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2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filterPrivacy="1" defaultThemeVersion="124226"/>
  <xr:revisionPtr revIDLastSave="0" documentId="13_ncr:1_{7BE3FE80-A730-4B8E-922B-AEB022BC22DC}" xr6:coauthVersionLast="40" xr6:coauthVersionMax="40" xr10:uidLastSave="{00000000-0000-0000-0000-000000000000}"/>
  <bookViews>
    <workbookView xWindow="-120" yWindow="-120" windowWidth="20730" windowHeight="11160" xr2:uid="{00000000-000D-0000-FFFF-FFFF00000000}"/>
  </bookViews>
  <sheets>
    <sheet name="Data fresh bones" sheetId="1" r:id="rId1"/>
    <sheet name="Data dry bone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K3" i="3" l="1"/>
  <c r="CK4" i="3"/>
  <c r="CK5" i="3"/>
  <c r="CK6" i="3"/>
  <c r="CK7" i="3"/>
  <c r="CK8" i="3"/>
  <c r="CK9" i="3"/>
  <c r="CK10" i="3"/>
  <c r="CK11" i="3"/>
  <c r="CK12" i="3"/>
  <c r="CK13" i="3"/>
  <c r="CK14" i="3"/>
  <c r="CK15" i="3"/>
  <c r="CK16" i="3"/>
  <c r="CK17" i="3"/>
  <c r="CK18" i="3"/>
  <c r="CK19" i="3"/>
  <c r="CK20" i="3"/>
  <c r="CK21" i="3"/>
  <c r="CK22" i="3"/>
  <c r="CK23" i="3"/>
  <c r="CK24" i="3"/>
  <c r="CK25" i="3"/>
  <c r="CK26" i="3"/>
  <c r="CK27" i="3"/>
  <c r="CK28" i="3"/>
  <c r="CK29" i="3"/>
  <c r="CK30" i="3"/>
  <c r="CK31" i="3"/>
  <c r="CK32" i="3"/>
  <c r="CK33" i="3"/>
  <c r="CK34" i="3"/>
  <c r="CK35" i="3"/>
  <c r="CK36" i="3"/>
  <c r="CK37" i="3"/>
  <c r="CK38" i="3"/>
  <c r="CK39" i="3"/>
  <c r="CK40" i="3"/>
  <c r="CK41" i="3"/>
  <c r="CK42" i="3"/>
  <c r="CK43" i="3"/>
  <c r="CK44" i="3"/>
  <c r="CK45" i="3"/>
  <c r="CK46" i="3"/>
  <c r="CK47" i="3"/>
  <c r="CK48" i="3"/>
  <c r="CK49" i="3"/>
  <c r="CK50" i="3"/>
  <c r="CK51" i="3"/>
  <c r="CK52" i="3"/>
  <c r="CK53" i="3"/>
  <c r="CK54" i="3"/>
  <c r="CK55" i="3"/>
  <c r="CK56" i="3"/>
  <c r="CK57" i="3"/>
  <c r="CK58" i="3"/>
  <c r="CK59" i="3"/>
  <c r="CK60" i="3"/>
  <c r="CK61" i="3"/>
  <c r="CK62" i="3"/>
  <c r="CK63" i="3"/>
  <c r="CK64" i="3"/>
  <c r="CK65" i="3"/>
  <c r="CK66" i="3"/>
  <c r="CK67" i="3"/>
  <c r="CK68" i="3"/>
  <c r="CK69" i="3"/>
  <c r="CK70" i="3"/>
  <c r="CK71" i="3"/>
  <c r="CK72" i="3"/>
  <c r="CK73" i="3"/>
  <c r="CK74" i="3"/>
  <c r="CK75" i="3"/>
  <c r="CK76" i="3"/>
  <c r="BD4" i="3" l="1"/>
  <c r="BE4" i="3"/>
  <c r="BF4" i="3"/>
  <c r="BG4" i="3"/>
  <c r="BN4" i="3"/>
  <c r="BO4" i="3"/>
  <c r="BP4" i="3"/>
  <c r="BQ4" i="3"/>
  <c r="BX4" i="3"/>
  <c r="BY4" i="3"/>
  <c r="BZ4" i="3"/>
  <c r="CA4" i="3"/>
  <c r="CH4" i="3"/>
  <c r="CI4" i="3"/>
  <c r="CJ4" i="3"/>
  <c r="CR4" i="3"/>
  <c r="CS4" i="3"/>
  <c r="CT4" i="3"/>
  <c r="CU4" i="3"/>
  <c r="BD5" i="3"/>
  <c r="BE5" i="3"/>
  <c r="BF5" i="3"/>
  <c r="BG5" i="3"/>
  <c r="BN5" i="3"/>
  <c r="BO5" i="3"/>
  <c r="BP5" i="3"/>
  <c r="BQ5" i="3"/>
  <c r="BX5" i="3"/>
  <c r="BY5" i="3"/>
  <c r="BZ5" i="3"/>
  <c r="CA5" i="3"/>
  <c r="CH5" i="3"/>
  <c r="CI5" i="3"/>
  <c r="CJ5" i="3"/>
  <c r="CR5" i="3"/>
  <c r="CS5" i="3"/>
  <c r="CT5" i="3"/>
  <c r="CU5" i="3"/>
  <c r="BD6" i="3"/>
  <c r="BE6" i="3"/>
  <c r="BF6" i="3"/>
  <c r="BG6" i="3"/>
  <c r="BN6" i="3"/>
  <c r="BO6" i="3"/>
  <c r="BP6" i="3"/>
  <c r="BQ6" i="3"/>
  <c r="BX6" i="3"/>
  <c r="BY6" i="3"/>
  <c r="BZ6" i="3"/>
  <c r="CA6" i="3"/>
  <c r="CH6" i="3"/>
  <c r="CI6" i="3"/>
  <c r="CJ6" i="3"/>
  <c r="CR6" i="3"/>
  <c r="CS6" i="3"/>
  <c r="CT6" i="3"/>
  <c r="CU6" i="3"/>
  <c r="BD7" i="3"/>
  <c r="BE7" i="3"/>
  <c r="BF7" i="3"/>
  <c r="BG7" i="3"/>
  <c r="BN7" i="3"/>
  <c r="BO7" i="3"/>
  <c r="BP7" i="3"/>
  <c r="BQ7" i="3"/>
  <c r="BX7" i="3"/>
  <c r="BY7" i="3"/>
  <c r="BZ7" i="3"/>
  <c r="CA7" i="3"/>
  <c r="CH7" i="3"/>
  <c r="CI7" i="3"/>
  <c r="CJ7" i="3"/>
  <c r="CR7" i="3"/>
  <c r="CS7" i="3"/>
  <c r="CT7" i="3"/>
  <c r="CU7" i="3"/>
  <c r="BD8" i="3"/>
  <c r="BE8" i="3"/>
  <c r="BF8" i="3"/>
  <c r="BG8" i="3"/>
  <c r="BN8" i="3"/>
  <c r="BO8" i="3"/>
  <c r="BP8" i="3"/>
  <c r="BQ8" i="3"/>
  <c r="BX8" i="3"/>
  <c r="BY8" i="3"/>
  <c r="BZ8" i="3"/>
  <c r="CA8" i="3"/>
  <c r="CH8" i="3"/>
  <c r="CI8" i="3"/>
  <c r="CJ8" i="3"/>
  <c r="CR8" i="3"/>
  <c r="CS8" i="3"/>
  <c r="CT8" i="3"/>
  <c r="CU8" i="3"/>
  <c r="BD9" i="3"/>
  <c r="BE9" i="3"/>
  <c r="BF9" i="3"/>
  <c r="BG9" i="3"/>
  <c r="BN9" i="3"/>
  <c r="BO9" i="3"/>
  <c r="BP9" i="3"/>
  <c r="BQ9" i="3"/>
  <c r="BX9" i="3"/>
  <c r="BY9" i="3"/>
  <c r="BZ9" i="3"/>
  <c r="CA9" i="3"/>
  <c r="CH9" i="3"/>
  <c r="CI9" i="3"/>
  <c r="CJ9" i="3"/>
  <c r="CR9" i="3"/>
  <c r="CS9" i="3"/>
  <c r="CT9" i="3"/>
  <c r="CU9" i="3"/>
  <c r="BD10" i="3"/>
  <c r="BE10" i="3"/>
  <c r="BF10" i="3"/>
  <c r="BG10" i="3"/>
  <c r="BN10" i="3"/>
  <c r="BO10" i="3"/>
  <c r="BP10" i="3"/>
  <c r="BQ10" i="3"/>
  <c r="BX10" i="3"/>
  <c r="BY10" i="3"/>
  <c r="BZ10" i="3"/>
  <c r="CA10" i="3"/>
  <c r="CH10" i="3"/>
  <c r="CI10" i="3"/>
  <c r="CJ10" i="3"/>
  <c r="CR10" i="3"/>
  <c r="CS10" i="3"/>
  <c r="CT10" i="3"/>
  <c r="CU10" i="3"/>
  <c r="BD11" i="3"/>
  <c r="BE11" i="3"/>
  <c r="BF11" i="3"/>
  <c r="BG11" i="3"/>
  <c r="BN11" i="3"/>
  <c r="BO11" i="3"/>
  <c r="BP11" i="3"/>
  <c r="BQ11" i="3"/>
  <c r="BX11" i="3"/>
  <c r="BY11" i="3"/>
  <c r="BZ11" i="3"/>
  <c r="CA11" i="3"/>
  <c r="CH11" i="3"/>
  <c r="CI11" i="3"/>
  <c r="CJ11" i="3"/>
  <c r="CR11" i="3"/>
  <c r="CS11" i="3"/>
  <c r="CT11" i="3"/>
  <c r="CU11" i="3"/>
  <c r="BD12" i="3"/>
  <c r="BE12" i="3"/>
  <c r="BF12" i="3"/>
  <c r="BG12" i="3"/>
  <c r="BN12" i="3"/>
  <c r="BO12" i="3"/>
  <c r="BP12" i="3"/>
  <c r="BQ12" i="3"/>
  <c r="BX12" i="3"/>
  <c r="BY12" i="3"/>
  <c r="BZ12" i="3"/>
  <c r="CA12" i="3"/>
  <c r="CH12" i="3"/>
  <c r="CI12" i="3"/>
  <c r="CJ12" i="3"/>
  <c r="CR12" i="3"/>
  <c r="CS12" i="3"/>
  <c r="CT12" i="3"/>
  <c r="CU12" i="3"/>
  <c r="BD13" i="3"/>
  <c r="BE13" i="3"/>
  <c r="BF13" i="3"/>
  <c r="BG13" i="3"/>
  <c r="BN13" i="3"/>
  <c r="BO13" i="3"/>
  <c r="BP13" i="3"/>
  <c r="BQ13" i="3"/>
  <c r="BX13" i="3"/>
  <c r="BY13" i="3"/>
  <c r="BZ13" i="3"/>
  <c r="CA13" i="3"/>
  <c r="CH13" i="3"/>
  <c r="CI13" i="3"/>
  <c r="CJ13" i="3"/>
  <c r="CR13" i="3"/>
  <c r="CS13" i="3"/>
  <c r="CT13" i="3"/>
  <c r="CU13" i="3"/>
  <c r="BD14" i="3"/>
  <c r="BE14" i="3"/>
  <c r="BF14" i="3"/>
  <c r="BG14" i="3"/>
  <c r="BN14" i="3"/>
  <c r="BO14" i="3"/>
  <c r="BP14" i="3"/>
  <c r="BQ14" i="3"/>
  <c r="BX14" i="3"/>
  <c r="BY14" i="3"/>
  <c r="BZ14" i="3"/>
  <c r="CA14" i="3"/>
  <c r="CH14" i="3"/>
  <c r="CI14" i="3"/>
  <c r="CJ14" i="3"/>
  <c r="CR14" i="3"/>
  <c r="CS14" i="3"/>
  <c r="CT14" i="3"/>
  <c r="CU14" i="3"/>
  <c r="BD15" i="3"/>
  <c r="BE15" i="3"/>
  <c r="BF15" i="3"/>
  <c r="BG15" i="3"/>
  <c r="BN15" i="3"/>
  <c r="BO15" i="3"/>
  <c r="BP15" i="3"/>
  <c r="BQ15" i="3"/>
  <c r="BX15" i="3"/>
  <c r="BY15" i="3"/>
  <c r="BZ15" i="3"/>
  <c r="CA15" i="3"/>
  <c r="CH15" i="3"/>
  <c r="CI15" i="3"/>
  <c r="CJ15" i="3"/>
  <c r="CR15" i="3"/>
  <c r="CS15" i="3"/>
  <c r="CT15" i="3"/>
  <c r="CU15" i="3"/>
  <c r="BD16" i="3"/>
  <c r="BE16" i="3"/>
  <c r="BF16" i="3"/>
  <c r="BG16" i="3"/>
  <c r="BN16" i="3"/>
  <c r="BO16" i="3"/>
  <c r="BP16" i="3"/>
  <c r="BQ16" i="3"/>
  <c r="BX16" i="3"/>
  <c r="BY16" i="3"/>
  <c r="BZ16" i="3"/>
  <c r="CA16" i="3"/>
  <c r="CH16" i="3"/>
  <c r="CI16" i="3"/>
  <c r="CJ16" i="3"/>
  <c r="CR16" i="3"/>
  <c r="CS16" i="3"/>
  <c r="CT16" i="3"/>
  <c r="CU16" i="3"/>
  <c r="BD17" i="3"/>
  <c r="BE17" i="3"/>
  <c r="BF17" i="3"/>
  <c r="BG17" i="3"/>
  <c r="BN17" i="3"/>
  <c r="BO17" i="3"/>
  <c r="BP17" i="3"/>
  <c r="BQ17" i="3"/>
  <c r="BX17" i="3"/>
  <c r="BY17" i="3"/>
  <c r="BZ17" i="3"/>
  <c r="CA17" i="3"/>
  <c r="CH17" i="3"/>
  <c r="CI17" i="3"/>
  <c r="CJ17" i="3"/>
  <c r="CR17" i="3"/>
  <c r="CS17" i="3"/>
  <c r="CT17" i="3"/>
  <c r="CU17" i="3"/>
  <c r="BD18" i="3"/>
  <c r="BE18" i="3"/>
  <c r="BF18" i="3"/>
  <c r="BG18" i="3"/>
  <c r="BN18" i="3"/>
  <c r="BO18" i="3"/>
  <c r="BP18" i="3"/>
  <c r="BQ18" i="3"/>
  <c r="BX18" i="3"/>
  <c r="BY18" i="3"/>
  <c r="BZ18" i="3"/>
  <c r="CA18" i="3"/>
  <c r="CH18" i="3"/>
  <c r="CI18" i="3"/>
  <c r="CJ18" i="3"/>
  <c r="CR18" i="3"/>
  <c r="CS18" i="3"/>
  <c r="CT18" i="3"/>
  <c r="CU18" i="3"/>
  <c r="BD19" i="3"/>
  <c r="BE19" i="3"/>
  <c r="BF19" i="3"/>
  <c r="BG19" i="3"/>
  <c r="BN19" i="3"/>
  <c r="BO19" i="3"/>
  <c r="BP19" i="3"/>
  <c r="BQ19" i="3"/>
  <c r="BX19" i="3"/>
  <c r="BY19" i="3"/>
  <c r="BZ19" i="3"/>
  <c r="CA19" i="3"/>
  <c r="CH19" i="3"/>
  <c r="CI19" i="3"/>
  <c r="CJ19" i="3"/>
  <c r="CR19" i="3"/>
  <c r="CS19" i="3"/>
  <c r="CT19" i="3"/>
  <c r="CU19" i="3"/>
  <c r="BD20" i="3"/>
  <c r="BE20" i="3"/>
  <c r="BF20" i="3"/>
  <c r="BG20" i="3"/>
  <c r="BN20" i="3"/>
  <c r="BO20" i="3"/>
  <c r="BP20" i="3"/>
  <c r="BQ20" i="3"/>
  <c r="BX20" i="3"/>
  <c r="BY20" i="3"/>
  <c r="BZ20" i="3"/>
  <c r="CA20" i="3"/>
  <c r="CH20" i="3"/>
  <c r="CI20" i="3"/>
  <c r="CJ20" i="3"/>
  <c r="CR20" i="3"/>
  <c r="CS20" i="3"/>
  <c r="CT20" i="3"/>
  <c r="CU20" i="3"/>
  <c r="BD21" i="3"/>
  <c r="BE21" i="3"/>
  <c r="BF21" i="3"/>
  <c r="BG21" i="3"/>
  <c r="BN21" i="3"/>
  <c r="BO21" i="3"/>
  <c r="BP21" i="3"/>
  <c r="BQ21" i="3"/>
  <c r="BX21" i="3"/>
  <c r="BY21" i="3"/>
  <c r="BZ21" i="3"/>
  <c r="CA21" i="3"/>
  <c r="CH21" i="3"/>
  <c r="CI21" i="3"/>
  <c r="CJ21" i="3"/>
  <c r="CR21" i="3"/>
  <c r="CS21" i="3"/>
  <c r="CT21" i="3"/>
  <c r="CU21" i="3"/>
  <c r="BD22" i="3"/>
  <c r="BE22" i="3"/>
  <c r="BF22" i="3"/>
  <c r="BG22" i="3"/>
  <c r="BN22" i="3"/>
  <c r="BO22" i="3"/>
  <c r="BP22" i="3"/>
  <c r="BQ22" i="3"/>
  <c r="BX22" i="3"/>
  <c r="BY22" i="3"/>
  <c r="BZ22" i="3"/>
  <c r="CA22" i="3"/>
  <c r="CH22" i="3"/>
  <c r="CI22" i="3"/>
  <c r="CJ22" i="3"/>
  <c r="CR22" i="3"/>
  <c r="CS22" i="3"/>
  <c r="CT22" i="3"/>
  <c r="CU22" i="3"/>
  <c r="BD23" i="3"/>
  <c r="BE23" i="3"/>
  <c r="BF23" i="3"/>
  <c r="BG23" i="3"/>
  <c r="BN23" i="3"/>
  <c r="BO23" i="3"/>
  <c r="BP23" i="3"/>
  <c r="BQ23" i="3"/>
  <c r="BX23" i="3"/>
  <c r="BY23" i="3"/>
  <c r="BZ23" i="3"/>
  <c r="CA23" i="3"/>
  <c r="CH23" i="3"/>
  <c r="CI23" i="3"/>
  <c r="CJ23" i="3"/>
  <c r="CR23" i="3"/>
  <c r="CS23" i="3"/>
  <c r="CT23" i="3"/>
  <c r="CU23" i="3"/>
  <c r="BD24" i="3"/>
  <c r="BE24" i="3"/>
  <c r="BF24" i="3"/>
  <c r="BG24" i="3"/>
  <c r="BN24" i="3"/>
  <c r="BO24" i="3"/>
  <c r="BP24" i="3"/>
  <c r="BQ24" i="3"/>
  <c r="BX24" i="3"/>
  <c r="BY24" i="3"/>
  <c r="BZ24" i="3"/>
  <c r="CA24" i="3"/>
  <c r="CH24" i="3"/>
  <c r="CI24" i="3"/>
  <c r="CJ24" i="3"/>
  <c r="CR24" i="3"/>
  <c r="CS24" i="3"/>
  <c r="CT24" i="3"/>
  <c r="CU24" i="3"/>
  <c r="BD25" i="3"/>
  <c r="BE25" i="3"/>
  <c r="BF25" i="3"/>
  <c r="BG25" i="3"/>
  <c r="BN25" i="3"/>
  <c r="BO25" i="3"/>
  <c r="BP25" i="3"/>
  <c r="BQ25" i="3"/>
  <c r="BX25" i="3"/>
  <c r="BY25" i="3"/>
  <c r="BZ25" i="3"/>
  <c r="CA25" i="3"/>
  <c r="CH25" i="3"/>
  <c r="CI25" i="3"/>
  <c r="CJ25" i="3"/>
  <c r="CR25" i="3"/>
  <c r="CS25" i="3"/>
  <c r="CT25" i="3"/>
  <c r="CU25" i="3"/>
  <c r="BD26" i="3"/>
  <c r="BE26" i="3"/>
  <c r="BF26" i="3"/>
  <c r="BG26" i="3"/>
  <c r="BN26" i="3"/>
  <c r="BO26" i="3"/>
  <c r="BP26" i="3"/>
  <c r="BQ26" i="3"/>
  <c r="BX26" i="3"/>
  <c r="BY26" i="3"/>
  <c r="BZ26" i="3"/>
  <c r="CA26" i="3"/>
  <c r="CH26" i="3"/>
  <c r="CI26" i="3"/>
  <c r="CJ26" i="3"/>
  <c r="CR26" i="3"/>
  <c r="CS26" i="3"/>
  <c r="CT26" i="3"/>
  <c r="CU26" i="3"/>
  <c r="BD27" i="3"/>
  <c r="BE27" i="3"/>
  <c r="BF27" i="3"/>
  <c r="BG27" i="3"/>
  <c r="BN27" i="3"/>
  <c r="BO27" i="3"/>
  <c r="BP27" i="3"/>
  <c r="BQ27" i="3"/>
  <c r="BX27" i="3"/>
  <c r="BY27" i="3"/>
  <c r="BZ27" i="3"/>
  <c r="CA27" i="3"/>
  <c r="CH27" i="3"/>
  <c r="CI27" i="3"/>
  <c r="CJ27" i="3"/>
  <c r="CR27" i="3"/>
  <c r="CS27" i="3"/>
  <c r="CT27" i="3"/>
  <c r="CU27" i="3"/>
  <c r="BD28" i="3"/>
  <c r="BE28" i="3"/>
  <c r="BF28" i="3"/>
  <c r="BG28" i="3"/>
  <c r="BN28" i="3"/>
  <c r="BO28" i="3"/>
  <c r="BP28" i="3"/>
  <c r="BQ28" i="3"/>
  <c r="BX28" i="3"/>
  <c r="BY28" i="3"/>
  <c r="BZ28" i="3"/>
  <c r="CA28" i="3"/>
  <c r="CH28" i="3"/>
  <c r="CI28" i="3"/>
  <c r="CJ28" i="3"/>
  <c r="CR28" i="3"/>
  <c r="CS28" i="3"/>
  <c r="CT28" i="3"/>
  <c r="CU28" i="3"/>
  <c r="BD29" i="3"/>
  <c r="BE29" i="3"/>
  <c r="BF29" i="3"/>
  <c r="BG29" i="3"/>
  <c r="BN29" i="3"/>
  <c r="BO29" i="3"/>
  <c r="BP29" i="3"/>
  <c r="BQ29" i="3"/>
  <c r="BX29" i="3"/>
  <c r="BY29" i="3"/>
  <c r="BZ29" i="3"/>
  <c r="CA29" i="3"/>
  <c r="CH29" i="3"/>
  <c r="CI29" i="3"/>
  <c r="CJ29" i="3"/>
  <c r="CR29" i="3"/>
  <c r="CS29" i="3"/>
  <c r="CT29" i="3"/>
  <c r="CU29" i="3"/>
  <c r="BD30" i="3"/>
  <c r="BE30" i="3"/>
  <c r="BF30" i="3"/>
  <c r="BG30" i="3"/>
  <c r="BN30" i="3"/>
  <c r="BO30" i="3"/>
  <c r="BP30" i="3"/>
  <c r="BQ30" i="3"/>
  <c r="BX30" i="3"/>
  <c r="BY30" i="3"/>
  <c r="BZ30" i="3"/>
  <c r="CA30" i="3"/>
  <c r="CH30" i="3"/>
  <c r="CI30" i="3"/>
  <c r="CJ30" i="3"/>
  <c r="CR30" i="3"/>
  <c r="CS30" i="3"/>
  <c r="CT30" i="3"/>
  <c r="CU30" i="3"/>
  <c r="BD31" i="3"/>
  <c r="BE31" i="3"/>
  <c r="BF31" i="3"/>
  <c r="BG31" i="3"/>
  <c r="BN31" i="3"/>
  <c r="BO31" i="3"/>
  <c r="BP31" i="3"/>
  <c r="BQ31" i="3"/>
  <c r="BX31" i="3"/>
  <c r="BY31" i="3"/>
  <c r="BZ31" i="3"/>
  <c r="CA31" i="3"/>
  <c r="CH31" i="3"/>
  <c r="CI31" i="3"/>
  <c r="CJ31" i="3"/>
  <c r="CR31" i="3"/>
  <c r="CS31" i="3"/>
  <c r="CT31" i="3"/>
  <c r="CU31" i="3"/>
  <c r="BD32" i="3"/>
  <c r="BE32" i="3"/>
  <c r="BF32" i="3"/>
  <c r="BG32" i="3"/>
  <c r="BN32" i="3"/>
  <c r="BO32" i="3"/>
  <c r="BP32" i="3"/>
  <c r="BQ32" i="3"/>
  <c r="BX32" i="3"/>
  <c r="BY32" i="3"/>
  <c r="BZ32" i="3"/>
  <c r="CA32" i="3"/>
  <c r="CH32" i="3"/>
  <c r="CI32" i="3"/>
  <c r="CJ32" i="3"/>
  <c r="CR32" i="3"/>
  <c r="CS32" i="3"/>
  <c r="CT32" i="3"/>
  <c r="CU32" i="3"/>
  <c r="BD33" i="3"/>
  <c r="BE33" i="3"/>
  <c r="BF33" i="3"/>
  <c r="BG33" i="3"/>
  <c r="BN33" i="3"/>
  <c r="BO33" i="3"/>
  <c r="BP33" i="3"/>
  <c r="BQ33" i="3"/>
  <c r="BX33" i="3"/>
  <c r="BY33" i="3"/>
  <c r="BZ33" i="3"/>
  <c r="CA33" i="3"/>
  <c r="CH33" i="3"/>
  <c r="CI33" i="3"/>
  <c r="CJ33" i="3"/>
  <c r="CR33" i="3"/>
  <c r="CS33" i="3"/>
  <c r="CT33" i="3"/>
  <c r="CU33" i="3"/>
  <c r="BD34" i="3"/>
  <c r="BE34" i="3"/>
  <c r="BF34" i="3"/>
  <c r="BG34" i="3"/>
  <c r="BN34" i="3"/>
  <c r="BO34" i="3"/>
  <c r="BP34" i="3"/>
  <c r="BQ34" i="3"/>
  <c r="BX34" i="3"/>
  <c r="BY34" i="3"/>
  <c r="BZ34" i="3"/>
  <c r="CA34" i="3"/>
  <c r="CH34" i="3"/>
  <c r="CI34" i="3"/>
  <c r="CJ34" i="3"/>
  <c r="CR34" i="3"/>
  <c r="CS34" i="3"/>
  <c r="CT34" i="3"/>
  <c r="CU34" i="3"/>
  <c r="BD35" i="3"/>
  <c r="BE35" i="3"/>
  <c r="BF35" i="3"/>
  <c r="BG35" i="3"/>
  <c r="BN35" i="3"/>
  <c r="BO35" i="3"/>
  <c r="BP35" i="3"/>
  <c r="BQ35" i="3"/>
  <c r="BX35" i="3"/>
  <c r="BY35" i="3"/>
  <c r="BZ35" i="3"/>
  <c r="CA35" i="3"/>
  <c r="CH35" i="3"/>
  <c r="CI35" i="3"/>
  <c r="CJ35" i="3"/>
  <c r="CR35" i="3"/>
  <c r="CS35" i="3"/>
  <c r="CT35" i="3"/>
  <c r="CU35" i="3"/>
  <c r="BD36" i="3"/>
  <c r="BE36" i="3"/>
  <c r="BF36" i="3"/>
  <c r="BG36" i="3"/>
  <c r="BN36" i="3"/>
  <c r="BO36" i="3"/>
  <c r="BP36" i="3"/>
  <c r="BQ36" i="3"/>
  <c r="BX36" i="3"/>
  <c r="BY36" i="3"/>
  <c r="BZ36" i="3"/>
  <c r="CA36" i="3"/>
  <c r="CH36" i="3"/>
  <c r="CI36" i="3"/>
  <c r="CJ36" i="3"/>
  <c r="CR36" i="3"/>
  <c r="CS36" i="3"/>
  <c r="CT36" i="3"/>
  <c r="CU36" i="3"/>
  <c r="BD37" i="3"/>
  <c r="BE37" i="3"/>
  <c r="BF37" i="3"/>
  <c r="BG37" i="3"/>
  <c r="BN37" i="3"/>
  <c r="BO37" i="3"/>
  <c r="BP37" i="3"/>
  <c r="BQ37" i="3"/>
  <c r="BX37" i="3"/>
  <c r="BY37" i="3"/>
  <c r="BZ37" i="3"/>
  <c r="CA37" i="3"/>
  <c r="CH37" i="3"/>
  <c r="CI37" i="3"/>
  <c r="CJ37" i="3"/>
  <c r="CR37" i="3"/>
  <c r="CS37" i="3"/>
  <c r="CT37" i="3"/>
  <c r="CU37" i="3"/>
  <c r="BD38" i="3"/>
  <c r="BE38" i="3"/>
  <c r="BF38" i="3"/>
  <c r="BG38" i="3"/>
  <c r="BN38" i="3"/>
  <c r="BO38" i="3"/>
  <c r="BP38" i="3"/>
  <c r="BQ38" i="3"/>
  <c r="BX38" i="3"/>
  <c r="BY38" i="3"/>
  <c r="BZ38" i="3"/>
  <c r="CA38" i="3"/>
  <c r="CH38" i="3"/>
  <c r="CI38" i="3"/>
  <c r="CJ38" i="3"/>
  <c r="CR38" i="3"/>
  <c r="CS38" i="3"/>
  <c r="CT38" i="3"/>
  <c r="CU38" i="3"/>
  <c r="BD39" i="3"/>
  <c r="BE39" i="3"/>
  <c r="BF39" i="3"/>
  <c r="BG39" i="3"/>
  <c r="BN39" i="3"/>
  <c r="BO39" i="3"/>
  <c r="BP39" i="3"/>
  <c r="BQ39" i="3"/>
  <c r="BX39" i="3"/>
  <c r="BY39" i="3"/>
  <c r="BZ39" i="3"/>
  <c r="CA39" i="3"/>
  <c r="CH39" i="3"/>
  <c r="CI39" i="3"/>
  <c r="CJ39" i="3"/>
  <c r="CR39" i="3"/>
  <c r="CS39" i="3"/>
  <c r="CT39" i="3"/>
  <c r="CU39" i="3"/>
  <c r="BD40" i="3"/>
  <c r="BE40" i="3"/>
  <c r="BF40" i="3"/>
  <c r="BG40" i="3"/>
  <c r="BN40" i="3"/>
  <c r="BO40" i="3"/>
  <c r="BP40" i="3"/>
  <c r="BQ40" i="3"/>
  <c r="BX40" i="3"/>
  <c r="BY40" i="3"/>
  <c r="BZ40" i="3"/>
  <c r="CA40" i="3"/>
  <c r="CH40" i="3"/>
  <c r="CI40" i="3"/>
  <c r="CJ40" i="3"/>
  <c r="CR40" i="3"/>
  <c r="CS40" i="3"/>
  <c r="CT40" i="3"/>
  <c r="CU40" i="3"/>
  <c r="BD41" i="3"/>
  <c r="BE41" i="3"/>
  <c r="BF41" i="3"/>
  <c r="BG41" i="3"/>
  <c r="BN41" i="3"/>
  <c r="BO41" i="3"/>
  <c r="BP41" i="3"/>
  <c r="BQ41" i="3"/>
  <c r="BX41" i="3"/>
  <c r="BY41" i="3"/>
  <c r="BZ41" i="3"/>
  <c r="CA41" i="3"/>
  <c r="CH41" i="3"/>
  <c r="CI41" i="3"/>
  <c r="CJ41" i="3"/>
  <c r="CR41" i="3"/>
  <c r="CS41" i="3"/>
  <c r="CT41" i="3"/>
  <c r="CU41" i="3"/>
  <c r="BD42" i="3"/>
  <c r="BE42" i="3"/>
  <c r="BF42" i="3"/>
  <c r="BG42" i="3"/>
  <c r="BN42" i="3"/>
  <c r="BO42" i="3"/>
  <c r="BP42" i="3"/>
  <c r="BQ42" i="3"/>
  <c r="BX42" i="3"/>
  <c r="BY42" i="3"/>
  <c r="BZ42" i="3"/>
  <c r="CA42" i="3"/>
  <c r="CH42" i="3"/>
  <c r="CI42" i="3"/>
  <c r="CJ42" i="3"/>
  <c r="CR42" i="3"/>
  <c r="CS42" i="3"/>
  <c r="CT42" i="3"/>
  <c r="CU42" i="3"/>
  <c r="BD43" i="3"/>
  <c r="BE43" i="3"/>
  <c r="BF43" i="3"/>
  <c r="BG43" i="3"/>
  <c r="BN43" i="3"/>
  <c r="BO43" i="3"/>
  <c r="BP43" i="3"/>
  <c r="BQ43" i="3"/>
  <c r="BX43" i="3"/>
  <c r="BY43" i="3"/>
  <c r="BZ43" i="3"/>
  <c r="CA43" i="3"/>
  <c r="CH43" i="3"/>
  <c r="CI43" i="3"/>
  <c r="CJ43" i="3"/>
  <c r="CR43" i="3"/>
  <c r="CS43" i="3"/>
  <c r="CT43" i="3"/>
  <c r="CU43" i="3"/>
  <c r="BD44" i="3"/>
  <c r="BE44" i="3"/>
  <c r="BF44" i="3"/>
  <c r="BG44" i="3"/>
  <c r="BN44" i="3"/>
  <c r="BO44" i="3"/>
  <c r="BP44" i="3"/>
  <c r="BQ44" i="3"/>
  <c r="BX44" i="3"/>
  <c r="BY44" i="3"/>
  <c r="BZ44" i="3"/>
  <c r="CA44" i="3"/>
  <c r="CH44" i="3"/>
  <c r="CI44" i="3"/>
  <c r="CJ44" i="3"/>
  <c r="CR44" i="3"/>
  <c r="CS44" i="3"/>
  <c r="CT44" i="3"/>
  <c r="CU44" i="3"/>
  <c r="BD45" i="3"/>
  <c r="BE45" i="3"/>
  <c r="BF45" i="3"/>
  <c r="BG45" i="3"/>
  <c r="BN45" i="3"/>
  <c r="BO45" i="3"/>
  <c r="BP45" i="3"/>
  <c r="BQ45" i="3"/>
  <c r="BX45" i="3"/>
  <c r="BY45" i="3"/>
  <c r="BZ45" i="3"/>
  <c r="CA45" i="3"/>
  <c r="CH45" i="3"/>
  <c r="CI45" i="3"/>
  <c r="CJ45" i="3"/>
  <c r="CR45" i="3"/>
  <c r="CS45" i="3"/>
  <c r="CT45" i="3"/>
  <c r="CU45" i="3"/>
  <c r="BD46" i="3"/>
  <c r="BE46" i="3"/>
  <c r="BF46" i="3"/>
  <c r="BG46" i="3"/>
  <c r="BN46" i="3"/>
  <c r="BO46" i="3"/>
  <c r="BP46" i="3"/>
  <c r="BQ46" i="3"/>
  <c r="BX46" i="3"/>
  <c r="BY46" i="3"/>
  <c r="BZ46" i="3"/>
  <c r="CA46" i="3"/>
  <c r="CH46" i="3"/>
  <c r="CI46" i="3"/>
  <c r="CJ46" i="3"/>
  <c r="CR46" i="3"/>
  <c r="CS46" i="3"/>
  <c r="CT46" i="3"/>
  <c r="CU46" i="3"/>
  <c r="BD47" i="3"/>
  <c r="BE47" i="3"/>
  <c r="BF47" i="3"/>
  <c r="BG47" i="3"/>
  <c r="BN47" i="3"/>
  <c r="BO47" i="3"/>
  <c r="BP47" i="3"/>
  <c r="BQ47" i="3"/>
  <c r="BX47" i="3"/>
  <c r="BY47" i="3"/>
  <c r="BZ47" i="3"/>
  <c r="CA47" i="3"/>
  <c r="CH47" i="3"/>
  <c r="CI47" i="3"/>
  <c r="CJ47" i="3"/>
  <c r="CR47" i="3"/>
  <c r="CS47" i="3"/>
  <c r="CT47" i="3"/>
  <c r="CU47" i="3"/>
  <c r="BD48" i="3"/>
  <c r="BE48" i="3"/>
  <c r="BF48" i="3"/>
  <c r="BG48" i="3"/>
  <c r="BN48" i="3"/>
  <c r="BO48" i="3"/>
  <c r="BP48" i="3"/>
  <c r="BQ48" i="3"/>
  <c r="BX48" i="3"/>
  <c r="BY48" i="3"/>
  <c r="BZ48" i="3"/>
  <c r="CA48" i="3"/>
  <c r="CH48" i="3"/>
  <c r="CI48" i="3"/>
  <c r="CJ48" i="3"/>
  <c r="CR48" i="3"/>
  <c r="CS48" i="3"/>
  <c r="CT48" i="3"/>
  <c r="CU48" i="3"/>
  <c r="BD49" i="3"/>
  <c r="BE49" i="3"/>
  <c r="BF49" i="3"/>
  <c r="BG49" i="3"/>
  <c r="BN49" i="3"/>
  <c r="BO49" i="3"/>
  <c r="BP49" i="3"/>
  <c r="BQ49" i="3"/>
  <c r="BX49" i="3"/>
  <c r="BY49" i="3"/>
  <c r="BZ49" i="3"/>
  <c r="CA49" i="3"/>
  <c r="CH49" i="3"/>
  <c r="CI49" i="3"/>
  <c r="CJ49" i="3"/>
  <c r="CR49" i="3"/>
  <c r="CS49" i="3"/>
  <c r="CT49" i="3"/>
  <c r="CU49" i="3"/>
  <c r="BD50" i="3"/>
  <c r="BE50" i="3"/>
  <c r="BF50" i="3"/>
  <c r="BG50" i="3"/>
  <c r="BN50" i="3"/>
  <c r="BO50" i="3"/>
  <c r="BP50" i="3"/>
  <c r="BQ50" i="3"/>
  <c r="BX50" i="3"/>
  <c r="BY50" i="3"/>
  <c r="BZ50" i="3"/>
  <c r="CA50" i="3"/>
  <c r="CH50" i="3"/>
  <c r="CI50" i="3"/>
  <c r="CJ50" i="3"/>
  <c r="CR50" i="3"/>
  <c r="CS50" i="3"/>
  <c r="CT50" i="3"/>
  <c r="CU50" i="3"/>
  <c r="BD51" i="3"/>
  <c r="BE51" i="3"/>
  <c r="BF51" i="3"/>
  <c r="BG51" i="3"/>
  <c r="BN51" i="3"/>
  <c r="BO51" i="3"/>
  <c r="BP51" i="3"/>
  <c r="BQ51" i="3"/>
  <c r="BX51" i="3"/>
  <c r="BY51" i="3"/>
  <c r="BZ51" i="3"/>
  <c r="CA51" i="3"/>
  <c r="CH51" i="3"/>
  <c r="CI51" i="3"/>
  <c r="CJ51" i="3"/>
  <c r="CR51" i="3"/>
  <c r="CS51" i="3"/>
  <c r="CT51" i="3"/>
  <c r="CU51" i="3"/>
  <c r="BD52" i="3"/>
  <c r="BE52" i="3"/>
  <c r="BF52" i="3"/>
  <c r="BG52" i="3"/>
  <c r="BN52" i="3"/>
  <c r="BO52" i="3"/>
  <c r="BP52" i="3"/>
  <c r="BQ52" i="3"/>
  <c r="BX52" i="3"/>
  <c r="BY52" i="3"/>
  <c r="BZ52" i="3"/>
  <c r="CA52" i="3"/>
  <c r="CH52" i="3"/>
  <c r="CI52" i="3"/>
  <c r="CJ52" i="3"/>
  <c r="CR52" i="3"/>
  <c r="CS52" i="3"/>
  <c r="CT52" i="3"/>
  <c r="CU52" i="3"/>
  <c r="BD53" i="3"/>
  <c r="BE53" i="3"/>
  <c r="BF53" i="3"/>
  <c r="BG53" i="3"/>
  <c r="BN53" i="3"/>
  <c r="BO53" i="3"/>
  <c r="BP53" i="3"/>
  <c r="BQ53" i="3"/>
  <c r="BX53" i="3"/>
  <c r="BY53" i="3"/>
  <c r="BZ53" i="3"/>
  <c r="CA53" i="3"/>
  <c r="CH53" i="3"/>
  <c r="CI53" i="3"/>
  <c r="CJ53" i="3"/>
  <c r="CR53" i="3"/>
  <c r="CS53" i="3"/>
  <c r="CT53" i="3"/>
  <c r="CU53" i="3"/>
  <c r="BD54" i="3"/>
  <c r="BE54" i="3"/>
  <c r="BF54" i="3"/>
  <c r="BG54" i="3"/>
  <c r="BN54" i="3"/>
  <c r="BO54" i="3"/>
  <c r="BP54" i="3"/>
  <c r="BQ54" i="3"/>
  <c r="BX54" i="3"/>
  <c r="BY54" i="3"/>
  <c r="BZ54" i="3"/>
  <c r="CA54" i="3"/>
  <c r="CH54" i="3"/>
  <c r="CI54" i="3"/>
  <c r="CJ54" i="3"/>
  <c r="CR54" i="3"/>
  <c r="CS54" i="3"/>
  <c r="CT54" i="3"/>
  <c r="CU54" i="3"/>
  <c r="BD55" i="3"/>
  <c r="BE55" i="3"/>
  <c r="BF55" i="3"/>
  <c r="BG55" i="3"/>
  <c r="BN55" i="3"/>
  <c r="BO55" i="3"/>
  <c r="BP55" i="3"/>
  <c r="BQ55" i="3"/>
  <c r="BX55" i="3"/>
  <c r="BY55" i="3"/>
  <c r="BZ55" i="3"/>
  <c r="CA55" i="3"/>
  <c r="CH55" i="3"/>
  <c r="CI55" i="3"/>
  <c r="CJ55" i="3"/>
  <c r="CR55" i="3"/>
  <c r="CS55" i="3"/>
  <c r="CT55" i="3"/>
  <c r="CU55" i="3"/>
  <c r="BD56" i="3"/>
  <c r="BE56" i="3"/>
  <c r="BF56" i="3"/>
  <c r="BG56" i="3"/>
  <c r="BN56" i="3"/>
  <c r="BO56" i="3"/>
  <c r="BP56" i="3"/>
  <c r="BQ56" i="3"/>
  <c r="BX56" i="3"/>
  <c r="BY56" i="3"/>
  <c r="BZ56" i="3"/>
  <c r="CA56" i="3"/>
  <c r="CH56" i="3"/>
  <c r="CI56" i="3"/>
  <c r="CJ56" i="3"/>
  <c r="CR56" i="3"/>
  <c r="CS56" i="3"/>
  <c r="CT56" i="3"/>
  <c r="CU56" i="3"/>
  <c r="BD57" i="3"/>
  <c r="BE57" i="3"/>
  <c r="BF57" i="3"/>
  <c r="BG57" i="3"/>
  <c r="BN57" i="3"/>
  <c r="BO57" i="3"/>
  <c r="BP57" i="3"/>
  <c r="BQ57" i="3"/>
  <c r="BX57" i="3"/>
  <c r="BY57" i="3"/>
  <c r="BZ57" i="3"/>
  <c r="CA57" i="3"/>
  <c r="CH57" i="3"/>
  <c r="CI57" i="3"/>
  <c r="CJ57" i="3"/>
  <c r="CR57" i="3"/>
  <c r="CS57" i="3"/>
  <c r="CT57" i="3"/>
  <c r="CU57" i="3"/>
  <c r="BD58" i="3"/>
  <c r="BE58" i="3"/>
  <c r="BF58" i="3"/>
  <c r="BG58" i="3"/>
  <c r="BN58" i="3"/>
  <c r="BO58" i="3"/>
  <c r="BP58" i="3"/>
  <c r="BQ58" i="3"/>
  <c r="BX58" i="3"/>
  <c r="BY58" i="3"/>
  <c r="BZ58" i="3"/>
  <c r="CA58" i="3"/>
  <c r="CH58" i="3"/>
  <c r="CI58" i="3"/>
  <c r="CJ58" i="3"/>
  <c r="CR58" i="3"/>
  <c r="CS58" i="3"/>
  <c r="CT58" i="3"/>
  <c r="CU58" i="3"/>
  <c r="BD59" i="3"/>
  <c r="BE59" i="3"/>
  <c r="BF59" i="3"/>
  <c r="BG59" i="3"/>
  <c r="BN59" i="3"/>
  <c r="BO59" i="3"/>
  <c r="BP59" i="3"/>
  <c r="BQ59" i="3"/>
  <c r="BX59" i="3"/>
  <c r="BY59" i="3"/>
  <c r="BZ59" i="3"/>
  <c r="CA59" i="3"/>
  <c r="CH59" i="3"/>
  <c r="CI59" i="3"/>
  <c r="CJ59" i="3"/>
  <c r="CR59" i="3"/>
  <c r="CS59" i="3"/>
  <c r="CT59" i="3"/>
  <c r="CU59" i="3"/>
  <c r="BD60" i="3"/>
  <c r="BE60" i="3"/>
  <c r="BF60" i="3"/>
  <c r="BG60" i="3"/>
  <c r="BN60" i="3"/>
  <c r="BO60" i="3"/>
  <c r="BP60" i="3"/>
  <c r="BQ60" i="3"/>
  <c r="BX60" i="3"/>
  <c r="BY60" i="3"/>
  <c r="BZ60" i="3"/>
  <c r="CA60" i="3"/>
  <c r="CH60" i="3"/>
  <c r="CI60" i="3"/>
  <c r="CJ60" i="3"/>
  <c r="CR60" i="3"/>
  <c r="CS60" i="3"/>
  <c r="CT60" i="3"/>
  <c r="CU60" i="3"/>
  <c r="BD61" i="3"/>
  <c r="BE61" i="3"/>
  <c r="BF61" i="3"/>
  <c r="BG61" i="3"/>
  <c r="BN61" i="3"/>
  <c r="BO61" i="3"/>
  <c r="BP61" i="3"/>
  <c r="BQ61" i="3"/>
  <c r="BX61" i="3"/>
  <c r="BY61" i="3"/>
  <c r="BZ61" i="3"/>
  <c r="CA61" i="3"/>
  <c r="CH61" i="3"/>
  <c r="CI61" i="3"/>
  <c r="CJ61" i="3"/>
  <c r="CR61" i="3"/>
  <c r="CS61" i="3"/>
  <c r="CT61" i="3"/>
  <c r="CU61" i="3"/>
  <c r="BD62" i="3"/>
  <c r="BE62" i="3"/>
  <c r="BF62" i="3"/>
  <c r="BG62" i="3"/>
  <c r="BN62" i="3"/>
  <c r="BO62" i="3"/>
  <c r="BP62" i="3"/>
  <c r="BQ62" i="3"/>
  <c r="BX62" i="3"/>
  <c r="BY62" i="3"/>
  <c r="BZ62" i="3"/>
  <c r="CA62" i="3"/>
  <c r="CH62" i="3"/>
  <c r="CI62" i="3"/>
  <c r="CJ62" i="3"/>
  <c r="CR62" i="3"/>
  <c r="CS62" i="3"/>
  <c r="CT62" i="3"/>
  <c r="CU62" i="3"/>
  <c r="BD63" i="3"/>
  <c r="BE63" i="3"/>
  <c r="BF63" i="3"/>
  <c r="BG63" i="3"/>
  <c r="BN63" i="3"/>
  <c r="BO63" i="3"/>
  <c r="BP63" i="3"/>
  <c r="BQ63" i="3"/>
  <c r="BX63" i="3"/>
  <c r="BY63" i="3"/>
  <c r="BZ63" i="3"/>
  <c r="CA63" i="3"/>
  <c r="CH63" i="3"/>
  <c r="CI63" i="3"/>
  <c r="CJ63" i="3"/>
  <c r="CR63" i="3"/>
  <c r="CS63" i="3"/>
  <c r="CT63" i="3"/>
  <c r="CU63" i="3"/>
  <c r="BD64" i="3"/>
  <c r="BE64" i="3"/>
  <c r="BF64" i="3"/>
  <c r="BG64" i="3"/>
  <c r="BN64" i="3"/>
  <c r="BO64" i="3"/>
  <c r="BP64" i="3"/>
  <c r="BQ64" i="3"/>
  <c r="BX64" i="3"/>
  <c r="BY64" i="3"/>
  <c r="BZ64" i="3"/>
  <c r="CA64" i="3"/>
  <c r="CH64" i="3"/>
  <c r="CI64" i="3"/>
  <c r="CJ64" i="3"/>
  <c r="CR64" i="3"/>
  <c r="CS64" i="3"/>
  <c r="CT64" i="3"/>
  <c r="CU64" i="3"/>
  <c r="BD65" i="3"/>
  <c r="BE65" i="3"/>
  <c r="BF65" i="3"/>
  <c r="BG65" i="3"/>
  <c r="BN65" i="3"/>
  <c r="BO65" i="3"/>
  <c r="BP65" i="3"/>
  <c r="BQ65" i="3"/>
  <c r="BX65" i="3"/>
  <c r="BY65" i="3"/>
  <c r="BZ65" i="3"/>
  <c r="CA65" i="3"/>
  <c r="CH65" i="3"/>
  <c r="CI65" i="3"/>
  <c r="CJ65" i="3"/>
  <c r="CR65" i="3"/>
  <c r="CS65" i="3"/>
  <c r="CT65" i="3"/>
  <c r="CU65" i="3"/>
  <c r="BD66" i="3"/>
  <c r="BE66" i="3"/>
  <c r="BF66" i="3"/>
  <c r="BG66" i="3"/>
  <c r="BN66" i="3"/>
  <c r="BO66" i="3"/>
  <c r="BP66" i="3"/>
  <c r="BQ66" i="3"/>
  <c r="BX66" i="3"/>
  <c r="BY66" i="3"/>
  <c r="BZ66" i="3"/>
  <c r="CA66" i="3"/>
  <c r="CH66" i="3"/>
  <c r="CI66" i="3"/>
  <c r="CJ66" i="3"/>
  <c r="CR66" i="3"/>
  <c r="CS66" i="3"/>
  <c r="CT66" i="3"/>
  <c r="CU66" i="3"/>
  <c r="BD67" i="3"/>
  <c r="BE67" i="3"/>
  <c r="BF67" i="3"/>
  <c r="BG67" i="3"/>
  <c r="BN67" i="3"/>
  <c r="BO67" i="3"/>
  <c r="BP67" i="3"/>
  <c r="BQ67" i="3"/>
  <c r="BX67" i="3"/>
  <c r="BY67" i="3"/>
  <c r="BZ67" i="3"/>
  <c r="CA67" i="3"/>
  <c r="CH67" i="3"/>
  <c r="CI67" i="3"/>
  <c r="CJ67" i="3"/>
  <c r="CR67" i="3"/>
  <c r="CS67" i="3"/>
  <c r="CT67" i="3"/>
  <c r="CU67" i="3"/>
  <c r="BD68" i="3"/>
  <c r="BE68" i="3"/>
  <c r="BF68" i="3"/>
  <c r="BG68" i="3"/>
  <c r="BN68" i="3"/>
  <c r="BO68" i="3"/>
  <c r="BP68" i="3"/>
  <c r="BQ68" i="3"/>
  <c r="BX68" i="3"/>
  <c r="BY68" i="3"/>
  <c r="BZ68" i="3"/>
  <c r="CA68" i="3"/>
  <c r="CH68" i="3"/>
  <c r="CI68" i="3"/>
  <c r="CJ68" i="3"/>
  <c r="CR68" i="3"/>
  <c r="CS68" i="3"/>
  <c r="CT68" i="3"/>
  <c r="CU68" i="3"/>
  <c r="BD69" i="3"/>
  <c r="BE69" i="3"/>
  <c r="BF69" i="3"/>
  <c r="BG69" i="3"/>
  <c r="BN69" i="3"/>
  <c r="BO69" i="3"/>
  <c r="BP69" i="3"/>
  <c r="BQ69" i="3"/>
  <c r="BX69" i="3"/>
  <c r="BY69" i="3"/>
  <c r="BZ69" i="3"/>
  <c r="CA69" i="3"/>
  <c r="CH69" i="3"/>
  <c r="CI69" i="3"/>
  <c r="CJ69" i="3"/>
  <c r="CR69" i="3"/>
  <c r="CS69" i="3"/>
  <c r="CT69" i="3"/>
  <c r="CU69" i="3"/>
  <c r="BD70" i="3"/>
  <c r="BE70" i="3"/>
  <c r="BF70" i="3"/>
  <c r="BG70" i="3"/>
  <c r="BN70" i="3"/>
  <c r="BO70" i="3"/>
  <c r="BP70" i="3"/>
  <c r="BQ70" i="3"/>
  <c r="BX70" i="3"/>
  <c r="BY70" i="3"/>
  <c r="BZ70" i="3"/>
  <c r="CA70" i="3"/>
  <c r="CH70" i="3"/>
  <c r="CI70" i="3"/>
  <c r="CJ70" i="3"/>
  <c r="CR70" i="3"/>
  <c r="CS70" i="3"/>
  <c r="CT70" i="3"/>
  <c r="CU70" i="3"/>
  <c r="BD71" i="3"/>
  <c r="BE71" i="3"/>
  <c r="BF71" i="3"/>
  <c r="BG71" i="3"/>
  <c r="BN71" i="3"/>
  <c r="BO71" i="3"/>
  <c r="BP71" i="3"/>
  <c r="BQ71" i="3"/>
  <c r="BX71" i="3"/>
  <c r="BY71" i="3"/>
  <c r="BZ71" i="3"/>
  <c r="CA71" i="3"/>
  <c r="CH71" i="3"/>
  <c r="CI71" i="3"/>
  <c r="CJ71" i="3"/>
  <c r="CR71" i="3"/>
  <c r="CS71" i="3"/>
  <c r="CT71" i="3"/>
  <c r="CU71" i="3"/>
  <c r="BD72" i="3"/>
  <c r="BE72" i="3"/>
  <c r="BF72" i="3"/>
  <c r="BG72" i="3"/>
  <c r="BN72" i="3"/>
  <c r="BO72" i="3"/>
  <c r="BP72" i="3"/>
  <c r="BQ72" i="3"/>
  <c r="BX72" i="3"/>
  <c r="BY72" i="3"/>
  <c r="BZ72" i="3"/>
  <c r="CA72" i="3"/>
  <c r="CH72" i="3"/>
  <c r="CI72" i="3"/>
  <c r="CJ72" i="3"/>
  <c r="CR72" i="3"/>
  <c r="CS72" i="3"/>
  <c r="CT72" i="3"/>
  <c r="CU72" i="3"/>
  <c r="BD73" i="3"/>
  <c r="BE73" i="3"/>
  <c r="BF73" i="3"/>
  <c r="BG73" i="3"/>
  <c r="BN73" i="3"/>
  <c r="BO73" i="3"/>
  <c r="BP73" i="3"/>
  <c r="BQ73" i="3"/>
  <c r="BX73" i="3"/>
  <c r="BY73" i="3"/>
  <c r="BZ73" i="3"/>
  <c r="CA73" i="3"/>
  <c r="CH73" i="3"/>
  <c r="CI73" i="3"/>
  <c r="CJ73" i="3"/>
  <c r="CR73" i="3"/>
  <c r="CS73" i="3"/>
  <c r="CT73" i="3"/>
  <c r="CU73" i="3"/>
  <c r="BD74" i="3"/>
  <c r="BE74" i="3"/>
  <c r="BF74" i="3"/>
  <c r="BG74" i="3"/>
  <c r="BN74" i="3"/>
  <c r="BO74" i="3"/>
  <c r="BP74" i="3"/>
  <c r="BQ74" i="3"/>
  <c r="BX74" i="3"/>
  <c r="BY74" i="3"/>
  <c r="BZ74" i="3"/>
  <c r="CA74" i="3"/>
  <c r="CH74" i="3"/>
  <c r="CI74" i="3"/>
  <c r="CJ74" i="3"/>
  <c r="CR74" i="3"/>
  <c r="CS74" i="3"/>
  <c r="CT74" i="3"/>
  <c r="CU74" i="3"/>
  <c r="BD75" i="3"/>
  <c r="BE75" i="3"/>
  <c r="BF75" i="3"/>
  <c r="BG75" i="3"/>
  <c r="BN75" i="3"/>
  <c r="BO75" i="3"/>
  <c r="BP75" i="3"/>
  <c r="BQ75" i="3"/>
  <c r="BX75" i="3"/>
  <c r="BY75" i="3"/>
  <c r="BZ75" i="3"/>
  <c r="CA75" i="3"/>
  <c r="CH75" i="3"/>
  <c r="CI75" i="3"/>
  <c r="CJ75" i="3"/>
  <c r="CR75" i="3"/>
  <c r="CS75" i="3"/>
  <c r="CT75" i="3"/>
  <c r="CU75" i="3"/>
  <c r="BD76" i="3"/>
  <c r="BE76" i="3"/>
  <c r="BF76" i="3"/>
  <c r="BG76" i="3"/>
  <c r="BN76" i="3"/>
  <c r="BO76" i="3"/>
  <c r="BP76" i="3"/>
  <c r="BQ76" i="3"/>
  <c r="BX76" i="3"/>
  <c r="BY76" i="3"/>
  <c r="BZ76" i="3"/>
  <c r="CA76" i="3"/>
  <c r="CH76" i="3"/>
  <c r="CI76" i="3"/>
  <c r="CJ76" i="3"/>
  <c r="CR76" i="3"/>
  <c r="CS76" i="3"/>
  <c r="CT76" i="3"/>
  <c r="CU76" i="3"/>
  <c r="CU3" i="3"/>
  <c r="CT3" i="3"/>
  <c r="CS3" i="3"/>
  <c r="CR3" i="3"/>
  <c r="CJ3" i="3"/>
  <c r="CI3" i="3"/>
  <c r="CH3" i="3"/>
  <c r="CA3" i="3"/>
  <c r="BZ3" i="3"/>
  <c r="BY3" i="3"/>
  <c r="BX3" i="3"/>
  <c r="BQ3" i="3"/>
  <c r="BP3" i="3"/>
  <c r="BO3" i="3"/>
  <c r="BN3" i="3"/>
  <c r="BG3" i="3"/>
  <c r="BF3" i="3"/>
  <c r="BE3" i="3"/>
  <c r="BD3" i="3"/>
  <c r="BR7" i="3" l="1"/>
  <c r="CM3" i="3"/>
  <c r="CN3" i="3" s="1"/>
  <c r="BR75" i="3"/>
  <c r="BR8" i="3"/>
  <c r="BR3" i="3"/>
  <c r="CC76" i="3"/>
  <c r="CD76" i="3" s="1"/>
  <c r="CC72" i="3"/>
  <c r="CD72" i="3" s="1"/>
  <c r="BR72" i="3"/>
  <c r="CB68" i="3"/>
  <c r="BR64" i="3"/>
  <c r="CB60" i="3"/>
  <c r="CB56" i="3"/>
  <c r="BR56" i="3"/>
  <c r="BR48" i="3"/>
  <c r="CB44" i="3"/>
  <c r="CB40" i="3"/>
  <c r="BR40" i="3"/>
  <c r="BR32" i="3"/>
  <c r="CB28" i="3"/>
  <c r="CB24" i="3"/>
  <c r="BR24" i="3"/>
  <c r="BR20" i="3"/>
  <c r="BR16" i="3"/>
  <c r="CB12" i="3"/>
  <c r="CB8" i="3"/>
  <c r="BH3" i="3"/>
  <c r="BI3" i="3"/>
  <c r="BJ3" i="3" s="1"/>
  <c r="BT3" i="3"/>
  <c r="CW76" i="3"/>
  <c r="CX76" i="3" s="1"/>
  <c r="CV76" i="3"/>
  <c r="CC74" i="3"/>
  <c r="CD74" i="3" s="1"/>
  <c r="CB74" i="3"/>
  <c r="CW72" i="3"/>
  <c r="CX72" i="3" s="1"/>
  <c r="CV72" i="3"/>
  <c r="BI72" i="3"/>
  <c r="BJ72" i="3" s="1"/>
  <c r="BH72" i="3"/>
  <c r="BS71" i="3"/>
  <c r="BT71" i="3" s="1"/>
  <c r="CC70" i="3"/>
  <c r="CD70" i="3" s="1"/>
  <c r="CB70" i="3"/>
  <c r="CM69" i="3"/>
  <c r="CN69" i="3" s="1"/>
  <c r="CW68" i="3"/>
  <c r="CX68" i="3" s="1"/>
  <c r="CV68" i="3"/>
  <c r="BI68" i="3"/>
  <c r="BJ68" i="3" s="1"/>
  <c r="BH68" i="3"/>
  <c r="BS67" i="3"/>
  <c r="BT67" i="3" s="1"/>
  <c r="CC66" i="3"/>
  <c r="CD66" i="3" s="1"/>
  <c r="CB66" i="3"/>
  <c r="CM65" i="3"/>
  <c r="CN65" i="3" s="1"/>
  <c r="CW64" i="3"/>
  <c r="CX64" i="3" s="1"/>
  <c r="CV64" i="3"/>
  <c r="BI64" i="3"/>
  <c r="BJ64" i="3" s="1"/>
  <c r="BH64" i="3"/>
  <c r="BS63" i="3"/>
  <c r="BT63" i="3" s="1"/>
  <c r="CC62" i="3"/>
  <c r="CD62" i="3" s="1"/>
  <c r="CB62" i="3"/>
  <c r="CM61" i="3"/>
  <c r="CN61" i="3" s="1"/>
  <c r="CW60" i="3"/>
  <c r="CX60" i="3" s="1"/>
  <c r="CV60" i="3"/>
  <c r="BI60" i="3"/>
  <c r="BJ60" i="3" s="1"/>
  <c r="BH60" i="3"/>
  <c r="BS59" i="3"/>
  <c r="BT59" i="3" s="1"/>
  <c r="CC58" i="3"/>
  <c r="CD58" i="3" s="1"/>
  <c r="CB58" i="3"/>
  <c r="CM57" i="3"/>
  <c r="CN57" i="3" s="1"/>
  <c r="CW56" i="3"/>
  <c r="CX56" i="3" s="1"/>
  <c r="CV56" i="3"/>
  <c r="BI56" i="3"/>
  <c r="BJ56" i="3" s="1"/>
  <c r="BH56" i="3"/>
  <c r="BS55" i="3"/>
  <c r="BT55" i="3" s="1"/>
  <c r="CC54" i="3"/>
  <c r="CD54" i="3" s="1"/>
  <c r="CB54" i="3"/>
  <c r="CM53" i="3"/>
  <c r="CN53" i="3" s="1"/>
  <c r="CW52" i="3"/>
  <c r="CX52" i="3" s="1"/>
  <c r="CV52" i="3"/>
  <c r="BI52" i="3"/>
  <c r="BJ52" i="3" s="1"/>
  <c r="BH52" i="3"/>
  <c r="BS51" i="3"/>
  <c r="BT51" i="3" s="1"/>
  <c r="CC50" i="3"/>
  <c r="CD50" i="3" s="1"/>
  <c r="CB50" i="3"/>
  <c r="CM49" i="3"/>
  <c r="CN49" i="3" s="1"/>
  <c r="CW48" i="3"/>
  <c r="CX48" i="3" s="1"/>
  <c r="CV48" i="3"/>
  <c r="BI48" i="3"/>
  <c r="BJ48" i="3" s="1"/>
  <c r="BH48" i="3"/>
  <c r="BS47" i="3"/>
  <c r="BT47" i="3" s="1"/>
  <c r="CC46" i="3"/>
  <c r="CD46" i="3" s="1"/>
  <c r="CB46" i="3"/>
  <c r="CM45" i="3"/>
  <c r="CN45" i="3" s="1"/>
  <c r="CW44" i="3"/>
  <c r="CX44" i="3" s="1"/>
  <c r="CV44" i="3"/>
  <c r="BI44" i="3"/>
  <c r="BJ44" i="3" s="1"/>
  <c r="BH44" i="3"/>
  <c r="BS43" i="3"/>
  <c r="BT43" i="3" s="1"/>
  <c r="CC42" i="3"/>
  <c r="CD42" i="3" s="1"/>
  <c r="CB42" i="3"/>
  <c r="CM41" i="3"/>
  <c r="CN41" i="3" s="1"/>
  <c r="CW40" i="3"/>
  <c r="CX40" i="3" s="1"/>
  <c r="CV40" i="3"/>
  <c r="BI40" i="3"/>
  <c r="BJ40" i="3" s="1"/>
  <c r="BH40" i="3"/>
  <c r="BS39" i="3"/>
  <c r="BT39" i="3" s="1"/>
  <c r="CC38" i="3"/>
  <c r="CD38" i="3" s="1"/>
  <c r="CB38" i="3"/>
  <c r="CM37" i="3"/>
  <c r="CN37" i="3" s="1"/>
  <c r="CW36" i="3"/>
  <c r="CX36" i="3" s="1"/>
  <c r="CV36" i="3"/>
  <c r="BI36" i="3"/>
  <c r="BJ36" i="3" s="1"/>
  <c r="BH36" i="3"/>
  <c r="BS35" i="3"/>
  <c r="BT35" i="3" s="1"/>
  <c r="CC34" i="3"/>
  <c r="CD34" i="3" s="1"/>
  <c r="CB34" i="3"/>
  <c r="CM33" i="3"/>
  <c r="CN33" i="3" s="1"/>
  <c r="CW32" i="3"/>
  <c r="CX32" i="3" s="1"/>
  <c r="CV32" i="3"/>
  <c r="BI32" i="3"/>
  <c r="BJ32" i="3" s="1"/>
  <c r="BH32" i="3"/>
  <c r="BS31" i="3"/>
  <c r="BT31" i="3" s="1"/>
  <c r="CC30" i="3"/>
  <c r="CD30" i="3" s="1"/>
  <c r="CB30" i="3"/>
  <c r="CM29" i="3"/>
  <c r="CN29" i="3" s="1"/>
  <c r="CW28" i="3"/>
  <c r="CX28" i="3" s="1"/>
  <c r="CV28" i="3"/>
  <c r="BI28" i="3"/>
  <c r="BJ28" i="3" s="1"/>
  <c r="BH28" i="3"/>
  <c r="BS27" i="3"/>
  <c r="BT27" i="3" s="1"/>
  <c r="CC26" i="3"/>
  <c r="CD26" i="3" s="1"/>
  <c r="CB26" i="3"/>
  <c r="CM25" i="3"/>
  <c r="CN25" i="3" s="1"/>
  <c r="CW24" i="3"/>
  <c r="CX24" i="3" s="1"/>
  <c r="CV24" i="3"/>
  <c r="BI24" i="3"/>
  <c r="BJ24" i="3" s="1"/>
  <c r="BH24" i="3"/>
  <c r="BS23" i="3"/>
  <c r="BT23" i="3" s="1"/>
  <c r="CC22" i="3"/>
  <c r="CD22" i="3" s="1"/>
  <c r="CB22" i="3"/>
  <c r="CM21" i="3"/>
  <c r="CN21" i="3" s="1"/>
  <c r="CL21" i="3"/>
  <c r="CW20" i="3"/>
  <c r="CX20" i="3" s="1"/>
  <c r="CV20" i="3"/>
  <c r="BI20" i="3"/>
  <c r="BJ20" i="3" s="1"/>
  <c r="BH20" i="3"/>
  <c r="BS19" i="3"/>
  <c r="BT19" i="3" s="1"/>
  <c r="CC18" i="3"/>
  <c r="CD18" i="3" s="1"/>
  <c r="CB18" i="3"/>
  <c r="CM17" i="3"/>
  <c r="CN17" i="3" s="1"/>
  <c r="CL17" i="3"/>
  <c r="CW16" i="3"/>
  <c r="CX16" i="3" s="1"/>
  <c r="CV16" i="3"/>
  <c r="BI16" i="3"/>
  <c r="BJ16" i="3" s="1"/>
  <c r="BH16" i="3"/>
  <c r="BS15" i="3"/>
  <c r="BT15" i="3" s="1"/>
  <c r="CC14" i="3"/>
  <c r="CD14" i="3" s="1"/>
  <c r="CB14" i="3"/>
  <c r="CM13" i="3"/>
  <c r="CN13" i="3" s="1"/>
  <c r="CL13" i="3"/>
  <c r="CB13" i="3"/>
  <c r="CW12" i="3"/>
  <c r="CX12" i="3" s="1"/>
  <c r="CV12" i="3"/>
  <c r="BI12" i="3"/>
  <c r="BJ12" i="3" s="1"/>
  <c r="BH12" i="3"/>
  <c r="CV11" i="3"/>
  <c r="BS11" i="3"/>
  <c r="BT11" i="3" s="1"/>
  <c r="BH11" i="3"/>
  <c r="CC10" i="3"/>
  <c r="CD10" i="3" s="1"/>
  <c r="CB10" i="3"/>
  <c r="CM9" i="3"/>
  <c r="CN9" i="3" s="1"/>
  <c r="CL9" i="3"/>
  <c r="CB9" i="3"/>
  <c r="CW8" i="3"/>
  <c r="CX8" i="3" s="1"/>
  <c r="CV8" i="3"/>
  <c r="BH8" i="3"/>
  <c r="CV7" i="3"/>
  <c r="BH7" i="3"/>
  <c r="BR6" i="3"/>
  <c r="CL4" i="3"/>
  <c r="BR67" i="3"/>
  <c r="BR59" i="3"/>
  <c r="BR51" i="3"/>
  <c r="BR43" i="3"/>
  <c r="BR35" i="3"/>
  <c r="BR27" i="3"/>
  <c r="BR19" i="3"/>
  <c r="BR11" i="3"/>
  <c r="CB76" i="3"/>
  <c r="CL69" i="3"/>
  <c r="CL53" i="3"/>
  <c r="CL37" i="3"/>
  <c r="CM75" i="3"/>
  <c r="CN75" i="3" s="1"/>
  <c r="CL75" i="3"/>
  <c r="BS73" i="3"/>
  <c r="BT73" i="3" s="1"/>
  <c r="BR73" i="3"/>
  <c r="BI76" i="3"/>
  <c r="BJ76" i="3" s="1"/>
  <c r="BH76" i="3"/>
  <c r="BS75" i="3"/>
  <c r="BT75" i="3" s="1"/>
  <c r="CM73" i="3"/>
  <c r="CN73" i="3" s="1"/>
  <c r="CC3" i="3"/>
  <c r="CD3" i="3" s="1"/>
  <c r="CB3" i="3"/>
  <c r="CM76" i="3"/>
  <c r="CN76" i="3" s="1"/>
  <c r="CL76" i="3"/>
  <c r="CW75" i="3"/>
  <c r="CX75" i="3" s="1"/>
  <c r="CV75" i="3"/>
  <c r="BI75" i="3"/>
  <c r="BJ75" i="3" s="1"/>
  <c r="BH75" i="3"/>
  <c r="BS74" i="3"/>
  <c r="BT74" i="3" s="1"/>
  <c r="BR74" i="3"/>
  <c r="CC73" i="3"/>
  <c r="CD73" i="3" s="1"/>
  <c r="CM72" i="3"/>
  <c r="CN72" i="3" s="1"/>
  <c r="CL72" i="3"/>
  <c r="CW71" i="3"/>
  <c r="CX71" i="3" s="1"/>
  <c r="CV71" i="3"/>
  <c r="BI71" i="3"/>
  <c r="BJ71" i="3" s="1"/>
  <c r="BH71" i="3"/>
  <c r="BS70" i="3"/>
  <c r="BT70" i="3" s="1"/>
  <c r="BR70" i="3"/>
  <c r="CC69" i="3"/>
  <c r="CD69" i="3" s="1"/>
  <c r="CM68" i="3"/>
  <c r="CN68" i="3" s="1"/>
  <c r="CL68" i="3"/>
  <c r="CW67" i="3"/>
  <c r="CX67" i="3" s="1"/>
  <c r="CV67" i="3"/>
  <c r="BI67" i="3"/>
  <c r="BJ67" i="3" s="1"/>
  <c r="BH67" i="3"/>
  <c r="BS66" i="3"/>
  <c r="BT66" i="3" s="1"/>
  <c r="BR66" i="3"/>
  <c r="CC65" i="3"/>
  <c r="CD65" i="3" s="1"/>
  <c r="CM64" i="3"/>
  <c r="CN64" i="3" s="1"/>
  <c r="CL64" i="3"/>
  <c r="CW63" i="3"/>
  <c r="CX63" i="3" s="1"/>
  <c r="CV63" i="3"/>
  <c r="BI63" i="3"/>
  <c r="BJ63" i="3" s="1"/>
  <c r="BH63" i="3"/>
  <c r="BS62" i="3"/>
  <c r="BT62" i="3" s="1"/>
  <c r="BR62" i="3"/>
  <c r="CC61" i="3"/>
  <c r="CD61" i="3" s="1"/>
  <c r="CM60" i="3"/>
  <c r="CN60" i="3" s="1"/>
  <c r="CL60" i="3"/>
  <c r="CW59" i="3"/>
  <c r="CX59" i="3" s="1"/>
  <c r="CV59" i="3"/>
  <c r="BI59" i="3"/>
  <c r="BJ59" i="3" s="1"/>
  <c r="BH59" i="3"/>
  <c r="BS58" i="3"/>
  <c r="BT58" i="3" s="1"/>
  <c r="BR58" i="3"/>
  <c r="CC57" i="3"/>
  <c r="CD57" i="3" s="1"/>
  <c r="CB57" i="3"/>
  <c r="CM56" i="3"/>
  <c r="CN56" i="3" s="1"/>
  <c r="CL56" i="3"/>
  <c r="CW55" i="3"/>
  <c r="CX55" i="3" s="1"/>
  <c r="CV55" i="3"/>
  <c r="BI55" i="3"/>
  <c r="BJ55" i="3" s="1"/>
  <c r="BH55" i="3"/>
  <c r="BS54" i="3"/>
  <c r="BT54" i="3" s="1"/>
  <c r="BR54" i="3"/>
  <c r="CC53" i="3"/>
  <c r="CD53" i="3" s="1"/>
  <c r="CB53" i="3"/>
  <c r="CM52" i="3"/>
  <c r="CN52" i="3" s="1"/>
  <c r="CL52" i="3"/>
  <c r="CW51" i="3"/>
  <c r="CX51" i="3" s="1"/>
  <c r="CV51" i="3"/>
  <c r="BI51" i="3"/>
  <c r="BJ51" i="3" s="1"/>
  <c r="BH51" i="3"/>
  <c r="BS50" i="3"/>
  <c r="BT50" i="3" s="1"/>
  <c r="BR50" i="3"/>
  <c r="CC49" i="3"/>
  <c r="CD49" i="3" s="1"/>
  <c r="CB49" i="3"/>
  <c r="CM48" i="3"/>
  <c r="CN48" i="3" s="1"/>
  <c r="CL48" i="3"/>
  <c r="CW47" i="3"/>
  <c r="CX47" i="3" s="1"/>
  <c r="CV47" i="3"/>
  <c r="BI47" i="3"/>
  <c r="BJ47" i="3" s="1"/>
  <c r="BH47" i="3"/>
  <c r="BS46" i="3"/>
  <c r="BT46" i="3" s="1"/>
  <c r="BR46" i="3"/>
  <c r="CC45" i="3"/>
  <c r="CD45" i="3" s="1"/>
  <c r="CB45" i="3"/>
  <c r="CM44" i="3"/>
  <c r="CN44" i="3" s="1"/>
  <c r="CL44" i="3"/>
  <c r="CW43" i="3"/>
  <c r="CX43" i="3" s="1"/>
  <c r="CV43" i="3"/>
  <c r="BI43" i="3"/>
  <c r="BJ43" i="3" s="1"/>
  <c r="BH43" i="3"/>
  <c r="BS42" i="3"/>
  <c r="BT42" i="3" s="1"/>
  <c r="BR42" i="3"/>
  <c r="CC41" i="3"/>
  <c r="CD41" i="3" s="1"/>
  <c r="CB41" i="3"/>
  <c r="CM40" i="3"/>
  <c r="CN40" i="3" s="1"/>
  <c r="CL40" i="3"/>
  <c r="CW39" i="3"/>
  <c r="CX39" i="3" s="1"/>
  <c r="CV39" i="3"/>
  <c r="BI39" i="3"/>
  <c r="BJ39" i="3" s="1"/>
  <c r="BH39" i="3"/>
  <c r="BS38" i="3"/>
  <c r="BT38" i="3" s="1"/>
  <c r="BR38" i="3"/>
  <c r="CC37" i="3"/>
  <c r="CD37" i="3" s="1"/>
  <c r="CB37" i="3"/>
  <c r="CM36" i="3"/>
  <c r="CN36" i="3" s="1"/>
  <c r="CL36" i="3"/>
  <c r="CW35" i="3"/>
  <c r="CX35" i="3" s="1"/>
  <c r="CV35" i="3"/>
  <c r="BI35" i="3"/>
  <c r="BJ35" i="3" s="1"/>
  <c r="BH35" i="3"/>
  <c r="BS34" i="3"/>
  <c r="BT34" i="3" s="1"/>
  <c r="BR34" i="3"/>
  <c r="CC33" i="3"/>
  <c r="CD33" i="3" s="1"/>
  <c r="CB33" i="3"/>
  <c r="CM32" i="3"/>
  <c r="CN32" i="3" s="1"/>
  <c r="CL32" i="3"/>
  <c r="CW31" i="3"/>
  <c r="CX31" i="3" s="1"/>
  <c r="CV31" i="3"/>
  <c r="BI31" i="3"/>
  <c r="BJ31" i="3" s="1"/>
  <c r="BH31" i="3"/>
  <c r="BS30" i="3"/>
  <c r="BT30" i="3" s="1"/>
  <c r="BR30" i="3"/>
  <c r="CC29" i="3"/>
  <c r="CD29" i="3" s="1"/>
  <c r="CB29" i="3"/>
  <c r="CM28" i="3"/>
  <c r="CN28" i="3" s="1"/>
  <c r="CL28" i="3"/>
  <c r="CW27" i="3"/>
  <c r="CX27" i="3" s="1"/>
  <c r="CV27" i="3"/>
  <c r="BI27" i="3"/>
  <c r="BJ27" i="3" s="1"/>
  <c r="BH27" i="3"/>
  <c r="BS26" i="3"/>
  <c r="BT26" i="3" s="1"/>
  <c r="BR26" i="3"/>
  <c r="CC25" i="3"/>
  <c r="CD25" i="3" s="1"/>
  <c r="CB25" i="3"/>
  <c r="CM24" i="3"/>
  <c r="CN24" i="3" s="1"/>
  <c r="CL24" i="3"/>
  <c r="CW23" i="3"/>
  <c r="CX23" i="3" s="1"/>
  <c r="CV23" i="3"/>
  <c r="BI23" i="3"/>
  <c r="BJ23" i="3" s="1"/>
  <c r="BH23" i="3"/>
  <c r="BS22" i="3"/>
  <c r="BT22" i="3" s="1"/>
  <c r="BR22" i="3"/>
  <c r="CC21" i="3"/>
  <c r="CD21" i="3" s="1"/>
  <c r="CB21" i="3"/>
  <c r="CM20" i="3"/>
  <c r="CN20" i="3" s="1"/>
  <c r="CL20" i="3"/>
  <c r="CW19" i="3"/>
  <c r="CX19" i="3" s="1"/>
  <c r="CV19" i="3"/>
  <c r="BI19" i="3"/>
  <c r="BJ19" i="3" s="1"/>
  <c r="BH19" i="3"/>
  <c r="BS18" i="3"/>
  <c r="BT18" i="3" s="1"/>
  <c r="BR18" i="3"/>
  <c r="CC17" i="3"/>
  <c r="CD17" i="3" s="1"/>
  <c r="CB17" i="3"/>
  <c r="CM16" i="3"/>
  <c r="CN16" i="3" s="1"/>
  <c r="CL16" i="3"/>
  <c r="CW15" i="3"/>
  <c r="CX15" i="3" s="1"/>
  <c r="CV15" i="3"/>
  <c r="BI15" i="3"/>
  <c r="BJ15" i="3" s="1"/>
  <c r="BH15" i="3"/>
  <c r="BS14" i="3"/>
  <c r="BT14" i="3" s="1"/>
  <c r="BR14" i="3"/>
  <c r="CL12" i="3"/>
  <c r="BR10" i="3"/>
  <c r="CL8" i="3"/>
  <c r="CB73" i="3"/>
  <c r="CB65" i="3"/>
  <c r="CL65" i="3"/>
  <c r="CL49" i="3"/>
  <c r="CL33" i="3"/>
  <c r="CW74" i="3"/>
  <c r="CX74" i="3" s="1"/>
  <c r="CV74" i="3"/>
  <c r="CM71" i="3"/>
  <c r="CN71" i="3" s="1"/>
  <c r="CL71" i="3"/>
  <c r="CW70" i="3"/>
  <c r="CX70" i="3" s="1"/>
  <c r="CV70" i="3"/>
  <c r="BH70" i="3"/>
  <c r="BI70" i="3"/>
  <c r="BJ70" i="3" s="1"/>
  <c r="BS69" i="3"/>
  <c r="BT69" i="3" s="1"/>
  <c r="BR69" i="3"/>
  <c r="CC68" i="3"/>
  <c r="CD68" i="3" s="1"/>
  <c r="CM67" i="3"/>
  <c r="CN67" i="3" s="1"/>
  <c r="CL67" i="3"/>
  <c r="CW66" i="3"/>
  <c r="CX66" i="3" s="1"/>
  <c r="CV66" i="3"/>
  <c r="BH66" i="3"/>
  <c r="BI66" i="3"/>
  <c r="BJ66" i="3" s="1"/>
  <c r="BS65" i="3"/>
  <c r="BT65" i="3" s="1"/>
  <c r="BR65" i="3"/>
  <c r="CC64" i="3"/>
  <c r="CD64" i="3" s="1"/>
  <c r="CM63" i="3"/>
  <c r="CN63" i="3" s="1"/>
  <c r="CL63" i="3"/>
  <c r="CW62" i="3"/>
  <c r="CX62" i="3" s="1"/>
  <c r="CV62" i="3"/>
  <c r="BH62" i="3"/>
  <c r="BI62" i="3"/>
  <c r="BJ62" i="3" s="1"/>
  <c r="BS61" i="3"/>
  <c r="BT61" i="3" s="1"/>
  <c r="BR61" i="3"/>
  <c r="CC60" i="3"/>
  <c r="CD60" i="3" s="1"/>
  <c r="CM59" i="3"/>
  <c r="CN59" i="3" s="1"/>
  <c r="CL59" i="3"/>
  <c r="CW58" i="3"/>
  <c r="CX58" i="3" s="1"/>
  <c r="CV58" i="3"/>
  <c r="BH58" i="3"/>
  <c r="BI58" i="3"/>
  <c r="BJ58" i="3" s="1"/>
  <c r="BS57" i="3"/>
  <c r="BT57" i="3" s="1"/>
  <c r="BR57" i="3"/>
  <c r="CC56" i="3"/>
  <c r="CD56" i="3" s="1"/>
  <c r="CM55" i="3"/>
  <c r="CN55" i="3" s="1"/>
  <c r="CL55" i="3"/>
  <c r="CW54" i="3"/>
  <c r="CX54" i="3" s="1"/>
  <c r="CV54" i="3"/>
  <c r="BH54" i="3"/>
  <c r="BI54" i="3"/>
  <c r="BJ54" i="3" s="1"/>
  <c r="BS53" i="3"/>
  <c r="BT53" i="3" s="1"/>
  <c r="BR53" i="3"/>
  <c r="CC52" i="3"/>
  <c r="CD52" i="3" s="1"/>
  <c r="CM51" i="3"/>
  <c r="CN51" i="3" s="1"/>
  <c r="CL51" i="3"/>
  <c r="CW50" i="3"/>
  <c r="CX50" i="3" s="1"/>
  <c r="CV50" i="3"/>
  <c r="BH50" i="3"/>
  <c r="BI50" i="3"/>
  <c r="BJ50" i="3" s="1"/>
  <c r="BS49" i="3"/>
  <c r="BT49" i="3" s="1"/>
  <c r="BR49" i="3"/>
  <c r="CC48" i="3"/>
  <c r="CD48" i="3" s="1"/>
  <c r="CM47" i="3"/>
  <c r="CN47" i="3" s="1"/>
  <c r="CL47" i="3"/>
  <c r="CW46" i="3"/>
  <c r="CX46" i="3" s="1"/>
  <c r="CV46" i="3"/>
  <c r="BH46" i="3"/>
  <c r="BI46" i="3"/>
  <c r="BJ46" i="3" s="1"/>
  <c r="BS45" i="3"/>
  <c r="BT45" i="3" s="1"/>
  <c r="BR45" i="3"/>
  <c r="CC44" i="3"/>
  <c r="CD44" i="3" s="1"/>
  <c r="CM43" i="3"/>
  <c r="CN43" i="3" s="1"/>
  <c r="CL43" i="3"/>
  <c r="CW42" i="3"/>
  <c r="CX42" i="3" s="1"/>
  <c r="CV42" i="3"/>
  <c r="BH42" i="3"/>
  <c r="BI42" i="3"/>
  <c r="BJ42" i="3" s="1"/>
  <c r="BS41" i="3"/>
  <c r="BT41" i="3" s="1"/>
  <c r="BR41" i="3"/>
  <c r="CC40" i="3"/>
  <c r="CD40" i="3" s="1"/>
  <c r="CM39" i="3"/>
  <c r="CN39" i="3" s="1"/>
  <c r="CL39" i="3"/>
  <c r="CW38" i="3"/>
  <c r="CX38" i="3" s="1"/>
  <c r="CV38" i="3"/>
  <c r="BH38" i="3"/>
  <c r="BI38" i="3"/>
  <c r="BJ38" i="3" s="1"/>
  <c r="BS37" i="3"/>
  <c r="BT37" i="3" s="1"/>
  <c r="BR37" i="3"/>
  <c r="CC36" i="3"/>
  <c r="CD36" i="3" s="1"/>
  <c r="CM35" i="3"/>
  <c r="CN35" i="3" s="1"/>
  <c r="CL35" i="3"/>
  <c r="CW34" i="3"/>
  <c r="CX34" i="3" s="1"/>
  <c r="CV34" i="3"/>
  <c r="BH34" i="3"/>
  <c r="BI34" i="3"/>
  <c r="BJ34" i="3" s="1"/>
  <c r="BS33" i="3"/>
  <c r="BT33" i="3" s="1"/>
  <c r="BR33" i="3"/>
  <c r="CC32" i="3"/>
  <c r="CD32" i="3" s="1"/>
  <c r="CM31" i="3"/>
  <c r="CN31" i="3" s="1"/>
  <c r="CL31" i="3"/>
  <c r="CW30" i="3"/>
  <c r="CX30" i="3" s="1"/>
  <c r="CV30" i="3"/>
  <c r="BH30" i="3"/>
  <c r="BI30" i="3"/>
  <c r="BJ30" i="3" s="1"/>
  <c r="BS29" i="3"/>
  <c r="BT29" i="3" s="1"/>
  <c r="BR29" i="3"/>
  <c r="CC28" i="3"/>
  <c r="CD28" i="3" s="1"/>
  <c r="CM27" i="3"/>
  <c r="CN27" i="3" s="1"/>
  <c r="CL27" i="3"/>
  <c r="CW26" i="3"/>
  <c r="CX26" i="3" s="1"/>
  <c r="CV26" i="3"/>
  <c r="BH26" i="3"/>
  <c r="BI26" i="3"/>
  <c r="BJ26" i="3" s="1"/>
  <c r="BS25" i="3"/>
  <c r="BT25" i="3" s="1"/>
  <c r="BR25" i="3"/>
  <c r="CC24" i="3"/>
  <c r="CD24" i="3" s="1"/>
  <c r="CM23" i="3"/>
  <c r="CN23" i="3" s="1"/>
  <c r="CL23" i="3"/>
  <c r="CW22" i="3"/>
  <c r="CX22" i="3" s="1"/>
  <c r="CV22" i="3"/>
  <c r="BH22" i="3"/>
  <c r="BI22" i="3"/>
  <c r="BJ22" i="3" s="1"/>
  <c r="BS21" i="3"/>
  <c r="BT21" i="3" s="1"/>
  <c r="BR21" i="3"/>
  <c r="CC20" i="3"/>
  <c r="CD20" i="3" s="1"/>
  <c r="CM19" i="3"/>
  <c r="CN19" i="3" s="1"/>
  <c r="CL19" i="3"/>
  <c r="CW18" i="3"/>
  <c r="CX18" i="3" s="1"/>
  <c r="CV18" i="3"/>
  <c r="BH18" i="3"/>
  <c r="BI18" i="3"/>
  <c r="BJ18" i="3" s="1"/>
  <c r="BS17" i="3"/>
  <c r="BT17" i="3" s="1"/>
  <c r="BR17" i="3"/>
  <c r="CC16" i="3"/>
  <c r="CD16" i="3" s="1"/>
  <c r="CM15" i="3"/>
  <c r="CN15" i="3" s="1"/>
  <c r="CL15" i="3"/>
  <c r="CW14" i="3"/>
  <c r="CX14" i="3" s="1"/>
  <c r="CV14" i="3"/>
  <c r="BI14" i="3"/>
  <c r="BJ14" i="3" s="1"/>
  <c r="BH14" i="3"/>
  <c r="BS13" i="3"/>
  <c r="BT13" i="3" s="1"/>
  <c r="BR13" i="3"/>
  <c r="CC12" i="3"/>
  <c r="CD12" i="3" s="1"/>
  <c r="CM11" i="3"/>
  <c r="CN11" i="3" s="1"/>
  <c r="CL11" i="3"/>
  <c r="CW10" i="3"/>
  <c r="CX10" i="3" s="1"/>
  <c r="CV10" i="3"/>
  <c r="BH10" i="3"/>
  <c r="BI10" i="3"/>
  <c r="BJ10" i="3" s="1"/>
  <c r="BS9" i="3"/>
  <c r="BT9" i="3" s="1"/>
  <c r="BR9" i="3"/>
  <c r="CC8" i="3"/>
  <c r="CD8" i="3" s="1"/>
  <c r="CM7" i="3"/>
  <c r="CN7" i="3" s="1"/>
  <c r="CL7" i="3"/>
  <c r="CW6" i="3"/>
  <c r="CX6" i="3" s="1"/>
  <c r="CV6" i="3"/>
  <c r="BI6" i="3"/>
  <c r="BJ6" i="3" s="1"/>
  <c r="BH6" i="3"/>
  <c r="BS5" i="3"/>
  <c r="BT5" i="3" s="1"/>
  <c r="BR5" i="3"/>
  <c r="CC4" i="3"/>
  <c r="CD4" i="3" s="1"/>
  <c r="CL3" i="3"/>
  <c r="BR71" i="3"/>
  <c r="BR63" i="3"/>
  <c r="BR55" i="3"/>
  <c r="BR47" i="3"/>
  <c r="BR39" i="3"/>
  <c r="BR31" i="3"/>
  <c r="BR23" i="3"/>
  <c r="BR15" i="3"/>
  <c r="CB72" i="3"/>
  <c r="CB64" i="3"/>
  <c r="CB52" i="3"/>
  <c r="CB36" i="3"/>
  <c r="CB20" i="3"/>
  <c r="CB4" i="3"/>
  <c r="CL61" i="3"/>
  <c r="CL45" i="3"/>
  <c r="CL29" i="3"/>
  <c r="BH74" i="3"/>
  <c r="BI74" i="3"/>
  <c r="BJ74" i="3" s="1"/>
  <c r="CW3" i="3"/>
  <c r="CX3" i="3" s="1"/>
  <c r="CV3" i="3"/>
  <c r="BS76" i="3"/>
  <c r="BT76" i="3" s="1"/>
  <c r="CC75" i="3"/>
  <c r="CD75" i="3" s="1"/>
  <c r="CB75" i="3"/>
  <c r="CM74" i="3"/>
  <c r="CN74" i="3" s="1"/>
  <c r="CL74" i="3"/>
  <c r="CW73" i="3"/>
  <c r="CX73" i="3" s="1"/>
  <c r="CV73" i="3"/>
  <c r="BH73" i="3"/>
  <c r="BI73" i="3"/>
  <c r="BJ73" i="3" s="1"/>
  <c r="BS72" i="3"/>
  <c r="BT72" i="3" s="1"/>
  <c r="CC71" i="3"/>
  <c r="CD71" i="3" s="1"/>
  <c r="CB71" i="3"/>
  <c r="CM70" i="3"/>
  <c r="CN70" i="3" s="1"/>
  <c r="CL70" i="3"/>
  <c r="CW69" i="3"/>
  <c r="CX69" i="3" s="1"/>
  <c r="CV69" i="3"/>
  <c r="BH69" i="3"/>
  <c r="BI69" i="3"/>
  <c r="BJ69" i="3" s="1"/>
  <c r="BS68" i="3"/>
  <c r="BT68" i="3" s="1"/>
  <c r="CC67" i="3"/>
  <c r="CD67" i="3" s="1"/>
  <c r="CB67" i="3"/>
  <c r="CM66" i="3"/>
  <c r="CN66" i="3" s="1"/>
  <c r="CL66" i="3"/>
  <c r="CW65" i="3"/>
  <c r="CX65" i="3" s="1"/>
  <c r="CV65" i="3"/>
  <c r="BH65" i="3"/>
  <c r="BI65" i="3"/>
  <c r="BJ65" i="3" s="1"/>
  <c r="BS64" i="3"/>
  <c r="BT64" i="3" s="1"/>
  <c r="CC63" i="3"/>
  <c r="CD63" i="3" s="1"/>
  <c r="CB63" i="3"/>
  <c r="CM62" i="3"/>
  <c r="CN62" i="3" s="1"/>
  <c r="CL62" i="3"/>
  <c r="CW61" i="3"/>
  <c r="CX61" i="3" s="1"/>
  <c r="CV61" i="3"/>
  <c r="BH61" i="3"/>
  <c r="BI61" i="3"/>
  <c r="BJ61" i="3" s="1"/>
  <c r="BS60" i="3"/>
  <c r="BT60" i="3" s="1"/>
  <c r="CC59" i="3"/>
  <c r="CD59" i="3" s="1"/>
  <c r="CB59" i="3"/>
  <c r="CM58" i="3"/>
  <c r="CN58" i="3" s="1"/>
  <c r="CL58" i="3"/>
  <c r="CW57" i="3"/>
  <c r="CX57" i="3" s="1"/>
  <c r="CV57" i="3"/>
  <c r="BH57" i="3"/>
  <c r="BI57" i="3"/>
  <c r="BJ57" i="3" s="1"/>
  <c r="BS56" i="3"/>
  <c r="BT56" i="3" s="1"/>
  <c r="CC55" i="3"/>
  <c r="CD55" i="3" s="1"/>
  <c r="CB55" i="3"/>
  <c r="CM54" i="3"/>
  <c r="CN54" i="3" s="1"/>
  <c r="CL54" i="3"/>
  <c r="CW53" i="3"/>
  <c r="CX53" i="3" s="1"/>
  <c r="CV53" i="3"/>
  <c r="BH53" i="3"/>
  <c r="BI53" i="3"/>
  <c r="BJ53" i="3" s="1"/>
  <c r="BS52" i="3"/>
  <c r="BT52" i="3" s="1"/>
  <c r="CC51" i="3"/>
  <c r="CD51" i="3" s="1"/>
  <c r="CB51" i="3"/>
  <c r="CM50" i="3"/>
  <c r="CN50" i="3" s="1"/>
  <c r="CL50" i="3"/>
  <c r="CW49" i="3"/>
  <c r="CX49" i="3" s="1"/>
  <c r="CV49" i="3"/>
  <c r="BH49" i="3"/>
  <c r="BI49" i="3"/>
  <c r="BJ49" i="3" s="1"/>
  <c r="BS48" i="3"/>
  <c r="BT48" i="3" s="1"/>
  <c r="CC47" i="3"/>
  <c r="CD47" i="3" s="1"/>
  <c r="CB47" i="3"/>
  <c r="CM46" i="3"/>
  <c r="CN46" i="3" s="1"/>
  <c r="CL46" i="3"/>
  <c r="CW45" i="3"/>
  <c r="CX45" i="3" s="1"/>
  <c r="CV45" i="3"/>
  <c r="BH45" i="3"/>
  <c r="BI45" i="3"/>
  <c r="BJ45" i="3" s="1"/>
  <c r="BS44" i="3"/>
  <c r="BT44" i="3" s="1"/>
  <c r="CC43" i="3"/>
  <c r="CD43" i="3" s="1"/>
  <c r="CB43" i="3"/>
  <c r="CM42" i="3"/>
  <c r="CN42" i="3" s="1"/>
  <c r="CL42" i="3"/>
  <c r="CW41" i="3"/>
  <c r="CX41" i="3" s="1"/>
  <c r="CV41" i="3"/>
  <c r="BH41" i="3"/>
  <c r="BI41" i="3"/>
  <c r="BJ41" i="3" s="1"/>
  <c r="BS40" i="3"/>
  <c r="BT40" i="3" s="1"/>
  <c r="CC39" i="3"/>
  <c r="CD39" i="3" s="1"/>
  <c r="CB39" i="3"/>
  <c r="CM38" i="3"/>
  <c r="CN38" i="3" s="1"/>
  <c r="CL38" i="3"/>
  <c r="CW37" i="3"/>
  <c r="CX37" i="3" s="1"/>
  <c r="CV37" i="3"/>
  <c r="BH37" i="3"/>
  <c r="BI37" i="3"/>
  <c r="BJ37" i="3" s="1"/>
  <c r="BS36" i="3"/>
  <c r="BT36" i="3" s="1"/>
  <c r="CC35" i="3"/>
  <c r="CD35" i="3" s="1"/>
  <c r="CB35" i="3"/>
  <c r="CM34" i="3"/>
  <c r="CN34" i="3" s="1"/>
  <c r="CL34" i="3"/>
  <c r="CW33" i="3"/>
  <c r="CX33" i="3" s="1"/>
  <c r="CV33" i="3"/>
  <c r="BH33" i="3"/>
  <c r="BI33" i="3"/>
  <c r="BJ33" i="3" s="1"/>
  <c r="BS32" i="3"/>
  <c r="BT32" i="3" s="1"/>
  <c r="CC31" i="3"/>
  <c r="CD31" i="3" s="1"/>
  <c r="CB31" i="3"/>
  <c r="CM30" i="3"/>
  <c r="CN30" i="3" s="1"/>
  <c r="CL30" i="3"/>
  <c r="CW29" i="3"/>
  <c r="CX29" i="3" s="1"/>
  <c r="CV29" i="3"/>
  <c r="BH29" i="3"/>
  <c r="BI29" i="3"/>
  <c r="BJ29" i="3" s="1"/>
  <c r="BS28" i="3"/>
  <c r="BT28" i="3" s="1"/>
  <c r="CC27" i="3"/>
  <c r="CD27" i="3" s="1"/>
  <c r="CB27" i="3"/>
  <c r="CM26" i="3"/>
  <c r="CN26" i="3" s="1"/>
  <c r="CL26" i="3"/>
  <c r="CW25" i="3"/>
  <c r="CX25" i="3" s="1"/>
  <c r="CV25" i="3"/>
  <c r="BH25" i="3"/>
  <c r="BI25" i="3"/>
  <c r="BJ25" i="3" s="1"/>
  <c r="BS24" i="3"/>
  <c r="BT24" i="3" s="1"/>
  <c r="CC23" i="3"/>
  <c r="CD23" i="3" s="1"/>
  <c r="CB23" i="3"/>
  <c r="CM22" i="3"/>
  <c r="CN22" i="3" s="1"/>
  <c r="CL22" i="3"/>
  <c r="CW21" i="3"/>
  <c r="CX21" i="3" s="1"/>
  <c r="CV21" i="3"/>
  <c r="BH21" i="3"/>
  <c r="BI21" i="3"/>
  <c r="BJ21" i="3" s="1"/>
  <c r="BS20" i="3"/>
  <c r="BT20" i="3" s="1"/>
  <c r="CC19" i="3"/>
  <c r="CD19" i="3" s="1"/>
  <c r="CB19" i="3"/>
  <c r="CM18" i="3"/>
  <c r="CN18" i="3" s="1"/>
  <c r="CL18" i="3"/>
  <c r="CW17" i="3"/>
  <c r="CX17" i="3" s="1"/>
  <c r="CV17" i="3"/>
  <c r="BH17" i="3"/>
  <c r="BI17" i="3"/>
  <c r="BJ17" i="3" s="1"/>
  <c r="BS16" i="3"/>
  <c r="BT16" i="3" s="1"/>
  <c r="CC15" i="3"/>
  <c r="CD15" i="3" s="1"/>
  <c r="CB15" i="3"/>
  <c r="CM14" i="3"/>
  <c r="CN14" i="3" s="1"/>
  <c r="CL14" i="3"/>
  <c r="CW13" i="3"/>
  <c r="CX13" i="3" s="1"/>
  <c r="CV13" i="3"/>
  <c r="BI13" i="3"/>
  <c r="BJ13" i="3" s="1"/>
  <c r="BH13" i="3"/>
  <c r="BS12" i="3"/>
  <c r="BT12" i="3" s="1"/>
  <c r="CC11" i="3"/>
  <c r="CD11" i="3" s="1"/>
  <c r="CB11" i="3"/>
  <c r="CM10" i="3"/>
  <c r="CN10" i="3" s="1"/>
  <c r="CL10" i="3"/>
  <c r="CW9" i="3"/>
  <c r="CX9" i="3" s="1"/>
  <c r="CV9" i="3"/>
  <c r="BH9" i="3"/>
  <c r="BI9" i="3"/>
  <c r="BJ9" i="3" s="1"/>
  <c r="BS8" i="3"/>
  <c r="BT8" i="3" s="1"/>
  <c r="CC7" i="3"/>
  <c r="CD7" i="3" s="1"/>
  <c r="CB7" i="3"/>
  <c r="CM6" i="3"/>
  <c r="CN6" i="3" s="1"/>
  <c r="CL6" i="3"/>
  <c r="CW5" i="3"/>
  <c r="CX5" i="3" s="1"/>
  <c r="CV5" i="3"/>
  <c r="CL5" i="3"/>
  <c r="CB5" i="3"/>
  <c r="BH5" i="3"/>
  <c r="BI5" i="3"/>
  <c r="BJ5" i="3" s="1"/>
  <c r="BT4" i="3"/>
  <c r="BH4" i="3"/>
  <c r="BR76" i="3"/>
  <c r="BR68" i="3"/>
  <c r="BR60" i="3"/>
  <c r="BR52" i="3"/>
  <c r="BR44" i="3"/>
  <c r="BR36" i="3"/>
  <c r="BR28" i="3"/>
  <c r="BR12" i="3"/>
  <c r="BR4" i="3"/>
  <c r="CB69" i="3"/>
  <c r="CB61" i="3"/>
  <c r="CB48" i="3"/>
  <c r="CB32" i="3"/>
  <c r="CB16" i="3"/>
  <c r="CL73" i="3"/>
  <c r="CL57" i="3"/>
  <c r="CL41" i="3"/>
  <c r="CL25" i="3"/>
  <c r="BI8" i="3"/>
  <c r="BJ8" i="3" s="1"/>
  <c r="BS7" i="3"/>
  <c r="BT7" i="3" s="1"/>
  <c r="CC6" i="3"/>
  <c r="CD6" i="3" s="1"/>
  <c r="CM5" i="3"/>
  <c r="CN5" i="3" s="1"/>
  <c r="CW4" i="3"/>
  <c r="CX4" i="3" s="1"/>
  <c r="BI4" i="3"/>
  <c r="BJ4" i="3" s="1"/>
  <c r="CC13" i="3"/>
  <c r="CD13" i="3" s="1"/>
  <c r="CM12" i="3"/>
  <c r="CN12" i="3" s="1"/>
  <c r="CW11" i="3"/>
  <c r="CX11" i="3" s="1"/>
  <c r="BI11" i="3"/>
  <c r="BJ11" i="3" s="1"/>
  <c r="BS10" i="3"/>
  <c r="BT10" i="3" s="1"/>
  <c r="CC9" i="3"/>
  <c r="CD9" i="3" s="1"/>
  <c r="CM8" i="3"/>
  <c r="CN8" i="3" s="1"/>
  <c r="CW7" i="3"/>
  <c r="CX7" i="3" s="1"/>
  <c r="BI7" i="3"/>
  <c r="BJ7" i="3" s="1"/>
  <c r="BS6" i="3"/>
  <c r="BT6" i="3" s="1"/>
  <c r="CC5" i="3"/>
  <c r="CD5" i="3" s="1"/>
  <c r="CM4" i="3"/>
  <c r="CN4" i="3" s="1"/>
  <c r="CB6" i="3"/>
  <c r="CV4" i="3"/>
  <c r="CW80" i="3" l="1"/>
  <c r="CW81" i="3" s="1"/>
  <c r="CW79" i="3"/>
  <c r="BS80" i="3"/>
  <c r="BS79" i="3"/>
  <c r="CC80" i="3"/>
  <c r="CC79" i="3"/>
  <c r="CM79" i="3"/>
  <c r="CM80" i="3"/>
  <c r="CM81" i="3" s="1"/>
  <c r="BI81" i="3"/>
  <c r="BI82" i="3" s="1"/>
  <c r="BI80" i="3"/>
  <c r="NU5" i="1"/>
  <c r="NV5" i="1"/>
  <c r="NW5" i="1"/>
  <c r="NX5" i="1"/>
  <c r="NY5" i="1"/>
  <c r="NZ5" i="1"/>
  <c r="OA5" i="1"/>
  <c r="OB5" i="1"/>
  <c r="OC5" i="1"/>
  <c r="OD5" i="1"/>
  <c r="OE5" i="1"/>
  <c r="OF5" i="1"/>
  <c r="OG5" i="1"/>
  <c r="OH5" i="1"/>
  <c r="OI5" i="1"/>
  <c r="OJ5" i="1"/>
  <c r="OK5" i="1"/>
  <c r="OL5" i="1"/>
  <c r="OM5" i="1"/>
  <c r="ON5" i="1"/>
  <c r="OO5" i="1"/>
  <c r="OP5" i="1"/>
  <c r="OQ5" i="1"/>
  <c r="OR5" i="1"/>
  <c r="OS5" i="1"/>
  <c r="NU6" i="1"/>
  <c r="NV6" i="1"/>
  <c r="NW6" i="1"/>
  <c r="NX6" i="1"/>
  <c r="NY6" i="1"/>
  <c r="NZ6" i="1"/>
  <c r="OA6" i="1"/>
  <c r="OB6" i="1"/>
  <c r="OC6" i="1"/>
  <c r="OD6" i="1"/>
  <c r="OE6" i="1"/>
  <c r="OF6" i="1"/>
  <c r="OG6" i="1"/>
  <c r="OH6" i="1"/>
  <c r="OI6" i="1"/>
  <c r="OJ6" i="1"/>
  <c r="OK6" i="1"/>
  <c r="OL6" i="1"/>
  <c r="OM6" i="1"/>
  <c r="ON6" i="1"/>
  <c r="OO6" i="1"/>
  <c r="OP6" i="1"/>
  <c r="OQ6" i="1"/>
  <c r="OR6" i="1"/>
  <c r="OS6" i="1"/>
  <c r="NU7" i="1"/>
  <c r="NV7" i="1"/>
  <c r="NW7" i="1"/>
  <c r="NX7" i="1"/>
  <c r="NY7" i="1"/>
  <c r="NZ7" i="1"/>
  <c r="OA7" i="1"/>
  <c r="OB7" i="1"/>
  <c r="OC7" i="1"/>
  <c r="OD7" i="1"/>
  <c r="OE7" i="1"/>
  <c r="OF7" i="1"/>
  <c r="OG7" i="1"/>
  <c r="OH7" i="1"/>
  <c r="OI7" i="1"/>
  <c r="OJ7" i="1"/>
  <c r="OK7" i="1"/>
  <c r="OL7" i="1"/>
  <c r="OM7" i="1"/>
  <c r="ON7" i="1"/>
  <c r="OO7" i="1"/>
  <c r="OP7" i="1"/>
  <c r="OQ7" i="1"/>
  <c r="OR7" i="1"/>
  <c r="OS7" i="1"/>
  <c r="NU8" i="1"/>
  <c r="NV8" i="1"/>
  <c r="NW8" i="1"/>
  <c r="NX8" i="1"/>
  <c r="NY8" i="1"/>
  <c r="NZ8" i="1"/>
  <c r="OA8" i="1"/>
  <c r="OB8" i="1"/>
  <c r="OC8" i="1"/>
  <c r="OD8" i="1"/>
  <c r="OE8" i="1"/>
  <c r="OF8" i="1"/>
  <c r="OG8" i="1"/>
  <c r="OH8" i="1"/>
  <c r="OI8" i="1"/>
  <c r="OJ8" i="1"/>
  <c r="OK8" i="1"/>
  <c r="OL8" i="1"/>
  <c r="OM8" i="1"/>
  <c r="ON8" i="1"/>
  <c r="OO8" i="1"/>
  <c r="OP8" i="1"/>
  <c r="OQ8" i="1"/>
  <c r="OR8" i="1"/>
  <c r="OS8" i="1"/>
  <c r="NU9" i="1"/>
  <c r="NV9" i="1"/>
  <c r="NW9" i="1"/>
  <c r="NX9" i="1"/>
  <c r="NY9" i="1"/>
  <c r="NZ9" i="1"/>
  <c r="OA9" i="1"/>
  <c r="OB9" i="1"/>
  <c r="OC9" i="1"/>
  <c r="OD9" i="1"/>
  <c r="OE9" i="1"/>
  <c r="OF9" i="1"/>
  <c r="OG9" i="1"/>
  <c r="OH9" i="1"/>
  <c r="OI9" i="1"/>
  <c r="OJ9" i="1"/>
  <c r="OK9" i="1"/>
  <c r="OL9" i="1"/>
  <c r="OM9" i="1"/>
  <c r="ON9" i="1"/>
  <c r="OO9" i="1"/>
  <c r="OP9" i="1"/>
  <c r="OQ9" i="1"/>
  <c r="OR9" i="1"/>
  <c r="OS9" i="1"/>
  <c r="NU10" i="1"/>
  <c r="NV10" i="1"/>
  <c r="NW10" i="1"/>
  <c r="NX10" i="1"/>
  <c r="NY10" i="1"/>
  <c r="NZ10" i="1"/>
  <c r="OA10" i="1"/>
  <c r="OB10" i="1"/>
  <c r="OC10" i="1"/>
  <c r="OD10" i="1"/>
  <c r="OE10" i="1"/>
  <c r="OF10" i="1"/>
  <c r="OG10" i="1"/>
  <c r="OH10" i="1"/>
  <c r="OI10" i="1"/>
  <c r="OJ10" i="1"/>
  <c r="OK10" i="1"/>
  <c r="OL10" i="1"/>
  <c r="OM10" i="1"/>
  <c r="ON10" i="1"/>
  <c r="OO10" i="1"/>
  <c r="OP10" i="1"/>
  <c r="OQ10" i="1"/>
  <c r="OR10" i="1"/>
  <c r="OS10" i="1"/>
  <c r="NU11" i="1"/>
  <c r="NV11" i="1"/>
  <c r="NW11" i="1"/>
  <c r="NX11" i="1"/>
  <c r="NY11" i="1"/>
  <c r="NZ11" i="1"/>
  <c r="OA11" i="1"/>
  <c r="OB11" i="1"/>
  <c r="OC11" i="1"/>
  <c r="OD11" i="1"/>
  <c r="OE11" i="1"/>
  <c r="OF11" i="1"/>
  <c r="OG11" i="1"/>
  <c r="OH11" i="1"/>
  <c r="OI11" i="1"/>
  <c r="OJ11" i="1"/>
  <c r="OK11" i="1"/>
  <c r="OL11" i="1"/>
  <c r="OM11" i="1"/>
  <c r="ON11" i="1"/>
  <c r="OO11" i="1"/>
  <c r="OP11" i="1"/>
  <c r="OQ11" i="1"/>
  <c r="OR11" i="1"/>
  <c r="OS11" i="1"/>
  <c r="NU12" i="1"/>
  <c r="NV12" i="1"/>
  <c r="NW12" i="1"/>
  <c r="NX12" i="1"/>
  <c r="NY12" i="1"/>
  <c r="NZ12" i="1"/>
  <c r="OA12" i="1"/>
  <c r="OB12" i="1"/>
  <c r="OC12" i="1"/>
  <c r="OD12" i="1"/>
  <c r="OE12" i="1"/>
  <c r="OF12" i="1"/>
  <c r="OG12" i="1"/>
  <c r="OH12" i="1"/>
  <c r="OI12" i="1"/>
  <c r="OJ12" i="1"/>
  <c r="OK12" i="1"/>
  <c r="OL12" i="1"/>
  <c r="OM12" i="1"/>
  <c r="ON12" i="1"/>
  <c r="OO12" i="1"/>
  <c r="OP12" i="1"/>
  <c r="OQ12" i="1"/>
  <c r="OR12" i="1"/>
  <c r="OS12" i="1"/>
  <c r="NU13" i="1"/>
  <c r="NV13" i="1"/>
  <c r="NW13" i="1"/>
  <c r="NX13" i="1"/>
  <c r="NY13" i="1"/>
  <c r="NZ13" i="1"/>
  <c r="OA13" i="1"/>
  <c r="OB13" i="1"/>
  <c r="OC13" i="1"/>
  <c r="OD13" i="1"/>
  <c r="OE13" i="1"/>
  <c r="OF13" i="1"/>
  <c r="OG13" i="1"/>
  <c r="OH13" i="1"/>
  <c r="OI13" i="1"/>
  <c r="OJ13" i="1"/>
  <c r="OK13" i="1"/>
  <c r="OL13" i="1"/>
  <c r="OM13" i="1"/>
  <c r="ON13" i="1"/>
  <c r="OO13" i="1"/>
  <c r="OP13" i="1"/>
  <c r="OQ13" i="1"/>
  <c r="OR13" i="1"/>
  <c r="OS13" i="1"/>
  <c r="NU14" i="1"/>
  <c r="NV14" i="1"/>
  <c r="NW14" i="1"/>
  <c r="NX14" i="1"/>
  <c r="NY14" i="1"/>
  <c r="NZ14" i="1"/>
  <c r="OA14" i="1"/>
  <c r="OB14" i="1"/>
  <c r="OC14" i="1"/>
  <c r="OD14" i="1"/>
  <c r="OE14" i="1"/>
  <c r="OF14" i="1"/>
  <c r="OG14" i="1"/>
  <c r="OH14" i="1"/>
  <c r="OI14" i="1"/>
  <c r="OJ14" i="1"/>
  <c r="OK14" i="1"/>
  <c r="OL14" i="1"/>
  <c r="OM14" i="1"/>
  <c r="ON14" i="1"/>
  <c r="OO14" i="1"/>
  <c r="OP14" i="1"/>
  <c r="OQ14" i="1"/>
  <c r="OR14" i="1"/>
  <c r="OS14" i="1"/>
  <c r="NU15" i="1"/>
  <c r="NV15" i="1"/>
  <c r="NW15" i="1"/>
  <c r="NX15" i="1"/>
  <c r="NY15" i="1"/>
  <c r="NZ15" i="1"/>
  <c r="OA15" i="1"/>
  <c r="OB15" i="1"/>
  <c r="OC15" i="1"/>
  <c r="OD15" i="1"/>
  <c r="OE15" i="1"/>
  <c r="OF15" i="1"/>
  <c r="OG15" i="1"/>
  <c r="OH15" i="1"/>
  <c r="OI15" i="1"/>
  <c r="OJ15" i="1"/>
  <c r="OK15" i="1"/>
  <c r="OL15" i="1"/>
  <c r="OM15" i="1"/>
  <c r="ON15" i="1"/>
  <c r="OO15" i="1"/>
  <c r="OP15" i="1"/>
  <c r="OQ15" i="1"/>
  <c r="OR15" i="1"/>
  <c r="OS15" i="1"/>
  <c r="NU16" i="1"/>
  <c r="NV16" i="1"/>
  <c r="NW16" i="1"/>
  <c r="NX16" i="1"/>
  <c r="NY16" i="1"/>
  <c r="NZ16" i="1"/>
  <c r="OA16" i="1"/>
  <c r="OB16" i="1"/>
  <c r="OC16" i="1"/>
  <c r="OD16" i="1"/>
  <c r="OE16" i="1"/>
  <c r="OF16" i="1"/>
  <c r="OG16" i="1"/>
  <c r="OH16" i="1"/>
  <c r="OI16" i="1"/>
  <c r="OJ16" i="1"/>
  <c r="OK16" i="1"/>
  <c r="OL16" i="1"/>
  <c r="OM16" i="1"/>
  <c r="ON16" i="1"/>
  <c r="OO16" i="1"/>
  <c r="OP16" i="1"/>
  <c r="OQ16" i="1"/>
  <c r="OR16" i="1"/>
  <c r="OS16" i="1"/>
  <c r="NU17" i="1"/>
  <c r="NV17" i="1"/>
  <c r="NW17" i="1"/>
  <c r="NX17" i="1"/>
  <c r="NY17" i="1"/>
  <c r="NZ17" i="1"/>
  <c r="OA17" i="1"/>
  <c r="OB17" i="1"/>
  <c r="OC17" i="1"/>
  <c r="OD17" i="1"/>
  <c r="OE17" i="1"/>
  <c r="OF17" i="1"/>
  <c r="OG17" i="1"/>
  <c r="OH17" i="1"/>
  <c r="OI17" i="1"/>
  <c r="OJ17" i="1"/>
  <c r="OK17" i="1"/>
  <c r="OL17" i="1"/>
  <c r="OM17" i="1"/>
  <c r="ON17" i="1"/>
  <c r="OO17" i="1"/>
  <c r="OP17" i="1"/>
  <c r="OQ17" i="1"/>
  <c r="OR17" i="1"/>
  <c r="OS17" i="1"/>
  <c r="NU18" i="1"/>
  <c r="NV18" i="1"/>
  <c r="NW18" i="1"/>
  <c r="NX18" i="1"/>
  <c r="NY18" i="1"/>
  <c r="NZ18" i="1"/>
  <c r="OA18" i="1"/>
  <c r="OB18" i="1"/>
  <c r="OC18" i="1"/>
  <c r="OD18" i="1"/>
  <c r="OE18" i="1"/>
  <c r="OF18" i="1"/>
  <c r="OG18" i="1"/>
  <c r="OH18" i="1"/>
  <c r="OI18" i="1"/>
  <c r="OJ18" i="1"/>
  <c r="OK18" i="1"/>
  <c r="OL18" i="1"/>
  <c r="OM18" i="1"/>
  <c r="ON18" i="1"/>
  <c r="OO18" i="1"/>
  <c r="OP18" i="1"/>
  <c r="OQ18" i="1"/>
  <c r="OR18" i="1"/>
  <c r="OS18" i="1"/>
  <c r="NU19" i="1"/>
  <c r="NV19" i="1"/>
  <c r="NW19" i="1"/>
  <c r="NX19" i="1"/>
  <c r="NY19" i="1"/>
  <c r="NZ19" i="1"/>
  <c r="OA19" i="1"/>
  <c r="OB19" i="1"/>
  <c r="OC19" i="1"/>
  <c r="OD19" i="1"/>
  <c r="OE19" i="1"/>
  <c r="OF19" i="1"/>
  <c r="OG19" i="1"/>
  <c r="OH19" i="1"/>
  <c r="OI19" i="1"/>
  <c r="OJ19" i="1"/>
  <c r="OK19" i="1"/>
  <c r="OL19" i="1"/>
  <c r="OM19" i="1"/>
  <c r="ON19" i="1"/>
  <c r="OO19" i="1"/>
  <c r="OP19" i="1"/>
  <c r="OQ19" i="1"/>
  <c r="OR19" i="1"/>
  <c r="OS19" i="1"/>
  <c r="NU20" i="1"/>
  <c r="NV20" i="1"/>
  <c r="NW20" i="1"/>
  <c r="NX20" i="1"/>
  <c r="NY20" i="1"/>
  <c r="NZ20" i="1"/>
  <c r="OA20" i="1"/>
  <c r="OB20" i="1"/>
  <c r="OC20" i="1"/>
  <c r="OD20" i="1"/>
  <c r="OE20" i="1"/>
  <c r="OF20" i="1"/>
  <c r="OG20" i="1"/>
  <c r="OH20" i="1"/>
  <c r="OI20" i="1"/>
  <c r="OJ20" i="1"/>
  <c r="OK20" i="1"/>
  <c r="OL20" i="1"/>
  <c r="OM20" i="1"/>
  <c r="ON20" i="1"/>
  <c r="OO20" i="1"/>
  <c r="OP20" i="1"/>
  <c r="OQ20" i="1"/>
  <c r="OR20" i="1"/>
  <c r="OS20" i="1"/>
  <c r="NU21" i="1"/>
  <c r="NV21" i="1"/>
  <c r="NW21" i="1"/>
  <c r="NX21" i="1"/>
  <c r="NY21" i="1"/>
  <c r="NZ21" i="1"/>
  <c r="OA21" i="1"/>
  <c r="OB21" i="1"/>
  <c r="OC21" i="1"/>
  <c r="OD21" i="1"/>
  <c r="OE21" i="1"/>
  <c r="OF21" i="1"/>
  <c r="OG21" i="1"/>
  <c r="OH21" i="1"/>
  <c r="OI21" i="1"/>
  <c r="OJ21" i="1"/>
  <c r="OK21" i="1"/>
  <c r="OL21" i="1"/>
  <c r="OM21" i="1"/>
  <c r="ON21" i="1"/>
  <c r="OO21" i="1"/>
  <c r="OP21" i="1"/>
  <c r="OQ21" i="1"/>
  <c r="OR21" i="1"/>
  <c r="OS21" i="1"/>
  <c r="NU22" i="1"/>
  <c r="NV22" i="1"/>
  <c r="NW22" i="1"/>
  <c r="NX22" i="1"/>
  <c r="NY22" i="1"/>
  <c r="NZ22" i="1"/>
  <c r="OA22" i="1"/>
  <c r="OB22" i="1"/>
  <c r="OC22" i="1"/>
  <c r="OD22" i="1"/>
  <c r="OE22" i="1"/>
  <c r="OF22" i="1"/>
  <c r="OG22" i="1"/>
  <c r="OH22" i="1"/>
  <c r="OI22" i="1"/>
  <c r="OJ22" i="1"/>
  <c r="OK22" i="1"/>
  <c r="OL22" i="1"/>
  <c r="OM22" i="1"/>
  <c r="ON22" i="1"/>
  <c r="OO22" i="1"/>
  <c r="OP22" i="1"/>
  <c r="OQ22" i="1"/>
  <c r="OR22" i="1"/>
  <c r="OS22" i="1"/>
  <c r="NU23" i="1"/>
  <c r="NV23" i="1"/>
  <c r="NW23" i="1"/>
  <c r="NX23" i="1"/>
  <c r="NY23" i="1"/>
  <c r="NZ23" i="1"/>
  <c r="OA23" i="1"/>
  <c r="OB23" i="1"/>
  <c r="OC23" i="1"/>
  <c r="OD23" i="1"/>
  <c r="OE23" i="1"/>
  <c r="OF23" i="1"/>
  <c r="OG23" i="1"/>
  <c r="OH23" i="1"/>
  <c r="OI23" i="1"/>
  <c r="OJ23" i="1"/>
  <c r="OK23" i="1"/>
  <c r="OL23" i="1"/>
  <c r="OM23" i="1"/>
  <c r="ON23" i="1"/>
  <c r="OO23" i="1"/>
  <c r="OP23" i="1"/>
  <c r="OQ23" i="1"/>
  <c r="OR23" i="1"/>
  <c r="OS23" i="1"/>
  <c r="NU24" i="1"/>
  <c r="NV24" i="1"/>
  <c r="NW24" i="1"/>
  <c r="NX24" i="1"/>
  <c r="NY24" i="1"/>
  <c r="NZ24" i="1"/>
  <c r="OA24" i="1"/>
  <c r="OB24" i="1"/>
  <c r="OC24" i="1"/>
  <c r="OD24" i="1"/>
  <c r="OE24" i="1"/>
  <c r="OF24" i="1"/>
  <c r="OG24" i="1"/>
  <c r="OH24" i="1"/>
  <c r="OI24" i="1"/>
  <c r="OJ24" i="1"/>
  <c r="OK24" i="1"/>
  <c r="OL24" i="1"/>
  <c r="OM24" i="1"/>
  <c r="ON24" i="1"/>
  <c r="OO24" i="1"/>
  <c r="OP24" i="1"/>
  <c r="OQ24" i="1"/>
  <c r="OR24" i="1"/>
  <c r="OS24" i="1"/>
  <c r="NU25" i="1"/>
  <c r="NV25" i="1"/>
  <c r="NW25" i="1"/>
  <c r="NX25" i="1"/>
  <c r="NY25" i="1"/>
  <c r="NZ25" i="1"/>
  <c r="OA25" i="1"/>
  <c r="OB25" i="1"/>
  <c r="OC25" i="1"/>
  <c r="OD25" i="1"/>
  <c r="OE25" i="1"/>
  <c r="OF25" i="1"/>
  <c r="OG25" i="1"/>
  <c r="OH25" i="1"/>
  <c r="OI25" i="1"/>
  <c r="OJ25" i="1"/>
  <c r="OK25" i="1"/>
  <c r="OL25" i="1"/>
  <c r="OM25" i="1"/>
  <c r="ON25" i="1"/>
  <c r="OO25" i="1"/>
  <c r="OP25" i="1"/>
  <c r="OQ25" i="1"/>
  <c r="OR25" i="1"/>
  <c r="OS25" i="1"/>
  <c r="NU26" i="1"/>
  <c r="NV26" i="1"/>
  <c r="NW26" i="1"/>
  <c r="NX26" i="1"/>
  <c r="NY26" i="1"/>
  <c r="NZ26" i="1"/>
  <c r="OA26" i="1"/>
  <c r="OB26" i="1"/>
  <c r="OC26" i="1"/>
  <c r="OD26" i="1"/>
  <c r="OE26" i="1"/>
  <c r="OF26" i="1"/>
  <c r="OG26" i="1"/>
  <c r="OH26" i="1"/>
  <c r="OI26" i="1"/>
  <c r="OJ26" i="1"/>
  <c r="OK26" i="1"/>
  <c r="OL26" i="1"/>
  <c r="OM26" i="1"/>
  <c r="ON26" i="1"/>
  <c r="OO26" i="1"/>
  <c r="OP26" i="1"/>
  <c r="OQ26" i="1"/>
  <c r="OR26" i="1"/>
  <c r="OS26" i="1"/>
  <c r="NU27" i="1"/>
  <c r="NV27" i="1"/>
  <c r="NW27" i="1"/>
  <c r="NX27" i="1"/>
  <c r="NY27" i="1"/>
  <c r="NZ27" i="1"/>
  <c r="OA27" i="1"/>
  <c r="OB27" i="1"/>
  <c r="OC27" i="1"/>
  <c r="OD27" i="1"/>
  <c r="OE27" i="1"/>
  <c r="OF27" i="1"/>
  <c r="OG27" i="1"/>
  <c r="OH27" i="1"/>
  <c r="OI27" i="1"/>
  <c r="OJ27" i="1"/>
  <c r="OK27" i="1"/>
  <c r="OL27" i="1"/>
  <c r="OM27" i="1"/>
  <c r="ON27" i="1"/>
  <c r="OO27" i="1"/>
  <c r="OP27" i="1"/>
  <c r="OQ27" i="1"/>
  <c r="OR27" i="1"/>
  <c r="OS27" i="1"/>
  <c r="NU28" i="1"/>
  <c r="NV28" i="1"/>
  <c r="NW28" i="1"/>
  <c r="NX28" i="1"/>
  <c r="NY28" i="1"/>
  <c r="NZ28" i="1"/>
  <c r="OA28" i="1"/>
  <c r="OB28" i="1"/>
  <c r="OC28" i="1"/>
  <c r="OD28" i="1"/>
  <c r="OE28" i="1"/>
  <c r="OF28" i="1"/>
  <c r="OG28" i="1"/>
  <c r="OH28" i="1"/>
  <c r="OI28" i="1"/>
  <c r="OJ28" i="1"/>
  <c r="OK28" i="1"/>
  <c r="OL28" i="1"/>
  <c r="OM28" i="1"/>
  <c r="ON28" i="1"/>
  <c r="OO28" i="1"/>
  <c r="OP28" i="1"/>
  <c r="OQ28" i="1"/>
  <c r="OR28" i="1"/>
  <c r="OS28" i="1"/>
  <c r="NU29" i="1"/>
  <c r="NV29" i="1"/>
  <c r="NW29" i="1"/>
  <c r="NX29" i="1"/>
  <c r="NY29" i="1"/>
  <c r="NZ29" i="1"/>
  <c r="OA29" i="1"/>
  <c r="OB29" i="1"/>
  <c r="OC29" i="1"/>
  <c r="OD29" i="1"/>
  <c r="OE29" i="1"/>
  <c r="OF29" i="1"/>
  <c r="OG29" i="1"/>
  <c r="OH29" i="1"/>
  <c r="OI29" i="1"/>
  <c r="OJ29" i="1"/>
  <c r="OK29" i="1"/>
  <c r="OL29" i="1"/>
  <c r="OM29" i="1"/>
  <c r="ON29" i="1"/>
  <c r="OO29" i="1"/>
  <c r="OP29" i="1"/>
  <c r="OQ29" i="1"/>
  <c r="OR29" i="1"/>
  <c r="OS29" i="1"/>
  <c r="NU30" i="1"/>
  <c r="NV30" i="1"/>
  <c r="NW30" i="1"/>
  <c r="NX30" i="1"/>
  <c r="NY30" i="1"/>
  <c r="NZ30" i="1"/>
  <c r="OA30" i="1"/>
  <c r="OB30" i="1"/>
  <c r="OC30" i="1"/>
  <c r="OD30" i="1"/>
  <c r="OE30" i="1"/>
  <c r="OF30" i="1"/>
  <c r="OG30" i="1"/>
  <c r="OH30" i="1"/>
  <c r="OI30" i="1"/>
  <c r="OJ30" i="1"/>
  <c r="OK30" i="1"/>
  <c r="OL30" i="1"/>
  <c r="OM30" i="1"/>
  <c r="ON30" i="1"/>
  <c r="OO30" i="1"/>
  <c r="OP30" i="1"/>
  <c r="OQ30" i="1"/>
  <c r="OR30" i="1"/>
  <c r="OS30" i="1"/>
  <c r="NU31" i="1"/>
  <c r="NV31" i="1"/>
  <c r="NW31" i="1"/>
  <c r="NX31" i="1"/>
  <c r="NY31" i="1"/>
  <c r="NZ31" i="1"/>
  <c r="OA31" i="1"/>
  <c r="OB31" i="1"/>
  <c r="OC31" i="1"/>
  <c r="OD31" i="1"/>
  <c r="OE31" i="1"/>
  <c r="OF31" i="1"/>
  <c r="OG31" i="1"/>
  <c r="OH31" i="1"/>
  <c r="OI31" i="1"/>
  <c r="OJ31" i="1"/>
  <c r="OK31" i="1"/>
  <c r="OL31" i="1"/>
  <c r="OM31" i="1"/>
  <c r="ON31" i="1"/>
  <c r="OO31" i="1"/>
  <c r="OP31" i="1"/>
  <c r="OQ31" i="1"/>
  <c r="OR31" i="1"/>
  <c r="OS31" i="1"/>
  <c r="NU32" i="1"/>
  <c r="NV32" i="1"/>
  <c r="NW32" i="1"/>
  <c r="NX32" i="1"/>
  <c r="NY32" i="1"/>
  <c r="NZ32" i="1"/>
  <c r="OA32" i="1"/>
  <c r="OB32" i="1"/>
  <c r="OC32" i="1"/>
  <c r="OD32" i="1"/>
  <c r="OE32" i="1"/>
  <c r="OF32" i="1"/>
  <c r="OG32" i="1"/>
  <c r="OH32" i="1"/>
  <c r="OI32" i="1"/>
  <c r="OJ32" i="1"/>
  <c r="OK32" i="1"/>
  <c r="OL32" i="1"/>
  <c r="OM32" i="1"/>
  <c r="ON32" i="1"/>
  <c r="OO32" i="1"/>
  <c r="OP32" i="1"/>
  <c r="OQ32" i="1"/>
  <c r="OR32" i="1"/>
  <c r="OS32" i="1"/>
  <c r="NU33" i="1"/>
  <c r="NV33" i="1"/>
  <c r="NW33" i="1"/>
  <c r="NX33" i="1"/>
  <c r="NY33" i="1"/>
  <c r="NZ33" i="1"/>
  <c r="OA33" i="1"/>
  <c r="OB33" i="1"/>
  <c r="OC33" i="1"/>
  <c r="OD33" i="1"/>
  <c r="OE33" i="1"/>
  <c r="OF33" i="1"/>
  <c r="OG33" i="1"/>
  <c r="OH33" i="1"/>
  <c r="OI33" i="1"/>
  <c r="OJ33" i="1"/>
  <c r="OK33" i="1"/>
  <c r="OL33" i="1"/>
  <c r="OM33" i="1"/>
  <c r="ON33" i="1"/>
  <c r="OO33" i="1"/>
  <c r="OP33" i="1"/>
  <c r="OQ33" i="1"/>
  <c r="OR33" i="1"/>
  <c r="OS33" i="1"/>
  <c r="NU34" i="1"/>
  <c r="NV34" i="1"/>
  <c r="NW34" i="1"/>
  <c r="NX34" i="1"/>
  <c r="NY34" i="1"/>
  <c r="NZ34" i="1"/>
  <c r="OA34" i="1"/>
  <c r="OB34" i="1"/>
  <c r="OC34" i="1"/>
  <c r="OD34" i="1"/>
  <c r="OE34" i="1"/>
  <c r="OF34" i="1"/>
  <c r="OG34" i="1"/>
  <c r="OH34" i="1"/>
  <c r="OI34" i="1"/>
  <c r="OJ34" i="1"/>
  <c r="OK34" i="1"/>
  <c r="OL34" i="1"/>
  <c r="OM34" i="1"/>
  <c r="ON34" i="1"/>
  <c r="OO34" i="1"/>
  <c r="OP34" i="1"/>
  <c r="OQ34" i="1"/>
  <c r="OR34" i="1"/>
  <c r="OS34" i="1"/>
  <c r="NU35" i="1"/>
  <c r="NV35" i="1"/>
  <c r="NW35" i="1"/>
  <c r="NX35" i="1"/>
  <c r="NY35" i="1"/>
  <c r="NZ35" i="1"/>
  <c r="OA35" i="1"/>
  <c r="OB35" i="1"/>
  <c r="OC35" i="1"/>
  <c r="OD35" i="1"/>
  <c r="OE35" i="1"/>
  <c r="OF35" i="1"/>
  <c r="OG35" i="1"/>
  <c r="OH35" i="1"/>
  <c r="OI35" i="1"/>
  <c r="OJ35" i="1"/>
  <c r="OK35" i="1"/>
  <c r="OL35" i="1"/>
  <c r="OM35" i="1"/>
  <c r="ON35" i="1"/>
  <c r="OO35" i="1"/>
  <c r="OP35" i="1"/>
  <c r="OQ35" i="1"/>
  <c r="OR35" i="1"/>
  <c r="OS35" i="1"/>
  <c r="NU36" i="1"/>
  <c r="NV36" i="1"/>
  <c r="NW36" i="1"/>
  <c r="NX36" i="1"/>
  <c r="NY36" i="1"/>
  <c r="NZ36" i="1"/>
  <c r="OA36" i="1"/>
  <c r="OB36" i="1"/>
  <c r="OC36" i="1"/>
  <c r="OD36" i="1"/>
  <c r="OE36" i="1"/>
  <c r="OF36" i="1"/>
  <c r="OG36" i="1"/>
  <c r="OH36" i="1"/>
  <c r="OI36" i="1"/>
  <c r="OJ36" i="1"/>
  <c r="OK36" i="1"/>
  <c r="OL36" i="1"/>
  <c r="OM36" i="1"/>
  <c r="ON36" i="1"/>
  <c r="OO36" i="1"/>
  <c r="OP36" i="1"/>
  <c r="OQ36" i="1"/>
  <c r="OR36" i="1"/>
  <c r="OS36" i="1"/>
  <c r="NU37" i="1"/>
  <c r="NV37" i="1"/>
  <c r="NW37" i="1"/>
  <c r="NX37" i="1"/>
  <c r="NY37" i="1"/>
  <c r="NZ37" i="1"/>
  <c r="OA37" i="1"/>
  <c r="OB37" i="1"/>
  <c r="OC37" i="1"/>
  <c r="OD37" i="1"/>
  <c r="OE37" i="1"/>
  <c r="OF37" i="1"/>
  <c r="OG37" i="1"/>
  <c r="OH37" i="1"/>
  <c r="OI37" i="1"/>
  <c r="OJ37" i="1"/>
  <c r="OK37" i="1"/>
  <c r="OL37" i="1"/>
  <c r="OM37" i="1"/>
  <c r="ON37" i="1"/>
  <c r="OO37" i="1"/>
  <c r="OP37" i="1"/>
  <c r="OQ37" i="1"/>
  <c r="OR37" i="1"/>
  <c r="OS37" i="1"/>
  <c r="NU38" i="1"/>
  <c r="NV38" i="1"/>
  <c r="NW38" i="1"/>
  <c r="NX38" i="1"/>
  <c r="NY38" i="1"/>
  <c r="NZ38" i="1"/>
  <c r="OA38" i="1"/>
  <c r="OB38" i="1"/>
  <c r="OC38" i="1"/>
  <c r="OD38" i="1"/>
  <c r="OE38" i="1"/>
  <c r="OF38" i="1"/>
  <c r="OG38" i="1"/>
  <c r="OH38" i="1"/>
  <c r="OI38" i="1"/>
  <c r="OJ38" i="1"/>
  <c r="OK38" i="1"/>
  <c r="OL38" i="1"/>
  <c r="OM38" i="1"/>
  <c r="ON38" i="1"/>
  <c r="OO38" i="1"/>
  <c r="OP38" i="1"/>
  <c r="OQ38" i="1"/>
  <c r="OR38" i="1"/>
  <c r="OS38" i="1"/>
  <c r="NU39" i="1"/>
  <c r="NV39" i="1"/>
  <c r="NW39" i="1"/>
  <c r="NX39" i="1"/>
  <c r="NY39" i="1"/>
  <c r="NZ39" i="1"/>
  <c r="OA39" i="1"/>
  <c r="OB39" i="1"/>
  <c r="OC39" i="1"/>
  <c r="OD39" i="1"/>
  <c r="OE39" i="1"/>
  <c r="OF39" i="1"/>
  <c r="OG39" i="1"/>
  <c r="OH39" i="1"/>
  <c r="OI39" i="1"/>
  <c r="OJ39" i="1"/>
  <c r="OK39" i="1"/>
  <c r="OL39" i="1"/>
  <c r="OM39" i="1"/>
  <c r="ON39" i="1"/>
  <c r="OO39" i="1"/>
  <c r="OP39" i="1"/>
  <c r="OQ39" i="1"/>
  <c r="OR39" i="1"/>
  <c r="OS39" i="1"/>
  <c r="NU40" i="1"/>
  <c r="NV40" i="1"/>
  <c r="NW40" i="1"/>
  <c r="NX40" i="1"/>
  <c r="NY40" i="1"/>
  <c r="NZ40" i="1"/>
  <c r="OA40" i="1"/>
  <c r="OB40" i="1"/>
  <c r="OC40" i="1"/>
  <c r="OD40" i="1"/>
  <c r="OE40" i="1"/>
  <c r="OF40" i="1"/>
  <c r="OG40" i="1"/>
  <c r="OH40" i="1"/>
  <c r="OI40" i="1"/>
  <c r="OJ40" i="1"/>
  <c r="OK40" i="1"/>
  <c r="OL40" i="1"/>
  <c r="OM40" i="1"/>
  <c r="ON40" i="1"/>
  <c r="OO40" i="1"/>
  <c r="OP40" i="1"/>
  <c r="OQ40" i="1"/>
  <c r="OR40" i="1"/>
  <c r="OS40" i="1"/>
  <c r="NU41" i="1"/>
  <c r="NV41" i="1"/>
  <c r="NW41" i="1"/>
  <c r="NX41" i="1"/>
  <c r="NY41" i="1"/>
  <c r="NZ41" i="1"/>
  <c r="OA41" i="1"/>
  <c r="OB41" i="1"/>
  <c r="OC41" i="1"/>
  <c r="OD41" i="1"/>
  <c r="OE41" i="1"/>
  <c r="OF41" i="1"/>
  <c r="OG41" i="1"/>
  <c r="OH41" i="1"/>
  <c r="OI41" i="1"/>
  <c r="OJ41" i="1"/>
  <c r="OK41" i="1"/>
  <c r="OL41" i="1"/>
  <c r="OM41" i="1"/>
  <c r="ON41" i="1"/>
  <c r="OO41" i="1"/>
  <c r="OP41" i="1"/>
  <c r="OQ41" i="1"/>
  <c r="OR41" i="1"/>
  <c r="OS41" i="1"/>
  <c r="NU42" i="1"/>
  <c r="NV42" i="1"/>
  <c r="NW42" i="1"/>
  <c r="NX42" i="1"/>
  <c r="NY42" i="1"/>
  <c r="NZ42" i="1"/>
  <c r="OA42" i="1"/>
  <c r="OB42" i="1"/>
  <c r="OC42" i="1"/>
  <c r="OD42" i="1"/>
  <c r="OE42" i="1"/>
  <c r="OF42" i="1"/>
  <c r="OG42" i="1"/>
  <c r="OH42" i="1"/>
  <c r="OI42" i="1"/>
  <c r="OJ42" i="1"/>
  <c r="OK42" i="1"/>
  <c r="OL42" i="1"/>
  <c r="OM42" i="1"/>
  <c r="ON42" i="1"/>
  <c r="OO42" i="1"/>
  <c r="OP42" i="1"/>
  <c r="OQ42" i="1"/>
  <c r="OR42" i="1"/>
  <c r="OS42" i="1"/>
  <c r="NU43" i="1"/>
  <c r="NV43" i="1"/>
  <c r="NW43" i="1"/>
  <c r="NX43" i="1"/>
  <c r="NY43" i="1"/>
  <c r="NZ43" i="1"/>
  <c r="OA43" i="1"/>
  <c r="OB43" i="1"/>
  <c r="OC43" i="1"/>
  <c r="OD43" i="1"/>
  <c r="OE43" i="1"/>
  <c r="OF43" i="1"/>
  <c r="OG43" i="1"/>
  <c r="OH43" i="1"/>
  <c r="OI43" i="1"/>
  <c r="OJ43" i="1"/>
  <c r="OK43" i="1"/>
  <c r="OL43" i="1"/>
  <c r="OM43" i="1"/>
  <c r="ON43" i="1"/>
  <c r="OO43" i="1"/>
  <c r="OP43" i="1"/>
  <c r="OQ43" i="1"/>
  <c r="OR43" i="1"/>
  <c r="OS43" i="1"/>
  <c r="NU44" i="1"/>
  <c r="NV44" i="1"/>
  <c r="NW44" i="1"/>
  <c r="NX44" i="1"/>
  <c r="NY44" i="1"/>
  <c r="NZ44" i="1"/>
  <c r="OA44" i="1"/>
  <c r="OB44" i="1"/>
  <c r="OC44" i="1"/>
  <c r="OD44" i="1"/>
  <c r="OE44" i="1"/>
  <c r="OF44" i="1"/>
  <c r="OG44" i="1"/>
  <c r="OH44" i="1"/>
  <c r="OI44" i="1"/>
  <c r="OJ44" i="1"/>
  <c r="OK44" i="1"/>
  <c r="OL44" i="1"/>
  <c r="OM44" i="1"/>
  <c r="ON44" i="1"/>
  <c r="OO44" i="1"/>
  <c r="OP44" i="1"/>
  <c r="OQ44" i="1"/>
  <c r="OR44" i="1"/>
  <c r="OS44" i="1"/>
  <c r="NU45" i="1"/>
  <c r="NV45" i="1"/>
  <c r="NW45" i="1"/>
  <c r="NX45" i="1"/>
  <c r="NY45" i="1"/>
  <c r="NZ45" i="1"/>
  <c r="OA45" i="1"/>
  <c r="OB45" i="1"/>
  <c r="OC45" i="1"/>
  <c r="OD45" i="1"/>
  <c r="OE45" i="1"/>
  <c r="OF45" i="1"/>
  <c r="OG45" i="1"/>
  <c r="OH45" i="1"/>
  <c r="OI45" i="1"/>
  <c r="OJ45" i="1"/>
  <c r="OK45" i="1"/>
  <c r="OL45" i="1"/>
  <c r="OM45" i="1"/>
  <c r="ON45" i="1"/>
  <c r="OO45" i="1"/>
  <c r="OP45" i="1"/>
  <c r="OQ45" i="1"/>
  <c r="OR45" i="1"/>
  <c r="OS45" i="1"/>
  <c r="NU46" i="1"/>
  <c r="NV46" i="1"/>
  <c r="NW46" i="1"/>
  <c r="NX46" i="1"/>
  <c r="NY46" i="1"/>
  <c r="NZ46" i="1"/>
  <c r="OA46" i="1"/>
  <c r="OB46" i="1"/>
  <c r="OC46" i="1"/>
  <c r="OD46" i="1"/>
  <c r="OE46" i="1"/>
  <c r="OF46" i="1"/>
  <c r="OG46" i="1"/>
  <c r="OH46" i="1"/>
  <c r="OI46" i="1"/>
  <c r="OJ46" i="1"/>
  <c r="OK46" i="1"/>
  <c r="OL46" i="1"/>
  <c r="OM46" i="1"/>
  <c r="ON46" i="1"/>
  <c r="OO46" i="1"/>
  <c r="OP46" i="1"/>
  <c r="OQ46" i="1"/>
  <c r="OR46" i="1"/>
  <c r="OS46" i="1"/>
  <c r="NU47" i="1"/>
  <c r="NV47" i="1"/>
  <c r="NW47" i="1"/>
  <c r="NX47" i="1"/>
  <c r="NY47" i="1"/>
  <c r="NZ47" i="1"/>
  <c r="OA47" i="1"/>
  <c r="OB47" i="1"/>
  <c r="OC47" i="1"/>
  <c r="OD47" i="1"/>
  <c r="OE47" i="1"/>
  <c r="OF47" i="1"/>
  <c r="OG47" i="1"/>
  <c r="OH47" i="1"/>
  <c r="OI47" i="1"/>
  <c r="OJ47" i="1"/>
  <c r="OK47" i="1"/>
  <c r="OL47" i="1"/>
  <c r="OM47" i="1"/>
  <c r="ON47" i="1"/>
  <c r="OO47" i="1"/>
  <c r="OP47" i="1"/>
  <c r="OQ47" i="1"/>
  <c r="OR47" i="1"/>
  <c r="OS47" i="1"/>
  <c r="NU48" i="1"/>
  <c r="NV48" i="1"/>
  <c r="NW48" i="1"/>
  <c r="NX48" i="1"/>
  <c r="NY48" i="1"/>
  <c r="NZ48" i="1"/>
  <c r="OA48" i="1"/>
  <c r="OB48" i="1"/>
  <c r="OC48" i="1"/>
  <c r="OD48" i="1"/>
  <c r="OE48" i="1"/>
  <c r="OF48" i="1"/>
  <c r="OG48" i="1"/>
  <c r="OH48" i="1"/>
  <c r="OI48" i="1"/>
  <c r="OJ48" i="1"/>
  <c r="OK48" i="1"/>
  <c r="OL48" i="1"/>
  <c r="OM48" i="1"/>
  <c r="ON48" i="1"/>
  <c r="OO48" i="1"/>
  <c r="OP48" i="1"/>
  <c r="OQ48" i="1"/>
  <c r="OR48" i="1"/>
  <c r="OS48" i="1"/>
  <c r="NU49" i="1"/>
  <c r="NV49" i="1"/>
  <c r="NW49" i="1"/>
  <c r="NX49" i="1"/>
  <c r="NY49" i="1"/>
  <c r="NZ49" i="1"/>
  <c r="OA49" i="1"/>
  <c r="OB49" i="1"/>
  <c r="OC49" i="1"/>
  <c r="OD49" i="1"/>
  <c r="OE49" i="1"/>
  <c r="OF49" i="1"/>
  <c r="OG49" i="1"/>
  <c r="OH49" i="1"/>
  <c r="OI49" i="1"/>
  <c r="OJ49" i="1"/>
  <c r="OK49" i="1"/>
  <c r="OL49" i="1"/>
  <c r="OM49" i="1"/>
  <c r="ON49" i="1"/>
  <c r="OO49" i="1"/>
  <c r="OP49" i="1"/>
  <c r="OQ49" i="1"/>
  <c r="OR49" i="1"/>
  <c r="OS49" i="1"/>
  <c r="NU50" i="1"/>
  <c r="NV50" i="1"/>
  <c r="NW50" i="1"/>
  <c r="NX50" i="1"/>
  <c r="NY50" i="1"/>
  <c r="NZ50" i="1"/>
  <c r="OA50" i="1"/>
  <c r="OB50" i="1"/>
  <c r="OC50" i="1"/>
  <c r="OD50" i="1"/>
  <c r="OE50" i="1"/>
  <c r="OF50" i="1"/>
  <c r="OG50" i="1"/>
  <c r="OH50" i="1"/>
  <c r="OI50" i="1"/>
  <c r="OJ50" i="1"/>
  <c r="OK50" i="1"/>
  <c r="OL50" i="1"/>
  <c r="OM50" i="1"/>
  <c r="ON50" i="1"/>
  <c r="OO50" i="1"/>
  <c r="OP50" i="1"/>
  <c r="OQ50" i="1"/>
  <c r="OR50" i="1"/>
  <c r="OS50" i="1"/>
  <c r="NU51" i="1"/>
  <c r="NV51" i="1"/>
  <c r="NW51" i="1"/>
  <c r="NX51" i="1"/>
  <c r="NY51" i="1"/>
  <c r="NZ51" i="1"/>
  <c r="OA51" i="1"/>
  <c r="OB51" i="1"/>
  <c r="OC51" i="1"/>
  <c r="OD51" i="1"/>
  <c r="OE51" i="1"/>
  <c r="OF51" i="1"/>
  <c r="OG51" i="1"/>
  <c r="OH51" i="1"/>
  <c r="OI51" i="1"/>
  <c r="OJ51" i="1"/>
  <c r="OK51" i="1"/>
  <c r="OL51" i="1"/>
  <c r="OM51" i="1"/>
  <c r="ON51" i="1"/>
  <c r="OO51" i="1"/>
  <c r="OP51" i="1"/>
  <c r="OQ51" i="1"/>
  <c r="OR51" i="1"/>
  <c r="OS51" i="1"/>
  <c r="NU52" i="1"/>
  <c r="NV52" i="1"/>
  <c r="NW52" i="1"/>
  <c r="NX52" i="1"/>
  <c r="NY52" i="1"/>
  <c r="NZ52" i="1"/>
  <c r="OA52" i="1"/>
  <c r="OB52" i="1"/>
  <c r="OC52" i="1"/>
  <c r="OD52" i="1"/>
  <c r="OE52" i="1"/>
  <c r="OF52" i="1"/>
  <c r="OG52" i="1"/>
  <c r="OH52" i="1"/>
  <c r="OI52" i="1"/>
  <c r="OJ52" i="1"/>
  <c r="OK52" i="1"/>
  <c r="OL52" i="1"/>
  <c r="OM52" i="1"/>
  <c r="ON52" i="1"/>
  <c r="OO52" i="1"/>
  <c r="OP52" i="1"/>
  <c r="OQ52" i="1"/>
  <c r="OR52" i="1"/>
  <c r="OS52" i="1"/>
  <c r="NU53" i="1"/>
  <c r="NV53" i="1"/>
  <c r="NW53" i="1"/>
  <c r="NX53" i="1"/>
  <c r="NY53" i="1"/>
  <c r="NZ53" i="1"/>
  <c r="OA53" i="1"/>
  <c r="OB53" i="1"/>
  <c r="OC53" i="1"/>
  <c r="OD53" i="1"/>
  <c r="OE53" i="1"/>
  <c r="OF53" i="1"/>
  <c r="OG53" i="1"/>
  <c r="OH53" i="1"/>
  <c r="OI53" i="1"/>
  <c r="OJ53" i="1"/>
  <c r="OK53" i="1"/>
  <c r="OL53" i="1"/>
  <c r="OM53" i="1"/>
  <c r="ON53" i="1"/>
  <c r="OO53" i="1"/>
  <c r="OP53" i="1"/>
  <c r="OQ53" i="1"/>
  <c r="OR53" i="1"/>
  <c r="OS53" i="1"/>
  <c r="NU54" i="1"/>
  <c r="NV54" i="1"/>
  <c r="NW54" i="1"/>
  <c r="NX54" i="1"/>
  <c r="NY54" i="1"/>
  <c r="NZ54" i="1"/>
  <c r="OA54" i="1"/>
  <c r="OB54" i="1"/>
  <c r="OC54" i="1"/>
  <c r="OD54" i="1"/>
  <c r="OE54" i="1"/>
  <c r="OF54" i="1"/>
  <c r="OG54" i="1"/>
  <c r="OH54" i="1"/>
  <c r="OI54" i="1"/>
  <c r="OJ54" i="1"/>
  <c r="OK54" i="1"/>
  <c r="OL54" i="1"/>
  <c r="OM54" i="1"/>
  <c r="ON54" i="1"/>
  <c r="OO54" i="1"/>
  <c r="OP54" i="1"/>
  <c r="OQ54" i="1"/>
  <c r="OR54" i="1"/>
  <c r="OS54" i="1"/>
  <c r="NU55" i="1"/>
  <c r="NV55" i="1"/>
  <c r="NW55" i="1"/>
  <c r="NX55" i="1"/>
  <c r="NY55" i="1"/>
  <c r="NZ55" i="1"/>
  <c r="OA55" i="1"/>
  <c r="OB55" i="1"/>
  <c r="OC55" i="1"/>
  <c r="OD55" i="1"/>
  <c r="OE55" i="1"/>
  <c r="OF55" i="1"/>
  <c r="OG55" i="1"/>
  <c r="OH55" i="1"/>
  <c r="OI55" i="1"/>
  <c r="OJ55" i="1"/>
  <c r="OK55" i="1"/>
  <c r="OL55" i="1"/>
  <c r="OM55" i="1"/>
  <c r="ON55" i="1"/>
  <c r="OO55" i="1"/>
  <c r="OP55" i="1"/>
  <c r="OQ55" i="1"/>
  <c r="OR55" i="1"/>
  <c r="OS55" i="1"/>
  <c r="NU56" i="1"/>
  <c r="NV56" i="1"/>
  <c r="NW56" i="1"/>
  <c r="NX56" i="1"/>
  <c r="NY56" i="1"/>
  <c r="NZ56" i="1"/>
  <c r="OA56" i="1"/>
  <c r="OB56" i="1"/>
  <c r="OC56" i="1"/>
  <c r="OD56" i="1"/>
  <c r="OE56" i="1"/>
  <c r="OF56" i="1"/>
  <c r="OG56" i="1"/>
  <c r="OH56" i="1"/>
  <c r="OI56" i="1"/>
  <c r="OJ56" i="1"/>
  <c r="OK56" i="1"/>
  <c r="OL56" i="1"/>
  <c r="OM56" i="1"/>
  <c r="ON56" i="1"/>
  <c r="OO56" i="1"/>
  <c r="OP56" i="1"/>
  <c r="OQ56" i="1"/>
  <c r="OR56" i="1"/>
  <c r="OS56" i="1"/>
  <c r="NU57" i="1"/>
  <c r="NV57" i="1"/>
  <c r="NW57" i="1"/>
  <c r="NX57" i="1"/>
  <c r="NY57" i="1"/>
  <c r="NZ57" i="1"/>
  <c r="OA57" i="1"/>
  <c r="OB57" i="1"/>
  <c r="OC57" i="1"/>
  <c r="OD57" i="1"/>
  <c r="OE57" i="1"/>
  <c r="OF57" i="1"/>
  <c r="OG57" i="1"/>
  <c r="OH57" i="1"/>
  <c r="OI57" i="1"/>
  <c r="OJ57" i="1"/>
  <c r="OK57" i="1"/>
  <c r="OL57" i="1"/>
  <c r="OM57" i="1"/>
  <c r="ON57" i="1"/>
  <c r="OO57" i="1"/>
  <c r="OP57" i="1"/>
  <c r="OQ57" i="1"/>
  <c r="OR57" i="1"/>
  <c r="OS57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OH58" i="1"/>
  <c r="OI58" i="1"/>
  <c r="OJ58" i="1"/>
  <c r="OK58" i="1"/>
  <c r="OL58" i="1"/>
  <c r="OM58" i="1"/>
  <c r="ON58" i="1"/>
  <c r="OO58" i="1"/>
  <c r="OP58" i="1"/>
  <c r="OQ58" i="1"/>
  <c r="OR58" i="1"/>
  <c r="OS58" i="1"/>
  <c r="NU59" i="1"/>
  <c r="NV59" i="1"/>
  <c r="NW59" i="1"/>
  <c r="NX59" i="1"/>
  <c r="NY59" i="1"/>
  <c r="NZ59" i="1"/>
  <c r="OA59" i="1"/>
  <c r="OB59" i="1"/>
  <c r="OC59" i="1"/>
  <c r="OD59" i="1"/>
  <c r="OE59" i="1"/>
  <c r="OF59" i="1"/>
  <c r="OG59" i="1"/>
  <c r="OH59" i="1"/>
  <c r="OI59" i="1"/>
  <c r="OJ59" i="1"/>
  <c r="OK59" i="1"/>
  <c r="OL59" i="1"/>
  <c r="OM59" i="1"/>
  <c r="ON59" i="1"/>
  <c r="OO59" i="1"/>
  <c r="OP59" i="1"/>
  <c r="OQ59" i="1"/>
  <c r="OR59" i="1"/>
  <c r="OS59" i="1"/>
  <c r="NU60" i="1"/>
  <c r="NV60" i="1"/>
  <c r="NW60" i="1"/>
  <c r="NX60" i="1"/>
  <c r="NY60" i="1"/>
  <c r="NZ60" i="1"/>
  <c r="OA60" i="1"/>
  <c r="OB60" i="1"/>
  <c r="OC60" i="1"/>
  <c r="OD60" i="1"/>
  <c r="OE60" i="1"/>
  <c r="OF60" i="1"/>
  <c r="OG60" i="1"/>
  <c r="OH60" i="1"/>
  <c r="OI60" i="1"/>
  <c r="OJ60" i="1"/>
  <c r="OK60" i="1"/>
  <c r="OL60" i="1"/>
  <c r="OM60" i="1"/>
  <c r="ON60" i="1"/>
  <c r="OO60" i="1"/>
  <c r="OP60" i="1"/>
  <c r="OQ60" i="1"/>
  <c r="OR60" i="1"/>
  <c r="OS60" i="1"/>
  <c r="NU61" i="1"/>
  <c r="NV61" i="1"/>
  <c r="NW61" i="1"/>
  <c r="NX61" i="1"/>
  <c r="NY61" i="1"/>
  <c r="NZ61" i="1"/>
  <c r="OA61" i="1"/>
  <c r="OB61" i="1"/>
  <c r="OC61" i="1"/>
  <c r="OD61" i="1"/>
  <c r="OE61" i="1"/>
  <c r="OF61" i="1"/>
  <c r="OG61" i="1"/>
  <c r="OH61" i="1"/>
  <c r="OI61" i="1"/>
  <c r="OJ61" i="1"/>
  <c r="OK61" i="1"/>
  <c r="OL61" i="1"/>
  <c r="OM61" i="1"/>
  <c r="ON61" i="1"/>
  <c r="OO61" i="1"/>
  <c r="OP61" i="1"/>
  <c r="OQ61" i="1"/>
  <c r="OR61" i="1"/>
  <c r="OS61" i="1"/>
  <c r="NU62" i="1"/>
  <c r="NV62" i="1"/>
  <c r="NW62" i="1"/>
  <c r="NX62" i="1"/>
  <c r="NY62" i="1"/>
  <c r="NZ62" i="1"/>
  <c r="OA62" i="1"/>
  <c r="OB62" i="1"/>
  <c r="OC62" i="1"/>
  <c r="OD62" i="1"/>
  <c r="OE62" i="1"/>
  <c r="OF62" i="1"/>
  <c r="OG62" i="1"/>
  <c r="OH62" i="1"/>
  <c r="OI62" i="1"/>
  <c r="OJ62" i="1"/>
  <c r="OK62" i="1"/>
  <c r="OL62" i="1"/>
  <c r="OM62" i="1"/>
  <c r="ON62" i="1"/>
  <c r="OO62" i="1"/>
  <c r="OP62" i="1"/>
  <c r="OQ62" i="1"/>
  <c r="OR62" i="1"/>
  <c r="OS62" i="1"/>
  <c r="NU63" i="1"/>
  <c r="NV63" i="1"/>
  <c r="NW63" i="1"/>
  <c r="NX63" i="1"/>
  <c r="NY63" i="1"/>
  <c r="NZ63" i="1"/>
  <c r="OA63" i="1"/>
  <c r="OB63" i="1"/>
  <c r="OC63" i="1"/>
  <c r="OD63" i="1"/>
  <c r="OE63" i="1"/>
  <c r="OF63" i="1"/>
  <c r="OG63" i="1"/>
  <c r="OH63" i="1"/>
  <c r="OI63" i="1"/>
  <c r="OJ63" i="1"/>
  <c r="OK63" i="1"/>
  <c r="OL63" i="1"/>
  <c r="OM63" i="1"/>
  <c r="ON63" i="1"/>
  <c r="OO63" i="1"/>
  <c r="OP63" i="1"/>
  <c r="OQ63" i="1"/>
  <c r="OR63" i="1"/>
  <c r="OS63" i="1"/>
  <c r="NU64" i="1"/>
  <c r="NV64" i="1"/>
  <c r="NW64" i="1"/>
  <c r="NX64" i="1"/>
  <c r="NY64" i="1"/>
  <c r="NZ64" i="1"/>
  <c r="OA64" i="1"/>
  <c r="OB64" i="1"/>
  <c r="OC64" i="1"/>
  <c r="OD64" i="1"/>
  <c r="OE64" i="1"/>
  <c r="OF64" i="1"/>
  <c r="OG64" i="1"/>
  <c r="OH64" i="1"/>
  <c r="OI64" i="1"/>
  <c r="OJ64" i="1"/>
  <c r="OK64" i="1"/>
  <c r="OL64" i="1"/>
  <c r="OM64" i="1"/>
  <c r="ON64" i="1"/>
  <c r="OO64" i="1"/>
  <c r="OP64" i="1"/>
  <c r="OQ64" i="1"/>
  <c r="OR64" i="1"/>
  <c r="OS64" i="1"/>
  <c r="NU65" i="1"/>
  <c r="NV65" i="1"/>
  <c r="NW65" i="1"/>
  <c r="NX65" i="1"/>
  <c r="NY65" i="1"/>
  <c r="NZ65" i="1"/>
  <c r="OA65" i="1"/>
  <c r="OB65" i="1"/>
  <c r="OC65" i="1"/>
  <c r="OD65" i="1"/>
  <c r="OE65" i="1"/>
  <c r="OF65" i="1"/>
  <c r="OG65" i="1"/>
  <c r="OH65" i="1"/>
  <c r="OI65" i="1"/>
  <c r="OJ65" i="1"/>
  <c r="OK65" i="1"/>
  <c r="OL65" i="1"/>
  <c r="OM65" i="1"/>
  <c r="ON65" i="1"/>
  <c r="OO65" i="1"/>
  <c r="OP65" i="1"/>
  <c r="OQ65" i="1"/>
  <c r="OR65" i="1"/>
  <c r="OS65" i="1"/>
  <c r="NU66" i="1"/>
  <c r="NV66" i="1"/>
  <c r="NW66" i="1"/>
  <c r="NX66" i="1"/>
  <c r="NY66" i="1"/>
  <c r="NZ66" i="1"/>
  <c r="OA66" i="1"/>
  <c r="OB66" i="1"/>
  <c r="OC66" i="1"/>
  <c r="OD66" i="1"/>
  <c r="OE66" i="1"/>
  <c r="OF66" i="1"/>
  <c r="OG66" i="1"/>
  <c r="OH66" i="1"/>
  <c r="OI66" i="1"/>
  <c r="OJ66" i="1"/>
  <c r="OK66" i="1"/>
  <c r="OL66" i="1"/>
  <c r="OM66" i="1"/>
  <c r="ON66" i="1"/>
  <c r="OO66" i="1"/>
  <c r="OP66" i="1"/>
  <c r="OQ66" i="1"/>
  <c r="OR66" i="1"/>
  <c r="OS66" i="1"/>
  <c r="NU67" i="1"/>
  <c r="NV67" i="1"/>
  <c r="NW67" i="1"/>
  <c r="NX67" i="1"/>
  <c r="NY67" i="1"/>
  <c r="NZ67" i="1"/>
  <c r="OA67" i="1"/>
  <c r="OB67" i="1"/>
  <c r="OC67" i="1"/>
  <c r="OD67" i="1"/>
  <c r="OE67" i="1"/>
  <c r="OF67" i="1"/>
  <c r="OG67" i="1"/>
  <c r="OH67" i="1"/>
  <c r="OI67" i="1"/>
  <c r="OJ67" i="1"/>
  <c r="OK67" i="1"/>
  <c r="OL67" i="1"/>
  <c r="OM67" i="1"/>
  <c r="ON67" i="1"/>
  <c r="OO67" i="1"/>
  <c r="OP67" i="1"/>
  <c r="OQ67" i="1"/>
  <c r="OR67" i="1"/>
  <c r="OS67" i="1"/>
  <c r="NU68" i="1"/>
  <c r="NV68" i="1"/>
  <c r="NW68" i="1"/>
  <c r="NX68" i="1"/>
  <c r="NY68" i="1"/>
  <c r="NZ68" i="1"/>
  <c r="OA68" i="1"/>
  <c r="OB68" i="1"/>
  <c r="OC68" i="1"/>
  <c r="OD68" i="1"/>
  <c r="OE68" i="1"/>
  <c r="OF68" i="1"/>
  <c r="OG68" i="1"/>
  <c r="OH68" i="1"/>
  <c r="OI68" i="1"/>
  <c r="OJ68" i="1"/>
  <c r="OK68" i="1"/>
  <c r="OL68" i="1"/>
  <c r="OM68" i="1"/>
  <c r="ON68" i="1"/>
  <c r="OO68" i="1"/>
  <c r="OP68" i="1"/>
  <c r="OQ68" i="1"/>
  <c r="OR68" i="1"/>
  <c r="OS68" i="1"/>
  <c r="NU69" i="1"/>
  <c r="NV69" i="1"/>
  <c r="NW69" i="1"/>
  <c r="NX69" i="1"/>
  <c r="NY69" i="1"/>
  <c r="NZ69" i="1"/>
  <c r="OA69" i="1"/>
  <c r="OB69" i="1"/>
  <c r="OC69" i="1"/>
  <c r="OD69" i="1"/>
  <c r="OE69" i="1"/>
  <c r="OF69" i="1"/>
  <c r="OG69" i="1"/>
  <c r="OH69" i="1"/>
  <c r="OI69" i="1"/>
  <c r="OJ69" i="1"/>
  <c r="OK69" i="1"/>
  <c r="OL69" i="1"/>
  <c r="OM69" i="1"/>
  <c r="ON69" i="1"/>
  <c r="OO69" i="1"/>
  <c r="OP69" i="1"/>
  <c r="OQ69" i="1"/>
  <c r="OR69" i="1"/>
  <c r="OS69" i="1"/>
  <c r="NU70" i="1"/>
  <c r="NV70" i="1"/>
  <c r="NW70" i="1"/>
  <c r="NX70" i="1"/>
  <c r="NY70" i="1"/>
  <c r="NZ70" i="1"/>
  <c r="OA70" i="1"/>
  <c r="OB70" i="1"/>
  <c r="OC70" i="1"/>
  <c r="OD70" i="1"/>
  <c r="OE70" i="1"/>
  <c r="OF70" i="1"/>
  <c r="OG70" i="1"/>
  <c r="OH70" i="1"/>
  <c r="OI70" i="1"/>
  <c r="OJ70" i="1"/>
  <c r="OK70" i="1"/>
  <c r="OL70" i="1"/>
  <c r="OM70" i="1"/>
  <c r="ON70" i="1"/>
  <c r="OO70" i="1"/>
  <c r="OP70" i="1"/>
  <c r="OQ70" i="1"/>
  <c r="OR70" i="1"/>
  <c r="OS70" i="1"/>
  <c r="NU71" i="1"/>
  <c r="NV71" i="1"/>
  <c r="NW71" i="1"/>
  <c r="NX71" i="1"/>
  <c r="NY71" i="1"/>
  <c r="NZ71" i="1"/>
  <c r="OA71" i="1"/>
  <c r="OB71" i="1"/>
  <c r="OC71" i="1"/>
  <c r="OD71" i="1"/>
  <c r="OE71" i="1"/>
  <c r="OF71" i="1"/>
  <c r="OG71" i="1"/>
  <c r="OH71" i="1"/>
  <c r="OI71" i="1"/>
  <c r="OJ71" i="1"/>
  <c r="OK71" i="1"/>
  <c r="OL71" i="1"/>
  <c r="OM71" i="1"/>
  <c r="ON71" i="1"/>
  <c r="OO71" i="1"/>
  <c r="OP71" i="1"/>
  <c r="OQ71" i="1"/>
  <c r="OR71" i="1"/>
  <c r="OS71" i="1"/>
  <c r="NU72" i="1"/>
  <c r="NV72" i="1"/>
  <c r="NW72" i="1"/>
  <c r="NX72" i="1"/>
  <c r="NY72" i="1"/>
  <c r="NZ72" i="1"/>
  <c r="OA72" i="1"/>
  <c r="OB72" i="1"/>
  <c r="OC72" i="1"/>
  <c r="OD72" i="1"/>
  <c r="OE72" i="1"/>
  <c r="OF72" i="1"/>
  <c r="OG72" i="1"/>
  <c r="OH72" i="1"/>
  <c r="OI72" i="1"/>
  <c r="OJ72" i="1"/>
  <c r="OK72" i="1"/>
  <c r="OL72" i="1"/>
  <c r="OM72" i="1"/>
  <c r="ON72" i="1"/>
  <c r="OO72" i="1"/>
  <c r="OP72" i="1"/>
  <c r="OQ72" i="1"/>
  <c r="OR72" i="1"/>
  <c r="OS72" i="1"/>
  <c r="NU73" i="1"/>
  <c r="NV73" i="1"/>
  <c r="NW73" i="1"/>
  <c r="NX73" i="1"/>
  <c r="NY73" i="1"/>
  <c r="NZ73" i="1"/>
  <c r="OA73" i="1"/>
  <c r="OB73" i="1"/>
  <c r="OC73" i="1"/>
  <c r="OD73" i="1"/>
  <c r="OE73" i="1"/>
  <c r="OF73" i="1"/>
  <c r="OG73" i="1"/>
  <c r="OH73" i="1"/>
  <c r="OI73" i="1"/>
  <c r="OJ73" i="1"/>
  <c r="OK73" i="1"/>
  <c r="OL73" i="1"/>
  <c r="OM73" i="1"/>
  <c r="ON73" i="1"/>
  <c r="OO73" i="1"/>
  <c r="OP73" i="1"/>
  <c r="OQ73" i="1"/>
  <c r="OR73" i="1"/>
  <c r="OS73" i="1"/>
  <c r="NU74" i="1"/>
  <c r="NV74" i="1"/>
  <c r="NW74" i="1"/>
  <c r="NX74" i="1"/>
  <c r="NY74" i="1"/>
  <c r="NZ74" i="1"/>
  <c r="OA74" i="1"/>
  <c r="OB74" i="1"/>
  <c r="OC74" i="1"/>
  <c r="OD74" i="1"/>
  <c r="OE74" i="1"/>
  <c r="OF74" i="1"/>
  <c r="OG74" i="1"/>
  <c r="OH74" i="1"/>
  <c r="OI74" i="1"/>
  <c r="OJ74" i="1"/>
  <c r="OK74" i="1"/>
  <c r="OL74" i="1"/>
  <c r="OM74" i="1"/>
  <c r="ON74" i="1"/>
  <c r="OO74" i="1"/>
  <c r="OP74" i="1"/>
  <c r="OQ74" i="1"/>
  <c r="OR74" i="1"/>
  <c r="OS74" i="1"/>
  <c r="NU75" i="1"/>
  <c r="NV75" i="1"/>
  <c r="NW75" i="1"/>
  <c r="NX75" i="1"/>
  <c r="NY75" i="1"/>
  <c r="NZ75" i="1"/>
  <c r="OA75" i="1"/>
  <c r="OB75" i="1"/>
  <c r="OC75" i="1"/>
  <c r="OD75" i="1"/>
  <c r="OE75" i="1"/>
  <c r="OF75" i="1"/>
  <c r="OG75" i="1"/>
  <c r="OH75" i="1"/>
  <c r="OI75" i="1"/>
  <c r="OJ75" i="1"/>
  <c r="OK75" i="1"/>
  <c r="OL75" i="1"/>
  <c r="OM75" i="1"/>
  <c r="ON75" i="1"/>
  <c r="OO75" i="1"/>
  <c r="OP75" i="1"/>
  <c r="OQ75" i="1"/>
  <c r="OR75" i="1"/>
  <c r="OS75" i="1"/>
  <c r="NU76" i="1"/>
  <c r="NV76" i="1"/>
  <c r="NW76" i="1"/>
  <c r="NX76" i="1"/>
  <c r="NY76" i="1"/>
  <c r="NZ76" i="1"/>
  <c r="OA76" i="1"/>
  <c r="OB76" i="1"/>
  <c r="OC76" i="1"/>
  <c r="OD76" i="1"/>
  <c r="OE76" i="1"/>
  <c r="OF76" i="1"/>
  <c r="OG76" i="1"/>
  <c r="OH76" i="1"/>
  <c r="OI76" i="1"/>
  <c r="OJ76" i="1"/>
  <c r="OK76" i="1"/>
  <c r="OL76" i="1"/>
  <c r="OM76" i="1"/>
  <c r="ON76" i="1"/>
  <c r="OO76" i="1"/>
  <c r="OP76" i="1"/>
  <c r="OQ76" i="1"/>
  <c r="OR76" i="1"/>
  <c r="OS76" i="1"/>
  <c r="NU77" i="1"/>
  <c r="NV77" i="1"/>
  <c r="NW77" i="1"/>
  <c r="NX77" i="1"/>
  <c r="NY77" i="1"/>
  <c r="NZ77" i="1"/>
  <c r="OA77" i="1"/>
  <c r="OB77" i="1"/>
  <c r="OC77" i="1"/>
  <c r="OD77" i="1"/>
  <c r="OE77" i="1"/>
  <c r="OF77" i="1"/>
  <c r="OG77" i="1"/>
  <c r="OH77" i="1"/>
  <c r="OI77" i="1"/>
  <c r="OJ77" i="1"/>
  <c r="OK77" i="1"/>
  <c r="OL77" i="1"/>
  <c r="OM77" i="1"/>
  <c r="ON77" i="1"/>
  <c r="OO77" i="1"/>
  <c r="OP77" i="1"/>
  <c r="OQ77" i="1"/>
  <c r="OR77" i="1"/>
  <c r="OS77" i="1"/>
  <c r="NU78" i="1"/>
  <c r="NV78" i="1"/>
  <c r="NW78" i="1"/>
  <c r="NX78" i="1"/>
  <c r="NY78" i="1"/>
  <c r="NZ78" i="1"/>
  <c r="OA78" i="1"/>
  <c r="OB78" i="1"/>
  <c r="OC78" i="1"/>
  <c r="OD78" i="1"/>
  <c r="OE78" i="1"/>
  <c r="OF78" i="1"/>
  <c r="OG78" i="1"/>
  <c r="OH78" i="1"/>
  <c r="OI78" i="1"/>
  <c r="OJ78" i="1"/>
  <c r="OK78" i="1"/>
  <c r="OL78" i="1"/>
  <c r="OM78" i="1"/>
  <c r="ON78" i="1"/>
  <c r="OO78" i="1"/>
  <c r="OP78" i="1"/>
  <c r="OQ78" i="1"/>
  <c r="OR78" i="1"/>
  <c r="OS78" i="1"/>
  <c r="NU79" i="1"/>
  <c r="NV79" i="1"/>
  <c r="NW79" i="1"/>
  <c r="NX79" i="1"/>
  <c r="NY79" i="1"/>
  <c r="NZ79" i="1"/>
  <c r="OA79" i="1"/>
  <c r="OB79" i="1"/>
  <c r="OC79" i="1"/>
  <c r="OD79" i="1"/>
  <c r="OE79" i="1"/>
  <c r="OF79" i="1"/>
  <c r="OG79" i="1"/>
  <c r="OH79" i="1"/>
  <c r="OI79" i="1"/>
  <c r="OJ79" i="1"/>
  <c r="OK79" i="1"/>
  <c r="OL79" i="1"/>
  <c r="OM79" i="1"/>
  <c r="ON79" i="1"/>
  <c r="OO79" i="1"/>
  <c r="OP79" i="1"/>
  <c r="OQ79" i="1"/>
  <c r="OR79" i="1"/>
  <c r="OS79" i="1"/>
  <c r="NU80" i="1"/>
  <c r="NV80" i="1"/>
  <c r="NW80" i="1"/>
  <c r="NX80" i="1"/>
  <c r="NY80" i="1"/>
  <c r="NZ80" i="1"/>
  <c r="OA80" i="1"/>
  <c r="OB80" i="1"/>
  <c r="OC80" i="1"/>
  <c r="OD80" i="1"/>
  <c r="OE80" i="1"/>
  <c r="OF80" i="1"/>
  <c r="OG80" i="1"/>
  <c r="OH80" i="1"/>
  <c r="OI80" i="1"/>
  <c r="OJ80" i="1"/>
  <c r="OK80" i="1"/>
  <c r="OL80" i="1"/>
  <c r="OM80" i="1"/>
  <c r="ON80" i="1"/>
  <c r="OO80" i="1"/>
  <c r="OP80" i="1"/>
  <c r="OQ80" i="1"/>
  <c r="OR80" i="1"/>
  <c r="OS80" i="1"/>
  <c r="NU81" i="1"/>
  <c r="NV81" i="1"/>
  <c r="NW81" i="1"/>
  <c r="NX81" i="1"/>
  <c r="NY81" i="1"/>
  <c r="NZ81" i="1"/>
  <c r="OA81" i="1"/>
  <c r="OB81" i="1"/>
  <c r="OC81" i="1"/>
  <c r="OD81" i="1"/>
  <c r="OE81" i="1"/>
  <c r="OF81" i="1"/>
  <c r="OG81" i="1"/>
  <c r="OH81" i="1"/>
  <c r="OI81" i="1"/>
  <c r="OJ81" i="1"/>
  <c r="OK81" i="1"/>
  <c r="OL81" i="1"/>
  <c r="OM81" i="1"/>
  <c r="ON81" i="1"/>
  <c r="OO81" i="1"/>
  <c r="OP81" i="1"/>
  <c r="OQ81" i="1"/>
  <c r="OR81" i="1"/>
  <c r="OS81" i="1"/>
  <c r="NU82" i="1"/>
  <c r="NV82" i="1"/>
  <c r="NW82" i="1"/>
  <c r="NX82" i="1"/>
  <c r="NY82" i="1"/>
  <c r="NZ82" i="1"/>
  <c r="OA82" i="1"/>
  <c r="OB82" i="1"/>
  <c r="OC82" i="1"/>
  <c r="OD82" i="1"/>
  <c r="OE82" i="1"/>
  <c r="OF82" i="1"/>
  <c r="OG82" i="1"/>
  <c r="OH82" i="1"/>
  <c r="OI82" i="1"/>
  <c r="OJ82" i="1"/>
  <c r="OK82" i="1"/>
  <c r="OL82" i="1"/>
  <c r="OM82" i="1"/>
  <c r="ON82" i="1"/>
  <c r="OO82" i="1"/>
  <c r="OP82" i="1"/>
  <c r="OQ82" i="1"/>
  <c r="OR82" i="1"/>
  <c r="OS82" i="1"/>
  <c r="NU83" i="1"/>
  <c r="NV83" i="1"/>
  <c r="NW83" i="1"/>
  <c r="NX83" i="1"/>
  <c r="NY83" i="1"/>
  <c r="NZ83" i="1"/>
  <c r="OA83" i="1"/>
  <c r="OB83" i="1"/>
  <c r="OC83" i="1"/>
  <c r="OD83" i="1"/>
  <c r="OE83" i="1"/>
  <c r="OF83" i="1"/>
  <c r="OG83" i="1"/>
  <c r="OH83" i="1"/>
  <c r="OI83" i="1"/>
  <c r="OJ83" i="1"/>
  <c r="OK83" i="1"/>
  <c r="OL83" i="1"/>
  <c r="OM83" i="1"/>
  <c r="ON83" i="1"/>
  <c r="OO83" i="1"/>
  <c r="OP83" i="1"/>
  <c r="OQ83" i="1"/>
  <c r="OR83" i="1"/>
  <c r="OS83" i="1"/>
  <c r="NU84" i="1"/>
  <c r="NV84" i="1"/>
  <c r="NW84" i="1"/>
  <c r="NX84" i="1"/>
  <c r="NY84" i="1"/>
  <c r="NZ84" i="1"/>
  <c r="OA84" i="1"/>
  <c r="OB84" i="1"/>
  <c r="OC84" i="1"/>
  <c r="OD84" i="1"/>
  <c r="OE84" i="1"/>
  <c r="OF84" i="1"/>
  <c r="OG84" i="1"/>
  <c r="OH84" i="1"/>
  <c r="OI84" i="1"/>
  <c r="OJ84" i="1"/>
  <c r="OK84" i="1"/>
  <c r="OL84" i="1"/>
  <c r="OM84" i="1"/>
  <c r="ON84" i="1"/>
  <c r="OO84" i="1"/>
  <c r="OP84" i="1"/>
  <c r="OQ84" i="1"/>
  <c r="OR84" i="1"/>
  <c r="OS84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OH85" i="1"/>
  <c r="OI85" i="1"/>
  <c r="OJ85" i="1"/>
  <c r="OK85" i="1"/>
  <c r="OL85" i="1"/>
  <c r="OM85" i="1"/>
  <c r="ON85" i="1"/>
  <c r="OO85" i="1"/>
  <c r="OP85" i="1"/>
  <c r="OQ85" i="1"/>
  <c r="OR85" i="1"/>
  <c r="OS85" i="1"/>
  <c r="NU86" i="1"/>
  <c r="NV86" i="1"/>
  <c r="NW86" i="1"/>
  <c r="NX86" i="1"/>
  <c r="NY86" i="1"/>
  <c r="NZ86" i="1"/>
  <c r="OA86" i="1"/>
  <c r="OB86" i="1"/>
  <c r="OC86" i="1"/>
  <c r="OD86" i="1"/>
  <c r="OE86" i="1"/>
  <c r="OF86" i="1"/>
  <c r="OG86" i="1"/>
  <c r="OH86" i="1"/>
  <c r="OI86" i="1"/>
  <c r="OJ86" i="1"/>
  <c r="OK86" i="1"/>
  <c r="OL86" i="1"/>
  <c r="OM86" i="1"/>
  <c r="ON86" i="1"/>
  <c r="OO86" i="1"/>
  <c r="OP86" i="1"/>
  <c r="OQ86" i="1"/>
  <c r="OR86" i="1"/>
  <c r="OS86" i="1"/>
  <c r="NU87" i="1"/>
  <c r="NV87" i="1"/>
  <c r="NW87" i="1"/>
  <c r="NX87" i="1"/>
  <c r="NY87" i="1"/>
  <c r="NZ87" i="1"/>
  <c r="OA87" i="1"/>
  <c r="OB87" i="1"/>
  <c r="OC87" i="1"/>
  <c r="OD87" i="1"/>
  <c r="OE87" i="1"/>
  <c r="OF87" i="1"/>
  <c r="OG87" i="1"/>
  <c r="OH87" i="1"/>
  <c r="OI87" i="1"/>
  <c r="OJ87" i="1"/>
  <c r="OK87" i="1"/>
  <c r="OL87" i="1"/>
  <c r="OM87" i="1"/>
  <c r="ON87" i="1"/>
  <c r="OO87" i="1"/>
  <c r="OP87" i="1"/>
  <c r="OQ87" i="1"/>
  <c r="OR87" i="1"/>
  <c r="OS87" i="1"/>
  <c r="NU88" i="1"/>
  <c r="NV88" i="1"/>
  <c r="NW88" i="1"/>
  <c r="NX88" i="1"/>
  <c r="NY88" i="1"/>
  <c r="NZ88" i="1"/>
  <c r="OA88" i="1"/>
  <c r="OB88" i="1"/>
  <c r="OC88" i="1"/>
  <c r="OD88" i="1"/>
  <c r="OE88" i="1"/>
  <c r="OF88" i="1"/>
  <c r="OG88" i="1"/>
  <c r="OH88" i="1"/>
  <c r="OI88" i="1"/>
  <c r="OJ88" i="1"/>
  <c r="OK88" i="1"/>
  <c r="OL88" i="1"/>
  <c r="OM88" i="1"/>
  <c r="ON88" i="1"/>
  <c r="OO88" i="1"/>
  <c r="OP88" i="1"/>
  <c r="OQ88" i="1"/>
  <c r="OR88" i="1"/>
  <c r="OS88" i="1"/>
  <c r="NU89" i="1"/>
  <c r="NV89" i="1"/>
  <c r="NW89" i="1"/>
  <c r="NX89" i="1"/>
  <c r="NY89" i="1"/>
  <c r="NZ89" i="1"/>
  <c r="OA89" i="1"/>
  <c r="OB89" i="1"/>
  <c r="OC89" i="1"/>
  <c r="OD89" i="1"/>
  <c r="OE89" i="1"/>
  <c r="OF89" i="1"/>
  <c r="OG89" i="1"/>
  <c r="OH89" i="1"/>
  <c r="OI89" i="1"/>
  <c r="OJ89" i="1"/>
  <c r="OK89" i="1"/>
  <c r="OL89" i="1"/>
  <c r="OM89" i="1"/>
  <c r="ON89" i="1"/>
  <c r="OO89" i="1"/>
  <c r="OP89" i="1"/>
  <c r="OQ89" i="1"/>
  <c r="OR89" i="1"/>
  <c r="OS89" i="1"/>
  <c r="NU90" i="1"/>
  <c r="NV90" i="1"/>
  <c r="NW90" i="1"/>
  <c r="NX90" i="1"/>
  <c r="NY90" i="1"/>
  <c r="NZ90" i="1"/>
  <c r="OA90" i="1"/>
  <c r="OB90" i="1"/>
  <c r="OC90" i="1"/>
  <c r="OD90" i="1"/>
  <c r="OE90" i="1"/>
  <c r="OF90" i="1"/>
  <c r="OG90" i="1"/>
  <c r="OH90" i="1"/>
  <c r="OI90" i="1"/>
  <c r="OJ90" i="1"/>
  <c r="OK90" i="1"/>
  <c r="OL90" i="1"/>
  <c r="OM90" i="1"/>
  <c r="ON90" i="1"/>
  <c r="OO90" i="1"/>
  <c r="OP90" i="1"/>
  <c r="OQ90" i="1"/>
  <c r="OR90" i="1"/>
  <c r="OS90" i="1"/>
  <c r="NU91" i="1"/>
  <c r="NV91" i="1"/>
  <c r="NW91" i="1"/>
  <c r="NX91" i="1"/>
  <c r="NY91" i="1"/>
  <c r="NZ91" i="1"/>
  <c r="OA91" i="1"/>
  <c r="OB91" i="1"/>
  <c r="OC91" i="1"/>
  <c r="OD91" i="1"/>
  <c r="OE91" i="1"/>
  <c r="OF91" i="1"/>
  <c r="OG91" i="1"/>
  <c r="OH91" i="1"/>
  <c r="OI91" i="1"/>
  <c r="OJ91" i="1"/>
  <c r="OK91" i="1"/>
  <c r="OL91" i="1"/>
  <c r="OM91" i="1"/>
  <c r="ON91" i="1"/>
  <c r="OO91" i="1"/>
  <c r="OP91" i="1"/>
  <c r="OQ91" i="1"/>
  <c r="OR91" i="1"/>
  <c r="OS91" i="1"/>
  <c r="NU92" i="1"/>
  <c r="NV92" i="1"/>
  <c r="NW92" i="1"/>
  <c r="NX92" i="1"/>
  <c r="NY92" i="1"/>
  <c r="NZ92" i="1"/>
  <c r="OA92" i="1"/>
  <c r="OB92" i="1"/>
  <c r="OC92" i="1"/>
  <c r="OD92" i="1"/>
  <c r="OE92" i="1"/>
  <c r="OF92" i="1"/>
  <c r="OG92" i="1"/>
  <c r="OH92" i="1"/>
  <c r="OI92" i="1"/>
  <c r="OJ92" i="1"/>
  <c r="OK92" i="1"/>
  <c r="OL92" i="1"/>
  <c r="OM92" i="1"/>
  <c r="ON92" i="1"/>
  <c r="OO92" i="1"/>
  <c r="OP92" i="1"/>
  <c r="OQ92" i="1"/>
  <c r="OR92" i="1"/>
  <c r="OS92" i="1"/>
  <c r="NU93" i="1"/>
  <c r="NV93" i="1"/>
  <c r="NW93" i="1"/>
  <c r="NX93" i="1"/>
  <c r="NY93" i="1"/>
  <c r="NZ93" i="1"/>
  <c r="OA93" i="1"/>
  <c r="OB93" i="1"/>
  <c r="OC93" i="1"/>
  <c r="OD93" i="1"/>
  <c r="OE93" i="1"/>
  <c r="OF93" i="1"/>
  <c r="OG93" i="1"/>
  <c r="OH93" i="1"/>
  <c r="OI93" i="1"/>
  <c r="OJ93" i="1"/>
  <c r="OK93" i="1"/>
  <c r="OL93" i="1"/>
  <c r="OM93" i="1"/>
  <c r="ON93" i="1"/>
  <c r="OO93" i="1"/>
  <c r="OP93" i="1"/>
  <c r="OQ93" i="1"/>
  <c r="OR93" i="1"/>
  <c r="OS93" i="1"/>
  <c r="NU94" i="1"/>
  <c r="NV94" i="1"/>
  <c r="NW94" i="1"/>
  <c r="NX94" i="1"/>
  <c r="NY94" i="1"/>
  <c r="NZ94" i="1"/>
  <c r="OA94" i="1"/>
  <c r="OB94" i="1"/>
  <c r="OC94" i="1"/>
  <c r="OD94" i="1"/>
  <c r="OE94" i="1"/>
  <c r="OF94" i="1"/>
  <c r="OG94" i="1"/>
  <c r="OH94" i="1"/>
  <c r="OI94" i="1"/>
  <c r="OJ94" i="1"/>
  <c r="OK94" i="1"/>
  <c r="OL94" i="1"/>
  <c r="OM94" i="1"/>
  <c r="ON94" i="1"/>
  <c r="OO94" i="1"/>
  <c r="OP94" i="1"/>
  <c r="OQ94" i="1"/>
  <c r="OR94" i="1"/>
  <c r="OS94" i="1"/>
  <c r="NU95" i="1"/>
  <c r="NV95" i="1"/>
  <c r="NW95" i="1"/>
  <c r="NX95" i="1"/>
  <c r="NY95" i="1"/>
  <c r="NZ95" i="1"/>
  <c r="OA95" i="1"/>
  <c r="OB95" i="1"/>
  <c r="OC95" i="1"/>
  <c r="OD95" i="1"/>
  <c r="OE95" i="1"/>
  <c r="OF95" i="1"/>
  <c r="OG95" i="1"/>
  <c r="OH95" i="1"/>
  <c r="OI95" i="1"/>
  <c r="OJ95" i="1"/>
  <c r="OK95" i="1"/>
  <c r="OL95" i="1"/>
  <c r="OM95" i="1"/>
  <c r="ON95" i="1"/>
  <c r="OO95" i="1"/>
  <c r="OP95" i="1"/>
  <c r="OQ95" i="1"/>
  <c r="OR95" i="1"/>
  <c r="OS95" i="1"/>
  <c r="NU96" i="1"/>
  <c r="NV96" i="1"/>
  <c r="NW96" i="1"/>
  <c r="NX96" i="1"/>
  <c r="NY96" i="1"/>
  <c r="NZ96" i="1"/>
  <c r="OA96" i="1"/>
  <c r="OB96" i="1"/>
  <c r="OC96" i="1"/>
  <c r="OD96" i="1"/>
  <c r="OE96" i="1"/>
  <c r="OF96" i="1"/>
  <c r="OG96" i="1"/>
  <c r="OH96" i="1"/>
  <c r="OI96" i="1"/>
  <c r="OJ96" i="1"/>
  <c r="OK96" i="1"/>
  <c r="OL96" i="1"/>
  <c r="OM96" i="1"/>
  <c r="ON96" i="1"/>
  <c r="OO96" i="1"/>
  <c r="OP96" i="1"/>
  <c r="OQ96" i="1"/>
  <c r="OR96" i="1"/>
  <c r="OS96" i="1"/>
  <c r="NU97" i="1"/>
  <c r="NV97" i="1"/>
  <c r="NW97" i="1"/>
  <c r="NX97" i="1"/>
  <c r="NY97" i="1"/>
  <c r="NZ97" i="1"/>
  <c r="OA97" i="1"/>
  <c r="OB97" i="1"/>
  <c r="OC97" i="1"/>
  <c r="OD97" i="1"/>
  <c r="OE97" i="1"/>
  <c r="OF97" i="1"/>
  <c r="OG97" i="1"/>
  <c r="OH97" i="1"/>
  <c r="OI97" i="1"/>
  <c r="OJ97" i="1"/>
  <c r="OK97" i="1"/>
  <c r="OL97" i="1"/>
  <c r="OM97" i="1"/>
  <c r="ON97" i="1"/>
  <c r="OO97" i="1"/>
  <c r="OP97" i="1"/>
  <c r="OQ97" i="1"/>
  <c r="OR97" i="1"/>
  <c r="OS97" i="1"/>
  <c r="NU98" i="1"/>
  <c r="NV98" i="1"/>
  <c r="NW98" i="1"/>
  <c r="NX98" i="1"/>
  <c r="NY98" i="1"/>
  <c r="NZ98" i="1"/>
  <c r="OA98" i="1"/>
  <c r="OB98" i="1"/>
  <c r="OC98" i="1"/>
  <c r="OD98" i="1"/>
  <c r="OE98" i="1"/>
  <c r="OF98" i="1"/>
  <c r="OG98" i="1"/>
  <c r="OH98" i="1"/>
  <c r="OI98" i="1"/>
  <c r="OJ98" i="1"/>
  <c r="OK98" i="1"/>
  <c r="OL98" i="1"/>
  <c r="OM98" i="1"/>
  <c r="ON98" i="1"/>
  <c r="OO98" i="1"/>
  <c r="OP98" i="1"/>
  <c r="OQ98" i="1"/>
  <c r="OR98" i="1"/>
  <c r="OS98" i="1"/>
  <c r="NU99" i="1"/>
  <c r="NV99" i="1"/>
  <c r="NW99" i="1"/>
  <c r="NX99" i="1"/>
  <c r="NY99" i="1"/>
  <c r="NZ99" i="1"/>
  <c r="OA99" i="1"/>
  <c r="OB99" i="1"/>
  <c r="OC99" i="1"/>
  <c r="OD99" i="1"/>
  <c r="OE99" i="1"/>
  <c r="OF99" i="1"/>
  <c r="OG99" i="1"/>
  <c r="OH99" i="1"/>
  <c r="OI99" i="1"/>
  <c r="OJ99" i="1"/>
  <c r="OK99" i="1"/>
  <c r="OL99" i="1"/>
  <c r="OM99" i="1"/>
  <c r="ON99" i="1"/>
  <c r="OO99" i="1"/>
  <c r="OP99" i="1"/>
  <c r="OQ99" i="1"/>
  <c r="OR99" i="1"/>
  <c r="OS99" i="1"/>
  <c r="NU100" i="1"/>
  <c r="NV100" i="1"/>
  <c r="NW100" i="1"/>
  <c r="NX100" i="1"/>
  <c r="NY100" i="1"/>
  <c r="NZ100" i="1"/>
  <c r="OA100" i="1"/>
  <c r="OB100" i="1"/>
  <c r="OC100" i="1"/>
  <c r="OD100" i="1"/>
  <c r="OE100" i="1"/>
  <c r="OF100" i="1"/>
  <c r="OG100" i="1"/>
  <c r="OH100" i="1"/>
  <c r="OI100" i="1"/>
  <c r="OJ100" i="1"/>
  <c r="OK100" i="1"/>
  <c r="OL100" i="1"/>
  <c r="OM100" i="1"/>
  <c r="ON100" i="1"/>
  <c r="OO100" i="1"/>
  <c r="OP100" i="1"/>
  <c r="OQ100" i="1"/>
  <c r="OR100" i="1"/>
  <c r="OS100" i="1"/>
  <c r="NU101" i="1"/>
  <c r="NV101" i="1"/>
  <c r="NW101" i="1"/>
  <c r="NX101" i="1"/>
  <c r="NY101" i="1"/>
  <c r="NZ101" i="1"/>
  <c r="OA101" i="1"/>
  <c r="OB101" i="1"/>
  <c r="OC101" i="1"/>
  <c r="OD101" i="1"/>
  <c r="OE101" i="1"/>
  <c r="OF101" i="1"/>
  <c r="OG101" i="1"/>
  <c r="OH101" i="1"/>
  <c r="OI101" i="1"/>
  <c r="OJ101" i="1"/>
  <c r="OK101" i="1"/>
  <c r="OL101" i="1"/>
  <c r="OM101" i="1"/>
  <c r="ON101" i="1"/>
  <c r="OO101" i="1"/>
  <c r="OP101" i="1"/>
  <c r="OQ101" i="1"/>
  <c r="OR101" i="1"/>
  <c r="OS101" i="1"/>
  <c r="NU102" i="1"/>
  <c r="NV102" i="1"/>
  <c r="NW102" i="1"/>
  <c r="NX102" i="1"/>
  <c r="NY102" i="1"/>
  <c r="NZ102" i="1"/>
  <c r="OA102" i="1"/>
  <c r="OB102" i="1"/>
  <c r="OC102" i="1"/>
  <c r="OD102" i="1"/>
  <c r="OE102" i="1"/>
  <c r="OF102" i="1"/>
  <c r="OG102" i="1"/>
  <c r="OH102" i="1"/>
  <c r="OI102" i="1"/>
  <c r="OJ102" i="1"/>
  <c r="OK102" i="1"/>
  <c r="OL102" i="1"/>
  <c r="OM102" i="1"/>
  <c r="ON102" i="1"/>
  <c r="OO102" i="1"/>
  <c r="OP102" i="1"/>
  <c r="OQ102" i="1"/>
  <c r="OR102" i="1"/>
  <c r="OS102" i="1"/>
  <c r="MO5" i="1"/>
  <c r="MP5" i="1"/>
  <c r="MQ5" i="1"/>
  <c r="MR5" i="1"/>
  <c r="MS5" i="1"/>
  <c r="MT5" i="1"/>
  <c r="MU5" i="1"/>
  <c r="MV5" i="1"/>
  <c r="MW5" i="1"/>
  <c r="MX5" i="1"/>
  <c r="MY5" i="1"/>
  <c r="MZ5" i="1"/>
  <c r="NA5" i="1"/>
  <c r="NB5" i="1"/>
  <c r="NC5" i="1"/>
  <c r="ND5" i="1"/>
  <c r="NE5" i="1"/>
  <c r="NF5" i="1"/>
  <c r="NG5" i="1"/>
  <c r="NH5" i="1"/>
  <c r="NI5" i="1"/>
  <c r="NJ5" i="1"/>
  <c r="NK5" i="1"/>
  <c r="NL5" i="1"/>
  <c r="NM5" i="1"/>
  <c r="MO6" i="1"/>
  <c r="MP6" i="1"/>
  <c r="MQ6" i="1"/>
  <c r="MR6" i="1"/>
  <c r="MS6" i="1"/>
  <c r="MT6" i="1"/>
  <c r="MU6" i="1"/>
  <c r="MV6" i="1"/>
  <c r="MW6" i="1"/>
  <c r="MX6" i="1"/>
  <c r="MY6" i="1"/>
  <c r="MZ6" i="1"/>
  <c r="NA6" i="1"/>
  <c r="NB6" i="1"/>
  <c r="NC6" i="1"/>
  <c r="ND6" i="1"/>
  <c r="NE6" i="1"/>
  <c r="NF6" i="1"/>
  <c r="NG6" i="1"/>
  <c r="NH6" i="1"/>
  <c r="NI6" i="1"/>
  <c r="NJ6" i="1"/>
  <c r="NK6" i="1"/>
  <c r="NL6" i="1"/>
  <c r="NM6" i="1"/>
  <c r="MO7" i="1"/>
  <c r="MP7" i="1"/>
  <c r="MQ7" i="1"/>
  <c r="MR7" i="1"/>
  <c r="MS7" i="1"/>
  <c r="MT7" i="1"/>
  <c r="MU7" i="1"/>
  <c r="MV7" i="1"/>
  <c r="MW7" i="1"/>
  <c r="MX7" i="1"/>
  <c r="MY7" i="1"/>
  <c r="MZ7" i="1"/>
  <c r="NA7" i="1"/>
  <c r="NB7" i="1"/>
  <c r="NC7" i="1"/>
  <c r="ND7" i="1"/>
  <c r="NE7" i="1"/>
  <c r="NF7" i="1"/>
  <c r="NG7" i="1"/>
  <c r="NH7" i="1"/>
  <c r="NI7" i="1"/>
  <c r="NJ7" i="1"/>
  <c r="NK7" i="1"/>
  <c r="NL7" i="1"/>
  <c r="NM7" i="1"/>
  <c r="MO8" i="1"/>
  <c r="MP8" i="1"/>
  <c r="MQ8" i="1"/>
  <c r="MR8" i="1"/>
  <c r="MS8" i="1"/>
  <c r="MT8" i="1"/>
  <c r="MU8" i="1"/>
  <c r="MV8" i="1"/>
  <c r="MW8" i="1"/>
  <c r="MX8" i="1"/>
  <c r="MY8" i="1"/>
  <c r="MZ8" i="1"/>
  <c r="NA8" i="1"/>
  <c r="NB8" i="1"/>
  <c r="NC8" i="1"/>
  <c r="ND8" i="1"/>
  <c r="NE8" i="1"/>
  <c r="NF8" i="1"/>
  <c r="NG8" i="1"/>
  <c r="NH8" i="1"/>
  <c r="NI8" i="1"/>
  <c r="NJ8" i="1"/>
  <c r="NK8" i="1"/>
  <c r="NL8" i="1"/>
  <c r="NM8" i="1"/>
  <c r="MO9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NE9" i="1"/>
  <c r="NF9" i="1"/>
  <c r="NG9" i="1"/>
  <c r="NH9" i="1"/>
  <c r="NI9" i="1"/>
  <c r="NJ9" i="1"/>
  <c r="NK9" i="1"/>
  <c r="NL9" i="1"/>
  <c r="NM9" i="1"/>
  <c r="MO10" i="1"/>
  <c r="MP10" i="1"/>
  <c r="MQ10" i="1"/>
  <c r="MR10" i="1"/>
  <c r="MS10" i="1"/>
  <c r="MT10" i="1"/>
  <c r="MU10" i="1"/>
  <c r="MV10" i="1"/>
  <c r="MW10" i="1"/>
  <c r="MX10" i="1"/>
  <c r="MY10" i="1"/>
  <c r="MZ10" i="1"/>
  <c r="NA10" i="1"/>
  <c r="NB10" i="1"/>
  <c r="NC10" i="1"/>
  <c r="ND10" i="1"/>
  <c r="NE10" i="1"/>
  <c r="NF10" i="1"/>
  <c r="NG10" i="1"/>
  <c r="NH10" i="1"/>
  <c r="NI10" i="1"/>
  <c r="NJ10" i="1"/>
  <c r="NK10" i="1"/>
  <c r="NL10" i="1"/>
  <c r="NM10" i="1"/>
  <c r="MO11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NE11" i="1"/>
  <c r="NF11" i="1"/>
  <c r="NG11" i="1"/>
  <c r="NH11" i="1"/>
  <c r="NI11" i="1"/>
  <c r="NJ11" i="1"/>
  <c r="NK11" i="1"/>
  <c r="NL11" i="1"/>
  <c r="NM11" i="1"/>
  <c r="MO12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B12" i="1"/>
  <c r="NC12" i="1"/>
  <c r="ND12" i="1"/>
  <c r="NE12" i="1"/>
  <c r="NF12" i="1"/>
  <c r="NG12" i="1"/>
  <c r="NH12" i="1"/>
  <c r="NI12" i="1"/>
  <c r="NJ12" i="1"/>
  <c r="NK12" i="1"/>
  <c r="NL12" i="1"/>
  <c r="NM12" i="1"/>
  <c r="MO13" i="1"/>
  <c r="MP13" i="1"/>
  <c r="MQ13" i="1"/>
  <c r="MR13" i="1"/>
  <c r="MS13" i="1"/>
  <c r="MT13" i="1"/>
  <c r="MU13" i="1"/>
  <c r="MV13" i="1"/>
  <c r="MW13" i="1"/>
  <c r="MX13" i="1"/>
  <c r="MY13" i="1"/>
  <c r="MZ13" i="1"/>
  <c r="NA13" i="1"/>
  <c r="NB13" i="1"/>
  <c r="NC13" i="1"/>
  <c r="ND13" i="1"/>
  <c r="NE13" i="1"/>
  <c r="NF13" i="1"/>
  <c r="NG13" i="1"/>
  <c r="NH13" i="1"/>
  <c r="NI13" i="1"/>
  <c r="NJ13" i="1"/>
  <c r="NK13" i="1"/>
  <c r="NL13" i="1"/>
  <c r="NM13" i="1"/>
  <c r="MO14" i="1"/>
  <c r="MP14" i="1"/>
  <c r="MQ14" i="1"/>
  <c r="MR14" i="1"/>
  <c r="MS14" i="1"/>
  <c r="MT14" i="1"/>
  <c r="MU14" i="1"/>
  <c r="MV14" i="1"/>
  <c r="MW14" i="1"/>
  <c r="MX14" i="1"/>
  <c r="MY14" i="1"/>
  <c r="MZ14" i="1"/>
  <c r="NA14" i="1"/>
  <c r="NB14" i="1"/>
  <c r="NC14" i="1"/>
  <c r="ND14" i="1"/>
  <c r="NE14" i="1"/>
  <c r="NF14" i="1"/>
  <c r="NG14" i="1"/>
  <c r="NH14" i="1"/>
  <c r="NI14" i="1"/>
  <c r="NJ14" i="1"/>
  <c r="NK14" i="1"/>
  <c r="NL14" i="1"/>
  <c r="NM14" i="1"/>
  <c r="MO15" i="1"/>
  <c r="MP15" i="1"/>
  <c r="MQ15" i="1"/>
  <c r="MR15" i="1"/>
  <c r="MS15" i="1"/>
  <c r="MT15" i="1"/>
  <c r="MU15" i="1"/>
  <c r="MV15" i="1"/>
  <c r="MW15" i="1"/>
  <c r="MX15" i="1"/>
  <c r="MY15" i="1"/>
  <c r="MZ15" i="1"/>
  <c r="NA15" i="1"/>
  <c r="NB15" i="1"/>
  <c r="NC15" i="1"/>
  <c r="ND15" i="1"/>
  <c r="NE15" i="1"/>
  <c r="NF15" i="1"/>
  <c r="NG15" i="1"/>
  <c r="NH15" i="1"/>
  <c r="NI15" i="1"/>
  <c r="NJ15" i="1"/>
  <c r="NK15" i="1"/>
  <c r="NL15" i="1"/>
  <c r="NM15" i="1"/>
  <c r="MO16" i="1"/>
  <c r="MP16" i="1"/>
  <c r="MQ16" i="1"/>
  <c r="MR16" i="1"/>
  <c r="MS16" i="1"/>
  <c r="MT16" i="1"/>
  <c r="MU16" i="1"/>
  <c r="MV16" i="1"/>
  <c r="MW16" i="1"/>
  <c r="MX16" i="1"/>
  <c r="MY16" i="1"/>
  <c r="MZ16" i="1"/>
  <c r="NA16" i="1"/>
  <c r="NB16" i="1"/>
  <c r="NC16" i="1"/>
  <c r="ND16" i="1"/>
  <c r="NE16" i="1"/>
  <c r="NF16" i="1"/>
  <c r="NG16" i="1"/>
  <c r="NH16" i="1"/>
  <c r="NI16" i="1"/>
  <c r="NJ16" i="1"/>
  <c r="NK16" i="1"/>
  <c r="NL16" i="1"/>
  <c r="NM16" i="1"/>
  <c r="MO17" i="1"/>
  <c r="MP17" i="1"/>
  <c r="MQ17" i="1"/>
  <c r="MR17" i="1"/>
  <c r="MS17" i="1"/>
  <c r="MT17" i="1"/>
  <c r="MU17" i="1"/>
  <c r="MV17" i="1"/>
  <c r="MW17" i="1"/>
  <c r="MX17" i="1"/>
  <c r="MY17" i="1"/>
  <c r="MZ17" i="1"/>
  <c r="NA17" i="1"/>
  <c r="NB17" i="1"/>
  <c r="NC17" i="1"/>
  <c r="ND17" i="1"/>
  <c r="NE17" i="1"/>
  <c r="NF17" i="1"/>
  <c r="NG17" i="1"/>
  <c r="NH17" i="1"/>
  <c r="NI17" i="1"/>
  <c r="NJ17" i="1"/>
  <c r="NK17" i="1"/>
  <c r="NL17" i="1"/>
  <c r="NM17" i="1"/>
  <c r="MO18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NE18" i="1"/>
  <c r="NF18" i="1"/>
  <c r="NG18" i="1"/>
  <c r="NH18" i="1"/>
  <c r="NI18" i="1"/>
  <c r="NJ18" i="1"/>
  <c r="NK18" i="1"/>
  <c r="NL18" i="1"/>
  <c r="NM18" i="1"/>
  <c r="MO19" i="1"/>
  <c r="MP19" i="1"/>
  <c r="MQ19" i="1"/>
  <c r="MR19" i="1"/>
  <c r="MS19" i="1"/>
  <c r="MT19" i="1"/>
  <c r="MU19" i="1"/>
  <c r="MV19" i="1"/>
  <c r="MW19" i="1"/>
  <c r="MX19" i="1"/>
  <c r="MY19" i="1"/>
  <c r="MZ19" i="1"/>
  <c r="NA19" i="1"/>
  <c r="NB19" i="1"/>
  <c r="NC19" i="1"/>
  <c r="ND19" i="1"/>
  <c r="NE19" i="1"/>
  <c r="NF19" i="1"/>
  <c r="NG19" i="1"/>
  <c r="NH19" i="1"/>
  <c r="NI19" i="1"/>
  <c r="NJ19" i="1"/>
  <c r="NK19" i="1"/>
  <c r="NL19" i="1"/>
  <c r="NM19" i="1"/>
  <c r="MO20" i="1"/>
  <c r="MP20" i="1"/>
  <c r="MQ20" i="1"/>
  <c r="MR20" i="1"/>
  <c r="MS20" i="1"/>
  <c r="MT20" i="1"/>
  <c r="MU20" i="1"/>
  <c r="MV20" i="1"/>
  <c r="MW20" i="1"/>
  <c r="MX20" i="1"/>
  <c r="MY20" i="1"/>
  <c r="MZ20" i="1"/>
  <c r="NA20" i="1"/>
  <c r="NB20" i="1"/>
  <c r="NC20" i="1"/>
  <c r="ND20" i="1"/>
  <c r="NE20" i="1"/>
  <c r="NF20" i="1"/>
  <c r="NG20" i="1"/>
  <c r="NH20" i="1"/>
  <c r="NI20" i="1"/>
  <c r="NJ20" i="1"/>
  <c r="NK20" i="1"/>
  <c r="NL20" i="1"/>
  <c r="NM20" i="1"/>
  <c r="MO21" i="1"/>
  <c r="MP21" i="1"/>
  <c r="MQ21" i="1"/>
  <c r="MR21" i="1"/>
  <c r="MS21" i="1"/>
  <c r="MT21" i="1"/>
  <c r="MU21" i="1"/>
  <c r="MV21" i="1"/>
  <c r="MW21" i="1"/>
  <c r="MX21" i="1"/>
  <c r="MY21" i="1"/>
  <c r="MZ21" i="1"/>
  <c r="NA21" i="1"/>
  <c r="NB21" i="1"/>
  <c r="NC21" i="1"/>
  <c r="ND21" i="1"/>
  <c r="NE21" i="1"/>
  <c r="NF21" i="1"/>
  <c r="NG21" i="1"/>
  <c r="NH21" i="1"/>
  <c r="NI21" i="1"/>
  <c r="NJ21" i="1"/>
  <c r="NK21" i="1"/>
  <c r="NL21" i="1"/>
  <c r="NM21" i="1"/>
  <c r="MO22" i="1"/>
  <c r="MP22" i="1"/>
  <c r="MQ22" i="1"/>
  <c r="MR22" i="1"/>
  <c r="MS22" i="1"/>
  <c r="MT22" i="1"/>
  <c r="MU22" i="1"/>
  <c r="MV22" i="1"/>
  <c r="MW22" i="1"/>
  <c r="MX22" i="1"/>
  <c r="MY22" i="1"/>
  <c r="MZ22" i="1"/>
  <c r="NA22" i="1"/>
  <c r="NB22" i="1"/>
  <c r="NC22" i="1"/>
  <c r="ND22" i="1"/>
  <c r="NE22" i="1"/>
  <c r="NF22" i="1"/>
  <c r="NG22" i="1"/>
  <c r="NH22" i="1"/>
  <c r="NI22" i="1"/>
  <c r="NJ22" i="1"/>
  <c r="NK22" i="1"/>
  <c r="NL22" i="1"/>
  <c r="NM22" i="1"/>
  <c r="MO23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B23" i="1"/>
  <c r="NC23" i="1"/>
  <c r="ND23" i="1"/>
  <c r="NE23" i="1"/>
  <c r="NF23" i="1"/>
  <c r="NG23" i="1"/>
  <c r="NH23" i="1"/>
  <c r="NI23" i="1"/>
  <c r="NJ23" i="1"/>
  <c r="NK23" i="1"/>
  <c r="NL23" i="1"/>
  <c r="NM23" i="1"/>
  <c r="MO24" i="1"/>
  <c r="MP24" i="1"/>
  <c r="MQ24" i="1"/>
  <c r="MR24" i="1"/>
  <c r="MS24" i="1"/>
  <c r="MT24" i="1"/>
  <c r="MU24" i="1"/>
  <c r="MV24" i="1"/>
  <c r="MW24" i="1"/>
  <c r="MX24" i="1"/>
  <c r="MY24" i="1"/>
  <c r="MZ24" i="1"/>
  <c r="NA24" i="1"/>
  <c r="NB24" i="1"/>
  <c r="NC24" i="1"/>
  <c r="ND24" i="1"/>
  <c r="NE24" i="1"/>
  <c r="NF24" i="1"/>
  <c r="NG24" i="1"/>
  <c r="NH24" i="1"/>
  <c r="NI24" i="1"/>
  <c r="NJ24" i="1"/>
  <c r="NK24" i="1"/>
  <c r="NL24" i="1"/>
  <c r="NM24" i="1"/>
  <c r="MO25" i="1"/>
  <c r="MP25" i="1"/>
  <c r="MQ25" i="1"/>
  <c r="MR25" i="1"/>
  <c r="MS25" i="1"/>
  <c r="MT25" i="1"/>
  <c r="MU25" i="1"/>
  <c r="MV25" i="1"/>
  <c r="MW25" i="1"/>
  <c r="MX25" i="1"/>
  <c r="MY25" i="1"/>
  <c r="MZ25" i="1"/>
  <c r="NA25" i="1"/>
  <c r="NB25" i="1"/>
  <c r="NC25" i="1"/>
  <c r="ND25" i="1"/>
  <c r="NE25" i="1"/>
  <c r="NF25" i="1"/>
  <c r="NG25" i="1"/>
  <c r="NH25" i="1"/>
  <c r="NI25" i="1"/>
  <c r="NJ25" i="1"/>
  <c r="NK25" i="1"/>
  <c r="NL25" i="1"/>
  <c r="NM25" i="1"/>
  <c r="MO26" i="1"/>
  <c r="MP26" i="1"/>
  <c r="MQ26" i="1"/>
  <c r="MR26" i="1"/>
  <c r="MS26" i="1"/>
  <c r="MT26" i="1"/>
  <c r="MU26" i="1"/>
  <c r="MV26" i="1"/>
  <c r="MW26" i="1"/>
  <c r="MX26" i="1"/>
  <c r="MY26" i="1"/>
  <c r="MZ26" i="1"/>
  <c r="NA26" i="1"/>
  <c r="NB26" i="1"/>
  <c r="NC26" i="1"/>
  <c r="ND26" i="1"/>
  <c r="NE26" i="1"/>
  <c r="NF26" i="1"/>
  <c r="NG26" i="1"/>
  <c r="NH26" i="1"/>
  <c r="NI26" i="1"/>
  <c r="NJ26" i="1"/>
  <c r="NK26" i="1"/>
  <c r="NL26" i="1"/>
  <c r="NM26" i="1"/>
  <c r="MO27" i="1"/>
  <c r="MP27" i="1"/>
  <c r="MQ27" i="1"/>
  <c r="MR27" i="1"/>
  <c r="MS27" i="1"/>
  <c r="MT27" i="1"/>
  <c r="MU27" i="1"/>
  <c r="MV27" i="1"/>
  <c r="MW27" i="1"/>
  <c r="MX27" i="1"/>
  <c r="MY27" i="1"/>
  <c r="MZ27" i="1"/>
  <c r="NA27" i="1"/>
  <c r="NB27" i="1"/>
  <c r="NC27" i="1"/>
  <c r="ND27" i="1"/>
  <c r="NE27" i="1"/>
  <c r="NF27" i="1"/>
  <c r="NG27" i="1"/>
  <c r="NH27" i="1"/>
  <c r="NI27" i="1"/>
  <c r="NJ27" i="1"/>
  <c r="NK27" i="1"/>
  <c r="NL27" i="1"/>
  <c r="NM27" i="1"/>
  <c r="MO28" i="1"/>
  <c r="MP28" i="1"/>
  <c r="MQ28" i="1"/>
  <c r="MR28" i="1"/>
  <c r="MS28" i="1"/>
  <c r="MT28" i="1"/>
  <c r="MU28" i="1"/>
  <c r="MV28" i="1"/>
  <c r="MW28" i="1"/>
  <c r="MX28" i="1"/>
  <c r="MY28" i="1"/>
  <c r="MZ28" i="1"/>
  <c r="NA28" i="1"/>
  <c r="NB28" i="1"/>
  <c r="NC28" i="1"/>
  <c r="ND28" i="1"/>
  <c r="NE28" i="1"/>
  <c r="NF28" i="1"/>
  <c r="NG28" i="1"/>
  <c r="NH28" i="1"/>
  <c r="NI28" i="1"/>
  <c r="NJ28" i="1"/>
  <c r="NK28" i="1"/>
  <c r="NL28" i="1"/>
  <c r="NM28" i="1"/>
  <c r="MO29" i="1"/>
  <c r="MP29" i="1"/>
  <c r="MQ29" i="1"/>
  <c r="MR29" i="1"/>
  <c r="MS29" i="1"/>
  <c r="MT29" i="1"/>
  <c r="MU29" i="1"/>
  <c r="MV29" i="1"/>
  <c r="MW29" i="1"/>
  <c r="MX29" i="1"/>
  <c r="MY29" i="1"/>
  <c r="MZ29" i="1"/>
  <c r="NA29" i="1"/>
  <c r="NB29" i="1"/>
  <c r="NC29" i="1"/>
  <c r="ND29" i="1"/>
  <c r="NE29" i="1"/>
  <c r="NF29" i="1"/>
  <c r="NG29" i="1"/>
  <c r="NH29" i="1"/>
  <c r="NI29" i="1"/>
  <c r="NJ29" i="1"/>
  <c r="NK29" i="1"/>
  <c r="NL29" i="1"/>
  <c r="NM29" i="1"/>
  <c r="MO30" i="1"/>
  <c r="MP30" i="1"/>
  <c r="MQ30" i="1"/>
  <c r="MR30" i="1"/>
  <c r="MS30" i="1"/>
  <c r="MT30" i="1"/>
  <c r="MU30" i="1"/>
  <c r="MV30" i="1"/>
  <c r="MW30" i="1"/>
  <c r="MX30" i="1"/>
  <c r="MY30" i="1"/>
  <c r="MZ30" i="1"/>
  <c r="NA30" i="1"/>
  <c r="NB30" i="1"/>
  <c r="NC30" i="1"/>
  <c r="ND30" i="1"/>
  <c r="NE30" i="1"/>
  <c r="NF30" i="1"/>
  <c r="NG30" i="1"/>
  <c r="NH30" i="1"/>
  <c r="NI30" i="1"/>
  <c r="NJ30" i="1"/>
  <c r="NK30" i="1"/>
  <c r="NL30" i="1"/>
  <c r="NM30" i="1"/>
  <c r="MO31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NE31" i="1"/>
  <c r="NF31" i="1"/>
  <c r="NG31" i="1"/>
  <c r="NH31" i="1"/>
  <c r="NI31" i="1"/>
  <c r="NJ31" i="1"/>
  <c r="NK31" i="1"/>
  <c r="NL31" i="1"/>
  <c r="NM31" i="1"/>
  <c r="MO32" i="1"/>
  <c r="MP32" i="1"/>
  <c r="MQ32" i="1"/>
  <c r="MR32" i="1"/>
  <c r="MS32" i="1"/>
  <c r="MT32" i="1"/>
  <c r="MU32" i="1"/>
  <c r="MV32" i="1"/>
  <c r="MW32" i="1"/>
  <c r="MX32" i="1"/>
  <c r="MY32" i="1"/>
  <c r="MZ32" i="1"/>
  <c r="NA32" i="1"/>
  <c r="NB32" i="1"/>
  <c r="NC32" i="1"/>
  <c r="ND32" i="1"/>
  <c r="NE32" i="1"/>
  <c r="NF32" i="1"/>
  <c r="NG32" i="1"/>
  <c r="NH32" i="1"/>
  <c r="NI32" i="1"/>
  <c r="NJ32" i="1"/>
  <c r="NK32" i="1"/>
  <c r="NL32" i="1"/>
  <c r="NM32" i="1"/>
  <c r="MO33" i="1"/>
  <c r="MP33" i="1"/>
  <c r="MQ33" i="1"/>
  <c r="MR33" i="1"/>
  <c r="MS33" i="1"/>
  <c r="MT33" i="1"/>
  <c r="MU33" i="1"/>
  <c r="MV33" i="1"/>
  <c r="MW33" i="1"/>
  <c r="MX33" i="1"/>
  <c r="MY33" i="1"/>
  <c r="MZ33" i="1"/>
  <c r="NA33" i="1"/>
  <c r="NB33" i="1"/>
  <c r="NC33" i="1"/>
  <c r="ND33" i="1"/>
  <c r="NE33" i="1"/>
  <c r="NF33" i="1"/>
  <c r="NG33" i="1"/>
  <c r="NH33" i="1"/>
  <c r="NI33" i="1"/>
  <c r="NJ33" i="1"/>
  <c r="NK33" i="1"/>
  <c r="NL33" i="1"/>
  <c r="NM33" i="1"/>
  <c r="MO34" i="1"/>
  <c r="MP34" i="1"/>
  <c r="MQ34" i="1"/>
  <c r="MR34" i="1"/>
  <c r="MS34" i="1"/>
  <c r="MT34" i="1"/>
  <c r="MU34" i="1"/>
  <c r="MV34" i="1"/>
  <c r="MW34" i="1"/>
  <c r="MX34" i="1"/>
  <c r="MY34" i="1"/>
  <c r="MZ34" i="1"/>
  <c r="NA34" i="1"/>
  <c r="NB34" i="1"/>
  <c r="NC34" i="1"/>
  <c r="ND34" i="1"/>
  <c r="NE34" i="1"/>
  <c r="NF34" i="1"/>
  <c r="NG34" i="1"/>
  <c r="NH34" i="1"/>
  <c r="NI34" i="1"/>
  <c r="NJ34" i="1"/>
  <c r="NK34" i="1"/>
  <c r="NL34" i="1"/>
  <c r="NM34" i="1"/>
  <c r="MO35" i="1"/>
  <c r="MP35" i="1"/>
  <c r="MQ35" i="1"/>
  <c r="MR35" i="1"/>
  <c r="MS35" i="1"/>
  <c r="MT35" i="1"/>
  <c r="MU35" i="1"/>
  <c r="MV35" i="1"/>
  <c r="MW35" i="1"/>
  <c r="MX35" i="1"/>
  <c r="MY35" i="1"/>
  <c r="MZ35" i="1"/>
  <c r="NA35" i="1"/>
  <c r="NB35" i="1"/>
  <c r="NC35" i="1"/>
  <c r="ND35" i="1"/>
  <c r="NE35" i="1"/>
  <c r="NF35" i="1"/>
  <c r="NG35" i="1"/>
  <c r="NH35" i="1"/>
  <c r="NI35" i="1"/>
  <c r="NJ35" i="1"/>
  <c r="NK35" i="1"/>
  <c r="NL35" i="1"/>
  <c r="NM35" i="1"/>
  <c r="MO36" i="1"/>
  <c r="MP36" i="1"/>
  <c r="MQ36" i="1"/>
  <c r="MR36" i="1"/>
  <c r="MS36" i="1"/>
  <c r="MT36" i="1"/>
  <c r="MU36" i="1"/>
  <c r="MV36" i="1"/>
  <c r="MW36" i="1"/>
  <c r="MX36" i="1"/>
  <c r="MY36" i="1"/>
  <c r="MZ36" i="1"/>
  <c r="NA36" i="1"/>
  <c r="NB36" i="1"/>
  <c r="NC36" i="1"/>
  <c r="ND36" i="1"/>
  <c r="NE36" i="1"/>
  <c r="NF36" i="1"/>
  <c r="NG36" i="1"/>
  <c r="NH36" i="1"/>
  <c r="NI36" i="1"/>
  <c r="NJ36" i="1"/>
  <c r="NK36" i="1"/>
  <c r="NL36" i="1"/>
  <c r="NM36" i="1"/>
  <c r="MO37" i="1"/>
  <c r="MP37" i="1"/>
  <c r="MQ37" i="1"/>
  <c r="MR37" i="1"/>
  <c r="MS37" i="1"/>
  <c r="MT37" i="1"/>
  <c r="MU37" i="1"/>
  <c r="MV37" i="1"/>
  <c r="MW37" i="1"/>
  <c r="MX37" i="1"/>
  <c r="MY37" i="1"/>
  <c r="MZ37" i="1"/>
  <c r="NA37" i="1"/>
  <c r="NB37" i="1"/>
  <c r="NC37" i="1"/>
  <c r="ND37" i="1"/>
  <c r="NE37" i="1"/>
  <c r="NF37" i="1"/>
  <c r="NG37" i="1"/>
  <c r="NH37" i="1"/>
  <c r="NI37" i="1"/>
  <c r="NJ37" i="1"/>
  <c r="NK37" i="1"/>
  <c r="NL37" i="1"/>
  <c r="NM37" i="1"/>
  <c r="MO38" i="1"/>
  <c r="MP38" i="1"/>
  <c r="MQ38" i="1"/>
  <c r="MR38" i="1"/>
  <c r="MS38" i="1"/>
  <c r="MT38" i="1"/>
  <c r="MU38" i="1"/>
  <c r="MV38" i="1"/>
  <c r="MW38" i="1"/>
  <c r="MX38" i="1"/>
  <c r="MY38" i="1"/>
  <c r="MZ38" i="1"/>
  <c r="NA38" i="1"/>
  <c r="NB38" i="1"/>
  <c r="NC38" i="1"/>
  <c r="ND38" i="1"/>
  <c r="NE38" i="1"/>
  <c r="NF38" i="1"/>
  <c r="NG38" i="1"/>
  <c r="NH38" i="1"/>
  <c r="NI38" i="1"/>
  <c r="NJ38" i="1"/>
  <c r="NK38" i="1"/>
  <c r="NL38" i="1"/>
  <c r="NM38" i="1"/>
  <c r="MO39" i="1"/>
  <c r="MP39" i="1"/>
  <c r="MQ39" i="1"/>
  <c r="MR39" i="1"/>
  <c r="MS39" i="1"/>
  <c r="MT39" i="1"/>
  <c r="MU39" i="1"/>
  <c r="MV39" i="1"/>
  <c r="MW39" i="1"/>
  <c r="MX39" i="1"/>
  <c r="MY39" i="1"/>
  <c r="MZ39" i="1"/>
  <c r="NA39" i="1"/>
  <c r="NB39" i="1"/>
  <c r="NC39" i="1"/>
  <c r="ND39" i="1"/>
  <c r="NE39" i="1"/>
  <c r="NF39" i="1"/>
  <c r="NG39" i="1"/>
  <c r="NH39" i="1"/>
  <c r="NI39" i="1"/>
  <c r="NJ39" i="1"/>
  <c r="NK39" i="1"/>
  <c r="NL39" i="1"/>
  <c r="NM39" i="1"/>
  <c r="MO40" i="1"/>
  <c r="MP40" i="1"/>
  <c r="MQ40" i="1"/>
  <c r="MR40" i="1"/>
  <c r="MS40" i="1"/>
  <c r="MT40" i="1"/>
  <c r="MU40" i="1"/>
  <c r="MV40" i="1"/>
  <c r="MW40" i="1"/>
  <c r="MX40" i="1"/>
  <c r="MY40" i="1"/>
  <c r="MZ40" i="1"/>
  <c r="NA40" i="1"/>
  <c r="NB40" i="1"/>
  <c r="NC40" i="1"/>
  <c r="ND40" i="1"/>
  <c r="NE40" i="1"/>
  <c r="NF40" i="1"/>
  <c r="NG40" i="1"/>
  <c r="NH40" i="1"/>
  <c r="NI40" i="1"/>
  <c r="NJ40" i="1"/>
  <c r="NK40" i="1"/>
  <c r="NL40" i="1"/>
  <c r="NM40" i="1"/>
  <c r="MO41" i="1"/>
  <c r="MP41" i="1"/>
  <c r="MQ41" i="1"/>
  <c r="MR41" i="1"/>
  <c r="MS41" i="1"/>
  <c r="MT41" i="1"/>
  <c r="MU41" i="1"/>
  <c r="MV41" i="1"/>
  <c r="MW41" i="1"/>
  <c r="MX41" i="1"/>
  <c r="MY41" i="1"/>
  <c r="MZ41" i="1"/>
  <c r="NA41" i="1"/>
  <c r="NB41" i="1"/>
  <c r="NC41" i="1"/>
  <c r="ND41" i="1"/>
  <c r="NE41" i="1"/>
  <c r="NF41" i="1"/>
  <c r="NG41" i="1"/>
  <c r="NH41" i="1"/>
  <c r="NI41" i="1"/>
  <c r="NJ41" i="1"/>
  <c r="NK41" i="1"/>
  <c r="NL41" i="1"/>
  <c r="NM41" i="1"/>
  <c r="MO42" i="1"/>
  <c r="MP42" i="1"/>
  <c r="MQ42" i="1"/>
  <c r="MR42" i="1"/>
  <c r="MS42" i="1"/>
  <c r="MT42" i="1"/>
  <c r="MU42" i="1"/>
  <c r="MV42" i="1"/>
  <c r="MW42" i="1"/>
  <c r="MX42" i="1"/>
  <c r="MY42" i="1"/>
  <c r="MZ42" i="1"/>
  <c r="NA42" i="1"/>
  <c r="NB42" i="1"/>
  <c r="NC42" i="1"/>
  <c r="ND42" i="1"/>
  <c r="NE42" i="1"/>
  <c r="NF42" i="1"/>
  <c r="NG42" i="1"/>
  <c r="NH42" i="1"/>
  <c r="NI42" i="1"/>
  <c r="NJ42" i="1"/>
  <c r="NK42" i="1"/>
  <c r="NL42" i="1"/>
  <c r="NM42" i="1"/>
  <c r="MO43" i="1"/>
  <c r="MP43" i="1"/>
  <c r="MQ43" i="1"/>
  <c r="MR43" i="1"/>
  <c r="MS43" i="1"/>
  <c r="MT43" i="1"/>
  <c r="MU43" i="1"/>
  <c r="MV43" i="1"/>
  <c r="MW43" i="1"/>
  <c r="MX43" i="1"/>
  <c r="MY43" i="1"/>
  <c r="MZ43" i="1"/>
  <c r="NA43" i="1"/>
  <c r="NB43" i="1"/>
  <c r="NC43" i="1"/>
  <c r="ND43" i="1"/>
  <c r="NE43" i="1"/>
  <c r="NF43" i="1"/>
  <c r="NG43" i="1"/>
  <c r="NH43" i="1"/>
  <c r="NI43" i="1"/>
  <c r="NJ43" i="1"/>
  <c r="NK43" i="1"/>
  <c r="NL43" i="1"/>
  <c r="NM43" i="1"/>
  <c r="MO44" i="1"/>
  <c r="MP44" i="1"/>
  <c r="MQ44" i="1"/>
  <c r="MR44" i="1"/>
  <c r="MS44" i="1"/>
  <c r="MT44" i="1"/>
  <c r="MU44" i="1"/>
  <c r="MV44" i="1"/>
  <c r="MW44" i="1"/>
  <c r="MX44" i="1"/>
  <c r="MY44" i="1"/>
  <c r="MZ44" i="1"/>
  <c r="NA44" i="1"/>
  <c r="NB44" i="1"/>
  <c r="NC44" i="1"/>
  <c r="ND44" i="1"/>
  <c r="NE44" i="1"/>
  <c r="NF44" i="1"/>
  <c r="NG44" i="1"/>
  <c r="NH44" i="1"/>
  <c r="NI44" i="1"/>
  <c r="NJ44" i="1"/>
  <c r="NK44" i="1"/>
  <c r="NL44" i="1"/>
  <c r="NM44" i="1"/>
  <c r="MO45" i="1"/>
  <c r="MP45" i="1"/>
  <c r="MQ45" i="1"/>
  <c r="MR45" i="1"/>
  <c r="MS45" i="1"/>
  <c r="MT45" i="1"/>
  <c r="MU45" i="1"/>
  <c r="MV45" i="1"/>
  <c r="MW45" i="1"/>
  <c r="MX45" i="1"/>
  <c r="MY45" i="1"/>
  <c r="MZ45" i="1"/>
  <c r="NA45" i="1"/>
  <c r="NB45" i="1"/>
  <c r="NC45" i="1"/>
  <c r="ND45" i="1"/>
  <c r="NE45" i="1"/>
  <c r="NF45" i="1"/>
  <c r="NG45" i="1"/>
  <c r="NH45" i="1"/>
  <c r="NI45" i="1"/>
  <c r="NJ45" i="1"/>
  <c r="NK45" i="1"/>
  <c r="NL45" i="1"/>
  <c r="NM45" i="1"/>
  <c r="MO46" i="1"/>
  <c r="MP46" i="1"/>
  <c r="MQ46" i="1"/>
  <c r="MR46" i="1"/>
  <c r="MS46" i="1"/>
  <c r="MT46" i="1"/>
  <c r="MU46" i="1"/>
  <c r="MV46" i="1"/>
  <c r="MW46" i="1"/>
  <c r="MX46" i="1"/>
  <c r="MY46" i="1"/>
  <c r="MZ46" i="1"/>
  <c r="NA46" i="1"/>
  <c r="NB46" i="1"/>
  <c r="NC46" i="1"/>
  <c r="ND46" i="1"/>
  <c r="NE46" i="1"/>
  <c r="NF46" i="1"/>
  <c r="NG46" i="1"/>
  <c r="NH46" i="1"/>
  <c r="NI46" i="1"/>
  <c r="NJ46" i="1"/>
  <c r="NK46" i="1"/>
  <c r="NL46" i="1"/>
  <c r="NM46" i="1"/>
  <c r="MO47" i="1"/>
  <c r="MP47" i="1"/>
  <c r="MQ47" i="1"/>
  <c r="MR47" i="1"/>
  <c r="MS47" i="1"/>
  <c r="MT47" i="1"/>
  <c r="MU47" i="1"/>
  <c r="MV47" i="1"/>
  <c r="MW47" i="1"/>
  <c r="MX47" i="1"/>
  <c r="MY47" i="1"/>
  <c r="MZ47" i="1"/>
  <c r="NA47" i="1"/>
  <c r="NB47" i="1"/>
  <c r="NC47" i="1"/>
  <c r="ND47" i="1"/>
  <c r="NE47" i="1"/>
  <c r="NF47" i="1"/>
  <c r="NG47" i="1"/>
  <c r="NH47" i="1"/>
  <c r="NI47" i="1"/>
  <c r="NJ47" i="1"/>
  <c r="NK47" i="1"/>
  <c r="NL47" i="1"/>
  <c r="NM47" i="1"/>
  <c r="MO48" i="1"/>
  <c r="MP48" i="1"/>
  <c r="MQ48" i="1"/>
  <c r="MR48" i="1"/>
  <c r="MS48" i="1"/>
  <c r="MT48" i="1"/>
  <c r="MU48" i="1"/>
  <c r="MV48" i="1"/>
  <c r="MW48" i="1"/>
  <c r="MX48" i="1"/>
  <c r="MY48" i="1"/>
  <c r="MZ48" i="1"/>
  <c r="NA48" i="1"/>
  <c r="NB48" i="1"/>
  <c r="NC48" i="1"/>
  <c r="ND48" i="1"/>
  <c r="NE48" i="1"/>
  <c r="NF48" i="1"/>
  <c r="NG48" i="1"/>
  <c r="NH48" i="1"/>
  <c r="NI48" i="1"/>
  <c r="NJ48" i="1"/>
  <c r="NK48" i="1"/>
  <c r="NL48" i="1"/>
  <c r="NM48" i="1"/>
  <c r="MO49" i="1"/>
  <c r="MP49" i="1"/>
  <c r="MQ49" i="1"/>
  <c r="MR49" i="1"/>
  <c r="MS49" i="1"/>
  <c r="MT49" i="1"/>
  <c r="MU49" i="1"/>
  <c r="MV49" i="1"/>
  <c r="MW49" i="1"/>
  <c r="MX49" i="1"/>
  <c r="MY49" i="1"/>
  <c r="MZ49" i="1"/>
  <c r="NA49" i="1"/>
  <c r="NB49" i="1"/>
  <c r="NC49" i="1"/>
  <c r="ND49" i="1"/>
  <c r="NE49" i="1"/>
  <c r="NF49" i="1"/>
  <c r="NG49" i="1"/>
  <c r="NH49" i="1"/>
  <c r="NI49" i="1"/>
  <c r="NJ49" i="1"/>
  <c r="NK49" i="1"/>
  <c r="NL49" i="1"/>
  <c r="NM49" i="1"/>
  <c r="MO50" i="1"/>
  <c r="MP50" i="1"/>
  <c r="MQ50" i="1"/>
  <c r="MR50" i="1"/>
  <c r="MS50" i="1"/>
  <c r="MT50" i="1"/>
  <c r="MU50" i="1"/>
  <c r="MV50" i="1"/>
  <c r="MW50" i="1"/>
  <c r="MX50" i="1"/>
  <c r="MY50" i="1"/>
  <c r="MZ50" i="1"/>
  <c r="NA50" i="1"/>
  <c r="NB50" i="1"/>
  <c r="NC50" i="1"/>
  <c r="ND50" i="1"/>
  <c r="NE50" i="1"/>
  <c r="NF50" i="1"/>
  <c r="NG50" i="1"/>
  <c r="NH50" i="1"/>
  <c r="NI50" i="1"/>
  <c r="NJ50" i="1"/>
  <c r="NK50" i="1"/>
  <c r="NL50" i="1"/>
  <c r="NM50" i="1"/>
  <c r="MO51" i="1"/>
  <c r="MP51" i="1"/>
  <c r="MQ51" i="1"/>
  <c r="MR51" i="1"/>
  <c r="MS51" i="1"/>
  <c r="MT51" i="1"/>
  <c r="MU51" i="1"/>
  <c r="MV51" i="1"/>
  <c r="MW51" i="1"/>
  <c r="MX51" i="1"/>
  <c r="MY51" i="1"/>
  <c r="MZ51" i="1"/>
  <c r="NA51" i="1"/>
  <c r="NB51" i="1"/>
  <c r="NC51" i="1"/>
  <c r="ND51" i="1"/>
  <c r="NE51" i="1"/>
  <c r="NF51" i="1"/>
  <c r="NG51" i="1"/>
  <c r="NH51" i="1"/>
  <c r="NI51" i="1"/>
  <c r="NJ51" i="1"/>
  <c r="NK51" i="1"/>
  <c r="NL51" i="1"/>
  <c r="NM51" i="1"/>
  <c r="MO52" i="1"/>
  <c r="MP52" i="1"/>
  <c r="MQ52" i="1"/>
  <c r="MR52" i="1"/>
  <c r="MS52" i="1"/>
  <c r="MT52" i="1"/>
  <c r="MU52" i="1"/>
  <c r="MV52" i="1"/>
  <c r="MW52" i="1"/>
  <c r="MX52" i="1"/>
  <c r="MY52" i="1"/>
  <c r="MZ52" i="1"/>
  <c r="NA52" i="1"/>
  <c r="NB52" i="1"/>
  <c r="NC52" i="1"/>
  <c r="ND52" i="1"/>
  <c r="NE52" i="1"/>
  <c r="NF52" i="1"/>
  <c r="NG52" i="1"/>
  <c r="NH52" i="1"/>
  <c r="NI52" i="1"/>
  <c r="NJ52" i="1"/>
  <c r="NK52" i="1"/>
  <c r="NL52" i="1"/>
  <c r="NM52" i="1"/>
  <c r="MO53" i="1"/>
  <c r="MP53" i="1"/>
  <c r="MQ53" i="1"/>
  <c r="MR53" i="1"/>
  <c r="MS53" i="1"/>
  <c r="MT53" i="1"/>
  <c r="MU53" i="1"/>
  <c r="MV53" i="1"/>
  <c r="MW53" i="1"/>
  <c r="MX53" i="1"/>
  <c r="MY53" i="1"/>
  <c r="MZ53" i="1"/>
  <c r="NA53" i="1"/>
  <c r="NB53" i="1"/>
  <c r="NC53" i="1"/>
  <c r="ND53" i="1"/>
  <c r="NE53" i="1"/>
  <c r="NF53" i="1"/>
  <c r="NG53" i="1"/>
  <c r="NH53" i="1"/>
  <c r="NI53" i="1"/>
  <c r="NJ53" i="1"/>
  <c r="NK53" i="1"/>
  <c r="NL53" i="1"/>
  <c r="NM53" i="1"/>
  <c r="MO54" i="1"/>
  <c r="MP54" i="1"/>
  <c r="MQ54" i="1"/>
  <c r="MR54" i="1"/>
  <c r="MS54" i="1"/>
  <c r="MT54" i="1"/>
  <c r="MU54" i="1"/>
  <c r="MV54" i="1"/>
  <c r="MW54" i="1"/>
  <c r="MX54" i="1"/>
  <c r="MY54" i="1"/>
  <c r="MZ54" i="1"/>
  <c r="NA54" i="1"/>
  <c r="NB54" i="1"/>
  <c r="NC54" i="1"/>
  <c r="ND54" i="1"/>
  <c r="NE54" i="1"/>
  <c r="NF54" i="1"/>
  <c r="NG54" i="1"/>
  <c r="NH54" i="1"/>
  <c r="NI54" i="1"/>
  <c r="NJ54" i="1"/>
  <c r="NK54" i="1"/>
  <c r="NL54" i="1"/>
  <c r="NM54" i="1"/>
  <c r="MO55" i="1"/>
  <c r="MP55" i="1"/>
  <c r="MQ55" i="1"/>
  <c r="MR55" i="1"/>
  <c r="MS55" i="1"/>
  <c r="MT55" i="1"/>
  <c r="MU55" i="1"/>
  <c r="MV55" i="1"/>
  <c r="MW55" i="1"/>
  <c r="MX55" i="1"/>
  <c r="MY55" i="1"/>
  <c r="MZ55" i="1"/>
  <c r="NA55" i="1"/>
  <c r="NB55" i="1"/>
  <c r="NC55" i="1"/>
  <c r="ND55" i="1"/>
  <c r="NE55" i="1"/>
  <c r="NF55" i="1"/>
  <c r="NG55" i="1"/>
  <c r="NH55" i="1"/>
  <c r="NI55" i="1"/>
  <c r="NJ55" i="1"/>
  <c r="NK55" i="1"/>
  <c r="NL55" i="1"/>
  <c r="NM55" i="1"/>
  <c r="MO56" i="1"/>
  <c r="MP56" i="1"/>
  <c r="MQ56" i="1"/>
  <c r="MR56" i="1"/>
  <c r="MS56" i="1"/>
  <c r="MT56" i="1"/>
  <c r="MU56" i="1"/>
  <c r="MV56" i="1"/>
  <c r="MW56" i="1"/>
  <c r="MX56" i="1"/>
  <c r="MY56" i="1"/>
  <c r="MZ56" i="1"/>
  <c r="NA56" i="1"/>
  <c r="NB56" i="1"/>
  <c r="NC56" i="1"/>
  <c r="ND56" i="1"/>
  <c r="NE56" i="1"/>
  <c r="NF56" i="1"/>
  <c r="NG56" i="1"/>
  <c r="NH56" i="1"/>
  <c r="NI56" i="1"/>
  <c r="NJ56" i="1"/>
  <c r="NK56" i="1"/>
  <c r="NL56" i="1"/>
  <c r="NM56" i="1"/>
  <c r="MO57" i="1"/>
  <c r="MP57" i="1"/>
  <c r="MQ57" i="1"/>
  <c r="MR57" i="1"/>
  <c r="MS57" i="1"/>
  <c r="MT57" i="1"/>
  <c r="MU57" i="1"/>
  <c r="MV57" i="1"/>
  <c r="MW57" i="1"/>
  <c r="MX57" i="1"/>
  <c r="MY57" i="1"/>
  <c r="MZ57" i="1"/>
  <c r="NA57" i="1"/>
  <c r="NB57" i="1"/>
  <c r="NC57" i="1"/>
  <c r="ND57" i="1"/>
  <c r="NE57" i="1"/>
  <c r="NF57" i="1"/>
  <c r="NG57" i="1"/>
  <c r="NH57" i="1"/>
  <c r="NI57" i="1"/>
  <c r="NJ57" i="1"/>
  <c r="NK57" i="1"/>
  <c r="NL57" i="1"/>
  <c r="NM57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NE58" i="1"/>
  <c r="NF58" i="1"/>
  <c r="NG58" i="1"/>
  <c r="NH58" i="1"/>
  <c r="NI58" i="1"/>
  <c r="NJ58" i="1"/>
  <c r="NK58" i="1"/>
  <c r="NL58" i="1"/>
  <c r="NM58" i="1"/>
  <c r="MO59" i="1"/>
  <c r="MP59" i="1"/>
  <c r="MQ59" i="1"/>
  <c r="MR59" i="1"/>
  <c r="MS59" i="1"/>
  <c r="MT59" i="1"/>
  <c r="MU59" i="1"/>
  <c r="MV59" i="1"/>
  <c r="MW59" i="1"/>
  <c r="MX59" i="1"/>
  <c r="MY59" i="1"/>
  <c r="MZ59" i="1"/>
  <c r="NA59" i="1"/>
  <c r="NB59" i="1"/>
  <c r="NC59" i="1"/>
  <c r="ND59" i="1"/>
  <c r="NE59" i="1"/>
  <c r="NF59" i="1"/>
  <c r="NG59" i="1"/>
  <c r="NH59" i="1"/>
  <c r="NI59" i="1"/>
  <c r="NJ59" i="1"/>
  <c r="NK59" i="1"/>
  <c r="NL59" i="1"/>
  <c r="NM59" i="1"/>
  <c r="MO60" i="1"/>
  <c r="MP60" i="1"/>
  <c r="MQ60" i="1"/>
  <c r="MR60" i="1"/>
  <c r="MS60" i="1"/>
  <c r="MT60" i="1"/>
  <c r="MU60" i="1"/>
  <c r="MV60" i="1"/>
  <c r="MW60" i="1"/>
  <c r="MX60" i="1"/>
  <c r="MY60" i="1"/>
  <c r="MZ60" i="1"/>
  <c r="NA60" i="1"/>
  <c r="NB60" i="1"/>
  <c r="NC60" i="1"/>
  <c r="ND60" i="1"/>
  <c r="NE60" i="1"/>
  <c r="NF60" i="1"/>
  <c r="NG60" i="1"/>
  <c r="NH60" i="1"/>
  <c r="NI60" i="1"/>
  <c r="NJ60" i="1"/>
  <c r="NK60" i="1"/>
  <c r="NL60" i="1"/>
  <c r="NM60" i="1"/>
  <c r="MO61" i="1"/>
  <c r="MP61" i="1"/>
  <c r="MQ61" i="1"/>
  <c r="MR61" i="1"/>
  <c r="MS61" i="1"/>
  <c r="MT61" i="1"/>
  <c r="MU61" i="1"/>
  <c r="MV61" i="1"/>
  <c r="MW61" i="1"/>
  <c r="MX61" i="1"/>
  <c r="MY61" i="1"/>
  <c r="MZ61" i="1"/>
  <c r="NA61" i="1"/>
  <c r="NB61" i="1"/>
  <c r="NC61" i="1"/>
  <c r="ND61" i="1"/>
  <c r="NE61" i="1"/>
  <c r="NF61" i="1"/>
  <c r="NG61" i="1"/>
  <c r="NH61" i="1"/>
  <c r="NI61" i="1"/>
  <c r="NJ61" i="1"/>
  <c r="NK61" i="1"/>
  <c r="NL61" i="1"/>
  <c r="NM61" i="1"/>
  <c r="MO62" i="1"/>
  <c r="MP62" i="1"/>
  <c r="MQ62" i="1"/>
  <c r="MR62" i="1"/>
  <c r="MS62" i="1"/>
  <c r="MT62" i="1"/>
  <c r="MU62" i="1"/>
  <c r="MV62" i="1"/>
  <c r="MW62" i="1"/>
  <c r="MX62" i="1"/>
  <c r="MY62" i="1"/>
  <c r="MZ62" i="1"/>
  <c r="NA62" i="1"/>
  <c r="NB62" i="1"/>
  <c r="NC62" i="1"/>
  <c r="ND62" i="1"/>
  <c r="NE62" i="1"/>
  <c r="NF62" i="1"/>
  <c r="NG62" i="1"/>
  <c r="NH62" i="1"/>
  <c r="NI62" i="1"/>
  <c r="NJ62" i="1"/>
  <c r="NK62" i="1"/>
  <c r="NL62" i="1"/>
  <c r="NM62" i="1"/>
  <c r="MO63" i="1"/>
  <c r="MP63" i="1"/>
  <c r="MQ63" i="1"/>
  <c r="MR63" i="1"/>
  <c r="MS63" i="1"/>
  <c r="MT63" i="1"/>
  <c r="MU63" i="1"/>
  <c r="MV63" i="1"/>
  <c r="MW63" i="1"/>
  <c r="MX63" i="1"/>
  <c r="MY63" i="1"/>
  <c r="MZ63" i="1"/>
  <c r="NA63" i="1"/>
  <c r="NB63" i="1"/>
  <c r="NC63" i="1"/>
  <c r="ND63" i="1"/>
  <c r="NE63" i="1"/>
  <c r="NF63" i="1"/>
  <c r="NG63" i="1"/>
  <c r="NH63" i="1"/>
  <c r="NI63" i="1"/>
  <c r="NJ63" i="1"/>
  <c r="NK63" i="1"/>
  <c r="NL63" i="1"/>
  <c r="NM63" i="1"/>
  <c r="MO64" i="1"/>
  <c r="MP64" i="1"/>
  <c r="MQ64" i="1"/>
  <c r="MR64" i="1"/>
  <c r="MS64" i="1"/>
  <c r="MT64" i="1"/>
  <c r="MU64" i="1"/>
  <c r="MV64" i="1"/>
  <c r="MW64" i="1"/>
  <c r="MX64" i="1"/>
  <c r="MY64" i="1"/>
  <c r="MZ64" i="1"/>
  <c r="NA64" i="1"/>
  <c r="NB64" i="1"/>
  <c r="NC64" i="1"/>
  <c r="ND64" i="1"/>
  <c r="NE64" i="1"/>
  <c r="NF64" i="1"/>
  <c r="NG64" i="1"/>
  <c r="NH64" i="1"/>
  <c r="NI64" i="1"/>
  <c r="NJ64" i="1"/>
  <c r="NK64" i="1"/>
  <c r="NL64" i="1"/>
  <c r="NM64" i="1"/>
  <c r="MO65" i="1"/>
  <c r="MP65" i="1"/>
  <c r="MQ65" i="1"/>
  <c r="MR65" i="1"/>
  <c r="MS65" i="1"/>
  <c r="MT65" i="1"/>
  <c r="MU65" i="1"/>
  <c r="MV65" i="1"/>
  <c r="MW65" i="1"/>
  <c r="MX65" i="1"/>
  <c r="MY65" i="1"/>
  <c r="MZ65" i="1"/>
  <c r="NA65" i="1"/>
  <c r="NB65" i="1"/>
  <c r="NC65" i="1"/>
  <c r="ND65" i="1"/>
  <c r="NE65" i="1"/>
  <c r="NF65" i="1"/>
  <c r="NG65" i="1"/>
  <c r="NH65" i="1"/>
  <c r="NI65" i="1"/>
  <c r="NJ65" i="1"/>
  <c r="NK65" i="1"/>
  <c r="NL65" i="1"/>
  <c r="NM65" i="1"/>
  <c r="MO66" i="1"/>
  <c r="MP66" i="1"/>
  <c r="MQ66" i="1"/>
  <c r="MR66" i="1"/>
  <c r="MS66" i="1"/>
  <c r="MT66" i="1"/>
  <c r="MU66" i="1"/>
  <c r="MV66" i="1"/>
  <c r="MW66" i="1"/>
  <c r="MX66" i="1"/>
  <c r="MY66" i="1"/>
  <c r="MZ66" i="1"/>
  <c r="NA66" i="1"/>
  <c r="NB66" i="1"/>
  <c r="NC66" i="1"/>
  <c r="ND66" i="1"/>
  <c r="NE66" i="1"/>
  <c r="NF66" i="1"/>
  <c r="NG66" i="1"/>
  <c r="NH66" i="1"/>
  <c r="NI66" i="1"/>
  <c r="NJ66" i="1"/>
  <c r="NK66" i="1"/>
  <c r="NL66" i="1"/>
  <c r="NM66" i="1"/>
  <c r="MO67" i="1"/>
  <c r="MP67" i="1"/>
  <c r="MQ67" i="1"/>
  <c r="MR67" i="1"/>
  <c r="MS67" i="1"/>
  <c r="MT67" i="1"/>
  <c r="MU67" i="1"/>
  <c r="MV67" i="1"/>
  <c r="MW67" i="1"/>
  <c r="MX67" i="1"/>
  <c r="MY67" i="1"/>
  <c r="MZ67" i="1"/>
  <c r="NA67" i="1"/>
  <c r="NB67" i="1"/>
  <c r="NC67" i="1"/>
  <c r="ND67" i="1"/>
  <c r="NE67" i="1"/>
  <c r="NF67" i="1"/>
  <c r="NG67" i="1"/>
  <c r="NH67" i="1"/>
  <c r="NI67" i="1"/>
  <c r="NJ67" i="1"/>
  <c r="NK67" i="1"/>
  <c r="NL67" i="1"/>
  <c r="NM67" i="1"/>
  <c r="MO68" i="1"/>
  <c r="MP68" i="1"/>
  <c r="MQ68" i="1"/>
  <c r="MR68" i="1"/>
  <c r="MS68" i="1"/>
  <c r="MT68" i="1"/>
  <c r="MU68" i="1"/>
  <c r="MV68" i="1"/>
  <c r="MW68" i="1"/>
  <c r="MX68" i="1"/>
  <c r="MY68" i="1"/>
  <c r="MZ68" i="1"/>
  <c r="NA68" i="1"/>
  <c r="NB68" i="1"/>
  <c r="NC68" i="1"/>
  <c r="ND68" i="1"/>
  <c r="NE68" i="1"/>
  <c r="NF68" i="1"/>
  <c r="NG68" i="1"/>
  <c r="NH68" i="1"/>
  <c r="NI68" i="1"/>
  <c r="NJ68" i="1"/>
  <c r="NK68" i="1"/>
  <c r="NL68" i="1"/>
  <c r="NM68" i="1"/>
  <c r="MO69" i="1"/>
  <c r="MP69" i="1"/>
  <c r="MQ69" i="1"/>
  <c r="MR69" i="1"/>
  <c r="MS69" i="1"/>
  <c r="MT69" i="1"/>
  <c r="MU69" i="1"/>
  <c r="MV69" i="1"/>
  <c r="MW69" i="1"/>
  <c r="MX69" i="1"/>
  <c r="MY69" i="1"/>
  <c r="MZ69" i="1"/>
  <c r="NA69" i="1"/>
  <c r="NB69" i="1"/>
  <c r="NC69" i="1"/>
  <c r="ND69" i="1"/>
  <c r="NE69" i="1"/>
  <c r="NF69" i="1"/>
  <c r="NG69" i="1"/>
  <c r="NH69" i="1"/>
  <c r="NI69" i="1"/>
  <c r="NJ69" i="1"/>
  <c r="NK69" i="1"/>
  <c r="NL69" i="1"/>
  <c r="NM69" i="1"/>
  <c r="MO70" i="1"/>
  <c r="MP70" i="1"/>
  <c r="MQ70" i="1"/>
  <c r="MR70" i="1"/>
  <c r="MS70" i="1"/>
  <c r="MT70" i="1"/>
  <c r="MU70" i="1"/>
  <c r="MV70" i="1"/>
  <c r="MW70" i="1"/>
  <c r="MX70" i="1"/>
  <c r="MY70" i="1"/>
  <c r="MZ70" i="1"/>
  <c r="NA70" i="1"/>
  <c r="NB70" i="1"/>
  <c r="NC70" i="1"/>
  <c r="ND70" i="1"/>
  <c r="NE70" i="1"/>
  <c r="NF70" i="1"/>
  <c r="NG70" i="1"/>
  <c r="NH70" i="1"/>
  <c r="NI70" i="1"/>
  <c r="NJ70" i="1"/>
  <c r="NK70" i="1"/>
  <c r="NL70" i="1"/>
  <c r="NM70" i="1"/>
  <c r="MO71" i="1"/>
  <c r="MP71" i="1"/>
  <c r="MQ71" i="1"/>
  <c r="MR71" i="1"/>
  <c r="MS71" i="1"/>
  <c r="MT71" i="1"/>
  <c r="MU71" i="1"/>
  <c r="MV71" i="1"/>
  <c r="MW71" i="1"/>
  <c r="MX71" i="1"/>
  <c r="MY71" i="1"/>
  <c r="MZ71" i="1"/>
  <c r="NA71" i="1"/>
  <c r="NB71" i="1"/>
  <c r="NC71" i="1"/>
  <c r="ND71" i="1"/>
  <c r="NE71" i="1"/>
  <c r="NF71" i="1"/>
  <c r="NG71" i="1"/>
  <c r="NH71" i="1"/>
  <c r="NI71" i="1"/>
  <c r="NJ71" i="1"/>
  <c r="NK71" i="1"/>
  <c r="NL71" i="1"/>
  <c r="NM71" i="1"/>
  <c r="MO72" i="1"/>
  <c r="MP72" i="1"/>
  <c r="MQ72" i="1"/>
  <c r="MR72" i="1"/>
  <c r="MS72" i="1"/>
  <c r="MT72" i="1"/>
  <c r="MU72" i="1"/>
  <c r="MV72" i="1"/>
  <c r="MW72" i="1"/>
  <c r="MX72" i="1"/>
  <c r="MY72" i="1"/>
  <c r="MZ72" i="1"/>
  <c r="NA72" i="1"/>
  <c r="NB72" i="1"/>
  <c r="NC72" i="1"/>
  <c r="ND72" i="1"/>
  <c r="NE72" i="1"/>
  <c r="NF72" i="1"/>
  <c r="NG72" i="1"/>
  <c r="NH72" i="1"/>
  <c r="NI72" i="1"/>
  <c r="NJ72" i="1"/>
  <c r="NK72" i="1"/>
  <c r="NL72" i="1"/>
  <c r="NM72" i="1"/>
  <c r="MO73" i="1"/>
  <c r="MP73" i="1"/>
  <c r="MQ73" i="1"/>
  <c r="MR73" i="1"/>
  <c r="MS73" i="1"/>
  <c r="MT73" i="1"/>
  <c r="MU73" i="1"/>
  <c r="MV73" i="1"/>
  <c r="MW73" i="1"/>
  <c r="MX73" i="1"/>
  <c r="MY73" i="1"/>
  <c r="MZ73" i="1"/>
  <c r="NA73" i="1"/>
  <c r="NB73" i="1"/>
  <c r="NC73" i="1"/>
  <c r="ND73" i="1"/>
  <c r="NE73" i="1"/>
  <c r="NF73" i="1"/>
  <c r="NG73" i="1"/>
  <c r="NH73" i="1"/>
  <c r="NI73" i="1"/>
  <c r="NJ73" i="1"/>
  <c r="NK73" i="1"/>
  <c r="NL73" i="1"/>
  <c r="NM73" i="1"/>
  <c r="MO74" i="1"/>
  <c r="MP74" i="1"/>
  <c r="MQ74" i="1"/>
  <c r="MR74" i="1"/>
  <c r="MS74" i="1"/>
  <c r="MT74" i="1"/>
  <c r="MU74" i="1"/>
  <c r="MV74" i="1"/>
  <c r="MW74" i="1"/>
  <c r="MX74" i="1"/>
  <c r="MY74" i="1"/>
  <c r="MZ74" i="1"/>
  <c r="NA74" i="1"/>
  <c r="NB74" i="1"/>
  <c r="NC74" i="1"/>
  <c r="ND74" i="1"/>
  <c r="NE74" i="1"/>
  <c r="NF74" i="1"/>
  <c r="NG74" i="1"/>
  <c r="NH74" i="1"/>
  <c r="NI74" i="1"/>
  <c r="NJ74" i="1"/>
  <c r="NK74" i="1"/>
  <c r="NL74" i="1"/>
  <c r="NM74" i="1"/>
  <c r="MO75" i="1"/>
  <c r="MP75" i="1"/>
  <c r="MQ75" i="1"/>
  <c r="MR75" i="1"/>
  <c r="MS75" i="1"/>
  <c r="MT75" i="1"/>
  <c r="MU75" i="1"/>
  <c r="MV75" i="1"/>
  <c r="MW75" i="1"/>
  <c r="MX75" i="1"/>
  <c r="MY75" i="1"/>
  <c r="MZ75" i="1"/>
  <c r="NA75" i="1"/>
  <c r="NB75" i="1"/>
  <c r="NC75" i="1"/>
  <c r="ND75" i="1"/>
  <c r="NE75" i="1"/>
  <c r="NF75" i="1"/>
  <c r="NG75" i="1"/>
  <c r="NH75" i="1"/>
  <c r="NI75" i="1"/>
  <c r="NJ75" i="1"/>
  <c r="NK75" i="1"/>
  <c r="NL75" i="1"/>
  <c r="NM75" i="1"/>
  <c r="MO76" i="1"/>
  <c r="MP76" i="1"/>
  <c r="MQ76" i="1"/>
  <c r="MR76" i="1"/>
  <c r="MS76" i="1"/>
  <c r="MT76" i="1"/>
  <c r="MU76" i="1"/>
  <c r="MV76" i="1"/>
  <c r="MW76" i="1"/>
  <c r="MX76" i="1"/>
  <c r="MY76" i="1"/>
  <c r="MZ76" i="1"/>
  <c r="NA76" i="1"/>
  <c r="NB76" i="1"/>
  <c r="NC76" i="1"/>
  <c r="ND76" i="1"/>
  <c r="NE76" i="1"/>
  <c r="NF76" i="1"/>
  <c r="NG76" i="1"/>
  <c r="NH76" i="1"/>
  <c r="NI76" i="1"/>
  <c r="NJ76" i="1"/>
  <c r="NK76" i="1"/>
  <c r="NL76" i="1"/>
  <c r="NM76" i="1"/>
  <c r="MO77" i="1"/>
  <c r="MP77" i="1"/>
  <c r="MQ77" i="1"/>
  <c r="MR77" i="1"/>
  <c r="MS77" i="1"/>
  <c r="MT77" i="1"/>
  <c r="MU77" i="1"/>
  <c r="MV77" i="1"/>
  <c r="MW77" i="1"/>
  <c r="MX77" i="1"/>
  <c r="MY77" i="1"/>
  <c r="MZ77" i="1"/>
  <c r="NA77" i="1"/>
  <c r="NB77" i="1"/>
  <c r="NC77" i="1"/>
  <c r="ND77" i="1"/>
  <c r="NE77" i="1"/>
  <c r="NF77" i="1"/>
  <c r="NG77" i="1"/>
  <c r="NH77" i="1"/>
  <c r="NI77" i="1"/>
  <c r="NJ77" i="1"/>
  <c r="NK77" i="1"/>
  <c r="NL77" i="1"/>
  <c r="NM77" i="1"/>
  <c r="MO78" i="1"/>
  <c r="MP78" i="1"/>
  <c r="MQ78" i="1"/>
  <c r="MR78" i="1"/>
  <c r="MS78" i="1"/>
  <c r="MT78" i="1"/>
  <c r="MU78" i="1"/>
  <c r="MV78" i="1"/>
  <c r="MW78" i="1"/>
  <c r="MX78" i="1"/>
  <c r="MY78" i="1"/>
  <c r="MZ78" i="1"/>
  <c r="NA78" i="1"/>
  <c r="NB78" i="1"/>
  <c r="NC78" i="1"/>
  <c r="ND78" i="1"/>
  <c r="NE78" i="1"/>
  <c r="NF78" i="1"/>
  <c r="NG78" i="1"/>
  <c r="NH78" i="1"/>
  <c r="NI78" i="1"/>
  <c r="NJ78" i="1"/>
  <c r="NK78" i="1"/>
  <c r="NL78" i="1"/>
  <c r="NM78" i="1"/>
  <c r="MO79" i="1"/>
  <c r="MP79" i="1"/>
  <c r="MQ79" i="1"/>
  <c r="MR79" i="1"/>
  <c r="MS79" i="1"/>
  <c r="MT79" i="1"/>
  <c r="MU79" i="1"/>
  <c r="MV79" i="1"/>
  <c r="MW79" i="1"/>
  <c r="MX79" i="1"/>
  <c r="MY79" i="1"/>
  <c r="MZ79" i="1"/>
  <c r="NA79" i="1"/>
  <c r="NB79" i="1"/>
  <c r="NC79" i="1"/>
  <c r="ND79" i="1"/>
  <c r="NE79" i="1"/>
  <c r="NF79" i="1"/>
  <c r="NG79" i="1"/>
  <c r="NH79" i="1"/>
  <c r="NI79" i="1"/>
  <c r="NJ79" i="1"/>
  <c r="NK79" i="1"/>
  <c r="NL79" i="1"/>
  <c r="NM79" i="1"/>
  <c r="MO80" i="1"/>
  <c r="MP80" i="1"/>
  <c r="MQ80" i="1"/>
  <c r="MR80" i="1"/>
  <c r="MS80" i="1"/>
  <c r="MT80" i="1"/>
  <c r="MU80" i="1"/>
  <c r="MV80" i="1"/>
  <c r="MW80" i="1"/>
  <c r="MX80" i="1"/>
  <c r="MY80" i="1"/>
  <c r="MZ80" i="1"/>
  <c r="NA80" i="1"/>
  <c r="NB80" i="1"/>
  <c r="NC80" i="1"/>
  <c r="ND80" i="1"/>
  <c r="NE80" i="1"/>
  <c r="NF80" i="1"/>
  <c r="NG80" i="1"/>
  <c r="NH80" i="1"/>
  <c r="NI80" i="1"/>
  <c r="NJ80" i="1"/>
  <c r="NK80" i="1"/>
  <c r="NL80" i="1"/>
  <c r="NM80" i="1"/>
  <c r="MO81" i="1"/>
  <c r="MP81" i="1"/>
  <c r="MQ81" i="1"/>
  <c r="MR81" i="1"/>
  <c r="MS81" i="1"/>
  <c r="MT81" i="1"/>
  <c r="MU81" i="1"/>
  <c r="MV81" i="1"/>
  <c r="MW81" i="1"/>
  <c r="MX81" i="1"/>
  <c r="MY81" i="1"/>
  <c r="MZ81" i="1"/>
  <c r="NA81" i="1"/>
  <c r="NB81" i="1"/>
  <c r="NC81" i="1"/>
  <c r="ND81" i="1"/>
  <c r="NE81" i="1"/>
  <c r="NF81" i="1"/>
  <c r="NG81" i="1"/>
  <c r="NH81" i="1"/>
  <c r="NI81" i="1"/>
  <c r="NJ81" i="1"/>
  <c r="NK81" i="1"/>
  <c r="NL81" i="1"/>
  <c r="NM81" i="1"/>
  <c r="MO82" i="1"/>
  <c r="MP82" i="1"/>
  <c r="MQ82" i="1"/>
  <c r="MR82" i="1"/>
  <c r="MS82" i="1"/>
  <c r="MT82" i="1"/>
  <c r="MU82" i="1"/>
  <c r="MV82" i="1"/>
  <c r="MW82" i="1"/>
  <c r="MX82" i="1"/>
  <c r="MY82" i="1"/>
  <c r="MZ82" i="1"/>
  <c r="NA82" i="1"/>
  <c r="NB82" i="1"/>
  <c r="NC82" i="1"/>
  <c r="ND82" i="1"/>
  <c r="NE82" i="1"/>
  <c r="NF82" i="1"/>
  <c r="NG82" i="1"/>
  <c r="NH82" i="1"/>
  <c r="NI82" i="1"/>
  <c r="NJ82" i="1"/>
  <c r="NK82" i="1"/>
  <c r="NL82" i="1"/>
  <c r="NM82" i="1"/>
  <c r="MO83" i="1"/>
  <c r="MP83" i="1"/>
  <c r="MQ83" i="1"/>
  <c r="MR83" i="1"/>
  <c r="MS83" i="1"/>
  <c r="MT83" i="1"/>
  <c r="MU83" i="1"/>
  <c r="MV83" i="1"/>
  <c r="MW83" i="1"/>
  <c r="MX83" i="1"/>
  <c r="MY83" i="1"/>
  <c r="MZ83" i="1"/>
  <c r="NA83" i="1"/>
  <c r="NB83" i="1"/>
  <c r="NC83" i="1"/>
  <c r="ND83" i="1"/>
  <c r="NE83" i="1"/>
  <c r="NF83" i="1"/>
  <c r="NG83" i="1"/>
  <c r="NH83" i="1"/>
  <c r="NI83" i="1"/>
  <c r="NJ83" i="1"/>
  <c r="NK83" i="1"/>
  <c r="NL83" i="1"/>
  <c r="NM83" i="1"/>
  <c r="MO84" i="1"/>
  <c r="MP84" i="1"/>
  <c r="MQ84" i="1"/>
  <c r="MR84" i="1"/>
  <c r="MS84" i="1"/>
  <c r="MT84" i="1"/>
  <c r="MU84" i="1"/>
  <c r="MV84" i="1"/>
  <c r="MW84" i="1"/>
  <c r="MX84" i="1"/>
  <c r="MY84" i="1"/>
  <c r="MZ84" i="1"/>
  <c r="NA84" i="1"/>
  <c r="NB84" i="1"/>
  <c r="NC84" i="1"/>
  <c r="ND84" i="1"/>
  <c r="NE84" i="1"/>
  <c r="NF84" i="1"/>
  <c r="NG84" i="1"/>
  <c r="NH84" i="1"/>
  <c r="NI84" i="1"/>
  <c r="NJ84" i="1"/>
  <c r="NK84" i="1"/>
  <c r="NL84" i="1"/>
  <c r="NM84" i="1"/>
  <c r="MO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MO86" i="1"/>
  <c r="MP86" i="1"/>
  <c r="MQ86" i="1"/>
  <c r="MR86" i="1"/>
  <c r="MS86" i="1"/>
  <c r="MT86" i="1"/>
  <c r="MU86" i="1"/>
  <c r="MV86" i="1"/>
  <c r="MW86" i="1"/>
  <c r="MX86" i="1"/>
  <c r="MY86" i="1"/>
  <c r="MZ86" i="1"/>
  <c r="NA86" i="1"/>
  <c r="NB86" i="1"/>
  <c r="NC86" i="1"/>
  <c r="ND86" i="1"/>
  <c r="NE86" i="1"/>
  <c r="NF86" i="1"/>
  <c r="NG86" i="1"/>
  <c r="NH86" i="1"/>
  <c r="NI86" i="1"/>
  <c r="NJ86" i="1"/>
  <c r="NK86" i="1"/>
  <c r="NL86" i="1"/>
  <c r="NM86" i="1"/>
  <c r="MO87" i="1"/>
  <c r="MP87" i="1"/>
  <c r="MQ87" i="1"/>
  <c r="MR87" i="1"/>
  <c r="MS87" i="1"/>
  <c r="MT87" i="1"/>
  <c r="MU87" i="1"/>
  <c r="MV87" i="1"/>
  <c r="MW87" i="1"/>
  <c r="MX87" i="1"/>
  <c r="MY87" i="1"/>
  <c r="MZ87" i="1"/>
  <c r="NA87" i="1"/>
  <c r="NB87" i="1"/>
  <c r="NC87" i="1"/>
  <c r="ND87" i="1"/>
  <c r="NE87" i="1"/>
  <c r="NF87" i="1"/>
  <c r="NG87" i="1"/>
  <c r="NH87" i="1"/>
  <c r="NI87" i="1"/>
  <c r="NJ87" i="1"/>
  <c r="NK87" i="1"/>
  <c r="NL87" i="1"/>
  <c r="NM87" i="1"/>
  <c r="MO88" i="1"/>
  <c r="MP88" i="1"/>
  <c r="MQ88" i="1"/>
  <c r="MR88" i="1"/>
  <c r="MS88" i="1"/>
  <c r="MT88" i="1"/>
  <c r="MU88" i="1"/>
  <c r="MV88" i="1"/>
  <c r="MW88" i="1"/>
  <c r="MX88" i="1"/>
  <c r="MY88" i="1"/>
  <c r="MZ88" i="1"/>
  <c r="NA88" i="1"/>
  <c r="NB88" i="1"/>
  <c r="NC88" i="1"/>
  <c r="ND88" i="1"/>
  <c r="NE88" i="1"/>
  <c r="NF88" i="1"/>
  <c r="NG88" i="1"/>
  <c r="NH88" i="1"/>
  <c r="NI88" i="1"/>
  <c r="NJ88" i="1"/>
  <c r="NK88" i="1"/>
  <c r="NL88" i="1"/>
  <c r="NM88" i="1"/>
  <c r="MO89" i="1"/>
  <c r="MP89" i="1"/>
  <c r="MQ89" i="1"/>
  <c r="MR89" i="1"/>
  <c r="MS89" i="1"/>
  <c r="MT89" i="1"/>
  <c r="MU89" i="1"/>
  <c r="MV89" i="1"/>
  <c r="MW89" i="1"/>
  <c r="MX89" i="1"/>
  <c r="MY89" i="1"/>
  <c r="MZ89" i="1"/>
  <c r="NA89" i="1"/>
  <c r="NB89" i="1"/>
  <c r="NC89" i="1"/>
  <c r="ND89" i="1"/>
  <c r="NE89" i="1"/>
  <c r="NF89" i="1"/>
  <c r="NG89" i="1"/>
  <c r="NH89" i="1"/>
  <c r="NI89" i="1"/>
  <c r="NJ89" i="1"/>
  <c r="NK89" i="1"/>
  <c r="NL89" i="1"/>
  <c r="NM89" i="1"/>
  <c r="MO90" i="1"/>
  <c r="MP90" i="1"/>
  <c r="MQ90" i="1"/>
  <c r="MR90" i="1"/>
  <c r="MS90" i="1"/>
  <c r="MT90" i="1"/>
  <c r="MU90" i="1"/>
  <c r="MV90" i="1"/>
  <c r="MW90" i="1"/>
  <c r="MX90" i="1"/>
  <c r="MY90" i="1"/>
  <c r="MZ90" i="1"/>
  <c r="NA90" i="1"/>
  <c r="NB90" i="1"/>
  <c r="NC90" i="1"/>
  <c r="ND90" i="1"/>
  <c r="NE90" i="1"/>
  <c r="NF90" i="1"/>
  <c r="NG90" i="1"/>
  <c r="NH90" i="1"/>
  <c r="NI90" i="1"/>
  <c r="NJ90" i="1"/>
  <c r="NK90" i="1"/>
  <c r="NL90" i="1"/>
  <c r="NM90" i="1"/>
  <c r="MO91" i="1"/>
  <c r="MP91" i="1"/>
  <c r="MQ91" i="1"/>
  <c r="MR91" i="1"/>
  <c r="MS91" i="1"/>
  <c r="MT91" i="1"/>
  <c r="MU91" i="1"/>
  <c r="MV91" i="1"/>
  <c r="MW91" i="1"/>
  <c r="MX91" i="1"/>
  <c r="MY91" i="1"/>
  <c r="MZ91" i="1"/>
  <c r="NA91" i="1"/>
  <c r="NB91" i="1"/>
  <c r="NC91" i="1"/>
  <c r="ND91" i="1"/>
  <c r="NE91" i="1"/>
  <c r="NF91" i="1"/>
  <c r="NG91" i="1"/>
  <c r="NH91" i="1"/>
  <c r="NI91" i="1"/>
  <c r="NJ91" i="1"/>
  <c r="NK91" i="1"/>
  <c r="NL91" i="1"/>
  <c r="NM91" i="1"/>
  <c r="MO92" i="1"/>
  <c r="MP92" i="1"/>
  <c r="MQ92" i="1"/>
  <c r="MR92" i="1"/>
  <c r="MS92" i="1"/>
  <c r="MT92" i="1"/>
  <c r="MU92" i="1"/>
  <c r="MV92" i="1"/>
  <c r="MW92" i="1"/>
  <c r="MX92" i="1"/>
  <c r="MY92" i="1"/>
  <c r="MZ92" i="1"/>
  <c r="NA92" i="1"/>
  <c r="NB92" i="1"/>
  <c r="NC92" i="1"/>
  <c r="ND92" i="1"/>
  <c r="NE92" i="1"/>
  <c r="NF92" i="1"/>
  <c r="NG92" i="1"/>
  <c r="NH92" i="1"/>
  <c r="NI92" i="1"/>
  <c r="NJ92" i="1"/>
  <c r="NK92" i="1"/>
  <c r="NL92" i="1"/>
  <c r="NM92" i="1"/>
  <c r="MO93" i="1"/>
  <c r="MP93" i="1"/>
  <c r="MQ93" i="1"/>
  <c r="MR93" i="1"/>
  <c r="MS93" i="1"/>
  <c r="MT93" i="1"/>
  <c r="MU93" i="1"/>
  <c r="MV93" i="1"/>
  <c r="MW93" i="1"/>
  <c r="MX93" i="1"/>
  <c r="MY93" i="1"/>
  <c r="MZ93" i="1"/>
  <c r="NA93" i="1"/>
  <c r="NB93" i="1"/>
  <c r="NC93" i="1"/>
  <c r="ND93" i="1"/>
  <c r="NE93" i="1"/>
  <c r="NF93" i="1"/>
  <c r="NG93" i="1"/>
  <c r="NH93" i="1"/>
  <c r="NI93" i="1"/>
  <c r="NJ93" i="1"/>
  <c r="NK93" i="1"/>
  <c r="NL93" i="1"/>
  <c r="NM93" i="1"/>
  <c r="MO94" i="1"/>
  <c r="MP94" i="1"/>
  <c r="MQ94" i="1"/>
  <c r="MR94" i="1"/>
  <c r="MS94" i="1"/>
  <c r="MT94" i="1"/>
  <c r="MU94" i="1"/>
  <c r="MV94" i="1"/>
  <c r="MW94" i="1"/>
  <c r="MX94" i="1"/>
  <c r="MY94" i="1"/>
  <c r="MZ94" i="1"/>
  <c r="NA94" i="1"/>
  <c r="NB94" i="1"/>
  <c r="NC94" i="1"/>
  <c r="ND94" i="1"/>
  <c r="NE94" i="1"/>
  <c r="NF94" i="1"/>
  <c r="NG94" i="1"/>
  <c r="NH94" i="1"/>
  <c r="NI94" i="1"/>
  <c r="NJ94" i="1"/>
  <c r="NK94" i="1"/>
  <c r="NL94" i="1"/>
  <c r="NM94" i="1"/>
  <c r="MO95" i="1"/>
  <c r="MP95" i="1"/>
  <c r="MQ95" i="1"/>
  <c r="MR95" i="1"/>
  <c r="MS95" i="1"/>
  <c r="MT95" i="1"/>
  <c r="MU95" i="1"/>
  <c r="MV95" i="1"/>
  <c r="MW95" i="1"/>
  <c r="MX95" i="1"/>
  <c r="MY95" i="1"/>
  <c r="MZ95" i="1"/>
  <c r="NA95" i="1"/>
  <c r="NB95" i="1"/>
  <c r="NC95" i="1"/>
  <c r="ND95" i="1"/>
  <c r="NE95" i="1"/>
  <c r="NF95" i="1"/>
  <c r="NG95" i="1"/>
  <c r="NH95" i="1"/>
  <c r="NI95" i="1"/>
  <c r="NJ95" i="1"/>
  <c r="NK95" i="1"/>
  <c r="NL95" i="1"/>
  <c r="NM95" i="1"/>
  <c r="MO96" i="1"/>
  <c r="MP96" i="1"/>
  <c r="MQ96" i="1"/>
  <c r="MR96" i="1"/>
  <c r="MS96" i="1"/>
  <c r="MT96" i="1"/>
  <c r="MU96" i="1"/>
  <c r="MV96" i="1"/>
  <c r="MW96" i="1"/>
  <c r="MX96" i="1"/>
  <c r="MY96" i="1"/>
  <c r="MZ96" i="1"/>
  <c r="NA96" i="1"/>
  <c r="NB96" i="1"/>
  <c r="NC96" i="1"/>
  <c r="ND96" i="1"/>
  <c r="NE96" i="1"/>
  <c r="NF96" i="1"/>
  <c r="NG96" i="1"/>
  <c r="NH96" i="1"/>
  <c r="NI96" i="1"/>
  <c r="NJ96" i="1"/>
  <c r="NK96" i="1"/>
  <c r="NL96" i="1"/>
  <c r="NM96" i="1"/>
  <c r="MO97" i="1"/>
  <c r="MP97" i="1"/>
  <c r="MQ97" i="1"/>
  <c r="MR97" i="1"/>
  <c r="MS97" i="1"/>
  <c r="MT97" i="1"/>
  <c r="MU97" i="1"/>
  <c r="MV97" i="1"/>
  <c r="MW97" i="1"/>
  <c r="MX97" i="1"/>
  <c r="MY97" i="1"/>
  <c r="MZ97" i="1"/>
  <c r="NA97" i="1"/>
  <c r="NB97" i="1"/>
  <c r="NC97" i="1"/>
  <c r="ND97" i="1"/>
  <c r="NE97" i="1"/>
  <c r="NF97" i="1"/>
  <c r="NG97" i="1"/>
  <c r="NH97" i="1"/>
  <c r="NI97" i="1"/>
  <c r="NJ97" i="1"/>
  <c r="NK97" i="1"/>
  <c r="NL97" i="1"/>
  <c r="NM97" i="1"/>
  <c r="MO98" i="1"/>
  <c r="MP98" i="1"/>
  <c r="MQ98" i="1"/>
  <c r="MR98" i="1"/>
  <c r="MS98" i="1"/>
  <c r="MT98" i="1"/>
  <c r="MU98" i="1"/>
  <c r="MV98" i="1"/>
  <c r="MW98" i="1"/>
  <c r="MX98" i="1"/>
  <c r="MY98" i="1"/>
  <c r="MZ98" i="1"/>
  <c r="NA98" i="1"/>
  <c r="NB98" i="1"/>
  <c r="NC98" i="1"/>
  <c r="ND98" i="1"/>
  <c r="NE98" i="1"/>
  <c r="NF98" i="1"/>
  <c r="NG98" i="1"/>
  <c r="NH98" i="1"/>
  <c r="NI98" i="1"/>
  <c r="NJ98" i="1"/>
  <c r="NK98" i="1"/>
  <c r="NL98" i="1"/>
  <c r="NM98" i="1"/>
  <c r="MO99" i="1"/>
  <c r="MP99" i="1"/>
  <c r="MQ99" i="1"/>
  <c r="MR99" i="1"/>
  <c r="MS99" i="1"/>
  <c r="MT99" i="1"/>
  <c r="MU99" i="1"/>
  <c r="MV99" i="1"/>
  <c r="MW99" i="1"/>
  <c r="MX99" i="1"/>
  <c r="MY99" i="1"/>
  <c r="MZ99" i="1"/>
  <c r="NA99" i="1"/>
  <c r="NB99" i="1"/>
  <c r="NC99" i="1"/>
  <c r="ND99" i="1"/>
  <c r="NE99" i="1"/>
  <c r="NF99" i="1"/>
  <c r="NG99" i="1"/>
  <c r="NH99" i="1"/>
  <c r="NI99" i="1"/>
  <c r="NJ99" i="1"/>
  <c r="NK99" i="1"/>
  <c r="NL99" i="1"/>
  <c r="NM99" i="1"/>
  <c r="MO100" i="1"/>
  <c r="MP100" i="1"/>
  <c r="MQ100" i="1"/>
  <c r="MR100" i="1"/>
  <c r="MS100" i="1"/>
  <c r="MT100" i="1"/>
  <c r="MU100" i="1"/>
  <c r="MV100" i="1"/>
  <c r="MW100" i="1"/>
  <c r="MX100" i="1"/>
  <c r="MY100" i="1"/>
  <c r="MZ100" i="1"/>
  <c r="NA100" i="1"/>
  <c r="NB100" i="1"/>
  <c r="NC100" i="1"/>
  <c r="ND100" i="1"/>
  <c r="NE100" i="1"/>
  <c r="NF100" i="1"/>
  <c r="NG100" i="1"/>
  <c r="NH100" i="1"/>
  <c r="NI100" i="1"/>
  <c r="NJ100" i="1"/>
  <c r="NK100" i="1"/>
  <c r="NL100" i="1"/>
  <c r="NM100" i="1"/>
  <c r="MO101" i="1"/>
  <c r="MP101" i="1"/>
  <c r="MQ101" i="1"/>
  <c r="MR101" i="1"/>
  <c r="MS101" i="1"/>
  <c r="MT101" i="1"/>
  <c r="MU101" i="1"/>
  <c r="MV101" i="1"/>
  <c r="MW101" i="1"/>
  <c r="MX101" i="1"/>
  <c r="MY101" i="1"/>
  <c r="MZ101" i="1"/>
  <c r="NA101" i="1"/>
  <c r="NB101" i="1"/>
  <c r="NC101" i="1"/>
  <c r="ND101" i="1"/>
  <c r="NE101" i="1"/>
  <c r="NF101" i="1"/>
  <c r="NG101" i="1"/>
  <c r="NH101" i="1"/>
  <c r="NI101" i="1"/>
  <c r="NJ101" i="1"/>
  <c r="NK101" i="1"/>
  <c r="NL101" i="1"/>
  <c r="NM101" i="1"/>
  <c r="MO102" i="1"/>
  <c r="MP102" i="1"/>
  <c r="MQ102" i="1"/>
  <c r="MR102" i="1"/>
  <c r="MS102" i="1"/>
  <c r="MT102" i="1"/>
  <c r="MU102" i="1"/>
  <c r="MV102" i="1"/>
  <c r="MW102" i="1"/>
  <c r="MX102" i="1"/>
  <c r="MY102" i="1"/>
  <c r="MZ102" i="1"/>
  <c r="NA102" i="1"/>
  <c r="NB102" i="1"/>
  <c r="NC102" i="1"/>
  <c r="ND102" i="1"/>
  <c r="NE102" i="1"/>
  <c r="NF102" i="1"/>
  <c r="NG102" i="1"/>
  <c r="NH102" i="1"/>
  <c r="NI102" i="1"/>
  <c r="NJ102" i="1"/>
  <c r="NK102" i="1"/>
  <c r="NL102" i="1"/>
  <c r="NM102" i="1"/>
  <c r="LI5" i="1"/>
  <c r="LJ5" i="1"/>
  <c r="LK5" i="1"/>
  <c r="LL5" i="1"/>
  <c r="LM5" i="1"/>
  <c r="LN5" i="1"/>
  <c r="LO5" i="1"/>
  <c r="LP5" i="1"/>
  <c r="LQ5" i="1"/>
  <c r="LR5" i="1"/>
  <c r="LS5" i="1"/>
  <c r="LT5" i="1"/>
  <c r="LU5" i="1"/>
  <c r="LV5" i="1"/>
  <c r="LW5" i="1"/>
  <c r="LX5" i="1"/>
  <c r="LY5" i="1"/>
  <c r="LZ5" i="1"/>
  <c r="MA5" i="1"/>
  <c r="MB5" i="1"/>
  <c r="MC5" i="1"/>
  <c r="MD5" i="1"/>
  <c r="ME5" i="1"/>
  <c r="MF5" i="1"/>
  <c r="MG5" i="1"/>
  <c r="LI6" i="1"/>
  <c r="LJ6" i="1"/>
  <c r="LK6" i="1"/>
  <c r="LL6" i="1"/>
  <c r="LM6" i="1"/>
  <c r="LN6" i="1"/>
  <c r="LO6" i="1"/>
  <c r="LP6" i="1"/>
  <c r="LQ6" i="1"/>
  <c r="LR6" i="1"/>
  <c r="LS6" i="1"/>
  <c r="LT6" i="1"/>
  <c r="LU6" i="1"/>
  <c r="LV6" i="1"/>
  <c r="LW6" i="1"/>
  <c r="LX6" i="1"/>
  <c r="LY6" i="1"/>
  <c r="LZ6" i="1"/>
  <c r="MA6" i="1"/>
  <c r="MB6" i="1"/>
  <c r="MC6" i="1"/>
  <c r="MD6" i="1"/>
  <c r="ME6" i="1"/>
  <c r="MF6" i="1"/>
  <c r="MG6" i="1"/>
  <c r="LI7" i="1"/>
  <c r="LJ7" i="1"/>
  <c r="LK7" i="1"/>
  <c r="LL7" i="1"/>
  <c r="LM7" i="1"/>
  <c r="LN7" i="1"/>
  <c r="LO7" i="1"/>
  <c r="LP7" i="1"/>
  <c r="LQ7" i="1"/>
  <c r="LR7" i="1"/>
  <c r="LS7" i="1"/>
  <c r="LT7" i="1"/>
  <c r="LU7" i="1"/>
  <c r="LV7" i="1"/>
  <c r="LW7" i="1"/>
  <c r="LX7" i="1"/>
  <c r="LY7" i="1"/>
  <c r="LZ7" i="1"/>
  <c r="MA7" i="1"/>
  <c r="MB7" i="1"/>
  <c r="MC7" i="1"/>
  <c r="MD7" i="1"/>
  <c r="ME7" i="1"/>
  <c r="MF7" i="1"/>
  <c r="MG7" i="1"/>
  <c r="LI8" i="1"/>
  <c r="LJ8" i="1"/>
  <c r="LK8" i="1"/>
  <c r="LL8" i="1"/>
  <c r="LM8" i="1"/>
  <c r="LN8" i="1"/>
  <c r="LO8" i="1"/>
  <c r="LP8" i="1"/>
  <c r="LQ8" i="1"/>
  <c r="LR8" i="1"/>
  <c r="LS8" i="1"/>
  <c r="LT8" i="1"/>
  <c r="LU8" i="1"/>
  <c r="LV8" i="1"/>
  <c r="LW8" i="1"/>
  <c r="LX8" i="1"/>
  <c r="LY8" i="1"/>
  <c r="LZ8" i="1"/>
  <c r="MA8" i="1"/>
  <c r="MB8" i="1"/>
  <c r="MC8" i="1"/>
  <c r="MD8" i="1"/>
  <c r="ME8" i="1"/>
  <c r="MF8" i="1"/>
  <c r="MG8" i="1"/>
  <c r="LI9" i="1"/>
  <c r="LJ9" i="1"/>
  <c r="LK9" i="1"/>
  <c r="LL9" i="1"/>
  <c r="LM9" i="1"/>
  <c r="LN9" i="1"/>
  <c r="LO9" i="1"/>
  <c r="LP9" i="1"/>
  <c r="LQ9" i="1"/>
  <c r="LR9" i="1"/>
  <c r="LS9" i="1"/>
  <c r="LT9" i="1"/>
  <c r="LU9" i="1"/>
  <c r="LV9" i="1"/>
  <c r="LW9" i="1"/>
  <c r="LX9" i="1"/>
  <c r="LY9" i="1"/>
  <c r="LZ9" i="1"/>
  <c r="MA9" i="1"/>
  <c r="MB9" i="1"/>
  <c r="MC9" i="1"/>
  <c r="MD9" i="1"/>
  <c r="ME9" i="1"/>
  <c r="MF9" i="1"/>
  <c r="MG9" i="1"/>
  <c r="LI10" i="1"/>
  <c r="LJ10" i="1"/>
  <c r="LK10" i="1"/>
  <c r="LL10" i="1"/>
  <c r="LM10" i="1"/>
  <c r="LN10" i="1"/>
  <c r="LO10" i="1"/>
  <c r="LP10" i="1"/>
  <c r="LQ10" i="1"/>
  <c r="LR10" i="1"/>
  <c r="LS10" i="1"/>
  <c r="LT10" i="1"/>
  <c r="LU10" i="1"/>
  <c r="LV10" i="1"/>
  <c r="LW10" i="1"/>
  <c r="LX10" i="1"/>
  <c r="LY10" i="1"/>
  <c r="LZ10" i="1"/>
  <c r="MA10" i="1"/>
  <c r="MB10" i="1"/>
  <c r="MC10" i="1"/>
  <c r="MD10" i="1"/>
  <c r="ME10" i="1"/>
  <c r="MF10" i="1"/>
  <c r="MG10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U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LI12" i="1"/>
  <c r="LJ12" i="1"/>
  <c r="LK12" i="1"/>
  <c r="LL12" i="1"/>
  <c r="LM12" i="1"/>
  <c r="LN12" i="1"/>
  <c r="LO12" i="1"/>
  <c r="LP12" i="1"/>
  <c r="LQ12" i="1"/>
  <c r="LR12" i="1"/>
  <c r="LS12" i="1"/>
  <c r="LT12" i="1"/>
  <c r="LU12" i="1"/>
  <c r="LV12" i="1"/>
  <c r="LW12" i="1"/>
  <c r="LX12" i="1"/>
  <c r="LY12" i="1"/>
  <c r="LZ12" i="1"/>
  <c r="MA12" i="1"/>
  <c r="MB12" i="1"/>
  <c r="MC12" i="1"/>
  <c r="MD12" i="1"/>
  <c r="ME12" i="1"/>
  <c r="MF12" i="1"/>
  <c r="MG12" i="1"/>
  <c r="LI13" i="1"/>
  <c r="LJ13" i="1"/>
  <c r="LK13" i="1"/>
  <c r="LL13" i="1"/>
  <c r="LM13" i="1"/>
  <c r="LN13" i="1"/>
  <c r="LO13" i="1"/>
  <c r="LP13" i="1"/>
  <c r="LQ13" i="1"/>
  <c r="LR13" i="1"/>
  <c r="LS13" i="1"/>
  <c r="LT13" i="1"/>
  <c r="LU13" i="1"/>
  <c r="LV13" i="1"/>
  <c r="LW13" i="1"/>
  <c r="LX13" i="1"/>
  <c r="LY13" i="1"/>
  <c r="LZ13" i="1"/>
  <c r="MA13" i="1"/>
  <c r="MB13" i="1"/>
  <c r="MC13" i="1"/>
  <c r="MD13" i="1"/>
  <c r="ME13" i="1"/>
  <c r="MF13" i="1"/>
  <c r="MG13" i="1"/>
  <c r="LI14" i="1"/>
  <c r="LJ14" i="1"/>
  <c r="LK14" i="1"/>
  <c r="LL14" i="1"/>
  <c r="LM14" i="1"/>
  <c r="LN14" i="1"/>
  <c r="LO14" i="1"/>
  <c r="LP14" i="1"/>
  <c r="LQ14" i="1"/>
  <c r="LR14" i="1"/>
  <c r="LS14" i="1"/>
  <c r="LT14" i="1"/>
  <c r="LU14" i="1"/>
  <c r="LV14" i="1"/>
  <c r="LW14" i="1"/>
  <c r="LX14" i="1"/>
  <c r="LY14" i="1"/>
  <c r="LZ14" i="1"/>
  <c r="MA14" i="1"/>
  <c r="MB14" i="1"/>
  <c r="MC14" i="1"/>
  <c r="MD14" i="1"/>
  <c r="ME14" i="1"/>
  <c r="MF14" i="1"/>
  <c r="MG14" i="1"/>
  <c r="LI15" i="1"/>
  <c r="LJ15" i="1"/>
  <c r="LK15" i="1"/>
  <c r="LL15" i="1"/>
  <c r="LM15" i="1"/>
  <c r="LN15" i="1"/>
  <c r="LO15" i="1"/>
  <c r="LP15" i="1"/>
  <c r="LQ15" i="1"/>
  <c r="LR15" i="1"/>
  <c r="LS15" i="1"/>
  <c r="LT15" i="1"/>
  <c r="LU15" i="1"/>
  <c r="LV15" i="1"/>
  <c r="LW15" i="1"/>
  <c r="LX15" i="1"/>
  <c r="LY15" i="1"/>
  <c r="LZ15" i="1"/>
  <c r="MA15" i="1"/>
  <c r="MB15" i="1"/>
  <c r="MC15" i="1"/>
  <c r="MD15" i="1"/>
  <c r="ME15" i="1"/>
  <c r="MF15" i="1"/>
  <c r="MG15" i="1"/>
  <c r="LI16" i="1"/>
  <c r="LJ16" i="1"/>
  <c r="LK16" i="1"/>
  <c r="LL16" i="1"/>
  <c r="LM16" i="1"/>
  <c r="LN16" i="1"/>
  <c r="LO16" i="1"/>
  <c r="LP16" i="1"/>
  <c r="LQ16" i="1"/>
  <c r="LR16" i="1"/>
  <c r="LS16" i="1"/>
  <c r="LT16" i="1"/>
  <c r="LU16" i="1"/>
  <c r="LV16" i="1"/>
  <c r="LW16" i="1"/>
  <c r="LX16" i="1"/>
  <c r="LY16" i="1"/>
  <c r="LZ16" i="1"/>
  <c r="MA16" i="1"/>
  <c r="MB16" i="1"/>
  <c r="MC16" i="1"/>
  <c r="MD16" i="1"/>
  <c r="ME16" i="1"/>
  <c r="MF16" i="1"/>
  <c r="MG16" i="1"/>
  <c r="LI17" i="1"/>
  <c r="LJ17" i="1"/>
  <c r="LK17" i="1"/>
  <c r="LL17" i="1"/>
  <c r="LM17" i="1"/>
  <c r="LN17" i="1"/>
  <c r="LO17" i="1"/>
  <c r="LP17" i="1"/>
  <c r="LQ17" i="1"/>
  <c r="LR17" i="1"/>
  <c r="LS17" i="1"/>
  <c r="LT17" i="1"/>
  <c r="LU17" i="1"/>
  <c r="LV17" i="1"/>
  <c r="LW17" i="1"/>
  <c r="LX17" i="1"/>
  <c r="LY17" i="1"/>
  <c r="LZ17" i="1"/>
  <c r="MA17" i="1"/>
  <c r="MB17" i="1"/>
  <c r="MC17" i="1"/>
  <c r="MD17" i="1"/>
  <c r="ME17" i="1"/>
  <c r="MF17" i="1"/>
  <c r="MG17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U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LI19" i="1"/>
  <c r="LJ19" i="1"/>
  <c r="LK19" i="1"/>
  <c r="LL19" i="1"/>
  <c r="LM19" i="1"/>
  <c r="LN19" i="1"/>
  <c r="LO19" i="1"/>
  <c r="LP19" i="1"/>
  <c r="LQ19" i="1"/>
  <c r="LR19" i="1"/>
  <c r="LS19" i="1"/>
  <c r="LT19" i="1"/>
  <c r="LU19" i="1"/>
  <c r="LV19" i="1"/>
  <c r="LW19" i="1"/>
  <c r="LX19" i="1"/>
  <c r="LY19" i="1"/>
  <c r="LZ19" i="1"/>
  <c r="MA19" i="1"/>
  <c r="MB19" i="1"/>
  <c r="MC19" i="1"/>
  <c r="MD19" i="1"/>
  <c r="ME19" i="1"/>
  <c r="MF19" i="1"/>
  <c r="MG19" i="1"/>
  <c r="LI20" i="1"/>
  <c r="LJ20" i="1"/>
  <c r="LK20" i="1"/>
  <c r="LL20" i="1"/>
  <c r="LM20" i="1"/>
  <c r="LN20" i="1"/>
  <c r="LO20" i="1"/>
  <c r="LP20" i="1"/>
  <c r="LQ20" i="1"/>
  <c r="LR20" i="1"/>
  <c r="LS20" i="1"/>
  <c r="LT20" i="1"/>
  <c r="LU20" i="1"/>
  <c r="LV20" i="1"/>
  <c r="LW20" i="1"/>
  <c r="LX20" i="1"/>
  <c r="LY20" i="1"/>
  <c r="LZ20" i="1"/>
  <c r="MA20" i="1"/>
  <c r="MB20" i="1"/>
  <c r="MC20" i="1"/>
  <c r="MD20" i="1"/>
  <c r="ME20" i="1"/>
  <c r="MF20" i="1"/>
  <c r="MG20" i="1"/>
  <c r="LI21" i="1"/>
  <c r="LJ21" i="1"/>
  <c r="LK21" i="1"/>
  <c r="LL21" i="1"/>
  <c r="LM21" i="1"/>
  <c r="LN21" i="1"/>
  <c r="LO21" i="1"/>
  <c r="LP21" i="1"/>
  <c r="LQ21" i="1"/>
  <c r="LR21" i="1"/>
  <c r="LS21" i="1"/>
  <c r="LT21" i="1"/>
  <c r="LU21" i="1"/>
  <c r="LV21" i="1"/>
  <c r="LW21" i="1"/>
  <c r="LX21" i="1"/>
  <c r="LY21" i="1"/>
  <c r="LZ21" i="1"/>
  <c r="MA21" i="1"/>
  <c r="MB21" i="1"/>
  <c r="MC21" i="1"/>
  <c r="MD21" i="1"/>
  <c r="ME21" i="1"/>
  <c r="MF21" i="1"/>
  <c r="MG21" i="1"/>
  <c r="LI22" i="1"/>
  <c r="LJ22" i="1"/>
  <c r="LK22" i="1"/>
  <c r="LL22" i="1"/>
  <c r="LM22" i="1"/>
  <c r="LN22" i="1"/>
  <c r="LO22" i="1"/>
  <c r="LP22" i="1"/>
  <c r="LQ22" i="1"/>
  <c r="LR22" i="1"/>
  <c r="LS22" i="1"/>
  <c r="LT22" i="1"/>
  <c r="LU22" i="1"/>
  <c r="LV22" i="1"/>
  <c r="LW22" i="1"/>
  <c r="LX22" i="1"/>
  <c r="LY22" i="1"/>
  <c r="LZ22" i="1"/>
  <c r="MA22" i="1"/>
  <c r="MB22" i="1"/>
  <c r="MC22" i="1"/>
  <c r="MD22" i="1"/>
  <c r="ME22" i="1"/>
  <c r="MF22" i="1"/>
  <c r="MG22" i="1"/>
  <c r="LI23" i="1"/>
  <c r="LJ23" i="1"/>
  <c r="LK23" i="1"/>
  <c r="LL23" i="1"/>
  <c r="LM23" i="1"/>
  <c r="LN23" i="1"/>
  <c r="LO23" i="1"/>
  <c r="LP23" i="1"/>
  <c r="LQ23" i="1"/>
  <c r="LR23" i="1"/>
  <c r="LS23" i="1"/>
  <c r="LT23" i="1"/>
  <c r="LU23" i="1"/>
  <c r="LV23" i="1"/>
  <c r="LW23" i="1"/>
  <c r="LX23" i="1"/>
  <c r="LY23" i="1"/>
  <c r="LZ23" i="1"/>
  <c r="MA23" i="1"/>
  <c r="MB23" i="1"/>
  <c r="MC23" i="1"/>
  <c r="MD23" i="1"/>
  <c r="ME23" i="1"/>
  <c r="MF23" i="1"/>
  <c r="MG23" i="1"/>
  <c r="LI24" i="1"/>
  <c r="LJ24" i="1"/>
  <c r="LK24" i="1"/>
  <c r="LL24" i="1"/>
  <c r="LM24" i="1"/>
  <c r="LN24" i="1"/>
  <c r="LO24" i="1"/>
  <c r="LP24" i="1"/>
  <c r="LQ24" i="1"/>
  <c r="LR24" i="1"/>
  <c r="LS24" i="1"/>
  <c r="LT24" i="1"/>
  <c r="LU24" i="1"/>
  <c r="LV24" i="1"/>
  <c r="LW24" i="1"/>
  <c r="LX24" i="1"/>
  <c r="LY24" i="1"/>
  <c r="LZ24" i="1"/>
  <c r="MA24" i="1"/>
  <c r="MB24" i="1"/>
  <c r="MC24" i="1"/>
  <c r="MD24" i="1"/>
  <c r="ME24" i="1"/>
  <c r="MF24" i="1"/>
  <c r="MG24" i="1"/>
  <c r="LI25" i="1"/>
  <c r="LJ25" i="1"/>
  <c r="LK25" i="1"/>
  <c r="LL25" i="1"/>
  <c r="LM25" i="1"/>
  <c r="LN25" i="1"/>
  <c r="LO25" i="1"/>
  <c r="LP25" i="1"/>
  <c r="LQ25" i="1"/>
  <c r="LR25" i="1"/>
  <c r="LS25" i="1"/>
  <c r="LT25" i="1"/>
  <c r="LU25" i="1"/>
  <c r="LV25" i="1"/>
  <c r="LW25" i="1"/>
  <c r="LX25" i="1"/>
  <c r="LY25" i="1"/>
  <c r="LZ25" i="1"/>
  <c r="MA25" i="1"/>
  <c r="MB25" i="1"/>
  <c r="MC25" i="1"/>
  <c r="MD25" i="1"/>
  <c r="ME25" i="1"/>
  <c r="MF25" i="1"/>
  <c r="MG25" i="1"/>
  <c r="LI26" i="1"/>
  <c r="LJ26" i="1"/>
  <c r="LK26" i="1"/>
  <c r="LL26" i="1"/>
  <c r="LM26" i="1"/>
  <c r="LN26" i="1"/>
  <c r="LO26" i="1"/>
  <c r="LP26" i="1"/>
  <c r="LQ26" i="1"/>
  <c r="LR26" i="1"/>
  <c r="LS26" i="1"/>
  <c r="LT26" i="1"/>
  <c r="LU26" i="1"/>
  <c r="LV26" i="1"/>
  <c r="LW26" i="1"/>
  <c r="LX26" i="1"/>
  <c r="LY26" i="1"/>
  <c r="LZ26" i="1"/>
  <c r="MA26" i="1"/>
  <c r="MB26" i="1"/>
  <c r="MC26" i="1"/>
  <c r="MD26" i="1"/>
  <c r="ME26" i="1"/>
  <c r="MF26" i="1"/>
  <c r="MG26" i="1"/>
  <c r="LI27" i="1"/>
  <c r="LJ27" i="1"/>
  <c r="LK27" i="1"/>
  <c r="LL27" i="1"/>
  <c r="LM27" i="1"/>
  <c r="LN27" i="1"/>
  <c r="LO27" i="1"/>
  <c r="LP27" i="1"/>
  <c r="LQ27" i="1"/>
  <c r="LR27" i="1"/>
  <c r="LS27" i="1"/>
  <c r="LT27" i="1"/>
  <c r="LU27" i="1"/>
  <c r="LV27" i="1"/>
  <c r="LW27" i="1"/>
  <c r="LX27" i="1"/>
  <c r="LY27" i="1"/>
  <c r="LZ27" i="1"/>
  <c r="MA27" i="1"/>
  <c r="MB27" i="1"/>
  <c r="MC27" i="1"/>
  <c r="MD27" i="1"/>
  <c r="ME27" i="1"/>
  <c r="MF27" i="1"/>
  <c r="MG27" i="1"/>
  <c r="LI28" i="1"/>
  <c r="LJ28" i="1"/>
  <c r="LK28" i="1"/>
  <c r="LL28" i="1"/>
  <c r="LM28" i="1"/>
  <c r="LN28" i="1"/>
  <c r="LO28" i="1"/>
  <c r="LP28" i="1"/>
  <c r="LQ28" i="1"/>
  <c r="LR28" i="1"/>
  <c r="LS28" i="1"/>
  <c r="LT28" i="1"/>
  <c r="LU28" i="1"/>
  <c r="LV28" i="1"/>
  <c r="LW28" i="1"/>
  <c r="LX28" i="1"/>
  <c r="LY28" i="1"/>
  <c r="LZ28" i="1"/>
  <c r="MA28" i="1"/>
  <c r="MB28" i="1"/>
  <c r="MC28" i="1"/>
  <c r="MD28" i="1"/>
  <c r="ME28" i="1"/>
  <c r="MF28" i="1"/>
  <c r="MG28" i="1"/>
  <c r="LI29" i="1"/>
  <c r="LJ29" i="1"/>
  <c r="LK29" i="1"/>
  <c r="LL29" i="1"/>
  <c r="LM29" i="1"/>
  <c r="LN29" i="1"/>
  <c r="LO29" i="1"/>
  <c r="LP29" i="1"/>
  <c r="LQ29" i="1"/>
  <c r="LR29" i="1"/>
  <c r="LS29" i="1"/>
  <c r="LT29" i="1"/>
  <c r="LU29" i="1"/>
  <c r="LV29" i="1"/>
  <c r="LW29" i="1"/>
  <c r="LX29" i="1"/>
  <c r="LY29" i="1"/>
  <c r="LZ29" i="1"/>
  <c r="MA29" i="1"/>
  <c r="MB29" i="1"/>
  <c r="MC29" i="1"/>
  <c r="MD29" i="1"/>
  <c r="ME29" i="1"/>
  <c r="MF29" i="1"/>
  <c r="MG29" i="1"/>
  <c r="LI30" i="1"/>
  <c r="LJ30" i="1"/>
  <c r="LK30" i="1"/>
  <c r="LL30" i="1"/>
  <c r="LM30" i="1"/>
  <c r="LN30" i="1"/>
  <c r="LO30" i="1"/>
  <c r="LP30" i="1"/>
  <c r="LQ30" i="1"/>
  <c r="LR30" i="1"/>
  <c r="LS30" i="1"/>
  <c r="LT30" i="1"/>
  <c r="LU30" i="1"/>
  <c r="LV30" i="1"/>
  <c r="LW30" i="1"/>
  <c r="LX30" i="1"/>
  <c r="LY30" i="1"/>
  <c r="LZ30" i="1"/>
  <c r="MA30" i="1"/>
  <c r="MB30" i="1"/>
  <c r="MC30" i="1"/>
  <c r="MD30" i="1"/>
  <c r="ME30" i="1"/>
  <c r="MF30" i="1"/>
  <c r="MG30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U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LI32" i="1"/>
  <c r="LJ32" i="1"/>
  <c r="LK32" i="1"/>
  <c r="LL32" i="1"/>
  <c r="LM32" i="1"/>
  <c r="LN32" i="1"/>
  <c r="LO32" i="1"/>
  <c r="LP32" i="1"/>
  <c r="LQ32" i="1"/>
  <c r="LR32" i="1"/>
  <c r="LS32" i="1"/>
  <c r="LT32" i="1"/>
  <c r="LU32" i="1"/>
  <c r="LV32" i="1"/>
  <c r="LW32" i="1"/>
  <c r="LX32" i="1"/>
  <c r="LY32" i="1"/>
  <c r="LZ32" i="1"/>
  <c r="MA32" i="1"/>
  <c r="MB32" i="1"/>
  <c r="MC32" i="1"/>
  <c r="MD32" i="1"/>
  <c r="ME32" i="1"/>
  <c r="MF32" i="1"/>
  <c r="MG32" i="1"/>
  <c r="LI33" i="1"/>
  <c r="LJ33" i="1"/>
  <c r="LK33" i="1"/>
  <c r="LL33" i="1"/>
  <c r="LM33" i="1"/>
  <c r="LN33" i="1"/>
  <c r="LO33" i="1"/>
  <c r="LP33" i="1"/>
  <c r="LQ33" i="1"/>
  <c r="LR33" i="1"/>
  <c r="LS33" i="1"/>
  <c r="LT33" i="1"/>
  <c r="LU33" i="1"/>
  <c r="LV33" i="1"/>
  <c r="LW33" i="1"/>
  <c r="LX33" i="1"/>
  <c r="LY33" i="1"/>
  <c r="LZ33" i="1"/>
  <c r="MA33" i="1"/>
  <c r="MB33" i="1"/>
  <c r="MC33" i="1"/>
  <c r="MD33" i="1"/>
  <c r="ME33" i="1"/>
  <c r="MF33" i="1"/>
  <c r="MG33" i="1"/>
  <c r="LI34" i="1"/>
  <c r="LJ34" i="1"/>
  <c r="LK34" i="1"/>
  <c r="LL34" i="1"/>
  <c r="LM34" i="1"/>
  <c r="LN34" i="1"/>
  <c r="LO34" i="1"/>
  <c r="LP34" i="1"/>
  <c r="LQ34" i="1"/>
  <c r="LR34" i="1"/>
  <c r="LS34" i="1"/>
  <c r="LT34" i="1"/>
  <c r="LU34" i="1"/>
  <c r="LV34" i="1"/>
  <c r="LW34" i="1"/>
  <c r="LX34" i="1"/>
  <c r="LY34" i="1"/>
  <c r="LZ34" i="1"/>
  <c r="MA34" i="1"/>
  <c r="MB34" i="1"/>
  <c r="MC34" i="1"/>
  <c r="MD34" i="1"/>
  <c r="ME34" i="1"/>
  <c r="MF34" i="1"/>
  <c r="MG34" i="1"/>
  <c r="LI35" i="1"/>
  <c r="LJ35" i="1"/>
  <c r="LK35" i="1"/>
  <c r="LL35" i="1"/>
  <c r="LM35" i="1"/>
  <c r="LN35" i="1"/>
  <c r="LO35" i="1"/>
  <c r="LP35" i="1"/>
  <c r="LQ35" i="1"/>
  <c r="LR35" i="1"/>
  <c r="LS35" i="1"/>
  <c r="LT35" i="1"/>
  <c r="LU35" i="1"/>
  <c r="LV35" i="1"/>
  <c r="LW35" i="1"/>
  <c r="LX35" i="1"/>
  <c r="LY35" i="1"/>
  <c r="LZ35" i="1"/>
  <c r="MA35" i="1"/>
  <c r="MB35" i="1"/>
  <c r="MC35" i="1"/>
  <c r="MD35" i="1"/>
  <c r="ME35" i="1"/>
  <c r="MF35" i="1"/>
  <c r="MG35" i="1"/>
  <c r="LI36" i="1"/>
  <c r="LJ36" i="1"/>
  <c r="LK36" i="1"/>
  <c r="LL36" i="1"/>
  <c r="LM36" i="1"/>
  <c r="LN36" i="1"/>
  <c r="LO36" i="1"/>
  <c r="LP36" i="1"/>
  <c r="LQ36" i="1"/>
  <c r="LR36" i="1"/>
  <c r="LS36" i="1"/>
  <c r="LT36" i="1"/>
  <c r="LU36" i="1"/>
  <c r="LV36" i="1"/>
  <c r="LW36" i="1"/>
  <c r="LX36" i="1"/>
  <c r="LY36" i="1"/>
  <c r="LZ36" i="1"/>
  <c r="MA36" i="1"/>
  <c r="MB36" i="1"/>
  <c r="MC36" i="1"/>
  <c r="MD36" i="1"/>
  <c r="ME36" i="1"/>
  <c r="MF36" i="1"/>
  <c r="MG36" i="1"/>
  <c r="LI37" i="1"/>
  <c r="LJ37" i="1"/>
  <c r="LK37" i="1"/>
  <c r="LL37" i="1"/>
  <c r="LM37" i="1"/>
  <c r="LN37" i="1"/>
  <c r="LO37" i="1"/>
  <c r="LP37" i="1"/>
  <c r="LQ37" i="1"/>
  <c r="LR37" i="1"/>
  <c r="LS37" i="1"/>
  <c r="LT37" i="1"/>
  <c r="LU37" i="1"/>
  <c r="LV37" i="1"/>
  <c r="LW37" i="1"/>
  <c r="LX37" i="1"/>
  <c r="LY37" i="1"/>
  <c r="LZ37" i="1"/>
  <c r="MA37" i="1"/>
  <c r="MB37" i="1"/>
  <c r="MC37" i="1"/>
  <c r="MD37" i="1"/>
  <c r="ME37" i="1"/>
  <c r="MF37" i="1"/>
  <c r="MG37" i="1"/>
  <c r="LI38" i="1"/>
  <c r="LJ38" i="1"/>
  <c r="LK38" i="1"/>
  <c r="LL38" i="1"/>
  <c r="LM38" i="1"/>
  <c r="LN38" i="1"/>
  <c r="LO38" i="1"/>
  <c r="LP38" i="1"/>
  <c r="LQ38" i="1"/>
  <c r="LR38" i="1"/>
  <c r="LS38" i="1"/>
  <c r="LT38" i="1"/>
  <c r="LU38" i="1"/>
  <c r="LV38" i="1"/>
  <c r="LW38" i="1"/>
  <c r="LX38" i="1"/>
  <c r="LY38" i="1"/>
  <c r="LZ38" i="1"/>
  <c r="MA38" i="1"/>
  <c r="MB38" i="1"/>
  <c r="MC38" i="1"/>
  <c r="MD38" i="1"/>
  <c r="ME38" i="1"/>
  <c r="MF38" i="1"/>
  <c r="MG38" i="1"/>
  <c r="LI39" i="1"/>
  <c r="LJ39" i="1"/>
  <c r="LK39" i="1"/>
  <c r="LL39" i="1"/>
  <c r="LM39" i="1"/>
  <c r="LN39" i="1"/>
  <c r="LO39" i="1"/>
  <c r="LP39" i="1"/>
  <c r="LQ39" i="1"/>
  <c r="LR39" i="1"/>
  <c r="LS39" i="1"/>
  <c r="LT39" i="1"/>
  <c r="LU39" i="1"/>
  <c r="LV39" i="1"/>
  <c r="LW39" i="1"/>
  <c r="LX39" i="1"/>
  <c r="LY39" i="1"/>
  <c r="LZ39" i="1"/>
  <c r="MA39" i="1"/>
  <c r="MB39" i="1"/>
  <c r="MC39" i="1"/>
  <c r="MD39" i="1"/>
  <c r="ME39" i="1"/>
  <c r="MF39" i="1"/>
  <c r="MG39" i="1"/>
  <c r="LI40" i="1"/>
  <c r="LJ40" i="1"/>
  <c r="LK40" i="1"/>
  <c r="LL40" i="1"/>
  <c r="LM40" i="1"/>
  <c r="LN40" i="1"/>
  <c r="LO40" i="1"/>
  <c r="LP40" i="1"/>
  <c r="LQ40" i="1"/>
  <c r="LR40" i="1"/>
  <c r="LS40" i="1"/>
  <c r="LT40" i="1"/>
  <c r="LU40" i="1"/>
  <c r="LV40" i="1"/>
  <c r="LW40" i="1"/>
  <c r="LX40" i="1"/>
  <c r="LY40" i="1"/>
  <c r="LZ40" i="1"/>
  <c r="MA40" i="1"/>
  <c r="MB40" i="1"/>
  <c r="MC40" i="1"/>
  <c r="MD40" i="1"/>
  <c r="ME40" i="1"/>
  <c r="MF40" i="1"/>
  <c r="MG40" i="1"/>
  <c r="LI41" i="1"/>
  <c r="LJ41" i="1"/>
  <c r="LK41" i="1"/>
  <c r="LL41" i="1"/>
  <c r="LM41" i="1"/>
  <c r="LN41" i="1"/>
  <c r="LO41" i="1"/>
  <c r="LP41" i="1"/>
  <c r="LQ41" i="1"/>
  <c r="LR41" i="1"/>
  <c r="LS41" i="1"/>
  <c r="LT41" i="1"/>
  <c r="LU41" i="1"/>
  <c r="LV41" i="1"/>
  <c r="LW41" i="1"/>
  <c r="LX41" i="1"/>
  <c r="LY41" i="1"/>
  <c r="LZ41" i="1"/>
  <c r="MA41" i="1"/>
  <c r="MB41" i="1"/>
  <c r="MC41" i="1"/>
  <c r="MD41" i="1"/>
  <c r="ME41" i="1"/>
  <c r="MF41" i="1"/>
  <c r="MG41" i="1"/>
  <c r="LI42" i="1"/>
  <c r="LJ42" i="1"/>
  <c r="LK42" i="1"/>
  <c r="LL42" i="1"/>
  <c r="LM42" i="1"/>
  <c r="LN42" i="1"/>
  <c r="LO42" i="1"/>
  <c r="LP42" i="1"/>
  <c r="LQ42" i="1"/>
  <c r="LR42" i="1"/>
  <c r="LS42" i="1"/>
  <c r="LT42" i="1"/>
  <c r="LU42" i="1"/>
  <c r="LV42" i="1"/>
  <c r="LW42" i="1"/>
  <c r="LX42" i="1"/>
  <c r="LY42" i="1"/>
  <c r="LZ42" i="1"/>
  <c r="MA42" i="1"/>
  <c r="MB42" i="1"/>
  <c r="MC42" i="1"/>
  <c r="MD42" i="1"/>
  <c r="ME42" i="1"/>
  <c r="MF42" i="1"/>
  <c r="MG42" i="1"/>
  <c r="LI43" i="1"/>
  <c r="LJ43" i="1"/>
  <c r="LK43" i="1"/>
  <c r="LL43" i="1"/>
  <c r="LM43" i="1"/>
  <c r="LN43" i="1"/>
  <c r="LO43" i="1"/>
  <c r="LP43" i="1"/>
  <c r="LQ43" i="1"/>
  <c r="LR43" i="1"/>
  <c r="LS43" i="1"/>
  <c r="LT43" i="1"/>
  <c r="LU43" i="1"/>
  <c r="LV43" i="1"/>
  <c r="LW43" i="1"/>
  <c r="LX43" i="1"/>
  <c r="LY43" i="1"/>
  <c r="LZ43" i="1"/>
  <c r="MA43" i="1"/>
  <c r="MB43" i="1"/>
  <c r="MC43" i="1"/>
  <c r="MD43" i="1"/>
  <c r="ME43" i="1"/>
  <c r="MF43" i="1"/>
  <c r="MG43" i="1"/>
  <c r="LI44" i="1"/>
  <c r="LJ44" i="1"/>
  <c r="LK44" i="1"/>
  <c r="LL44" i="1"/>
  <c r="LM44" i="1"/>
  <c r="LN44" i="1"/>
  <c r="LO44" i="1"/>
  <c r="LP44" i="1"/>
  <c r="LQ44" i="1"/>
  <c r="LR44" i="1"/>
  <c r="LS44" i="1"/>
  <c r="LT44" i="1"/>
  <c r="LU44" i="1"/>
  <c r="LV44" i="1"/>
  <c r="LW44" i="1"/>
  <c r="LX44" i="1"/>
  <c r="LY44" i="1"/>
  <c r="LZ44" i="1"/>
  <c r="MA44" i="1"/>
  <c r="MB44" i="1"/>
  <c r="MC44" i="1"/>
  <c r="MD44" i="1"/>
  <c r="ME44" i="1"/>
  <c r="MF44" i="1"/>
  <c r="MG44" i="1"/>
  <c r="LI45" i="1"/>
  <c r="LJ45" i="1"/>
  <c r="LK45" i="1"/>
  <c r="LL45" i="1"/>
  <c r="LM45" i="1"/>
  <c r="LN45" i="1"/>
  <c r="LO45" i="1"/>
  <c r="LP45" i="1"/>
  <c r="LQ45" i="1"/>
  <c r="LR45" i="1"/>
  <c r="LS45" i="1"/>
  <c r="LT45" i="1"/>
  <c r="LU45" i="1"/>
  <c r="LV45" i="1"/>
  <c r="LW45" i="1"/>
  <c r="LX45" i="1"/>
  <c r="LY45" i="1"/>
  <c r="LZ45" i="1"/>
  <c r="MA45" i="1"/>
  <c r="MB45" i="1"/>
  <c r="MC45" i="1"/>
  <c r="MD45" i="1"/>
  <c r="ME45" i="1"/>
  <c r="MF45" i="1"/>
  <c r="MG45" i="1"/>
  <c r="LI46" i="1"/>
  <c r="LJ46" i="1"/>
  <c r="LK46" i="1"/>
  <c r="LL46" i="1"/>
  <c r="LM46" i="1"/>
  <c r="LN46" i="1"/>
  <c r="LO46" i="1"/>
  <c r="LP46" i="1"/>
  <c r="LQ46" i="1"/>
  <c r="LR46" i="1"/>
  <c r="LS46" i="1"/>
  <c r="LT46" i="1"/>
  <c r="LU46" i="1"/>
  <c r="LV46" i="1"/>
  <c r="LW46" i="1"/>
  <c r="LX46" i="1"/>
  <c r="LY46" i="1"/>
  <c r="LZ46" i="1"/>
  <c r="MA46" i="1"/>
  <c r="MB46" i="1"/>
  <c r="MC46" i="1"/>
  <c r="MD46" i="1"/>
  <c r="ME46" i="1"/>
  <c r="MF46" i="1"/>
  <c r="MG46" i="1"/>
  <c r="LI47" i="1"/>
  <c r="LJ47" i="1"/>
  <c r="LK47" i="1"/>
  <c r="LL47" i="1"/>
  <c r="LM47" i="1"/>
  <c r="LN47" i="1"/>
  <c r="LO47" i="1"/>
  <c r="LP47" i="1"/>
  <c r="LQ47" i="1"/>
  <c r="LR47" i="1"/>
  <c r="LS47" i="1"/>
  <c r="LT47" i="1"/>
  <c r="LU47" i="1"/>
  <c r="LV47" i="1"/>
  <c r="LW47" i="1"/>
  <c r="LX47" i="1"/>
  <c r="LY47" i="1"/>
  <c r="LZ47" i="1"/>
  <c r="MA47" i="1"/>
  <c r="MB47" i="1"/>
  <c r="MC47" i="1"/>
  <c r="MD47" i="1"/>
  <c r="ME47" i="1"/>
  <c r="MF47" i="1"/>
  <c r="MG47" i="1"/>
  <c r="LI48" i="1"/>
  <c r="LJ48" i="1"/>
  <c r="LK48" i="1"/>
  <c r="LL48" i="1"/>
  <c r="LM48" i="1"/>
  <c r="LN48" i="1"/>
  <c r="LO48" i="1"/>
  <c r="LP48" i="1"/>
  <c r="LQ48" i="1"/>
  <c r="LR48" i="1"/>
  <c r="LS48" i="1"/>
  <c r="LT48" i="1"/>
  <c r="LU48" i="1"/>
  <c r="LV48" i="1"/>
  <c r="LW48" i="1"/>
  <c r="LX48" i="1"/>
  <c r="LY48" i="1"/>
  <c r="LZ48" i="1"/>
  <c r="MA48" i="1"/>
  <c r="MB48" i="1"/>
  <c r="MC48" i="1"/>
  <c r="MD48" i="1"/>
  <c r="ME48" i="1"/>
  <c r="MF48" i="1"/>
  <c r="MG48" i="1"/>
  <c r="LI49" i="1"/>
  <c r="LJ49" i="1"/>
  <c r="LK49" i="1"/>
  <c r="LL49" i="1"/>
  <c r="LM49" i="1"/>
  <c r="LN49" i="1"/>
  <c r="LO49" i="1"/>
  <c r="LP49" i="1"/>
  <c r="LQ49" i="1"/>
  <c r="LR49" i="1"/>
  <c r="LS49" i="1"/>
  <c r="LT49" i="1"/>
  <c r="LU49" i="1"/>
  <c r="LV49" i="1"/>
  <c r="LW49" i="1"/>
  <c r="LX49" i="1"/>
  <c r="LY49" i="1"/>
  <c r="LZ49" i="1"/>
  <c r="MA49" i="1"/>
  <c r="MB49" i="1"/>
  <c r="MC49" i="1"/>
  <c r="MD49" i="1"/>
  <c r="ME49" i="1"/>
  <c r="MF49" i="1"/>
  <c r="MG49" i="1"/>
  <c r="LI50" i="1"/>
  <c r="LJ50" i="1"/>
  <c r="LK50" i="1"/>
  <c r="LL50" i="1"/>
  <c r="LM50" i="1"/>
  <c r="LN50" i="1"/>
  <c r="LO50" i="1"/>
  <c r="LP50" i="1"/>
  <c r="LQ50" i="1"/>
  <c r="LR50" i="1"/>
  <c r="LS50" i="1"/>
  <c r="LT50" i="1"/>
  <c r="LU50" i="1"/>
  <c r="LV50" i="1"/>
  <c r="LW50" i="1"/>
  <c r="LX50" i="1"/>
  <c r="LY50" i="1"/>
  <c r="LZ50" i="1"/>
  <c r="MA50" i="1"/>
  <c r="MB50" i="1"/>
  <c r="MC50" i="1"/>
  <c r="MD50" i="1"/>
  <c r="ME50" i="1"/>
  <c r="MF50" i="1"/>
  <c r="MG50" i="1"/>
  <c r="LI51" i="1"/>
  <c r="LJ51" i="1"/>
  <c r="LK51" i="1"/>
  <c r="LL51" i="1"/>
  <c r="LM51" i="1"/>
  <c r="LN51" i="1"/>
  <c r="LO51" i="1"/>
  <c r="LP51" i="1"/>
  <c r="LQ51" i="1"/>
  <c r="LR51" i="1"/>
  <c r="LS51" i="1"/>
  <c r="LT51" i="1"/>
  <c r="LU51" i="1"/>
  <c r="LV51" i="1"/>
  <c r="LW51" i="1"/>
  <c r="LX51" i="1"/>
  <c r="LY51" i="1"/>
  <c r="LZ51" i="1"/>
  <c r="MA51" i="1"/>
  <c r="MB51" i="1"/>
  <c r="MC51" i="1"/>
  <c r="MD51" i="1"/>
  <c r="ME51" i="1"/>
  <c r="MF51" i="1"/>
  <c r="MG51" i="1"/>
  <c r="LI52" i="1"/>
  <c r="LJ52" i="1"/>
  <c r="LK52" i="1"/>
  <c r="LL52" i="1"/>
  <c r="LM52" i="1"/>
  <c r="LN52" i="1"/>
  <c r="LO52" i="1"/>
  <c r="LP52" i="1"/>
  <c r="LQ52" i="1"/>
  <c r="LR52" i="1"/>
  <c r="LS52" i="1"/>
  <c r="LT52" i="1"/>
  <c r="LU52" i="1"/>
  <c r="LV52" i="1"/>
  <c r="LW52" i="1"/>
  <c r="LX52" i="1"/>
  <c r="LY52" i="1"/>
  <c r="LZ52" i="1"/>
  <c r="MA52" i="1"/>
  <c r="MB52" i="1"/>
  <c r="MC52" i="1"/>
  <c r="MD52" i="1"/>
  <c r="ME52" i="1"/>
  <c r="MF52" i="1"/>
  <c r="MG52" i="1"/>
  <c r="LI53" i="1"/>
  <c r="LJ53" i="1"/>
  <c r="LK53" i="1"/>
  <c r="LL53" i="1"/>
  <c r="LM53" i="1"/>
  <c r="LN53" i="1"/>
  <c r="LO53" i="1"/>
  <c r="LP53" i="1"/>
  <c r="LQ53" i="1"/>
  <c r="LR53" i="1"/>
  <c r="LS53" i="1"/>
  <c r="LT53" i="1"/>
  <c r="LU53" i="1"/>
  <c r="LV53" i="1"/>
  <c r="LW53" i="1"/>
  <c r="LX53" i="1"/>
  <c r="LY53" i="1"/>
  <c r="LZ53" i="1"/>
  <c r="MA53" i="1"/>
  <c r="MB53" i="1"/>
  <c r="MC53" i="1"/>
  <c r="MD53" i="1"/>
  <c r="ME53" i="1"/>
  <c r="MF53" i="1"/>
  <c r="MG53" i="1"/>
  <c r="LI54" i="1"/>
  <c r="LJ54" i="1"/>
  <c r="LK54" i="1"/>
  <c r="LL54" i="1"/>
  <c r="LM54" i="1"/>
  <c r="LN54" i="1"/>
  <c r="LO54" i="1"/>
  <c r="LP54" i="1"/>
  <c r="LQ54" i="1"/>
  <c r="LR54" i="1"/>
  <c r="LS54" i="1"/>
  <c r="LT54" i="1"/>
  <c r="LU54" i="1"/>
  <c r="LV54" i="1"/>
  <c r="LW54" i="1"/>
  <c r="LX54" i="1"/>
  <c r="LY54" i="1"/>
  <c r="LZ54" i="1"/>
  <c r="MA54" i="1"/>
  <c r="MB54" i="1"/>
  <c r="MC54" i="1"/>
  <c r="MD54" i="1"/>
  <c r="ME54" i="1"/>
  <c r="MF54" i="1"/>
  <c r="MG54" i="1"/>
  <c r="LI55" i="1"/>
  <c r="LJ55" i="1"/>
  <c r="LK55" i="1"/>
  <c r="LL55" i="1"/>
  <c r="LM55" i="1"/>
  <c r="LN55" i="1"/>
  <c r="LO55" i="1"/>
  <c r="LP55" i="1"/>
  <c r="LQ55" i="1"/>
  <c r="LR55" i="1"/>
  <c r="LS55" i="1"/>
  <c r="LT55" i="1"/>
  <c r="LU55" i="1"/>
  <c r="LV55" i="1"/>
  <c r="LW55" i="1"/>
  <c r="LX55" i="1"/>
  <c r="LY55" i="1"/>
  <c r="LZ55" i="1"/>
  <c r="MA55" i="1"/>
  <c r="MB55" i="1"/>
  <c r="MC55" i="1"/>
  <c r="MD55" i="1"/>
  <c r="ME55" i="1"/>
  <c r="MF55" i="1"/>
  <c r="MG55" i="1"/>
  <c r="LI56" i="1"/>
  <c r="LJ56" i="1"/>
  <c r="LK56" i="1"/>
  <c r="LL56" i="1"/>
  <c r="LM56" i="1"/>
  <c r="LN56" i="1"/>
  <c r="LO56" i="1"/>
  <c r="LP56" i="1"/>
  <c r="LQ56" i="1"/>
  <c r="LR56" i="1"/>
  <c r="LS56" i="1"/>
  <c r="LT56" i="1"/>
  <c r="LU56" i="1"/>
  <c r="LV56" i="1"/>
  <c r="LW56" i="1"/>
  <c r="LX56" i="1"/>
  <c r="LY56" i="1"/>
  <c r="LZ56" i="1"/>
  <c r="MA56" i="1"/>
  <c r="MB56" i="1"/>
  <c r="MC56" i="1"/>
  <c r="MD56" i="1"/>
  <c r="ME56" i="1"/>
  <c r="MF56" i="1"/>
  <c r="MG56" i="1"/>
  <c r="LI57" i="1"/>
  <c r="LJ57" i="1"/>
  <c r="LK57" i="1"/>
  <c r="LL57" i="1"/>
  <c r="LM57" i="1"/>
  <c r="LN57" i="1"/>
  <c r="LO57" i="1"/>
  <c r="LP57" i="1"/>
  <c r="LQ57" i="1"/>
  <c r="LR57" i="1"/>
  <c r="LS57" i="1"/>
  <c r="LT57" i="1"/>
  <c r="LU57" i="1"/>
  <c r="LV57" i="1"/>
  <c r="LW57" i="1"/>
  <c r="LX57" i="1"/>
  <c r="LY57" i="1"/>
  <c r="LZ57" i="1"/>
  <c r="MA57" i="1"/>
  <c r="MB57" i="1"/>
  <c r="MC57" i="1"/>
  <c r="MD57" i="1"/>
  <c r="ME57" i="1"/>
  <c r="MF57" i="1"/>
  <c r="MG57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LI59" i="1"/>
  <c r="LJ59" i="1"/>
  <c r="LK59" i="1"/>
  <c r="LL59" i="1"/>
  <c r="LM59" i="1"/>
  <c r="LN59" i="1"/>
  <c r="LO59" i="1"/>
  <c r="LP59" i="1"/>
  <c r="LQ59" i="1"/>
  <c r="LR59" i="1"/>
  <c r="LS59" i="1"/>
  <c r="LT59" i="1"/>
  <c r="LU59" i="1"/>
  <c r="LV59" i="1"/>
  <c r="LW59" i="1"/>
  <c r="LX59" i="1"/>
  <c r="LY59" i="1"/>
  <c r="LZ59" i="1"/>
  <c r="MA59" i="1"/>
  <c r="MB59" i="1"/>
  <c r="MC59" i="1"/>
  <c r="MD59" i="1"/>
  <c r="ME59" i="1"/>
  <c r="MF59" i="1"/>
  <c r="MG59" i="1"/>
  <c r="LI60" i="1"/>
  <c r="LJ60" i="1"/>
  <c r="LK60" i="1"/>
  <c r="LL60" i="1"/>
  <c r="LM60" i="1"/>
  <c r="LN60" i="1"/>
  <c r="LO60" i="1"/>
  <c r="LP60" i="1"/>
  <c r="LQ60" i="1"/>
  <c r="LR60" i="1"/>
  <c r="LS60" i="1"/>
  <c r="LT60" i="1"/>
  <c r="LU60" i="1"/>
  <c r="LV60" i="1"/>
  <c r="LW60" i="1"/>
  <c r="LX60" i="1"/>
  <c r="LY60" i="1"/>
  <c r="LZ60" i="1"/>
  <c r="MA60" i="1"/>
  <c r="MB60" i="1"/>
  <c r="MC60" i="1"/>
  <c r="MD60" i="1"/>
  <c r="ME60" i="1"/>
  <c r="MF60" i="1"/>
  <c r="MG60" i="1"/>
  <c r="LI61" i="1"/>
  <c r="LJ61" i="1"/>
  <c r="LK61" i="1"/>
  <c r="LL61" i="1"/>
  <c r="LM61" i="1"/>
  <c r="LN61" i="1"/>
  <c r="LO61" i="1"/>
  <c r="LP61" i="1"/>
  <c r="LQ61" i="1"/>
  <c r="LR61" i="1"/>
  <c r="LS61" i="1"/>
  <c r="LT61" i="1"/>
  <c r="LU61" i="1"/>
  <c r="LV61" i="1"/>
  <c r="LW61" i="1"/>
  <c r="LX61" i="1"/>
  <c r="LY61" i="1"/>
  <c r="LZ61" i="1"/>
  <c r="MA61" i="1"/>
  <c r="MB61" i="1"/>
  <c r="MC61" i="1"/>
  <c r="MD61" i="1"/>
  <c r="ME61" i="1"/>
  <c r="MF61" i="1"/>
  <c r="MG61" i="1"/>
  <c r="LI62" i="1"/>
  <c r="LJ62" i="1"/>
  <c r="LK62" i="1"/>
  <c r="LL62" i="1"/>
  <c r="LM62" i="1"/>
  <c r="LN62" i="1"/>
  <c r="LO62" i="1"/>
  <c r="LP62" i="1"/>
  <c r="LQ62" i="1"/>
  <c r="LR62" i="1"/>
  <c r="LS62" i="1"/>
  <c r="LT62" i="1"/>
  <c r="LU62" i="1"/>
  <c r="LV62" i="1"/>
  <c r="LW62" i="1"/>
  <c r="LX62" i="1"/>
  <c r="LY62" i="1"/>
  <c r="LZ62" i="1"/>
  <c r="MA62" i="1"/>
  <c r="MB62" i="1"/>
  <c r="MC62" i="1"/>
  <c r="MD62" i="1"/>
  <c r="ME62" i="1"/>
  <c r="MF62" i="1"/>
  <c r="MG62" i="1"/>
  <c r="LI63" i="1"/>
  <c r="LJ63" i="1"/>
  <c r="LK63" i="1"/>
  <c r="LL63" i="1"/>
  <c r="LM63" i="1"/>
  <c r="LN63" i="1"/>
  <c r="LO63" i="1"/>
  <c r="LP63" i="1"/>
  <c r="LQ63" i="1"/>
  <c r="LR63" i="1"/>
  <c r="LS63" i="1"/>
  <c r="LT63" i="1"/>
  <c r="LU63" i="1"/>
  <c r="LV63" i="1"/>
  <c r="LW63" i="1"/>
  <c r="LX63" i="1"/>
  <c r="LY63" i="1"/>
  <c r="LZ63" i="1"/>
  <c r="MA63" i="1"/>
  <c r="MB63" i="1"/>
  <c r="MC63" i="1"/>
  <c r="MD63" i="1"/>
  <c r="ME63" i="1"/>
  <c r="MF63" i="1"/>
  <c r="MG63" i="1"/>
  <c r="LI64" i="1"/>
  <c r="LJ64" i="1"/>
  <c r="LK64" i="1"/>
  <c r="LL64" i="1"/>
  <c r="LM64" i="1"/>
  <c r="LN64" i="1"/>
  <c r="LO64" i="1"/>
  <c r="LP64" i="1"/>
  <c r="LQ64" i="1"/>
  <c r="LR64" i="1"/>
  <c r="LS64" i="1"/>
  <c r="LT64" i="1"/>
  <c r="LU64" i="1"/>
  <c r="LV64" i="1"/>
  <c r="LW64" i="1"/>
  <c r="LX64" i="1"/>
  <c r="LY64" i="1"/>
  <c r="LZ64" i="1"/>
  <c r="MA64" i="1"/>
  <c r="MB64" i="1"/>
  <c r="MC64" i="1"/>
  <c r="MD64" i="1"/>
  <c r="ME64" i="1"/>
  <c r="MF64" i="1"/>
  <c r="MG64" i="1"/>
  <c r="LI65" i="1"/>
  <c r="LJ65" i="1"/>
  <c r="LK65" i="1"/>
  <c r="LL65" i="1"/>
  <c r="LM65" i="1"/>
  <c r="LN65" i="1"/>
  <c r="LO65" i="1"/>
  <c r="LP65" i="1"/>
  <c r="LQ65" i="1"/>
  <c r="LR65" i="1"/>
  <c r="LS65" i="1"/>
  <c r="LT65" i="1"/>
  <c r="LU65" i="1"/>
  <c r="LV65" i="1"/>
  <c r="LW65" i="1"/>
  <c r="LX65" i="1"/>
  <c r="LY65" i="1"/>
  <c r="LZ65" i="1"/>
  <c r="MA65" i="1"/>
  <c r="MB65" i="1"/>
  <c r="MC65" i="1"/>
  <c r="MD65" i="1"/>
  <c r="ME65" i="1"/>
  <c r="MF65" i="1"/>
  <c r="MG65" i="1"/>
  <c r="LI66" i="1"/>
  <c r="LJ66" i="1"/>
  <c r="LK66" i="1"/>
  <c r="LL66" i="1"/>
  <c r="LM66" i="1"/>
  <c r="LN66" i="1"/>
  <c r="LO66" i="1"/>
  <c r="LP66" i="1"/>
  <c r="LQ66" i="1"/>
  <c r="LR66" i="1"/>
  <c r="LS66" i="1"/>
  <c r="LT66" i="1"/>
  <c r="LU66" i="1"/>
  <c r="LV66" i="1"/>
  <c r="LW66" i="1"/>
  <c r="LX66" i="1"/>
  <c r="LY66" i="1"/>
  <c r="LZ66" i="1"/>
  <c r="MA66" i="1"/>
  <c r="MB66" i="1"/>
  <c r="MC66" i="1"/>
  <c r="MD66" i="1"/>
  <c r="ME66" i="1"/>
  <c r="MF66" i="1"/>
  <c r="MG66" i="1"/>
  <c r="LI67" i="1"/>
  <c r="LJ67" i="1"/>
  <c r="LK67" i="1"/>
  <c r="LL67" i="1"/>
  <c r="LM67" i="1"/>
  <c r="LN67" i="1"/>
  <c r="LO67" i="1"/>
  <c r="LP67" i="1"/>
  <c r="LQ67" i="1"/>
  <c r="LR67" i="1"/>
  <c r="LS67" i="1"/>
  <c r="LT67" i="1"/>
  <c r="LU67" i="1"/>
  <c r="LV67" i="1"/>
  <c r="LW67" i="1"/>
  <c r="LX67" i="1"/>
  <c r="LY67" i="1"/>
  <c r="LZ67" i="1"/>
  <c r="MA67" i="1"/>
  <c r="MB67" i="1"/>
  <c r="MC67" i="1"/>
  <c r="MD67" i="1"/>
  <c r="ME67" i="1"/>
  <c r="MF67" i="1"/>
  <c r="MG67" i="1"/>
  <c r="LI68" i="1"/>
  <c r="LJ68" i="1"/>
  <c r="LK68" i="1"/>
  <c r="LL68" i="1"/>
  <c r="LM68" i="1"/>
  <c r="LN68" i="1"/>
  <c r="LO68" i="1"/>
  <c r="LP68" i="1"/>
  <c r="LQ68" i="1"/>
  <c r="LR68" i="1"/>
  <c r="LS68" i="1"/>
  <c r="LT68" i="1"/>
  <c r="LU68" i="1"/>
  <c r="LV68" i="1"/>
  <c r="LW68" i="1"/>
  <c r="LX68" i="1"/>
  <c r="LY68" i="1"/>
  <c r="LZ68" i="1"/>
  <c r="MA68" i="1"/>
  <c r="MB68" i="1"/>
  <c r="MC68" i="1"/>
  <c r="MD68" i="1"/>
  <c r="ME68" i="1"/>
  <c r="MF68" i="1"/>
  <c r="MG68" i="1"/>
  <c r="LI69" i="1"/>
  <c r="LJ69" i="1"/>
  <c r="LK69" i="1"/>
  <c r="LL69" i="1"/>
  <c r="LM69" i="1"/>
  <c r="LN69" i="1"/>
  <c r="LO69" i="1"/>
  <c r="LP69" i="1"/>
  <c r="LQ69" i="1"/>
  <c r="LR69" i="1"/>
  <c r="LS69" i="1"/>
  <c r="LT69" i="1"/>
  <c r="LU69" i="1"/>
  <c r="LV69" i="1"/>
  <c r="LW69" i="1"/>
  <c r="LX69" i="1"/>
  <c r="LY69" i="1"/>
  <c r="LZ69" i="1"/>
  <c r="MA69" i="1"/>
  <c r="MB69" i="1"/>
  <c r="MC69" i="1"/>
  <c r="MD69" i="1"/>
  <c r="ME69" i="1"/>
  <c r="MF69" i="1"/>
  <c r="MG69" i="1"/>
  <c r="LI70" i="1"/>
  <c r="LJ70" i="1"/>
  <c r="LK70" i="1"/>
  <c r="LL70" i="1"/>
  <c r="LM70" i="1"/>
  <c r="LN70" i="1"/>
  <c r="LO70" i="1"/>
  <c r="LP70" i="1"/>
  <c r="LQ70" i="1"/>
  <c r="LR70" i="1"/>
  <c r="LS70" i="1"/>
  <c r="LT70" i="1"/>
  <c r="LU70" i="1"/>
  <c r="LV70" i="1"/>
  <c r="LW70" i="1"/>
  <c r="LX70" i="1"/>
  <c r="LY70" i="1"/>
  <c r="LZ70" i="1"/>
  <c r="MA70" i="1"/>
  <c r="MB70" i="1"/>
  <c r="MC70" i="1"/>
  <c r="MD70" i="1"/>
  <c r="ME70" i="1"/>
  <c r="MF70" i="1"/>
  <c r="MG70" i="1"/>
  <c r="LI71" i="1"/>
  <c r="LJ71" i="1"/>
  <c r="LK71" i="1"/>
  <c r="LL71" i="1"/>
  <c r="LM71" i="1"/>
  <c r="LN71" i="1"/>
  <c r="LO71" i="1"/>
  <c r="LP71" i="1"/>
  <c r="LQ71" i="1"/>
  <c r="LR71" i="1"/>
  <c r="LS71" i="1"/>
  <c r="LT71" i="1"/>
  <c r="LU71" i="1"/>
  <c r="LV71" i="1"/>
  <c r="LW71" i="1"/>
  <c r="LX71" i="1"/>
  <c r="LY71" i="1"/>
  <c r="LZ71" i="1"/>
  <c r="MA71" i="1"/>
  <c r="MB71" i="1"/>
  <c r="MC71" i="1"/>
  <c r="MD71" i="1"/>
  <c r="ME71" i="1"/>
  <c r="MF71" i="1"/>
  <c r="MG71" i="1"/>
  <c r="LI72" i="1"/>
  <c r="LJ72" i="1"/>
  <c r="LK72" i="1"/>
  <c r="LL72" i="1"/>
  <c r="LM72" i="1"/>
  <c r="LN72" i="1"/>
  <c r="LO72" i="1"/>
  <c r="LP72" i="1"/>
  <c r="LQ72" i="1"/>
  <c r="LR72" i="1"/>
  <c r="LS72" i="1"/>
  <c r="LT72" i="1"/>
  <c r="LU72" i="1"/>
  <c r="LV72" i="1"/>
  <c r="LW72" i="1"/>
  <c r="LX72" i="1"/>
  <c r="LY72" i="1"/>
  <c r="LZ72" i="1"/>
  <c r="MA72" i="1"/>
  <c r="MB72" i="1"/>
  <c r="MC72" i="1"/>
  <c r="MD72" i="1"/>
  <c r="ME72" i="1"/>
  <c r="MF72" i="1"/>
  <c r="MG72" i="1"/>
  <c r="LI73" i="1"/>
  <c r="LJ73" i="1"/>
  <c r="LK73" i="1"/>
  <c r="LL73" i="1"/>
  <c r="LM73" i="1"/>
  <c r="LN73" i="1"/>
  <c r="LO73" i="1"/>
  <c r="LP73" i="1"/>
  <c r="LQ73" i="1"/>
  <c r="LR73" i="1"/>
  <c r="LS73" i="1"/>
  <c r="LT73" i="1"/>
  <c r="LU73" i="1"/>
  <c r="LV73" i="1"/>
  <c r="LW73" i="1"/>
  <c r="LX73" i="1"/>
  <c r="LY73" i="1"/>
  <c r="LZ73" i="1"/>
  <c r="MA73" i="1"/>
  <c r="MB73" i="1"/>
  <c r="MC73" i="1"/>
  <c r="MD73" i="1"/>
  <c r="ME73" i="1"/>
  <c r="MF73" i="1"/>
  <c r="MG73" i="1"/>
  <c r="LI74" i="1"/>
  <c r="LJ74" i="1"/>
  <c r="LK74" i="1"/>
  <c r="LL74" i="1"/>
  <c r="LM74" i="1"/>
  <c r="LN74" i="1"/>
  <c r="LO74" i="1"/>
  <c r="LP74" i="1"/>
  <c r="LQ74" i="1"/>
  <c r="LR74" i="1"/>
  <c r="LS74" i="1"/>
  <c r="LT74" i="1"/>
  <c r="LU74" i="1"/>
  <c r="LV74" i="1"/>
  <c r="LW74" i="1"/>
  <c r="LX74" i="1"/>
  <c r="LY74" i="1"/>
  <c r="LZ74" i="1"/>
  <c r="MA74" i="1"/>
  <c r="MB74" i="1"/>
  <c r="MC74" i="1"/>
  <c r="MD74" i="1"/>
  <c r="ME74" i="1"/>
  <c r="MF74" i="1"/>
  <c r="MG74" i="1"/>
  <c r="LI75" i="1"/>
  <c r="LJ75" i="1"/>
  <c r="LK75" i="1"/>
  <c r="LL75" i="1"/>
  <c r="LM75" i="1"/>
  <c r="LN75" i="1"/>
  <c r="LO75" i="1"/>
  <c r="LP75" i="1"/>
  <c r="LQ75" i="1"/>
  <c r="LR75" i="1"/>
  <c r="LS75" i="1"/>
  <c r="LT75" i="1"/>
  <c r="LU75" i="1"/>
  <c r="LV75" i="1"/>
  <c r="LW75" i="1"/>
  <c r="LX75" i="1"/>
  <c r="LY75" i="1"/>
  <c r="LZ75" i="1"/>
  <c r="MA75" i="1"/>
  <c r="MB75" i="1"/>
  <c r="MC75" i="1"/>
  <c r="MD75" i="1"/>
  <c r="ME75" i="1"/>
  <c r="MF75" i="1"/>
  <c r="MG75" i="1"/>
  <c r="LI76" i="1"/>
  <c r="LJ76" i="1"/>
  <c r="LK76" i="1"/>
  <c r="LL76" i="1"/>
  <c r="LM76" i="1"/>
  <c r="LN76" i="1"/>
  <c r="LO76" i="1"/>
  <c r="LP76" i="1"/>
  <c r="LQ76" i="1"/>
  <c r="LR76" i="1"/>
  <c r="LS76" i="1"/>
  <c r="LT76" i="1"/>
  <c r="LU76" i="1"/>
  <c r="LV76" i="1"/>
  <c r="LW76" i="1"/>
  <c r="LX76" i="1"/>
  <c r="LY76" i="1"/>
  <c r="LZ76" i="1"/>
  <c r="MA76" i="1"/>
  <c r="MB76" i="1"/>
  <c r="MC76" i="1"/>
  <c r="MD76" i="1"/>
  <c r="ME76" i="1"/>
  <c r="MF76" i="1"/>
  <c r="MG76" i="1"/>
  <c r="LI77" i="1"/>
  <c r="LJ77" i="1"/>
  <c r="LK77" i="1"/>
  <c r="LL77" i="1"/>
  <c r="LM77" i="1"/>
  <c r="LN77" i="1"/>
  <c r="LO77" i="1"/>
  <c r="LP77" i="1"/>
  <c r="LQ77" i="1"/>
  <c r="LR77" i="1"/>
  <c r="LS77" i="1"/>
  <c r="LT77" i="1"/>
  <c r="LU77" i="1"/>
  <c r="LV77" i="1"/>
  <c r="LW77" i="1"/>
  <c r="LX77" i="1"/>
  <c r="LY77" i="1"/>
  <c r="LZ77" i="1"/>
  <c r="MA77" i="1"/>
  <c r="MB77" i="1"/>
  <c r="MC77" i="1"/>
  <c r="MD77" i="1"/>
  <c r="ME77" i="1"/>
  <c r="MF77" i="1"/>
  <c r="MG77" i="1"/>
  <c r="LI78" i="1"/>
  <c r="LJ78" i="1"/>
  <c r="LK78" i="1"/>
  <c r="LL78" i="1"/>
  <c r="LM78" i="1"/>
  <c r="LN78" i="1"/>
  <c r="LO78" i="1"/>
  <c r="LP78" i="1"/>
  <c r="LQ78" i="1"/>
  <c r="LR78" i="1"/>
  <c r="LS78" i="1"/>
  <c r="LT78" i="1"/>
  <c r="LU78" i="1"/>
  <c r="LV78" i="1"/>
  <c r="LW78" i="1"/>
  <c r="LX78" i="1"/>
  <c r="LY78" i="1"/>
  <c r="LZ78" i="1"/>
  <c r="MA78" i="1"/>
  <c r="MB78" i="1"/>
  <c r="MC78" i="1"/>
  <c r="MD78" i="1"/>
  <c r="ME78" i="1"/>
  <c r="MF78" i="1"/>
  <c r="MG78" i="1"/>
  <c r="LI79" i="1"/>
  <c r="LJ79" i="1"/>
  <c r="LK79" i="1"/>
  <c r="LL79" i="1"/>
  <c r="LM79" i="1"/>
  <c r="LN79" i="1"/>
  <c r="LO79" i="1"/>
  <c r="LP79" i="1"/>
  <c r="LQ79" i="1"/>
  <c r="LR79" i="1"/>
  <c r="LS79" i="1"/>
  <c r="LT79" i="1"/>
  <c r="LU79" i="1"/>
  <c r="LV79" i="1"/>
  <c r="LW79" i="1"/>
  <c r="LX79" i="1"/>
  <c r="LY79" i="1"/>
  <c r="LZ79" i="1"/>
  <c r="MA79" i="1"/>
  <c r="MB79" i="1"/>
  <c r="MC79" i="1"/>
  <c r="MD79" i="1"/>
  <c r="ME79" i="1"/>
  <c r="MF79" i="1"/>
  <c r="MG79" i="1"/>
  <c r="LI80" i="1"/>
  <c r="LJ80" i="1"/>
  <c r="LK80" i="1"/>
  <c r="LL80" i="1"/>
  <c r="LM80" i="1"/>
  <c r="LN80" i="1"/>
  <c r="LO80" i="1"/>
  <c r="LP80" i="1"/>
  <c r="LQ80" i="1"/>
  <c r="LR80" i="1"/>
  <c r="LS80" i="1"/>
  <c r="LT80" i="1"/>
  <c r="LU80" i="1"/>
  <c r="LV80" i="1"/>
  <c r="LW80" i="1"/>
  <c r="LX80" i="1"/>
  <c r="LY80" i="1"/>
  <c r="LZ80" i="1"/>
  <c r="MA80" i="1"/>
  <c r="MB80" i="1"/>
  <c r="MC80" i="1"/>
  <c r="MD80" i="1"/>
  <c r="ME80" i="1"/>
  <c r="MF80" i="1"/>
  <c r="MG80" i="1"/>
  <c r="LI81" i="1"/>
  <c r="LJ81" i="1"/>
  <c r="LK81" i="1"/>
  <c r="LL81" i="1"/>
  <c r="LM81" i="1"/>
  <c r="LN81" i="1"/>
  <c r="LO81" i="1"/>
  <c r="LP81" i="1"/>
  <c r="LQ81" i="1"/>
  <c r="LR81" i="1"/>
  <c r="LS81" i="1"/>
  <c r="LT81" i="1"/>
  <c r="LU81" i="1"/>
  <c r="LV81" i="1"/>
  <c r="LW81" i="1"/>
  <c r="LX81" i="1"/>
  <c r="LY81" i="1"/>
  <c r="LZ81" i="1"/>
  <c r="MA81" i="1"/>
  <c r="MB81" i="1"/>
  <c r="MC81" i="1"/>
  <c r="MD81" i="1"/>
  <c r="ME81" i="1"/>
  <c r="MF81" i="1"/>
  <c r="MG81" i="1"/>
  <c r="LI82" i="1"/>
  <c r="LJ82" i="1"/>
  <c r="LK82" i="1"/>
  <c r="LL82" i="1"/>
  <c r="LM82" i="1"/>
  <c r="LN82" i="1"/>
  <c r="LO82" i="1"/>
  <c r="LP82" i="1"/>
  <c r="LQ82" i="1"/>
  <c r="LR82" i="1"/>
  <c r="LS82" i="1"/>
  <c r="LT82" i="1"/>
  <c r="LU82" i="1"/>
  <c r="LV82" i="1"/>
  <c r="LW82" i="1"/>
  <c r="LX82" i="1"/>
  <c r="LY82" i="1"/>
  <c r="LZ82" i="1"/>
  <c r="MA82" i="1"/>
  <c r="MB82" i="1"/>
  <c r="MC82" i="1"/>
  <c r="MD82" i="1"/>
  <c r="ME82" i="1"/>
  <c r="MF82" i="1"/>
  <c r="MG82" i="1"/>
  <c r="LI83" i="1"/>
  <c r="LJ83" i="1"/>
  <c r="LK83" i="1"/>
  <c r="LL83" i="1"/>
  <c r="LM83" i="1"/>
  <c r="LN83" i="1"/>
  <c r="LO83" i="1"/>
  <c r="LP83" i="1"/>
  <c r="LQ83" i="1"/>
  <c r="LR83" i="1"/>
  <c r="LS83" i="1"/>
  <c r="LT83" i="1"/>
  <c r="LU83" i="1"/>
  <c r="LV83" i="1"/>
  <c r="LW83" i="1"/>
  <c r="LX83" i="1"/>
  <c r="LY83" i="1"/>
  <c r="LZ83" i="1"/>
  <c r="MA83" i="1"/>
  <c r="MB83" i="1"/>
  <c r="MC83" i="1"/>
  <c r="MD83" i="1"/>
  <c r="ME83" i="1"/>
  <c r="MF83" i="1"/>
  <c r="MG83" i="1"/>
  <c r="LI84" i="1"/>
  <c r="LJ84" i="1"/>
  <c r="LK84" i="1"/>
  <c r="LL84" i="1"/>
  <c r="LM84" i="1"/>
  <c r="LN84" i="1"/>
  <c r="LO84" i="1"/>
  <c r="LP84" i="1"/>
  <c r="LQ84" i="1"/>
  <c r="LR84" i="1"/>
  <c r="LS84" i="1"/>
  <c r="LT84" i="1"/>
  <c r="LU84" i="1"/>
  <c r="LV84" i="1"/>
  <c r="LW84" i="1"/>
  <c r="LX84" i="1"/>
  <c r="LY84" i="1"/>
  <c r="LZ84" i="1"/>
  <c r="MA84" i="1"/>
  <c r="MB84" i="1"/>
  <c r="MC84" i="1"/>
  <c r="MD84" i="1"/>
  <c r="ME84" i="1"/>
  <c r="MF84" i="1"/>
  <c r="MG84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LI86" i="1"/>
  <c r="LJ86" i="1"/>
  <c r="LK86" i="1"/>
  <c r="LL86" i="1"/>
  <c r="LM86" i="1"/>
  <c r="LN86" i="1"/>
  <c r="LO86" i="1"/>
  <c r="LP86" i="1"/>
  <c r="LQ86" i="1"/>
  <c r="LR86" i="1"/>
  <c r="LS86" i="1"/>
  <c r="LT86" i="1"/>
  <c r="LU86" i="1"/>
  <c r="LV86" i="1"/>
  <c r="LW86" i="1"/>
  <c r="LX86" i="1"/>
  <c r="LY86" i="1"/>
  <c r="LZ86" i="1"/>
  <c r="MA86" i="1"/>
  <c r="MB86" i="1"/>
  <c r="MC86" i="1"/>
  <c r="MD86" i="1"/>
  <c r="ME86" i="1"/>
  <c r="MF86" i="1"/>
  <c r="MG86" i="1"/>
  <c r="LI87" i="1"/>
  <c r="LJ87" i="1"/>
  <c r="LK87" i="1"/>
  <c r="LL87" i="1"/>
  <c r="LM87" i="1"/>
  <c r="LN87" i="1"/>
  <c r="LO87" i="1"/>
  <c r="LP87" i="1"/>
  <c r="LQ87" i="1"/>
  <c r="LR87" i="1"/>
  <c r="LS87" i="1"/>
  <c r="LT87" i="1"/>
  <c r="LU87" i="1"/>
  <c r="LV87" i="1"/>
  <c r="LW87" i="1"/>
  <c r="LX87" i="1"/>
  <c r="LY87" i="1"/>
  <c r="LZ87" i="1"/>
  <c r="MA87" i="1"/>
  <c r="MB87" i="1"/>
  <c r="MC87" i="1"/>
  <c r="MD87" i="1"/>
  <c r="ME87" i="1"/>
  <c r="MF87" i="1"/>
  <c r="MG87" i="1"/>
  <c r="LI88" i="1"/>
  <c r="LJ88" i="1"/>
  <c r="LK88" i="1"/>
  <c r="LL88" i="1"/>
  <c r="LM88" i="1"/>
  <c r="LN88" i="1"/>
  <c r="LO88" i="1"/>
  <c r="LP88" i="1"/>
  <c r="LQ88" i="1"/>
  <c r="LR88" i="1"/>
  <c r="LS88" i="1"/>
  <c r="LT88" i="1"/>
  <c r="LU88" i="1"/>
  <c r="LV88" i="1"/>
  <c r="LW88" i="1"/>
  <c r="LX88" i="1"/>
  <c r="LY88" i="1"/>
  <c r="LZ88" i="1"/>
  <c r="MA88" i="1"/>
  <c r="MB88" i="1"/>
  <c r="MC88" i="1"/>
  <c r="MD88" i="1"/>
  <c r="ME88" i="1"/>
  <c r="MF88" i="1"/>
  <c r="MG88" i="1"/>
  <c r="LI89" i="1"/>
  <c r="LJ89" i="1"/>
  <c r="LK89" i="1"/>
  <c r="LL89" i="1"/>
  <c r="LM89" i="1"/>
  <c r="LN89" i="1"/>
  <c r="LO89" i="1"/>
  <c r="LP89" i="1"/>
  <c r="LQ89" i="1"/>
  <c r="LR89" i="1"/>
  <c r="LS89" i="1"/>
  <c r="LT89" i="1"/>
  <c r="LU89" i="1"/>
  <c r="LV89" i="1"/>
  <c r="LW89" i="1"/>
  <c r="LX89" i="1"/>
  <c r="LY89" i="1"/>
  <c r="LZ89" i="1"/>
  <c r="MA89" i="1"/>
  <c r="MB89" i="1"/>
  <c r="MC89" i="1"/>
  <c r="MD89" i="1"/>
  <c r="ME89" i="1"/>
  <c r="MF89" i="1"/>
  <c r="MG89" i="1"/>
  <c r="LI90" i="1"/>
  <c r="LJ90" i="1"/>
  <c r="LK90" i="1"/>
  <c r="LL90" i="1"/>
  <c r="LM90" i="1"/>
  <c r="LN90" i="1"/>
  <c r="LO90" i="1"/>
  <c r="LP90" i="1"/>
  <c r="LQ90" i="1"/>
  <c r="LR90" i="1"/>
  <c r="LS90" i="1"/>
  <c r="LT90" i="1"/>
  <c r="LU90" i="1"/>
  <c r="LV90" i="1"/>
  <c r="LW90" i="1"/>
  <c r="LX90" i="1"/>
  <c r="LY90" i="1"/>
  <c r="LZ90" i="1"/>
  <c r="MA90" i="1"/>
  <c r="MB90" i="1"/>
  <c r="MC90" i="1"/>
  <c r="MD90" i="1"/>
  <c r="ME90" i="1"/>
  <c r="MF90" i="1"/>
  <c r="MG90" i="1"/>
  <c r="LI91" i="1"/>
  <c r="LJ91" i="1"/>
  <c r="LK91" i="1"/>
  <c r="LL91" i="1"/>
  <c r="LM91" i="1"/>
  <c r="LN91" i="1"/>
  <c r="LO91" i="1"/>
  <c r="LP91" i="1"/>
  <c r="LQ91" i="1"/>
  <c r="LR91" i="1"/>
  <c r="LS91" i="1"/>
  <c r="LT91" i="1"/>
  <c r="LU91" i="1"/>
  <c r="LV91" i="1"/>
  <c r="LW91" i="1"/>
  <c r="LX91" i="1"/>
  <c r="LY91" i="1"/>
  <c r="LZ91" i="1"/>
  <c r="MA91" i="1"/>
  <c r="MB91" i="1"/>
  <c r="MC91" i="1"/>
  <c r="MD91" i="1"/>
  <c r="ME91" i="1"/>
  <c r="MF91" i="1"/>
  <c r="MG91" i="1"/>
  <c r="LI92" i="1"/>
  <c r="LJ92" i="1"/>
  <c r="LK92" i="1"/>
  <c r="LL92" i="1"/>
  <c r="LM92" i="1"/>
  <c r="LN92" i="1"/>
  <c r="LO92" i="1"/>
  <c r="LP92" i="1"/>
  <c r="LQ92" i="1"/>
  <c r="LR92" i="1"/>
  <c r="LS92" i="1"/>
  <c r="LT92" i="1"/>
  <c r="LU92" i="1"/>
  <c r="LV92" i="1"/>
  <c r="LW92" i="1"/>
  <c r="LX92" i="1"/>
  <c r="LY92" i="1"/>
  <c r="LZ92" i="1"/>
  <c r="MA92" i="1"/>
  <c r="MB92" i="1"/>
  <c r="MC92" i="1"/>
  <c r="MD92" i="1"/>
  <c r="ME92" i="1"/>
  <c r="MF92" i="1"/>
  <c r="MG92" i="1"/>
  <c r="LI93" i="1"/>
  <c r="LJ93" i="1"/>
  <c r="LK93" i="1"/>
  <c r="LL93" i="1"/>
  <c r="LM93" i="1"/>
  <c r="LN93" i="1"/>
  <c r="LO93" i="1"/>
  <c r="LP93" i="1"/>
  <c r="LQ93" i="1"/>
  <c r="LR93" i="1"/>
  <c r="LS93" i="1"/>
  <c r="LT93" i="1"/>
  <c r="LU93" i="1"/>
  <c r="LV93" i="1"/>
  <c r="LW93" i="1"/>
  <c r="LX93" i="1"/>
  <c r="LY93" i="1"/>
  <c r="LZ93" i="1"/>
  <c r="MA93" i="1"/>
  <c r="MB93" i="1"/>
  <c r="MC93" i="1"/>
  <c r="MD93" i="1"/>
  <c r="ME93" i="1"/>
  <c r="MF93" i="1"/>
  <c r="MG93" i="1"/>
  <c r="LI94" i="1"/>
  <c r="LJ94" i="1"/>
  <c r="LK94" i="1"/>
  <c r="LL94" i="1"/>
  <c r="LM94" i="1"/>
  <c r="LN94" i="1"/>
  <c r="LO94" i="1"/>
  <c r="LP94" i="1"/>
  <c r="LQ94" i="1"/>
  <c r="LR94" i="1"/>
  <c r="LS94" i="1"/>
  <c r="LT94" i="1"/>
  <c r="LU94" i="1"/>
  <c r="LV94" i="1"/>
  <c r="LW94" i="1"/>
  <c r="LX94" i="1"/>
  <c r="LY94" i="1"/>
  <c r="LZ94" i="1"/>
  <c r="MA94" i="1"/>
  <c r="MB94" i="1"/>
  <c r="MC94" i="1"/>
  <c r="MD94" i="1"/>
  <c r="ME94" i="1"/>
  <c r="MF94" i="1"/>
  <c r="MG94" i="1"/>
  <c r="LI95" i="1"/>
  <c r="LJ95" i="1"/>
  <c r="LK95" i="1"/>
  <c r="LL95" i="1"/>
  <c r="LM95" i="1"/>
  <c r="LN95" i="1"/>
  <c r="LO95" i="1"/>
  <c r="LP95" i="1"/>
  <c r="LQ95" i="1"/>
  <c r="LR95" i="1"/>
  <c r="LS95" i="1"/>
  <c r="LT95" i="1"/>
  <c r="LU95" i="1"/>
  <c r="LV95" i="1"/>
  <c r="LW95" i="1"/>
  <c r="LX95" i="1"/>
  <c r="LY95" i="1"/>
  <c r="LZ95" i="1"/>
  <c r="MA95" i="1"/>
  <c r="MB95" i="1"/>
  <c r="MC95" i="1"/>
  <c r="MD95" i="1"/>
  <c r="ME95" i="1"/>
  <c r="MF95" i="1"/>
  <c r="MG95" i="1"/>
  <c r="LI96" i="1"/>
  <c r="LJ96" i="1"/>
  <c r="LK96" i="1"/>
  <c r="LL96" i="1"/>
  <c r="LM96" i="1"/>
  <c r="LN96" i="1"/>
  <c r="LO96" i="1"/>
  <c r="LP96" i="1"/>
  <c r="LQ96" i="1"/>
  <c r="LR96" i="1"/>
  <c r="LS96" i="1"/>
  <c r="LT96" i="1"/>
  <c r="LU96" i="1"/>
  <c r="LV96" i="1"/>
  <c r="LW96" i="1"/>
  <c r="LX96" i="1"/>
  <c r="LY96" i="1"/>
  <c r="LZ96" i="1"/>
  <c r="MA96" i="1"/>
  <c r="MB96" i="1"/>
  <c r="MC96" i="1"/>
  <c r="MD96" i="1"/>
  <c r="ME96" i="1"/>
  <c r="MF96" i="1"/>
  <c r="MG96" i="1"/>
  <c r="LI97" i="1"/>
  <c r="LJ97" i="1"/>
  <c r="LK97" i="1"/>
  <c r="LL97" i="1"/>
  <c r="LM97" i="1"/>
  <c r="LN97" i="1"/>
  <c r="LO97" i="1"/>
  <c r="LP97" i="1"/>
  <c r="LQ97" i="1"/>
  <c r="LR97" i="1"/>
  <c r="LS97" i="1"/>
  <c r="LT97" i="1"/>
  <c r="LU97" i="1"/>
  <c r="LV97" i="1"/>
  <c r="LW97" i="1"/>
  <c r="LX97" i="1"/>
  <c r="LY97" i="1"/>
  <c r="LZ97" i="1"/>
  <c r="MA97" i="1"/>
  <c r="MB97" i="1"/>
  <c r="MC97" i="1"/>
  <c r="MD97" i="1"/>
  <c r="ME97" i="1"/>
  <c r="MF97" i="1"/>
  <c r="MG97" i="1"/>
  <c r="LI98" i="1"/>
  <c r="LJ98" i="1"/>
  <c r="LK98" i="1"/>
  <c r="LL98" i="1"/>
  <c r="LM98" i="1"/>
  <c r="LN98" i="1"/>
  <c r="LO98" i="1"/>
  <c r="LP98" i="1"/>
  <c r="LQ98" i="1"/>
  <c r="LR98" i="1"/>
  <c r="LS98" i="1"/>
  <c r="LT98" i="1"/>
  <c r="LU98" i="1"/>
  <c r="LV98" i="1"/>
  <c r="LW98" i="1"/>
  <c r="LX98" i="1"/>
  <c r="LY98" i="1"/>
  <c r="LZ98" i="1"/>
  <c r="MA98" i="1"/>
  <c r="MB98" i="1"/>
  <c r="MC98" i="1"/>
  <c r="MD98" i="1"/>
  <c r="ME98" i="1"/>
  <c r="MF98" i="1"/>
  <c r="MG98" i="1"/>
  <c r="LI99" i="1"/>
  <c r="LJ99" i="1"/>
  <c r="LK99" i="1"/>
  <c r="LL99" i="1"/>
  <c r="LM99" i="1"/>
  <c r="LN99" i="1"/>
  <c r="LO99" i="1"/>
  <c r="LP99" i="1"/>
  <c r="LQ99" i="1"/>
  <c r="LR99" i="1"/>
  <c r="LS99" i="1"/>
  <c r="LT99" i="1"/>
  <c r="LU99" i="1"/>
  <c r="LV99" i="1"/>
  <c r="LW99" i="1"/>
  <c r="LX99" i="1"/>
  <c r="LY99" i="1"/>
  <c r="LZ99" i="1"/>
  <c r="MA99" i="1"/>
  <c r="MB99" i="1"/>
  <c r="MC99" i="1"/>
  <c r="MD99" i="1"/>
  <c r="ME99" i="1"/>
  <c r="MF99" i="1"/>
  <c r="MG99" i="1"/>
  <c r="LI100" i="1"/>
  <c r="LJ100" i="1"/>
  <c r="LK100" i="1"/>
  <c r="LL100" i="1"/>
  <c r="LM100" i="1"/>
  <c r="LN100" i="1"/>
  <c r="LO100" i="1"/>
  <c r="LP100" i="1"/>
  <c r="LQ100" i="1"/>
  <c r="LR100" i="1"/>
  <c r="LS100" i="1"/>
  <c r="LT100" i="1"/>
  <c r="LU100" i="1"/>
  <c r="LV100" i="1"/>
  <c r="LW100" i="1"/>
  <c r="LX100" i="1"/>
  <c r="LY100" i="1"/>
  <c r="LZ100" i="1"/>
  <c r="MA100" i="1"/>
  <c r="MB100" i="1"/>
  <c r="MC100" i="1"/>
  <c r="MD100" i="1"/>
  <c r="ME100" i="1"/>
  <c r="MF100" i="1"/>
  <c r="MG100" i="1"/>
  <c r="LI101" i="1"/>
  <c r="LJ101" i="1"/>
  <c r="LK101" i="1"/>
  <c r="LL101" i="1"/>
  <c r="LM101" i="1"/>
  <c r="LN101" i="1"/>
  <c r="LO101" i="1"/>
  <c r="LP101" i="1"/>
  <c r="LQ101" i="1"/>
  <c r="LR101" i="1"/>
  <c r="LS101" i="1"/>
  <c r="LT101" i="1"/>
  <c r="LU101" i="1"/>
  <c r="LV101" i="1"/>
  <c r="LW101" i="1"/>
  <c r="LX101" i="1"/>
  <c r="LY101" i="1"/>
  <c r="LZ101" i="1"/>
  <c r="MA101" i="1"/>
  <c r="MB101" i="1"/>
  <c r="MC101" i="1"/>
  <c r="MD101" i="1"/>
  <c r="ME101" i="1"/>
  <c r="MF101" i="1"/>
  <c r="MG101" i="1"/>
  <c r="LI102" i="1"/>
  <c r="LJ102" i="1"/>
  <c r="LK102" i="1"/>
  <c r="LL102" i="1"/>
  <c r="LM102" i="1"/>
  <c r="LN102" i="1"/>
  <c r="LO102" i="1"/>
  <c r="LP102" i="1"/>
  <c r="LQ102" i="1"/>
  <c r="LR102" i="1"/>
  <c r="LS102" i="1"/>
  <c r="LT102" i="1"/>
  <c r="LU102" i="1"/>
  <c r="LV102" i="1"/>
  <c r="LW102" i="1"/>
  <c r="LX102" i="1"/>
  <c r="LY102" i="1"/>
  <c r="LZ102" i="1"/>
  <c r="MA102" i="1"/>
  <c r="MB102" i="1"/>
  <c r="MC102" i="1"/>
  <c r="MD102" i="1"/>
  <c r="ME102" i="1"/>
  <c r="MF102" i="1"/>
  <c r="MG102" i="1"/>
  <c r="KC5" i="1"/>
  <c r="KD5" i="1"/>
  <c r="KE5" i="1"/>
  <c r="KF5" i="1"/>
  <c r="KG5" i="1"/>
  <c r="KH5" i="1"/>
  <c r="KI5" i="1"/>
  <c r="KJ5" i="1"/>
  <c r="KK5" i="1"/>
  <c r="KL5" i="1"/>
  <c r="KM5" i="1"/>
  <c r="KN5" i="1"/>
  <c r="KO5" i="1"/>
  <c r="KP5" i="1"/>
  <c r="KQ5" i="1"/>
  <c r="KR5" i="1"/>
  <c r="KS5" i="1"/>
  <c r="KT5" i="1"/>
  <c r="KU5" i="1"/>
  <c r="KV5" i="1"/>
  <c r="KW5" i="1"/>
  <c r="KX5" i="1"/>
  <c r="KY5" i="1"/>
  <c r="KZ5" i="1"/>
  <c r="LA5" i="1"/>
  <c r="KC6" i="1"/>
  <c r="KD6" i="1"/>
  <c r="KE6" i="1"/>
  <c r="KF6" i="1"/>
  <c r="KG6" i="1"/>
  <c r="KH6" i="1"/>
  <c r="KI6" i="1"/>
  <c r="KJ6" i="1"/>
  <c r="KK6" i="1"/>
  <c r="KL6" i="1"/>
  <c r="KM6" i="1"/>
  <c r="KN6" i="1"/>
  <c r="KO6" i="1"/>
  <c r="KP6" i="1"/>
  <c r="KQ6" i="1"/>
  <c r="KR6" i="1"/>
  <c r="KS6" i="1"/>
  <c r="KT6" i="1"/>
  <c r="KU6" i="1"/>
  <c r="KV6" i="1"/>
  <c r="KW6" i="1"/>
  <c r="KX6" i="1"/>
  <c r="KY6" i="1"/>
  <c r="KZ6" i="1"/>
  <c r="LA6" i="1"/>
  <c r="KC7" i="1"/>
  <c r="KD7" i="1"/>
  <c r="KE7" i="1"/>
  <c r="KF7" i="1"/>
  <c r="KG7" i="1"/>
  <c r="KH7" i="1"/>
  <c r="KI7" i="1"/>
  <c r="KJ7" i="1"/>
  <c r="KK7" i="1"/>
  <c r="KL7" i="1"/>
  <c r="KM7" i="1"/>
  <c r="KN7" i="1"/>
  <c r="KO7" i="1"/>
  <c r="KP7" i="1"/>
  <c r="KQ7" i="1"/>
  <c r="KR7" i="1"/>
  <c r="KS7" i="1"/>
  <c r="KT7" i="1"/>
  <c r="KU7" i="1"/>
  <c r="KV7" i="1"/>
  <c r="KW7" i="1"/>
  <c r="KX7" i="1"/>
  <c r="KY7" i="1"/>
  <c r="KZ7" i="1"/>
  <c r="LA7" i="1"/>
  <c r="KC8" i="1"/>
  <c r="KD8" i="1"/>
  <c r="KE8" i="1"/>
  <c r="KF8" i="1"/>
  <c r="KG8" i="1"/>
  <c r="KH8" i="1"/>
  <c r="KI8" i="1"/>
  <c r="KJ8" i="1"/>
  <c r="KK8" i="1"/>
  <c r="KL8" i="1"/>
  <c r="KM8" i="1"/>
  <c r="KN8" i="1"/>
  <c r="KO8" i="1"/>
  <c r="KP8" i="1"/>
  <c r="KQ8" i="1"/>
  <c r="KR8" i="1"/>
  <c r="KS8" i="1"/>
  <c r="KT8" i="1"/>
  <c r="KU8" i="1"/>
  <c r="KV8" i="1"/>
  <c r="KW8" i="1"/>
  <c r="KX8" i="1"/>
  <c r="KY8" i="1"/>
  <c r="KZ8" i="1"/>
  <c r="LA8" i="1"/>
  <c r="KC9" i="1"/>
  <c r="KD9" i="1"/>
  <c r="KE9" i="1"/>
  <c r="KF9" i="1"/>
  <c r="KG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X9" i="1"/>
  <c r="KY9" i="1"/>
  <c r="KZ9" i="1"/>
  <c r="LA9" i="1"/>
  <c r="KC10" i="1"/>
  <c r="KD10" i="1"/>
  <c r="KE10" i="1"/>
  <c r="KF10" i="1"/>
  <c r="KG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X10" i="1"/>
  <c r="KY10" i="1"/>
  <c r="KZ10" i="1"/>
  <c r="LA10" i="1"/>
  <c r="KC11" i="1"/>
  <c r="KD11" i="1"/>
  <c r="KE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X11" i="1"/>
  <c r="KY11" i="1"/>
  <c r="KZ11" i="1"/>
  <c r="LA11" i="1"/>
  <c r="KC12" i="1"/>
  <c r="KD12" i="1"/>
  <c r="KE12" i="1"/>
  <c r="KF12" i="1"/>
  <c r="KG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X12" i="1"/>
  <c r="KY12" i="1"/>
  <c r="KZ12" i="1"/>
  <c r="LA12" i="1"/>
  <c r="KC13" i="1"/>
  <c r="KD13" i="1"/>
  <c r="KE13" i="1"/>
  <c r="KF13" i="1"/>
  <c r="KG13" i="1"/>
  <c r="KH13" i="1"/>
  <c r="KI13" i="1"/>
  <c r="KJ13" i="1"/>
  <c r="KK13" i="1"/>
  <c r="KL13" i="1"/>
  <c r="KM13" i="1"/>
  <c r="KN13" i="1"/>
  <c r="KO13" i="1"/>
  <c r="KP13" i="1"/>
  <c r="KQ13" i="1"/>
  <c r="KR13" i="1"/>
  <c r="KS13" i="1"/>
  <c r="KT13" i="1"/>
  <c r="KU13" i="1"/>
  <c r="KV13" i="1"/>
  <c r="KW13" i="1"/>
  <c r="KX13" i="1"/>
  <c r="KY13" i="1"/>
  <c r="KZ13" i="1"/>
  <c r="LA13" i="1"/>
  <c r="KC14" i="1"/>
  <c r="KD14" i="1"/>
  <c r="KE14" i="1"/>
  <c r="KF14" i="1"/>
  <c r="KG14" i="1"/>
  <c r="KH14" i="1"/>
  <c r="KI14" i="1"/>
  <c r="KJ14" i="1"/>
  <c r="KK14" i="1"/>
  <c r="KL14" i="1"/>
  <c r="KM14" i="1"/>
  <c r="KN14" i="1"/>
  <c r="KO14" i="1"/>
  <c r="KP14" i="1"/>
  <c r="KQ14" i="1"/>
  <c r="KR14" i="1"/>
  <c r="KS14" i="1"/>
  <c r="KT14" i="1"/>
  <c r="KU14" i="1"/>
  <c r="KV14" i="1"/>
  <c r="KW14" i="1"/>
  <c r="KX14" i="1"/>
  <c r="KY14" i="1"/>
  <c r="KZ14" i="1"/>
  <c r="LA14" i="1"/>
  <c r="KC15" i="1"/>
  <c r="KD15" i="1"/>
  <c r="KE15" i="1"/>
  <c r="KF15" i="1"/>
  <c r="KG15" i="1"/>
  <c r="KH15" i="1"/>
  <c r="KI15" i="1"/>
  <c r="KJ15" i="1"/>
  <c r="KK15" i="1"/>
  <c r="KL15" i="1"/>
  <c r="KM15" i="1"/>
  <c r="KN15" i="1"/>
  <c r="KO15" i="1"/>
  <c r="KP15" i="1"/>
  <c r="KQ15" i="1"/>
  <c r="KR15" i="1"/>
  <c r="KS15" i="1"/>
  <c r="KT15" i="1"/>
  <c r="KU15" i="1"/>
  <c r="KV15" i="1"/>
  <c r="KW15" i="1"/>
  <c r="KX15" i="1"/>
  <c r="KY15" i="1"/>
  <c r="KZ15" i="1"/>
  <c r="LA15" i="1"/>
  <c r="KC16" i="1"/>
  <c r="KD16" i="1"/>
  <c r="KE16" i="1"/>
  <c r="KF16" i="1"/>
  <c r="KG16" i="1"/>
  <c r="KH16" i="1"/>
  <c r="KI16" i="1"/>
  <c r="KJ16" i="1"/>
  <c r="KK16" i="1"/>
  <c r="KL16" i="1"/>
  <c r="KM16" i="1"/>
  <c r="KN16" i="1"/>
  <c r="KO16" i="1"/>
  <c r="KP16" i="1"/>
  <c r="KQ16" i="1"/>
  <c r="KR16" i="1"/>
  <c r="KS16" i="1"/>
  <c r="KT16" i="1"/>
  <c r="KU16" i="1"/>
  <c r="KV16" i="1"/>
  <c r="KW16" i="1"/>
  <c r="KX16" i="1"/>
  <c r="KY16" i="1"/>
  <c r="KZ16" i="1"/>
  <c r="LA16" i="1"/>
  <c r="KC17" i="1"/>
  <c r="KD17" i="1"/>
  <c r="KE17" i="1"/>
  <c r="KF17" i="1"/>
  <c r="KG17" i="1"/>
  <c r="KH17" i="1"/>
  <c r="KI17" i="1"/>
  <c r="KJ17" i="1"/>
  <c r="KK17" i="1"/>
  <c r="KL17" i="1"/>
  <c r="KM17" i="1"/>
  <c r="KN17" i="1"/>
  <c r="KO17" i="1"/>
  <c r="KP17" i="1"/>
  <c r="KQ17" i="1"/>
  <c r="KR17" i="1"/>
  <c r="KS17" i="1"/>
  <c r="KT17" i="1"/>
  <c r="KU17" i="1"/>
  <c r="KV17" i="1"/>
  <c r="KW17" i="1"/>
  <c r="KX17" i="1"/>
  <c r="KY17" i="1"/>
  <c r="KZ17" i="1"/>
  <c r="LA17" i="1"/>
  <c r="KC18" i="1"/>
  <c r="KD18" i="1"/>
  <c r="KE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X18" i="1"/>
  <c r="KY18" i="1"/>
  <c r="KZ18" i="1"/>
  <c r="LA18" i="1"/>
  <c r="KC19" i="1"/>
  <c r="KD19" i="1"/>
  <c r="KE19" i="1"/>
  <c r="KF19" i="1"/>
  <c r="KG19" i="1"/>
  <c r="KH19" i="1"/>
  <c r="KI19" i="1"/>
  <c r="KJ19" i="1"/>
  <c r="KK19" i="1"/>
  <c r="KL19" i="1"/>
  <c r="KM19" i="1"/>
  <c r="KN19" i="1"/>
  <c r="KO19" i="1"/>
  <c r="KP19" i="1"/>
  <c r="KQ19" i="1"/>
  <c r="KR19" i="1"/>
  <c r="KS19" i="1"/>
  <c r="KT19" i="1"/>
  <c r="KU19" i="1"/>
  <c r="KV19" i="1"/>
  <c r="KW19" i="1"/>
  <c r="KX19" i="1"/>
  <c r="KY19" i="1"/>
  <c r="KZ19" i="1"/>
  <c r="LA19" i="1"/>
  <c r="KC20" i="1"/>
  <c r="KD20" i="1"/>
  <c r="KE20" i="1"/>
  <c r="KF20" i="1"/>
  <c r="KG20" i="1"/>
  <c r="KH20" i="1"/>
  <c r="KI20" i="1"/>
  <c r="KJ20" i="1"/>
  <c r="KK20" i="1"/>
  <c r="KL20" i="1"/>
  <c r="KM20" i="1"/>
  <c r="KN20" i="1"/>
  <c r="KO20" i="1"/>
  <c r="KP20" i="1"/>
  <c r="KQ20" i="1"/>
  <c r="KR20" i="1"/>
  <c r="KS20" i="1"/>
  <c r="KT20" i="1"/>
  <c r="KU20" i="1"/>
  <c r="KV20" i="1"/>
  <c r="KW20" i="1"/>
  <c r="KX20" i="1"/>
  <c r="KY20" i="1"/>
  <c r="KZ20" i="1"/>
  <c r="LA20" i="1"/>
  <c r="KC21" i="1"/>
  <c r="KD21" i="1"/>
  <c r="KE21" i="1"/>
  <c r="KF21" i="1"/>
  <c r="KG21" i="1"/>
  <c r="KH21" i="1"/>
  <c r="KI21" i="1"/>
  <c r="KJ21" i="1"/>
  <c r="KK21" i="1"/>
  <c r="KL21" i="1"/>
  <c r="KM21" i="1"/>
  <c r="KN21" i="1"/>
  <c r="KO21" i="1"/>
  <c r="KP21" i="1"/>
  <c r="KQ21" i="1"/>
  <c r="KR21" i="1"/>
  <c r="KS21" i="1"/>
  <c r="KT21" i="1"/>
  <c r="KU21" i="1"/>
  <c r="KV21" i="1"/>
  <c r="KW21" i="1"/>
  <c r="KX21" i="1"/>
  <c r="KY21" i="1"/>
  <c r="KZ21" i="1"/>
  <c r="LA21" i="1"/>
  <c r="KC22" i="1"/>
  <c r="KD22" i="1"/>
  <c r="KE22" i="1"/>
  <c r="KF22" i="1"/>
  <c r="KG22" i="1"/>
  <c r="KH22" i="1"/>
  <c r="KI22" i="1"/>
  <c r="KJ22" i="1"/>
  <c r="KK22" i="1"/>
  <c r="KL22" i="1"/>
  <c r="KM22" i="1"/>
  <c r="KN22" i="1"/>
  <c r="KO22" i="1"/>
  <c r="KP22" i="1"/>
  <c r="KQ22" i="1"/>
  <c r="KR22" i="1"/>
  <c r="KS22" i="1"/>
  <c r="KT22" i="1"/>
  <c r="KU22" i="1"/>
  <c r="KV22" i="1"/>
  <c r="KW22" i="1"/>
  <c r="KX22" i="1"/>
  <c r="KY22" i="1"/>
  <c r="KZ22" i="1"/>
  <c r="LA22" i="1"/>
  <c r="KC23" i="1"/>
  <c r="KD23" i="1"/>
  <c r="KE23" i="1"/>
  <c r="KF23" i="1"/>
  <c r="KG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X23" i="1"/>
  <c r="KY23" i="1"/>
  <c r="KZ23" i="1"/>
  <c r="LA23" i="1"/>
  <c r="KC24" i="1"/>
  <c r="KD24" i="1"/>
  <c r="KE24" i="1"/>
  <c r="KF24" i="1"/>
  <c r="KG24" i="1"/>
  <c r="KH24" i="1"/>
  <c r="KI24" i="1"/>
  <c r="KJ24" i="1"/>
  <c r="KK24" i="1"/>
  <c r="KL24" i="1"/>
  <c r="KM24" i="1"/>
  <c r="KN24" i="1"/>
  <c r="KO24" i="1"/>
  <c r="KP24" i="1"/>
  <c r="KQ24" i="1"/>
  <c r="KR24" i="1"/>
  <c r="KS24" i="1"/>
  <c r="KT24" i="1"/>
  <c r="KU24" i="1"/>
  <c r="KV24" i="1"/>
  <c r="KW24" i="1"/>
  <c r="KX24" i="1"/>
  <c r="KY24" i="1"/>
  <c r="KZ24" i="1"/>
  <c r="LA24" i="1"/>
  <c r="KC25" i="1"/>
  <c r="KD25" i="1"/>
  <c r="KE25" i="1"/>
  <c r="KF25" i="1"/>
  <c r="KG25" i="1"/>
  <c r="KH25" i="1"/>
  <c r="KI25" i="1"/>
  <c r="KJ25" i="1"/>
  <c r="KK25" i="1"/>
  <c r="KL25" i="1"/>
  <c r="KM25" i="1"/>
  <c r="KN25" i="1"/>
  <c r="KO25" i="1"/>
  <c r="KP25" i="1"/>
  <c r="KQ25" i="1"/>
  <c r="KR25" i="1"/>
  <c r="KS25" i="1"/>
  <c r="KT25" i="1"/>
  <c r="KU25" i="1"/>
  <c r="KV25" i="1"/>
  <c r="KW25" i="1"/>
  <c r="KX25" i="1"/>
  <c r="KY25" i="1"/>
  <c r="KZ25" i="1"/>
  <c r="LA25" i="1"/>
  <c r="KC26" i="1"/>
  <c r="KD26" i="1"/>
  <c r="KE26" i="1"/>
  <c r="KF26" i="1"/>
  <c r="KG26" i="1"/>
  <c r="KH26" i="1"/>
  <c r="KI26" i="1"/>
  <c r="KJ26" i="1"/>
  <c r="KK26" i="1"/>
  <c r="KL26" i="1"/>
  <c r="KM26" i="1"/>
  <c r="KN26" i="1"/>
  <c r="KO26" i="1"/>
  <c r="KP26" i="1"/>
  <c r="KQ26" i="1"/>
  <c r="KR26" i="1"/>
  <c r="KS26" i="1"/>
  <c r="KT26" i="1"/>
  <c r="KU26" i="1"/>
  <c r="KV26" i="1"/>
  <c r="KW26" i="1"/>
  <c r="KX26" i="1"/>
  <c r="KY26" i="1"/>
  <c r="KZ26" i="1"/>
  <c r="LA26" i="1"/>
  <c r="KC27" i="1"/>
  <c r="KD27" i="1"/>
  <c r="KE27" i="1"/>
  <c r="KF27" i="1"/>
  <c r="KG27" i="1"/>
  <c r="KH27" i="1"/>
  <c r="KI27" i="1"/>
  <c r="KJ27" i="1"/>
  <c r="KK27" i="1"/>
  <c r="KL27" i="1"/>
  <c r="KM27" i="1"/>
  <c r="KN27" i="1"/>
  <c r="KO27" i="1"/>
  <c r="KP27" i="1"/>
  <c r="KQ27" i="1"/>
  <c r="KR27" i="1"/>
  <c r="KS27" i="1"/>
  <c r="KT27" i="1"/>
  <c r="KU27" i="1"/>
  <c r="KV27" i="1"/>
  <c r="KW27" i="1"/>
  <c r="KX27" i="1"/>
  <c r="KY27" i="1"/>
  <c r="KZ27" i="1"/>
  <c r="LA27" i="1"/>
  <c r="KC28" i="1"/>
  <c r="KD28" i="1"/>
  <c r="KE28" i="1"/>
  <c r="KF28" i="1"/>
  <c r="KG28" i="1"/>
  <c r="KH28" i="1"/>
  <c r="KI28" i="1"/>
  <c r="KJ28" i="1"/>
  <c r="KK28" i="1"/>
  <c r="KL28" i="1"/>
  <c r="KM28" i="1"/>
  <c r="KN28" i="1"/>
  <c r="KO28" i="1"/>
  <c r="KP28" i="1"/>
  <c r="KQ28" i="1"/>
  <c r="KR28" i="1"/>
  <c r="KS28" i="1"/>
  <c r="KT28" i="1"/>
  <c r="KU28" i="1"/>
  <c r="KV28" i="1"/>
  <c r="KW28" i="1"/>
  <c r="KX28" i="1"/>
  <c r="KY28" i="1"/>
  <c r="KZ28" i="1"/>
  <c r="LA28" i="1"/>
  <c r="KC29" i="1"/>
  <c r="KD29" i="1"/>
  <c r="KE29" i="1"/>
  <c r="KF29" i="1"/>
  <c r="KG29" i="1"/>
  <c r="KH29" i="1"/>
  <c r="KI29" i="1"/>
  <c r="KJ29" i="1"/>
  <c r="KK29" i="1"/>
  <c r="KL29" i="1"/>
  <c r="KM29" i="1"/>
  <c r="KN29" i="1"/>
  <c r="KO29" i="1"/>
  <c r="KP29" i="1"/>
  <c r="KQ29" i="1"/>
  <c r="KR29" i="1"/>
  <c r="KS29" i="1"/>
  <c r="KT29" i="1"/>
  <c r="KU29" i="1"/>
  <c r="KV29" i="1"/>
  <c r="KW29" i="1"/>
  <c r="KX29" i="1"/>
  <c r="KY29" i="1"/>
  <c r="KZ29" i="1"/>
  <c r="LA29" i="1"/>
  <c r="KC30" i="1"/>
  <c r="KD30" i="1"/>
  <c r="KE30" i="1"/>
  <c r="KF30" i="1"/>
  <c r="KG30" i="1"/>
  <c r="KH30" i="1"/>
  <c r="KI30" i="1"/>
  <c r="KJ30" i="1"/>
  <c r="KK30" i="1"/>
  <c r="KL30" i="1"/>
  <c r="KM30" i="1"/>
  <c r="KN30" i="1"/>
  <c r="KO30" i="1"/>
  <c r="KP30" i="1"/>
  <c r="KQ30" i="1"/>
  <c r="KR30" i="1"/>
  <c r="KS30" i="1"/>
  <c r="KT30" i="1"/>
  <c r="KU30" i="1"/>
  <c r="KV30" i="1"/>
  <c r="KW30" i="1"/>
  <c r="KX30" i="1"/>
  <c r="KY30" i="1"/>
  <c r="KZ30" i="1"/>
  <c r="LA30" i="1"/>
  <c r="KC31" i="1"/>
  <c r="KD31" i="1"/>
  <c r="KE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X31" i="1"/>
  <c r="KY31" i="1"/>
  <c r="KZ31" i="1"/>
  <c r="LA31" i="1"/>
  <c r="KC32" i="1"/>
  <c r="KD32" i="1"/>
  <c r="KE32" i="1"/>
  <c r="KF32" i="1"/>
  <c r="KG32" i="1"/>
  <c r="KH32" i="1"/>
  <c r="KI32" i="1"/>
  <c r="KJ32" i="1"/>
  <c r="KK32" i="1"/>
  <c r="KL32" i="1"/>
  <c r="KM32" i="1"/>
  <c r="KN32" i="1"/>
  <c r="KO32" i="1"/>
  <c r="KP32" i="1"/>
  <c r="KQ32" i="1"/>
  <c r="KR32" i="1"/>
  <c r="KS32" i="1"/>
  <c r="KT32" i="1"/>
  <c r="KU32" i="1"/>
  <c r="KV32" i="1"/>
  <c r="KW32" i="1"/>
  <c r="KX32" i="1"/>
  <c r="KY32" i="1"/>
  <c r="KZ32" i="1"/>
  <c r="LA32" i="1"/>
  <c r="KC33" i="1"/>
  <c r="KD33" i="1"/>
  <c r="KE33" i="1"/>
  <c r="KF33" i="1"/>
  <c r="KG33" i="1"/>
  <c r="KH33" i="1"/>
  <c r="KI33" i="1"/>
  <c r="KJ33" i="1"/>
  <c r="KK33" i="1"/>
  <c r="KL33" i="1"/>
  <c r="KM33" i="1"/>
  <c r="KN33" i="1"/>
  <c r="KO33" i="1"/>
  <c r="KP33" i="1"/>
  <c r="KQ33" i="1"/>
  <c r="KR33" i="1"/>
  <c r="KS33" i="1"/>
  <c r="KT33" i="1"/>
  <c r="KU33" i="1"/>
  <c r="KV33" i="1"/>
  <c r="KW33" i="1"/>
  <c r="KX33" i="1"/>
  <c r="KY33" i="1"/>
  <c r="KZ33" i="1"/>
  <c r="LA33" i="1"/>
  <c r="KC34" i="1"/>
  <c r="KD34" i="1"/>
  <c r="KE34" i="1"/>
  <c r="KF34" i="1"/>
  <c r="KG34" i="1"/>
  <c r="KH34" i="1"/>
  <c r="KI34" i="1"/>
  <c r="KJ34" i="1"/>
  <c r="KK34" i="1"/>
  <c r="KL34" i="1"/>
  <c r="KM34" i="1"/>
  <c r="KN34" i="1"/>
  <c r="KO34" i="1"/>
  <c r="KP34" i="1"/>
  <c r="KQ34" i="1"/>
  <c r="KR34" i="1"/>
  <c r="KS34" i="1"/>
  <c r="KT34" i="1"/>
  <c r="KU34" i="1"/>
  <c r="KV34" i="1"/>
  <c r="KW34" i="1"/>
  <c r="KX34" i="1"/>
  <c r="KY34" i="1"/>
  <c r="KZ34" i="1"/>
  <c r="LA34" i="1"/>
  <c r="KC35" i="1"/>
  <c r="KD35" i="1"/>
  <c r="KE35" i="1"/>
  <c r="KF35" i="1"/>
  <c r="KG35" i="1"/>
  <c r="KH35" i="1"/>
  <c r="KI35" i="1"/>
  <c r="KJ35" i="1"/>
  <c r="KK35" i="1"/>
  <c r="KL35" i="1"/>
  <c r="KM35" i="1"/>
  <c r="KN35" i="1"/>
  <c r="KO35" i="1"/>
  <c r="KP35" i="1"/>
  <c r="KQ35" i="1"/>
  <c r="KR35" i="1"/>
  <c r="KS35" i="1"/>
  <c r="KT35" i="1"/>
  <c r="KU35" i="1"/>
  <c r="KV35" i="1"/>
  <c r="KW35" i="1"/>
  <c r="KX35" i="1"/>
  <c r="KY35" i="1"/>
  <c r="KZ35" i="1"/>
  <c r="LA35" i="1"/>
  <c r="KC36" i="1"/>
  <c r="KD36" i="1"/>
  <c r="KE36" i="1"/>
  <c r="KF36" i="1"/>
  <c r="KG36" i="1"/>
  <c r="KH36" i="1"/>
  <c r="KI36" i="1"/>
  <c r="KJ36" i="1"/>
  <c r="KK36" i="1"/>
  <c r="KL36" i="1"/>
  <c r="KM36" i="1"/>
  <c r="KN36" i="1"/>
  <c r="KO36" i="1"/>
  <c r="KP36" i="1"/>
  <c r="KQ36" i="1"/>
  <c r="KR36" i="1"/>
  <c r="KS36" i="1"/>
  <c r="KT36" i="1"/>
  <c r="KU36" i="1"/>
  <c r="KV36" i="1"/>
  <c r="KW36" i="1"/>
  <c r="KX36" i="1"/>
  <c r="KY36" i="1"/>
  <c r="KZ36" i="1"/>
  <c r="LA36" i="1"/>
  <c r="KC37" i="1"/>
  <c r="KD37" i="1"/>
  <c r="KE37" i="1"/>
  <c r="KF37" i="1"/>
  <c r="KG37" i="1"/>
  <c r="KH37" i="1"/>
  <c r="KI37" i="1"/>
  <c r="KJ37" i="1"/>
  <c r="KK37" i="1"/>
  <c r="KL37" i="1"/>
  <c r="KM37" i="1"/>
  <c r="KN37" i="1"/>
  <c r="KO37" i="1"/>
  <c r="KP37" i="1"/>
  <c r="KQ37" i="1"/>
  <c r="KR37" i="1"/>
  <c r="KS37" i="1"/>
  <c r="KT37" i="1"/>
  <c r="KU37" i="1"/>
  <c r="KV37" i="1"/>
  <c r="KW37" i="1"/>
  <c r="KX37" i="1"/>
  <c r="KY37" i="1"/>
  <c r="KZ37" i="1"/>
  <c r="LA37" i="1"/>
  <c r="KC38" i="1"/>
  <c r="KD38" i="1"/>
  <c r="KE38" i="1"/>
  <c r="KF38" i="1"/>
  <c r="KG38" i="1"/>
  <c r="KH38" i="1"/>
  <c r="KI38" i="1"/>
  <c r="KJ38" i="1"/>
  <c r="KK38" i="1"/>
  <c r="KL38" i="1"/>
  <c r="KM38" i="1"/>
  <c r="KN38" i="1"/>
  <c r="KO38" i="1"/>
  <c r="KP38" i="1"/>
  <c r="KQ38" i="1"/>
  <c r="KR38" i="1"/>
  <c r="KS38" i="1"/>
  <c r="KT38" i="1"/>
  <c r="KU38" i="1"/>
  <c r="KV38" i="1"/>
  <c r="KW38" i="1"/>
  <c r="KX38" i="1"/>
  <c r="KY38" i="1"/>
  <c r="KZ38" i="1"/>
  <c r="LA38" i="1"/>
  <c r="KC39" i="1"/>
  <c r="KD39" i="1"/>
  <c r="KE39" i="1"/>
  <c r="KF39" i="1"/>
  <c r="KG39" i="1"/>
  <c r="KH39" i="1"/>
  <c r="KI39" i="1"/>
  <c r="KJ39" i="1"/>
  <c r="KK39" i="1"/>
  <c r="KL39" i="1"/>
  <c r="KM39" i="1"/>
  <c r="KN39" i="1"/>
  <c r="KO39" i="1"/>
  <c r="KP39" i="1"/>
  <c r="KQ39" i="1"/>
  <c r="KR39" i="1"/>
  <c r="KS39" i="1"/>
  <c r="KT39" i="1"/>
  <c r="KU39" i="1"/>
  <c r="KV39" i="1"/>
  <c r="KW39" i="1"/>
  <c r="KX39" i="1"/>
  <c r="KY39" i="1"/>
  <c r="KZ39" i="1"/>
  <c r="LA39" i="1"/>
  <c r="KC40" i="1"/>
  <c r="KD40" i="1"/>
  <c r="KE40" i="1"/>
  <c r="KF40" i="1"/>
  <c r="KG40" i="1"/>
  <c r="KH40" i="1"/>
  <c r="KI40" i="1"/>
  <c r="KJ40" i="1"/>
  <c r="KK40" i="1"/>
  <c r="KL40" i="1"/>
  <c r="KM40" i="1"/>
  <c r="KN40" i="1"/>
  <c r="KO40" i="1"/>
  <c r="KP40" i="1"/>
  <c r="KQ40" i="1"/>
  <c r="KR40" i="1"/>
  <c r="KS40" i="1"/>
  <c r="KT40" i="1"/>
  <c r="KU40" i="1"/>
  <c r="KV40" i="1"/>
  <c r="KW40" i="1"/>
  <c r="KX40" i="1"/>
  <c r="KY40" i="1"/>
  <c r="KZ40" i="1"/>
  <c r="LA40" i="1"/>
  <c r="KC41" i="1"/>
  <c r="KD41" i="1"/>
  <c r="KE41" i="1"/>
  <c r="KF41" i="1"/>
  <c r="KG41" i="1"/>
  <c r="KH41" i="1"/>
  <c r="KI41" i="1"/>
  <c r="KJ41" i="1"/>
  <c r="KK41" i="1"/>
  <c r="KL41" i="1"/>
  <c r="KM41" i="1"/>
  <c r="KN41" i="1"/>
  <c r="KO41" i="1"/>
  <c r="KP41" i="1"/>
  <c r="KQ41" i="1"/>
  <c r="KR41" i="1"/>
  <c r="KS41" i="1"/>
  <c r="KT41" i="1"/>
  <c r="KU41" i="1"/>
  <c r="KV41" i="1"/>
  <c r="KW41" i="1"/>
  <c r="KX41" i="1"/>
  <c r="KY41" i="1"/>
  <c r="KZ41" i="1"/>
  <c r="LA41" i="1"/>
  <c r="KC42" i="1"/>
  <c r="KD42" i="1"/>
  <c r="KE42" i="1"/>
  <c r="KF42" i="1"/>
  <c r="KG42" i="1"/>
  <c r="KH42" i="1"/>
  <c r="KI42" i="1"/>
  <c r="KJ42" i="1"/>
  <c r="KK42" i="1"/>
  <c r="KL42" i="1"/>
  <c r="KM42" i="1"/>
  <c r="KN42" i="1"/>
  <c r="KO42" i="1"/>
  <c r="KP42" i="1"/>
  <c r="KQ42" i="1"/>
  <c r="KR42" i="1"/>
  <c r="KS42" i="1"/>
  <c r="KT42" i="1"/>
  <c r="KU42" i="1"/>
  <c r="KV42" i="1"/>
  <c r="KW42" i="1"/>
  <c r="KX42" i="1"/>
  <c r="KY42" i="1"/>
  <c r="KZ42" i="1"/>
  <c r="LA42" i="1"/>
  <c r="KC43" i="1"/>
  <c r="KD43" i="1"/>
  <c r="KE43" i="1"/>
  <c r="KF43" i="1"/>
  <c r="KG43" i="1"/>
  <c r="KH43" i="1"/>
  <c r="KI43" i="1"/>
  <c r="KJ43" i="1"/>
  <c r="KK43" i="1"/>
  <c r="KL43" i="1"/>
  <c r="KM43" i="1"/>
  <c r="KN43" i="1"/>
  <c r="KO43" i="1"/>
  <c r="KP43" i="1"/>
  <c r="KQ43" i="1"/>
  <c r="KR43" i="1"/>
  <c r="KS43" i="1"/>
  <c r="KT43" i="1"/>
  <c r="KU43" i="1"/>
  <c r="KV43" i="1"/>
  <c r="KW43" i="1"/>
  <c r="KX43" i="1"/>
  <c r="KY43" i="1"/>
  <c r="KZ43" i="1"/>
  <c r="LA43" i="1"/>
  <c r="KC44" i="1"/>
  <c r="KD44" i="1"/>
  <c r="KE44" i="1"/>
  <c r="KF44" i="1"/>
  <c r="KG44" i="1"/>
  <c r="KH44" i="1"/>
  <c r="KI44" i="1"/>
  <c r="KJ44" i="1"/>
  <c r="KK44" i="1"/>
  <c r="KL44" i="1"/>
  <c r="KM44" i="1"/>
  <c r="KN44" i="1"/>
  <c r="KO44" i="1"/>
  <c r="KP44" i="1"/>
  <c r="KQ44" i="1"/>
  <c r="KR44" i="1"/>
  <c r="KS44" i="1"/>
  <c r="KT44" i="1"/>
  <c r="KU44" i="1"/>
  <c r="KV44" i="1"/>
  <c r="KW44" i="1"/>
  <c r="KX44" i="1"/>
  <c r="KY44" i="1"/>
  <c r="KZ44" i="1"/>
  <c r="LA44" i="1"/>
  <c r="KC45" i="1"/>
  <c r="KD45" i="1"/>
  <c r="KE45" i="1"/>
  <c r="KF45" i="1"/>
  <c r="KG45" i="1"/>
  <c r="KH45" i="1"/>
  <c r="KI45" i="1"/>
  <c r="KJ45" i="1"/>
  <c r="KK45" i="1"/>
  <c r="KL45" i="1"/>
  <c r="KM45" i="1"/>
  <c r="KN45" i="1"/>
  <c r="KO45" i="1"/>
  <c r="KP45" i="1"/>
  <c r="KQ45" i="1"/>
  <c r="KR45" i="1"/>
  <c r="KS45" i="1"/>
  <c r="KT45" i="1"/>
  <c r="KU45" i="1"/>
  <c r="KV45" i="1"/>
  <c r="KW45" i="1"/>
  <c r="KX45" i="1"/>
  <c r="KY45" i="1"/>
  <c r="KZ45" i="1"/>
  <c r="LA45" i="1"/>
  <c r="KC46" i="1"/>
  <c r="KD46" i="1"/>
  <c r="KE46" i="1"/>
  <c r="KF46" i="1"/>
  <c r="KG46" i="1"/>
  <c r="KH46" i="1"/>
  <c r="KI46" i="1"/>
  <c r="KJ46" i="1"/>
  <c r="KK46" i="1"/>
  <c r="KL46" i="1"/>
  <c r="KM46" i="1"/>
  <c r="KN46" i="1"/>
  <c r="KO46" i="1"/>
  <c r="KP46" i="1"/>
  <c r="KQ46" i="1"/>
  <c r="KR46" i="1"/>
  <c r="KS46" i="1"/>
  <c r="KT46" i="1"/>
  <c r="KU46" i="1"/>
  <c r="KV46" i="1"/>
  <c r="KW46" i="1"/>
  <c r="KX46" i="1"/>
  <c r="KY46" i="1"/>
  <c r="KZ46" i="1"/>
  <c r="LA46" i="1"/>
  <c r="KC47" i="1"/>
  <c r="KD47" i="1"/>
  <c r="KE47" i="1"/>
  <c r="KF47" i="1"/>
  <c r="KG47" i="1"/>
  <c r="KH47" i="1"/>
  <c r="KI47" i="1"/>
  <c r="KJ47" i="1"/>
  <c r="KK47" i="1"/>
  <c r="KL47" i="1"/>
  <c r="KM47" i="1"/>
  <c r="KN47" i="1"/>
  <c r="KO47" i="1"/>
  <c r="KP47" i="1"/>
  <c r="KQ47" i="1"/>
  <c r="KR47" i="1"/>
  <c r="KS47" i="1"/>
  <c r="KT47" i="1"/>
  <c r="KU47" i="1"/>
  <c r="KV47" i="1"/>
  <c r="KW47" i="1"/>
  <c r="KX47" i="1"/>
  <c r="KY47" i="1"/>
  <c r="KZ47" i="1"/>
  <c r="LA47" i="1"/>
  <c r="KC48" i="1"/>
  <c r="KD48" i="1"/>
  <c r="KE48" i="1"/>
  <c r="KF48" i="1"/>
  <c r="KG48" i="1"/>
  <c r="KH48" i="1"/>
  <c r="KI48" i="1"/>
  <c r="KJ48" i="1"/>
  <c r="KK48" i="1"/>
  <c r="KL48" i="1"/>
  <c r="KM48" i="1"/>
  <c r="KN48" i="1"/>
  <c r="KO48" i="1"/>
  <c r="KP48" i="1"/>
  <c r="KQ48" i="1"/>
  <c r="KR48" i="1"/>
  <c r="KS48" i="1"/>
  <c r="KT48" i="1"/>
  <c r="KU48" i="1"/>
  <c r="KV48" i="1"/>
  <c r="KW48" i="1"/>
  <c r="KX48" i="1"/>
  <c r="KY48" i="1"/>
  <c r="KZ48" i="1"/>
  <c r="LA48" i="1"/>
  <c r="KC49" i="1"/>
  <c r="KD49" i="1"/>
  <c r="KE49" i="1"/>
  <c r="KF49" i="1"/>
  <c r="KG49" i="1"/>
  <c r="KH49" i="1"/>
  <c r="KI49" i="1"/>
  <c r="KJ49" i="1"/>
  <c r="KK49" i="1"/>
  <c r="KL49" i="1"/>
  <c r="KM49" i="1"/>
  <c r="KN49" i="1"/>
  <c r="KO49" i="1"/>
  <c r="KP49" i="1"/>
  <c r="KQ49" i="1"/>
  <c r="KR49" i="1"/>
  <c r="KS49" i="1"/>
  <c r="KT49" i="1"/>
  <c r="KU49" i="1"/>
  <c r="KV49" i="1"/>
  <c r="KW49" i="1"/>
  <c r="KX49" i="1"/>
  <c r="KY49" i="1"/>
  <c r="KZ49" i="1"/>
  <c r="LA49" i="1"/>
  <c r="KC50" i="1"/>
  <c r="KD50" i="1"/>
  <c r="KE50" i="1"/>
  <c r="KF50" i="1"/>
  <c r="KG50" i="1"/>
  <c r="KH50" i="1"/>
  <c r="KI50" i="1"/>
  <c r="KJ50" i="1"/>
  <c r="KK50" i="1"/>
  <c r="KL50" i="1"/>
  <c r="KM50" i="1"/>
  <c r="KN50" i="1"/>
  <c r="KO50" i="1"/>
  <c r="KP50" i="1"/>
  <c r="KQ50" i="1"/>
  <c r="KR50" i="1"/>
  <c r="KS50" i="1"/>
  <c r="KT50" i="1"/>
  <c r="KU50" i="1"/>
  <c r="KV50" i="1"/>
  <c r="KW50" i="1"/>
  <c r="KX50" i="1"/>
  <c r="KY50" i="1"/>
  <c r="KZ50" i="1"/>
  <c r="LA50" i="1"/>
  <c r="KC51" i="1"/>
  <c r="KD51" i="1"/>
  <c r="KE51" i="1"/>
  <c r="KF51" i="1"/>
  <c r="KG51" i="1"/>
  <c r="KH51" i="1"/>
  <c r="KI51" i="1"/>
  <c r="KJ51" i="1"/>
  <c r="KK51" i="1"/>
  <c r="KL51" i="1"/>
  <c r="KM51" i="1"/>
  <c r="KN51" i="1"/>
  <c r="KO51" i="1"/>
  <c r="KP51" i="1"/>
  <c r="KQ51" i="1"/>
  <c r="KR51" i="1"/>
  <c r="KS51" i="1"/>
  <c r="KT51" i="1"/>
  <c r="KU51" i="1"/>
  <c r="KV51" i="1"/>
  <c r="KW51" i="1"/>
  <c r="KX51" i="1"/>
  <c r="KY51" i="1"/>
  <c r="KZ51" i="1"/>
  <c r="LA51" i="1"/>
  <c r="KC52" i="1"/>
  <c r="KD52" i="1"/>
  <c r="KE52" i="1"/>
  <c r="KF52" i="1"/>
  <c r="KG52" i="1"/>
  <c r="KH52" i="1"/>
  <c r="KI52" i="1"/>
  <c r="KJ52" i="1"/>
  <c r="KK52" i="1"/>
  <c r="KL52" i="1"/>
  <c r="KM52" i="1"/>
  <c r="KN52" i="1"/>
  <c r="KO52" i="1"/>
  <c r="KP52" i="1"/>
  <c r="KQ52" i="1"/>
  <c r="KR52" i="1"/>
  <c r="KS52" i="1"/>
  <c r="KT52" i="1"/>
  <c r="KU52" i="1"/>
  <c r="KV52" i="1"/>
  <c r="KW52" i="1"/>
  <c r="KX52" i="1"/>
  <c r="KY52" i="1"/>
  <c r="KZ52" i="1"/>
  <c r="LA52" i="1"/>
  <c r="KC53" i="1"/>
  <c r="KD53" i="1"/>
  <c r="KE53" i="1"/>
  <c r="KF53" i="1"/>
  <c r="KG53" i="1"/>
  <c r="KH53" i="1"/>
  <c r="KI53" i="1"/>
  <c r="KJ53" i="1"/>
  <c r="KK53" i="1"/>
  <c r="KL53" i="1"/>
  <c r="KM53" i="1"/>
  <c r="KN53" i="1"/>
  <c r="KO53" i="1"/>
  <c r="KP53" i="1"/>
  <c r="KQ53" i="1"/>
  <c r="KR53" i="1"/>
  <c r="KS53" i="1"/>
  <c r="KT53" i="1"/>
  <c r="KU53" i="1"/>
  <c r="KV53" i="1"/>
  <c r="KW53" i="1"/>
  <c r="KX53" i="1"/>
  <c r="KY53" i="1"/>
  <c r="KZ53" i="1"/>
  <c r="LA53" i="1"/>
  <c r="KC54" i="1"/>
  <c r="KD54" i="1"/>
  <c r="KE54" i="1"/>
  <c r="KF54" i="1"/>
  <c r="KG54" i="1"/>
  <c r="KH54" i="1"/>
  <c r="KI54" i="1"/>
  <c r="KJ54" i="1"/>
  <c r="KK54" i="1"/>
  <c r="KL54" i="1"/>
  <c r="KM54" i="1"/>
  <c r="KN54" i="1"/>
  <c r="KO54" i="1"/>
  <c r="KP54" i="1"/>
  <c r="KQ54" i="1"/>
  <c r="KR54" i="1"/>
  <c r="KS54" i="1"/>
  <c r="KT54" i="1"/>
  <c r="KU54" i="1"/>
  <c r="KV54" i="1"/>
  <c r="KW54" i="1"/>
  <c r="KX54" i="1"/>
  <c r="KY54" i="1"/>
  <c r="KZ54" i="1"/>
  <c r="LA54" i="1"/>
  <c r="KC55" i="1"/>
  <c r="KD55" i="1"/>
  <c r="KE55" i="1"/>
  <c r="KF55" i="1"/>
  <c r="KG55" i="1"/>
  <c r="KH55" i="1"/>
  <c r="KI55" i="1"/>
  <c r="KJ55" i="1"/>
  <c r="KK55" i="1"/>
  <c r="KL55" i="1"/>
  <c r="KM55" i="1"/>
  <c r="KN55" i="1"/>
  <c r="KO55" i="1"/>
  <c r="KP55" i="1"/>
  <c r="KQ55" i="1"/>
  <c r="KR55" i="1"/>
  <c r="KS55" i="1"/>
  <c r="KT55" i="1"/>
  <c r="KU55" i="1"/>
  <c r="KV55" i="1"/>
  <c r="KW55" i="1"/>
  <c r="KX55" i="1"/>
  <c r="KY55" i="1"/>
  <c r="KZ55" i="1"/>
  <c r="LA55" i="1"/>
  <c r="KC56" i="1"/>
  <c r="KD56" i="1"/>
  <c r="KE56" i="1"/>
  <c r="KF56" i="1"/>
  <c r="KG56" i="1"/>
  <c r="KH56" i="1"/>
  <c r="KI56" i="1"/>
  <c r="KJ56" i="1"/>
  <c r="KK56" i="1"/>
  <c r="KL56" i="1"/>
  <c r="KM56" i="1"/>
  <c r="KN56" i="1"/>
  <c r="KO56" i="1"/>
  <c r="KP56" i="1"/>
  <c r="KQ56" i="1"/>
  <c r="KR56" i="1"/>
  <c r="KS56" i="1"/>
  <c r="KT56" i="1"/>
  <c r="KU56" i="1"/>
  <c r="KV56" i="1"/>
  <c r="KW56" i="1"/>
  <c r="KX56" i="1"/>
  <c r="KY56" i="1"/>
  <c r="KZ56" i="1"/>
  <c r="LA56" i="1"/>
  <c r="KC57" i="1"/>
  <c r="KD57" i="1"/>
  <c r="KE57" i="1"/>
  <c r="KF57" i="1"/>
  <c r="KG57" i="1"/>
  <c r="KH57" i="1"/>
  <c r="KI57" i="1"/>
  <c r="KJ57" i="1"/>
  <c r="KK57" i="1"/>
  <c r="KL57" i="1"/>
  <c r="KM57" i="1"/>
  <c r="KN57" i="1"/>
  <c r="KO57" i="1"/>
  <c r="KP57" i="1"/>
  <c r="KQ57" i="1"/>
  <c r="KR57" i="1"/>
  <c r="KS57" i="1"/>
  <c r="KT57" i="1"/>
  <c r="KU57" i="1"/>
  <c r="KV57" i="1"/>
  <c r="KW57" i="1"/>
  <c r="KX57" i="1"/>
  <c r="KY57" i="1"/>
  <c r="KZ57" i="1"/>
  <c r="LA57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KC59" i="1"/>
  <c r="KD59" i="1"/>
  <c r="KE59" i="1"/>
  <c r="KF59" i="1"/>
  <c r="KG59" i="1"/>
  <c r="KH59" i="1"/>
  <c r="KI59" i="1"/>
  <c r="KJ59" i="1"/>
  <c r="KK59" i="1"/>
  <c r="KL59" i="1"/>
  <c r="KM59" i="1"/>
  <c r="KN59" i="1"/>
  <c r="KO59" i="1"/>
  <c r="KP59" i="1"/>
  <c r="KQ59" i="1"/>
  <c r="KR59" i="1"/>
  <c r="KS59" i="1"/>
  <c r="KT59" i="1"/>
  <c r="KU59" i="1"/>
  <c r="KV59" i="1"/>
  <c r="KW59" i="1"/>
  <c r="KX59" i="1"/>
  <c r="KY59" i="1"/>
  <c r="KZ59" i="1"/>
  <c r="LA59" i="1"/>
  <c r="KC60" i="1"/>
  <c r="KD60" i="1"/>
  <c r="KE60" i="1"/>
  <c r="KF60" i="1"/>
  <c r="KG60" i="1"/>
  <c r="KH60" i="1"/>
  <c r="KI60" i="1"/>
  <c r="KJ60" i="1"/>
  <c r="KK60" i="1"/>
  <c r="KL60" i="1"/>
  <c r="KM60" i="1"/>
  <c r="KN60" i="1"/>
  <c r="KO60" i="1"/>
  <c r="KP60" i="1"/>
  <c r="KQ60" i="1"/>
  <c r="KR60" i="1"/>
  <c r="KS60" i="1"/>
  <c r="KT60" i="1"/>
  <c r="KU60" i="1"/>
  <c r="KV60" i="1"/>
  <c r="KW60" i="1"/>
  <c r="KX60" i="1"/>
  <c r="KY60" i="1"/>
  <c r="KZ60" i="1"/>
  <c r="LA60" i="1"/>
  <c r="KC61" i="1"/>
  <c r="KD61" i="1"/>
  <c r="KE61" i="1"/>
  <c r="KF61" i="1"/>
  <c r="KG61" i="1"/>
  <c r="KH61" i="1"/>
  <c r="KI61" i="1"/>
  <c r="KJ61" i="1"/>
  <c r="KK61" i="1"/>
  <c r="KL61" i="1"/>
  <c r="KM61" i="1"/>
  <c r="KN61" i="1"/>
  <c r="KO61" i="1"/>
  <c r="KP61" i="1"/>
  <c r="KQ61" i="1"/>
  <c r="KR61" i="1"/>
  <c r="KS61" i="1"/>
  <c r="KT61" i="1"/>
  <c r="KU61" i="1"/>
  <c r="KV61" i="1"/>
  <c r="KW61" i="1"/>
  <c r="KX61" i="1"/>
  <c r="KY61" i="1"/>
  <c r="KZ61" i="1"/>
  <c r="LA61" i="1"/>
  <c r="KC62" i="1"/>
  <c r="KD62" i="1"/>
  <c r="KE62" i="1"/>
  <c r="KF62" i="1"/>
  <c r="KG62" i="1"/>
  <c r="KH62" i="1"/>
  <c r="KI62" i="1"/>
  <c r="KJ62" i="1"/>
  <c r="KK62" i="1"/>
  <c r="KL62" i="1"/>
  <c r="KM62" i="1"/>
  <c r="KN62" i="1"/>
  <c r="KO62" i="1"/>
  <c r="KP62" i="1"/>
  <c r="KQ62" i="1"/>
  <c r="KR62" i="1"/>
  <c r="KS62" i="1"/>
  <c r="KT62" i="1"/>
  <c r="KU62" i="1"/>
  <c r="KV62" i="1"/>
  <c r="KW62" i="1"/>
  <c r="KX62" i="1"/>
  <c r="KY62" i="1"/>
  <c r="KZ62" i="1"/>
  <c r="LA62" i="1"/>
  <c r="KC63" i="1"/>
  <c r="KD63" i="1"/>
  <c r="KE63" i="1"/>
  <c r="KF63" i="1"/>
  <c r="KG63" i="1"/>
  <c r="KH63" i="1"/>
  <c r="KI63" i="1"/>
  <c r="KJ63" i="1"/>
  <c r="KK63" i="1"/>
  <c r="KL63" i="1"/>
  <c r="KM63" i="1"/>
  <c r="KN63" i="1"/>
  <c r="KO63" i="1"/>
  <c r="KP63" i="1"/>
  <c r="KQ63" i="1"/>
  <c r="KR63" i="1"/>
  <c r="KS63" i="1"/>
  <c r="KT63" i="1"/>
  <c r="KU63" i="1"/>
  <c r="KV63" i="1"/>
  <c r="KW63" i="1"/>
  <c r="KX63" i="1"/>
  <c r="KY63" i="1"/>
  <c r="KZ63" i="1"/>
  <c r="LA63" i="1"/>
  <c r="KC64" i="1"/>
  <c r="KD64" i="1"/>
  <c r="KE64" i="1"/>
  <c r="KF64" i="1"/>
  <c r="KG64" i="1"/>
  <c r="KH64" i="1"/>
  <c r="KI64" i="1"/>
  <c r="KJ64" i="1"/>
  <c r="KK64" i="1"/>
  <c r="KL64" i="1"/>
  <c r="KM64" i="1"/>
  <c r="KN64" i="1"/>
  <c r="KO64" i="1"/>
  <c r="KP64" i="1"/>
  <c r="KQ64" i="1"/>
  <c r="KR64" i="1"/>
  <c r="KS64" i="1"/>
  <c r="KT64" i="1"/>
  <c r="KU64" i="1"/>
  <c r="KV64" i="1"/>
  <c r="KW64" i="1"/>
  <c r="KX64" i="1"/>
  <c r="KY64" i="1"/>
  <c r="KZ64" i="1"/>
  <c r="LA64" i="1"/>
  <c r="KC65" i="1"/>
  <c r="KD65" i="1"/>
  <c r="KE65" i="1"/>
  <c r="KF65" i="1"/>
  <c r="KG65" i="1"/>
  <c r="KH65" i="1"/>
  <c r="KI65" i="1"/>
  <c r="KJ65" i="1"/>
  <c r="KK65" i="1"/>
  <c r="KL65" i="1"/>
  <c r="KM65" i="1"/>
  <c r="KN65" i="1"/>
  <c r="KO65" i="1"/>
  <c r="KP65" i="1"/>
  <c r="KQ65" i="1"/>
  <c r="KR65" i="1"/>
  <c r="KS65" i="1"/>
  <c r="KT65" i="1"/>
  <c r="KU65" i="1"/>
  <c r="KV65" i="1"/>
  <c r="KW65" i="1"/>
  <c r="KX65" i="1"/>
  <c r="KY65" i="1"/>
  <c r="KZ65" i="1"/>
  <c r="LA65" i="1"/>
  <c r="KC66" i="1"/>
  <c r="KD66" i="1"/>
  <c r="KE66" i="1"/>
  <c r="KF66" i="1"/>
  <c r="KG66" i="1"/>
  <c r="KH66" i="1"/>
  <c r="KI66" i="1"/>
  <c r="KJ66" i="1"/>
  <c r="KK66" i="1"/>
  <c r="KL66" i="1"/>
  <c r="KM66" i="1"/>
  <c r="KN66" i="1"/>
  <c r="KO66" i="1"/>
  <c r="KP66" i="1"/>
  <c r="KQ66" i="1"/>
  <c r="KR66" i="1"/>
  <c r="KS66" i="1"/>
  <c r="KT66" i="1"/>
  <c r="KU66" i="1"/>
  <c r="KV66" i="1"/>
  <c r="KW66" i="1"/>
  <c r="KX66" i="1"/>
  <c r="KY66" i="1"/>
  <c r="KZ66" i="1"/>
  <c r="LA66" i="1"/>
  <c r="KC67" i="1"/>
  <c r="KD67" i="1"/>
  <c r="KE67" i="1"/>
  <c r="KF67" i="1"/>
  <c r="KG67" i="1"/>
  <c r="KH67" i="1"/>
  <c r="KI67" i="1"/>
  <c r="KJ67" i="1"/>
  <c r="KK67" i="1"/>
  <c r="KL67" i="1"/>
  <c r="KM67" i="1"/>
  <c r="KN67" i="1"/>
  <c r="KO67" i="1"/>
  <c r="KP67" i="1"/>
  <c r="KQ67" i="1"/>
  <c r="KR67" i="1"/>
  <c r="KS67" i="1"/>
  <c r="KT67" i="1"/>
  <c r="KU67" i="1"/>
  <c r="KV67" i="1"/>
  <c r="KW67" i="1"/>
  <c r="KX67" i="1"/>
  <c r="KY67" i="1"/>
  <c r="KZ67" i="1"/>
  <c r="LA67" i="1"/>
  <c r="KC68" i="1"/>
  <c r="KD68" i="1"/>
  <c r="KE68" i="1"/>
  <c r="KF68" i="1"/>
  <c r="KG68" i="1"/>
  <c r="KH68" i="1"/>
  <c r="KI68" i="1"/>
  <c r="KJ68" i="1"/>
  <c r="KK68" i="1"/>
  <c r="KL68" i="1"/>
  <c r="KM68" i="1"/>
  <c r="KN68" i="1"/>
  <c r="KO68" i="1"/>
  <c r="KP68" i="1"/>
  <c r="KQ68" i="1"/>
  <c r="KR68" i="1"/>
  <c r="KS68" i="1"/>
  <c r="KT68" i="1"/>
  <c r="KU68" i="1"/>
  <c r="KV68" i="1"/>
  <c r="KW68" i="1"/>
  <c r="KX68" i="1"/>
  <c r="KY68" i="1"/>
  <c r="KZ68" i="1"/>
  <c r="LA68" i="1"/>
  <c r="KC69" i="1"/>
  <c r="KD69" i="1"/>
  <c r="KE69" i="1"/>
  <c r="KF69" i="1"/>
  <c r="KG69" i="1"/>
  <c r="KH69" i="1"/>
  <c r="KI69" i="1"/>
  <c r="KJ69" i="1"/>
  <c r="KK69" i="1"/>
  <c r="KL69" i="1"/>
  <c r="KM69" i="1"/>
  <c r="KN69" i="1"/>
  <c r="KO69" i="1"/>
  <c r="KP69" i="1"/>
  <c r="KQ69" i="1"/>
  <c r="KR69" i="1"/>
  <c r="KS69" i="1"/>
  <c r="KT69" i="1"/>
  <c r="KU69" i="1"/>
  <c r="KV69" i="1"/>
  <c r="KW69" i="1"/>
  <c r="KX69" i="1"/>
  <c r="KY69" i="1"/>
  <c r="KZ69" i="1"/>
  <c r="LA69" i="1"/>
  <c r="KC70" i="1"/>
  <c r="KD70" i="1"/>
  <c r="KE70" i="1"/>
  <c r="KF70" i="1"/>
  <c r="KG70" i="1"/>
  <c r="KH70" i="1"/>
  <c r="KI70" i="1"/>
  <c r="KJ70" i="1"/>
  <c r="KK70" i="1"/>
  <c r="KL70" i="1"/>
  <c r="KM70" i="1"/>
  <c r="KN70" i="1"/>
  <c r="KO70" i="1"/>
  <c r="KP70" i="1"/>
  <c r="KQ70" i="1"/>
  <c r="KR70" i="1"/>
  <c r="KS70" i="1"/>
  <c r="KT70" i="1"/>
  <c r="KU70" i="1"/>
  <c r="KV70" i="1"/>
  <c r="KW70" i="1"/>
  <c r="KX70" i="1"/>
  <c r="KY70" i="1"/>
  <c r="KZ70" i="1"/>
  <c r="LA70" i="1"/>
  <c r="KC71" i="1"/>
  <c r="KD71" i="1"/>
  <c r="KE71" i="1"/>
  <c r="KF71" i="1"/>
  <c r="KG71" i="1"/>
  <c r="KH71" i="1"/>
  <c r="KI71" i="1"/>
  <c r="KJ71" i="1"/>
  <c r="KK71" i="1"/>
  <c r="KL71" i="1"/>
  <c r="KM71" i="1"/>
  <c r="KN71" i="1"/>
  <c r="KO71" i="1"/>
  <c r="KP71" i="1"/>
  <c r="KQ71" i="1"/>
  <c r="KR71" i="1"/>
  <c r="KS71" i="1"/>
  <c r="KT71" i="1"/>
  <c r="KU71" i="1"/>
  <c r="KV71" i="1"/>
  <c r="KW71" i="1"/>
  <c r="KX71" i="1"/>
  <c r="KY71" i="1"/>
  <c r="KZ71" i="1"/>
  <c r="LA71" i="1"/>
  <c r="KC72" i="1"/>
  <c r="KD72" i="1"/>
  <c r="KE72" i="1"/>
  <c r="KF72" i="1"/>
  <c r="KG72" i="1"/>
  <c r="KH72" i="1"/>
  <c r="KI72" i="1"/>
  <c r="KJ72" i="1"/>
  <c r="KK72" i="1"/>
  <c r="KL72" i="1"/>
  <c r="KM72" i="1"/>
  <c r="KN72" i="1"/>
  <c r="KO72" i="1"/>
  <c r="KP72" i="1"/>
  <c r="KQ72" i="1"/>
  <c r="KR72" i="1"/>
  <c r="KS72" i="1"/>
  <c r="KT72" i="1"/>
  <c r="KU72" i="1"/>
  <c r="KV72" i="1"/>
  <c r="KW72" i="1"/>
  <c r="KX72" i="1"/>
  <c r="KY72" i="1"/>
  <c r="KZ72" i="1"/>
  <c r="LA72" i="1"/>
  <c r="KC73" i="1"/>
  <c r="KD73" i="1"/>
  <c r="KE73" i="1"/>
  <c r="KF73" i="1"/>
  <c r="KG73" i="1"/>
  <c r="KH73" i="1"/>
  <c r="KI73" i="1"/>
  <c r="KJ73" i="1"/>
  <c r="KK73" i="1"/>
  <c r="KL73" i="1"/>
  <c r="KM73" i="1"/>
  <c r="KN73" i="1"/>
  <c r="KO73" i="1"/>
  <c r="KP73" i="1"/>
  <c r="KQ73" i="1"/>
  <c r="KR73" i="1"/>
  <c r="KS73" i="1"/>
  <c r="KT73" i="1"/>
  <c r="KU73" i="1"/>
  <c r="KV73" i="1"/>
  <c r="KW73" i="1"/>
  <c r="KX73" i="1"/>
  <c r="KY73" i="1"/>
  <c r="KZ73" i="1"/>
  <c r="LA73" i="1"/>
  <c r="KC74" i="1"/>
  <c r="KD74" i="1"/>
  <c r="KE74" i="1"/>
  <c r="KF74" i="1"/>
  <c r="KG74" i="1"/>
  <c r="KH74" i="1"/>
  <c r="KI74" i="1"/>
  <c r="KJ74" i="1"/>
  <c r="KK74" i="1"/>
  <c r="KL74" i="1"/>
  <c r="KM74" i="1"/>
  <c r="KN74" i="1"/>
  <c r="KO74" i="1"/>
  <c r="KP74" i="1"/>
  <c r="KQ74" i="1"/>
  <c r="KR74" i="1"/>
  <c r="KS74" i="1"/>
  <c r="KT74" i="1"/>
  <c r="KU74" i="1"/>
  <c r="KV74" i="1"/>
  <c r="KW74" i="1"/>
  <c r="KX74" i="1"/>
  <c r="KY74" i="1"/>
  <c r="KZ74" i="1"/>
  <c r="LA74" i="1"/>
  <c r="KC75" i="1"/>
  <c r="KD75" i="1"/>
  <c r="KE75" i="1"/>
  <c r="KF75" i="1"/>
  <c r="KG75" i="1"/>
  <c r="KH75" i="1"/>
  <c r="KI75" i="1"/>
  <c r="KJ75" i="1"/>
  <c r="KK75" i="1"/>
  <c r="KL75" i="1"/>
  <c r="KM75" i="1"/>
  <c r="KN75" i="1"/>
  <c r="KO75" i="1"/>
  <c r="KP75" i="1"/>
  <c r="KQ75" i="1"/>
  <c r="KR75" i="1"/>
  <c r="KS75" i="1"/>
  <c r="KT75" i="1"/>
  <c r="KU75" i="1"/>
  <c r="KV75" i="1"/>
  <c r="KW75" i="1"/>
  <c r="KX75" i="1"/>
  <c r="KY75" i="1"/>
  <c r="KZ75" i="1"/>
  <c r="LA75" i="1"/>
  <c r="KC76" i="1"/>
  <c r="KD76" i="1"/>
  <c r="KE76" i="1"/>
  <c r="KF76" i="1"/>
  <c r="KG76" i="1"/>
  <c r="KH76" i="1"/>
  <c r="KI76" i="1"/>
  <c r="KJ76" i="1"/>
  <c r="KK76" i="1"/>
  <c r="KL76" i="1"/>
  <c r="KM76" i="1"/>
  <c r="KN76" i="1"/>
  <c r="KO76" i="1"/>
  <c r="KP76" i="1"/>
  <c r="KQ76" i="1"/>
  <c r="KR76" i="1"/>
  <c r="KS76" i="1"/>
  <c r="KT76" i="1"/>
  <c r="KU76" i="1"/>
  <c r="KV76" i="1"/>
  <c r="KW76" i="1"/>
  <c r="KX76" i="1"/>
  <c r="KY76" i="1"/>
  <c r="KZ76" i="1"/>
  <c r="LA76" i="1"/>
  <c r="KC77" i="1"/>
  <c r="KD77" i="1"/>
  <c r="KE77" i="1"/>
  <c r="KF77" i="1"/>
  <c r="KG77" i="1"/>
  <c r="KH77" i="1"/>
  <c r="KI77" i="1"/>
  <c r="KJ77" i="1"/>
  <c r="KK77" i="1"/>
  <c r="KL77" i="1"/>
  <c r="KM77" i="1"/>
  <c r="KN77" i="1"/>
  <c r="KO77" i="1"/>
  <c r="KP77" i="1"/>
  <c r="KQ77" i="1"/>
  <c r="KR77" i="1"/>
  <c r="KS77" i="1"/>
  <c r="KT77" i="1"/>
  <c r="KU77" i="1"/>
  <c r="KV77" i="1"/>
  <c r="KW77" i="1"/>
  <c r="KX77" i="1"/>
  <c r="KY77" i="1"/>
  <c r="KZ77" i="1"/>
  <c r="LA77" i="1"/>
  <c r="KC78" i="1"/>
  <c r="KD78" i="1"/>
  <c r="KE78" i="1"/>
  <c r="KF78" i="1"/>
  <c r="KG78" i="1"/>
  <c r="KH78" i="1"/>
  <c r="KI78" i="1"/>
  <c r="KJ78" i="1"/>
  <c r="KK78" i="1"/>
  <c r="KL78" i="1"/>
  <c r="KM78" i="1"/>
  <c r="KN78" i="1"/>
  <c r="KO78" i="1"/>
  <c r="KP78" i="1"/>
  <c r="KQ78" i="1"/>
  <c r="KR78" i="1"/>
  <c r="KS78" i="1"/>
  <c r="KT78" i="1"/>
  <c r="KU78" i="1"/>
  <c r="KV78" i="1"/>
  <c r="KW78" i="1"/>
  <c r="KX78" i="1"/>
  <c r="KY78" i="1"/>
  <c r="KZ78" i="1"/>
  <c r="LA78" i="1"/>
  <c r="KC79" i="1"/>
  <c r="KD79" i="1"/>
  <c r="KE79" i="1"/>
  <c r="KF79" i="1"/>
  <c r="KG79" i="1"/>
  <c r="KH79" i="1"/>
  <c r="KI79" i="1"/>
  <c r="KJ79" i="1"/>
  <c r="KK79" i="1"/>
  <c r="KL79" i="1"/>
  <c r="KM79" i="1"/>
  <c r="KN79" i="1"/>
  <c r="KO79" i="1"/>
  <c r="KP79" i="1"/>
  <c r="KQ79" i="1"/>
  <c r="KR79" i="1"/>
  <c r="KS79" i="1"/>
  <c r="KT79" i="1"/>
  <c r="KU79" i="1"/>
  <c r="KV79" i="1"/>
  <c r="KW79" i="1"/>
  <c r="KX79" i="1"/>
  <c r="KY79" i="1"/>
  <c r="KZ79" i="1"/>
  <c r="LA79" i="1"/>
  <c r="KC80" i="1"/>
  <c r="KD80" i="1"/>
  <c r="KE80" i="1"/>
  <c r="KF80" i="1"/>
  <c r="KG80" i="1"/>
  <c r="KH80" i="1"/>
  <c r="KI80" i="1"/>
  <c r="KJ80" i="1"/>
  <c r="KK80" i="1"/>
  <c r="KL80" i="1"/>
  <c r="KM80" i="1"/>
  <c r="KN80" i="1"/>
  <c r="KO80" i="1"/>
  <c r="KP80" i="1"/>
  <c r="KQ80" i="1"/>
  <c r="KR80" i="1"/>
  <c r="KS80" i="1"/>
  <c r="KT80" i="1"/>
  <c r="KU80" i="1"/>
  <c r="KV80" i="1"/>
  <c r="KW80" i="1"/>
  <c r="KX80" i="1"/>
  <c r="KY80" i="1"/>
  <c r="KZ80" i="1"/>
  <c r="LA80" i="1"/>
  <c r="KC81" i="1"/>
  <c r="KD81" i="1"/>
  <c r="KE81" i="1"/>
  <c r="KF81" i="1"/>
  <c r="KG81" i="1"/>
  <c r="KH81" i="1"/>
  <c r="KI81" i="1"/>
  <c r="KJ81" i="1"/>
  <c r="KK81" i="1"/>
  <c r="KL81" i="1"/>
  <c r="KM81" i="1"/>
  <c r="KN81" i="1"/>
  <c r="KO81" i="1"/>
  <c r="KP81" i="1"/>
  <c r="KQ81" i="1"/>
  <c r="KR81" i="1"/>
  <c r="KS81" i="1"/>
  <c r="KT81" i="1"/>
  <c r="KU81" i="1"/>
  <c r="KV81" i="1"/>
  <c r="KW81" i="1"/>
  <c r="KX81" i="1"/>
  <c r="KY81" i="1"/>
  <c r="KZ81" i="1"/>
  <c r="LA81" i="1"/>
  <c r="KC82" i="1"/>
  <c r="KD82" i="1"/>
  <c r="KE82" i="1"/>
  <c r="KF82" i="1"/>
  <c r="KG82" i="1"/>
  <c r="KH82" i="1"/>
  <c r="KI82" i="1"/>
  <c r="KJ82" i="1"/>
  <c r="KK82" i="1"/>
  <c r="KL82" i="1"/>
  <c r="KM82" i="1"/>
  <c r="KN82" i="1"/>
  <c r="KO82" i="1"/>
  <c r="KP82" i="1"/>
  <c r="KQ82" i="1"/>
  <c r="KR82" i="1"/>
  <c r="KS82" i="1"/>
  <c r="KT82" i="1"/>
  <c r="KU82" i="1"/>
  <c r="KV82" i="1"/>
  <c r="KW82" i="1"/>
  <c r="KX82" i="1"/>
  <c r="KY82" i="1"/>
  <c r="KZ82" i="1"/>
  <c r="LA82" i="1"/>
  <c r="KC83" i="1"/>
  <c r="KD83" i="1"/>
  <c r="KE83" i="1"/>
  <c r="KF83" i="1"/>
  <c r="KG83" i="1"/>
  <c r="KH83" i="1"/>
  <c r="KI83" i="1"/>
  <c r="KJ83" i="1"/>
  <c r="KK83" i="1"/>
  <c r="KL83" i="1"/>
  <c r="KM83" i="1"/>
  <c r="KN83" i="1"/>
  <c r="KO83" i="1"/>
  <c r="KP83" i="1"/>
  <c r="KQ83" i="1"/>
  <c r="KR83" i="1"/>
  <c r="KS83" i="1"/>
  <c r="KT83" i="1"/>
  <c r="KU83" i="1"/>
  <c r="KV83" i="1"/>
  <c r="KW83" i="1"/>
  <c r="KX83" i="1"/>
  <c r="KY83" i="1"/>
  <c r="KZ83" i="1"/>
  <c r="LA83" i="1"/>
  <c r="KC84" i="1"/>
  <c r="KD84" i="1"/>
  <c r="KE84" i="1"/>
  <c r="KF84" i="1"/>
  <c r="KG84" i="1"/>
  <c r="KH84" i="1"/>
  <c r="KI84" i="1"/>
  <c r="KJ84" i="1"/>
  <c r="KK84" i="1"/>
  <c r="KL84" i="1"/>
  <c r="KM84" i="1"/>
  <c r="KN84" i="1"/>
  <c r="KO84" i="1"/>
  <c r="KP84" i="1"/>
  <c r="KQ84" i="1"/>
  <c r="KR84" i="1"/>
  <c r="KS84" i="1"/>
  <c r="KT84" i="1"/>
  <c r="KU84" i="1"/>
  <c r="KV84" i="1"/>
  <c r="KW84" i="1"/>
  <c r="KX84" i="1"/>
  <c r="KY84" i="1"/>
  <c r="KZ84" i="1"/>
  <c r="LA84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KC86" i="1"/>
  <c r="KD86" i="1"/>
  <c r="KE86" i="1"/>
  <c r="KF86" i="1"/>
  <c r="KG86" i="1"/>
  <c r="KH86" i="1"/>
  <c r="KI86" i="1"/>
  <c r="KJ86" i="1"/>
  <c r="KK86" i="1"/>
  <c r="KL86" i="1"/>
  <c r="KM86" i="1"/>
  <c r="KN86" i="1"/>
  <c r="KO86" i="1"/>
  <c r="KP86" i="1"/>
  <c r="KQ86" i="1"/>
  <c r="KR86" i="1"/>
  <c r="KS86" i="1"/>
  <c r="KT86" i="1"/>
  <c r="KU86" i="1"/>
  <c r="KV86" i="1"/>
  <c r="KW86" i="1"/>
  <c r="KX86" i="1"/>
  <c r="KY86" i="1"/>
  <c r="KZ86" i="1"/>
  <c r="LA86" i="1"/>
  <c r="KC87" i="1"/>
  <c r="KD87" i="1"/>
  <c r="KE87" i="1"/>
  <c r="KF87" i="1"/>
  <c r="KG87" i="1"/>
  <c r="KH87" i="1"/>
  <c r="KI87" i="1"/>
  <c r="KJ87" i="1"/>
  <c r="KK87" i="1"/>
  <c r="KL87" i="1"/>
  <c r="KM87" i="1"/>
  <c r="KN87" i="1"/>
  <c r="KO87" i="1"/>
  <c r="KP87" i="1"/>
  <c r="KQ87" i="1"/>
  <c r="KR87" i="1"/>
  <c r="KS87" i="1"/>
  <c r="KT87" i="1"/>
  <c r="KU87" i="1"/>
  <c r="KV87" i="1"/>
  <c r="KW87" i="1"/>
  <c r="KX87" i="1"/>
  <c r="KY87" i="1"/>
  <c r="KZ87" i="1"/>
  <c r="LA87" i="1"/>
  <c r="KC88" i="1"/>
  <c r="KD88" i="1"/>
  <c r="KE88" i="1"/>
  <c r="KF88" i="1"/>
  <c r="KG88" i="1"/>
  <c r="KH88" i="1"/>
  <c r="KI88" i="1"/>
  <c r="KJ88" i="1"/>
  <c r="KK88" i="1"/>
  <c r="KL88" i="1"/>
  <c r="KM88" i="1"/>
  <c r="KN88" i="1"/>
  <c r="KO88" i="1"/>
  <c r="KP88" i="1"/>
  <c r="KQ88" i="1"/>
  <c r="KR88" i="1"/>
  <c r="KS88" i="1"/>
  <c r="KT88" i="1"/>
  <c r="KU88" i="1"/>
  <c r="KV88" i="1"/>
  <c r="KW88" i="1"/>
  <c r="KX88" i="1"/>
  <c r="KY88" i="1"/>
  <c r="KZ88" i="1"/>
  <c r="LA88" i="1"/>
  <c r="KC89" i="1"/>
  <c r="KD89" i="1"/>
  <c r="KE89" i="1"/>
  <c r="KF89" i="1"/>
  <c r="KG89" i="1"/>
  <c r="KH89" i="1"/>
  <c r="KI89" i="1"/>
  <c r="KJ89" i="1"/>
  <c r="KK89" i="1"/>
  <c r="KL89" i="1"/>
  <c r="KM89" i="1"/>
  <c r="KN89" i="1"/>
  <c r="KO89" i="1"/>
  <c r="KP89" i="1"/>
  <c r="KQ89" i="1"/>
  <c r="KR89" i="1"/>
  <c r="KS89" i="1"/>
  <c r="KT89" i="1"/>
  <c r="KU89" i="1"/>
  <c r="KV89" i="1"/>
  <c r="KW89" i="1"/>
  <c r="KX89" i="1"/>
  <c r="KY89" i="1"/>
  <c r="KZ89" i="1"/>
  <c r="LA89" i="1"/>
  <c r="KC90" i="1"/>
  <c r="KD90" i="1"/>
  <c r="KE90" i="1"/>
  <c r="KF90" i="1"/>
  <c r="KG90" i="1"/>
  <c r="KH90" i="1"/>
  <c r="KI90" i="1"/>
  <c r="KJ90" i="1"/>
  <c r="KK90" i="1"/>
  <c r="KL90" i="1"/>
  <c r="KM90" i="1"/>
  <c r="KN90" i="1"/>
  <c r="KO90" i="1"/>
  <c r="KP90" i="1"/>
  <c r="KQ90" i="1"/>
  <c r="KR90" i="1"/>
  <c r="KS90" i="1"/>
  <c r="KT90" i="1"/>
  <c r="KU90" i="1"/>
  <c r="KV90" i="1"/>
  <c r="KW90" i="1"/>
  <c r="KX90" i="1"/>
  <c r="KY90" i="1"/>
  <c r="KZ90" i="1"/>
  <c r="LA90" i="1"/>
  <c r="KC91" i="1"/>
  <c r="KD91" i="1"/>
  <c r="KE91" i="1"/>
  <c r="KF91" i="1"/>
  <c r="KG91" i="1"/>
  <c r="KH91" i="1"/>
  <c r="KI91" i="1"/>
  <c r="KJ91" i="1"/>
  <c r="KK91" i="1"/>
  <c r="KL91" i="1"/>
  <c r="KM91" i="1"/>
  <c r="KN91" i="1"/>
  <c r="KO91" i="1"/>
  <c r="KP91" i="1"/>
  <c r="KQ91" i="1"/>
  <c r="KR91" i="1"/>
  <c r="KS91" i="1"/>
  <c r="KT91" i="1"/>
  <c r="KU91" i="1"/>
  <c r="KV91" i="1"/>
  <c r="KW91" i="1"/>
  <c r="KX91" i="1"/>
  <c r="KY91" i="1"/>
  <c r="KZ91" i="1"/>
  <c r="LA91" i="1"/>
  <c r="KC92" i="1"/>
  <c r="KD92" i="1"/>
  <c r="KE92" i="1"/>
  <c r="KF92" i="1"/>
  <c r="KG92" i="1"/>
  <c r="KH92" i="1"/>
  <c r="KI92" i="1"/>
  <c r="KJ92" i="1"/>
  <c r="KK92" i="1"/>
  <c r="KL92" i="1"/>
  <c r="KM92" i="1"/>
  <c r="KN92" i="1"/>
  <c r="KO92" i="1"/>
  <c r="KP92" i="1"/>
  <c r="KQ92" i="1"/>
  <c r="KR92" i="1"/>
  <c r="KS92" i="1"/>
  <c r="KT92" i="1"/>
  <c r="KU92" i="1"/>
  <c r="KV92" i="1"/>
  <c r="KW92" i="1"/>
  <c r="KX92" i="1"/>
  <c r="KY92" i="1"/>
  <c r="KZ92" i="1"/>
  <c r="LA92" i="1"/>
  <c r="KC93" i="1"/>
  <c r="KD93" i="1"/>
  <c r="KE93" i="1"/>
  <c r="KF93" i="1"/>
  <c r="KG93" i="1"/>
  <c r="KH93" i="1"/>
  <c r="KI93" i="1"/>
  <c r="KJ93" i="1"/>
  <c r="KK93" i="1"/>
  <c r="KL93" i="1"/>
  <c r="KM93" i="1"/>
  <c r="KN93" i="1"/>
  <c r="KO93" i="1"/>
  <c r="KP93" i="1"/>
  <c r="KQ93" i="1"/>
  <c r="KR93" i="1"/>
  <c r="KS93" i="1"/>
  <c r="KT93" i="1"/>
  <c r="KU93" i="1"/>
  <c r="KV93" i="1"/>
  <c r="KW93" i="1"/>
  <c r="KX93" i="1"/>
  <c r="KY93" i="1"/>
  <c r="KZ93" i="1"/>
  <c r="LA93" i="1"/>
  <c r="KC94" i="1"/>
  <c r="KD94" i="1"/>
  <c r="KE94" i="1"/>
  <c r="KF94" i="1"/>
  <c r="KG94" i="1"/>
  <c r="KH94" i="1"/>
  <c r="KI94" i="1"/>
  <c r="KJ94" i="1"/>
  <c r="KK94" i="1"/>
  <c r="KL94" i="1"/>
  <c r="KM94" i="1"/>
  <c r="KN94" i="1"/>
  <c r="KO94" i="1"/>
  <c r="KP94" i="1"/>
  <c r="KQ94" i="1"/>
  <c r="KR94" i="1"/>
  <c r="KS94" i="1"/>
  <c r="KT94" i="1"/>
  <c r="KU94" i="1"/>
  <c r="KV94" i="1"/>
  <c r="KW94" i="1"/>
  <c r="KX94" i="1"/>
  <c r="KY94" i="1"/>
  <c r="KZ94" i="1"/>
  <c r="LA94" i="1"/>
  <c r="KC95" i="1"/>
  <c r="KD95" i="1"/>
  <c r="KE95" i="1"/>
  <c r="KF95" i="1"/>
  <c r="KG95" i="1"/>
  <c r="KH95" i="1"/>
  <c r="KI95" i="1"/>
  <c r="KJ95" i="1"/>
  <c r="KK95" i="1"/>
  <c r="KL95" i="1"/>
  <c r="KM95" i="1"/>
  <c r="KN95" i="1"/>
  <c r="KO95" i="1"/>
  <c r="KP95" i="1"/>
  <c r="KQ95" i="1"/>
  <c r="KR95" i="1"/>
  <c r="KS95" i="1"/>
  <c r="KT95" i="1"/>
  <c r="KU95" i="1"/>
  <c r="KV95" i="1"/>
  <c r="KW95" i="1"/>
  <c r="KX95" i="1"/>
  <c r="KY95" i="1"/>
  <c r="KZ95" i="1"/>
  <c r="LA95" i="1"/>
  <c r="KC96" i="1"/>
  <c r="KD96" i="1"/>
  <c r="KE96" i="1"/>
  <c r="KF96" i="1"/>
  <c r="KG96" i="1"/>
  <c r="KH96" i="1"/>
  <c r="KI96" i="1"/>
  <c r="KJ96" i="1"/>
  <c r="KK96" i="1"/>
  <c r="KL96" i="1"/>
  <c r="KM96" i="1"/>
  <c r="KN96" i="1"/>
  <c r="KO96" i="1"/>
  <c r="KP96" i="1"/>
  <c r="KQ96" i="1"/>
  <c r="KR96" i="1"/>
  <c r="KS96" i="1"/>
  <c r="KT96" i="1"/>
  <c r="KU96" i="1"/>
  <c r="KV96" i="1"/>
  <c r="KW96" i="1"/>
  <c r="KX96" i="1"/>
  <c r="KY96" i="1"/>
  <c r="KZ96" i="1"/>
  <c r="LA96" i="1"/>
  <c r="KC97" i="1"/>
  <c r="KD97" i="1"/>
  <c r="KE97" i="1"/>
  <c r="KF97" i="1"/>
  <c r="KG97" i="1"/>
  <c r="KH97" i="1"/>
  <c r="KI97" i="1"/>
  <c r="KJ97" i="1"/>
  <c r="KK97" i="1"/>
  <c r="KL97" i="1"/>
  <c r="KM97" i="1"/>
  <c r="KN97" i="1"/>
  <c r="KO97" i="1"/>
  <c r="KP97" i="1"/>
  <c r="KQ97" i="1"/>
  <c r="KR97" i="1"/>
  <c r="KS97" i="1"/>
  <c r="KT97" i="1"/>
  <c r="KU97" i="1"/>
  <c r="KV97" i="1"/>
  <c r="KW97" i="1"/>
  <c r="KX97" i="1"/>
  <c r="KY97" i="1"/>
  <c r="KZ97" i="1"/>
  <c r="LA97" i="1"/>
  <c r="KC98" i="1"/>
  <c r="KD98" i="1"/>
  <c r="KE98" i="1"/>
  <c r="KF98" i="1"/>
  <c r="KG98" i="1"/>
  <c r="KH98" i="1"/>
  <c r="KI98" i="1"/>
  <c r="KJ98" i="1"/>
  <c r="KK98" i="1"/>
  <c r="KL98" i="1"/>
  <c r="KM98" i="1"/>
  <c r="KN98" i="1"/>
  <c r="KO98" i="1"/>
  <c r="KP98" i="1"/>
  <c r="KQ98" i="1"/>
  <c r="KR98" i="1"/>
  <c r="KS98" i="1"/>
  <c r="KT98" i="1"/>
  <c r="KU98" i="1"/>
  <c r="KV98" i="1"/>
  <c r="KW98" i="1"/>
  <c r="KX98" i="1"/>
  <c r="KY98" i="1"/>
  <c r="KZ98" i="1"/>
  <c r="LA98" i="1"/>
  <c r="KC99" i="1"/>
  <c r="KD99" i="1"/>
  <c r="KE99" i="1"/>
  <c r="KF99" i="1"/>
  <c r="KG99" i="1"/>
  <c r="KH99" i="1"/>
  <c r="KI99" i="1"/>
  <c r="KJ99" i="1"/>
  <c r="KK99" i="1"/>
  <c r="KL99" i="1"/>
  <c r="KM99" i="1"/>
  <c r="KN99" i="1"/>
  <c r="KO99" i="1"/>
  <c r="KP99" i="1"/>
  <c r="KQ99" i="1"/>
  <c r="KR99" i="1"/>
  <c r="KS99" i="1"/>
  <c r="KT99" i="1"/>
  <c r="KU99" i="1"/>
  <c r="KV99" i="1"/>
  <c r="KW99" i="1"/>
  <c r="KX99" i="1"/>
  <c r="KY99" i="1"/>
  <c r="KZ99" i="1"/>
  <c r="LA99" i="1"/>
  <c r="KC100" i="1"/>
  <c r="KD100" i="1"/>
  <c r="KE100" i="1"/>
  <c r="KF100" i="1"/>
  <c r="KG100" i="1"/>
  <c r="KH100" i="1"/>
  <c r="KI100" i="1"/>
  <c r="KJ100" i="1"/>
  <c r="KK100" i="1"/>
  <c r="KL100" i="1"/>
  <c r="KM100" i="1"/>
  <c r="KN100" i="1"/>
  <c r="KO100" i="1"/>
  <c r="KP100" i="1"/>
  <c r="KQ100" i="1"/>
  <c r="KR100" i="1"/>
  <c r="KS100" i="1"/>
  <c r="KT100" i="1"/>
  <c r="KU100" i="1"/>
  <c r="KV100" i="1"/>
  <c r="KW100" i="1"/>
  <c r="KX100" i="1"/>
  <c r="KY100" i="1"/>
  <c r="KZ100" i="1"/>
  <c r="LA100" i="1"/>
  <c r="KC101" i="1"/>
  <c r="KD101" i="1"/>
  <c r="KE101" i="1"/>
  <c r="KF101" i="1"/>
  <c r="KG101" i="1"/>
  <c r="KH101" i="1"/>
  <c r="KI101" i="1"/>
  <c r="KJ101" i="1"/>
  <c r="KK101" i="1"/>
  <c r="KL101" i="1"/>
  <c r="KM101" i="1"/>
  <c r="KN101" i="1"/>
  <c r="KO101" i="1"/>
  <c r="KP101" i="1"/>
  <c r="KQ101" i="1"/>
  <c r="KR101" i="1"/>
  <c r="KS101" i="1"/>
  <c r="KT101" i="1"/>
  <c r="KU101" i="1"/>
  <c r="KV101" i="1"/>
  <c r="KW101" i="1"/>
  <c r="KX101" i="1"/>
  <c r="KY101" i="1"/>
  <c r="KZ101" i="1"/>
  <c r="LA101" i="1"/>
  <c r="KC102" i="1"/>
  <c r="KD102" i="1"/>
  <c r="KE102" i="1"/>
  <c r="KF102" i="1"/>
  <c r="KG102" i="1"/>
  <c r="KH102" i="1"/>
  <c r="KI102" i="1"/>
  <c r="KJ102" i="1"/>
  <c r="KK102" i="1"/>
  <c r="KL102" i="1"/>
  <c r="KM102" i="1"/>
  <c r="KN102" i="1"/>
  <c r="KO102" i="1"/>
  <c r="KP102" i="1"/>
  <c r="KQ102" i="1"/>
  <c r="KR102" i="1"/>
  <c r="KS102" i="1"/>
  <c r="KT102" i="1"/>
  <c r="KU102" i="1"/>
  <c r="KV102" i="1"/>
  <c r="KW102" i="1"/>
  <c r="KX102" i="1"/>
  <c r="KY102" i="1"/>
  <c r="KZ102" i="1"/>
  <c r="LA102" i="1"/>
  <c r="IX5" i="1"/>
  <c r="IY5" i="1"/>
  <c r="IZ5" i="1"/>
  <c r="JA5" i="1"/>
  <c r="JB5" i="1"/>
  <c r="JC5" i="1"/>
  <c r="JD5" i="1"/>
  <c r="JE5" i="1"/>
  <c r="JF5" i="1"/>
  <c r="JG5" i="1"/>
  <c r="JH5" i="1"/>
  <c r="JI5" i="1"/>
  <c r="JJ5" i="1"/>
  <c r="JK5" i="1"/>
  <c r="JL5" i="1"/>
  <c r="JM5" i="1"/>
  <c r="JN5" i="1"/>
  <c r="JO5" i="1"/>
  <c r="JP5" i="1"/>
  <c r="JQ5" i="1"/>
  <c r="JR5" i="1"/>
  <c r="JS5" i="1"/>
  <c r="JT5" i="1"/>
  <c r="JU5" i="1"/>
  <c r="IX6" i="1"/>
  <c r="IY6" i="1"/>
  <c r="IZ6" i="1"/>
  <c r="JA6" i="1"/>
  <c r="JB6" i="1"/>
  <c r="JC6" i="1"/>
  <c r="JD6" i="1"/>
  <c r="JE6" i="1"/>
  <c r="JF6" i="1"/>
  <c r="JG6" i="1"/>
  <c r="JH6" i="1"/>
  <c r="JI6" i="1"/>
  <c r="JJ6" i="1"/>
  <c r="JK6" i="1"/>
  <c r="JL6" i="1"/>
  <c r="JM6" i="1"/>
  <c r="JN6" i="1"/>
  <c r="JO6" i="1"/>
  <c r="JP6" i="1"/>
  <c r="JQ6" i="1"/>
  <c r="JR6" i="1"/>
  <c r="JS6" i="1"/>
  <c r="JT6" i="1"/>
  <c r="JU6" i="1"/>
  <c r="IX7" i="1"/>
  <c r="IY7" i="1"/>
  <c r="IZ7" i="1"/>
  <c r="JA7" i="1"/>
  <c r="JB7" i="1"/>
  <c r="JC7" i="1"/>
  <c r="JD7" i="1"/>
  <c r="JE7" i="1"/>
  <c r="JF7" i="1"/>
  <c r="JG7" i="1"/>
  <c r="JH7" i="1"/>
  <c r="JI7" i="1"/>
  <c r="JJ7" i="1"/>
  <c r="JK7" i="1"/>
  <c r="JL7" i="1"/>
  <c r="JM7" i="1"/>
  <c r="JN7" i="1"/>
  <c r="JO7" i="1"/>
  <c r="JP7" i="1"/>
  <c r="JQ7" i="1"/>
  <c r="JR7" i="1"/>
  <c r="JS7" i="1"/>
  <c r="JT7" i="1"/>
  <c r="JU7" i="1"/>
  <c r="IX8" i="1"/>
  <c r="IY8" i="1"/>
  <c r="IZ8" i="1"/>
  <c r="JA8" i="1"/>
  <c r="JB8" i="1"/>
  <c r="JC8" i="1"/>
  <c r="JD8" i="1"/>
  <c r="JE8" i="1"/>
  <c r="JF8" i="1"/>
  <c r="JG8" i="1"/>
  <c r="JH8" i="1"/>
  <c r="JI8" i="1"/>
  <c r="JJ8" i="1"/>
  <c r="JK8" i="1"/>
  <c r="JL8" i="1"/>
  <c r="JM8" i="1"/>
  <c r="JN8" i="1"/>
  <c r="JO8" i="1"/>
  <c r="JP8" i="1"/>
  <c r="JQ8" i="1"/>
  <c r="JR8" i="1"/>
  <c r="JS8" i="1"/>
  <c r="JT8" i="1"/>
  <c r="JU8" i="1"/>
  <c r="IX9" i="1"/>
  <c r="IY9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IX10" i="1"/>
  <c r="IY10" i="1"/>
  <c r="IZ10" i="1"/>
  <c r="JA10" i="1"/>
  <c r="JB10" i="1"/>
  <c r="JC10" i="1"/>
  <c r="JD10" i="1"/>
  <c r="JE10" i="1"/>
  <c r="JF10" i="1"/>
  <c r="JG10" i="1"/>
  <c r="JH10" i="1"/>
  <c r="JI10" i="1"/>
  <c r="JJ10" i="1"/>
  <c r="JK10" i="1"/>
  <c r="JL10" i="1"/>
  <c r="JM10" i="1"/>
  <c r="JN10" i="1"/>
  <c r="JO10" i="1"/>
  <c r="JP10" i="1"/>
  <c r="JQ10" i="1"/>
  <c r="JR10" i="1"/>
  <c r="JS10" i="1"/>
  <c r="JT10" i="1"/>
  <c r="JU10" i="1"/>
  <c r="IX11" i="1"/>
  <c r="IY11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P11" i="1"/>
  <c r="JQ11" i="1"/>
  <c r="JR11" i="1"/>
  <c r="JS11" i="1"/>
  <c r="JT11" i="1"/>
  <c r="JU11" i="1"/>
  <c r="IX12" i="1"/>
  <c r="IY12" i="1"/>
  <c r="IZ12" i="1"/>
  <c r="JA12" i="1"/>
  <c r="JB12" i="1"/>
  <c r="JC12" i="1"/>
  <c r="JD12" i="1"/>
  <c r="JE12" i="1"/>
  <c r="JF12" i="1"/>
  <c r="JG12" i="1"/>
  <c r="JH12" i="1"/>
  <c r="JI12" i="1"/>
  <c r="JJ12" i="1"/>
  <c r="JK12" i="1"/>
  <c r="JL12" i="1"/>
  <c r="JM12" i="1"/>
  <c r="JN12" i="1"/>
  <c r="JO12" i="1"/>
  <c r="JP12" i="1"/>
  <c r="JQ12" i="1"/>
  <c r="JR12" i="1"/>
  <c r="JS12" i="1"/>
  <c r="JT12" i="1"/>
  <c r="JU12" i="1"/>
  <c r="IX13" i="1"/>
  <c r="IY13" i="1"/>
  <c r="IZ13" i="1"/>
  <c r="JA13" i="1"/>
  <c r="JB13" i="1"/>
  <c r="JC13" i="1"/>
  <c r="JD13" i="1"/>
  <c r="JE13" i="1"/>
  <c r="JF13" i="1"/>
  <c r="JG13" i="1"/>
  <c r="JH13" i="1"/>
  <c r="JI13" i="1"/>
  <c r="JJ13" i="1"/>
  <c r="JK13" i="1"/>
  <c r="JL13" i="1"/>
  <c r="JM13" i="1"/>
  <c r="JN13" i="1"/>
  <c r="JO13" i="1"/>
  <c r="JP13" i="1"/>
  <c r="JQ13" i="1"/>
  <c r="JR13" i="1"/>
  <c r="JS13" i="1"/>
  <c r="JT13" i="1"/>
  <c r="JU13" i="1"/>
  <c r="IX14" i="1"/>
  <c r="IY14" i="1"/>
  <c r="IZ14" i="1"/>
  <c r="JA14" i="1"/>
  <c r="JB14" i="1"/>
  <c r="JC14" i="1"/>
  <c r="JD14" i="1"/>
  <c r="JE14" i="1"/>
  <c r="JF14" i="1"/>
  <c r="JG14" i="1"/>
  <c r="JH14" i="1"/>
  <c r="JI14" i="1"/>
  <c r="JJ14" i="1"/>
  <c r="JK14" i="1"/>
  <c r="JL14" i="1"/>
  <c r="JM14" i="1"/>
  <c r="JN14" i="1"/>
  <c r="JO14" i="1"/>
  <c r="JP14" i="1"/>
  <c r="JQ14" i="1"/>
  <c r="JR14" i="1"/>
  <c r="JS14" i="1"/>
  <c r="JT14" i="1"/>
  <c r="JU14" i="1"/>
  <c r="IX15" i="1"/>
  <c r="IY15" i="1"/>
  <c r="IZ15" i="1"/>
  <c r="JA15" i="1"/>
  <c r="JB15" i="1"/>
  <c r="JC15" i="1"/>
  <c r="JD15" i="1"/>
  <c r="JE15" i="1"/>
  <c r="JF15" i="1"/>
  <c r="JG15" i="1"/>
  <c r="JH15" i="1"/>
  <c r="JI15" i="1"/>
  <c r="JJ15" i="1"/>
  <c r="JK15" i="1"/>
  <c r="JL15" i="1"/>
  <c r="JM15" i="1"/>
  <c r="JN15" i="1"/>
  <c r="JO15" i="1"/>
  <c r="JP15" i="1"/>
  <c r="JQ15" i="1"/>
  <c r="JR15" i="1"/>
  <c r="JS15" i="1"/>
  <c r="JT15" i="1"/>
  <c r="JU15" i="1"/>
  <c r="IX16" i="1"/>
  <c r="IY16" i="1"/>
  <c r="IZ16" i="1"/>
  <c r="JA16" i="1"/>
  <c r="JB16" i="1"/>
  <c r="JC16" i="1"/>
  <c r="JD16" i="1"/>
  <c r="JE16" i="1"/>
  <c r="JF16" i="1"/>
  <c r="JG16" i="1"/>
  <c r="JH16" i="1"/>
  <c r="JI16" i="1"/>
  <c r="JJ16" i="1"/>
  <c r="JK16" i="1"/>
  <c r="JL16" i="1"/>
  <c r="JM16" i="1"/>
  <c r="JN16" i="1"/>
  <c r="JO16" i="1"/>
  <c r="JP16" i="1"/>
  <c r="JQ16" i="1"/>
  <c r="JR16" i="1"/>
  <c r="JS16" i="1"/>
  <c r="JT16" i="1"/>
  <c r="JU16" i="1"/>
  <c r="IX17" i="1"/>
  <c r="IY17" i="1"/>
  <c r="IZ17" i="1"/>
  <c r="JA17" i="1"/>
  <c r="JB17" i="1"/>
  <c r="JC17" i="1"/>
  <c r="JD17" i="1"/>
  <c r="JE17" i="1"/>
  <c r="JF17" i="1"/>
  <c r="JG17" i="1"/>
  <c r="JH17" i="1"/>
  <c r="JI17" i="1"/>
  <c r="JJ17" i="1"/>
  <c r="JK17" i="1"/>
  <c r="JL17" i="1"/>
  <c r="JM17" i="1"/>
  <c r="JN17" i="1"/>
  <c r="JO17" i="1"/>
  <c r="JP17" i="1"/>
  <c r="JQ17" i="1"/>
  <c r="JR17" i="1"/>
  <c r="JS17" i="1"/>
  <c r="JT17" i="1"/>
  <c r="JU17" i="1"/>
  <c r="IX18" i="1"/>
  <c r="IY18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P18" i="1"/>
  <c r="JQ18" i="1"/>
  <c r="JR18" i="1"/>
  <c r="JS18" i="1"/>
  <c r="JT18" i="1"/>
  <c r="JU18" i="1"/>
  <c r="IX19" i="1"/>
  <c r="IY19" i="1"/>
  <c r="IZ19" i="1"/>
  <c r="JA19" i="1"/>
  <c r="JB19" i="1"/>
  <c r="JC19" i="1"/>
  <c r="JD19" i="1"/>
  <c r="JE19" i="1"/>
  <c r="JF19" i="1"/>
  <c r="JG19" i="1"/>
  <c r="JH19" i="1"/>
  <c r="JI19" i="1"/>
  <c r="JJ19" i="1"/>
  <c r="JK19" i="1"/>
  <c r="JL19" i="1"/>
  <c r="JM19" i="1"/>
  <c r="JN19" i="1"/>
  <c r="JO19" i="1"/>
  <c r="JP19" i="1"/>
  <c r="JQ19" i="1"/>
  <c r="JR19" i="1"/>
  <c r="JS19" i="1"/>
  <c r="JT19" i="1"/>
  <c r="JU19" i="1"/>
  <c r="IX20" i="1"/>
  <c r="IY20" i="1"/>
  <c r="IZ20" i="1"/>
  <c r="JA20" i="1"/>
  <c r="JB20" i="1"/>
  <c r="JC20" i="1"/>
  <c r="JD20" i="1"/>
  <c r="JE20" i="1"/>
  <c r="JF20" i="1"/>
  <c r="JG20" i="1"/>
  <c r="JH20" i="1"/>
  <c r="JI20" i="1"/>
  <c r="JJ20" i="1"/>
  <c r="JK20" i="1"/>
  <c r="JL20" i="1"/>
  <c r="JM20" i="1"/>
  <c r="JN20" i="1"/>
  <c r="JO20" i="1"/>
  <c r="JP20" i="1"/>
  <c r="JQ20" i="1"/>
  <c r="JR20" i="1"/>
  <c r="JS20" i="1"/>
  <c r="JT20" i="1"/>
  <c r="JU20" i="1"/>
  <c r="IX21" i="1"/>
  <c r="IY21" i="1"/>
  <c r="IZ21" i="1"/>
  <c r="JA21" i="1"/>
  <c r="JB21" i="1"/>
  <c r="JC21" i="1"/>
  <c r="JD21" i="1"/>
  <c r="JE21" i="1"/>
  <c r="JF21" i="1"/>
  <c r="JG21" i="1"/>
  <c r="JH21" i="1"/>
  <c r="JI21" i="1"/>
  <c r="JJ21" i="1"/>
  <c r="JK21" i="1"/>
  <c r="JL21" i="1"/>
  <c r="JM21" i="1"/>
  <c r="JN21" i="1"/>
  <c r="JO21" i="1"/>
  <c r="JP21" i="1"/>
  <c r="JQ21" i="1"/>
  <c r="JR21" i="1"/>
  <c r="JS21" i="1"/>
  <c r="JT21" i="1"/>
  <c r="JU21" i="1"/>
  <c r="IX22" i="1"/>
  <c r="IY22" i="1"/>
  <c r="IZ22" i="1"/>
  <c r="JA22" i="1"/>
  <c r="JB22" i="1"/>
  <c r="JC22" i="1"/>
  <c r="JD22" i="1"/>
  <c r="JE22" i="1"/>
  <c r="JF22" i="1"/>
  <c r="JG22" i="1"/>
  <c r="JH22" i="1"/>
  <c r="JI22" i="1"/>
  <c r="JJ22" i="1"/>
  <c r="JK22" i="1"/>
  <c r="JL22" i="1"/>
  <c r="JM22" i="1"/>
  <c r="JN22" i="1"/>
  <c r="JO22" i="1"/>
  <c r="JP22" i="1"/>
  <c r="JQ22" i="1"/>
  <c r="JR22" i="1"/>
  <c r="JS22" i="1"/>
  <c r="JT22" i="1"/>
  <c r="JU22" i="1"/>
  <c r="IX23" i="1"/>
  <c r="IY23" i="1"/>
  <c r="IZ23" i="1"/>
  <c r="JA23" i="1"/>
  <c r="JB23" i="1"/>
  <c r="JC23" i="1"/>
  <c r="JD23" i="1"/>
  <c r="JE23" i="1"/>
  <c r="JF23" i="1"/>
  <c r="JG23" i="1"/>
  <c r="JH23" i="1"/>
  <c r="JI23" i="1"/>
  <c r="JJ23" i="1"/>
  <c r="JK23" i="1"/>
  <c r="JL23" i="1"/>
  <c r="JM23" i="1"/>
  <c r="JN23" i="1"/>
  <c r="JO23" i="1"/>
  <c r="JP23" i="1"/>
  <c r="JQ23" i="1"/>
  <c r="JR23" i="1"/>
  <c r="JS23" i="1"/>
  <c r="JT23" i="1"/>
  <c r="JU23" i="1"/>
  <c r="IX24" i="1"/>
  <c r="IY24" i="1"/>
  <c r="IZ24" i="1"/>
  <c r="JA24" i="1"/>
  <c r="JB24" i="1"/>
  <c r="JC24" i="1"/>
  <c r="JD24" i="1"/>
  <c r="JE24" i="1"/>
  <c r="JF24" i="1"/>
  <c r="JG24" i="1"/>
  <c r="JH24" i="1"/>
  <c r="JI24" i="1"/>
  <c r="JJ24" i="1"/>
  <c r="JK24" i="1"/>
  <c r="JL24" i="1"/>
  <c r="JM24" i="1"/>
  <c r="JN24" i="1"/>
  <c r="JO24" i="1"/>
  <c r="JP24" i="1"/>
  <c r="JQ24" i="1"/>
  <c r="JR24" i="1"/>
  <c r="JS24" i="1"/>
  <c r="JT24" i="1"/>
  <c r="JU24" i="1"/>
  <c r="IX25" i="1"/>
  <c r="IY25" i="1"/>
  <c r="IZ25" i="1"/>
  <c r="JA25" i="1"/>
  <c r="JB25" i="1"/>
  <c r="JC25" i="1"/>
  <c r="JD25" i="1"/>
  <c r="JE25" i="1"/>
  <c r="JF25" i="1"/>
  <c r="JG25" i="1"/>
  <c r="JH25" i="1"/>
  <c r="JI25" i="1"/>
  <c r="JJ25" i="1"/>
  <c r="JK25" i="1"/>
  <c r="JL25" i="1"/>
  <c r="JM25" i="1"/>
  <c r="JN25" i="1"/>
  <c r="JO25" i="1"/>
  <c r="JP25" i="1"/>
  <c r="JQ25" i="1"/>
  <c r="JR25" i="1"/>
  <c r="JS25" i="1"/>
  <c r="JT25" i="1"/>
  <c r="JU25" i="1"/>
  <c r="IX26" i="1"/>
  <c r="IY26" i="1"/>
  <c r="IZ26" i="1"/>
  <c r="JA26" i="1"/>
  <c r="JB26" i="1"/>
  <c r="JC26" i="1"/>
  <c r="JD26" i="1"/>
  <c r="JE26" i="1"/>
  <c r="JF26" i="1"/>
  <c r="JG26" i="1"/>
  <c r="JH26" i="1"/>
  <c r="JI26" i="1"/>
  <c r="JJ26" i="1"/>
  <c r="JK26" i="1"/>
  <c r="JL26" i="1"/>
  <c r="JM26" i="1"/>
  <c r="JN26" i="1"/>
  <c r="JO26" i="1"/>
  <c r="JP26" i="1"/>
  <c r="JQ26" i="1"/>
  <c r="JR26" i="1"/>
  <c r="JS26" i="1"/>
  <c r="JT26" i="1"/>
  <c r="JU26" i="1"/>
  <c r="IX27" i="1"/>
  <c r="IY27" i="1"/>
  <c r="IZ27" i="1"/>
  <c r="JA27" i="1"/>
  <c r="JB27" i="1"/>
  <c r="JC27" i="1"/>
  <c r="JD27" i="1"/>
  <c r="JE27" i="1"/>
  <c r="JF27" i="1"/>
  <c r="JG27" i="1"/>
  <c r="JH27" i="1"/>
  <c r="JI27" i="1"/>
  <c r="JJ27" i="1"/>
  <c r="JK27" i="1"/>
  <c r="JL27" i="1"/>
  <c r="JM27" i="1"/>
  <c r="JN27" i="1"/>
  <c r="JO27" i="1"/>
  <c r="JP27" i="1"/>
  <c r="JQ27" i="1"/>
  <c r="JR27" i="1"/>
  <c r="JS27" i="1"/>
  <c r="JT27" i="1"/>
  <c r="JU27" i="1"/>
  <c r="IX28" i="1"/>
  <c r="IY28" i="1"/>
  <c r="IZ28" i="1"/>
  <c r="JA28" i="1"/>
  <c r="JB28" i="1"/>
  <c r="JC28" i="1"/>
  <c r="JD28" i="1"/>
  <c r="JE28" i="1"/>
  <c r="JF28" i="1"/>
  <c r="JG28" i="1"/>
  <c r="JH28" i="1"/>
  <c r="JI28" i="1"/>
  <c r="JJ28" i="1"/>
  <c r="JK28" i="1"/>
  <c r="JL28" i="1"/>
  <c r="JM28" i="1"/>
  <c r="JN28" i="1"/>
  <c r="JO28" i="1"/>
  <c r="JP28" i="1"/>
  <c r="JQ28" i="1"/>
  <c r="JR28" i="1"/>
  <c r="JS28" i="1"/>
  <c r="JT28" i="1"/>
  <c r="JU28" i="1"/>
  <c r="IX29" i="1"/>
  <c r="IY29" i="1"/>
  <c r="IZ29" i="1"/>
  <c r="JA29" i="1"/>
  <c r="JB29" i="1"/>
  <c r="JC29" i="1"/>
  <c r="JD29" i="1"/>
  <c r="JE29" i="1"/>
  <c r="JF29" i="1"/>
  <c r="JG29" i="1"/>
  <c r="JH29" i="1"/>
  <c r="JI29" i="1"/>
  <c r="JJ29" i="1"/>
  <c r="JK29" i="1"/>
  <c r="JL29" i="1"/>
  <c r="JM29" i="1"/>
  <c r="JN29" i="1"/>
  <c r="JO29" i="1"/>
  <c r="JP29" i="1"/>
  <c r="JQ29" i="1"/>
  <c r="JR29" i="1"/>
  <c r="JS29" i="1"/>
  <c r="JT29" i="1"/>
  <c r="JU29" i="1"/>
  <c r="IX30" i="1"/>
  <c r="IY30" i="1"/>
  <c r="IZ30" i="1"/>
  <c r="JA30" i="1"/>
  <c r="JB30" i="1"/>
  <c r="JC30" i="1"/>
  <c r="JD30" i="1"/>
  <c r="JE30" i="1"/>
  <c r="JF30" i="1"/>
  <c r="JG30" i="1"/>
  <c r="JH30" i="1"/>
  <c r="JI30" i="1"/>
  <c r="JJ30" i="1"/>
  <c r="JK30" i="1"/>
  <c r="JL30" i="1"/>
  <c r="JM30" i="1"/>
  <c r="JN30" i="1"/>
  <c r="JO30" i="1"/>
  <c r="JP30" i="1"/>
  <c r="JQ30" i="1"/>
  <c r="JR30" i="1"/>
  <c r="JS30" i="1"/>
  <c r="JT30" i="1"/>
  <c r="JU30" i="1"/>
  <c r="IX31" i="1"/>
  <c r="IY31" i="1"/>
  <c r="IZ31" i="1"/>
  <c r="JA31" i="1"/>
  <c r="JB31" i="1"/>
  <c r="JC31" i="1"/>
  <c r="JD31" i="1"/>
  <c r="JE31" i="1"/>
  <c r="JF31" i="1"/>
  <c r="JG31" i="1"/>
  <c r="JH31" i="1"/>
  <c r="JI31" i="1"/>
  <c r="JJ31" i="1"/>
  <c r="JK31" i="1"/>
  <c r="JL31" i="1"/>
  <c r="JM31" i="1"/>
  <c r="JN31" i="1"/>
  <c r="JO31" i="1"/>
  <c r="JP31" i="1"/>
  <c r="JQ31" i="1"/>
  <c r="JR31" i="1"/>
  <c r="JS31" i="1"/>
  <c r="JT31" i="1"/>
  <c r="JU31" i="1"/>
  <c r="IX32" i="1"/>
  <c r="IY32" i="1"/>
  <c r="IZ32" i="1"/>
  <c r="JA32" i="1"/>
  <c r="JB32" i="1"/>
  <c r="JC32" i="1"/>
  <c r="JD32" i="1"/>
  <c r="JE32" i="1"/>
  <c r="JF32" i="1"/>
  <c r="JG32" i="1"/>
  <c r="JH32" i="1"/>
  <c r="JI32" i="1"/>
  <c r="JJ32" i="1"/>
  <c r="JK32" i="1"/>
  <c r="JL32" i="1"/>
  <c r="JM32" i="1"/>
  <c r="JN32" i="1"/>
  <c r="JO32" i="1"/>
  <c r="JP32" i="1"/>
  <c r="JQ32" i="1"/>
  <c r="JR32" i="1"/>
  <c r="JS32" i="1"/>
  <c r="JT32" i="1"/>
  <c r="JU32" i="1"/>
  <c r="IX33" i="1"/>
  <c r="IY33" i="1"/>
  <c r="IZ33" i="1"/>
  <c r="JA33" i="1"/>
  <c r="JB33" i="1"/>
  <c r="JC33" i="1"/>
  <c r="JD33" i="1"/>
  <c r="JE33" i="1"/>
  <c r="JF33" i="1"/>
  <c r="JG33" i="1"/>
  <c r="JH33" i="1"/>
  <c r="JI33" i="1"/>
  <c r="JJ33" i="1"/>
  <c r="JK33" i="1"/>
  <c r="JL33" i="1"/>
  <c r="JM33" i="1"/>
  <c r="JN33" i="1"/>
  <c r="JO33" i="1"/>
  <c r="JP33" i="1"/>
  <c r="JQ33" i="1"/>
  <c r="JR33" i="1"/>
  <c r="JS33" i="1"/>
  <c r="JT33" i="1"/>
  <c r="JU33" i="1"/>
  <c r="IX34" i="1"/>
  <c r="IY34" i="1"/>
  <c r="IZ34" i="1"/>
  <c r="JA34" i="1"/>
  <c r="JB34" i="1"/>
  <c r="JC34" i="1"/>
  <c r="JD34" i="1"/>
  <c r="JE34" i="1"/>
  <c r="JF34" i="1"/>
  <c r="JG34" i="1"/>
  <c r="JH34" i="1"/>
  <c r="JI34" i="1"/>
  <c r="JJ34" i="1"/>
  <c r="JK34" i="1"/>
  <c r="JL34" i="1"/>
  <c r="JM34" i="1"/>
  <c r="JN34" i="1"/>
  <c r="JO34" i="1"/>
  <c r="JP34" i="1"/>
  <c r="JQ34" i="1"/>
  <c r="JR34" i="1"/>
  <c r="JS34" i="1"/>
  <c r="JT34" i="1"/>
  <c r="JU34" i="1"/>
  <c r="IX35" i="1"/>
  <c r="IY35" i="1"/>
  <c r="IZ35" i="1"/>
  <c r="JA35" i="1"/>
  <c r="JB35" i="1"/>
  <c r="JC35" i="1"/>
  <c r="JD35" i="1"/>
  <c r="JE35" i="1"/>
  <c r="JF35" i="1"/>
  <c r="JG35" i="1"/>
  <c r="JH35" i="1"/>
  <c r="JI35" i="1"/>
  <c r="JJ35" i="1"/>
  <c r="JK35" i="1"/>
  <c r="JL35" i="1"/>
  <c r="JM35" i="1"/>
  <c r="JN35" i="1"/>
  <c r="JO35" i="1"/>
  <c r="JP35" i="1"/>
  <c r="JQ35" i="1"/>
  <c r="JR35" i="1"/>
  <c r="JS35" i="1"/>
  <c r="JT35" i="1"/>
  <c r="JU35" i="1"/>
  <c r="IX36" i="1"/>
  <c r="IY36" i="1"/>
  <c r="IZ36" i="1"/>
  <c r="JA36" i="1"/>
  <c r="JB36" i="1"/>
  <c r="JC36" i="1"/>
  <c r="JD36" i="1"/>
  <c r="JE36" i="1"/>
  <c r="JF36" i="1"/>
  <c r="JG36" i="1"/>
  <c r="JH36" i="1"/>
  <c r="JI36" i="1"/>
  <c r="JJ36" i="1"/>
  <c r="JK36" i="1"/>
  <c r="JL36" i="1"/>
  <c r="JM36" i="1"/>
  <c r="JN36" i="1"/>
  <c r="JO36" i="1"/>
  <c r="JP36" i="1"/>
  <c r="JQ36" i="1"/>
  <c r="JR36" i="1"/>
  <c r="JS36" i="1"/>
  <c r="JT36" i="1"/>
  <c r="JU36" i="1"/>
  <c r="IX37" i="1"/>
  <c r="IY37" i="1"/>
  <c r="IZ37" i="1"/>
  <c r="JA37" i="1"/>
  <c r="JB37" i="1"/>
  <c r="JC37" i="1"/>
  <c r="JD37" i="1"/>
  <c r="JE37" i="1"/>
  <c r="JF37" i="1"/>
  <c r="JG37" i="1"/>
  <c r="JH37" i="1"/>
  <c r="JI37" i="1"/>
  <c r="JJ37" i="1"/>
  <c r="JK37" i="1"/>
  <c r="JL37" i="1"/>
  <c r="JM37" i="1"/>
  <c r="JN37" i="1"/>
  <c r="JO37" i="1"/>
  <c r="JP37" i="1"/>
  <c r="JQ37" i="1"/>
  <c r="JR37" i="1"/>
  <c r="JS37" i="1"/>
  <c r="JT37" i="1"/>
  <c r="JU37" i="1"/>
  <c r="IX38" i="1"/>
  <c r="IY38" i="1"/>
  <c r="IZ38" i="1"/>
  <c r="JA38" i="1"/>
  <c r="JB38" i="1"/>
  <c r="JC38" i="1"/>
  <c r="JD38" i="1"/>
  <c r="JE38" i="1"/>
  <c r="JF38" i="1"/>
  <c r="JG38" i="1"/>
  <c r="JH38" i="1"/>
  <c r="JI38" i="1"/>
  <c r="JJ38" i="1"/>
  <c r="JK38" i="1"/>
  <c r="JL38" i="1"/>
  <c r="JM38" i="1"/>
  <c r="JN38" i="1"/>
  <c r="JO38" i="1"/>
  <c r="JP38" i="1"/>
  <c r="JQ38" i="1"/>
  <c r="JR38" i="1"/>
  <c r="JS38" i="1"/>
  <c r="JT38" i="1"/>
  <c r="JU38" i="1"/>
  <c r="IX39" i="1"/>
  <c r="IY39" i="1"/>
  <c r="IZ39" i="1"/>
  <c r="JA39" i="1"/>
  <c r="JB39" i="1"/>
  <c r="JC39" i="1"/>
  <c r="JD39" i="1"/>
  <c r="JE39" i="1"/>
  <c r="JF39" i="1"/>
  <c r="JG39" i="1"/>
  <c r="JH39" i="1"/>
  <c r="JI39" i="1"/>
  <c r="JJ39" i="1"/>
  <c r="JK39" i="1"/>
  <c r="JL39" i="1"/>
  <c r="JM39" i="1"/>
  <c r="JN39" i="1"/>
  <c r="JO39" i="1"/>
  <c r="JP39" i="1"/>
  <c r="JQ39" i="1"/>
  <c r="JR39" i="1"/>
  <c r="JS39" i="1"/>
  <c r="JT39" i="1"/>
  <c r="JU39" i="1"/>
  <c r="IX40" i="1"/>
  <c r="IY40" i="1"/>
  <c r="IZ40" i="1"/>
  <c r="JA40" i="1"/>
  <c r="JB40" i="1"/>
  <c r="JC40" i="1"/>
  <c r="JD40" i="1"/>
  <c r="JE40" i="1"/>
  <c r="JF40" i="1"/>
  <c r="JG40" i="1"/>
  <c r="JH40" i="1"/>
  <c r="JI40" i="1"/>
  <c r="JJ40" i="1"/>
  <c r="JK40" i="1"/>
  <c r="JL40" i="1"/>
  <c r="JM40" i="1"/>
  <c r="JN40" i="1"/>
  <c r="JO40" i="1"/>
  <c r="JP40" i="1"/>
  <c r="JQ40" i="1"/>
  <c r="JR40" i="1"/>
  <c r="JS40" i="1"/>
  <c r="JT40" i="1"/>
  <c r="JU40" i="1"/>
  <c r="IX41" i="1"/>
  <c r="IY41" i="1"/>
  <c r="IZ41" i="1"/>
  <c r="JA41" i="1"/>
  <c r="JB41" i="1"/>
  <c r="JC41" i="1"/>
  <c r="JD41" i="1"/>
  <c r="JE41" i="1"/>
  <c r="JF41" i="1"/>
  <c r="JG41" i="1"/>
  <c r="JH41" i="1"/>
  <c r="JI41" i="1"/>
  <c r="JJ41" i="1"/>
  <c r="JK41" i="1"/>
  <c r="JL41" i="1"/>
  <c r="JM41" i="1"/>
  <c r="JN41" i="1"/>
  <c r="JO41" i="1"/>
  <c r="JP41" i="1"/>
  <c r="JQ41" i="1"/>
  <c r="JR41" i="1"/>
  <c r="JS41" i="1"/>
  <c r="JT41" i="1"/>
  <c r="JU41" i="1"/>
  <c r="IX42" i="1"/>
  <c r="IY42" i="1"/>
  <c r="IZ42" i="1"/>
  <c r="JA42" i="1"/>
  <c r="JB42" i="1"/>
  <c r="JC42" i="1"/>
  <c r="JD42" i="1"/>
  <c r="JE42" i="1"/>
  <c r="JF42" i="1"/>
  <c r="JG42" i="1"/>
  <c r="JH42" i="1"/>
  <c r="JI42" i="1"/>
  <c r="JJ42" i="1"/>
  <c r="JK42" i="1"/>
  <c r="JL42" i="1"/>
  <c r="JM42" i="1"/>
  <c r="JN42" i="1"/>
  <c r="JO42" i="1"/>
  <c r="JP42" i="1"/>
  <c r="JQ42" i="1"/>
  <c r="JR42" i="1"/>
  <c r="JS42" i="1"/>
  <c r="JT42" i="1"/>
  <c r="JU42" i="1"/>
  <c r="IX43" i="1"/>
  <c r="IY43" i="1"/>
  <c r="IZ43" i="1"/>
  <c r="JA43" i="1"/>
  <c r="JB43" i="1"/>
  <c r="JC43" i="1"/>
  <c r="JD43" i="1"/>
  <c r="JE43" i="1"/>
  <c r="JF43" i="1"/>
  <c r="JG43" i="1"/>
  <c r="JH43" i="1"/>
  <c r="JI43" i="1"/>
  <c r="JJ43" i="1"/>
  <c r="JK43" i="1"/>
  <c r="JL43" i="1"/>
  <c r="JM43" i="1"/>
  <c r="JN43" i="1"/>
  <c r="JO43" i="1"/>
  <c r="JP43" i="1"/>
  <c r="JQ43" i="1"/>
  <c r="JR43" i="1"/>
  <c r="JS43" i="1"/>
  <c r="JT43" i="1"/>
  <c r="JU43" i="1"/>
  <c r="IX44" i="1"/>
  <c r="IY44" i="1"/>
  <c r="IZ44" i="1"/>
  <c r="JA44" i="1"/>
  <c r="JB44" i="1"/>
  <c r="JC44" i="1"/>
  <c r="JD44" i="1"/>
  <c r="JE44" i="1"/>
  <c r="JF44" i="1"/>
  <c r="JG44" i="1"/>
  <c r="JH44" i="1"/>
  <c r="JI44" i="1"/>
  <c r="JJ44" i="1"/>
  <c r="JK44" i="1"/>
  <c r="JL44" i="1"/>
  <c r="JM44" i="1"/>
  <c r="JN44" i="1"/>
  <c r="JO44" i="1"/>
  <c r="JP44" i="1"/>
  <c r="JQ44" i="1"/>
  <c r="JR44" i="1"/>
  <c r="JS44" i="1"/>
  <c r="JT44" i="1"/>
  <c r="JU44" i="1"/>
  <c r="IX45" i="1"/>
  <c r="IY45" i="1"/>
  <c r="IZ45" i="1"/>
  <c r="JA45" i="1"/>
  <c r="JB45" i="1"/>
  <c r="JC45" i="1"/>
  <c r="JD45" i="1"/>
  <c r="JE45" i="1"/>
  <c r="JF45" i="1"/>
  <c r="JG45" i="1"/>
  <c r="JH45" i="1"/>
  <c r="JI45" i="1"/>
  <c r="JJ45" i="1"/>
  <c r="JK45" i="1"/>
  <c r="JL45" i="1"/>
  <c r="JM45" i="1"/>
  <c r="JN45" i="1"/>
  <c r="JO45" i="1"/>
  <c r="JP45" i="1"/>
  <c r="JQ45" i="1"/>
  <c r="JR45" i="1"/>
  <c r="JS45" i="1"/>
  <c r="JT45" i="1"/>
  <c r="JU45" i="1"/>
  <c r="IX46" i="1"/>
  <c r="IY46" i="1"/>
  <c r="IZ46" i="1"/>
  <c r="JA46" i="1"/>
  <c r="JB46" i="1"/>
  <c r="JC46" i="1"/>
  <c r="JD46" i="1"/>
  <c r="JE46" i="1"/>
  <c r="JF46" i="1"/>
  <c r="JG46" i="1"/>
  <c r="JH46" i="1"/>
  <c r="JI46" i="1"/>
  <c r="JJ46" i="1"/>
  <c r="JK46" i="1"/>
  <c r="JL46" i="1"/>
  <c r="JM46" i="1"/>
  <c r="JN46" i="1"/>
  <c r="JO46" i="1"/>
  <c r="JP46" i="1"/>
  <c r="JQ46" i="1"/>
  <c r="JR46" i="1"/>
  <c r="JS46" i="1"/>
  <c r="JT46" i="1"/>
  <c r="JU46" i="1"/>
  <c r="IX47" i="1"/>
  <c r="IY47" i="1"/>
  <c r="IZ47" i="1"/>
  <c r="JA47" i="1"/>
  <c r="JB47" i="1"/>
  <c r="JC47" i="1"/>
  <c r="JD47" i="1"/>
  <c r="JE47" i="1"/>
  <c r="JF47" i="1"/>
  <c r="JG47" i="1"/>
  <c r="JH47" i="1"/>
  <c r="JI47" i="1"/>
  <c r="JJ47" i="1"/>
  <c r="JK47" i="1"/>
  <c r="JL47" i="1"/>
  <c r="JM47" i="1"/>
  <c r="JN47" i="1"/>
  <c r="JO47" i="1"/>
  <c r="JP47" i="1"/>
  <c r="JQ47" i="1"/>
  <c r="JR47" i="1"/>
  <c r="JS47" i="1"/>
  <c r="JT47" i="1"/>
  <c r="JU47" i="1"/>
  <c r="IX48" i="1"/>
  <c r="IY48" i="1"/>
  <c r="IZ48" i="1"/>
  <c r="JA48" i="1"/>
  <c r="JB48" i="1"/>
  <c r="JC48" i="1"/>
  <c r="JD48" i="1"/>
  <c r="JE48" i="1"/>
  <c r="JF48" i="1"/>
  <c r="JG48" i="1"/>
  <c r="JH48" i="1"/>
  <c r="JI48" i="1"/>
  <c r="JJ48" i="1"/>
  <c r="JK48" i="1"/>
  <c r="JL48" i="1"/>
  <c r="JM48" i="1"/>
  <c r="JN48" i="1"/>
  <c r="JO48" i="1"/>
  <c r="JP48" i="1"/>
  <c r="JQ48" i="1"/>
  <c r="JR48" i="1"/>
  <c r="JS48" i="1"/>
  <c r="JT48" i="1"/>
  <c r="JU48" i="1"/>
  <c r="IX49" i="1"/>
  <c r="IY49" i="1"/>
  <c r="IZ49" i="1"/>
  <c r="JA49" i="1"/>
  <c r="JB49" i="1"/>
  <c r="JC49" i="1"/>
  <c r="JD49" i="1"/>
  <c r="JE49" i="1"/>
  <c r="JF49" i="1"/>
  <c r="JG49" i="1"/>
  <c r="JH49" i="1"/>
  <c r="JI49" i="1"/>
  <c r="JJ49" i="1"/>
  <c r="JK49" i="1"/>
  <c r="JL49" i="1"/>
  <c r="JM49" i="1"/>
  <c r="JN49" i="1"/>
  <c r="JO49" i="1"/>
  <c r="JP49" i="1"/>
  <c r="JQ49" i="1"/>
  <c r="JR49" i="1"/>
  <c r="JS49" i="1"/>
  <c r="JT49" i="1"/>
  <c r="JU49" i="1"/>
  <c r="IX50" i="1"/>
  <c r="IY50" i="1"/>
  <c r="IZ50" i="1"/>
  <c r="JA50" i="1"/>
  <c r="JB50" i="1"/>
  <c r="JC50" i="1"/>
  <c r="JD50" i="1"/>
  <c r="JE50" i="1"/>
  <c r="JF50" i="1"/>
  <c r="JG50" i="1"/>
  <c r="JH50" i="1"/>
  <c r="JI50" i="1"/>
  <c r="JJ50" i="1"/>
  <c r="JK50" i="1"/>
  <c r="JL50" i="1"/>
  <c r="JM50" i="1"/>
  <c r="JN50" i="1"/>
  <c r="JO50" i="1"/>
  <c r="JP50" i="1"/>
  <c r="JQ50" i="1"/>
  <c r="JR50" i="1"/>
  <c r="JS50" i="1"/>
  <c r="JT50" i="1"/>
  <c r="JU50" i="1"/>
  <c r="IX51" i="1"/>
  <c r="IY51" i="1"/>
  <c r="IZ51" i="1"/>
  <c r="JA51" i="1"/>
  <c r="JB51" i="1"/>
  <c r="JC51" i="1"/>
  <c r="JD51" i="1"/>
  <c r="JE51" i="1"/>
  <c r="JF51" i="1"/>
  <c r="JG51" i="1"/>
  <c r="JH51" i="1"/>
  <c r="JI51" i="1"/>
  <c r="JJ51" i="1"/>
  <c r="JK51" i="1"/>
  <c r="JL51" i="1"/>
  <c r="JM51" i="1"/>
  <c r="JN51" i="1"/>
  <c r="JO51" i="1"/>
  <c r="JP51" i="1"/>
  <c r="JQ51" i="1"/>
  <c r="JR51" i="1"/>
  <c r="JS51" i="1"/>
  <c r="JT51" i="1"/>
  <c r="JU51" i="1"/>
  <c r="IX52" i="1"/>
  <c r="IY52" i="1"/>
  <c r="IZ52" i="1"/>
  <c r="JA52" i="1"/>
  <c r="JB52" i="1"/>
  <c r="JC52" i="1"/>
  <c r="JD52" i="1"/>
  <c r="JE52" i="1"/>
  <c r="JF52" i="1"/>
  <c r="JG52" i="1"/>
  <c r="JH52" i="1"/>
  <c r="JI52" i="1"/>
  <c r="JJ52" i="1"/>
  <c r="JK52" i="1"/>
  <c r="JL52" i="1"/>
  <c r="JM52" i="1"/>
  <c r="JN52" i="1"/>
  <c r="JO52" i="1"/>
  <c r="JP52" i="1"/>
  <c r="JQ52" i="1"/>
  <c r="JR52" i="1"/>
  <c r="JS52" i="1"/>
  <c r="JT52" i="1"/>
  <c r="JU52" i="1"/>
  <c r="IX53" i="1"/>
  <c r="IY53" i="1"/>
  <c r="IZ53" i="1"/>
  <c r="JA53" i="1"/>
  <c r="JB53" i="1"/>
  <c r="JC53" i="1"/>
  <c r="JD53" i="1"/>
  <c r="JE53" i="1"/>
  <c r="JF53" i="1"/>
  <c r="JG53" i="1"/>
  <c r="JH53" i="1"/>
  <c r="JI53" i="1"/>
  <c r="JJ53" i="1"/>
  <c r="JK53" i="1"/>
  <c r="JL53" i="1"/>
  <c r="JM53" i="1"/>
  <c r="JN53" i="1"/>
  <c r="JO53" i="1"/>
  <c r="JP53" i="1"/>
  <c r="JQ53" i="1"/>
  <c r="JR53" i="1"/>
  <c r="JS53" i="1"/>
  <c r="JT53" i="1"/>
  <c r="JU53" i="1"/>
  <c r="IX54" i="1"/>
  <c r="IY54" i="1"/>
  <c r="IZ54" i="1"/>
  <c r="JA54" i="1"/>
  <c r="JB54" i="1"/>
  <c r="JC54" i="1"/>
  <c r="JD54" i="1"/>
  <c r="JE54" i="1"/>
  <c r="JF54" i="1"/>
  <c r="JG54" i="1"/>
  <c r="JH54" i="1"/>
  <c r="JI54" i="1"/>
  <c r="JJ54" i="1"/>
  <c r="JK54" i="1"/>
  <c r="JL54" i="1"/>
  <c r="JM54" i="1"/>
  <c r="JN54" i="1"/>
  <c r="JO54" i="1"/>
  <c r="JP54" i="1"/>
  <c r="JQ54" i="1"/>
  <c r="JR54" i="1"/>
  <c r="JS54" i="1"/>
  <c r="JT54" i="1"/>
  <c r="JU54" i="1"/>
  <c r="IX55" i="1"/>
  <c r="IY55" i="1"/>
  <c r="IZ55" i="1"/>
  <c r="JA55" i="1"/>
  <c r="JB55" i="1"/>
  <c r="JC55" i="1"/>
  <c r="JD55" i="1"/>
  <c r="JE55" i="1"/>
  <c r="JF55" i="1"/>
  <c r="JG55" i="1"/>
  <c r="JH55" i="1"/>
  <c r="JI55" i="1"/>
  <c r="JJ55" i="1"/>
  <c r="JK55" i="1"/>
  <c r="JL55" i="1"/>
  <c r="JM55" i="1"/>
  <c r="JN55" i="1"/>
  <c r="JO55" i="1"/>
  <c r="JP55" i="1"/>
  <c r="JQ55" i="1"/>
  <c r="JR55" i="1"/>
  <c r="JS55" i="1"/>
  <c r="JT55" i="1"/>
  <c r="JU55" i="1"/>
  <c r="IX56" i="1"/>
  <c r="IY56" i="1"/>
  <c r="IZ56" i="1"/>
  <c r="JA56" i="1"/>
  <c r="JB56" i="1"/>
  <c r="JC56" i="1"/>
  <c r="JD56" i="1"/>
  <c r="JE56" i="1"/>
  <c r="JF56" i="1"/>
  <c r="JG56" i="1"/>
  <c r="JH56" i="1"/>
  <c r="JI56" i="1"/>
  <c r="JJ56" i="1"/>
  <c r="JK56" i="1"/>
  <c r="JL56" i="1"/>
  <c r="JM56" i="1"/>
  <c r="JN56" i="1"/>
  <c r="JO56" i="1"/>
  <c r="JP56" i="1"/>
  <c r="JQ56" i="1"/>
  <c r="JR56" i="1"/>
  <c r="JS56" i="1"/>
  <c r="JT56" i="1"/>
  <c r="JU56" i="1"/>
  <c r="IX57" i="1"/>
  <c r="IY57" i="1"/>
  <c r="IZ57" i="1"/>
  <c r="JA57" i="1"/>
  <c r="JB57" i="1"/>
  <c r="JC57" i="1"/>
  <c r="JD57" i="1"/>
  <c r="JE57" i="1"/>
  <c r="JF57" i="1"/>
  <c r="JG57" i="1"/>
  <c r="JH57" i="1"/>
  <c r="JI57" i="1"/>
  <c r="JJ57" i="1"/>
  <c r="JK57" i="1"/>
  <c r="JL57" i="1"/>
  <c r="JM57" i="1"/>
  <c r="JN57" i="1"/>
  <c r="JO57" i="1"/>
  <c r="JP57" i="1"/>
  <c r="JQ57" i="1"/>
  <c r="JR57" i="1"/>
  <c r="JS57" i="1"/>
  <c r="JT57" i="1"/>
  <c r="JU57" i="1"/>
  <c r="IX58" i="1"/>
  <c r="IY58" i="1"/>
  <c r="IZ58" i="1"/>
  <c r="JA58" i="1"/>
  <c r="JB58" i="1"/>
  <c r="JC58" i="1"/>
  <c r="JD58" i="1"/>
  <c r="JE58" i="1"/>
  <c r="JF58" i="1"/>
  <c r="JG58" i="1"/>
  <c r="JH58" i="1"/>
  <c r="JI58" i="1"/>
  <c r="JJ58" i="1"/>
  <c r="JK58" i="1"/>
  <c r="JL58" i="1"/>
  <c r="JM58" i="1"/>
  <c r="JN58" i="1"/>
  <c r="JO58" i="1"/>
  <c r="JP58" i="1"/>
  <c r="JQ58" i="1"/>
  <c r="JR58" i="1"/>
  <c r="JS58" i="1"/>
  <c r="JT58" i="1"/>
  <c r="JU58" i="1"/>
  <c r="IX59" i="1"/>
  <c r="IY59" i="1"/>
  <c r="IZ59" i="1"/>
  <c r="JA59" i="1"/>
  <c r="JB59" i="1"/>
  <c r="JC59" i="1"/>
  <c r="JD59" i="1"/>
  <c r="JE59" i="1"/>
  <c r="JF59" i="1"/>
  <c r="JG59" i="1"/>
  <c r="JH59" i="1"/>
  <c r="JI59" i="1"/>
  <c r="JJ59" i="1"/>
  <c r="JK59" i="1"/>
  <c r="JL59" i="1"/>
  <c r="JM59" i="1"/>
  <c r="JN59" i="1"/>
  <c r="JO59" i="1"/>
  <c r="JP59" i="1"/>
  <c r="JQ59" i="1"/>
  <c r="JR59" i="1"/>
  <c r="JS59" i="1"/>
  <c r="JT59" i="1"/>
  <c r="JU59" i="1"/>
  <c r="IX60" i="1"/>
  <c r="IY60" i="1"/>
  <c r="IZ60" i="1"/>
  <c r="JA60" i="1"/>
  <c r="JB60" i="1"/>
  <c r="JC60" i="1"/>
  <c r="JD60" i="1"/>
  <c r="JE60" i="1"/>
  <c r="JF60" i="1"/>
  <c r="JG60" i="1"/>
  <c r="JH60" i="1"/>
  <c r="JI60" i="1"/>
  <c r="JJ60" i="1"/>
  <c r="JK60" i="1"/>
  <c r="JL60" i="1"/>
  <c r="JM60" i="1"/>
  <c r="JN60" i="1"/>
  <c r="JO60" i="1"/>
  <c r="JP60" i="1"/>
  <c r="JQ60" i="1"/>
  <c r="JR60" i="1"/>
  <c r="JS60" i="1"/>
  <c r="JT60" i="1"/>
  <c r="JU60" i="1"/>
  <c r="IX61" i="1"/>
  <c r="IY61" i="1"/>
  <c r="IZ61" i="1"/>
  <c r="JA61" i="1"/>
  <c r="JB61" i="1"/>
  <c r="JC61" i="1"/>
  <c r="JD61" i="1"/>
  <c r="JE61" i="1"/>
  <c r="JF61" i="1"/>
  <c r="JG61" i="1"/>
  <c r="JH61" i="1"/>
  <c r="JI61" i="1"/>
  <c r="JJ61" i="1"/>
  <c r="JK61" i="1"/>
  <c r="JL61" i="1"/>
  <c r="JM61" i="1"/>
  <c r="JN61" i="1"/>
  <c r="JO61" i="1"/>
  <c r="JP61" i="1"/>
  <c r="JQ61" i="1"/>
  <c r="JR61" i="1"/>
  <c r="JS61" i="1"/>
  <c r="JT61" i="1"/>
  <c r="JU61" i="1"/>
  <c r="IX62" i="1"/>
  <c r="IY62" i="1"/>
  <c r="IZ62" i="1"/>
  <c r="JA62" i="1"/>
  <c r="JB62" i="1"/>
  <c r="JC62" i="1"/>
  <c r="JD62" i="1"/>
  <c r="JE62" i="1"/>
  <c r="JF62" i="1"/>
  <c r="JG62" i="1"/>
  <c r="JH62" i="1"/>
  <c r="JI62" i="1"/>
  <c r="JJ62" i="1"/>
  <c r="JK62" i="1"/>
  <c r="JL62" i="1"/>
  <c r="JM62" i="1"/>
  <c r="JN62" i="1"/>
  <c r="JO62" i="1"/>
  <c r="JP62" i="1"/>
  <c r="JQ62" i="1"/>
  <c r="JR62" i="1"/>
  <c r="JS62" i="1"/>
  <c r="JT62" i="1"/>
  <c r="JU62" i="1"/>
  <c r="IX63" i="1"/>
  <c r="IY63" i="1"/>
  <c r="IZ63" i="1"/>
  <c r="JA63" i="1"/>
  <c r="JB63" i="1"/>
  <c r="JC63" i="1"/>
  <c r="JD63" i="1"/>
  <c r="JE63" i="1"/>
  <c r="JF63" i="1"/>
  <c r="JG63" i="1"/>
  <c r="JH63" i="1"/>
  <c r="JI63" i="1"/>
  <c r="JJ63" i="1"/>
  <c r="JK63" i="1"/>
  <c r="JL63" i="1"/>
  <c r="JM63" i="1"/>
  <c r="JN63" i="1"/>
  <c r="JO63" i="1"/>
  <c r="JP63" i="1"/>
  <c r="JQ63" i="1"/>
  <c r="JR63" i="1"/>
  <c r="JS63" i="1"/>
  <c r="JT63" i="1"/>
  <c r="JU63" i="1"/>
  <c r="IX64" i="1"/>
  <c r="IY64" i="1"/>
  <c r="IZ64" i="1"/>
  <c r="JA64" i="1"/>
  <c r="JB64" i="1"/>
  <c r="JC64" i="1"/>
  <c r="JD64" i="1"/>
  <c r="JE64" i="1"/>
  <c r="JF64" i="1"/>
  <c r="JG64" i="1"/>
  <c r="JH64" i="1"/>
  <c r="JI64" i="1"/>
  <c r="JJ64" i="1"/>
  <c r="JK64" i="1"/>
  <c r="JL64" i="1"/>
  <c r="JM64" i="1"/>
  <c r="JN64" i="1"/>
  <c r="JO64" i="1"/>
  <c r="JP64" i="1"/>
  <c r="JQ64" i="1"/>
  <c r="JR64" i="1"/>
  <c r="JS64" i="1"/>
  <c r="JT64" i="1"/>
  <c r="JU64" i="1"/>
  <c r="IX65" i="1"/>
  <c r="IY65" i="1"/>
  <c r="IZ65" i="1"/>
  <c r="JA65" i="1"/>
  <c r="JB65" i="1"/>
  <c r="JC65" i="1"/>
  <c r="JD65" i="1"/>
  <c r="JE65" i="1"/>
  <c r="JF65" i="1"/>
  <c r="JG65" i="1"/>
  <c r="JH65" i="1"/>
  <c r="JI65" i="1"/>
  <c r="JJ65" i="1"/>
  <c r="JK65" i="1"/>
  <c r="JL65" i="1"/>
  <c r="JM65" i="1"/>
  <c r="JN65" i="1"/>
  <c r="JO65" i="1"/>
  <c r="JP65" i="1"/>
  <c r="JQ65" i="1"/>
  <c r="JR65" i="1"/>
  <c r="JS65" i="1"/>
  <c r="JT65" i="1"/>
  <c r="JU65" i="1"/>
  <c r="IX66" i="1"/>
  <c r="IY66" i="1"/>
  <c r="IZ66" i="1"/>
  <c r="JA66" i="1"/>
  <c r="JB66" i="1"/>
  <c r="JC66" i="1"/>
  <c r="JD66" i="1"/>
  <c r="JE66" i="1"/>
  <c r="JF66" i="1"/>
  <c r="JG66" i="1"/>
  <c r="JH66" i="1"/>
  <c r="JI66" i="1"/>
  <c r="JJ66" i="1"/>
  <c r="JK66" i="1"/>
  <c r="JL66" i="1"/>
  <c r="JM66" i="1"/>
  <c r="JN66" i="1"/>
  <c r="JO66" i="1"/>
  <c r="JP66" i="1"/>
  <c r="JQ66" i="1"/>
  <c r="JR66" i="1"/>
  <c r="JS66" i="1"/>
  <c r="JT66" i="1"/>
  <c r="JU66" i="1"/>
  <c r="IX67" i="1"/>
  <c r="IY67" i="1"/>
  <c r="IZ67" i="1"/>
  <c r="JA67" i="1"/>
  <c r="JB67" i="1"/>
  <c r="JC67" i="1"/>
  <c r="JD67" i="1"/>
  <c r="JE67" i="1"/>
  <c r="JF67" i="1"/>
  <c r="JG67" i="1"/>
  <c r="JH67" i="1"/>
  <c r="JI67" i="1"/>
  <c r="JJ67" i="1"/>
  <c r="JK67" i="1"/>
  <c r="JL67" i="1"/>
  <c r="JM67" i="1"/>
  <c r="JN67" i="1"/>
  <c r="JO67" i="1"/>
  <c r="JP67" i="1"/>
  <c r="JQ67" i="1"/>
  <c r="JR67" i="1"/>
  <c r="JS67" i="1"/>
  <c r="JT67" i="1"/>
  <c r="JU67" i="1"/>
  <c r="IX68" i="1"/>
  <c r="IY68" i="1"/>
  <c r="IZ68" i="1"/>
  <c r="JA68" i="1"/>
  <c r="JB68" i="1"/>
  <c r="JC68" i="1"/>
  <c r="JD68" i="1"/>
  <c r="JE68" i="1"/>
  <c r="JF68" i="1"/>
  <c r="JG68" i="1"/>
  <c r="JH68" i="1"/>
  <c r="JI68" i="1"/>
  <c r="JJ68" i="1"/>
  <c r="JK68" i="1"/>
  <c r="JL68" i="1"/>
  <c r="JM68" i="1"/>
  <c r="JN68" i="1"/>
  <c r="JO68" i="1"/>
  <c r="JP68" i="1"/>
  <c r="JQ68" i="1"/>
  <c r="JR68" i="1"/>
  <c r="JS68" i="1"/>
  <c r="JT68" i="1"/>
  <c r="JU68" i="1"/>
  <c r="IX69" i="1"/>
  <c r="IY69" i="1"/>
  <c r="IZ69" i="1"/>
  <c r="JA69" i="1"/>
  <c r="JB69" i="1"/>
  <c r="JC69" i="1"/>
  <c r="JD69" i="1"/>
  <c r="JE69" i="1"/>
  <c r="JF69" i="1"/>
  <c r="JG69" i="1"/>
  <c r="JH69" i="1"/>
  <c r="JI69" i="1"/>
  <c r="JJ69" i="1"/>
  <c r="JK69" i="1"/>
  <c r="JL69" i="1"/>
  <c r="JM69" i="1"/>
  <c r="JN69" i="1"/>
  <c r="JO69" i="1"/>
  <c r="JP69" i="1"/>
  <c r="JQ69" i="1"/>
  <c r="JR69" i="1"/>
  <c r="JS69" i="1"/>
  <c r="JT69" i="1"/>
  <c r="JU69" i="1"/>
  <c r="IX70" i="1"/>
  <c r="IY70" i="1"/>
  <c r="IZ70" i="1"/>
  <c r="JA70" i="1"/>
  <c r="JB70" i="1"/>
  <c r="JC70" i="1"/>
  <c r="JD70" i="1"/>
  <c r="JE70" i="1"/>
  <c r="JF70" i="1"/>
  <c r="JG70" i="1"/>
  <c r="JH70" i="1"/>
  <c r="JI70" i="1"/>
  <c r="JJ70" i="1"/>
  <c r="JK70" i="1"/>
  <c r="JL70" i="1"/>
  <c r="JM70" i="1"/>
  <c r="JN70" i="1"/>
  <c r="JO70" i="1"/>
  <c r="JP70" i="1"/>
  <c r="JQ70" i="1"/>
  <c r="JR70" i="1"/>
  <c r="JS70" i="1"/>
  <c r="JT70" i="1"/>
  <c r="JU70" i="1"/>
  <c r="IX71" i="1"/>
  <c r="IY71" i="1"/>
  <c r="IZ71" i="1"/>
  <c r="JA71" i="1"/>
  <c r="JB71" i="1"/>
  <c r="JC71" i="1"/>
  <c r="JD71" i="1"/>
  <c r="JE71" i="1"/>
  <c r="JF71" i="1"/>
  <c r="JG71" i="1"/>
  <c r="JH71" i="1"/>
  <c r="JI71" i="1"/>
  <c r="JJ71" i="1"/>
  <c r="JK71" i="1"/>
  <c r="JL71" i="1"/>
  <c r="JM71" i="1"/>
  <c r="JN71" i="1"/>
  <c r="JO71" i="1"/>
  <c r="JP71" i="1"/>
  <c r="JQ71" i="1"/>
  <c r="JR71" i="1"/>
  <c r="JS71" i="1"/>
  <c r="JT71" i="1"/>
  <c r="JU71" i="1"/>
  <c r="IX72" i="1"/>
  <c r="IY72" i="1"/>
  <c r="IZ72" i="1"/>
  <c r="JA72" i="1"/>
  <c r="JB72" i="1"/>
  <c r="JC72" i="1"/>
  <c r="JD72" i="1"/>
  <c r="JE72" i="1"/>
  <c r="JF72" i="1"/>
  <c r="JG72" i="1"/>
  <c r="JH72" i="1"/>
  <c r="JI72" i="1"/>
  <c r="JJ72" i="1"/>
  <c r="JK72" i="1"/>
  <c r="JL72" i="1"/>
  <c r="JM72" i="1"/>
  <c r="JN72" i="1"/>
  <c r="JO72" i="1"/>
  <c r="JP72" i="1"/>
  <c r="JQ72" i="1"/>
  <c r="JR72" i="1"/>
  <c r="JS72" i="1"/>
  <c r="JT72" i="1"/>
  <c r="JU72" i="1"/>
  <c r="IX73" i="1"/>
  <c r="IY73" i="1"/>
  <c r="IZ73" i="1"/>
  <c r="JA73" i="1"/>
  <c r="JB73" i="1"/>
  <c r="JC73" i="1"/>
  <c r="JD73" i="1"/>
  <c r="JE73" i="1"/>
  <c r="JF73" i="1"/>
  <c r="JG73" i="1"/>
  <c r="JH73" i="1"/>
  <c r="JI73" i="1"/>
  <c r="JJ73" i="1"/>
  <c r="JK73" i="1"/>
  <c r="JL73" i="1"/>
  <c r="JM73" i="1"/>
  <c r="JN73" i="1"/>
  <c r="JO73" i="1"/>
  <c r="JP73" i="1"/>
  <c r="JQ73" i="1"/>
  <c r="JR73" i="1"/>
  <c r="JS73" i="1"/>
  <c r="JT73" i="1"/>
  <c r="JU73" i="1"/>
  <c r="IX74" i="1"/>
  <c r="IY74" i="1"/>
  <c r="IZ74" i="1"/>
  <c r="JA74" i="1"/>
  <c r="JB74" i="1"/>
  <c r="JC74" i="1"/>
  <c r="JD74" i="1"/>
  <c r="JE74" i="1"/>
  <c r="JF74" i="1"/>
  <c r="JG74" i="1"/>
  <c r="JH74" i="1"/>
  <c r="JI74" i="1"/>
  <c r="JJ74" i="1"/>
  <c r="JK74" i="1"/>
  <c r="JL74" i="1"/>
  <c r="JM74" i="1"/>
  <c r="JN74" i="1"/>
  <c r="JO74" i="1"/>
  <c r="JP74" i="1"/>
  <c r="JQ74" i="1"/>
  <c r="JR74" i="1"/>
  <c r="JS74" i="1"/>
  <c r="JT74" i="1"/>
  <c r="JU74" i="1"/>
  <c r="IX75" i="1"/>
  <c r="IY75" i="1"/>
  <c r="IZ75" i="1"/>
  <c r="JA75" i="1"/>
  <c r="JB75" i="1"/>
  <c r="JC75" i="1"/>
  <c r="JD75" i="1"/>
  <c r="JE75" i="1"/>
  <c r="JF75" i="1"/>
  <c r="JG75" i="1"/>
  <c r="JH75" i="1"/>
  <c r="JI75" i="1"/>
  <c r="JJ75" i="1"/>
  <c r="JK75" i="1"/>
  <c r="JL75" i="1"/>
  <c r="JM75" i="1"/>
  <c r="JN75" i="1"/>
  <c r="JO75" i="1"/>
  <c r="JP75" i="1"/>
  <c r="JQ75" i="1"/>
  <c r="JR75" i="1"/>
  <c r="JS75" i="1"/>
  <c r="JT75" i="1"/>
  <c r="JU75" i="1"/>
  <c r="IX76" i="1"/>
  <c r="IY76" i="1"/>
  <c r="IZ76" i="1"/>
  <c r="JA76" i="1"/>
  <c r="JB76" i="1"/>
  <c r="JC76" i="1"/>
  <c r="JD76" i="1"/>
  <c r="JE76" i="1"/>
  <c r="JF76" i="1"/>
  <c r="JG76" i="1"/>
  <c r="JH76" i="1"/>
  <c r="JI76" i="1"/>
  <c r="JJ76" i="1"/>
  <c r="JK76" i="1"/>
  <c r="JL76" i="1"/>
  <c r="JM76" i="1"/>
  <c r="JN76" i="1"/>
  <c r="JO76" i="1"/>
  <c r="JP76" i="1"/>
  <c r="JQ76" i="1"/>
  <c r="JR76" i="1"/>
  <c r="JS76" i="1"/>
  <c r="JT76" i="1"/>
  <c r="JU76" i="1"/>
  <c r="IX77" i="1"/>
  <c r="IY77" i="1"/>
  <c r="IZ77" i="1"/>
  <c r="JA77" i="1"/>
  <c r="JB77" i="1"/>
  <c r="JC77" i="1"/>
  <c r="JD77" i="1"/>
  <c r="JE77" i="1"/>
  <c r="JF77" i="1"/>
  <c r="JG77" i="1"/>
  <c r="JH77" i="1"/>
  <c r="JI77" i="1"/>
  <c r="JJ77" i="1"/>
  <c r="JK77" i="1"/>
  <c r="JL77" i="1"/>
  <c r="JM77" i="1"/>
  <c r="JN77" i="1"/>
  <c r="JO77" i="1"/>
  <c r="JP77" i="1"/>
  <c r="JQ77" i="1"/>
  <c r="JR77" i="1"/>
  <c r="JS77" i="1"/>
  <c r="JT77" i="1"/>
  <c r="JU77" i="1"/>
  <c r="IX78" i="1"/>
  <c r="IY78" i="1"/>
  <c r="IZ78" i="1"/>
  <c r="JA78" i="1"/>
  <c r="JB78" i="1"/>
  <c r="JC78" i="1"/>
  <c r="JD78" i="1"/>
  <c r="JE78" i="1"/>
  <c r="JF78" i="1"/>
  <c r="JG78" i="1"/>
  <c r="JH78" i="1"/>
  <c r="JI78" i="1"/>
  <c r="JJ78" i="1"/>
  <c r="JK78" i="1"/>
  <c r="JL78" i="1"/>
  <c r="JM78" i="1"/>
  <c r="JN78" i="1"/>
  <c r="JO78" i="1"/>
  <c r="JP78" i="1"/>
  <c r="JQ78" i="1"/>
  <c r="JR78" i="1"/>
  <c r="JS78" i="1"/>
  <c r="JT78" i="1"/>
  <c r="JU78" i="1"/>
  <c r="IX79" i="1"/>
  <c r="IY79" i="1"/>
  <c r="IZ79" i="1"/>
  <c r="JA79" i="1"/>
  <c r="JB79" i="1"/>
  <c r="JC79" i="1"/>
  <c r="JD79" i="1"/>
  <c r="JE79" i="1"/>
  <c r="JF79" i="1"/>
  <c r="JG79" i="1"/>
  <c r="JH79" i="1"/>
  <c r="JI79" i="1"/>
  <c r="JJ79" i="1"/>
  <c r="JK79" i="1"/>
  <c r="JL79" i="1"/>
  <c r="JM79" i="1"/>
  <c r="JN79" i="1"/>
  <c r="JO79" i="1"/>
  <c r="JP79" i="1"/>
  <c r="JQ79" i="1"/>
  <c r="JR79" i="1"/>
  <c r="JS79" i="1"/>
  <c r="JT79" i="1"/>
  <c r="JU79" i="1"/>
  <c r="IX80" i="1"/>
  <c r="IY80" i="1"/>
  <c r="IZ80" i="1"/>
  <c r="JA80" i="1"/>
  <c r="JB80" i="1"/>
  <c r="JC80" i="1"/>
  <c r="JD80" i="1"/>
  <c r="JE80" i="1"/>
  <c r="JF80" i="1"/>
  <c r="JG80" i="1"/>
  <c r="JH80" i="1"/>
  <c r="JI80" i="1"/>
  <c r="JJ80" i="1"/>
  <c r="JK80" i="1"/>
  <c r="JL80" i="1"/>
  <c r="JM80" i="1"/>
  <c r="JN80" i="1"/>
  <c r="JO80" i="1"/>
  <c r="JP80" i="1"/>
  <c r="JQ80" i="1"/>
  <c r="JR80" i="1"/>
  <c r="JS80" i="1"/>
  <c r="JT80" i="1"/>
  <c r="JU80" i="1"/>
  <c r="IX81" i="1"/>
  <c r="IY81" i="1"/>
  <c r="IZ81" i="1"/>
  <c r="JA81" i="1"/>
  <c r="JB81" i="1"/>
  <c r="JC81" i="1"/>
  <c r="JD81" i="1"/>
  <c r="JE81" i="1"/>
  <c r="JF81" i="1"/>
  <c r="JG81" i="1"/>
  <c r="JH81" i="1"/>
  <c r="JI81" i="1"/>
  <c r="JJ81" i="1"/>
  <c r="JK81" i="1"/>
  <c r="JL81" i="1"/>
  <c r="JM81" i="1"/>
  <c r="JN81" i="1"/>
  <c r="JO81" i="1"/>
  <c r="JP81" i="1"/>
  <c r="JQ81" i="1"/>
  <c r="JR81" i="1"/>
  <c r="JS81" i="1"/>
  <c r="JT81" i="1"/>
  <c r="JU81" i="1"/>
  <c r="IX82" i="1"/>
  <c r="IY82" i="1"/>
  <c r="IZ82" i="1"/>
  <c r="JA82" i="1"/>
  <c r="JB82" i="1"/>
  <c r="JC82" i="1"/>
  <c r="JD82" i="1"/>
  <c r="JE82" i="1"/>
  <c r="JF82" i="1"/>
  <c r="JG82" i="1"/>
  <c r="JH82" i="1"/>
  <c r="JI82" i="1"/>
  <c r="JJ82" i="1"/>
  <c r="JK82" i="1"/>
  <c r="JL82" i="1"/>
  <c r="JM82" i="1"/>
  <c r="JN82" i="1"/>
  <c r="JO82" i="1"/>
  <c r="JP82" i="1"/>
  <c r="JQ82" i="1"/>
  <c r="JR82" i="1"/>
  <c r="JS82" i="1"/>
  <c r="JT82" i="1"/>
  <c r="JU82" i="1"/>
  <c r="IX83" i="1"/>
  <c r="IY83" i="1"/>
  <c r="IZ83" i="1"/>
  <c r="JA83" i="1"/>
  <c r="JB83" i="1"/>
  <c r="JC83" i="1"/>
  <c r="JD83" i="1"/>
  <c r="JE83" i="1"/>
  <c r="JF83" i="1"/>
  <c r="JG83" i="1"/>
  <c r="JH83" i="1"/>
  <c r="JI83" i="1"/>
  <c r="JJ83" i="1"/>
  <c r="JK83" i="1"/>
  <c r="JL83" i="1"/>
  <c r="JM83" i="1"/>
  <c r="JN83" i="1"/>
  <c r="JO83" i="1"/>
  <c r="JP83" i="1"/>
  <c r="JQ83" i="1"/>
  <c r="JR83" i="1"/>
  <c r="JS83" i="1"/>
  <c r="JT83" i="1"/>
  <c r="JU83" i="1"/>
  <c r="IX84" i="1"/>
  <c r="IY84" i="1"/>
  <c r="IZ84" i="1"/>
  <c r="JA84" i="1"/>
  <c r="JB84" i="1"/>
  <c r="JC84" i="1"/>
  <c r="JD84" i="1"/>
  <c r="JE84" i="1"/>
  <c r="JF84" i="1"/>
  <c r="JG84" i="1"/>
  <c r="JH84" i="1"/>
  <c r="JI84" i="1"/>
  <c r="JJ84" i="1"/>
  <c r="JK84" i="1"/>
  <c r="JL84" i="1"/>
  <c r="JM84" i="1"/>
  <c r="JN84" i="1"/>
  <c r="JO84" i="1"/>
  <c r="JP84" i="1"/>
  <c r="JQ84" i="1"/>
  <c r="JR84" i="1"/>
  <c r="JS84" i="1"/>
  <c r="JT84" i="1"/>
  <c r="JU84" i="1"/>
  <c r="IX85" i="1"/>
  <c r="IY85" i="1"/>
  <c r="IZ85" i="1"/>
  <c r="JA85" i="1"/>
  <c r="JB85" i="1"/>
  <c r="JC85" i="1"/>
  <c r="JD85" i="1"/>
  <c r="JE85" i="1"/>
  <c r="JF85" i="1"/>
  <c r="JG85" i="1"/>
  <c r="JH85" i="1"/>
  <c r="JI85" i="1"/>
  <c r="JJ85" i="1"/>
  <c r="JK85" i="1"/>
  <c r="JL85" i="1"/>
  <c r="JM85" i="1"/>
  <c r="JN85" i="1"/>
  <c r="JO85" i="1"/>
  <c r="JP85" i="1"/>
  <c r="JQ85" i="1"/>
  <c r="JR85" i="1"/>
  <c r="JS85" i="1"/>
  <c r="JT85" i="1"/>
  <c r="JU85" i="1"/>
  <c r="IX86" i="1"/>
  <c r="IY86" i="1"/>
  <c r="IZ86" i="1"/>
  <c r="JA86" i="1"/>
  <c r="JB86" i="1"/>
  <c r="JC86" i="1"/>
  <c r="JD86" i="1"/>
  <c r="JE86" i="1"/>
  <c r="JF86" i="1"/>
  <c r="JG86" i="1"/>
  <c r="JH86" i="1"/>
  <c r="JI86" i="1"/>
  <c r="JJ86" i="1"/>
  <c r="JK86" i="1"/>
  <c r="JL86" i="1"/>
  <c r="JM86" i="1"/>
  <c r="JN86" i="1"/>
  <c r="JO86" i="1"/>
  <c r="JP86" i="1"/>
  <c r="JQ86" i="1"/>
  <c r="JR86" i="1"/>
  <c r="JS86" i="1"/>
  <c r="JT86" i="1"/>
  <c r="JU86" i="1"/>
  <c r="IX87" i="1"/>
  <c r="IY87" i="1"/>
  <c r="IZ87" i="1"/>
  <c r="JA87" i="1"/>
  <c r="JB87" i="1"/>
  <c r="JC87" i="1"/>
  <c r="JD87" i="1"/>
  <c r="JE87" i="1"/>
  <c r="JF87" i="1"/>
  <c r="JG87" i="1"/>
  <c r="JH87" i="1"/>
  <c r="JI87" i="1"/>
  <c r="JJ87" i="1"/>
  <c r="JK87" i="1"/>
  <c r="JL87" i="1"/>
  <c r="JM87" i="1"/>
  <c r="JN87" i="1"/>
  <c r="JO87" i="1"/>
  <c r="JP87" i="1"/>
  <c r="JQ87" i="1"/>
  <c r="JR87" i="1"/>
  <c r="JS87" i="1"/>
  <c r="JT87" i="1"/>
  <c r="JU87" i="1"/>
  <c r="IX88" i="1"/>
  <c r="IY88" i="1"/>
  <c r="IZ88" i="1"/>
  <c r="JA88" i="1"/>
  <c r="JB88" i="1"/>
  <c r="JC88" i="1"/>
  <c r="JD88" i="1"/>
  <c r="JE88" i="1"/>
  <c r="JF88" i="1"/>
  <c r="JG88" i="1"/>
  <c r="JH88" i="1"/>
  <c r="JI88" i="1"/>
  <c r="JJ88" i="1"/>
  <c r="JK88" i="1"/>
  <c r="JL88" i="1"/>
  <c r="JM88" i="1"/>
  <c r="JN88" i="1"/>
  <c r="JO88" i="1"/>
  <c r="JP88" i="1"/>
  <c r="JQ88" i="1"/>
  <c r="JR88" i="1"/>
  <c r="JS88" i="1"/>
  <c r="JT88" i="1"/>
  <c r="JU88" i="1"/>
  <c r="IX89" i="1"/>
  <c r="IY89" i="1"/>
  <c r="IZ89" i="1"/>
  <c r="JA89" i="1"/>
  <c r="JB89" i="1"/>
  <c r="JC89" i="1"/>
  <c r="JD89" i="1"/>
  <c r="JE89" i="1"/>
  <c r="JF89" i="1"/>
  <c r="JG89" i="1"/>
  <c r="JH89" i="1"/>
  <c r="JI89" i="1"/>
  <c r="JJ89" i="1"/>
  <c r="JK89" i="1"/>
  <c r="JL89" i="1"/>
  <c r="JM89" i="1"/>
  <c r="JN89" i="1"/>
  <c r="JO89" i="1"/>
  <c r="JP89" i="1"/>
  <c r="JQ89" i="1"/>
  <c r="JR89" i="1"/>
  <c r="JS89" i="1"/>
  <c r="JT89" i="1"/>
  <c r="JU89" i="1"/>
  <c r="IX90" i="1"/>
  <c r="IY90" i="1"/>
  <c r="IZ90" i="1"/>
  <c r="JA90" i="1"/>
  <c r="JB90" i="1"/>
  <c r="JC90" i="1"/>
  <c r="JD90" i="1"/>
  <c r="JE90" i="1"/>
  <c r="JF90" i="1"/>
  <c r="JG90" i="1"/>
  <c r="JH90" i="1"/>
  <c r="JI90" i="1"/>
  <c r="JJ90" i="1"/>
  <c r="JK90" i="1"/>
  <c r="JL90" i="1"/>
  <c r="JM90" i="1"/>
  <c r="JN90" i="1"/>
  <c r="JO90" i="1"/>
  <c r="JP90" i="1"/>
  <c r="JQ90" i="1"/>
  <c r="JR90" i="1"/>
  <c r="JS90" i="1"/>
  <c r="JT90" i="1"/>
  <c r="JU90" i="1"/>
  <c r="IX91" i="1"/>
  <c r="IY91" i="1"/>
  <c r="IZ91" i="1"/>
  <c r="JA91" i="1"/>
  <c r="JB91" i="1"/>
  <c r="JC91" i="1"/>
  <c r="JD91" i="1"/>
  <c r="JE91" i="1"/>
  <c r="JF91" i="1"/>
  <c r="JG91" i="1"/>
  <c r="JH91" i="1"/>
  <c r="JI91" i="1"/>
  <c r="JJ91" i="1"/>
  <c r="JK91" i="1"/>
  <c r="JL91" i="1"/>
  <c r="JM91" i="1"/>
  <c r="JN91" i="1"/>
  <c r="JO91" i="1"/>
  <c r="JP91" i="1"/>
  <c r="JQ91" i="1"/>
  <c r="JR91" i="1"/>
  <c r="JS91" i="1"/>
  <c r="JT91" i="1"/>
  <c r="JU91" i="1"/>
  <c r="IX92" i="1"/>
  <c r="IY92" i="1"/>
  <c r="IZ92" i="1"/>
  <c r="JA92" i="1"/>
  <c r="JB92" i="1"/>
  <c r="JC92" i="1"/>
  <c r="JD92" i="1"/>
  <c r="JE92" i="1"/>
  <c r="JF92" i="1"/>
  <c r="JG92" i="1"/>
  <c r="JH92" i="1"/>
  <c r="JI92" i="1"/>
  <c r="JJ92" i="1"/>
  <c r="JK92" i="1"/>
  <c r="JL92" i="1"/>
  <c r="JM92" i="1"/>
  <c r="JN92" i="1"/>
  <c r="JO92" i="1"/>
  <c r="JP92" i="1"/>
  <c r="JQ92" i="1"/>
  <c r="JR92" i="1"/>
  <c r="JS92" i="1"/>
  <c r="JT92" i="1"/>
  <c r="JU92" i="1"/>
  <c r="IX93" i="1"/>
  <c r="IY93" i="1"/>
  <c r="IZ93" i="1"/>
  <c r="JA93" i="1"/>
  <c r="JB93" i="1"/>
  <c r="JC93" i="1"/>
  <c r="JD93" i="1"/>
  <c r="JE93" i="1"/>
  <c r="JF93" i="1"/>
  <c r="JG93" i="1"/>
  <c r="JH93" i="1"/>
  <c r="JI93" i="1"/>
  <c r="JJ93" i="1"/>
  <c r="JK93" i="1"/>
  <c r="JL93" i="1"/>
  <c r="JM93" i="1"/>
  <c r="JN93" i="1"/>
  <c r="JO93" i="1"/>
  <c r="JP93" i="1"/>
  <c r="JQ93" i="1"/>
  <c r="JR93" i="1"/>
  <c r="JS93" i="1"/>
  <c r="JT93" i="1"/>
  <c r="JU93" i="1"/>
  <c r="IX94" i="1"/>
  <c r="IY94" i="1"/>
  <c r="IZ94" i="1"/>
  <c r="JA94" i="1"/>
  <c r="JB94" i="1"/>
  <c r="JC94" i="1"/>
  <c r="JD94" i="1"/>
  <c r="JE94" i="1"/>
  <c r="JF94" i="1"/>
  <c r="JG94" i="1"/>
  <c r="JH94" i="1"/>
  <c r="JI94" i="1"/>
  <c r="JJ94" i="1"/>
  <c r="JK94" i="1"/>
  <c r="JL94" i="1"/>
  <c r="JM94" i="1"/>
  <c r="JN94" i="1"/>
  <c r="JO94" i="1"/>
  <c r="JP94" i="1"/>
  <c r="JQ94" i="1"/>
  <c r="JR94" i="1"/>
  <c r="JS94" i="1"/>
  <c r="JT94" i="1"/>
  <c r="JU94" i="1"/>
  <c r="IX95" i="1"/>
  <c r="IY95" i="1"/>
  <c r="IZ95" i="1"/>
  <c r="JA95" i="1"/>
  <c r="JB95" i="1"/>
  <c r="JC95" i="1"/>
  <c r="JD95" i="1"/>
  <c r="JE95" i="1"/>
  <c r="JF95" i="1"/>
  <c r="JG95" i="1"/>
  <c r="JH95" i="1"/>
  <c r="JI95" i="1"/>
  <c r="JJ95" i="1"/>
  <c r="JK95" i="1"/>
  <c r="JL95" i="1"/>
  <c r="JM95" i="1"/>
  <c r="JN95" i="1"/>
  <c r="JO95" i="1"/>
  <c r="JP95" i="1"/>
  <c r="JQ95" i="1"/>
  <c r="JR95" i="1"/>
  <c r="JS95" i="1"/>
  <c r="JT95" i="1"/>
  <c r="JU95" i="1"/>
  <c r="IX96" i="1"/>
  <c r="IY96" i="1"/>
  <c r="IZ96" i="1"/>
  <c r="JA96" i="1"/>
  <c r="JB96" i="1"/>
  <c r="JC96" i="1"/>
  <c r="JD96" i="1"/>
  <c r="JE96" i="1"/>
  <c r="JF96" i="1"/>
  <c r="JG96" i="1"/>
  <c r="JH96" i="1"/>
  <c r="JI96" i="1"/>
  <c r="JJ96" i="1"/>
  <c r="JK96" i="1"/>
  <c r="JL96" i="1"/>
  <c r="JM96" i="1"/>
  <c r="JN96" i="1"/>
  <c r="JO96" i="1"/>
  <c r="JP96" i="1"/>
  <c r="JQ96" i="1"/>
  <c r="JR96" i="1"/>
  <c r="JS96" i="1"/>
  <c r="JT96" i="1"/>
  <c r="JU96" i="1"/>
  <c r="IX97" i="1"/>
  <c r="IY97" i="1"/>
  <c r="IZ97" i="1"/>
  <c r="JA97" i="1"/>
  <c r="JB97" i="1"/>
  <c r="JC97" i="1"/>
  <c r="JD97" i="1"/>
  <c r="JE97" i="1"/>
  <c r="JF97" i="1"/>
  <c r="JG97" i="1"/>
  <c r="JH97" i="1"/>
  <c r="JI97" i="1"/>
  <c r="JJ97" i="1"/>
  <c r="JK97" i="1"/>
  <c r="JL97" i="1"/>
  <c r="JM97" i="1"/>
  <c r="JN97" i="1"/>
  <c r="JO97" i="1"/>
  <c r="JP97" i="1"/>
  <c r="JQ97" i="1"/>
  <c r="JR97" i="1"/>
  <c r="JS97" i="1"/>
  <c r="JT97" i="1"/>
  <c r="JU97" i="1"/>
  <c r="IX98" i="1"/>
  <c r="IY98" i="1"/>
  <c r="IZ98" i="1"/>
  <c r="JA98" i="1"/>
  <c r="JB98" i="1"/>
  <c r="JC98" i="1"/>
  <c r="JD98" i="1"/>
  <c r="JE98" i="1"/>
  <c r="JF98" i="1"/>
  <c r="JG98" i="1"/>
  <c r="JH98" i="1"/>
  <c r="JI98" i="1"/>
  <c r="JJ98" i="1"/>
  <c r="JK98" i="1"/>
  <c r="JL98" i="1"/>
  <c r="JM98" i="1"/>
  <c r="JN98" i="1"/>
  <c r="JO98" i="1"/>
  <c r="JP98" i="1"/>
  <c r="JQ98" i="1"/>
  <c r="JR98" i="1"/>
  <c r="JS98" i="1"/>
  <c r="JT98" i="1"/>
  <c r="JU98" i="1"/>
  <c r="IX99" i="1"/>
  <c r="IY99" i="1"/>
  <c r="IZ99" i="1"/>
  <c r="JA99" i="1"/>
  <c r="JB99" i="1"/>
  <c r="JC99" i="1"/>
  <c r="JD99" i="1"/>
  <c r="JE99" i="1"/>
  <c r="JF99" i="1"/>
  <c r="JG99" i="1"/>
  <c r="JH99" i="1"/>
  <c r="JI99" i="1"/>
  <c r="JJ99" i="1"/>
  <c r="JK99" i="1"/>
  <c r="JL99" i="1"/>
  <c r="JM99" i="1"/>
  <c r="JN99" i="1"/>
  <c r="JO99" i="1"/>
  <c r="JP99" i="1"/>
  <c r="JQ99" i="1"/>
  <c r="JR99" i="1"/>
  <c r="JS99" i="1"/>
  <c r="JT99" i="1"/>
  <c r="JU99" i="1"/>
  <c r="IX100" i="1"/>
  <c r="IY100" i="1"/>
  <c r="IZ100" i="1"/>
  <c r="JA100" i="1"/>
  <c r="JB100" i="1"/>
  <c r="JC100" i="1"/>
  <c r="JD100" i="1"/>
  <c r="JE100" i="1"/>
  <c r="JF100" i="1"/>
  <c r="JG100" i="1"/>
  <c r="JH100" i="1"/>
  <c r="JI100" i="1"/>
  <c r="JJ100" i="1"/>
  <c r="JK100" i="1"/>
  <c r="JL100" i="1"/>
  <c r="JM100" i="1"/>
  <c r="JN100" i="1"/>
  <c r="JO100" i="1"/>
  <c r="JP100" i="1"/>
  <c r="JQ100" i="1"/>
  <c r="JR100" i="1"/>
  <c r="JS100" i="1"/>
  <c r="JT100" i="1"/>
  <c r="JU100" i="1"/>
  <c r="IX101" i="1"/>
  <c r="IY101" i="1"/>
  <c r="IZ101" i="1"/>
  <c r="JA101" i="1"/>
  <c r="JB101" i="1"/>
  <c r="JC101" i="1"/>
  <c r="JD101" i="1"/>
  <c r="JE101" i="1"/>
  <c r="JF101" i="1"/>
  <c r="JG101" i="1"/>
  <c r="JH101" i="1"/>
  <c r="JI101" i="1"/>
  <c r="JJ101" i="1"/>
  <c r="JK101" i="1"/>
  <c r="JL101" i="1"/>
  <c r="JM101" i="1"/>
  <c r="JN101" i="1"/>
  <c r="JO101" i="1"/>
  <c r="JP101" i="1"/>
  <c r="JQ101" i="1"/>
  <c r="JR101" i="1"/>
  <c r="JS101" i="1"/>
  <c r="JT101" i="1"/>
  <c r="JU101" i="1"/>
  <c r="IX102" i="1"/>
  <c r="IY102" i="1"/>
  <c r="IZ102" i="1"/>
  <c r="JA102" i="1"/>
  <c r="JB102" i="1"/>
  <c r="JC102" i="1"/>
  <c r="JD102" i="1"/>
  <c r="JE102" i="1"/>
  <c r="JF102" i="1"/>
  <c r="JG102" i="1"/>
  <c r="JH102" i="1"/>
  <c r="JI102" i="1"/>
  <c r="JJ102" i="1"/>
  <c r="JK102" i="1"/>
  <c r="JL102" i="1"/>
  <c r="JM102" i="1"/>
  <c r="JN102" i="1"/>
  <c r="JO102" i="1"/>
  <c r="JP102" i="1"/>
  <c r="JQ102" i="1"/>
  <c r="JR102" i="1"/>
  <c r="JS102" i="1"/>
  <c r="JT102" i="1"/>
  <c r="JU102" i="1"/>
  <c r="IW5" i="1"/>
  <c r="IW6" i="1"/>
  <c r="IW7" i="1"/>
  <c r="IW8" i="1"/>
  <c r="IW9" i="1"/>
  <c r="IW10" i="1"/>
  <c r="IW11" i="1"/>
  <c r="IW12" i="1"/>
  <c r="IW13" i="1"/>
  <c r="IW14" i="1"/>
  <c r="IW15" i="1"/>
  <c r="IW16" i="1"/>
  <c r="IW17" i="1"/>
  <c r="IW18" i="1"/>
  <c r="IW19" i="1"/>
  <c r="IW20" i="1"/>
  <c r="IW21" i="1"/>
  <c r="IW22" i="1"/>
  <c r="IW23" i="1"/>
  <c r="IW24" i="1"/>
  <c r="IW25" i="1"/>
  <c r="IW26" i="1"/>
  <c r="IW27" i="1"/>
  <c r="IW28" i="1"/>
  <c r="IW29" i="1"/>
  <c r="IW30" i="1"/>
  <c r="IW31" i="1"/>
  <c r="IW32" i="1"/>
  <c r="IW33" i="1"/>
  <c r="IW34" i="1"/>
  <c r="IW35" i="1"/>
  <c r="IW36" i="1"/>
  <c r="IW37" i="1"/>
  <c r="IW38" i="1"/>
  <c r="IW39" i="1"/>
  <c r="IW40" i="1"/>
  <c r="IW41" i="1"/>
  <c r="IW42" i="1"/>
  <c r="IW43" i="1"/>
  <c r="IW44" i="1"/>
  <c r="IW45" i="1"/>
  <c r="IW46" i="1"/>
  <c r="IW47" i="1"/>
  <c r="IW48" i="1"/>
  <c r="IW49" i="1"/>
  <c r="IW50" i="1"/>
  <c r="IW51" i="1"/>
  <c r="IW52" i="1"/>
  <c r="IW53" i="1"/>
  <c r="IW54" i="1"/>
  <c r="IW55" i="1"/>
  <c r="IW56" i="1"/>
  <c r="IW57" i="1"/>
  <c r="IW58" i="1"/>
  <c r="IW59" i="1"/>
  <c r="IW60" i="1"/>
  <c r="IW61" i="1"/>
  <c r="IW62" i="1"/>
  <c r="IW63" i="1"/>
  <c r="IW64" i="1"/>
  <c r="IW65" i="1"/>
  <c r="IW66" i="1"/>
  <c r="IW67" i="1"/>
  <c r="IW68" i="1"/>
  <c r="IW69" i="1"/>
  <c r="IW70" i="1"/>
  <c r="IW71" i="1"/>
  <c r="IW72" i="1"/>
  <c r="IW73" i="1"/>
  <c r="IW74" i="1"/>
  <c r="IW75" i="1"/>
  <c r="IW76" i="1"/>
  <c r="IW77" i="1"/>
  <c r="IW78" i="1"/>
  <c r="IW79" i="1"/>
  <c r="IW80" i="1"/>
  <c r="IW81" i="1"/>
  <c r="IW82" i="1"/>
  <c r="IW83" i="1"/>
  <c r="IW84" i="1"/>
  <c r="IW85" i="1"/>
  <c r="IW86" i="1"/>
  <c r="IW87" i="1"/>
  <c r="IW88" i="1"/>
  <c r="IW89" i="1"/>
  <c r="IW90" i="1"/>
  <c r="IW91" i="1"/>
  <c r="IW92" i="1"/>
  <c r="IW93" i="1"/>
  <c r="IW94" i="1"/>
  <c r="IW95" i="1"/>
  <c r="IW96" i="1"/>
  <c r="IW97" i="1"/>
  <c r="IW98" i="1"/>
  <c r="IW99" i="1"/>
  <c r="IW100" i="1"/>
  <c r="IW101" i="1"/>
  <c r="IW102" i="1"/>
  <c r="MG4" i="1"/>
  <c r="MF4" i="1"/>
  <c r="ME4" i="1"/>
  <c r="MD4" i="1"/>
  <c r="MC4" i="1"/>
  <c r="MB4" i="1"/>
  <c r="MA4" i="1"/>
  <c r="LZ4" i="1"/>
  <c r="LY4" i="1"/>
  <c r="LX4" i="1"/>
  <c r="LW4" i="1"/>
  <c r="LV4" i="1"/>
  <c r="LU4" i="1"/>
  <c r="LT4" i="1"/>
  <c r="LS4" i="1"/>
  <c r="LR4" i="1"/>
  <c r="LQ4" i="1"/>
  <c r="LP4" i="1"/>
  <c r="LO4" i="1"/>
  <c r="LN4" i="1"/>
  <c r="LM4" i="1"/>
  <c r="LL4" i="1"/>
  <c r="LK4" i="1"/>
  <c r="LJ4" i="1"/>
  <c r="LI4" i="1"/>
  <c r="OS4" i="1"/>
  <c r="LA4" i="1"/>
  <c r="OR4" i="1"/>
  <c r="KZ4" i="1"/>
  <c r="OQ4" i="1"/>
  <c r="KY4" i="1"/>
  <c r="OP4" i="1"/>
  <c r="KX4" i="1"/>
  <c r="OO4" i="1"/>
  <c r="KW4" i="1"/>
  <c r="ON4" i="1"/>
  <c r="KV4" i="1"/>
  <c r="OM4" i="1"/>
  <c r="KU4" i="1"/>
  <c r="OL4" i="1"/>
  <c r="KT4" i="1"/>
  <c r="OK4" i="1"/>
  <c r="KS4" i="1"/>
  <c r="OJ4" i="1"/>
  <c r="KR4" i="1"/>
  <c r="OI4" i="1"/>
  <c r="KQ4" i="1"/>
  <c r="OH4" i="1"/>
  <c r="KP4" i="1"/>
  <c r="OG4" i="1"/>
  <c r="KO4" i="1"/>
  <c r="OF4" i="1"/>
  <c r="KN4" i="1"/>
  <c r="OE4" i="1"/>
  <c r="KM4" i="1"/>
  <c r="OD4" i="1"/>
  <c r="KL4" i="1"/>
  <c r="OC4" i="1"/>
  <c r="KK4" i="1"/>
  <c r="OB4" i="1"/>
  <c r="KJ4" i="1"/>
  <c r="OA4" i="1"/>
  <c r="KI4" i="1"/>
  <c r="NZ4" i="1"/>
  <c r="KH4" i="1"/>
  <c r="NY4" i="1"/>
  <c r="KG4" i="1"/>
  <c r="NX4" i="1"/>
  <c r="KF4" i="1"/>
  <c r="NW4" i="1"/>
  <c r="KE4" i="1"/>
  <c r="NV4" i="1"/>
  <c r="KD4" i="1"/>
  <c r="NU4" i="1"/>
  <c r="KC4" i="1"/>
  <c r="NM4" i="1"/>
  <c r="JU4" i="1"/>
  <c r="NL4" i="1"/>
  <c r="JT4" i="1"/>
  <c r="NK4" i="1"/>
  <c r="JS4" i="1"/>
  <c r="NJ4" i="1"/>
  <c r="JR4" i="1"/>
  <c r="NI4" i="1"/>
  <c r="JQ4" i="1"/>
  <c r="NH4" i="1"/>
  <c r="JP4" i="1"/>
  <c r="NG4" i="1"/>
  <c r="JO4" i="1"/>
  <c r="NF4" i="1"/>
  <c r="JN4" i="1"/>
  <c r="NE4" i="1"/>
  <c r="JM4" i="1"/>
  <c r="ND4" i="1"/>
  <c r="JL4" i="1"/>
  <c r="NC4" i="1"/>
  <c r="JK4" i="1"/>
  <c r="NB4" i="1"/>
  <c r="JJ4" i="1"/>
  <c r="NA4" i="1"/>
  <c r="JI4" i="1"/>
  <c r="MZ4" i="1"/>
  <c r="JH4" i="1"/>
  <c r="MY4" i="1"/>
  <c r="JG4" i="1"/>
  <c r="MX4" i="1"/>
  <c r="JF4" i="1"/>
  <c r="MW4" i="1"/>
  <c r="JE4" i="1"/>
  <c r="MV4" i="1"/>
  <c r="JD4" i="1"/>
  <c r="MU4" i="1"/>
  <c r="JC4" i="1"/>
  <c r="MT4" i="1"/>
  <c r="JB4" i="1"/>
  <c r="MS4" i="1"/>
  <c r="JA4" i="1"/>
  <c r="MR4" i="1"/>
  <c r="IZ4" i="1"/>
  <c r="MQ4" i="1"/>
  <c r="IY4" i="1"/>
  <c r="MP4" i="1"/>
  <c r="IX4" i="1"/>
  <c r="MO4" i="1"/>
  <c r="IW4" i="1"/>
  <c r="CC81" i="3" l="1"/>
  <c r="BS81" i="3"/>
  <c r="OV76" i="1"/>
  <c r="OV72" i="1"/>
  <c r="OV68" i="1"/>
  <c r="OV64" i="1"/>
  <c r="OV60" i="1"/>
  <c r="OV56" i="1"/>
  <c r="OV52" i="1"/>
  <c r="OV48" i="1"/>
  <c r="OV44" i="1"/>
  <c r="OV40" i="1"/>
  <c r="OV36" i="1"/>
  <c r="OV32" i="1"/>
  <c r="OV28" i="1"/>
  <c r="OV24" i="1"/>
  <c r="OV20" i="1"/>
  <c r="OV16" i="1"/>
  <c r="OV12" i="1"/>
  <c r="OV8" i="1"/>
  <c r="OT67" i="1"/>
  <c r="OT63" i="1"/>
  <c r="OT51" i="1"/>
  <c r="OT47" i="1"/>
  <c r="OT35" i="1"/>
  <c r="OT31" i="1"/>
  <c r="OT19" i="1"/>
  <c r="OT15" i="1"/>
  <c r="LB102" i="1"/>
  <c r="LD94" i="1"/>
  <c r="OV70" i="1"/>
  <c r="OV66" i="1"/>
  <c r="OV62" i="1"/>
  <c r="OV54" i="1"/>
  <c r="OV50" i="1"/>
  <c r="OV46" i="1"/>
  <c r="OV38" i="1"/>
  <c r="OV34" i="1"/>
  <c r="OV30" i="1"/>
  <c r="OV22" i="1"/>
  <c r="OV18" i="1"/>
  <c r="OV14" i="1"/>
  <c r="OV6" i="1"/>
  <c r="OV77" i="1"/>
  <c r="OV73" i="1"/>
  <c r="OV69" i="1"/>
  <c r="OV65" i="1"/>
  <c r="OV61" i="1"/>
  <c r="OV57" i="1"/>
  <c r="OV53" i="1"/>
  <c r="OV49" i="1"/>
  <c r="OV45" i="1"/>
  <c r="OV41" i="1"/>
  <c r="OV37" i="1"/>
  <c r="OV33" i="1"/>
  <c r="OV29" i="1"/>
  <c r="OV25" i="1"/>
  <c r="OV21" i="1"/>
  <c r="OV17" i="1"/>
  <c r="OV13" i="1"/>
  <c r="OV9" i="1"/>
  <c r="OV5" i="1"/>
  <c r="NP4" i="1"/>
  <c r="NN4" i="1"/>
  <c r="JX96" i="1"/>
  <c r="JZ96" i="1" s="1"/>
  <c r="JV96" i="1"/>
  <c r="JX80" i="1"/>
  <c r="JZ80" i="1" s="1"/>
  <c r="JV80" i="1"/>
  <c r="JX64" i="1"/>
  <c r="JZ64" i="1" s="1"/>
  <c r="JV64" i="1"/>
  <c r="JX48" i="1"/>
  <c r="JZ48" i="1" s="1"/>
  <c r="JV48" i="1"/>
  <c r="JX36" i="1"/>
  <c r="JZ36" i="1" s="1"/>
  <c r="JV36" i="1"/>
  <c r="JX20" i="1"/>
  <c r="JZ20" i="1" s="1"/>
  <c r="JV20" i="1"/>
  <c r="LD100" i="1"/>
  <c r="LB100" i="1"/>
  <c r="LD96" i="1"/>
  <c r="LB96" i="1"/>
  <c r="LD92" i="1"/>
  <c r="LB92" i="1"/>
  <c r="LD88" i="1"/>
  <c r="LB88" i="1"/>
  <c r="LD84" i="1"/>
  <c r="LB84" i="1"/>
  <c r="LD80" i="1"/>
  <c r="LB80" i="1"/>
  <c r="LD76" i="1"/>
  <c r="LB76" i="1"/>
  <c r="LD72" i="1"/>
  <c r="LB72" i="1"/>
  <c r="LD68" i="1"/>
  <c r="LB68" i="1"/>
  <c r="LD64" i="1"/>
  <c r="LB64" i="1"/>
  <c r="LD60" i="1"/>
  <c r="LB60" i="1"/>
  <c r="LD56" i="1"/>
  <c r="LB56" i="1"/>
  <c r="LD52" i="1"/>
  <c r="LB52" i="1"/>
  <c r="LD48" i="1"/>
  <c r="LB48" i="1"/>
  <c r="LD44" i="1"/>
  <c r="LB44" i="1"/>
  <c r="LD40" i="1"/>
  <c r="LB40" i="1"/>
  <c r="LD36" i="1"/>
  <c r="LB36" i="1"/>
  <c r="LD32" i="1"/>
  <c r="LB32" i="1"/>
  <c r="LD28" i="1"/>
  <c r="LB28" i="1"/>
  <c r="LD24" i="1"/>
  <c r="LB24" i="1"/>
  <c r="LD20" i="1"/>
  <c r="LB20" i="1"/>
  <c r="LD16" i="1"/>
  <c r="LB16" i="1"/>
  <c r="LD12" i="1"/>
  <c r="LB12" i="1"/>
  <c r="LD8" i="1"/>
  <c r="LB8" i="1"/>
  <c r="MJ100" i="1"/>
  <c r="MH100" i="1"/>
  <c r="MJ96" i="1"/>
  <c r="MH96" i="1"/>
  <c r="MJ92" i="1"/>
  <c r="MH92" i="1"/>
  <c r="MJ88" i="1"/>
  <c r="MH88" i="1"/>
  <c r="MJ84" i="1"/>
  <c r="MH84" i="1"/>
  <c r="MJ80" i="1"/>
  <c r="MH80" i="1"/>
  <c r="MJ76" i="1"/>
  <c r="MH76" i="1"/>
  <c r="MJ72" i="1"/>
  <c r="MH72" i="1"/>
  <c r="MJ68" i="1"/>
  <c r="MH68" i="1"/>
  <c r="MJ64" i="1"/>
  <c r="MH64" i="1"/>
  <c r="MJ60" i="1"/>
  <c r="MH60" i="1"/>
  <c r="MJ56" i="1"/>
  <c r="MH56" i="1"/>
  <c r="MJ52" i="1"/>
  <c r="MH52" i="1"/>
  <c r="MJ48" i="1"/>
  <c r="MH48" i="1"/>
  <c r="MJ44" i="1"/>
  <c r="MH44" i="1"/>
  <c r="MJ40" i="1"/>
  <c r="MH40" i="1"/>
  <c r="MJ36" i="1"/>
  <c r="MH36" i="1"/>
  <c r="MJ32" i="1"/>
  <c r="MH32" i="1"/>
  <c r="MJ28" i="1"/>
  <c r="MH28" i="1"/>
  <c r="MJ24" i="1"/>
  <c r="MH24" i="1"/>
  <c r="MJ20" i="1"/>
  <c r="MH20" i="1"/>
  <c r="MJ16" i="1"/>
  <c r="MH16" i="1"/>
  <c r="MJ12" i="1"/>
  <c r="MH12" i="1"/>
  <c r="MJ8" i="1"/>
  <c r="MH8" i="1"/>
  <c r="NP100" i="1"/>
  <c r="NN100" i="1"/>
  <c r="NP96" i="1"/>
  <c r="NN96" i="1"/>
  <c r="NP92" i="1"/>
  <c r="NN92" i="1"/>
  <c r="NP88" i="1"/>
  <c r="NN88" i="1"/>
  <c r="NP84" i="1"/>
  <c r="NN84" i="1"/>
  <c r="NP80" i="1"/>
  <c r="NN80" i="1"/>
  <c r="NP76" i="1"/>
  <c r="NN76" i="1"/>
  <c r="NP72" i="1"/>
  <c r="NN72" i="1"/>
  <c r="NP68" i="1"/>
  <c r="NN68" i="1"/>
  <c r="NP64" i="1"/>
  <c r="NN64" i="1"/>
  <c r="NP60" i="1"/>
  <c r="NN60" i="1"/>
  <c r="NP56" i="1"/>
  <c r="NN56" i="1"/>
  <c r="NP52" i="1"/>
  <c r="NN52" i="1"/>
  <c r="NP48" i="1"/>
  <c r="NN48" i="1"/>
  <c r="NP44" i="1"/>
  <c r="NN44" i="1"/>
  <c r="NP40" i="1"/>
  <c r="NN40" i="1"/>
  <c r="NP36" i="1"/>
  <c r="NN36" i="1"/>
  <c r="NP32" i="1"/>
  <c r="NN32" i="1"/>
  <c r="NP28" i="1"/>
  <c r="NN28" i="1"/>
  <c r="NP24" i="1"/>
  <c r="NN24" i="1"/>
  <c r="NP20" i="1"/>
  <c r="NN20" i="1"/>
  <c r="NP16" i="1"/>
  <c r="NN16" i="1"/>
  <c r="NP12" i="1"/>
  <c r="NN12" i="1"/>
  <c r="NP8" i="1"/>
  <c r="NN8" i="1"/>
  <c r="OV100" i="1"/>
  <c r="OT100" i="1"/>
  <c r="OV96" i="1"/>
  <c r="OT96" i="1"/>
  <c r="OV92" i="1"/>
  <c r="OT92" i="1"/>
  <c r="OV88" i="1"/>
  <c r="OT88" i="1"/>
  <c r="OV84" i="1"/>
  <c r="OT84" i="1"/>
  <c r="OV80" i="1"/>
  <c r="OT80" i="1"/>
  <c r="JX100" i="1"/>
  <c r="JZ100" i="1" s="1"/>
  <c r="JV100" i="1"/>
  <c r="JX84" i="1"/>
  <c r="JZ84" i="1" s="1"/>
  <c r="JV84" i="1"/>
  <c r="JX68" i="1"/>
  <c r="JZ68" i="1" s="1"/>
  <c r="JV68" i="1"/>
  <c r="JX52" i="1"/>
  <c r="JZ52" i="1" s="1"/>
  <c r="JV52" i="1"/>
  <c r="JX40" i="1"/>
  <c r="JZ40" i="1" s="1"/>
  <c r="JV40" i="1"/>
  <c r="JX24" i="1"/>
  <c r="JZ24" i="1" s="1"/>
  <c r="JV24" i="1"/>
  <c r="JX8" i="1"/>
  <c r="JZ8" i="1" s="1"/>
  <c r="JV8" i="1"/>
  <c r="LD4" i="1"/>
  <c r="LB4" i="1"/>
  <c r="JX99" i="1"/>
  <c r="JZ99" i="1" s="1"/>
  <c r="JV99" i="1"/>
  <c r="JX95" i="1"/>
  <c r="JZ95" i="1" s="1"/>
  <c r="JV95" i="1"/>
  <c r="JX91" i="1"/>
  <c r="JZ91" i="1" s="1"/>
  <c r="JV91" i="1"/>
  <c r="JX87" i="1"/>
  <c r="JZ87" i="1" s="1"/>
  <c r="JV87" i="1"/>
  <c r="JX83" i="1"/>
  <c r="JZ83" i="1" s="1"/>
  <c r="JV83" i="1"/>
  <c r="JX79" i="1"/>
  <c r="JZ79" i="1" s="1"/>
  <c r="JV79" i="1"/>
  <c r="JX75" i="1"/>
  <c r="JZ75" i="1" s="1"/>
  <c r="JV75" i="1"/>
  <c r="JX71" i="1"/>
  <c r="JZ71" i="1" s="1"/>
  <c r="JV71" i="1"/>
  <c r="JX67" i="1"/>
  <c r="JZ67" i="1" s="1"/>
  <c r="JV67" i="1"/>
  <c r="JX63" i="1"/>
  <c r="JZ63" i="1" s="1"/>
  <c r="JV63" i="1"/>
  <c r="JX59" i="1"/>
  <c r="JZ59" i="1" s="1"/>
  <c r="JV59" i="1"/>
  <c r="JX55" i="1"/>
  <c r="JZ55" i="1" s="1"/>
  <c r="JV55" i="1"/>
  <c r="JX51" i="1"/>
  <c r="JZ51" i="1" s="1"/>
  <c r="JV51" i="1"/>
  <c r="JX47" i="1"/>
  <c r="JZ47" i="1" s="1"/>
  <c r="JV47" i="1"/>
  <c r="JX43" i="1"/>
  <c r="JZ43" i="1" s="1"/>
  <c r="JV43" i="1"/>
  <c r="JX39" i="1"/>
  <c r="JZ39" i="1" s="1"/>
  <c r="JV39" i="1"/>
  <c r="JX35" i="1"/>
  <c r="JZ35" i="1" s="1"/>
  <c r="JV35" i="1"/>
  <c r="JX31" i="1"/>
  <c r="JZ31" i="1" s="1"/>
  <c r="JV31" i="1"/>
  <c r="JX27" i="1"/>
  <c r="JZ27" i="1" s="1"/>
  <c r="JV27" i="1"/>
  <c r="JX23" i="1"/>
  <c r="JZ23" i="1" s="1"/>
  <c r="JV23" i="1"/>
  <c r="JX19" i="1"/>
  <c r="JZ19" i="1" s="1"/>
  <c r="JV19" i="1"/>
  <c r="JX15" i="1"/>
  <c r="JZ15" i="1" s="1"/>
  <c r="JV15" i="1"/>
  <c r="JX11" i="1"/>
  <c r="JZ11" i="1" s="1"/>
  <c r="JV11" i="1"/>
  <c r="JX7" i="1"/>
  <c r="JZ7" i="1" s="1"/>
  <c r="JV7" i="1"/>
  <c r="LD99" i="1"/>
  <c r="LB99" i="1"/>
  <c r="LD95" i="1"/>
  <c r="LB95" i="1"/>
  <c r="LD91" i="1"/>
  <c r="LB91" i="1"/>
  <c r="LD87" i="1"/>
  <c r="LB87" i="1"/>
  <c r="LD83" i="1"/>
  <c r="LB83" i="1"/>
  <c r="LD79" i="1"/>
  <c r="LB79" i="1"/>
  <c r="LD75" i="1"/>
  <c r="LB75" i="1"/>
  <c r="LD71" i="1"/>
  <c r="LB71" i="1"/>
  <c r="LD67" i="1"/>
  <c r="LB67" i="1"/>
  <c r="LD63" i="1"/>
  <c r="LB63" i="1"/>
  <c r="LD59" i="1"/>
  <c r="LB59" i="1"/>
  <c r="LD55" i="1"/>
  <c r="LB55" i="1"/>
  <c r="LD51" i="1"/>
  <c r="LB51" i="1"/>
  <c r="LD47" i="1"/>
  <c r="LB47" i="1"/>
  <c r="LD43" i="1"/>
  <c r="LB43" i="1"/>
  <c r="LD39" i="1"/>
  <c r="LB39" i="1"/>
  <c r="LD35" i="1"/>
  <c r="LB35" i="1"/>
  <c r="LD31" i="1"/>
  <c r="LB31" i="1"/>
  <c r="LD27" i="1"/>
  <c r="LB27" i="1"/>
  <c r="LD23" i="1"/>
  <c r="LB23" i="1"/>
  <c r="LD19" i="1"/>
  <c r="LB19" i="1"/>
  <c r="LD15" i="1"/>
  <c r="LB15" i="1"/>
  <c r="LD11" i="1"/>
  <c r="LB11" i="1"/>
  <c r="LD7" i="1"/>
  <c r="LB7" i="1"/>
  <c r="MJ99" i="1"/>
  <c r="MH99" i="1"/>
  <c r="MJ95" i="1"/>
  <c r="MH95" i="1"/>
  <c r="MJ91" i="1"/>
  <c r="MH91" i="1"/>
  <c r="MJ87" i="1"/>
  <c r="MH87" i="1"/>
  <c r="MJ83" i="1"/>
  <c r="MH83" i="1"/>
  <c r="MJ79" i="1"/>
  <c r="MH79" i="1"/>
  <c r="MJ75" i="1"/>
  <c r="MH75" i="1"/>
  <c r="MJ71" i="1"/>
  <c r="MH71" i="1"/>
  <c r="MJ67" i="1"/>
  <c r="MH67" i="1"/>
  <c r="MJ63" i="1"/>
  <c r="MH63" i="1"/>
  <c r="MJ59" i="1"/>
  <c r="MH59" i="1"/>
  <c r="MJ55" i="1"/>
  <c r="MH55" i="1"/>
  <c r="MJ51" i="1"/>
  <c r="MH51" i="1"/>
  <c r="MJ47" i="1"/>
  <c r="MH47" i="1"/>
  <c r="MJ43" i="1"/>
  <c r="MH43" i="1"/>
  <c r="MJ39" i="1"/>
  <c r="MH39" i="1"/>
  <c r="MJ35" i="1"/>
  <c r="MH35" i="1"/>
  <c r="MJ31" i="1"/>
  <c r="MH31" i="1"/>
  <c r="MJ27" i="1"/>
  <c r="MH27" i="1"/>
  <c r="MJ23" i="1"/>
  <c r="MH23" i="1"/>
  <c r="MJ19" i="1"/>
  <c r="MH19" i="1"/>
  <c r="MJ15" i="1"/>
  <c r="MH15" i="1"/>
  <c r="MJ11" i="1"/>
  <c r="MH11" i="1"/>
  <c r="MJ7" i="1"/>
  <c r="MH7" i="1"/>
  <c r="NN99" i="1"/>
  <c r="NP99" i="1"/>
  <c r="NP95" i="1"/>
  <c r="NN95" i="1"/>
  <c r="NP91" i="1"/>
  <c r="NN91" i="1"/>
  <c r="NN87" i="1"/>
  <c r="NP87" i="1"/>
  <c r="NN83" i="1"/>
  <c r="NP83" i="1"/>
  <c r="NP79" i="1"/>
  <c r="NN79" i="1"/>
  <c r="NP75" i="1"/>
  <c r="NN75" i="1"/>
  <c r="NN71" i="1"/>
  <c r="NP71" i="1"/>
  <c r="NN67" i="1"/>
  <c r="NP67" i="1"/>
  <c r="NP63" i="1"/>
  <c r="NN63" i="1"/>
  <c r="NN59" i="1"/>
  <c r="NP59" i="1"/>
  <c r="NN55" i="1"/>
  <c r="NP55" i="1"/>
  <c r="NN51" i="1"/>
  <c r="NP51" i="1"/>
  <c r="NP47" i="1"/>
  <c r="NN47" i="1"/>
  <c r="NN43" i="1"/>
  <c r="NP43" i="1"/>
  <c r="NP39" i="1"/>
  <c r="NN39" i="1"/>
  <c r="NP35" i="1"/>
  <c r="NN35" i="1"/>
  <c r="NP31" i="1"/>
  <c r="NN31" i="1"/>
  <c r="NP27" i="1"/>
  <c r="NN27" i="1"/>
  <c r="NP23" i="1"/>
  <c r="NN23" i="1"/>
  <c r="NP19" i="1"/>
  <c r="NN19" i="1"/>
  <c r="NP15" i="1"/>
  <c r="NN15" i="1"/>
  <c r="NP11" i="1"/>
  <c r="NN11" i="1"/>
  <c r="NP7" i="1"/>
  <c r="NN7" i="1"/>
  <c r="OV99" i="1"/>
  <c r="OT99" i="1"/>
  <c r="OV95" i="1"/>
  <c r="OT95" i="1"/>
  <c r="OV91" i="1"/>
  <c r="OT91" i="1"/>
  <c r="OV87" i="1"/>
  <c r="OT87" i="1"/>
  <c r="OT83" i="1"/>
  <c r="OT79" i="1"/>
  <c r="JX92" i="1"/>
  <c r="JZ92" i="1" s="1"/>
  <c r="JV92" i="1"/>
  <c r="JX76" i="1"/>
  <c r="JZ76" i="1" s="1"/>
  <c r="JV76" i="1"/>
  <c r="JX60" i="1"/>
  <c r="JZ60" i="1" s="1"/>
  <c r="JV60" i="1"/>
  <c r="JX44" i="1"/>
  <c r="JZ44" i="1" s="1"/>
  <c r="JV44" i="1"/>
  <c r="JX28" i="1"/>
  <c r="JZ28" i="1" s="1"/>
  <c r="JV28" i="1"/>
  <c r="JX12" i="1"/>
  <c r="JZ12" i="1" s="1"/>
  <c r="JV12" i="1"/>
  <c r="JX102" i="1"/>
  <c r="JZ102" i="1" s="1"/>
  <c r="JV102" i="1"/>
  <c r="JX94" i="1"/>
  <c r="JZ94" i="1" s="1"/>
  <c r="JV94" i="1"/>
  <c r="JX86" i="1"/>
  <c r="JZ86" i="1" s="1"/>
  <c r="JV86" i="1"/>
  <c r="JX78" i="1"/>
  <c r="JZ78" i="1" s="1"/>
  <c r="JV78" i="1"/>
  <c r="JX70" i="1"/>
  <c r="JZ70" i="1" s="1"/>
  <c r="JV70" i="1"/>
  <c r="JX62" i="1"/>
  <c r="JZ62" i="1" s="1"/>
  <c r="JV62" i="1"/>
  <c r="JX54" i="1"/>
  <c r="JZ54" i="1" s="1"/>
  <c r="JV54" i="1"/>
  <c r="JX46" i="1"/>
  <c r="JZ46" i="1" s="1"/>
  <c r="JV46" i="1"/>
  <c r="JX38" i="1"/>
  <c r="JZ38" i="1" s="1"/>
  <c r="JV38" i="1"/>
  <c r="JX30" i="1"/>
  <c r="JZ30" i="1" s="1"/>
  <c r="JV30" i="1"/>
  <c r="JX22" i="1"/>
  <c r="JZ22" i="1" s="1"/>
  <c r="JV22" i="1"/>
  <c r="JX14" i="1"/>
  <c r="JZ14" i="1" s="1"/>
  <c r="JV14" i="1"/>
  <c r="JX6" i="1"/>
  <c r="JZ6" i="1" s="1"/>
  <c r="JV6" i="1"/>
  <c r="LD102" i="1"/>
  <c r="LD98" i="1"/>
  <c r="LB98" i="1"/>
  <c r="LB94" i="1"/>
  <c r="LD90" i="1"/>
  <c r="LB90" i="1"/>
  <c r="LD86" i="1"/>
  <c r="LB86" i="1"/>
  <c r="LD82" i="1"/>
  <c r="LB82" i="1"/>
  <c r="LD78" i="1"/>
  <c r="LB78" i="1"/>
  <c r="LD74" i="1"/>
  <c r="LB74" i="1"/>
  <c r="LD70" i="1"/>
  <c r="LB70" i="1"/>
  <c r="LD66" i="1"/>
  <c r="LB66" i="1"/>
  <c r="LD62" i="1"/>
  <c r="LB62" i="1"/>
  <c r="LD58" i="1"/>
  <c r="LB58" i="1"/>
  <c r="LD54" i="1"/>
  <c r="LB54" i="1"/>
  <c r="LD50" i="1"/>
  <c r="LB50" i="1"/>
  <c r="LD46" i="1"/>
  <c r="LB46" i="1"/>
  <c r="LD42" i="1"/>
  <c r="LB42" i="1"/>
  <c r="LD38" i="1"/>
  <c r="LB38" i="1"/>
  <c r="LD34" i="1"/>
  <c r="LB34" i="1"/>
  <c r="LD30" i="1"/>
  <c r="LB30" i="1"/>
  <c r="LD26" i="1"/>
  <c r="LB26" i="1"/>
  <c r="LD22" i="1"/>
  <c r="LB22" i="1"/>
  <c r="LD18" i="1"/>
  <c r="LB18" i="1"/>
  <c r="LD14" i="1"/>
  <c r="LB14" i="1"/>
  <c r="LD10" i="1"/>
  <c r="LB10" i="1"/>
  <c r="LD6" i="1"/>
  <c r="LB6" i="1"/>
  <c r="MJ102" i="1"/>
  <c r="MH102" i="1"/>
  <c r="MJ98" i="1"/>
  <c r="MH98" i="1"/>
  <c r="MJ94" i="1"/>
  <c r="MH94" i="1"/>
  <c r="MJ90" i="1"/>
  <c r="MH90" i="1"/>
  <c r="MJ86" i="1"/>
  <c r="MH86" i="1"/>
  <c r="MJ82" i="1"/>
  <c r="MH82" i="1"/>
  <c r="MJ78" i="1"/>
  <c r="MH78" i="1"/>
  <c r="MJ74" i="1"/>
  <c r="MH74" i="1"/>
  <c r="MJ70" i="1"/>
  <c r="MH70" i="1"/>
  <c r="MJ66" i="1"/>
  <c r="MH66" i="1"/>
  <c r="MJ62" i="1"/>
  <c r="MH62" i="1"/>
  <c r="MJ58" i="1"/>
  <c r="MH58" i="1"/>
  <c r="MJ54" i="1"/>
  <c r="MH54" i="1"/>
  <c r="MJ50" i="1"/>
  <c r="MH50" i="1"/>
  <c r="MJ46" i="1"/>
  <c r="MH46" i="1"/>
  <c r="MJ42" i="1"/>
  <c r="MH42" i="1"/>
  <c r="MJ38" i="1"/>
  <c r="MH38" i="1"/>
  <c r="MJ34" i="1"/>
  <c r="MH34" i="1"/>
  <c r="MJ30" i="1"/>
  <c r="MH30" i="1"/>
  <c r="MJ26" i="1"/>
  <c r="MH26" i="1"/>
  <c r="MJ22" i="1"/>
  <c r="MH22" i="1"/>
  <c r="MJ18" i="1"/>
  <c r="MH18" i="1"/>
  <c r="MJ14" i="1"/>
  <c r="MH14" i="1"/>
  <c r="MJ10" i="1"/>
  <c r="MH10" i="1"/>
  <c r="MJ6" i="1"/>
  <c r="MH6" i="1"/>
  <c r="NN102" i="1"/>
  <c r="NP102" i="1"/>
  <c r="NN98" i="1"/>
  <c r="NP98" i="1"/>
  <c r="NN94" i="1"/>
  <c r="NP94" i="1"/>
  <c r="NP90" i="1"/>
  <c r="NN90" i="1"/>
  <c r="NN86" i="1"/>
  <c r="NP86" i="1"/>
  <c r="NN82" i="1"/>
  <c r="NP82" i="1"/>
  <c r="NN78" i="1"/>
  <c r="NP78" i="1"/>
  <c r="NP74" i="1"/>
  <c r="NN74" i="1"/>
  <c r="NN70" i="1"/>
  <c r="NP70" i="1"/>
  <c r="NN66" i="1"/>
  <c r="NP66" i="1"/>
  <c r="NN62" i="1"/>
  <c r="NP62" i="1"/>
  <c r="NP58" i="1"/>
  <c r="NN58" i="1"/>
  <c r="NN54" i="1"/>
  <c r="NP54" i="1"/>
  <c r="NN50" i="1"/>
  <c r="NP50" i="1"/>
  <c r="NN46" i="1"/>
  <c r="NP46" i="1"/>
  <c r="NP42" i="1"/>
  <c r="NN42" i="1"/>
  <c r="NN38" i="1"/>
  <c r="NP38" i="1"/>
  <c r="NP34" i="1"/>
  <c r="NN34" i="1"/>
  <c r="NP30" i="1"/>
  <c r="NN30" i="1"/>
  <c r="NP26" i="1"/>
  <c r="NN26" i="1"/>
  <c r="NP22" i="1"/>
  <c r="NN22" i="1"/>
  <c r="NP18" i="1"/>
  <c r="NN18" i="1"/>
  <c r="NP14" i="1"/>
  <c r="NN14" i="1"/>
  <c r="NP10" i="1"/>
  <c r="NN10" i="1"/>
  <c r="NP6" i="1"/>
  <c r="NN6" i="1"/>
  <c r="OT102" i="1"/>
  <c r="OV102" i="1"/>
  <c r="OT98" i="1"/>
  <c r="OV98" i="1"/>
  <c r="OT94" i="1"/>
  <c r="OV94" i="1"/>
  <c r="OV86" i="1"/>
  <c r="OV82" i="1"/>
  <c r="OV78" i="1"/>
  <c r="JX88" i="1"/>
  <c r="JZ88" i="1" s="1"/>
  <c r="JV88" i="1"/>
  <c r="JX72" i="1"/>
  <c r="JZ72" i="1" s="1"/>
  <c r="JV72" i="1"/>
  <c r="JX56" i="1"/>
  <c r="JZ56" i="1" s="1"/>
  <c r="JV56" i="1"/>
  <c r="JX32" i="1"/>
  <c r="JZ32" i="1" s="1"/>
  <c r="JV32" i="1"/>
  <c r="JX16" i="1"/>
  <c r="JZ16" i="1" s="1"/>
  <c r="JV16" i="1"/>
  <c r="OV4" i="1"/>
  <c r="OT4" i="1"/>
  <c r="JX98" i="1"/>
  <c r="JZ98" i="1" s="1"/>
  <c r="JV98" i="1"/>
  <c r="JX90" i="1"/>
  <c r="JZ90" i="1" s="1"/>
  <c r="JV90" i="1"/>
  <c r="JX82" i="1"/>
  <c r="JZ82" i="1" s="1"/>
  <c r="JV82" i="1"/>
  <c r="JX74" i="1"/>
  <c r="JZ74" i="1" s="1"/>
  <c r="JV74" i="1"/>
  <c r="JX66" i="1"/>
  <c r="JZ66" i="1" s="1"/>
  <c r="JV66" i="1"/>
  <c r="JX58" i="1"/>
  <c r="JZ58" i="1" s="1"/>
  <c r="JV58" i="1"/>
  <c r="JX50" i="1"/>
  <c r="JZ50" i="1" s="1"/>
  <c r="JV50" i="1"/>
  <c r="JX42" i="1"/>
  <c r="JZ42" i="1" s="1"/>
  <c r="JV42" i="1"/>
  <c r="JX34" i="1"/>
  <c r="JZ34" i="1" s="1"/>
  <c r="JV34" i="1"/>
  <c r="JX26" i="1"/>
  <c r="JZ26" i="1" s="1"/>
  <c r="JV26" i="1"/>
  <c r="JX18" i="1"/>
  <c r="JZ18" i="1" s="1"/>
  <c r="JV18" i="1"/>
  <c r="JX10" i="1"/>
  <c r="JZ10" i="1" s="1"/>
  <c r="JV10" i="1"/>
  <c r="JX4" i="1"/>
  <c r="JZ4" i="1" s="1"/>
  <c r="JV4" i="1"/>
  <c r="MJ4" i="1"/>
  <c r="MH4" i="1"/>
  <c r="JX101" i="1"/>
  <c r="JZ101" i="1" s="1"/>
  <c r="JV101" i="1"/>
  <c r="JX97" i="1"/>
  <c r="JZ97" i="1" s="1"/>
  <c r="JV97" i="1"/>
  <c r="JX93" i="1"/>
  <c r="JZ93" i="1" s="1"/>
  <c r="JV93" i="1"/>
  <c r="JX89" i="1"/>
  <c r="JZ89" i="1" s="1"/>
  <c r="JV89" i="1"/>
  <c r="JX85" i="1"/>
  <c r="JZ85" i="1" s="1"/>
  <c r="JV85" i="1"/>
  <c r="JX81" i="1"/>
  <c r="JZ81" i="1" s="1"/>
  <c r="JV81" i="1"/>
  <c r="JX77" i="1"/>
  <c r="JZ77" i="1" s="1"/>
  <c r="JV77" i="1"/>
  <c r="JX73" i="1"/>
  <c r="JZ73" i="1" s="1"/>
  <c r="JV73" i="1"/>
  <c r="JX69" i="1"/>
  <c r="JZ69" i="1" s="1"/>
  <c r="JV69" i="1"/>
  <c r="JX65" i="1"/>
  <c r="JZ65" i="1" s="1"/>
  <c r="JV65" i="1"/>
  <c r="JX61" i="1"/>
  <c r="JZ61" i="1" s="1"/>
  <c r="JV61" i="1"/>
  <c r="JX57" i="1"/>
  <c r="JZ57" i="1" s="1"/>
  <c r="JV57" i="1"/>
  <c r="JX53" i="1"/>
  <c r="JZ53" i="1" s="1"/>
  <c r="JV53" i="1"/>
  <c r="JX49" i="1"/>
  <c r="JZ49" i="1" s="1"/>
  <c r="JV49" i="1"/>
  <c r="JX45" i="1"/>
  <c r="JZ45" i="1" s="1"/>
  <c r="JV45" i="1"/>
  <c r="JX41" i="1"/>
  <c r="JZ41" i="1" s="1"/>
  <c r="JV41" i="1"/>
  <c r="JX37" i="1"/>
  <c r="JZ37" i="1" s="1"/>
  <c r="JV37" i="1"/>
  <c r="JX33" i="1"/>
  <c r="JZ33" i="1" s="1"/>
  <c r="JV33" i="1"/>
  <c r="JX29" i="1"/>
  <c r="JZ29" i="1" s="1"/>
  <c r="JV29" i="1"/>
  <c r="JX25" i="1"/>
  <c r="JZ25" i="1" s="1"/>
  <c r="JV25" i="1"/>
  <c r="JX21" i="1"/>
  <c r="JZ21" i="1" s="1"/>
  <c r="JV21" i="1"/>
  <c r="JX17" i="1"/>
  <c r="JZ17" i="1" s="1"/>
  <c r="JV17" i="1"/>
  <c r="JX13" i="1"/>
  <c r="JZ13" i="1" s="1"/>
  <c r="JV13" i="1"/>
  <c r="JX9" i="1"/>
  <c r="JZ9" i="1" s="1"/>
  <c r="JV9" i="1"/>
  <c r="JX5" i="1"/>
  <c r="JZ5" i="1" s="1"/>
  <c r="JV5" i="1"/>
  <c r="LD101" i="1"/>
  <c r="LB101" i="1"/>
  <c r="LD97" i="1"/>
  <c r="LB97" i="1"/>
  <c r="LD93" i="1"/>
  <c r="LB93" i="1"/>
  <c r="LD89" i="1"/>
  <c r="LB89" i="1"/>
  <c r="LD85" i="1"/>
  <c r="LB85" i="1"/>
  <c r="LD81" i="1"/>
  <c r="LB81" i="1"/>
  <c r="LD77" i="1"/>
  <c r="LB77" i="1"/>
  <c r="LD73" i="1"/>
  <c r="LB73" i="1"/>
  <c r="LD69" i="1"/>
  <c r="LB69" i="1"/>
  <c r="LD65" i="1"/>
  <c r="LB65" i="1"/>
  <c r="LD61" i="1"/>
  <c r="LB61" i="1"/>
  <c r="LD57" i="1"/>
  <c r="LB57" i="1"/>
  <c r="LD53" i="1"/>
  <c r="LB53" i="1"/>
  <c r="LD49" i="1"/>
  <c r="LB49" i="1"/>
  <c r="LD45" i="1"/>
  <c r="LB45" i="1"/>
  <c r="LD41" i="1"/>
  <c r="LB41" i="1"/>
  <c r="LD37" i="1"/>
  <c r="LB37" i="1"/>
  <c r="LD33" i="1"/>
  <c r="LB33" i="1"/>
  <c r="LD29" i="1"/>
  <c r="LB29" i="1"/>
  <c r="LD25" i="1"/>
  <c r="LB25" i="1"/>
  <c r="LD21" i="1"/>
  <c r="LB21" i="1"/>
  <c r="LD17" i="1"/>
  <c r="LB17" i="1"/>
  <c r="LD13" i="1"/>
  <c r="LB13" i="1"/>
  <c r="LD9" i="1"/>
  <c r="LB9" i="1"/>
  <c r="LD5" i="1"/>
  <c r="LB5" i="1"/>
  <c r="MJ101" i="1"/>
  <c r="MH101" i="1"/>
  <c r="MJ97" i="1"/>
  <c r="MH97" i="1"/>
  <c r="MJ93" i="1"/>
  <c r="MH93" i="1"/>
  <c r="MJ89" i="1"/>
  <c r="MH89" i="1"/>
  <c r="MJ85" i="1"/>
  <c r="MH85" i="1"/>
  <c r="MJ81" i="1"/>
  <c r="MH81" i="1"/>
  <c r="MJ77" i="1"/>
  <c r="MH77" i="1"/>
  <c r="MJ73" i="1"/>
  <c r="MH73" i="1"/>
  <c r="MJ69" i="1"/>
  <c r="MH69" i="1"/>
  <c r="MJ65" i="1"/>
  <c r="MH65" i="1"/>
  <c r="MJ61" i="1"/>
  <c r="MH61" i="1"/>
  <c r="MJ57" i="1"/>
  <c r="MH57" i="1"/>
  <c r="MJ53" i="1"/>
  <c r="MH53" i="1"/>
  <c r="MJ49" i="1"/>
  <c r="MH49" i="1"/>
  <c r="MJ45" i="1"/>
  <c r="MH45" i="1"/>
  <c r="MJ41" i="1"/>
  <c r="MH41" i="1"/>
  <c r="MJ37" i="1"/>
  <c r="MH37" i="1"/>
  <c r="MJ33" i="1"/>
  <c r="MH33" i="1"/>
  <c r="MJ29" i="1"/>
  <c r="MH29" i="1"/>
  <c r="MJ25" i="1"/>
  <c r="MH25" i="1"/>
  <c r="MJ21" i="1"/>
  <c r="MH21" i="1"/>
  <c r="MJ17" i="1"/>
  <c r="MH17" i="1"/>
  <c r="MJ13" i="1"/>
  <c r="MH13" i="1"/>
  <c r="MJ9" i="1"/>
  <c r="MH9" i="1"/>
  <c r="MJ5" i="1"/>
  <c r="MH5" i="1"/>
  <c r="NP101" i="1"/>
  <c r="NN101" i="1"/>
  <c r="NP97" i="1"/>
  <c r="NN97" i="1"/>
  <c r="NP93" i="1"/>
  <c r="NN93" i="1"/>
  <c r="NP89" i="1"/>
  <c r="NN89" i="1"/>
  <c r="NP85" i="1"/>
  <c r="NN85" i="1"/>
  <c r="NP81" i="1"/>
  <c r="NN81" i="1"/>
  <c r="NP77" i="1"/>
  <c r="NN77" i="1"/>
  <c r="NP73" i="1"/>
  <c r="NN73" i="1"/>
  <c r="NN69" i="1"/>
  <c r="NP69" i="1"/>
  <c r="NN65" i="1"/>
  <c r="NP65" i="1"/>
  <c r="NN61" i="1"/>
  <c r="NP61" i="1"/>
  <c r="NN57" i="1"/>
  <c r="NP57" i="1"/>
  <c r="NN53" i="1"/>
  <c r="NP53" i="1"/>
  <c r="NN49" i="1"/>
  <c r="NP49" i="1"/>
  <c r="NN45" i="1"/>
  <c r="NP45" i="1"/>
  <c r="NP41" i="1"/>
  <c r="NN41" i="1"/>
  <c r="NP37" i="1"/>
  <c r="NN37" i="1"/>
  <c r="NP33" i="1"/>
  <c r="NN33" i="1"/>
  <c r="NP29" i="1"/>
  <c r="NN29" i="1"/>
  <c r="NP25" i="1"/>
  <c r="NN25" i="1"/>
  <c r="NP21" i="1"/>
  <c r="NN21" i="1"/>
  <c r="NP17" i="1"/>
  <c r="NN17" i="1"/>
  <c r="NP13" i="1"/>
  <c r="NN13" i="1"/>
  <c r="NP9" i="1"/>
  <c r="NN9" i="1"/>
  <c r="NP5" i="1"/>
  <c r="NN5" i="1"/>
  <c r="OV101" i="1"/>
  <c r="OT101" i="1"/>
  <c r="OV97" i="1"/>
  <c r="OT97" i="1"/>
  <c r="OV93" i="1"/>
  <c r="OT93" i="1"/>
  <c r="OV89" i="1"/>
  <c r="OT89" i="1"/>
  <c r="OV85" i="1"/>
  <c r="OT85" i="1"/>
  <c r="OV81" i="1"/>
  <c r="OT81" i="1"/>
  <c r="OT73" i="1"/>
  <c r="OT68" i="1"/>
  <c r="OT57" i="1"/>
  <c r="OT52" i="1"/>
  <c r="OT41" i="1"/>
  <c r="OT36" i="1"/>
  <c r="OT25" i="1"/>
  <c r="OT20" i="1"/>
  <c r="OT9" i="1"/>
  <c r="OT77" i="1"/>
  <c r="OT72" i="1"/>
  <c r="OT61" i="1"/>
  <c r="OT56" i="1"/>
  <c r="OT45" i="1"/>
  <c r="OT40" i="1"/>
  <c r="OT29" i="1"/>
  <c r="OT24" i="1"/>
  <c r="OT13" i="1"/>
  <c r="OT8" i="1"/>
  <c r="OV83" i="1"/>
  <c r="OV79" i="1"/>
  <c r="OV75" i="1"/>
  <c r="OV71" i="1"/>
  <c r="OV67" i="1"/>
  <c r="OV63" i="1"/>
  <c r="OV59" i="1"/>
  <c r="OV55" i="1"/>
  <c r="OV51" i="1"/>
  <c r="OV47" i="1"/>
  <c r="OV43" i="1"/>
  <c r="OV39" i="1"/>
  <c r="OV35" i="1"/>
  <c r="OV31" i="1"/>
  <c r="OV27" i="1"/>
  <c r="OV23" i="1"/>
  <c r="OV19" i="1"/>
  <c r="OV15" i="1"/>
  <c r="OV11" i="1"/>
  <c r="OV7" i="1"/>
  <c r="OT76" i="1"/>
  <c r="OT71" i="1"/>
  <c r="OT65" i="1"/>
  <c r="OT60" i="1"/>
  <c r="OT55" i="1"/>
  <c r="OT49" i="1"/>
  <c r="OT44" i="1"/>
  <c r="OT39" i="1"/>
  <c r="OT33" i="1"/>
  <c r="OT28" i="1"/>
  <c r="OT23" i="1"/>
  <c r="OT17" i="1"/>
  <c r="OT12" i="1"/>
  <c r="OT7" i="1"/>
  <c r="OT90" i="1"/>
  <c r="OT86" i="1"/>
  <c r="OT82" i="1"/>
  <c r="OT78" i="1"/>
  <c r="OT74" i="1"/>
  <c r="OT70" i="1"/>
  <c r="OT66" i="1"/>
  <c r="OT62" i="1"/>
  <c r="OT58" i="1"/>
  <c r="OT54" i="1"/>
  <c r="OT50" i="1"/>
  <c r="OT46" i="1"/>
  <c r="OT42" i="1"/>
  <c r="OT38" i="1"/>
  <c r="OT34" i="1"/>
  <c r="OT30" i="1"/>
  <c r="OT26" i="1"/>
  <c r="OT22" i="1"/>
  <c r="OT18" i="1"/>
  <c r="OT14" i="1"/>
  <c r="OT10" i="1"/>
  <c r="OT6" i="1"/>
  <c r="OT75" i="1"/>
  <c r="OT69" i="1"/>
  <c r="OT64" i="1"/>
  <c r="OT59" i="1"/>
  <c r="OT53" i="1"/>
  <c r="OT48" i="1"/>
  <c r="OT43" i="1"/>
  <c r="OT37" i="1"/>
  <c r="OT32" i="1"/>
  <c r="OT27" i="1"/>
  <c r="OT21" i="1"/>
  <c r="OT16" i="1"/>
  <c r="OT11" i="1"/>
  <c r="OT5" i="1"/>
  <c r="OV90" i="1"/>
  <c r="OV74" i="1"/>
  <c r="OV58" i="1"/>
  <c r="OV42" i="1"/>
  <c r="OV26" i="1"/>
  <c r="OV10" i="1"/>
  <c r="JW109" i="1" l="1"/>
  <c r="OU106" i="1"/>
  <c r="OX42" i="1"/>
  <c r="OW42" i="1"/>
  <c r="OX15" i="1"/>
  <c r="OW15" i="1"/>
  <c r="OX31" i="1"/>
  <c r="OW31" i="1"/>
  <c r="OX47" i="1"/>
  <c r="OW47" i="1"/>
  <c r="OX63" i="1"/>
  <c r="OW63" i="1"/>
  <c r="OX79" i="1"/>
  <c r="OW79" i="1"/>
  <c r="OX85" i="1"/>
  <c r="OW85" i="1"/>
  <c r="OX93" i="1"/>
  <c r="OW93" i="1"/>
  <c r="OX101" i="1"/>
  <c r="OW101" i="1"/>
  <c r="NR9" i="1"/>
  <c r="NQ9" i="1"/>
  <c r="NR17" i="1"/>
  <c r="NQ17" i="1"/>
  <c r="NR25" i="1"/>
  <c r="NQ25" i="1"/>
  <c r="NR33" i="1"/>
  <c r="NQ33" i="1"/>
  <c r="NR41" i="1"/>
  <c r="NQ41" i="1"/>
  <c r="NR73" i="1"/>
  <c r="NQ73" i="1"/>
  <c r="NR81" i="1"/>
  <c r="NQ81" i="1"/>
  <c r="NR89" i="1"/>
  <c r="NQ89" i="1"/>
  <c r="NR97" i="1"/>
  <c r="NQ97" i="1"/>
  <c r="ML5" i="1"/>
  <c r="MK5" i="1"/>
  <c r="ML13" i="1"/>
  <c r="MK13" i="1"/>
  <c r="ML21" i="1"/>
  <c r="MK21" i="1"/>
  <c r="ML29" i="1"/>
  <c r="MK29" i="1"/>
  <c r="ML37" i="1"/>
  <c r="MK37" i="1"/>
  <c r="ML45" i="1"/>
  <c r="MK45" i="1"/>
  <c r="ML53" i="1"/>
  <c r="MK53" i="1"/>
  <c r="ML61" i="1"/>
  <c r="MK61" i="1"/>
  <c r="ML69" i="1"/>
  <c r="MK69" i="1"/>
  <c r="ML77" i="1"/>
  <c r="MK77" i="1"/>
  <c r="ML85" i="1"/>
  <c r="MK85" i="1"/>
  <c r="ML93" i="1"/>
  <c r="MK93" i="1"/>
  <c r="ML101" i="1"/>
  <c r="MK101" i="1"/>
  <c r="LF9" i="1"/>
  <c r="LE9" i="1"/>
  <c r="LF17" i="1"/>
  <c r="LE17" i="1"/>
  <c r="LF25" i="1"/>
  <c r="LE25" i="1"/>
  <c r="LF33" i="1"/>
  <c r="LE33" i="1"/>
  <c r="LF41" i="1"/>
  <c r="LE41" i="1"/>
  <c r="LF49" i="1"/>
  <c r="LE49" i="1"/>
  <c r="LF57" i="1"/>
  <c r="LE57" i="1"/>
  <c r="LF65" i="1"/>
  <c r="LE65" i="1"/>
  <c r="LF73" i="1"/>
  <c r="LE73" i="1"/>
  <c r="LF81" i="1"/>
  <c r="LE81" i="1"/>
  <c r="LF89" i="1"/>
  <c r="LE89" i="1"/>
  <c r="LF97" i="1"/>
  <c r="LE97" i="1"/>
  <c r="JY5" i="1"/>
  <c r="JY13" i="1"/>
  <c r="JY21" i="1"/>
  <c r="JY29" i="1"/>
  <c r="JY37" i="1"/>
  <c r="JY45" i="1"/>
  <c r="JY53" i="1"/>
  <c r="JY61" i="1"/>
  <c r="JY69" i="1"/>
  <c r="JY77" i="1"/>
  <c r="JY85" i="1"/>
  <c r="JY93" i="1"/>
  <c r="JY101" i="1"/>
  <c r="JY4" i="1"/>
  <c r="JY18" i="1"/>
  <c r="JY34" i="1"/>
  <c r="JY50" i="1"/>
  <c r="JY66" i="1"/>
  <c r="JY82" i="1"/>
  <c r="JY98" i="1"/>
  <c r="JY16" i="1"/>
  <c r="JY56" i="1"/>
  <c r="JY88" i="1"/>
  <c r="OX82" i="1"/>
  <c r="OW82" i="1"/>
  <c r="OX98" i="1"/>
  <c r="OW98" i="1"/>
  <c r="NQ38" i="1"/>
  <c r="NR38" i="1"/>
  <c r="NR46" i="1"/>
  <c r="NQ46" i="1"/>
  <c r="NR54" i="1"/>
  <c r="NQ54" i="1"/>
  <c r="NR62" i="1"/>
  <c r="NQ62" i="1"/>
  <c r="NR70" i="1"/>
  <c r="NQ70" i="1"/>
  <c r="NR78" i="1"/>
  <c r="NQ78" i="1"/>
  <c r="NR86" i="1"/>
  <c r="NQ86" i="1"/>
  <c r="NR94" i="1"/>
  <c r="NQ94" i="1"/>
  <c r="NR102" i="1"/>
  <c r="NQ102" i="1"/>
  <c r="NR43" i="1"/>
  <c r="NQ43" i="1"/>
  <c r="NR51" i="1"/>
  <c r="NQ51" i="1"/>
  <c r="NR59" i="1"/>
  <c r="NQ59" i="1"/>
  <c r="NR67" i="1"/>
  <c r="NQ67" i="1"/>
  <c r="NR83" i="1"/>
  <c r="NQ83" i="1"/>
  <c r="NR99" i="1"/>
  <c r="NQ99" i="1"/>
  <c r="OX5" i="1"/>
  <c r="OW5" i="1"/>
  <c r="OX21" i="1"/>
  <c r="OW21" i="1"/>
  <c r="OX37" i="1"/>
  <c r="OW37" i="1"/>
  <c r="OX53" i="1"/>
  <c r="OW53" i="1"/>
  <c r="OX69" i="1"/>
  <c r="OW69" i="1"/>
  <c r="OX14" i="1"/>
  <c r="OW14" i="1"/>
  <c r="OX34" i="1"/>
  <c r="OW34" i="1"/>
  <c r="OX54" i="1"/>
  <c r="OW54" i="1"/>
  <c r="LF94" i="1"/>
  <c r="LE94" i="1"/>
  <c r="OW16" i="1"/>
  <c r="OX16" i="1"/>
  <c r="OW32" i="1"/>
  <c r="OX32" i="1"/>
  <c r="OW48" i="1"/>
  <c r="OX48" i="1"/>
  <c r="OW64" i="1"/>
  <c r="OX64" i="1"/>
  <c r="OX58" i="1"/>
  <c r="OW58" i="1"/>
  <c r="OX19" i="1"/>
  <c r="OW19" i="1"/>
  <c r="OX35" i="1"/>
  <c r="OW35" i="1"/>
  <c r="OX51" i="1"/>
  <c r="OW51" i="1"/>
  <c r="OX67" i="1"/>
  <c r="OW67" i="1"/>
  <c r="OX83" i="1"/>
  <c r="OW83" i="1"/>
  <c r="NR45" i="1"/>
  <c r="NQ45" i="1"/>
  <c r="NR53" i="1"/>
  <c r="NQ53" i="1"/>
  <c r="NR61" i="1"/>
  <c r="NQ61" i="1"/>
  <c r="NR69" i="1"/>
  <c r="NQ69" i="1"/>
  <c r="MI107" i="1"/>
  <c r="MI106" i="1"/>
  <c r="OU107" i="1"/>
  <c r="OX86" i="1"/>
  <c r="OW86" i="1"/>
  <c r="NQ6" i="1"/>
  <c r="NR6" i="1"/>
  <c r="NQ14" i="1"/>
  <c r="NR14" i="1"/>
  <c r="NQ22" i="1"/>
  <c r="NR22" i="1"/>
  <c r="NQ30" i="1"/>
  <c r="NR30" i="1"/>
  <c r="MK10" i="1"/>
  <c r="ML10" i="1"/>
  <c r="MK18" i="1"/>
  <c r="ML18" i="1"/>
  <c r="MK26" i="1"/>
  <c r="ML26" i="1"/>
  <c r="MK34" i="1"/>
  <c r="ML34" i="1"/>
  <c r="MK42" i="1"/>
  <c r="ML42" i="1"/>
  <c r="MK50" i="1"/>
  <c r="ML50" i="1"/>
  <c r="MK58" i="1"/>
  <c r="ML58" i="1"/>
  <c r="MK66" i="1"/>
  <c r="ML66" i="1"/>
  <c r="MK74" i="1"/>
  <c r="ML74" i="1"/>
  <c r="MK82" i="1"/>
  <c r="ML82" i="1"/>
  <c r="MK90" i="1"/>
  <c r="ML90" i="1"/>
  <c r="MK98" i="1"/>
  <c r="ML98" i="1"/>
  <c r="LF6" i="1"/>
  <c r="LE6" i="1"/>
  <c r="LF14" i="1"/>
  <c r="LE14" i="1"/>
  <c r="LF22" i="1"/>
  <c r="LE22" i="1"/>
  <c r="LF30" i="1"/>
  <c r="LE30" i="1"/>
  <c r="LF38" i="1"/>
  <c r="LE38" i="1"/>
  <c r="LF46" i="1"/>
  <c r="LE46" i="1"/>
  <c r="LF54" i="1"/>
  <c r="LE54" i="1"/>
  <c r="LF62" i="1"/>
  <c r="LE62" i="1"/>
  <c r="LF70" i="1"/>
  <c r="LE70" i="1"/>
  <c r="LF78" i="1"/>
  <c r="LE78" i="1"/>
  <c r="LF86" i="1"/>
  <c r="LE86" i="1"/>
  <c r="JY6" i="1"/>
  <c r="JY22" i="1"/>
  <c r="JY38" i="1"/>
  <c r="JY54" i="1"/>
  <c r="JY70" i="1"/>
  <c r="JY86" i="1"/>
  <c r="JY102" i="1"/>
  <c r="JY28" i="1"/>
  <c r="JY60" i="1"/>
  <c r="JY92" i="1"/>
  <c r="OX87" i="1"/>
  <c r="OW87" i="1"/>
  <c r="OX95" i="1"/>
  <c r="OW95" i="1"/>
  <c r="NR11" i="1"/>
  <c r="NQ11" i="1"/>
  <c r="NR19" i="1"/>
  <c r="NQ19" i="1"/>
  <c r="NR27" i="1"/>
  <c r="NQ27" i="1"/>
  <c r="NR35" i="1"/>
  <c r="NQ35" i="1"/>
  <c r="NR75" i="1"/>
  <c r="NQ75" i="1"/>
  <c r="NR91" i="1"/>
  <c r="NQ91" i="1"/>
  <c r="ML7" i="1"/>
  <c r="MK7" i="1"/>
  <c r="ML15" i="1"/>
  <c r="MK15" i="1"/>
  <c r="ML23" i="1"/>
  <c r="MK23" i="1"/>
  <c r="ML31" i="1"/>
  <c r="MK31" i="1"/>
  <c r="ML39" i="1"/>
  <c r="MK39" i="1"/>
  <c r="ML47" i="1"/>
  <c r="MK47" i="1"/>
  <c r="ML55" i="1"/>
  <c r="MK55" i="1"/>
  <c r="ML63" i="1"/>
  <c r="MK63" i="1"/>
  <c r="ML71" i="1"/>
  <c r="MK71" i="1"/>
  <c r="ML79" i="1"/>
  <c r="MK79" i="1"/>
  <c r="ML87" i="1"/>
  <c r="MK87" i="1"/>
  <c r="ML95" i="1"/>
  <c r="MK95" i="1"/>
  <c r="LF11" i="1"/>
  <c r="LE11" i="1"/>
  <c r="LF19" i="1"/>
  <c r="LE19" i="1"/>
  <c r="LF27" i="1"/>
  <c r="LE27" i="1"/>
  <c r="LF35" i="1"/>
  <c r="LE35" i="1"/>
  <c r="LF43" i="1"/>
  <c r="LE43" i="1"/>
  <c r="LF51" i="1"/>
  <c r="LE51" i="1"/>
  <c r="LF59" i="1"/>
  <c r="LE59" i="1"/>
  <c r="LF67" i="1"/>
  <c r="LE67" i="1"/>
  <c r="LF75" i="1"/>
  <c r="LE75" i="1"/>
  <c r="LF83" i="1"/>
  <c r="LE83" i="1"/>
  <c r="LF91" i="1"/>
  <c r="LE91" i="1"/>
  <c r="LF99" i="1"/>
  <c r="LE99" i="1"/>
  <c r="JY7" i="1"/>
  <c r="JY15" i="1"/>
  <c r="JY23" i="1"/>
  <c r="JY31" i="1"/>
  <c r="JY39" i="1"/>
  <c r="JY47" i="1"/>
  <c r="JY55" i="1"/>
  <c r="JY63" i="1"/>
  <c r="JY71" i="1"/>
  <c r="JY79" i="1"/>
  <c r="JY87" i="1"/>
  <c r="JY95" i="1"/>
  <c r="JY8" i="1"/>
  <c r="JY40" i="1"/>
  <c r="JY68" i="1"/>
  <c r="JY100" i="1"/>
  <c r="OW84" i="1"/>
  <c r="OX84" i="1"/>
  <c r="OW92" i="1"/>
  <c r="OX92" i="1"/>
  <c r="OW100" i="1"/>
  <c r="OX100" i="1"/>
  <c r="NR8" i="1"/>
  <c r="NQ8" i="1"/>
  <c r="NR16" i="1"/>
  <c r="NQ16" i="1"/>
  <c r="NR24" i="1"/>
  <c r="NQ24" i="1"/>
  <c r="NR32" i="1"/>
  <c r="NQ32" i="1"/>
  <c r="NR40" i="1"/>
  <c r="NQ40" i="1"/>
  <c r="NR48" i="1"/>
  <c r="NQ48" i="1"/>
  <c r="NR56" i="1"/>
  <c r="NQ56" i="1"/>
  <c r="NR64" i="1"/>
  <c r="NQ64" i="1"/>
  <c r="NR72" i="1"/>
  <c r="NQ72" i="1"/>
  <c r="NR80" i="1"/>
  <c r="NQ80" i="1"/>
  <c r="NR88" i="1"/>
  <c r="NQ88" i="1"/>
  <c r="NR96" i="1"/>
  <c r="NQ96" i="1"/>
  <c r="ML12" i="1"/>
  <c r="MK12" i="1"/>
  <c r="ML20" i="1"/>
  <c r="MK20" i="1"/>
  <c r="ML28" i="1"/>
  <c r="MK28" i="1"/>
  <c r="ML36" i="1"/>
  <c r="MK36" i="1"/>
  <c r="ML44" i="1"/>
  <c r="MK44" i="1"/>
  <c r="ML52" i="1"/>
  <c r="MK52" i="1"/>
  <c r="ML60" i="1"/>
  <c r="MK60" i="1"/>
  <c r="ML68" i="1"/>
  <c r="MK68" i="1"/>
  <c r="ML76" i="1"/>
  <c r="MK76" i="1"/>
  <c r="ML84" i="1"/>
  <c r="MK84" i="1"/>
  <c r="ML92" i="1"/>
  <c r="MK92" i="1"/>
  <c r="ML100" i="1"/>
  <c r="MK100" i="1"/>
  <c r="LE8" i="1"/>
  <c r="LF8" i="1"/>
  <c r="LE16" i="1"/>
  <c r="LF16" i="1"/>
  <c r="LE24" i="1"/>
  <c r="LF24" i="1"/>
  <c r="LE32" i="1"/>
  <c r="LF32" i="1"/>
  <c r="LE40" i="1"/>
  <c r="LF40" i="1"/>
  <c r="LE48" i="1"/>
  <c r="LF48" i="1"/>
  <c r="LE56" i="1"/>
  <c r="LF56" i="1"/>
  <c r="LE64" i="1"/>
  <c r="LF64" i="1"/>
  <c r="LE72" i="1"/>
  <c r="LF72" i="1"/>
  <c r="LE80" i="1"/>
  <c r="LF80" i="1"/>
  <c r="LE88" i="1"/>
  <c r="LF88" i="1"/>
  <c r="LE96" i="1"/>
  <c r="LF96" i="1"/>
  <c r="JY36" i="1"/>
  <c r="JY64" i="1"/>
  <c r="JY96" i="1"/>
  <c r="OX9" i="1"/>
  <c r="OW9" i="1"/>
  <c r="OX25" i="1"/>
  <c r="OW25" i="1"/>
  <c r="OX41" i="1"/>
  <c r="OW41" i="1"/>
  <c r="OX57" i="1"/>
  <c r="OW57" i="1"/>
  <c r="OX73" i="1"/>
  <c r="OW73" i="1"/>
  <c r="OX18" i="1"/>
  <c r="OW18" i="1"/>
  <c r="OX38" i="1"/>
  <c r="OW38" i="1"/>
  <c r="OX62" i="1"/>
  <c r="OW62" i="1"/>
  <c r="OW20" i="1"/>
  <c r="OX20" i="1"/>
  <c r="OW36" i="1"/>
  <c r="OX36" i="1"/>
  <c r="OW52" i="1"/>
  <c r="OX52" i="1"/>
  <c r="OW68" i="1"/>
  <c r="OX68" i="1"/>
  <c r="OX10" i="1"/>
  <c r="OW10" i="1"/>
  <c r="OX74" i="1"/>
  <c r="OW74" i="1"/>
  <c r="OX7" i="1"/>
  <c r="OW7" i="1"/>
  <c r="OX23" i="1"/>
  <c r="OW23" i="1"/>
  <c r="OX39" i="1"/>
  <c r="OW39" i="1"/>
  <c r="OX55" i="1"/>
  <c r="OW55" i="1"/>
  <c r="OX71" i="1"/>
  <c r="OW71" i="1"/>
  <c r="OX81" i="1"/>
  <c r="OW81" i="1"/>
  <c r="OX89" i="1"/>
  <c r="OW89" i="1"/>
  <c r="OX97" i="1"/>
  <c r="OW97" i="1"/>
  <c r="NR5" i="1"/>
  <c r="NQ5" i="1"/>
  <c r="NR13" i="1"/>
  <c r="NQ13" i="1"/>
  <c r="NR21" i="1"/>
  <c r="NQ21" i="1"/>
  <c r="NR29" i="1"/>
  <c r="NQ29" i="1"/>
  <c r="NR37" i="1"/>
  <c r="NQ37" i="1"/>
  <c r="NR77" i="1"/>
  <c r="NQ77" i="1"/>
  <c r="NR85" i="1"/>
  <c r="NQ85" i="1"/>
  <c r="NR93" i="1"/>
  <c r="NQ93" i="1"/>
  <c r="NR101" i="1"/>
  <c r="NQ101" i="1"/>
  <c r="ML9" i="1"/>
  <c r="MK9" i="1"/>
  <c r="ML17" i="1"/>
  <c r="MK17" i="1"/>
  <c r="ML25" i="1"/>
  <c r="MK25" i="1"/>
  <c r="ML33" i="1"/>
  <c r="MK33" i="1"/>
  <c r="ML41" i="1"/>
  <c r="MK41" i="1"/>
  <c r="ML49" i="1"/>
  <c r="MK49" i="1"/>
  <c r="ML57" i="1"/>
  <c r="MK57" i="1"/>
  <c r="ML65" i="1"/>
  <c r="MK65" i="1"/>
  <c r="ML73" i="1"/>
  <c r="MK73" i="1"/>
  <c r="ML81" i="1"/>
  <c r="MK81" i="1"/>
  <c r="ML89" i="1"/>
  <c r="MK89" i="1"/>
  <c r="ML97" i="1"/>
  <c r="MK97" i="1"/>
  <c r="LF5" i="1"/>
  <c r="LE5" i="1"/>
  <c r="LF13" i="1"/>
  <c r="LE13" i="1"/>
  <c r="LF21" i="1"/>
  <c r="LE21" i="1"/>
  <c r="LF29" i="1"/>
  <c r="LE29" i="1"/>
  <c r="LF37" i="1"/>
  <c r="LE37" i="1"/>
  <c r="LF45" i="1"/>
  <c r="LE45" i="1"/>
  <c r="LF53" i="1"/>
  <c r="LE53" i="1"/>
  <c r="LF61" i="1"/>
  <c r="LE61" i="1"/>
  <c r="LF69" i="1"/>
  <c r="LE69" i="1"/>
  <c r="LF77" i="1"/>
  <c r="LE77" i="1"/>
  <c r="LF85" i="1"/>
  <c r="LE85" i="1"/>
  <c r="LF93" i="1"/>
  <c r="LE93" i="1"/>
  <c r="LF101" i="1"/>
  <c r="LE101" i="1"/>
  <c r="JY9" i="1"/>
  <c r="JY17" i="1"/>
  <c r="JY25" i="1"/>
  <c r="JY33" i="1"/>
  <c r="JY41" i="1"/>
  <c r="JY49" i="1"/>
  <c r="JY57" i="1"/>
  <c r="JY65" i="1"/>
  <c r="JY73" i="1"/>
  <c r="JY81" i="1"/>
  <c r="JY89" i="1"/>
  <c r="JY97" i="1"/>
  <c r="ML4" i="1"/>
  <c r="MK4" i="1"/>
  <c r="JY10" i="1"/>
  <c r="JY26" i="1"/>
  <c r="JY42" i="1"/>
  <c r="JY58" i="1"/>
  <c r="JY74" i="1"/>
  <c r="JY90" i="1"/>
  <c r="OX4" i="1"/>
  <c r="OW4" i="1"/>
  <c r="JY32" i="1"/>
  <c r="JY72" i="1"/>
  <c r="OX94" i="1"/>
  <c r="OW94" i="1"/>
  <c r="OX102" i="1"/>
  <c r="OW102" i="1"/>
  <c r="NR50" i="1"/>
  <c r="NQ50" i="1"/>
  <c r="NR66" i="1"/>
  <c r="NQ66" i="1"/>
  <c r="NR82" i="1"/>
  <c r="NQ82" i="1"/>
  <c r="NR98" i="1"/>
  <c r="NQ98" i="1"/>
  <c r="LF98" i="1"/>
  <c r="LE98" i="1"/>
  <c r="NR55" i="1"/>
  <c r="NQ55" i="1"/>
  <c r="NR71" i="1"/>
  <c r="NQ71" i="1"/>
  <c r="NR87" i="1"/>
  <c r="NQ87" i="1"/>
  <c r="LC106" i="1"/>
  <c r="LC107" i="1"/>
  <c r="NO106" i="1"/>
  <c r="NO107" i="1"/>
  <c r="OX13" i="1"/>
  <c r="OW13" i="1"/>
  <c r="OX29" i="1"/>
  <c r="OW29" i="1"/>
  <c r="OX45" i="1"/>
  <c r="OW45" i="1"/>
  <c r="OX61" i="1"/>
  <c r="OW61" i="1"/>
  <c r="OX77" i="1"/>
  <c r="OW77" i="1"/>
  <c r="OX22" i="1"/>
  <c r="OW22" i="1"/>
  <c r="OX46" i="1"/>
  <c r="OW46" i="1"/>
  <c r="OX66" i="1"/>
  <c r="OW66" i="1"/>
  <c r="OW8" i="1"/>
  <c r="OX8" i="1"/>
  <c r="OW24" i="1"/>
  <c r="OX24" i="1"/>
  <c r="OW40" i="1"/>
  <c r="OX40" i="1"/>
  <c r="OW56" i="1"/>
  <c r="OX56" i="1"/>
  <c r="OW72" i="1"/>
  <c r="OX72" i="1"/>
  <c r="OX26" i="1"/>
  <c r="OW26" i="1"/>
  <c r="OX90" i="1"/>
  <c r="OW90" i="1"/>
  <c r="OX11" i="1"/>
  <c r="OW11" i="1"/>
  <c r="OX27" i="1"/>
  <c r="OW27" i="1"/>
  <c r="OX43" i="1"/>
  <c r="OW43" i="1"/>
  <c r="OX59" i="1"/>
  <c r="OW59" i="1"/>
  <c r="OX75" i="1"/>
  <c r="OW75" i="1"/>
  <c r="NR49" i="1"/>
  <c r="NQ49" i="1"/>
  <c r="NR57" i="1"/>
  <c r="NQ57" i="1"/>
  <c r="NR65" i="1"/>
  <c r="NQ65" i="1"/>
  <c r="JW108" i="1"/>
  <c r="OX78" i="1"/>
  <c r="OW78" i="1"/>
  <c r="NQ10" i="1"/>
  <c r="NR10" i="1"/>
  <c r="NQ18" i="1"/>
  <c r="NR18" i="1"/>
  <c r="NQ26" i="1"/>
  <c r="NR26" i="1"/>
  <c r="NQ34" i="1"/>
  <c r="NR34" i="1"/>
  <c r="NQ42" i="1"/>
  <c r="NR42" i="1"/>
  <c r="NR58" i="1"/>
  <c r="NQ58" i="1"/>
  <c r="NR74" i="1"/>
  <c r="NQ74" i="1"/>
  <c r="NR90" i="1"/>
  <c r="NQ90" i="1"/>
  <c r="MK6" i="1"/>
  <c r="ML6" i="1"/>
  <c r="MK14" i="1"/>
  <c r="ML14" i="1"/>
  <c r="MK22" i="1"/>
  <c r="ML22" i="1"/>
  <c r="MK30" i="1"/>
  <c r="ML30" i="1"/>
  <c r="MK38" i="1"/>
  <c r="ML38" i="1"/>
  <c r="MK46" i="1"/>
  <c r="ML46" i="1"/>
  <c r="MK54" i="1"/>
  <c r="ML54" i="1"/>
  <c r="MK62" i="1"/>
  <c r="ML62" i="1"/>
  <c r="MK70" i="1"/>
  <c r="ML70" i="1"/>
  <c r="MK78" i="1"/>
  <c r="ML78" i="1"/>
  <c r="MK86" i="1"/>
  <c r="ML86" i="1"/>
  <c r="MK94" i="1"/>
  <c r="ML94" i="1"/>
  <c r="MK102" i="1"/>
  <c r="ML102" i="1"/>
  <c r="LF10" i="1"/>
  <c r="LE10" i="1"/>
  <c r="LF18" i="1"/>
  <c r="LE18" i="1"/>
  <c r="LF26" i="1"/>
  <c r="LE26" i="1"/>
  <c r="LF34" i="1"/>
  <c r="LE34" i="1"/>
  <c r="LF42" i="1"/>
  <c r="LE42" i="1"/>
  <c r="LF50" i="1"/>
  <c r="LE50" i="1"/>
  <c r="LF58" i="1"/>
  <c r="LE58" i="1"/>
  <c r="LF66" i="1"/>
  <c r="LE66" i="1"/>
  <c r="LF74" i="1"/>
  <c r="LE74" i="1"/>
  <c r="LF82" i="1"/>
  <c r="LE82" i="1"/>
  <c r="LF90" i="1"/>
  <c r="LE90" i="1"/>
  <c r="LF102" i="1"/>
  <c r="LE102" i="1"/>
  <c r="JY14" i="1"/>
  <c r="JY30" i="1"/>
  <c r="JY46" i="1"/>
  <c r="JY62" i="1"/>
  <c r="JY78" i="1"/>
  <c r="JY94" i="1"/>
  <c r="JY12" i="1"/>
  <c r="JY44" i="1"/>
  <c r="JY76" i="1"/>
  <c r="OX91" i="1"/>
  <c r="OW91" i="1"/>
  <c r="OX99" i="1"/>
  <c r="OW99" i="1"/>
  <c r="NR7" i="1"/>
  <c r="NQ7" i="1"/>
  <c r="NR15" i="1"/>
  <c r="NQ15" i="1"/>
  <c r="NR23" i="1"/>
  <c r="NQ23" i="1"/>
  <c r="NR31" i="1"/>
  <c r="NQ31" i="1"/>
  <c r="NR39" i="1"/>
  <c r="NQ39" i="1"/>
  <c r="NR47" i="1"/>
  <c r="NQ47" i="1"/>
  <c r="NR63" i="1"/>
  <c r="NQ63" i="1"/>
  <c r="NR79" i="1"/>
  <c r="NQ79" i="1"/>
  <c r="NR95" i="1"/>
  <c r="NQ95" i="1"/>
  <c r="ML11" i="1"/>
  <c r="MK11" i="1"/>
  <c r="ML19" i="1"/>
  <c r="MK19" i="1"/>
  <c r="ML27" i="1"/>
  <c r="MK27" i="1"/>
  <c r="ML35" i="1"/>
  <c r="MK35" i="1"/>
  <c r="ML43" i="1"/>
  <c r="MK43" i="1"/>
  <c r="ML51" i="1"/>
  <c r="MK51" i="1"/>
  <c r="ML59" i="1"/>
  <c r="MK59" i="1"/>
  <c r="ML67" i="1"/>
  <c r="MK67" i="1"/>
  <c r="ML75" i="1"/>
  <c r="MK75" i="1"/>
  <c r="ML83" i="1"/>
  <c r="MK83" i="1"/>
  <c r="ML91" i="1"/>
  <c r="MK91" i="1"/>
  <c r="ML99" i="1"/>
  <c r="MK99" i="1"/>
  <c r="LF7" i="1"/>
  <c r="LE7" i="1"/>
  <c r="LF15" i="1"/>
  <c r="LE15" i="1"/>
  <c r="LF23" i="1"/>
  <c r="LE23" i="1"/>
  <c r="LF31" i="1"/>
  <c r="LE31" i="1"/>
  <c r="LF39" i="1"/>
  <c r="LE39" i="1"/>
  <c r="LF47" i="1"/>
  <c r="LE47" i="1"/>
  <c r="LF55" i="1"/>
  <c r="LE55" i="1"/>
  <c r="LF63" i="1"/>
  <c r="LE63" i="1"/>
  <c r="LF71" i="1"/>
  <c r="LE71" i="1"/>
  <c r="LF79" i="1"/>
  <c r="LE79" i="1"/>
  <c r="LF87" i="1"/>
  <c r="LE87" i="1"/>
  <c r="LF95" i="1"/>
  <c r="LE95" i="1"/>
  <c r="JY11" i="1"/>
  <c r="JY19" i="1"/>
  <c r="JY27" i="1"/>
  <c r="JY35" i="1"/>
  <c r="JY43" i="1"/>
  <c r="JY51" i="1"/>
  <c r="JY59" i="1"/>
  <c r="JY67" i="1"/>
  <c r="JY75" i="1"/>
  <c r="JY83" i="1"/>
  <c r="JY91" i="1"/>
  <c r="JY99" i="1"/>
  <c r="LF4" i="1"/>
  <c r="LE4" i="1"/>
  <c r="JY24" i="1"/>
  <c r="JY52" i="1"/>
  <c r="JY84" i="1"/>
  <c r="OW80" i="1"/>
  <c r="OX80" i="1"/>
  <c r="OW88" i="1"/>
  <c r="OX88" i="1"/>
  <c r="OW96" i="1"/>
  <c r="OX96" i="1"/>
  <c r="NR12" i="1"/>
  <c r="NQ12" i="1"/>
  <c r="NR20" i="1"/>
  <c r="NQ20" i="1"/>
  <c r="NR28" i="1"/>
  <c r="NQ28" i="1"/>
  <c r="NR36" i="1"/>
  <c r="NQ36" i="1"/>
  <c r="NR44" i="1"/>
  <c r="NQ44" i="1"/>
  <c r="NR52" i="1"/>
  <c r="NQ52" i="1"/>
  <c r="NR60" i="1"/>
  <c r="NQ60" i="1"/>
  <c r="NR68" i="1"/>
  <c r="NQ68" i="1"/>
  <c r="NR76" i="1"/>
  <c r="NQ76" i="1"/>
  <c r="NR84" i="1"/>
  <c r="NQ84" i="1"/>
  <c r="NR92" i="1"/>
  <c r="NQ92" i="1"/>
  <c r="NR100" i="1"/>
  <c r="NQ100" i="1"/>
  <c r="ML8" i="1"/>
  <c r="MK8" i="1"/>
  <c r="ML16" i="1"/>
  <c r="MK16" i="1"/>
  <c r="ML24" i="1"/>
  <c r="MK24" i="1"/>
  <c r="ML32" i="1"/>
  <c r="MK32" i="1"/>
  <c r="ML40" i="1"/>
  <c r="MK40" i="1"/>
  <c r="ML48" i="1"/>
  <c r="MK48" i="1"/>
  <c r="ML56" i="1"/>
  <c r="MK56" i="1"/>
  <c r="ML64" i="1"/>
  <c r="MK64" i="1"/>
  <c r="ML72" i="1"/>
  <c r="MK72" i="1"/>
  <c r="ML80" i="1"/>
  <c r="MK80" i="1"/>
  <c r="ML88" i="1"/>
  <c r="MK88" i="1"/>
  <c r="ML96" i="1"/>
  <c r="MK96" i="1"/>
  <c r="LE12" i="1"/>
  <c r="LF12" i="1"/>
  <c r="LE20" i="1"/>
  <c r="LF20" i="1"/>
  <c r="LE28" i="1"/>
  <c r="LF28" i="1"/>
  <c r="LE36" i="1"/>
  <c r="LF36" i="1"/>
  <c r="LE44" i="1"/>
  <c r="LF44" i="1"/>
  <c r="LE52" i="1"/>
  <c r="LF52" i="1"/>
  <c r="LE60" i="1"/>
  <c r="LF60" i="1"/>
  <c r="LE68" i="1"/>
  <c r="LF68" i="1"/>
  <c r="LE76" i="1"/>
  <c r="LF76" i="1"/>
  <c r="LE84" i="1"/>
  <c r="LF84" i="1"/>
  <c r="LE92" i="1"/>
  <c r="LF92" i="1"/>
  <c r="LE100" i="1"/>
  <c r="LF100" i="1"/>
  <c r="JY20" i="1"/>
  <c r="JY48" i="1"/>
  <c r="JY80" i="1"/>
  <c r="NR4" i="1"/>
  <c r="NQ4" i="1"/>
  <c r="OX17" i="1"/>
  <c r="OW17" i="1"/>
  <c r="OX33" i="1"/>
  <c r="OW33" i="1"/>
  <c r="OX49" i="1"/>
  <c r="OW49" i="1"/>
  <c r="OX65" i="1"/>
  <c r="OW65" i="1"/>
  <c r="OX6" i="1"/>
  <c r="OW6" i="1"/>
  <c r="OX30" i="1"/>
  <c r="OW30" i="1"/>
  <c r="OX50" i="1"/>
  <c r="OW50" i="1"/>
  <c r="OX70" i="1"/>
  <c r="OW70" i="1"/>
  <c r="OW12" i="1"/>
  <c r="OX12" i="1"/>
  <c r="OW28" i="1"/>
  <c r="OX28" i="1"/>
  <c r="OW44" i="1"/>
  <c r="OX44" i="1"/>
  <c r="OW60" i="1"/>
  <c r="OX60" i="1"/>
  <c r="OW76" i="1"/>
  <c r="OX76" i="1"/>
  <c r="JW110" i="1" l="1"/>
  <c r="LC108" i="1"/>
  <c r="NO108" i="1"/>
  <c r="OU108" i="1"/>
  <c r="MI108" i="1"/>
</calcChain>
</file>

<file path=xl/sharedStrings.xml><?xml version="1.0" encoding="utf-8"?>
<sst xmlns="http://schemas.openxmlformats.org/spreadsheetml/2006/main" count="739" uniqueCount="234">
  <si>
    <t>y = -0,7384x6 + 3,6251x5 - 6,4812x4 + 5,4883x3 - 2,6327x2 + 1,4845x - 0,0041</t>
  </si>
  <si>
    <t>y = -0,0024x6 + 0,0119x5 - 0,0209x4 + 0,0159x3 - 0,0056x2 + 0,001x + 4E-05</t>
  </si>
  <si>
    <t>y = -0,6107x6 + 3,0534x5 - 5,5187x4 + 4,6531x3 - 2,1304x2 + 1,2868x - 0,0084</t>
  </si>
  <si>
    <t>y = -0,0035x6 + 0,0149x5 - 0,024x4 + 0,0184x3 - 0,0071x2 + 0,001x + 0,0003</t>
  </si>
  <si>
    <t>y = -1,704x6 + 7,8956x5 - 13,786x4 + 11,442x3 - 4,8378x2 + 1,7409x - 0,002</t>
  </si>
  <si>
    <t>y = -0,0043x6 + 0,0219x5 - 0,0416x4 + 0,0365x3 - 0,0153x2 + 0,003x + 4E-05</t>
  </si>
  <si>
    <t>y = -0,3883x6 + 2,1325x5 - 4,5017x4 + 4,9859x3 - 3,2167x2 + 1,7032x + 0,012</t>
  </si>
  <si>
    <t>y = -0,0015x6 + 0,0093x5 - 0,0207x4 + 0,0216x3 - 0,0109x2 + 0,0024x - 0,0002</t>
  </si>
  <si>
    <t>y = -3,8259x6 + 19,475x5 - 37,301x4 + 33,462x3 - 14,17x2 + 2,2608x + 0,0076</t>
  </si>
  <si>
    <t>y = -0,0286x6 + 0,1541x5 - 0,3167x4 + 0,3116x3 - 0,1517x2 + 0,0344x + 0,0009</t>
  </si>
  <si>
    <t>y = -1,6743x6 + 10,006x5 - 22,443x4 + 23,472x3 - 11,489x2 + 2,0789x + 0,0006</t>
  </si>
  <si>
    <t>y = -0,0014x6 + 0,0088x5 - 0,0211x4 + 0,0241x3 - 0,0138x2 + 0,0036x + 6E-06</t>
  </si>
  <si>
    <t>y = -2,3701x6 + 12,615x5 - 25,116x4 + 23,279x3 - 10,18x2 + 1,714x - 0,0094</t>
  </si>
  <si>
    <t>y = -0,005x6 + 0,0295x5 - 0,0655x4 + 0,0694x3 - 0,0371x2 + 0,0096x + 6E-05</t>
  </si>
  <si>
    <t>y = -2,0307x6 + 11,684x5 - 25,307x4 + 25,611x3 - 12,194x2 + 2,2154x - 0,0161</t>
  </si>
  <si>
    <t>y = -0,003x6 + 0,0176x5 - 0,0392x4 + 0,0418x3 - 0,0224x2 + 0,0056x + 3E-05</t>
  </si>
  <si>
    <t>y = -1,8457x6 + 10,452x5 - 22,128x4 + 21,737x3 - 9,9553x2 + 1,6569x + 0,0006</t>
  </si>
  <si>
    <t>y = -0,0004x6 + 0,0028x5 - 0,0067x4 + 0,0077x3 - 0,0044x2 + 0,0012x + 6E-05</t>
  </si>
  <si>
    <t>y = -0,6231x6 + 2,1035x5 - 1,8962x4 + 0,8076x3 - 1,7058x2 + 1,3756x - 0,0052</t>
  </si>
  <si>
    <t>y = 0,0031x6 - 0,0158x5 + 0,0289x4 - 0,0244x3 + 0,0103x2 - 0,0018x + 8E-05</t>
  </si>
  <si>
    <t>y = 1,003x6 - 5,5314x5 + 11,247x4 - 9,1417x3 + 1,6343x2 + 0,8012x + 0,0066</t>
  </si>
  <si>
    <t>y = -0,0016x6 + 0,0077x5 - 0,0149x4 + 0,0133x3 - 0,0049x2 + 0,001x + 8E-05</t>
  </si>
  <si>
    <t>y = -0,855x6 + 3,3542x5 - 4,3998x4 + 3,0298x3 - 2,4769x2 + 1,3813x + 0,0016</t>
  </si>
  <si>
    <t>y = 0,0009x6 - 0,0058x5 + 0,0133x4 - 0,0142x3 + 0,0077x2 - 0,0016x + 3E-05</t>
  </si>
  <si>
    <t>y = 1,0907x6 - 5,9593x5 + 12,003x4 - 9,7767x3 + 2,0115x2 + 0,6266x + 0,0004</t>
  </si>
  <si>
    <t>y = -0,0019x6 + 0,0092x5 - 0,0181x4 + 0,0168x3 - 0,0068x2 + 0,0014x + 0,0003</t>
  </si>
  <si>
    <t>y = 0,1599x6 - 1,3951x5 + 3,6982x4 - 2,9402x3 - 0,5685x2 + 1,0348x + 0,007</t>
  </si>
  <si>
    <t>y = -0,0014x6 + 0,007x5 - 0,0137x4 + 0,0129x3 - 0,0055x2 + 0,0012x + 4E-05</t>
  </si>
  <si>
    <t>y = 0,1487x6 - 1,4513x5 + 4,8675x4 - 6,772x3 + 3,4944x2 + 0,0083x + 0,0262</t>
  </si>
  <si>
    <t>y = -0,0003x6 + 0,002x5 - 0,0047x4 + 0,005x3 - 0,0026x2 + 0,0009x + 4E-05</t>
  </si>
  <si>
    <t>y = -0,2048x6 + 0,3865x5 + 1,2786x4 - 3,5008x3 + 2,0932x2 + 0,2185x + 0,0303</t>
  </si>
  <si>
    <t>y = -0,0011x6 + 0,0068x5 - 0,0159x4 + 0,0176x3 - 0,0098x2 + 0,0028x - 7E-05</t>
  </si>
  <si>
    <t>y = 0,179x6 - 1,6671x5 + 5,2814x4 - 6,8463x3 + 3,1835x2 + 0,1282x + 0,0169</t>
  </si>
  <si>
    <t>y = -0,0007x6 + 0,0044x5 - 0,0103x4 + 0,0114x3 - 0,0064x2 + 0,002x + 3E-05</t>
  </si>
  <si>
    <t>y = -0,1089x6 + 0,0612x5 + 1,5131x4 - 3,3249x3 + 1,8781x2 + 0,3035x + 0,02</t>
  </si>
  <si>
    <t>y = -0,0002x6 + 0,0016x5 - 0,0043x4 + 0,0054x3 - 0,0034x2 + 0,0012x - 2E-05</t>
  </si>
  <si>
    <t>y = -0,068x6 - 0,084x5 + 1,6288x4 - 3,2378x3 + 1,7577x2 + 0,3016x + 0,0183</t>
  </si>
  <si>
    <t>y = -0,0002x6 + 0,0015x5 - 0,0037x4 + 0,0043x3 - 0,0025x2 + 0,0007x - 9E-06</t>
  </si>
  <si>
    <t>y = -0,8748x6 + 3,7603x5 - 5,2979x4 + 3,3229x3 - 1,8643x2 + 0,8878x + 0,0084</t>
  </si>
  <si>
    <t>y = -0,0004x6 + 0,0028x5 - 0,0067x4 + 0,0068x3 - 0,0033x2 + 0,0006x + 1E-04</t>
  </si>
  <si>
    <t>y = 0,2687x6 - 1,0091x5 + 1,997x4 - 1,9453x3 + 0,0989x2 + 0,5199x - 0,0076</t>
  </si>
  <si>
    <t>y = 0,0006x6 - 0,0023x5 + 0,0032x4 - 0,0019x3 + 0,0003x2 + 0,0001x + 2E-05</t>
  </si>
  <si>
    <t>y = -0,1875x6 + 0,6652x5 - 0,0584x4 - 1,1155x3 + 0,2173x2 + 0,371x - 0,0128</t>
  </si>
  <si>
    <t>y = 0,001x6 - 0,0029x5 + 0,0017x4 + 0,0018x3 - 0,0027x2 + 0,001x - 0,0001</t>
  </si>
  <si>
    <t>y = -0,6094x6 + 2,5476x5 - 3,157x4 + 1,1821x3 - 0,4779x2 + 0,424x - 0,0154</t>
  </si>
  <si>
    <t>y = -0,0002x6 + 0,0022x5 - 0,0059x4 + 0,0071x3 - 0,0043x2 + 0,0011x - 7E-05</t>
  </si>
  <si>
    <t>y = -0,3357x6 + 1,3116x5 - 1,0924x4 - 0,4493x3 + 0,148x2 + 0,3398x - 0,0107</t>
  </si>
  <si>
    <t>y = -1E-04x6 + 0,0016x5 - 0,0048x4 + 0,0061x3 - 0,0042x2 + 0,0011x + 0,0002</t>
  </si>
  <si>
    <t>y = 0,1151x6 - 0,5586x5 + 1,0051x4 - 0,8304x3 + 0,3308x2 - 0,0644x + 0,0049</t>
  </si>
  <si>
    <t>y = 0,0018x6 - 0,0104x5 + 0,0233x4 - 0,0259x3 + 0,015x2 - 0,0034x - 0,0007</t>
  </si>
  <si>
    <t>y = 0,3523x6 - 1,357x5 + 1,8313x4 - 1,0038x3 + 0,2021x2 - 0,0024x + 0,0046</t>
  </si>
  <si>
    <t>y = 0,003x6 - 0,0116x5 + 0,0162x4 - 0,0105x3 + 0,004x2 - 0,0011x + 7E-05</t>
  </si>
  <si>
    <t>y = 0,128x6 - 0,5395x5 + 0,8553x4 - 0,6409x3 + 0,2456x2 - 0,0438x + 0,004</t>
  </si>
  <si>
    <t>y = -0,0046x6 + 0,0218x5 - 0,0366x4 + 0,0254x3 - 0,0057x2 - 0,0003x + 8E-05</t>
  </si>
  <si>
    <t>y = 0,0611x6 - 0,3778x5 + 0,8706x4 - 0,9448x3 + 0,5047x2 - 0,117x - 0,0062</t>
  </si>
  <si>
    <t>y = 0,0001x6 - 0,0009x5 + 0,0024x4 - 0,0037x3 + 0,0031x2 - 0,0008x - 0,0003</t>
  </si>
  <si>
    <t>y = 0,4712x6 - 2,6101x5 + 5,6096x4 - 5,8662x3 + 3,0387x2 - 0,691x - 0,0048</t>
  </si>
  <si>
    <t>y = -0,0034x6 + 0,0116x5 - 0,0085x4 - 0,0094x3 + 0,0147x2 - 0,0047x - 0,0001</t>
  </si>
  <si>
    <t>y = 0,0785x6 - 0,5579x5 + 1,5505x4 - 2,1072x3 + 1,4185x2 - 0,4228x - 0,0004</t>
  </si>
  <si>
    <t>y = -0,0002x6 + 0,0007x5 - 8E-05x4 - 0,0022x3 + 0,0028x2 - 0,0009x - 8E-05</t>
  </si>
  <si>
    <t>y = 0,2398x6 - 1,3625x5 + 3,0338x4 - 3,327x3 + 1,834x2 - 0,4569x + 0,0047</t>
  </si>
  <si>
    <t>y = -0,0057x6 + 0,0263x5 - 0,0436x4 + 0,0304x3 - 0,0073x2 - 0,0001x + 0,0004</t>
  </si>
  <si>
    <t>y = 0,1096x6 - 0,6817x5 + 1,6889x4 - 2,0958x3 + 1,3272x2 - 0,3861x + 0,0012</t>
  </si>
  <si>
    <t>y = 0,0005x6 - 0,0032x5 + 0,0085x4 - 0,0118x3 + 0,0084x2 - 0,0022x - 0,0002</t>
  </si>
  <si>
    <t>y = 0,1083x6 - 0,7005x5 + 1,767x4 - 2,1724x3 + 1,315x2 - 0,3479x - 0,0012</t>
  </si>
  <si>
    <t>y = -0,0002x6 + 0,0008x5 - 0,0008x4 - 0,0002x3 + 0,0007x2 - 0,0002x + 6E-06</t>
  </si>
  <si>
    <t>y = -0,0027x6 + 0,0924x5 - 0,3324x4 + 0,4453x3 - 0,2452x2 + 0,0488x - 0,0016</t>
  </si>
  <si>
    <t>y = 0,0017x6 - 0,0096x5 + 0,0199x4 - 0,0193x3 + 0,0085x2 - 0,0014x - 9E-06</t>
  </si>
  <si>
    <t>y = -0,0212x6 + 0,244x5 - 0,6526x4 + 0,6505x3 - 0,212x2 - 0,0009x + 0,0014</t>
  </si>
  <si>
    <t>y = 0,0029x6 - 0,0141x5 + 0,0257x4 - 0,0222x3 + 0,0095x2 - 0,0018x - 8E-05</t>
  </si>
  <si>
    <t>y = 0,0493x6 - 0,1104x5 - 0,0865x4 + 0,3788x3 - 0,2886x2 + 0,0634x + 0,0021</t>
  </si>
  <si>
    <t>y = 0,0009x6 - 0,0053x5 + 0,0115x4 - 0,012x3 + 0,0061x2 - 0,0013x + 2E-05</t>
  </si>
  <si>
    <t>y = -0,0504x6 + 0,3789x5 - 0,8686x4 + 0,8038x3 - 0,2702x2 + 0,0143x - 0,0007</t>
  </si>
  <si>
    <t>y = 0,0032x6 - 0,0148x5 + 0,026x4 - 0,0219x3 + 0,0095x2 - 0,0017x - 0,0003</t>
  </si>
  <si>
    <t>y = -0,2639x6 + 1,3685x5 - 2,6086x4 + 2,2151x3 - 0,7719x2 + 0,0697x - 0,0012</t>
  </si>
  <si>
    <t>y = 0,0044x6 - 0,0212x5 + 0,0388x4 - 0,0335x3 + 0,014x2 - 0,0025x - 7E-05</t>
  </si>
  <si>
    <t>y = 0,0548x6 - 0,3085x5 + 0,6543x4 - 0,6574x3 + 0,3331x2 - 0,0911x + 0,0045</t>
  </si>
  <si>
    <t>y = -0,0004x6 + 0,0021x5 - 0,0045x4 + 0,0044x3 - 0,0019x2 + 0,0004x - 7E-05</t>
  </si>
  <si>
    <t>y = 0,0475x6 - 0,3028x5 + 0,7348x4 - 0,8559x3 + 0,4981x2 - 0,1428x - 0,0051</t>
  </si>
  <si>
    <t>y = -0,0004x6 + 0,0021x5 - 0,0041x4 + 0,0036x3 - 0,0011x2 + 3E-06x + 3E-05</t>
  </si>
  <si>
    <t>y = 0,053x6 - 0,3013x5 + 0,6534x4 - 0,6911x3 + 0,3853x2 - 0,1155x - 0,001</t>
  </si>
  <si>
    <t>y = -0,0011x6 + 0,006x5 - 0,0125x4 + 0,0123x3 - 0,0056x2 + 0,0011x - 0,0001</t>
  </si>
  <si>
    <t>y = 0,0384x6 - 0,24x5 + 0,5726x4 - 0,6592x3 + 0,3861x2 - 0,1154x + 0,0002</t>
  </si>
  <si>
    <t>y = -0,0003x6 + 0,0016x5 - 0,0036x4 + 0,0039x3 - 0,0019x2 + 0,0004x - 7E-05</t>
  </si>
  <si>
    <t>y = 0,0523x6 - 0,3226x5 + 0,7654x4 - 0,8701x3 + 0,4849x2 - 0,1232x - 0,0042</t>
  </si>
  <si>
    <t>y = -0,0002x6 + 0,0011x5 - 0,0024x4 + 0,0026x3 - 0,0013x2 + 0,0003x - 4E-05</t>
  </si>
  <si>
    <t>y = -0,0749x6 + 0,2803x5 - 0,3734x4 + 0,2063x3 - 0,0431x2 + 0,0024x - 0,0002</t>
  </si>
  <si>
    <t>y = -0,0006x6 + 0,0031x5 - 0,0063x4 + 0,0061x3 - 0,0025x2 + 0,0003x - 5E-05</t>
  </si>
  <si>
    <t>y = -0,178x6 + 0,7999x5 - 1,3607x4 + 1,0863x3 - 0,4124x2 + 0,0659x + 0,0046</t>
  </si>
  <si>
    <t>y = -1E-04x6 + 0,0008x5 - 0,0024x4 + 0,0029x3 - 0,0015x2 + 0,0002x - 3E-06</t>
  </si>
  <si>
    <t>y = -0,0883x6 + 0,3982x5 - 0,6713x4 + 0,5199x3 - 0,1837x2 + 0,0243x + 0,0025</t>
  </si>
  <si>
    <t>y = -0,0005x6 + 0,0033x5 - 0,008x4 + 0,0096x3 - 0,0049x2 + 0,0007x - 1E-05</t>
  </si>
  <si>
    <t>y = -0,0186x6 + 0,0591x5 - 0,0512x4 - 0,0104x3 + 0,0276x2 - 0,0071x + 0,0013</t>
  </si>
  <si>
    <t>y = -0,0008x6 + 0,0045x5 - 0,0103x4 + 0,0113x3 - 0,0056x2 + 0,0009x - 5E-05</t>
  </si>
  <si>
    <t>y = -0,0247x6 + 0,0867x5 - 0,0857x4 - 0,0022x3 + 0,0327x2 - 0,0098x - 6E-05</t>
  </si>
  <si>
    <t>y = -0,0015x6 + 0,0082x5 - 0,0174x4 + 0,0176x3 - 0,0081x2 + 0,0013x - 0,0002</t>
  </si>
  <si>
    <t>y = -0,1518x6 + 0,7906x5 - 1,5819x4 + 1,5295x3 - 0,7419x2 + 0,1801x + 0,007</t>
  </si>
  <si>
    <t>y = -0,3016x6 + 1,2245x5 - 1,8012x4 + 1,1453x3 - 0,2937x2 + 0,0217x + 0,0038</t>
  </si>
  <si>
    <t>y = -0,1237x6 + 0,5022x5 - 0,714x4 + 0,3913x3 - 0,0399x2 - 0,0225x - 0,0063</t>
  </si>
  <si>
    <t>y = -0,0015x6 - 0,0018x5 + 0,0281x4 - 0,06x3 + 0,0443x2 - 0,0002x + 0,0058</t>
  </si>
  <si>
    <t>y = -0,0033x6 + 0,0132x5 - 0,0284x4 + 0,0411x3 - 0,0332x2 + 0,0103x - 0,0016</t>
  </si>
  <si>
    <t>y = -0,0169x6 + 0,0995x5 - 0,228x4 + 0,2548x3 - 0,1404x2 + 0,0297x - 0,0028</t>
  </si>
  <si>
    <t>y = -0,0328x6 + 0,1259x5 - 0,1568x4 + 0,0502x3 + 0,0346x2 - 0,0255x - 0,0065</t>
  </si>
  <si>
    <t>y = -0,0106x6 + 0,0664x5 - 0,1667x4 + 0,2104x3 - 0,1335x2 + 0,0308x - 0,0098</t>
  </si>
  <si>
    <t>y = -0,0476x6 + 0,2603x5 - 0,5485x4 + 0,5546x3 - 0,2681x2 + 0,0489x - 0,0013</t>
  </si>
  <si>
    <t>y = -0,0048x6 + 0,0143x5 + 0,0067x4 - 0,062x3 + 0,0721x2 - 0,0249x - 0,0015</t>
  </si>
  <si>
    <t>y = 0,0994x6 - 0,5127x5 + 0,9949x4 - 0,9234x3 + 0,4204x2 - 0,0856x - 0,0021</t>
  </si>
  <si>
    <t>y = 0,0336x6 - 0,1873x5 + 0,4159x4 - 0,4584x3 + 0,254x2 - 0,0579x - 0,0003</t>
  </si>
  <si>
    <t>y = 0,1444x6 - 0,7238x5 + 1,3556x4 - 1,1695x3 + 0,4544x2 - 0,0674x + 0,0032</t>
  </si>
  <si>
    <t>y = 0,3512x6 - 1,7243x5 + 3,1842x4 - 2,7458x3 + 1,1061x2 - 0,1821x - 0,001</t>
  </si>
  <si>
    <t>y = -0,0311x6 + 0,1556x5 - 0,295x4 + 0,2672x3 - 0,1272x2 + 0,0364x - 0,0038</t>
  </si>
  <si>
    <t>y = -0,0225x6 + 0,0936x5 - 0,1279x4 + 0,0482x3 + 0,0217x2 - 0,0135x - 0,0033</t>
  </si>
  <si>
    <t>y = -0,037x6 + 0,1714x5 - 0,2962x4 + 0,2424x3 - 0,109x2 + 0,032x - 0,0015</t>
  </si>
  <si>
    <t>y = -0,0162x6 + 0,0791x5 - 0,146x4 + 0,1272x3 - 0,0563x2 + 0,0136x - 0,0027</t>
  </si>
  <si>
    <t>y = -0,0149x6 + 0,0778x5 - 0,1573x4 + 0,157x3 - 0,0867x2 + 0,029x - 0,0023</t>
  </si>
  <si>
    <t>y = -0,0413x6 + 0,1605x5 - 0,2114x4 + 0,1027x3 - 0,0114x2 - 0,0052x - 0,0015</t>
  </si>
  <si>
    <t>y = -0,0497x6 + 0,2142x5 - 0,3371x4 + 0,2344x3 - 0,0702x2 + 0,0057x + 0,0025</t>
  </si>
  <si>
    <t>y = -0,0385x6 + 0,1627x5 - 0,2425x4 + 0,144x3 - 0,0232x2 - 0,0073x - 0,0006</t>
  </si>
  <si>
    <t>y = -0,0577x6 + 0,2427x5 - 0,369x4 + 0,2416x3 - 0,0604x2 - 0,0019x - 0,0007</t>
  </si>
  <si>
    <t>y = -0,0235x6 + 0,1005x5 - 0,1536x4 + 0,0993x3 - 0,0266x2 + 0,0001x + 0,0017</t>
  </si>
  <si>
    <t>Spécimen 1  Mesure 1</t>
  </si>
  <si>
    <t>Spécimen 1  Mesure 2</t>
  </si>
  <si>
    <t>Spécimen 1  Mesure 3</t>
  </si>
  <si>
    <t>Spécimen 1  Mesure 4</t>
  </si>
  <si>
    <t>Spécimen 1  Mesure 5</t>
  </si>
  <si>
    <t>Spécimen 2  Mesure 1</t>
  </si>
  <si>
    <t>Spécimen 2  Mesure 2</t>
  </si>
  <si>
    <t>Spécimen 2  Mesure 3</t>
  </si>
  <si>
    <t>Spécimen 2  Mesure 4</t>
  </si>
  <si>
    <t>Spécimen 2  Mesure 5</t>
  </si>
  <si>
    <t>Spécimen 3  Mesure 1</t>
  </si>
  <si>
    <t>Spécimen 3  Mesure 2</t>
  </si>
  <si>
    <t>Spécimen 3  Mesure 3</t>
  </si>
  <si>
    <t>Spécimen 3  Mesure 4</t>
  </si>
  <si>
    <t>Spécimen 3  Mesure 5</t>
  </si>
  <si>
    <t>Spécimen 4  Mesure 1</t>
  </si>
  <si>
    <t>Spécimen 4  Mesure 2</t>
  </si>
  <si>
    <t>Spécimen 4  Mesure 3</t>
  </si>
  <si>
    <t>Spécimen 4  Mesure 4</t>
  </si>
  <si>
    <t>Spécimen 4  Mesure 5</t>
  </si>
  <si>
    <t>Spécimen 5  Mesure 1</t>
  </si>
  <si>
    <t>Spécimen 5  Mesure 2</t>
  </si>
  <si>
    <t>Spécimen 5  Mesure 3</t>
  </si>
  <si>
    <t>Spécimen 5  Mesure 4</t>
  </si>
  <si>
    <t>Spécimen 5  Mesure 5</t>
  </si>
  <si>
    <t xml:space="preserve">Tx function of Rz </t>
  </si>
  <si>
    <t xml:space="preserve">Ry function of Rz </t>
  </si>
  <si>
    <t xml:space="preserve">Rx function of Rz </t>
  </si>
  <si>
    <t xml:space="preserve">Tz function of Rz </t>
  </si>
  <si>
    <t xml:space="preserve">Ty function of Rz </t>
  </si>
  <si>
    <t>Graph</t>
  </si>
  <si>
    <t>Trend Equations of Ry function of Rz</t>
  </si>
  <si>
    <t>Trend Equations of Rx function of Rz</t>
  </si>
  <si>
    <t>Trend Equations of Tx function of Rz</t>
  </si>
  <si>
    <t>Trend Equations of Ty function of Rz</t>
  </si>
  <si>
    <t>Trend Equations of Tz function of Rz</t>
  </si>
  <si>
    <t>Specimen 1 measure 2</t>
  </si>
  <si>
    <t>Specimen 1 measure 1</t>
  </si>
  <si>
    <t>Specimen 2 measure 2</t>
  </si>
  <si>
    <t>Specimen 1 measure 3</t>
  </si>
  <si>
    <t>Specimen 3 measure 3</t>
  </si>
  <si>
    <t>Specimen 2 measure 3</t>
  </si>
  <si>
    <t>Specimen 5 measure 3</t>
  </si>
  <si>
    <t>Specimen 4 measure 3</t>
  </si>
  <si>
    <t>Specimen 1 measure 4</t>
  </si>
  <si>
    <t>Specimen 1 measure 5</t>
  </si>
  <si>
    <t>Specimen 2 measure 1</t>
  </si>
  <si>
    <t>Specimen 2 measure 4</t>
  </si>
  <si>
    <t>Specimen 2 measure 5</t>
  </si>
  <si>
    <t>Specimen 3 measure 1</t>
  </si>
  <si>
    <t>Specimen 3 measure 2</t>
  </si>
  <si>
    <t>Specimen 3 measure 4</t>
  </si>
  <si>
    <t>Specimen 3 measure 5</t>
  </si>
  <si>
    <t>Specimen 4 measure 2</t>
  </si>
  <si>
    <t>Specimen 4 measure 4</t>
  </si>
  <si>
    <t>Specimen 4 measure 5</t>
  </si>
  <si>
    <t>Specimen 4 measure 1</t>
  </si>
  <si>
    <t>Specimen 5 measure 1</t>
  </si>
  <si>
    <t>Specimen 5 measure 2</t>
  </si>
  <si>
    <t>Specimen 5 measure 4</t>
  </si>
  <si>
    <t>Specimen 5 measure 5</t>
  </si>
  <si>
    <t>Flexion anlge</t>
  </si>
  <si>
    <t>Specimen 1 Meassure1</t>
  </si>
  <si>
    <t>Specimen 1 Meassure2</t>
  </si>
  <si>
    <t>Specimen 1 Meassure3</t>
  </si>
  <si>
    <t>Specimen 1 Meassure4</t>
  </si>
  <si>
    <t>Specimen 1 Meassure5</t>
  </si>
  <si>
    <t>Specimen 2 Meassure1</t>
  </si>
  <si>
    <t>Specimen2 Meassure2</t>
  </si>
  <si>
    <t>Specimen 2 Meassure3</t>
  </si>
  <si>
    <t>Specimen 2 Meassure4</t>
  </si>
  <si>
    <t>Specimen 2 Meassure5</t>
  </si>
  <si>
    <t>Specimen 3 Meassure1</t>
  </si>
  <si>
    <t>Specimen 3 Meassure2</t>
  </si>
  <si>
    <t>Specimen 3 Meassure3</t>
  </si>
  <si>
    <t>Specimen 3 Meassure4</t>
  </si>
  <si>
    <t>Specimen 3 Meassure5</t>
  </si>
  <si>
    <t>Specimen 4 Meassure1</t>
  </si>
  <si>
    <t>Specimen4 Meassure2</t>
  </si>
  <si>
    <t>Specimen 4 Meassure3</t>
  </si>
  <si>
    <t>Specimen 4 Meassure4</t>
  </si>
  <si>
    <t>Specimen 4 Meassure5</t>
  </si>
  <si>
    <t>Specimen 5 Meassure1</t>
  </si>
  <si>
    <t>Specimen5 Meassure2</t>
  </si>
  <si>
    <t>Specimen 5 Meassure3</t>
  </si>
  <si>
    <t>Specimen 5 Meassure4</t>
  </si>
  <si>
    <t>Specimen 5 Meassure5</t>
  </si>
  <si>
    <t>Mean</t>
  </si>
  <si>
    <t>Standard deviation</t>
  </si>
  <si>
    <t>Min</t>
  </si>
  <si>
    <t>Max</t>
  </si>
  <si>
    <t>Tot range</t>
  </si>
  <si>
    <t>Error bar</t>
  </si>
  <si>
    <t>Used data</t>
  </si>
  <si>
    <t xml:space="preserve">Mean </t>
  </si>
  <si>
    <t>standard deviation</t>
  </si>
  <si>
    <t>error bar</t>
  </si>
  <si>
    <t>Flexion anlge (rad)</t>
  </si>
  <si>
    <t>Specimen 2 Measure3</t>
  </si>
  <si>
    <t>Specimen 2 Measure2</t>
  </si>
  <si>
    <t>Specimen 2 Measure1</t>
  </si>
  <si>
    <t>Specimen 2 Measure5</t>
  </si>
  <si>
    <t>Rz (Flexion-extension) (rad)</t>
  </si>
  <si>
    <t>Rx (adduction-abduction) (rad)</t>
  </si>
  <si>
    <t>Ry (Internal-external rotation) (rad)</t>
  </si>
  <si>
    <t>Tx (mm)</t>
  </si>
  <si>
    <t>Ty (mm)</t>
  </si>
  <si>
    <t>Tz (mm)</t>
  </si>
  <si>
    <t>Tx (mm) function of Rz (rad)</t>
  </si>
  <si>
    <t>Tz (mm) function of Rz (rad)</t>
  </si>
  <si>
    <t>Rx (rad) function of Rz (rad)</t>
  </si>
  <si>
    <t>Ry (rad) function of Rz(rad)</t>
  </si>
  <si>
    <t>Ty (mm) function of Rz (rad)</t>
  </si>
  <si>
    <t>Ry (rad) function of Rz (rad)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</si>
</sst>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0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11" fontId="0" fillId="0" borderId="0" xfId="0" applyNumberFormat="1"/>
    <xf numFmtId="0" fontId="0" fillId="0" borderId="0" xfId="0" applyAlignment="1">
      <alignment wrapText="1"/>
    </xf>
    <xf numFmtId="0" fontId="1" fillId="0" borderId="0" xfId="0" applyFont="1"/>
    <xf numFmtId="0" fontId="0" fillId="0" borderId="8" xfId="0" applyBorder="1" applyAlignment="1">
      <alignment horizontal="center" vertical="center" wrapText="1"/>
    </xf>
    <xf numFmtId="0" fontId="0" fillId="0" borderId="6" xfId="0" applyBorder="1"/>
    <xf numFmtId="0" fontId="0" fillId="0" borderId="12" xfId="0" applyBorder="1"/>
    <xf numFmtId="0" fontId="4" fillId="0" borderId="0" xfId="0" applyFont="1" applyAlignment="1">
      <alignment horizontal="center" vertical="center" wrapText="1"/>
    </xf>
    <xf numFmtId="0" fontId="0" fillId="0" borderId="4" xfId="0" applyBorder="1"/>
    <xf numFmtId="0" fontId="4" fillId="0" borderId="4" xfId="0" applyFont="1" applyBorder="1" applyAlignment="1">
      <alignment horizontal="center" vertical="center" wrapText="1"/>
    </xf>
    <xf numFmtId="11" fontId="0" fillId="0" borderId="4" xfId="0" applyNumberFormat="1" applyBorder="1"/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2" borderId="4" xfId="0" applyFill="1" applyBorder="1"/>
    <xf numFmtId="0" fontId="0" fillId="4" borderId="18" xfId="0" applyFill="1" applyBorder="1"/>
    <xf numFmtId="0" fontId="0" fillId="0" borderId="20" xfId="0" applyBorder="1"/>
    <xf numFmtId="0" fontId="0" fillId="0" borderId="21" xfId="0" applyBorder="1"/>
    <xf numFmtId="0" fontId="4" fillId="3" borderId="16" xfId="0" applyFont="1" applyFill="1" applyBorder="1"/>
    <xf numFmtId="0" fontId="4" fillId="3" borderId="17" xfId="0" applyFont="1" applyFill="1" applyBorder="1"/>
    <xf numFmtId="0" fontId="4" fillId="4" borderId="18" xfId="0" applyFont="1" applyFill="1" applyBorder="1"/>
    <xf numFmtId="0" fontId="4" fillId="4" borderId="19" xfId="0" applyFont="1" applyFill="1" applyBorder="1"/>
    <xf numFmtId="0" fontId="4" fillId="0" borderId="20" xfId="0" applyFont="1" applyBorder="1"/>
    <xf numFmtId="0" fontId="4" fillId="0" borderId="21" xfId="0" applyFont="1" applyBorder="1"/>
    <xf numFmtId="0" fontId="0" fillId="0" borderId="22" xfId="0" applyBorder="1" applyAlignment="1">
      <alignment horizontal="center" vertical="center" wrapText="1"/>
    </xf>
    <xf numFmtId="0" fontId="0" fillId="0" borderId="22" xfId="0" applyBorder="1"/>
    <xf numFmtId="0" fontId="0" fillId="0" borderId="23" xfId="0" applyBorder="1" applyAlignment="1">
      <alignment horizontal="center" vertical="center" wrapText="1"/>
    </xf>
    <xf numFmtId="0" fontId="0" fillId="0" borderId="23" xfId="0" applyBorder="1"/>
    <xf numFmtId="0" fontId="0" fillId="3" borderId="25" xfId="0" applyFill="1" applyBorder="1"/>
    <xf numFmtId="0" fontId="0" fillId="0" borderId="25" xfId="0" applyBorder="1"/>
    <xf numFmtId="0" fontId="0" fillId="4" borderId="26" xfId="0" applyFill="1" applyBorder="1"/>
    <xf numFmtId="0" fontId="0" fillId="0" borderId="27" xfId="0" applyBorder="1" applyAlignment="1">
      <alignment horizontal="center" vertical="center" wrapText="1"/>
    </xf>
    <xf numFmtId="0" fontId="0" fillId="0" borderId="27" xfId="0" applyBorder="1"/>
    <xf numFmtId="0" fontId="0" fillId="0" borderId="18" xfId="0" applyBorder="1"/>
    <xf numFmtId="0" fontId="0" fillId="0" borderId="19" xfId="0" applyBorder="1"/>
    <xf numFmtId="0" fontId="0" fillId="3" borderId="28" xfId="0" applyFill="1" applyBorder="1"/>
    <xf numFmtId="0" fontId="0" fillId="0" borderId="29" xfId="0" applyBorder="1"/>
    <xf numFmtId="0" fontId="0" fillId="0" borderId="30" xfId="0" applyBorder="1"/>
    <xf numFmtId="0" fontId="6" fillId="0" borderId="15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0" fillId="0" borderId="28" xfId="0" applyBorder="1"/>
    <xf numFmtId="0" fontId="0" fillId="0" borderId="26" xfId="0" applyBorder="1"/>
    <xf numFmtId="0" fontId="0" fillId="0" borderId="16" xfId="0" applyBorder="1"/>
    <xf numFmtId="0" fontId="0" fillId="0" borderId="17" xfId="0" applyBorder="1"/>
    <xf numFmtId="0" fontId="0" fillId="4" borderId="25" xfId="0" applyFill="1" applyBorder="1"/>
    <xf numFmtId="0" fontId="0" fillId="3" borderId="24" xfId="0" applyFill="1" applyBorder="1"/>
    <xf numFmtId="0" fontId="0" fillId="3" borderId="26" xfId="0" applyFill="1" applyBorder="1"/>
    <xf numFmtId="0" fontId="0" fillId="4" borderId="28" xfId="0" applyFill="1" applyBorder="1"/>
    <xf numFmtId="0" fontId="3" fillId="0" borderId="0" xfId="0" applyFont="1" applyAlignment="1">
      <alignment vertical="center"/>
    </xf>
    <xf numFmtId="0" fontId="5" fillId="0" borderId="6" xfId="0" applyFont="1" applyBorder="1"/>
    <xf numFmtId="0" fontId="0" fillId="0" borderId="16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3" borderId="20" xfId="0" applyFill="1" applyBorder="1"/>
    <xf numFmtId="0" fontId="0" fillId="0" borderId="34" xfId="0" applyBorder="1"/>
    <xf numFmtId="0" fontId="0" fillId="3" borderId="18" xfId="0" applyFill="1" applyBorder="1"/>
    <xf numFmtId="0" fontId="0" fillId="4" borderId="20" xfId="0" applyFill="1" applyBorder="1"/>
    <xf numFmtId="0" fontId="4" fillId="0" borderId="1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16" fontId="1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9" xfId="0" applyFont="1" applyBorder="1" applyAlignment="1">
      <alignment horizontal="center" vertical="center" textRotation="90"/>
    </xf>
    <xf numFmtId="0" fontId="2" fillId="0" borderId="10" xfId="0" applyFont="1" applyBorder="1" applyAlignment="1">
      <alignment horizontal="center" vertical="center" textRotation="90"/>
    </xf>
    <xf numFmtId="0" fontId="2" fillId="0" borderId="11" xfId="0" applyFont="1" applyBorder="1" applyAlignment="1">
      <alignment horizontal="center" vertical="center" textRotation="90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33958114610673668"/>
                  <c:y val="0.32026210265383492"/>
                </c:manualLayout>
              </c:layout>
              <c:numFmt formatCode="General" sourceLinked="0"/>
            </c:trendlineLbl>
          </c:trendline>
          <c:xVal>
            <c:numRef>
              <c:f>'Data fresh bones'!$D$4:$D$398</c:f>
              <c:numCache>
                <c:formatCode>0.00E+00</c:formatCode>
                <c:ptCount val="395"/>
                <c:pt idx="0">
                  <c:v>7.5638899999999998E-6</c:v>
                </c:pt>
                <c:pt idx="1">
                  <c:v>7.5581299999999997E-7</c:v>
                </c:pt>
                <c:pt idx="2">
                  <c:v>-3.5315000000000003E-5</c:v>
                </c:pt>
                <c:pt idx="3">
                  <c:v>-2.5653800000000002E-5</c:v>
                </c:pt>
                <c:pt idx="4">
                  <c:v>-3.2215599999999997E-5</c:v>
                </c:pt>
                <c:pt idx="5">
                  <c:v>-2.1586900000000002E-5</c:v>
                </c:pt>
                <c:pt idx="6">
                  <c:v>-2.15632E-5</c:v>
                </c:pt>
                <c:pt idx="7">
                  <c:v>-1.56911E-5</c:v>
                </c:pt>
                <c:pt idx="8">
                  <c:v>5.3862299999999998E-6</c:v>
                </c:pt>
                <c:pt idx="9">
                  <c:v>-1.76417E-6</c:v>
                </c:pt>
                <c:pt idx="10">
                  <c:v>-1.6256399999999999E-5</c:v>
                </c:pt>
                <c:pt idx="11">
                  <c:v>-8.6455599999999996E-6</c:v>
                </c:pt>
                <c:pt idx="12">
                  <c:v>-1.0989600000000001E-5</c:v>
                </c:pt>
                <c:pt idx="13">
                  <c:v>-1.00788E-6</c:v>
                </c:pt>
                <c:pt idx="14">
                  <c:v>-4.4652699999999999E-6</c:v>
                </c:pt>
                <c:pt idx="15">
                  <c:v>1.2087699999999999E-5</c:v>
                </c:pt>
                <c:pt idx="16">
                  <c:v>3.2437300000000002E-5</c:v>
                </c:pt>
                <c:pt idx="17">
                  <c:v>6.6506200000000004E-5</c:v>
                </c:pt>
                <c:pt idx="18">
                  <c:v>7.5423499999999994E-5</c:v>
                </c:pt>
                <c:pt idx="19" formatCode="General">
                  <c:v>1.6266699999999999E-4</c:v>
                </c:pt>
                <c:pt idx="20" formatCode="General">
                  <c:v>2.1235000000000001E-4</c:v>
                </c:pt>
                <c:pt idx="21" formatCode="General">
                  <c:v>2.70337E-4</c:v>
                </c:pt>
                <c:pt idx="22" formatCode="General">
                  <c:v>3.35819E-4</c:v>
                </c:pt>
                <c:pt idx="23" formatCode="General">
                  <c:v>3.9899400000000001E-4</c:v>
                </c:pt>
                <c:pt idx="24" formatCode="General">
                  <c:v>4.3201699999999998E-4</c:v>
                </c:pt>
                <c:pt idx="25" formatCode="General">
                  <c:v>5.0989999999999998E-4</c:v>
                </c:pt>
                <c:pt idx="26" formatCode="General">
                  <c:v>5.80523E-4</c:v>
                </c:pt>
                <c:pt idx="27" formatCode="General">
                  <c:v>6.7506900000000004E-4</c:v>
                </c:pt>
                <c:pt idx="28" formatCode="General">
                  <c:v>8.1468899999999995E-4</c:v>
                </c:pt>
                <c:pt idx="29" formatCode="General">
                  <c:v>1.0282329999999999E-3</c:v>
                </c:pt>
                <c:pt idx="30" formatCode="General">
                  <c:v>1.254423E-3</c:v>
                </c:pt>
                <c:pt idx="31" formatCode="General">
                  <c:v>1.525261E-3</c:v>
                </c:pt>
                <c:pt idx="32" formatCode="General">
                  <c:v>1.830106E-3</c:v>
                </c:pt>
                <c:pt idx="33" formatCode="General">
                  <c:v>2.137112E-3</c:v>
                </c:pt>
                <c:pt idx="34" formatCode="General">
                  <c:v>2.4054829999999999E-3</c:v>
                </c:pt>
                <c:pt idx="35" formatCode="General">
                  <c:v>2.7053340000000002E-3</c:v>
                </c:pt>
                <c:pt idx="36" formatCode="General">
                  <c:v>3.0638969999999999E-3</c:v>
                </c:pt>
                <c:pt idx="37" formatCode="General">
                  <c:v>3.4120520000000001E-3</c:v>
                </c:pt>
                <c:pt idx="38" formatCode="General">
                  <c:v>3.7282389999999999E-3</c:v>
                </c:pt>
                <c:pt idx="39" formatCode="General">
                  <c:v>3.9929830000000003E-3</c:v>
                </c:pt>
                <c:pt idx="40" formatCode="General">
                  <c:v>4.2265410000000003E-3</c:v>
                </c:pt>
                <c:pt idx="41" formatCode="General">
                  <c:v>4.4370060000000003E-3</c:v>
                </c:pt>
                <c:pt idx="42" formatCode="General">
                  <c:v>4.7272520000000004E-3</c:v>
                </c:pt>
                <c:pt idx="43" formatCode="General">
                  <c:v>5.1089600000000001E-3</c:v>
                </c:pt>
                <c:pt idx="44" formatCode="General">
                  <c:v>5.604375E-3</c:v>
                </c:pt>
                <c:pt idx="45" formatCode="General">
                  <c:v>6.2237669999999998E-3</c:v>
                </c:pt>
                <c:pt idx="46" formatCode="General">
                  <c:v>7.0361429999999999E-3</c:v>
                </c:pt>
                <c:pt idx="47" formatCode="General">
                  <c:v>8.003675E-3</c:v>
                </c:pt>
                <c:pt idx="48" formatCode="General">
                  <c:v>9.2726809999999996E-3</c:v>
                </c:pt>
                <c:pt idx="49" formatCode="General">
                  <c:v>1.0968258E-2</c:v>
                </c:pt>
                <c:pt idx="50" formatCode="General">
                  <c:v>1.3105400999999999E-2</c:v>
                </c:pt>
                <c:pt idx="51" formatCode="General">
                  <c:v>1.5895626999999999E-2</c:v>
                </c:pt>
                <c:pt idx="52" formatCode="General">
                  <c:v>2.2244081999999998E-2</c:v>
                </c:pt>
                <c:pt idx="53" formatCode="General">
                  <c:v>3.7513007000000001E-2</c:v>
                </c:pt>
                <c:pt idx="54" formatCode="General">
                  <c:v>6.0797740000000003E-2</c:v>
                </c:pt>
                <c:pt idx="55" formatCode="General">
                  <c:v>8.8487318999999995E-2</c:v>
                </c:pt>
                <c:pt idx="56" formatCode="General">
                  <c:v>0.118342189</c:v>
                </c:pt>
                <c:pt idx="57" formatCode="General">
                  <c:v>0.14706918199999999</c:v>
                </c:pt>
                <c:pt idx="58" formatCode="General">
                  <c:v>0.16769288299999999</c:v>
                </c:pt>
                <c:pt idx="59" formatCode="General">
                  <c:v>0.18121219199999999</c:v>
                </c:pt>
                <c:pt idx="60" formatCode="General">
                  <c:v>0.19195904899999999</c:v>
                </c:pt>
                <c:pt idx="61" formatCode="General">
                  <c:v>0.200677615</c:v>
                </c:pt>
                <c:pt idx="62" formatCode="General">
                  <c:v>0.207279727</c:v>
                </c:pt>
                <c:pt idx="63" formatCode="General">
                  <c:v>0.21330649700000001</c:v>
                </c:pt>
                <c:pt idx="64" formatCode="General">
                  <c:v>0.21818527700000001</c:v>
                </c:pt>
                <c:pt idx="65" formatCode="General">
                  <c:v>0.221576147</c:v>
                </c:pt>
                <c:pt idx="66" formatCode="General">
                  <c:v>0.22459204899999999</c:v>
                </c:pt>
                <c:pt idx="67" formatCode="General">
                  <c:v>0.22806520899999999</c:v>
                </c:pt>
                <c:pt idx="68" formatCode="General">
                  <c:v>0.232363141</c:v>
                </c:pt>
                <c:pt idx="69" formatCode="General">
                  <c:v>0.23700977500000001</c:v>
                </c:pt>
                <c:pt idx="70" formatCode="General">
                  <c:v>0.24095183100000001</c:v>
                </c:pt>
                <c:pt idx="71" formatCode="General">
                  <c:v>0.24429558100000001</c:v>
                </c:pt>
                <c:pt idx="72" formatCode="General">
                  <c:v>0.24654409799999999</c:v>
                </c:pt>
                <c:pt idx="73" formatCode="General">
                  <c:v>0.247271767</c:v>
                </c:pt>
                <c:pt idx="74" formatCode="General">
                  <c:v>0.24743942199999999</c:v>
                </c:pt>
                <c:pt idx="75" formatCode="General">
                  <c:v>0.24776926899999999</c:v>
                </c:pt>
                <c:pt idx="76" formatCode="General">
                  <c:v>0.248619267</c:v>
                </c:pt>
                <c:pt idx="77" formatCode="General">
                  <c:v>0.25081498699999999</c:v>
                </c:pt>
                <c:pt idx="78" formatCode="General">
                  <c:v>0.25370899200000002</c:v>
                </c:pt>
                <c:pt idx="79" formatCode="General">
                  <c:v>0.25679581400000001</c:v>
                </c:pt>
                <c:pt idx="80" formatCode="General">
                  <c:v>0.26051598300000001</c:v>
                </c:pt>
                <c:pt idx="81" formatCode="General">
                  <c:v>0.26462414899999998</c:v>
                </c:pt>
                <c:pt idx="82" formatCode="General">
                  <c:v>0.26778259300000001</c:v>
                </c:pt>
                <c:pt idx="83" formatCode="General">
                  <c:v>0.27090256600000001</c:v>
                </c:pt>
                <c:pt idx="84" formatCode="General">
                  <c:v>0.27488169499999998</c:v>
                </c:pt>
                <c:pt idx="85" formatCode="General">
                  <c:v>0.279311427</c:v>
                </c:pt>
                <c:pt idx="86" formatCode="General">
                  <c:v>0.28323740200000003</c:v>
                </c:pt>
                <c:pt idx="87" formatCode="General">
                  <c:v>0.28714363999999998</c:v>
                </c:pt>
                <c:pt idx="88" formatCode="General">
                  <c:v>0.29157659800000002</c:v>
                </c:pt>
                <c:pt idx="89" formatCode="General">
                  <c:v>0.29716697199999997</c:v>
                </c:pt>
                <c:pt idx="90" formatCode="General">
                  <c:v>0.30309147600000003</c:v>
                </c:pt>
                <c:pt idx="91" formatCode="General">
                  <c:v>0.30914742699999997</c:v>
                </c:pt>
                <c:pt idx="92" formatCode="General">
                  <c:v>0.31542190399999998</c:v>
                </c:pt>
                <c:pt idx="93" formatCode="General">
                  <c:v>0.320726067</c:v>
                </c:pt>
                <c:pt idx="94" formatCode="General">
                  <c:v>0.32465898300000001</c:v>
                </c:pt>
                <c:pt idx="95" formatCode="General">
                  <c:v>0.32946555900000002</c:v>
                </c:pt>
                <c:pt idx="96" formatCode="General">
                  <c:v>0.335176682</c:v>
                </c:pt>
                <c:pt idx="97" formatCode="General">
                  <c:v>0.34096377700000002</c:v>
                </c:pt>
                <c:pt idx="98" formatCode="General">
                  <c:v>0.34804808700000001</c:v>
                </c:pt>
                <c:pt idx="99" formatCode="General">
                  <c:v>0.35602170100000002</c:v>
                </c:pt>
                <c:pt idx="100" formatCode="General">
                  <c:v>0.362416289</c:v>
                </c:pt>
                <c:pt idx="101" formatCode="General">
                  <c:v>0.36834614500000001</c:v>
                </c:pt>
                <c:pt idx="102" formatCode="General">
                  <c:v>0.37521262300000002</c:v>
                </c:pt>
                <c:pt idx="103" formatCode="General">
                  <c:v>0.38249460099999999</c:v>
                </c:pt>
                <c:pt idx="104" formatCode="General">
                  <c:v>0.388418545</c:v>
                </c:pt>
                <c:pt idx="105" formatCode="General">
                  <c:v>0.39416686899999998</c:v>
                </c:pt>
                <c:pt idx="106" formatCode="General">
                  <c:v>0.399981951</c:v>
                </c:pt>
                <c:pt idx="107" formatCode="General">
                  <c:v>0.40468253599999998</c:v>
                </c:pt>
                <c:pt idx="108" formatCode="General">
                  <c:v>0.40783664800000002</c:v>
                </c:pt>
                <c:pt idx="109" formatCode="General">
                  <c:v>0.41072721400000001</c:v>
                </c:pt>
                <c:pt idx="110" formatCode="General">
                  <c:v>0.41360746300000001</c:v>
                </c:pt>
                <c:pt idx="111" formatCode="General">
                  <c:v>0.41730389099999998</c:v>
                </c:pt>
                <c:pt idx="112" formatCode="General">
                  <c:v>0.423526122</c:v>
                </c:pt>
                <c:pt idx="113" formatCode="General">
                  <c:v>0.43135021600000001</c:v>
                </c:pt>
                <c:pt idx="114" formatCode="General">
                  <c:v>0.43940583700000002</c:v>
                </c:pt>
                <c:pt idx="115" formatCode="General">
                  <c:v>0.44702064699999999</c:v>
                </c:pt>
                <c:pt idx="116" formatCode="General">
                  <c:v>0.45359264199999999</c:v>
                </c:pt>
                <c:pt idx="117" formatCode="General">
                  <c:v>0.458445875</c:v>
                </c:pt>
                <c:pt idx="118" formatCode="General">
                  <c:v>0.46262464199999997</c:v>
                </c:pt>
                <c:pt idx="119" formatCode="General">
                  <c:v>0.46815137200000001</c:v>
                </c:pt>
                <c:pt idx="120" formatCode="General">
                  <c:v>0.47455758100000001</c:v>
                </c:pt>
                <c:pt idx="121" formatCode="General">
                  <c:v>0.48143201200000002</c:v>
                </c:pt>
                <c:pt idx="122" formatCode="General">
                  <c:v>0.48767529599999998</c:v>
                </c:pt>
                <c:pt idx="123" formatCode="General">
                  <c:v>0.49479894299999999</c:v>
                </c:pt>
                <c:pt idx="124" formatCode="General">
                  <c:v>0.50379475500000004</c:v>
                </c:pt>
                <c:pt idx="125" formatCode="General">
                  <c:v>0.51276135899999997</c:v>
                </c:pt>
                <c:pt idx="126" formatCode="General">
                  <c:v>0.52065903099999999</c:v>
                </c:pt>
                <c:pt idx="127" formatCode="General">
                  <c:v>0.52878630800000004</c:v>
                </c:pt>
                <c:pt idx="128" formatCode="General">
                  <c:v>0.535986925</c:v>
                </c:pt>
                <c:pt idx="129" formatCode="General">
                  <c:v>0.54030869299999995</c:v>
                </c:pt>
                <c:pt idx="130" formatCode="General">
                  <c:v>0.54625911900000002</c:v>
                </c:pt>
                <c:pt idx="131" formatCode="General">
                  <c:v>0.55517911399999997</c:v>
                </c:pt>
                <c:pt idx="132" formatCode="General">
                  <c:v>0.56542597500000003</c:v>
                </c:pt>
                <c:pt idx="133" formatCode="General">
                  <c:v>0.57582115599999995</c:v>
                </c:pt>
                <c:pt idx="134" formatCode="General">
                  <c:v>0.58673283700000001</c:v>
                </c:pt>
                <c:pt idx="135" formatCode="General">
                  <c:v>0.59546906399999999</c:v>
                </c:pt>
                <c:pt idx="136" formatCode="General">
                  <c:v>0.60117088399999996</c:v>
                </c:pt>
                <c:pt idx="137" formatCode="General">
                  <c:v>0.60498059000000004</c:v>
                </c:pt>
                <c:pt idx="138" formatCode="General">
                  <c:v>0.60827606999999995</c:v>
                </c:pt>
                <c:pt idx="139" formatCode="General">
                  <c:v>0.61286128699999998</c:v>
                </c:pt>
                <c:pt idx="140" formatCode="General">
                  <c:v>0.61909007000000005</c:v>
                </c:pt>
                <c:pt idx="141" formatCode="General">
                  <c:v>0.62541977800000004</c:v>
                </c:pt>
                <c:pt idx="142" formatCode="General">
                  <c:v>0.63168997299999996</c:v>
                </c:pt>
                <c:pt idx="143" formatCode="General">
                  <c:v>0.63790646500000003</c:v>
                </c:pt>
                <c:pt idx="144" formatCode="General">
                  <c:v>0.64322707300000004</c:v>
                </c:pt>
                <c:pt idx="145" formatCode="General">
                  <c:v>0.64761718599999996</c:v>
                </c:pt>
                <c:pt idx="146" formatCode="General">
                  <c:v>0.65234751599999996</c:v>
                </c:pt>
                <c:pt idx="147" formatCode="General">
                  <c:v>0.65764897600000005</c:v>
                </c:pt>
                <c:pt idx="148" formatCode="General">
                  <c:v>0.66400245000000002</c:v>
                </c:pt>
                <c:pt idx="149" formatCode="General">
                  <c:v>0.67033207699999997</c:v>
                </c:pt>
                <c:pt idx="150" formatCode="General">
                  <c:v>0.67675985900000002</c:v>
                </c:pt>
                <c:pt idx="151" formatCode="General">
                  <c:v>0.685432492</c:v>
                </c:pt>
                <c:pt idx="152" formatCode="General">
                  <c:v>0.69384649300000001</c:v>
                </c:pt>
                <c:pt idx="153" formatCode="General">
                  <c:v>0.70045567200000003</c:v>
                </c:pt>
                <c:pt idx="154" formatCode="General">
                  <c:v>0.70654273300000003</c:v>
                </c:pt>
                <c:pt idx="155" formatCode="General">
                  <c:v>0.71276022999999999</c:v>
                </c:pt>
                <c:pt idx="156" formatCode="General">
                  <c:v>0.71746652300000002</c:v>
                </c:pt>
                <c:pt idx="157" formatCode="General">
                  <c:v>0.72672235200000002</c:v>
                </c:pt>
                <c:pt idx="158" formatCode="General">
                  <c:v>0.74327687499999995</c:v>
                </c:pt>
                <c:pt idx="159" formatCode="General">
                  <c:v>0.75989900700000002</c:v>
                </c:pt>
                <c:pt idx="160" formatCode="General">
                  <c:v>0.77501571400000002</c:v>
                </c:pt>
                <c:pt idx="161" formatCode="General">
                  <c:v>0.78871114499999995</c:v>
                </c:pt>
                <c:pt idx="162" formatCode="General">
                  <c:v>0.79735652099999998</c:v>
                </c:pt>
                <c:pt idx="163" formatCode="General">
                  <c:v>0.79892474899999999</c:v>
                </c:pt>
                <c:pt idx="164" formatCode="General">
                  <c:v>0.80065159500000005</c:v>
                </c:pt>
                <c:pt idx="165" formatCode="General">
                  <c:v>0.80410376100000003</c:v>
                </c:pt>
                <c:pt idx="166" formatCode="General">
                  <c:v>0.80809804299999999</c:v>
                </c:pt>
                <c:pt idx="167" formatCode="General">
                  <c:v>0.81214262000000004</c:v>
                </c:pt>
                <c:pt idx="168" formatCode="General">
                  <c:v>0.81611996200000003</c:v>
                </c:pt>
                <c:pt idx="169" formatCode="General">
                  <c:v>0.81881537199999999</c:v>
                </c:pt>
                <c:pt idx="170" formatCode="General">
                  <c:v>0.819781973</c:v>
                </c:pt>
                <c:pt idx="171" formatCode="General">
                  <c:v>0.82023731499999997</c:v>
                </c:pt>
                <c:pt idx="172" formatCode="General">
                  <c:v>0.82056769900000004</c:v>
                </c:pt>
                <c:pt idx="173" formatCode="General">
                  <c:v>0.82071305999999999</c:v>
                </c:pt>
                <c:pt idx="174" formatCode="General">
                  <c:v>0.82086273700000001</c:v>
                </c:pt>
                <c:pt idx="175" formatCode="General">
                  <c:v>0.82110313999999995</c:v>
                </c:pt>
                <c:pt idx="176" formatCode="General">
                  <c:v>0.82290166099999995</c:v>
                </c:pt>
                <c:pt idx="177" formatCode="General">
                  <c:v>0.82606633600000001</c:v>
                </c:pt>
                <c:pt idx="178" formatCode="General">
                  <c:v>0.82939344699999995</c:v>
                </c:pt>
                <c:pt idx="179" formatCode="General">
                  <c:v>0.83277190800000001</c:v>
                </c:pt>
                <c:pt idx="180" formatCode="General">
                  <c:v>0.83701663199999998</c:v>
                </c:pt>
                <c:pt idx="181" formatCode="General">
                  <c:v>0.84031518000000005</c:v>
                </c:pt>
                <c:pt idx="182" formatCode="General">
                  <c:v>0.84241274099999996</c:v>
                </c:pt>
                <c:pt idx="183" formatCode="General">
                  <c:v>0.84449576599999998</c:v>
                </c:pt>
                <c:pt idx="184" formatCode="General">
                  <c:v>0.84663676799999998</c:v>
                </c:pt>
                <c:pt idx="185" formatCode="General">
                  <c:v>0.84855223599999996</c:v>
                </c:pt>
                <c:pt idx="186" formatCode="General">
                  <c:v>0.85155911299999998</c:v>
                </c:pt>
                <c:pt idx="187" formatCode="General">
                  <c:v>0.85637687699999998</c:v>
                </c:pt>
                <c:pt idx="188" formatCode="General">
                  <c:v>0.86178876800000004</c:v>
                </c:pt>
                <c:pt idx="189" formatCode="General">
                  <c:v>0.867283421</c:v>
                </c:pt>
                <c:pt idx="190" formatCode="General">
                  <c:v>0.87310800700000002</c:v>
                </c:pt>
                <c:pt idx="191" formatCode="General">
                  <c:v>0.87817160500000002</c:v>
                </c:pt>
                <c:pt idx="192" formatCode="General">
                  <c:v>0.881728226</c:v>
                </c:pt>
                <c:pt idx="193" formatCode="General">
                  <c:v>0.88558046300000004</c:v>
                </c:pt>
                <c:pt idx="194" formatCode="General">
                  <c:v>0.89068773000000001</c:v>
                </c:pt>
                <c:pt idx="195" formatCode="General">
                  <c:v>0.89651990999999998</c:v>
                </c:pt>
                <c:pt idx="196" formatCode="General">
                  <c:v>0.90440331699999998</c:v>
                </c:pt>
                <c:pt idx="197" formatCode="General">
                  <c:v>0.91597717000000001</c:v>
                </c:pt>
                <c:pt idx="198" formatCode="General">
                  <c:v>0.929229258</c:v>
                </c:pt>
                <c:pt idx="199" formatCode="General">
                  <c:v>0.94119710499999998</c:v>
                </c:pt>
                <c:pt idx="200" formatCode="General">
                  <c:v>0.95153984700000005</c:v>
                </c:pt>
                <c:pt idx="201" formatCode="General">
                  <c:v>0.95894665700000004</c:v>
                </c:pt>
                <c:pt idx="202" formatCode="General">
                  <c:v>0.96244613700000003</c:v>
                </c:pt>
                <c:pt idx="203" formatCode="General">
                  <c:v>0.96348998900000005</c:v>
                </c:pt>
                <c:pt idx="204" formatCode="General">
                  <c:v>0.96504474799999995</c:v>
                </c:pt>
                <c:pt idx="205" formatCode="General">
                  <c:v>0.96758611000000005</c:v>
                </c:pt>
                <c:pt idx="206" formatCode="General">
                  <c:v>0.97097836599999998</c:v>
                </c:pt>
                <c:pt idx="207" formatCode="General">
                  <c:v>0.97467347999999998</c:v>
                </c:pt>
                <c:pt idx="208" formatCode="General">
                  <c:v>0.97875984100000002</c:v>
                </c:pt>
                <c:pt idx="209" formatCode="General">
                  <c:v>0.98335018299999999</c:v>
                </c:pt>
                <c:pt idx="210" formatCode="General">
                  <c:v>0.98803371600000001</c:v>
                </c:pt>
                <c:pt idx="211" formatCode="General">
                  <c:v>0.99256982000000005</c:v>
                </c:pt>
                <c:pt idx="212" formatCode="General">
                  <c:v>0.99711617600000002</c:v>
                </c:pt>
                <c:pt idx="213" formatCode="General">
                  <c:v>1.0014108559999999</c:v>
                </c:pt>
                <c:pt idx="214" formatCode="General">
                  <c:v>1.0049443</c:v>
                </c:pt>
                <c:pt idx="215" formatCode="General">
                  <c:v>1.007726806</c:v>
                </c:pt>
                <c:pt idx="216" formatCode="General">
                  <c:v>1.0101432020000001</c:v>
                </c:pt>
                <c:pt idx="217" formatCode="General">
                  <c:v>1.012757004</c:v>
                </c:pt>
                <c:pt idx="218" formatCode="General">
                  <c:v>1.0160293549999999</c:v>
                </c:pt>
                <c:pt idx="219" formatCode="General">
                  <c:v>1.0201637670000001</c:v>
                </c:pt>
                <c:pt idx="220" formatCode="General">
                  <c:v>1.026909023</c:v>
                </c:pt>
                <c:pt idx="221" formatCode="General">
                  <c:v>1.036569549</c:v>
                </c:pt>
                <c:pt idx="222" formatCode="General">
                  <c:v>1.0468390569999999</c:v>
                </c:pt>
                <c:pt idx="223" formatCode="General">
                  <c:v>1.0564903240000001</c:v>
                </c:pt>
                <c:pt idx="224" formatCode="General">
                  <c:v>1.0650393339999999</c:v>
                </c:pt>
                <c:pt idx="225" formatCode="General">
                  <c:v>1.0706214789999999</c:v>
                </c:pt>
                <c:pt idx="226" formatCode="General">
                  <c:v>1.073030033</c:v>
                </c:pt>
                <c:pt idx="227" formatCode="General">
                  <c:v>1.0741409850000001</c:v>
                </c:pt>
                <c:pt idx="228" formatCode="General">
                  <c:v>1.0748220500000001</c:v>
                </c:pt>
                <c:pt idx="229" formatCode="General">
                  <c:v>1.075371195</c:v>
                </c:pt>
                <c:pt idx="230" formatCode="General">
                  <c:v>1.0757826020000001</c:v>
                </c:pt>
                <c:pt idx="231" formatCode="General">
                  <c:v>1.0760883919999999</c:v>
                </c:pt>
                <c:pt idx="232" formatCode="General">
                  <c:v>1.076362064</c:v>
                </c:pt>
                <c:pt idx="233" formatCode="General">
                  <c:v>1.0766234910000001</c:v>
                </c:pt>
                <c:pt idx="234" formatCode="General">
                  <c:v>1.0768730689999999</c:v>
                </c:pt>
                <c:pt idx="235" formatCode="General">
                  <c:v>1.07711611</c:v>
                </c:pt>
                <c:pt idx="236" formatCode="General">
                  <c:v>1.07733043</c:v>
                </c:pt>
                <c:pt idx="237" formatCode="General">
                  <c:v>1.077584562</c:v>
                </c:pt>
                <c:pt idx="238" formatCode="General">
                  <c:v>1.077942127</c:v>
                </c:pt>
                <c:pt idx="239" formatCode="General">
                  <c:v>1.078420911</c:v>
                </c:pt>
                <c:pt idx="240" formatCode="General">
                  <c:v>1.079968397</c:v>
                </c:pt>
                <c:pt idx="241" formatCode="General">
                  <c:v>1.083600798</c:v>
                </c:pt>
                <c:pt idx="242" formatCode="General">
                  <c:v>1.0883742860000001</c:v>
                </c:pt>
                <c:pt idx="243" formatCode="General">
                  <c:v>1.0945540149999999</c:v>
                </c:pt>
                <c:pt idx="244" formatCode="General">
                  <c:v>1.102198628</c:v>
                </c:pt>
                <c:pt idx="245" formatCode="General">
                  <c:v>1.1095042369999999</c:v>
                </c:pt>
                <c:pt idx="246" formatCode="General">
                  <c:v>1.1150161919999999</c:v>
                </c:pt>
                <c:pt idx="247" formatCode="General">
                  <c:v>1.1200800959999999</c:v>
                </c:pt>
                <c:pt idx="248" formatCode="General">
                  <c:v>1.1250144010000001</c:v>
                </c:pt>
                <c:pt idx="249" formatCode="General">
                  <c:v>1.1292224289999999</c:v>
                </c:pt>
                <c:pt idx="250" formatCode="General">
                  <c:v>1.13366097</c:v>
                </c:pt>
                <c:pt idx="251" formatCode="General">
                  <c:v>1.138496256</c:v>
                </c:pt>
                <c:pt idx="252" formatCode="General">
                  <c:v>1.1432980880000001</c:v>
                </c:pt>
                <c:pt idx="253" formatCode="General">
                  <c:v>1.1473571730000001</c:v>
                </c:pt>
                <c:pt idx="254" formatCode="General">
                  <c:v>1.151503685</c:v>
                </c:pt>
                <c:pt idx="255" formatCode="General">
                  <c:v>1.155338993</c:v>
                </c:pt>
                <c:pt idx="256" formatCode="General">
                  <c:v>1.15877505</c:v>
                </c:pt>
                <c:pt idx="257" formatCode="General">
                  <c:v>1.1620025430000001</c:v>
                </c:pt>
                <c:pt idx="258" formatCode="General">
                  <c:v>1.16543003</c:v>
                </c:pt>
                <c:pt idx="259" formatCode="General">
                  <c:v>1.1687061439999999</c:v>
                </c:pt>
                <c:pt idx="260" formatCode="General">
                  <c:v>1.172215107</c:v>
                </c:pt>
                <c:pt idx="261" formatCode="General">
                  <c:v>1.1763866670000001</c:v>
                </c:pt>
                <c:pt idx="262" formatCode="General">
                  <c:v>1.181795747</c:v>
                </c:pt>
                <c:pt idx="263" formatCode="General">
                  <c:v>1.187310962</c:v>
                </c:pt>
                <c:pt idx="264" formatCode="General">
                  <c:v>1.1926600430000001</c:v>
                </c:pt>
                <c:pt idx="265" formatCode="General">
                  <c:v>1.197907708</c:v>
                </c:pt>
                <c:pt idx="266" formatCode="General">
                  <c:v>1.2032220440000001</c:v>
                </c:pt>
                <c:pt idx="267" formatCode="General">
                  <c:v>1.2078956679999999</c:v>
                </c:pt>
                <c:pt idx="268" formatCode="General">
                  <c:v>1.2133528760000001</c:v>
                </c:pt>
                <c:pt idx="269" formatCode="General">
                  <c:v>1.219869436</c:v>
                </c:pt>
                <c:pt idx="270" formatCode="General">
                  <c:v>1.227008418</c:v>
                </c:pt>
                <c:pt idx="271" formatCode="General">
                  <c:v>1.234790174</c:v>
                </c:pt>
                <c:pt idx="272" formatCode="General">
                  <c:v>1.243368</c:v>
                </c:pt>
                <c:pt idx="273" formatCode="General">
                  <c:v>1.2519897950000001</c:v>
                </c:pt>
                <c:pt idx="274" formatCode="General">
                  <c:v>1.2597249909999999</c:v>
                </c:pt>
                <c:pt idx="275" formatCode="General">
                  <c:v>1.267410283</c:v>
                </c:pt>
                <c:pt idx="276" formatCode="General">
                  <c:v>1.275663013</c:v>
                </c:pt>
                <c:pt idx="277" formatCode="General">
                  <c:v>1.2847598979999999</c:v>
                </c:pt>
                <c:pt idx="278" formatCode="General">
                  <c:v>1.294708134</c:v>
                </c:pt>
                <c:pt idx="279" formatCode="General">
                  <c:v>1.305701776</c:v>
                </c:pt>
                <c:pt idx="280" formatCode="General">
                  <c:v>1.317185576</c:v>
                </c:pt>
                <c:pt idx="281" formatCode="General">
                  <c:v>1.3275266910000001</c:v>
                </c:pt>
                <c:pt idx="282" formatCode="General">
                  <c:v>1.3356816929999999</c:v>
                </c:pt>
                <c:pt idx="283" formatCode="General">
                  <c:v>1.3420430400000001</c:v>
                </c:pt>
                <c:pt idx="284" formatCode="General">
                  <c:v>1.3473373799999999</c:v>
                </c:pt>
                <c:pt idx="285" formatCode="General">
                  <c:v>1.3515917099999999</c:v>
                </c:pt>
                <c:pt idx="286" formatCode="General">
                  <c:v>1.355480059</c:v>
                </c:pt>
                <c:pt idx="287" formatCode="General">
                  <c:v>1.3593988299999999</c:v>
                </c:pt>
                <c:pt idx="288" formatCode="General">
                  <c:v>1.3633643289999999</c:v>
                </c:pt>
                <c:pt idx="289" formatCode="General">
                  <c:v>1.3677579120000001</c:v>
                </c:pt>
                <c:pt idx="290" formatCode="General">
                  <c:v>1.3723382159999999</c:v>
                </c:pt>
                <c:pt idx="291" formatCode="General">
                  <c:v>1.376779727</c:v>
                </c:pt>
                <c:pt idx="292" formatCode="General">
                  <c:v>1.3815167939999999</c:v>
                </c:pt>
                <c:pt idx="293" formatCode="General">
                  <c:v>1.3863287470000001</c:v>
                </c:pt>
                <c:pt idx="294" formatCode="General">
                  <c:v>1.390552427</c:v>
                </c:pt>
                <c:pt idx="295" formatCode="General">
                  <c:v>1.3944033920000001</c:v>
                </c:pt>
                <c:pt idx="296" formatCode="General">
                  <c:v>1.3981652419999999</c:v>
                </c:pt>
                <c:pt idx="297" formatCode="General">
                  <c:v>1.4014394670000001</c:v>
                </c:pt>
                <c:pt idx="298" formatCode="General">
                  <c:v>1.404317984</c:v>
                </c:pt>
                <c:pt idx="299" formatCode="General">
                  <c:v>1.40828826</c:v>
                </c:pt>
                <c:pt idx="300" formatCode="General">
                  <c:v>1.415466866</c:v>
                </c:pt>
                <c:pt idx="301" formatCode="General">
                  <c:v>1.4257924019999999</c:v>
                </c:pt>
                <c:pt idx="302" formatCode="General">
                  <c:v>1.4375817040000001</c:v>
                </c:pt>
                <c:pt idx="303" formatCode="General">
                  <c:v>1.449590999</c:v>
                </c:pt>
                <c:pt idx="304" formatCode="General">
                  <c:v>1.460963389</c:v>
                </c:pt>
                <c:pt idx="305" formatCode="General">
                  <c:v>1.469800177</c:v>
                </c:pt>
                <c:pt idx="306" formatCode="General">
                  <c:v>1.475913295</c:v>
                </c:pt>
                <c:pt idx="307" formatCode="General">
                  <c:v>1.480895391</c:v>
                </c:pt>
                <c:pt idx="308" formatCode="General">
                  <c:v>1.485944817</c:v>
                </c:pt>
                <c:pt idx="309" formatCode="General">
                  <c:v>1.4906682280000001</c:v>
                </c:pt>
                <c:pt idx="310" formatCode="General">
                  <c:v>1.494631475</c:v>
                </c:pt>
                <c:pt idx="311" formatCode="General">
                  <c:v>1.4982180839999999</c:v>
                </c:pt>
                <c:pt idx="312" formatCode="General">
                  <c:v>1.501782841</c:v>
                </c:pt>
                <c:pt idx="313" formatCode="General">
                  <c:v>1.50536962</c:v>
                </c:pt>
                <c:pt idx="314" formatCode="General">
                  <c:v>1.508863608</c:v>
                </c:pt>
                <c:pt idx="315" formatCode="General">
                  <c:v>1.5120898519999999</c:v>
                </c:pt>
                <c:pt idx="316" formatCode="General">
                  <c:v>1.514967942</c:v>
                </c:pt>
                <c:pt idx="317" formatCode="General">
                  <c:v>1.5173490279999999</c:v>
                </c:pt>
                <c:pt idx="318" formatCode="General">
                  <c:v>1.519576587</c:v>
                </c:pt>
                <c:pt idx="319" formatCode="General">
                  <c:v>1.522078912</c:v>
                </c:pt>
                <c:pt idx="320" formatCode="General">
                  <c:v>1.5251217850000001</c:v>
                </c:pt>
                <c:pt idx="321" formatCode="General">
                  <c:v>1.528590433</c:v>
                </c:pt>
                <c:pt idx="322" formatCode="General">
                  <c:v>1.5321120479999999</c:v>
                </c:pt>
                <c:pt idx="323" formatCode="General">
                  <c:v>1.535139523</c:v>
                </c:pt>
                <c:pt idx="324" formatCode="General">
                  <c:v>1.537455145</c:v>
                </c:pt>
                <c:pt idx="325" formatCode="General">
                  <c:v>1.539261151</c:v>
                </c:pt>
                <c:pt idx="326" formatCode="General">
                  <c:v>1.5407087290000001</c:v>
                </c:pt>
                <c:pt idx="327" formatCode="General">
                  <c:v>1.542211776</c:v>
                </c:pt>
                <c:pt idx="328" formatCode="General">
                  <c:v>1.544130762</c:v>
                </c:pt>
                <c:pt idx="329" formatCode="General">
                  <c:v>1.546274465</c:v>
                </c:pt>
                <c:pt idx="330" formatCode="General">
                  <c:v>1.5487422630000001</c:v>
                </c:pt>
                <c:pt idx="331" formatCode="General">
                  <c:v>1.5516751740000001</c:v>
                </c:pt>
                <c:pt idx="332" formatCode="General">
                  <c:v>1.554987914</c:v>
                </c:pt>
                <c:pt idx="333" formatCode="General">
                  <c:v>1.558184062</c:v>
                </c:pt>
                <c:pt idx="334" formatCode="General">
                  <c:v>1.561277319</c:v>
                </c:pt>
                <c:pt idx="335" formatCode="General">
                  <c:v>1.56415338</c:v>
                </c:pt>
                <c:pt idx="336" formatCode="General">
                  <c:v>1.566794539</c:v>
                </c:pt>
                <c:pt idx="337" formatCode="General">
                  <c:v>1.5693660659999999</c:v>
                </c:pt>
                <c:pt idx="338" formatCode="General">
                  <c:v>1.5723743320000001</c:v>
                </c:pt>
                <c:pt idx="339" formatCode="General">
                  <c:v>1.5754479509999999</c:v>
                </c:pt>
                <c:pt idx="340" formatCode="General">
                  <c:v>1.57860238</c:v>
                </c:pt>
                <c:pt idx="341" formatCode="General">
                  <c:v>1.581643355</c:v>
                </c:pt>
                <c:pt idx="342" formatCode="General">
                  <c:v>1.5844061570000001</c:v>
                </c:pt>
                <c:pt idx="343" formatCode="General">
                  <c:v>1.5865405990000001</c:v>
                </c:pt>
                <c:pt idx="344" formatCode="General">
                  <c:v>1.5883988570000001</c:v>
                </c:pt>
                <c:pt idx="345" formatCode="General">
                  <c:v>1.590132648</c:v>
                </c:pt>
                <c:pt idx="346" formatCode="General">
                  <c:v>1.591907754</c:v>
                </c:pt>
                <c:pt idx="347" formatCode="General">
                  <c:v>1.593889903</c:v>
                </c:pt>
                <c:pt idx="348" formatCode="General">
                  <c:v>1.596729037</c:v>
                </c:pt>
                <c:pt idx="349" formatCode="General">
                  <c:v>1.60050732</c:v>
                </c:pt>
                <c:pt idx="350" formatCode="General">
                  <c:v>1.6045906169999999</c:v>
                </c:pt>
                <c:pt idx="351" formatCode="General">
                  <c:v>1.608517081</c:v>
                </c:pt>
                <c:pt idx="352" formatCode="General">
                  <c:v>1.612011764</c:v>
                </c:pt>
                <c:pt idx="353" formatCode="General">
                  <c:v>1.614461269</c:v>
                </c:pt>
                <c:pt idx="354" formatCode="General">
                  <c:v>1.615824951</c:v>
                </c:pt>
                <c:pt idx="355" formatCode="General">
                  <c:v>1.616569403</c:v>
                </c:pt>
                <c:pt idx="356" formatCode="General">
                  <c:v>1.617059622</c:v>
                </c:pt>
                <c:pt idx="357" formatCode="General">
                  <c:v>1.6174349020000001</c:v>
                </c:pt>
                <c:pt idx="358" formatCode="General">
                  <c:v>1.6177200270000001</c:v>
                </c:pt>
                <c:pt idx="359" formatCode="General">
                  <c:v>1.618088486</c:v>
                </c:pt>
                <c:pt idx="360" formatCode="General">
                  <c:v>1.6189745419999999</c:v>
                </c:pt>
                <c:pt idx="361" formatCode="General">
                  <c:v>1.6210045179999999</c:v>
                </c:pt>
                <c:pt idx="362" formatCode="General">
                  <c:v>1.62380561</c:v>
                </c:pt>
                <c:pt idx="363" formatCode="General">
                  <c:v>1.6270542450000001</c:v>
                </c:pt>
                <c:pt idx="364" formatCode="General">
                  <c:v>1.630775616</c:v>
                </c:pt>
                <c:pt idx="365" formatCode="General">
                  <c:v>1.634324506</c:v>
                </c:pt>
                <c:pt idx="366" formatCode="General">
                  <c:v>1.6369211379999999</c:v>
                </c:pt>
                <c:pt idx="367" formatCode="General">
                  <c:v>1.638950291</c:v>
                </c:pt>
                <c:pt idx="368" formatCode="General">
                  <c:v>1.6408007680000001</c:v>
                </c:pt>
                <c:pt idx="369" formatCode="General">
                  <c:v>1.6426567569999999</c:v>
                </c:pt>
                <c:pt idx="370" formatCode="General">
                  <c:v>1.6456308479999999</c:v>
                </c:pt>
                <c:pt idx="371" formatCode="General">
                  <c:v>1.649388082</c:v>
                </c:pt>
                <c:pt idx="372" formatCode="General">
                  <c:v>1.6533801640000001</c:v>
                </c:pt>
                <c:pt idx="373" formatCode="General">
                  <c:v>1.6575523919999999</c:v>
                </c:pt>
                <c:pt idx="374" formatCode="General">
                  <c:v>1.661792615</c:v>
                </c:pt>
                <c:pt idx="375" formatCode="General">
                  <c:v>1.664960295</c:v>
                </c:pt>
                <c:pt idx="376" formatCode="General">
                  <c:v>1.667749006</c:v>
                </c:pt>
                <c:pt idx="377" formatCode="General">
                  <c:v>1.6707815049999999</c:v>
                </c:pt>
                <c:pt idx="378" formatCode="General">
                  <c:v>1.6737360480000001</c:v>
                </c:pt>
                <c:pt idx="379" formatCode="General">
                  <c:v>1.676416825</c:v>
                </c:pt>
                <c:pt idx="380" formatCode="General">
                  <c:v>1.6789088990000001</c:v>
                </c:pt>
                <c:pt idx="381" formatCode="General">
                  <c:v>1.6808767920000001</c:v>
                </c:pt>
                <c:pt idx="382" formatCode="General">
                  <c:v>1.6822860070000001</c:v>
                </c:pt>
                <c:pt idx="383" formatCode="General">
                  <c:v>1.6834079399999999</c:v>
                </c:pt>
                <c:pt idx="384" formatCode="General">
                  <c:v>1.684205744</c:v>
                </c:pt>
                <c:pt idx="385" formatCode="General">
                  <c:v>1.684801381</c:v>
                </c:pt>
                <c:pt idx="386" formatCode="General">
                  <c:v>1.685354467</c:v>
                </c:pt>
                <c:pt idx="387" formatCode="General">
                  <c:v>1.6857320790000001</c:v>
                </c:pt>
                <c:pt idx="388" formatCode="General">
                  <c:v>1.685947906</c:v>
                </c:pt>
                <c:pt idx="389" formatCode="General">
                  <c:v>1.686063307</c:v>
                </c:pt>
                <c:pt idx="390" formatCode="General">
                  <c:v>1.6865267779999999</c:v>
                </c:pt>
                <c:pt idx="391" formatCode="General">
                  <c:v>1.6874197280000001</c:v>
                </c:pt>
                <c:pt idx="392" formatCode="General">
                  <c:v>1.6891187969999999</c:v>
                </c:pt>
                <c:pt idx="393" formatCode="General">
                  <c:v>1.6915439370000001</c:v>
                </c:pt>
                <c:pt idx="394" formatCode="General">
                  <c:v>1.6944996130000001</c:v>
                </c:pt>
              </c:numCache>
            </c:numRef>
          </c:xVal>
          <c:yVal>
            <c:numRef>
              <c:f>'Data fresh bones'!$E$4:$E$398</c:f>
              <c:numCache>
                <c:formatCode>0.00E+00</c:formatCode>
                <c:ptCount val="395"/>
                <c:pt idx="0">
                  <c:v>9.5100700000000002E-5</c:v>
                </c:pt>
                <c:pt idx="1">
                  <c:v>-5.7844199999999998E-6</c:v>
                </c:pt>
                <c:pt idx="2" formatCode="General">
                  <c:v>1.5284399999999999E-4</c:v>
                </c:pt>
                <c:pt idx="3">
                  <c:v>2.9697300000000001E-5</c:v>
                </c:pt>
                <c:pt idx="4">
                  <c:v>8.4625399999999998E-5</c:v>
                </c:pt>
                <c:pt idx="5">
                  <c:v>9.6117099999999995E-5</c:v>
                </c:pt>
                <c:pt idx="6">
                  <c:v>6.3364199999999999E-5</c:v>
                </c:pt>
                <c:pt idx="7">
                  <c:v>-8.2829099999999996E-5</c:v>
                </c:pt>
                <c:pt idx="8">
                  <c:v>6.4163699999999997E-5</c:v>
                </c:pt>
                <c:pt idx="9" formatCode="General">
                  <c:v>-1.16301E-4</c:v>
                </c:pt>
                <c:pt idx="10" formatCode="General">
                  <c:v>-2.8751200000000002E-4</c:v>
                </c:pt>
                <c:pt idx="11" formatCode="General">
                  <c:v>-1.0708E-4</c:v>
                </c:pt>
                <c:pt idx="12">
                  <c:v>7.0059600000000003E-5</c:v>
                </c:pt>
                <c:pt idx="13" formatCode="General">
                  <c:v>-1.0427199999999999E-4</c:v>
                </c:pt>
                <c:pt idx="14">
                  <c:v>-2.74225E-5</c:v>
                </c:pt>
                <c:pt idx="15" formatCode="General">
                  <c:v>1.5431599999999999E-4</c:v>
                </c:pt>
                <c:pt idx="16" formatCode="General">
                  <c:v>2.1572299999999999E-4</c:v>
                </c:pt>
                <c:pt idx="17" formatCode="General">
                  <c:v>1.2311200000000001E-4</c:v>
                </c:pt>
                <c:pt idx="18" formatCode="General">
                  <c:v>2.7677000000000002E-4</c:v>
                </c:pt>
                <c:pt idx="19" formatCode="General">
                  <c:v>3.3731499999999998E-4</c:v>
                </c:pt>
                <c:pt idx="20" formatCode="General">
                  <c:v>2.4670200000000001E-4</c:v>
                </c:pt>
                <c:pt idx="21" formatCode="General">
                  <c:v>2.74806E-4</c:v>
                </c:pt>
                <c:pt idx="22" formatCode="General">
                  <c:v>2.5548600000000003E-4</c:v>
                </c:pt>
                <c:pt idx="23">
                  <c:v>9.0796299999999997E-5</c:v>
                </c:pt>
                <c:pt idx="24">
                  <c:v>1.0003199999999999E-5</c:v>
                </c:pt>
                <c:pt idx="25" formatCode="General">
                  <c:v>-1.3917000000000001E-4</c:v>
                </c:pt>
                <c:pt idx="26" formatCode="General">
                  <c:v>-1.5395200000000001E-4</c:v>
                </c:pt>
                <c:pt idx="27" formatCode="General">
                  <c:v>-1.7046800000000001E-4</c:v>
                </c:pt>
                <c:pt idx="28" formatCode="General">
                  <c:v>-1.27045E-4</c:v>
                </c:pt>
                <c:pt idx="29" formatCode="General">
                  <c:v>-1.3211000000000001E-4</c:v>
                </c:pt>
                <c:pt idx="30">
                  <c:v>-7.2445899999999997E-5</c:v>
                </c:pt>
                <c:pt idx="31">
                  <c:v>-9.3762499999999995E-5</c:v>
                </c:pt>
                <c:pt idx="32">
                  <c:v>-6.7984400000000006E-5</c:v>
                </c:pt>
                <c:pt idx="33">
                  <c:v>-5.2841099999999998E-5</c:v>
                </c:pt>
                <c:pt idx="34">
                  <c:v>-6.7782499999999999E-6</c:v>
                </c:pt>
                <c:pt idx="35">
                  <c:v>2.24114E-5</c:v>
                </c:pt>
                <c:pt idx="36">
                  <c:v>1.54116E-5</c:v>
                </c:pt>
                <c:pt idx="37">
                  <c:v>1.9625900000000001E-5</c:v>
                </c:pt>
                <c:pt idx="38">
                  <c:v>4.2727600000000001E-5</c:v>
                </c:pt>
                <c:pt idx="39">
                  <c:v>2.35686E-5</c:v>
                </c:pt>
                <c:pt idx="40">
                  <c:v>1.2731899999999999E-5</c:v>
                </c:pt>
                <c:pt idx="41">
                  <c:v>8.6921499999999998E-5</c:v>
                </c:pt>
                <c:pt idx="42" formatCode="General">
                  <c:v>1.01041E-4</c:v>
                </c:pt>
                <c:pt idx="43" formatCode="General">
                  <c:v>1.1582E-4</c:v>
                </c:pt>
                <c:pt idx="44" formatCode="General">
                  <c:v>1.26277E-4</c:v>
                </c:pt>
                <c:pt idx="45" formatCode="General">
                  <c:v>1.31135E-4</c:v>
                </c:pt>
                <c:pt idx="46">
                  <c:v>9.8472200000000002E-5</c:v>
                </c:pt>
                <c:pt idx="47" formatCode="General">
                  <c:v>1.07451E-4</c:v>
                </c:pt>
                <c:pt idx="48" formatCode="General">
                  <c:v>1.07365E-4</c:v>
                </c:pt>
                <c:pt idx="49" formatCode="General">
                  <c:v>1.1377100000000001E-4</c:v>
                </c:pt>
                <c:pt idx="50" formatCode="General">
                  <c:v>1.07712E-4</c:v>
                </c:pt>
                <c:pt idx="51" formatCode="General">
                  <c:v>1.2251100000000001E-4</c:v>
                </c:pt>
                <c:pt idx="52" formatCode="General">
                  <c:v>1.2473200000000001E-4</c:v>
                </c:pt>
                <c:pt idx="53" formatCode="General">
                  <c:v>1.29658E-4</c:v>
                </c:pt>
                <c:pt idx="54" formatCode="General">
                  <c:v>1.33869E-4</c:v>
                </c:pt>
                <c:pt idx="55" formatCode="General">
                  <c:v>1.3792899999999999E-4</c:v>
                </c:pt>
                <c:pt idx="56" formatCode="General">
                  <c:v>1.40598E-4</c:v>
                </c:pt>
                <c:pt idx="57" formatCode="General">
                  <c:v>1.43485E-4</c:v>
                </c:pt>
                <c:pt idx="58" formatCode="General">
                  <c:v>1.45086E-4</c:v>
                </c:pt>
                <c:pt idx="59" formatCode="General">
                  <c:v>1.46599E-4</c:v>
                </c:pt>
                <c:pt idx="60" formatCode="General">
                  <c:v>1.4803E-4</c:v>
                </c:pt>
                <c:pt idx="61" formatCode="General">
                  <c:v>1.4942800000000001E-4</c:v>
                </c:pt>
                <c:pt idx="62" formatCode="General">
                  <c:v>1.49436E-4</c:v>
                </c:pt>
                <c:pt idx="63" formatCode="General">
                  <c:v>1.4967E-4</c:v>
                </c:pt>
                <c:pt idx="64" formatCode="General">
                  <c:v>1.4824700000000001E-4</c:v>
                </c:pt>
                <c:pt idx="65" formatCode="General">
                  <c:v>1.52013E-4</c:v>
                </c:pt>
                <c:pt idx="66" formatCode="General">
                  <c:v>1.51898E-4</c:v>
                </c:pt>
                <c:pt idx="67" formatCode="General">
                  <c:v>1.5263000000000001E-4</c:v>
                </c:pt>
                <c:pt idx="68" formatCode="General">
                  <c:v>1.5345199999999999E-4</c:v>
                </c:pt>
                <c:pt idx="69" formatCode="General">
                  <c:v>1.55203E-4</c:v>
                </c:pt>
                <c:pt idx="70" formatCode="General">
                  <c:v>1.5581500000000001E-4</c:v>
                </c:pt>
                <c:pt idx="71" formatCode="General">
                  <c:v>1.6480299999999999E-4</c:v>
                </c:pt>
                <c:pt idx="72" formatCode="General">
                  <c:v>1.70528E-4</c:v>
                </c:pt>
                <c:pt idx="73" formatCode="General">
                  <c:v>1.6794600000000001E-4</c:v>
                </c:pt>
                <c:pt idx="74" formatCode="General">
                  <c:v>1.2950200000000001E-4</c:v>
                </c:pt>
                <c:pt idx="75" formatCode="General">
                  <c:v>1.16167E-4</c:v>
                </c:pt>
                <c:pt idx="76">
                  <c:v>8.4266199999999996E-5</c:v>
                </c:pt>
                <c:pt idx="77">
                  <c:v>8.6095399999999996E-5</c:v>
                </c:pt>
                <c:pt idx="78">
                  <c:v>8.9090499999999997E-5</c:v>
                </c:pt>
                <c:pt idx="79">
                  <c:v>9.5604400000000002E-5</c:v>
                </c:pt>
                <c:pt idx="80">
                  <c:v>9.4016800000000004E-5</c:v>
                </c:pt>
                <c:pt idx="81">
                  <c:v>9.9001799999999998E-5</c:v>
                </c:pt>
                <c:pt idx="82" formatCode="General">
                  <c:v>1.00004E-4</c:v>
                </c:pt>
                <c:pt idx="83" formatCode="General">
                  <c:v>1.0401299999999999E-4</c:v>
                </c:pt>
                <c:pt idx="84" formatCode="General">
                  <c:v>1.05145E-4</c:v>
                </c:pt>
                <c:pt idx="85" formatCode="General">
                  <c:v>1.12693E-4</c:v>
                </c:pt>
                <c:pt idx="86" formatCode="General">
                  <c:v>1.13888E-4</c:v>
                </c:pt>
                <c:pt idx="87" formatCode="General">
                  <c:v>1.16635E-4</c:v>
                </c:pt>
                <c:pt idx="88" formatCode="General">
                  <c:v>1.18589E-4</c:v>
                </c:pt>
                <c:pt idx="89" formatCode="General">
                  <c:v>1.22569E-4</c:v>
                </c:pt>
                <c:pt idx="90" formatCode="General">
                  <c:v>1.23774E-4</c:v>
                </c:pt>
                <c:pt idx="91" formatCode="General">
                  <c:v>1.2660500000000001E-4</c:v>
                </c:pt>
                <c:pt idx="92" formatCode="General">
                  <c:v>1.28944E-4</c:v>
                </c:pt>
                <c:pt idx="93" formatCode="General">
                  <c:v>1.3049000000000001E-4</c:v>
                </c:pt>
                <c:pt idx="94" formatCode="General">
                  <c:v>1.30314E-4</c:v>
                </c:pt>
                <c:pt idx="95" formatCode="General">
                  <c:v>1.33864E-4</c:v>
                </c:pt>
                <c:pt idx="96" formatCode="General">
                  <c:v>1.35885E-4</c:v>
                </c:pt>
                <c:pt idx="97" formatCode="General">
                  <c:v>1.37861E-4</c:v>
                </c:pt>
                <c:pt idx="98" formatCode="General">
                  <c:v>1.39417E-4</c:v>
                </c:pt>
                <c:pt idx="99" formatCode="General">
                  <c:v>1.4123099999999999E-4</c:v>
                </c:pt>
                <c:pt idx="100" formatCode="General">
                  <c:v>1.4370299999999999E-4</c:v>
                </c:pt>
                <c:pt idx="101" formatCode="General">
                  <c:v>1.46444E-4</c:v>
                </c:pt>
                <c:pt idx="102" formatCode="General">
                  <c:v>1.5170900000000001E-4</c:v>
                </c:pt>
                <c:pt idx="103" formatCode="General">
                  <c:v>1.5708900000000001E-4</c:v>
                </c:pt>
                <c:pt idx="104" formatCode="General">
                  <c:v>1.6114699999999999E-4</c:v>
                </c:pt>
                <c:pt idx="105" formatCode="General">
                  <c:v>1.6277300000000001E-4</c:v>
                </c:pt>
                <c:pt idx="106" formatCode="General">
                  <c:v>1.6595100000000001E-4</c:v>
                </c:pt>
                <c:pt idx="107" formatCode="General">
                  <c:v>1.6426599999999999E-4</c:v>
                </c:pt>
                <c:pt idx="108" formatCode="General">
                  <c:v>1.64248E-4</c:v>
                </c:pt>
                <c:pt idx="109" formatCode="General">
                  <c:v>1.67307E-4</c:v>
                </c:pt>
                <c:pt idx="110" formatCode="General">
                  <c:v>1.6612500000000001E-4</c:v>
                </c:pt>
                <c:pt idx="111" formatCode="General">
                  <c:v>1.7042000000000001E-4</c:v>
                </c:pt>
                <c:pt idx="112" formatCode="General">
                  <c:v>1.74611E-4</c:v>
                </c:pt>
                <c:pt idx="113" formatCode="General">
                  <c:v>1.7707899999999999E-4</c:v>
                </c:pt>
                <c:pt idx="114" formatCode="General">
                  <c:v>1.7928E-4</c:v>
                </c:pt>
                <c:pt idx="115" formatCode="General">
                  <c:v>1.8203100000000001E-4</c:v>
                </c:pt>
                <c:pt idx="116" formatCode="General">
                  <c:v>1.8423499999999999E-4</c:v>
                </c:pt>
                <c:pt idx="117" formatCode="General">
                  <c:v>1.8634399999999999E-4</c:v>
                </c:pt>
                <c:pt idx="118" formatCode="General">
                  <c:v>1.8988699999999999E-4</c:v>
                </c:pt>
                <c:pt idx="119" formatCode="General">
                  <c:v>1.9173000000000001E-4</c:v>
                </c:pt>
                <c:pt idx="120" formatCode="General">
                  <c:v>1.9612000000000001E-4</c:v>
                </c:pt>
                <c:pt idx="121" formatCode="General">
                  <c:v>1.9881200000000001E-4</c:v>
                </c:pt>
                <c:pt idx="122" formatCode="General">
                  <c:v>2.01141E-4</c:v>
                </c:pt>
                <c:pt idx="123" formatCode="General">
                  <c:v>2.03267E-4</c:v>
                </c:pt>
                <c:pt idx="124" formatCode="General">
                  <c:v>2.0562099999999999E-4</c:v>
                </c:pt>
                <c:pt idx="125" formatCode="General">
                  <c:v>2.0753899999999999E-4</c:v>
                </c:pt>
                <c:pt idx="126" formatCode="General">
                  <c:v>2.0914800000000001E-4</c:v>
                </c:pt>
                <c:pt idx="127" formatCode="General">
                  <c:v>2.1059400000000001E-4</c:v>
                </c:pt>
                <c:pt idx="128" formatCode="General">
                  <c:v>2.1294099999999999E-4</c:v>
                </c:pt>
                <c:pt idx="129" formatCode="General">
                  <c:v>2.16119E-4</c:v>
                </c:pt>
                <c:pt idx="130" formatCode="General">
                  <c:v>2.17266E-4</c:v>
                </c:pt>
                <c:pt idx="131" formatCode="General">
                  <c:v>2.1802200000000001E-4</c:v>
                </c:pt>
                <c:pt idx="132" formatCode="General">
                  <c:v>2.19838E-4</c:v>
                </c:pt>
                <c:pt idx="133" formatCode="General">
                  <c:v>2.2118100000000001E-4</c:v>
                </c:pt>
                <c:pt idx="134" formatCode="General">
                  <c:v>2.2213699999999999E-4</c:v>
                </c:pt>
                <c:pt idx="135" formatCode="General">
                  <c:v>2.2260199999999999E-4</c:v>
                </c:pt>
                <c:pt idx="136" formatCode="General">
                  <c:v>2.2330000000000001E-4</c:v>
                </c:pt>
                <c:pt idx="137" formatCode="General">
                  <c:v>2.2191499999999999E-4</c:v>
                </c:pt>
                <c:pt idx="138" formatCode="General">
                  <c:v>2.20693E-4</c:v>
                </c:pt>
                <c:pt idx="139" formatCode="General">
                  <c:v>2.2277500000000001E-4</c:v>
                </c:pt>
                <c:pt idx="140" formatCode="General">
                  <c:v>2.2421999999999999E-4</c:v>
                </c:pt>
                <c:pt idx="141" formatCode="General">
                  <c:v>2.24949E-4</c:v>
                </c:pt>
                <c:pt idx="142" formatCode="General">
                  <c:v>2.24427E-4</c:v>
                </c:pt>
                <c:pt idx="143" formatCode="General">
                  <c:v>2.2452999999999999E-4</c:v>
                </c:pt>
                <c:pt idx="144" formatCode="General">
                  <c:v>2.2414000000000001E-4</c:v>
                </c:pt>
                <c:pt idx="145" formatCode="General">
                  <c:v>2.2087699999999999E-4</c:v>
                </c:pt>
                <c:pt idx="146" formatCode="General">
                  <c:v>2.2079099999999999E-4</c:v>
                </c:pt>
                <c:pt idx="147" formatCode="General">
                  <c:v>2.20456E-4</c:v>
                </c:pt>
                <c:pt idx="148" formatCode="General">
                  <c:v>2.1892299999999999E-4</c:v>
                </c:pt>
                <c:pt idx="149" formatCode="General">
                  <c:v>2.1496300000000001E-4</c:v>
                </c:pt>
                <c:pt idx="150" formatCode="General">
                  <c:v>2.1392000000000001E-4</c:v>
                </c:pt>
                <c:pt idx="151" formatCode="General">
                  <c:v>2.10134E-4</c:v>
                </c:pt>
                <c:pt idx="152" formatCode="General">
                  <c:v>2.0759399999999999E-4</c:v>
                </c:pt>
                <c:pt idx="153" formatCode="General">
                  <c:v>2.0591399999999999E-4</c:v>
                </c:pt>
                <c:pt idx="154" formatCode="General">
                  <c:v>2.0447099999999999E-4</c:v>
                </c:pt>
                <c:pt idx="155" formatCode="General">
                  <c:v>2.03148E-4</c:v>
                </c:pt>
                <c:pt idx="156" formatCode="General">
                  <c:v>2.0105500000000001E-4</c:v>
                </c:pt>
                <c:pt idx="157" formatCode="General">
                  <c:v>1.9939E-4</c:v>
                </c:pt>
                <c:pt idx="158" formatCode="General">
                  <c:v>1.9713200000000001E-4</c:v>
                </c:pt>
                <c:pt idx="159" formatCode="General">
                  <c:v>1.94427E-4</c:v>
                </c:pt>
                <c:pt idx="160" formatCode="General">
                  <c:v>1.9214199999999999E-4</c:v>
                </c:pt>
                <c:pt idx="161" formatCode="General">
                  <c:v>1.8979000000000001E-4</c:v>
                </c:pt>
                <c:pt idx="162" formatCode="General">
                  <c:v>1.88376E-4</c:v>
                </c:pt>
                <c:pt idx="163" formatCode="General">
                  <c:v>1.8524399999999999E-4</c:v>
                </c:pt>
                <c:pt idx="164" formatCode="General">
                  <c:v>1.8902400000000001E-4</c:v>
                </c:pt>
                <c:pt idx="165" formatCode="General">
                  <c:v>1.8535200000000001E-4</c:v>
                </c:pt>
                <c:pt idx="166" formatCode="General">
                  <c:v>1.84771E-4</c:v>
                </c:pt>
                <c:pt idx="167" formatCode="General">
                  <c:v>1.8364299999999999E-4</c:v>
                </c:pt>
                <c:pt idx="168" formatCode="General">
                  <c:v>1.79564E-4</c:v>
                </c:pt>
                <c:pt idx="169" formatCode="General">
                  <c:v>1.7704E-4</c:v>
                </c:pt>
                <c:pt idx="170" formatCode="General">
                  <c:v>1.7886900000000001E-4</c:v>
                </c:pt>
                <c:pt idx="171" formatCode="General">
                  <c:v>1.99328E-4</c:v>
                </c:pt>
                <c:pt idx="172" formatCode="General">
                  <c:v>1.7518199999999999E-4</c:v>
                </c:pt>
                <c:pt idx="173" formatCode="General">
                  <c:v>1.80867E-4</c:v>
                </c:pt>
                <c:pt idx="174" formatCode="General">
                  <c:v>1.7012099999999999E-4</c:v>
                </c:pt>
                <c:pt idx="175" formatCode="General">
                  <c:v>1.5440899999999999E-4</c:v>
                </c:pt>
                <c:pt idx="176" formatCode="General">
                  <c:v>1.5176400000000001E-4</c:v>
                </c:pt>
                <c:pt idx="177" formatCode="General">
                  <c:v>1.49584E-4</c:v>
                </c:pt>
                <c:pt idx="178" formatCode="General">
                  <c:v>1.4914E-4</c:v>
                </c:pt>
                <c:pt idx="179" formatCode="General">
                  <c:v>1.4261300000000001E-4</c:v>
                </c:pt>
                <c:pt idx="180" formatCode="General">
                  <c:v>1.4112900000000001E-4</c:v>
                </c:pt>
                <c:pt idx="181" formatCode="General">
                  <c:v>1.3477199999999999E-4</c:v>
                </c:pt>
                <c:pt idx="182" formatCode="General">
                  <c:v>1.31674E-4</c:v>
                </c:pt>
                <c:pt idx="183" formatCode="General">
                  <c:v>1.29228E-4</c:v>
                </c:pt>
                <c:pt idx="184" formatCode="General">
                  <c:v>1.28045E-4</c:v>
                </c:pt>
                <c:pt idx="185" formatCode="General">
                  <c:v>1.1967400000000001E-4</c:v>
                </c:pt>
                <c:pt idx="186" formatCode="General">
                  <c:v>1.1747399999999999E-4</c:v>
                </c:pt>
                <c:pt idx="187" formatCode="General">
                  <c:v>1.15145E-4</c:v>
                </c:pt>
                <c:pt idx="188" formatCode="General">
                  <c:v>1.11982E-4</c:v>
                </c:pt>
                <c:pt idx="189" formatCode="General">
                  <c:v>1.0754E-4</c:v>
                </c:pt>
                <c:pt idx="190" formatCode="General">
                  <c:v>1.04231E-4</c:v>
                </c:pt>
                <c:pt idx="191" formatCode="General">
                  <c:v>1.0265800000000001E-4</c:v>
                </c:pt>
                <c:pt idx="192">
                  <c:v>9.7570099999999996E-5</c:v>
                </c:pt>
                <c:pt idx="193">
                  <c:v>9.2175000000000004E-5</c:v>
                </c:pt>
                <c:pt idx="194">
                  <c:v>9.1322699999999999E-5</c:v>
                </c:pt>
                <c:pt idx="195">
                  <c:v>8.9647000000000004E-5</c:v>
                </c:pt>
                <c:pt idx="196">
                  <c:v>8.5600100000000001E-5</c:v>
                </c:pt>
                <c:pt idx="197">
                  <c:v>8.2445899999999996E-5</c:v>
                </c:pt>
                <c:pt idx="198">
                  <c:v>8.0329700000000004E-5</c:v>
                </c:pt>
                <c:pt idx="199">
                  <c:v>7.8560500000000001E-5</c:v>
                </c:pt>
                <c:pt idx="200">
                  <c:v>7.6537600000000004E-5</c:v>
                </c:pt>
                <c:pt idx="201">
                  <c:v>7.3510700000000001E-5</c:v>
                </c:pt>
                <c:pt idx="202">
                  <c:v>7.3808999999999998E-5</c:v>
                </c:pt>
                <c:pt idx="203">
                  <c:v>7.4112500000000006E-5</c:v>
                </c:pt>
                <c:pt idx="204">
                  <c:v>6.4811600000000001E-5</c:v>
                </c:pt>
                <c:pt idx="205">
                  <c:v>5.7735600000000003E-5</c:v>
                </c:pt>
                <c:pt idx="206">
                  <c:v>5.8490299999999998E-5</c:v>
                </c:pt>
                <c:pt idx="207">
                  <c:v>5.9817300000000001E-5</c:v>
                </c:pt>
                <c:pt idx="208">
                  <c:v>5.69613E-5</c:v>
                </c:pt>
                <c:pt idx="209">
                  <c:v>5.8679199999999999E-5</c:v>
                </c:pt>
                <c:pt idx="210">
                  <c:v>5.9368299999999999E-5</c:v>
                </c:pt>
                <c:pt idx="211">
                  <c:v>5.8150199999999998E-5</c:v>
                </c:pt>
                <c:pt idx="212">
                  <c:v>5.4568000000000003E-5</c:v>
                </c:pt>
                <c:pt idx="213">
                  <c:v>5.3121500000000003E-5</c:v>
                </c:pt>
                <c:pt idx="214">
                  <c:v>4.7950900000000002E-5</c:v>
                </c:pt>
                <c:pt idx="215">
                  <c:v>4.6654199999999998E-5</c:v>
                </c:pt>
                <c:pt idx="216">
                  <c:v>4.6110599999999999E-5</c:v>
                </c:pt>
                <c:pt idx="217">
                  <c:v>4.59907E-5</c:v>
                </c:pt>
                <c:pt idx="218">
                  <c:v>4.4550900000000001E-5</c:v>
                </c:pt>
                <c:pt idx="219">
                  <c:v>4.6000800000000002E-5</c:v>
                </c:pt>
                <c:pt idx="220">
                  <c:v>4.3996399999999998E-5</c:v>
                </c:pt>
                <c:pt idx="221">
                  <c:v>4.1922399999999997E-5</c:v>
                </c:pt>
                <c:pt idx="222">
                  <c:v>3.9087700000000002E-5</c:v>
                </c:pt>
                <c:pt idx="223">
                  <c:v>3.8982800000000002E-5</c:v>
                </c:pt>
                <c:pt idx="224">
                  <c:v>3.6399500000000003E-5</c:v>
                </c:pt>
                <c:pt idx="225">
                  <c:v>3.5862299999999997E-5</c:v>
                </c:pt>
                <c:pt idx="226">
                  <c:v>3.8401100000000001E-5</c:v>
                </c:pt>
                <c:pt idx="227">
                  <c:v>5.3036199999999999E-5</c:v>
                </c:pt>
                <c:pt idx="228">
                  <c:v>4.3494800000000002E-5</c:v>
                </c:pt>
                <c:pt idx="229">
                  <c:v>3.3262900000000003E-5</c:v>
                </c:pt>
                <c:pt idx="230">
                  <c:v>4.5089800000000003E-5</c:v>
                </c:pt>
                <c:pt idx="231">
                  <c:v>1.86441E-5</c:v>
                </c:pt>
                <c:pt idx="232">
                  <c:v>-2.08552E-5</c:v>
                </c:pt>
                <c:pt idx="233">
                  <c:v>-1.6550700000000001E-5</c:v>
                </c:pt>
                <c:pt idx="234">
                  <c:v>-1.10351E-5</c:v>
                </c:pt>
                <c:pt idx="235">
                  <c:v>-6.9236499999999993E-5</c:v>
                </c:pt>
                <c:pt idx="236">
                  <c:v>-7.3911800000000006E-5</c:v>
                </c:pt>
                <c:pt idx="237">
                  <c:v>-6.7698299999999995E-5</c:v>
                </c:pt>
                <c:pt idx="238">
                  <c:v>-8.6393799999999999E-5</c:v>
                </c:pt>
                <c:pt idx="239">
                  <c:v>-7.1364800000000005E-5</c:v>
                </c:pt>
                <c:pt idx="240">
                  <c:v>-7.6670900000000005E-5</c:v>
                </c:pt>
                <c:pt idx="241">
                  <c:v>-7.8474100000000001E-5</c:v>
                </c:pt>
                <c:pt idx="242">
                  <c:v>-7.9539399999999999E-5</c:v>
                </c:pt>
                <c:pt idx="243">
                  <c:v>-8.3557499999999994E-5</c:v>
                </c:pt>
                <c:pt idx="244">
                  <c:v>-8.5957200000000004E-5</c:v>
                </c:pt>
                <c:pt idx="245">
                  <c:v>-8.7180499999999996E-5</c:v>
                </c:pt>
                <c:pt idx="246">
                  <c:v>-9.0381600000000002E-5</c:v>
                </c:pt>
                <c:pt idx="247">
                  <c:v>-9.3753500000000003E-5</c:v>
                </c:pt>
                <c:pt idx="248">
                  <c:v>-9.3488999999999999E-5</c:v>
                </c:pt>
                <c:pt idx="249" formatCode="General">
                  <c:v>-1.03461E-4</c:v>
                </c:pt>
                <c:pt idx="250" formatCode="General">
                  <c:v>-1.06331E-4</c:v>
                </c:pt>
                <c:pt idx="251" formatCode="General">
                  <c:v>-1.09718E-4</c:v>
                </c:pt>
                <c:pt idx="252" formatCode="General">
                  <c:v>-1.1166399999999999E-4</c:v>
                </c:pt>
                <c:pt idx="253" formatCode="General">
                  <c:v>-1.13194E-4</c:v>
                </c:pt>
                <c:pt idx="254" formatCode="General">
                  <c:v>-1.11568E-4</c:v>
                </c:pt>
                <c:pt idx="255" formatCode="General">
                  <c:v>-1.1733799999999999E-4</c:v>
                </c:pt>
                <c:pt idx="256" formatCode="General">
                  <c:v>-1.19385E-4</c:v>
                </c:pt>
                <c:pt idx="257" formatCode="General">
                  <c:v>-1.2487300000000001E-4</c:v>
                </c:pt>
                <c:pt idx="258" formatCode="General">
                  <c:v>-1.35296E-4</c:v>
                </c:pt>
                <c:pt idx="259" formatCode="General">
                  <c:v>-1.3747E-4</c:v>
                </c:pt>
                <c:pt idx="260" formatCode="General">
                  <c:v>-1.4062499999999999E-4</c:v>
                </c:pt>
                <c:pt idx="261" formatCode="General">
                  <c:v>-1.4531400000000001E-4</c:v>
                </c:pt>
                <c:pt idx="262" formatCode="General">
                  <c:v>-1.47391E-4</c:v>
                </c:pt>
                <c:pt idx="263" formatCode="General">
                  <c:v>-1.4794499999999999E-4</c:v>
                </c:pt>
                <c:pt idx="264" formatCode="General">
                  <c:v>-1.4905300000000001E-4</c:v>
                </c:pt>
                <c:pt idx="265" formatCode="General">
                  <c:v>-1.51457E-4</c:v>
                </c:pt>
                <c:pt idx="266" formatCode="General">
                  <c:v>-1.53113E-4</c:v>
                </c:pt>
                <c:pt idx="267" formatCode="General">
                  <c:v>-1.5883800000000001E-4</c:v>
                </c:pt>
                <c:pt idx="268" formatCode="General">
                  <c:v>-1.60149E-4</c:v>
                </c:pt>
                <c:pt idx="269" formatCode="General">
                  <c:v>-1.6374799999999999E-4</c:v>
                </c:pt>
                <c:pt idx="270" formatCode="General">
                  <c:v>-1.65787E-4</c:v>
                </c:pt>
                <c:pt idx="271" formatCode="General">
                  <c:v>-1.6736999999999999E-4</c:v>
                </c:pt>
                <c:pt idx="272" formatCode="General">
                  <c:v>-1.6934E-4</c:v>
                </c:pt>
                <c:pt idx="273" formatCode="General">
                  <c:v>-1.73151E-4</c:v>
                </c:pt>
                <c:pt idx="274" formatCode="General">
                  <c:v>-1.7558E-4</c:v>
                </c:pt>
                <c:pt idx="275" formatCode="General">
                  <c:v>-1.7736E-4</c:v>
                </c:pt>
                <c:pt idx="276" formatCode="General">
                  <c:v>-1.8078699999999999E-4</c:v>
                </c:pt>
                <c:pt idx="277" formatCode="General">
                  <c:v>-1.80488E-4</c:v>
                </c:pt>
                <c:pt idx="278" formatCode="General">
                  <c:v>-1.8177100000000001E-4</c:v>
                </c:pt>
                <c:pt idx="279" formatCode="General">
                  <c:v>-1.83215E-4</c:v>
                </c:pt>
                <c:pt idx="280" formatCode="General">
                  <c:v>-1.8422800000000001E-4</c:v>
                </c:pt>
                <c:pt idx="281" formatCode="General">
                  <c:v>-1.8366899999999999E-4</c:v>
                </c:pt>
                <c:pt idx="282" formatCode="General">
                  <c:v>-1.8691399999999999E-4</c:v>
                </c:pt>
                <c:pt idx="283" formatCode="General">
                  <c:v>-1.87331E-4</c:v>
                </c:pt>
                <c:pt idx="284" formatCode="General">
                  <c:v>-1.8842800000000001E-4</c:v>
                </c:pt>
                <c:pt idx="285" formatCode="General">
                  <c:v>-1.8980200000000001E-4</c:v>
                </c:pt>
                <c:pt idx="286" formatCode="General">
                  <c:v>-1.8900000000000001E-4</c:v>
                </c:pt>
                <c:pt idx="287" formatCode="General">
                  <c:v>-1.8686500000000001E-4</c:v>
                </c:pt>
                <c:pt idx="288" formatCode="General">
                  <c:v>-1.8949200000000001E-4</c:v>
                </c:pt>
                <c:pt idx="289" formatCode="General">
                  <c:v>-1.8720499999999999E-4</c:v>
                </c:pt>
                <c:pt idx="290" formatCode="General">
                  <c:v>-1.8841299999999999E-4</c:v>
                </c:pt>
                <c:pt idx="291" formatCode="General">
                  <c:v>-1.8916000000000001E-4</c:v>
                </c:pt>
                <c:pt idx="292" formatCode="General">
                  <c:v>-1.9036899999999999E-4</c:v>
                </c:pt>
                <c:pt idx="293" formatCode="General">
                  <c:v>-1.86983E-4</c:v>
                </c:pt>
                <c:pt idx="294" formatCode="General">
                  <c:v>-1.85236E-4</c:v>
                </c:pt>
                <c:pt idx="295" formatCode="General">
                  <c:v>-1.7821100000000001E-4</c:v>
                </c:pt>
                <c:pt idx="296" formatCode="General">
                  <c:v>-1.77078E-4</c:v>
                </c:pt>
                <c:pt idx="297" formatCode="General">
                  <c:v>-1.73602E-4</c:v>
                </c:pt>
                <c:pt idx="298" formatCode="General">
                  <c:v>-1.7194199999999999E-4</c:v>
                </c:pt>
                <c:pt idx="299" formatCode="General">
                  <c:v>-1.6929E-4</c:v>
                </c:pt>
                <c:pt idx="300" formatCode="General">
                  <c:v>-1.6620299999999999E-4</c:v>
                </c:pt>
                <c:pt idx="301" formatCode="General">
                  <c:v>-1.63098E-4</c:v>
                </c:pt>
                <c:pt idx="302" formatCode="General">
                  <c:v>-1.58689E-4</c:v>
                </c:pt>
                <c:pt idx="303" formatCode="General">
                  <c:v>-1.5453400000000001E-4</c:v>
                </c:pt>
                <c:pt idx="304" formatCode="General">
                  <c:v>-1.51118E-4</c:v>
                </c:pt>
                <c:pt idx="305" formatCode="General">
                  <c:v>-1.4834099999999999E-4</c:v>
                </c:pt>
                <c:pt idx="306" formatCode="General">
                  <c:v>-1.4463099999999999E-4</c:v>
                </c:pt>
                <c:pt idx="307" formatCode="General">
                  <c:v>-1.44499E-4</c:v>
                </c:pt>
                <c:pt idx="308" formatCode="General">
                  <c:v>-1.43759E-4</c:v>
                </c:pt>
                <c:pt idx="309" formatCode="General">
                  <c:v>-1.4005500000000001E-4</c:v>
                </c:pt>
                <c:pt idx="310" formatCode="General">
                  <c:v>-1.40927E-4</c:v>
                </c:pt>
                <c:pt idx="311" formatCode="General">
                  <c:v>-1.4012200000000001E-4</c:v>
                </c:pt>
                <c:pt idx="312" formatCode="General">
                  <c:v>-1.4083300000000001E-4</c:v>
                </c:pt>
                <c:pt idx="313" formatCode="General">
                  <c:v>-1.3453799999999999E-4</c:v>
                </c:pt>
                <c:pt idx="314" formatCode="General">
                  <c:v>-1.33137E-4</c:v>
                </c:pt>
                <c:pt idx="315" formatCode="General">
                  <c:v>-1.2872E-4</c:v>
                </c:pt>
                <c:pt idx="316" formatCode="General">
                  <c:v>-1.2875500000000001E-4</c:v>
                </c:pt>
                <c:pt idx="317" formatCode="General">
                  <c:v>-1.1826499999999999E-4</c:v>
                </c:pt>
                <c:pt idx="318" formatCode="General">
                  <c:v>-1.24931E-4</c:v>
                </c:pt>
                <c:pt idx="319" formatCode="General">
                  <c:v>-1.22235E-4</c:v>
                </c:pt>
                <c:pt idx="320" formatCode="General">
                  <c:v>-1.17792E-4</c:v>
                </c:pt>
                <c:pt idx="321" formatCode="General">
                  <c:v>-1.1228199999999999E-4</c:v>
                </c:pt>
                <c:pt idx="322" formatCode="General">
                  <c:v>-1.08904E-4</c:v>
                </c:pt>
                <c:pt idx="323" formatCode="General">
                  <c:v>-1.01617E-4</c:v>
                </c:pt>
                <c:pt idx="324">
                  <c:v>-9.8615800000000005E-5</c:v>
                </c:pt>
                <c:pt idx="325">
                  <c:v>-9.1215099999999993E-5</c:v>
                </c:pt>
                <c:pt idx="326">
                  <c:v>-8.7515200000000005E-5</c:v>
                </c:pt>
                <c:pt idx="327">
                  <c:v>-9.2183100000000002E-5</c:v>
                </c:pt>
                <c:pt idx="328">
                  <c:v>-9.0330500000000005E-5</c:v>
                </c:pt>
                <c:pt idx="329">
                  <c:v>-9.6747299999999994E-5</c:v>
                </c:pt>
                <c:pt idx="330">
                  <c:v>-9.8728300000000001E-5</c:v>
                </c:pt>
                <c:pt idx="331">
                  <c:v>-9.8564499999999995E-5</c:v>
                </c:pt>
                <c:pt idx="332">
                  <c:v>-9.1283099999999993E-5</c:v>
                </c:pt>
                <c:pt idx="333">
                  <c:v>-8.7428499999999998E-5</c:v>
                </c:pt>
                <c:pt idx="334">
                  <c:v>-8.2181400000000006E-5</c:v>
                </c:pt>
                <c:pt idx="335">
                  <c:v>-8.2968599999999997E-5</c:v>
                </c:pt>
                <c:pt idx="336">
                  <c:v>-8.5434900000000004E-5</c:v>
                </c:pt>
                <c:pt idx="337">
                  <c:v>-9.2705000000000001E-5</c:v>
                </c:pt>
                <c:pt idx="338">
                  <c:v>-9.2145599999999994E-5</c:v>
                </c:pt>
                <c:pt idx="339">
                  <c:v>-9.3499900000000002E-5</c:v>
                </c:pt>
                <c:pt idx="340">
                  <c:v>-8.8365399999999999E-5</c:v>
                </c:pt>
                <c:pt idx="341">
                  <c:v>-8.2362900000000004E-5</c:v>
                </c:pt>
                <c:pt idx="342">
                  <c:v>-7.6381499999999994E-5</c:v>
                </c:pt>
                <c:pt idx="343">
                  <c:v>-7.6446700000000001E-5</c:v>
                </c:pt>
                <c:pt idx="344">
                  <c:v>-7.5670100000000006E-5</c:v>
                </c:pt>
                <c:pt idx="345">
                  <c:v>-8.2112099999999996E-5</c:v>
                </c:pt>
                <c:pt idx="346">
                  <c:v>-8.7557200000000003E-5</c:v>
                </c:pt>
                <c:pt idx="347">
                  <c:v>-8.63231E-5</c:v>
                </c:pt>
                <c:pt idx="348">
                  <c:v>-8.5116000000000003E-5</c:v>
                </c:pt>
                <c:pt idx="349">
                  <c:v>-7.4242700000000007E-5</c:v>
                </c:pt>
                <c:pt idx="350">
                  <c:v>-6.8184799999999998E-5</c:v>
                </c:pt>
                <c:pt idx="351">
                  <c:v>-6.0466800000000002E-5</c:v>
                </c:pt>
                <c:pt idx="352">
                  <c:v>-5.7312699999999998E-5</c:v>
                </c:pt>
                <c:pt idx="353">
                  <c:v>-4.8139800000000003E-5</c:v>
                </c:pt>
                <c:pt idx="354">
                  <c:v>-4.9580000000000003E-5</c:v>
                </c:pt>
                <c:pt idx="355">
                  <c:v>-5.25297E-5</c:v>
                </c:pt>
                <c:pt idx="356">
                  <c:v>-5.2279099999999999E-5</c:v>
                </c:pt>
                <c:pt idx="357">
                  <c:v>-2.8745700000000002E-5</c:v>
                </c:pt>
                <c:pt idx="358" formatCode="General">
                  <c:v>-1.1061399999999999E-4</c:v>
                </c:pt>
                <c:pt idx="359" formatCode="General">
                  <c:v>-1.5205399999999999E-4</c:v>
                </c:pt>
                <c:pt idx="360" formatCode="General">
                  <c:v>-1.46847E-4</c:v>
                </c:pt>
                <c:pt idx="361" formatCode="General">
                  <c:v>-1.54883E-4</c:v>
                </c:pt>
                <c:pt idx="362" formatCode="General">
                  <c:v>-1.5353200000000001E-4</c:v>
                </c:pt>
                <c:pt idx="363" formatCode="General">
                  <c:v>-1.4272800000000001E-4</c:v>
                </c:pt>
                <c:pt idx="364" formatCode="General">
                  <c:v>-1.3618500000000001E-4</c:v>
                </c:pt>
                <c:pt idx="365" formatCode="General">
                  <c:v>-1.28405E-4</c:v>
                </c:pt>
                <c:pt idx="366" formatCode="General">
                  <c:v>-1.16029E-4</c:v>
                </c:pt>
                <c:pt idx="367" formatCode="General">
                  <c:v>-1.10423E-4</c:v>
                </c:pt>
                <c:pt idx="368" formatCode="General">
                  <c:v>-1.03966E-4</c:v>
                </c:pt>
                <c:pt idx="369">
                  <c:v>-9.3595400000000002E-5</c:v>
                </c:pt>
                <c:pt idx="370">
                  <c:v>-8.8216399999999998E-5</c:v>
                </c:pt>
                <c:pt idx="371">
                  <c:v>-7.8058200000000004E-5</c:v>
                </c:pt>
                <c:pt idx="372">
                  <c:v>-6.8208799999999997E-5</c:v>
                </c:pt>
                <c:pt idx="373">
                  <c:v>-5.8824299999999999E-5</c:v>
                </c:pt>
                <c:pt idx="374">
                  <c:v>-5.2028399999999998E-5</c:v>
                </c:pt>
                <c:pt idx="375">
                  <c:v>-4.6610399999999997E-5</c:v>
                </c:pt>
                <c:pt idx="376">
                  <c:v>-4.1131499999999997E-5</c:v>
                </c:pt>
                <c:pt idx="377">
                  <c:v>-3.1517699999999998E-5</c:v>
                </c:pt>
                <c:pt idx="378">
                  <c:v>-2.2282699999999999E-5</c:v>
                </c:pt>
                <c:pt idx="379">
                  <c:v>-1.3526999999999999E-5</c:v>
                </c:pt>
                <c:pt idx="380">
                  <c:v>-3.4004600000000001E-6</c:v>
                </c:pt>
                <c:pt idx="381">
                  <c:v>5.2086100000000003E-6</c:v>
                </c:pt>
                <c:pt idx="382">
                  <c:v>1.06178E-5</c:v>
                </c:pt>
                <c:pt idx="383">
                  <c:v>9.5247299999999992E-6</c:v>
                </c:pt>
                <c:pt idx="384">
                  <c:v>2.04537E-5</c:v>
                </c:pt>
                <c:pt idx="385">
                  <c:v>2.8200100000000001E-5</c:v>
                </c:pt>
                <c:pt idx="386">
                  <c:v>5.8974300000000002E-5</c:v>
                </c:pt>
                <c:pt idx="387">
                  <c:v>3.4648699999999999E-5</c:v>
                </c:pt>
                <c:pt idx="388">
                  <c:v>5.2972200000000004E-6</c:v>
                </c:pt>
                <c:pt idx="389">
                  <c:v>-4.31599E-5</c:v>
                </c:pt>
                <c:pt idx="390">
                  <c:v>-3.1721899999999999E-5</c:v>
                </c:pt>
                <c:pt idx="391">
                  <c:v>-2.1565799999999999E-5</c:v>
                </c:pt>
                <c:pt idx="392">
                  <c:v>-1.6735399999999999E-5</c:v>
                </c:pt>
                <c:pt idx="393">
                  <c:v>-3.8081200000000001E-6</c:v>
                </c:pt>
                <c:pt idx="394">
                  <c:v>2.3806300000000001E-6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FD-4CE7-9F29-6D2F5A556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78272"/>
        <c:axId val="56078848"/>
      </c:scatterChart>
      <c:valAx>
        <c:axId val="5607827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56078848"/>
        <c:crosses val="autoZero"/>
        <c:crossBetween val="midCat"/>
      </c:valAx>
      <c:valAx>
        <c:axId val="56078848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560782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bones'!$N$4:$N$398</c:f>
              <c:numCache>
                <c:formatCode>0.00E+00</c:formatCode>
                <c:ptCount val="395"/>
                <c:pt idx="0">
                  <c:v>3.8506699999999998E-6</c:v>
                </c:pt>
                <c:pt idx="1">
                  <c:v>5.9513000000000001E-6</c:v>
                </c:pt>
                <c:pt idx="2">
                  <c:v>1.88374E-5</c:v>
                </c:pt>
                <c:pt idx="3">
                  <c:v>7.9059200000000004E-5</c:v>
                </c:pt>
                <c:pt idx="4" formatCode="General">
                  <c:v>1.74687E-4</c:v>
                </c:pt>
                <c:pt idx="5" formatCode="General">
                  <c:v>3.6055400000000002E-4</c:v>
                </c:pt>
                <c:pt idx="6" formatCode="General">
                  <c:v>6.0162499999999995E-4</c:v>
                </c:pt>
                <c:pt idx="7" formatCode="General">
                  <c:v>1.0092969999999999E-3</c:v>
                </c:pt>
                <c:pt idx="8" formatCode="General">
                  <c:v>1.7971580000000001E-3</c:v>
                </c:pt>
                <c:pt idx="9" formatCode="General">
                  <c:v>2.96795E-3</c:v>
                </c:pt>
                <c:pt idx="10" formatCode="General">
                  <c:v>4.5504229999999996E-3</c:v>
                </c:pt>
                <c:pt idx="11" formatCode="General">
                  <c:v>6.8791470000000004E-3</c:v>
                </c:pt>
                <c:pt idx="12" formatCode="General">
                  <c:v>9.8312989999999999E-3</c:v>
                </c:pt>
                <c:pt idx="13" formatCode="General">
                  <c:v>1.2980251E-2</c:v>
                </c:pt>
                <c:pt idx="14" formatCode="General">
                  <c:v>1.6094758000000001E-2</c:v>
                </c:pt>
                <c:pt idx="15" formatCode="General">
                  <c:v>1.9600572E-2</c:v>
                </c:pt>
                <c:pt idx="16" formatCode="General">
                  <c:v>2.4390651999999999E-2</c:v>
                </c:pt>
                <c:pt idx="17" formatCode="General">
                  <c:v>3.0768311E-2</c:v>
                </c:pt>
                <c:pt idx="18" formatCode="General">
                  <c:v>3.7028749999999999E-2</c:v>
                </c:pt>
                <c:pt idx="19" formatCode="General">
                  <c:v>4.360261E-2</c:v>
                </c:pt>
                <c:pt idx="20" formatCode="General">
                  <c:v>5.0517263999999999E-2</c:v>
                </c:pt>
                <c:pt idx="21" formatCode="General">
                  <c:v>5.6900661999999998E-2</c:v>
                </c:pt>
                <c:pt idx="22" formatCode="General">
                  <c:v>6.1553393999999997E-2</c:v>
                </c:pt>
                <c:pt idx="23" formatCode="General">
                  <c:v>6.5822516999999997E-2</c:v>
                </c:pt>
                <c:pt idx="24" formatCode="General">
                  <c:v>6.9687078E-2</c:v>
                </c:pt>
                <c:pt idx="25" formatCode="General">
                  <c:v>7.2474099E-2</c:v>
                </c:pt>
                <c:pt idx="26" formatCode="General">
                  <c:v>7.5379453999999999E-2</c:v>
                </c:pt>
                <c:pt idx="27" formatCode="General">
                  <c:v>7.9442568000000005E-2</c:v>
                </c:pt>
                <c:pt idx="28" formatCode="General">
                  <c:v>8.3781799000000004E-2</c:v>
                </c:pt>
                <c:pt idx="29" formatCode="General">
                  <c:v>8.7912410999999996E-2</c:v>
                </c:pt>
                <c:pt idx="30" formatCode="General">
                  <c:v>9.2234491000000002E-2</c:v>
                </c:pt>
                <c:pt idx="31" formatCode="General">
                  <c:v>9.5341629999999997E-2</c:v>
                </c:pt>
                <c:pt idx="32" formatCode="General">
                  <c:v>9.7321733999999993E-2</c:v>
                </c:pt>
                <c:pt idx="33" formatCode="General">
                  <c:v>9.9248433999999996E-2</c:v>
                </c:pt>
                <c:pt idx="34" formatCode="General">
                  <c:v>0.10153153400000001</c:v>
                </c:pt>
                <c:pt idx="35" formatCode="General">
                  <c:v>0.104180512</c:v>
                </c:pt>
                <c:pt idx="36" formatCode="General">
                  <c:v>0.10750907799999999</c:v>
                </c:pt>
                <c:pt idx="37" formatCode="General">
                  <c:v>0.11103096699999999</c:v>
                </c:pt>
                <c:pt idx="38" formatCode="General">
                  <c:v>0.11522399899999999</c:v>
                </c:pt>
                <c:pt idx="39" formatCode="General">
                  <c:v>0.119368318</c:v>
                </c:pt>
                <c:pt idx="40" formatCode="General">
                  <c:v>0.12602281700000001</c:v>
                </c:pt>
                <c:pt idx="41" formatCode="General">
                  <c:v>0.13607292400000001</c:v>
                </c:pt>
                <c:pt idx="42" formatCode="General">
                  <c:v>0.14567796999999999</c:v>
                </c:pt>
                <c:pt idx="43" formatCode="General">
                  <c:v>0.15431718899999999</c:v>
                </c:pt>
                <c:pt idx="44" formatCode="General">
                  <c:v>0.163113857</c:v>
                </c:pt>
                <c:pt idx="45" formatCode="General">
                  <c:v>0.16932820800000001</c:v>
                </c:pt>
                <c:pt idx="46" formatCode="General">
                  <c:v>0.17183547800000001</c:v>
                </c:pt>
                <c:pt idx="47" formatCode="General">
                  <c:v>0.174992014</c:v>
                </c:pt>
                <c:pt idx="48" formatCode="General">
                  <c:v>0.17849432800000001</c:v>
                </c:pt>
                <c:pt idx="49" formatCode="General">
                  <c:v>0.18167433399999999</c:v>
                </c:pt>
                <c:pt idx="50" formatCode="General">
                  <c:v>0.184625553</c:v>
                </c:pt>
                <c:pt idx="51" formatCode="General">
                  <c:v>0.18723056499999999</c:v>
                </c:pt>
                <c:pt idx="52" formatCode="General">
                  <c:v>0.18947660899999999</c:v>
                </c:pt>
                <c:pt idx="53" formatCode="General">
                  <c:v>0.19230557500000001</c:v>
                </c:pt>
                <c:pt idx="54" formatCode="General">
                  <c:v>0.195599034</c:v>
                </c:pt>
                <c:pt idx="55" formatCode="General">
                  <c:v>0.19899678700000001</c:v>
                </c:pt>
                <c:pt idx="56" formatCode="General">
                  <c:v>0.20263687699999999</c:v>
                </c:pt>
                <c:pt idx="57" formatCode="General">
                  <c:v>0.20597420699999999</c:v>
                </c:pt>
                <c:pt idx="58" formatCode="General">
                  <c:v>0.20848911000000001</c:v>
                </c:pt>
                <c:pt idx="59" formatCode="General">
                  <c:v>0.210383547</c:v>
                </c:pt>
                <c:pt idx="60" formatCode="General">
                  <c:v>0.21177289599999999</c:v>
                </c:pt>
                <c:pt idx="61" formatCode="General">
                  <c:v>0.21246232600000001</c:v>
                </c:pt>
                <c:pt idx="62" formatCode="General">
                  <c:v>0.21299562399999999</c:v>
                </c:pt>
                <c:pt idx="63" formatCode="General">
                  <c:v>0.21482733700000001</c:v>
                </c:pt>
                <c:pt idx="64" formatCode="General">
                  <c:v>0.217720469</c:v>
                </c:pt>
                <c:pt idx="65" formatCode="General">
                  <c:v>0.220833682</c:v>
                </c:pt>
                <c:pt idx="66" formatCode="General">
                  <c:v>0.22407247</c:v>
                </c:pt>
                <c:pt idx="67" formatCode="General">
                  <c:v>0.227268259</c:v>
                </c:pt>
                <c:pt idx="68" formatCode="General">
                  <c:v>0.22906677</c:v>
                </c:pt>
                <c:pt idx="69" formatCode="General">
                  <c:v>0.229825644</c:v>
                </c:pt>
                <c:pt idx="70" formatCode="General">
                  <c:v>0.23036952899999999</c:v>
                </c:pt>
                <c:pt idx="71" formatCode="General">
                  <c:v>0.23082797899999999</c:v>
                </c:pt>
                <c:pt idx="72" formatCode="General">
                  <c:v>0.231215491</c:v>
                </c:pt>
                <c:pt idx="73" formatCode="General">
                  <c:v>0.23242474299999999</c:v>
                </c:pt>
                <c:pt idx="74" formatCode="General">
                  <c:v>0.23459092000000001</c:v>
                </c:pt>
                <c:pt idx="75" formatCode="General">
                  <c:v>0.23741314499999999</c:v>
                </c:pt>
                <c:pt idx="76" formatCode="General">
                  <c:v>0.24031275599999999</c:v>
                </c:pt>
                <c:pt idx="77" formatCode="General">
                  <c:v>0.24324199899999999</c:v>
                </c:pt>
                <c:pt idx="78" formatCode="General">
                  <c:v>0.24533529300000001</c:v>
                </c:pt>
                <c:pt idx="79" formatCode="General">
                  <c:v>0.24635282</c:v>
                </c:pt>
                <c:pt idx="80" formatCode="General">
                  <c:v>0.246740769</c:v>
                </c:pt>
                <c:pt idx="81" formatCode="General">
                  <c:v>0.24715041500000001</c:v>
                </c:pt>
                <c:pt idx="82" formatCode="General">
                  <c:v>0.248536225</c:v>
                </c:pt>
                <c:pt idx="83" formatCode="General">
                  <c:v>0.25138851000000001</c:v>
                </c:pt>
                <c:pt idx="84" formatCode="General">
                  <c:v>0.25454767299999997</c:v>
                </c:pt>
                <c:pt idx="85" formatCode="General">
                  <c:v>0.25776582300000001</c:v>
                </c:pt>
                <c:pt idx="86" formatCode="General">
                  <c:v>0.26081136599999999</c:v>
                </c:pt>
                <c:pt idx="87" formatCode="General">
                  <c:v>0.26308186</c:v>
                </c:pt>
                <c:pt idx="88" formatCode="General">
                  <c:v>0.26613347199999998</c:v>
                </c:pt>
                <c:pt idx="89" formatCode="General">
                  <c:v>0.270930428</c:v>
                </c:pt>
                <c:pt idx="90" formatCode="General">
                  <c:v>0.27712203600000002</c:v>
                </c:pt>
                <c:pt idx="91" formatCode="General">
                  <c:v>0.28468091499999998</c:v>
                </c:pt>
                <c:pt idx="92" formatCode="General">
                  <c:v>0.293114977</c:v>
                </c:pt>
                <c:pt idx="93" formatCode="General">
                  <c:v>0.30063244900000002</c:v>
                </c:pt>
                <c:pt idx="94" formatCode="General">
                  <c:v>0.30759433200000003</c:v>
                </c:pt>
                <c:pt idx="95" formatCode="General">
                  <c:v>0.31387011500000001</c:v>
                </c:pt>
                <c:pt idx="96" formatCode="General">
                  <c:v>0.31901716200000002</c:v>
                </c:pt>
                <c:pt idx="97" formatCode="General">
                  <c:v>0.32304100699999999</c:v>
                </c:pt>
                <c:pt idx="98" formatCode="General">
                  <c:v>0.32599779099999998</c:v>
                </c:pt>
                <c:pt idx="99" formatCode="General">
                  <c:v>0.328585142</c:v>
                </c:pt>
                <c:pt idx="100" formatCode="General">
                  <c:v>0.33198939700000002</c:v>
                </c:pt>
                <c:pt idx="101" formatCode="General">
                  <c:v>0.33553341399999997</c:v>
                </c:pt>
                <c:pt idx="102" formatCode="General">
                  <c:v>0.338938038</c:v>
                </c:pt>
                <c:pt idx="103" formatCode="General">
                  <c:v>0.34224486300000001</c:v>
                </c:pt>
                <c:pt idx="104" formatCode="General">
                  <c:v>0.34457685399999999</c:v>
                </c:pt>
                <c:pt idx="105" formatCode="General">
                  <c:v>0.34538923900000001</c:v>
                </c:pt>
                <c:pt idx="106" formatCode="General">
                  <c:v>0.34625515400000001</c:v>
                </c:pt>
                <c:pt idx="107" formatCode="General">
                  <c:v>0.34780268399999997</c:v>
                </c:pt>
                <c:pt idx="108" formatCode="General">
                  <c:v>0.35020341700000002</c:v>
                </c:pt>
                <c:pt idx="109" formatCode="General">
                  <c:v>0.35339537500000001</c:v>
                </c:pt>
                <c:pt idx="110" formatCode="General">
                  <c:v>0.35696821299999998</c:v>
                </c:pt>
                <c:pt idx="111" formatCode="General">
                  <c:v>0.36029601700000002</c:v>
                </c:pt>
                <c:pt idx="112" formatCode="General">
                  <c:v>0.36355368399999999</c:v>
                </c:pt>
                <c:pt idx="113" formatCode="General">
                  <c:v>0.366167138</c:v>
                </c:pt>
                <c:pt idx="114" formatCode="General">
                  <c:v>0.36795195600000002</c:v>
                </c:pt>
                <c:pt idx="115" formatCode="General">
                  <c:v>0.36929891399999998</c:v>
                </c:pt>
                <c:pt idx="116" formatCode="General">
                  <c:v>0.37058370000000002</c:v>
                </c:pt>
                <c:pt idx="117" formatCode="General">
                  <c:v>0.37138057699999999</c:v>
                </c:pt>
                <c:pt idx="118" formatCode="General">
                  <c:v>0.37204371600000002</c:v>
                </c:pt>
                <c:pt idx="119" formatCode="General">
                  <c:v>0.37279659300000001</c:v>
                </c:pt>
                <c:pt idx="120" formatCode="General">
                  <c:v>0.37352821400000003</c:v>
                </c:pt>
                <c:pt idx="121" formatCode="General">
                  <c:v>0.37439829000000002</c:v>
                </c:pt>
                <c:pt idx="122" formatCode="General">
                  <c:v>0.376190837</c:v>
                </c:pt>
                <c:pt idx="123" formatCode="General">
                  <c:v>0.37857580800000001</c:v>
                </c:pt>
                <c:pt idx="124" formatCode="General">
                  <c:v>0.38107100300000002</c:v>
                </c:pt>
                <c:pt idx="125" formatCode="General">
                  <c:v>0.38371677399999998</c:v>
                </c:pt>
                <c:pt idx="126" formatCode="General">
                  <c:v>0.386210628</c:v>
                </c:pt>
                <c:pt idx="127" formatCode="General">
                  <c:v>0.38773145399999998</c:v>
                </c:pt>
                <c:pt idx="128" formatCode="General">
                  <c:v>0.38981749999999998</c:v>
                </c:pt>
                <c:pt idx="129" formatCode="General">
                  <c:v>0.39329924500000002</c:v>
                </c:pt>
                <c:pt idx="130" formatCode="General">
                  <c:v>0.39684012800000001</c:v>
                </c:pt>
                <c:pt idx="131" formatCode="General">
                  <c:v>0.40047564000000002</c:v>
                </c:pt>
                <c:pt idx="132" formatCode="General">
                  <c:v>0.40416888899999998</c:v>
                </c:pt>
                <c:pt idx="133" formatCode="General">
                  <c:v>0.406631293</c:v>
                </c:pt>
                <c:pt idx="134" formatCode="General">
                  <c:v>0.407615228</c:v>
                </c:pt>
                <c:pt idx="135" formatCode="General">
                  <c:v>0.408658411</c:v>
                </c:pt>
                <c:pt idx="136" formatCode="General">
                  <c:v>0.41041528900000002</c:v>
                </c:pt>
                <c:pt idx="137" formatCode="General">
                  <c:v>0.41307428499999999</c:v>
                </c:pt>
                <c:pt idx="138" formatCode="General">
                  <c:v>0.41636157699999998</c:v>
                </c:pt>
                <c:pt idx="139" formatCode="General">
                  <c:v>0.41976609300000001</c:v>
                </c:pt>
                <c:pt idx="140" formatCode="General">
                  <c:v>0.42317063900000002</c:v>
                </c:pt>
                <c:pt idx="141" formatCode="General">
                  <c:v>0.42609591699999999</c:v>
                </c:pt>
                <c:pt idx="142" formatCode="General">
                  <c:v>0.42838239</c:v>
                </c:pt>
                <c:pt idx="143" formatCode="General">
                  <c:v>0.42997417199999999</c:v>
                </c:pt>
                <c:pt idx="144" formatCode="General">
                  <c:v>0.43125535399999998</c:v>
                </c:pt>
                <c:pt idx="145" formatCode="General">
                  <c:v>0.43226601199999998</c:v>
                </c:pt>
                <c:pt idx="146" formatCode="General">
                  <c:v>0.43286325799999997</c:v>
                </c:pt>
                <c:pt idx="147" formatCode="General">
                  <c:v>0.43308669999999999</c:v>
                </c:pt>
                <c:pt idx="148" formatCode="General">
                  <c:v>0.43328250800000001</c:v>
                </c:pt>
                <c:pt idx="149" formatCode="General">
                  <c:v>0.43350841899999998</c:v>
                </c:pt>
                <c:pt idx="150" formatCode="General">
                  <c:v>0.43415060100000002</c:v>
                </c:pt>
                <c:pt idx="151" formatCode="General">
                  <c:v>0.43622842000000001</c:v>
                </c:pt>
                <c:pt idx="152" formatCode="General">
                  <c:v>0.44037002200000003</c:v>
                </c:pt>
                <c:pt idx="153" formatCode="General">
                  <c:v>0.44516964399999998</c:v>
                </c:pt>
                <c:pt idx="154" formatCode="General">
                  <c:v>0.44999767299999999</c:v>
                </c:pt>
                <c:pt idx="155" formatCode="General">
                  <c:v>0.45482765400000003</c:v>
                </c:pt>
                <c:pt idx="156" formatCode="General">
                  <c:v>0.45854872400000002</c:v>
                </c:pt>
                <c:pt idx="157" formatCode="General">
                  <c:v>0.461178317</c:v>
                </c:pt>
                <c:pt idx="158" formatCode="General">
                  <c:v>0.46418886300000001</c:v>
                </c:pt>
                <c:pt idx="159" formatCode="General">
                  <c:v>0.467236965</c:v>
                </c:pt>
                <c:pt idx="160" formatCode="General">
                  <c:v>0.46997065399999999</c:v>
                </c:pt>
                <c:pt idx="161" formatCode="General">
                  <c:v>0.472385308</c:v>
                </c:pt>
                <c:pt idx="162" formatCode="General">
                  <c:v>0.47399497699999998</c:v>
                </c:pt>
                <c:pt idx="163" formatCode="General">
                  <c:v>0.47489339800000002</c:v>
                </c:pt>
                <c:pt idx="164" formatCode="General">
                  <c:v>0.47702635999999998</c:v>
                </c:pt>
                <c:pt idx="165" formatCode="General">
                  <c:v>0.47946931500000001</c:v>
                </c:pt>
                <c:pt idx="166" formatCode="General">
                  <c:v>0.48219926499999999</c:v>
                </c:pt>
                <c:pt idx="167" formatCode="General">
                  <c:v>0.48557729399999999</c:v>
                </c:pt>
                <c:pt idx="168" formatCode="General">
                  <c:v>0.49033969199999999</c:v>
                </c:pt>
                <c:pt idx="169" formatCode="General">
                  <c:v>0.49484372500000001</c:v>
                </c:pt>
                <c:pt idx="170" formatCode="General">
                  <c:v>0.499376973</c:v>
                </c:pt>
                <c:pt idx="171" formatCode="General">
                  <c:v>0.50388194100000006</c:v>
                </c:pt>
                <c:pt idx="172" formatCode="General">
                  <c:v>0.50801634399999995</c:v>
                </c:pt>
                <c:pt idx="173" formatCode="General">
                  <c:v>0.51062616199999999</c:v>
                </c:pt>
                <c:pt idx="174" formatCode="General">
                  <c:v>0.51273192999999995</c:v>
                </c:pt>
                <c:pt idx="175" formatCode="General">
                  <c:v>0.51518704100000001</c:v>
                </c:pt>
                <c:pt idx="176" formatCode="General">
                  <c:v>0.51780641100000002</c:v>
                </c:pt>
                <c:pt idx="177" formatCode="General">
                  <c:v>0.52043814300000002</c:v>
                </c:pt>
                <c:pt idx="178" formatCode="General">
                  <c:v>0.52370211899999997</c:v>
                </c:pt>
                <c:pt idx="179" formatCode="General">
                  <c:v>0.52830344299999998</c:v>
                </c:pt>
                <c:pt idx="180" formatCode="General">
                  <c:v>0.53262591299999995</c:v>
                </c:pt>
                <c:pt idx="181" formatCode="General">
                  <c:v>0.53654322399999999</c:v>
                </c:pt>
                <c:pt idx="182" formatCode="General">
                  <c:v>0.54010614400000001</c:v>
                </c:pt>
                <c:pt idx="183" formatCode="General">
                  <c:v>0.54303753300000002</c:v>
                </c:pt>
                <c:pt idx="184" formatCode="General">
                  <c:v>0.54469786899999995</c:v>
                </c:pt>
                <c:pt idx="185" formatCode="General">
                  <c:v>0.54588321799999995</c:v>
                </c:pt>
                <c:pt idx="186" formatCode="General">
                  <c:v>0.547054865</c:v>
                </c:pt>
                <c:pt idx="187" formatCode="General">
                  <c:v>0.54830475899999997</c:v>
                </c:pt>
                <c:pt idx="188" formatCode="General">
                  <c:v>0.55083078600000002</c:v>
                </c:pt>
                <c:pt idx="189" formatCode="General">
                  <c:v>0.55332758800000004</c:v>
                </c:pt>
                <c:pt idx="190" formatCode="General">
                  <c:v>0.55596000400000001</c:v>
                </c:pt>
                <c:pt idx="191" formatCode="General">
                  <c:v>0.55874084800000001</c:v>
                </c:pt>
                <c:pt idx="192" formatCode="General">
                  <c:v>0.56195529300000002</c:v>
                </c:pt>
                <c:pt idx="193" formatCode="General">
                  <c:v>0.56739509899999996</c:v>
                </c:pt>
                <c:pt idx="194" formatCode="General">
                  <c:v>0.57641959700000001</c:v>
                </c:pt>
                <c:pt idx="195" formatCode="General">
                  <c:v>0.58622953799999999</c:v>
                </c:pt>
                <c:pt idx="196" formatCode="General">
                  <c:v>0.59606676999999997</c:v>
                </c:pt>
                <c:pt idx="197" formatCode="General">
                  <c:v>0.60597732199999998</c:v>
                </c:pt>
                <c:pt idx="198" formatCode="General">
                  <c:v>0.61224436699999996</c:v>
                </c:pt>
                <c:pt idx="199" formatCode="General">
                  <c:v>0.61464501599999999</c:v>
                </c:pt>
                <c:pt idx="200" formatCode="General">
                  <c:v>0.61638606699999998</c:v>
                </c:pt>
                <c:pt idx="201" formatCode="General">
                  <c:v>0.61831427999999999</c:v>
                </c:pt>
                <c:pt idx="202" formatCode="General">
                  <c:v>0.619859983</c:v>
                </c:pt>
                <c:pt idx="203" formatCode="General">
                  <c:v>0.62154854299999995</c:v>
                </c:pt>
                <c:pt idx="204" formatCode="General">
                  <c:v>0.62463843100000005</c:v>
                </c:pt>
                <c:pt idx="205" formatCode="General">
                  <c:v>0.62954974900000005</c:v>
                </c:pt>
                <c:pt idx="206" formatCode="General">
                  <c:v>0.63450018200000002</c:v>
                </c:pt>
                <c:pt idx="207" formatCode="General">
                  <c:v>0.63929193100000004</c:v>
                </c:pt>
                <c:pt idx="208" formatCode="General">
                  <c:v>0.64401024200000001</c:v>
                </c:pt>
                <c:pt idx="209" formatCode="General">
                  <c:v>0.64711902600000004</c:v>
                </c:pt>
                <c:pt idx="210" formatCode="General">
                  <c:v>0.648294013</c:v>
                </c:pt>
                <c:pt idx="211" formatCode="General">
                  <c:v>0.64937405500000001</c:v>
                </c:pt>
                <c:pt idx="212" formatCode="General">
                  <c:v>0.65092977799999996</c:v>
                </c:pt>
                <c:pt idx="213" formatCode="General">
                  <c:v>0.65278826899999998</c:v>
                </c:pt>
                <c:pt idx="214" formatCode="General">
                  <c:v>0.65467882200000005</c:v>
                </c:pt>
                <c:pt idx="215" formatCode="General">
                  <c:v>0.65638736900000005</c:v>
                </c:pt>
                <c:pt idx="216" formatCode="General">
                  <c:v>0.65782028800000003</c:v>
                </c:pt>
                <c:pt idx="217" formatCode="General">
                  <c:v>0.65869763199999998</c:v>
                </c:pt>
                <c:pt idx="218" formatCode="General">
                  <c:v>0.65930809099999999</c:v>
                </c:pt>
                <c:pt idx="219" formatCode="General">
                  <c:v>0.66157028799999995</c:v>
                </c:pt>
                <c:pt idx="220" formatCode="General">
                  <c:v>0.66510070200000004</c:v>
                </c:pt>
                <c:pt idx="221" formatCode="General">
                  <c:v>0.66875960000000001</c:v>
                </c:pt>
                <c:pt idx="222" formatCode="General">
                  <c:v>0.67255502300000003</c:v>
                </c:pt>
                <c:pt idx="223" formatCode="General">
                  <c:v>0.67671340300000005</c:v>
                </c:pt>
                <c:pt idx="224" formatCode="General">
                  <c:v>0.679497723</c:v>
                </c:pt>
                <c:pt idx="225" formatCode="General">
                  <c:v>0.68124193300000002</c:v>
                </c:pt>
                <c:pt idx="226" formatCode="General">
                  <c:v>0.68294188300000003</c:v>
                </c:pt>
                <c:pt idx="227" formatCode="General">
                  <c:v>0.68488517400000004</c:v>
                </c:pt>
                <c:pt idx="228" formatCode="General">
                  <c:v>0.68737998300000003</c:v>
                </c:pt>
                <c:pt idx="229" formatCode="General">
                  <c:v>0.69047737200000003</c:v>
                </c:pt>
                <c:pt idx="230" formatCode="General">
                  <c:v>0.69448860300000004</c:v>
                </c:pt>
                <c:pt idx="231" formatCode="General">
                  <c:v>0.69958205100000004</c:v>
                </c:pt>
                <c:pt idx="232" formatCode="General">
                  <c:v>0.705195876</c:v>
                </c:pt>
                <c:pt idx="233" formatCode="General">
                  <c:v>0.71060328800000006</c:v>
                </c:pt>
                <c:pt idx="234" formatCode="General">
                  <c:v>0.71568751399999997</c:v>
                </c:pt>
                <c:pt idx="235" formatCode="General">
                  <c:v>0.72013141700000005</c:v>
                </c:pt>
                <c:pt idx="236" formatCode="General">
                  <c:v>0.72368961899999995</c:v>
                </c:pt>
                <c:pt idx="237" formatCode="General">
                  <c:v>0.72645074700000001</c:v>
                </c:pt>
                <c:pt idx="238" formatCode="General">
                  <c:v>0.728526601</c:v>
                </c:pt>
                <c:pt idx="239" formatCode="General">
                  <c:v>0.73048018299999995</c:v>
                </c:pt>
                <c:pt idx="240" formatCode="General">
                  <c:v>0.73293873499999995</c:v>
                </c:pt>
                <c:pt idx="241" formatCode="General">
                  <c:v>0.73567874899999997</c:v>
                </c:pt>
                <c:pt idx="242" formatCode="General">
                  <c:v>0.738475997</c:v>
                </c:pt>
                <c:pt idx="243" formatCode="General">
                  <c:v>0.74115272799999998</c:v>
                </c:pt>
                <c:pt idx="244" formatCode="General">
                  <c:v>0.74446214499999996</c:v>
                </c:pt>
                <c:pt idx="245" formatCode="General">
                  <c:v>0.74738106100000001</c:v>
                </c:pt>
                <c:pt idx="246" formatCode="General">
                  <c:v>0.74976770100000001</c:v>
                </c:pt>
                <c:pt idx="247" formatCode="General">
                  <c:v>0.75197655500000005</c:v>
                </c:pt>
                <c:pt idx="248" formatCode="General">
                  <c:v>0.75420773100000005</c:v>
                </c:pt>
                <c:pt idx="249" formatCode="General">
                  <c:v>0.75543593600000003</c:v>
                </c:pt>
                <c:pt idx="250" formatCode="General">
                  <c:v>0.75681187000000005</c:v>
                </c:pt>
                <c:pt idx="251" formatCode="General">
                  <c:v>0.75900474100000004</c:v>
                </c:pt>
                <c:pt idx="252" formatCode="General">
                  <c:v>0.76201686000000002</c:v>
                </c:pt>
                <c:pt idx="253" formatCode="General">
                  <c:v>0.76553765500000004</c:v>
                </c:pt>
                <c:pt idx="254" formatCode="General">
                  <c:v>0.76931978000000001</c:v>
                </c:pt>
                <c:pt idx="255" formatCode="General">
                  <c:v>0.77246096600000003</c:v>
                </c:pt>
                <c:pt idx="256" formatCode="General">
                  <c:v>0.774878332</c:v>
                </c:pt>
                <c:pt idx="257" formatCode="General">
                  <c:v>0.77679235499999999</c:v>
                </c:pt>
                <c:pt idx="258" formatCode="General">
                  <c:v>0.77994454499999999</c:v>
                </c:pt>
                <c:pt idx="259" formatCode="General">
                  <c:v>0.78294826399999995</c:v>
                </c:pt>
                <c:pt idx="260" formatCode="General">
                  <c:v>0.78584763400000002</c:v>
                </c:pt>
                <c:pt idx="261" formatCode="General">
                  <c:v>0.788554274</c:v>
                </c:pt>
                <c:pt idx="262" formatCode="General">
                  <c:v>0.79092831299999999</c:v>
                </c:pt>
                <c:pt idx="263" formatCode="General">
                  <c:v>0.79261804499999999</c:v>
                </c:pt>
                <c:pt idx="264" formatCode="General">
                  <c:v>0.79534724499999998</c:v>
                </c:pt>
                <c:pt idx="265" formatCode="General">
                  <c:v>0.79816059500000003</c:v>
                </c:pt>
                <c:pt idx="266" formatCode="General">
                  <c:v>0.80106393099999995</c:v>
                </c:pt>
                <c:pt idx="267" formatCode="General">
                  <c:v>0.80400415000000003</c:v>
                </c:pt>
                <c:pt idx="268" formatCode="General">
                  <c:v>0.80579491199999997</c:v>
                </c:pt>
                <c:pt idx="269" formatCode="General">
                  <c:v>0.80619716399999997</c:v>
                </c:pt>
                <c:pt idx="270" formatCode="General">
                  <c:v>0.80649748600000004</c:v>
                </c:pt>
                <c:pt idx="271" formatCode="General">
                  <c:v>0.80671619900000002</c:v>
                </c:pt>
                <c:pt idx="272" formatCode="General">
                  <c:v>0.80684664500000003</c:v>
                </c:pt>
                <c:pt idx="273" formatCode="General">
                  <c:v>0.80688417800000001</c:v>
                </c:pt>
                <c:pt idx="274" formatCode="General">
                  <c:v>0.80692559799999997</c:v>
                </c:pt>
                <c:pt idx="275" formatCode="General">
                  <c:v>0.80696108</c:v>
                </c:pt>
                <c:pt idx="276" formatCode="General">
                  <c:v>0.80700275300000002</c:v>
                </c:pt>
                <c:pt idx="277" formatCode="General">
                  <c:v>0.80714982599999996</c:v>
                </c:pt>
                <c:pt idx="278" formatCode="General">
                  <c:v>0.80835510399999999</c:v>
                </c:pt>
                <c:pt idx="279" formatCode="General">
                  <c:v>0.81295541199999999</c:v>
                </c:pt>
                <c:pt idx="280" formatCode="General">
                  <c:v>0.818357526</c:v>
                </c:pt>
                <c:pt idx="281" formatCode="General">
                  <c:v>0.82380409099999996</c:v>
                </c:pt>
                <c:pt idx="282" formatCode="General">
                  <c:v>0.83024909400000002</c:v>
                </c:pt>
                <c:pt idx="283" formatCode="General">
                  <c:v>0.83706281100000002</c:v>
                </c:pt>
                <c:pt idx="284" formatCode="General">
                  <c:v>0.84069569099999997</c:v>
                </c:pt>
                <c:pt idx="285" formatCode="General">
                  <c:v>0.84359615700000001</c:v>
                </c:pt>
                <c:pt idx="286" formatCode="General">
                  <c:v>0.84664329000000005</c:v>
                </c:pt>
                <c:pt idx="287" formatCode="General">
                  <c:v>0.84858905500000004</c:v>
                </c:pt>
                <c:pt idx="288" formatCode="General">
                  <c:v>0.84911741900000004</c:v>
                </c:pt>
                <c:pt idx="289" formatCode="General">
                  <c:v>0.84944657000000001</c:v>
                </c:pt>
                <c:pt idx="290" formatCode="General">
                  <c:v>0.84980289200000003</c:v>
                </c:pt>
                <c:pt idx="291" formatCode="General">
                  <c:v>0.85011093400000004</c:v>
                </c:pt>
                <c:pt idx="292" formatCode="General">
                  <c:v>0.85125569499999998</c:v>
                </c:pt>
                <c:pt idx="293" formatCode="General">
                  <c:v>0.85301331800000002</c:v>
                </c:pt>
                <c:pt idx="294" formatCode="General">
                  <c:v>0.854831589</c:v>
                </c:pt>
                <c:pt idx="295" formatCode="General">
                  <c:v>0.856587443</c:v>
                </c:pt>
                <c:pt idx="296" formatCode="General">
                  <c:v>0.85822248199999995</c:v>
                </c:pt>
                <c:pt idx="297" formatCode="General">
                  <c:v>0.85906335300000003</c:v>
                </c:pt>
                <c:pt idx="298" formatCode="General">
                  <c:v>0.85926857499999998</c:v>
                </c:pt>
                <c:pt idx="299" formatCode="General">
                  <c:v>0.85941292199999997</c:v>
                </c:pt>
                <c:pt idx="300" formatCode="General">
                  <c:v>0.85951515000000001</c:v>
                </c:pt>
                <c:pt idx="301" formatCode="General">
                  <c:v>0.85966777000000005</c:v>
                </c:pt>
                <c:pt idx="302" formatCode="General">
                  <c:v>0.86160557800000004</c:v>
                </c:pt>
                <c:pt idx="303" formatCode="General">
                  <c:v>0.86541120999999999</c:v>
                </c:pt>
                <c:pt idx="304" formatCode="General">
                  <c:v>0.86944680600000002</c:v>
                </c:pt>
                <c:pt idx="305" formatCode="General">
                  <c:v>0.87377059599999995</c:v>
                </c:pt>
                <c:pt idx="306" formatCode="General">
                  <c:v>0.87915472800000005</c:v>
                </c:pt>
                <c:pt idx="307" formatCode="General">
                  <c:v>0.88408155099999997</c:v>
                </c:pt>
                <c:pt idx="308" formatCode="General">
                  <c:v>0.88780923199999995</c:v>
                </c:pt>
                <c:pt idx="309" formatCode="General">
                  <c:v>0.89343413199999999</c:v>
                </c:pt>
                <c:pt idx="310" formatCode="General">
                  <c:v>0.90146859000000001</c:v>
                </c:pt>
                <c:pt idx="311" formatCode="General">
                  <c:v>0.90884362399999996</c:v>
                </c:pt>
                <c:pt idx="312" formatCode="General">
                  <c:v>0.91485636999999997</c:v>
                </c:pt>
                <c:pt idx="313" formatCode="General">
                  <c:v>0.92037921099999997</c:v>
                </c:pt>
                <c:pt idx="314" formatCode="General">
                  <c:v>0.92392956400000004</c:v>
                </c:pt>
                <c:pt idx="315" formatCode="General">
                  <c:v>0.92521101500000003</c:v>
                </c:pt>
                <c:pt idx="316" formatCode="General">
                  <c:v>0.926895103</c:v>
                </c:pt>
                <c:pt idx="317" formatCode="General">
                  <c:v>0.92923846600000004</c:v>
                </c:pt>
                <c:pt idx="318" formatCode="General">
                  <c:v>0.932052086</c:v>
                </c:pt>
                <c:pt idx="319" formatCode="General">
                  <c:v>0.93607585299999996</c:v>
                </c:pt>
                <c:pt idx="320" formatCode="General">
                  <c:v>0.94132367800000005</c:v>
                </c:pt>
                <c:pt idx="321" formatCode="General">
                  <c:v>0.94618762099999998</c:v>
                </c:pt>
                <c:pt idx="322" formatCode="General">
                  <c:v>0.95052829599999999</c:v>
                </c:pt>
                <c:pt idx="323" formatCode="General">
                  <c:v>0.95442925300000003</c:v>
                </c:pt>
                <c:pt idx="324" formatCode="General">
                  <c:v>0.95709926499999998</c:v>
                </c:pt>
                <c:pt idx="325" formatCode="General">
                  <c:v>0.95844690099999996</c:v>
                </c:pt>
                <c:pt idx="326" formatCode="General">
                  <c:v>0.95965521899999995</c:v>
                </c:pt>
                <c:pt idx="327" formatCode="General">
                  <c:v>0.96122296799999996</c:v>
                </c:pt>
                <c:pt idx="328" formatCode="General">
                  <c:v>0.96298194100000001</c:v>
                </c:pt>
                <c:pt idx="329" formatCode="General">
                  <c:v>0.96612299599999996</c:v>
                </c:pt>
                <c:pt idx="330" formatCode="General">
                  <c:v>0.97017482700000002</c:v>
                </c:pt>
                <c:pt idx="331" formatCode="General">
                  <c:v>0.97430908199999999</c:v>
                </c:pt>
                <c:pt idx="332" formatCode="General">
                  <c:v>0.97990557</c:v>
                </c:pt>
                <c:pt idx="333" formatCode="General">
                  <c:v>0.98808806999999998</c:v>
                </c:pt>
                <c:pt idx="334" formatCode="General">
                  <c:v>0.99979079599999998</c:v>
                </c:pt>
                <c:pt idx="335" formatCode="General">
                  <c:v>1.0165195570000001</c:v>
                </c:pt>
                <c:pt idx="336" formatCode="General">
                  <c:v>1.0399891400000001</c:v>
                </c:pt>
                <c:pt idx="337" formatCode="General">
                  <c:v>1.0636761159999999</c:v>
                </c:pt>
                <c:pt idx="338" formatCode="General">
                  <c:v>1.0845918969999999</c:v>
                </c:pt>
                <c:pt idx="339" formatCode="General">
                  <c:v>1.101426861</c:v>
                </c:pt>
                <c:pt idx="340" formatCode="General">
                  <c:v>1.114897816</c:v>
                </c:pt>
                <c:pt idx="341" formatCode="General">
                  <c:v>1.122588149</c:v>
                </c:pt>
                <c:pt idx="342" formatCode="General">
                  <c:v>1.1286006959999999</c:v>
                </c:pt>
                <c:pt idx="343" formatCode="General">
                  <c:v>1.134963892</c:v>
                </c:pt>
                <c:pt idx="344" formatCode="General">
                  <c:v>1.1413939399999999</c:v>
                </c:pt>
                <c:pt idx="345" formatCode="General">
                  <c:v>1.1462776509999999</c:v>
                </c:pt>
                <c:pt idx="346" formatCode="General">
                  <c:v>1.151558699</c:v>
                </c:pt>
                <c:pt idx="347" formatCode="General">
                  <c:v>1.1584532350000001</c:v>
                </c:pt>
                <c:pt idx="348" formatCode="General">
                  <c:v>1.1669672</c:v>
                </c:pt>
                <c:pt idx="349" formatCode="General">
                  <c:v>1.1767628539999999</c:v>
                </c:pt>
                <c:pt idx="350" formatCode="General">
                  <c:v>1.186500898</c:v>
                </c:pt>
                <c:pt idx="351" formatCode="General">
                  <c:v>1.1949628990000001</c:v>
                </c:pt>
                <c:pt idx="352" formatCode="General">
                  <c:v>1.201814369</c:v>
                </c:pt>
                <c:pt idx="353" formatCode="General">
                  <c:v>1.2072842509999999</c:v>
                </c:pt>
                <c:pt idx="354" formatCode="General">
                  <c:v>1.2115478369999999</c:v>
                </c:pt>
                <c:pt idx="355" formatCode="General">
                  <c:v>1.215439159</c:v>
                </c:pt>
                <c:pt idx="356" formatCode="General">
                  <c:v>1.219989405</c:v>
                </c:pt>
                <c:pt idx="357" formatCode="General">
                  <c:v>1.2256016540000001</c:v>
                </c:pt>
                <c:pt idx="358" formatCode="General">
                  <c:v>1.2317750860000001</c:v>
                </c:pt>
                <c:pt idx="359" formatCode="General">
                  <c:v>1.238064525</c:v>
                </c:pt>
                <c:pt idx="360" formatCode="General">
                  <c:v>1.2451649220000001</c:v>
                </c:pt>
                <c:pt idx="361" formatCode="General">
                  <c:v>1.2528246279999999</c:v>
                </c:pt>
                <c:pt idx="362" formatCode="General">
                  <c:v>1.2603908589999999</c:v>
                </c:pt>
                <c:pt idx="363" formatCode="General">
                  <c:v>1.2684455290000001</c:v>
                </c:pt>
                <c:pt idx="364" formatCode="General">
                  <c:v>1.276932553</c:v>
                </c:pt>
                <c:pt idx="365" formatCode="General">
                  <c:v>1.2854336</c:v>
                </c:pt>
                <c:pt idx="366" formatCode="General">
                  <c:v>1.2930365720000001</c:v>
                </c:pt>
                <c:pt idx="367" formatCode="General">
                  <c:v>1.3000015119999999</c:v>
                </c:pt>
                <c:pt idx="368" formatCode="General">
                  <c:v>1.306717994</c:v>
                </c:pt>
                <c:pt idx="369" formatCode="General">
                  <c:v>1.3129659039999999</c:v>
                </c:pt>
                <c:pt idx="370" formatCode="General">
                  <c:v>1.3194031429999999</c:v>
                </c:pt>
                <c:pt idx="371" formatCode="General">
                  <c:v>1.3270693</c:v>
                </c:pt>
                <c:pt idx="372" formatCode="General">
                  <c:v>1.335046771</c:v>
                </c:pt>
                <c:pt idx="373" formatCode="General">
                  <c:v>1.342321562</c:v>
                </c:pt>
                <c:pt idx="374" formatCode="General">
                  <c:v>1.3495189350000001</c:v>
                </c:pt>
                <c:pt idx="375" formatCode="General">
                  <c:v>1.3560353469999999</c:v>
                </c:pt>
                <c:pt idx="376" formatCode="General">
                  <c:v>1.361091048</c:v>
                </c:pt>
                <c:pt idx="377" formatCode="General">
                  <c:v>1.3652902769999999</c:v>
                </c:pt>
                <c:pt idx="378" formatCode="General">
                  <c:v>1.3688839960000001</c:v>
                </c:pt>
                <c:pt idx="379" formatCode="General">
                  <c:v>1.3718000180000001</c:v>
                </c:pt>
                <c:pt idx="380" formatCode="General">
                  <c:v>1.374102903</c:v>
                </c:pt>
                <c:pt idx="381" formatCode="General">
                  <c:v>1.376891549</c:v>
                </c:pt>
                <c:pt idx="382" formatCode="General">
                  <c:v>1.381190481</c:v>
                </c:pt>
                <c:pt idx="383" formatCode="General">
                  <c:v>1.3874792600000001</c:v>
                </c:pt>
                <c:pt idx="384" formatCode="General">
                  <c:v>1.394925789</c:v>
                </c:pt>
                <c:pt idx="385" formatCode="General">
                  <c:v>1.403312742</c:v>
                </c:pt>
                <c:pt idx="386" formatCode="General">
                  <c:v>1.4128418840000001</c:v>
                </c:pt>
                <c:pt idx="387" formatCode="General">
                  <c:v>1.4231448849999999</c:v>
                </c:pt>
                <c:pt idx="388" formatCode="General">
                  <c:v>1.4330716800000001</c:v>
                </c:pt>
                <c:pt idx="389" formatCode="General">
                  <c:v>1.431462351</c:v>
                </c:pt>
                <c:pt idx="390" formatCode="General">
                  <c:v>1.429884382</c:v>
                </c:pt>
                <c:pt idx="391" formatCode="General">
                  <c:v>1.4276518119999999</c:v>
                </c:pt>
                <c:pt idx="392" formatCode="General">
                  <c:v>1.425050801</c:v>
                </c:pt>
                <c:pt idx="393" formatCode="General">
                  <c:v>1.4231467950000001</c:v>
                </c:pt>
                <c:pt idx="394" formatCode="General">
                  <c:v>1.43307359</c:v>
                </c:pt>
              </c:numCache>
            </c:numRef>
          </c:xVal>
          <c:yVal>
            <c:numRef>
              <c:f>'Data fresh bones'!$K$4:$K$398</c:f>
              <c:numCache>
                <c:formatCode>General</c:formatCode>
                <c:ptCount val="395"/>
                <c:pt idx="0" formatCode="0.00E+00">
                  <c:v>-6.8997000000000004E-5</c:v>
                </c:pt>
                <c:pt idx="1">
                  <c:v>-1.9325000000000001E-4</c:v>
                </c:pt>
                <c:pt idx="2">
                  <c:v>-2.1994000000000001E-4</c:v>
                </c:pt>
                <c:pt idx="3">
                  <c:v>9.5598000000000005E-4</c:v>
                </c:pt>
                <c:pt idx="4">
                  <c:v>-3.0308000000000001E-4</c:v>
                </c:pt>
                <c:pt idx="5">
                  <c:v>-4.9806900000000003E-3</c:v>
                </c:pt>
                <c:pt idx="6">
                  <c:v>-9.1485500000000001E-3</c:v>
                </c:pt>
                <c:pt idx="7">
                  <c:v>-1.378072E-2</c:v>
                </c:pt>
                <c:pt idx="8">
                  <c:v>-1.4972249999999999E-2</c:v>
                </c:pt>
                <c:pt idx="9">
                  <c:v>-1.6488630000000001E-2</c:v>
                </c:pt>
                <c:pt idx="10">
                  <c:v>-4.1734199999999997E-3</c:v>
                </c:pt>
                <c:pt idx="11">
                  <c:v>-2.7249000000000002E-3</c:v>
                </c:pt>
                <c:pt idx="12">
                  <c:v>2.8171300000000002E-3</c:v>
                </c:pt>
                <c:pt idx="13">
                  <c:v>4.9554000000000004E-3</c:v>
                </c:pt>
                <c:pt idx="14">
                  <c:v>1.371372E-2</c:v>
                </c:pt>
                <c:pt idx="15">
                  <c:v>6.8759900000000002E-3</c:v>
                </c:pt>
                <c:pt idx="16">
                  <c:v>1.900017E-2</c:v>
                </c:pt>
                <c:pt idx="17">
                  <c:v>2.3310770000000001E-2</c:v>
                </c:pt>
                <c:pt idx="18">
                  <c:v>2.858807E-2</c:v>
                </c:pt>
                <c:pt idx="19">
                  <c:v>3.6541039999999997E-2</c:v>
                </c:pt>
                <c:pt idx="20">
                  <c:v>4.7774299999999999E-2</c:v>
                </c:pt>
                <c:pt idx="21">
                  <c:v>5.6415470000000002E-2</c:v>
                </c:pt>
                <c:pt idx="22">
                  <c:v>6.2852870000000005E-2</c:v>
                </c:pt>
                <c:pt idx="23">
                  <c:v>6.9332019999999994E-2</c:v>
                </c:pt>
                <c:pt idx="24">
                  <c:v>7.0195560000000004E-2</c:v>
                </c:pt>
                <c:pt idx="25">
                  <c:v>7.5608090000000003E-2</c:v>
                </c:pt>
                <c:pt idx="26">
                  <c:v>7.5418470000000001E-2</c:v>
                </c:pt>
                <c:pt idx="27">
                  <c:v>7.9236310000000004E-2</c:v>
                </c:pt>
                <c:pt idx="28">
                  <c:v>9.1082919999999998E-2</c:v>
                </c:pt>
                <c:pt idx="29">
                  <c:v>9.6009289999999997E-2</c:v>
                </c:pt>
                <c:pt idx="30">
                  <c:v>0.10182582</c:v>
                </c:pt>
                <c:pt idx="31">
                  <c:v>0.10483168</c:v>
                </c:pt>
                <c:pt idx="32">
                  <c:v>0.11263774999999999</c:v>
                </c:pt>
                <c:pt idx="33">
                  <c:v>0.10856124</c:v>
                </c:pt>
                <c:pt idx="34">
                  <c:v>0.11110258000000001</c:v>
                </c:pt>
                <c:pt idx="35">
                  <c:v>0.11399656</c:v>
                </c:pt>
                <c:pt idx="36">
                  <c:v>0.11705256999999999</c:v>
                </c:pt>
                <c:pt idx="37">
                  <c:v>0.11828529</c:v>
                </c:pt>
                <c:pt idx="38">
                  <c:v>0.11928314</c:v>
                </c:pt>
                <c:pt idx="39">
                  <c:v>0.12199377</c:v>
                </c:pt>
                <c:pt idx="40">
                  <c:v>0.12584002999999999</c:v>
                </c:pt>
                <c:pt idx="41">
                  <c:v>0.13805338</c:v>
                </c:pt>
                <c:pt idx="42">
                  <c:v>0.14961358</c:v>
                </c:pt>
                <c:pt idx="43">
                  <c:v>0.15906002</c:v>
                </c:pt>
                <c:pt idx="44">
                  <c:v>0.16363079</c:v>
                </c:pt>
                <c:pt idx="45">
                  <c:v>0.1732226</c:v>
                </c:pt>
                <c:pt idx="46">
                  <c:v>0.17316508999999999</c:v>
                </c:pt>
                <c:pt idx="47">
                  <c:v>0.17458124999999999</c:v>
                </c:pt>
                <c:pt idx="48">
                  <c:v>0.17608509999999999</c:v>
                </c:pt>
                <c:pt idx="49">
                  <c:v>0.18141692000000001</c:v>
                </c:pt>
                <c:pt idx="50">
                  <c:v>0.18182023999999999</c:v>
                </c:pt>
                <c:pt idx="51">
                  <c:v>0.18210570000000001</c:v>
                </c:pt>
                <c:pt idx="52">
                  <c:v>0.18289908999999999</c:v>
                </c:pt>
                <c:pt idx="53">
                  <c:v>0.18581729</c:v>
                </c:pt>
                <c:pt idx="54">
                  <c:v>0.18899851000000001</c:v>
                </c:pt>
                <c:pt idx="55">
                  <c:v>0.18990873999999999</c:v>
                </c:pt>
                <c:pt idx="56">
                  <c:v>0.18979715999999999</c:v>
                </c:pt>
                <c:pt idx="57">
                  <c:v>0.18867184000000001</c:v>
                </c:pt>
                <c:pt idx="58">
                  <c:v>0.19152385999999999</c:v>
                </c:pt>
                <c:pt idx="59">
                  <c:v>0.19430743</c:v>
                </c:pt>
                <c:pt idx="60">
                  <c:v>0.19730496</c:v>
                </c:pt>
                <c:pt idx="61">
                  <c:v>0.20108501000000001</c:v>
                </c:pt>
                <c:pt idx="62">
                  <c:v>0.20388076999999999</c:v>
                </c:pt>
                <c:pt idx="63">
                  <c:v>0.20090785</c:v>
                </c:pt>
                <c:pt idx="64">
                  <c:v>0.2026791</c:v>
                </c:pt>
                <c:pt idx="65">
                  <c:v>0.20498838</c:v>
                </c:pt>
                <c:pt idx="66">
                  <c:v>0.2120474</c:v>
                </c:pt>
                <c:pt idx="67">
                  <c:v>0.21315665</c:v>
                </c:pt>
                <c:pt idx="68">
                  <c:v>0.21587677999999999</c:v>
                </c:pt>
                <c:pt idx="69">
                  <c:v>0.21761000999999999</c:v>
                </c:pt>
                <c:pt idx="70">
                  <c:v>0.21933132</c:v>
                </c:pt>
                <c:pt idx="71">
                  <c:v>0.21754629</c:v>
                </c:pt>
                <c:pt idx="72">
                  <c:v>0.2195744</c:v>
                </c:pt>
                <c:pt idx="73">
                  <c:v>0.22315620999999999</c:v>
                </c:pt>
                <c:pt idx="74">
                  <c:v>0.22246171000000001</c:v>
                </c:pt>
                <c:pt idx="75">
                  <c:v>0.21570216</c:v>
                </c:pt>
                <c:pt idx="76">
                  <c:v>0.21619743999999999</c:v>
                </c:pt>
                <c:pt idx="77">
                  <c:v>0.21859410000000001</c:v>
                </c:pt>
                <c:pt idx="78">
                  <c:v>0.21289319000000001</c:v>
                </c:pt>
                <c:pt idx="79">
                  <c:v>0.21144099999999999</c:v>
                </c:pt>
                <c:pt idx="80">
                  <c:v>0.21739849</c:v>
                </c:pt>
                <c:pt idx="81">
                  <c:v>0.2202344</c:v>
                </c:pt>
                <c:pt idx="82">
                  <c:v>0.22258104000000001</c:v>
                </c:pt>
                <c:pt idx="83">
                  <c:v>0.23342996999999999</c:v>
                </c:pt>
                <c:pt idx="84">
                  <c:v>0.23929333</c:v>
                </c:pt>
                <c:pt idx="85">
                  <c:v>0.24732592</c:v>
                </c:pt>
                <c:pt idx="86">
                  <c:v>0.24908456000000001</c:v>
                </c:pt>
                <c:pt idx="87">
                  <c:v>0.24992015000000001</c:v>
                </c:pt>
                <c:pt idx="88">
                  <c:v>0.25199742000000003</c:v>
                </c:pt>
                <c:pt idx="89">
                  <c:v>0.25709868000000002</c:v>
                </c:pt>
                <c:pt idx="90">
                  <c:v>0.25818269999999999</c:v>
                </c:pt>
                <c:pt idx="91">
                  <c:v>0.26445877000000001</c:v>
                </c:pt>
                <c:pt idx="92">
                  <c:v>0.27396885999999998</c:v>
                </c:pt>
                <c:pt idx="93">
                  <c:v>0.28183212000000002</c:v>
                </c:pt>
                <c:pt idx="94">
                  <c:v>0.28588564</c:v>
                </c:pt>
                <c:pt idx="95">
                  <c:v>0.29288610999999998</c:v>
                </c:pt>
                <c:pt idx="96">
                  <c:v>0.29919115000000002</c:v>
                </c:pt>
                <c:pt idx="97">
                  <c:v>0.29838323</c:v>
                </c:pt>
                <c:pt idx="98">
                  <c:v>0.29758370000000001</c:v>
                </c:pt>
                <c:pt idx="99">
                  <c:v>0.29986281999999997</c:v>
                </c:pt>
                <c:pt idx="100">
                  <c:v>0.30314278</c:v>
                </c:pt>
                <c:pt idx="101">
                  <c:v>0.30167379</c:v>
                </c:pt>
                <c:pt idx="102">
                  <c:v>0.30756188000000001</c:v>
                </c:pt>
                <c:pt idx="103">
                  <c:v>0.31089014999999998</c:v>
                </c:pt>
                <c:pt idx="104">
                  <c:v>0.31313309</c:v>
                </c:pt>
                <c:pt idx="105">
                  <c:v>0.31347994000000001</c:v>
                </c:pt>
                <c:pt idx="106">
                  <c:v>0.31283021999999999</c:v>
                </c:pt>
                <c:pt idx="107">
                  <c:v>0.31152972000000001</c:v>
                </c:pt>
                <c:pt idx="108">
                  <c:v>0.31619868000000001</c:v>
                </c:pt>
                <c:pt idx="109">
                  <c:v>0.32000381</c:v>
                </c:pt>
                <c:pt idx="110">
                  <c:v>0.32344014999999998</c:v>
                </c:pt>
                <c:pt idx="111">
                  <c:v>0.32557914999999998</c:v>
                </c:pt>
                <c:pt idx="112">
                  <c:v>0.32676714000000001</c:v>
                </c:pt>
                <c:pt idx="113">
                  <c:v>0.32707605000000001</c:v>
                </c:pt>
                <c:pt idx="114">
                  <c:v>0.32784962000000001</c:v>
                </c:pt>
                <c:pt idx="115">
                  <c:v>0.32989817999999999</c:v>
                </c:pt>
                <c:pt idx="116">
                  <c:v>0.33185213000000002</c:v>
                </c:pt>
                <c:pt idx="117">
                  <c:v>0.33120157</c:v>
                </c:pt>
                <c:pt idx="118">
                  <c:v>0.33195465000000002</c:v>
                </c:pt>
                <c:pt idx="119">
                  <c:v>0.32719765000000001</c:v>
                </c:pt>
                <c:pt idx="120">
                  <c:v>0.32041176999999998</c:v>
                </c:pt>
                <c:pt idx="121">
                  <c:v>0.32518370000000002</c:v>
                </c:pt>
                <c:pt idx="122">
                  <c:v>0.32561547000000002</c:v>
                </c:pt>
                <c:pt idx="123">
                  <c:v>0.32331307999999997</c:v>
                </c:pt>
                <c:pt idx="124">
                  <c:v>0.32761416999999998</c:v>
                </c:pt>
                <c:pt idx="125">
                  <c:v>0.33383151999999999</c:v>
                </c:pt>
                <c:pt idx="126">
                  <c:v>0.34100377999999998</c:v>
                </c:pt>
                <c:pt idx="127">
                  <c:v>0.34308728999999999</c:v>
                </c:pt>
                <c:pt idx="128">
                  <c:v>0.35281377000000003</c:v>
                </c:pt>
                <c:pt idx="129">
                  <c:v>0.36038000999999997</c:v>
                </c:pt>
                <c:pt idx="130">
                  <c:v>0.36580562999999999</c:v>
                </c:pt>
                <c:pt idx="131">
                  <c:v>0.36586164999999998</c:v>
                </c:pt>
                <c:pt idx="132">
                  <c:v>0.37082358999999998</c:v>
                </c:pt>
                <c:pt idx="133">
                  <c:v>0.36859293999999998</c:v>
                </c:pt>
                <c:pt idx="134">
                  <c:v>0.36753058999999999</c:v>
                </c:pt>
                <c:pt idx="135">
                  <c:v>0.36812989000000002</c:v>
                </c:pt>
                <c:pt idx="136">
                  <c:v>0.37016933000000002</c:v>
                </c:pt>
                <c:pt idx="137">
                  <c:v>0.37164322999999999</c:v>
                </c:pt>
                <c:pt idx="138">
                  <c:v>0.37130624000000001</c:v>
                </c:pt>
                <c:pt idx="139">
                  <c:v>0.37264739000000002</c:v>
                </c:pt>
                <c:pt idx="140">
                  <c:v>0.37532906999999999</c:v>
                </c:pt>
                <c:pt idx="141">
                  <c:v>0.37063242000000002</c:v>
                </c:pt>
                <c:pt idx="142">
                  <c:v>0.36817550999999998</c:v>
                </c:pt>
                <c:pt idx="143">
                  <c:v>0.36540192999999999</c:v>
                </c:pt>
                <c:pt idx="144">
                  <c:v>0.36089740999999997</c:v>
                </c:pt>
                <c:pt idx="145">
                  <c:v>0.35776831999999997</c:v>
                </c:pt>
                <c:pt idx="146">
                  <c:v>0.35947200000000001</c:v>
                </c:pt>
                <c:pt idx="147">
                  <c:v>0.36353952</c:v>
                </c:pt>
                <c:pt idx="148">
                  <c:v>0.36547933999999999</c:v>
                </c:pt>
                <c:pt idx="149">
                  <c:v>0.36860252999999998</c:v>
                </c:pt>
                <c:pt idx="150">
                  <c:v>0.36964318000000002</c:v>
                </c:pt>
                <c:pt idx="151">
                  <c:v>0.37042462999999998</c:v>
                </c:pt>
                <c:pt idx="152">
                  <c:v>0.37144785000000002</c:v>
                </c:pt>
                <c:pt idx="153">
                  <c:v>0.37718761000000001</c:v>
                </c:pt>
                <c:pt idx="154">
                  <c:v>0.38069082999999998</c:v>
                </c:pt>
                <c:pt idx="155">
                  <c:v>0.3857642</c:v>
                </c:pt>
                <c:pt idx="156">
                  <c:v>0.38958100000000001</c:v>
                </c:pt>
                <c:pt idx="157">
                  <c:v>0.39239249999999998</c:v>
                </c:pt>
                <c:pt idx="158">
                  <c:v>0.39419484999999999</c:v>
                </c:pt>
                <c:pt idx="159">
                  <c:v>0.39961621000000003</c:v>
                </c:pt>
                <c:pt idx="160">
                  <c:v>0.39732173999999998</c:v>
                </c:pt>
                <c:pt idx="161">
                  <c:v>0.39717247999999999</c:v>
                </c:pt>
                <c:pt idx="162">
                  <c:v>0.40157910000000002</c:v>
                </c:pt>
                <c:pt idx="163">
                  <c:v>0.40398431000000001</c:v>
                </c:pt>
                <c:pt idx="164">
                  <c:v>0.40330340999999997</c:v>
                </c:pt>
                <c:pt idx="165">
                  <c:v>0.40905409999999998</c:v>
                </c:pt>
                <c:pt idx="166">
                  <c:v>0.41249564999999999</c:v>
                </c:pt>
                <c:pt idx="167">
                  <c:v>0.41161363000000001</c:v>
                </c:pt>
                <c:pt idx="168">
                  <c:v>0.41129774000000002</c:v>
                </c:pt>
                <c:pt idx="169">
                  <c:v>0.41422204000000001</c:v>
                </c:pt>
                <c:pt idx="170">
                  <c:v>0.41535096999999999</c:v>
                </c:pt>
                <c:pt idx="171">
                  <c:v>0.42247907000000001</c:v>
                </c:pt>
                <c:pt idx="172">
                  <c:v>0.42775760000000002</c:v>
                </c:pt>
                <c:pt idx="173">
                  <c:v>0.43320934999999999</c:v>
                </c:pt>
                <c:pt idx="174">
                  <c:v>0.43320381000000002</c:v>
                </c:pt>
                <c:pt idx="175">
                  <c:v>0.43677846999999997</c:v>
                </c:pt>
                <c:pt idx="176">
                  <c:v>0.43709598999999999</c:v>
                </c:pt>
                <c:pt idx="177">
                  <c:v>0.44040420000000002</c:v>
                </c:pt>
                <c:pt idx="178">
                  <c:v>0.44286147999999997</c:v>
                </c:pt>
                <c:pt idx="179">
                  <c:v>0.45004813999999999</c:v>
                </c:pt>
                <c:pt idx="180">
                  <c:v>0.45436156</c:v>
                </c:pt>
                <c:pt idx="181">
                  <c:v>0.45371772999999999</c:v>
                </c:pt>
                <c:pt idx="182">
                  <c:v>0.45229186999999998</c:v>
                </c:pt>
                <c:pt idx="183">
                  <c:v>0.45302334999999999</c:v>
                </c:pt>
                <c:pt idx="184">
                  <c:v>0.45348622999999999</c:v>
                </c:pt>
                <c:pt idx="185">
                  <c:v>0.45035466000000002</c:v>
                </c:pt>
                <c:pt idx="186">
                  <c:v>0.45557851999999999</c:v>
                </c:pt>
                <c:pt idx="187">
                  <c:v>0.45910023</c:v>
                </c:pt>
                <c:pt idx="188">
                  <c:v>0.46470018000000002</c:v>
                </c:pt>
                <c:pt idx="189">
                  <c:v>0.46397577000000001</c:v>
                </c:pt>
                <c:pt idx="190">
                  <c:v>0.46678846000000002</c:v>
                </c:pt>
                <c:pt idx="191">
                  <c:v>0.46719548</c:v>
                </c:pt>
                <c:pt idx="192">
                  <c:v>0.46896662</c:v>
                </c:pt>
                <c:pt idx="193">
                  <c:v>0.47050698000000002</c:v>
                </c:pt>
                <c:pt idx="194">
                  <c:v>0.48057593999999998</c:v>
                </c:pt>
                <c:pt idx="195">
                  <c:v>0.48903752</c:v>
                </c:pt>
                <c:pt idx="196">
                  <c:v>0.49370637000000001</c:v>
                </c:pt>
                <c:pt idx="197">
                  <c:v>0.50075289999999995</c:v>
                </c:pt>
                <c:pt idx="198">
                  <c:v>0.50456782</c:v>
                </c:pt>
                <c:pt idx="199">
                  <c:v>0.50258734000000005</c:v>
                </c:pt>
                <c:pt idx="200">
                  <c:v>0.50456120000000004</c:v>
                </c:pt>
                <c:pt idx="201">
                  <c:v>0.50777711000000003</c:v>
                </c:pt>
                <c:pt idx="202">
                  <c:v>0.50736197999999999</c:v>
                </c:pt>
                <c:pt idx="203">
                  <c:v>0.50715155999999995</c:v>
                </c:pt>
                <c:pt idx="204">
                  <c:v>0.51001622000000002</c:v>
                </c:pt>
                <c:pt idx="205">
                  <c:v>0.51765112999999996</c:v>
                </c:pt>
                <c:pt idx="206">
                  <c:v>0.52391752000000003</c:v>
                </c:pt>
                <c:pt idx="207">
                  <c:v>0.52654727000000001</c:v>
                </c:pt>
                <c:pt idx="208">
                  <c:v>0.53169566000000001</c:v>
                </c:pt>
                <c:pt idx="209">
                  <c:v>0.53626200000000002</c:v>
                </c:pt>
                <c:pt idx="210">
                  <c:v>0.53307205000000002</c:v>
                </c:pt>
                <c:pt idx="211">
                  <c:v>0.5304082</c:v>
                </c:pt>
                <c:pt idx="212">
                  <c:v>0.53683046000000001</c:v>
                </c:pt>
                <c:pt idx="213">
                  <c:v>0.53449203000000001</c:v>
                </c:pt>
                <c:pt idx="214">
                  <c:v>0.53624779</c:v>
                </c:pt>
                <c:pt idx="215">
                  <c:v>0.53771608999999998</c:v>
                </c:pt>
                <c:pt idx="216">
                  <c:v>0.53912621000000005</c:v>
                </c:pt>
                <c:pt idx="217">
                  <c:v>0.53585784999999997</c:v>
                </c:pt>
                <c:pt idx="218">
                  <c:v>0.53831092000000003</c:v>
                </c:pt>
                <c:pt idx="219">
                  <c:v>0.53887627000000005</c:v>
                </c:pt>
                <c:pt idx="220">
                  <c:v>0.53947149999999999</c:v>
                </c:pt>
                <c:pt idx="221">
                  <c:v>0.5387767</c:v>
                </c:pt>
                <c:pt idx="222">
                  <c:v>0.54116998999999999</c:v>
                </c:pt>
                <c:pt idx="223">
                  <c:v>0.54488676999999996</c:v>
                </c:pt>
                <c:pt idx="224">
                  <c:v>0.54552403000000005</c:v>
                </c:pt>
                <c:pt idx="225">
                  <c:v>0.55057990999999995</c:v>
                </c:pt>
                <c:pt idx="226">
                  <c:v>0.55511162999999997</c:v>
                </c:pt>
                <c:pt idx="227">
                  <c:v>0.55995645999999999</c:v>
                </c:pt>
                <c:pt idx="228">
                  <c:v>0.56009682999999999</c:v>
                </c:pt>
                <c:pt idx="229">
                  <c:v>0.56043708000000003</c:v>
                </c:pt>
                <c:pt idx="230">
                  <c:v>0.55859190999999997</c:v>
                </c:pt>
                <c:pt idx="231">
                  <c:v>0.56360739000000004</c:v>
                </c:pt>
                <c:pt idx="232">
                  <c:v>0.56433012000000005</c:v>
                </c:pt>
                <c:pt idx="233">
                  <c:v>0.57214915</c:v>
                </c:pt>
                <c:pt idx="234">
                  <c:v>0.57656856000000001</c:v>
                </c:pt>
                <c:pt idx="235">
                  <c:v>0.58025265000000004</c:v>
                </c:pt>
                <c:pt idx="236">
                  <c:v>0.58104813</c:v>
                </c:pt>
                <c:pt idx="237">
                  <c:v>0.58082213000000005</c:v>
                </c:pt>
                <c:pt idx="238">
                  <c:v>0.57911250000000003</c:v>
                </c:pt>
                <c:pt idx="239">
                  <c:v>0.57845895999999997</c:v>
                </c:pt>
                <c:pt idx="240">
                  <c:v>0.57572975999999998</c:v>
                </c:pt>
                <c:pt idx="241">
                  <c:v>0.57391724</c:v>
                </c:pt>
                <c:pt idx="242">
                  <c:v>0.57638792000000005</c:v>
                </c:pt>
                <c:pt idx="243">
                  <c:v>0.57923994999999995</c:v>
                </c:pt>
                <c:pt idx="244">
                  <c:v>0.58436505000000005</c:v>
                </c:pt>
                <c:pt idx="245">
                  <c:v>0.59451631000000005</c:v>
                </c:pt>
                <c:pt idx="246">
                  <c:v>0.60180867999999998</c:v>
                </c:pt>
                <c:pt idx="247">
                  <c:v>0.60512902999999996</c:v>
                </c:pt>
                <c:pt idx="248">
                  <c:v>0.60033755</c:v>
                </c:pt>
                <c:pt idx="249">
                  <c:v>0.60196061000000001</c:v>
                </c:pt>
                <c:pt idx="250">
                  <c:v>0.60027253999999997</c:v>
                </c:pt>
                <c:pt idx="251">
                  <c:v>0.59498474999999995</c:v>
                </c:pt>
                <c:pt idx="252">
                  <c:v>0.59829003999999997</c:v>
                </c:pt>
                <c:pt idx="253">
                  <c:v>0.60526157999999997</c:v>
                </c:pt>
                <c:pt idx="254">
                  <c:v>0.60562289000000002</c:v>
                </c:pt>
                <c:pt idx="255">
                  <c:v>0.60374718999999999</c:v>
                </c:pt>
                <c:pt idx="256">
                  <c:v>0.60654735999999998</c:v>
                </c:pt>
                <c:pt idx="257">
                  <c:v>0.60343208000000004</c:v>
                </c:pt>
                <c:pt idx="258">
                  <c:v>0.60408185000000003</c:v>
                </c:pt>
                <c:pt idx="259">
                  <c:v>0.60773613000000004</c:v>
                </c:pt>
                <c:pt idx="260">
                  <c:v>0.60740930999999998</c:v>
                </c:pt>
                <c:pt idx="261">
                  <c:v>0.61042437000000005</c:v>
                </c:pt>
                <c:pt idx="262">
                  <c:v>0.61236615000000005</c:v>
                </c:pt>
                <c:pt idx="263">
                  <c:v>0.61165126999999997</c:v>
                </c:pt>
                <c:pt idx="264">
                  <c:v>0.61119968999999996</c:v>
                </c:pt>
                <c:pt idx="265">
                  <c:v>0.61248192999999995</c:v>
                </c:pt>
                <c:pt idx="266">
                  <c:v>0.60928470999999995</c:v>
                </c:pt>
                <c:pt idx="267">
                  <c:v>0.61296644</c:v>
                </c:pt>
                <c:pt idx="268">
                  <c:v>0.61729318</c:v>
                </c:pt>
                <c:pt idx="269">
                  <c:v>0.62097723000000005</c:v>
                </c:pt>
                <c:pt idx="270">
                  <c:v>0.62123664999999995</c:v>
                </c:pt>
                <c:pt idx="271">
                  <c:v>0.62484585999999998</c:v>
                </c:pt>
                <c:pt idx="272">
                  <c:v>0.62514455999999996</c:v>
                </c:pt>
                <c:pt idx="273">
                  <c:v>0.62377278999999997</c:v>
                </c:pt>
                <c:pt idx="274">
                  <c:v>0.62252178999999996</c:v>
                </c:pt>
                <c:pt idx="275">
                  <c:v>0.62369456000000001</c:v>
                </c:pt>
                <c:pt idx="276">
                  <c:v>0.62334590000000001</c:v>
                </c:pt>
                <c:pt idx="277">
                  <c:v>0.62017672000000001</c:v>
                </c:pt>
                <c:pt idx="278">
                  <c:v>0.62085758000000002</c:v>
                </c:pt>
                <c:pt idx="279">
                  <c:v>0.62352996000000005</c:v>
                </c:pt>
                <c:pt idx="280">
                  <c:v>0.6290384</c:v>
                </c:pt>
                <c:pt idx="281">
                  <c:v>0.63451097000000001</c:v>
                </c:pt>
                <c:pt idx="282">
                  <c:v>0.63373628000000004</c:v>
                </c:pt>
                <c:pt idx="283">
                  <c:v>0.63752284000000004</c:v>
                </c:pt>
                <c:pt idx="284">
                  <c:v>0.63747520000000002</c:v>
                </c:pt>
                <c:pt idx="285">
                  <c:v>0.6351154</c:v>
                </c:pt>
                <c:pt idx="286">
                  <c:v>0.62858135999999998</c:v>
                </c:pt>
                <c:pt idx="287">
                  <c:v>0.63498536999999999</c:v>
                </c:pt>
                <c:pt idx="288">
                  <c:v>0.63776438000000002</c:v>
                </c:pt>
                <c:pt idx="289">
                  <c:v>0.64102408</c:v>
                </c:pt>
                <c:pt idx="290">
                  <c:v>0.64596754000000001</c:v>
                </c:pt>
                <c:pt idx="291">
                  <c:v>0.64930441999999999</c:v>
                </c:pt>
                <c:pt idx="292">
                  <c:v>0.64622816000000005</c:v>
                </c:pt>
                <c:pt idx="293">
                  <c:v>0.64554491000000003</c:v>
                </c:pt>
                <c:pt idx="294">
                  <c:v>0.64460788999999996</c:v>
                </c:pt>
                <c:pt idx="295">
                  <c:v>0.64882967000000002</c:v>
                </c:pt>
                <c:pt idx="296">
                  <c:v>0.65072328999999995</c:v>
                </c:pt>
                <c:pt idx="297">
                  <c:v>0.65601323</c:v>
                </c:pt>
                <c:pt idx="298">
                  <c:v>0.65857767</c:v>
                </c:pt>
                <c:pt idx="299">
                  <c:v>0.65795893000000005</c:v>
                </c:pt>
                <c:pt idx="300">
                  <c:v>0.65282273999999996</c:v>
                </c:pt>
                <c:pt idx="301">
                  <c:v>0.65009832999999995</c:v>
                </c:pt>
                <c:pt idx="302">
                  <c:v>0.65161716000000003</c:v>
                </c:pt>
                <c:pt idx="303">
                  <c:v>0.65070823</c:v>
                </c:pt>
                <c:pt idx="304">
                  <c:v>0.65353291000000002</c:v>
                </c:pt>
                <c:pt idx="305">
                  <c:v>0.66396290999999996</c:v>
                </c:pt>
                <c:pt idx="306">
                  <c:v>0.66787459999999998</c:v>
                </c:pt>
                <c:pt idx="307">
                  <c:v>0.66847016000000004</c:v>
                </c:pt>
                <c:pt idx="308">
                  <c:v>0.67193709000000001</c:v>
                </c:pt>
                <c:pt idx="309">
                  <c:v>0.67796201</c:v>
                </c:pt>
                <c:pt idx="310">
                  <c:v>0.67839050999999995</c:v>
                </c:pt>
                <c:pt idx="311">
                  <c:v>0.68358311999999999</c:v>
                </c:pt>
                <c:pt idx="312">
                  <c:v>0.68857882999999998</c:v>
                </c:pt>
                <c:pt idx="313">
                  <c:v>0.68769922000000006</c:v>
                </c:pt>
                <c:pt idx="314">
                  <c:v>0.69015172000000002</c:v>
                </c:pt>
                <c:pt idx="315">
                  <c:v>0.68812854999999995</c:v>
                </c:pt>
                <c:pt idx="316">
                  <c:v>0.69249510999999997</c:v>
                </c:pt>
                <c:pt idx="317">
                  <c:v>0.69198687000000003</c:v>
                </c:pt>
                <c:pt idx="318">
                  <c:v>0.69430488999999995</c:v>
                </c:pt>
                <c:pt idx="319">
                  <c:v>0.69627983000000004</c:v>
                </c:pt>
                <c:pt idx="320">
                  <c:v>0.70198402000000004</c:v>
                </c:pt>
                <c:pt idx="321">
                  <c:v>0.70016460999999997</c:v>
                </c:pt>
                <c:pt idx="322">
                  <c:v>0.69859629999999995</c:v>
                </c:pt>
                <c:pt idx="323">
                  <c:v>0.70068817000000005</c:v>
                </c:pt>
                <c:pt idx="324">
                  <c:v>0.69894928000000001</c:v>
                </c:pt>
                <c:pt idx="325">
                  <c:v>0.69876294000000005</c:v>
                </c:pt>
                <c:pt idx="326">
                  <c:v>0.69848255999999997</c:v>
                </c:pt>
                <c:pt idx="327">
                  <c:v>0.69955239000000002</c:v>
                </c:pt>
                <c:pt idx="328">
                  <c:v>0.70156260000000004</c:v>
                </c:pt>
                <c:pt idx="329">
                  <c:v>0.70792650000000001</c:v>
                </c:pt>
                <c:pt idx="330">
                  <c:v>0.70791994999999996</c:v>
                </c:pt>
                <c:pt idx="331">
                  <c:v>0.71603048000000002</c:v>
                </c:pt>
                <c:pt idx="332">
                  <c:v>0.72543064000000002</c:v>
                </c:pt>
                <c:pt idx="333">
                  <c:v>0.72738851999999998</c:v>
                </c:pt>
                <c:pt idx="334">
                  <c:v>0.72858281999999996</c:v>
                </c:pt>
                <c:pt idx="335">
                  <c:v>0.73964960000000002</c:v>
                </c:pt>
                <c:pt idx="336">
                  <c:v>0.74491220999999996</c:v>
                </c:pt>
                <c:pt idx="337">
                  <c:v>0.7526024</c:v>
                </c:pt>
                <c:pt idx="338">
                  <c:v>0.76299755999999996</c:v>
                </c:pt>
                <c:pt idx="339">
                  <c:v>0.77265340000000005</c:v>
                </c:pt>
                <c:pt idx="340">
                  <c:v>0.77899711999999999</c:v>
                </c:pt>
                <c:pt idx="341">
                  <c:v>0.78646510999999997</c:v>
                </c:pt>
                <c:pt idx="342">
                  <c:v>0.79167041000000005</c:v>
                </c:pt>
                <c:pt idx="343">
                  <c:v>0.80127325000000005</c:v>
                </c:pt>
                <c:pt idx="344">
                  <c:v>0.80648679000000001</c:v>
                </c:pt>
                <c:pt idx="345">
                  <c:v>0.80871420000000005</c:v>
                </c:pt>
                <c:pt idx="346">
                  <c:v>0.80939344999999996</c:v>
                </c:pt>
                <c:pt idx="347">
                  <c:v>0.81322309999999998</c:v>
                </c:pt>
                <c:pt idx="348">
                  <c:v>0.81219545000000004</c:v>
                </c:pt>
                <c:pt idx="349">
                  <c:v>0.81880202999999996</c:v>
                </c:pt>
                <c:pt idx="350">
                  <c:v>0.82178567999999996</c:v>
                </c:pt>
                <c:pt idx="351">
                  <c:v>0.82955080999999997</c:v>
                </c:pt>
                <c:pt idx="352">
                  <c:v>0.83074055999999996</c:v>
                </c:pt>
                <c:pt idx="353">
                  <c:v>0.84108923000000002</c:v>
                </c:pt>
                <c:pt idx="354">
                  <c:v>0.84335272999999999</c:v>
                </c:pt>
                <c:pt idx="355">
                  <c:v>0.85311495999999998</c:v>
                </c:pt>
                <c:pt idx="356">
                  <c:v>0.85915518000000002</c:v>
                </c:pt>
                <c:pt idx="357">
                  <c:v>0.86829217999999997</c:v>
                </c:pt>
                <c:pt idx="358">
                  <c:v>0.87334924999999997</c:v>
                </c:pt>
                <c:pt idx="359">
                  <c:v>0.87544325999999995</c:v>
                </c:pt>
                <c:pt idx="360">
                  <c:v>0.87961113000000002</c:v>
                </c:pt>
                <c:pt idx="361">
                  <c:v>0.88663201000000003</c:v>
                </c:pt>
                <c:pt idx="362">
                  <c:v>0.89081688000000003</c:v>
                </c:pt>
                <c:pt idx="363">
                  <c:v>0.88882866999999999</c:v>
                </c:pt>
                <c:pt idx="364">
                  <c:v>0.90005820999999997</c:v>
                </c:pt>
                <c:pt idx="365">
                  <c:v>0.9063601</c:v>
                </c:pt>
                <c:pt idx="366">
                  <c:v>0.90815643000000001</c:v>
                </c:pt>
                <c:pt idx="367">
                  <c:v>0.91142076000000005</c:v>
                </c:pt>
                <c:pt idx="368">
                  <c:v>0.92649479999999995</c:v>
                </c:pt>
                <c:pt idx="369">
                  <c:v>0.93003506000000002</c:v>
                </c:pt>
                <c:pt idx="370">
                  <c:v>0.93244583000000003</c:v>
                </c:pt>
                <c:pt idx="371">
                  <c:v>0.93999211000000005</c:v>
                </c:pt>
                <c:pt idx="372">
                  <c:v>0.95201088</c:v>
                </c:pt>
                <c:pt idx="373">
                  <c:v>0.94989829000000003</c:v>
                </c:pt>
                <c:pt idx="374">
                  <c:v>0.95377926000000002</c:v>
                </c:pt>
                <c:pt idx="375">
                  <c:v>0.96322783000000001</c:v>
                </c:pt>
                <c:pt idx="376">
                  <c:v>0.96972265999999996</c:v>
                </c:pt>
                <c:pt idx="377">
                  <c:v>0.96957916</c:v>
                </c:pt>
                <c:pt idx="378">
                  <c:v>0.97469817999999997</c:v>
                </c:pt>
                <c:pt idx="379">
                  <c:v>0.97583549000000003</c:v>
                </c:pt>
                <c:pt idx="380">
                  <c:v>0.97086386000000002</c:v>
                </c:pt>
                <c:pt idx="381">
                  <c:v>0.97008000000000005</c:v>
                </c:pt>
                <c:pt idx="382">
                  <c:v>0.97545344</c:v>
                </c:pt>
                <c:pt idx="383">
                  <c:v>0.98030841999999996</c:v>
                </c:pt>
                <c:pt idx="384">
                  <c:v>0.99452985000000005</c:v>
                </c:pt>
                <c:pt idx="385">
                  <c:v>1.01039641</c:v>
                </c:pt>
                <c:pt idx="386">
                  <c:v>1.02464994</c:v>
                </c:pt>
                <c:pt idx="387">
                  <c:v>1.03629649</c:v>
                </c:pt>
                <c:pt idx="388">
                  <c:v>1.05304149</c:v>
                </c:pt>
                <c:pt idx="389">
                  <c:v>1.0454068599999999</c:v>
                </c:pt>
                <c:pt idx="390">
                  <c:v>1.04564317</c:v>
                </c:pt>
                <c:pt idx="391">
                  <c:v>1.0418017500000001</c:v>
                </c:pt>
                <c:pt idx="392" formatCode="0.00E+00">
                  <c:v>1.0408714299999999</c:v>
                </c:pt>
                <c:pt idx="393" formatCode="0.00E+00">
                  <c:v>1.03634965</c:v>
                </c:pt>
                <c:pt idx="394" formatCode="0.00E+00">
                  <c:v>1.05309465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0B-4420-98CC-D138911B0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148544"/>
        <c:axId val="186149120"/>
      </c:scatterChart>
      <c:valAx>
        <c:axId val="186148544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86149120"/>
        <c:crosses val="autoZero"/>
        <c:crossBetween val="midCat"/>
      </c:valAx>
      <c:valAx>
        <c:axId val="18614912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861485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36481004778248871"/>
                  <c:y val="0.45415295710514569"/>
                </c:manualLayout>
              </c:layout>
              <c:numFmt formatCode="General" sourceLinked="0"/>
            </c:trendlineLbl>
          </c:trendline>
          <c:xVal>
            <c:numRef>
              <c:f>'Data fresh bones'!$GL$4:$GL$398</c:f>
              <c:numCache>
                <c:formatCode>0.00E+00</c:formatCode>
                <c:ptCount val="395"/>
                <c:pt idx="0">
                  <c:v>-1.0050200000000001E-5</c:v>
                </c:pt>
                <c:pt idx="1">
                  <c:v>-3.09995E-5</c:v>
                </c:pt>
                <c:pt idx="2">
                  <c:v>-1.7306999999999999E-5</c:v>
                </c:pt>
                <c:pt idx="3">
                  <c:v>4.8637499999999998E-6</c:v>
                </c:pt>
                <c:pt idx="4">
                  <c:v>8.2272099999999994E-5</c:v>
                </c:pt>
                <c:pt idx="5" formatCode="General">
                  <c:v>3.91436E-4</c:v>
                </c:pt>
                <c:pt idx="6" formatCode="General">
                  <c:v>9.9547200000000007E-4</c:v>
                </c:pt>
                <c:pt idx="7" formatCode="General">
                  <c:v>1.9162339999999999E-3</c:v>
                </c:pt>
                <c:pt idx="8" formatCode="General">
                  <c:v>3.1278120000000002E-3</c:v>
                </c:pt>
                <c:pt idx="9" formatCode="General">
                  <c:v>4.7293750000000001E-3</c:v>
                </c:pt>
                <c:pt idx="10" formatCode="General">
                  <c:v>6.7275989999999999E-3</c:v>
                </c:pt>
                <c:pt idx="11" formatCode="General">
                  <c:v>8.6894020000000006E-3</c:v>
                </c:pt>
                <c:pt idx="12" formatCode="General">
                  <c:v>1.0470421000000001E-2</c:v>
                </c:pt>
                <c:pt idx="13" formatCode="General">
                  <c:v>1.2168905000000001E-2</c:v>
                </c:pt>
                <c:pt idx="14" formatCode="General">
                  <c:v>1.394306E-2</c:v>
                </c:pt>
                <c:pt idx="15" formatCode="General">
                  <c:v>1.5511317E-2</c:v>
                </c:pt>
                <c:pt idx="16" formatCode="General">
                  <c:v>1.7112028000000001E-2</c:v>
                </c:pt>
                <c:pt idx="17" formatCode="General">
                  <c:v>1.9441554E-2</c:v>
                </c:pt>
                <c:pt idx="18" formatCode="General">
                  <c:v>2.2516357000000001E-2</c:v>
                </c:pt>
                <c:pt idx="19" formatCode="General">
                  <c:v>2.6564055E-2</c:v>
                </c:pt>
                <c:pt idx="20" formatCode="General">
                  <c:v>3.1716520999999998E-2</c:v>
                </c:pt>
                <c:pt idx="21" formatCode="General">
                  <c:v>3.6796840999999997E-2</c:v>
                </c:pt>
                <c:pt idx="22" formatCode="General">
                  <c:v>4.1434247E-2</c:v>
                </c:pt>
                <c:pt idx="23" formatCode="General">
                  <c:v>4.6333613000000003E-2</c:v>
                </c:pt>
                <c:pt idx="24" formatCode="General">
                  <c:v>5.1256155999999997E-2</c:v>
                </c:pt>
                <c:pt idx="25" formatCode="General">
                  <c:v>5.5357644999999997E-2</c:v>
                </c:pt>
                <c:pt idx="26" formatCode="General">
                  <c:v>6.0323666999999997E-2</c:v>
                </c:pt>
                <c:pt idx="27" formatCode="General">
                  <c:v>6.6252397000000005E-2</c:v>
                </c:pt>
                <c:pt idx="28" formatCode="General">
                  <c:v>7.1848551999999996E-2</c:v>
                </c:pt>
                <c:pt idx="29" formatCode="General">
                  <c:v>7.7691163999999993E-2</c:v>
                </c:pt>
                <c:pt idx="30" formatCode="General">
                  <c:v>8.4492273000000007E-2</c:v>
                </c:pt>
                <c:pt idx="31" formatCode="General">
                  <c:v>9.0733257999999997E-2</c:v>
                </c:pt>
                <c:pt idx="32" formatCode="General">
                  <c:v>9.7269188000000006E-2</c:v>
                </c:pt>
                <c:pt idx="33" formatCode="General">
                  <c:v>0.10467639400000001</c:v>
                </c:pt>
                <c:pt idx="34" formatCode="General">
                  <c:v>0.11105503899999999</c:v>
                </c:pt>
                <c:pt idx="35" formatCode="General">
                  <c:v>0.118437496</c:v>
                </c:pt>
                <c:pt idx="36" formatCode="General">
                  <c:v>0.12918633900000001</c:v>
                </c:pt>
                <c:pt idx="37" formatCode="General">
                  <c:v>0.141281341</c:v>
                </c:pt>
                <c:pt idx="38" formatCode="General">
                  <c:v>0.15237878999999999</c:v>
                </c:pt>
                <c:pt idx="39" formatCode="General">
                  <c:v>0.16297455199999999</c:v>
                </c:pt>
                <c:pt idx="40" formatCode="General">
                  <c:v>0.17186409</c:v>
                </c:pt>
                <c:pt idx="41" formatCode="General">
                  <c:v>0.177239534</c:v>
                </c:pt>
                <c:pt idx="42" formatCode="General">
                  <c:v>0.180878127</c:v>
                </c:pt>
                <c:pt idx="43" formatCode="General">
                  <c:v>0.186144014</c:v>
                </c:pt>
                <c:pt idx="44" formatCode="General">
                  <c:v>0.19183673000000001</c:v>
                </c:pt>
                <c:pt idx="45" formatCode="General">
                  <c:v>0.19754669</c:v>
                </c:pt>
                <c:pt idx="46" formatCode="General">
                  <c:v>0.20401033299999999</c:v>
                </c:pt>
                <c:pt idx="47" formatCode="General">
                  <c:v>0.21060332600000001</c:v>
                </c:pt>
                <c:pt idx="48" formatCode="General">
                  <c:v>0.21632763799999999</c:v>
                </c:pt>
                <c:pt idx="49" formatCode="General">
                  <c:v>0.222676965</c:v>
                </c:pt>
                <c:pt idx="50" formatCode="General">
                  <c:v>0.22947706900000001</c:v>
                </c:pt>
                <c:pt idx="51" formatCode="General">
                  <c:v>0.23700049000000001</c:v>
                </c:pt>
                <c:pt idx="52" formatCode="General">
                  <c:v>0.24474200600000001</c:v>
                </c:pt>
                <c:pt idx="53" formatCode="General">
                  <c:v>0.25196832600000002</c:v>
                </c:pt>
                <c:pt idx="54" formatCode="General">
                  <c:v>0.25858241500000001</c:v>
                </c:pt>
                <c:pt idx="55" formatCode="General">
                  <c:v>0.26514890099999999</c:v>
                </c:pt>
                <c:pt idx="56" formatCode="General">
                  <c:v>0.271526141</c:v>
                </c:pt>
                <c:pt idx="57" formatCode="General">
                  <c:v>0.27740347799999998</c:v>
                </c:pt>
                <c:pt idx="58" formatCode="General">
                  <c:v>0.282951485</c:v>
                </c:pt>
                <c:pt idx="59" formatCode="General">
                  <c:v>0.28912991300000002</c:v>
                </c:pt>
                <c:pt idx="60" formatCode="General">
                  <c:v>0.29449767100000002</c:v>
                </c:pt>
                <c:pt idx="61" formatCode="General">
                  <c:v>0.29823954000000003</c:v>
                </c:pt>
                <c:pt idx="62" formatCode="General">
                  <c:v>0.30167517599999999</c:v>
                </c:pt>
                <c:pt idx="63" formatCode="General">
                  <c:v>0.30736896600000002</c:v>
                </c:pt>
                <c:pt idx="64" formatCode="General">
                  <c:v>0.31410913200000001</c:v>
                </c:pt>
                <c:pt idx="65" formatCode="General">
                  <c:v>0.32050811400000001</c:v>
                </c:pt>
                <c:pt idx="66" formatCode="General">
                  <c:v>0.32787283699999997</c:v>
                </c:pt>
                <c:pt idx="67" formatCode="General">
                  <c:v>0.33677528099999998</c:v>
                </c:pt>
                <c:pt idx="68" formatCode="General">
                  <c:v>0.34505782000000002</c:v>
                </c:pt>
                <c:pt idx="69" formatCode="General">
                  <c:v>0.35247060699999999</c:v>
                </c:pt>
                <c:pt idx="70" formatCode="General">
                  <c:v>0.36130951700000002</c:v>
                </c:pt>
                <c:pt idx="71" formatCode="General">
                  <c:v>0.370502216</c:v>
                </c:pt>
                <c:pt idx="72" formatCode="General">
                  <c:v>0.378771739</c:v>
                </c:pt>
                <c:pt idx="73" formatCode="General">
                  <c:v>0.38586677600000002</c:v>
                </c:pt>
                <c:pt idx="74" formatCode="General">
                  <c:v>0.39145904999999998</c:v>
                </c:pt>
                <c:pt idx="75" formatCode="General">
                  <c:v>0.39582582399999999</c:v>
                </c:pt>
                <c:pt idx="76" formatCode="General">
                  <c:v>0.39995814000000002</c:v>
                </c:pt>
                <c:pt idx="77" formatCode="General">
                  <c:v>0.40357179700000001</c:v>
                </c:pt>
                <c:pt idx="78" formatCode="General">
                  <c:v>0.40749422499999999</c:v>
                </c:pt>
                <c:pt idx="79" formatCode="General">
                  <c:v>0.41411791399999998</c:v>
                </c:pt>
                <c:pt idx="80" formatCode="General">
                  <c:v>0.42301226600000003</c:v>
                </c:pt>
                <c:pt idx="81" formatCode="General">
                  <c:v>0.432916099</c:v>
                </c:pt>
                <c:pt idx="82" formatCode="General">
                  <c:v>0.44276971399999998</c:v>
                </c:pt>
                <c:pt idx="83" formatCode="General">
                  <c:v>0.45275770700000001</c:v>
                </c:pt>
                <c:pt idx="84" formatCode="General">
                  <c:v>0.461883979</c:v>
                </c:pt>
                <c:pt idx="85" formatCode="General">
                  <c:v>0.46831508199999999</c:v>
                </c:pt>
                <c:pt idx="86" formatCode="General">
                  <c:v>0.47282634800000001</c:v>
                </c:pt>
                <c:pt idx="87" formatCode="General">
                  <c:v>0.477817143</c:v>
                </c:pt>
                <c:pt idx="88" formatCode="General">
                  <c:v>0.48359304600000003</c:v>
                </c:pt>
                <c:pt idx="89" formatCode="General">
                  <c:v>0.48968608200000002</c:v>
                </c:pt>
                <c:pt idx="90" formatCode="General">
                  <c:v>0.496510063</c:v>
                </c:pt>
                <c:pt idx="91" formatCode="General">
                  <c:v>0.50459912500000004</c:v>
                </c:pt>
                <c:pt idx="92" formatCode="General">
                  <c:v>0.51334192599999995</c:v>
                </c:pt>
                <c:pt idx="93" formatCode="General">
                  <c:v>0.52055007900000005</c:v>
                </c:pt>
                <c:pt idx="94" formatCode="General">
                  <c:v>0.52629955699999997</c:v>
                </c:pt>
                <c:pt idx="95" formatCode="General">
                  <c:v>0.53314898700000002</c:v>
                </c:pt>
                <c:pt idx="96" formatCode="General">
                  <c:v>0.539788186</c:v>
                </c:pt>
                <c:pt idx="97" formatCode="General">
                  <c:v>0.544698927</c:v>
                </c:pt>
                <c:pt idx="98" formatCode="General">
                  <c:v>0.54887519200000001</c:v>
                </c:pt>
                <c:pt idx="99" formatCode="General">
                  <c:v>0.55468221500000003</c:v>
                </c:pt>
                <c:pt idx="100" formatCode="General">
                  <c:v>0.56326103800000005</c:v>
                </c:pt>
                <c:pt idx="101" formatCode="General">
                  <c:v>0.57241284999999997</c:v>
                </c:pt>
                <c:pt idx="102" formatCode="General">
                  <c:v>0.58260798199999997</c:v>
                </c:pt>
                <c:pt idx="103" formatCode="General">
                  <c:v>0.59544859299999997</c:v>
                </c:pt>
                <c:pt idx="104" formatCode="General">
                  <c:v>0.60889065799999997</c:v>
                </c:pt>
                <c:pt idx="105" formatCode="General">
                  <c:v>0.618948359</c:v>
                </c:pt>
                <c:pt idx="106" formatCode="General">
                  <c:v>0.62753520399999996</c:v>
                </c:pt>
                <c:pt idx="107" formatCode="General">
                  <c:v>0.63678594200000005</c:v>
                </c:pt>
                <c:pt idx="108" formatCode="General">
                  <c:v>0.64532334800000002</c:v>
                </c:pt>
                <c:pt idx="109" formatCode="General">
                  <c:v>0.65421832000000002</c:v>
                </c:pt>
                <c:pt idx="110" formatCode="General">
                  <c:v>0.66437887699999998</c:v>
                </c:pt>
                <c:pt idx="111" formatCode="General">
                  <c:v>0.67462029700000004</c:v>
                </c:pt>
                <c:pt idx="112" formatCode="General">
                  <c:v>0.68458321</c:v>
                </c:pt>
                <c:pt idx="113" formatCode="General">
                  <c:v>0.69400640700000005</c:v>
                </c:pt>
                <c:pt idx="114" formatCode="General">
                  <c:v>0.70090309900000003</c:v>
                </c:pt>
                <c:pt idx="115" formatCode="General">
                  <c:v>0.70635453000000004</c:v>
                </c:pt>
                <c:pt idx="116" formatCode="General">
                  <c:v>0.71247634800000004</c:v>
                </c:pt>
                <c:pt idx="117" formatCode="General">
                  <c:v>0.71788292600000003</c:v>
                </c:pt>
                <c:pt idx="118" formatCode="General">
                  <c:v>0.72227394700000003</c:v>
                </c:pt>
                <c:pt idx="119" formatCode="General">
                  <c:v>0.72702928700000002</c:v>
                </c:pt>
                <c:pt idx="120" formatCode="General">
                  <c:v>0.73258188499999999</c:v>
                </c:pt>
                <c:pt idx="121" formatCode="General">
                  <c:v>0.73781686199999996</c:v>
                </c:pt>
                <c:pt idx="122" formatCode="General">
                  <c:v>0.74265823799999997</c:v>
                </c:pt>
                <c:pt idx="123" formatCode="General">
                  <c:v>0.74804893100000003</c:v>
                </c:pt>
                <c:pt idx="124" formatCode="General">
                  <c:v>0.75329128000000001</c:v>
                </c:pt>
                <c:pt idx="125" formatCode="General">
                  <c:v>0.75736055800000002</c:v>
                </c:pt>
                <c:pt idx="126" formatCode="General">
                  <c:v>0.76199449100000005</c:v>
                </c:pt>
                <c:pt idx="127" formatCode="General">
                  <c:v>0.76700819200000003</c:v>
                </c:pt>
                <c:pt idx="128" formatCode="General">
                  <c:v>0.77135871</c:v>
                </c:pt>
                <c:pt idx="129" formatCode="General">
                  <c:v>0.77502615699999999</c:v>
                </c:pt>
                <c:pt idx="130" formatCode="General">
                  <c:v>0.77907250699999997</c:v>
                </c:pt>
                <c:pt idx="131" formatCode="General">
                  <c:v>0.78442660099999995</c:v>
                </c:pt>
                <c:pt idx="132" formatCode="General">
                  <c:v>0.78954758000000003</c:v>
                </c:pt>
                <c:pt idx="133" formatCode="General">
                  <c:v>0.79427144100000002</c:v>
                </c:pt>
                <c:pt idx="134" formatCode="General">
                  <c:v>0.79970017000000004</c:v>
                </c:pt>
                <c:pt idx="135" formatCode="General">
                  <c:v>0.80648933700000003</c:v>
                </c:pt>
                <c:pt idx="136" formatCode="General">
                  <c:v>0.81169139099999998</c:v>
                </c:pt>
                <c:pt idx="137" formatCode="General">
                  <c:v>0.81661490999999997</c:v>
                </c:pt>
                <c:pt idx="138" formatCode="General">
                  <c:v>0.82238590899999997</c:v>
                </c:pt>
                <c:pt idx="139" formatCode="General">
                  <c:v>0.82863042399999998</c:v>
                </c:pt>
                <c:pt idx="140" formatCode="General">
                  <c:v>0.83368386400000005</c:v>
                </c:pt>
                <c:pt idx="141" formatCode="General">
                  <c:v>0.83869591399999999</c:v>
                </c:pt>
                <c:pt idx="142" formatCode="General">
                  <c:v>0.84459845200000006</c:v>
                </c:pt>
                <c:pt idx="143" formatCode="General">
                  <c:v>0.85059438899999995</c:v>
                </c:pt>
                <c:pt idx="144" formatCode="General">
                  <c:v>0.85583561399999997</c:v>
                </c:pt>
                <c:pt idx="145" formatCode="General">
                  <c:v>0.86023712699999999</c:v>
                </c:pt>
                <c:pt idx="146" formatCode="General">
                  <c:v>0.86404238099999997</c:v>
                </c:pt>
                <c:pt idx="147" formatCode="General">
                  <c:v>0.86805786699999998</c:v>
                </c:pt>
                <c:pt idx="148" formatCode="General">
                  <c:v>0.87353760999999996</c:v>
                </c:pt>
                <c:pt idx="149" formatCode="General">
                  <c:v>0.879358996</c:v>
                </c:pt>
                <c:pt idx="150" formatCode="General">
                  <c:v>0.88565262499999997</c:v>
                </c:pt>
                <c:pt idx="151" formatCode="General">
                  <c:v>0.89262499100000003</c:v>
                </c:pt>
                <c:pt idx="152" formatCode="General">
                  <c:v>0.90009908999999999</c:v>
                </c:pt>
                <c:pt idx="153" formatCode="General">
                  <c:v>0.90578079600000005</c:v>
                </c:pt>
                <c:pt idx="154" formatCode="General">
                  <c:v>0.91166493299999996</c:v>
                </c:pt>
                <c:pt idx="155" formatCode="General">
                  <c:v>0.91889390199999998</c:v>
                </c:pt>
                <c:pt idx="156" formatCode="General">
                  <c:v>0.92691036100000002</c:v>
                </c:pt>
                <c:pt idx="157" formatCode="General">
                  <c:v>0.93454810499999996</c:v>
                </c:pt>
                <c:pt idx="158" formatCode="General">
                  <c:v>0.94315866299999995</c:v>
                </c:pt>
                <c:pt idx="159" formatCode="General">
                  <c:v>0.95195614299999998</c:v>
                </c:pt>
                <c:pt idx="160" formatCode="General">
                  <c:v>0.96022266999999994</c:v>
                </c:pt>
                <c:pt idx="161" formatCode="General">
                  <c:v>0.96794012799999996</c:v>
                </c:pt>
                <c:pt idx="162" formatCode="General">
                  <c:v>0.97535663699999997</c:v>
                </c:pt>
                <c:pt idx="163" formatCode="General">
                  <c:v>0.98238034399999996</c:v>
                </c:pt>
                <c:pt idx="164" formatCode="General">
                  <c:v>0.98901358699999997</c:v>
                </c:pt>
                <c:pt idx="165" formatCode="General">
                  <c:v>0.99513421999999996</c:v>
                </c:pt>
                <c:pt idx="166" formatCode="General">
                  <c:v>1.0006158810000001</c:v>
                </c:pt>
                <c:pt idx="167" formatCode="General">
                  <c:v>1.006663705</c:v>
                </c:pt>
                <c:pt idx="168" formatCode="General">
                  <c:v>1.012825519</c:v>
                </c:pt>
                <c:pt idx="169" formatCode="General">
                  <c:v>1.0181307980000001</c:v>
                </c:pt>
                <c:pt idx="170" formatCode="General">
                  <c:v>1.023552343</c:v>
                </c:pt>
                <c:pt idx="171" formatCode="General">
                  <c:v>1.030170348</c:v>
                </c:pt>
                <c:pt idx="172" formatCode="General">
                  <c:v>1.0367470889999999</c:v>
                </c:pt>
                <c:pt idx="173" formatCode="General">
                  <c:v>1.0443155879999999</c:v>
                </c:pt>
                <c:pt idx="174" formatCode="General">
                  <c:v>1.0535483320000001</c:v>
                </c:pt>
                <c:pt idx="175" formatCode="General">
                  <c:v>1.0622912369999999</c:v>
                </c:pt>
                <c:pt idx="176" formatCode="General">
                  <c:v>1.0698248260000001</c:v>
                </c:pt>
                <c:pt idx="177" formatCode="General">
                  <c:v>1.076439143</c:v>
                </c:pt>
                <c:pt idx="178" formatCode="General">
                  <c:v>1.081171613</c:v>
                </c:pt>
                <c:pt idx="179" formatCode="General">
                  <c:v>1.0844742869999999</c:v>
                </c:pt>
                <c:pt idx="180" formatCode="General">
                  <c:v>1.087230825</c:v>
                </c:pt>
                <c:pt idx="181" formatCode="General">
                  <c:v>1.0908808510000001</c:v>
                </c:pt>
                <c:pt idx="182" formatCode="General">
                  <c:v>1.09586476</c:v>
                </c:pt>
                <c:pt idx="183" formatCode="General">
                  <c:v>1.1015255960000001</c:v>
                </c:pt>
                <c:pt idx="184" formatCode="General">
                  <c:v>1.1079306</c:v>
                </c:pt>
                <c:pt idx="185" formatCode="General">
                  <c:v>1.1150221490000001</c:v>
                </c:pt>
                <c:pt idx="186" formatCode="General">
                  <c:v>1.1212504990000001</c:v>
                </c:pt>
                <c:pt idx="187" formatCode="General">
                  <c:v>1.1260397360000001</c:v>
                </c:pt>
                <c:pt idx="188" formatCode="General">
                  <c:v>1.130300809</c:v>
                </c:pt>
                <c:pt idx="189" formatCode="General">
                  <c:v>1.1342087700000001</c:v>
                </c:pt>
                <c:pt idx="190" formatCode="General">
                  <c:v>1.138260593</c:v>
                </c:pt>
                <c:pt idx="191" formatCode="General">
                  <c:v>1.142248972</c:v>
                </c:pt>
                <c:pt idx="192" formatCode="General">
                  <c:v>1.1462643910000001</c:v>
                </c:pt>
                <c:pt idx="193" formatCode="General">
                  <c:v>1.1513592159999999</c:v>
                </c:pt>
                <c:pt idx="194" formatCode="General">
                  <c:v>1.1568056840000001</c:v>
                </c:pt>
                <c:pt idx="195" formatCode="General">
                  <c:v>1.1625845829999999</c:v>
                </c:pt>
                <c:pt idx="196" formatCode="General">
                  <c:v>1.168858752</c:v>
                </c:pt>
                <c:pt idx="197" formatCode="General">
                  <c:v>1.1749795890000001</c:v>
                </c:pt>
                <c:pt idx="198" formatCode="General">
                  <c:v>1.1807563919999999</c:v>
                </c:pt>
                <c:pt idx="199" formatCode="General">
                  <c:v>1.18696165</c:v>
                </c:pt>
                <c:pt idx="200" formatCode="General">
                  <c:v>1.1927221109999999</c:v>
                </c:pt>
                <c:pt idx="201" formatCode="General">
                  <c:v>1.1984587289999999</c:v>
                </c:pt>
                <c:pt idx="202" formatCode="General">
                  <c:v>1.2045707960000001</c:v>
                </c:pt>
                <c:pt idx="203" formatCode="General">
                  <c:v>1.210345859</c:v>
                </c:pt>
                <c:pt idx="204" formatCode="General">
                  <c:v>1.2154693700000001</c:v>
                </c:pt>
                <c:pt idx="205" formatCode="General">
                  <c:v>1.2202810900000001</c:v>
                </c:pt>
                <c:pt idx="206" formatCode="General">
                  <c:v>1.224627999</c:v>
                </c:pt>
                <c:pt idx="207" formatCode="General">
                  <c:v>1.229238252</c:v>
                </c:pt>
                <c:pt idx="208" formatCode="General">
                  <c:v>1.233972238</c:v>
                </c:pt>
                <c:pt idx="209" formatCode="General">
                  <c:v>1.239812524</c:v>
                </c:pt>
                <c:pt idx="210" formatCode="General">
                  <c:v>1.246955013</c:v>
                </c:pt>
                <c:pt idx="211" formatCode="General">
                  <c:v>1.254955262</c:v>
                </c:pt>
                <c:pt idx="212" formatCode="General">
                  <c:v>1.262455603</c:v>
                </c:pt>
                <c:pt idx="213" formatCode="General">
                  <c:v>1.2699382779999999</c:v>
                </c:pt>
                <c:pt idx="214" formatCode="General">
                  <c:v>1.276895605</c:v>
                </c:pt>
                <c:pt idx="215" formatCode="General">
                  <c:v>1.2833708989999999</c:v>
                </c:pt>
                <c:pt idx="216" formatCode="General">
                  <c:v>1.2893911</c:v>
                </c:pt>
                <c:pt idx="217" formatCode="General">
                  <c:v>1.2955331450000001</c:v>
                </c:pt>
                <c:pt idx="218" formatCode="General">
                  <c:v>1.301284128</c:v>
                </c:pt>
                <c:pt idx="219" formatCode="General">
                  <c:v>1.306330405</c:v>
                </c:pt>
                <c:pt idx="220" formatCode="General">
                  <c:v>1.3105943609999999</c:v>
                </c:pt>
                <c:pt idx="221" formatCode="General">
                  <c:v>1.31395025</c:v>
                </c:pt>
                <c:pt idx="222" formatCode="General">
                  <c:v>1.316641199</c:v>
                </c:pt>
                <c:pt idx="223" formatCode="General">
                  <c:v>1.319782995</c:v>
                </c:pt>
                <c:pt idx="224" formatCode="General">
                  <c:v>1.322472281</c:v>
                </c:pt>
                <c:pt idx="225" formatCode="General">
                  <c:v>1.325245072</c:v>
                </c:pt>
                <c:pt idx="226" formatCode="General">
                  <c:v>1.3295704669999999</c:v>
                </c:pt>
                <c:pt idx="227" formatCode="General">
                  <c:v>1.3353851859999999</c:v>
                </c:pt>
                <c:pt idx="228" formatCode="General">
                  <c:v>1.341427607</c:v>
                </c:pt>
                <c:pt idx="229" formatCode="General">
                  <c:v>1.347663652</c:v>
                </c:pt>
                <c:pt idx="230" formatCode="General">
                  <c:v>1.353460565</c:v>
                </c:pt>
                <c:pt idx="231" formatCode="General">
                  <c:v>1.3586722019999999</c:v>
                </c:pt>
                <c:pt idx="232" formatCode="General">
                  <c:v>1.363479144</c:v>
                </c:pt>
                <c:pt idx="233" formatCode="General">
                  <c:v>1.3686391090000001</c:v>
                </c:pt>
                <c:pt idx="234" formatCode="General">
                  <c:v>1.3750599059999999</c:v>
                </c:pt>
                <c:pt idx="235" formatCode="General">
                  <c:v>1.382758868</c:v>
                </c:pt>
                <c:pt idx="236" formatCode="General">
                  <c:v>1.389634045</c:v>
                </c:pt>
                <c:pt idx="237" formatCode="General">
                  <c:v>1.3965574110000001</c:v>
                </c:pt>
                <c:pt idx="238" formatCode="General">
                  <c:v>1.40438928</c:v>
                </c:pt>
                <c:pt idx="239" formatCode="General">
                  <c:v>1.413373714</c:v>
                </c:pt>
                <c:pt idx="240" formatCode="General">
                  <c:v>1.421893482</c:v>
                </c:pt>
                <c:pt idx="241" formatCode="General">
                  <c:v>1.4302634489999999</c:v>
                </c:pt>
                <c:pt idx="242" formatCode="General">
                  <c:v>1.4381383940000001</c:v>
                </c:pt>
                <c:pt idx="243" formatCode="General">
                  <c:v>1.444866056</c:v>
                </c:pt>
                <c:pt idx="244" formatCode="General">
                  <c:v>1.4494884910000001</c:v>
                </c:pt>
                <c:pt idx="245" formatCode="General">
                  <c:v>1.453459847</c:v>
                </c:pt>
                <c:pt idx="246" formatCode="General">
                  <c:v>1.4577418369999999</c:v>
                </c:pt>
                <c:pt idx="247" formatCode="General">
                  <c:v>1.461923995</c:v>
                </c:pt>
                <c:pt idx="248" formatCode="General">
                  <c:v>1.465007001</c:v>
                </c:pt>
                <c:pt idx="249" formatCode="General">
                  <c:v>1.4678958790000001</c:v>
                </c:pt>
                <c:pt idx="250" formatCode="General">
                  <c:v>1.471734001</c:v>
                </c:pt>
                <c:pt idx="251" formatCode="General">
                  <c:v>1.4760244819999999</c:v>
                </c:pt>
                <c:pt idx="252" formatCode="General">
                  <c:v>1.4803811920000001</c:v>
                </c:pt>
                <c:pt idx="253" formatCode="General">
                  <c:v>1.4851120179999999</c:v>
                </c:pt>
                <c:pt idx="254" formatCode="General">
                  <c:v>1.4897379319999999</c:v>
                </c:pt>
                <c:pt idx="255" formatCode="General">
                  <c:v>1.493186755</c:v>
                </c:pt>
                <c:pt idx="256" formatCode="General">
                  <c:v>1.495955336</c:v>
                </c:pt>
                <c:pt idx="257" formatCode="General">
                  <c:v>1.4988215659999999</c:v>
                </c:pt>
                <c:pt idx="258" formatCode="General">
                  <c:v>1.502870886</c:v>
                </c:pt>
                <c:pt idx="259" formatCode="General">
                  <c:v>1.506995203</c:v>
                </c:pt>
                <c:pt idx="260" formatCode="General">
                  <c:v>1.5112886679999999</c:v>
                </c:pt>
                <c:pt idx="261" formatCode="General">
                  <c:v>1.5159104880000001</c:v>
                </c:pt>
                <c:pt idx="262" formatCode="General">
                  <c:v>1.5197209039999999</c:v>
                </c:pt>
                <c:pt idx="263" formatCode="General">
                  <c:v>1.522002858</c:v>
                </c:pt>
                <c:pt idx="264" formatCode="General">
                  <c:v>1.5243688019999999</c:v>
                </c:pt>
                <c:pt idx="265" formatCode="General">
                  <c:v>1.5268350589999999</c:v>
                </c:pt>
                <c:pt idx="266" formatCode="General">
                  <c:v>1.52971477</c:v>
                </c:pt>
                <c:pt idx="267" formatCode="General">
                  <c:v>1.5333008829999999</c:v>
                </c:pt>
                <c:pt idx="268" formatCode="General">
                  <c:v>1.5374988599999999</c:v>
                </c:pt>
                <c:pt idx="269" formatCode="General">
                  <c:v>1.5425059430000001</c:v>
                </c:pt>
                <c:pt idx="270" formatCode="General">
                  <c:v>1.548121987</c:v>
                </c:pt>
                <c:pt idx="271" formatCode="General">
                  <c:v>1.5530693369999999</c:v>
                </c:pt>
                <c:pt idx="272" formatCode="General">
                  <c:v>1.557422307</c:v>
                </c:pt>
                <c:pt idx="273" formatCode="General">
                  <c:v>1.5616965899999999</c:v>
                </c:pt>
                <c:pt idx="274" formatCode="General">
                  <c:v>1.565595517</c:v>
                </c:pt>
                <c:pt idx="275" formatCode="General">
                  <c:v>1.5693006309999999</c:v>
                </c:pt>
                <c:pt idx="276" formatCode="General">
                  <c:v>1.573285928</c:v>
                </c:pt>
                <c:pt idx="277" formatCode="General">
                  <c:v>1.5775728280000001</c:v>
                </c:pt>
                <c:pt idx="278" formatCode="General">
                  <c:v>1.5817198130000001</c:v>
                </c:pt>
                <c:pt idx="279" formatCode="General">
                  <c:v>1.585438146</c:v>
                </c:pt>
                <c:pt idx="280" formatCode="General">
                  <c:v>1.5889469169999999</c:v>
                </c:pt>
                <c:pt idx="281" formatCode="General">
                  <c:v>1.5922277410000001</c:v>
                </c:pt>
                <c:pt idx="282" formatCode="General">
                  <c:v>1.595833831</c:v>
                </c:pt>
                <c:pt idx="283" formatCode="General">
                  <c:v>1.6000319489999999</c:v>
                </c:pt>
                <c:pt idx="284" formatCode="General">
                  <c:v>1.604176619</c:v>
                </c:pt>
                <c:pt idx="285" formatCode="General">
                  <c:v>1.6096804419999999</c:v>
                </c:pt>
                <c:pt idx="286" formatCode="General">
                  <c:v>1.6200726510000001</c:v>
                </c:pt>
                <c:pt idx="287" formatCode="General">
                  <c:v>1.630218803</c:v>
                </c:pt>
                <c:pt idx="288" formatCode="General">
                  <c:v>1.6397352759999999</c:v>
                </c:pt>
                <c:pt idx="289" formatCode="General">
                  <c:v>1.6496014750000001</c:v>
                </c:pt>
                <c:pt idx="290" formatCode="General">
                  <c:v>1.658615336</c:v>
                </c:pt>
                <c:pt idx="291" formatCode="General">
                  <c:v>1.662983133</c:v>
                </c:pt>
                <c:pt idx="292" formatCode="General">
                  <c:v>1.666936787</c:v>
                </c:pt>
                <c:pt idx="293" formatCode="General">
                  <c:v>1.670497057</c:v>
                </c:pt>
                <c:pt idx="294" formatCode="General">
                  <c:v>1.6737506579999999</c:v>
                </c:pt>
                <c:pt idx="295" formatCode="General">
                  <c:v>1.6763596999999999</c:v>
                </c:pt>
                <c:pt idx="296" formatCode="General">
                  <c:v>1.6788169310000001</c:v>
                </c:pt>
                <c:pt idx="297" formatCode="General">
                  <c:v>1.6816209520000001</c:v>
                </c:pt>
                <c:pt idx="298" formatCode="General">
                  <c:v>1.6846439520000001</c:v>
                </c:pt>
                <c:pt idx="299" formatCode="General">
                  <c:v>1.6875911159999999</c:v>
                </c:pt>
                <c:pt idx="300" formatCode="General">
                  <c:v>1.690935385</c:v>
                </c:pt>
                <c:pt idx="301" formatCode="General">
                  <c:v>1.6945948770000001</c:v>
                </c:pt>
                <c:pt idx="302" formatCode="General">
                  <c:v>1.698198903</c:v>
                </c:pt>
                <c:pt idx="303" formatCode="General">
                  <c:v>1.701529665</c:v>
                </c:pt>
                <c:pt idx="304" formatCode="General">
                  <c:v>1.704364446</c:v>
                </c:pt>
                <c:pt idx="305" formatCode="General">
                  <c:v>1.7064162650000001</c:v>
                </c:pt>
                <c:pt idx="306" formatCode="General">
                  <c:v>1.7081540099999999</c:v>
                </c:pt>
                <c:pt idx="307" formatCode="General">
                  <c:v>1.7098904640000001</c:v>
                </c:pt>
                <c:pt idx="308" formatCode="General">
                  <c:v>1.7119130380000001</c:v>
                </c:pt>
                <c:pt idx="309" formatCode="General">
                  <c:v>1.714135934</c:v>
                </c:pt>
                <c:pt idx="310" formatCode="General">
                  <c:v>1.716425238</c:v>
                </c:pt>
                <c:pt idx="311" formatCode="General">
                  <c:v>1.7186726000000001</c:v>
                </c:pt>
                <c:pt idx="312" formatCode="General">
                  <c:v>1.720777429</c:v>
                </c:pt>
                <c:pt idx="313" formatCode="General">
                  <c:v>1.72298942</c:v>
                </c:pt>
                <c:pt idx="314" formatCode="General">
                  <c:v>1.7253826080000001</c:v>
                </c:pt>
                <c:pt idx="315" formatCode="General">
                  <c:v>1.727975026</c:v>
                </c:pt>
                <c:pt idx="316" formatCode="General">
                  <c:v>1.7305653190000001</c:v>
                </c:pt>
                <c:pt idx="317" formatCode="General">
                  <c:v>1.7331552160000001</c:v>
                </c:pt>
                <c:pt idx="318" formatCode="General">
                  <c:v>1.735628994</c:v>
                </c:pt>
                <c:pt idx="319" formatCode="General">
                  <c:v>1.738174055</c:v>
                </c:pt>
                <c:pt idx="320" formatCode="General">
                  <c:v>1.7409940399999999</c:v>
                </c:pt>
                <c:pt idx="321" formatCode="General">
                  <c:v>1.743892526</c:v>
                </c:pt>
                <c:pt idx="322" formatCode="General">
                  <c:v>1.746593845</c:v>
                </c:pt>
                <c:pt idx="323" formatCode="General">
                  <c:v>1.7490370829999999</c:v>
                </c:pt>
                <c:pt idx="324" formatCode="General">
                  <c:v>1.7516934449999999</c:v>
                </c:pt>
                <c:pt idx="325" formatCode="General">
                  <c:v>1.755262178</c:v>
                </c:pt>
                <c:pt idx="326" formatCode="General">
                  <c:v>1.759202487</c:v>
                </c:pt>
                <c:pt idx="327" formatCode="General">
                  <c:v>1.763181817</c:v>
                </c:pt>
                <c:pt idx="328" formatCode="General">
                  <c:v>1.7671695110000001</c:v>
                </c:pt>
                <c:pt idx="329" formatCode="General">
                  <c:v>1.771271493</c:v>
                </c:pt>
                <c:pt idx="330" formatCode="General">
                  <c:v>1.7748238439999999</c:v>
                </c:pt>
                <c:pt idx="331" formatCode="General">
                  <c:v>1.778720401</c:v>
                </c:pt>
                <c:pt idx="332" formatCode="General">
                  <c:v>1.783070725</c:v>
                </c:pt>
                <c:pt idx="333" formatCode="General">
                  <c:v>1.787783991</c:v>
                </c:pt>
                <c:pt idx="334" formatCode="General">
                  <c:v>1.791816198</c:v>
                </c:pt>
                <c:pt idx="335" formatCode="General">
                  <c:v>1.795298756</c:v>
                </c:pt>
                <c:pt idx="336" formatCode="General">
                  <c:v>1.797688889</c:v>
                </c:pt>
                <c:pt idx="337" formatCode="General">
                  <c:v>1.7997325070000001</c:v>
                </c:pt>
                <c:pt idx="338" formatCode="General">
                  <c:v>1.801621492</c:v>
                </c:pt>
                <c:pt idx="339" formatCode="General">
                  <c:v>1.8035051980000001</c:v>
                </c:pt>
                <c:pt idx="340" formatCode="General">
                  <c:v>1.80505691</c:v>
                </c:pt>
                <c:pt idx="341" formatCode="General">
                  <c:v>1.8068734479999999</c:v>
                </c:pt>
                <c:pt idx="342" formatCode="General">
                  <c:v>1.8084583569999999</c:v>
                </c:pt>
                <c:pt idx="343" formatCode="General">
                  <c:v>1.80985252</c:v>
                </c:pt>
                <c:pt idx="344" formatCode="General">
                  <c:v>1.8119523259999999</c:v>
                </c:pt>
                <c:pt idx="345" formatCode="General">
                  <c:v>1.8148859500000001</c:v>
                </c:pt>
                <c:pt idx="346" formatCode="General">
                  <c:v>1.8180772000000001</c:v>
                </c:pt>
                <c:pt idx="347" formatCode="General">
                  <c:v>1.8216521670000001</c:v>
                </c:pt>
                <c:pt idx="348" formatCode="General">
                  <c:v>1.825680599</c:v>
                </c:pt>
                <c:pt idx="349" formatCode="General">
                  <c:v>1.8296761079999999</c:v>
                </c:pt>
                <c:pt idx="350" formatCode="General">
                  <c:v>1.8333664220000001</c:v>
                </c:pt>
                <c:pt idx="351" formatCode="General">
                  <c:v>1.8370505189999999</c:v>
                </c:pt>
                <c:pt idx="352" formatCode="General">
                  <c:v>1.840688366</c:v>
                </c:pt>
                <c:pt idx="353" formatCode="General">
                  <c:v>1.843746125</c:v>
                </c:pt>
                <c:pt idx="354" formatCode="General">
                  <c:v>1.8460102780000001</c:v>
                </c:pt>
                <c:pt idx="355" formatCode="General">
                  <c:v>1.8476238190000001</c:v>
                </c:pt>
                <c:pt idx="356" formatCode="General">
                  <c:v>1.848743064</c:v>
                </c:pt>
                <c:pt idx="357" formatCode="General">
                  <c:v>1.849426491</c:v>
                </c:pt>
                <c:pt idx="358" formatCode="General">
                  <c:v>1.85002216</c:v>
                </c:pt>
                <c:pt idx="359" formatCode="General">
                  <c:v>1.8505903269999999</c:v>
                </c:pt>
                <c:pt idx="360" formatCode="General">
                  <c:v>1.8511732700000001</c:v>
                </c:pt>
                <c:pt idx="361" formatCode="General">
                  <c:v>1.851719181</c:v>
                </c:pt>
                <c:pt idx="362" formatCode="General">
                  <c:v>1.8522976250000001</c:v>
                </c:pt>
                <c:pt idx="363" formatCode="General">
                  <c:v>1.8529110689999999</c:v>
                </c:pt>
                <c:pt idx="364" formatCode="General">
                  <c:v>1.8535382499999999</c:v>
                </c:pt>
                <c:pt idx="365" formatCode="General">
                  <c:v>1.8541075840000001</c:v>
                </c:pt>
                <c:pt idx="366" formatCode="General">
                  <c:v>1.8546195679999999</c:v>
                </c:pt>
                <c:pt idx="367" formatCode="General">
                  <c:v>1.8550981150000001</c:v>
                </c:pt>
                <c:pt idx="368" formatCode="General">
                  <c:v>1.8554134010000001</c:v>
                </c:pt>
                <c:pt idx="369" formatCode="General">
                  <c:v>1.855659841</c:v>
                </c:pt>
                <c:pt idx="370" formatCode="General">
                  <c:v>1.8560504120000001</c:v>
                </c:pt>
                <c:pt idx="371" formatCode="General">
                  <c:v>1.8563579880000001</c:v>
                </c:pt>
                <c:pt idx="372" formatCode="General">
                  <c:v>1.8567107709999999</c:v>
                </c:pt>
                <c:pt idx="373" formatCode="General">
                  <c:v>1.857074546</c:v>
                </c:pt>
                <c:pt idx="374" formatCode="General">
                  <c:v>1.857395355</c:v>
                </c:pt>
                <c:pt idx="375" formatCode="General">
                  <c:v>1.8576133829999999</c:v>
                </c:pt>
                <c:pt idx="376" formatCode="General">
                  <c:v>1.857899239</c:v>
                </c:pt>
                <c:pt idx="377" formatCode="General">
                  <c:v>1.858128292</c:v>
                </c:pt>
                <c:pt idx="378" formatCode="General">
                  <c:v>1.85831539</c:v>
                </c:pt>
                <c:pt idx="379" formatCode="General">
                  <c:v>1.858519408</c:v>
                </c:pt>
                <c:pt idx="380" formatCode="General">
                  <c:v>1.8586604259999999</c:v>
                </c:pt>
                <c:pt idx="381" formatCode="General">
                  <c:v>1.8587128429999999</c:v>
                </c:pt>
                <c:pt idx="382" formatCode="General">
                  <c:v>1.8585669680000001</c:v>
                </c:pt>
                <c:pt idx="383" formatCode="General">
                  <c:v>1.8582348209999999</c:v>
                </c:pt>
                <c:pt idx="384" formatCode="General">
                  <c:v>1.8580030000000001</c:v>
                </c:pt>
                <c:pt idx="385" formatCode="General">
                  <c:v>1.8577214929999999</c:v>
                </c:pt>
                <c:pt idx="386" formatCode="General">
                  <c:v>1.8575410859999999</c:v>
                </c:pt>
                <c:pt idx="387" formatCode="General">
                  <c:v>1.85770726</c:v>
                </c:pt>
                <c:pt idx="388" formatCode="General">
                  <c:v>1.858561347</c:v>
                </c:pt>
                <c:pt idx="389" formatCode="General">
                  <c:v>1.8593597610000001</c:v>
                </c:pt>
                <c:pt idx="390" formatCode="General">
                  <c:v>1.8601802169999999</c:v>
                </c:pt>
                <c:pt idx="391" formatCode="General">
                  <c:v>1.860978477</c:v>
                </c:pt>
                <c:pt idx="392" formatCode="General">
                  <c:v>1.861486153</c:v>
                </c:pt>
                <c:pt idx="393" formatCode="General">
                  <c:v>1.861624666</c:v>
                </c:pt>
                <c:pt idx="394" formatCode="General">
                  <c:v>1.861715786</c:v>
                </c:pt>
              </c:numCache>
            </c:numRef>
          </c:xVal>
          <c:yVal>
            <c:numRef>
              <c:f>'Data fresh bones'!$GN$6:$GN$400</c:f>
              <c:numCache>
                <c:formatCode>0.00E+00</c:formatCode>
                <c:ptCount val="395"/>
                <c:pt idx="0">
                  <c:v>-2.29738E-5</c:v>
                </c:pt>
                <c:pt idx="1">
                  <c:v>-1.3134E-5</c:v>
                </c:pt>
                <c:pt idx="2">
                  <c:v>-2.98204E-5</c:v>
                </c:pt>
                <c:pt idx="3">
                  <c:v>-3.8761099999999997E-5</c:v>
                </c:pt>
                <c:pt idx="4">
                  <c:v>-4.2095100000000003E-5</c:v>
                </c:pt>
                <c:pt idx="5">
                  <c:v>-4.58732E-5</c:v>
                </c:pt>
                <c:pt idx="6">
                  <c:v>-4.8116399999999999E-5</c:v>
                </c:pt>
                <c:pt idx="7">
                  <c:v>-4.7252600000000002E-5</c:v>
                </c:pt>
                <c:pt idx="8">
                  <c:v>-4.6847200000000001E-5</c:v>
                </c:pt>
                <c:pt idx="9">
                  <c:v>-4.6092199999999999E-5</c:v>
                </c:pt>
                <c:pt idx="10">
                  <c:v>-4.4506399999999998E-5</c:v>
                </c:pt>
                <c:pt idx="11">
                  <c:v>-4.2479199999999998E-5</c:v>
                </c:pt>
                <c:pt idx="12">
                  <c:v>-4.1977000000000001E-5</c:v>
                </c:pt>
                <c:pt idx="13">
                  <c:v>-4.1032399999999997E-5</c:v>
                </c:pt>
                <c:pt idx="14">
                  <c:v>-3.8919199999999998E-5</c:v>
                </c:pt>
                <c:pt idx="15">
                  <c:v>-3.7402199999999999E-5</c:v>
                </c:pt>
                <c:pt idx="16">
                  <c:v>-3.5916900000000002E-5</c:v>
                </c:pt>
                <c:pt idx="17">
                  <c:v>-3.36663E-5</c:v>
                </c:pt>
                <c:pt idx="18">
                  <c:v>-3.1885599999999998E-5</c:v>
                </c:pt>
                <c:pt idx="19">
                  <c:v>-3.07458E-5</c:v>
                </c:pt>
                <c:pt idx="20">
                  <c:v>-2.9580599999999999E-5</c:v>
                </c:pt>
                <c:pt idx="21">
                  <c:v>-2.8368600000000001E-5</c:v>
                </c:pt>
                <c:pt idx="22">
                  <c:v>-2.7750500000000001E-5</c:v>
                </c:pt>
                <c:pt idx="23">
                  <c:v>-2.68041E-5</c:v>
                </c:pt>
                <c:pt idx="24">
                  <c:v>-2.6098899999999998E-5</c:v>
                </c:pt>
                <c:pt idx="25">
                  <c:v>-2.5149900000000001E-5</c:v>
                </c:pt>
                <c:pt idx="26">
                  <c:v>-2.4449099999999999E-5</c:v>
                </c:pt>
                <c:pt idx="27">
                  <c:v>-2.3462700000000002E-5</c:v>
                </c:pt>
                <c:pt idx="28">
                  <c:v>-2.2404200000000001E-5</c:v>
                </c:pt>
                <c:pt idx="29">
                  <c:v>-2.1324599999999999E-5</c:v>
                </c:pt>
                <c:pt idx="30">
                  <c:v>-2.0342800000000001E-5</c:v>
                </c:pt>
                <c:pt idx="31">
                  <c:v>-1.94833E-5</c:v>
                </c:pt>
                <c:pt idx="32">
                  <c:v>-1.8936500000000001E-5</c:v>
                </c:pt>
                <c:pt idx="33">
                  <c:v>-1.83196E-5</c:v>
                </c:pt>
                <c:pt idx="34">
                  <c:v>-1.7739899999999999E-5</c:v>
                </c:pt>
                <c:pt idx="35">
                  <c:v>-1.7325499999999999E-5</c:v>
                </c:pt>
                <c:pt idx="36">
                  <c:v>-1.6985000000000001E-5</c:v>
                </c:pt>
                <c:pt idx="37">
                  <c:v>-1.6591699999999999E-5</c:v>
                </c:pt>
                <c:pt idx="38">
                  <c:v>-1.6362899999999999E-5</c:v>
                </c:pt>
                <c:pt idx="39">
                  <c:v>-1.58366E-5</c:v>
                </c:pt>
                <c:pt idx="40">
                  <c:v>-1.5589800000000001E-5</c:v>
                </c:pt>
                <c:pt idx="41">
                  <c:v>-1.5107500000000001E-5</c:v>
                </c:pt>
                <c:pt idx="42">
                  <c:v>-1.48212E-5</c:v>
                </c:pt>
                <c:pt idx="43">
                  <c:v>-1.4799399999999999E-5</c:v>
                </c:pt>
                <c:pt idx="44">
                  <c:v>-1.51495E-5</c:v>
                </c:pt>
                <c:pt idx="45">
                  <c:v>-1.4926000000000001E-5</c:v>
                </c:pt>
                <c:pt idx="46">
                  <c:v>-1.5345900000000002E-5</c:v>
                </c:pt>
                <c:pt idx="47">
                  <c:v>-1.56232E-5</c:v>
                </c:pt>
                <c:pt idx="48">
                  <c:v>-1.5667200000000001E-5</c:v>
                </c:pt>
                <c:pt idx="49">
                  <c:v>-1.5569600000000001E-5</c:v>
                </c:pt>
                <c:pt idx="50">
                  <c:v>-1.5567099999999999E-5</c:v>
                </c:pt>
                <c:pt idx="51">
                  <c:v>-1.5451000000000002E-5</c:v>
                </c:pt>
                <c:pt idx="52">
                  <c:v>-1.5329099999999999E-5</c:v>
                </c:pt>
                <c:pt idx="53">
                  <c:v>-1.53838E-5</c:v>
                </c:pt>
                <c:pt idx="54">
                  <c:v>-1.5441899999999999E-5</c:v>
                </c:pt>
                <c:pt idx="55">
                  <c:v>-1.5531100000000001E-5</c:v>
                </c:pt>
                <c:pt idx="56">
                  <c:v>-1.56544E-5</c:v>
                </c:pt>
                <c:pt idx="57">
                  <c:v>-1.5535800000000001E-5</c:v>
                </c:pt>
                <c:pt idx="58">
                  <c:v>-1.5804E-5</c:v>
                </c:pt>
                <c:pt idx="59">
                  <c:v>-1.5495400000000001E-5</c:v>
                </c:pt>
                <c:pt idx="60">
                  <c:v>-1.6358000000000002E-5</c:v>
                </c:pt>
                <c:pt idx="61">
                  <c:v>-1.65054E-5</c:v>
                </c:pt>
                <c:pt idx="62">
                  <c:v>-1.6658099999999999E-5</c:v>
                </c:pt>
                <c:pt idx="63">
                  <c:v>-1.6701000000000002E-5</c:v>
                </c:pt>
                <c:pt idx="64">
                  <c:v>-1.7043600000000001E-5</c:v>
                </c:pt>
                <c:pt idx="65">
                  <c:v>-1.7212999999999999E-5</c:v>
                </c:pt>
                <c:pt idx="66">
                  <c:v>-1.7505099999999999E-5</c:v>
                </c:pt>
                <c:pt idx="67">
                  <c:v>-1.8046999999999998E-5</c:v>
                </c:pt>
                <c:pt idx="68">
                  <c:v>-1.8520800000000001E-5</c:v>
                </c:pt>
                <c:pt idx="69">
                  <c:v>-1.89858E-5</c:v>
                </c:pt>
                <c:pt idx="70">
                  <c:v>-1.92961E-5</c:v>
                </c:pt>
                <c:pt idx="71">
                  <c:v>-1.9728000000000002E-5</c:v>
                </c:pt>
                <c:pt idx="72">
                  <c:v>-2.0256699999999999E-5</c:v>
                </c:pt>
                <c:pt idx="73">
                  <c:v>-2.02001E-5</c:v>
                </c:pt>
                <c:pt idx="74">
                  <c:v>-2.0312000000000001E-5</c:v>
                </c:pt>
                <c:pt idx="75">
                  <c:v>-2.0044300000000001E-5</c:v>
                </c:pt>
                <c:pt idx="76">
                  <c:v>-2.01043E-5</c:v>
                </c:pt>
                <c:pt idx="77">
                  <c:v>-1.9896999999999999E-5</c:v>
                </c:pt>
                <c:pt idx="78">
                  <c:v>-2.01801E-5</c:v>
                </c:pt>
                <c:pt idx="79">
                  <c:v>-2.0238499999999999E-5</c:v>
                </c:pt>
                <c:pt idx="80">
                  <c:v>-2.04025E-5</c:v>
                </c:pt>
                <c:pt idx="81">
                  <c:v>-2.0293200000000001E-5</c:v>
                </c:pt>
                <c:pt idx="82">
                  <c:v>-2.0016900000000001E-5</c:v>
                </c:pt>
                <c:pt idx="83">
                  <c:v>-1.9838800000000001E-5</c:v>
                </c:pt>
                <c:pt idx="84">
                  <c:v>-1.96128E-5</c:v>
                </c:pt>
                <c:pt idx="85">
                  <c:v>-1.9271800000000001E-5</c:v>
                </c:pt>
                <c:pt idx="86">
                  <c:v>-1.9313600000000001E-5</c:v>
                </c:pt>
                <c:pt idx="87">
                  <c:v>-1.9420500000000002E-5</c:v>
                </c:pt>
                <c:pt idx="88">
                  <c:v>-1.8769800000000001E-5</c:v>
                </c:pt>
                <c:pt idx="89">
                  <c:v>-1.84632E-5</c:v>
                </c:pt>
                <c:pt idx="90">
                  <c:v>-1.7920399999999999E-5</c:v>
                </c:pt>
                <c:pt idx="91">
                  <c:v>-1.7015800000000001E-5</c:v>
                </c:pt>
                <c:pt idx="92">
                  <c:v>-1.6683700000000001E-5</c:v>
                </c:pt>
                <c:pt idx="93">
                  <c:v>-1.63975E-5</c:v>
                </c:pt>
                <c:pt idx="94">
                  <c:v>-1.5866799999999999E-5</c:v>
                </c:pt>
                <c:pt idx="95">
                  <c:v>-1.5355599999999999E-5</c:v>
                </c:pt>
                <c:pt idx="96">
                  <c:v>-1.485E-5</c:v>
                </c:pt>
                <c:pt idx="97">
                  <c:v>-1.40736E-5</c:v>
                </c:pt>
                <c:pt idx="98">
                  <c:v>-1.3091999999999999E-5</c:v>
                </c:pt>
                <c:pt idx="99">
                  <c:v>-1.23144E-5</c:v>
                </c:pt>
                <c:pt idx="100">
                  <c:v>-1.1794600000000001E-5</c:v>
                </c:pt>
                <c:pt idx="101">
                  <c:v>-1.12665E-5</c:v>
                </c:pt>
                <c:pt idx="102">
                  <c:v>-1.06194E-5</c:v>
                </c:pt>
                <c:pt idx="103">
                  <c:v>-1.0081900000000001E-5</c:v>
                </c:pt>
                <c:pt idx="104">
                  <c:v>-9.7825399999999993E-6</c:v>
                </c:pt>
                <c:pt idx="105">
                  <c:v>-9.2592699999999992E-6</c:v>
                </c:pt>
                <c:pt idx="106">
                  <c:v>-8.6935900000000002E-6</c:v>
                </c:pt>
                <c:pt idx="107">
                  <c:v>-8.3285199999999997E-6</c:v>
                </c:pt>
                <c:pt idx="108">
                  <c:v>-8.0231900000000007E-6</c:v>
                </c:pt>
                <c:pt idx="109">
                  <c:v>-7.3011999999999997E-6</c:v>
                </c:pt>
                <c:pt idx="110">
                  <c:v>-6.5449300000000002E-6</c:v>
                </c:pt>
                <c:pt idx="111">
                  <c:v>-6.0832100000000003E-6</c:v>
                </c:pt>
                <c:pt idx="112">
                  <c:v>-5.2676399999999996E-6</c:v>
                </c:pt>
                <c:pt idx="113">
                  <c:v>-4.7576699999999998E-6</c:v>
                </c:pt>
                <c:pt idx="114">
                  <c:v>-4.5258199999999996E-6</c:v>
                </c:pt>
                <c:pt idx="115">
                  <c:v>-4.3885200000000001E-6</c:v>
                </c:pt>
                <c:pt idx="116">
                  <c:v>-4.2795299999999998E-6</c:v>
                </c:pt>
                <c:pt idx="117">
                  <c:v>-4.9918999999999996E-6</c:v>
                </c:pt>
                <c:pt idx="118">
                  <c:v>-5.1344100000000002E-6</c:v>
                </c:pt>
                <c:pt idx="119">
                  <c:v>-5.2398799999999999E-6</c:v>
                </c:pt>
                <c:pt idx="120">
                  <c:v>-4.8956500000000003E-6</c:v>
                </c:pt>
                <c:pt idx="121">
                  <c:v>-4.0480799999999997E-6</c:v>
                </c:pt>
                <c:pt idx="122">
                  <c:v>-2.4300800000000001E-6</c:v>
                </c:pt>
                <c:pt idx="123">
                  <c:v>-1.6750000000000001E-6</c:v>
                </c:pt>
                <c:pt idx="124">
                  <c:v>-5.1984599999999998E-7</c:v>
                </c:pt>
                <c:pt idx="125">
                  <c:v>-3.9533599999999999E-7</c:v>
                </c:pt>
                <c:pt idx="126">
                  <c:v>-5.7881700000000001E-7</c:v>
                </c:pt>
                <c:pt idx="127">
                  <c:v>-1.35873E-6</c:v>
                </c:pt>
                <c:pt idx="128">
                  <c:v>-4.5698000000000001E-7</c:v>
                </c:pt>
                <c:pt idx="129">
                  <c:v>-3.4000799999999998E-7</c:v>
                </c:pt>
                <c:pt idx="130">
                  <c:v>2.36303E-8</c:v>
                </c:pt>
                <c:pt idx="131">
                  <c:v>2.8723699999999999E-7</c:v>
                </c:pt>
                <c:pt idx="132">
                  <c:v>4.13907E-7</c:v>
                </c:pt>
                <c:pt idx="133">
                  <c:v>4.3656199999999999E-7</c:v>
                </c:pt>
                <c:pt idx="134">
                  <c:v>9.9893700000000005E-7</c:v>
                </c:pt>
                <c:pt idx="135">
                  <c:v>1.6706999999999999E-6</c:v>
                </c:pt>
                <c:pt idx="136">
                  <c:v>2.3759E-6</c:v>
                </c:pt>
                <c:pt idx="137">
                  <c:v>3.1714799999999999E-6</c:v>
                </c:pt>
                <c:pt idx="138">
                  <c:v>3.9252699999999999E-6</c:v>
                </c:pt>
                <c:pt idx="139">
                  <c:v>4.2238699999999999E-6</c:v>
                </c:pt>
                <c:pt idx="140">
                  <c:v>4.6358700000000004E-6</c:v>
                </c:pt>
                <c:pt idx="141">
                  <c:v>5.0351999999999997E-6</c:v>
                </c:pt>
                <c:pt idx="142">
                  <c:v>5.5180899999999999E-6</c:v>
                </c:pt>
                <c:pt idx="143">
                  <c:v>5.8057299999999997E-6</c:v>
                </c:pt>
                <c:pt idx="144">
                  <c:v>6.4920699999999997E-6</c:v>
                </c:pt>
                <c:pt idx="145">
                  <c:v>6.4652700000000002E-6</c:v>
                </c:pt>
                <c:pt idx="146">
                  <c:v>6.6219099999999999E-6</c:v>
                </c:pt>
                <c:pt idx="147">
                  <c:v>6.9130200000000003E-6</c:v>
                </c:pt>
                <c:pt idx="148">
                  <c:v>7.2074599999999998E-6</c:v>
                </c:pt>
                <c:pt idx="149">
                  <c:v>7.4746100000000003E-6</c:v>
                </c:pt>
                <c:pt idx="150">
                  <c:v>8.1131300000000007E-6</c:v>
                </c:pt>
                <c:pt idx="151">
                  <c:v>8.6948000000000002E-6</c:v>
                </c:pt>
                <c:pt idx="152">
                  <c:v>9.1929699999999995E-6</c:v>
                </c:pt>
                <c:pt idx="153">
                  <c:v>9.65488E-6</c:v>
                </c:pt>
                <c:pt idx="154">
                  <c:v>1.00544E-5</c:v>
                </c:pt>
                <c:pt idx="155">
                  <c:v>1.0355400000000001E-5</c:v>
                </c:pt>
                <c:pt idx="156">
                  <c:v>1.0699299999999999E-5</c:v>
                </c:pt>
                <c:pt idx="157">
                  <c:v>1.11962E-5</c:v>
                </c:pt>
                <c:pt idx="158">
                  <c:v>1.1329699999999999E-5</c:v>
                </c:pt>
                <c:pt idx="159">
                  <c:v>1.1677399999999999E-5</c:v>
                </c:pt>
                <c:pt idx="160">
                  <c:v>1.19427E-5</c:v>
                </c:pt>
                <c:pt idx="161">
                  <c:v>1.23632E-5</c:v>
                </c:pt>
                <c:pt idx="162">
                  <c:v>1.2635300000000001E-5</c:v>
                </c:pt>
                <c:pt idx="163">
                  <c:v>1.3421000000000001E-5</c:v>
                </c:pt>
                <c:pt idx="164">
                  <c:v>1.4015800000000001E-5</c:v>
                </c:pt>
                <c:pt idx="165">
                  <c:v>1.48229E-5</c:v>
                </c:pt>
                <c:pt idx="166">
                  <c:v>1.53437E-5</c:v>
                </c:pt>
                <c:pt idx="167">
                  <c:v>1.5755100000000001E-5</c:v>
                </c:pt>
                <c:pt idx="168">
                  <c:v>1.5945400000000002E-5</c:v>
                </c:pt>
                <c:pt idx="169">
                  <c:v>1.61736E-5</c:v>
                </c:pt>
                <c:pt idx="170">
                  <c:v>1.6042800000000002E-5</c:v>
                </c:pt>
                <c:pt idx="171">
                  <c:v>1.62628E-5</c:v>
                </c:pt>
                <c:pt idx="172">
                  <c:v>1.6560000000000001E-5</c:v>
                </c:pt>
                <c:pt idx="173">
                  <c:v>1.71036E-5</c:v>
                </c:pt>
                <c:pt idx="174">
                  <c:v>1.7510700000000002E-5</c:v>
                </c:pt>
                <c:pt idx="175">
                  <c:v>1.8151600000000001E-5</c:v>
                </c:pt>
                <c:pt idx="176">
                  <c:v>1.8604E-5</c:v>
                </c:pt>
                <c:pt idx="177">
                  <c:v>1.90319E-5</c:v>
                </c:pt>
                <c:pt idx="178">
                  <c:v>1.91295E-5</c:v>
                </c:pt>
                <c:pt idx="179">
                  <c:v>1.94414E-5</c:v>
                </c:pt>
                <c:pt idx="180">
                  <c:v>1.9803999999999999E-5</c:v>
                </c:pt>
                <c:pt idx="181">
                  <c:v>2.0173599999999999E-5</c:v>
                </c:pt>
                <c:pt idx="182">
                  <c:v>2.04923E-5</c:v>
                </c:pt>
                <c:pt idx="183">
                  <c:v>2.1024699999999999E-5</c:v>
                </c:pt>
                <c:pt idx="184">
                  <c:v>2.16218E-5</c:v>
                </c:pt>
                <c:pt idx="185">
                  <c:v>2.2031E-5</c:v>
                </c:pt>
                <c:pt idx="186">
                  <c:v>2.2531399999999999E-5</c:v>
                </c:pt>
                <c:pt idx="187">
                  <c:v>2.34311E-5</c:v>
                </c:pt>
                <c:pt idx="188">
                  <c:v>2.3771800000000002E-5</c:v>
                </c:pt>
                <c:pt idx="189">
                  <c:v>2.3785E-5</c:v>
                </c:pt>
                <c:pt idx="190">
                  <c:v>2.3972600000000002E-5</c:v>
                </c:pt>
                <c:pt idx="191">
                  <c:v>2.4153799999999999E-5</c:v>
                </c:pt>
                <c:pt idx="192">
                  <c:v>2.3999199999999999E-5</c:v>
                </c:pt>
                <c:pt idx="193">
                  <c:v>2.4114600000000001E-5</c:v>
                </c:pt>
                <c:pt idx="194">
                  <c:v>2.4414600000000002E-5</c:v>
                </c:pt>
                <c:pt idx="195">
                  <c:v>2.4776199999999998E-5</c:v>
                </c:pt>
                <c:pt idx="196">
                  <c:v>2.50566E-5</c:v>
                </c:pt>
                <c:pt idx="197">
                  <c:v>2.5451100000000001E-5</c:v>
                </c:pt>
                <c:pt idx="198">
                  <c:v>2.5818700000000001E-5</c:v>
                </c:pt>
                <c:pt idx="199">
                  <c:v>2.6242799999999999E-5</c:v>
                </c:pt>
                <c:pt idx="200">
                  <c:v>2.65E-5</c:v>
                </c:pt>
                <c:pt idx="201">
                  <c:v>2.6890099999999999E-5</c:v>
                </c:pt>
                <c:pt idx="202">
                  <c:v>2.7102099999999999E-5</c:v>
                </c:pt>
                <c:pt idx="203">
                  <c:v>2.7265699999999999E-5</c:v>
                </c:pt>
                <c:pt idx="204">
                  <c:v>2.7393500000000001E-5</c:v>
                </c:pt>
                <c:pt idx="205">
                  <c:v>2.8085700000000001E-5</c:v>
                </c:pt>
                <c:pt idx="206">
                  <c:v>2.8138599999999999E-5</c:v>
                </c:pt>
                <c:pt idx="207">
                  <c:v>2.8364299999999999E-5</c:v>
                </c:pt>
                <c:pt idx="208">
                  <c:v>2.8665799999999999E-5</c:v>
                </c:pt>
                <c:pt idx="209">
                  <c:v>2.8937699999999999E-5</c:v>
                </c:pt>
                <c:pt idx="210">
                  <c:v>2.8895999999999999E-5</c:v>
                </c:pt>
                <c:pt idx="211">
                  <c:v>2.91419E-5</c:v>
                </c:pt>
                <c:pt idx="212">
                  <c:v>2.94727E-5</c:v>
                </c:pt>
                <c:pt idx="213">
                  <c:v>2.96194E-5</c:v>
                </c:pt>
                <c:pt idx="214">
                  <c:v>2.9862999999999999E-5</c:v>
                </c:pt>
                <c:pt idx="215">
                  <c:v>3.0060500000000001E-5</c:v>
                </c:pt>
                <c:pt idx="216">
                  <c:v>3.0391899999999999E-5</c:v>
                </c:pt>
                <c:pt idx="217">
                  <c:v>3.0428400000000002E-5</c:v>
                </c:pt>
                <c:pt idx="218">
                  <c:v>3.0453299999999999E-5</c:v>
                </c:pt>
                <c:pt idx="219">
                  <c:v>3.0514600000000001E-5</c:v>
                </c:pt>
                <c:pt idx="220">
                  <c:v>3.0643099999999998E-5</c:v>
                </c:pt>
                <c:pt idx="221">
                  <c:v>3.02591E-5</c:v>
                </c:pt>
                <c:pt idx="222">
                  <c:v>3.0305199999999999E-5</c:v>
                </c:pt>
                <c:pt idx="223">
                  <c:v>3.0535399999999999E-5</c:v>
                </c:pt>
                <c:pt idx="224">
                  <c:v>3.0660100000000001E-5</c:v>
                </c:pt>
                <c:pt idx="225">
                  <c:v>3.0725100000000002E-5</c:v>
                </c:pt>
                <c:pt idx="226">
                  <c:v>3.1064700000000001E-5</c:v>
                </c:pt>
                <c:pt idx="227">
                  <c:v>3.1356200000000003E-5</c:v>
                </c:pt>
                <c:pt idx="228">
                  <c:v>3.1606400000000003E-5</c:v>
                </c:pt>
                <c:pt idx="229">
                  <c:v>3.1874500000000001E-5</c:v>
                </c:pt>
                <c:pt idx="230">
                  <c:v>3.2241399999999999E-5</c:v>
                </c:pt>
                <c:pt idx="231">
                  <c:v>3.2345799999999998E-5</c:v>
                </c:pt>
                <c:pt idx="232">
                  <c:v>3.2436700000000001E-5</c:v>
                </c:pt>
                <c:pt idx="233">
                  <c:v>3.2558999999999998E-5</c:v>
                </c:pt>
                <c:pt idx="234">
                  <c:v>3.2676899999999999E-5</c:v>
                </c:pt>
                <c:pt idx="235">
                  <c:v>3.2771799999999997E-5</c:v>
                </c:pt>
                <c:pt idx="236">
                  <c:v>3.2946900000000001E-5</c:v>
                </c:pt>
                <c:pt idx="237">
                  <c:v>3.3140599999999999E-5</c:v>
                </c:pt>
                <c:pt idx="238">
                  <c:v>3.3395400000000002E-5</c:v>
                </c:pt>
                <c:pt idx="239">
                  <c:v>3.3553999999999998E-5</c:v>
                </c:pt>
                <c:pt idx="240">
                  <c:v>3.3856999999999998E-5</c:v>
                </c:pt>
                <c:pt idx="241">
                  <c:v>3.4192000000000001E-5</c:v>
                </c:pt>
                <c:pt idx="242">
                  <c:v>3.4382399999999998E-5</c:v>
                </c:pt>
                <c:pt idx="243">
                  <c:v>3.4328500000000002E-5</c:v>
                </c:pt>
                <c:pt idx="244">
                  <c:v>3.4333099999999998E-5</c:v>
                </c:pt>
                <c:pt idx="245">
                  <c:v>3.41143E-5</c:v>
                </c:pt>
                <c:pt idx="246">
                  <c:v>3.3978800000000001E-5</c:v>
                </c:pt>
                <c:pt idx="247">
                  <c:v>3.3910099999999999E-5</c:v>
                </c:pt>
                <c:pt idx="248">
                  <c:v>3.4408500000000001E-5</c:v>
                </c:pt>
                <c:pt idx="249">
                  <c:v>3.4711900000000002E-5</c:v>
                </c:pt>
                <c:pt idx="250">
                  <c:v>3.4808299999999997E-5</c:v>
                </c:pt>
                <c:pt idx="251">
                  <c:v>3.4830599999999998E-5</c:v>
                </c:pt>
                <c:pt idx="252">
                  <c:v>3.5471700000000001E-5</c:v>
                </c:pt>
                <c:pt idx="253">
                  <c:v>3.5381800000000001E-5</c:v>
                </c:pt>
                <c:pt idx="254">
                  <c:v>3.5654900000000003E-5</c:v>
                </c:pt>
                <c:pt idx="255">
                  <c:v>3.63208E-5</c:v>
                </c:pt>
                <c:pt idx="256">
                  <c:v>3.6969199999999998E-5</c:v>
                </c:pt>
                <c:pt idx="257">
                  <c:v>3.6903500000000003E-5</c:v>
                </c:pt>
                <c:pt idx="258">
                  <c:v>3.6896200000000001E-5</c:v>
                </c:pt>
                <c:pt idx="259">
                  <c:v>3.6996499999999997E-5</c:v>
                </c:pt>
                <c:pt idx="260">
                  <c:v>3.72266E-5</c:v>
                </c:pt>
                <c:pt idx="261">
                  <c:v>3.61262E-5</c:v>
                </c:pt>
                <c:pt idx="262">
                  <c:v>3.5969000000000001E-5</c:v>
                </c:pt>
                <c:pt idx="263">
                  <c:v>3.6372899999999999E-5</c:v>
                </c:pt>
                <c:pt idx="264">
                  <c:v>3.6705799999999997E-5</c:v>
                </c:pt>
                <c:pt idx="265">
                  <c:v>3.6780999999999999E-5</c:v>
                </c:pt>
                <c:pt idx="266">
                  <c:v>3.73747E-5</c:v>
                </c:pt>
                <c:pt idx="267">
                  <c:v>3.7640099999999999E-5</c:v>
                </c:pt>
                <c:pt idx="268">
                  <c:v>3.7715700000000002E-5</c:v>
                </c:pt>
                <c:pt idx="269">
                  <c:v>3.77582E-5</c:v>
                </c:pt>
                <c:pt idx="270">
                  <c:v>3.7621199999999998E-5</c:v>
                </c:pt>
                <c:pt idx="271">
                  <c:v>3.7437300000000002E-5</c:v>
                </c:pt>
                <c:pt idx="272">
                  <c:v>3.7122600000000003E-5</c:v>
                </c:pt>
                <c:pt idx="273">
                  <c:v>3.7139299999999999E-5</c:v>
                </c:pt>
                <c:pt idx="274">
                  <c:v>3.7195099999999999E-5</c:v>
                </c:pt>
                <c:pt idx="275">
                  <c:v>3.7165600000000002E-5</c:v>
                </c:pt>
                <c:pt idx="276">
                  <c:v>3.7253899999999999E-5</c:v>
                </c:pt>
                <c:pt idx="277">
                  <c:v>3.7223700000000001E-5</c:v>
                </c:pt>
                <c:pt idx="278">
                  <c:v>3.7127800000000001E-5</c:v>
                </c:pt>
                <c:pt idx="279">
                  <c:v>3.6725199999999999E-5</c:v>
                </c:pt>
                <c:pt idx="280">
                  <c:v>3.6899700000000002E-5</c:v>
                </c:pt>
                <c:pt idx="281">
                  <c:v>3.6695400000000001E-5</c:v>
                </c:pt>
                <c:pt idx="282">
                  <c:v>3.69234E-5</c:v>
                </c:pt>
                <c:pt idx="283">
                  <c:v>3.7057700000000003E-5</c:v>
                </c:pt>
                <c:pt idx="284">
                  <c:v>3.70441E-5</c:v>
                </c:pt>
                <c:pt idx="285">
                  <c:v>3.6986999999999997E-5</c:v>
                </c:pt>
                <c:pt idx="286">
                  <c:v>3.6989000000000001E-5</c:v>
                </c:pt>
                <c:pt idx="287">
                  <c:v>3.6763400000000001E-5</c:v>
                </c:pt>
                <c:pt idx="288">
                  <c:v>3.6604899999999999E-5</c:v>
                </c:pt>
                <c:pt idx="289">
                  <c:v>3.6147499999999999E-5</c:v>
                </c:pt>
                <c:pt idx="290">
                  <c:v>3.5586200000000002E-5</c:v>
                </c:pt>
                <c:pt idx="291">
                  <c:v>3.5105799999999999E-5</c:v>
                </c:pt>
                <c:pt idx="292">
                  <c:v>3.4558699999999998E-5</c:v>
                </c:pt>
                <c:pt idx="293">
                  <c:v>3.3834700000000003E-5</c:v>
                </c:pt>
                <c:pt idx="294">
                  <c:v>3.3655100000000002E-5</c:v>
                </c:pt>
                <c:pt idx="295">
                  <c:v>3.33667E-5</c:v>
                </c:pt>
                <c:pt idx="296">
                  <c:v>3.2687100000000001E-5</c:v>
                </c:pt>
                <c:pt idx="297">
                  <c:v>3.2396E-5</c:v>
                </c:pt>
                <c:pt idx="298">
                  <c:v>3.2086899999999999E-5</c:v>
                </c:pt>
                <c:pt idx="299">
                  <c:v>3.15773E-5</c:v>
                </c:pt>
                <c:pt idx="300">
                  <c:v>3.1008399999999999E-5</c:v>
                </c:pt>
                <c:pt idx="301">
                  <c:v>3.0865899999999999E-5</c:v>
                </c:pt>
                <c:pt idx="302">
                  <c:v>3.0363100000000001E-5</c:v>
                </c:pt>
                <c:pt idx="303">
                  <c:v>2.9856E-5</c:v>
                </c:pt>
                <c:pt idx="304">
                  <c:v>2.9887699999999998E-5</c:v>
                </c:pt>
                <c:pt idx="305">
                  <c:v>2.94033E-5</c:v>
                </c:pt>
                <c:pt idx="306">
                  <c:v>2.9138100000000001E-5</c:v>
                </c:pt>
                <c:pt idx="307">
                  <c:v>2.8951100000000001E-5</c:v>
                </c:pt>
                <c:pt idx="308">
                  <c:v>2.84419E-5</c:v>
                </c:pt>
                <c:pt idx="309">
                  <c:v>2.7445800000000001E-5</c:v>
                </c:pt>
                <c:pt idx="310">
                  <c:v>2.69633E-5</c:v>
                </c:pt>
                <c:pt idx="311">
                  <c:v>2.6561900000000001E-5</c:v>
                </c:pt>
                <c:pt idx="312">
                  <c:v>2.62357E-5</c:v>
                </c:pt>
                <c:pt idx="313">
                  <c:v>2.5772E-5</c:v>
                </c:pt>
                <c:pt idx="314">
                  <c:v>2.5236600000000002E-5</c:v>
                </c:pt>
                <c:pt idx="315">
                  <c:v>2.51602E-5</c:v>
                </c:pt>
                <c:pt idx="316">
                  <c:v>2.51556E-5</c:v>
                </c:pt>
                <c:pt idx="317">
                  <c:v>2.47415E-5</c:v>
                </c:pt>
                <c:pt idx="318">
                  <c:v>2.4628199999999999E-5</c:v>
                </c:pt>
                <c:pt idx="319">
                  <c:v>2.4688099999999998E-5</c:v>
                </c:pt>
                <c:pt idx="320">
                  <c:v>2.4216800000000002E-5</c:v>
                </c:pt>
                <c:pt idx="321">
                  <c:v>2.2869599999999999E-5</c:v>
                </c:pt>
                <c:pt idx="322">
                  <c:v>2.2911100000000002E-5</c:v>
                </c:pt>
                <c:pt idx="323">
                  <c:v>2.2668400000000001E-5</c:v>
                </c:pt>
                <c:pt idx="324">
                  <c:v>2.2130400000000001E-5</c:v>
                </c:pt>
                <c:pt idx="325">
                  <c:v>2.2022999999999999E-5</c:v>
                </c:pt>
                <c:pt idx="326">
                  <c:v>2.19741E-5</c:v>
                </c:pt>
                <c:pt idx="327">
                  <c:v>2.12383E-5</c:v>
                </c:pt>
                <c:pt idx="328">
                  <c:v>2.0846899999999999E-5</c:v>
                </c:pt>
                <c:pt idx="329">
                  <c:v>2.06761E-5</c:v>
                </c:pt>
                <c:pt idx="330">
                  <c:v>2.00595E-5</c:v>
                </c:pt>
                <c:pt idx="331">
                  <c:v>1.97472E-5</c:v>
                </c:pt>
                <c:pt idx="332">
                  <c:v>1.94955E-5</c:v>
                </c:pt>
                <c:pt idx="333">
                  <c:v>1.9021800000000001E-5</c:v>
                </c:pt>
                <c:pt idx="334">
                  <c:v>1.8479899999999999E-5</c:v>
                </c:pt>
                <c:pt idx="335">
                  <c:v>1.8226399999999999E-5</c:v>
                </c:pt>
                <c:pt idx="336">
                  <c:v>1.75689E-5</c:v>
                </c:pt>
                <c:pt idx="337">
                  <c:v>1.6809100000000001E-5</c:v>
                </c:pt>
                <c:pt idx="338">
                  <c:v>1.6002200000000001E-5</c:v>
                </c:pt>
                <c:pt idx="339">
                  <c:v>1.5823300000000001E-5</c:v>
                </c:pt>
                <c:pt idx="340">
                  <c:v>1.52896E-5</c:v>
                </c:pt>
                <c:pt idx="341">
                  <c:v>1.49634E-5</c:v>
                </c:pt>
                <c:pt idx="342">
                  <c:v>1.4847E-5</c:v>
                </c:pt>
                <c:pt idx="343">
                  <c:v>1.47347E-5</c:v>
                </c:pt>
                <c:pt idx="344">
                  <c:v>1.41346E-5</c:v>
                </c:pt>
                <c:pt idx="345">
                  <c:v>1.37683E-5</c:v>
                </c:pt>
                <c:pt idx="346">
                  <c:v>1.3331400000000001E-5</c:v>
                </c:pt>
                <c:pt idx="347">
                  <c:v>1.27981E-5</c:v>
                </c:pt>
                <c:pt idx="348">
                  <c:v>1.2189599999999999E-5</c:v>
                </c:pt>
                <c:pt idx="349">
                  <c:v>1.1977199999999999E-5</c:v>
                </c:pt>
                <c:pt idx="350">
                  <c:v>1.1684200000000001E-5</c:v>
                </c:pt>
                <c:pt idx="351">
                  <c:v>1.1334900000000001E-5</c:v>
                </c:pt>
                <c:pt idx="352">
                  <c:v>1.1017400000000001E-5</c:v>
                </c:pt>
                <c:pt idx="353">
                  <c:v>1.0685E-5</c:v>
                </c:pt>
                <c:pt idx="354">
                  <c:v>1.0226300000000001E-5</c:v>
                </c:pt>
                <c:pt idx="355">
                  <c:v>9.3849299999999993E-6</c:v>
                </c:pt>
                <c:pt idx="356">
                  <c:v>9.3061000000000006E-6</c:v>
                </c:pt>
                <c:pt idx="357">
                  <c:v>1.0529299999999999E-5</c:v>
                </c:pt>
                <c:pt idx="358">
                  <c:v>1.0935600000000001E-5</c:v>
                </c:pt>
                <c:pt idx="359">
                  <c:v>1.1882700000000001E-5</c:v>
                </c:pt>
                <c:pt idx="360">
                  <c:v>1.13817E-5</c:v>
                </c:pt>
                <c:pt idx="361">
                  <c:v>1.09933E-5</c:v>
                </c:pt>
                <c:pt idx="362">
                  <c:v>1.0402400000000001E-5</c:v>
                </c:pt>
                <c:pt idx="363">
                  <c:v>9.2266000000000007E-6</c:v>
                </c:pt>
                <c:pt idx="364">
                  <c:v>7.9488200000000006E-6</c:v>
                </c:pt>
                <c:pt idx="365">
                  <c:v>8.1029500000000001E-6</c:v>
                </c:pt>
                <c:pt idx="366">
                  <c:v>8.4787099999999997E-6</c:v>
                </c:pt>
                <c:pt idx="367">
                  <c:v>3.3637800000000002E-6</c:v>
                </c:pt>
                <c:pt idx="368">
                  <c:v>2.12945E-6</c:v>
                </c:pt>
                <c:pt idx="369">
                  <c:v>-2.91793E-6</c:v>
                </c:pt>
                <c:pt idx="370">
                  <c:v>-4.09889E-6</c:v>
                </c:pt>
                <c:pt idx="371">
                  <c:v>-5.0678099999999998E-6</c:v>
                </c:pt>
                <c:pt idx="372">
                  <c:v>-2.7265699999999999E-6</c:v>
                </c:pt>
                <c:pt idx="373">
                  <c:v>1.9180699999999999E-6</c:v>
                </c:pt>
                <c:pt idx="374">
                  <c:v>8.3091100000000005E-6</c:v>
                </c:pt>
                <c:pt idx="375">
                  <c:v>7.4950799999999999E-6</c:v>
                </c:pt>
                <c:pt idx="376">
                  <c:v>4.9974599999999998E-6</c:v>
                </c:pt>
                <c:pt idx="377">
                  <c:v>3.4148700000000001E-6</c:v>
                </c:pt>
                <c:pt idx="378">
                  <c:v>1.7865599999999999E-6</c:v>
                </c:pt>
                <c:pt idx="379">
                  <c:v>-4.0630300000000003E-6</c:v>
                </c:pt>
                <c:pt idx="380">
                  <c:v>2.7322100000000001E-6</c:v>
                </c:pt>
                <c:pt idx="381">
                  <c:v>4.3384499999999999E-6</c:v>
                </c:pt>
                <c:pt idx="382">
                  <c:v>7.5955700000000002E-6</c:v>
                </c:pt>
                <c:pt idx="383">
                  <c:v>3.4527899999999999E-6</c:v>
                </c:pt>
                <c:pt idx="384">
                  <c:v>5.9359199999999999E-6</c:v>
                </c:pt>
                <c:pt idx="385">
                  <c:v>-1.0703900000000001E-6</c:v>
                </c:pt>
                <c:pt idx="386">
                  <c:v>-9.7418699999999999E-7</c:v>
                </c:pt>
                <c:pt idx="387">
                  <c:v>-1.3838800000000001E-6</c:v>
                </c:pt>
                <c:pt idx="388">
                  <c:v>-2.1445200000000001E-6</c:v>
                </c:pt>
                <c:pt idx="389">
                  <c:v>-3.8554100000000002E-6</c:v>
                </c:pt>
                <c:pt idx="390">
                  <c:v>-7.5670700000000004E-6</c:v>
                </c:pt>
                <c:pt idx="391">
                  <c:v>-2.86515E-6</c:v>
                </c:pt>
                <c:pt idx="392">
                  <c:v>-1.40705E-8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13-4ED0-9524-4302BAB43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887424"/>
        <c:axId val="167888000"/>
      </c:scatterChart>
      <c:valAx>
        <c:axId val="167887424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7888000"/>
        <c:crosses val="autoZero"/>
        <c:crossBetween val="midCat"/>
      </c:valAx>
      <c:valAx>
        <c:axId val="16788800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678874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4379958123212127"/>
                  <c:y val="-1.9761655515603903E-2"/>
                </c:manualLayout>
              </c:layout>
              <c:numFmt formatCode="General" sourceLinked="0"/>
            </c:trendlineLbl>
          </c:trendline>
          <c:xVal>
            <c:numRef>
              <c:f>'Data fresh bones'!$GV$4:$GV$398</c:f>
              <c:numCache>
                <c:formatCode>0.00E+00</c:formatCode>
                <c:ptCount val="395"/>
                <c:pt idx="0">
                  <c:v>7.7608899999999998E-6</c:v>
                </c:pt>
                <c:pt idx="1">
                  <c:v>1.17721E-5</c:v>
                </c:pt>
                <c:pt idx="2">
                  <c:v>1.6312099999999999E-5</c:v>
                </c:pt>
                <c:pt idx="3">
                  <c:v>3.7601900000000003E-5</c:v>
                </c:pt>
                <c:pt idx="4">
                  <c:v>6.2008500000000001E-5</c:v>
                </c:pt>
                <c:pt idx="5">
                  <c:v>-2.5715600000000002E-5</c:v>
                </c:pt>
                <c:pt idx="6" formatCode="General">
                  <c:v>-5.0385600000000001E-4</c:v>
                </c:pt>
                <c:pt idx="7" formatCode="General">
                  <c:v>-1.523597E-3</c:v>
                </c:pt>
                <c:pt idx="8" formatCode="General">
                  <c:v>-2.7588349999999998E-3</c:v>
                </c:pt>
                <c:pt idx="9" formatCode="General">
                  <c:v>-4.2930370000000004E-3</c:v>
                </c:pt>
                <c:pt idx="10" formatCode="General">
                  <c:v>-5.7229480000000003E-3</c:v>
                </c:pt>
                <c:pt idx="11" formatCode="General">
                  <c:v>-6.7147409999999998E-3</c:v>
                </c:pt>
                <c:pt idx="12" formatCode="General">
                  <c:v>-6.8467099999999998E-3</c:v>
                </c:pt>
                <c:pt idx="13" formatCode="General">
                  <c:v>-6.501115E-3</c:v>
                </c:pt>
                <c:pt idx="14" formatCode="General">
                  <c:v>-5.6481259999999998E-3</c:v>
                </c:pt>
                <c:pt idx="15" formatCode="General">
                  <c:v>-4.4166530000000004E-3</c:v>
                </c:pt>
                <c:pt idx="16" formatCode="General">
                  <c:v>-2.9909479999999998E-3</c:v>
                </c:pt>
                <c:pt idx="17" formatCode="General">
                  <c:v>-1.321841E-3</c:v>
                </c:pt>
                <c:pt idx="18" formatCode="General">
                  <c:v>1.7407800000000001E-4</c:v>
                </c:pt>
                <c:pt idx="19" formatCode="General">
                  <c:v>1.779571E-3</c:v>
                </c:pt>
                <c:pt idx="20" formatCode="General">
                  <c:v>3.7513469999999999E-3</c:v>
                </c:pt>
                <c:pt idx="21" formatCode="General">
                  <c:v>5.7265079999999999E-3</c:v>
                </c:pt>
                <c:pt idx="22" formatCode="General">
                  <c:v>7.4888300000000001E-3</c:v>
                </c:pt>
                <c:pt idx="23" formatCode="General">
                  <c:v>9.5847769999999992E-3</c:v>
                </c:pt>
                <c:pt idx="24" formatCode="General">
                  <c:v>1.1884865E-2</c:v>
                </c:pt>
                <c:pt idx="25" formatCode="General">
                  <c:v>1.3988703E-2</c:v>
                </c:pt>
                <c:pt idx="26" formatCode="General">
                  <c:v>1.6163394000000001E-2</c:v>
                </c:pt>
                <c:pt idx="27" formatCode="General">
                  <c:v>1.8433984E-2</c:v>
                </c:pt>
                <c:pt idx="28" formatCode="General">
                  <c:v>2.0603471000000002E-2</c:v>
                </c:pt>
                <c:pt idx="29" formatCode="General">
                  <c:v>2.3224766000000001E-2</c:v>
                </c:pt>
                <c:pt idx="30" formatCode="General">
                  <c:v>2.5981166E-2</c:v>
                </c:pt>
                <c:pt idx="31" formatCode="General">
                  <c:v>2.9100805E-2</c:v>
                </c:pt>
                <c:pt idx="32" formatCode="General">
                  <c:v>3.2620898000000002E-2</c:v>
                </c:pt>
                <c:pt idx="33" formatCode="General">
                  <c:v>3.6671122E-2</c:v>
                </c:pt>
                <c:pt idx="34" formatCode="General">
                  <c:v>4.0562016999999999E-2</c:v>
                </c:pt>
                <c:pt idx="35" formatCode="General">
                  <c:v>4.4409672999999997E-2</c:v>
                </c:pt>
                <c:pt idx="36" formatCode="General">
                  <c:v>4.7639641000000003E-2</c:v>
                </c:pt>
                <c:pt idx="37" formatCode="General">
                  <c:v>5.0728893999999997E-2</c:v>
                </c:pt>
                <c:pt idx="38" formatCode="General">
                  <c:v>5.3708922999999999E-2</c:v>
                </c:pt>
                <c:pt idx="39" formatCode="General">
                  <c:v>5.6575999000000002E-2</c:v>
                </c:pt>
                <c:pt idx="40" formatCode="General">
                  <c:v>5.9560881000000003E-2</c:v>
                </c:pt>
                <c:pt idx="41" formatCode="General">
                  <c:v>6.3084414000000005E-2</c:v>
                </c:pt>
                <c:pt idx="42" formatCode="General">
                  <c:v>6.6446205999999994E-2</c:v>
                </c:pt>
                <c:pt idx="43" formatCode="General">
                  <c:v>7.0526639000000002E-2</c:v>
                </c:pt>
                <c:pt idx="44" formatCode="General">
                  <c:v>7.5041169000000005E-2</c:v>
                </c:pt>
                <c:pt idx="45" formatCode="General">
                  <c:v>7.9061074999999995E-2</c:v>
                </c:pt>
                <c:pt idx="46" formatCode="General">
                  <c:v>8.3021943000000001E-2</c:v>
                </c:pt>
                <c:pt idx="47" formatCode="General">
                  <c:v>8.7375167000000004E-2</c:v>
                </c:pt>
                <c:pt idx="48" formatCode="General">
                  <c:v>9.1303594000000002E-2</c:v>
                </c:pt>
                <c:pt idx="49" formatCode="General">
                  <c:v>9.5525823999999995E-2</c:v>
                </c:pt>
                <c:pt idx="50" formatCode="General">
                  <c:v>0.100463051</c:v>
                </c:pt>
                <c:pt idx="51" formatCode="General">
                  <c:v>0.105890208</c:v>
                </c:pt>
                <c:pt idx="52" formatCode="General">
                  <c:v>0.111621383</c:v>
                </c:pt>
                <c:pt idx="53" formatCode="General">
                  <c:v>0.117123381</c:v>
                </c:pt>
                <c:pt idx="54" formatCode="General">
                  <c:v>0.122232039</c:v>
                </c:pt>
                <c:pt idx="55" formatCode="General">
                  <c:v>0.128023041</c:v>
                </c:pt>
                <c:pt idx="56" formatCode="General">
                  <c:v>0.13419098500000001</c:v>
                </c:pt>
                <c:pt idx="57" formatCode="General">
                  <c:v>0.141638447</c:v>
                </c:pt>
                <c:pt idx="58" formatCode="General">
                  <c:v>0.14877905699999999</c:v>
                </c:pt>
                <c:pt idx="59" formatCode="General">
                  <c:v>0.15572217899999999</c:v>
                </c:pt>
                <c:pt idx="60" formatCode="General">
                  <c:v>0.16306862899999999</c:v>
                </c:pt>
                <c:pt idx="61" formatCode="General">
                  <c:v>0.17075559300000001</c:v>
                </c:pt>
                <c:pt idx="62" formatCode="General">
                  <c:v>0.17645428499999999</c:v>
                </c:pt>
                <c:pt idx="63" formatCode="General">
                  <c:v>0.18182061999999999</c:v>
                </c:pt>
                <c:pt idx="64" formatCode="General">
                  <c:v>0.18668152599999999</c:v>
                </c:pt>
                <c:pt idx="65" formatCode="General">
                  <c:v>0.18957855900000001</c:v>
                </c:pt>
                <c:pt idx="66" formatCode="General">
                  <c:v>0.190919968</c:v>
                </c:pt>
                <c:pt idx="67" formatCode="General">
                  <c:v>0.192063341</c:v>
                </c:pt>
                <c:pt idx="68" formatCode="General">
                  <c:v>0.19445565400000001</c:v>
                </c:pt>
                <c:pt idx="69" formatCode="General">
                  <c:v>0.197980508</c:v>
                </c:pt>
                <c:pt idx="70" formatCode="General">
                  <c:v>0.20209824800000001</c:v>
                </c:pt>
                <c:pt idx="71" formatCode="General">
                  <c:v>0.206520859</c:v>
                </c:pt>
                <c:pt idx="72" formatCode="General">
                  <c:v>0.21111935500000001</c:v>
                </c:pt>
                <c:pt idx="73" formatCode="General">
                  <c:v>0.21564760799999999</c:v>
                </c:pt>
                <c:pt idx="74" formatCode="General">
                  <c:v>0.21975679200000001</c:v>
                </c:pt>
                <c:pt idx="75" formatCode="General">
                  <c:v>0.223874664</c:v>
                </c:pt>
                <c:pt idx="76" formatCode="General">
                  <c:v>0.229090407</c:v>
                </c:pt>
                <c:pt idx="77" formatCode="General">
                  <c:v>0.23434576900000001</c:v>
                </c:pt>
                <c:pt idx="78" formatCode="General">
                  <c:v>0.238524876</c:v>
                </c:pt>
                <c:pt idx="79" formatCode="General">
                  <c:v>0.24280400999999999</c:v>
                </c:pt>
                <c:pt idx="80" formatCode="General">
                  <c:v>0.247845227</c:v>
                </c:pt>
                <c:pt idx="81" formatCode="General">
                  <c:v>0.25229985500000002</c:v>
                </c:pt>
                <c:pt idx="82" formatCode="General">
                  <c:v>0.25675096800000002</c:v>
                </c:pt>
                <c:pt idx="83" formatCode="General">
                  <c:v>0.26135563299999998</c:v>
                </c:pt>
                <c:pt idx="84" formatCode="General">
                  <c:v>0.26496900699999998</c:v>
                </c:pt>
                <c:pt idx="85" formatCode="General">
                  <c:v>0.26873745500000001</c:v>
                </c:pt>
                <c:pt idx="86" formatCode="General">
                  <c:v>0.27376193700000001</c:v>
                </c:pt>
                <c:pt idx="87" formatCode="General">
                  <c:v>0.27935810799999999</c:v>
                </c:pt>
                <c:pt idx="88" formatCode="General">
                  <c:v>0.28584699699999999</c:v>
                </c:pt>
                <c:pt idx="89" formatCode="General">
                  <c:v>0.29723923099999999</c:v>
                </c:pt>
                <c:pt idx="90" formatCode="General">
                  <c:v>0.31432585899999999</c:v>
                </c:pt>
                <c:pt idx="91" formatCode="General">
                  <c:v>0.33169895999999999</c:v>
                </c:pt>
                <c:pt idx="92" formatCode="General">
                  <c:v>0.34799613800000001</c:v>
                </c:pt>
                <c:pt idx="93" formatCode="General">
                  <c:v>0.364364517</c:v>
                </c:pt>
                <c:pt idx="94" formatCode="General">
                  <c:v>0.37750560599999999</c:v>
                </c:pt>
                <c:pt idx="95" formatCode="General">
                  <c:v>0.38413065299999999</c:v>
                </c:pt>
                <c:pt idx="96" formatCode="General">
                  <c:v>0.38966131999999998</c:v>
                </c:pt>
                <c:pt idx="97" formatCode="General">
                  <c:v>0.39644524199999998</c:v>
                </c:pt>
                <c:pt idx="98" formatCode="General">
                  <c:v>0.40252300000000002</c:v>
                </c:pt>
                <c:pt idx="99" formatCode="General">
                  <c:v>0.40764809299999999</c:v>
                </c:pt>
                <c:pt idx="100" formatCode="General">
                  <c:v>0.41302353800000002</c:v>
                </c:pt>
                <c:pt idx="101" formatCode="General">
                  <c:v>0.418009136</c:v>
                </c:pt>
                <c:pt idx="102" formatCode="General">
                  <c:v>0.42279419499999998</c:v>
                </c:pt>
                <c:pt idx="103" formatCode="General">
                  <c:v>0.42770824800000001</c:v>
                </c:pt>
                <c:pt idx="104" formatCode="General">
                  <c:v>0.43206120100000001</c:v>
                </c:pt>
                <c:pt idx="105" formatCode="General">
                  <c:v>0.43583742399999997</c:v>
                </c:pt>
                <c:pt idx="106" formatCode="General">
                  <c:v>0.43920157500000001</c:v>
                </c:pt>
                <c:pt idx="107" formatCode="General">
                  <c:v>0.44243381300000001</c:v>
                </c:pt>
                <c:pt idx="108" formatCode="General">
                  <c:v>0.44627973500000001</c:v>
                </c:pt>
                <c:pt idx="109" formatCode="General">
                  <c:v>0.45154740599999998</c:v>
                </c:pt>
                <c:pt idx="110" formatCode="General">
                  <c:v>0.45743562399999999</c:v>
                </c:pt>
                <c:pt idx="111" formatCode="General">
                  <c:v>0.463098022</c:v>
                </c:pt>
                <c:pt idx="112" formatCode="General">
                  <c:v>0.46785276199999998</c:v>
                </c:pt>
                <c:pt idx="113" formatCode="General">
                  <c:v>0.47152534200000001</c:v>
                </c:pt>
                <c:pt idx="114" formatCode="General">
                  <c:v>0.474339014</c:v>
                </c:pt>
                <c:pt idx="115" formatCode="General">
                  <c:v>0.47655497899999999</c:v>
                </c:pt>
                <c:pt idx="116" formatCode="General">
                  <c:v>0.47898763900000002</c:v>
                </c:pt>
                <c:pt idx="117" formatCode="General">
                  <c:v>0.48250186699999997</c:v>
                </c:pt>
                <c:pt idx="118" formatCode="General">
                  <c:v>0.48630816599999999</c:v>
                </c:pt>
                <c:pt idx="119" formatCode="General">
                  <c:v>0.48932810100000002</c:v>
                </c:pt>
                <c:pt idx="120" formatCode="General">
                  <c:v>0.49274737000000002</c:v>
                </c:pt>
                <c:pt idx="121" formatCode="General">
                  <c:v>0.49740370499999997</c:v>
                </c:pt>
                <c:pt idx="122" formatCode="General">
                  <c:v>0.50235938199999997</c:v>
                </c:pt>
                <c:pt idx="123" formatCode="General">
                  <c:v>0.50780987399999999</c:v>
                </c:pt>
                <c:pt idx="124" formatCode="General">
                  <c:v>0.51388115199999995</c:v>
                </c:pt>
                <c:pt idx="125" formatCode="General">
                  <c:v>0.51991560199999998</c:v>
                </c:pt>
                <c:pt idx="126" formatCode="General">
                  <c:v>0.52522816100000003</c:v>
                </c:pt>
                <c:pt idx="127" formatCode="General">
                  <c:v>0.52974333200000001</c:v>
                </c:pt>
                <c:pt idx="128" formatCode="General">
                  <c:v>0.53383804899999998</c:v>
                </c:pt>
                <c:pt idx="129" formatCode="General">
                  <c:v>0.53860974500000003</c:v>
                </c:pt>
                <c:pt idx="130" formatCode="General">
                  <c:v>0.54365487800000001</c:v>
                </c:pt>
                <c:pt idx="131" formatCode="General">
                  <c:v>0.54831482799999998</c:v>
                </c:pt>
                <c:pt idx="132" formatCode="General">
                  <c:v>0.55318994799999999</c:v>
                </c:pt>
                <c:pt idx="133" formatCode="General">
                  <c:v>0.558109195</c:v>
                </c:pt>
                <c:pt idx="134" formatCode="General">
                  <c:v>0.56208625499999998</c:v>
                </c:pt>
                <c:pt idx="135" formatCode="General">
                  <c:v>0.565825464</c:v>
                </c:pt>
                <c:pt idx="136" formatCode="General">
                  <c:v>0.57133546599999996</c:v>
                </c:pt>
                <c:pt idx="137" formatCode="General">
                  <c:v>0.580814355</c:v>
                </c:pt>
                <c:pt idx="138" formatCode="General">
                  <c:v>0.59357492899999997</c:v>
                </c:pt>
                <c:pt idx="139" formatCode="General">
                  <c:v>0.60702030500000004</c:v>
                </c:pt>
                <c:pt idx="140" formatCode="General">
                  <c:v>0.62165455999999997</c:v>
                </c:pt>
                <c:pt idx="141" formatCode="General">
                  <c:v>0.63475550700000005</c:v>
                </c:pt>
                <c:pt idx="142" formatCode="General">
                  <c:v>0.64399063400000001</c:v>
                </c:pt>
                <c:pt idx="143" formatCode="General">
                  <c:v>0.65033229699999995</c:v>
                </c:pt>
                <c:pt idx="144" formatCode="General">
                  <c:v>0.65697307199999999</c:v>
                </c:pt>
                <c:pt idx="145" formatCode="General">
                  <c:v>0.66280589999999995</c:v>
                </c:pt>
                <c:pt idx="146" formatCode="General">
                  <c:v>0.66859305800000002</c:v>
                </c:pt>
                <c:pt idx="147" formatCode="General">
                  <c:v>0.67434142200000002</c:v>
                </c:pt>
                <c:pt idx="148" formatCode="General">
                  <c:v>0.68000258199999997</c:v>
                </c:pt>
                <c:pt idx="149" formatCode="General">
                  <c:v>0.68599875399999999</c:v>
                </c:pt>
                <c:pt idx="150" formatCode="General">
                  <c:v>0.69150131699999995</c:v>
                </c:pt>
                <c:pt idx="151" formatCode="General">
                  <c:v>0.69637543800000001</c:v>
                </c:pt>
                <c:pt idx="152" formatCode="General">
                  <c:v>0.70069066899999999</c:v>
                </c:pt>
                <c:pt idx="153" formatCode="General">
                  <c:v>0.704856021</c:v>
                </c:pt>
                <c:pt idx="154" formatCode="General">
                  <c:v>0.70794424499999997</c:v>
                </c:pt>
                <c:pt idx="155" formatCode="General">
                  <c:v>0.71046649299999998</c:v>
                </c:pt>
                <c:pt idx="156" formatCode="General">
                  <c:v>0.71341308699999995</c:v>
                </c:pt>
                <c:pt idx="157" formatCode="General">
                  <c:v>0.71770981700000003</c:v>
                </c:pt>
                <c:pt idx="158" formatCode="General">
                  <c:v>0.72187572700000002</c:v>
                </c:pt>
                <c:pt idx="159" formatCode="General">
                  <c:v>0.72548719699999997</c:v>
                </c:pt>
                <c:pt idx="160" formatCode="General">
                  <c:v>0.72959254100000004</c:v>
                </c:pt>
                <c:pt idx="161" formatCode="General">
                  <c:v>0.73382360700000004</c:v>
                </c:pt>
                <c:pt idx="162" formatCode="General">
                  <c:v>0.73672165700000003</c:v>
                </c:pt>
                <c:pt idx="163" formatCode="General">
                  <c:v>0.73942522700000002</c:v>
                </c:pt>
                <c:pt idx="164" formatCode="General">
                  <c:v>0.74349041999999999</c:v>
                </c:pt>
                <c:pt idx="165" formatCode="General">
                  <c:v>0.74777779099999997</c:v>
                </c:pt>
                <c:pt idx="166" formatCode="General">
                  <c:v>0.75127074500000002</c:v>
                </c:pt>
                <c:pt idx="167" formatCode="General">
                  <c:v>0.75461976600000003</c:v>
                </c:pt>
                <c:pt idx="168" formatCode="General">
                  <c:v>0.75870559199999998</c:v>
                </c:pt>
                <c:pt idx="169" formatCode="General">
                  <c:v>0.76164602800000003</c:v>
                </c:pt>
                <c:pt idx="170" formatCode="General">
                  <c:v>0.76439229799999997</c:v>
                </c:pt>
                <c:pt idx="171" formatCode="General">
                  <c:v>0.76888220799999996</c:v>
                </c:pt>
                <c:pt idx="172" formatCode="General">
                  <c:v>0.77415086</c:v>
                </c:pt>
                <c:pt idx="173" formatCode="General">
                  <c:v>0.77898205200000004</c:v>
                </c:pt>
                <c:pt idx="174" formatCode="General">
                  <c:v>0.78457748599999999</c:v>
                </c:pt>
                <c:pt idx="175" formatCode="General">
                  <c:v>0.79012452300000002</c:v>
                </c:pt>
                <c:pt idx="176" formatCode="General">
                  <c:v>0.79451734399999996</c:v>
                </c:pt>
                <c:pt idx="177" formatCode="General">
                  <c:v>0.79876771999999996</c:v>
                </c:pt>
                <c:pt idx="178" formatCode="General">
                  <c:v>0.80303559099999999</c:v>
                </c:pt>
                <c:pt idx="179" formatCode="General">
                  <c:v>0.80636846699999998</c:v>
                </c:pt>
                <c:pt idx="180" formatCode="General">
                  <c:v>0.80933564199999997</c:v>
                </c:pt>
                <c:pt idx="181" formatCode="General">
                  <c:v>0.81211988300000004</c:v>
                </c:pt>
                <c:pt idx="182" formatCode="General">
                  <c:v>0.81518987700000001</c:v>
                </c:pt>
                <c:pt idx="183" formatCode="General">
                  <c:v>0.81831074500000001</c:v>
                </c:pt>
                <c:pt idx="184" formatCode="General">
                  <c:v>0.82333027700000005</c:v>
                </c:pt>
                <c:pt idx="185" formatCode="General">
                  <c:v>0.829428575</c:v>
                </c:pt>
                <c:pt idx="186" formatCode="General">
                  <c:v>0.83599310999999998</c:v>
                </c:pt>
                <c:pt idx="187" formatCode="General">
                  <c:v>0.84238317699999998</c:v>
                </c:pt>
                <c:pt idx="188" formatCode="General">
                  <c:v>0.84886733599999997</c:v>
                </c:pt>
                <c:pt idx="189" formatCode="General">
                  <c:v>0.85436465299999997</c:v>
                </c:pt>
                <c:pt idx="190" formatCode="General">
                  <c:v>0.85898514199999998</c:v>
                </c:pt>
                <c:pt idx="191" formatCode="General">
                  <c:v>0.86319589500000005</c:v>
                </c:pt>
                <c:pt idx="192" formatCode="General">
                  <c:v>0.86760030300000002</c:v>
                </c:pt>
                <c:pt idx="193" formatCode="General">
                  <c:v>0.87253789199999998</c:v>
                </c:pt>
                <c:pt idx="194" formatCode="General">
                  <c:v>0.87780071999999998</c:v>
                </c:pt>
                <c:pt idx="195" formatCode="General">
                  <c:v>0.88321244799999998</c:v>
                </c:pt>
                <c:pt idx="196" formatCode="General">
                  <c:v>0.88854381800000004</c:v>
                </c:pt>
                <c:pt idx="197" formatCode="General">
                  <c:v>0.893185326</c:v>
                </c:pt>
                <c:pt idx="198" formatCode="General">
                  <c:v>0.89643222499999997</c:v>
                </c:pt>
                <c:pt idx="199" formatCode="General">
                  <c:v>0.89840281</c:v>
                </c:pt>
                <c:pt idx="200" formatCode="General">
                  <c:v>0.89995190899999999</c:v>
                </c:pt>
                <c:pt idx="201" formatCode="General">
                  <c:v>0.90146305299999996</c:v>
                </c:pt>
                <c:pt idx="202" formatCode="General">
                  <c:v>0.90358108299999995</c:v>
                </c:pt>
                <c:pt idx="203" formatCode="General">
                  <c:v>0.90616432599999996</c:v>
                </c:pt>
                <c:pt idx="204" formatCode="General">
                  <c:v>0.90897316699999997</c:v>
                </c:pt>
                <c:pt idx="205" formatCode="General">
                  <c:v>0.91187209899999999</c:v>
                </c:pt>
                <c:pt idx="206" formatCode="General">
                  <c:v>0.91479128399999998</c:v>
                </c:pt>
                <c:pt idx="207" formatCode="General">
                  <c:v>0.91724834499999996</c:v>
                </c:pt>
                <c:pt idx="208" formatCode="General">
                  <c:v>0.922088625</c:v>
                </c:pt>
                <c:pt idx="209" formatCode="General">
                  <c:v>0.92889653100000003</c:v>
                </c:pt>
                <c:pt idx="210" formatCode="General">
                  <c:v>0.93589278300000001</c:v>
                </c:pt>
                <c:pt idx="211" formatCode="General">
                  <c:v>0.94272518599999999</c:v>
                </c:pt>
                <c:pt idx="212" formatCode="General">
                  <c:v>0.94983822699999998</c:v>
                </c:pt>
                <c:pt idx="213" formatCode="General">
                  <c:v>0.95480972600000003</c:v>
                </c:pt>
                <c:pt idx="214" formatCode="General">
                  <c:v>0.95758677299999995</c:v>
                </c:pt>
                <c:pt idx="215" formatCode="General">
                  <c:v>0.95993391800000005</c:v>
                </c:pt>
                <c:pt idx="216" formatCode="General">
                  <c:v>0.96273719999999996</c:v>
                </c:pt>
                <c:pt idx="217" formatCode="General">
                  <c:v>0.96701220300000001</c:v>
                </c:pt>
                <c:pt idx="218" formatCode="General">
                  <c:v>0.97209050799999996</c:v>
                </c:pt>
                <c:pt idx="219" formatCode="General">
                  <c:v>0.97830454700000002</c:v>
                </c:pt>
                <c:pt idx="220" formatCode="General">
                  <c:v>0.98504535599999998</c:v>
                </c:pt>
                <c:pt idx="221" formatCode="General">
                  <c:v>0.99221793400000002</c:v>
                </c:pt>
                <c:pt idx="222" formatCode="General">
                  <c:v>0.99765268699999998</c:v>
                </c:pt>
                <c:pt idx="223" formatCode="General">
                  <c:v>1.0021141410000001</c:v>
                </c:pt>
                <c:pt idx="224" formatCode="General">
                  <c:v>1.0060338520000001</c:v>
                </c:pt>
                <c:pt idx="225" formatCode="General">
                  <c:v>1.0096120989999999</c:v>
                </c:pt>
                <c:pt idx="226" formatCode="General">
                  <c:v>1.013031529</c:v>
                </c:pt>
                <c:pt idx="227" formatCode="General">
                  <c:v>1.0177549939999999</c:v>
                </c:pt>
                <c:pt idx="228" formatCode="General">
                  <c:v>1.0233404960000001</c:v>
                </c:pt>
                <c:pt idx="229" formatCode="General">
                  <c:v>1.02935859</c:v>
                </c:pt>
                <c:pt idx="230" formatCode="General">
                  <c:v>1.0355576150000001</c:v>
                </c:pt>
                <c:pt idx="231" formatCode="General">
                  <c:v>1.041636191</c:v>
                </c:pt>
                <c:pt idx="232" formatCode="General">
                  <c:v>1.0475002449999999</c:v>
                </c:pt>
                <c:pt idx="233" formatCode="General">
                  <c:v>1.0536388029999999</c:v>
                </c:pt>
                <c:pt idx="234" formatCode="General">
                  <c:v>1.05986399</c:v>
                </c:pt>
                <c:pt idx="235" formatCode="General">
                  <c:v>1.066781014</c:v>
                </c:pt>
                <c:pt idx="236" formatCode="General">
                  <c:v>1.074499579</c:v>
                </c:pt>
                <c:pt idx="237" formatCode="General">
                  <c:v>1.082244765</c:v>
                </c:pt>
                <c:pt idx="238" formatCode="General">
                  <c:v>1.088809441</c:v>
                </c:pt>
                <c:pt idx="239" formatCode="General">
                  <c:v>1.094353642</c:v>
                </c:pt>
                <c:pt idx="240" formatCode="General">
                  <c:v>1.0990130579999999</c:v>
                </c:pt>
                <c:pt idx="241" formatCode="General">
                  <c:v>1.1021005370000001</c:v>
                </c:pt>
                <c:pt idx="242" formatCode="General">
                  <c:v>1.103624618</c:v>
                </c:pt>
                <c:pt idx="243" formatCode="General">
                  <c:v>1.104591163</c:v>
                </c:pt>
                <c:pt idx="244" formatCode="General">
                  <c:v>1.1058308349999999</c:v>
                </c:pt>
                <c:pt idx="245" formatCode="General">
                  <c:v>1.1093162480000001</c:v>
                </c:pt>
                <c:pt idx="246" formatCode="General">
                  <c:v>1.1142361409999999</c:v>
                </c:pt>
                <c:pt idx="247" formatCode="General">
                  <c:v>1.1191129870000001</c:v>
                </c:pt>
                <c:pt idx="248" formatCode="General">
                  <c:v>1.1244820790000001</c:v>
                </c:pt>
                <c:pt idx="249" formatCode="General">
                  <c:v>1.130626135</c:v>
                </c:pt>
                <c:pt idx="250" formatCode="General">
                  <c:v>1.1353028300000001</c:v>
                </c:pt>
                <c:pt idx="251" formatCode="General">
                  <c:v>1.1394642800000001</c:v>
                </c:pt>
                <c:pt idx="252" formatCode="General">
                  <c:v>1.1472081999999999</c:v>
                </c:pt>
                <c:pt idx="253" formatCode="General">
                  <c:v>1.156984859</c:v>
                </c:pt>
                <c:pt idx="254" formatCode="General">
                  <c:v>1.166356497</c:v>
                </c:pt>
                <c:pt idx="255" formatCode="General">
                  <c:v>1.175213522</c:v>
                </c:pt>
                <c:pt idx="256" formatCode="General">
                  <c:v>1.183617948</c:v>
                </c:pt>
                <c:pt idx="257" formatCode="General">
                  <c:v>1.188874534</c:v>
                </c:pt>
                <c:pt idx="258" formatCode="General">
                  <c:v>1.191635754</c:v>
                </c:pt>
                <c:pt idx="259" formatCode="General">
                  <c:v>1.1937480739999999</c:v>
                </c:pt>
                <c:pt idx="260" formatCode="General">
                  <c:v>1.1955144339999999</c:v>
                </c:pt>
                <c:pt idx="261" formatCode="General">
                  <c:v>1.197597502</c:v>
                </c:pt>
                <c:pt idx="262" formatCode="General">
                  <c:v>1.1999486939999999</c:v>
                </c:pt>
                <c:pt idx="263" formatCode="General">
                  <c:v>1.202537711</c:v>
                </c:pt>
                <c:pt idx="264" formatCode="General">
                  <c:v>1.205692687</c:v>
                </c:pt>
                <c:pt idx="265" formatCode="General">
                  <c:v>1.2098195890000001</c:v>
                </c:pt>
                <c:pt idx="266" formatCode="General">
                  <c:v>1.213355728</c:v>
                </c:pt>
                <c:pt idx="267" formatCode="General">
                  <c:v>1.2166482670000001</c:v>
                </c:pt>
                <c:pt idx="268" formatCode="General">
                  <c:v>1.220582777</c:v>
                </c:pt>
                <c:pt idx="269" formatCode="General">
                  <c:v>1.225339435</c:v>
                </c:pt>
                <c:pt idx="270" formatCode="General">
                  <c:v>1.2314428449999999</c:v>
                </c:pt>
                <c:pt idx="271" formatCode="General">
                  <c:v>1.2381053070000001</c:v>
                </c:pt>
                <c:pt idx="272" formatCode="General">
                  <c:v>1.2443719070000001</c:v>
                </c:pt>
                <c:pt idx="273" formatCode="General">
                  <c:v>1.2504435840000001</c:v>
                </c:pt>
                <c:pt idx="274" formatCode="General">
                  <c:v>1.2569374289999999</c:v>
                </c:pt>
                <c:pt idx="275" formatCode="General">
                  <c:v>1.2627789389999999</c:v>
                </c:pt>
                <c:pt idx="276" formatCode="General">
                  <c:v>1.268440113</c:v>
                </c:pt>
                <c:pt idx="277" formatCode="General">
                  <c:v>1.274047838</c:v>
                </c:pt>
                <c:pt idx="278" formatCode="General">
                  <c:v>1.2789220800000001</c:v>
                </c:pt>
                <c:pt idx="279" formatCode="General">
                  <c:v>1.2820502920000001</c:v>
                </c:pt>
                <c:pt idx="280" formatCode="General">
                  <c:v>1.2836188390000001</c:v>
                </c:pt>
                <c:pt idx="281" formatCode="General">
                  <c:v>1.284709828</c:v>
                </c:pt>
                <c:pt idx="282" formatCode="General">
                  <c:v>1.286216926</c:v>
                </c:pt>
                <c:pt idx="283" formatCode="General">
                  <c:v>1.2884983569999999</c:v>
                </c:pt>
                <c:pt idx="284" formatCode="General">
                  <c:v>1.292426844</c:v>
                </c:pt>
                <c:pt idx="285" formatCode="General">
                  <c:v>1.296950643</c:v>
                </c:pt>
                <c:pt idx="286" formatCode="General">
                  <c:v>1.301364414</c:v>
                </c:pt>
                <c:pt idx="287" formatCode="General">
                  <c:v>1.3052992919999999</c:v>
                </c:pt>
                <c:pt idx="288" formatCode="General">
                  <c:v>1.3087564899999999</c:v>
                </c:pt>
                <c:pt idx="289" formatCode="General">
                  <c:v>1.311036804</c:v>
                </c:pt>
                <c:pt idx="290" formatCode="General">
                  <c:v>1.3136212920000001</c:v>
                </c:pt>
                <c:pt idx="291" formatCode="General">
                  <c:v>1.3170561700000001</c:v>
                </c:pt>
                <c:pt idx="292" formatCode="General">
                  <c:v>1.321269603</c:v>
                </c:pt>
                <c:pt idx="293" formatCode="General">
                  <c:v>1.3253649810000001</c:v>
                </c:pt>
                <c:pt idx="294" formatCode="General">
                  <c:v>1.3291223830000001</c:v>
                </c:pt>
                <c:pt idx="295" formatCode="General">
                  <c:v>1.3320704809999999</c:v>
                </c:pt>
                <c:pt idx="296" formatCode="General">
                  <c:v>1.334615597</c:v>
                </c:pt>
                <c:pt idx="297" formatCode="General">
                  <c:v>1.336636873</c:v>
                </c:pt>
                <c:pt idx="298" formatCode="General">
                  <c:v>1.3389036249999999</c:v>
                </c:pt>
                <c:pt idx="299" formatCode="General">
                  <c:v>1.3415965670000001</c:v>
                </c:pt>
                <c:pt idx="300" formatCode="General">
                  <c:v>1.344573606</c:v>
                </c:pt>
                <c:pt idx="301" formatCode="General">
                  <c:v>1.3474294899999999</c:v>
                </c:pt>
                <c:pt idx="302" formatCode="General">
                  <c:v>1.3503254739999999</c:v>
                </c:pt>
                <c:pt idx="303" formatCode="General">
                  <c:v>1.3529333670000001</c:v>
                </c:pt>
                <c:pt idx="304" formatCode="General">
                  <c:v>1.3552013620000001</c:v>
                </c:pt>
                <c:pt idx="305" formatCode="General">
                  <c:v>1.3580223469999999</c:v>
                </c:pt>
                <c:pt idx="306" formatCode="General">
                  <c:v>1.3612548010000001</c:v>
                </c:pt>
                <c:pt idx="307" formatCode="General">
                  <c:v>1.364704438</c:v>
                </c:pt>
                <c:pt idx="308" formatCode="General">
                  <c:v>1.368223382</c:v>
                </c:pt>
                <c:pt idx="309" formatCode="General">
                  <c:v>1.371735522</c:v>
                </c:pt>
                <c:pt idx="310" formatCode="General">
                  <c:v>1.3745460540000001</c:v>
                </c:pt>
                <c:pt idx="311" formatCode="General">
                  <c:v>1.3766992300000001</c:v>
                </c:pt>
                <c:pt idx="312" formatCode="General">
                  <c:v>1.378436387</c:v>
                </c:pt>
                <c:pt idx="313" formatCode="General">
                  <c:v>1.3800796019999999</c:v>
                </c:pt>
                <c:pt idx="314" formatCode="General">
                  <c:v>1.3814626860000001</c:v>
                </c:pt>
                <c:pt idx="315" formatCode="General">
                  <c:v>1.3830227020000001</c:v>
                </c:pt>
                <c:pt idx="316" formatCode="General">
                  <c:v>1.3849697489999999</c:v>
                </c:pt>
                <c:pt idx="317" formatCode="General">
                  <c:v>1.387332979</c:v>
                </c:pt>
                <c:pt idx="318" formatCode="General">
                  <c:v>1.390406598</c:v>
                </c:pt>
                <c:pt idx="319" formatCode="General">
                  <c:v>1.3940557039999999</c:v>
                </c:pt>
                <c:pt idx="320" formatCode="General">
                  <c:v>1.397220817</c:v>
                </c:pt>
                <c:pt idx="321" formatCode="General">
                  <c:v>1.4004858760000001</c:v>
                </c:pt>
                <c:pt idx="322" formatCode="General">
                  <c:v>1.404452603</c:v>
                </c:pt>
                <c:pt idx="323" formatCode="General">
                  <c:v>1.4089090479999999</c:v>
                </c:pt>
                <c:pt idx="324" formatCode="General">
                  <c:v>1.413176776</c:v>
                </c:pt>
                <c:pt idx="325" formatCode="General">
                  <c:v>1.41750927</c:v>
                </c:pt>
                <c:pt idx="326" formatCode="General">
                  <c:v>1.4215903379999999</c:v>
                </c:pt>
                <c:pt idx="327" formatCode="General">
                  <c:v>1.4252031329999999</c:v>
                </c:pt>
                <c:pt idx="328" formatCode="General">
                  <c:v>1.429730978</c:v>
                </c:pt>
                <c:pt idx="329" formatCode="General">
                  <c:v>1.4353281760000001</c:v>
                </c:pt>
                <c:pt idx="330" formatCode="General">
                  <c:v>1.4406171189999999</c:v>
                </c:pt>
                <c:pt idx="331" formatCode="General">
                  <c:v>1.4455621999999999</c:v>
                </c:pt>
                <c:pt idx="332" formatCode="General">
                  <c:v>1.449856525</c:v>
                </c:pt>
                <c:pt idx="333" formatCode="General">
                  <c:v>1.4517811389999999</c:v>
                </c:pt>
                <c:pt idx="334" formatCode="General">
                  <c:v>1.451986287</c:v>
                </c:pt>
                <c:pt idx="335" formatCode="General">
                  <c:v>1.4522489439999999</c:v>
                </c:pt>
                <c:pt idx="336" formatCode="General">
                  <c:v>1.4525647399999999</c:v>
                </c:pt>
                <c:pt idx="337" formatCode="General">
                  <c:v>1.452881522</c:v>
                </c:pt>
                <c:pt idx="338" formatCode="General">
                  <c:v>1.4535447260000001</c:v>
                </c:pt>
                <c:pt idx="339" formatCode="General">
                  <c:v>1.455176185</c:v>
                </c:pt>
                <c:pt idx="340" formatCode="General">
                  <c:v>1.4573458829999999</c:v>
                </c:pt>
                <c:pt idx="341" formatCode="General">
                  <c:v>1.4598122600000001</c:v>
                </c:pt>
                <c:pt idx="342" formatCode="General">
                  <c:v>1.462100792</c:v>
                </c:pt>
                <c:pt idx="343" formatCode="General">
                  <c:v>1.464116661</c:v>
                </c:pt>
                <c:pt idx="344" formatCode="General">
                  <c:v>1.4655062510000001</c:v>
                </c:pt>
                <c:pt idx="345" formatCode="General">
                  <c:v>1.466794317</c:v>
                </c:pt>
                <c:pt idx="346" formatCode="General">
                  <c:v>1.4683088360000001</c:v>
                </c:pt>
                <c:pt idx="347" formatCode="General">
                  <c:v>1.4702530599999999</c:v>
                </c:pt>
                <c:pt idx="348" formatCode="General">
                  <c:v>1.4725355019999999</c:v>
                </c:pt>
                <c:pt idx="349" formatCode="General">
                  <c:v>1.4756742249999999</c:v>
                </c:pt>
                <c:pt idx="350" formatCode="General">
                  <c:v>1.4798931900000001</c:v>
                </c:pt>
                <c:pt idx="351" formatCode="General">
                  <c:v>1.4837446030000001</c:v>
                </c:pt>
                <c:pt idx="352" formatCode="General">
                  <c:v>1.487866014</c:v>
                </c:pt>
                <c:pt idx="353" formatCode="General">
                  <c:v>1.492097722</c:v>
                </c:pt>
                <c:pt idx="354" formatCode="General">
                  <c:v>1.4955542930000001</c:v>
                </c:pt>
                <c:pt idx="355" formatCode="General">
                  <c:v>1.4975259059999999</c:v>
                </c:pt>
                <c:pt idx="356" formatCode="General">
                  <c:v>1.4992014789999999</c:v>
                </c:pt>
                <c:pt idx="357" formatCode="General">
                  <c:v>1.500675983</c:v>
                </c:pt>
                <c:pt idx="358" formatCode="General">
                  <c:v>1.5018980470000001</c:v>
                </c:pt>
                <c:pt idx="359" formatCode="General">
                  <c:v>1.5031449160000001</c:v>
                </c:pt>
                <c:pt idx="360" formatCode="General">
                  <c:v>1.5049293989999999</c:v>
                </c:pt>
                <c:pt idx="361" formatCode="General">
                  <c:v>1.506782498</c:v>
                </c:pt>
                <c:pt idx="362" formatCode="General">
                  <c:v>1.5081663249999999</c:v>
                </c:pt>
                <c:pt idx="363" formatCode="General">
                  <c:v>1.5096298429999999</c:v>
                </c:pt>
                <c:pt idx="364" formatCode="General">
                  <c:v>1.511420274</c:v>
                </c:pt>
                <c:pt idx="365" formatCode="General">
                  <c:v>1.5128539620000001</c:v>
                </c:pt>
                <c:pt idx="366" formatCode="General">
                  <c:v>1.514449452</c:v>
                </c:pt>
                <c:pt idx="367" formatCode="General">
                  <c:v>1.5159688120000001</c:v>
                </c:pt>
                <c:pt idx="368" formatCode="General">
                  <c:v>1.517545433</c:v>
                </c:pt>
                <c:pt idx="369" formatCode="General">
                  <c:v>1.51914818</c:v>
                </c:pt>
                <c:pt idx="370" formatCode="General">
                  <c:v>1.5208639209999999</c:v>
                </c:pt>
                <c:pt idx="371" formatCode="General">
                  <c:v>1.522353587</c:v>
                </c:pt>
                <c:pt idx="372" formatCode="General">
                  <c:v>1.5238656610000001</c:v>
                </c:pt>
                <c:pt idx="373" formatCode="General">
                  <c:v>1.5251531979999999</c:v>
                </c:pt>
                <c:pt idx="374" formatCode="General">
                  <c:v>1.525793301</c:v>
                </c:pt>
                <c:pt idx="375" formatCode="General">
                  <c:v>1.526121649</c:v>
                </c:pt>
                <c:pt idx="376" formatCode="General">
                  <c:v>1.5273595950000001</c:v>
                </c:pt>
                <c:pt idx="377" formatCode="General">
                  <c:v>1.528917316</c:v>
                </c:pt>
                <c:pt idx="378" formatCode="General">
                  <c:v>1.5305238759999999</c:v>
                </c:pt>
                <c:pt idx="379" formatCode="General">
                  <c:v>1.5323296150000001</c:v>
                </c:pt>
                <c:pt idx="380" formatCode="General">
                  <c:v>1.53431874</c:v>
                </c:pt>
                <c:pt idx="381" formatCode="General">
                  <c:v>1.5353833509999999</c:v>
                </c:pt>
                <c:pt idx="382" formatCode="General">
                  <c:v>1.5361796599999999</c:v>
                </c:pt>
                <c:pt idx="383" formatCode="General">
                  <c:v>1.5369862320000001</c:v>
                </c:pt>
                <c:pt idx="384" formatCode="General">
                  <c:v>1.5376144140000001</c:v>
                </c:pt>
                <c:pt idx="385" formatCode="General">
                  <c:v>1.5380240940000001</c:v>
                </c:pt>
                <c:pt idx="386" formatCode="General">
                  <c:v>1.5386643870000001</c:v>
                </c:pt>
                <c:pt idx="387" formatCode="General">
                  <c:v>1.5392515019999999</c:v>
                </c:pt>
                <c:pt idx="388" formatCode="General">
                  <c:v>1.539689104</c:v>
                </c:pt>
                <c:pt idx="389" formatCode="General">
                  <c:v>1.5400465249999999</c:v>
                </c:pt>
                <c:pt idx="390" formatCode="General">
                  <c:v>1.540396474</c:v>
                </c:pt>
                <c:pt idx="391" formatCode="General">
                  <c:v>1.540500054</c:v>
                </c:pt>
                <c:pt idx="392" formatCode="General">
                  <c:v>1.5406870930000001</c:v>
                </c:pt>
                <c:pt idx="393" formatCode="General">
                  <c:v>1.54083606</c:v>
                </c:pt>
                <c:pt idx="394" formatCode="General">
                  <c:v>1.5409782990000001</c:v>
                </c:pt>
              </c:numCache>
            </c:numRef>
          </c:xVal>
          <c:yVal>
            <c:numRef>
              <c:f>'Data fresh bones'!$GS$4:$GS$398</c:f>
              <c:numCache>
                <c:formatCode>General</c:formatCode>
                <c:ptCount val="395"/>
                <c:pt idx="0" formatCode="0.00E+00">
                  <c:v>4.4740000000000002E-5</c:v>
                </c:pt>
                <c:pt idx="1">
                  <c:v>2.2787E-4</c:v>
                </c:pt>
                <c:pt idx="2">
                  <c:v>1.9986E-4</c:v>
                </c:pt>
                <c:pt idx="3">
                  <c:v>-9.5036000000000003E-4</c:v>
                </c:pt>
                <c:pt idx="4">
                  <c:v>-6.8800000000000003E-4</c:v>
                </c:pt>
                <c:pt idx="5">
                  <c:v>-3.5714399999999999E-3</c:v>
                </c:pt>
                <c:pt idx="6">
                  <c:v>-4.0702000000000002E-4</c:v>
                </c:pt>
                <c:pt idx="7">
                  <c:v>3.8250300000000001E-3</c:v>
                </c:pt>
                <c:pt idx="8">
                  <c:v>9.1503699999999997E-3</c:v>
                </c:pt>
                <c:pt idx="9">
                  <c:v>1.513987E-2</c:v>
                </c:pt>
                <c:pt idx="10">
                  <c:v>1.9484950000000001E-2</c:v>
                </c:pt>
                <c:pt idx="11">
                  <c:v>2.1445680000000002E-2</c:v>
                </c:pt>
                <c:pt idx="12">
                  <c:v>1.945436E-2</c:v>
                </c:pt>
                <c:pt idx="13">
                  <c:v>1.4600780000000001E-2</c:v>
                </c:pt>
                <c:pt idx="14">
                  <c:v>1.354753E-2</c:v>
                </c:pt>
                <c:pt idx="15">
                  <c:v>1.5764609999999998E-2</c:v>
                </c:pt>
                <c:pt idx="16">
                  <c:v>1.9160730000000001E-2</c:v>
                </c:pt>
                <c:pt idx="17">
                  <c:v>1.8576499999999999E-2</c:v>
                </c:pt>
                <c:pt idx="18">
                  <c:v>2.1745460000000001E-2</c:v>
                </c:pt>
                <c:pt idx="19">
                  <c:v>2.0672909999999999E-2</c:v>
                </c:pt>
                <c:pt idx="20">
                  <c:v>1.8077030000000001E-2</c:v>
                </c:pt>
                <c:pt idx="21">
                  <c:v>1.7403769999999999E-2</c:v>
                </c:pt>
                <c:pt idx="22">
                  <c:v>1.786107E-2</c:v>
                </c:pt>
                <c:pt idx="23">
                  <c:v>1.6304920000000001E-2</c:v>
                </c:pt>
                <c:pt idx="24">
                  <c:v>1.5995079999999998E-2</c:v>
                </c:pt>
                <c:pt idx="25">
                  <c:v>1.510862E-2</c:v>
                </c:pt>
                <c:pt idx="26">
                  <c:v>1.347137E-2</c:v>
                </c:pt>
                <c:pt idx="27">
                  <c:v>1.449551E-2</c:v>
                </c:pt>
                <c:pt idx="28">
                  <c:v>1.9600050000000001E-2</c:v>
                </c:pt>
                <c:pt idx="29">
                  <c:v>2.1510149999999999E-2</c:v>
                </c:pt>
                <c:pt idx="30">
                  <c:v>2.4365000000000001E-2</c:v>
                </c:pt>
                <c:pt idx="31">
                  <c:v>2.5085150000000001E-2</c:v>
                </c:pt>
                <c:pt idx="32">
                  <c:v>3.066936E-2</c:v>
                </c:pt>
                <c:pt idx="33">
                  <c:v>3.3534950000000001E-2</c:v>
                </c:pt>
                <c:pt idx="34">
                  <c:v>4.0882910000000001E-2</c:v>
                </c:pt>
                <c:pt idx="35">
                  <c:v>4.4995899999999998E-2</c:v>
                </c:pt>
                <c:pt idx="36">
                  <c:v>4.7954690000000001E-2</c:v>
                </c:pt>
                <c:pt idx="37">
                  <c:v>4.9355660000000003E-2</c:v>
                </c:pt>
                <c:pt idx="38">
                  <c:v>5.1055700000000002E-2</c:v>
                </c:pt>
                <c:pt idx="39">
                  <c:v>4.8633929999999999E-2</c:v>
                </c:pt>
                <c:pt idx="40">
                  <c:v>5.0601510000000002E-2</c:v>
                </c:pt>
                <c:pt idx="41">
                  <c:v>5.3369899999999998E-2</c:v>
                </c:pt>
                <c:pt idx="42">
                  <c:v>5.4700560000000002E-2</c:v>
                </c:pt>
                <c:pt idx="43">
                  <c:v>5.5854649999999999E-2</c:v>
                </c:pt>
                <c:pt idx="44">
                  <c:v>5.9533580000000003E-2</c:v>
                </c:pt>
                <c:pt idx="45">
                  <c:v>5.8631179999999998E-2</c:v>
                </c:pt>
                <c:pt idx="46">
                  <c:v>5.8632249999999997E-2</c:v>
                </c:pt>
                <c:pt idx="47">
                  <c:v>5.8113070000000003E-2</c:v>
                </c:pt>
                <c:pt idx="48">
                  <c:v>6.2404380000000002E-2</c:v>
                </c:pt>
                <c:pt idx="49">
                  <c:v>6.4153509999999997E-2</c:v>
                </c:pt>
                <c:pt idx="50">
                  <c:v>7.0671540000000005E-2</c:v>
                </c:pt>
                <c:pt idx="51">
                  <c:v>7.4334140000000007E-2</c:v>
                </c:pt>
                <c:pt idx="52">
                  <c:v>8.3120280000000005E-2</c:v>
                </c:pt>
                <c:pt idx="53">
                  <c:v>8.6307030000000007E-2</c:v>
                </c:pt>
                <c:pt idx="54">
                  <c:v>9.1264159999999997E-2</c:v>
                </c:pt>
                <c:pt idx="55">
                  <c:v>9.4060149999999995E-2</c:v>
                </c:pt>
                <c:pt idx="56">
                  <c:v>0.10161185</c:v>
                </c:pt>
                <c:pt idx="57">
                  <c:v>0.10576558</c:v>
                </c:pt>
                <c:pt idx="58">
                  <c:v>0.11368082</c:v>
                </c:pt>
                <c:pt idx="59">
                  <c:v>0.11928577</c:v>
                </c:pt>
                <c:pt idx="60">
                  <c:v>0.11953908000000001</c:v>
                </c:pt>
                <c:pt idx="61">
                  <c:v>0.12144083</c:v>
                </c:pt>
                <c:pt idx="62">
                  <c:v>0.12165446000000001</c:v>
                </c:pt>
                <c:pt idx="63">
                  <c:v>0.12327417</c:v>
                </c:pt>
                <c:pt idx="64">
                  <c:v>0.12222255</c:v>
                </c:pt>
                <c:pt idx="65">
                  <c:v>0.12907701999999999</c:v>
                </c:pt>
                <c:pt idx="66">
                  <c:v>0.13050871</c:v>
                </c:pt>
                <c:pt idx="67">
                  <c:v>0.12962190000000001</c:v>
                </c:pt>
                <c:pt idx="68">
                  <c:v>0.12676203</c:v>
                </c:pt>
                <c:pt idx="69">
                  <c:v>0.12931513</c:v>
                </c:pt>
                <c:pt idx="70">
                  <c:v>0.12994248</c:v>
                </c:pt>
                <c:pt idx="71">
                  <c:v>0.13276073999999999</c:v>
                </c:pt>
                <c:pt idx="72">
                  <c:v>0.13941263000000001</c:v>
                </c:pt>
                <c:pt idx="73">
                  <c:v>0.14225277</c:v>
                </c:pt>
                <c:pt idx="74">
                  <c:v>0.14407696</c:v>
                </c:pt>
                <c:pt idx="75">
                  <c:v>0.14553136</c:v>
                </c:pt>
                <c:pt idx="76">
                  <c:v>0.14708782000000001</c:v>
                </c:pt>
                <c:pt idx="77">
                  <c:v>0.14926373000000001</c:v>
                </c:pt>
                <c:pt idx="78">
                  <c:v>0.15385910999999999</c:v>
                </c:pt>
                <c:pt idx="79">
                  <c:v>0.15637282999999999</c:v>
                </c:pt>
                <c:pt idx="80">
                  <c:v>0.15628991</c:v>
                </c:pt>
                <c:pt idx="81">
                  <c:v>0.15957732999999999</c:v>
                </c:pt>
                <c:pt idx="82">
                  <c:v>0.15935754999999999</c:v>
                </c:pt>
                <c:pt idx="83">
                  <c:v>0.16089622000000001</c:v>
                </c:pt>
                <c:pt idx="84">
                  <c:v>0.16087926</c:v>
                </c:pt>
                <c:pt idx="85">
                  <c:v>0.16290091000000001</c:v>
                </c:pt>
                <c:pt idx="86">
                  <c:v>0.16425798999999999</c:v>
                </c:pt>
                <c:pt idx="87">
                  <c:v>0.16536891000000001</c:v>
                </c:pt>
                <c:pt idx="88">
                  <c:v>0.16211323</c:v>
                </c:pt>
                <c:pt idx="89">
                  <c:v>0.16357207000000001</c:v>
                </c:pt>
                <c:pt idx="90">
                  <c:v>0.17100628000000001</c:v>
                </c:pt>
                <c:pt idx="91">
                  <c:v>0.17309712999999999</c:v>
                </c:pt>
                <c:pt idx="92">
                  <c:v>0.17548794000000001</c:v>
                </c:pt>
                <c:pt idx="93">
                  <c:v>0.17713945</c:v>
                </c:pt>
                <c:pt idx="94">
                  <c:v>0.17900289999999999</c:v>
                </c:pt>
                <c:pt idx="95">
                  <c:v>0.17766773</c:v>
                </c:pt>
                <c:pt idx="96">
                  <c:v>0.17789762000000001</c:v>
                </c:pt>
                <c:pt idx="97">
                  <c:v>0.17470236</c:v>
                </c:pt>
                <c:pt idx="98">
                  <c:v>0.17355571</c:v>
                </c:pt>
                <c:pt idx="99">
                  <c:v>0.17335645999999999</c:v>
                </c:pt>
                <c:pt idx="100">
                  <c:v>0.17282776</c:v>
                </c:pt>
                <c:pt idx="101">
                  <c:v>0.17173991</c:v>
                </c:pt>
                <c:pt idx="102">
                  <c:v>0.17301838999999999</c:v>
                </c:pt>
                <c:pt idx="103">
                  <c:v>0.17415927</c:v>
                </c:pt>
                <c:pt idx="104">
                  <c:v>0.17327788999999999</c:v>
                </c:pt>
                <c:pt idx="105">
                  <c:v>0.17144061999999999</c:v>
                </c:pt>
                <c:pt idx="106">
                  <c:v>0.17154670999999999</c:v>
                </c:pt>
                <c:pt idx="107">
                  <c:v>0.17506933</c:v>
                </c:pt>
                <c:pt idx="108">
                  <c:v>0.17490427</c:v>
                </c:pt>
                <c:pt idx="109">
                  <c:v>0.17451432</c:v>
                </c:pt>
                <c:pt idx="110">
                  <c:v>0.17791448000000001</c:v>
                </c:pt>
                <c:pt idx="111">
                  <c:v>0.17722018</c:v>
                </c:pt>
                <c:pt idx="112">
                  <c:v>0.17219620999999999</c:v>
                </c:pt>
                <c:pt idx="113">
                  <c:v>0.17479937000000001</c:v>
                </c:pt>
                <c:pt idx="114">
                  <c:v>0.17500479999999999</c:v>
                </c:pt>
                <c:pt idx="115">
                  <c:v>0.17335838000000001</c:v>
                </c:pt>
                <c:pt idx="116">
                  <c:v>0.17364945000000001</c:v>
                </c:pt>
                <c:pt idx="117">
                  <c:v>0.17764501999999999</c:v>
                </c:pt>
                <c:pt idx="118">
                  <c:v>0.17427002</c:v>
                </c:pt>
                <c:pt idx="119">
                  <c:v>0.17546919999999999</c:v>
                </c:pt>
                <c:pt idx="120">
                  <c:v>0.17407449</c:v>
                </c:pt>
                <c:pt idx="121">
                  <c:v>0.17391905999999999</c:v>
                </c:pt>
                <c:pt idx="122">
                  <c:v>0.17150203</c:v>
                </c:pt>
                <c:pt idx="123">
                  <c:v>0.17237642</c:v>
                </c:pt>
                <c:pt idx="124">
                  <c:v>0.17042323000000001</c:v>
                </c:pt>
                <c:pt idx="125">
                  <c:v>0.16986929000000001</c:v>
                </c:pt>
                <c:pt idx="126">
                  <c:v>0.16737763</c:v>
                </c:pt>
                <c:pt idx="127">
                  <c:v>0.16568355000000001</c:v>
                </c:pt>
                <c:pt idx="128">
                  <c:v>0.16520541</c:v>
                </c:pt>
                <c:pt idx="129">
                  <c:v>0.16458315000000001</c:v>
                </c:pt>
                <c:pt idx="130">
                  <c:v>0.16381395000000001</c:v>
                </c:pt>
                <c:pt idx="131">
                  <c:v>0.16405367000000001</c:v>
                </c:pt>
                <c:pt idx="132">
                  <c:v>0.16113739999999999</c:v>
                </c:pt>
                <c:pt idx="133">
                  <c:v>0.16128901000000001</c:v>
                </c:pt>
                <c:pt idx="134">
                  <c:v>0.15941867000000001</c:v>
                </c:pt>
                <c:pt idx="135">
                  <c:v>0.15822864</c:v>
                </c:pt>
                <c:pt idx="136">
                  <c:v>0.15711727</c:v>
                </c:pt>
                <c:pt idx="137">
                  <c:v>0.15921932999999999</c:v>
                </c:pt>
                <c:pt idx="138">
                  <c:v>0.15736550999999999</c:v>
                </c:pt>
                <c:pt idx="139">
                  <c:v>0.15769736000000001</c:v>
                </c:pt>
                <c:pt idx="140">
                  <c:v>0.15298001999999999</c:v>
                </c:pt>
                <c:pt idx="141">
                  <c:v>0.14898486</c:v>
                </c:pt>
                <c:pt idx="142">
                  <c:v>0.14343422</c:v>
                </c:pt>
                <c:pt idx="143">
                  <c:v>0.13840148999999999</c:v>
                </c:pt>
                <c:pt idx="144">
                  <c:v>0.13331982000000001</c:v>
                </c:pt>
                <c:pt idx="145">
                  <c:v>0.13039967999999999</c:v>
                </c:pt>
                <c:pt idx="146">
                  <c:v>0.13047215000000001</c:v>
                </c:pt>
                <c:pt idx="147">
                  <c:v>0.13007626</c:v>
                </c:pt>
                <c:pt idx="148">
                  <c:v>0.12999477000000001</c:v>
                </c:pt>
                <c:pt idx="149">
                  <c:v>0.12565306000000001</c:v>
                </c:pt>
                <c:pt idx="150">
                  <c:v>0.12709714999999999</c:v>
                </c:pt>
                <c:pt idx="151">
                  <c:v>0.12225611</c:v>
                </c:pt>
                <c:pt idx="152">
                  <c:v>0.12093950000000001</c:v>
                </c:pt>
                <c:pt idx="153">
                  <c:v>0.11523211</c:v>
                </c:pt>
                <c:pt idx="154">
                  <c:v>0.11319965</c:v>
                </c:pt>
                <c:pt idx="155">
                  <c:v>0.11050568</c:v>
                </c:pt>
                <c:pt idx="156">
                  <c:v>0.10704669</c:v>
                </c:pt>
                <c:pt idx="157">
                  <c:v>0.10376409</c:v>
                </c:pt>
                <c:pt idx="158">
                  <c:v>0.10120638</c:v>
                </c:pt>
                <c:pt idx="159">
                  <c:v>9.9496539999999994E-2</c:v>
                </c:pt>
                <c:pt idx="160">
                  <c:v>9.5626340000000004E-2</c:v>
                </c:pt>
                <c:pt idx="161">
                  <c:v>9.4599009999999997E-2</c:v>
                </c:pt>
                <c:pt idx="162">
                  <c:v>9.0733159999999993E-2</c:v>
                </c:pt>
                <c:pt idx="163">
                  <c:v>8.6990280000000003E-2</c:v>
                </c:pt>
                <c:pt idx="164">
                  <c:v>8.5606100000000004E-2</c:v>
                </c:pt>
                <c:pt idx="165">
                  <c:v>8.2322930000000002E-2</c:v>
                </c:pt>
                <c:pt idx="166">
                  <c:v>8.2114670000000001E-2</c:v>
                </c:pt>
                <c:pt idx="167">
                  <c:v>7.8903630000000002E-2</c:v>
                </c:pt>
                <c:pt idx="168">
                  <c:v>8.025264E-2</c:v>
                </c:pt>
                <c:pt idx="169">
                  <c:v>7.7139230000000003E-2</c:v>
                </c:pt>
                <c:pt idx="170">
                  <c:v>7.4666129999999997E-2</c:v>
                </c:pt>
                <c:pt idx="171">
                  <c:v>7.2238650000000001E-2</c:v>
                </c:pt>
                <c:pt idx="172">
                  <c:v>7.0093810000000006E-2</c:v>
                </c:pt>
                <c:pt idx="173">
                  <c:v>6.5184900000000004E-2</c:v>
                </c:pt>
                <c:pt idx="174">
                  <c:v>6.2256529999999997E-2</c:v>
                </c:pt>
                <c:pt idx="175">
                  <c:v>6.2468450000000002E-2</c:v>
                </c:pt>
                <c:pt idx="176">
                  <c:v>6.0082459999999997E-2</c:v>
                </c:pt>
                <c:pt idx="177">
                  <c:v>5.7788560000000003E-2</c:v>
                </c:pt>
                <c:pt idx="178">
                  <c:v>5.6466660000000002E-2</c:v>
                </c:pt>
                <c:pt idx="179">
                  <c:v>5.5258450000000001E-2</c:v>
                </c:pt>
                <c:pt idx="180">
                  <c:v>4.8734890000000003E-2</c:v>
                </c:pt>
                <c:pt idx="181">
                  <c:v>4.5472850000000002E-2</c:v>
                </c:pt>
                <c:pt idx="182">
                  <c:v>4.1710169999999998E-2</c:v>
                </c:pt>
                <c:pt idx="183">
                  <c:v>3.8000859999999997E-2</c:v>
                </c:pt>
                <c:pt idx="184">
                  <c:v>3.6933540000000001E-2</c:v>
                </c:pt>
                <c:pt idx="185">
                  <c:v>3.4946579999999998E-2</c:v>
                </c:pt>
                <c:pt idx="186">
                  <c:v>3.1473519999999998E-2</c:v>
                </c:pt>
                <c:pt idx="187">
                  <c:v>3.3146000000000002E-2</c:v>
                </c:pt>
                <c:pt idx="188">
                  <c:v>3.3332050000000002E-2</c:v>
                </c:pt>
                <c:pt idx="189">
                  <c:v>3.0556960000000001E-2</c:v>
                </c:pt>
                <c:pt idx="190">
                  <c:v>2.9740679999999999E-2</c:v>
                </c:pt>
                <c:pt idx="191">
                  <c:v>2.525494E-2</c:v>
                </c:pt>
                <c:pt idx="192">
                  <c:v>2.034853E-2</c:v>
                </c:pt>
                <c:pt idx="193">
                  <c:v>1.749761E-2</c:v>
                </c:pt>
                <c:pt idx="194">
                  <c:v>1.375386E-2</c:v>
                </c:pt>
                <c:pt idx="195">
                  <c:v>6.5351999999999997E-3</c:v>
                </c:pt>
                <c:pt idx="196">
                  <c:v>5.6735099999999997E-3</c:v>
                </c:pt>
                <c:pt idx="197">
                  <c:v>-2.2290999999999999E-4</c:v>
                </c:pt>
                <c:pt idx="198">
                  <c:v>-5.0681500000000004E-3</c:v>
                </c:pt>
                <c:pt idx="199">
                  <c:v>-6.5242499999999997E-3</c:v>
                </c:pt>
                <c:pt idx="200">
                  <c:v>-1.5516600000000001E-3</c:v>
                </c:pt>
                <c:pt idx="201">
                  <c:v>-4.7920799999999998E-3</c:v>
                </c:pt>
                <c:pt idx="202">
                  <c:v>-3.0481900000000001E-3</c:v>
                </c:pt>
                <c:pt idx="203">
                  <c:v>-4.5415500000000001E-3</c:v>
                </c:pt>
                <c:pt idx="204">
                  <c:v>-5.5633200000000001E-3</c:v>
                </c:pt>
                <c:pt idx="205">
                  <c:v>-9.9180699999999993E-3</c:v>
                </c:pt>
                <c:pt idx="206">
                  <c:v>-1.013505E-2</c:v>
                </c:pt>
                <c:pt idx="207">
                  <c:v>-1.305661E-2</c:v>
                </c:pt>
                <c:pt idx="208">
                  <c:v>-1.936131E-2</c:v>
                </c:pt>
                <c:pt idx="209">
                  <c:v>-2.4619160000000001E-2</c:v>
                </c:pt>
                <c:pt idx="210">
                  <c:v>-3.045455E-2</c:v>
                </c:pt>
                <c:pt idx="211">
                  <c:v>-3.4022589999999998E-2</c:v>
                </c:pt>
                <c:pt idx="212">
                  <c:v>-3.7946750000000001E-2</c:v>
                </c:pt>
                <c:pt idx="213">
                  <c:v>-3.4274079999999998E-2</c:v>
                </c:pt>
                <c:pt idx="214">
                  <c:v>-3.36809E-2</c:v>
                </c:pt>
                <c:pt idx="215">
                  <c:v>-3.3158479999999997E-2</c:v>
                </c:pt>
                <c:pt idx="216">
                  <c:v>-3.4368030000000001E-2</c:v>
                </c:pt>
                <c:pt idx="217">
                  <c:v>-3.5544609999999997E-2</c:v>
                </c:pt>
                <c:pt idx="218">
                  <c:v>-3.7501880000000001E-2</c:v>
                </c:pt>
                <c:pt idx="219">
                  <c:v>-3.9688569999999999E-2</c:v>
                </c:pt>
                <c:pt idx="220">
                  <c:v>-4.0742899999999999E-2</c:v>
                </c:pt>
                <c:pt idx="221">
                  <c:v>-4.4876149999999997E-2</c:v>
                </c:pt>
                <c:pt idx="222">
                  <c:v>-4.5432840000000002E-2</c:v>
                </c:pt>
                <c:pt idx="223">
                  <c:v>-4.7580959999999999E-2</c:v>
                </c:pt>
                <c:pt idx="224">
                  <c:v>-5.2210090000000001E-2</c:v>
                </c:pt>
                <c:pt idx="225">
                  <c:v>-5.5370509999999998E-2</c:v>
                </c:pt>
                <c:pt idx="226">
                  <c:v>-5.6406560000000001E-2</c:v>
                </c:pt>
                <c:pt idx="227">
                  <c:v>-5.9559889999999997E-2</c:v>
                </c:pt>
                <c:pt idx="228">
                  <c:v>-6.1556630000000001E-2</c:v>
                </c:pt>
                <c:pt idx="229">
                  <c:v>-6.3786410000000002E-2</c:v>
                </c:pt>
                <c:pt idx="230">
                  <c:v>-6.538215E-2</c:v>
                </c:pt>
                <c:pt idx="231">
                  <c:v>-7.0515480000000005E-2</c:v>
                </c:pt>
                <c:pt idx="232">
                  <c:v>-7.1105429999999997E-2</c:v>
                </c:pt>
                <c:pt idx="233">
                  <c:v>-7.5406650000000006E-2</c:v>
                </c:pt>
                <c:pt idx="234">
                  <c:v>-7.4449210000000002E-2</c:v>
                </c:pt>
                <c:pt idx="235">
                  <c:v>-7.5254989999999994E-2</c:v>
                </c:pt>
                <c:pt idx="236">
                  <c:v>-7.8150979999999995E-2</c:v>
                </c:pt>
                <c:pt idx="237">
                  <c:v>-8.2443000000000002E-2</c:v>
                </c:pt>
                <c:pt idx="238">
                  <c:v>-8.6316019999999993E-2</c:v>
                </c:pt>
                <c:pt idx="239">
                  <c:v>-8.8643360000000004E-2</c:v>
                </c:pt>
                <c:pt idx="240">
                  <c:v>-9.3951359999999998E-2</c:v>
                </c:pt>
                <c:pt idx="241">
                  <c:v>-9.26786E-2</c:v>
                </c:pt>
                <c:pt idx="242">
                  <c:v>-9.2065049999999996E-2</c:v>
                </c:pt>
                <c:pt idx="243">
                  <c:v>-9.3132229999999996E-2</c:v>
                </c:pt>
                <c:pt idx="244">
                  <c:v>-9.6148330000000004E-2</c:v>
                </c:pt>
                <c:pt idx="245">
                  <c:v>-9.5545019999999994E-2</c:v>
                </c:pt>
                <c:pt idx="246">
                  <c:v>-9.4310169999999999E-2</c:v>
                </c:pt>
                <c:pt idx="247">
                  <c:v>-9.8614770000000004E-2</c:v>
                </c:pt>
                <c:pt idx="248">
                  <c:v>-0.10066375</c:v>
                </c:pt>
                <c:pt idx="249">
                  <c:v>-0.10195521</c:v>
                </c:pt>
                <c:pt idx="250">
                  <c:v>-0.10170063999999999</c:v>
                </c:pt>
                <c:pt idx="251">
                  <c:v>-0.10682203</c:v>
                </c:pt>
                <c:pt idx="252">
                  <c:v>-0.11167668</c:v>
                </c:pt>
                <c:pt idx="253">
                  <c:v>-0.11188407</c:v>
                </c:pt>
                <c:pt idx="254">
                  <c:v>-0.11507601000000001</c:v>
                </c:pt>
                <c:pt idx="255">
                  <c:v>-0.11452589000000001</c:v>
                </c:pt>
                <c:pt idx="256">
                  <c:v>-0.11338379</c:v>
                </c:pt>
                <c:pt idx="257">
                  <c:v>-0.10912898</c:v>
                </c:pt>
                <c:pt idx="258">
                  <c:v>-0.10847953</c:v>
                </c:pt>
                <c:pt idx="259">
                  <c:v>-0.10753446999999999</c:v>
                </c:pt>
                <c:pt idx="260">
                  <c:v>-0.1111475</c:v>
                </c:pt>
                <c:pt idx="261">
                  <c:v>-0.11391303</c:v>
                </c:pt>
                <c:pt idx="262">
                  <c:v>-0.11444583999999999</c:v>
                </c:pt>
                <c:pt idx="263">
                  <c:v>-0.11210610999999999</c:v>
                </c:pt>
                <c:pt idx="264">
                  <c:v>-0.11088344999999999</c:v>
                </c:pt>
                <c:pt idx="265">
                  <c:v>-0.11047361999999999</c:v>
                </c:pt>
                <c:pt idx="266">
                  <c:v>-0.10782114</c:v>
                </c:pt>
                <c:pt idx="267">
                  <c:v>-0.10679092</c:v>
                </c:pt>
                <c:pt idx="268">
                  <c:v>-0.10771295</c:v>
                </c:pt>
                <c:pt idx="269">
                  <c:v>-0.10663505</c:v>
                </c:pt>
                <c:pt idx="270">
                  <c:v>-0.10596636</c:v>
                </c:pt>
                <c:pt idx="271">
                  <c:v>-0.10616080999999999</c:v>
                </c:pt>
                <c:pt idx="272">
                  <c:v>-0.10466375999999999</c:v>
                </c:pt>
                <c:pt idx="273">
                  <c:v>-0.10586665000000001</c:v>
                </c:pt>
                <c:pt idx="274">
                  <c:v>-0.10663383</c:v>
                </c:pt>
                <c:pt idx="275">
                  <c:v>-0.10630779999999999</c:v>
                </c:pt>
                <c:pt idx="276">
                  <c:v>-0.10470971</c:v>
                </c:pt>
                <c:pt idx="277">
                  <c:v>-0.10546579</c:v>
                </c:pt>
                <c:pt idx="278">
                  <c:v>-0.10240050000000001</c:v>
                </c:pt>
                <c:pt idx="279">
                  <c:v>-0.10285032</c:v>
                </c:pt>
                <c:pt idx="280">
                  <c:v>-0.10114793</c:v>
                </c:pt>
                <c:pt idx="281">
                  <c:v>-0.10114979</c:v>
                </c:pt>
                <c:pt idx="282">
                  <c:v>-9.6930379999999997E-2</c:v>
                </c:pt>
                <c:pt idx="283">
                  <c:v>-9.5467960000000004E-2</c:v>
                </c:pt>
                <c:pt idx="284">
                  <c:v>-8.7755280000000005E-2</c:v>
                </c:pt>
                <c:pt idx="285">
                  <c:v>-8.6709289999999994E-2</c:v>
                </c:pt>
                <c:pt idx="286">
                  <c:v>-8.4304660000000003E-2</c:v>
                </c:pt>
                <c:pt idx="287">
                  <c:v>-8.4740869999999996E-2</c:v>
                </c:pt>
                <c:pt idx="288">
                  <c:v>-8.5923050000000001E-2</c:v>
                </c:pt>
                <c:pt idx="289">
                  <c:v>-8.7508180000000005E-2</c:v>
                </c:pt>
                <c:pt idx="290">
                  <c:v>-8.6592840000000004E-2</c:v>
                </c:pt>
                <c:pt idx="291">
                  <c:v>-8.2135310000000003E-2</c:v>
                </c:pt>
                <c:pt idx="292">
                  <c:v>-7.7709089999999995E-2</c:v>
                </c:pt>
                <c:pt idx="293">
                  <c:v>-7.4333769999999993E-2</c:v>
                </c:pt>
                <c:pt idx="294">
                  <c:v>-7.19973E-2</c:v>
                </c:pt>
                <c:pt idx="295">
                  <c:v>-6.7462880000000003E-2</c:v>
                </c:pt>
                <c:pt idx="296">
                  <c:v>-6.8618109999999996E-2</c:v>
                </c:pt>
                <c:pt idx="297">
                  <c:v>-6.583862E-2</c:v>
                </c:pt>
                <c:pt idx="298">
                  <c:v>-6.2737849999999998E-2</c:v>
                </c:pt>
                <c:pt idx="299">
                  <c:v>-6.0375159999999997E-2</c:v>
                </c:pt>
                <c:pt idx="300">
                  <c:v>-5.5788560000000001E-2</c:v>
                </c:pt>
                <c:pt idx="301">
                  <c:v>-4.8756750000000001E-2</c:v>
                </c:pt>
                <c:pt idx="302">
                  <c:v>-4.616605E-2</c:v>
                </c:pt>
                <c:pt idx="303">
                  <c:v>-4.3085680000000001E-2</c:v>
                </c:pt>
                <c:pt idx="304">
                  <c:v>-4.4204380000000001E-2</c:v>
                </c:pt>
                <c:pt idx="305">
                  <c:v>-4.4307050000000001E-2</c:v>
                </c:pt>
                <c:pt idx="306">
                  <c:v>-4.5579229999999998E-2</c:v>
                </c:pt>
                <c:pt idx="307">
                  <c:v>-4.3315409999999999E-2</c:v>
                </c:pt>
                <c:pt idx="308">
                  <c:v>-3.578638E-2</c:v>
                </c:pt>
                <c:pt idx="309">
                  <c:v>-3.0452670000000001E-2</c:v>
                </c:pt>
                <c:pt idx="310">
                  <c:v>-2.621062E-2</c:v>
                </c:pt>
                <c:pt idx="311">
                  <c:v>-2.458871E-2</c:v>
                </c:pt>
                <c:pt idx="312">
                  <c:v>-2.2226630000000001E-2</c:v>
                </c:pt>
                <c:pt idx="313">
                  <c:v>-2.278765E-2</c:v>
                </c:pt>
                <c:pt idx="314">
                  <c:v>-1.9937170000000001E-2</c:v>
                </c:pt>
                <c:pt idx="315">
                  <c:v>-2.106744E-2</c:v>
                </c:pt>
                <c:pt idx="316">
                  <c:v>-1.5971220000000001E-2</c:v>
                </c:pt>
                <c:pt idx="317">
                  <c:v>-1.406045E-2</c:v>
                </c:pt>
                <c:pt idx="318">
                  <c:v>-1.3887490000000001E-2</c:v>
                </c:pt>
                <c:pt idx="319">
                  <c:v>-9.7537400000000003E-3</c:v>
                </c:pt>
                <c:pt idx="320">
                  <c:v>-1.55755E-3</c:v>
                </c:pt>
                <c:pt idx="321">
                  <c:v>3.7421999999999998E-4</c:v>
                </c:pt>
                <c:pt idx="322">
                  <c:v>6.6773900000000001E-3</c:v>
                </c:pt>
                <c:pt idx="323">
                  <c:v>1.498913E-2</c:v>
                </c:pt>
                <c:pt idx="324">
                  <c:v>2.2657259999999999E-2</c:v>
                </c:pt>
                <c:pt idx="325">
                  <c:v>2.706457E-2</c:v>
                </c:pt>
                <c:pt idx="326">
                  <c:v>3.4159639999999998E-2</c:v>
                </c:pt>
                <c:pt idx="327">
                  <c:v>3.9350690000000001E-2</c:v>
                </c:pt>
                <c:pt idx="328">
                  <c:v>4.2954069999999997E-2</c:v>
                </c:pt>
                <c:pt idx="329">
                  <c:v>4.9802239999999998E-2</c:v>
                </c:pt>
                <c:pt idx="330">
                  <c:v>5.4089110000000003E-2</c:v>
                </c:pt>
                <c:pt idx="331">
                  <c:v>6.073713E-2</c:v>
                </c:pt>
                <c:pt idx="332">
                  <c:v>6.4459210000000003E-2</c:v>
                </c:pt>
                <c:pt idx="333">
                  <c:v>6.9849590000000003E-2</c:v>
                </c:pt>
                <c:pt idx="334">
                  <c:v>6.9360099999999994E-2</c:v>
                </c:pt>
                <c:pt idx="335">
                  <c:v>7.2774749999999999E-2</c:v>
                </c:pt>
                <c:pt idx="336">
                  <c:v>7.4572849999999996E-2</c:v>
                </c:pt>
                <c:pt idx="337">
                  <c:v>7.3707289999999995E-2</c:v>
                </c:pt>
                <c:pt idx="338">
                  <c:v>7.4520890000000006E-2</c:v>
                </c:pt>
                <c:pt idx="339">
                  <c:v>7.457155E-2</c:v>
                </c:pt>
                <c:pt idx="340">
                  <c:v>7.7360289999999998E-2</c:v>
                </c:pt>
                <c:pt idx="341">
                  <c:v>8.0187960000000003E-2</c:v>
                </c:pt>
                <c:pt idx="342">
                  <c:v>8.6158999999999999E-2</c:v>
                </c:pt>
                <c:pt idx="343">
                  <c:v>8.6561879999999994E-2</c:v>
                </c:pt>
                <c:pt idx="344">
                  <c:v>9.3000940000000004E-2</c:v>
                </c:pt>
                <c:pt idx="345">
                  <c:v>9.4628599999999993E-2</c:v>
                </c:pt>
                <c:pt idx="346">
                  <c:v>9.3711900000000001E-2</c:v>
                </c:pt>
                <c:pt idx="347">
                  <c:v>9.5084180000000004E-2</c:v>
                </c:pt>
                <c:pt idx="348">
                  <c:v>0.10036821999999999</c:v>
                </c:pt>
                <c:pt idx="349">
                  <c:v>0.10235461</c:v>
                </c:pt>
                <c:pt idx="350">
                  <c:v>0.10679261</c:v>
                </c:pt>
                <c:pt idx="351">
                  <c:v>0.11203059</c:v>
                </c:pt>
                <c:pt idx="352">
                  <c:v>0.11866148999999999</c:v>
                </c:pt>
                <c:pt idx="353">
                  <c:v>0.12669273</c:v>
                </c:pt>
                <c:pt idx="354">
                  <c:v>0.12942036000000001</c:v>
                </c:pt>
                <c:pt idx="355">
                  <c:v>0.13261723</c:v>
                </c:pt>
                <c:pt idx="356">
                  <c:v>0.13333188000000001</c:v>
                </c:pt>
                <c:pt idx="357">
                  <c:v>0.13769807000000001</c:v>
                </c:pt>
                <c:pt idx="358">
                  <c:v>0.13231348000000001</c:v>
                </c:pt>
                <c:pt idx="359">
                  <c:v>0.13390236999999999</c:v>
                </c:pt>
                <c:pt idx="360">
                  <c:v>0.13893937000000001</c:v>
                </c:pt>
                <c:pt idx="361">
                  <c:v>0.14542368999999999</c:v>
                </c:pt>
                <c:pt idx="362">
                  <c:v>0.14419013999999999</c:v>
                </c:pt>
                <c:pt idx="363">
                  <c:v>0.14790513</c:v>
                </c:pt>
                <c:pt idx="364">
                  <c:v>0.15222176000000001</c:v>
                </c:pt>
                <c:pt idx="365">
                  <c:v>0.15008954999999999</c:v>
                </c:pt>
                <c:pt idx="366">
                  <c:v>0.1525598</c:v>
                </c:pt>
                <c:pt idx="367">
                  <c:v>0.15553159</c:v>
                </c:pt>
                <c:pt idx="368">
                  <c:v>0.15915777</c:v>
                </c:pt>
                <c:pt idx="369">
                  <c:v>0.16063525000000001</c:v>
                </c:pt>
                <c:pt idx="370">
                  <c:v>0.16418656000000001</c:v>
                </c:pt>
                <c:pt idx="371">
                  <c:v>0.16342465</c:v>
                </c:pt>
                <c:pt idx="372">
                  <c:v>0.16388807</c:v>
                </c:pt>
                <c:pt idx="373">
                  <c:v>0.1653056</c:v>
                </c:pt>
                <c:pt idx="374">
                  <c:v>0.16446652</c:v>
                </c:pt>
                <c:pt idx="375">
                  <c:v>0.16489691000000001</c:v>
                </c:pt>
                <c:pt idx="376">
                  <c:v>0.16659794999999999</c:v>
                </c:pt>
                <c:pt idx="377">
                  <c:v>0.16601314</c:v>
                </c:pt>
                <c:pt idx="378">
                  <c:v>0.16752576999999999</c:v>
                </c:pt>
                <c:pt idx="379">
                  <c:v>0.17124632000000001</c:v>
                </c:pt>
                <c:pt idx="380">
                  <c:v>0.17647475000000001</c:v>
                </c:pt>
                <c:pt idx="381">
                  <c:v>0.18044772000000001</c:v>
                </c:pt>
                <c:pt idx="382">
                  <c:v>0.1809943</c:v>
                </c:pt>
                <c:pt idx="383">
                  <c:v>0.18208829000000001</c:v>
                </c:pt>
                <c:pt idx="384">
                  <c:v>0.18304202</c:v>
                </c:pt>
                <c:pt idx="385">
                  <c:v>0.17969439000000001</c:v>
                </c:pt>
                <c:pt idx="386">
                  <c:v>0.18055689999999999</c:v>
                </c:pt>
                <c:pt idx="387">
                  <c:v>0.18519305999999999</c:v>
                </c:pt>
                <c:pt idx="388">
                  <c:v>0.18754293999999999</c:v>
                </c:pt>
                <c:pt idx="389">
                  <c:v>0.18873361999999999</c:v>
                </c:pt>
                <c:pt idx="390">
                  <c:v>0.19105442</c:v>
                </c:pt>
                <c:pt idx="391">
                  <c:v>0.19125643000000001</c:v>
                </c:pt>
                <c:pt idx="392">
                  <c:v>0.18969809000000001</c:v>
                </c:pt>
                <c:pt idx="393">
                  <c:v>0.19010716</c:v>
                </c:pt>
                <c:pt idx="394">
                  <c:v>0.18928165999999999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EA5-4484-AB9E-50D71AF6B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889728"/>
        <c:axId val="167890304"/>
      </c:scatterChart>
      <c:valAx>
        <c:axId val="16788972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7890304"/>
        <c:crosses val="autoZero"/>
        <c:crossBetween val="midCat"/>
      </c:valAx>
      <c:valAx>
        <c:axId val="16789030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678897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4379958123212127"/>
                  <c:y val="5.0516614097589389E-2"/>
                </c:manualLayout>
              </c:layout>
              <c:numFmt formatCode="General" sourceLinked="0"/>
            </c:trendlineLbl>
          </c:trendline>
          <c:xVal>
            <c:numRef>
              <c:f>'Data fresh bones'!$GV$4:$GV$398</c:f>
              <c:numCache>
                <c:formatCode>0.00E+00</c:formatCode>
                <c:ptCount val="395"/>
                <c:pt idx="0">
                  <c:v>7.7608899999999998E-6</c:v>
                </c:pt>
                <c:pt idx="1">
                  <c:v>1.17721E-5</c:v>
                </c:pt>
                <c:pt idx="2">
                  <c:v>1.6312099999999999E-5</c:v>
                </c:pt>
                <c:pt idx="3">
                  <c:v>3.7601900000000003E-5</c:v>
                </c:pt>
                <c:pt idx="4">
                  <c:v>6.2008500000000001E-5</c:v>
                </c:pt>
                <c:pt idx="5">
                  <c:v>-2.5715600000000002E-5</c:v>
                </c:pt>
                <c:pt idx="6" formatCode="General">
                  <c:v>-5.0385600000000001E-4</c:v>
                </c:pt>
                <c:pt idx="7" formatCode="General">
                  <c:v>-1.523597E-3</c:v>
                </c:pt>
                <c:pt idx="8" formatCode="General">
                  <c:v>-2.7588349999999998E-3</c:v>
                </c:pt>
                <c:pt idx="9" formatCode="General">
                  <c:v>-4.2930370000000004E-3</c:v>
                </c:pt>
                <c:pt idx="10" formatCode="General">
                  <c:v>-5.7229480000000003E-3</c:v>
                </c:pt>
                <c:pt idx="11" formatCode="General">
                  <c:v>-6.7147409999999998E-3</c:v>
                </c:pt>
                <c:pt idx="12" formatCode="General">
                  <c:v>-6.8467099999999998E-3</c:v>
                </c:pt>
                <c:pt idx="13" formatCode="General">
                  <c:v>-6.501115E-3</c:v>
                </c:pt>
                <c:pt idx="14" formatCode="General">
                  <c:v>-5.6481259999999998E-3</c:v>
                </c:pt>
                <c:pt idx="15" formatCode="General">
                  <c:v>-4.4166530000000004E-3</c:v>
                </c:pt>
                <c:pt idx="16" formatCode="General">
                  <c:v>-2.9909479999999998E-3</c:v>
                </c:pt>
                <c:pt idx="17" formatCode="General">
                  <c:v>-1.321841E-3</c:v>
                </c:pt>
                <c:pt idx="18" formatCode="General">
                  <c:v>1.7407800000000001E-4</c:v>
                </c:pt>
                <c:pt idx="19" formatCode="General">
                  <c:v>1.779571E-3</c:v>
                </c:pt>
                <c:pt idx="20" formatCode="General">
                  <c:v>3.7513469999999999E-3</c:v>
                </c:pt>
                <c:pt idx="21" formatCode="General">
                  <c:v>5.7265079999999999E-3</c:v>
                </c:pt>
                <c:pt idx="22" formatCode="General">
                  <c:v>7.4888300000000001E-3</c:v>
                </c:pt>
                <c:pt idx="23" formatCode="General">
                  <c:v>9.5847769999999992E-3</c:v>
                </c:pt>
                <c:pt idx="24" formatCode="General">
                  <c:v>1.1884865E-2</c:v>
                </c:pt>
                <c:pt idx="25" formatCode="General">
                  <c:v>1.3988703E-2</c:v>
                </c:pt>
                <c:pt idx="26" formatCode="General">
                  <c:v>1.6163394000000001E-2</c:v>
                </c:pt>
                <c:pt idx="27" formatCode="General">
                  <c:v>1.8433984E-2</c:v>
                </c:pt>
                <c:pt idx="28" formatCode="General">
                  <c:v>2.0603471000000002E-2</c:v>
                </c:pt>
                <c:pt idx="29" formatCode="General">
                  <c:v>2.3224766000000001E-2</c:v>
                </c:pt>
                <c:pt idx="30" formatCode="General">
                  <c:v>2.5981166E-2</c:v>
                </c:pt>
                <c:pt idx="31" formatCode="General">
                  <c:v>2.9100805E-2</c:v>
                </c:pt>
                <c:pt idx="32" formatCode="General">
                  <c:v>3.2620898000000002E-2</c:v>
                </c:pt>
                <c:pt idx="33" formatCode="General">
                  <c:v>3.6671122E-2</c:v>
                </c:pt>
                <c:pt idx="34" formatCode="General">
                  <c:v>4.0562016999999999E-2</c:v>
                </c:pt>
                <c:pt idx="35" formatCode="General">
                  <c:v>4.4409672999999997E-2</c:v>
                </c:pt>
                <c:pt idx="36" formatCode="General">
                  <c:v>4.7639641000000003E-2</c:v>
                </c:pt>
                <c:pt idx="37" formatCode="General">
                  <c:v>5.0728893999999997E-2</c:v>
                </c:pt>
                <c:pt idx="38" formatCode="General">
                  <c:v>5.3708922999999999E-2</c:v>
                </c:pt>
                <c:pt idx="39" formatCode="General">
                  <c:v>5.6575999000000002E-2</c:v>
                </c:pt>
                <c:pt idx="40" formatCode="General">
                  <c:v>5.9560881000000003E-2</c:v>
                </c:pt>
                <c:pt idx="41" formatCode="General">
                  <c:v>6.3084414000000005E-2</c:v>
                </c:pt>
                <c:pt idx="42" formatCode="General">
                  <c:v>6.6446205999999994E-2</c:v>
                </c:pt>
                <c:pt idx="43" formatCode="General">
                  <c:v>7.0526639000000002E-2</c:v>
                </c:pt>
                <c:pt idx="44" formatCode="General">
                  <c:v>7.5041169000000005E-2</c:v>
                </c:pt>
                <c:pt idx="45" formatCode="General">
                  <c:v>7.9061074999999995E-2</c:v>
                </c:pt>
                <c:pt idx="46" formatCode="General">
                  <c:v>8.3021943000000001E-2</c:v>
                </c:pt>
                <c:pt idx="47" formatCode="General">
                  <c:v>8.7375167000000004E-2</c:v>
                </c:pt>
                <c:pt idx="48" formatCode="General">
                  <c:v>9.1303594000000002E-2</c:v>
                </c:pt>
                <c:pt idx="49" formatCode="General">
                  <c:v>9.5525823999999995E-2</c:v>
                </c:pt>
                <c:pt idx="50" formatCode="General">
                  <c:v>0.100463051</c:v>
                </c:pt>
                <c:pt idx="51" formatCode="General">
                  <c:v>0.105890208</c:v>
                </c:pt>
                <c:pt idx="52" formatCode="General">
                  <c:v>0.111621383</c:v>
                </c:pt>
                <c:pt idx="53" formatCode="General">
                  <c:v>0.117123381</c:v>
                </c:pt>
                <c:pt idx="54" formatCode="General">
                  <c:v>0.122232039</c:v>
                </c:pt>
                <c:pt idx="55" formatCode="General">
                  <c:v>0.128023041</c:v>
                </c:pt>
                <c:pt idx="56" formatCode="General">
                  <c:v>0.13419098500000001</c:v>
                </c:pt>
                <c:pt idx="57" formatCode="General">
                  <c:v>0.141638447</c:v>
                </c:pt>
                <c:pt idx="58" formatCode="General">
                  <c:v>0.14877905699999999</c:v>
                </c:pt>
                <c:pt idx="59" formatCode="General">
                  <c:v>0.15572217899999999</c:v>
                </c:pt>
                <c:pt idx="60" formatCode="General">
                  <c:v>0.16306862899999999</c:v>
                </c:pt>
                <c:pt idx="61" formatCode="General">
                  <c:v>0.17075559300000001</c:v>
                </c:pt>
                <c:pt idx="62" formatCode="General">
                  <c:v>0.17645428499999999</c:v>
                </c:pt>
                <c:pt idx="63" formatCode="General">
                  <c:v>0.18182061999999999</c:v>
                </c:pt>
                <c:pt idx="64" formatCode="General">
                  <c:v>0.18668152599999999</c:v>
                </c:pt>
                <c:pt idx="65" formatCode="General">
                  <c:v>0.18957855900000001</c:v>
                </c:pt>
                <c:pt idx="66" formatCode="General">
                  <c:v>0.190919968</c:v>
                </c:pt>
                <c:pt idx="67" formatCode="General">
                  <c:v>0.192063341</c:v>
                </c:pt>
                <c:pt idx="68" formatCode="General">
                  <c:v>0.19445565400000001</c:v>
                </c:pt>
                <c:pt idx="69" formatCode="General">
                  <c:v>0.197980508</c:v>
                </c:pt>
                <c:pt idx="70" formatCode="General">
                  <c:v>0.20209824800000001</c:v>
                </c:pt>
                <c:pt idx="71" formatCode="General">
                  <c:v>0.206520859</c:v>
                </c:pt>
                <c:pt idx="72" formatCode="General">
                  <c:v>0.21111935500000001</c:v>
                </c:pt>
                <c:pt idx="73" formatCode="General">
                  <c:v>0.21564760799999999</c:v>
                </c:pt>
                <c:pt idx="74" formatCode="General">
                  <c:v>0.21975679200000001</c:v>
                </c:pt>
                <c:pt idx="75" formatCode="General">
                  <c:v>0.223874664</c:v>
                </c:pt>
                <c:pt idx="76" formatCode="General">
                  <c:v>0.229090407</c:v>
                </c:pt>
                <c:pt idx="77" formatCode="General">
                  <c:v>0.23434576900000001</c:v>
                </c:pt>
                <c:pt idx="78" formatCode="General">
                  <c:v>0.238524876</c:v>
                </c:pt>
                <c:pt idx="79" formatCode="General">
                  <c:v>0.24280400999999999</c:v>
                </c:pt>
                <c:pt idx="80" formatCode="General">
                  <c:v>0.247845227</c:v>
                </c:pt>
                <c:pt idx="81" formatCode="General">
                  <c:v>0.25229985500000002</c:v>
                </c:pt>
                <c:pt idx="82" formatCode="General">
                  <c:v>0.25675096800000002</c:v>
                </c:pt>
                <c:pt idx="83" formatCode="General">
                  <c:v>0.26135563299999998</c:v>
                </c:pt>
                <c:pt idx="84" formatCode="General">
                  <c:v>0.26496900699999998</c:v>
                </c:pt>
                <c:pt idx="85" formatCode="General">
                  <c:v>0.26873745500000001</c:v>
                </c:pt>
                <c:pt idx="86" formatCode="General">
                  <c:v>0.27376193700000001</c:v>
                </c:pt>
                <c:pt idx="87" formatCode="General">
                  <c:v>0.27935810799999999</c:v>
                </c:pt>
                <c:pt idx="88" formatCode="General">
                  <c:v>0.28584699699999999</c:v>
                </c:pt>
                <c:pt idx="89" formatCode="General">
                  <c:v>0.29723923099999999</c:v>
                </c:pt>
                <c:pt idx="90" formatCode="General">
                  <c:v>0.31432585899999999</c:v>
                </c:pt>
                <c:pt idx="91" formatCode="General">
                  <c:v>0.33169895999999999</c:v>
                </c:pt>
                <c:pt idx="92" formatCode="General">
                  <c:v>0.34799613800000001</c:v>
                </c:pt>
                <c:pt idx="93" formatCode="General">
                  <c:v>0.364364517</c:v>
                </c:pt>
                <c:pt idx="94" formatCode="General">
                  <c:v>0.37750560599999999</c:v>
                </c:pt>
                <c:pt idx="95" formatCode="General">
                  <c:v>0.38413065299999999</c:v>
                </c:pt>
                <c:pt idx="96" formatCode="General">
                  <c:v>0.38966131999999998</c:v>
                </c:pt>
                <c:pt idx="97" formatCode="General">
                  <c:v>0.39644524199999998</c:v>
                </c:pt>
                <c:pt idx="98" formatCode="General">
                  <c:v>0.40252300000000002</c:v>
                </c:pt>
                <c:pt idx="99" formatCode="General">
                  <c:v>0.40764809299999999</c:v>
                </c:pt>
                <c:pt idx="100" formatCode="General">
                  <c:v>0.41302353800000002</c:v>
                </c:pt>
                <c:pt idx="101" formatCode="General">
                  <c:v>0.418009136</c:v>
                </c:pt>
                <c:pt idx="102" formatCode="General">
                  <c:v>0.42279419499999998</c:v>
                </c:pt>
                <c:pt idx="103" formatCode="General">
                  <c:v>0.42770824800000001</c:v>
                </c:pt>
                <c:pt idx="104" formatCode="General">
                  <c:v>0.43206120100000001</c:v>
                </c:pt>
                <c:pt idx="105" formatCode="General">
                  <c:v>0.43583742399999997</c:v>
                </c:pt>
                <c:pt idx="106" formatCode="General">
                  <c:v>0.43920157500000001</c:v>
                </c:pt>
                <c:pt idx="107" formatCode="General">
                  <c:v>0.44243381300000001</c:v>
                </c:pt>
                <c:pt idx="108" formatCode="General">
                  <c:v>0.44627973500000001</c:v>
                </c:pt>
                <c:pt idx="109" formatCode="General">
                  <c:v>0.45154740599999998</c:v>
                </c:pt>
                <c:pt idx="110" formatCode="General">
                  <c:v>0.45743562399999999</c:v>
                </c:pt>
                <c:pt idx="111" formatCode="General">
                  <c:v>0.463098022</c:v>
                </c:pt>
                <c:pt idx="112" formatCode="General">
                  <c:v>0.46785276199999998</c:v>
                </c:pt>
                <c:pt idx="113" formatCode="General">
                  <c:v>0.47152534200000001</c:v>
                </c:pt>
                <c:pt idx="114" formatCode="General">
                  <c:v>0.474339014</c:v>
                </c:pt>
                <c:pt idx="115" formatCode="General">
                  <c:v>0.47655497899999999</c:v>
                </c:pt>
                <c:pt idx="116" formatCode="General">
                  <c:v>0.47898763900000002</c:v>
                </c:pt>
                <c:pt idx="117" formatCode="General">
                  <c:v>0.48250186699999997</c:v>
                </c:pt>
                <c:pt idx="118" formatCode="General">
                  <c:v>0.48630816599999999</c:v>
                </c:pt>
                <c:pt idx="119" formatCode="General">
                  <c:v>0.48932810100000002</c:v>
                </c:pt>
                <c:pt idx="120" formatCode="General">
                  <c:v>0.49274737000000002</c:v>
                </c:pt>
                <c:pt idx="121" formatCode="General">
                  <c:v>0.49740370499999997</c:v>
                </c:pt>
                <c:pt idx="122" formatCode="General">
                  <c:v>0.50235938199999997</c:v>
                </c:pt>
                <c:pt idx="123" formatCode="General">
                  <c:v>0.50780987399999999</c:v>
                </c:pt>
                <c:pt idx="124" formatCode="General">
                  <c:v>0.51388115199999995</c:v>
                </c:pt>
                <c:pt idx="125" formatCode="General">
                  <c:v>0.51991560199999998</c:v>
                </c:pt>
                <c:pt idx="126" formatCode="General">
                  <c:v>0.52522816100000003</c:v>
                </c:pt>
                <c:pt idx="127" formatCode="General">
                  <c:v>0.52974333200000001</c:v>
                </c:pt>
                <c:pt idx="128" formatCode="General">
                  <c:v>0.53383804899999998</c:v>
                </c:pt>
                <c:pt idx="129" formatCode="General">
                  <c:v>0.53860974500000003</c:v>
                </c:pt>
                <c:pt idx="130" formatCode="General">
                  <c:v>0.54365487800000001</c:v>
                </c:pt>
                <c:pt idx="131" formatCode="General">
                  <c:v>0.54831482799999998</c:v>
                </c:pt>
                <c:pt idx="132" formatCode="General">
                  <c:v>0.55318994799999999</c:v>
                </c:pt>
                <c:pt idx="133" formatCode="General">
                  <c:v>0.558109195</c:v>
                </c:pt>
                <c:pt idx="134" formatCode="General">
                  <c:v>0.56208625499999998</c:v>
                </c:pt>
                <c:pt idx="135" formatCode="General">
                  <c:v>0.565825464</c:v>
                </c:pt>
                <c:pt idx="136" formatCode="General">
                  <c:v>0.57133546599999996</c:v>
                </c:pt>
                <c:pt idx="137" formatCode="General">
                  <c:v>0.580814355</c:v>
                </c:pt>
                <c:pt idx="138" formatCode="General">
                  <c:v>0.59357492899999997</c:v>
                </c:pt>
                <c:pt idx="139" formatCode="General">
                  <c:v>0.60702030500000004</c:v>
                </c:pt>
                <c:pt idx="140" formatCode="General">
                  <c:v>0.62165455999999997</c:v>
                </c:pt>
                <c:pt idx="141" formatCode="General">
                  <c:v>0.63475550700000005</c:v>
                </c:pt>
                <c:pt idx="142" formatCode="General">
                  <c:v>0.64399063400000001</c:v>
                </c:pt>
                <c:pt idx="143" formatCode="General">
                  <c:v>0.65033229699999995</c:v>
                </c:pt>
                <c:pt idx="144" formatCode="General">
                  <c:v>0.65697307199999999</c:v>
                </c:pt>
                <c:pt idx="145" formatCode="General">
                  <c:v>0.66280589999999995</c:v>
                </c:pt>
                <c:pt idx="146" formatCode="General">
                  <c:v>0.66859305800000002</c:v>
                </c:pt>
                <c:pt idx="147" formatCode="General">
                  <c:v>0.67434142200000002</c:v>
                </c:pt>
                <c:pt idx="148" formatCode="General">
                  <c:v>0.68000258199999997</c:v>
                </c:pt>
                <c:pt idx="149" formatCode="General">
                  <c:v>0.68599875399999999</c:v>
                </c:pt>
                <c:pt idx="150" formatCode="General">
                  <c:v>0.69150131699999995</c:v>
                </c:pt>
                <c:pt idx="151" formatCode="General">
                  <c:v>0.69637543800000001</c:v>
                </c:pt>
                <c:pt idx="152" formatCode="General">
                  <c:v>0.70069066899999999</c:v>
                </c:pt>
                <c:pt idx="153" formatCode="General">
                  <c:v>0.704856021</c:v>
                </c:pt>
                <c:pt idx="154" formatCode="General">
                  <c:v>0.70794424499999997</c:v>
                </c:pt>
                <c:pt idx="155" formatCode="General">
                  <c:v>0.71046649299999998</c:v>
                </c:pt>
                <c:pt idx="156" formatCode="General">
                  <c:v>0.71341308699999995</c:v>
                </c:pt>
                <c:pt idx="157" formatCode="General">
                  <c:v>0.71770981700000003</c:v>
                </c:pt>
                <c:pt idx="158" formatCode="General">
                  <c:v>0.72187572700000002</c:v>
                </c:pt>
                <c:pt idx="159" formatCode="General">
                  <c:v>0.72548719699999997</c:v>
                </c:pt>
                <c:pt idx="160" formatCode="General">
                  <c:v>0.72959254100000004</c:v>
                </c:pt>
                <c:pt idx="161" formatCode="General">
                  <c:v>0.73382360700000004</c:v>
                </c:pt>
                <c:pt idx="162" formatCode="General">
                  <c:v>0.73672165700000003</c:v>
                </c:pt>
                <c:pt idx="163" formatCode="General">
                  <c:v>0.73942522700000002</c:v>
                </c:pt>
                <c:pt idx="164" formatCode="General">
                  <c:v>0.74349041999999999</c:v>
                </c:pt>
                <c:pt idx="165" formatCode="General">
                  <c:v>0.74777779099999997</c:v>
                </c:pt>
                <c:pt idx="166" formatCode="General">
                  <c:v>0.75127074500000002</c:v>
                </c:pt>
                <c:pt idx="167" formatCode="General">
                  <c:v>0.75461976600000003</c:v>
                </c:pt>
                <c:pt idx="168" formatCode="General">
                  <c:v>0.75870559199999998</c:v>
                </c:pt>
                <c:pt idx="169" formatCode="General">
                  <c:v>0.76164602800000003</c:v>
                </c:pt>
                <c:pt idx="170" formatCode="General">
                  <c:v>0.76439229799999997</c:v>
                </c:pt>
                <c:pt idx="171" formatCode="General">
                  <c:v>0.76888220799999996</c:v>
                </c:pt>
                <c:pt idx="172" formatCode="General">
                  <c:v>0.77415086</c:v>
                </c:pt>
                <c:pt idx="173" formatCode="General">
                  <c:v>0.77898205200000004</c:v>
                </c:pt>
                <c:pt idx="174" formatCode="General">
                  <c:v>0.78457748599999999</c:v>
                </c:pt>
                <c:pt idx="175" formatCode="General">
                  <c:v>0.79012452300000002</c:v>
                </c:pt>
                <c:pt idx="176" formatCode="General">
                  <c:v>0.79451734399999996</c:v>
                </c:pt>
                <c:pt idx="177" formatCode="General">
                  <c:v>0.79876771999999996</c:v>
                </c:pt>
                <c:pt idx="178" formatCode="General">
                  <c:v>0.80303559099999999</c:v>
                </c:pt>
                <c:pt idx="179" formatCode="General">
                  <c:v>0.80636846699999998</c:v>
                </c:pt>
                <c:pt idx="180" formatCode="General">
                  <c:v>0.80933564199999997</c:v>
                </c:pt>
                <c:pt idx="181" formatCode="General">
                  <c:v>0.81211988300000004</c:v>
                </c:pt>
                <c:pt idx="182" formatCode="General">
                  <c:v>0.81518987700000001</c:v>
                </c:pt>
                <c:pt idx="183" formatCode="General">
                  <c:v>0.81831074500000001</c:v>
                </c:pt>
                <c:pt idx="184" formatCode="General">
                  <c:v>0.82333027700000005</c:v>
                </c:pt>
                <c:pt idx="185" formatCode="General">
                  <c:v>0.829428575</c:v>
                </c:pt>
                <c:pt idx="186" formatCode="General">
                  <c:v>0.83599310999999998</c:v>
                </c:pt>
                <c:pt idx="187" formatCode="General">
                  <c:v>0.84238317699999998</c:v>
                </c:pt>
                <c:pt idx="188" formatCode="General">
                  <c:v>0.84886733599999997</c:v>
                </c:pt>
                <c:pt idx="189" formatCode="General">
                  <c:v>0.85436465299999997</c:v>
                </c:pt>
                <c:pt idx="190" formatCode="General">
                  <c:v>0.85898514199999998</c:v>
                </c:pt>
                <c:pt idx="191" formatCode="General">
                  <c:v>0.86319589500000005</c:v>
                </c:pt>
                <c:pt idx="192" formatCode="General">
                  <c:v>0.86760030300000002</c:v>
                </c:pt>
                <c:pt idx="193" formatCode="General">
                  <c:v>0.87253789199999998</c:v>
                </c:pt>
                <c:pt idx="194" formatCode="General">
                  <c:v>0.87780071999999998</c:v>
                </c:pt>
                <c:pt idx="195" formatCode="General">
                  <c:v>0.88321244799999998</c:v>
                </c:pt>
                <c:pt idx="196" formatCode="General">
                  <c:v>0.88854381800000004</c:v>
                </c:pt>
                <c:pt idx="197" formatCode="General">
                  <c:v>0.893185326</c:v>
                </c:pt>
                <c:pt idx="198" formatCode="General">
                  <c:v>0.89643222499999997</c:v>
                </c:pt>
                <c:pt idx="199" formatCode="General">
                  <c:v>0.89840281</c:v>
                </c:pt>
                <c:pt idx="200" formatCode="General">
                  <c:v>0.89995190899999999</c:v>
                </c:pt>
                <c:pt idx="201" formatCode="General">
                  <c:v>0.90146305299999996</c:v>
                </c:pt>
                <c:pt idx="202" formatCode="General">
                  <c:v>0.90358108299999995</c:v>
                </c:pt>
                <c:pt idx="203" formatCode="General">
                  <c:v>0.90616432599999996</c:v>
                </c:pt>
                <c:pt idx="204" formatCode="General">
                  <c:v>0.90897316699999997</c:v>
                </c:pt>
                <c:pt idx="205" formatCode="General">
                  <c:v>0.91187209899999999</c:v>
                </c:pt>
                <c:pt idx="206" formatCode="General">
                  <c:v>0.91479128399999998</c:v>
                </c:pt>
                <c:pt idx="207" formatCode="General">
                  <c:v>0.91724834499999996</c:v>
                </c:pt>
                <c:pt idx="208" formatCode="General">
                  <c:v>0.922088625</c:v>
                </c:pt>
                <c:pt idx="209" formatCode="General">
                  <c:v>0.92889653100000003</c:v>
                </c:pt>
                <c:pt idx="210" formatCode="General">
                  <c:v>0.93589278300000001</c:v>
                </c:pt>
                <c:pt idx="211" formatCode="General">
                  <c:v>0.94272518599999999</c:v>
                </c:pt>
                <c:pt idx="212" formatCode="General">
                  <c:v>0.94983822699999998</c:v>
                </c:pt>
                <c:pt idx="213" formatCode="General">
                  <c:v>0.95480972600000003</c:v>
                </c:pt>
                <c:pt idx="214" formatCode="General">
                  <c:v>0.95758677299999995</c:v>
                </c:pt>
                <c:pt idx="215" formatCode="General">
                  <c:v>0.95993391800000005</c:v>
                </c:pt>
                <c:pt idx="216" formatCode="General">
                  <c:v>0.96273719999999996</c:v>
                </c:pt>
                <c:pt idx="217" formatCode="General">
                  <c:v>0.96701220300000001</c:v>
                </c:pt>
                <c:pt idx="218" formatCode="General">
                  <c:v>0.97209050799999996</c:v>
                </c:pt>
                <c:pt idx="219" formatCode="General">
                  <c:v>0.97830454700000002</c:v>
                </c:pt>
                <c:pt idx="220" formatCode="General">
                  <c:v>0.98504535599999998</c:v>
                </c:pt>
                <c:pt idx="221" formatCode="General">
                  <c:v>0.99221793400000002</c:v>
                </c:pt>
                <c:pt idx="222" formatCode="General">
                  <c:v>0.99765268699999998</c:v>
                </c:pt>
                <c:pt idx="223" formatCode="General">
                  <c:v>1.0021141410000001</c:v>
                </c:pt>
                <c:pt idx="224" formatCode="General">
                  <c:v>1.0060338520000001</c:v>
                </c:pt>
                <c:pt idx="225" formatCode="General">
                  <c:v>1.0096120989999999</c:v>
                </c:pt>
                <c:pt idx="226" formatCode="General">
                  <c:v>1.013031529</c:v>
                </c:pt>
                <c:pt idx="227" formatCode="General">
                  <c:v>1.0177549939999999</c:v>
                </c:pt>
                <c:pt idx="228" formatCode="General">
                  <c:v>1.0233404960000001</c:v>
                </c:pt>
                <c:pt idx="229" formatCode="General">
                  <c:v>1.02935859</c:v>
                </c:pt>
                <c:pt idx="230" formatCode="General">
                  <c:v>1.0355576150000001</c:v>
                </c:pt>
                <c:pt idx="231" formatCode="General">
                  <c:v>1.041636191</c:v>
                </c:pt>
                <c:pt idx="232" formatCode="General">
                  <c:v>1.0475002449999999</c:v>
                </c:pt>
                <c:pt idx="233" formatCode="General">
                  <c:v>1.0536388029999999</c:v>
                </c:pt>
                <c:pt idx="234" formatCode="General">
                  <c:v>1.05986399</c:v>
                </c:pt>
                <c:pt idx="235" formatCode="General">
                  <c:v>1.066781014</c:v>
                </c:pt>
                <c:pt idx="236" formatCode="General">
                  <c:v>1.074499579</c:v>
                </c:pt>
                <c:pt idx="237" formatCode="General">
                  <c:v>1.082244765</c:v>
                </c:pt>
                <c:pt idx="238" formatCode="General">
                  <c:v>1.088809441</c:v>
                </c:pt>
                <c:pt idx="239" formatCode="General">
                  <c:v>1.094353642</c:v>
                </c:pt>
                <c:pt idx="240" formatCode="General">
                  <c:v>1.0990130579999999</c:v>
                </c:pt>
                <c:pt idx="241" formatCode="General">
                  <c:v>1.1021005370000001</c:v>
                </c:pt>
                <c:pt idx="242" formatCode="General">
                  <c:v>1.103624618</c:v>
                </c:pt>
                <c:pt idx="243" formatCode="General">
                  <c:v>1.104591163</c:v>
                </c:pt>
                <c:pt idx="244" formatCode="General">
                  <c:v>1.1058308349999999</c:v>
                </c:pt>
                <c:pt idx="245" formatCode="General">
                  <c:v>1.1093162480000001</c:v>
                </c:pt>
                <c:pt idx="246" formatCode="General">
                  <c:v>1.1142361409999999</c:v>
                </c:pt>
                <c:pt idx="247" formatCode="General">
                  <c:v>1.1191129870000001</c:v>
                </c:pt>
                <c:pt idx="248" formatCode="General">
                  <c:v>1.1244820790000001</c:v>
                </c:pt>
                <c:pt idx="249" formatCode="General">
                  <c:v>1.130626135</c:v>
                </c:pt>
                <c:pt idx="250" formatCode="General">
                  <c:v>1.1353028300000001</c:v>
                </c:pt>
                <c:pt idx="251" formatCode="General">
                  <c:v>1.1394642800000001</c:v>
                </c:pt>
                <c:pt idx="252" formatCode="General">
                  <c:v>1.1472081999999999</c:v>
                </c:pt>
                <c:pt idx="253" formatCode="General">
                  <c:v>1.156984859</c:v>
                </c:pt>
                <c:pt idx="254" formatCode="General">
                  <c:v>1.166356497</c:v>
                </c:pt>
                <c:pt idx="255" formatCode="General">
                  <c:v>1.175213522</c:v>
                </c:pt>
                <c:pt idx="256" formatCode="General">
                  <c:v>1.183617948</c:v>
                </c:pt>
                <c:pt idx="257" formatCode="General">
                  <c:v>1.188874534</c:v>
                </c:pt>
                <c:pt idx="258" formatCode="General">
                  <c:v>1.191635754</c:v>
                </c:pt>
                <c:pt idx="259" formatCode="General">
                  <c:v>1.1937480739999999</c:v>
                </c:pt>
                <c:pt idx="260" formatCode="General">
                  <c:v>1.1955144339999999</c:v>
                </c:pt>
                <c:pt idx="261" formatCode="General">
                  <c:v>1.197597502</c:v>
                </c:pt>
                <c:pt idx="262" formatCode="General">
                  <c:v>1.1999486939999999</c:v>
                </c:pt>
                <c:pt idx="263" formatCode="General">
                  <c:v>1.202537711</c:v>
                </c:pt>
                <c:pt idx="264" formatCode="General">
                  <c:v>1.205692687</c:v>
                </c:pt>
                <c:pt idx="265" formatCode="General">
                  <c:v>1.2098195890000001</c:v>
                </c:pt>
                <c:pt idx="266" formatCode="General">
                  <c:v>1.213355728</c:v>
                </c:pt>
                <c:pt idx="267" formatCode="General">
                  <c:v>1.2166482670000001</c:v>
                </c:pt>
                <c:pt idx="268" formatCode="General">
                  <c:v>1.220582777</c:v>
                </c:pt>
                <c:pt idx="269" formatCode="General">
                  <c:v>1.225339435</c:v>
                </c:pt>
                <c:pt idx="270" formatCode="General">
                  <c:v>1.2314428449999999</c:v>
                </c:pt>
                <c:pt idx="271" formatCode="General">
                  <c:v>1.2381053070000001</c:v>
                </c:pt>
                <c:pt idx="272" formatCode="General">
                  <c:v>1.2443719070000001</c:v>
                </c:pt>
                <c:pt idx="273" formatCode="General">
                  <c:v>1.2504435840000001</c:v>
                </c:pt>
                <c:pt idx="274" formatCode="General">
                  <c:v>1.2569374289999999</c:v>
                </c:pt>
                <c:pt idx="275" formatCode="General">
                  <c:v>1.2627789389999999</c:v>
                </c:pt>
                <c:pt idx="276" formatCode="General">
                  <c:v>1.268440113</c:v>
                </c:pt>
                <c:pt idx="277" formatCode="General">
                  <c:v>1.274047838</c:v>
                </c:pt>
                <c:pt idx="278" formatCode="General">
                  <c:v>1.2789220800000001</c:v>
                </c:pt>
                <c:pt idx="279" formatCode="General">
                  <c:v>1.2820502920000001</c:v>
                </c:pt>
                <c:pt idx="280" formatCode="General">
                  <c:v>1.2836188390000001</c:v>
                </c:pt>
                <c:pt idx="281" formatCode="General">
                  <c:v>1.284709828</c:v>
                </c:pt>
                <c:pt idx="282" formatCode="General">
                  <c:v>1.286216926</c:v>
                </c:pt>
                <c:pt idx="283" formatCode="General">
                  <c:v>1.2884983569999999</c:v>
                </c:pt>
                <c:pt idx="284" formatCode="General">
                  <c:v>1.292426844</c:v>
                </c:pt>
                <c:pt idx="285" formatCode="General">
                  <c:v>1.296950643</c:v>
                </c:pt>
                <c:pt idx="286" formatCode="General">
                  <c:v>1.301364414</c:v>
                </c:pt>
                <c:pt idx="287" formatCode="General">
                  <c:v>1.3052992919999999</c:v>
                </c:pt>
                <c:pt idx="288" formatCode="General">
                  <c:v>1.3087564899999999</c:v>
                </c:pt>
                <c:pt idx="289" formatCode="General">
                  <c:v>1.311036804</c:v>
                </c:pt>
                <c:pt idx="290" formatCode="General">
                  <c:v>1.3136212920000001</c:v>
                </c:pt>
                <c:pt idx="291" formatCode="General">
                  <c:v>1.3170561700000001</c:v>
                </c:pt>
                <c:pt idx="292" formatCode="General">
                  <c:v>1.321269603</c:v>
                </c:pt>
                <c:pt idx="293" formatCode="General">
                  <c:v>1.3253649810000001</c:v>
                </c:pt>
                <c:pt idx="294" formatCode="General">
                  <c:v>1.3291223830000001</c:v>
                </c:pt>
                <c:pt idx="295" formatCode="General">
                  <c:v>1.3320704809999999</c:v>
                </c:pt>
                <c:pt idx="296" formatCode="General">
                  <c:v>1.334615597</c:v>
                </c:pt>
                <c:pt idx="297" formatCode="General">
                  <c:v>1.336636873</c:v>
                </c:pt>
                <c:pt idx="298" formatCode="General">
                  <c:v>1.3389036249999999</c:v>
                </c:pt>
                <c:pt idx="299" formatCode="General">
                  <c:v>1.3415965670000001</c:v>
                </c:pt>
                <c:pt idx="300" formatCode="General">
                  <c:v>1.344573606</c:v>
                </c:pt>
                <c:pt idx="301" formatCode="General">
                  <c:v>1.3474294899999999</c:v>
                </c:pt>
                <c:pt idx="302" formatCode="General">
                  <c:v>1.3503254739999999</c:v>
                </c:pt>
                <c:pt idx="303" formatCode="General">
                  <c:v>1.3529333670000001</c:v>
                </c:pt>
                <c:pt idx="304" formatCode="General">
                  <c:v>1.3552013620000001</c:v>
                </c:pt>
                <c:pt idx="305" formatCode="General">
                  <c:v>1.3580223469999999</c:v>
                </c:pt>
                <c:pt idx="306" formatCode="General">
                  <c:v>1.3612548010000001</c:v>
                </c:pt>
                <c:pt idx="307" formatCode="General">
                  <c:v>1.364704438</c:v>
                </c:pt>
                <c:pt idx="308" formatCode="General">
                  <c:v>1.368223382</c:v>
                </c:pt>
                <c:pt idx="309" formatCode="General">
                  <c:v>1.371735522</c:v>
                </c:pt>
                <c:pt idx="310" formatCode="General">
                  <c:v>1.3745460540000001</c:v>
                </c:pt>
                <c:pt idx="311" formatCode="General">
                  <c:v>1.3766992300000001</c:v>
                </c:pt>
                <c:pt idx="312" formatCode="General">
                  <c:v>1.378436387</c:v>
                </c:pt>
                <c:pt idx="313" formatCode="General">
                  <c:v>1.3800796019999999</c:v>
                </c:pt>
                <c:pt idx="314" formatCode="General">
                  <c:v>1.3814626860000001</c:v>
                </c:pt>
                <c:pt idx="315" formatCode="General">
                  <c:v>1.3830227020000001</c:v>
                </c:pt>
                <c:pt idx="316" formatCode="General">
                  <c:v>1.3849697489999999</c:v>
                </c:pt>
                <c:pt idx="317" formatCode="General">
                  <c:v>1.387332979</c:v>
                </c:pt>
                <c:pt idx="318" formatCode="General">
                  <c:v>1.390406598</c:v>
                </c:pt>
                <c:pt idx="319" formatCode="General">
                  <c:v>1.3940557039999999</c:v>
                </c:pt>
                <c:pt idx="320" formatCode="General">
                  <c:v>1.397220817</c:v>
                </c:pt>
                <c:pt idx="321" formatCode="General">
                  <c:v>1.4004858760000001</c:v>
                </c:pt>
                <c:pt idx="322" formatCode="General">
                  <c:v>1.404452603</c:v>
                </c:pt>
                <c:pt idx="323" formatCode="General">
                  <c:v>1.4089090479999999</c:v>
                </c:pt>
                <c:pt idx="324" formatCode="General">
                  <c:v>1.413176776</c:v>
                </c:pt>
                <c:pt idx="325" formatCode="General">
                  <c:v>1.41750927</c:v>
                </c:pt>
                <c:pt idx="326" formatCode="General">
                  <c:v>1.4215903379999999</c:v>
                </c:pt>
                <c:pt idx="327" formatCode="General">
                  <c:v>1.4252031329999999</c:v>
                </c:pt>
                <c:pt idx="328" formatCode="General">
                  <c:v>1.429730978</c:v>
                </c:pt>
                <c:pt idx="329" formatCode="General">
                  <c:v>1.4353281760000001</c:v>
                </c:pt>
                <c:pt idx="330" formatCode="General">
                  <c:v>1.4406171189999999</c:v>
                </c:pt>
                <c:pt idx="331" formatCode="General">
                  <c:v>1.4455621999999999</c:v>
                </c:pt>
                <c:pt idx="332" formatCode="General">
                  <c:v>1.449856525</c:v>
                </c:pt>
                <c:pt idx="333" formatCode="General">
                  <c:v>1.4517811389999999</c:v>
                </c:pt>
                <c:pt idx="334" formatCode="General">
                  <c:v>1.451986287</c:v>
                </c:pt>
                <c:pt idx="335" formatCode="General">
                  <c:v>1.4522489439999999</c:v>
                </c:pt>
                <c:pt idx="336" formatCode="General">
                  <c:v>1.4525647399999999</c:v>
                </c:pt>
                <c:pt idx="337" formatCode="General">
                  <c:v>1.452881522</c:v>
                </c:pt>
                <c:pt idx="338" formatCode="General">
                  <c:v>1.4535447260000001</c:v>
                </c:pt>
                <c:pt idx="339" formatCode="General">
                  <c:v>1.455176185</c:v>
                </c:pt>
                <c:pt idx="340" formatCode="General">
                  <c:v>1.4573458829999999</c:v>
                </c:pt>
                <c:pt idx="341" formatCode="General">
                  <c:v>1.4598122600000001</c:v>
                </c:pt>
                <c:pt idx="342" formatCode="General">
                  <c:v>1.462100792</c:v>
                </c:pt>
                <c:pt idx="343" formatCode="General">
                  <c:v>1.464116661</c:v>
                </c:pt>
                <c:pt idx="344" formatCode="General">
                  <c:v>1.4655062510000001</c:v>
                </c:pt>
                <c:pt idx="345" formatCode="General">
                  <c:v>1.466794317</c:v>
                </c:pt>
                <c:pt idx="346" formatCode="General">
                  <c:v>1.4683088360000001</c:v>
                </c:pt>
                <c:pt idx="347" formatCode="General">
                  <c:v>1.4702530599999999</c:v>
                </c:pt>
                <c:pt idx="348" formatCode="General">
                  <c:v>1.4725355019999999</c:v>
                </c:pt>
                <c:pt idx="349" formatCode="General">
                  <c:v>1.4756742249999999</c:v>
                </c:pt>
                <c:pt idx="350" formatCode="General">
                  <c:v>1.4798931900000001</c:v>
                </c:pt>
                <c:pt idx="351" formatCode="General">
                  <c:v>1.4837446030000001</c:v>
                </c:pt>
                <c:pt idx="352" formatCode="General">
                  <c:v>1.487866014</c:v>
                </c:pt>
                <c:pt idx="353" formatCode="General">
                  <c:v>1.492097722</c:v>
                </c:pt>
                <c:pt idx="354" formatCode="General">
                  <c:v>1.4955542930000001</c:v>
                </c:pt>
                <c:pt idx="355" formatCode="General">
                  <c:v>1.4975259059999999</c:v>
                </c:pt>
                <c:pt idx="356" formatCode="General">
                  <c:v>1.4992014789999999</c:v>
                </c:pt>
                <c:pt idx="357" formatCode="General">
                  <c:v>1.500675983</c:v>
                </c:pt>
                <c:pt idx="358" formatCode="General">
                  <c:v>1.5018980470000001</c:v>
                </c:pt>
                <c:pt idx="359" formatCode="General">
                  <c:v>1.5031449160000001</c:v>
                </c:pt>
                <c:pt idx="360" formatCode="General">
                  <c:v>1.5049293989999999</c:v>
                </c:pt>
                <c:pt idx="361" formatCode="General">
                  <c:v>1.506782498</c:v>
                </c:pt>
                <c:pt idx="362" formatCode="General">
                  <c:v>1.5081663249999999</c:v>
                </c:pt>
                <c:pt idx="363" formatCode="General">
                  <c:v>1.5096298429999999</c:v>
                </c:pt>
                <c:pt idx="364" formatCode="General">
                  <c:v>1.511420274</c:v>
                </c:pt>
                <c:pt idx="365" formatCode="General">
                  <c:v>1.5128539620000001</c:v>
                </c:pt>
                <c:pt idx="366" formatCode="General">
                  <c:v>1.514449452</c:v>
                </c:pt>
                <c:pt idx="367" formatCode="General">
                  <c:v>1.5159688120000001</c:v>
                </c:pt>
                <c:pt idx="368" formatCode="General">
                  <c:v>1.517545433</c:v>
                </c:pt>
                <c:pt idx="369" formatCode="General">
                  <c:v>1.51914818</c:v>
                </c:pt>
                <c:pt idx="370" formatCode="General">
                  <c:v>1.5208639209999999</c:v>
                </c:pt>
                <c:pt idx="371" formatCode="General">
                  <c:v>1.522353587</c:v>
                </c:pt>
                <c:pt idx="372" formatCode="General">
                  <c:v>1.5238656610000001</c:v>
                </c:pt>
                <c:pt idx="373" formatCode="General">
                  <c:v>1.5251531979999999</c:v>
                </c:pt>
                <c:pt idx="374" formatCode="General">
                  <c:v>1.525793301</c:v>
                </c:pt>
                <c:pt idx="375" formatCode="General">
                  <c:v>1.526121649</c:v>
                </c:pt>
                <c:pt idx="376" formatCode="General">
                  <c:v>1.5273595950000001</c:v>
                </c:pt>
                <c:pt idx="377" formatCode="General">
                  <c:v>1.528917316</c:v>
                </c:pt>
                <c:pt idx="378" formatCode="General">
                  <c:v>1.5305238759999999</c:v>
                </c:pt>
                <c:pt idx="379" formatCode="General">
                  <c:v>1.5323296150000001</c:v>
                </c:pt>
                <c:pt idx="380" formatCode="General">
                  <c:v>1.53431874</c:v>
                </c:pt>
                <c:pt idx="381" formatCode="General">
                  <c:v>1.5353833509999999</c:v>
                </c:pt>
                <c:pt idx="382" formatCode="General">
                  <c:v>1.5361796599999999</c:v>
                </c:pt>
                <c:pt idx="383" formatCode="General">
                  <c:v>1.5369862320000001</c:v>
                </c:pt>
                <c:pt idx="384" formatCode="General">
                  <c:v>1.5376144140000001</c:v>
                </c:pt>
                <c:pt idx="385" formatCode="General">
                  <c:v>1.5380240940000001</c:v>
                </c:pt>
                <c:pt idx="386" formatCode="General">
                  <c:v>1.5386643870000001</c:v>
                </c:pt>
                <c:pt idx="387" formatCode="General">
                  <c:v>1.5392515019999999</c:v>
                </c:pt>
                <c:pt idx="388" formatCode="General">
                  <c:v>1.539689104</c:v>
                </c:pt>
                <c:pt idx="389" formatCode="General">
                  <c:v>1.5400465249999999</c:v>
                </c:pt>
                <c:pt idx="390" formatCode="General">
                  <c:v>1.540396474</c:v>
                </c:pt>
                <c:pt idx="391" formatCode="General">
                  <c:v>1.540500054</c:v>
                </c:pt>
                <c:pt idx="392" formatCode="General">
                  <c:v>1.5406870930000001</c:v>
                </c:pt>
                <c:pt idx="393" formatCode="General">
                  <c:v>1.54083606</c:v>
                </c:pt>
                <c:pt idx="394" formatCode="General">
                  <c:v>1.5409782990000001</c:v>
                </c:pt>
              </c:numCache>
            </c:numRef>
          </c:xVal>
          <c:yVal>
            <c:numRef>
              <c:f>'Data fresh bones'!$GT$3:$GT$397</c:f>
              <c:numCache>
                <c:formatCode>General</c:formatCode>
                <c:ptCount val="395"/>
                <c:pt idx="0">
                  <c:v>0</c:v>
                </c:pt>
                <c:pt idx="1">
                  <c:v>-3.5008000000000001E-4</c:v>
                </c:pt>
                <c:pt idx="2">
                  <c:v>-2.0512500000000001E-3</c:v>
                </c:pt>
                <c:pt idx="3">
                  <c:v>-2.4669700000000002E-3</c:v>
                </c:pt>
                <c:pt idx="4">
                  <c:v>-2.6372E-4</c:v>
                </c:pt>
                <c:pt idx="5">
                  <c:v>-2.9910000000000001E-4</c:v>
                </c:pt>
                <c:pt idx="6">
                  <c:v>9.4083000000000003E-4</c:v>
                </c:pt>
                <c:pt idx="7">
                  <c:v>6.1638000000000003E-4</c:v>
                </c:pt>
                <c:pt idx="8">
                  <c:v>7.1591000000000005E-4</c:v>
                </c:pt>
                <c:pt idx="9">
                  <c:v>3.7746999999999998E-4</c:v>
                </c:pt>
                <c:pt idx="10">
                  <c:v>2.1528000000000001E-4</c:v>
                </c:pt>
                <c:pt idx="11">
                  <c:v>2.0123999999999999E-4</c:v>
                </c:pt>
                <c:pt idx="12">
                  <c:v>2.8868999999999998E-4</c:v>
                </c:pt>
                <c:pt idx="13">
                  <c:v>-9.843199999999999E-4</c:v>
                </c:pt>
                <c:pt idx="14">
                  <c:v>-2.9399999999999999E-4</c:v>
                </c:pt>
                <c:pt idx="15">
                  <c:v>-2.5087999999999998E-4</c:v>
                </c:pt>
                <c:pt idx="16">
                  <c:v>-2.5002999999999999E-4</c:v>
                </c:pt>
                <c:pt idx="17">
                  <c:v>-2.0372000000000001E-4</c:v>
                </c:pt>
                <c:pt idx="18">
                  <c:v>-2.3442999999999999E-4</c:v>
                </c:pt>
                <c:pt idx="19">
                  <c:v>-2.0304000000000001E-4</c:v>
                </c:pt>
                <c:pt idx="20">
                  <c:v>-2.4180999999999999E-4</c:v>
                </c:pt>
                <c:pt idx="21">
                  <c:v>-2.6323999999999998E-4</c:v>
                </c:pt>
                <c:pt idx="22">
                  <c:v>-2.5017000000000003E-4</c:v>
                </c:pt>
                <c:pt idx="23">
                  <c:v>-2.7436000000000002E-4</c:v>
                </c:pt>
                <c:pt idx="24">
                  <c:v>-2.7625000000000002E-4</c:v>
                </c:pt>
                <c:pt idx="25">
                  <c:v>-2.5419E-4</c:v>
                </c:pt>
                <c:pt idx="26">
                  <c:v>-2.1521999999999999E-4</c:v>
                </c:pt>
                <c:pt idx="27">
                  <c:v>-2.2592000000000001E-4</c:v>
                </c:pt>
                <c:pt idx="28">
                  <c:v>-2.0932000000000001E-4</c:v>
                </c:pt>
                <c:pt idx="29">
                  <c:v>-2.1807E-4</c:v>
                </c:pt>
                <c:pt idx="30">
                  <c:v>-1.8683999999999999E-4</c:v>
                </c:pt>
                <c:pt idx="31">
                  <c:v>-1.7749000000000001E-4</c:v>
                </c:pt>
                <c:pt idx="32">
                  <c:v>-2.0409000000000001E-4</c:v>
                </c:pt>
                <c:pt idx="33">
                  <c:v>-1.7626999999999999E-4</c:v>
                </c:pt>
                <c:pt idx="34">
                  <c:v>-1.8808E-4</c:v>
                </c:pt>
                <c:pt idx="35">
                  <c:v>-1.5844000000000001E-4</c:v>
                </c:pt>
                <c:pt idx="36">
                  <c:v>-1.1616E-4</c:v>
                </c:pt>
                <c:pt idx="37" formatCode="0.00E+00">
                  <c:v>-9.8349000000000003E-5</c:v>
                </c:pt>
                <c:pt idx="38">
                  <c:v>-1.1883999999999999E-4</c:v>
                </c:pt>
                <c:pt idx="39">
                  <c:v>-1.7804E-4</c:v>
                </c:pt>
                <c:pt idx="40">
                  <c:v>-1.4796000000000001E-4</c:v>
                </c:pt>
                <c:pt idx="41">
                  <c:v>-2.1547999999999999E-4</c:v>
                </c:pt>
                <c:pt idx="42">
                  <c:v>-2.1335000000000001E-4</c:v>
                </c:pt>
                <c:pt idx="43">
                  <c:v>-2.186E-4</c:v>
                </c:pt>
                <c:pt idx="44">
                  <c:v>-2.2003999999999999E-4</c:v>
                </c:pt>
                <c:pt idx="45">
                  <c:v>-2.6531999999999999E-4</c:v>
                </c:pt>
                <c:pt idx="46">
                  <c:v>-2.5596000000000001E-4</c:v>
                </c:pt>
                <c:pt idx="47">
                  <c:v>-2.5598E-4</c:v>
                </c:pt>
                <c:pt idx="48">
                  <c:v>-2.4343999999999999E-4</c:v>
                </c:pt>
                <c:pt idx="49">
                  <c:v>-2.3698E-4</c:v>
                </c:pt>
                <c:pt idx="50">
                  <c:v>-2.4709999999999999E-4</c:v>
                </c:pt>
                <c:pt idx="51">
                  <c:v>-2.3093000000000001E-4</c:v>
                </c:pt>
                <c:pt idx="52">
                  <c:v>-2.4892000000000002E-4</c:v>
                </c:pt>
                <c:pt idx="53">
                  <c:v>-2.4761999999999999E-4</c:v>
                </c:pt>
                <c:pt idx="54">
                  <c:v>-2.6478E-4</c:v>
                </c:pt>
                <c:pt idx="55">
                  <c:v>-2.7782000000000002E-4</c:v>
                </c:pt>
                <c:pt idx="56">
                  <c:v>-2.7744E-4</c:v>
                </c:pt>
                <c:pt idx="57">
                  <c:v>-2.4612000000000001E-4</c:v>
                </c:pt>
                <c:pt idx="58">
                  <c:v>-2.5316999999999999E-4</c:v>
                </c:pt>
                <c:pt idx="59">
                  <c:v>-3.4858000000000003E-4</c:v>
                </c:pt>
                <c:pt idx="60">
                  <c:v>-3.4335000000000002E-4</c:v>
                </c:pt>
                <c:pt idx="61">
                  <c:v>-3.4424E-4</c:v>
                </c:pt>
                <c:pt idx="62">
                  <c:v>-3.5400999999999998E-4</c:v>
                </c:pt>
                <c:pt idx="63">
                  <c:v>-3.5314999999999999E-4</c:v>
                </c:pt>
                <c:pt idx="64">
                  <c:v>-3.3126E-4</c:v>
                </c:pt>
                <c:pt idx="65">
                  <c:v>-3.2239999999999998E-4</c:v>
                </c:pt>
                <c:pt idx="66">
                  <c:v>-2.2136000000000001E-4</c:v>
                </c:pt>
                <c:pt idx="67">
                  <c:v>-2.3628000000000001E-4</c:v>
                </c:pt>
                <c:pt idx="68">
                  <c:v>-2.6622000000000001E-4</c:v>
                </c:pt>
                <c:pt idx="69">
                  <c:v>-2.9505999999999998E-4</c:v>
                </c:pt>
                <c:pt idx="70">
                  <c:v>-2.5457000000000002E-4</c:v>
                </c:pt>
                <c:pt idx="71">
                  <c:v>-2.6529E-4</c:v>
                </c:pt>
                <c:pt idx="72">
                  <c:v>-1.9792E-4</c:v>
                </c:pt>
                <c:pt idx="73">
                  <c:v>-3.1E-4</c:v>
                </c:pt>
                <c:pt idx="74">
                  <c:v>-2.9873999999999998E-4</c:v>
                </c:pt>
                <c:pt idx="75">
                  <c:v>-2.787E-4</c:v>
                </c:pt>
                <c:pt idx="76">
                  <c:v>-2.5122000000000002E-4</c:v>
                </c:pt>
                <c:pt idx="77">
                  <c:v>-2.7556999999999999E-4</c:v>
                </c:pt>
                <c:pt idx="78">
                  <c:v>-2.0908E-4</c:v>
                </c:pt>
                <c:pt idx="79">
                  <c:v>-1.4856E-4</c:v>
                </c:pt>
                <c:pt idx="80">
                  <c:v>-1.649E-4</c:v>
                </c:pt>
                <c:pt idx="81">
                  <c:v>-1.6524000000000001E-4</c:v>
                </c:pt>
                <c:pt idx="82">
                  <c:v>-1.1374000000000001E-4</c:v>
                </c:pt>
                <c:pt idx="83">
                  <c:v>-1.1088E-4</c:v>
                </c:pt>
                <c:pt idx="84">
                  <c:v>-1.2087E-4</c:v>
                </c:pt>
                <c:pt idx="85">
                  <c:v>-1.2092E-4</c:v>
                </c:pt>
                <c:pt idx="86">
                  <c:v>-1.1743000000000001E-4</c:v>
                </c:pt>
                <c:pt idx="87">
                  <c:v>-1.063E-4</c:v>
                </c:pt>
                <c:pt idx="88" formatCode="0.00E+00">
                  <c:v>-9.7108000000000006E-5</c:v>
                </c:pt>
                <c:pt idx="89">
                  <c:v>-1.1566E-4</c:v>
                </c:pt>
                <c:pt idx="90" formatCode="0.00E+00">
                  <c:v>-9.9697000000000004E-5</c:v>
                </c:pt>
                <c:pt idx="91" formatCode="0.00E+00">
                  <c:v>-4.4666000000000002E-5</c:v>
                </c:pt>
                <c:pt idx="92" formatCode="0.00E+00">
                  <c:v>-1.4618E-5</c:v>
                </c:pt>
                <c:pt idx="93" formatCode="0.00E+00">
                  <c:v>1.3181E-5</c:v>
                </c:pt>
                <c:pt idx="94" formatCode="0.00E+00">
                  <c:v>4.176E-5</c:v>
                </c:pt>
                <c:pt idx="95" formatCode="0.00E+00">
                  <c:v>7.5130999999999996E-5</c:v>
                </c:pt>
                <c:pt idx="96" formatCode="0.00E+00">
                  <c:v>3.9582999999999997E-5</c:v>
                </c:pt>
                <c:pt idx="97" formatCode="0.00E+00">
                  <c:v>4.1414E-5</c:v>
                </c:pt>
                <c:pt idx="98" formatCode="0.00E+00">
                  <c:v>-1.5829E-5</c:v>
                </c:pt>
                <c:pt idx="99" formatCode="0.00E+00">
                  <c:v>-3.4705000000000001E-5</c:v>
                </c:pt>
                <c:pt idx="100" formatCode="0.00E+00">
                  <c:v>-3.8569000000000003E-5</c:v>
                </c:pt>
                <c:pt idx="101" formatCode="0.00E+00">
                  <c:v>-5.1056E-5</c:v>
                </c:pt>
                <c:pt idx="102" formatCode="0.00E+00">
                  <c:v>-7.5215000000000004E-5</c:v>
                </c:pt>
                <c:pt idx="103" formatCode="0.00E+00">
                  <c:v>-4.0911999999999997E-5</c:v>
                </c:pt>
                <c:pt idx="104" formatCode="0.00E+00">
                  <c:v>-2.7628999999999999E-5</c:v>
                </c:pt>
                <c:pt idx="105" formatCode="0.00E+00">
                  <c:v>-3.4128000000000003E-5</c:v>
                </c:pt>
                <c:pt idx="106" formatCode="0.00E+00">
                  <c:v>-4.7308000000000002E-5</c:v>
                </c:pt>
                <c:pt idx="107" formatCode="0.00E+00">
                  <c:v>-4.4543999999999999E-5</c:v>
                </c:pt>
                <c:pt idx="108" formatCode="0.00E+00">
                  <c:v>3.862E-5</c:v>
                </c:pt>
                <c:pt idx="109" formatCode="0.00E+00">
                  <c:v>3.6037000000000001E-5</c:v>
                </c:pt>
                <c:pt idx="110" formatCode="0.00E+00">
                  <c:v>2.7267000000000002E-5</c:v>
                </c:pt>
                <c:pt idx="111">
                  <c:v>1.1868E-4</c:v>
                </c:pt>
                <c:pt idx="112">
                  <c:v>1.0804E-4</c:v>
                </c:pt>
                <c:pt idx="113" formatCode="0.00E+00">
                  <c:v>9.4555000000000005E-5</c:v>
                </c:pt>
                <c:pt idx="114">
                  <c:v>1.7856E-4</c:v>
                </c:pt>
                <c:pt idx="115">
                  <c:v>1.8437E-4</c:v>
                </c:pt>
                <c:pt idx="116">
                  <c:v>1.4473000000000001E-4</c:v>
                </c:pt>
                <c:pt idx="117">
                  <c:v>1.471E-4</c:v>
                </c:pt>
                <c:pt idx="118">
                  <c:v>2.8883000000000001E-4</c:v>
                </c:pt>
                <c:pt idx="119">
                  <c:v>2.7730000000000002E-4</c:v>
                </c:pt>
                <c:pt idx="120">
                  <c:v>2.8205999999999999E-4</c:v>
                </c:pt>
                <c:pt idx="121">
                  <c:v>2.7673999999999998E-4</c:v>
                </c:pt>
                <c:pt idx="122">
                  <c:v>2.7327999999999999E-4</c:v>
                </c:pt>
                <c:pt idx="123">
                  <c:v>2.3724999999999999E-4</c:v>
                </c:pt>
                <c:pt idx="124">
                  <c:v>2.6236E-4</c:v>
                </c:pt>
                <c:pt idx="125">
                  <c:v>2.1992E-4</c:v>
                </c:pt>
                <c:pt idx="126">
                  <c:v>2.0929E-4</c:v>
                </c:pt>
                <c:pt idx="127">
                  <c:v>1.4993999999999999E-4</c:v>
                </c:pt>
                <c:pt idx="128">
                  <c:v>1.2454999999999999E-4</c:v>
                </c:pt>
                <c:pt idx="129">
                  <c:v>1.1756000000000001E-4</c:v>
                </c:pt>
                <c:pt idx="130">
                  <c:v>1.0762E-4</c:v>
                </c:pt>
                <c:pt idx="131" formatCode="0.00E+00">
                  <c:v>9.4942E-5</c:v>
                </c:pt>
                <c:pt idx="132" formatCode="0.00E+00">
                  <c:v>9.6130000000000003E-5</c:v>
                </c:pt>
                <c:pt idx="133" formatCode="0.00E+00">
                  <c:v>6.3724000000000002E-5</c:v>
                </c:pt>
                <c:pt idx="134" formatCode="0.00E+00">
                  <c:v>6.6265000000000003E-5</c:v>
                </c:pt>
                <c:pt idx="135" formatCode="0.00E+00">
                  <c:v>4.6090000000000001E-5</c:v>
                </c:pt>
                <c:pt idx="136" formatCode="0.00E+00">
                  <c:v>3.5809000000000002E-5</c:v>
                </c:pt>
                <c:pt idx="137" formatCode="0.00E+00">
                  <c:v>2.9626000000000001E-5</c:v>
                </c:pt>
                <c:pt idx="138" formatCode="0.00E+00">
                  <c:v>6.1977000000000006E-5</c:v>
                </c:pt>
                <c:pt idx="139" formatCode="0.00E+00">
                  <c:v>4.6428999999999999E-5</c:v>
                </c:pt>
                <c:pt idx="140" formatCode="0.00E+00">
                  <c:v>5.0932E-5</c:v>
                </c:pt>
                <c:pt idx="141" formatCode="0.00E+00">
                  <c:v>2.154E-5</c:v>
                </c:pt>
                <c:pt idx="142" formatCode="0.00E+00">
                  <c:v>-2.1206999999999999E-5</c:v>
                </c:pt>
                <c:pt idx="143" formatCode="0.00E+00">
                  <c:v>-6.7218000000000006E-5</c:v>
                </c:pt>
                <c:pt idx="144">
                  <c:v>-1.1135E-4</c:v>
                </c:pt>
                <c:pt idx="145" formatCode="0.00E+00">
                  <c:v>-7.9708000000000003E-5</c:v>
                </c:pt>
                <c:pt idx="146">
                  <c:v>-1.3067999999999999E-4</c:v>
                </c:pt>
                <c:pt idx="147">
                  <c:v>-1.2999999999999999E-4</c:v>
                </c:pt>
                <c:pt idx="148">
                  <c:v>-1.3200000000000001E-4</c:v>
                </c:pt>
                <c:pt idx="149">
                  <c:v>-1.327E-4</c:v>
                </c:pt>
                <c:pt idx="150">
                  <c:v>-1.7466000000000001E-4</c:v>
                </c:pt>
                <c:pt idx="151">
                  <c:v>-1.8603000000000001E-4</c:v>
                </c:pt>
                <c:pt idx="152">
                  <c:v>-2.2739E-4</c:v>
                </c:pt>
                <c:pt idx="153">
                  <c:v>-2.4352E-4</c:v>
                </c:pt>
                <c:pt idx="154">
                  <c:v>-1.6631E-4</c:v>
                </c:pt>
                <c:pt idx="155">
                  <c:v>-1.9223999999999999E-4</c:v>
                </c:pt>
                <c:pt idx="156">
                  <c:v>-2.6820000000000001E-4</c:v>
                </c:pt>
                <c:pt idx="157">
                  <c:v>-2.4939E-4</c:v>
                </c:pt>
                <c:pt idx="158">
                  <c:v>-2.3004000000000001E-4</c:v>
                </c:pt>
                <c:pt idx="159">
                  <c:v>-2.7412999999999998E-4</c:v>
                </c:pt>
                <c:pt idx="160">
                  <c:v>-2.9307999999999998E-4</c:v>
                </c:pt>
                <c:pt idx="161">
                  <c:v>-3.3438000000000001E-4</c:v>
                </c:pt>
                <c:pt idx="162">
                  <c:v>-3.5084E-4</c:v>
                </c:pt>
                <c:pt idx="163">
                  <c:v>-3.5404000000000002E-4</c:v>
                </c:pt>
                <c:pt idx="164">
                  <c:v>-3.232E-4</c:v>
                </c:pt>
                <c:pt idx="165">
                  <c:v>-3.2246999999999999E-4</c:v>
                </c:pt>
                <c:pt idx="166">
                  <c:v>-3.3427000000000001E-4</c:v>
                </c:pt>
                <c:pt idx="167">
                  <c:v>-3.3485999999999998E-4</c:v>
                </c:pt>
                <c:pt idx="168">
                  <c:v>-3.7502999999999999E-4</c:v>
                </c:pt>
                <c:pt idx="169">
                  <c:v>-3.5125E-4</c:v>
                </c:pt>
                <c:pt idx="170">
                  <c:v>-3.7478000000000001E-4</c:v>
                </c:pt>
                <c:pt idx="171">
                  <c:v>-3.8936999999999999E-4</c:v>
                </c:pt>
                <c:pt idx="172">
                  <c:v>-4.3585999999999999E-4</c:v>
                </c:pt>
                <c:pt idx="173">
                  <c:v>-4.8022000000000001E-4</c:v>
                </c:pt>
                <c:pt idx="174">
                  <c:v>-5.5413000000000001E-4</c:v>
                </c:pt>
                <c:pt idx="175">
                  <c:v>-6.1554000000000003E-4</c:v>
                </c:pt>
                <c:pt idx="176">
                  <c:v>-6.1123000000000004E-4</c:v>
                </c:pt>
                <c:pt idx="177">
                  <c:v>-6.5463999999999995E-4</c:v>
                </c:pt>
                <c:pt idx="178">
                  <c:v>-6.6912000000000004E-4</c:v>
                </c:pt>
                <c:pt idx="179">
                  <c:v>-6.8997000000000004E-4</c:v>
                </c:pt>
                <c:pt idx="180">
                  <c:v>-6.7792000000000004E-4</c:v>
                </c:pt>
                <c:pt idx="181">
                  <c:v>-8.2921999999999998E-4</c:v>
                </c:pt>
                <c:pt idx="182">
                  <c:v>-8.6160000000000002E-4</c:v>
                </c:pt>
                <c:pt idx="183">
                  <c:v>-9.3022999999999999E-4</c:v>
                </c:pt>
                <c:pt idx="184">
                  <c:v>-1.01498E-3</c:v>
                </c:pt>
                <c:pt idx="185">
                  <c:v>-1.05467E-3</c:v>
                </c:pt>
                <c:pt idx="186">
                  <c:v>-1.10305E-3</c:v>
                </c:pt>
                <c:pt idx="187">
                  <c:v>-1.20287E-3</c:v>
                </c:pt>
                <c:pt idx="188">
                  <c:v>-1.1468100000000001E-3</c:v>
                </c:pt>
                <c:pt idx="189">
                  <c:v>-1.1406599999999999E-3</c:v>
                </c:pt>
                <c:pt idx="190">
                  <c:v>-1.20448E-3</c:v>
                </c:pt>
                <c:pt idx="191">
                  <c:v>-1.2212499999999999E-3</c:v>
                </c:pt>
                <c:pt idx="192">
                  <c:v>-1.2505299999999999E-3</c:v>
                </c:pt>
                <c:pt idx="193">
                  <c:v>-1.39299E-3</c:v>
                </c:pt>
                <c:pt idx="194">
                  <c:v>-1.43509E-3</c:v>
                </c:pt>
                <c:pt idx="195">
                  <c:v>-1.5392299999999999E-3</c:v>
                </c:pt>
                <c:pt idx="196">
                  <c:v>-1.6683100000000001E-3</c:v>
                </c:pt>
                <c:pt idx="197">
                  <c:v>-1.70331E-3</c:v>
                </c:pt>
                <c:pt idx="198">
                  <c:v>-1.7160299999999999E-3</c:v>
                </c:pt>
                <c:pt idx="199">
                  <c:v>-1.8800100000000001E-3</c:v>
                </c:pt>
                <c:pt idx="200">
                  <c:v>-1.9275099999999999E-3</c:v>
                </c:pt>
                <c:pt idx="201">
                  <c:v>-1.7064700000000001E-3</c:v>
                </c:pt>
                <c:pt idx="202">
                  <c:v>-1.81303E-3</c:v>
                </c:pt>
                <c:pt idx="203">
                  <c:v>-1.6955200000000001E-3</c:v>
                </c:pt>
                <c:pt idx="204">
                  <c:v>-1.7110300000000001E-3</c:v>
                </c:pt>
                <c:pt idx="205">
                  <c:v>-1.7247300000000001E-3</c:v>
                </c:pt>
                <c:pt idx="206">
                  <c:v>-1.8637300000000001E-3</c:v>
                </c:pt>
                <c:pt idx="207">
                  <c:v>-1.86163E-3</c:v>
                </c:pt>
                <c:pt idx="208">
                  <c:v>-1.8600999999999999E-3</c:v>
                </c:pt>
                <c:pt idx="209">
                  <c:v>-2.0359100000000002E-3</c:v>
                </c:pt>
                <c:pt idx="210">
                  <c:v>-2.1657099999999999E-3</c:v>
                </c:pt>
                <c:pt idx="211">
                  <c:v>-2.2180500000000001E-3</c:v>
                </c:pt>
                <c:pt idx="212">
                  <c:v>-2.3061399999999999E-3</c:v>
                </c:pt>
                <c:pt idx="213">
                  <c:v>-2.40098E-3</c:v>
                </c:pt>
                <c:pt idx="214">
                  <c:v>-2.28655E-3</c:v>
                </c:pt>
                <c:pt idx="215">
                  <c:v>-2.2738599999999999E-3</c:v>
                </c:pt>
                <c:pt idx="216">
                  <c:v>-2.2472999999999998E-3</c:v>
                </c:pt>
                <c:pt idx="217">
                  <c:v>-2.2921299999999999E-3</c:v>
                </c:pt>
                <c:pt idx="218">
                  <c:v>-2.32219E-3</c:v>
                </c:pt>
                <c:pt idx="219">
                  <c:v>-2.3663299999999998E-3</c:v>
                </c:pt>
                <c:pt idx="220">
                  <c:v>-2.4280299999999999E-3</c:v>
                </c:pt>
                <c:pt idx="221">
                  <c:v>-2.4493000000000002E-3</c:v>
                </c:pt>
                <c:pt idx="222">
                  <c:v>-2.5070399999999999E-3</c:v>
                </c:pt>
                <c:pt idx="223">
                  <c:v>-2.5192600000000002E-3</c:v>
                </c:pt>
                <c:pt idx="224">
                  <c:v>-2.56515E-3</c:v>
                </c:pt>
                <c:pt idx="225">
                  <c:v>-2.5679100000000001E-3</c:v>
                </c:pt>
                <c:pt idx="226">
                  <c:v>-2.5997199999999998E-3</c:v>
                </c:pt>
                <c:pt idx="227">
                  <c:v>-2.6326700000000001E-3</c:v>
                </c:pt>
                <c:pt idx="228">
                  <c:v>-2.7021800000000002E-3</c:v>
                </c:pt>
                <c:pt idx="229">
                  <c:v>-2.7075699999999999E-3</c:v>
                </c:pt>
                <c:pt idx="230">
                  <c:v>-2.7757200000000002E-3</c:v>
                </c:pt>
                <c:pt idx="231">
                  <c:v>-2.8240700000000001E-3</c:v>
                </c:pt>
                <c:pt idx="232">
                  <c:v>-2.9139299999999999E-3</c:v>
                </c:pt>
                <c:pt idx="233">
                  <c:v>-2.91983E-3</c:v>
                </c:pt>
                <c:pt idx="234">
                  <c:v>-3.0036199999999998E-3</c:v>
                </c:pt>
                <c:pt idx="235">
                  <c:v>-2.9893699999999999E-3</c:v>
                </c:pt>
                <c:pt idx="236">
                  <c:v>-3.0035999999999999E-3</c:v>
                </c:pt>
                <c:pt idx="237">
                  <c:v>-3.0605099999999998E-3</c:v>
                </c:pt>
                <c:pt idx="238">
                  <c:v>-3.1395400000000001E-3</c:v>
                </c:pt>
                <c:pt idx="239">
                  <c:v>-3.2449499999999999E-3</c:v>
                </c:pt>
                <c:pt idx="240">
                  <c:v>-3.30927E-3</c:v>
                </c:pt>
                <c:pt idx="241">
                  <c:v>-3.47022E-3</c:v>
                </c:pt>
                <c:pt idx="242">
                  <c:v>-3.41822E-3</c:v>
                </c:pt>
                <c:pt idx="243">
                  <c:v>-3.3773499999999999E-3</c:v>
                </c:pt>
                <c:pt idx="244">
                  <c:v>-3.4512000000000002E-3</c:v>
                </c:pt>
                <c:pt idx="245">
                  <c:v>-3.4542700000000002E-3</c:v>
                </c:pt>
                <c:pt idx="246">
                  <c:v>-3.4591499999999998E-3</c:v>
                </c:pt>
                <c:pt idx="247">
                  <c:v>-3.4420800000000001E-3</c:v>
                </c:pt>
                <c:pt idx="248">
                  <c:v>-3.5378800000000002E-3</c:v>
                </c:pt>
                <c:pt idx="249">
                  <c:v>-3.5449000000000001E-3</c:v>
                </c:pt>
                <c:pt idx="250">
                  <c:v>-3.5806900000000001E-3</c:v>
                </c:pt>
                <c:pt idx="251">
                  <c:v>-3.5690000000000001E-3</c:v>
                </c:pt>
                <c:pt idx="252">
                  <c:v>-3.6543600000000002E-3</c:v>
                </c:pt>
                <c:pt idx="253">
                  <c:v>-3.7244800000000001E-3</c:v>
                </c:pt>
                <c:pt idx="254">
                  <c:v>-3.7290800000000001E-3</c:v>
                </c:pt>
                <c:pt idx="255">
                  <c:v>-3.7815100000000001E-3</c:v>
                </c:pt>
                <c:pt idx="256">
                  <c:v>-3.7751600000000001E-3</c:v>
                </c:pt>
                <c:pt idx="257">
                  <c:v>-3.7518199999999999E-3</c:v>
                </c:pt>
                <c:pt idx="258">
                  <c:v>-3.6120700000000002E-3</c:v>
                </c:pt>
                <c:pt idx="259">
                  <c:v>-3.5677299999999999E-3</c:v>
                </c:pt>
                <c:pt idx="260">
                  <c:v>-3.5284499999999998E-3</c:v>
                </c:pt>
                <c:pt idx="261">
                  <c:v>-3.8295999999999998E-3</c:v>
                </c:pt>
                <c:pt idx="262">
                  <c:v>-3.9973600000000001E-3</c:v>
                </c:pt>
                <c:pt idx="263">
                  <c:v>-4.0194599999999999E-3</c:v>
                </c:pt>
                <c:pt idx="264">
                  <c:v>-3.9690999999999997E-3</c:v>
                </c:pt>
                <c:pt idx="265">
                  <c:v>-3.9476900000000002E-3</c:v>
                </c:pt>
                <c:pt idx="266">
                  <c:v>-3.9386600000000001E-3</c:v>
                </c:pt>
                <c:pt idx="267">
                  <c:v>-3.8695000000000001E-3</c:v>
                </c:pt>
                <c:pt idx="268">
                  <c:v>-3.8550699999999999E-3</c:v>
                </c:pt>
                <c:pt idx="269">
                  <c:v>-3.8705800000000002E-3</c:v>
                </c:pt>
                <c:pt idx="270">
                  <c:v>-3.82672E-3</c:v>
                </c:pt>
                <c:pt idx="271">
                  <c:v>-3.8083700000000002E-3</c:v>
                </c:pt>
                <c:pt idx="272">
                  <c:v>-3.8130099999999999E-3</c:v>
                </c:pt>
                <c:pt idx="273">
                  <c:v>-3.75327E-3</c:v>
                </c:pt>
                <c:pt idx="274">
                  <c:v>-3.7829500000000002E-3</c:v>
                </c:pt>
                <c:pt idx="275">
                  <c:v>-3.7941199999999998E-3</c:v>
                </c:pt>
                <c:pt idx="276">
                  <c:v>-3.7851600000000001E-3</c:v>
                </c:pt>
                <c:pt idx="277">
                  <c:v>-3.7456999999999998E-3</c:v>
                </c:pt>
                <c:pt idx="278">
                  <c:v>-3.7497799999999999E-3</c:v>
                </c:pt>
                <c:pt idx="279">
                  <c:v>-3.66307E-3</c:v>
                </c:pt>
                <c:pt idx="280">
                  <c:v>-3.6723699999999999E-3</c:v>
                </c:pt>
                <c:pt idx="281">
                  <c:v>-3.6687999999999998E-3</c:v>
                </c:pt>
                <c:pt idx="282">
                  <c:v>-3.6688300000000001E-3</c:v>
                </c:pt>
                <c:pt idx="283">
                  <c:v>-3.3965800000000002E-3</c:v>
                </c:pt>
                <c:pt idx="284">
                  <c:v>-3.3360600000000001E-3</c:v>
                </c:pt>
                <c:pt idx="285">
                  <c:v>-3.0805899999999998E-3</c:v>
                </c:pt>
                <c:pt idx="286">
                  <c:v>-3.0615500000000001E-3</c:v>
                </c:pt>
                <c:pt idx="287">
                  <c:v>-3.0028300000000002E-3</c:v>
                </c:pt>
                <c:pt idx="288">
                  <c:v>-3.0123300000000001E-3</c:v>
                </c:pt>
                <c:pt idx="289">
                  <c:v>-2.9989499999999998E-3</c:v>
                </c:pt>
                <c:pt idx="290">
                  <c:v>-3.0114299999999998E-3</c:v>
                </c:pt>
                <c:pt idx="291">
                  <c:v>-2.9931200000000002E-3</c:v>
                </c:pt>
                <c:pt idx="292">
                  <c:v>-2.9834200000000001E-3</c:v>
                </c:pt>
                <c:pt idx="293">
                  <c:v>-3.0667099999999998E-3</c:v>
                </c:pt>
                <c:pt idx="294">
                  <c:v>-3.01236E-3</c:v>
                </c:pt>
                <c:pt idx="295">
                  <c:v>-3.0029599999999998E-3</c:v>
                </c:pt>
                <c:pt idx="296">
                  <c:v>-3.1178400000000002E-3</c:v>
                </c:pt>
                <c:pt idx="297">
                  <c:v>-3.0964999999999999E-3</c:v>
                </c:pt>
                <c:pt idx="298">
                  <c:v>-3.0938900000000002E-3</c:v>
                </c:pt>
                <c:pt idx="299">
                  <c:v>-3.1881700000000002E-3</c:v>
                </c:pt>
                <c:pt idx="300">
                  <c:v>-3.2035800000000001E-3</c:v>
                </c:pt>
                <c:pt idx="301">
                  <c:v>-3.2689500000000001E-3</c:v>
                </c:pt>
                <c:pt idx="302">
                  <c:v>-3.4548199999999999E-3</c:v>
                </c:pt>
                <c:pt idx="303">
                  <c:v>-3.5372099999999998E-3</c:v>
                </c:pt>
                <c:pt idx="304">
                  <c:v>-3.5754699999999999E-3</c:v>
                </c:pt>
                <c:pt idx="305">
                  <c:v>-3.5077099999999998E-3</c:v>
                </c:pt>
                <c:pt idx="306">
                  <c:v>-3.5078399999999999E-3</c:v>
                </c:pt>
                <c:pt idx="307">
                  <c:v>-3.4644400000000001E-3</c:v>
                </c:pt>
                <c:pt idx="308">
                  <c:v>-3.5123099999999998E-3</c:v>
                </c:pt>
                <c:pt idx="309">
                  <c:v>-3.7117500000000002E-3</c:v>
                </c:pt>
                <c:pt idx="310">
                  <c:v>-3.8850500000000001E-3</c:v>
                </c:pt>
                <c:pt idx="311">
                  <c:v>-4.1466699999999999E-3</c:v>
                </c:pt>
                <c:pt idx="312">
                  <c:v>-4.1932799999999998E-3</c:v>
                </c:pt>
                <c:pt idx="313">
                  <c:v>-4.2485200000000004E-3</c:v>
                </c:pt>
                <c:pt idx="314">
                  <c:v>-4.2130900000000001E-3</c:v>
                </c:pt>
                <c:pt idx="315">
                  <c:v>-4.3553200000000002E-3</c:v>
                </c:pt>
                <c:pt idx="316">
                  <c:v>-4.2888199999999996E-3</c:v>
                </c:pt>
                <c:pt idx="317">
                  <c:v>-4.5193799999999999E-3</c:v>
                </c:pt>
                <c:pt idx="318">
                  <c:v>-4.6177700000000002E-3</c:v>
                </c:pt>
                <c:pt idx="319">
                  <c:v>-4.62452E-3</c:v>
                </c:pt>
                <c:pt idx="320">
                  <c:v>-4.7434299999999999E-3</c:v>
                </c:pt>
                <c:pt idx="321">
                  <c:v>-5.07407E-3</c:v>
                </c:pt>
                <c:pt idx="322">
                  <c:v>-5.1660200000000003E-3</c:v>
                </c:pt>
                <c:pt idx="323">
                  <c:v>-5.5542200000000003E-3</c:v>
                </c:pt>
                <c:pt idx="324">
                  <c:v>-6.13497E-3</c:v>
                </c:pt>
                <c:pt idx="325">
                  <c:v>-6.6278200000000004E-3</c:v>
                </c:pt>
                <c:pt idx="326">
                  <c:v>-6.9304400000000004E-3</c:v>
                </c:pt>
                <c:pt idx="327">
                  <c:v>-7.4486400000000003E-3</c:v>
                </c:pt>
                <c:pt idx="328">
                  <c:v>-7.6774800000000004E-3</c:v>
                </c:pt>
                <c:pt idx="329">
                  <c:v>-7.9042499999999998E-3</c:v>
                </c:pt>
                <c:pt idx="330">
                  <c:v>-8.42737E-3</c:v>
                </c:pt>
                <c:pt idx="331">
                  <c:v>-8.7330099999999994E-3</c:v>
                </c:pt>
                <c:pt idx="332">
                  <c:v>-9.1833100000000001E-3</c:v>
                </c:pt>
                <c:pt idx="333">
                  <c:v>-9.5192699999999998E-3</c:v>
                </c:pt>
                <c:pt idx="334">
                  <c:v>-9.7287799999999994E-3</c:v>
                </c:pt>
                <c:pt idx="335">
                  <c:v>-9.6359600000000007E-3</c:v>
                </c:pt>
                <c:pt idx="336">
                  <c:v>-9.5196800000000008E-3</c:v>
                </c:pt>
                <c:pt idx="337">
                  <c:v>-8.9206300000000006E-3</c:v>
                </c:pt>
                <c:pt idx="338">
                  <c:v>-9.0197300000000001E-3</c:v>
                </c:pt>
                <c:pt idx="339">
                  <c:v>-9.0519599999999995E-3</c:v>
                </c:pt>
                <c:pt idx="340">
                  <c:v>-9.05276E-3</c:v>
                </c:pt>
                <c:pt idx="341">
                  <c:v>-9.1630099999999992E-3</c:v>
                </c:pt>
                <c:pt idx="342">
                  <c:v>-9.4198600000000004E-3</c:v>
                </c:pt>
                <c:pt idx="343">
                  <c:v>-9.7520100000000002E-3</c:v>
                </c:pt>
                <c:pt idx="344">
                  <c:v>-9.7947599999999996E-3</c:v>
                </c:pt>
                <c:pt idx="345">
                  <c:v>-1.0591639999999999E-2</c:v>
                </c:pt>
                <c:pt idx="346">
                  <c:v>-1.076735E-2</c:v>
                </c:pt>
                <c:pt idx="347">
                  <c:v>-1.073175E-2</c:v>
                </c:pt>
                <c:pt idx="348">
                  <c:v>-1.0760179999999999E-2</c:v>
                </c:pt>
                <c:pt idx="349">
                  <c:v>-1.1114580000000001E-2</c:v>
                </c:pt>
                <c:pt idx="350">
                  <c:v>-1.118357E-2</c:v>
                </c:pt>
                <c:pt idx="351">
                  <c:v>-1.157966E-2</c:v>
                </c:pt>
                <c:pt idx="352">
                  <c:v>-1.197938E-2</c:v>
                </c:pt>
                <c:pt idx="353">
                  <c:v>-1.2557230000000001E-2</c:v>
                </c:pt>
                <c:pt idx="354">
                  <c:v>-1.297924E-2</c:v>
                </c:pt>
                <c:pt idx="355">
                  <c:v>-1.318307E-2</c:v>
                </c:pt>
                <c:pt idx="356">
                  <c:v>-1.294533E-2</c:v>
                </c:pt>
                <c:pt idx="357">
                  <c:v>-1.2962120000000001E-2</c:v>
                </c:pt>
                <c:pt idx="358">
                  <c:v>-1.3118660000000001E-2</c:v>
                </c:pt>
                <c:pt idx="359">
                  <c:v>-1.280218E-2</c:v>
                </c:pt>
                <c:pt idx="360">
                  <c:v>-1.282672E-2</c:v>
                </c:pt>
                <c:pt idx="361">
                  <c:v>-1.3361100000000001E-2</c:v>
                </c:pt>
                <c:pt idx="362">
                  <c:v>-1.3776439999999999E-2</c:v>
                </c:pt>
                <c:pt idx="363">
                  <c:v>-1.3734730000000001E-2</c:v>
                </c:pt>
                <c:pt idx="364">
                  <c:v>-1.3847119999999999E-2</c:v>
                </c:pt>
                <c:pt idx="365">
                  <c:v>-1.397719E-2</c:v>
                </c:pt>
                <c:pt idx="366">
                  <c:v>-1.392669E-2</c:v>
                </c:pt>
                <c:pt idx="367">
                  <c:v>-1.4047779999999999E-2</c:v>
                </c:pt>
                <c:pt idx="368">
                  <c:v>-1.421536E-2</c:v>
                </c:pt>
                <c:pt idx="369">
                  <c:v>-1.4273299999999999E-2</c:v>
                </c:pt>
                <c:pt idx="370">
                  <c:v>-1.4309870000000001E-2</c:v>
                </c:pt>
                <c:pt idx="371">
                  <c:v>-1.442968E-2</c:v>
                </c:pt>
                <c:pt idx="372">
                  <c:v>-1.4435460000000001E-2</c:v>
                </c:pt>
                <c:pt idx="373">
                  <c:v>-1.4421059999999999E-2</c:v>
                </c:pt>
                <c:pt idx="374">
                  <c:v>-1.438502E-2</c:v>
                </c:pt>
                <c:pt idx="375">
                  <c:v>-1.435283E-2</c:v>
                </c:pt>
                <c:pt idx="376">
                  <c:v>-1.438703E-2</c:v>
                </c:pt>
                <c:pt idx="377">
                  <c:v>-1.4460880000000001E-2</c:v>
                </c:pt>
                <c:pt idx="378">
                  <c:v>-1.440988E-2</c:v>
                </c:pt>
                <c:pt idx="379">
                  <c:v>-1.443528E-2</c:v>
                </c:pt>
                <c:pt idx="380">
                  <c:v>-1.4426700000000001E-2</c:v>
                </c:pt>
                <c:pt idx="381">
                  <c:v>-1.435469E-2</c:v>
                </c:pt>
                <c:pt idx="382">
                  <c:v>-1.419372E-2</c:v>
                </c:pt>
                <c:pt idx="383">
                  <c:v>-1.4145E-2</c:v>
                </c:pt>
                <c:pt idx="384">
                  <c:v>-1.4312470000000001E-2</c:v>
                </c:pt>
                <c:pt idx="385">
                  <c:v>-1.42401E-2</c:v>
                </c:pt>
                <c:pt idx="386">
                  <c:v>-1.4230059999999999E-2</c:v>
                </c:pt>
                <c:pt idx="387">
                  <c:v>-1.4299539999999999E-2</c:v>
                </c:pt>
                <c:pt idx="388">
                  <c:v>-1.4902540000000001E-2</c:v>
                </c:pt>
                <c:pt idx="389">
                  <c:v>-1.4949769999999999E-2</c:v>
                </c:pt>
                <c:pt idx="390">
                  <c:v>-1.499145E-2</c:v>
                </c:pt>
                <c:pt idx="391">
                  <c:v>-1.539605E-2</c:v>
                </c:pt>
                <c:pt idx="392">
                  <c:v>-1.5260030000000001E-2</c:v>
                </c:pt>
                <c:pt idx="393">
                  <c:v>-1.6260050000000002E-2</c:v>
                </c:pt>
                <c:pt idx="394">
                  <c:v>-1.587092E-2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96A-4043-BB81-BF16D4789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892032"/>
        <c:axId val="167892608"/>
      </c:scatterChart>
      <c:valAx>
        <c:axId val="16789203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7892608"/>
        <c:crosses val="autoZero"/>
        <c:crossBetween val="midCat"/>
      </c:valAx>
      <c:valAx>
        <c:axId val="167892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8920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4379958123212127"/>
                  <c:y val="0.13116703351562323"/>
                </c:manualLayout>
              </c:layout>
              <c:numFmt formatCode="General" sourceLinked="0"/>
            </c:trendlineLbl>
          </c:trendline>
          <c:xVal>
            <c:numRef>
              <c:f>'Data fresh bones'!$GV$4:$GV$398</c:f>
              <c:numCache>
                <c:formatCode>0.00E+00</c:formatCode>
                <c:ptCount val="395"/>
                <c:pt idx="0">
                  <c:v>7.7608899999999998E-6</c:v>
                </c:pt>
                <c:pt idx="1">
                  <c:v>1.17721E-5</c:v>
                </c:pt>
                <c:pt idx="2">
                  <c:v>1.6312099999999999E-5</c:v>
                </c:pt>
                <c:pt idx="3">
                  <c:v>3.7601900000000003E-5</c:v>
                </c:pt>
                <c:pt idx="4">
                  <c:v>6.2008500000000001E-5</c:v>
                </c:pt>
                <c:pt idx="5">
                  <c:v>-2.5715600000000002E-5</c:v>
                </c:pt>
                <c:pt idx="6" formatCode="General">
                  <c:v>-5.0385600000000001E-4</c:v>
                </c:pt>
                <c:pt idx="7" formatCode="General">
                  <c:v>-1.523597E-3</c:v>
                </c:pt>
                <c:pt idx="8" formatCode="General">
                  <c:v>-2.7588349999999998E-3</c:v>
                </c:pt>
                <c:pt idx="9" formatCode="General">
                  <c:v>-4.2930370000000004E-3</c:v>
                </c:pt>
                <c:pt idx="10" formatCode="General">
                  <c:v>-5.7229480000000003E-3</c:v>
                </c:pt>
                <c:pt idx="11" formatCode="General">
                  <c:v>-6.7147409999999998E-3</c:v>
                </c:pt>
                <c:pt idx="12" formatCode="General">
                  <c:v>-6.8467099999999998E-3</c:v>
                </c:pt>
                <c:pt idx="13" formatCode="General">
                  <c:v>-6.501115E-3</c:v>
                </c:pt>
                <c:pt idx="14" formatCode="General">
                  <c:v>-5.6481259999999998E-3</c:v>
                </c:pt>
                <c:pt idx="15" formatCode="General">
                  <c:v>-4.4166530000000004E-3</c:v>
                </c:pt>
                <c:pt idx="16" formatCode="General">
                  <c:v>-2.9909479999999998E-3</c:v>
                </c:pt>
                <c:pt idx="17" formatCode="General">
                  <c:v>-1.321841E-3</c:v>
                </c:pt>
                <c:pt idx="18" formatCode="General">
                  <c:v>1.7407800000000001E-4</c:v>
                </c:pt>
                <c:pt idx="19" formatCode="General">
                  <c:v>1.779571E-3</c:v>
                </c:pt>
                <c:pt idx="20" formatCode="General">
                  <c:v>3.7513469999999999E-3</c:v>
                </c:pt>
                <c:pt idx="21" formatCode="General">
                  <c:v>5.7265079999999999E-3</c:v>
                </c:pt>
                <c:pt idx="22" formatCode="General">
                  <c:v>7.4888300000000001E-3</c:v>
                </c:pt>
                <c:pt idx="23" formatCode="General">
                  <c:v>9.5847769999999992E-3</c:v>
                </c:pt>
                <c:pt idx="24" formatCode="General">
                  <c:v>1.1884865E-2</c:v>
                </c:pt>
                <c:pt idx="25" formatCode="General">
                  <c:v>1.3988703E-2</c:v>
                </c:pt>
                <c:pt idx="26" formatCode="General">
                  <c:v>1.6163394000000001E-2</c:v>
                </c:pt>
                <c:pt idx="27" formatCode="General">
                  <c:v>1.8433984E-2</c:v>
                </c:pt>
                <c:pt idx="28" formatCode="General">
                  <c:v>2.0603471000000002E-2</c:v>
                </c:pt>
                <c:pt idx="29" formatCode="General">
                  <c:v>2.3224766000000001E-2</c:v>
                </c:pt>
                <c:pt idx="30" formatCode="General">
                  <c:v>2.5981166E-2</c:v>
                </c:pt>
                <c:pt idx="31" formatCode="General">
                  <c:v>2.9100805E-2</c:v>
                </c:pt>
                <c:pt idx="32" formatCode="General">
                  <c:v>3.2620898000000002E-2</c:v>
                </c:pt>
                <c:pt idx="33" formatCode="General">
                  <c:v>3.6671122E-2</c:v>
                </c:pt>
                <c:pt idx="34" formatCode="General">
                  <c:v>4.0562016999999999E-2</c:v>
                </c:pt>
                <c:pt idx="35" formatCode="General">
                  <c:v>4.4409672999999997E-2</c:v>
                </c:pt>
                <c:pt idx="36" formatCode="General">
                  <c:v>4.7639641000000003E-2</c:v>
                </c:pt>
                <c:pt idx="37" formatCode="General">
                  <c:v>5.0728893999999997E-2</c:v>
                </c:pt>
                <c:pt idx="38" formatCode="General">
                  <c:v>5.3708922999999999E-2</c:v>
                </c:pt>
                <c:pt idx="39" formatCode="General">
                  <c:v>5.6575999000000002E-2</c:v>
                </c:pt>
                <c:pt idx="40" formatCode="General">
                  <c:v>5.9560881000000003E-2</c:v>
                </c:pt>
                <c:pt idx="41" formatCode="General">
                  <c:v>6.3084414000000005E-2</c:v>
                </c:pt>
                <c:pt idx="42" formatCode="General">
                  <c:v>6.6446205999999994E-2</c:v>
                </c:pt>
                <c:pt idx="43" formatCode="General">
                  <c:v>7.0526639000000002E-2</c:v>
                </c:pt>
                <c:pt idx="44" formatCode="General">
                  <c:v>7.5041169000000005E-2</c:v>
                </c:pt>
                <c:pt idx="45" formatCode="General">
                  <c:v>7.9061074999999995E-2</c:v>
                </c:pt>
                <c:pt idx="46" formatCode="General">
                  <c:v>8.3021943000000001E-2</c:v>
                </c:pt>
                <c:pt idx="47" formatCode="General">
                  <c:v>8.7375167000000004E-2</c:v>
                </c:pt>
                <c:pt idx="48" formatCode="General">
                  <c:v>9.1303594000000002E-2</c:v>
                </c:pt>
                <c:pt idx="49" formatCode="General">
                  <c:v>9.5525823999999995E-2</c:v>
                </c:pt>
                <c:pt idx="50" formatCode="General">
                  <c:v>0.100463051</c:v>
                </c:pt>
                <c:pt idx="51" formatCode="General">
                  <c:v>0.105890208</c:v>
                </c:pt>
                <c:pt idx="52" formatCode="General">
                  <c:v>0.111621383</c:v>
                </c:pt>
                <c:pt idx="53" formatCode="General">
                  <c:v>0.117123381</c:v>
                </c:pt>
                <c:pt idx="54" formatCode="General">
                  <c:v>0.122232039</c:v>
                </c:pt>
                <c:pt idx="55" formatCode="General">
                  <c:v>0.128023041</c:v>
                </c:pt>
                <c:pt idx="56" formatCode="General">
                  <c:v>0.13419098500000001</c:v>
                </c:pt>
                <c:pt idx="57" formatCode="General">
                  <c:v>0.141638447</c:v>
                </c:pt>
                <c:pt idx="58" formatCode="General">
                  <c:v>0.14877905699999999</c:v>
                </c:pt>
                <c:pt idx="59" formatCode="General">
                  <c:v>0.15572217899999999</c:v>
                </c:pt>
                <c:pt idx="60" formatCode="General">
                  <c:v>0.16306862899999999</c:v>
                </c:pt>
                <c:pt idx="61" formatCode="General">
                  <c:v>0.17075559300000001</c:v>
                </c:pt>
                <c:pt idx="62" formatCode="General">
                  <c:v>0.17645428499999999</c:v>
                </c:pt>
                <c:pt idx="63" formatCode="General">
                  <c:v>0.18182061999999999</c:v>
                </c:pt>
                <c:pt idx="64" formatCode="General">
                  <c:v>0.18668152599999999</c:v>
                </c:pt>
                <c:pt idx="65" formatCode="General">
                  <c:v>0.18957855900000001</c:v>
                </c:pt>
                <c:pt idx="66" formatCode="General">
                  <c:v>0.190919968</c:v>
                </c:pt>
                <c:pt idx="67" formatCode="General">
                  <c:v>0.192063341</c:v>
                </c:pt>
                <c:pt idx="68" formatCode="General">
                  <c:v>0.19445565400000001</c:v>
                </c:pt>
                <c:pt idx="69" formatCode="General">
                  <c:v>0.197980508</c:v>
                </c:pt>
                <c:pt idx="70" formatCode="General">
                  <c:v>0.20209824800000001</c:v>
                </c:pt>
                <c:pt idx="71" formatCode="General">
                  <c:v>0.206520859</c:v>
                </c:pt>
                <c:pt idx="72" formatCode="General">
                  <c:v>0.21111935500000001</c:v>
                </c:pt>
                <c:pt idx="73" formatCode="General">
                  <c:v>0.21564760799999999</c:v>
                </c:pt>
                <c:pt idx="74" formatCode="General">
                  <c:v>0.21975679200000001</c:v>
                </c:pt>
                <c:pt idx="75" formatCode="General">
                  <c:v>0.223874664</c:v>
                </c:pt>
                <c:pt idx="76" formatCode="General">
                  <c:v>0.229090407</c:v>
                </c:pt>
                <c:pt idx="77" formatCode="General">
                  <c:v>0.23434576900000001</c:v>
                </c:pt>
                <c:pt idx="78" formatCode="General">
                  <c:v>0.238524876</c:v>
                </c:pt>
                <c:pt idx="79" formatCode="General">
                  <c:v>0.24280400999999999</c:v>
                </c:pt>
                <c:pt idx="80" formatCode="General">
                  <c:v>0.247845227</c:v>
                </c:pt>
                <c:pt idx="81" formatCode="General">
                  <c:v>0.25229985500000002</c:v>
                </c:pt>
                <c:pt idx="82" formatCode="General">
                  <c:v>0.25675096800000002</c:v>
                </c:pt>
                <c:pt idx="83" formatCode="General">
                  <c:v>0.26135563299999998</c:v>
                </c:pt>
                <c:pt idx="84" formatCode="General">
                  <c:v>0.26496900699999998</c:v>
                </c:pt>
                <c:pt idx="85" formatCode="General">
                  <c:v>0.26873745500000001</c:v>
                </c:pt>
                <c:pt idx="86" formatCode="General">
                  <c:v>0.27376193700000001</c:v>
                </c:pt>
                <c:pt idx="87" formatCode="General">
                  <c:v>0.27935810799999999</c:v>
                </c:pt>
                <c:pt idx="88" formatCode="General">
                  <c:v>0.28584699699999999</c:v>
                </c:pt>
                <c:pt idx="89" formatCode="General">
                  <c:v>0.29723923099999999</c:v>
                </c:pt>
                <c:pt idx="90" formatCode="General">
                  <c:v>0.31432585899999999</c:v>
                </c:pt>
                <c:pt idx="91" formatCode="General">
                  <c:v>0.33169895999999999</c:v>
                </c:pt>
                <c:pt idx="92" formatCode="General">
                  <c:v>0.34799613800000001</c:v>
                </c:pt>
                <c:pt idx="93" formatCode="General">
                  <c:v>0.364364517</c:v>
                </c:pt>
                <c:pt idx="94" formatCode="General">
                  <c:v>0.37750560599999999</c:v>
                </c:pt>
                <c:pt idx="95" formatCode="General">
                  <c:v>0.38413065299999999</c:v>
                </c:pt>
                <c:pt idx="96" formatCode="General">
                  <c:v>0.38966131999999998</c:v>
                </c:pt>
                <c:pt idx="97" formatCode="General">
                  <c:v>0.39644524199999998</c:v>
                </c:pt>
                <c:pt idx="98" formatCode="General">
                  <c:v>0.40252300000000002</c:v>
                </c:pt>
                <c:pt idx="99" formatCode="General">
                  <c:v>0.40764809299999999</c:v>
                </c:pt>
                <c:pt idx="100" formatCode="General">
                  <c:v>0.41302353800000002</c:v>
                </c:pt>
                <c:pt idx="101" formatCode="General">
                  <c:v>0.418009136</c:v>
                </c:pt>
                <c:pt idx="102" formatCode="General">
                  <c:v>0.42279419499999998</c:v>
                </c:pt>
                <c:pt idx="103" formatCode="General">
                  <c:v>0.42770824800000001</c:v>
                </c:pt>
                <c:pt idx="104" formatCode="General">
                  <c:v>0.43206120100000001</c:v>
                </c:pt>
                <c:pt idx="105" formatCode="General">
                  <c:v>0.43583742399999997</c:v>
                </c:pt>
                <c:pt idx="106" formatCode="General">
                  <c:v>0.43920157500000001</c:v>
                </c:pt>
                <c:pt idx="107" formatCode="General">
                  <c:v>0.44243381300000001</c:v>
                </c:pt>
                <c:pt idx="108" formatCode="General">
                  <c:v>0.44627973500000001</c:v>
                </c:pt>
                <c:pt idx="109" formatCode="General">
                  <c:v>0.45154740599999998</c:v>
                </c:pt>
                <c:pt idx="110" formatCode="General">
                  <c:v>0.45743562399999999</c:v>
                </c:pt>
                <c:pt idx="111" formatCode="General">
                  <c:v>0.463098022</c:v>
                </c:pt>
                <c:pt idx="112" formatCode="General">
                  <c:v>0.46785276199999998</c:v>
                </c:pt>
                <c:pt idx="113" formatCode="General">
                  <c:v>0.47152534200000001</c:v>
                </c:pt>
                <c:pt idx="114" formatCode="General">
                  <c:v>0.474339014</c:v>
                </c:pt>
                <c:pt idx="115" formatCode="General">
                  <c:v>0.47655497899999999</c:v>
                </c:pt>
                <c:pt idx="116" formatCode="General">
                  <c:v>0.47898763900000002</c:v>
                </c:pt>
                <c:pt idx="117" formatCode="General">
                  <c:v>0.48250186699999997</c:v>
                </c:pt>
                <c:pt idx="118" formatCode="General">
                  <c:v>0.48630816599999999</c:v>
                </c:pt>
                <c:pt idx="119" formatCode="General">
                  <c:v>0.48932810100000002</c:v>
                </c:pt>
                <c:pt idx="120" formatCode="General">
                  <c:v>0.49274737000000002</c:v>
                </c:pt>
                <c:pt idx="121" formatCode="General">
                  <c:v>0.49740370499999997</c:v>
                </c:pt>
                <c:pt idx="122" formatCode="General">
                  <c:v>0.50235938199999997</c:v>
                </c:pt>
                <c:pt idx="123" formatCode="General">
                  <c:v>0.50780987399999999</c:v>
                </c:pt>
                <c:pt idx="124" formatCode="General">
                  <c:v>0.51388115199999995</c:v>
                </c:pt>
                <c:pt idx="125" formatCode="General">
                  <c:v>0.51991560199999998</c:v>
                </c:pt>
                <c:pt idx="126" formatCode="General">
                  <c:v>0.52522816100000003</c:v>
                </c:pt>
                <c:pt idx="127" formatCode="General">
                  <c:v>0.52974333200000001</c:v>
                </c:pt>
                <c:pt idx="128" formatCode="General">
                  <c:v>0.53383804899999998</c:v>
                </c:pt>
                <c:pt idx="129" formatCode="General">
                  <c:v>0.53860974500000003</c:v>
                </c:pt>
                <c:pt idx="130" formatCode="General">
                  <c:v>0.54365487800000001</c:v>
                </c:pt>
                <c:pt idx="131" formatCode="General">
                  <c:v>0.54831482799999998</c:v>
                </c:pt>
                <c:pt idx="132" formatCode="General">
                  <c:v>0.55318994799999999</c:v>
                </c:pt>
                <c:pt idx="133" formatCode="General">
                  <c:v>0.558109195</c:v>
                </c:pt>
                <c:pt idx="134" formatCode="General">
                  <c:v>0.56208625499999998</c:v>
                </c:pt>
                <c:pt idx="135" formatCode="General">
                  <c:v>0.565825464</c:v>
                </c:pt>
                <c:pt idx="136" formatCode="General">
                  <c:v>0.57133546599999996</c:v>
                </c:pt>
                <c:pt idx="137" formatCode="General">
                  <c:v>0.580814355</c:v>
                </c:pt>
                <c:pt idx="138" formatCode="General">
                  <c:v>0.59357492899999997</c:v>
                </c:pt>
                <c:pt idx="139" formatCode="General">
                  <c:v>0.60702030500000004</c:v>
                </c:pt>
                <c:pt idx="140" formatCode="General">
                  <c:v>0.62165455999999997</c:v>
                </c:pt>
                <c:pt idx="141" formatCode="General">
                  <c:v>0.63475550700000005</c:v>
                </c:pt>
                <c:pt idx="142" formatCode="General">
                  <c:v>0.64399063400000001</c:v>
                </c:pt>
                <c:pt idx="143" formatCode="General">
                  <c:v>0.65033229699999995</c:v>
                </c:pt>
                <c:pt idx="144" formatCode="General">
                  <c:v>0.65697307199999999</c:v>
                </c:pt>
                <c:pt idx="145" formatCode="General">
                  <c:v>0.66280589999999995</c:v>
                </c:pt>
                <c:pt idx="146" formatCode="General">
                  <c:v>0.66859305800000002</c:v>
                </c:pt>
                <c:pt idx="147" formatCode="General">
                  <c:v>0.67434142200000002</c:v>
                </c:pt>
                <c:pt idx="148" formatCode="General">
                  <c:v>0.68000258199999997</c:v>
                </c:pt>
                <c:pt idx="149" formatCode="General">
                  <c:v>0.68599875399999999</c:v>
                </c:pt>
                <c:pt idx="150" formatCode="General">
                  <c:v>0.69150131699999995</c:v>
                </c:pt>
                <c:pt idx="151" formatCode="General">
                  <c:v>0.69637543800000001</c:v>
                </c:pt>
                <c:pt idx="152" formatCode="General">
                  <c:v>0.70069066899999999</c:v>
                </c:pt>
                <c:pt idx="153" formatCode="General">
                  <c:v>0.704856021</c:v>
                </c:pt>
                <c:pt idx="154" formatCode="General">
                  <c:v>0.70794424499999997</c:v>
                </c:pt>
                <c:pt idx="155" formatCode="General">
                  <c:v>0.71046649299999998</c:v>
                </c:pt>
                <c:pt idx="156" formatCode="General">
                  <c:v>0.71341308699999995</c:v>
                </c:pt>
                <c:pt idx="157" formatCode="General">
                  <c:v>0.71770981700000003</c:v>
                </c:pt>
                <c:pt idx="158" formatCode="General">
                  <c:v>0.72187572700000002</c:v>
                </c:pt>
                <c:pt idx="159" formatCode="General">
                  <c:v>0.72548719699999997</c:v>
                </c:pt>
                <c:pt idx="160" formatCode="General">
                  <c:v>0.72959254100000004</c:v>
                </c:pt>
                <c:pt idx="161" formatCode="General">
                  <c:v>0.73382360700000004</c:v>
                </c:pt>
                <c:pt idx="162" formatCode="General">
                  <c:v>0.73672165700000003</c:v>
                </c:pt>
                <c:pt idx="163" formatCode="General">
                  <c:v>0.73942522700000002</c:v>
                </c:pt>
                <c:pt idx="164" formatCode="General">
                  <c:v>0.74349041999999999</c:v>
                </c:pt>
                <c:pt idx="165" formatCode="General">
                  <c:v>0.74777779099999997</c:v>
                </c:pt>
                <c:pt idx="166" formatCode="General">
                  <c:v>0.75127074500000002</c:v>
                </c:pt>
                <c:pt idx="167" formatCode="General">
                  <c:v>0.75461976600000003</c:v>
                </c:pt>
                <c:pt idx="168" formatCode="General">
                  <c:v>0.75870559199999998</c:v>
                </c:pt>
                <c:pt idx="169" formatCode="General">
                  <c:v>0.76164602800000003</c:v>
                </c:pt>
                <c:pt idx="170" formatCode="General">
                  <c:v>0.76439229799999997</c:v>
                </c:pt>
                <c:pt idx="171" formatCode="General">
                  <c:v>0.76888220799999996</c:v>
                </c:pt>
                <c:pt idx="172" formatCode="General">
                  <c:v>0.77415086</c:v>
                </c:pt>
                <c:pt idx="173" formatCode="General">
                  <c:v>0.77898205200000004</c:v>
                </c:pt>
                <c:pt idx="174" formatCode="General">
                  <c:v>0.78457748599999999</c:v>
                </c:pt>
                <c:pt idx="175" formatCode="General">
                  <c:v>0.79012452300000002</c:v>
                </c:pt>
                <c:pt idx="176" formatCode="General">
                  <c:v>0.79451734399999996</c:v>
                </c:pt>
                <c:pt idx="177" formatCode="General">
                  <c:v>0.79876771999999996</c:v>
                </c:pt>
                <c:pt idx="178" formatCode="General">
                  <c:v>0.80303559099999999</c:v>
                </c:pt>
                <c:pt idx="179" formatCode="General">
                  <c:v>0.80636846699999998</c:v>
                </c:pt>
                <c:pt idx="180" formatCode="General">
                  <c:v>0.80933564199999997</c:v>
                </c:pt>
                <c:pt idx="181" formatCode="General">
                  <c:v>0.81211988300000004</c:v>
                </c:pt>
                <c:pt idx="182" formatCode="General">
                  <c:v>0.81518987700000001</c:v>
                </c:pt>
                <c:pt idx="183" formatCode="General">
                  <c:v>0.81831074500000001</c:v>
                </c:pt>
                <c:pt idx="184" formatCode="General">
                  <c:v>0.82333027700000005</c:v>
                </c:pt>
                <c:pt idx="185" formatCode="General">
                  <c:v>0.829428575</c:v>
                </c:pt>
                <c:pt idx="186" formatCode="General">
                  <c:v>0.83599310999999998</c:v>
                </c:pt>
                <c:pt idx="187" formatCode="General">
                  <c:v>0.84238317699999998</c:v>
                </c:pt>
                <c:pt idx="188" formatCode="General">
                  <c:v>0.84886733599999997</c:v>
                </c:pt>
                <c:pt idx="189" formatCode="General">
                  <c:v>0.85436465299999997</c:v>
                </c:pt>
                <c:pt idx="190" formatCode="General">
                  <c:v>0.85898514199999998</c:v>
                </c:pt>
                <c:pt idx="191" formatCode="General">
                  <c:v>0.86319589500000005</c:v>
                </c:pt>
                <c:pt idx="192" formatCode="General">
                  <c:v>0.86760030300000002</c:v>
                </c:pt>
                <c:pt idx="193" formatCode="General">
                  <c:v>0.87253789199999998</c:v>
                </c:pt>
                <c:pt idx="194" formatCode="General">
                  <c:v>0.87780071999999998</c:v>
                </c:pt>
                <c:pt idx="195" formatCode="General">
                  <c:v>0.88321244799999998</c:v>
                </c:pt>
                <c:pt idx="196" formatCode="General">
                  <c:v>0.88854381800000004</c:v>
                </c:pt>
                <c:pt idx="197" formatCode="General">
                  <c:v>0.893185326</c:v>
                </c:pt>
                <c:pt idx="198" formatCode="General">
                  <c:v>0.89643222499999997</c:v>
                </c:pt>
                <c:pt idx="199" formatCode="General">
                  <c:v>0.89840281</c:v>
                </c:pt>
                <c:pt idx="200" formatCode="General">
                  <c:v>0.89995190899999999</c:v>
                </c:pt>
                <c:pt idx="201" formatCode="General">
                  <c:v>0.90146305299999996</c:v>
                </c:pt>
                <c:pt idx="202" formatCode="General">
                  <c:v>0.90358108299999995</c:v>
                </c:pt>
                <c:pt idx="203" formatCode="General">
                  <c:v>0.90616432599999996</c:v>
                </c:pt>
                <c:pt idx="204" formatCode="General">
                  <c:v>0.90897316699999997</c:v>
                </c:pt>
                <c:pt idx="205" formatCode="General">
                  <c:v>0.91187209899999999</c:v>
                </c:pt>
                <c:pt idx="206" formatCode="General">
                  <c:v>0.91479128399999998</c:v>
                </c:pt>
                <c:pt idx="207" formatCode="General">
                  <c:v>0.91724834499999996</c:v>
                </c:pt>
                <c:pt idx="208" formatCode="General">
                  <c:v>0.922088625</c:v>
                </c:pt>
                <c:pt idx="209" formatCode="General">
                  <c:v>0.92889653100000003</c:v>
                </c:pt>
                <c:pt idx="210" formatCode="General">
                  <c:v>0.93589278300000001</c:v>
                </c:pt>
                <c:pt idx="211" formatCode="General">
                  <c:v>0.94272518599999999</c:v>
                </c:pt>
                <c:pt idx="212" formatCode="General">
                  <c:v>0.94983822699999998</c:v>
                </c:pt>
                <c:pt idx="213" formatCode="General">
                  <c:v>0.95480972600000003</c:v>
                </c:pt>
                <c:pt idx="214" formatCode="General">
                  <c:v>0.95758677299999995</c:v>
                </c:pt>
                <c:pt idx="215" formatCode="General">
                  <c:v>0.95993391800000005</c:v>
                </c:pt>
                <c:pt idx="216" formatCode="General">
                  <c:v>0.96273719999999996</c:v>
                </c:pt>
                <c:pt idx="217" formatCode="General">
                  <c:v>0.96701220300000001</c:v>
                </c:pt>
                <c:pt idx="218" formatCode="General">
                  <c:v>0.97209050799999996</c:v>
                </c:pt>
                <c:pt idx="219" formatCode="General">
                  <c:v>0.97830454700000002</c:v>
                </c:pt>
                <c:pt idx="220" formatCode="General">
                  <c:v>0.98504535599999998</c:v>
                </c:pt>
                <c:pt idx="221" formatCode="General">
                  <c:v>0.99221793400000002</c:v>
                </c:pt>
                <c:pt idx="222" formatCode="General">
                  <c:v>0.99765268699999998</c:v>
                </c:pt>
                <c:pt idx="223" formatCode="General">
                  <c:v>1.0021141410000001</c:v>
                </c:pt>
                <c:pt idx="224" formatCode="General">
                  <c:v>1.0060338520000001</c:v>
                </c:pt>
                <c:pt idx="225" formatCode="General">
                  <c:v>1.0096120989999999</c:v>
                </c:pt>
                <c:pt idx="226" formatCode="General">
                  <c:v>1.013031529</c:v>
                </c:pt>
                <c:pt idx="227" formatCode="General">
                  <c:v>1.0177549939999999</c:v>
                </c:pt>
                <c:pt idx="228" formatCode="General">
                  <c:v>1.0233404960000001</c:v>
                </c:pt>
                <c:pt idx="229" formatCode="General">
                  <c:v>1.02935859</c:v>
                </c:pt>
                <c:pt idx="230" formatCode="General">
                  <c:v>1.0355576150000001</c:v>
                </c:pt>
                <c:pt idx="231" formatCode="General">
                  <c:v>1.041636191</c:v>
                </c:pt>
                <c:pt idx="232" formatCode="General">
                  <c:v>1.0475002449999999</c:v>
                </c:pt>
                <c:pt idx="233" formatCode="General">
                  <c:v>1.0536388029999999</c:v>
                </c:pt>
                <c:pt idx="234" formatCode="General">
                  <c:v>1.05986399</c:v>
                </c:pt>
                <c:pt idx="235" formatCode="General">
                  <c:v>1.066781014</c:v>
                </c:pt>
                <c:pt idx="236" formatCode="General">
                  <c:v>1.074499579</c:v>
                </c:pt>
                <c:pt idx="237" formatCode="General">
                  <c:v>1.082244765</c:v>
                </c:pt>
                <c:pt idx="238" formatCode="General">
                  <c:v>1.088809441</c:v>
                </c:pt>
                <c:pt idx="239" formatCode="General">
                  <c:v>1.094353642</c:v>
                </c:pt>
                <c:pt idx="240" formatCode="General">
                  <c:v>1.0990130579999999</c:v>
                </c:pt>
                <c:pt idx="241" formatCode="General">
                  <c:v>1.1021005370000001</c:v>
                </c:pt>
                <c:pt idx="242" formatCode="General">
                  <c:v>1.103624618</c:v>
                </c:pt>
                <c:pt idx="243" formatCode="General">
                  <c:v>1.104591163</c:v>
                </c:pt>
                <c:pt idx="244" formatCode="General">
                  <c:v>1.1058308349999999</c:v>
                </c:pt>
                <c:pt idx="245" formatCode="General">
                  <c:v>1.1093162480000001</c:v>
                </c:pt>
                <c:pt idx="246" formatCode="General">
                  <c:v>1.1142361409999999</c:v>
                </c:pt>
                <c:pt idx="247" formatCode="General">
                  <c:v>1.1191129870000001</c:v>
                </c:pt>
                <c:pt idx="248" formatCode="General">
                  <c:v>1.1244820790000001</c:v>
                </c:pt>
                <c:pt idx="249" formatCode="General">
                  <c:v>1.130626135</c:v>
                </c:pt>
                <c:pt idx="250" formatCode="General">
                  <c:v>1.1353028300000001</c:v>
                </c:pt>
                <c:pt idx="251" formatCode="General">
                  <c:v>1.1394642800000001</c:v>
                </c:pt>
                <c:pt idx="252" formatCode="General">
                  <c:v>1.1472081999999999</c:v>
                </c:pt>
                <c:pt idx="253" formatCode="General">
                  <c:v>1.156984859</c:v>
                </c:pt>
                <c:pt idx="254" formatCode="General">
                  <c:v>1.166356497</c:v>
                </c:pt>
                <c:pt idx="255" formatCode="General">
                  <c:v>1.175213522</c:v>
                </c:pt>
                <c:pt idx="256" formatCode="General">
                  <c:v>1.183617948</c:v>
                </c:pt>
                <c:pt idx="257" formatCode="General">
                  <c:v>1.188874534</c:v>
                </c:pt>
                <c:pt idx="258" formatCode="General">
                  <c:v>1.191635754</c:v>
                </c:pt>
                <c:pt idx="259" formatCode="General">
                  <c:v>1.1937480739999999</c:v>
                </c:pt>
                <c:pt idx="260" formatCode="General">
                  <c:v>1.1955144339999999</c:v>
                </c:pt>
                <c:pt idx="261" formatCode="General">
                  <c:v>1.197597502</c:v>
                </c:pt>
                <c:pt idx="262" formatCode="General">
                  <c:v>1.1999486939999999</c:v>
                </c:pt>
                <c:pt idx="263" formatCode="General">
                  <c:v>1.202537711</c:v>
                </c:pt>
                <c:pt idx="264" formatCode="General">
                  <c:v>1.205692687</c:v>
                </c:pt>
                <c:pt idx="265" formatCode="General">
                  <c:v>1.2098195890000001</c:v>
                </c:pt>
                <c:pt idx="266" formatCode="General">
                  <c:v>1.213355728</c:v>
                </c:pt>
                <c:pt idx="267" formatCode="General">
                  <c:v>1.2166482670000001</c:v>
                </c:pt>
                <c:pt idx="268" formatCode="General">
                  <c:v>1.220582777</c:v>
                </c:pt>
                <c:pt idx="269" formatCode="General">
                  <c:v>1.225339435</c:v>
                </c:pt>
                <c:pt idx="270" formatCode="General">
                  <c:v>1.2314428449999999</c:v>
                </c:pt>
                <c:pt idx="271" formatCode="General">
                  <c:v>1.2381053070000001</c:v>
                </c:pt>
                <c:pt idx="272" formatCode="General">
                  <c:v>1.2443719070000001</c:v>
                </c:pt>
                <c:pt idx="273" formatCode="General">
                  <c:v>1.2504435840000001</c:v>
                </c:pt>
                <c:pt idx="274" formatCode="General">
                  <c:v>1.2569374289999999</c:v>
                </c:pt>
                <c:pt idx="275" formatCode="General">
                  <c:v>1.2627789389999999</c:v>
                </c:pt>
                <c:pt idx="276" formatCode="General">
                  <c:v>1.268440113</c:v>
                </c:pt>
                <c:pt idx="277" formatCode="General">
                  <c:v>1.274047838</c:v>
                </c:pt>
                <c:pt idx="278" formatCode="General">
                  <c:v>1.2789220800000001</c:v>
                </c:pt>
                <c:pt idx="279" formatCode="General">
                  <c:v>1.2820502920000001</c:v>
                </c:pt>
                <c:pt idx="280" formatCode="General">
                  <c:v>1.2836188390000001</c:v>
                </c:pt>
                <c:pt idx="281" formatCode="General">
                  <c:v>1.284709828</c:v>
                </c:pt>
                <c:pt idx="282" formatCode="General">
                  <c:v>1.286216926</c:v>
                </c:pt>
                <c:pt idx="283" formatCode="General">
                  <c:v>1.2884983569999999</c:v>
                </c:pt>
                <c:pt idx="284" formatCode="General">
                  <c:v>1.292426844</c:v>
                </c:pt>
                <c:pt idx="285" formatCode="General">
                  <c:v>1.296950643</c:v>
                </c:pt>
                <c:pt idx="286" formatCode="General">
                  <c:v>1.301364414</c:v>
                </c:pt>
                <c:pt idx="287" formatCode="General">
                  <c:v>1.3052992919999999</c:v>
                </c:pt>
                <c:pt idx="288" formatCode="General">
                  <c:v>1.3087564899999999</c:v>
                </c:pt>
                <c:pt idx="289" formatCode="General">
                  <c:v>1.311036804</c:v>
                </c:pt>
                <c:pt idx="290" formatCode="General">
                  <c:v>1.3136212920000001</c:v>
                </c:pt>
                <c:pt idx="291" formatCode="General">
                  <c:v>1.3170561700000001</c:v>
                </c:pt>
                <c:pt idx="292" formatCode="General">
                  <c:v>1.321269603</c:v>
                </c:pt>
                <c:pt idx="293" formatCode="General">
                  <c:v>1.3253649810000001</c:v>
                </c:pt>
                <c:pt idx="294" formatCode="General">
                  <c:v>1.3291223830000001</c:v>
                </c:pt>
                <c:pt idx="295" formatCode="General">
                  <c:v>1.3320704809999999</c:v>
                </c:pt>
                <c:pt idx="296" formatCode="General">
                  <c:v>1.334615597</c:v>
                </c:pt>
                <c:pt idx="297" formatCode="General">
                  <c:v>1.336636873</c:v>
                </c:pt>
                <c:pt idx="298" formatCode="General">
                  <c:v>1.3389036249999999</c:v>
                </c:pt>
                <c:pt idx="299" formatCode="General">
                  <c:v>1.3415965670000001</c:v>
                </c:pt>
                <c:pt idx="300" formatCode="General">
                  <c:v>1.344573606</c:v>
                </c:pt>
                <c:pt idx="301" formatCode="General">
                  <c:v>1.3474294899999999</c:v>
                </c:pt>
                <c:pt idx="302" formatCode="General">
                  <c:v>1.3503254739999999</c:v>
                </c:pt>
                <c:pt idx="303" formatCode="General">
                  <c:v>1.3529333670000001</c:v>
                </c:pt>
                <c:pt idx="304" formatCode="General">
                  <c:v>1.3552013620000001</c:v>
                </c:pt>
                <c:pt idx="305" formatCode="General">
                  <c:v>1.3580223469999999</c:v>
                </c:pt>
                <c:pt idx="306" formatCode="General">
                  <c:v>1.3612548010000001</c:v>
                </c:pt>
                <c:pt idx="307" formatCode="General">
                  <c:v>1.364704438</c:v>
                </c:pt>
                <c:pt idx="308" formatCode="General">
                  <c:v>1.368223382</c:v>
                </c:pt>
                <c:pt idx="309" formatCode="General">
                  <c:v>1.371735522</c:v>
                </c:pt>
                <c:pt idx="310" formatCode="General">
                  <c:v>1.3745460540000001</c:v>
                </c:pt>
                <c:pt idx="311" formatCode="General">
                  <c:v>1.3766992300000001</c:v>
                </c:pt>
                <c:pt idx="312" formatCode="General">
                  <c:v>1.378436387</c:v>
                </c:pt>
                <c:pt idx="313" formatCode="General">
                  <c:v>1.3800796019999999</c:v>
                </c:pt>
                <c:pt idx="314" formatCode="General">
                  <c:v>1.3814626860000001</c:v>
                </c:pt>
                <c:pt idx="315" formatCode="General">
                  <c:v>1.3830227020000001</c:v>
                </c:pt>
                <c:pt idx="316" formatCode="General">
                  <c:v>1.3849697489999999</c:v>
                </c:pt>
                <c:pt idx="317" formatCode="General">
                  <c:v>1.387332979</c:v>
                </c:pt>
                <c:pt idx="318" formatCode="General">
                  <c:v>1.390406598</c:v>
                </c:pt>
                <c:pt idx="319" formatCode="General">
                  <c:v>1.3940557039999999</c:v>
                </c:pt>
                <c:pt idx="320" formatCode="General">
                  <c:v>1.397220817</c:v>
                </c:pt>
                <c:pt idx="321" formatCode="General">
                  <c:v>1.4004858760000001</c:v>
                </c:pt>
                <c:pt idx="322" formatCode="General">
                  <c:v>1.404452603</c:v>
                </c:pt>
                <c:pt idx="323" formatCode="General">
                  <c:v>1.4089090479999999</c:v>
                </c:pt>
                <c:pt idx="324" formatCode="General">
                  <c:v>1.413176776</c:v>
                </c:pt>
                <c:pt idx="325" formatCode="General">
                  <c:v>1.41750927</c:v>
                </c:pt>
                <c:pt idx="326" formatCode="General">
                  <c:v>1.4215903379999999</c:v>
                </c:pt>
                <c:pt idx="327" formatCode="General">
                  <c:v>1.4252031329999999</c:v>
                </c:pt>
                <c:pt idx="328" formatCode="General">
                  <c:v>1.429730978</c:v>
                </c:pt>
                <c:pt idx="329" formatCode="General">
                  <c:v>1.4353281760000001</c:v>
                </c:pt>
                <c:pt idx="330" formatCode="General">
                  <c:v>1.4406171189999999</c:v>
                </c:pt>
                <c:pt idx="331" formatCode="General">
                  <c:v>1.4455621999999999</c:v>
                </c:pt>
                <c:pt idx="332" formatCode="General">
                  <c:v>1.449856525</c:v>
                </c:pt>
                <c:pt idx="333" formatCode="General">
                  <c:v>1.4517811389999999</c:v>
                </c:pt>
                <c:pt idx="334" formatCode="General">
                  <c:v>1.451986287</c:v>
                </c:pt>
                <c:pt idx="335" formatCode="General">
                  <c:v>1.4522489439999999</c:v>
                </c:pt>
                <c:pt idx="336" formatCode="General">
                  <c:v>1.4525647399999999</c:v>
                </c:pt>
                <c:pt idx="337" formatCode="General">
                  <c:v>1.452881522</c:v>
                </c:pt>
                <c:pt idx="338" formatCode="General">
                  <c:v>1.4535447260000001</c:v>
                </c:pt>
                <c:pt idx="339" formatCode="General">
                  <c:v>1.455176185</c:v>
                </c:pt>
                <c:pt idx="340" formatCode="General">
                  <c:v>1.4573458829999999</c:v>
                </c:pt>
                <c:pt idx="341" formatCode="General">
                  <c:v>1.4598122600000001</c:v>
                </c:pt>
                <c:pt idx="342" formatCode="General">
                  <c:v>1.462100792</c:v>
                </c:pt>
                <c:pt idx="343" formatCode="General">
                  <c:v>1.464116661</c:v>
                </c:pt>
                <c:pt idx="344" formatCode="General">
                  <c:v>1.4655062510000001</c:v>
                </c:pt>
                <c:pt idx="345" formatCode="General">
                  <c:v>1.466794317</c:v>
                </c:pt>
                <c:pt idx="346" formatCode="General">
                  <c:v>1.4683088360000001</c:v>
                </c:pt>
                <c:pt idx="347" formatCode="General">
                  <c:v>1.4702530599999999</c:v>
                </c:pt>
                <c:pt idx="348" formatCode="General">
                  <c:v>1.4725355019999999</c:v>
                </c:pt>
                <c:pt idx="349" formatCode="General">
                  <c:v>1.4756742249999999</c:v>
                </c:pt>
                <c:pt idx="350" formatCode="General">
                  <c:v>1.4798931900000001</c:v>
                </c:pt>
                <c:pt idx="351" formatCode="General">
                  <c:v>1.4837446030000001</c:v>
                </c:pt>
                <c:pt idx="352" formatCode="General">
                  <c:v>1.487866014</c:v>
                </c:pt>
                <c:pt idx="353" formatCode="General">
                  <c:v>1.492097722</c:v>
                </c:pt>
                <c:pt idx="354" formatCode="General">
                  <c:v>1.4955542930000001</c:v>
                </c:pt>
                <c:pt idx="355" formatCode="General">
                  <c:v>1.4975259059999999</c:v>
                </c:pt>
                <c:pt idx="356" formatCode="General">
                  <c:v>1.4992014789999999</c:v>
                </c:pt>
                <c:pt idx="357" formatCode="General">
                  <c:v>1.500675983</c:v>
                </c:pt>
                <c:pt idx="358" formatCode="General">
                  <c:v>1.5018980470000001</c:v>
                </c:pt>
                <c:pt idx="359" formatCode="General">
                  <c:v>1.5031449160000001</c:v>
                </c:pt>
                <c:pt idx="360" formatCode="General">
                  <c:v>1.5049293989999999</c:v>
                </c:pt>
                <c:pt idx="361" formatCode="General">
                  <c:v>1.506782498</c:v>
                </c:pt>
                <c:pt idx="362" formatCode="General">
                  <c:v>1.5081663249999999</c:v>
                </c:pt>
                <c:pt idx="363" formatCode="General">
                  <c:v>1.5096298429999999</c:v>
                </c:pt>
                <c:pt idx="364" formatCode="General">
                  <c:v>1.511420274</c:v>
                </c:pt>
                <c:pt idx="365" formatCode="General">
                  <c:v>1.5128539620000001</c:v>
                </c:pt>
                <c:pt idx="366" formatCode="General">
                  <c:v>1.514449452</c:v>
                </c:pt>
                <c:pt idx="367" formatCode="General">
                  <c:v>1.5159688120000001</c:v>
                </c:pt>
                <c:pt idx="368" formatCode="General">
                  <c:v>1.517545433</c:v>
                </c:pt>
                <c:pt idx="369" formatCode="General">
                  <c:v>1.51914818</c:v>
                </c:pt>
                <c:pt idx="370" formatCode="General">
                  <c:v>1.5208639209999999</c:v>
                </c:pt>
                <c:pt idx="371" formatCode="General">
                  <c:v>1.522353587</c:v>
                </c:pt>
                <c:pt idx="372" formatCode="General">
                  <c:v>1.5238656610000001</c:v>
                </c:pt>
                <c:pt idx="373" formatCode="General">
                  <c:v>1.5251531979999999</c:v>
                </c:pt>
                <c:pt idx="374" formatCode="General">
                  <c:v>1.525793301</c:v>
                </c:pt>
                <c:pt idx="375" formatCode="General">
                  <c:v>1.526121649</c:v>
                </c:pt>
                <c:pt idx="376" formatCode="General">
                  <c:v>1.5273595950000001</c:v>
                </c:pt>
                <c:pt idx="377" formatCode="General">
                  <c:v>1.528917316</c:v>
                </c:pt>
                <c:pt idx="378" formatCode="General">
                  <c:v>1.5305238759999999</c:v>
                </c:pt>
                <c:pt idx="379" formatCode="General">
                  <c:v>1.5323296150000001</c:v>
                </c:pt>
                <c:pt idx="380" formatCode="General">
                  <c:v>1.53431874</c:v>
                </c:pt>
                <c:pt idx="381" formatCode="General">
                  <c:v>1.5353833509999999</c:v>
                </c:pt>
                <c:pt idx="382" formatCode="General">
                  <c:v>1.5361796599999999</c:v>
                </c:pt>
                <c:pt idx="383" formatCode="General">
                  <c:v>1.5369862320000001</c:v>
                </c:pt>
                <c:pt idx="384" formatCode="General">
                  <c:v>1.5376144140000001</c:v>
                </c:pt>
                <c:pt idx="385" formatCode="General">
                  <c:v>1.5380240940000001</c:v>
                </c:pt>
                <c:pt idx="386" formatCode="General">
                  <c:v>1.5386643870000001</c:v>
                </c:pt>
                <c:pt idx="387" formatCode="General">
                  <c:v>1.5392515019999999</c:v>
                </c:pt>
                <c:pt idx="388" formatCode="General">
                  <c:v>1.539689104</c:v>
                </c:pt>
                <c:pt idx="389" formatCode="General">
                  <c:v>1.5400465249999999</c:v>
                </c:pt>
                <c:pt idx="390" formatCode="General">
                  <c:v>1.540396474</c:v>
                </c:pt>
                <c:pt idx="391" formatCode="General">
                  <c:v>1.540500054</c:v>
                </c:pt>
                <c:pt idx="392" formatCode="General">
                  <c:v>1.5406870930000001</c:v>
                </c:pt>
                <c:pt idx="393" formatCode="General">
                  <c:v>1.54083606</c:v>
                </c:pt>
                <c:pt idx="394" formatCode="General">
                  <c:v>1.5409782990000001</c:v>
                </c:pt>
              </c:numCache>
            </c:numRef>
          </c:xVal>
          <c:yVal>
            <c:numRef>
              <c:f>'Data fresh bones'!$GU$4:$GU$398</c:f>
              <c:numCache>
                <c:formatCode>General</c:formatCode>
                <c:ptCount val="395"/>
                <c:pt idx="0" formatCode="0.00E+00">
                  <c:v>-3.6285000000000002E-5</c:v>
                </c:pt>
                <c:pt idx="1">
                  <c:v>-1.1347200000000001E-3</c:v>
                </c:pt>
                <c:pt idx="2">
                  <c:v>-1.2294599999999999E-3</c:v>
                </c:pt>
                <c:pt idx="3">
                  <c:v>-2.0816599999999999E-3</c:v>
                </c:pt>
                <c:pt idx="4">
                  <c:v>-3.0821199999999998E-3</c:v>
                </c:pt>
                <c:pt idx="5">
                  <c:v>-3.2201199999999999E-3</c:v>
                </c:pt>
                <c:pt idx="6">
                  <c:v>-3.1428799999999998E-3</c:v>
                </c:pt>
                <c:pt idx="7">
                  <c:v>-2.88982E-3</c:v>
                </c:pt>
                <c:pt idx="8">
                  <c:v>-2.6019900000000002E-3</c:v>
                </c:pt>
                <c:pt idx="9">
                  <c:v>-2.4852899999999998E-3</c:v>
                </c:pt>
                <c:pt idx="10">
                  <c:v>-2.0147099999999999E-3</c:v>
                </c:pt>
                <c:pt idx="11">
                  <c:v>-1.85042E-3</c:v>
                </c:pt>
                <c:pt idx="12">
                  <c:v>-9.8152999999999999E-4</c:v>
                </c:pt>
                <c:pt idx="13">
                  <c:v>-1.4713599999999999E-3</c:v>
                </c:pt>
                <c:pt idx="14">
                  <c:v>-1.4731499999999999E-3</c:v>
                </c:pt>
                <c:pt idx="15">
                  <c:v>-1.27604E-3</c:v>
                </c:pt>
                <c:pt idx="16">
                  <c:v>-1.1489200000000001E-3</c:v>
                </c:pt>
                <c:pt idx="17">
                  <c:v>-1.1511799999999999E-3</c:v>
                </c:pt>
                <c:pt idx="18">
                  <c:v>-1.0940100000000001E-3</c:v>
                </c:pt>
                <c:pt idx="19">
                  <c:v>-1.13944E-3</c:v>
                </c:pt>
                <c:pt idx="20">
                  <c:v>-1.1486599999999999E-3</c:v>
                </c:pt>
                <c:pt idx="21">
                  <c:v>-1.1534399999999999E-3</c:v>
                </c:pt>
                <c:pt idx="22">
                  <c:v>-1.1405600000000001E-3</c:v>
                </c:pt>
                <c:pt idx="23">
                  <c:v>-1.2084699999999999E-3</c:v>
                </c:pt>
                <c:pt idx="24">
                  <c:v>-1.20853E-3</c:v>
                </c:pt>
                <c:pt idx="25">
                  <c:v>-1.24985E-3</c:v>
                </c:pt>
                <c:pt idx="26">
                  <c:v>-1.3169099999999999E-3</c:v>
                </c:pt>
                <c:pt idx="27">
                  <c:v>-1.2948199999999999E-3</c:v>
                </c:pt>
                <c:pt idx="28">
                  <c:v>-1.2426799999999999E-3</c:v>
                </c:pt>
                <c:pt idx="29">
                  <c:v>-1.21009E-3</c:v>
                </c:pt>
                <c:pt idx="30">
                  <c:v>-1.29849E-3</c:v>
                </c:pt>
                <c:pt idx="31">
                  <c:v>-1.30978E-3</c:v>
                </c:pt>
                <c:pt idx="32">
                  <c:v>-1.39635E-3</c:v>
                </c:pt>
                <c:pt idx="33">
                  <c:v>-1.4425200000000001E-3</c:v>
                </c:pt>
                <c:pt idx="34">
                  <c:v>-1.54262E-3</c:v>
                </c:pt>
                <c:pt idx="35">
                  <c:v>-1.523E-3</c:v>
                </c:pt>
                <c:pt idx="36">
                  <c:v>-1.50658E-3</c:v>
                </c:pt>
                <c:pt idx="37">
                  <c:v>-1.50968E-3</c:v>
                </c:pt>
                <c:pt idx="38">
                  <c:v>-1.51245E-3</c:v>
                </c:pt>
                <c:pt idx="39">
                  <c:v>-1.51432E-3</c:v>
                </c:pt>
                <c:pt idx="40">
                  <c:v>-1.55156E-3</c:v>
                </c:pt>
                <c:pt idx="41">
                  <c:v>-1.60787E-3</c:v>
                </c:pt>
                <c:pt idx="42">
                  <c:v>-1.6430399999999999E-3</c:v>
                </c:pt>
                <c:pt idx="43">
                  <c:v>-1.66982E-3</c:v>
                </c:pt>
                <c:pt idx="44">
                  <c:v>-1.72719E-3</c:v>
                </c:pt>
                <c:pt idx="45">
                  <c:v>-1.7253500000000001E-3</c:v>
                </c:pt>
                <c:pt idx="46">
                  <c:v>-1.72536E-3</c:v>
                </c:pt>
                <c:pt idx="47">
                  <c:v>-1.7214400000000001E-3</c:v>
                </c:pt>
                <c:pt idx="48">
                  <c:v>-1.7653199999999999E-3</c:v>
                </c:pt>
                <c:pt idx="49">
                  <c:v>-1.78944E-3</c:v>
                </c:pt>
                <c:pt idx="50">
                  <c:v>-1.91533E-3</c:v>
                </c:pt>
                <c:pt idx="51">
                  <c:v>-1.9690300000000001E-3</c:v>
                </c:pt>
                <c:pt idx="52">
                  <c:v>-2.10663E-3</c:v>
                </c:pt>
                <c:pt idx="53">
                  <c:v>-2.10867E-3</c:v>
                </c:pt>
                <c:pt idx="54">
                  <c:v>-2.14897E-3</c:v>
                </c:pt>
                <c:pt idx="55">
                  <c:v>-2.17833E-3</c:v>
                </c:pt>
                <c:pt idx="56">
                  <c:v>-2.2757099999999998E-3</c:v>
                </c:pt>
                <c:pt idx="57">
                  <c:v>-2.31021E-3</c:v>
                </c:pt>
                <c:pt idx="58">
                  <c:v>-2.4481500000000001E-3</c:v>
                </c:pt>
                <c:pt idx="59">
                  <c:v>-2.49599E-3</c:v>
                </c:pt>
                <c:pt idx="60">
                  <c:v>-2.5010900000000001E-3</c:v>
                </c:pt>
                <c:pt idx="61">
                  <c:v>-2.5234900000000002E-3</c:v>
                </c:pt>
                <c:pt idx="62">
                  <c:v>-2.5256699999999998E-3</c:v>
                </c:pt>
                <c:pt idx="63">
                  <c:v>-2.5480500000000001E-3</c:v>
                </c:pt>
                <c:pt idx="64">
                  <c:v>-2.5386900000000001E-3</c:v>
                </c:pt>
                <c:pt idx="65">
                  <c:v>-2.4649099999999998E-3</c:v>
                </c:pt>
                <c:pt idx="66">
                  <c:v>-2.4906099999999999E-3</c:v>
                </c:pt>
                <c:pt idx="67">
                  <c:v>-2.44078E-3</c:v>
                </c:pt>
                <c:pt idx="68">
                  <c:v>-2.43108E-3</c:v>
                </c:pt>
                <c:pt idx="69">
                  <c:v>-2.5009099999999999E-3</c:v>
                </c:pt>
                <c:pt idx="70">
                  <c:v>-2.5002000000000002E-3</c:v>
                </c:pt>
                <c:pt idx="71">
                  <c:v>-2.5114E-3</c:v>
                </c:pt>
                <c:pt idx="72">
                  <c:v>-2.5601199999999999E-3</c:v>
                </c:pt>
                <c:pt idx="73">
                  <c:v>-2.6197600000000001E-3</c:v>
                </c:pt>
                <c:pt idx="74">
                  <c:v>-2.6194999999999999E-3</c:v>
                </c:pt>
                <c:pt idx="75">
                  <c:v>-2.6511600000000001E-3</c:v>
                </c:pt>
                <c:pt idx="76">
                  <c:v>-2.6603899999999999E-3</c:v>
                </c:pt>
                <c:pt idx="77">
                  <c:v>-2.6694700000000002E-3</c:v>
                </c:pt>
                <c:pt idx="78">
                  <c:v>-2.6826200000000001E-3</c:v>
                </c:pt>
                <c:pt idx="79">
                  <c:v>-2.6721700000000002E-3</c:v>
                </c:pt>
                <c:pt idx="80">
                  <c:v>-2.6719000000000001E-3</c:v>
                </c:pt>
                <c:pt idx="81">
                  <c:v>-2.7062399999999999E-3</c:v>
                </c:pt>
                <c:pt idx="82">
                  <c:v>-2.7043499999999999E-3</c:v>
                </c:pt>
                <c:pt idx="83">
                  <c:v>-2.7118799999999998E-3</c:v>
                </c:pt>
                <c:pt idx="84">
                  <c:v>-2.71163E-3</c:v>
                </c:pt>
                <c:pt idx="85">
                  <c:v>-2.73815E-3</c:v>
                </c:pt>
                <c:pt idx="86">
                  <c:v>-2.7553E-3</c:v>
                </c:pt>
                <c:pt idx="87">
                  <c:v>-2.7698499999999999E-3</c:v>
                </c:pt>
                <c:pt idx="88">
                  <c:v>-2.73596E-3</c:v>
                </c:pt>
                <c:pt idx="89">
                  <c:v>-2.7539299999999999E-3</c:v>
                </c:pt>
                <c:pt idx="90">
                  <c:v>-2.87097E-3</c:v>
                </c:pt>
                <c:pt idx="91">
                  <c:v>-2.9015500000000001E-3</c:v>
                </c:pt>
                <c:pt idx="92">
                  <c:v>-2.9283400000000002E-3</c:v>
                </c:pt>
                <c:pt idx="93">
                  <c:v>-2.9486600000000001E-3</c:v>
                </c:pt>
                <c:pt idx="94">
                  <c:v>-2.9758800000000002E-3</c:v>
                </c:pt>
                <c:pt idx="95">
                  <c:v>-2.96408E-3</c:v>
                </c:pt>
                <c:pt idx="96">
                  <c:v>-2.9657400000000001E-3</c:v>
                </c:pt>
                <c:pt idx="97">
                  <c:v>-2.9152499999999999E-3</c:v>
                </c:pt>
                <c:pt idx="98">
                  <c:v>-2.89712E-3</c:v>
                </c:pt>
                <c:pt idx="99">
                  <c:v>-2.8947899999999999E-3</c:v>
                </c:pt>
                <c:pt idx="100">
                  <c:v>-2.8845300000000002E-3</c:v>
                </c:pt>
                <c:pt idx="101">
                  <c:v>-2.8538499999999998E-3</c:v>
                </c:pt>
                <c:pt idx="102">
                  <c:v>-2.8574999999999998E-3</c:v>
                </c:pt>
                <c:pt idx="103">
                  <c:v>-2.8647299999999998E-3</c:v>
                </c:pt>
                <c:pt idx="104">
                  <c:v>-2.85294E-3</c:v>
                </c:pt>
                <c:pt idx="105">
                  <c:v>-2.84592E-3</c:v>
                </c:pt>
                <c:pt idx="106">
                  <c:v>-2.8434200000000001E-3</c:v>
                </c:pt>
                <c:pt idx="107">
                  <c:v>-2.8567699999999998E-3</c:v>
                </c:pt>
                <c:pt idx="108">
                  <c:v>-2.8572099999999998E-3</c:v>
                </c:pt>
                <c:pt idx="109">
                  <c:v>-2.8517E-3</c:v>
                </c:pt>
                <c:pt idx="110">
                  <c:v>-2.8782999999999999E-3</c:v>
                </c:pt>
                <c:pt idx="111">
                  <c:v>-2.86411E-3</c:v>
                </c:pt>
                <c:pt idx="112">
                  <c:v>-2.8187099999999999E-3</c:v>
                </c:pt>
                <c:pt idx="113">
                  <c:v>-2.8854699999999998E-3</c:v>
                </c:pt>
                <c:pt idx="114">
                  <c:v>-2.8839299999999998E-3</c:v>
                </c:pt>
                <c:pt idx="115">
                  <c:v>-2.8591799999999998E-3</c:v>
                </c:pt>
                <c:pt idx="116">
                  <c:v>-2.85797E-3</c:v>
                </c:pt>
                <c:pt idx="117">
                  <c:v>-2.8939899999999999E-3</c:v>
                </c:pt>
                <c:pt idx="118">
                  <c:v>-2.9222699999999998E-3</c:v>
                </c:pt>
                <c:pt idx="119">
                  <c:v>-2.9363800000000002E-3</c:v>
                </c:pt>
                <c:pt idx="120">
                  <c:v>-2.9438799999999998E-3</c:v>
                </c:pt>
                <c:pt idx="121">
                  <c:v>-2.9430799999999998E-3</c:v>
                </c:pt>
                <c:pt idx="122">
                  <c:v>-2.9311300000000001E-3</c:v>
                </c:pt>
                <c:pt idx="123">
                  <c:v>-2.9357400000000001E-3</c:v>
                </c:pt>
                <c:pt idx="124">
                  <c:v>-2.9273699999999999E-3</c:v>
                </c:pt>
                <c:pt idx="125">
                  <c:v>-2.9260499999999999E-3</c:v>
                </c:pt>
                <c:pt idx="126">
                  <c:v>-2.9058700000000001E-3</c:v>
                </c:pt>
                <c:pt idx="127">
                  <c:v>-2.8995399999999999E-3</c:v>
                </c:pt>
                <c:pt idx="128">
                  <c:v>-2.8994300000000001E-3</c:v>
                </c:pt>
                <c:pt idx="129">
                  <c:v>-2.9031299999999999E-3</c:v>
                </c:pt>
                <c:pt idx="130">
                  <c:v>-2.90938E-3</c:v>
                </c:pt>
                <c:pt idx="131">
                  <c:v>-2.9065499999999999E-3</c:v>
                </c:pt>
                <c:pt idx="132">
                  <c:v>-2.9027900000000001E-3</c:v>
                </c:pt>
                <c:pt idx="133">
                  <c:v>-2.9030200000000001E-3</c:v>
                </c:pt>
                <c:pt idx="134">
                  <c:v>-2.9422799999999998E-3</c:v>
                </c:pt>
                <c:pt idx="135">
                  <c:v>-2.9396100000000001E-3</c:v>
                </c:pt>
                <c:pt idx="136">
                  <c:v>-2.94772E-3</c:v>
                </c:pt>
                <c:pt idx="137">
                  <c:v>-2.9206000000000002E-3</c:v>
                </c:pt>
                <c:pt idx="138">
                  <c:v>-2.9473500000000001E-3</c:v>
                </c:pt>
                <c:pt idx="139">
                  <c:v>-2.9435899999999998E-3</c:v>
                </c:pt>
                <c:pt idx="140">
                  <c:v>-3.0400100000000001E-3</c:v>
                </c:pt>
                <c:pt idx="141">
                  <c:v>-3.1165400000000001E-3</c:v>
                </c:pt>
                <c:pt idx="142">
                  <c:v>-3.2423199999999999E-3</c:v>
                </c:pt>
                <c:pt idx="143">
                  <c:v>-3.3590099999999999E-3</c:v>
                </c:pt>
                <c:pt idx="144">
                  <c:v>-3.4509599999999999E-3</c:v>
                </c:pt>
                <c:pt idx="145">
                  <c:v>-3.5002399999999999E-3</c:v>
                </c:pt>
                <c:pt idx="146">
                  <c:v>-3.4990199999999998E-3</c:v>
                </c:pt>
                <c:pt idx="147">
                  <c:v>-3.50688E-3</c:v>
                </c:pt>
                <c:pt idx="148">
                  <c:v>-3.5079E-3</c:v>
                </c:pt>
                <c:pt idx="149">
                  <c:v>-3.6223000000000002E-3</c:v>
                </c:pt>
                <c:pt idx="150">
                  <c:v>-3.6070299999999998E-3</c:v>
                </c:pt>
                <c:pt idx="151">
                  <c:v>-3.7226999999999998E-3</c:v>
                </c:pt>
                <c:pt idx="152">
                  <c:v>-3.7551300000000002E-3</c:v>
                </c:pt>
                <c:pt idx="153">
                  <c:v>-3.9264E-3</c:v>
                </c:pt>
                <c:pt idx="154">
                  <c:v>-3.9612400000000004E-3</c:v>
                </c:pt>
                <c:pt idx="155">
                  <c:v>-4.08487E-3</c:v>
                </c:pt>
                <c:pt idx="156">
                  <c:v>-4.2363699999999997E-3</c:v>
                </c:pt>
                <c:pt idx="157">
                  <c:v>-4.2966599999999999E-3</c:v>
                </c:pt>
                <c:pt idx="158">
                  <c:v>-4.3850699999999996E-3</c:v>
                </c:pt>
                <c:pt idx="159">
                  <c:v>-4.44328E-3</c:v>
                </c:pt>
                <c:pt idx="160">
                  <c:v>-4.5143300000000004E-3</c:v>
                </c:pt>
                <c:pt idx="161">
                  <c:v>-4.5332000000000003E-3</c:v>
                </c:pt>
                <c:pt idx="162">
                  <c:v>-4.6956000000000003E-3</c:v>
                </c:pt>
                <c:pt idx="163">
                  <c:v>-4.7726699999999997E-3</c:v>
                </c:pt>
                <c:pt idx="164">
                  <c:v>-4.8041200000000003E-3</c:v>
                </c:pt>
                <c:pt idx="165">
                  <c:v>-4.88405E-3</c:v>
                </c:pt>
                <c:pt idx="166">
                  <c:v>-4.8889199999999997E-3</c:v>
                </c:pt>
                <c:pt idx="167">
                  <c:v>-4.8899E-3</c:v>
                </c:pt>
                <c:pt idx="168">
                  <c:v>-4.8579599999999997E-3</c:v>
                </c:pt>
                <c:pt idx="169">
                  <c:v>-4.9001799999999996E-3</c:v>
                </c:pt>
                <c:pt idx="170">
                  <c:v>-4.9449300000000002E-3</c:v>
                </c:pt>
                <c:pt idx="171">
                  <c:v>-4.9787099999999999E-3</c:v>
                </c:pt>
                <c:pt idx="172">
                  <c:v>-5.0503700000000002E-3</c:v>
                </c:pt>
                <c:pt idx="173">
                  <c:v>-5.1986999999999997E-3</c:v>
                </c:pt>
                <c:pt idx="174">
                  <c:v>-5.26641E-3</c:v>
                </c:pt>
                <c:pt idx="175">
                  <c:v>-5.2619399999999997E-3</c:v>
                </c:pt>
                <c:pt idx="176">
                  <c:v>-5.3309799999999999E-3</c:v>
                </c:pt>
                <c:pt idx="177">
                  <c:v>-5.36032E-3</c:v>
                </c:pt>
                <c:pt idx="178">
                  <c:v>-5.3704199999999999E-3</c:v>
                </c:pt>
                <c:pt idx="179">
                  <c:v>-5.3865099999999997E-3</c:v>
                </c:pt>
                <c:pt idx="180">
                  <c:v>-5.51294E-3</c:v>
                </c:pt>
                <c:pt idx="181">
                  <c:v>-5.5477900000000004E-3</c:v>
                </c:pt>
                <c:pt idx="182">
                  <c:v>-5.6634700000000003E-3</c:v>
                </c:pt>
                <c:pt idx="183">
                  <c:v>-5.7040900000000002E-3</c:v>
                </c:pt>
                <c:pt idx="184">
                  <c:v>-5.7170299999999997E-3</c:v>
                </c:pt>
                <c:pt idx="185">
                  <c:v>-5.7470999999999998E-3</c:v>
                </c:pt>
                <c:pt idx="186">
                  <c:v>-5.7975199999999996E-3</c:v>
                </c:pt>
                <c:pt idx="187">
                  <c:v>-5.7862900000000004E-3</c:v>
                </c:pt>
                <c:pt idx="188">
                  <c:v>-5.7836700000000003E-3</c:v>
                </c:pt>
                <c:pt idx="189">
                  <c:v>-5.8341199999999999E-3</c:v>
                </c:pt>
                <c:pt idx="190">
                  <c:v>-5.8464800000000003E-3</c:v>
                </c:pt>
                <c:pt idx="191">
                  <c:v>-5.9412700000000002E-3</c:v>
                </c:pt>
                <c:pt idx="192">
                  <c:v>-6.0236500000000002E-3</c:v>
                </c:pt>
                <c:pt idx="193">
                  <c:v>-6.0406499999999998E-3</c:v>
                </c:pt>
                <c:pt idx="194">
                  <c:v>-6.0964399999999998E-3</c:v>
                </c:pt>
                <c:pt idx="195">
                  <c:v>-6.2448099999999999E-3</c:v>
                </c:pt>
                <c:pt idx="196">
                  <c:v>-6.2504500000000003E-3</c:v>
                </c:pt>
                <c:pt idx="197">
                  <c:v>-6.3683799999999999E-3</c:v>
                </c:pt>
                <c:pt idx="198">
                  <c:v>-6.4693299999999997E-3</c:v>
                </c:pt>
                <c:pt idx="199">
                  <c:v>-6.4947099999999999E-3</c:v>
                </c:pt>
                <c:pt idx="200">
                  <c:v>-6.5772499999999998E-3</c:v>
                </c:pt>
                <c:pt idx="201">
                  <c:v>-6.6233400000000001E-3</c:v>
                </c:pt>
                <c:pt idx="202">
                  <c:v>-6.6035099999999999E-3</c:v>
                </c:pt>
                <c:pt idx="203">
                  <c:v>-6.6390800000000003E-3</c:v>
                </c:pt>
                <c:pt idx="204">
                  <c:v>-6.64308E-3</c:v>
                </c:pt>
                <c:pt idx="205">
                  <c:v>-6.7429300000000003E-3</c:v>
                </c:pt>
                <c:pt idx="206">
                  <c:v>-6.7505999999999998E-3</c:v>
                </c:pt>
                <c:pt idx="207">
                  <c:v>-6.8283199999999997E-3</c:v>
                </c:pt>
                <c:pt idx="208">
                  <c:v>-6.96834E-3</c:v>
                </c:pt>
                <c:pt idx="209">
                  <c:v>-7.0584200000000001E-3</c:v>
                </c:pt>
                <c:pt idx="210">
                  <c:v>-7.1654700000000002E-3</c:v>
                </c:pt>
                <c:pt idx="211">
                  <c:v>-7.2067199999999998E-3</c:v>
                </c:pt>
                <c:pt idx="212">
                  <c:v>-7.2674899999999997E-3</c:v>
                </c:pt>
                <c:pt idx="213">
                  <c:v>-7.2274799999999997E-3</c:v>
                </c:pt>
                <c:pt idx="214">
                  <c:v>-7.2217399999999999E-3</c:v>
                </c:pt>
                <c:pt idx="215">
                  <c:v>-7.2112900000000004E-3</c:v>
                </c:pt>
                <c:pt idx="216">
                  <c:v>-7.2386300000000002E-3</c:v>
                </c:pt>
                <c:pt idx="217">
                  <c:v>-7.2615900000000001E-3</c:v>
                </c:pt>
                <c:pt idx="218">
                  <c:v>-7.2876900000000003E-3</c:v>
                </c:pt>
                <c:pt idx="219">
                  <c:v>-7.3232899999999997E-3</c:v>
                </c:pt>
                <c:pt idx="220">
                  <c:v>-7.33842E-3</c:v>
                </c:pt>
                <c:pt idx="221">
                  <c:v>-7.4048400000000002E-3</c:v>
                </c:pt>
                <c:pt idx="222">
                  <c:v>-7.4113599999999996E-3</c:v>
                </c:pt>
                <c:pt idx="223">
                  <c:v>-7.4458399999999996E-3</c:v>
                </c:pt>
                <c:pt idx="224">
                  <c:v>-7.6181799999999996E-3</c:v>
                </c:pt>
                <c:pt idx="225">
                  <c:v>-7.6658100000000003E-3</c:v>
                </c:pt>
                <c:pt idx="226">
                  <c:v>-7.6818499999999996E-3</c:v>
                </c:pt>
                <c:pt idx="227">
                  <c:v>-7.7339000000000001E-3</c:v>
                </c:pt>
                <c:pt idx="228">
                  <c:v>-7.7739200000000001E-3</c:v>
                </c:pt>
                <c:pt idx="229">
                  <c:v>-7.8008299999999999E-3</c:v>
                </c:pt>
                <c:pt idx="230">
                  <c:v>-7.82828E-3</c:v>
                </c:pt>
                <c:pt idx="231">
                  <c:v>-7.8805899999999998E-3</c:v>
                </c:pt>
                <c:pt idx="232">
                  <c:v>-7.8913400000000002E-3</c:v>
                </c:pt>
                <c:pt idx="233">
                  <c:v>-7.9531700000000007E-3</c:v>
                </c:pt>
                <c:pt idx="234">
                  <c:v>-7.9434099999999997E-3</c:v>
                </c:pt>
                <c:pt idx="235">
                  <c:v>-7.9604500000000009E-3</c:v>
                </c:pt>
                <c:pt idx="236">
                  <c:v>-8.0427499999999996E-3</c:v>
                </c:pt>
                <c:pt idx="237">
                  <c:v>-8.1182200000000006E-3</c:v>
                </c:pt>
                <c:pt idx="238">
                  <c:v>-8.2025799999999992E-3</c:v>
                </c:pt>
                <c:pt idx="239">
                  <c:v>-8.2459899999999999E-3</c:v>
                </c:pt>
                <c:pt idx="240">
                  <c:v>-8.3791300000000003E-3</c:v>
                </c:pt>
                <c:pt idx="241">
                  <c:v>-8.3605599999999995E-3</c:v>
                </c:pt>
                <c:pt idx="242">
                  <c:v>-8.3437300000000006E-3</c:v>
                </c:pt>
                <c:pt idx="243">
                  <c:v>-8.3875800000000004E-3</c:v>
                </c:pt>
                <c:pt idx="244">
                  <c:v>-8.5814700000000008E-3</c:v>
                </c:pt>
                <c:pt idx="245">
                  <c:v>-8.5764399999999994E-3</c:v>
                </c:pt>
                <c:pt idx="246">
                  <c:v>-8.5606599999999995E-3</c:v>
                </c:pt>
                <c:pt idx="247">
                  <c:v>-8.6437700000000003E-3</c:v>
                </c:pt>
                <c:pt idx="248">
                  <c:v>-8.6889600000000008E-3</c:v>
                </c:pt>
                <c:pt idx="249">
                  <c:v>-8.7207399999999994E-3</c:v>
                </c:pt>
                <c:pt idx="250">
                  <c:v>-8.7184800000000007E-3</c:v>
                </c:pt>
                <c:pt idx="251">
                  <c:v>-8.8241599999999993E-3</c:v>
                </c:pt>
                <c:pt idx="252">
                  <c:v>-8.8940500000000006E-3</c:v>
                </c:pt>
                <c:pt idx="253">
                  <c:v>-8.8963600000000007E-3</c:v>
                </c:pt>
                <c:pt idx="254">
                  <c:v>-8.9172399999999999E-3</c:v>
                </c:pt>
                <c:pt idx="255">
                  <c:v>-8.90758E-3</c:v>
                </c:pt>
                <c:pt idx="256">
                  <c:v>-8.8919900000000007E-3</c:v>
                </c:pt>
                <c:pt idx="257">
                  <c:v>-8.8429600000000004E-3</c:v>
                </c:pt>
                <c:pt idx="258">
                  <c:v>-8.8460599999999993E-3</c:v>
                </c:pt>
                <c:pt idx="259">
                  <c:v>-8.8376600000000007E-3</c:v>
                </c:pt>
                <c:pt idx="260">
                  <c:v>-8.9158099999999997E-3</c:v>
                </c:pt>
                <c:pt idx="261">
                  <c:v>-8.9594900000000005E-3</c:v>
                </c:pt>
                <c:pt idx="262">
                  <c:v>-8.9620099999999994E-3</c:v>
                </c:pt>
                <c:pt idx="263">
                  <c:v>-8.9296800000000006E-3</c:v>
                </c:pt>
                <c:pt idx="264">
                  <c:v>-8.8997599999999996E-3</c:v>
                </c:pt>
                <c:pt idx="265">
                  <c:v>-8.9000499999999996E-3</c:v>
                </c:pt>
                <c:pt idx="266">
                  <c:v>-8.88567E-3</c:v>
                </c:pt>
                <c:pt idx="267">
                  <c:v>-8.8725699999999998E-3</c:v>
                </c:pt>
                <c:pt idx="268">
                  <c:v>-8.8818600000000001E-3</c:v>
                </c:pt>
                <c:pt idx="269">
                  <c:v>-8.8834599999999993E-3</c:v>
                </c:pt>
                <c:pt idx="270">
                  <c:v>-8.8778099999999999E-3</c:v>
                </c:pt>
                <c:pt idx="271">
                  <c:v>-8.8791500000000006E-3</c:v>
                </c:pt>
                <c:pt idx="272">
                  <c:v>-8.8742400000000003E-3</c:v>
                </c:pt>
                <c:pt idx="273">
                  <c:v>-8.8921699999999996E-3</c:v>
                </c:pt>
                <c:pt idx="274">
                  <c:v>-8.8968999999999993E-3</c:v>
                </c:pt>
                <c:pt idx="275">
                  <c:v>-8.8953000000000001E-3</c:v>
                </c:pt>
                <c:pt idx="276">
                  <c:v>-8.8956299999999999E-3</c:v>
                </c:pt>
                <c:pt idx="277">
                  <c:v>-8.9000299999999997E-3</c:v>
                </c:pt>
                <c:pt idx="278">
                  <c:v>-8.9152599999999995E-3</c:v>
                </c:pt>
                <c:pt idx="279">
                  <c:v>-8.9181599999999996E-3</c:v>
                </c:pt>
                <c:pt idx="280">
                  <c:v>-8.9235400000000006E-3</c:v>
                </c:pt>
                <c:pt idx="281">
                  <c:v>-8.9235600000000005E-3</c:v>
                </c:pt>
                <c:pt idx="282">
                  <c:v>-9.0656E-3</c:v>
                </c:pt>
                <c:pt idx="283">
                  <c:v>-9.0602900000000004E-3</c:v>
                </c:pt>
                <c:pt idx="284">
                  <c:v>-9.1653800000000007E-3</c:v>
                </c:pt>
                <c:pt idx="285">
                  <c:v>-9.1631799999999999E-3</c:v>
                </c:pt>
                <c:pt idx="286">
                  <c:v>-9.1530599999999993E-3</c:v>
                </c:pt>
                <c:pt idx="287">
                  <c:v>-9.1576399999999999E-3</c:v>
                </c:pt>
                <c:pt idx="288">
                  <c:v>-9.1575700000000003E-3</c:v>
                </c:pt>
                <c:pt idx="289">
                  <c:v>-9.1825499999999994E-3</c:v>
                </c:pt>
                <c:pt idx="290">
                  <c:v>-9.1845699999999995E-3</c:v>
                </c:pt>
                <c:pt idx="291">
                  <c:v>-9.1497599999999998E-3</c:v>
                </c:pt>
                <c:pt idx="292">
                  <c:v>-9.1259900000000005E-3</c:v>
                </c:pt>
                <c:pt idx="293">
                  <c:v>-9.1097000000000001E-3</c:v>
                </c:pt>
                <c:pt idx="294">
                  <c:v>-9.0859300000000007E-3</c:v>
                </c:pt>
                <c:pt idx="295">
                  <c:v>-9.0498999999999996E-3</c:v>
                </c:pt>
                <c:pt idx="296">
                  <c:v>-9.04633E-3</c:v>
                </c:pt>
                <c:pt idx="297">
                  <c:v>-9.0496099999999996E-3</c:v>
                </c:pt>
                <c:pt idx="298">
                  <c:v>-8.9696299999999993E-3</c:v>
                </c:pt>
                <c:pt idx="299">
                  <c:v>-8.9964499999999996E-3</c:v>
                </c:pt>
                <c:pt idx="300">
                  <c:v>-9.0926700000000006E-3</c:v>
                </c:pt>
                <c:pt idx="301">
                  <c:v>-9.0846499999999997E-3</c:v>
                </c:pt>
                <c:pt idx="302">
                  <c:v>-9.02442E-3</c:v>
                </c:pt>
                <c:pt idx="303">
                  <c:v>-9.08634E-3</c:v>
                </c:pt>
                <c:pt idx="304">
                  <c:v>-9.1253299999999992E-3</c:v>
                </c:pt>
                <c:pt idx="305">
                  <c:v>-9.1278799999999997E-3</c:v>
                </c:pt>
                <c:pt idx="306">
                  <c:v>-9.1410899999999993E-3</c:v>
                </c:pt>
                <c:pt idx="307">
                  <c:v>-9.1585399999999997E-3</c:v>
                </c:pt>
                <c:pt idx="308">
                  <c:v>-9.1881700000000007E-3</c:v>
                </c:pt>
                <c:pt idx="309">
                  <c:v>-9.2629199999999991E-3</c:v>
                </c:pt>
                <c:pt idx="310">
                  <c:v>-9.2415399999999995E-3</c:v>
                </c:pt>
                <c:pt idx="311">
                  <c:v>-9.2460700000000003E-3</c:v>
                </c:pt>
                <c:pt idx="312">
                  <c:v>-9.2547600000000008E-3</c:v>
                </c:pt>
                <c:pt idx="313">
                  <c:v>-9.2658500000000008E-3</c:v>
                </c:pt>
                <c:pt idx="314">
                  <c:v>-9.2591199999999992E-3</c:v>
                </c:pt>
                <c:pt idx="315">
                  <c:v>-9.2665500000000001E-3</c:v>
                </c:pt>
                <c:pt idx="316">
                  <c:v>-9.2533700000000003E-3</c:v>
                </c:pt>
                <c:pt idx="317">
                  <c:v>-9.2642200000000001E-3</c:v>
                </c:pt>
                <c:pt idx="318">
                  <c:v>-9.2633200000000002E-3</c:v>
                </c:pt>
                <c:pt idx="319">
                  <c:v>-9.2475500000000002E-3</c:v>
                </c:pt>
                <c:pt idx="320">
                  <c:v>-9.2869600000000004E-3</c:v>
                </c:pt>
                <c:pt idx="321">
                  <c:v>-9.2895600000000005E-3</c:v>
                </c:pt>
                <c:pt idx="322">
                  <c:v>-9.2445200000000009E-3</c:v>
                </c:pt>
                <c:pt idx="323">
                  <c:v>-9.2553900000000005E-3</c:v>
                </c:pt>
                <c:pt idx="324">
                  <c:v>-9.2513200000000004E-3</c:v>
                </c:pt>
                <c:pt idx="325">
                  <c:v>-9.2386900000000008E-3</c:v>
                </c:pt>
                <c:pt idx="326">
                  <c:v>-9.2164199999999995E-3</c:v>
                </c:pt>
                <c:pt idx="327">
                  <c:v>-9.2500299999999994E-3</c:v>
                </c:pt>
                <c:pt idx="328">
                  <c:v>-9.2361600000000002E-3</c:v>
                </c:pt>
                <c:pt idx="329">
                  <c:v>-9.2030500000000008E-3</c:v>
                </c:pt>
                <c:pt idx="330">
                  <c:v>-9.1439999999999994E-3</c:v>
                </c:pt>
                <c:pt idx="331">
                  <c:v>-9.1446300000000008E-3</c:v>
                </c:pt>
                <c:pt idx="332">
                  <c:v>-9.1150699999999994E-3</c:v>
                </c:pt>
                <c:pt idx="333">
                  <c:v>-9.1152999999999998E-3</c:v>
                </c:pt>
                <c:pt idx="334">
                  <c:v>-9.1153399999999996E-3</c:v>
                </c:pt>
                <c:pt idx="335">
                  <c:v>-9.9688899999999993E-3</c:v>
                </c:pt>
                <c:pt idx="336">
                  <c:v>-1.005619E-2</c:v>
                </c:pt>
                <c:pt idx="337">
                  <c:v>-1.0093309999999999E-2</c:v>
                </c:pt>
                <c:pt idx="338">
                  <c:v>-1.005178E-2</c:v>
                </c:pt>
                <c:pt idx="339">
                  <c:v>-1.005182E-2</c:v>
                </c:pt>
                <c:pt idx="340">
                  <c:v>-1.0054509999999999E-2</c:v>
                </c:pt>
                <c:pt idx="341">
                  <c:v>-1.0033129999999999E-2</c:v>
                </c:pt>
                <c:pt idx="342">
                  <c:v>-1.0098930000000001E-2</c:v>
                </c:pt>
                <c:pt idx="343">
                  <c:v>-1.009936E-2</c:v>
                </c:pt>
                <c:pt idx="344">
                  <c:v>-1.003312E-2</c:v>
                </c:pt>
                <c:pt idx="345">
                  <c:v>-1.0029740000000001E-2</c:v>
                </c:pt>
                <c:pt idx="346">
                  <c:v>-1.00283E-2</c:v>
                </c:pt>
                <c:pt idx="347">
                  <c:v>-1.0036639999999999E-2</c:v>
                </c:pt>
                <c:pt idx="348">
                  <c:v>-9.9942799999999995E-3</c:v>
                </c:pt>
                <c:pt idx="349">
                  <c:v>-1.000355E-2</c:v>
                </c:pt>
                <c:pt idx="350">
                  <c:v>-9.9915799999999999E-3</c:v>
                </c:pt>
                <c:pt idx="351">
                  <c:v>-9.9323199999999997E-3</c:v>
                </c:pt>
                <c:pt idx="352">
                  <c:v>-9.9527399999999999E-3</c:v>
                </c:pt>
                <c:pt idx="353">
                  <c:v>-1.007482E-2</c:v>
                </c:pt>
                <c:pt idx="354">
                  <c:v>-1.00547E-2</c:v>
                </c:pt>
                <c:pt idx="355">
                  <c:v>-1.008885E-2</c:v>
                </c:pt>
                <c:pt idx="356">
                  <c:v>-1.0117019999999999E-2</c:v>
                </c:pt>
                <c:pt idx="357">
                  <c:v>-1.0126049999999999E-2</c:v>
                </c:pt>
                <c:pt idx="358">
                  <c:v>-1.0188269999999999E-2</c:v>
                </c:pt>
                <c:pt idx="359">
                  <c:v>-1.022032E-2</c:v>
                </c:pt>
                <c:pt idx="360">
                  <c:v>-1.018936E-2</c:v>
                </c:pt>
                <c:pt idx="361">
                  <c:v>-1.0201379999999999E-2</c:v>
                </c:pt>
                <c:pt idx="362">
                  <c:v>-1.020093E-2</c:v>
                </c:pt>
                <c:pt idx="363">
                  <c:v>-1.0240040000000001E-2</c:v>
                </c:pt>
                <c:pt idx="364">
                  <c:v>-1.0330229999999999E-2</c:v>
                </c:pt>
                <c:pt idx="365">
                  <c:v>-1.027691E-2</c:v>
                </c:pt>
                <c:pt idx="366">
                  <c:v>-1.033362E-2</c:v>
                </c:pt>
                <c:pt idx="367">
                  <c:v>-1.0432749999999999E-2</c:v>
                </c:pt>
                <c:pt idx="368">
                  <c:v>-1.043666E-2</c:v>
                </c:pt>
                <c:pt idx="369">
                  <c:v>-1.0446789999999999E-2</c:v>
                </c:pt>
                <c:pt idx="370">
                  <c:v>-1.0453189999999999E-2</c:v>
                </c:pt>
                <c:pt idx="371">
                  <c:v>-1.046033E-2</c:v>
                </c:pt>
                <c:pt idx="372">
                  <c:v>-1.0448819999999999E-2</c:v>
                </c:pt>
                <c:pt idx="373">
                  <c:v>-1.046968E-2</c:v>
                </c:pt>
                <c:pt idx="374">
                  <c:v>-1.04482E-2</c:v>
                </c:pt>
                <c:pt idx="375">
                  <c:v>-1.0459690000000001E-2</c:v>
                </c:pt>
                <c:pt idx="376">
                  <c:v>-1.0441229999999999E-2</c:v>
                </c:pt>
                <c:pt idx="377">
                  <c:v>-1.0436620000000001E-2</c:v>
                </c:pt>
                <c:pt idx="378">
                  <c:v>-1.049277E-2</c:v>
                </c:pt>
                <c:pt idx="379">
                  <c:v>-1.0563940000000001E-2</c:v>
                </c:pt>
                <c:pt idx="380">
                  <c:v>-1.0727810000000001E-2</c:v>
                </c:pt>
                <c:pt idx="381">
                  <c:v>-1.113489E-2</c:v>
                </c:pt>
                <c:pt idx="382">
                  <c:v>-1.115033E-2</c:v>
                </c:pt>
                <c:pt idx="383">
                  <c:v>-1.1159870000000001E-2</c:v>
                </c:pt>
                <c:pt idx="384">
                  <c:v>-1.1162200000000001E-2</c:v>
                </c:pt>
                <c:pt idx="385">
                  <c:v>-1.1235780000000001E-2</c:v>
                </c:pt>
                <c:pt idx="386">
                  <c:v>-1.121717E-2</c:v>
                </c:pt>
                <c:pt idx="387">
                  <c:v>-1.150731E-2</c:v>
                </c:pt>
                <c:pt idx="388">
                  <c:v>-1.147578E-2</c:v>
                </c:pt>
                <c:pt idx="389">
                  <c:v>-1.1604140000000001E-2</c:v>
                </c:pt>
                <c:pt idx="390">
                  <c:v>-1.1553219999999999E-2</c:v>
                </c:pt>
                <c:pt idx="391">
                  <c:v>-1.154615E-2</c:v>
                </c:pt>
                <c:pt idx="392">
                  <c:v>-1.143359E-2</c:v>
                </c:pt>
                <c:pt idx="393">
                  <c:v>-1.157065E-2</c:v>
                </c:pt>
                <c:pt idx="394">
                  <c:v>-1.1529360000000001E-2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C02-4A30-8F32-F1F262EA2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894336"/>
        <c:axId val="167911424"/>
      </c:scatterChart>
      <c:valAx>
        <c:axId val="16789433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7911424"/>
        <c:crosses val="autoZero"/>
        <c:crossBetween val="midCat"/>
      </c:valAx>
      <c:valAx>
        <c:axId val="16791142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678943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4379958123212127"/>
                  <c:y val="-0.12805344375056565"/>
                </c:manualLayout>
              </c:layout>
              <c:numFmt formatCode="General" sourceLinked="0"/>
            </c:trendlineLbl>
          </c:trendline>
          <c:xVal>
            <c:numRef>
              <c:f>'Data fresh bones'!$GV$4:$GV$398</c:f>
              <c:numCache>
                <c:formatCode>0.00E+00</c:formatCode>
                <c:ptCount val="395"/>
                <c:pt idx="0">
                  <c:v>7.7608899999999998E-6</c:v>
                </c:pt>
                <c:pt idx="1">
                  <c:v>1.17721E-5</c:v>
                </c:pt>
                <c:pt idx="2">
                  <c:v>1.6312099999999999E-5</c:v>
                </c:pt>
                <c:pt idx="3">
                  <c:v>3.7601900000000003E-5</c:v>
                </c:pt>
                <c:pt idx="4">
                  <c:v>6.2008500000000001E-5</c:v>
                </c:pt>
                <c:pt idx="5">
                  <c:v>-2.5715600000000002E-5</c:v>
                </c:pt>
                <c:pt idx="6" formatCode="General">
                  <c:v>-5.0385600000000001E-4</c:v>
                </c:pt>
                <c:pt idx="7" formatCode="General">
                  <c:v>-1.523597E-3</c:v>
                </c:pt>
                <c:pt idx="8" formatCode="General">
                  <c:v>-2.7588349999999998E-3</c:v>
                </c:pt>
                <c:pt idx="9" formatCode="General">
                  <c:v>-4.2930370000000004E-3</c:v>
                </c:pt>
                <c:pt idx="10" formatCode="General">
                  <c:v>-5.7229480000000003E-3</c:v>
                </c:pt>
                <c:pt idx="11" formatCode="General">
                  <c:v>-6.7147409999999998E-3</c:v>
                </c:pt>
                <c:pt idx="12" formatCode="General">
                  <c:v>-6.8467099999999998E-3</c:v>
                </c:pt>
                <c:pt idx="13" formatCode="General">
                  <c:v>-6.501115E-3</c:v>
                </c:pt>
                <c:pt idx="14" formatCode="General">
                  <c:v>-5.6481259999999998E-3</c:v>
                </c:pt>
                <c:pt idx="15" formatCode="General">
                  <c:v>-4.4166530000000004E-3</c:v>
                </c:pt>
                <c:pt idx="16" formatCode="General">
                  <c:v>-2.9909479999999998E-3</c:v>
                </c:pt>
                <c:pt idx="17" formatCode="General">
                  <c:v>-1.321841E-3</c:v>
                </c:pt>
                <c:pt idx="18" formatCode="General">
                  <c:v>1.7407800000000001E-4</c:v>
                </c:pt>
                <c:pt idx="19" formatCode="General">
                  <c:v>1.779571E-3</c:v>
                </c:pt>
                <c:pt idx="20" formatCode="General">
                  <c:v>3.7513469999999999E-3</c:v>
                </c:pt>
                <c:pt idx="21" formatCode="General">
                  <c:v>5.7265079999999999E-3</c:v>
                </c:pt>
                <c:pt idx="22" formatCode="General">
                  <c:v>7.4888300000000001E-3</c:v>
                </c:pt>
                <c:pt idx="23" formatCode="General">
                  <c:v>9.5847769999999992E-3</c:v>
                </c:pt>
                <c:pt idx="24" formatCode="General">
                  <c:v>1.1884865E-2</c:v>
                </c:pt>
                <c:pt idx="25" formatCode="General">
                  <c:v>1.3988703E-2</c:v>
                </c:pt>
                <c:pt idx="26" formatCode="General">
                  <c:v>1.6163394000000001E-2</c:v>
                </c:pt>
                <c:pt idx="27" formatCode="General">
                  <c:v>1.8433984E-2</c:v>
                </c:pt>
                <c:pt idx="28" formatCode="General">
                  <c:v>2.0603471000000002E-2</c:v>
                </c:pt>
                <c:pt idx="29" formatCode="General">
                  <c:v>2.3224766000000001E-2</c:v>
                </c:pt>
                <c:pt idx="30" formatCode="General">
                  <c:v>2.5981166E-2</c:v>
                </c:pt>
                <c:pt idx="31" formatCode="General">
                  <c:v>2.9100805E-2</c:v>
                </c:pt>
                <c:pt idx="32" formatCode="General">
                  <c:v>3.2620898000000002E-2</c:v>
                </c:pt>
                <c:pt idx="33" formatCode="General">
                  <c:v>3.6671122E-2</c:v>
                </c:pt>
                <c:pt idx="34" formatCode="General">
                  <c:v>4.0562016999999999E-2</c:v>
                </c:pt>
                <c:pt idx="35" formatCode="General">
                  <c:v>4.4409672999999997E-2</c:v>
                </c:pt>
                <c:pt idx="36" formatCode="General">
                  <c:v>4.7639641000000003E-2</c:v>
                </c:pt>
                <c:pt idx="37" formatCode="General">
                  <c:v>5.0728893999999997E-2</c:v>
                </c:pt>
                <c:pt idx="38" formatCode="General">
                  <c:v>5.3708922999999999E-2</c:v>
                </c:pt>
                <c:pt idx="39" formatCode="General">
                  <c:v>5.6575999000000002E-2</c:v>
                </c:pt>
                <c:pt idx="40" formatCode="General">
                  <c:v>5.9560881000000003E-2</c:v>
                </c:pt>
                <c:pt idx="41" formatCode="General">
                  <c:v>6.3084414000000005E-2</c:v>
                </c:pt>
                <c:pt idx="42" formatCode="General">
                  <c:v>6.6446205999999994E-2</c:v>
                </c:pt>
                <c:pt idx="43" formatCode="General">
                  <c:v>7.0526639000000002E-2</c:v>
                </c:pt>
                <c:pt idx="44" formatCode="General">
                  <c:v>7.5041169000000005E-2</c:v>
                </c:pt>
                <c:pt idx="45" formatCode="General">
                  <c:v>7.9061074999999995E-2</c:v>
                </c:pt>
                <c:pt idx="46" formatCode="General">
                  <c:v>8.3021943000000001E-2</c:v>
                </c:pt>
                <c:pt idx="47" formatCode="General">
                  <c:v>8.7375167000000004E-2</c:v>
                </c:pt>
                <c:pt idx="48" formatCode="General">
                  <c:v>9.1303594000000002E-2</c:v>
                </c:pt>
                <c:pt idx="49" formatCode="General">
                  <c:v>9.5525823999999995E-2</c:v>
                </c:pt>
                <c:pt idx="50" formatCode="General">
                  <c:v>0.100463051</c:v>
                </c:pt>
                <c:pt idx="51" formatCode="General">
                  <c:v>0.105890208</c:v>
                </c:pt>
                <c:pt idx="52" formatCode="General">
                  <c:v>0.111621383</c:v>
                </c:pt>
                <c:pt idx="53" formatCode="General">
                  <c:v>0.117123381</c:v>
                </c:pt>
                <c:pt idx="54" formatCode="General">
                  <c:v>0.122232039</c:v>
                </c:pt>
                <c:pt idx="55" formatCode="General">
                  <c:v>0.128023041</c:v>
                </c:pt>
                <c:pt idx="56" formatCode="General">
                  <c:v>0.13419098500000001</c:v>
                </c:pt>
                <c:pt idx="57" formatCode="General">
                  <c:v>0.141638447</c:v>
                </c:pt>
                <c:pt idx="58" formatCode="General">
                  <c:v>0.14877905699999999</c:v>
                </c:pt>
                <c:pt idx="59" formatCode="General">
                  <c:v>0.15572217899999999</c:v>
                </c:pt>
                <c:pt idx="60" formatCode="General">
                  <c:v>0.16306862899999999</c:v>
                </c:pt>
                <c:pt idx="61" formatCode="General">
                  <c:v>0.17075559300000001</c:v>
                </c:pt>
                <c:pt idx="62" formatCode="General">
                  <c:v>0.17645428499999999</c:v>
                </c:pt>
                <c:pt idx="63" formatCode="General">
                  <c:v>0.18182061999999999</c:v>
                </c:pt>
                <c:pt idx="64" formatCode="General">
                  <c:v>0.18668152599999999</c:v>
                </c:pt>
                <c:pt idx="65" formatCode="General">
                  <c:v>0.18957855900000001</c:v>
                </c:pt>
                <c:pt idx="66" formatCode="General">
                  <c:v>0.190919968</c:v>
                </c:pt>
                <c:pt idx="67" formatCode="General">
                  <c:v>0.192063341</c:v>
                </c:pt>
                <c:pt idx="68" formatCode="General">
                  <c:v>0.19445565400000001</c:v>
                </c:pt>
                <c:pt idx="69" formatCode="General">
                  <c:v>0.197980508</c:v>
                </c:pt>
                <c:pt idx="70" formatCode="General">
                  <c:v>0.20209824800000001</c:v>
                </c:pt>
                <c:pt idx="71" formatCode="General">
                  <c:v>0.206520859</c:v>
                </c:pt>
                <c:pt idx="72" formatCode="General">
                  <c:v>0.21111935500000001</c:v>
                </c:pt>
                <c:pt idx="73" formatCode="General">
                  <c:v>0.21564760799999999</c:v>
                </c:pt>
                <c:pt idx="74" formatCode="General">
                  <c:v>0.21975679200000001</c:v>
                </c:pt>
                <c:pt idx="75" formatCode="General">
                  <c:v>0.223874664</c:v>
                </c:pt>
                <c:pt idx="76" formatCode="General">
                  <c:v>0.229090407</c:v>
                </c:pt>
                <c:pt idx="77" formatCode="General">
                  <c:v>0.23434576900000001</c:v>
                </c:pt>
                <c:pt idx="78" formatCode="General">
                  <c:v>0.238524876</c:v>
                </c:pt>
                <c:pt idx="79" formatCode="General">
                  <c:v>0.24280400999999999</c:v>
                </c:pt>
                <c:pt idx="80" formatCode="General">
                  <c:v>0.247845227</c:v>
                </c:pt>
                <c:pt idx="81" formatCode="General">
                  <c:v>0.25229985500000002</c:v>
                </c:pt>
                <c:pt idx="82" formatCode="General">
                  <c:v>0.25675096800000002</c:v>
                </c:pt>
                <c:pt idx="83" formatCode="General">
                  <c:v>0.26135563299999998</c:v>
                </c:pt>
                <c:pt idx="84" formatCode="General">
                  <c:v>0.26496900699999998</c:v>
                </c:pt>
                <c:pt idx="85" formatCode="General">
                  <c:v>0.26873745500000001</c:v>
                </c:pt>
                <c:pt idx="86" formatCode="General">
                  <c:v>0.27376193700000001</c:v>
                </c:pt>
                <c:pt idx="87" formatCode="General">
                  <c:v>0.27935810799999999</c:v>
                </c:pt>
                <c:pt idx="88" formatCode="General">
                  <c:v>0.28584699699999999</c:v>
                </c:pt>
                <c:pt idx="89" formatCode="General">
                  <c:v>0.29723923099999999</c:v>
                </c:pt>
                <c:pt idx="90" formatCode="General">
                  <c:v>0.31432585899999999</c:v>
                </c:pt>
                <c:pt idx="91" formatCode="General">
                  <c:v>0.33169895999999999</c:v>
                </c:pt>
                <c:pt idx="92" formatCode="General">
                  <c:v>0.34799613800000001</c:v>
                </c:pt>
                <c:pt idx="93" formatCode="General">
                  <c:v>0.364364517</c:v>
                </c:pt>
                <c:pt idx="94" formatCode="General">
                  <c:v>0.37750560599999999</c:v>
                </c:pt>
                <c:pt idx="95" formatCode="General">
                  <c:v>0.38413065299999999</c:v>
                </c:pt>
                <c:pt idx="96" formatCode="General">
                  <c:v>0.38966131999999998</c:v>
                </c:pt>
                <c:pt idx="97" formatCode="General">
                  <c:v>0.39644524199999998</c:v>
                </c:pt>
                <c:pt idx="98" formatCode="General">
                  <c:v>0.40252300000000002</c:v>
                </c:pt>
                <c:pt idx="99" formatCode="General">
                  <c:v>0.40764809299999999</c:v>
                </c:pt>
                <c:pt idx="100" formatCode="General">
                  <c:v>0.41302353800000002</c:v>
                </c:pt>
                <c:pt idx="101" formatCode="General">
                  <c:v>0.418009136</c:v>
                </c:pt>
                <c:pt idx="102" formatCode="General">
                  <c:v>0.42279419499999998</c:v>
                </c:pt>
                <c:pt idx="103" formatCode="General">
                  <c:v>0.42770824800000001</c:v>
                </c:pt>
                <c:pt idx="104" formatCode="General">
                  <c:v>0.43206120100000001</c:v>
                </c:pt>
                <c:pt idx="105" formatCode="General">
                  <c:v>0.43583742399999997</c:v>
                </c:pt>
                <c:pt idx="106" formatCode="General">
                  <c:v>0.43920157500000001</c:v>
                </c:pt>
                <c:pt idx="107" formatCode="General">
                  <c:v>0.44243381300000001</c:v>
                </c:pt>
                <c:pt idx="108" formatCode="General">
                  <c:v>0.44627973500000001</c:v>
                </c:pt>
                <c:pt idx="109" formatCode="General">
                  <c:v>0.45154740599999998</c:v>
                </c:pt>
                <c:pt idx="110" formatCode="General">
                  <c:v>0.45743562399999999</c:v>
                </c:pt>
                <c:pt idx="111" formatCode="General">
                  <c:v>0.463098022</c:v>
                </c:pt>
                <c:pt idx="112" formatCode="General">
                  <c:v>0.46785276199999998</c:v>
                </c:pt>
                <c:pt idx="113" formatCode="General">
                  <c:v>0.47152534200000001</c:v>
                </c:pt>
                <c:pt idx="114" formatCode="General">
                  <c:v>0.474339014</c:v>
                </c:pt>
                <c:pt idx="115" formatCode="General">
                  <c:v>0.47655497899999999</c:v>
                </c:pt>
                <c:pt idx="116" formatCode="General">
                  <c:v>0.47898763900000002</c:v>
                </c:pt>
                <c:pt idx="117" formatCode="General">
                  <c:v>0.48250186699999997</c:v>
                </c:pt>
                <c:pt idx="118" formatCode="General">
                  <c:v>0.48630816599999999</c:v>
                </c:pt>
                <c:pt idx="119" formatCode="General">
                  <c:v>0.48932810100000002</c:v>
                </c:pt>
                <c:pt idx="120" formatCode="General">
                  <c:v>0.49274737000000002</c:v>
                </c:pt>
                <c:pt idx="121" formatCode="General">
                  <c:v>0.49740370499999997</c:v>
                </c:pt>
                <c:pt idx="122" formatCode="General">
                  <c:v>0.50235938199999997</c:v>
                </c:pt>
                <c:pt idx="123" formatCode="General">
                  <c:v>0.50780987399999999</c:v>
                </c:pt>
                <c:pt idx="124" formatCode="General">
                  <c:v>0.51388115199999995</c:v>
                </c:pt>
                <c:pt idx="125" formatCode="General">
                  <c:v>0.51991560199999998</c:v>
                </c:pt>
                <c:pt idx="126" formatCode="General">
                  <c:v>0.52522816100000003</c:v>
                </c:pt>
                <c:pt idx="127" formatCode="General">
                  <c:v>0.52974333200000001</c:v>
                </c:pt>
                <c:pt idx="128" formatCode="General">
                  <c:v>0.53383804899999998</c:v>
                </c:pt>
                <c:pt idx="129" formatCode="General">
                  <c:v>0.53860974500000003</c:v>
                </c:pt>
                <c:pt idx="130" formatCode="General">
                  <c:v>0.54365487800000001</c:v>
                </c:pt>
                <c:pt idx="131" formatCode="General">
                  <c:v>0.54831482799999998</c:v>
                </c:pt>
                <c:pt idx="132" formatCode="General">
                  <c:v>0.55318994799999999</c:v>
                </c:pt>
                <c:pt idx="133" formatCode="General">
                  <c:v>0.558109195</c:v>
                </c:pt>
                <c:pt idx="134" formatCode="General">
                  <c:v>0.56208625499999998</c:v>
                </c:pt>
                <c:pt idx="135" formatCode="General">
                  <c:v>0.565825464</c:v>
                </c:pt>
                <c:pt idx="136" formatCode="General">
                  <c:v>0.57133546599999996</c:v>
                </c:pt>
                <c:pt idx="137" formatCode="General">
                  <c:v>0.580814355</c:v>
                </c:pt>
                <c:pt idx="138" formatCode="General">
                  <c:v>0.59357492899999997</c:v>
                </c:pt>
                <c:pt idx="139" formatCode="General">
                  <c:v>0.60702030500000004</c:v>
                </c:pt>
                <c:pt idx="140" formatCode="General">
                  <c:v>0.62165455999999997</c:v>
                </c:pt>
                <c:pt idx="141" formatCode="General">
                  <c:v>0.63475550700000005</c:v>
                </c:pt>
                <c:pt idx="142" formatCode="General">
                  <c:v>0.64399063400000001</c:v>
                </c:pt>
                <c:pt idx="143" formatCode="General">
                  <c:v>0.65033229699999995</c:v>
                </c:pt>
                <c:pt idx="144" formatCode="General">
                  <c:v>0.65697307199999999</c:v>
                </c:pt>
                <c:pt idx="145" formatCode="General">
                  <c:v>0.66280589999999995</c:v>
                </c:pt>
                <c:pt idx="146" formatCode="General">
                  <c:v>0.66859305800000002</c:v>
                </c:pt>
                <c:pt idx="147" formatCode="General">
                  <c:v>0.67434142200000002</c:v>
                </c:pt>
                <c:pt idx="148" formatCode="General">
                  <c:v>0.68000258199999997</c:v>
                </c:pt>
                <c:pt idx="149" formatCode="General">
                  <c:v>0.68599875399999999</c:v>
                </c:pt>
                <c:pt idx="150" formatCode="General">
                  <c:v>0.69150131699999995</c:v>
                </c:pt>
                <c:pt idx="151" formatCode="General">
                  <c:v>0.69637543800000001</c:v>
                </c:pt>
                <c:pt idx="152" formatCode="General">
                  <c:v>0.70069066899999999</c:v>
                </c:pt>
                <c:pt idx="153" formatCode="General">
                  <c:v>0.704856021</c:v>
                </c:pt>
                <c:pt idx="154" formatCode="General">
                  <c:v>0.70794424499999997</c:v>
                </c:pt>
                <c:pt idx="155" formatCode="General">
                  <c:v>0.71046649299999998</c:v>
                </c:pt>
                <c:pt idx="156" formatCode="General">
                  <c:v>0.71341308699999995</c:v>
                </c:pt>
                <c:pt idx="157" formatCode="General">
                  <c:v>0.71770981700000003</c:v>
                </c:pt>
                <c:pt idx="158" formatCode="General">
                  <c:v>0.72187572700000002</c:v>
                </c:pt>
                <c:pt idx="159" formatCode="General">
                  <c:v>0.72548719699999997</c:v>
                </c:pt>
                <c:pt idx="160" formatCode="General">
                  <c:v>0.72959254100000004</c:v>
                </c:pt>
                <c:pt idx="161" formatCode="General">
                  <c:v>0.73382360700000004</c:v>
                </c:pt>
                <c:pt idx="162" formatCode="General">
                  <c:v>0.73672165700000003</c:v>
                </c:pt>
                <c:pt idx="163" formatCode="General">
                  <c:v>0.73942522700000002</c:v>
                </c:pt>
                <c:pt idx="164" formatCode="General">
                  <c:v>0.74349041999999999</c:v>
                </c:pt>
                <c:pt idx="165" formatCode="General">
                  <c:v>0.74777779099999997</c:v>
                </c:pt>
                <c:pt idx="166" formatCode="General">
                  <c:v>0.75127074500000002</c:v>
                </c:pt>
                <c:pt idx="167" formatCode="General">
                  <c:v>0.75461976600000003</c:v>
                </c:pt>
                <c:pt idx="168" formatCode="General">
                  <c:v>0.75870559199999998</c:v>
                </c:pt>
                <c:pt idx="169" formatCode="General">
                  <c:v>0.76164602800000003</c:v>
                </c:pt>
                <c:pt idx="170" formatCode="General">
                  <c:v>0.76439229799999997</c:v>
                </c:pt>
                <c:pt idx="171" formatCode="General">
                  <c:v>0.76888220799999996</c:v>
                </c:pt>
                <c:pt idx="172" formatCode="General">
                  <c:v>0.77415086</c:v>
                </c:pt>
                <c:pt idx="173" formatCode="General">
                  <c:v>0.77898205200000004</c:v>
                </c:pt>
                <c:pt idx="174" formatCode="General">
                  <c:v>0.78457748599999999</c:v>
                </c:pt>
                <c:pt idx="175" formatCode="General">
                  <c:v>0.79012452300000002</c:v>
                </c:pt>
                <c:pt idx="176" formatCode="General">
                  <c:v>0.79451734399999996</c:v>
                </c:pt>
                <c:pt idx="177" formatCode="General">
                  <c:v>0.79876771999999996</c:v>
                </c:pt>
                <c:pt idx="178" formatCode="General">
                  <c:v>0.80303559099999999</c:v>
                </c:pt>
                <c:pt idx="179" formatCode="General">
                  <c:v>0.80636846699999998</c:v>
                </c:pt>
                <c:pt idx="180" formatCode="General">
                  <c:v>0.80933564199999997</c:v>
                </c:pt>
                <c:pt idx="181" formatCode="General">
                  <c:v>0.81211988300000004</c:v>
                </c:pt>
                <c:pt idx="182" formatCode="General">
                  <c:v>0.81518987700000001</c:v>
                </c:pt>
                <c:pt idx="183" formatCode="General">
                  <c:v>0.81831074500000001</c:v>
                </c:pt>
                <c:pt idx="184" formatCode="General">
                  <c:v>0.82333027700000005</c:v>
                </c:pt>
                <c:pt idx="185" formatCode="General">
                  <c:v>0.829428575</c:v>
                </c:pt>
                <c:pt idx="186" formatCode="General">
                  <c:v>0.83599310999999998</c:v>
                </c:pt>
                <c:pt idx="187" formatCode="General">
                  <c:v>0.84238317699999998</c:v>
                </c:pt>
                <c:pt idx="188" formatCode="General">
                  <c:v>0.84886733599999997</c:v>
                </c:pt>
                <c:pt idx="189" formatCode="General">
                  <c:v>0.85436465299999997</c:v>
                </c:pt>
                <c:pt idx="190" formatCode="General">
                  <c:v>0.85898514199999998</c:v>
                </c:pt>
                <c:pt idx="191" formatCode="General">
                  <c:v>0.86319589500000005</c:v>
                </c:pt>
                <c:pt idx="192" formatCode="General">
                  <c:v>0.86760030300000002</c:v>
                </c:pt>
                <c:pt idx="193" formatCode="General">
                  <c:v>0.87253789199999998</c:v>
                </c:pt>
                <c:pt idx="194" formatCode="General">
                  <c:v>0.87780071999999998</c:v>
                </c:pt>
                <c:pt idx="195" formatCode="General">
                  <c:v>0.88321244799999998</c:v>
                </c:pt>
                <c:pt idx="196" formatCode="General">
                  <c:v>0.88854381800000004</c:v>
                </c:pt>
                <c:pt idx="197" formatCode="General">
                  <c:v>0.893185326</c:v>
                </c:pt>
                <c:pt idx="198" formatCode="General">
                  <c:v>0.89643222499999997</c:v>
                </c:pt>
                <c:pt idx="199" formatCode="General">
                  <c:v>0.89840281</c:v>
                </c:pt>
                <c:pt idx="200" formatCode="General">
                  <c:v>0.89995190899999999</c:v>
                </c:pt>
                <c:pt idx="201" formatCode="General">
                  <c:v>0.90146305299999996</c:v>
                </c:pt>
                <c:pt idx="202" formatCode="General">
                  <c:v>0.90358108299999995</c:v>
                </c:pt>
                <c:pt idx="203" formatCode="General">
                  <c:v>0.90616432599999996</c:v>
                </c:pt>
                <c:pt idx="204" formatCode="General">
                  <c:v>0.90897316699999997</c:v>
                </c:pt>
                <c:pt idx="205" formatCode="General">
                  <c:v>0.91187209899999999</c:v>
                </c:pt>
                <c:pt idx="206" formatCode="General">
                  <c:v>0.91479128399999998</c:v>
                </c:pt>
                <c:pt idx="207" formatCode="General">
                  <c:v>0.91724834499999996</c:v>
                </c:pt>
                <c:pt idx="208" formatCode="General">
                  <c:v>0.922088625</c:v>
                </c:pt>
                <c:pt idx="209" formatCode="General">
                  <c:v>0.92889653100000003</c:v>
                </c:pt>
                <c:pt idx="210" formatCode="General">
                  <c:v>0.93589278300000001</c:v>
                </c:pt>
                <c:pt idx="211" formatCode="General">
                  <c:v>0.94272518599999999</c:v>
                </c:pt>
                <c:pt idx="212" formatCode="General">
                  <c:v>0.94983822699999998</c:v>
                </c:pt>
                <c:pt idx="213" formatCode="General">
                  <c:v>0.95480972600000003</c:v>
                </c:pt>
                <c:pt idx="214" formatCode="General">
                  <c:v>0.95758677299999995</c:v>
                </c:pt>
                <c:pt idx="215" formatCode="General">
                  <c:v>0.95993391800000005</c:v>
                </c:pt>
                <c:pt idx="216" formatCode="General">
                  <c:v>0.96273719999999996</c:v>
                </c:pt>
                <c:pt idx="217" formatCode="General">
                  <c:v>0.96701220300000001</c:v>
                </c:pt>
                <c:pt idx="218" formatCode="General">
                  <c:v>0.97209050799999996</c:v>
                </c:pt>
                <c:pt idx="219" formatCode="General">
                  <c:v>0.97830454700000002</c:v>
                </c:pt>
                <c:pt idx="220" formatCode="General">
                  <c:v>0.98504535599999998</c:v>
                </c:pt>
                <c:pt idx="221" formatCode="General">
                  <c:v>0.99221793400000002</c:v>
                </c:pt>
                <c:pt idx="222" formatCode="General">
                  <c:v>0.99765268699999998</c:v>
                </c:pt>
                <c:pt idx="223" formatCode="General">
                  <c:v>1.0021141410000001</c:v>
                </c:pt>
                <c:pt idx="224" formatCode="General">
                  <c:v>1.0060338520000001</c:v>
                </c:pt>
                <c:pt idx="225" formatCode="General">
                  <c:v>1.0096120989999999</c:v>
                </c:pt>
                <c:pt idx="226" formatCode="General">
                  <c:v>1.013031529</c:v>
                </c:pt>
                <c:pt idx="227" formatCode="General">
                  <c:v>1.0177549939999999</c:v>
                </c:pt>
                <c:pt idx="228" formatCode="General">
                  <c:v>1.0233404960000001</c:v>
                </c:pt>
                <c:pt idx="229" formatCode="General">
                  <c:v>1.02935859</c:v>
                </c:pt>
                <c:pt idx="230" formatCode="General">
                  <c:v>1.0355576150000001</c:v>
                </c:pt>
                <c:pt idx="231" formatCode="General">
                  <c:v>1.041636191</c:v>
                </c:pt>
                <c:pt idx="232" formatCode="General">
                  <c:v>1.0475002449999999</c:v>
                </c:pt>
                <c:pt idx="233" formatCode="General">
                  <c:v>1.0536388029999999</c:v>
                </c:pt>
                <c:pt idx="234" formatCode="General">
                  <c:v>1.05986399</c:v>
                </c:pt>
                <c:pt idx="235" formatCode="General">
                  <c:v>1.066781014</c:v>
                </c:pt>
                <c:pt idx="236" formatCode="General">
                  <c:v>1.074499579</c:v>
                </c:pt>
                <c:pt idx="237" formatCode="General">
                  <c:v>1.082244765</c:v>
                </c:pt>
                <c:pt idx="238" formatCode="General">
                  <c:v>1.088809441</c:v>
                </c:pt>
                <c:pt idx="239" formatCode="General">
                  <c:v>1.094353642</c:v>
                </c:pt>
                <c:pt idx="240" formatCode="General">
                  <c:v>1.0990130579999999</c:v>
                </c:pt>
                <c:pt idx="241" formatCode="General">
                  <c:v>1.1021005370000001</c:v>
                </c:pt>
                <c:pt idx="242" formatCode="General">
                  <c:v>1.103624618</c:v>
                </c:pt>
                <c:pt idx="243" formatCode="General">
                  <c:v>1.104591163</c:v>
                </c:pt>
                <c:pt idx="244" formatCode="General">
                  <c:v>1.1058308349999999</c:v>
                </c:pt>
                <c:pt idx="245" formatCode="General">
                  <c:v>1.1093162480000001</c:v>
                </c:pt>
                <c:pt idx="246" formatCode="General">
                  <c:v>1.1142361409999999</c:v>
                </c:pt>
                <c:pt idx="247" formatCode="General">
                  <c:v>1.1191129870000001</c:v>
                </c:pt>
                <c:pt idx="248" formatCode="General">
                  <c:v>1.1244820790000001</c:v>
                </c:pt>
                <c:pt idx="249" formatCode="General">
                  <c:v>1.130626135</c:v>
                </c:pt>
                <c:pt idx="250" formatCode="General">
                  <c:v>1.1353028300000001</c:v>
                </c:pt>
                <c:pt idx="251" formatCode="General">
                  <c:v>1.1394642800000001</c:v>
                </c:pt>
                <c:pt idx="252" formatCode="General">
                  <c:v>1.1472081999999999</c:v>
                </c:pt>
                <c:pt idx="253" formatCode="General">
                  <c:v>1.156984859</c:v>
                </c:pt>
                <c:pt idx="254" formatCode="General">
                  <c:v>1.166356497</c:v>
                </c:pt>
                <c:pt idx="255" formatCode="General">
                  <c:v>1.175213522</c:v>
                </c:pt>
                <c:pt idx="256" formatCode="General">
                  <c:v>1.183617948</c:v>
                </c:pt>
                <c:pt idx="257" formatCode="General">
                  <c:v>1.188874534</c:v>
                </c:pt>
                <c:pt idx="258" formatCode="General">
                  <c:v>1.191635754</c:v>
                </c:pt>
                <c:pt idx="259" formatCode="General">
                  <c:v>1.1937480739999999</c:v>
                </c:pt>
                <c:pt idx="260" formatCode="General">
                  <c:v>1.1955144339999999</c:v>
                </c:pt>
                <c:pt idx="261" formatCode="General">
                  <c:v>1.197597502</c:v>
                </c:pt>
                <c:pt idx="262" formatCode="General">
                  <c:v>1.1999486939999999</c:v>
                </c:pt>
                <c:pt idx="263" formatCode="General">
                  <c:v>1.202537711</c:v>
                </c:pt>
                <c:pt idx="264" formatCode="General">
                  <c:v>1.205692687</c:v>
                </c:pt>
                <c:pt idx="265" formatCode="General">
                  <c:v>1.2098195890000001</c:v>
                </c:pt>
                <c:pt idx="266" formatCode="General">
                  <c:v>1.213355728</c:v>
                </c:pt>
                <c:pt idx="267" formatCode="General">
                  <c:v>1.2166482670000001</c:v>
                </c:pt>
                <c:pt idx="268" formatCode="General">
                  <c:v>1.220582777</c:v>
                </c:pt>
                <c:pt idx="269" formatCode="General">
                  <c:v>1.225339435</c:v>
                </c:pt>
                <c:pt idx="270" formatCode="General">
                  <c:v>1.2314428449999999</c:v>
                </c:pt>
                <c:pt idx="271" formatCode="General">
                  <c:v>1.2381053070000001</c:v>
                </c:pt>
                <c:pt idx="272" formatCode="General">
                  <c:v>1.2443719070000001</c:v>
                </c:pt>
                <c:pt idx="273" formatCode="General">
                  <c:v>1.2504435840000001</c:v>
                </c:pt>
                <c:pt idx="274" formatCode="General">
                  <c:v>1.2569374289999999</c:v>
                </c:pt>
                <c:pt idx="275" formatCode="General">
                  <c:v>1.2627789389999999</c:v>
                </c:pt>
                <c:pt idx="276" formatCode="General">
                  <c:v>1.268440113</c:v>
                </c:pt>
                <c:pt idx="277" formatCode="General">
                  <c:v>1.274047838</c:v>
                </c:pt>
                <c:pt idx="278" formatCode="General">
                  <c:v>1.2789220800000001</c:v>
                </c:pt>
                <c:pt idx="279" formatCode="General">
                  <c:v>1.2820502920000001</c:v>
                </c:pt>
                <c:pt idx="280" formatCode="General">
                  <c:v>1.2836188390000001</c:v>
                </c:pt>
                <c:pt idx="281" formatCode="General">
                  <c:v>1.284709828</c:v>
                </c:pt>
                <c:pt idx="282" formatCode="General">
                  <c:v>1.286216926</c:v>
                </c:pt>
                <c:pt idx="283" formatCode="General">
                  <c:v>1.2884983569999999</c:v>
                </c:pt>
                <c:pt idx="284" formatCode="General">
                  <c:v>1.292426844</c:v>
                </c:pt>
                <c:pt idx="285" formatCode="General">
                  <c:v>1.296950643</c:v>
                </c:pt>
                <c:pt idx="286" formatCode="General">
                  <c:v>1.301364414</c:v>
                </c:pt>
                <c:pt idx="287" formatCode="General">
                  <c:v>1.3052992919999999</c:v>
                </c:pt>
                <c:pt idx="288" formatCode="General">
                  <c:v>1.3087564899999999</c:v>
                </c:pt>
                <c:pt idx="289" formatCode="General">
                  <c:v>1.311036804</c:v>
                </c:pt>
                <c:pt idx="290" formatCode="General">
                  <c:v>1.3136212920000001</c:v>
                </c:pt>
                <c:pt idx="291" formatCode="General">
                  <c:v>1.3170561700000001</c:v>
                </c:pt>
                <c:pt idx="292" formatCode="General">
                  <c:v>1.321269603</c:v>
                </c:pt>
                <c:pt idx="293" formatCode="General">
                  <c:v>1.3253649810000001</c:v>
                </c:pt>
                <c:pt idx="294" formatCode="General">
                  <c:v>1.3291223830000001</c:v>
                </c:pt>
                <c:pt idx="295" formatCode="General">
                  <c:v>1.3320704809999999</c:v>
                </c:pt>
                <c:pt idx="296" formatCode="General">
                  <c:v>1.334615597</c:v>
                </c:pt>
                <c:pt idx="297" formatCode="General">
                  <c:v>1.336636873</c:v>
                </c:pt>
                <c:pt idx="298" formatCode="General">
                  <c:v>1.3389036249999999</c:v>
                </c:pt>
                <c:pt idx="299" formatCode="General">
                  <c:v>1.3415965670000001</c:v>
                </c:pt>
                <c:pt idx="300" formatCode="General">
                  <c:v>1.344573606</c:v>
                </c:pt>
                <c:pt idx="301" formatCode="General">
                  <c:v>1.3474294899999999</c:v>
                </c:pt>
                <c:pt idx="302" formatCode="General">
                  <c:v>1.3503254739999999</c:v>
                </c:pt>
                <c:pt idx="303" formatCode="General">
                  <c:v>1.3529333670000001</c:v>
                </c:pt>
                <c:pt idx="304" formatCode="General">
                  <c:v>1.3552013620000001</c:v>
                </c:pt>
                <c:pt idx="305" formatCode="General">
                  <c:v>1.3580223469999999</c:v>
                </c:pt>
                <c:pt idx="306" formatCode="General">
                  <c:v>1.3612548010000001</c:v>
                </c:pt>
                <c:pt idx="307" formatCode="General">
                  <c:v>1.364704438</c:v>
                </c:pt>
                <c:pt idx="308" formatCode="General">
                  <c:v>1.368223382</c:v>
                </c:pt>
                <c:pt idx="309" formatCode="General">
                  <c:v>1.371735522</c:v>
                </c:pt>
                <c:pt idx="310" formatCode="General">
                  <c:v>1.3745460540000001</c:v>
                </c:pt>
                <c:pt idx="311" formatCode="General">
                  <c:v>1.3766992300000001</c:v>
                </c:pt>
                <c:pt idx="312" formatCode="General">
                  <c:v>1.378436387</c:v>
                </c:pt>
                <c:pt idx="313" formatCode="General">
                  <c:v>1.3800796019999999</c:v>
                </c:pt>
                <c:pt idx="314" formatCode="General">
                  <c:v>1.3814626860000001</c:v>
                </c:pt>
                <c:pt idx="315" formatCode="General">
                  <c:v>1.3830227020000001</c:v>
                </c:pt>
                <c:pt idx="316" formatCode="General">
                  <c:v>1.3849697489999999</c:v>
                </c:pt>
                <c:pt idx="317" formatCode="General">
                  <c:v>1.387332979</c:v>
                </c:pt>
                <c:pt idx="318" formatCode="General">
                  <c:v>1.390406598</c:v>
                </c:pt>
                <c:pt idx="319" formatCode="General">
                  <c:v>1.3940557039999999</c:v>
                </c:pt>
                <c:pt idx="320" formatCode="General">
                  <c:v>1.397220817</c:v>
                </c:pt>
                <c:pt idx="321" formatCode="General">
                  <c:v>1.4004858760000001</c:v>
                </c:pt>
                <c:pt idx="322" formatCode="General">
                  <c:v>1.404452603</c:v>
                </c:pt>
                <c:pt idx="323" formatCode="General">
                  <c:v>1.4089090479999999</c:v>
                </c:pt>
                <c:pt idx="324" formatCode="General">
                  <c:v>1.413176776</c:v>
                </c:pt>
                <c:pt idx="325" formatCode="General">
                  <c:v>1.41750927</c:v>
                </c:pt>
                <c:pt idx="326" formatCode="General">
                  <c:v>1.4215903379999999</c:v>
                </c:pt>
                <c:pt idx="327" formatCode="General">
                  <c:v>1.4252031329999999</c:v>
                </c:pt>
                <c:pt idx="328" formatCode="General">
                  <c:v>1.429730978</c:v>
                </c:pt>
                <c:pt idx="329" formatCode="General">
                  <c:v>1.4353281760000001</c:v>
                </c:pt>
                <c:pt idx="330" formatCode="General">
                  <c:v>1.4406171189999999</c:v>
                </c:pt>
                <c:pt idx="331" formatCode="General">
                  <c:v>1.4455621999999999</c:v>
                </c:pt>
                <c:pt idx="332" formatCode="General">
                  <c:v>1.449856525</c:v>
                </c:pt>
                <c:pt idx="333" formatCode="General">
                  <c:v>1.4517811389999999</c:v>
                </c:pt>
                <c:pt idx="334" formatCode="General">
                  <c:v>1.451986287</c:v>
                </c:pt>
                <c:pt idx="335" formatCode="General">
                  <c:v>1.4522489439999999</c:v>
                </c:pt>
                <c:pt idx="336" formatCode="General">
                  <c:v>1.4525647399999999</c:v>
                </c:pt>
                <c:pt idx="337" formatCode="General">
                  <c:v>1.452881522</c:v>
                </c:pt>
                <c:pt idx="338" formatCode="General">
                  <c:v>1.4535447260000001</c:v>
                </c:pt>
                <c:pt idx="339" formatCode="General">
                  <c:v>1.455176185</c:v>
                </c:pt>
                <c:pt idx="340" formatCode="General">
                  <c:v>1.4573458829999999</c:v>
                </c:pt>
                <c:pt idx="341" formatCode="General">
                  <c:v>1.4598122600000001</c:v>
                </c:pt>
                <c:pt idx="342" formatCode="General">
                  <c:v>1.462100792</c:v>
                </c:pt>
                <c:pt idx="343" formatCode="General">
                  <c:v>1.464116661</c:v>
                </c:pt>
                <c:pt idx="344" formatCode="General">
                  <c:v>1.4655062510000001</c:v>
                </c:pt>
                <c:pt idx="345" formatCode="General">
                  <c:v>1.466794317</c:v>
                </c:pt>
                <c:pt idx="346" formatCode="General">
                  <c:v>1.4683088360000001</c:v>
                </c:pt>
                <c:pt idx="347" formatCode="General">
                  <c:v>1.4702530599999999</c:v>
                </c:pt>
                <c:pt idx="348" formatCode="General">
                  <c:v>1.4725355019999999</c:v>
                </c:pt>
                <c:pt idx="349" formatCode="General">
                  <c:v>1.4756742249999999</c:v>
                </c:pt>
                <c:pt idx="350" formatCode="General">
                  <c:v>1.4798931900000001</c:v>
                </c:pt>
                <c:pt idx="351" formatCode="General">
                  <c:v>1.4837446030000001</c:v>
                </c:pt>
                <c:pt idx="352" formatCode="General">
                  <c:v>1.487866014</c:v>
                </c:pt>
                <c:pt idx="353" formatCode="General">
                  <c:v>1.492097722</c:v>
                </c:pt>
                <c:pt idx="354" formatCode="General">
                  <c:v>1.4955542930000001</c:v>
                </c:pt>
                <c:pt idx="355" formatCode="General">
                  <c:v>1.4975259059999999</c:v>
                </c:pt>
                <c:pt idx="356" formatCode="General">
                  <c:v>1.4992014789999999</c:v>
                </c:pt>
                <c:pt idx="357" formatCode="General">
                  <c:v>1.500675983</c:v>
                </c:pt>
                <c:pt idx="358" formatCode="General">
                  <c:v>1.5018980470000001</c:v>
                </c:pt>
                <c:pt idx="359" formatCode="General">
                  <c:v>1.5031449160000001</c:v>
                </c:pt>
                <c:pt idx="360" formatCode="General">
                  <c:v>1.5049293989999999</c:v>
                </c:pt>
                <c:pt idx="361" formatCode="General">
                  <c:v>1.506782498</c:v>
                </c:pt>
                <c:pt idx="362" formatCode="General">
                  <c:v>1.5081663249999999</c:v>
                </c:pt>
                <c:pt idx="363" formatCode="General">
                  <c:v>1.5096298429999999</c:v>
                </c:pt>
                <c:pt idx="364" formatCode="General">
                  <c:v>1.511420274</c:v>
                </c:pt>
                <c:pt idx="365" formatCode="General">
                  <c:v>1.5128539620000001</c:v>
                </c:pt>
                <c:pt idx="366" formatCode="General">
                  <c:v>1.514449452</c:v>
                </c:pt>
                <c:pt idx="367" formatCode="General">
                  <c:v>1.5159688120000001</c:v>
                </c:pt>
                <c:pt idx="368" formatCode="General">
                  <c:v>1.517545433</c:v>
                </c:pt>
                <c:pt idx="369" formatCode="General">
                  <c:v>1.51914818</c:v>
                </c:pt>
                <c:pt idx="370" formatCode="General">
                  <c:v>1.5208639209999999</c:v>
                </c:pt>
                <c:pt idx="371" formatCode="General">
                  <c:v>1.522353587</c:v>
                </c:pt>
                <c:pt idx="372" formatCode="General">
                  <c:v>1.5238656610000001</c:v>
                </c:pt>
                <c:pt idx="373" formatCode="General">
                  <c:v>1.5251531979999999</c:v>
                </c:pt>
                <c:pt idx="374" formatCode="General">
                  <c:v>1.525793301</c:v>
                </c:pt>
                <c:pt idx="375" formatCode="General">
                  <c:v>1.526121649</c:v>
                </c:pt>
                <c:pt idx="376" formatCode="General">
                  <c:v>1.5273595950000001</c:v>
                </c:pt>
                <c:pt idx="377" formatCode="General">
                  <c:v>1.528917316</c:v>
                </c:pt>
                <c:pt idx="378" formatCode="General">
                  <c:v>1.5305238759999999</c:v>
                </c:pt>
                <c:pt idx="379" formatCode="General">
                  <c:v>1.5323296150000001</c:v>
                </c:pt>
                <c:pt idx="380" formatCode="General">
                  <c:v>1.53431874</c:v>
                </c:pt>
                <c:pt idx="381" formatCode="General">
                  <c:v>1.5353833509999999</c:v>
                </c:pt>
                <c:pt idx="382" formatCode="General">
                  <c:v>1.5361796599999999</c:v>
                </c:pt>
                <c:pt idx="383" formatCode="General">
                  <c:v>1.5369862320000001</c:v>
                </c:pt>
                <c:pt idx="384" formatCode="General">
                  <c:v>1.5376144140000001</c:v>
                </c:pt>
                <c:pt idx="385" formatCode="General">
                  <c:v>1.5380240940000001</c:v>
                </c:pt>
                <c:pt idx="386" formatCode="General">
                  <c:v>1.5386643870000001</c:v>
                </c:pt>
                <c:pt idx="387" formatCode="General">
                  <c:v>1.5392515019999999</c:v>
                </c:pt>
                <c:pt idx="388" formatCode="General">
                  <c:v>1.539689104</c:v>
                </c:pt>
                <c:pt idx="389" formatCode="General">
                  <c:v>1.5400465249999999</c:v>
                </c:pt>
                <c:pt idx="390" formatCode="General">
                  <c:v>1.540396474</c:v>
                </c:pt>
                <c:pt idx="391" formatCode="General">
                  <c:v>1.540500054</c:v>
                </c:pt>
                <c:pt idx="392" formatCode="General">
                  <c:v>1.5406870930000001</c:v>
                </c:pt>
                <c:pt idx="393" formatCode="General">
                  <c:v>1.54083606</c:v>
                </c:pt>
                <c:pt idx="394" formatCode="General">
                  <c:v>1.5409782990000001</c:v>
                </c:pt>
              </c:numCache>
            </c:numRef>
          </c:xVal>
          <c:yVal>
            <c:numRef>
              <c:f>'Data fresh bones'!$GW$4:$GW$398</c:f>
              <c:numCache>
                <c:formatCode>General</c:formatCode>
                <c:ptCount val="395"/>
                <c:pt idx="0" formatCode="0.00E+00">
                  <c:v>6.0730000000000003E-5</c:v>
                </c:pt>
                <c:pt idx="1">
                  <c:v>1.11445E-4</c:v>
                </c:pt>
                <c:pt idx="2" formatCode="0.00E+00">
                  <c:v>5.1657599999999998E-5</c:v>
                </c:pt>
                <c:pt idx="3">
                  <c:v>1.02495E-4</c:v>
                </c:pt>
                <c:pt idx="4">
                  <c:v>1.04491E-4</c:v>
                </c:pt>
                <c:pt idx="5" formatCode="0.00E+00">
                  <c:v>8.1253699999999998E-5</c:v>
                </c:pt>
                <c:pt idx="6" formatCode="0.00E+00">
                  <c:v>7.5295000000000003E-5</c:v>
                </c:pt>
                <c:pt idx="7" formatCode="0.00E+00">
                  <c:v>7.6667699999999998E-5</c:v>
                </c:pt>
                <c:pt idx="8" formatCode="0.00E+00">
                  <c:v>7.29696E-5</c:v>
                </c:pt>
                <c:pt idx="9" formatCode="0.00E+00">
                  <c:v>7.1389699999999999E-5</c:v>
                </c:pt>
                <c:pt idx="10" formatCode="0.00E+00">
                  <c:v>7.1206599999999997E-5</c:v>
                </c:pt>
                <c:pt idx="11" formatCode="0.00E+00">
                  <c:v>7.3802399999999997E-5</c:v>
                </c:pt>
                <c:pt idx="12">
                  <c:v>1.0372199999999999E-4</c:v>
                </c:pt>
                <c:pt idx="13">
                  <c:v>1.11916E-4</c:v>
                </c:pt>
                <c:pt idx="14">
                  <c:v>1.14305E-4</c:v>
                </c:pt>
                <c:pt idx="15">
                  <c:v>1.14286E-4</c:v>
                </c:pt>
                <c:pt idx="16">
                  <c:v>1.13492E-4</c:v>
                </c:pt>
                <c:pt idx="17">
                  <c:v>1.10425E-4</c:v>
                </c:pt>
                <c:pt idx="18">
                  <c:v>1.09848E-4</c:v>
                </c:pt>
                <c:pt idx="19">
                  <c:v>1.07741E-4</c:v>
                </c:pt>
                <c:pt idx="20">
                  <c:v>1.0726E-4</c:v>
                </c:pt>
                <c:pt idx="21">
                  <c:v>1.08393E-4</c:v>
                </c:pt>
                <c:pt idx="22">
                  <c:v>1.1147899999999999E-4</c:v>
                </c:pt>
                <c:pt idx="23">
                  <c:v>1.1141000000000001E-4</c:v>
                </c:pt>
                <c:pt idx="24">
                  <c:v>1.15559E-4</c:v>
                </c:pt>
                <c:pt idx="25">
                  <c:v>1.18125E-4</c:v>
                </c:pt>
                <c:pt idx="26">
                  <c:v>1.1774599999999999E-4</c:v>
                </c:pt>
                <c:pt idx="27">
                  <c:v>1.16801E-4</c:v>
                </c:pt>
                <c:pt idx="28">
                  <c:v>1.16902E-4</c:v>
                </c:pt>
                <c:pt idx="29">
                  <c:v>1.15949E-4</c:v>
                </c:pt>
                <c:pt idx="30">
                  <c:v>1.1575500000000001E-4</c:v>
                </c:pt>
                <c:pt idx="31">
                  <c:v>1.17909E-4</c:v>
                </c:pt>
                <c:pt idx="32">
                  <c:v>1.17617E-4</c:v>
                </c:pt>
                <c:pt idx="33">
                  <c:v>1.17856E-4</c:v>
                </c:pt>
                <c:pt idx="34">
                  <c:v>1.17618E-4</c:v>
                </c:pt>
                <c:pt idx="35">
                  <c:v>1.17019E-4</c:v>
                </c:pt>
                <c:pt idx="36">
                  <c:v>1.16668E-4</c:v>
                </c:pt>
                <c:pt idx="37">
                  <c:v>1.17522E-4</c:v>
                </c:pt>
                <c:pt idx="38">
                  <c:v>1.19554E-4</c:v>
                </c:pt>
                <c:pt idx="39">
                  <c:v>1.2027999999999999E-4</c:v>
                </c:pt>
                <c:pt idx="40">
                  <c:v>1.2228099999999999E-4</c:v>
                </c:pt>
                <c:pt idx="41">
                  <c:v>1.2223400000000001E-4</c:v>
                </c:pt>
                <c:pt idx="42">
                  <c:v>1.2246199999999999E-4</c:v>
                </c:pt>
                <c:pt idx="43">
                  <c:v>1.2253200000000001E-4</c:v>
                </c:pt>
                <c:pt idx="44">
                  <c:v>1.23249E-4</c:v>
                </c:pt>
                <c:pt idx="45">
                  <c:v>1.2385400000000001E-4</c:v>
                </c:pt>
                <c:pt idx="46">
                  <c:v>1.24862E-4</c:v>
                </c:pt>
                <c:pt idx="47">
                  <c:v>1.26272E-4</c:v>
                </c:pt>
                <c:pt idx="48">
                  <c:v>1.2618300000000001E-4</c:v>
                </c:pt>
                <c:pt idx="49">
                  <c:v>1.2651900000000001E-4</c:v>
                </c:pt>
                <c:pt idx="50">
                  <c:v>1.2637099999999999E-4</c:v>
                </c:pt>
                <c:pt idx="51">
                  <c:v>1.26656E-4</c:v>
                </c:pt>
                <c:pt idx="52">
                  <c:v>1.26644E-4</c:v>
                </c:pt>
                <c:pt idx="53">
                  <c:v>1.26959E-4</c:v>
                </c:pt>
                <c:pt idx="54">
                  <c:v>1.2711100000000001E-4</c:v>
                </c:pt>
                <c:pt idx="55">
                  <c:v>1.27102E-4</c:v>
                </c:pt>
                <c:pt idx="56">
                  <c:v>1.26857E-4</c:v>
                </c:pt>
                <c:pt idx="57">
                  <c:v>1.26954E-4</c:v>
                </c:pt>
                <c:pt idx="58">
                  <c:v>1.2765500000000001E-4</c:v>
                </c:pt>
                <c:pt idx="59">
                  <c:v>1.2759800000000001E-4</c:v>
                </c:pt>
                <c:pt idx="60">
                  <c:v>1.2779800000000001E-4</c:v>
                </c:pt>
                <c:pt idx="61">
                  <c:v>1.2809599999999999E-4</c:v>
                </c:pt>
                <c:pt idx="62">
                  <c:v>1.27859E-4</c:v>
                </c:pt>
                <c:pt idx="63">
                  <c:v>1.2706800000000001E-4</c:v>
                </c:pt>
                <c:pt idx="64">
                  <c:v>1.2755899999999999E-4</c:v>
                </c:pt>
                <c:pt idx="65">
                  <c:v>1.26699E-4</c:v>
                </c:pt>
                <c:pt idx="66">
                  <c:v>1.2730700000000001E-4</c:v>
                </c:pt>
                <c:pt idx="67">
                  <c:v>1.2533800000000001E-4</c:v>
                </c:pt>
                <c:pt idx="68">
                  <c:v>1.2474799999999999E-4</c:v>
                </c:pt>
                <c:pt idx="69">
                  <c:v>1.2381999999999999E-4</c:v>
                </c:pt>
                <c:pt idx="70">
                  <c:v>1.2481800000000001E-4</c:v>
                </c:pt>
                <c:pt idx="71">
                  <c:v>1.2342200000000001E-4</c:v>
                </c:pt>
                <c:pt idx="72">
                  <c:v>1.2440500000000001E-4</c:v>
                </c:pt>
                <c:pt idx="73">
                  <c:v>1.2417099999999999E-4</c:v>
                </c:pt>
                <c:pt idx="74">
                  <c:v>1.2352899999999999E-4</c:v>
                </c:pt>
                <c:pt idx="75">
                  <c:v>1.22423E-4</c:v>
                </c:pt>
                <c:pt idx="76">
                  <c:v>1.2333600000000001E-4</c:v>
                </c:pt>
                <c:pt idx="77">
                  <c:v>1.21551E-4</c:v>
                </c:pt>
                <c:pt idx="78">
                  <c:v>1.20782E-4</c:v>
                </c:pt>
                <c:pt idx="79">
                  <c:v>1.21162E-4</c:v>
                </c:pt>
                <c:pt idx="80">
                  <c:v>1.2091699999999999E-4</c:v>
                </c:pt>
                <c:pt idx="81">
                  <c:v>1.2000100000000001E-4</c:v>
                </c:pt>
                <c:pt idx="82">
                  <c:v>1.2076E-4</c:v>
                </c:pt>
                <c:pt idx="83">
                  <c:v>1.2113899999999999E-4</c:v>
                </c:pt>
                <c:pt idx="84">
                  <c:v>1.2097200000000001E-4</c:v>
                </c:pt>
                <c:pt idx="85">
                  <c:v>1.20869E-4</c:v>
                </c:pt>
                <c:pt idx="86">
                  <c:v>1.20389E-4</c:v>
                </c:pt>
                <c:pt idx="87">
                  <c:v>1.1990299999999999E-4</c:v>
                </c:pt>
                <c:pt idx="88">
                  <c:v>1.1956900000000001E-4</c:v>
                </c:pt>
                <c:pt idx="89">
                  <c:v>1.1892600000000001E-4</c:v>
                </c:pt>
                <c:pt idx="90">
                  <c:v>1.18486E-4</c:v>
                </c:pt>
                <c:pt idx="91">
                  <c:v>1.1764000000000001E-4</c:v>
                </c:pt>
                <c:pt idx="92">
                  <c:v>1.16956E-4</c:v>
                </c:pt>
                <c:pt idx="93">
                  <c:v>1.1594E-4</c:v>
                </c:pt>
                <c:pt idx="94">
                  <c:v>1.14889E-4</c:v>
                </c:pt>
                <c:pt idx="95">
                  <c:v>1.1333299999999999E-4</c:v>
                </c:pt>
                <c:pt idx="96">
                  <c:v>1.12866E-4</c:v>
                </c:pt>
                <c:pt idx="97">
                  <c:v>1.11817E-4</c:v>
                </c:pt>
                <c:pt idx="98">
                  <c:v>1.10853E-4</c:v>
                </c:pt>
                <c:pt idx="99">
                  <c:v>1.09719E-4</c:v>
                </c:pt>
                <c:pt idx="100">
                  <c:v>1.08337E-4</c:v>
                </c:pt>
                <c:pt idx="101">
                  <c:v>1.07037E-4</c:v>
                </c:pt>
                <c:pt idx="102">
                  <c:v>1.0547E-4</c:v>
                </c:pt>
                <c:pt idx="103">
                  <c:v>1.04789E-4</c:v>
                </c:pt>
                <c:pt idx="104">
                  <c:v>1.04356E-4</c:v>
                </c:pt>
                <c:pt idx="105">
                  <c:v>1.03937E-4</c:v>
                </c:pt>
                <c:pt idx="106">
                  <c:v>1.02419E-4</c:v>
                </c:pt>
                <c:pt idx="107">
                  <c:v>1.0103999999999999E-4</c:v>
                </c:pt>
                <c:pt idx="108">
                  <c:v>1.00126E-4</c:v>
                </c:pt>
                <c:pt idx="109" formatCode="0.00E+00">
                  <c:v>9.8810599999999999E-5</c:v>
                </c:pt>
                <c:pt idx="110" formatCode="0.00E+00">
                  <c:v>9.7239500000000003E-5</c:v>
                </c:pt>
                <c:pt idx="111" formatCode="0.00E+00">
                  <c:v>9.6340899999999998E-5</c:v>
                </c:pt>
                <c:pt idx="112" formatCode="0.00E+00">
                  <c:v>9.6182900000000004E-5</c:v>
                </c:pt>
                <c:pt idx="113" formatCode="0.00E+00">
                  <c:v>9.4296700000000001E-5</c:v>
                </c:pt>
                <c:pt idx="114" formatCode="0.00E+00">
                  <c:v>9.2648199999999998E-5</c:v>
                </c:pt>
                <c:pt idx="115" formatCode="0.00E+00">
                  <c:v>9.1241499999999997E-5</c:v>
                </c:pt>
                <c:pt idx="116" formatCode="0.00E+00">
                  <c:v>9.0766200000000005E-5</c:v>
                </c:pt>
                <c:pt idx="117" formatCode="0.00E+00">
                  <c:v>8.8694600000000003E-5</c:v>
                </c:pt>
                <c:pt idx="118" formatCode="0.00E+00">
                  <c:v>8.8496000000000001E-5</c:v>
                </c:pt>
                <c:pt idx="119" formatCode="0.00E+00">
                  <c:v>8.8263099999999999E-5</c:v>
                </c:pt>
                <c:pt idx="120" formatCode="0.00E+00">
                  <c:v>8.8040699999999999E-5</c:v>
                </c:pt>
                <c:pt idx="121" formatCode="0.00E+00">
                  <c:v>8.6742400000000005E-5</c:v>
                </c:pt>
                <c:pt idx="122" formatCode="0.00E+00">
                  <c:v>8.5871000000000005E-5</c:v>
                </c:pt>
                <c:pt idx="123" formatCode="0.00E+00">
                  <c:v>8.4193500000000006E-5</c:v>
                </c:pt>
                <c:pt idx="124" formatCode="0.00E+00">
                  <c:v>8.2923799999999994E-5</c:v>
                </c:pt>
                <c:pt idx="125" formatCode="0.00E+00">
                  <c:v>8.1802800000000002E-5</c:v>
                </c:pt>
                <c:pt idx="126" formatCode="0.00E+00">
                  <c:v>8.0410900000000006E-5</c:v>
                </c:pt>
                <c:pt idx="127" formatCode="0.00E+00">
                  <c:v>7.9535000000000003E-5</c:v>
                </c:pt>
                <c:pt idx="128" formatCode="0.00E+00">
                  <c:v>7.8681499999999995E-5</c:v>
                </c:pt>
                <c:pt idx="129" formatCode="0.00E+00">
                  <c:v>7.7749299999999998E-5</c:v>
                </c:pt>
                <c:pt idx="130" formatCode="0.00E+00">
                  <c:v>7.6787900000000004E-5</c:v>
                </c:pt>
                <c:pt idx="131" formatCode="0.00E+00">
                  <c:v>7.6500000000000003E-5</c:v>
                </c:pt>
                <c:pt idx="132" formatCode="0.00E+00">
                  <c:v>7.5850800000000002E-5</c:v>
                </c:pt>
                <c:pt idx="133" formatCode="0.00E+00">
                  <c:v>7.4871799999999997E-5</c:v>
                </c:pt>
                <c:pt idx="134" formatCode="0.00E+00">
                  <c:v>7.4244299999999997E-5</c:v>
                </c:pt>
                <c:pt idx="135" formatCode="0.00E+00">
                  <c:v>7.3739500000000001E-5</c:v>
                </c:pt>
                <c:pt idx="136" formatCode="0.00E+00">
                  <c:v>7.3415699999999996E-5</c:v>
                </c:pt>
                <c:pt idx="137" formatCode="0.00E+00">
                  <c:v>7.2520699999999998E-5</c:v>
                </c:pt>
                <c:pt idx="138" formatCode="0.00E+00">
                  <c:v>7.20364E-5</c:v>
                </c:pt>
                <c:pt idx="139" formatCode="0.00E+00">
                  <c:v>7.1248700000000001E-5</c:v>
                </c:pt>
                <c:pt idx="140" formatCode="0.00E+00">
                  <c:v>7.0893699999999995E-5</c:v>
                </c:pt>
                <c:pt idx="141" formatCode="0.00E+00">
                  <c:v>7.0276499999999997E-5</c:v>
                </c:pt>
                <c:pt idx="142" formatCode="0.00E+00">
                  <c:v>6.9798599999999999E-5</c:v>
                </c:pt>
                <c:pt idx="143" formatCode="0.00E+00">
                  <c:v>6.9290999999999998E-5</c:v>
                </c:pt>
                <c:pt idx="144" formatCode="0.00E+00">
                  <c:v>6.9658000000000003E-5</c:v>
                </c:pt>
                <c:pt idx="145" formatCode="0.00E+00">
                  <c:v>6.8641599999999997E-5</c:v>
                </c:pt>
                <c:pt idx="146" formatCode="0.00E+00">
                  <c:v>6.8094400000000003E-5</c:v>
                </c:pt>
                <c:pt idx="147" formatCode="0.00E+00">
                  <c:v>6.7803699999999996E-5</c:v>
                </c:pt>
                <c:pt idx="148" formatCode="0.00E+00">
                  <c:v>6.7297699999999998E-5</c:v>
                </c:pt>
                <c:pt idx="149" formatCode="0.00E+00">
                  <c:v>6.6738100000000004E-5</c:v>
                </c:pt>
                <c:pt idx="150" formatCode="0.00E+00">
                  <c:v>6.71997E-5</c:v>
                </c:pt>
                <c:pt idx="151" formatCode="0.00E+00">
                  <c:v>6.6704200000000004E-5</c:v>
                </c:pt>
                <c:pt idx="152" formatCode="0.00E+00">
                  <c:v>6.5992200000000002E-5</c:v>
                </c:pt>
                <c:pt idx="153" formatCode="0.00E+00">
                  <c:v>6.6785600000000006E-5</c:v>
                </c:pt>
                <c:pt idx="154" formatCode="0.00E+00">
                  <c:v>6.6041899999999995E-5</c:v>
                </c:pt>
                <c:pt idx="155" formatCode="0.00E+00">
                  <c:v>6.4400700000000002E-5</c:v>
                </c:pt>
                <c:pt idx="156" formatCode="0.00E+00">
                  <c:v>6.4721799999999994E-5</c:v>
                </c:pt>
                <c:pt idx="157" formatCode="0.00E+00">
                  <c:v>6.5068300000000002E-5</c:v>
                </c:pt>
                <c:pt idx="158" formatCode="0.00E+00">
                  <c:v>6.4066399999999994E-5</c:v>
                </c:pt>
                <c:pt idx="159" formatCode="0.00E+00">
                  <c:v>6.3423000000000006E-5</c:v>
                </c:pt>
                <c:pt idx="160" formatCode="0.00E+00">
                  <c:v>6.2801999999999999E-5</c:v>
                </c:pt>
                <c:pt idx="161" formatCode="0.00E+00">
                  <c:v>6.18692E-5</c:v>
                </c:pt>
                <c:pt idx="162" formatCode="0.00E+00">
                  <c:v>6.1824300000000004E-5</c:v>
                </c:pt>
                <c:pt idx="163" formatCode="0.00E+00">
                  <c:v>6.2307100000000005E-5</c:v>
                </c:pt>
                <c:pt idx="164" formatCode="0.00E+00">
                  <c:v>6.2340600000000004E-5</c:v>
                </c:pt>
                <c:pt idx="165" formatCode="0.00E+00">
                  <c:v>6.2133900000000005E-5</c:v>
                </c:pt>
                <c:pt idx="166" formatCode="0.00E+00">
                  <c:v>6.1969000000000002E-5</c:v>
                </c:pt>
                <c:pt idx="167" formatCode="0.00E+00">
                  <c:v>6.12384E-5</c:v>
                </c:pt>
                <c:pt idx="168" formatCode="0.00E+00">
                  <c:v>6.0211899999999999E-5</c:v>
                </c:pt>
                <c:pt idx="169" formatCode="0.00E+00">
                  <c:v>5.9771700000000002E-5</c:v>
                </c:pt>
                <c:pt idx="170" formatCode="0.00E+00">
                  <c:v>5.9428600000000002E-5</c:v>
                </c:pt>
                <c:pt idx="171" formatCode="0.00E+00">
                  <c:v>5.8312200000000001E-5</c:v>
                </c:pt>
                <c:pt idx="172" formatCode="0.00E+00">
                  <c:v>5.7110100000000001E-5</c:v>
                </c:pt>
                <c:pt idx="173" formatCode="0.00E+00">
                  <c:v>5.6235500000000001E-5</c:v>
                </c:pt>
                <c:pt idx="174" formatCode="0.00E+00">
                  <c:v>5.5015000000000001E-5</c:v>
                </c:pt>
                <c:pt idx="175" formatCode="0.00E+00">
                  <c:v>5.3829200000000003E-5</c:v>
                </c:pt>
                <c:pt idx="176" formatCode="0.00E+00">
                  <c:v>5.27708E-5</c:v>
                </c:pt>
                <c:pt idx="177" formatCode="0.00E+00">
                  <c:v>5.2403800000000001E-5</c:v>
                </c:pt>
                <c:pt idx="178" formatCode="0.00E+00">
                  <c:v>5.1483700000000003E-5</c:v>
                </c:pt>
                <c:pt idx="179" formatCode="0.00E+00">
                  <c:v>5.2067000000000001E-5</c:v>
                </c:pt>
                <c:pt idx="180" formatCode="0.00E+00">
                  <c:v>5.0714699999999997E-5</c:v>
                </c:pt>
                <c:pt idx="181" formatCode="0.00E+00">
                  <c:v>5.0135700000000002E-5</c:v>
                </c:pt>
                <c:pt idx="182" formatCode="0.00E+00">
                  <c:v>4.9073899999999998E-5</c:v>
                </c:pt>
                <c:pt idx="183" formatCode="0.00E+00">
                  <c:v>4.7740700000000002E-5</c:v>
                </c:pt>
                <c:pt idx="184" formatCode="0.00E+00">
                  <c:v>4.5572099999999997E-5</c:v>
                </c:pt>
                <c:pt idx="185" formatCode="0.00E+00">
                  <c:v>4.4153400000000003E-5</c:v>
                </c:pt>
                <c:pt idx="186" formatCode="0.00E+00">
                  <c:v>4.2478300000000003E-5</c:v>
                </c:pt>
                <c:pt idx="187" formatCode="0.00E+00">
                  <c:v>4.0522999999999998E-5</c:v>
                </c:pt>
                <c:pt idx="188" formatCode="0.00E+00">
                  <c:v>3.8595900000000001E-5</c:v>
                </c:pt>
                <c:pt idx="189" formatCode="0.00E+00">
                  <c:v>3.7256099999999997E-5</c:v>
                </c:pt>
                <c:pt idx="190" formatCode="0.00E+00">
                  <c:v>3.60583E-5</c:v>
                </c:pt>
                <c:pt idx="191" formatCode="0.00E+00">
                  <c:v>3.5679799999999997E-5</c:v>
                </c:pt>
                <c:pt idx="192" formatCode="0.00E+00">
                  <c:v>3.3986899999999998E-5</c:v>
                </c:pt>
                <c:pt idx="193" formatCode="0.00E+00">
                  <c:v>3.3125299999999999E-5</c:v>
                </c:pt>
                <c:pt idx="194" formatCode="0.00E+00">
                  <c:v>3.1503700000000001E-5</c:v>
                </c:pt>
                <c:pt idx="195" formatCode="0.00E+00">
                  <c:v>3.0462899999999999E-5</c:v>
                </c:pt>
                <c:pt idx="196" formatCode="0.00E+00">
                  <c:v>2.8093600000000002E-5</c:v>
                </c:pt>
                <c:pt idx="197" formatCode="0.00E+00">
                  <c:v>2.7970299999999999E-5</c:v>
                </c:pt>
                <c:pt idx="198" formatCode="0.00E+00">
                  <c:v>2.5996999999999999E-5</c:v>
                </c:pt>
                <c:pt idx="199" formatCode="0.00E+00">
                  <c:v>2.4094E-5</c:v>
                </c:pt>
                <c:pt idx="200" formatCode="0.00E+00">
                  <c:v>2.14994E-5</c:v>
                </c:pt>
                <c:pt idx="201" formatCode="0.00E+00">
                  <c:v>1.95803E-5</c:v>
                </c:pt>
                <c:pt idx="202" formatCode="0.00E+00">
                  <c:v>1.5653400000000002E-5</c:v>
                </c:pt>
                <c:pt idx="203" formatCode="0.00E+00">
                  <c:v>1.50491E-5</c:v>
                </c:pt>
                <c:pt idx="204" formatCode="0.00E+00">
                  <c:v>1.4266299999999999E-5</c:v>
                </c:pt>
                <c:pt idx="205" formatCode="0.00E+00">
                  <c:v>1.2405199999999999E-5</c:v>
                </c:pt>
                <c:pt idx="206" formatCode="0.00E+00">
                  <c:v>1.29718E-5</c:v>
                </c:pt>
                <c:pt idx="207" formatCode="0.00E+00">
                  <c:v>1.30043E-5</c:v>
                </c:pt>
                <c:pt idx="208" formatCode="0.00E+00">
                  <c:v>1.1379800000000001E-5</c:v>
                </c:pt>
                <c:pt idx="209" formatCode="0.00E+00">
                  <c:v>9.9420000000000007E-6</c:v>
                </c:pt>
                <c:pt idx="210" formatCode="0.00E+00">
                  <c:v>9.4219799999999992E-6</c:v>
                </c:pt>
                <c:pt idx="211" formatCode="0.00E+00">
                  <c:v>7.9829100000000001E-6</c:v>
                </c:pt>
                <c:pt idx="212" formatCode="0.00E+00">
                  <c:v>6.5751400000000002E-6</c:v>
                </c:pt>
                <c:pt idx="213" formatCode="0.00E+00">
                  <c:v>4.7578700000000002E-6</c:v>
                </c:pt>
                <c:pt idx="214" formatCode="0.00E+00">
                  <c:v>3.5094300000000002E-6</c:v>
                </c:pt>
                <c:pt idx="215" formatCode="0.00E+00">
                  <c:v>5.4495099999999999E-7</c:v>
                </c:pt>
                <c:pt idx="216" formatCode="0.00E+00">
                  <c:v>-1.6161099999999999E-6</c:v>
                </c:pt>
                <c:pt idx="217" formatCode="0.00E+00">
                  <c:v>-3.1054500000000001E-6</c:v>
                </c:pt>
                <c:pt idx="218" formatCode="0.00E+00">
                  <c:v>-4.42E-6</c:v>
                </c:pt>
                <c:pt idx="219" formatCode="0.00E+00">
                  <c:v>-6.0643300000000001E-6</c:v>
                </c:pt>
                <c:pt idx="220" formatCode="0.00E+00">
                  <c:v>-7.2394100000000004E-6</c:v>
                </c:pt>
                <c:pt idx="221" formatCode="0.00E+00">
                  <c:v>-8.0517600000000003E-6</c:v>
                </c:pt>
                <c:pt idx="222" formatCode="0.00E+00">
                  <c:v>-9.3309400000000001E-6</c:v>
                </c:pt>
                <c:pt idx="223" formatCode="0.00E+00">
                  <c:v>-1.05762E-5</c:v>
                </c:pt>
                <c:pt idx="224" formatCode="0.00E+00">
                  <c:v>-1.06068E-5</c:v>
                </c:pt>
                <c:pt idx="225" formatCode="0.00E+00">
                  <c:v>-1.1192999999999999E-5</c:v>
                </c:pt>
                <c:pt idx="226" formatCode="0.00E+00">
                  <c:v>-1.30483E-5</c:v>
                </c:pt>
                <c:pt idx="227" formatCode="0.00E+00">
                  <c:v>-1.4333E-5</c:v>
                </c:pt>
                <c:pt idx="228" formatCode="0.00E+00">
                  <c:v>-1.4487299999999999E-5</c:v>
                </c:pt>
                <c:pt idx="229" formatCode="0.00E+00">
                  <c:v>-1.62693E-5</c:v>
                </c:pt>
                <c:pt idx="230" formatCode="0.00E+00">
                  <c:v>-1.8034999999999999E-5</c:v>
                </c:pt>
                <c:pt idx="231" formatCode="0.00E+00">
                  <c:v>-1.9055400000000001E-5</c:v>
                </c:pt>
                <c:pt idx="232" formatCode="0.00E+00">
                  <c:v>-1.9635699999999999E-5</c:v>
                </c:pt>
                <c:pt idx="233" formatCode="0.00E+00">
                  <c:v>-2.0770600000000001E-5</c:v>
                </c:pt>
                <c:pt idx="234" formatCode="0.00E+00">
                  <c:v>-2.1637600000000001E-5</c:v>
                </c:pt>
                <c:pt idx="235" formatCode="0.00E+00">
                  <c:v>-2.26645E-5</c:v>
                </c:pt>
                <c:pt idx="236" formatCode="0.00E+00">
                  <c:v>-2.38049E-5</c:v>
                </c:pt>
                <c:pt idx="237" formatCode="0.00E+00">
                  <c:v>-2.4876100000000001E-5</c:v>
                </c:pt>
                <c:pt idx="238" formatCode="0.00E+00">
                  <c:v>-2.6460499999999998E-5</c:v>
                </c:pt>
                <c:pt idx="239" formatCode="0.00E+00">
                  <c:v>-2.8070899999999999E-5</c:v>
                </c:pt>
                <c:pt idx="240" formatCode="0.00E+00">
                  <c:v>-2.98372E-5</c:v>
                </c:pt>
                <c:pt idx="241" formatCode="0.00E+00">
                  <c:v>-3.22201E-5</c:v>
                </c:pt>
                <c:pt idx="242" formatCode="0.00E+00">
                  <c:v>-3.6100699999999998E-5</c:v>
                </c:pt>
                <c:pt idx="243" formatCode="0.00E+00">
                  <c:v>-4.0129200000000002E-5</c:v>
                </c:pt>
                <c:pt idx="244" formatCode="0.00E+00">
                  <c:v>-4.0186199999999998E-5</c:v>
                </c:pt>
                <c:pt idx="245" formatCode="0.00E+00">
                  <c:v>-3.9712899999999997E-5</c:v>
                </c:pt>
                <c:pt idx="246" formatCode="0.00E+00">
                  <c:v>-4.0518000000000001E-5</c:v>
                </c:pt>
                <c:pt idx="247" formatCode="0.00E+00">
                  <c:v>-4.1814499999999998E-5</c:v>
                </c:pt>
                <c:pt idx="248" formatCode="0.00E+00">
                  <c:v>-4.2011300000000002E-5</c:v>
                </c:pt>
                <c:pt idx="249" formatCode="0.00E+00">
                  <c:v>-4.3624100000000001E-5</c:v>
                </c:pt>
                <c:pt idx="250" formatCode="0.00E+00">
                  <c:v>-4.6300800000000002E-5</c:v>
                </c:pt>
                <c:pt idx="251" formatCode="0.00E+00">
                  <c:v>-4.7271400000000003E-5</c:v>
                </c:pt>
                <c:pt idx="252" formatCode="0.00E+00">
                  <c:v>-4.8111500000000002E-5</c:v>
                </c:pt>
                <c:pt idx="253" formatCode="0.00E+00">
                  <c:v>-4.9403600000000002E-5</c:v>
                </c:pt>
                <c:pt idx="254" formatCode="0.00E+00">
                  <c:v>-5.0360800000000001E-5</c:v>
                </c:pt>
                <c:pt idx="255" formatCode="0.00E+00">
                  <c:v>-5.1029500000000003E-5</c:v>
                </c:pt>
                <c:pt idx="256" formatCode="0.00E+00">
                  <c:v>-5.2219799999999998E-5</c:v>
                </c:pt>
                <c:pt idx="257" formatCode="0.00E+00">
                  <c:v>-5.4135300000000003E-5</c:v>
                </c:pt>
                <c:pt idx="258" formatCode="0.00E+00">
                  <c:v>-5.81142E-5</c:v>
                </c:pt>
                <c:pt idx="259" formatCode="0.00E+00">
                  <c:v>-6.0539599999999999E-5</c:v>
                </c:pt>
                <c:pt idx="260" formatCode="0.00E+00">
                  <c:v>-6.5390700000000004E-5</c:v>
                </c:pt>
                <c:pt idx="261" formatCode="0.00E+00">
                  <c:v>-6.8926599999999998E-5</c:v>
                </c:pt>
                <c:pt idx="262" formatCode="0.00E+00">
                  <c:v>-7.1347900000000002E-5</c:v>
                </c:pt>
                <c:pt idx="263" formatCode="0.00E+00">
                  <c:v>-7.2603900000000005E-5</c:v>
                </c:pt>
                <c:pt idx="264" formatCode="0.00E+00">
                  <c:v>-7.3623900000000005E-5</c:v>
                </c:pt>
                <c:pt idx="265" formatCode="0.00E+00">
                  <c:v>-7.4909999999999999E-5</c:v>
                </c:pt>
                <c:pt idx="266" formatCode="0.00E+00">
                  <c:v>-7.6432099999999996E-5</c:v>
                </c:pt>
                <c:pt idx="267" formatCode="0.00E+00">
                  <c:v>-7.7248400000000004E-5</c:v>
                </c:pt>
                <c:pt idx="268" formatCode="0.00E+00">
                  <c:v>-7.8229499999999994E-5</c:v>
                </c:pt>
                <c:pt idx="269" formatCode="0.00E+00">
                  <c:v>-8.0604800000000005E-5</c:v>
                </c:pt>
                <c:pt idx="270" formatCode="0.00E+00">
                  <c:v>-8.2205000000000003E-5</c:v>
                </c:pt>
                <c:pt idx="271" formatCode="0.00E+00">
                  <c:v>-8.35973E-5</c:v>
                </c:pt>
                <c:pt idx="272" formatCode="0.00E+00">
                  <c:v>-8.5925899999999997E-5</c:v>
                </c:pt>
                <c:pt idx="273" formatCode="0.00E+00">
                  <c:v>-8.7363900000000006E-5</c:v>
                </c:pt>
                <c:pt idx="274" formatCode="0.00E+00">
                  <c:v>-8.8213099999999997E-5</c:v>
                </c:pt>
                <c:pt idx="275" formatCode="0.00E+00">
                  <c:v>-8.9816799999999997E-5</c:v>
                </c:pt>
                <c:pt idx="276" formatCode="0.00E+00">
                  <c:v>-9.1258699999999994E-5</c:v>
                </c:pt>
                <c:pt idx="277" formatCode="0.00E+00">
                  <c:v>-9.1573199999999999E-5</c:v>
                </c:pt>
                <c:pt idx="278" formatCode="0.00E+00">
                  <c:v>-9.3225600000000004E-5</c:v>
                </c:pt>
                <c:pt idx="279" formatCode="0.00E+00">
                  <c:v>-9.4432500000000001E-5</c:v>
                </c:pt>
                <c:pt idx="280" formatCode="0.00E+00">
                  <c:v>-9.4555099999999999E-5</c:v>
                </c:pt>
                <c:pt idx="281" formatCode="0.00E+00">
                  <c:v>-9.5404500000000004E-5</c:v>
                </c:pt>
                <c:pt idx="282" formatCode="0.00E+00">
                  <c:v>-9.9165499999999998E-5</c:v>
                </c:pt>
                <c:pt idx="283">
                  <c:v>-1.01581E-4</c:v>
                </c:pt>
                <c:pt idx="284">
                  <c:v>-1.03516E-4</c:v>
                </c:pt>
                <c:pt idx="285">
                  <c:v>-1.04578E-4</c:v>
                </c:pt>
                <c:pt idx="286">
                  <c:v>-1.06004E-4</c:v>
                </c:pt>
                <c:pt idx="287">
                  <c:v>-1.0727500000000001E-4</c:v>
                </c:pt>
                <c:pt idx="288">
                  <c:v>-1.0661400000000001E-4</c:v>
                </c:pt>
                <c:pt idx="289">
                  <c:v>-1.0707199999999999E-4</c:v>
                </c:pt>
                <c:pt idx="290">
                  <c:v>-1.0823999999999999E-4</c:v>
                </c:pt>
                <c:pt idx="291">
                  <c:v>-1.08367E-4</c:v>
                </c:pt>
                <c:pt idx="292">
                  <c:v>-1.07267E-4</c:v>
                </c:pt>
                <c:pt idx="293">
                  <c:v>-1.08207E-4</c:v>
                </c:pt>
                <c:pt idx="294">
                  <c:v>-1.08441E-4</c:v>
                </c:pt>
                <c:pt idx="295">
                  <c:v>-1.0696099999999999E-4</c:v>
                </c:pt>
                <c:pt idx="296">
                  <c:v>-1.05882E-4</c:v>
                </c:pt>
                <c:pt idx="297">
                  <c:v>-1.05937E-4</c:v>
                </c:pt>
                <c:pt idx="298">
                  <c:v>-1.0416099999999999E-4</c:v>
                </c:pt>
                <c:pt idx="299">
                  <c:v>-1.03781E-4</c:v>
                </c:pt>
                <c:pt idx="300">
                  <c:v>-1.02951E-4</c:v>
                </c:pt>
                <c:pt idx="301">
                  <c:v>-1.01407E-4</c:v>
                </c:pt>
                <c:pt idx="302" formatCode="0.00E+00">
                  <c:v>-9.9549000000000005E-5</c:v>
                </c:pt>
                <c:pt idx="303" formatCode="0.00E+00">
                  <c:v>-9.8825200000000004E-5</c:v>
                </c:pt>
                <c:pt idx="304" formatCode="0.00E+00">
                  <c:v>-9.5293100000000004E-5</c:v>
                </c:pt>
                <c:pt idx="305" formatCode="0.00E+00">
                  <c:v>-9.5365900000000001E-5</c:v>
                </c:pt>
                <c:pt idx="306" formatCode="0.00E+00">
                  <c:v>-9.3373400000000003E-5</c:v>
                </c:pt>
                <c:pt idx="307" formatCode="0.00E+00">
                  <c:v>-9.2139399999999994E-5</c:v>
                </c:pt>
                <c:pt idx="308" formatCode="0.00E+00">
                  <c:v>-9.0593099999999998E-5</c:v>
                </c:pt>
                <c:pt idx="309" formatCode="0.00E+00">
                  <c:v>-8.8697900000000003E-5</c:v>
                </c:pt>
                <c:pt idx="310" formatCode="0.00E+00">
                  <c:v>-8.5101300000000005E-5</c:v>
                </c:pt>
                <c:pt idx="311" formatCode="0.00E+00">
                  <c:v>-8.3423499999999998E-5</c:v>
                </c:pt>
                <c:pt idx="312" formatCode="0.00E+00">
                  <c:v>-8.20581E-5</c:v>
                </c:pt>
                <c:pt idx="313" formatCode="0.00E+00">
                  <c:v>-7.8375199999999995E-5</c:v>
                </c:pt>
                <c:pt idx="314" formatCode="0.00E+00">
                  <c:v>-7.5463900000000001E-5</c:v>
                </c:pt>
                <c:pt idx="315" formatCode="0.00E+00">
                  <c:v>-7.2032499999999999E-5</c:v>
                </c:pt>
                <c:pt idx="316" formatCode="0.00E+00">
                  <c:v>-6.9392200000000003E-5</c:v>
                </c:pt>
                <c:pt idx="317" formatCode="0.00E+00">
                  <c:v>-6.6388800000000004E-5</c:v>
                </c:pt>
                <c:pt idx="318" formatCode="0.00E+00">
                  <c:v>-6.4109999999999994E-5</c:v>
                </c:pt>
                <c:pt idx="319" formatCode="0.00E+00">
                  <c:v>-6.2429999999999997E-5</c:v>
                </c:pt>
                <c:pt idx="320" formatCode="0.00E+00">
                  <c:v>-6.0075999999999999E-5</c:v>
                </c:pt>
                <c:pt idx="321" formatCode="0.00E+00">
                  <c:v>-5.7298800000000001E-5</c:v>
                </c:pt>
                <c:pt idx="322" formatCode="0.00E+00">
                  <c:v>-5.3706899999999999E-5</c:v>
                </c:pt>
                <c:pt idx="323" formatCode="0.00E+00">
                  <c:v>-4.9635000000000002E-5</c:v>
                </c:pt>
                <c:pt idx="324" formatCode="0.00E+00">
                  <c:v>-4.5887899999999998E-5</c:v>
                </c:pt>
                <c:pt idx="325" formatCode="0.00E+00">
                  <c:v>-4.1885499999999997E-5</c:v>
                </c:pt>
                <c:pt idx="326" formatCode="0.00E+00">
                  <c:v>-3.7629500000000003E-5</c:v>
                </c:pt>
                <c:pt idx="327" formatCode="0.00E+00">
                  <c:v>-3.5057600000000001E-5</c:v>
                </c:pt>
                <c:pt idx="328" formatCode="0.00E+00">
                  <c:v>-3.1387899999999998E-5</c:v>
                </c:pt>
                <c:pt idx="329" formatCode="0.00E+00">
                  <c:v>-2.69373E-5</c:v>
                </c:pt>
                <c:pt idx="330" formatCode="0.00E+00">
                  <c:v>-2.27808E-5</c:v>
                </c:pt>
                <c:pt idx="331" formatCode="0.00E+00">
                  <c:v>-1.88328E-5</c:v>
                </c:pt>
                <c:pt idx="332" formatCode="0.00E+00">
                  <c:v>-1.35792E-5</c:v>
                </c:pt>
                <c:pt idx="333" formatCode="0.00E+00">
                  <c:v>-1.13106E-5</c:v>
                </c:pt>
                <c:pt idx="334" formatCode="0.00E+00">
                  <c:v>-4.0962100000000001E-7</c:v>
                </c:pt>
                <c:pt idx="335" formatCode="0.00E+00">
                  <c:v>-2.3403100000000001E-6</c:v>
                </c:pt>
                <c:pt idx="336" formatCode="0.00E+00">
                  <c:v>-2.0877600000000002E-5</c:v>
                </c:pt>
                <c:pt idx="337" formatCode="0.00E+00">
                  <c:v>-2.7519199999999999E-5</c:v>
                </c:pt>
                <c:pt idx="338" formatCode="0.00E+00">
                  <c:v>-2.5208999999999999E-5</c:v>
                </c:pt>
                <c:pt idx="339" formatCode="0.00E+00">
                  <c:v>-2.4289400000000002E-5</c:v>
                </c:pt>
                <c:pt idx="340" formatCode="0.00E+00">
                  <c:v>-2.19818E-5</c:v>
                </c:pt>
                <c:pt idx="341" formatCode="0.00E+00">
                  <c:v>-1.66955E-5</c:v>
                </c:pt>
                <c:pt idx="342" formatCode="0.00E+00">
                  <c:v>-1.3451800000000001E-5</c:v>
                </c:pt>
                <c:pt idx="343" formatCode="0.00E+00">
                  <c:v>-7.2843699999999997E-6</c:v>
                </c:pt>
                <c:pt idx="344" formatCode="0.00E+00">
                  <c:v>-1.04886E-7</c:v>
                </c:pt>
                <c:pt idx="345" formatCode="0.00E+00">
                  <c:v>6.1676699999999999E-6</c:v>
                </c:pt>
                <c:pt idx="346" formatCode="0.00E+00">
                  <c:v>8.4344599999999992E-6</c:v>
                </c:pt>
                <c:pt idx="347" formatCode="0.00E+00">
                  <c:v>9.6441600000000005E-6</c:v>
                </c:pt>
                <c:pt idx="348" formatCode="0.00E+00">
                  <c:v>1.35542E-5</c:v>
                </c:pt>
                <c:pt idx="349" formatCode="0.00E+00">
                  <c:v>1.5581199999999999E-5</c:v>
                </c:pt>
                <c:pt idx="350" formatCode="0.00E+00">
                  <c:v>2.0775799999999999E-5</c:v>
                </c:pt>
                <c:pt idx="351" formatCode="0.00E+00">
                  <c:v>2.5222400000000001E-5</c:v>
                </c:pt>
                <c:pt idx="352" formatCode="0.00E+00">
                  <c:v>3.02947E-5</c:v>
                </c:pt>
                <c:pt idx="353" formatCode="0.00E+00">
                  <c:v>3.3357800000000001E-5</c:v>
                </c:pt>
                <c:pt idx="354" formatCode="0.00E+00">
                  <c:v>3.7712200000000001E-5</c:v>
                </c:pt>
                <c:pt idx="355" formatCode="0.00E+00">
                  <c:v>3.33789E-5</c:v>
                </c:pt>
                <c:pt idx="356" formatCode="0.00E+00">
                  <c:v>3.47478E-5</c:v>
                </c:pt>
                <c:pt idx="357" formatCode="0.00E+00">
                  <c:v>3.6840700000000001E-5</c:v>
                </c:pt>
                <c:pt idx="358" formatCode="0.00E+00">
                  <c:v>4.0268600000000003E-5</c:v>
                </c:pt>
                <c:pt idx="359" formatCode="0.00E+00">
                  <c:v>4.11698E-5</c:v>
                </c:pt>
                <c:pt idx="360" formatCode="0.00E+00">
                  <c:v>4.7335700000000001E-5</c:v>
                </c:pt>
                <c:pt idx="361" formatCode="0.00E+00">
                  <c:v>5.1069999999999997E-5</c:v>
                </c:pt>
                <c:pt idx="362" formatCode="0.00E+00">
                  <c:v>5.3044000000000002E-5</c:v>
                </c:pt>
                <c:pt idx="363" formatCode="0.00E+00">
                  <c:v>5.4809899999999998E-5</c:v>
                </c:pt>
                <c:pt idx="364" formatCode="0.00E+00">
                  <c:v>5.6567599999999997E-5</c:v>
                </c:pt>
                <c:pt idx="365" formatCode="0.00E+00">
                  <c:v>5.7949199999999997E-5</c:v>
                </c:pt>
                <c:pt idx="366" formatCode="0.00E+00">
                  <c:v>6.0807599999999997E-5</c:v>
                </c:pt>
                <c:pt idx="367" formatCode="0.00E+00">
                  <c:v>6.4093199999999998E-5</c:v>
                </c:pt>
                <c:pt idx="368" formatCode="0.00E+00">
                  <c:v>6.5026300000000005E-5</c:v>
                </c:pt>
                <c:pt idx="369" formatCode="0.00E+00">
                  <c:v>6.6471399999999995E-5</c:v>
                </c:pt>
                <c:pt idx="370" formatCode="0.00E+00">
                  <c:v>6.8440899999999997E-5</c:v>
                </c:pt>
                <c:pt idx="371" formatCode="0.00E+00">
                  <c:v>6.7998399999999996E-5</c:v>
                </c:pt>
                <c:pt idx="372" formatCode="0.00E+00">
                  <c:v>6.6185600000000005E-5</c:v>
                </c:pt>
                <c:pt idx="373" formatCode="0.00E+00">
                  <c:v>6.4700499999999995E-5</c:v>
                </c:pt>
                <c:pt idx="374" formatCode="0.00E+00">
                  <c:v>6.6938200000000002E-5</c:v>
                </c:pt>
                <c:pt idx="375" formatCode="0.00E+00">
                  <c:v>7.1564700000000003E-5</c:v>
                </c:pt>
                <c:pt idx="376" formatCode="0.00E+00">
                  <c:v>7.4098500000000002E-5</c:v>
                </c:pt>
                <c:pt idx="377" formatCode="0.00E+00">
                  <c:v>7.9173799999999997E-5</c:v>
                </c:pt>
                <c:pt idx="378" formatCode="0.00E+00">
                  <c:v>8.0152099999999994E-5</c:v>
                </c:pt>
                <c:pt idx="379" formatCode="0.00E+00">
                  <c:v>8.0016499999999995E-5</c:v>
                </c:pt>
                <c:pt idx="380" formatCode="0.00E+00">
                  <c:v>7.9210599999999997E-5</c:v>
                </c:pt>
                <c:pt idx="381" formatCode="0.00E+00">
                  <c:v>7.6854900000000002E-5</c:v>
                </c:pt>
                <c:pt idx="382" formatCode="0.00E+00">
                  <c:v>7.1668400000000007E-5</c:v>
                </c:pt>
                <c:pt idx="383" formatCode="0.00E+00">
                  <c:v>8.0516800000000001E-5</c:v>
                </c:pt>
                <c:pt idx="384" formatCode="0.00E+00">
                  <c:v>7.6095700000000004E-5</c:v>
                </c:pt>
                <c:pt idx="385" formatCode="0.00E+00">
                  <c:v>7.6270899999999995E-5</c:v>
                </c:pt>
                <c:pt idx="386" formatCode="0.00E+00">
                  <c:v>8.09614E-5</c:v>
                </c:pt>
                <c:pt idx="387" formatCode="0.00E+00">
                  <c:v>8.8485800000000006E-5</c:v>
                </c:pt>
                <c:pt idx="388" formatCode="0.00E+00">
                  <c:v>8.9659600000000005E-5</c:v>
                </c:pt>
                <c:pt idx="389" formatCode="0.00E+00">
                  <c:v>9.1690300000000005E-5</c:v>
                </c:pt>
                <c:pt idx="390">
                  <c:v>1.01735E-4</c:v>
                </c:pt>
                <c:pt idx="391" formatCode="0.00E+00">
                  <c:v>6.8594400000000002E-5</c:v>
                </c:pt>
                <c:pt idx="392" formatCode="0.00E+00">
                  <c:v>3.6628699999999997E-5</c:v>
                </c:pt>
                <c:pt idx="393" formatCode="0.00E+00">
                  <c:v>-3.4208899999999999E-6</c:v>
                </c:pt>
                <c:pt idx="394" formatCode="0.00E+00">
                  <c:v>2.2614100000000001E-7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05D-4DAA-B455-47C65EE29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913152"/>
        <c:axId val="167913728"/>
      </c:scatterChart>
      <c:valAx>
        <c:axId val="16791315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7913728"/>
        <c:crosses val="autoZero"/>
        <c:crossBetween val="midCat"/>
      </c:valAx>
      <c:valAx>
        <c:axId val="167913728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67913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4379958123212127"/>
                  <c:y val="0.51528020452774814"/>
                </c:manualLayout>
              </c:layout>
              <c:numFmt formatCode="General" sourceLinked="0"/>
            </c:trendlineLbl>
          </c:trendline>
          <c:xVal>
            <c:numRef>
              <c:f>'Data fresh bones'!$GV$4:$GV$398</c:f>
              <c:numCache>
                <c:formatCode>0.00E+00</c:formatCode>
                <c:ptCount val="395"/>
                <c:pt idx="0">
                  <c:v>7.7608899999999998E-6</c:v>
                </c:pt>
                <c:pt idx="1">
                  <c:v>1.17721E-5</c:v>
                </c:pt>
                <c:pt idx="2">
                  <c:v>1.6312099999999999E-5</c:v>
                </c:pt>
                <c:pt idx="3">
                  <c:v>3.7601900000000003E-5</c:v>
                </c:pt>
                <c:pt idx="4">
                  <c:v>6.2008500000000001E-5</c:v>
                </c:pt>
                <c:pt idx="5">
                  <c:v>-2.5715600000000002E-5</c:v>
                </c:pt>
                <c:pt idx="6" formatCode="General">
                  <c:v>-5.0385600000000001E-4</c:v>
                </c:pt>
                <c:pt idx="7" formatCode="General">
                  <c:v>-1.523597E-3</c:v>
                </c:pt>
                <c:pt idx="8" formatCode="General">
                  <c:v>-2.7588349999999998E-3</c:v>
                </c:pt>
                <c:pt idx="9" formatCode="General">
                  <c:v>-4.2930370000000004E-3</c:v>
                </c:pt>
                <c:pt idx="10" formatCode="General">
                  <c:v>-5.7229480000000003E-3</c:v>
                </c:pt>
                <c:pt idx="11" formatCode="General">
                  <c:v>-6.7147409999999998E-3</c:v>
                </c:pt>
                <c:pt idx="12" formatCode="General">
                  <c:v>-6.8467099999999998E-3</c:v>
                </c:pt>
                <c:pt idx="13" formatCode="General">
                  <c:v>-6.501115E-3</c:v>
                </c:pt>
                <c:pt idx="14" formatCode="General">
                  <c:v>-5.6481259999999998E-3</c:v>
                </c:pt>
                <c:pt idx="15" formatCode="General">
                  <c:v>-4.4166530000000004E-3</c:v>
                </c:pt>
                <c:pt idx="16" formatCode="General">
                  <c:v>-2.9909479999999998E-3</c:v>
                </c:pt>
                <c:pt idx="17" formatCode="General">
                  <c:v>-1.321841E-3</c:v>
                </c:pt>
                <c:pt idx="18" formatCode="General">
                  <c:v>1.7407800000000001E-4</c:v>
                </c:pt>
                <c:pt idx="19" formatCode="General">
                  <c:v>1.779571E-3</c:v>
                </c:pt>
                <c:pt idx="20" formatCode="General">
                  <c:v>3.7513469999999999E-3</c:v>
                </c:pt>
                <c:pt idx="21" formatCode="General">
                  <c:v>5.7265079999999999E-3</c:v>
                </c:pt>
                <c:pt idx="22" formatCode="General">
                  <c:v>7.4888300000000001E-3</c:v>
                </c:pt>
                <c:pt idx="23" formatCode="General">
                  <c:v>9.5847769999999992E-3</c:v>
                </c:pt>
                <c:pt idx="24" formatCode="General">
                  <c:v>1.1884865E-2</c:v>
                </c:pt>
                <c:pt idx="25" formatCode="General">
                  <c:v>1.3988703E-2</c:v>
                </c:pt>
                <c:pt idx="26" formatCode="General">
                  <c:v>1.6163394000000001E-2</c:v>
                </c:pt>
                <c:pt idx="27" formatCode="General">
                  <c:v>1.8433984E-2</c:v>
                </c:pt>
                <c:pt idx="28" formatCode="General">
                  <c:v>2.0603471000000002E-2</c:v>
                </c:pt>
                <c:pt idx="29" formatCode="General">
                  <c:v>2.3224766000000001E-2</c:v>
                </c:pt>
                <c:pt idx="30" formatCode="General">
                  <c:v>2.5981166E-2</c:v>
                </c:pt>
                <c:pt idx="31" formatCode="General">
                  <c:v>2.9100805E-2</c:v>
                </c:pt>
                <c:pt idx="32" formatCode="General">
                  <c:v>3.2620898000000002E-2</c:v>
                </c:pt>
                <c:pt idx="33" formatCode="General">
                  <c:v>3.6671122E-2</c:v>
                </c:pt>
                <c:pt idx="34" formatCode="General">
                  <c:v>4.0562016999999999E-2</c:v>
                </c:pt>
                <c:pt idx="35" formatCode="General">
                  <c:v>4.4409672999999997E-2</c:v>
                </c:pt>
                <c:pt idx="36" formatCode="General">
                  <c:v>4.7639641000000003E-2</c:v>
                </c:pt>
                <c:pt idx="37" formatCode="General">
                  <c:v>5.0728893999999997E-2</c:v>
                </c:pt>
                <c:pt idx="38" formatCode="General">
                  <c:v>5.3708922999999999E-2</c:v>
                </c:pt>
                <c:pt idx="39" formatCode="General">
                  <c:v>5.6575999000000002E-2</c:v>
                </c:pt>
                <c:pt idx="40" formatCode="General">
                  <c:v>5.9560881000000003E-2</c:v>
                </c:pt>
                <c:pt idx="41" formatCode="General">
                  <c:v>6.3084414000000005E-2</c:v>
                </c:pt>
                <c:pt idx="42" formatCode="General">
                  <c:v>6.6446205999999994E-2</c:v>
                </c:pt>
                <c:pt idx="43" formatCode="General">
                  <c:v>7.0526639000000002E-2</c:v>
                </c:pt>
                <c:pt idx="44" formatCode="General">
                  <c:v>7.5041169000000005E-2</c:v>
                </c:pt>
                <c:pt idx="45" formatCode="General">
                  <c:v>7.9061074999999995E-2</c:v>
                </c:pt>
                <c:pt idx="46" formatCode="General">
                  <c:v>8.3021943000000001E-2</c:v>
                </c:pt>
                <c:pt idx="47" formatCode="General">
                  <c:v>8.7375167000000004E-2</c:v>
                </c:pt>
                <c:pt idx="48" formatCode="General">
                  <c:v>9.1303594000000002E-2</c:v>
                </c:pt>
                <c:pt idx="49" formatCode="General">
                  <c:v>9.5525823999999995E-2</c:v>
                </c:pt>
                <c:pt idx="50" formatCode="General">
                  <c:v>0.100463051</c:v>
                </c:pt>
                <c:pt idx="51" formatCode="General">
                  <c:v>0.105890208</c:v>
                </c:pt>
                <c:pt idx="52" formatCode="General">
                  <c:v>0.111621383</c:v>
                </c:pt>
                <c:pt idx="53" formatCode="General">
                  <c:v>0.117123381</c:v>
                </c:pt>
                <c:pt idx="54" formatCode="General">
                  <c:v>0.122232039</c:v>
                </c:pt>
                <c:pt idx="55" formatCode="General">
                  <c:v>0.128023041</c:v>
                </c:pt>
                <c:pt idx="56" formatCode="General">
                  <c:v>0.13419098500000001</c:v>
                </c:pt>
                <c:pt idx="57" formatCode="General">
                  <c:v>0.141638447</c:v>
                </c:pt>
                <c:pt idx="58" formatCode="General">
                  <c:v>0.14877905699999999</c:v>
                </c:pt>
                <c:pt idx="59" formatCode="General">
                  <c:v>0.15572217899999999</c:v>
                </c:pt>
                <c:pt idx="60" formatCode="General">
                  <c:v>0.16306862899999999</c:v>
                </c:pt>
                <c:pt idx="61" formatCode="General">
                  <c:v>0.17075559300000001</c:v>
                </c:pt>
                <c:pt idx="62" formatCode="General">
                  <c:v>0.17645428499999999</c:v>
                </c:pt>
                <c:pt idx="63" formatCode="General">
                  <c:v>0.18182061999999999</c:v>
                </c:pt>
                <c:pt idx="64" formatCode="General">
                  <c:v>0.18668152599999999</c:v>
                </c:pt>
                <c:pt idx="65" formatCode="General">
                  <c:v>0.18957855900000001</c:v>
                </c:pt>
                <c:pt idx="66" formatCode="General">
                  <c:v>0.190919968</c:v>
                </c:pt>
                <c:pt idx="67" formatCode="General">
                  <c:v>0.192063341</c:v>
                </c:pt>
                <c:pt idx="68" formatCode="General">
                  <c:v>0.19445565400000001</c:v>
                </c:pt>
                <c:pt idx="69" formatCode="General">
                  <c:v>0.197980508</c:v>
                </c:pt>
                <c:pt idx="70" formatCode="General">
                  <c:v>0.20209824800000001</c:v>
                </c:pt>
                <c:pt idx="71" formatCode="General">
                  <c:v>0.206520859</c:v>
                </c:pt>
                <c:pt idx="72" formatCode="General">
                  <c:v>0.21111935500000001</c:v>
                </c:pt>
                <c:pt idx="73" formatCode="General">
                  <c:v>0.21564760799999999</c:v>
                </c:pt>
                <c:pt idx="74" formatCode="General">
                  <c:v>0.21975679200000001</c:v>
                </c:pt>
                <c:pt idx="75" formatCode="General">
                  <c:v>0.223874664</c:v>
                </c:pt>
                <c:pt idx="76" formatCode="General">
                  <c:v>0.229090407</c:v>
                </c:pt>
                <c:pt idx="77" formatCode="General">
                  <c:v>0.23434576900000001</c:v>
                </c:pt>
                <c:pt idx="78" formatCode="General">
                  <c:v>0.238524876</c:v>
                </c:pt>
                <c:pt idx="79" formatCode="General">
                  <c:v>0.24280400999999999</c:v>
                </c:pt>
                <c:pt idx="80" formatCode="General">
                  <c:v>0.247845227</c:v>
                </c:pt>
                <c:pt idx="81" formatCode="General">
                  <c:v>0.25229985500000002</c:v>
                </c:pt>
                <c:pt idx="82" formatCode="General">
                  <c:v>0.25675096800000002</c:v>
                </c:pt>
                <c:pt idx="83" formatCode="General">
                  <c:v>0.26135563299999998</c:v>
                </c:pt>
                <c:pt idx="84" formatCode="General">
                  <c:v>0.26496900699999998</c:v>
                </c:pt>
                <c:pt idx="85" formatCode="General">
                  <c:v>0.26873745500000001</c:v>
                </c:pt>
                <c:pt idx="86" formatCode="General">
                  <c:v>0.27376193700000001</c:v>
                </c:pt>
                <c:pt idx="87" formatCode="General">
                  <c:v>0.27935810799999999</c:v>
                </c:pt>
                <c:pt idx="88" formatCode="General">
                  <c:v>0.28584699699999999</c:v>
                </c:pt>
                <c:pt idx="89" formatCode="General">
                  <c:v>0.29723923099999999</c:v>
                </c:pt>
                <c:pt idx="90" formatCode="General">
                  <c:v>0.31432585899999999</c:v>
                </c:pt>
                <c:pt idx="91" formatCode="General">
                  <c:v>0.33169895999999999</c:v>
                </c:pt>
                <c:pt idx="92" formatCode="General">
                  <c:v>0.34799613800000001</c:v>
                </c:pt>
                <c:pt idx="93" formatCode="General">
                  <c:v>0.364364517</c:v>
                </c:pt>
                <c:pt idx="94" formatCode="General">
                  <c:v>0.37750560599999999</c:v>
                </c:pt>
                <c:pt idx="95" formatCode="General">
                  <c:v>0.38413065299999999</c:v>
                </c:pt>
                <c:pt idx="96" formatCode="General">
                  <c:v>0.38966131999999998</c:v>
                </c:pt>
                <c:pt idx="97" formatCode="General">
                  <c:v>0.39644524199999998</c:v>
                </c:pt>
                <c:pt idx="98" formatCode="General">
                  <c:v>0.40252300000000002</c:v>
                </c:pt>
                <c:pt idx="99" formatCode="General">
                  <c:v>0.40764809299999999</c:v>
                </c:pt>
                <c:pt idx="100" formatCode="General">
                  <c:v>0.41302353800000002</c:v>
                </c:pt>
                <c:pt idx="101" formatCode="General">
                  <c:v>0.418009136</c:v>
                </c:pt>
                <c:pt idx="102" formatCode="General">
                  <c:v>0.42279419499999998</c:v>
                </c:pt>
                <c:pt idx="103" formatCode="General">
                  <c:v>0.42770824800000001</c:v>
                </c:pt>
                <c:pt idx="104" formatCode="General">
                  <c:v>0.43206120100000001</c:v>
                </c:pt>
                <c:pt idx="105" formatCode="General">
                  <c:v>0.43583742399999997</c:v>
                </c:pt>
                <c:pt idx="106" formatCode="General">
                  <c:v>0.43920157500000001</c:v>
                </c:pt>
                <c:pt idx="107" formatCode="General">
                  <c:v>0.44243381300000001</c:v>
                </c:pt>
                <c:pt idx="108" formatCode="General">
                  <c:v>0.44627973500000001</c:v>
                </c:pt>
                <c:pt idx="109" formatCode="General">
                  <c:v>0.45154740599999998</c:v>
                </c:pt>
                <c:pt idx="110" formatCode="General">
                  <c:v>0.45743562399999999</c:v>
                </c:pt>
                <c:pt idx="111" formatCode="General">
                  <c:v>0.463098022</c:v>
                </c:pt>
                <c:pt idx="112" formatCode="General">
                  <c:v>0.46785276199999998</c:v>
                </c:pt>
                <c:pt idx="113" formatCode="General">
                  <c:v>0.47152534200000001</c:v>
                </c:pt>
                <c:pt idx="114" formatCode="General">
                  <c:v>0.474339014</c:v>
                </c:pt>
                <c:pt idx="115" formatCode="General">
                  <c:v>0.47655497899999999</c:v>
                </c:pt>
                <c:pt idx="116" formatCode="General">
                  <c:v>0.47898763900000002</c:v>
                </c:pt>
                <c:pt idx="117" formatCode="General">
                  <c:v>0.48250186699999997</c:v>
                </c:pt>
                <c:pt idx="118" formatCode="General">
                  <c:v>0.48630816599999999</c:v>
                </c:pt>
                <c:pt idx="119" formatCode="General">
                  <c:v>0.48932810100000002</c:v>
                </c:pt>
                <c:pt idx="120" formatCode="General">
                  <c:v>0.49274737000000002</c:v>
                </c:pt>
                <c:pt idx="121" formatCode="General">
                  <c:v>0.49740370499999997</c:v>
                </c:pt>
                <c:pt idx="122" formatCode="General">
                  <c:v>0.50235938199999997</c:v>
                </c:pt>
                <c:pt idx="123" formatCode="General">
                  <c:v>0.50780987399999999</c:v>
                </c:pt>
                <c:pt idx="124" formatCode="General">
                  <c:v>0.51388115199999995</c:v>
                </c:pt>
                <c:pt idx="125" formatCode="General">
                  <c:v>0.51991560199999998</c:v>
                </c:pt>
                <c:pt idx="126" formatCode="General">
                  <c:v>0.52522816100000003</c:v>
                </c:pt>
                <c:pt idx="127" formatCode="General">
                  <c:v>0.52974333200000001</c:v>
                </c:pt>
                <c:pt idx="128" formatCode="General">
                  <c:v>0.53383804899999998</c:v>
                </c:pt>
                <c:pt idx="129" formatCode="General">
                  <c:v>0.53860974500000003</c:v>
                </c:pt>
                <c:pt idx="130" formatCode="General">
                  <c:v>0.54365487800000001</c:v>
                </c:pt>
                <c:pt idx="131" formatCode="General">
                  <c:v>0.54831482799999998</c:v>
                </c:pt>
                <c:pt idx="132" formatCode="General">
                  <c:v>0.55318994799999999</c:v>
                </c:pt>
                <c:pt idx="133" formatCode="General">
                  <c:v>0.558109195</c:v>
                </c:pt>
                <c:pt idx="134" formatCode="General">
                  <c:v>0.56208625499999998</c:v>
                </c:pt>
                <c:pt idx="135" formatCode="General">
                  <c:v>0.565825464</c:v>
                </c:pt>
                <c:pt idx="136" formatCode="General">
                  <c:v>0.57133546599999996</c:v>
                </c:pt>
                <c:pt idx="137" formatCode="General">
                  <c:v>0.580814355</c:v>
                </c:pt>
                <c:pt idx="138" formatCode="General">
                  <c:v>0.59357492899999997</c:v>
                </c:pt>
                <c:pt idx="139" formatCode="General">
                  <c:v>0.60702030500000004</c:v>
                </c:pt>
                <c:pt idx="140" formatCode="General">
                  <c:v>0.62165455999999997</c:v>
                </c:pt>
                <c:pt idx="141" formatCode="General">
                  <c:v>0.63475550700000005</c:v>
                </c:pt>
                <c:pt idx="142" formatCode="General">
                  <c:v>0.64399063400000001</c:v>
                </c:pt>
                <c:pt idx="143" formatCode="General">
                  <c:v>0.65033229699999995</c:v>
                </c:pt>
                <c:pt idx="144" formatCode="General">
                  <c:v>0.65697307199999999</c:v>
                </c:pt>
                <c:pt idx="145" formatCode="General">
                  <c:v>0.66280589999999995</c:v>
                </c:pt>
                <c:pt idx="146" formatCode="General">
                  <c:v>0.66859305800000002</c:v>
                </c:pt>
                <c:pt idx="147" formatCode="General">
                  <c:v>0.67434142200000002</c:v>
                </c:pt>
                <c:pt idx="148" formatCode="General">
                  <c:v>0.68000258199999997</c:v>
                </c:pt>
                <c:pt idx="149" formatCode="General">
                  <c:v>0.68599875399999999</c:v>
                </c:pt>
                <c:pt idx="150" formatCode="General">
                  <c:v>0.69150131699999995</c:v>
                </c:pt>
                <c:pt idx="151" formatCode="General">
                  <c:v>0.69637543800000001</c:v>
                </c:pt>
                <c:pt idx="152" formatCode="General">
                  <c:v>0.70069066899999999</c:v>
                </c:pt>
                <c:pt idx="153" formatCode="General">
                  <c:v>0.704856021</c:v>
                </c:pt>
                <c:pt idx="154" formatCode="General">
                  <c:v>0.70794424499999997</c:v>
                </c:pt>
                <c:pt idx="155" formatCode="General">
                  <c:v>0.71046649299999998</c:v>
                </c:pt>
                <c:pt idx="156" formatCode="General">
                  <c:v>0.71341308699999995</c:v>
                </c:pt>
                <c:pt idx="157" formatCode="General">
                  <c:v>0.71770981700000003</c:v>
                </c:pt>
                <c:pt idx="158" formatCode="General">
                  <c:v>0.72187572700000002</c:v>
                </c:pt>
                <c:pt idx="159" formatCode="General">
                  <c:v>0.72548719699999997</c:v>
                </c:pt>
                <c:pt idx="160" formatCode="General">
                  <c:v>0.72959254100000004</c:v>
                </c:pt>
                <c:pt idx="161" formatCode="General">
                  <c:v>0.73382360700000004</c:v>
                </c:pt>
                <c:pt idx="162" formatCode="General">
                  <c:v>0.73672165700000003</c:v>
                </c:pt>
                <c:pt idx="163" formatCode="General">
                  <c:v>0.73942522700000002</c:v>
                </c:pt>
                <c:pt idx="164" formatCode="General">
                  <c:v>0.74349041999999999</c:v>
                </c:pt>
                <c:pt idx="165" formatCode="General">
                  <c:v>0.74777779099999997</c:v>
                </c:pt>
                <c:pt idx="166" formatCode="General">
                  <c:v>0.75127074500000002</c:v>
                </c:pt>
                <c:pt idx="167" formatCode="General">
                  <c:v>0.75461976600000003</c:v>
                </c:pt>
                <c:pt idx="168" formatCode="General">
                  <c:v>0.75870559199999998</c:v>
                </c:pt>
                <c:pt idx="169" formatCode="General">
                  <c:v>0.76164602800000003</c:v>
                </c:pt>
                <c:pt idx="170" formatCode="General">
                  <c:v>0.76439229799999997</c:v>
                </c:pt>
                <c:pt idx="171" formatCode="General">
                  <c:v>0.76888220799999996</c:v>
                </c:pt>
                <c:pt idx="172" formatCode="General">
                  <c:v>0.77415086</c:v>
                </c:pt>
                <c:pt idx="173" formatCode="General">
                  <c:v>0.77898205200000004</c:v>
                </c:pt>
                <c:pt idx="174" formatCode="General">
                  <c:v>0.78457748599999999</c:v>
                </c:pt>
                <c:pt idx="175" formatCode="General">
                  <c:v>0.79012452300000002</c:v>
                </c:pt>
                <c:pt idx="176" formatCode="General">
                  <c:v>0.79451734399999996</c:v>
                </c:pt>
                <c:pt idx="177" formatCode="General">
                  <c:v>0.79876771999999996</c:v>
                </c:pt>
                <c:pt idx="178" formatCode="General">
                  <c:v>0.80303559099999999</c:v>
                </c:pt>
                <c:pt idx="179" formatCode="General">
                  <c:v>0.80636846699999998</c:v>
                </c:pt>
                <c:pt idx="180" formatCode="General">
                  <c:v>0.80933564199999997</c:v>
                </c:pt>
                <c:pt idx="181" formatCode="General">
                  <c:v>0.81211988300000004</c:v>
                </c:pt>
                <c:pt idx="182" formatCode="General">
                  <c:v>0.81518987700000001</c:v>
                </c:pt>
                <c:pt idx="183" formatCode="General">
                  <c:v>0.81831074500000001</c:v>
                </c:pt>
                <c:pt idx="184" formatCode="General">
                  <c:v>0.82333027700000005</c:v>
                </c:pt>
                <c:pt idx="185" formatCode="General">
                  <c:v>0.829428575</c:v>
                </c:pt>
                <c:pt idx="186" formatCode="General">
                  <c:v>0.83599310999999998</c:v>
                </c:pt>
                <c:pt idx="187" formatCode="General">
                  <c:v>0.84238317699999998</c:v>
                </c:pt>
                <c:pt idx="188" formatCode="General">
                  <c:v>0.84886733599999997</c:v>
                </c:pt>
                <c:pt idx="189" formatCode="General">
                  <c:v>0.85436465299999997</c:v>
                </c:pt>
                <c:pt idx="190" formatCode="General">
                  <c:v>0.85898514199999998</c:v>
                </c:pt>
                <c:pt idx="191" formatCode="General">
                  <c:v>0.86319589500000005</c:v>
                </c:pt>
                <c:pt idx="192" formatCode="General">
                  <c:v>0.86760030300000002</c:v>
                </c:pt>
                <c:pt idx="193" formatCode="General">
                  <c:v>0.87253789199999998</c:v>
                </c:pt>
                <c:pt idx="194" formatCode="General">
                  <c:v>0.87780071999999998</c:v>
                </c:pt>
                <c:pt idx="195" formatCode="General">
                  <c:v>0.88321244799999998</c:v>
                </c:pt>
                <c:pt idx="196" formatCode="General">
                  <c:v>0.88854381800000004</c:v>
                </c:pt>
                <c:pt idx="197" formatCode="General">
                  <c:v>0.893185326</c:v>
                </c:pt>
                <c:pt idx="198" formatCode="General">
                  <c:v>0.89643222499999997</c:v>
                </c:pt>
                <c:pt idx="199" formatCode="General">
                  <c:v>0.89840281</c:v>
                </c:pt>
                <c:pt idx="200" formatCode="General">
                  <c:v>0.89995190899999999</c:v>
                </c:pt>
                <c:pt idx="201" formatCode="General">
                  <c:v>0.90146305299999996</c:v>
                </c:pt>
                <c:pt idx="202" formatCode="General">
                  <c:v>0.90358108299999995</c:v>
                </c:pt>
                <c:pt idx="203" formatCode="General">
                  <c:v>0.90616432599999996</c:v>
                </c:pt>
                <c:pt idx="204" formatCode="General">
                  <c:v>0.90897316699999997</c:v>
                </c:pt>
                <c:pt idx="205" formatCode="General">
                  <c:v>0.91187209899999999</c:v>
                </c:pt>
                <c:pt idx="206" formatCode="General">
                  <c:v>0.91479128399999998</c:v>
                </c:pt>
                <c:pt idx="207" formatCode="General">
                  <c:v>0.91724834499999996</c:v>
                </c:pt>
                <c:pt idx="208" formatCode="General">
                  <c:v>0.922088625</c:v>
                </c:pt>
                <c:pt idx="209" formatCode="General">
                  <c:v>0.92889653100000003</c:v>
                </c:pt>
                <c:pt idx="210" formatCode="General">
                  <c:v>0.93589278300000001</c:v>
                </c:pt>
                <c:pt idx="211" formatCode="General">
                  <c:v>0.94272518599999999</c:v>
                </c:pt>
                <c:pt idx="212" formatCode="General">
                  <c:v>0.94983822699999998</c:v>
                </c:pt>
                <c:pt idx="213" formatCode="General">
                  <c:v>0.95480972600000003</c:v>
                </c:pt>
                <c:pt idx="214" formatCode="General">
                  <c:v>0.95758677299999995</c:v>
                </c:pt>
                <c:pt idx="215" formatCode="General">
                  <c:v>0.95993391800000005</c:v>
                </c:pt>
                <c:pt idx="216" formatCode="General">
                  <c:v>0.96273719999999996</c:v>
                </c:pt>
                <c:pt idx="217" formatCode="General">
                  <c:v>0.96701220300000001</c:v>
                </c:pt>
                <c:pt idx="218" formatCode="General">
                  <c:v>0.97209050799999996</c:v>
                </c:pt>
                <c:pt idx="219" formatCode="General">
                  <c:v>0.97830454700000002</c:v>
                </c:pt>
                <c:pt idx="220" formatCode="General">
                  <c:v>0.98504535599999998</c:v>
                </c:pt>
                <c:pt idx="221" formatCode="General">
                  <c:v>0.99221793400000002</c:v>
                </c:pt>
                <c:pt idx="222" formatCode="General">
                  <c:v>0.99765268699999998</c:v>
                </c:pt>
                <c:pt idx="223" formatCode="General">
                  <c:v>1.0021141410000001</c:v>
                </c:pt>
                <c:pt idx="224" formatCode="General">
                  <c:v>1.0060338520000001</c:v>
                </c:pt>
                <c:pt idx="225" formatCode="General">
                  <c:v>1.0096120989999999</c:v>
                </c:pt>
                <c:pt idx="226" formatCode="General">
                  <c:v>1.013031529</c:v>
                </c:pt>
                <c:pt idx="227" formatCode="General">
                  <c:v>1.0177549939999999</c:v>
                </c:pt>
                <c:pt idx="228" formatCode="General">
                  <c:v>1.0233404960000001</c:v>
                </c:pt>
                <c:pt idx="229" formatCode="General">
                  <c:v>1.02935859</c:v>
                </c:pt>
                <c:pt idx="230" formatCode="General">
                  <c:v>1.0355576150000001</c:v>
                </c:pt>
                <c:pt idx="231" formatCode="General">
                  <c:v>1.041636191</c:v>
                </c:pt>
                <c:pt idx="232" formatCode="General">
                  <c:v>1.0475002449999999</c:v>
                </c:pt>
                <c:pt idx="233" formatCode="General">
                  <c:v>1.0536388029999999</c:v>
                </c:pt>
                <c:pt idx="234" formatCode="General">
                  <c:v>1.05986399</c:v>
                </c:pt>
                <c:pt idx="235" formatCode="General">
                  <c:v>1.066781014</c:v>
                </c:pt>
                <c:pt idx="236" formatCode="General">
                  <c:v>1.074499579</c:v>
                </c:pt>
                <c:pt idx="237" formatCode="General">
                  <c:v>1.082244765</c:v>
                </c:pt>
                <c:pt idx="238" formatCode="General">
                  <c:v>1.088809441</c:v>
                </c:pt>
                <c:pt idx="239" formatCode="General">
                  <c:v>1.094353642</c:v>
                </c:pt>
                <c:pt idx="240" formatCode="General">
                  <c:v>1.0990130579999999</c:v>
                </c:pt>
                <c:pt idx="241" formatCode="General">
                  <c:v>1.1021005370000001</c:v>
                </c:pt>
                <c:pt idx="242" formatCode="General">
                  <c:v>1.103624618</c:v>
                </c:pt>
                <c:pt idx="243" formatCode="General">
                  <c:v>1.104591163</c:v>
                </c:pt>
                <c:pt idx="244" formatCode="General">
                  <c:v>1.1058308349999999</c:v>
                </c:pt>
                <c:pt idx="245" formatCode="General">
                  <c:v>1.1093162480000001</c:v>
                </c:pt>
                <c:pt idx="246" formatCode="General">
                  <c:v>1.1142361409999999</c:v>
                </c:pt>
                <c:pt idx="247" formatCode="General">
                  <c:v>1.1191129870000001</c:v>
                </c:pt>
                <c:pt idx="248" formatCode="General">
                  <c:v>1.1244820790000001</c:v>
                </c:pt>
                <c:pt idx="249" formatCode="General">
                  <c:v>1.130626135</c:v>
                </c:pt>
                <c:pt idx="250" formatCode="General">
                  <c:v>1.1353028300000001</c:v>
                </c:pt>
                <c:pt idx="251" formatCode="General">
                  <c:v>1.1394642800000001</c:v>
                </c:pt>
                <c:pt idx="252" formatCode="General">
                  <c:v>1.1472081999999999</c:v>
                </c:pt>
                <c:pt idx="253" formatCode="General">
                  <c:v>1.156984859</c:v>
                </c:pt>
                <c:pt idx="254" formatCode="General">
                  <c:v>1.166356497</c:v>
                </c:pt>
                <c:pt idx="255" formatCode="General">
                  <c:v>1.175213522</c:v>
                </c:pt>
                <c:pt idx="256" formatCode="General">
                  <c:v>1.183617948</c:v>
                </c:pt>
                <c:pt idx="257" formatCode="General">
                  <c:v>1.188874534</c:v>
                </c:pt>
                <c:pt idx="258" formatCode="General">
                  <c:v>1.191635754</c:v>
                </c:pt>
                <c:pt idx="259" formatCode="General">
                  <c:v>1.1937480739999999</c:v>
                </c:pt>
                <c:pt idx="260" formatCode="General">
                  <c:v>1.1955144339999999</c:v>
                </c:pt>
                <c:pt idx="261" formatCode="General">
                  <c:v>1.197597502</c:v>
                </c:pt>
                <c:pt idx="262" formatCode="General">
                  <c:v>1.1999486939999999</c:v>
                </c:pt>
                <c:pt idx="263" formatCode="General">
                  <c:v>1.202537711</c:v>
                </c:pt>
                <c:pt idx="264" formatCode="General">
                  <c:v>1.205692687</c:v>
                </c:pt>
                <c:pt idx="265" formatCode="General">
                  <c:v>1.2098195890000001</c:v>
                </c:pt>
                <c:pt idx="266" formatCode="General">
                  <c:v>1.213355728</c:v>
                </c:pt>
                <c:pt idx="267" formatCode="General">
                  <c:v>1.2166482670000001</c:v>
                </c:pt>
                <c:pt idx="268" formatCode="General">
                  <c:v>1.220582777</c:v>
                </c:pt>
                <c:pt idx="269" formatCode="General">
                  <c:v>1.225339435</c:v>
                </c:pt>
                <c:pt idx="270" formatCode="General">
                  <c:v>1.2314428449999999</c:v>
                </c:pt>
                <c:pt idx="271" formatCode="General">
                  <c:v>1.2381053070000001</c:v>
                </c:pt>
                <c:pt idx="272" formatCode="General">
                  <c:v>1.2443719070000001</c:v>
                </c:pt>
                <c:pt idx="273" formatCode="General">
                  <c:v>1.2504435840000001</c:v>
                </c:pt>
                <c:pt idx="274" formatCode="General">
                  <c:v>1.2569374289999999</c:v>
                </c:pt>
                <c:pt idx="275" formatCode="General">
                  <c:v>1.2627789389999999</c:v>
                </c:pt>
                <c:pt idx="276" formatCode="General">
                  <c:v>1.268440113</c:v>
                </c:pt>
                <c:pt idx="277" formatCode="General">
                  <c:v>1.274047838</c:v>
                </c:pt>
                <c:pt idx="278" formatCode="General">
                  <c:v>1.2789220800000001</c:v>
                </c:pt>
                <c:pt idx="279" formatCode="General">
                  <c:v>1.2820502920000001</c:v>
                </c:pt>
                <c:pt idx="280" formatCode="General">
                  <c:v>1.2836188390000001</c:v>
                </c:pt>
                <c:pt idx="281" formatCode="General">
                  <c:v>1.284709828</c:v>
                </c:pt>
                <c:pt idx="282" formatCode="General">
                  <c:v>1.286216926</c:v>
                </c:pt>
                <c:pt idx="283" formatCode="General">
                  <c:v>1.2884983569999999</c:v>
                </c:pt>
                <c:pt idx="284" formatCode="General">
                  <c:v>1.292426844</c:v>
                </c:pt>
                <c:pt idx="285" formatCode="General">
                  <c:v>1.296950643</c:v>
                </c:pt>
                <c:pt idx="286" formatCode="General">
                  <c:v>1.301364414</c:v>
                </c:pt>
                <c:pt idx="287" formatCode="General">
                  <c:v>1.3052992919999999</c:v>
                </c:pt>
                <c:pt idx="288" formatCode="General">
                  <c:v>1.3087564899999999</c:v>
                </c:pt>
                <c:pt idx="289" formatCode="General">
                  <c:v>1.311036804</c:v>
                </c:pt>
                <c:pt idx="290" formatCode="General">
                  <c:v>1.3136212920000001</c:v>
                </c:pt>
                <c:pt idx="291" formatCode="General">
                  <c:v>1.3170561700000001</c:v>
                </c:pt>
                <c:pt idx="292" formatCode="General">
                  <c:v>1.321269603</c:v>
                </c:pt>
                <c:pt idx="293" formatCode="General">
                  <c:v>1.3253649810000001</c:v>
                </c:pt>
                <c:pt idx="294" formatCode="General">
                  <c:v>1.3291223830000001</c:v>
                </c:pt>
                <c:pt idx="295" formatCode="General">
                  <c:v>1.3320704809999999</c:v>
                </c:pt>
                <c:pt idx="296" formatCode="General">
                  <c:v>1.334615597</c:v>
                </c:pt>
                <c:pt idx="297" formatCode="General">
                  <c:v>1.336636873</c:v>
                </c:pt>
                <c:pt idx="298" formatCode="General">
                  <c:v>1.3389036249999999</c:v>
                </c:pt>
                <c:pt idx="299" formatCode="General">
                  <c:v>1.3415965670000001</c:v>
                </c:pt>
                <c:pt idx="300" formatCode="General">
                  <c:v>1.344573606</c:v>
                </c:pt>
                <c:pt idx="301" formatCode="General">
                  <c:v>1.3474294899999999</c:v>
                </c:pt>
                <c:pt idx="302" formatCode="General">
                  <c:v>1.3503254739999999</c:v>
                </c:pt>
                <c:pt idx="303" formatCode="General">
                  <c:v>1.3529333670000001</c:v>
                </c:pt>
                <c:pt idx="304" formatCode="General">
                  <c:v>1.3552013620000001</c:v>
                </c:pt>
                <c:pt idx="305" formatCode="General">
                  <c:v>1.3580223469999999</c:v>
                </c:pt>
                <c:pt idx="306" formatCode="General">
                  <c:v>1.3612548010000001</c:v>
                </c:pt>
                <c:pt idx="307" formatCode="General">
                  <c:v>1.364704438</c:v>
                </c:pt>
                <c:pt idx="308" formatCode="General">
                  <c:v>1.368223382</c:v>
                </c:pt>
                <c:pt idx="309" formatCode="General">
                  <c:v>1.371735522</c:v>
                </c:pt>
                <c:pt idx="310" formatCode="General">
                  <c:v>1.3745460540000001</c:v>
                </c:pt>
                <c:pt idx="311" formatCode="General">
                  <c:v>1.3766992300000001</c:v>
                </c:pt>
                <c:pt idx="312" formatCode="General">
                  <c:v>1.378436387</c:v>
                </c:pt>
                <c:pt idx="313" formatCode="General">
                  <c:v>1.3800796019999999</c:v>
                </c:pt>
                <c:pt idx="314" formatCode="General">
                  <c:v>1.3814626860000001</c:v>
                </c:pt>
                <c:pt idx="315" formatCode="General">
                  <c:v>1.3830227020000001</c:v>
                </c:pt>
                <c:pt idx="316" formatCode="General">
                  <c:v>1.3849697489999999</c:v>
                </c:pt>
                <c:pt idx="317" formatCode="General">
                  <c:v>1.387332979</c:v>
                </c:pt>
                <c:pt idx="318" formatCode="General">
                  <c:v>1.390406598</c:v>
                </c:pt>
                <c:pt idx="319" formatCode="General">
                  <c:v>1.3940557039999999</c:v>
                </c:pt>
                <c:pt idx="320" formatCode="General">
                  <c:v>1.397220817</c:v>
                </c:pt>
                <c:pt idx="321" formatCode="General">
                  <c:v>1.4004858760000001</c:v>
                </c:pt>
                <c:pt idx="322" formatCode="General">
                  <c:v>1.404452603</c:v>
                </c:pt>
                <c:pt idx="323" formatCode="General">
                  <c:v>1.4089090479999999</c:v>
                </c:pt>
                <c:pt idx="324" formatCode="General">
                  <c:v>1.413176776</c:v>
                </c:pt>
                <c:pt idx="325" formatCode="General">
                  <c:v>1.41750927</c:v>
                </c:pt>
                <c:pt idx="326" formatCode="General">
                  <c:v>1.4215903379999999</c:v>
                </c:pt>
                <c:pt idx="327" formatCode="General">
                  <c:v>1.4252031329999999</c:v>
                </c:pt>
                <c:pt idx="328" formatCode="General">
                  <c:v>1.429730978</c:v>
                </c:pt>
                <c:pt idx="329" formatCode="General">
                  <c:v>1.4353281760000001</c:v>
                </c:pt>
                <c:pt idx="330" formatCode="General">
                  <c:v>1.4406171189999999</c:v>
                </c:pt>
                <c:pt idx="331" formatCode="General">
                  <c:v>1.4455621999999999</c:v>
                </c:pt>
                <c:pt idx="332" formatCode="General">
                  <c:v>1.449856525</c:v>
                </c:pt>
                <c:pt idx="333" formatCode="General">
                  <c:v>1.4517811389999999</c:v>
                </c:pt>
                <c:pt idx="334" formatCode="General">
                  <c:v>1.451986287</c:v>
                </c:pt>
                <c:pt idx="335" formatCode="General">
                  <c:v>1.4522489439999999</c:v>
                </c:pt>
                <c:pt idx="336" formatCode="General">
                  <c:v>1.4525647399999999</c:v>
                </c:pt>
                <c:pt idx="337" formatCode="General">
                  <c:v>1.452881522</c:v>
                </c:pt>
                <c:pt idx="338" formatCode="General">
                  <c:v>1.4535447260000001</c:v>
                </c:pt>
                <c:pt idx="339" formatCode="General">
                  <c:v>1.455176185</c:v>
                </c:pt>
                <c:pt idx="340" formatCode="General">
                  <c:v>1.4573458829999999</c:v>
                </c:pt>
                <c:pt idx="341" formatCode="General">
                  <c:v>1.4598122600000001</c:v>
                </c:pt>
                <c:pt idx="342" formatCode="General">
                  <c:v>1.462100792</c:v>
                </c:pt>
                <c:pt idx="343" formatCode="General">
                  <c:v>1.464116661</c:v>
                </c:pt>
                <c:pt idx="344" formatCode="General">
                  <c:v>1.4655062510000001</c:v>
                </c:pt>
                <c:pt idx="345" formatCode="General">
                  <c:v>1.466794317</c:v>
                </c:pt>
                <c:pt idx="346" formatCode="General">
                  <c:v>1.4683088360000001</c:v>
                </c:pt>
                <c:pt idx="347" formatCode="General">
                  <c:v>1.4702530599999999</c:v>
                </c:pt>
                <c:pt idx="348" formatCode="General">
                  <c:v>1.4725355019999999</c:v>
                </c:pt>
                <c:pt idx="349" formatCode="General">
                  <c:v>1.4756742249999999</c:v>
                </c:pt>
                <c:pt idx="350" formatCode="General">
                  <c:v>1.4798931900000001</c:v>
                </c:pt>
                <c:pt idx="351" formatCode="General">
                  <c:v>1.4837446030000001</c:v>
                </c:pt>
                <c:pt idx="352" formatCode="General">
                  <c:v>1.487866014</c:v>
                </c:pt>
                <c:pt idx="353" formatCode="General">
                  <c:v>1.492097722</c:v>
                </c:pt>
                <c:pt idx="354" formatCode="General">
                  <c:v>1.4955542930000001</c:v>
                </c:pt>
                <c:pt idx="355" formatCode="General">
                  <c:v>1.4975259059999999</c:v>
                </c:pt>
                <c:pt idx="356" formatCode="General">
                  <c:v>1.4992014789999999</c:v>
                </c:pt>
                <c:pt idx="357" formatCode="General">
                  <c:v>1.500675983</c:v>
                </c:pt>
                <c:pt idx="358" formatCode="General">
                  <c:v>1.5018980470000001</c:v>
                </c:pt>
                <c:pt idx="359" formatCode="General">
                  <c:v>1.5031449160000001</c:v>
                </c:pt>
                <c:pt idx="360" formatCode="General">
                  <c:v>1.5049293989999999</c:v>
                </c:pt>
                <c:pt idx="361" formatCode="General">
                  <c:v>1.506782498</c:v>
                </c:pt>
                <c:pt idx="362" formatCode="General">
                  <c:v>1.5081663249999999</c:v>
                </c:pt>
                <c:pt idx="363" formatCode="General">
                  <c:v>1.5096298429999999</c:v>
                </c:pt>
                <c:pt idx="364" formatCode="General">
                  <c:v>1.511420274</c:v>
                </c:pt>
                <c:pt idx="365" formatCode="General">
                  <c:v>1.5128539620000001</c:v>
                </c:pt>
                <c:pt idx="366" formatCode="General">
                  <c:v>1.514449452</c:v>
                </c:pt>
                <c:pt idx="367" formatCode="General">
                  <c:v>1.5159688120000001</c:v>
                </c:pt>
                <c:pt idx="368" formatCode="General">
                  <c:v>1.517545433</c:v>
                </c:pt>
                <c:pt idx="369" formatCode="General">
                  <c:v>1.51914818</c:v>
                </c:pt>
                <c:pt idx="370" formatCode="General">
                  <c:v>1.5208639209999999</c:v>
                </c:pt>
                <c:pt idx="371" formatCode="General">
                  <c:v>1.522353587</c:v>
                </c:pt>
                <c:pt idx="372" formatCode="General">
                  <c:v>1.5238656610000001</c:v>
                </c:pt>
                <c:pt idx="373" formatCode="General">
                  <c:v>1.5251531979999999</c:v>
                </c:pt>
                <c:pt idx="374" formatCode="General">
                  <c:v>1.525793301</c:v>
                </c:pt>
                <c:pt idx="375" formatCode="General">
                  <c:v>1.526121649</c:v>
                </c:pt>
                <c:pt idx="376" formatCode="General">
                  <c:v>1.5273595950000001</c:v>
                </c:pt>
                <c:pt idx="377" formatCode="General">
                  <c:v>1.528917316</c:v>
                </c:pt>
                <c:pt idx="378" formatCode="General">
                  <c:v>1.5305238759999999</c:v>
                </c:pt>
                <c:pt idx="379" formatCode="General">
                  <c:v>1.5323296150000001</c:v>
                </c:pt>
                <c:pt idx="380" formatCode="General">
                  <c:v>1.53431874</c:v>
                </c:pt>
                <c:pt idx="381" formatCode="General">
                  <c:v>1.5353833509999999</c:v>
                </c:pt>
                <c:pt idx="382" formatCode="General">
                  <c:v>1.5361796599999999</c:v>
                </c:pt>
                <c:pt idx="383" formatCode="General">
                  <c:v>1.5369862320000001</c:v>
                </c:pt>
                <c:pt idx="384" formatCode="General">
                  <c:v>1.5376144140000001</c:v>
                </c:pt>
                <c:pt idx="385" formatCode="General">
                  <c:v>1.5380240940000001</c:v>
                </c:pt>
                <c:pt idx="386" formatCode="General">
                  <c:v>1.5386643870000001</c:v>
                </c:pt>
                <c:pt idx="387" formatCode="General">
                  <c:v>1.5392515019999999</c:v>
                </c:pt>
                <c:pt idx="388" formatCode="General">
                  <c:v>1.539689104</c:v>
                </c:pt>
                <c:pt idx="389" formatCode="General">
                  <c:v>1.5400465249999999</c:v>
                </c:pt>
                <c:pt idx="390" formatCode="General">
                  <c:v>1.540396474</c:v>
                </c:pt>
                <c:pt idx="391" formatCode="General">
                  <c:v>1.540500054</c:v>
                </c:pt>
                <c:pt idx="392" formatCode="General">
                  <c:v>1.5406870930000001</c:v>
                </c:pt>
                <c:pt idx="393" formatCode="General">
                  <c:v>1.54083606</c:v>
                </c:pt>
                <c:pt idx="394" formatCode="General">
                  <c:v>1.5409782990000001</c:v>
                </c:pt>
              </c:numCache>
            </c:numRef>
          </c:xVal>
          <c:yVal>
            <c:numRef>
              <c:f>'Data fresh bones'!$GX$4:$GX$398</c:f>
              <c:numCache>
                <c:formatCode>0.00E+00</c:formatCode>
                <c:ptCount val="395"/>
                <c:pt idx="0">
                  <c:v>-6.2942800000000003E-6</c:v>
                </c:pt>
                <c:pt idx="1">
                  <c:v>-3.90404E-5</c:v>
                </c:pt>
                <c:pt idx="2">
                  <c:v>-2.54151E-5</c:v>
                </c:pt>
                <c:pt idx="3">
                  <c:v>-5.7511800000000004E-6</c:v>
                </c:pt>
                <c:pt idx="4">
                  <c:v>-6.2221100000000006E-5</c:v>
                </c:pt>
                <c:pt idx="5">
                  <c:v>-6.4806299999999996E-5</c:v>
                </c:pt>
                <c:pt idx="6">
                  <c:v>-6.62235E-5</c:v>
                </c:pt>
                <c:pt idx="7">
                  <c:v>-6.9709799999999995E-5</c:v>
                </c:pt>
                <c:pt idx="8">
                  <c:v>-7.2854200000000005E-5</c:v>
                </c:pt>
                <c:pt idx="9">
                  <c:v>-7.3990499999999996E-5</c:v>
                </c:pt>
                <c:pt idx="10">
                  <c:v>-8.0279500000000003E-5</c:v>
                </c:pt>
                <c:pt idx="11">
                  <c:v>-8.5153600000000004E-5</c:v>
                </c:pt>
                <c:pt idx="12">
                  <c:v>-6.4732899999999998E-5</c:v>
                </c:pt>
                <c:pt idx="13">
                  <c:v>-5.8918500000000002E-5</c:v>
                </c:pt>
                <c:pt idx="14">
                  <c:v>-5.88187E-5</c:v>
                </c:pt>
                <c:pt idx="15">
                  <c:v>-5.3646100000000001E-5</c:v>
                </c:pt>
                <c:pt idx="16">
                  <c:v>-5.1462100000000003E-5</c:v>
                </c:pt>
                <c:pt idx="17">
                  <c:v>-5.1238700000000001E-5</c:v>
                </c:pt>
                <c:pt idx="18">
                  <c:v>-5.0185500000000003E-5</c:v>
                </c:pt>
                <c:pt idx="19">
                  <c:v>-4.7716899999999997E-5</c:v>
                </c:pt>
                <c:pt idx="20">
                  <c:v>-4.7509799999999997E-5</c:v>
                </c:pt>
                <c:pt idx="21">
                  <c:v>-4.70941E-5</c:v>
                </c:pt>
                <c:pt idx="22">
                  <c:v>-4.5448999999999998E-5</c:v>
                </c:pt>
                <c:pt idx="23">
                  <c:v>-4.2902399999999998E-5</c:v>
                </c:pt>
                <c:pt idx="24">
                  <c:v>-4.2886300000000003E-5</c:v>
                </c:pt>
                <c:pt idx="25">
                  <c:v>-4.0166500000000002E-5</c:v>
                </c:pt>
                <c:pt idx="26">
                  <c:v>-3.77765E-5</c:v>
                </c:pt>
                <c:pt idx="27">
                  <c:v>-3.6518399999999999E-5</c:v>
                </c:pt>
                <c:pt idx="28">
                  <c:v>-3.5921599999999998E-5</c:v>
                </c:pt>
                <c:pt idx="29">
                  <c:v>-3.4926799999999999E-5</c:v>
                </c:pt>
                <c:pt idx="30">
                  <c:v>-3.6734799999999999E-5</c:v>
                </c:pt>
                <c:pt idx="31">
                  <c:v>-3.76468E-5</c:v>
                </c:pt>
                <c:pt idx="32">
                  <c:v>-3.8552600000000001E-5</c:v>
                </c:pt>
                <c:pt idx="33">
                  <c:v>-3.9493299999999997E-5</c:v>
                </c:pt>
                <c:pt idx="34">
                  <c:v>-4.0289400000000001E-5</c:v>
                </c:pt>
                <c:pt idx="35">
                  <c:v>-4.0011800000000002E-5</c:v>
                </c:pt>
                <c:pt idx="36">
                  <c:v>-3.9688399999999998E-5</c:v>
                </c:pt>
                <c:pt idx="37">
                  <c:v>-3.98161E-5</c:v>
                </c:pt>
                <c:pt idx="38">
                  <c:v>-3.9908299999999999E-5</c:v>
                </c:pt>
                <c:pt idx="39">
                  <c:v>-3.9862199999999999E-5</c:v>
                </c:pt>
                <c:pt idx="40">
                  <c:v>-4.0963900000000003E-5</c:v>
                </c:pt>
                <c:pt idx="41">
                  <c:v>-4.2151999999999999E-5</c:v>
                </c:pt>
                <c:pt idx="42">
                  <c:v>-4.3694900000000001E-5</c:v>
                </c:pt>
                <c:pt idx="43">
                  <c:v>-4.5049500000000003E-5</c:v>
                </c:pt>
                <c:pt idx="44">
                  <c:v>-4.5958699999999998E-5</c:v>
                </c:pt>
                <c:pt idx="45">
                  <c:v>-4.6076599999999999E-5</c:v>
                </c:pt>
                <c:pt idx="46">
                  <c:v>-4.66303E-5</c:v>
                </c:pt>
                <c:pt idx="47">
                  <c:v>-4.7068199999999998E-5</c:v>
                </c:pt>
                <c:pt idx="48">
                  <c:v>-4.76656E-5</c:v>
                </c:pt>
                <c:pt idx="49">
                  <c:v>-4.8470400000000003E-5</c:v>
                </c:pt>
                <c:pt idx="50">
                  <c:v>-4.9598700000000003E-5</c:v>
                </c:pt>
                <c:pt idx="51">
                  <c:v>-5.0454200000000002E-5</c:v>
                </c:pt>
                <c:pt idx="52">
                  <c:v>-5.1369000000000002E-5</c:v>
                </c:pt>
                <c:pt idx="53">
                  <c:v>-5.1405500000000001E-5</c:v>
                </c:pt>
                <c:pt idx="54">
                  <c:v>-5.1879899999999998E-5</c:v>
                </c:pt>
                <c:pt idx="55">
                  <c:v>-5.2493400000000001E-5</c:v>
                </c:pt>
                <c:pt idx="56">
                  <c:v>-5.3247300000000001E-5</c:v>
                </c:pt>
                <c:pt idx="57">
                  <c:v>-5.37322E-5</c:v>
                </c:pt>
                <c:pt idx="58">
                  <c:v>-5.4747499999999997E-5</c:v>
                </c:pt>
                <c:pt idx="59">
                  <c:v>-5.52462E-5</c:v>
                </c:pt>
                <c:pt idx="60">
                  <c:v>-5.64207E-5</c:v>
                </c:pt>
                <c:pt idx="61">
                  <c:v>-5.7107700000000002E-5</c:v>
                </c:pt>
                <c:pt idx="62">
                  <c:v>-5.7705399999999998E-5</c:v>
                </c:pt>
                <c:pt idx="63">
                  <c:v>-5.8514499999999997E-5</c:v>
                </c:pt>
                <c:pt idx="64">
                  <c:v>-5.9033400000000003E-5</c:v>
                </c:pt>
                <c:pt idx="65">
                  <c:v>-5.8406100000000003E-5</c:v>
                </c:pt>
                <c:pt idx="66">
                  <c:v>-5.9453999999999997E-5</c:v>
                </c:pt>
                <c:pt idx="67">
                  <c:v>-6.2730800000000006E-5</c:v>
                </c:pt>
                <c:pt idx="68">
                  <c:v>-6.2929500000000001E-5</c:v>
                </c:pt>
                <c:pt idx="69">
                  <c:v>-6.4527899999999996E-5</c:v>
                </c:pt>
                <c:pt idx="70">
                  <c:v>-6.4459899999999996E-5</c:v>
                </c:pt>
                <c:pt idx="71">
                  <c:v>-6.4695099999999997E-5</c:v>
                </c:pt>
                <c:pt idx="72">
                  <c:v>-6.5120600000000001E-5</c:v>
                </c:pt>
                <c:pt idx="73">
                  <c:v>-6.6347399999999994E-5</c:v>
                </c:pt>
                <c:pt idx="74">
                  <c:v>-6.6340299999999999E-5</c:v>
                </c:pt>
                <c:pt idx="75">
                  <c:v>-6.7613600000000006E-5</c:v>
                </c:pt>
                <c:pt idx="76">
                  <c:v>-6.7957600000000001E-5</c:v>
                </c:pt>
                <c:pt idx="77">
                  <c:v>-6.8206000000000004E-5</c:v>
                </c:pt>
                <c:pt idx="78">
                  <c:v>-6.8374700000000001E-5</c:v>
                </c:pt>
                <c:pt idx="79">
                  <c:v>-6.8131099999999996E-5</c:v>
                </c:pt>
                <c:pt idx="80">
                  <c:v>-6.8318400000000006E-5</c:v>
                </c:pt>
                <c:pt idx="81">
                  <c:v>-6.8930400000000007E-5</c:v>
                </c:pt>
                <c:pt idx="82">
                  <c:v>-6.9428499999999994E-5</c:v>
                </c:pt>
                <c:pt idx="83">
                  <c:v>-6.9713099999999995E-5</c:v>
                </c:pt>
                <c:pt idx="84">
                  <c:v>-7.0556799999999995E-5</c:v>
                </c:pt>
                <c:pt idx="85">
                  <c:v>-7.1323300000000002E-5</c:v>
                </c:pt>
                <c:pt idx="86">
                  <c:v>-7.2062400000000003E-5</c:v>
                </c:pt>
                <c:pt idx="87">
                  <c:v>-7.2828899999999997E-5</c:v>
                </c:pt>
                <c:pt idx="88">
                  <c:v>-7.3438100000000004E-5</c:v>
                </c:pt>
                <c:pt idx="89">
                  <c:v>-7.4161700000000005E-5</c:v>
                </c:pt>
                <c:pt idx="90">
                  <c:v>-7.5085299999999998E-5</c:v>
                </c:pt>
                <c:pt idx="91">
                  <c:v>-7.5947300000000004E-5</c:v>
                </c:pt>
                <c:pt idx="92">
                  <c:v>-7.6607599999999995E-5</c:v>
                </c:pt>
                <c:pt idx="93">
                  <c:v>-7.7334699999999997E-5</c:v>
                </c:pt>
                <c:pt idx="94">
                  <c:v>-7.8194899999999999E-5</c:v>
                </c:pt>
                <c:pt idx="95">
                  <c:v>-7.8716199999999997E-5</c:v>
                </c:pt>
                <c:pt idx="96">
                  <c:v>-7.91409E-5</c:v>
                </c:pt>
                <c:pt idx="97">
                  <c:v>-8.0067200000000005E-5</c:v>
                </c:pt>
                <c:pt idx="98">
                  <c:v>-8.0993899999999997E-5</c:v>
                </c:pt>
                <c:pt idx="99">
                  <c:v>-8.1679600000000003E-5</c:v>
                </c:pt>
                <c:pt idx="100">
                  <c:v>-8.2815800000000001E-5</c:v>
                </c:pt>
                <c:pt idx="101">
                  <c:v>-8.4465699999999993E-5</c:v>
                </c:pt>
                <c:pt idx="102">
                  <c:v>-8.4636100000000001E-5</c:v>
                </c:pt>
                <c:pt idx="103">
                  <c:v>-8.5008100000000004E-5</c:v>
                </c:pt>
                <c:pt idx="104">
                  <c:v>-8.5790000000000004E-5</c:v>
                </c:pt>
                <c:pt idx="105">
                  <c:v>-8.6013999999999993E-5</c:v>
                </c:pt>
                <c:pt idx="106">
                  <c:v>-8.46388E-5</c:v>
                </c:pt>
                <c:pt idx="107">
                  <c:v>-8.4862299999999996E-5</c:v>
                </c:pt>
                <c:pt idx="108">
                  <c:v>-8.47066E-5</c:v>
                </c:pt>
                <c:pt idx="109">
                  <c:v>-8.5535499999999994E-5</c:v>
                </c:pt>
                <c:pt idx="110">
                  <c:v>-8.5996900000000003E-5</c:v>
                </c:pt>
                <c:pt idx="111">
                  <c:v>-8.7192499999999996E-5</c:v>
                </c:pt>
                <c:pt idx="112">
                  <c:v>-8.7720700000000002E-5</c:v>
                </c:pt>
                <c:pt idx="113">
                  <c:v>-8.9220899999999998E-5</c:v>
                </c:pt>
                <c:pt idx="114">
                  <c:v>-8.8786499999999994E-5</c:v>
                </c:pt>
                <c:pt idx="115">
                  <c:v>-8.9666000000000005E-5</c:v>
                </c:pt>
                <c:pt idx="116">
                  <c:v>-8.9424299999999997E-5</c:v>
                </c:pt>
                <c:pt idx="117">
                  <c:v>-8.99542E-5</c:v>
                </c:pt>
                <c:pt idx="118">
                  <c:v>-8.9465199999999999E-5</c:v>
                </c:pt>
                <c:pt idx="119">
                  <c:v>-9.0152800000000002E-5</c:v>
                </c:pt>
                <c:pt idx="120">
                  <c:v>-8.9839099999999998E-5</c:v>
                </c:pt>
                <c:pt idx="121">
                  <c:v>-9.0142000000000005E-5</c:v>
                </c:pt>
                <c:pt idx="122">
                  <c:v>-9.0433000000000006E-5</c:v>
                </c:pt>
                <c:pt idx="123">
                  <c:v>-9.0745499999999994E-5</c:v>
                </c:pt>
                <c:pt idx="124">
                  <c:v>-9.0999699999999995E-5</c:v>
                </c:pt>
                <c:pt idx="125">
                  <c:v>-9.1142400000000003E-5</c:v>
                </c:pt>
                <c:pt idx="126">
                  <c:v>-9.1618899999999998E-5</c:v>
                </c:pt>
                <c:pt idx="127">
                  <c:v>-9.18392E-5</c:v>
                </c:pt>
                <c:pt idx="128">
                  <c:v>-9.18545E-5</c:v>
                </c:pt>
                <c:pt idx="129">
                  <c:v>-9.1508900000000001E-5</c:v>
                </c:pt>
                <c:pt idx="130">
                  <c:v>-9.1037299999999997E-5</c:v>
                </c:pt>
                <c:pt idx="131">
                  <c:v>-9.0348700000000005E-5</c:v>
                </c:pt>
                <c:pt idx="132">
                  <c:v>-9.0425699999999997E-5</c:v>
                </c:pt>
                <c:pt idx="133">
                  <c:v>-9.0517299999999995E-5</c:v>
                </c:pt>
                <c:pt idx="134">
                  <c:v>-8.9292700000000007E-5</c:v>
                </c:pt>
                <c:pt idx="135">
                  <c:v>-8.9424400000000004E-5</c:v>
                </c:pt>
                <c:pt idx="136">
                  <c:v>-8.89993E-5</c:v>
                </c:pt>
                <c:pt idx="137">
                  <c:v>-8.8250000000000004E-5</c:v>
                </c:pt>
                <c:pt idx="138">
                  <c:v>-8.7410000000000005E-5</c:v>
                </c:pt>
                <c:pt idx="139">
                  <c:v>-8.6752300000000006E-5</c:v>
                </c:pt>
                <c:pt idx="140">
                  <c:v>-8.5560800000000002E-5</c:v>
                </c:pt>
                <c:pt idx="141">
                  <c:v>-8.4445900000000004E-5</c:v>
                </c:pt>
                <c:pt idx="142">
                  <c:v>-8.3124699999999994E-5</c:v>
                </c:pt>
                <c:pt idx="143">
                  <c:v>-8.1772299999999996E-5</c:v>
                </c:pt>
                <c:pt idx="144">
                  <c:v>-8.0714299999999994E-5</c:v>
                </c:pt>
                <c:pt idx="145">
                  <c:v>-7.9731800000000001E-5</c:v>
                </c:pt>
                <c:pt idx="146">
                  <c:v>-7.8746300000000002E-5</c:v>
                </c:pt>
                <c:pt idx="147">
                  <c:v>-7.7587400000000002E-5</c:v>
                </c:pt>
                <c:pt idx="148">
                  <c:v>-7.6858400000000003E-5</c:v>
                </c:pt>
                <c:pt idx="149">
                  <c:v>-7.53215E-5</c:v>
                </c:pt>
                <c:pt idx="150">
                  <c:v>-7.4702699999999999E-5</c:v>
                </c:pt>
                <c:pt idx="151">
                  <c:v>-7.3308700000000005E-5</c:v>
                </c:pt>
                <c:pt idx="152">
                  <c:v>-7.1871800000000005E-5</c:v>
                </c:pt>
                <c:pt idx="153">
                  <c:v>-7.0118199999999996E-5</c:v>
                </c:pt>
                <c:pt idx="154">
                  <c:v>-6.9118500000000006E-5</c:v>
                </c:pt>
                <c:pt idx="155">
                  <c:v>-6.6443800000000002E-5</c:v>
                </c:pt>
                <c:pt idx="156">
                  <c:v>-6.3887399999999994E-5</c:v>
                </c:pt>
                <c:pt idx="157">
                  <c:v>-6.2813999999999999E-5</c:v>
                </c:pt>
                <c:pt idx="158">
                  <c:v>-6.0798599999999998E-5</c:v>
                </c:pt>
                <c:pt idx="159">
                  <c:v>-5.88126E-5</c:v>
                </c:pt>
                <c:pt idx="160">
                  <c:v>-5.7741700000000003E-5</c:v>
                </c:pt>
                <c:pt idx="161">
                  <c:v>-5.66709E-5</c:v>
                </c:pt>
                <c:pt idx="162">
                  <c:v>-5.4219399999999998E-5</c:v>
                </c:pt>
                <c:pt idx="163">
                  <c:v>-5.3016300000000003E-5</c:v>
                </c:pt>
                <c:pt idx="164">
                  <c:v>-5.16894E-5</c:v>
                </c:pt>
                <c:pt idx="165">
                  <c:v>-5.0268200000000001E-5</c:v>
                </c:pt>
                <c:pt idx="166">
                  <c:v>-4.8902200000000001E-5</c:v>
                </c:pt>
                <c:pt idx="167">
                  <c:v>-4.8885699999999999E-5</c:v>
                </c:pt>
                <c:pt idx="168">
                  <c:v>-4.75051E-5</c:v>
                </c:pt>
                <c:pt idx="169">
                  <c:v>-4.6713599999999999E-5</c:v>
                </c:pt>
                <c:pt idx="170">
                  <c:v>-4.5657500000000001E-5</c:v>
                </c:pt>
                <c:pt idx="171">
                  <c:v>-4.48472E-5</c:v>
                </c:pt>
                <c:pt idx="172">
                  <c:v>-4.29004E-5</c:v>
                </c:pt>
                <c:pt idx="173">
                  <c:v>-4.1138399999999999E-5</c:v>
                </c:pt>
                <c:pt idx="174">
                  <c:v>-3.9791900000000001E-5</c:v>
                </c:pt>
                <c:pt idx="175">
                  <c:v>-3.8565100000000001E-5</c:v>
                </c:pt>
                <c:pt idx="176">
                  <c:v>-3.6878400000000003E-5</c:v>
                </c:pt>
                <c:pt idx="177">
                  <c:v>-3.6131999999999999E-5</c:v>
                </c:pt>
                <c:pt idx="178">
                  <c:v>-3.5687700000000001E-5</c:v>
                </c:pt>
                <c:pt idx="179">
                  <c:v>-3.49088E-5</c:v>
                </c:pt>
                <c:pt idx="180">
                  <c:v>-3.3779299999999997E-5</c:v>
                </c:pt>
                <c:pt idx="181">
                  <c:v>-3.3156099999999999E-5</c:v>
                </c:pt>
                <c:pt idx="182">
                  <c:v>-3.1363199999999998E-5</c:v>
                </c:pt>
                <c:pt idx="183">
                  <c:v>-3.0725800000000003E-5</c:v>
                </c:pt>
                <c:pt idx="184">
                  <c:v>-3.0023300000000001E-5</c:v>
                </c:pt>
                <c:pt idx="185">
                  <c:v>-2.9143900000000001E-5</c:v>
                </c:pt>
                <c:pt idx="186">
                  <c:v>-2.8301800000000001E-5</c:v>
                </c:pt>
                <c:pt idx="187">
                  <c:v>-2.7915900000000002E-5</c:v>
                </c:pt>
                <c:pt idx="188">
                  <c:v>-2.7098E-5</c:v>
                </c:pt>
                <c:pt idx="189">
                  <c:v>-2.6040000000000001E-5</c:v>
                </c:pt>
                <c:pt idx="190">
                  <c:v>-2.5159000000000001E-5</c:v>
                </c:pt>
                <c:pt idx="191">
                  <c:v>-2.3925800000000001E-5</c:v>
                </c:pt>
                <c:pt idx="192">
                  <c:v>-2.29491E-5</c:v>
                </c:pt>
                <c:pt idx="193">
                  <c:v>-2.26031E-5</c:v>
                </c:pt>
                <c:pt idx="194">
                  <c:v>-2.1737299999999999E-5</c:v>
                </c:pt>
                <c:pt idx="195">
                  <c:v>-2.054E-5</c:v>
                </c:pt>
                <c:pt idx="196">
                  <c:v>-2.01644E-5</c:v>
                </c:pt>
                <c:pt idx="197">
                  <c:v>-1.89966E-5</c:v>
                </c:pt>
                <c:pt idx="198">
                  <c:v>-1.7783700000000001E-5</c:v>
                </c:pt>
                <c:pt idx="199">
                  <c:v>-1.67682E-5</c:v>
                </c:pt>
                <c:pt idx="200">
                  <c:v>-1.77387E-5</c:v>
                </c:pt>
                <c:pt idx="201">
                  <c:v>-1.6909899999999999E-5</c:v>
                </c:pt>
                <c:pt idx="202">
                  <c:v>-1.6251300000000001E-5</c:v>
                </c:pt>
                <c:pt idx="203">
                  <c:v>-1.4861199999999999E-5</c:v>
                </c:pt>
                <c:pt idx="204">
                  <c:v>-1.4633900000000001E-5</c:v>
                </c:pt>
                <c:pt idx="205">
                  <c:v>-1.3298199999999999E-5</c:v>
                </c:pt>
                <c:pt idx="206">
                  <c:v>-1.12357E-5</c:v>
                </c:pt>
                <c:pt idx="207">
                  <c:v>-9.6823200000000002E-6</c:v>
                </c:pt>
                <c:pt idx="208">
                  <c:v>-8.3897800000000008E-6</c:v>
                </c:pt>
                <c:pt idx="209">
                  <c:v>-7.3942999999999997E-6</c:v>
                </c:pt>
                <c:pt idx="210">
                  <c:v>-6.3246499999999997E-6</c:v>
                </c:pt>
                <c:pt idx="211">
                  <c:v>-5.6545800000000003E-6</c:v>
                </c:pt>
                <c:pt idx="212">
                  <c:v>-4.7551999999999998E-6</c:v>
                </c:pt>
                <c:pt idx="213">
                  <c:v>-4.1236699999999996E-6</c:v>
                </c:pt>
                <c:pt idx="214">
                  <c:v>-3.56033E-6</c:v>
                </c:pt>
                <c:pt idx="215">
                  <c:v>-2.3970600000000001E-6</c:v>
                </c:pt>
                <c:pt idx="216">
                  <c:v>-1.0810600000000001E-6</c:v>
                </c:pt>
                <c:pt idx="217">
                  <c:v>5.4882699999999999E-8</c:v>
                </c:pt>
                <c:pt idx="218">
                  <c:v>8.3034300000000004E-7</c:v>
                </c:pt>
                <c:pt idx="219">
                  <c:v>1.7757E-6</c:v>
                </c:pt>
                <c:pt idx="220">
                  <c:v>2.6097799999999999E-6</c:v>
                </c:pt>
                <c:pt idx="221">
                  <c:v>3.54534E-6</c:v>
                </c:pt>
                <c:pt idx="222">
                  <c:v>4.2265600000000001E-6</c:v>
                </c:pt>
                <c:pt idx="223">
                  <c:v>5.1610500000000003E-6</c:v>
                </c:pt>
                <c:pt idx="224">
                  <c:v>7.3340800000000001E-6</c:v>
                </c:pt>
                <c:pt idx="225">
                  <c:v>8.2131400000000004E-6</c:v>
                </c:pt>
                <c:pt idx="226">
                  <c:v>9.1138799999999996E-6</c:v>
                </c:pt>
                <c:pt idx="227">
                  <c:v>1.00747E-5</c:v>
                </c:pt>
                <c:pt idx="228">
                  <c:v>1.1244699999999999E-5</c:v>
                </c:pt>
                <c:pt idx="229">
                  <c:v>1.19441E-5</c:v>
                </c:pt>
                <c:pt idx="230">
                  <c:v>1.2942899999999999E-5</c:v>
                </c:pt>
                <c:pt idx="231">
                  <c:v>1.35348E-5</c:v>
                </c:pt>
                <c:pt idx="232">
                  <c:v>1.45979E-5</c:v>
                </c:pt>
                <c:pt idx="233">
                  <c:v>1.5433800000000001E-5</c:v>
                </c:pt>
                <c:pt idx="234">
                  <c:v>1.60265E-5</c:v>
                </c:pt>
                <c:pt idx="235">
                  <c:v>1.7257499999999999E-5</c:v>
                </c:pt>
                <c:pt idx="236">
                  <c:v>1.8912399999999999E-5</c:v>
                </c:pt>
                <c:pt idx="237">
                  <c:v>1.9935100000000002E-5</c:v>
                </c:pt>
                <c:pt idx="238">
                  <c:v>2.12016E-5</c:v>
                </c:pt>
                <c:pt idx="239">
                  <c:v>2.2286E-5</c:v>
                </c:pt>
                <c:pt idx="240">
                  <c:v>2.3745999999999999E-5</c:v>
                </c:pt>
                <c:pt idx="241">
                  <c:v>2.4593899999999998E-5</c:v>
                </c:pt>
                <c:pt idx="242">
                  <c:v>2.61892E-5</c:v>
                </c:pt>
                <c:pt idx="243">
                  <c:v>2.8580200000000001E-5</c:v>
                </c:pt>
                <c:pt idx="244">
                  <c:v>3.2327299999999998E-5</c:v>
                </c:pt>
                <c:pt idx="245">
                  <c:v>3.2814700000000003E-5</c:v>
                </c:pt>
                <c:pt idx="246">
                  <c:v>3.3559200000000002E-5</c:v>
                </c:pt>
                <c:pt idx="247">
                  <c:v>3.46833E-5</c:v>
                </c:pt>
                <c:pt idx="248">
                  <c:v>3.5970899999999998E-5</c:v>
                </c:pt>
                <c:pt idx="249">
                  <c:v>3.74024E-5</c:v>
                </c:pt>
                <c:pt idx="250">
                  <c:v>3.7914199999999997E-5</c:v>
                </c:pt>
                <c:pt idx="251">
                  <c:v>3.9117199999999999E-5</c:v>
                </c:pt>
                <c:pt idx="252">
                  <c:v>3.9954699999999999E-5</c:v>
                </c:pt>
                <c:pt idx="253">
                  <c:v>4.06011E-5</c:v>
                </c:pt>
                <c:pt idx="254">
                  <c:v>4.0978700000000001E-5</c:v>
                </c:pt>
                <c:pt idx="255">
                  <c:v>4.20012E-5</c:v>
                </c:pt>
                <c:pt idx="256">
                  <c:v>4.2793799999999997E-5</c:v>
                </c:pt>
                <c:pt idx="257">
                  <c:v>4.3461499999999997E-5</c:v>
                </c:pt>
                <c:pt idx="258">
                  <c:v>4.3177499999999998E-5</c:v>
                </c:pt>
                <c:pt idx="259">
                  <c:v>4.3693799999999998E-5</c:v>
                </c:pt>
                <c:pt idx="260">
                  <c:v>4.4948699999999999E-5</c:v>
                </c:pt>
                <c:pt idx="261">
                  <c:v>4.5866099999999998E-5</c:v>
                </c:pt>
                <c:pt idx="262">
                  <c:v>4.6139300000000001E-5</c:v>
                </c:pt>
                <c:pt idx="263">
                  <c:v>4.6944699999999998E-5</c:v>
                </c:pt>
                <c:pt idx="264">
                  <c:v>4.8371800000000003E-5</c:v>
                </c:pt>
                <c:pt idx="265">
                  <c:v>4.8327600000000001E-5</c:v>
                </c:pt>
                <c:pt idx="266">
                  <c:v>4.8641599999999999E-5</c:v>
                </c:pt>
                <c:pt idx="267">
                  <c:v>4.9382699999999997E-5</c:v>
                </c:pt>
                <c:pt idx="268">
                  <c:v>4.9969000000000002E-5</c:v>
                </c:pt>
                <c:pt idx="269">
                  <c:v>4.9876800000000003E-5</c:v>
                </c:pt>
                <c:pt idx="270">
                  <c:v>5.0364700000000002E-5</c:v>
                </c:pt>
                <c:pt idx="271">
                  <c:v>5.0760699999999997E-5</c:v>
                </c:pt>
                <c:pt idx="272">
                  <c:v>5.09446E-5</c:v>
                </c:pt>
                <c:pt idx="273">
                  <c:v>5.1810700000000002E-5</c:v>
                </c:pt>
                <c:pt idx="274">
                  <c:v>5.2167699999999999E-5</c:v>
                </c:pt>
                <c:pt idx="275">
                  <c:v>5.2450300000000002E-5</c:v>
                </c:pt>
                <c:pt idx="276">
                  <c:v>5.24342E-5</c:v>
                </c:pt>
                <c:pt idx="277">
                  <c:v>5.2773499999999999E-5</c:v>
                </c:pt>
                <c:pt idx="278">
                  <c:v>5.2479299999999997E-5</c:v>
                </c:pt>
                <c:pt idx="279">
                  <c:v>5.2853799999999999E-5</c:v>
                </c:pt>
                <c:pt idx="280">
                  <c:v>5.26688E-5</c:v>
                </c:pt>
                <c:pt idx="281">
                  <c:v>5.3138199999999999E-5</c:v>
                </c:pt>
                <c:pt idx="282">
                  <c:v>5.1173900000000001E-5</c:v>
                </c:pt>
                <c:pt idx="283">
                  <c:v>5.13832E-5</c:v>
                </c:pt>
                <c:pt idx="284">
                  <c:v>5.0583900000000002E-5</c:v>
                </c:pt>
                <c:pt idx="285">
                  <c:v>5.0704400000000002E-5</c:v>
                </c:pt>
                <c:pt idx="286">
                  <c:v>5.0946999999999999E-5</c:v>
                </c:pt>
                <c:pt idx="287">
                  <c:v>5.1557500000000002E-5</c:v>
                </c:pt>
                <c:pt idx="288">
                  <c:v>5.1554900000000003E-5</c:v>
                </c:pt>
                <c:pt idx="289">
                  <c:v>5.2474800000000001E-5</c:v>
                </c:pt>
                <c:pt idx="290">
                  <c:v>5.2344099999999999E-5</c:v>
                </c:pt>
                <c:pt idx="291">
                  <c:v>5.2800200000000003E-5</c:v>
                </c:pt>
                <c:pt idx="292">
                  <c:v>5.3115999999999998E-5</c:v>
                </c:pt>
                <c:pt idx="293">
                  <c:v>5.3396100000000002E-5</c:v>
                </c:pt>
                <c:pt idx="294">
                  <c:v>5.3989900000000003E-5</c:v>
                </c:pt>
                <c:pt idx="295">
                  <c:v>5.4455900000000002E-5</c:v>
                </c:pt>
                <c:pt idx="296">
                  <c:v>5.4276800000000002E-5</c:v>
                </c:pt>
                <c:pt idx="297">
                  <c:v>5.42079E-5</c:v>
                </c:pt>
                <c:pt idx="298">
                  <c:v>5.5715399999999999E-5</c:v>
                </c:pt>
                <c:pt idx="299">
                  <c:v>5.5052900000000003E-5</c:v>
                </c:pt>
                <c:pt idx="300">
                  <c:v>5.3829100000000003E-5</c:v>
                </c:pt>
                <c:pt idx="301">
                  <c:v>5.3897899999999998E-5</c:v>
                </c:pt>
                <c:pt idx="302">
                  <c:v>5.5257699999999998E-5</c:v>
                </c:pt>
                <c:pt idx="303">
                  <c:v>5.4084700000000001E-5</c:v>
                </c:pt>
                <c:pt idx="304">
                  <c:v>5.6119799999999998E-5</c:v>
                </c:pt>
                <c:pt idx="305">
                  <c:v>5.7571100000000002E-5</c:v>
                </c:pt>
                <c:pt idx="306">
                  <c:v>5.8180300000000003E-5</c:v>
                </c:pt>
                <c:pt idx="307">
                  <c:v>5.7732100000000002E-5</c:v>
                </c:pt>
                <c:pt idx="308">
                  <c:v>5.7504999999999999E-5</c:v>
                </c:pt>
                <c:pt idx="309">
                  <c:v>5.6690200000000001E-5</c:v>
                </c:pt>
                <c:pt idx="310">
                  <c:v>5.69892E-5</c:v>
                </c:pt>
                <c:pt idx="311">
                  <c:v>5.6827599999999998E-5</c:v>
                </c:pt>
                <c:pt idx="312">
                  <c:v>5.6614199999999997E-5</c:v>
                </c:pt>
                <c:pt idx="313">
                  <c:v>5.7769799999999997E-5</c:v>
                </c:pt>
                <c:pt idx="314">
                  <c:v>5.7909399999999998E-5</c:v>
                </c:pt>
                <c:pt idx="315">
                  <c:v>5.8295399999999998E-5</c:v>
                </c:pt>
                <c:pt idx="316">
                  <c:v>5.8448800000000002E-5</c:v>
                </c:pt>
                <c:pt idx="317">
                  <c:v>5.8121400000000002E-5</c:v>
                </c:pt>
                <c:pt idx="318">
                  <c:v>5.84265E-5</c:v>
                </c:pt>
                <c:pt idx="319">
                  <c:v>5.8652400000000001E-5</c:v>
                </c:pt>
                <c:pt idx="320">
                  <c:v>5.8375399999999997E-5</c:v>
                </c:pt>
                <c:pt idx="321">
                  <c:v>5.8301399999999997E-5</c:v>
                </c:pt>
                <c:pt idx="322">
                  <c:v>5.8725199999999998E-5</c:v>
                </c:pt>
                <c:pt idx="323">
                  <c:v>5.86581E-5</c:v>
                </c:pt>
                <c:pt idx="324">
                  <c:v>5.8697099999999997E-5</c:v>
                </c:pt>
                <c:pt idx="325">
                  <c:v>5.8872700000000003E-5</c:v>
                </c:pt>
                <c:pt idx="326">
                  <c:v>5.9064300000000003E-5</c:v>
                </c:pt>
                <c:pt idx="327">
                  <c:v>5.8691099999999998E-5</c:v>
                </c:pt>
                <c:pt idx="328">
                  <c:v>5.89239E-5</c:v>
                </c:pt>
                <c:pt idx="329">
                  <c:v>5.9218000000000001E-5</c:v>
                </c:pt>
                <c:pt idx="330">
                  <c:v>6.0031700000000003E-5</c:v>
                </c:pt>
                <c:pt idx="331">
                  <c:v>6.0035999999999999E-5</c:v>
                </c:pt>
                <c:pt idx="332">
                  <c:v>6.05093E-5</c:v>
                </c:pt>
                <c:pt idx="333">
                  <c:v>6.05091E-5</c:v>
                </c:pt>
                <c:pt idx="334">
                  <c:v>6.0515900000000001E-5</c:v>
                </c:pt>
                <c:pt idx="335">
                  <c:v>4.6357899999999999E-5</c:v>
                </c:pt>
                <c:pt idx="336">
                  <c:v>4.3653399999999998E-5</c:v>
                </c:pt>
                <c:pt idx="337">
                  <c:v>4.6139900000000002E-5</c:v>
                </c:pt>
                <c:pt idx="338">
                  <c:v>4.9116100000000002E-5</c:v>
                </c:pt>
                <c:pt idx="339">
                  <c:v>4.9064399999999997E-5</c:v>
                </c:pt>
                <c:pt idx="340">
                  <c:v>4.9010800000000002E-5</c:v>
                </c:pt>
                <c:pt idx="341">
                  <c:v>4.9457199999999998E-5</c:v>
                </c:pt>
                <c:pt idx="342">
                  <c:v>4.88182E-5</c:v>
                </c:pt>
                <c:pt idx="343">
                  <c:v>4.8762099999999999E-5</c:v>
                </c:pt>
                <c:pt idx="344">
                  <c:v>4.9363800000000003E-5</c:v>
                </c:pt>
                <c:pt idx="345">
                  <c:v>4.9488699999999999E-5</c:v>
                </c:pt>
                <c:pt idx="346">
                  <c:v>4.9399099999999999E-5</c:v>
                </c:pt>
                <c:pt idx="347">
                  <c:v>4.9045400000000003E-5</c:v>
                </c:pt>
                <c:pt idx="348">
                  <c:v>4.9517200000000001E-5</c:v>
                </c:pt>
                <c:pt idx="349">
                  <c:v>4.92479E-5</c:v>
                </c:pt>
                <c:pt idx="350">
                  <c:v>4.9415800000000002E-5</c:v>
                </c:pt>
                <c:pt idx="351">
                  <c:v>5.0083500000000003E-5</c:v>
                </c:pt>
                <c:pt idx="352">
                  <c:v>4.9914599999999998E-5</c:v>
                </c:pt>
                <c:pt idx="353">
                  <c:v>4.9034399999999999E-5</c:v>
                </c:pt>
                <c:pt idx="354">
                  <c:v>4.9471700000000003E-5</c:v>
                </c:pt>
                <c:pt idx="355">
                  <c:v>4.8844899999999997E-5</c:v>
                </c:pt>
                <c:pt idx="356">
                  <c:v>4.6545999999999998E-5</c:v>
                </c:pt>
                <c:pt idx="357">
                  <c:v>4.6426900000000001E-5</c:v>
                </c:pt>
                <c:pt idx="358">
                  <c:v>4.7102699999999999E-5</c:v>
                </c:pt>
                <c:pt idx="359">
                  <c:v>4.5925399999999999E-5</c:v>
                </c:pt>
                <c:pt idx="360">
                  <c:v>4.6288100000000002E-5</c:v>
                </c:pt>
                <c:pt idx="361">
                  <c:v>4.6183500000000003E-5</c:v>
                </c:pt>
                <c:pt idx="362">
                  <c:v>4.6163399999999999E-5</c:v>
                </c:pt>
                <c:pt idx="363">
                  <c:v>4.5550000000000003E-5</c:v>
                </c:pt>
                <c:pt idx="364">
                  <c:v>4.4331900000000002E-5</c:v>
                </c:pt>
                <c:pt idx="365">
                  <c:v>4.2873300000000002E-5</c:v>
                </c:pt>
                <c:pt idx="366">
                  <c:v>4.1536599999999998E-5</c:v>
                </c:pt>
                <c:pt idx="367">
                  <c:v>3.9594500000000002E-5</c:v>
                </c:pt>
                <c:pt idx="368">
                  <c:v>3.9532300000000001E-5</c:v>
                </c:pt>
                <c:pt idx="369">
                  <c:v>3.9133E-5</c:v>
                </c:pt>
                <c:pt idx="370">
                  <c:v>3.9029500000000003E-5</c:v>
                </c:pt>
                <c:pt idx="371">
                  <c:v>3.9576300000000003E-5</c:v>
                </c:pt>
                <c:pt idx="372">
                  <c:v>4.1023699999999998E-5</c:v>
                </c:pt>
                <c:pt idx="373">
                  <c:v>4.0163800000000003E-5</c:v>
                </c:pt>
                <c:pt idx="374">
                  <c:v>3.8670800000000003E-5</c:v>
                </c:pt>
                <c:pt idx="375">
                  <c:v>3.7116999999999997E-5</c:v>
                </c:pt>
                <c:pt idx="376">
                  <c:v>3.7752E-5</c:v>
                </c:pt>
                <c:pt idx="377">
                  <c:v>3.7297199999999999E-5</c:v>
                </c:pt>
                <c:pt idx="378">
                  <c:v>3.51313E-5</c:v>
                </c:pt>
                <c:pt idx="379">
                  <c:v>3.4014000000000003E-5</c:v>
                </c:pt>
                <c:pt idx="380">
                  <c:v>3.2183600000000001E-5</c:v>
                </c:pt>
                <c:pt idx="381">
                  <c:v>2.6233000000000001E-5</c:v>
                </c:pt>
                <c:pt idx="382">
                  <c:v>2.4587600000000002E-5</c:v>
                </c:pt>
                <c:pt idx="383">
                  <c:v>2.4087199999999999E-5</c:v>
                </c:pt>
                <c:pt idx="384">
                  <c:v>2.3943599999999999E-5</c:v>
                </c:pt>
                <c:pt idx="385">
                  <c:v>2.5227100000000001E-5</c:v>
                </c:pt>
                <c:pt idx="386">
                  <c:v>2.6484900000000001E-5</c:v>
                </c:pt>
                <c:pt idx="387">
                  <c:v>2.2866000000000001E-5</c:v>
                </c:pt>
                <c:pt idx="388">
                  <c:v>2.3649799999999998E-5</c:v>
                </c:pt>
                <c:pt idx="389">
                  <c:v>1.7393200000000001E-5</c:v>
                </c:pt>
                <c:pt idx="390">
                  <c:v>1.8659099999999999E-5</c:v>
                </c:pt>
                <c:pt idx="391">
                  <c:v>2.03794E-5</c:v>
                </c:pt>
                <c:pt idx="392">
                  <c:v>1.6778499999999999E-5</c:v>
                </c:pt>
                <c:pt idx="393">
                  <c:v>2.6697500000000001E-6</c:v>
                </c:pt>
                <c:pt idx="394">
                  <c:v>-2.4291800000000001E-7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8C-40DB-AA0B-A0708E6BA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915456"/>
        <c:axId val="167916032"/>
      </c:scatterChart>
      <c:valAx>
        <c:axId val="16791545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7916032"/>
        <c:crosses val="autoZero"/>
        <c:crossBetween val="midCat"/>
      </c:valAx>
      <c:valAx>
        <c:axId val="167916032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679154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3585505838212531"/>
                  <c:y val="-0.28668943399366148"/>
                </c:manualLayout>
              </c:layout>
              <c:numFmt formatCode="General" sourceLinked="0"/>
            </c:trendlineLbl>
          </c:trendline>
          <c:xVal>
            <c:numRef>
              <c:f>'Data fresh bones'!$HF$4:$HF$398</c:f>
              <c:numCache>
                <c:formatCode>0.00E+00</c:formatCode>
                <c:ptCount val="395"/>
                <c:pt idx="0">
                  <c:v>1.1427899999999999E-5</c:v>
                </c:pt>
                <c:pt idx="1">
                  <c:v>3.6458899999999997E-5</c:v>
                </c:pt>
                <c:pt idx="2">
                  <c:v>5.7190400000000001E-5</c:v>
                </c:pt>
                <c:pt idx="3">
                  <c:v>1.8638200000000001E-5</c:v>
                </c:pt>
                <c:pt idx="4">
                  <c:v>2.5272100000000002E-5</c:v>
                </c:pt>
                <c:pt idx="5">
                  <c:v>3.9884900000000002E-5</c:v>
                </c:pt>
                <c:pt idx="6">
                  <c:v>5.3028100000000001E-5</c:v>
                </c:pt>
                <c:pt idx="7" formatCode="General">
                  <c:v>2.2627899999999999E-4</c:v>
                </c:pt>
                <c:pt idx="8" formatCode="General">
                  <c:v>6.0685800000000005E-4</c:v>
                </c:pt>
                <c:pt idx="9" formatCode="General">
                  <c:v>1.1579649999999999E-3</c:v>
                </c:pt>
                <c:pt idx="10" formatCode="General">
                  <c:v>2.6513970000000002E-3</c:v>
                </c:pt>
                <c:pt idx="11" formatCode="General">
                  <c:v>4.5560039999999998E-3</c:v>
                </c:pt>
                <c:pt idx="12" formatCode="General">
                  <c:v>6.5841650000000003E-3</c:v>
                </c:pt>
                <c:pt idx="13" formatCode="General">
                  <c:v>8.7119850000000002E-3</c:v>
                </c:pt>
                <c:pt idx="14" formatCode="General">
                  <c:v>1.1579712000000001E-2</c:v>
                </c:pt>
                <c:pt idx="15" formatCode="General">
                  <c:v>1.436204E-2</c:v>
                </c:pt>
                <c:pt idx="16" formatCode="General">
                  <c:v>1.6738996999999999E-2</c:v>
                </c:pt>
                <c:pt idx="17" formatCode="General">
                  <c:v>1.9406429999999999E-2</c:v>
                </c:pt>
                <c:pt idx="18" formatCode="General">
                  <c:v>2.2300433000000001E-2</c:v>
                </c:pt>
                <c:pt idx="19" formatCode="General">
                  <c:v>2.4907205000000002E-2</c:v>
                </c:pt>
                <c:pt idx="20" formatCode="General">
                  <c:v>2.6996060999999998E-2</c:v>
                </c:pt>
                <c:pt idx="21" formatCode="General">
                  <c:v>2.9366695000000002E-2</c:v>
                </c:pt>
                <c:pt idx="22" formatCode="General">
                  <c:v>3.2222639999999997E-2</c:v>
                </c:pt>
                <c:pt idx="23" formatCode="General">
                  <c:v>3.5658962000000002E-2</c:v>
                </c:pt>
                <c:pt idx="24" formatCode="General">
                  <c:v>3.9306348999999997E-2</c:v>
                </c:pt>
                <c:pt idx="25" formatCode="General">
                  <c:v>4.3163843E-2</c:v>
                </c:pt>
                <c:pt idx="26" formatCode="General">
                  <c:v>4.7451256999999997E-2</c:v>
                </c:pt>
                <c:pt idx="27" formatCode="General">
                  <c:v>5.1937573000000001E-2</c:v>
                </c:pt>
                <c:pt idx="28" formatCode="General">
                  <c:v>5.5406759E-2</c:v>
                </c:pt>
                <c:pt idx="29" formatCode="General">
                  <c:v>6.0383055999999997E-2</c:v>
                </c:pt>
                <c:pt idx="30" formatCode="General">
                  <c:v>6.7171624999999999E-2</c:v>
                </c:pt>
                <c:pt idx="31" formatCode="General">
                  <c:v>7.3774610000000004E-2</c:v>
                </c:pt>
                <c:pt idx="32" formatCode="General">
                  <c:v>8.0108877999999994E-2</c:v>
                </c:pt>
                <c:pt idx="33" formatCode="General">
                  <c:v>8.8522195999999997E-2</c:v>
                </c:pt>
                <c:pt idx="34" formatCode="General">
                  <c:v>9.5459679000000006E-2</c:v>
                </c:pt>
                <c:pt idx="35" formatCode="General">
                  <c:v>0.100609383</c:v>
                </c:pt>
                <c:pt idx="36" formatCode="General">
                  <c:v>0.105896505</c:v>
                </c:pt>
                <c:pt idx="37" formatCode="General">
                  <c:v>0.111218546</c:v>
                </c:pt>
                <c:pt idx="38" formatCode="General">
                  <c:v>0.11554112599999999</c:v>
                </c:pt>
                <c:pt idx="39" formatCode="General">
                  <c:v>0.11973541</c:v>
                </c:pt>
                <c:pt idx="40" formatCode="General">
                  <c:v>0.123692792</c:v>
                </c:pt>
                <c:pt idx="41" formatCode="General">
                  <c:v>0.12700393400000001</c:v>
                </c:pt>
                <c:pt idx="42" formatCode="General">
                  <c:v>0.13001773999999999</c:v>
                </c:pt>
                <c:pt idx="43" formatCode="General">
                  <c:v>0.13310931300000001</c:v>
                </c:pt>
                <c:pt idx="44" formatCode="General">
                  <c:v>0.13635499600000001</c:v>
                </c:pt>
                <c:pt idx="45" formatCode="General">
                  <c:v>0.14029518099999999</c:v>
                </c:pt>
                <c:pt idx="46" formatCode="General">
                  <c:v>0.14512893499999999</c:v>
                </c:pt>
                <c:pt idx="47" formatCode="General">
                  <c:v>0.14986638299999999</c:v>
                </c:pt>
                <c:pt idx="48" formatCode="General">
                  <c:v>0.15433524000000001</c:v>
                </c:pt>
                <c:pt idx="49" formatCode="General">
                  <c:v>0.15861445800000001</c:v>
                </c:pt>
                <c:pt idx="50" formatCode="General">
                  <c:v>0.16273110599999999</c:v>
                </c:pt>
                <c:pt idx="51" formatCode="General">
                  <c:v>0.16739072299999999</c:v>
                </c:pt>
                <c:pt idx="52" formatCode="General">
                  <c:v>0.172752392</c:v>
                </c:pt>
                <c:pt idx="53" formatCode="General">
                  <c:v>0.17879505100000001</c:v>
                </c:pt>
                <c:pt idx="54" formatCode="General">
                  <c:v>0.18524842699999999</c:v>
                </c:pt>
                <c:pt idx="55" formatCode="General">
                  <c:v>0.192434735</c:v>
                </c:pt>
                <c:pt idx="56" formatCode="General">
                  <c:v>0.19953647699999999</c:v>
                </c:pt>
                <c:pt idx="57" formatCode="General">
                  <c:v>0.207292223</c:v>
                </c:pt>
                <c:pt idx="58" formatCode="General">
                  <c:v>0.214882824</c:v>
                </c:pt>
                <c:pt idx="59" formatCode="General">
                  <c:v>0.22244582199999999</c:v>
                </c:pt>
                <c:pt idx="60" formatCode="General">
                  <c:v>0.22866803899999999</c:v>
                </c:pt>
                <c:pt idx="61" formatCode="General">
                  <c:v>0.23441785300000001</c:v>
                </c:pt>
                <c:pt idx="62" formatCode="General">
                  <c:v>0.24024231400000001</c:v>
                </c:pt>
                <c:pt idx="63" formatCode="General">
                  <c:v>0.245815489</c:v>
                </c:pt>
                <c:pt idx="64" formatCode="General">
                  <c:v>0.25145461099999999</c:v>
                </c:pt>
                <c:pt idx="65" formatCode="General">
                  <c:v>0.257598773</c:v>
                </c:pt>
                <c:pt idx="66" formatCode="General">
                  <c:v>0.26392536700000002</c:v>
                </c:pt>
                <c:pt idx="67" formatCode="General">
                  <c:v>0.26896864999999998</c:v>
                </c:pt>
                <c:pt idx="68" formatCode="General">
                  <c:v>0.27319598</c:v>
                </c:pt>
                <c:pt idx="69" formatCode="General">
                  <c:v>0.27677494800000002</c:v>
                </c:pt>
                <c:pt idx="70" formatCode="General">
                  <c:v>0.28058165400000001</c:v>
                </c:pt>
                <c:pt idx="71" formatCode="General">
                  <c:v>0.28385841899999997</c:v>
                </c:pt>
                <c:pt idx="72" formatCode="General">
                  <c:v>0.28682157899999999</c:v>
                </c:pt>
                <c:pt idx="73" formatCode="General">
                  <c:v>0.29008232499999997</c:v>
                </c:pt>
                <c:pt idx="74" formatCode="General">
                  <c:v>0.29360782400000002</c:v>
                </c:pt>
                <c:pt idx="75" formatCode="General">
                  <c:v>0.29692410000000002</c:v>
                </c:pt>
                <c:pt idx="76" formatCode="General">
                  <c:v>0.30091535000000003</c:v>
                </c:pt>
                <c:pt idx="77" formatCode="General">
                  <c:v>0.305855039</c:v>
                </c:pt>
                <c:pt idx="78" formatCode="General">
                  <c:v>0.31170216299999998</c:v>
                </c:pt>
                <c:pt idx="79" formatCode="General">
                  <c:v>0.31672181900000002</c:v>
                </c:pt>
                <c:pt idx="80" formatCode="General">
                  <c:v>0.32105770300000003</c:v>
                </c:pt>
                <c:pt idx="81" formatCode="General">
                  <c:v>0.325000395</c:v>
                </c:pt>
                <c:pt idx="82" formatCode="General">
                  <c:v>0.32857004400000001</c:v>
                </c:pt>
                <c:pt idx="83" formatCode="General">
                  <c:v>0.33104051699999998</c:v>
                </c:pt>
                <c:pt idx="84" formatCode="General">
                  <c:v>0.33390430999999998</c:v>
                </c:pt>
                <c:pt idx="85" formatCode="General">
                  <c:v>0.33735051900000002</c:v>
                </c:pt>
                <c:pt idx="86" formatCode="General">
                  <c:v>0.34112663700000001</c:v>
                </c:pt>
                <c:pt idx="87" formatCode="General">
                  <c:v>0.34473699899999999</c:v>
                </c:pt>
                <c:pt idx="88" formatCode="General">
                  <c:v>0.348362691</c:v>
                </c:pt>
                <c:pt idx="89" formatCode="General">
                  <c:v>0.352174241</c:v>
                </c:pt>
                <c:pt idx="90" formatCode="General">
                  <c:v>0.355660382</c:v>
                </c:pt>
                <c:pt idx="91" formatCode="General">
                  <c:v>0.35872397900000003</c:v>
                </c:pt>
                <c:pt idx="92" formatCode="General">
                  <c:v>0.36518134699999999</c:v>
                </c:pt>
                <c:pt idx="93" formatCode="General">
                  <c:v>0.37768083899999999</c:v>
                </c:pt>
                <c:pt idx="94" formatCode="General">
                  <c:v>0.39283349899999997</c:v>
                </c:pt>
                <c:pt idx="95" formatCode="General">
                  <c:v>0.40757702099999998</c:v>
                </c:pt>
                <c:pt idx="96" formatCode="General">
                  <c:v>0.42194562499999999</c:v>
                </c:pt>
                <c:pt idx="97" formatCode="General">
                  <c:v>0.432075822</c:v>
                </c:pt>
                <c:pt idx="98" formatCode="General">
                  <c:v>0.43604306300000001</c:v>
                </c:pt>
                <c:pt idx="99" formatCode="General">
                  <c:v>0.437976527</c:v>
                </c:pt>
                <c:pt idx="100" formatCode="General">
                  <c:v>0.44085965599999999</c:v>
                </c:pt>
                <c:pt idx="101" formatCode="General">
                  <c:v>0.44392721200000002</c:v>
                </c:pt>
                <c:pt idx="102" formatCode="General">
                  <c:v>0.44783723800000003</c:v>
                </c:pt>
                <c:pt idx="103" formatCode="General">
                  <c:v>0.452372316</c:v>
                </c:pt>
                <c:pt idx="104" formatCode="General">
                  <c:v>0.45643641499999998</c:v>
                </c:pt>
                <c:pt idx="105" formatCode="General">
                  <c:v>0.46004803500000002</c:v>
                </c:pt>
                <c:pt idx="106" formatCode="General">
                  <c:v>0.46385997400000001</c:v>
                </c:pt>
                <c:pt idx="107" formatCode="General">
                  <c:v>0.46786554600000002</c:v>
                </c:pt>
                <c:pt idx="108" formatCode="General">
                  <c:v>0.471875873</c:v>
                </c:pt>
                <c:pt idx="109" formatCode="General">
                  <c:v>0.47577443000000003</c:v>
                </c:pt>
                <c:pt idx="110" formatCode="General">
                  <c:v>0.479540674</c:v>
                </c:pt>
                <c:pt idx="111" formatCode="General">
                  <c:v>0.48308968899999999</c:v>
                </c:pt>
                <c:pt idx="112" formatCode="General">
                  <c:v>0.48594311000000001</c:v>
                </c:pt>
                <c:pt idx="113" formatCode="General">
                  <c:v>0.48859652399999998</c:v>
                </c:pt>
                <c:pt idx="114" formatCode="General">
                  <c:v>0.49146251600000002</c:v>
                </c:pt>
                <c:pt idx="115" formatCode="General">
                  <c:v>0.494685657</c:v>
                </c:pt>
                <c:pt idx="116" formatCode="General">
                  <c:v>0.49805155499999998</c:v>
                </c:pt>
                <c:pt idx="117" formatCode="General">
                  <c:v>0.50178606400000003</c:v>
                </c:pt>
                <c:pt idx="118" formatCode="General">
                  <c:v>0.50540954999999999</c:v>
                </c:pt>
                <c:pt idx="119" formatCode="General">
                  <c:v>0.508359177</c:v>
                </c:pt>
                <c:pt idx="120" formatCode="General">
                  <c:v>0.51148441200000005</c:v>
                </c:pt>
                <c:pt idx="121" formatCode="General">
                  <c:v>0.51507692199999999</c:v>
                </c:pt>
                <c:pt idx="122" formatCode="General">
                  <c:v>0.51858102699999997</c:v>
                </c:pt>
                <c:pt idx="123" formatCode="General">
                  <c:v>0.52203688299999995</c:v>
                </c:pt>
                <c:pt idx="124" formatCode="General">
                  <c:v>0.52578938799999997</c:v>
                </c:pt>
                <c:pt idx="125" formatCode="General">
                  <c:v>0.52916737599999997</c:v>
                </c:pt>
                <c:pt idx="126" formatCode="General">
                  <c:v>0.53193314199999997</c:v>
                </c:pt>
                <c:pt idx="127" formatCode="General">
                  <c:v>0.53482553799999999</c:v>
                </c:pt>
                <c:pt idx="128" formatCode="General">
                  <c:v>0.53790523499999998</c:v>
                </c:pt>
                <c:pt idx="129" formatCode="General">
                  <c:v>0.54113083699999998</c:v>
                </c:pt>
                <c:pt idx="130" formatCode="General">
                  <c:v>0.54432115999999997</c:v>
                </c:pt>
                <c:pt idx="131" formatCode="General">
                  <c:v>0.54761234700000005</c:v>
                </c:pt>
                <c:pt idx="132" formatCode="General">
                  <c:v>0.55089653699999996</c:v>
                </c:pt>
                <c:pt idx="133" formatCode="General">
                  <c:v>0.55427814200000003</c:v>
                </c:pt>
                <c:pt idx="134" formatCode="General">
                  <c:v>0.55774509100000003</c:v>
                </c:pt>
                <c:pt idx="135" formatCode="General">
                  <c:v>0.561876076</c:v>
                </c:pt>
                <c:pt idx="136" formatCode="General">
                  <c:v>0.56595261900000005</c:v>
                </c:pt>
                <c:pt idx="137" formatCode="General">
                  <c:v>0.56992396700000003</c:v>
                </c:pt>
                <c:pt idx="138" formatCode="General">
                  <c:v>0.574655044</c:v>
                </c:pt>
                <c:pt idx="139" formatCode="General">
                  <c:v>0.57890267100000004</c:v>
                </c:pt>
                <c:pt idx="140" formatCode="General">
                  <c:v>0.58277341000000005</c:v>
                </c:pt>
                <c:pt idx="141" formatCode="General">
                  <c:v>0.58857710100000005</c:v>
                </c:pt>
                <c:pt idx="142" formatCode="General">
                  <c:v>0.59535857700000006</c:v>
                </c:pt>
                <c:pt idx="143" formatCode="General">
                  <c:v>0.60085208099999998</c:v>
                </c:pt>
                <c:pt idx="144" formatCode="General">
                  <c:v>0.60659067499999997</c:v>
                </c:pt>
                <c:pt idx="145" formatCode="General">
                  <c:v>0.61253432399999996</c:v>
                </c:pt>
                <c:pt idx="146" formatCode="General">
                  <c:v>0.61624094399999996</c:v>
                </c:pt>
                <c:pt idx="147" formatCode="General">
                  <c:v>0.61838440900000002</c:v>
                </c:pt>
                <c:pt idx="148" formatCode="General">
                  <c:v>0.62030547899999999</c:v>
                </c:pt>
                <c:pt idx="149" formatCode="General">
                  <c:v>0.62215826500000004</c:v>
                </c:pt>
                <c:pt idx="150" formatCode="General">
                  <c:v>0.62366459900000004</c:v>
                </c:pt>
                <c:pt idx="151" formatCode="General">
                  <c:v>0.62586400099999995</c:v>
                </c:pt>
                <c:pt idx="152" formatCode="General">
                  <c:v>0.62864317300000006</c:v>
                </c:pt>
                <c:pt idx="153" formatCode="General">
                  <c:v>0.63205926700000004</c:v>
                </c:pt>
                <c:pt idx="154" formatCode="General">
                  <c:v>0.63538274900000002</c:v>
                </c:pt>
                <c:pt idx="155" formatCode="General">
                  <c:v>0.63850997399999998</c:v>
                </c:pt>
                <c:pt idx="156" formatCode="General">
                  <c:v>0.64117301900000001</c:v>
                </c:pt>
                <c:pt idx="157" formatCode="General">
                  <c:v>0.64399466800000005</c:v>
                </c:pt>
                <c:pt idx="158" formatCode="General">
                  <c:v>0.64667710499999997</c:v>
                </c:pt>
                <c:pt idx="159" formatCode="General">
                  <c:v>0.65039892300000002</c:v>
                </c:pt>
                <c:pt idx="160" formatCode="General">
                  <c:v>0.65455733199999999</c:v>
                </c:pt>
                <c:pt idx="161" formatCode="General">
                  <c:v>0.65863452</c:v>
                </c:pt>
                <c:pt idx="162" formatCode="General">
                  <c:v>0.662448445</c:v>
                </c:pt>
                <c:pt idx="163" formatCode="General">
                  <c:v>0.66617733000000001</c:v>
                </c:pt>
                <c:pt idx="164" formatCode="General">
                  <c:v>0.66919600800000001</c:v>
                </c:pt>
                <c:pt idx="165" formatCode="General">
                  <c:v>0.67196581899999996</c:v>
                </c:pt>
                <c:pt idx="166" formatCode="General">
                  <c:v>0.67479762300000001</c:v>
                </c:pt>
                <c:pt idx="167" formatCode="General">
                  <c:v>0.677680222</c:v>
                </c:pt>
                <c:pt idx="168" formatCode="General">
                  <c:v>0.68035772000000005</c:v>
                </c:pt>
                <c:pt idx="169" formatCode="General">
                  <c:v>0.68313312900000001</c:v>
                </c:pt>
                <c:pt idx="170" formatCode="General">
                  <c:v>0.68613679599999999</c:v>
                </c:pt>
                <c:pt idx="171" formatCode="General">
                  <c:v>0.69014869499999998</c:v>
                </c:pt>
                <c:pt idx="172" formatCode="General">
                  <c:v>0.69628829299999995</c:v>
                </c:pt>
                <c:pt idx="173" formatCode="General">
                  <c:v>0.70335813700000005</c:v>
                </c:pt>
                <c:pt idx="174" formatCode="General">
                  <c:v>0.70978370599999996</c:v>
                </c:pt>
                <c:pt idx="175" formatCode="General">
                  <c:v>0.71581918600000005</c:v>
                </c:pt>
                <c:pt idx="176" formatCode="General">
                  <c:v>0.72128251700000001</c:v>
                </c:pt>
                <c:pt idx="177" formatCode="General">
                  <c:v>0.72559072300000005</c:v>
                </c:pt>
                <c:pt idx="178" formatCode="General">
                  <c:v>0.72918209499999997</c:v>
                </c:pt>
                <c:pt idx="179" formatCode="General">
                  <c:v>0.73278497399999998</c:v>
                </c:pt>
                <c:pt idx="180" formatCode="General">
                  <c:v>0.73612485100000002</c:v>
                </c:pt>
                <c:pt idx="181" formatCode="General">
                  <c:v>0.73914913100000001</c:v>
                </c:pt>
                <c:pt idx="182" formatCode="General">
                  <c:v>0.74274335999999996</c:v>
                </c:pt>
                <c:pt idx="183" formatCode="General">
                  <c:v>0.746940669</c:v>
                </c:pt>
                <c:pt idx="184" formatCode="General">
                  <c:v>0.75142776600000005</c:v>
                </c:pt>
                <c:pt idx="185" formatCode="General">
                  <c:v>0.75697259900000002</c:v>
                </c:pt>
                <c:pt idx="186" formatCode="General">
                  <c:v>0.76292229700000003</c:v>
                </c:pt>
                <c:pt idx="187" formatCode="General">
                  <c:v>0.76700570599999995</c:v>
                </c:pt>
                <c:pt idx="188" formatCode="General">
                  <c:v>0.77070538200000005</c:v>
                </c:pt>
                <c:pt idx="189" formatCode="General">
                  <c:v>0.77499000699999998</c:v>
                </c:pt>
                <c:pt idx="190" formatCode="General">
                  <c:v>0.778354502</c:v>
                </c:pt>
                <c:pt idx="191" formatCode="General">
                  <c:v>0.78116173099999997</c:v>
                </c:pt>
                <c:pt idx="192" formatCode="General">
                  <c:v>0.78495147899999995</c:v>
                </c:pt>
                <c:pt idx="193" formatCode="General">
                  <c:v>0.78901048900000004</c:v>
                </c:pt>
                <c:pt idx="194" formatCode="General">
                  <c:v>0.79301317599999999</c:v>
                </c:pt>
                <c:pt idx="195" formatCode="General">
                  <c:v>0.79734182499999995</c:v>
                </c:pt>
                <c:pt idx="196" formatCode="General">
                  <c:v>0.80169982699999998</c:v>
                </c:pt>
                <c:pt idx="197" formatCode="General">
                  <c:v>0.80510420100000002</c:v>
                </c:pt>
                <c:pt idx="198" formatCode="General">
                  <c:v>0.80748644800000002</c:v>
                </c:pt>
                <c:pt idx="199" formatCode="General">
                  <c:v>0.80941340799999995</c:v>
                </c:pt>
                <c:pt idx="200" formatCode="General">
                  <c:v>0.81218783500000002</c:v>
                </c:pt>
                <c:pt idx="201" formatCode="General">
                  <c:v>0.81627817999999996</c:v>
                </c:pt>
                <c:pt idx="202" formatCode="General">
                  <c:v>0.82045002199999995</c:v>
                </c:pt>
                <c:pt idx="203" formatCode="General">
                  <c:v>0.82516957899999999</c:v>
                </c:pt>
                <c:pt idx="204" formatCode="General">
                  <c:v>0.83065690999999997</c:v>
                </c:pt>
                <c:pt idx="205" formatCode="General">
                  <c:v>0.83505257700000002</c:v>
                </c:pt>
                <c:pt idx="206" formatCode="General">
                  <c:v>0.83779622899999995</c:v>
                </c:pt>
                <c:pt idx="207" formatCode="General">
                  <c:v>0.84049231400000002</c:v>
                </c:pt>
                <c:pt idx="208" formatCode="General">
                  <c:v>0.84284274999999997</c:v>
                </c:pt>
                <c:pt idx="209" formatCode="General">
                  <c:v>0.84451791899999995</c:v>
                </c:pt>
                <c:pt idx="210" formatCode="General">
                  <c:v>0.84647254599999999</c:v>
                </c:pt>
                <c:pt idx="211" formatCode="General">
                  <c:v>0.84829811899999996</c:v>
                </c:pt>
                <c:pt idx="212" formatCode="General">
                  <c:v>0.84984062699999996</c:v>
                </c:pt>
                <c:pt idx="213" formatCode="General">
                  <c:v>0.85121489800000005</c:v>
                </c:pt>
                <c:pt idx="214" formatCode="General">
                  <c:v>0.85241940299999996</c:v>
                </c:pt>
                <c:pt idx="215" formatCode="General">
                  <c:v>0.85301081300000003</c:v>
                </c:pt>
                <c:pt idx="216" formatCode="General">
                  <c:v>0.85442216599999998</c:v>
                </c:pt>
                <c:pt idx="217" formatCode="General">
                  <c:v>0.857116353</c:v>
                </c:pt>
                <c:pt idx="218" formatCode="General">
                  <c:v>0.86027791899999995</c:v>
                </c:pt>
                <c:pt idx="219" formatCode="General">
                  <c:v>0.86364084299999999</c:v>
                </c:pt>
                <c:pt idx="220" formatCode="General">
                  <c:v>0.86783438099999999</c:v>
                </c:pt>
                <c:pt idx="221" formatCode="General">
                  <c:v>0.87116711099999999</c:v>
                </c:pt>
                <c:pt idx="222" formatCode="General">
                  <c:v>0.87341653399999997</c:v>
                </c:pt>
                <c:pt idx="223" formatCode="General">
                  <c:v>0.87555836899999995</c:v>
                </c:pt>
                <c:pt idx="224" formatCode="General">
                  <c:v>0.87745847300000002</c:v>
                </c:pt>
                <c:pt idx="225" formatCode="General">
                  <c:v>0.87901494000000002</c:v>
                </c:pt>
                <c:pt idx="226" formatCode="General">
                  <c:v>0.88120981399999998</c:v>
                </c:pt>
                <c:pt idx="227" formatCode="General">
                  <c:v>0.88374277000000001</c:v>
                </c:pt>
                <c:pt idx="228" formatCode="General">
                  <c:v>0.88682654299999997</c:v>
                </c:pt>
                <c:pt idx="229" formatCode="General">
                  <c:v>0.88991533700000003</c:v>
                </c:pt>
                <c:pt idx="230" formatCode="General">
                  <c:v>0.89271963499999996</c:v>
                </c:pt>
                <c:pt idx="231" formatCode="General">
                  <c:v>0.89591603600000003</c:v>
                </c:pt>
                <c:pt idx="232" formatCode="General">
                  <c:v>0.89910837300000002</c:v>
                </c:pt>
                <c:pt idx="233" formatCode="General">
                  <c:v>0.90204009399999996</c:v>
                </c:pt>
                <c:pt idx="234" formatCode="General">
                  <c:v>0.906280431</c:v>
                </c:pt>
                <c:pt idx="235" formatCode="General">
                  <c:v>0.91114971600000005</c:v>
                </c:pt>
                <c:pt idx="236" formatCode="General">
                  <c:v>0.91595062199999999</c:v>
                </c:pt>
                <c:pt idx="237" formatCode="General">
                  <c:v>0.92093002899999998</c:v>
                </c:pt>
                <c:pt idx="238" formatCode="General">
                  <c:v>0.92573115100000003</c:v>
                </c:pt>
                <c:pt idx="239" formatCode="General">
                  <c:v>0.92955652799999999</c:v>
                </c:pt>
                <c:pt idx="240" formatCode="General">
                  <c:v>0.932574507</c:v>
                </c:pt>
                <c:pt idx="241" formatCode="General">
                  <c:v>0.93496478999999999</c:v>
                </c:pt>
                <c:pt idx="242" formatCode="General">
                  <c:v>0.93761047200000003</c:v>
                </c:pt>
                <c:pt idx="243" formatCode="General">
                  <c:v>0.94076512700000003</c:v>
                </c:pt>
                <c:pt idx="244" formatCode="General">
                  <c:v>0.943817868</c:v>
                </c:pt>
                <c:pt idx="245" formatCode="General">
                  <c:v>0.94715117900000001</c:v>
                </c:pt>
                <c:pt idx="246" formatCode="General">
                  <c:v>0.95091370600000003</c:v>
                </c:pt>
                <c:pt idx="247" formatCode="General">
                  <c:v>0.95512819800000004</c:v>
                </c:pt>
                <c:pt idx="248" formatCode="General">
                  <c:v>0.95972956600000003</c:v>
                </c:pt>
                <c:pt idx="249" formatCode="General">
                  <c:v>0.96492113499999999</c:v>
                </c:pt>
                <c:pt idx="250" formatCode="General">
                  <c:v>0.97058133800000002</c:v>
                </c:pt>
                <c:pt idx="251" formatCode="General">
                  <c:v>0.97657179900000002</c:v>
                </c:pt>
                <c:pt idx="252" formatCode="General">
                  <c:v>0.98254888799999995</c:v>
                </c:pt>
                <c:pt idx="253" formatCode="General">
                  <c:v>0.98780789000000002</c:v>
                </c:pt>
                <c:pt idx="254" formatCode="General">
                  <c:v>0.99335883899999999</c:v>
                </c:pt>
                <c:pt idx="255" formatCode="General">
                  <c:v>0.99998704199999999</c:v>
                </c:pt>
                <c:pt idx="256" formatCode="General">
                  <c:v>1.0065714139999999</c:v>
                </c:pt>
                <c:pt idx="257" formatCode="General">
                  <c:v>1.012772121</c:v>
                </c:pt>
                <c:pt idx="258" formatCode="General">
                  <c:v>1.019381399</c:v>
                </c:pt>
                <c:pt idx="259" formatCode="General">
                  <c:v>1.0256129469999999</c:v>
                </c:pt>
                <c:pt idx="260" formatCode="General">
                  <c:v>1.0306595810000001</c:v>
                </c:pt>
                <c:pt idx="261" formatCode="General">
                  <c:v>1.0350786030000001</c:v>
                </c:pt>
                <c:pt idx="262" formatCode="General">
                  <c:v>1.039494454</c:v>
                </c:pt>
                <c:pt idx="263" formatCode="General">
                  <c:v>1.0436924670000001</c:v>
                </c:pt>
                <c:pt idx="264" formatCode="General">
                  <c:v>1.0475993320000001</c:v>
                </c:pt>
                <c:pt idx="265" formatCode="General">
                  <c:v>1.0513055039999999</c:v>
                </c:pt>
                <c:pt idx="266" formatCode="General">
                  <c:v>1.055616442</c:v>
                </c:pt>
                <c:pt idx="267" formatCode="General">
                  <c:v>1.06000958</c:v>
                </c:pt>
                <c:pt idx="268" formatCode="General">
                  <c:v>1.0643582090000001</c:v>
                </c:pt>
                <c:pt idx="269" formatCode="General">
                  <c:v>1.0690078249999999</c:v>
                </c:pt>
                <c:pt idx="270" formatCode="General">
                  <c:v>1.0741426759999999</c:v>
                </c:pt>
                <c:pt idx="271" formatCode="General">
                  <c:v>1.079193936</c:v>
                </c:pt>
                <c:pt idx="272" formatCode="General">
                  <c:v>1.083809805</c:v>
                </c:pt>
                <c:pt idx="273" formatCode="General">
                  <c:v>1.0879097520000001</c:v>
                </c:pt>
                <c:pt idx="274" formatCode="General">
                  <c:v>1.0919201590000001</c:v>
                </c:pt>
                <c:pt idx="275" formatCode="General">
                  <c:v>1.0958920459999999</c:v>
                </c:pt>
                <c:pt idx="276" formatCode="General">
                  <c:v>1.0992535489999999</c:v>
                </c:pt>
                <c:pt idx="277" formatCode="General">
                  <c:v>1.102782519</c:v>
                </c:pt>
                <c:pt idx="278" formatCode="General">
                  <c:v>1.106770646</c:v>
                </c:pt>
                <c:pt idx="279" formatCode="General">
                  <c:v>1.1106646499999999</c:v>
                </c:pt>
                <c:pt idx="280" formatCode="General">
                  <c:v>1.114680356</c:v>
                </c:pt>
                <c:pt idx="281" formatCode="General">
                  <c:v>1.119915371</c:v>
                </c:pt>
                <c:pt idx="282" formatCode="General">
                  <c:v>1.125982603</c:v>
                </c:pt>
                <c:pt idx="283" formatCode="General">
                  <c:v>1.132503211</c:v>
                </c:pt>
                <c:pt idx="284" formatCode="General">
                  <c:v>1.1401071460000001</c:v>
                </c:pt>
                <c:pt idx="285" formatCode="General">
                  <c:v>1.148196343</c:v>
                </c:pt>
                <c:pt idx="286" formatCode="General">
                  <c:v>1.156360496</c:v>
                </c:pt>
                <c:pt idx="287" formatCode="General">
                  <c:v>1.164131426</c:v>
                </c:pt>
                <c:pt idx="288" formatCode="General">
                  <c:v>1.17164055</c:v>
                </c:pt>
                <c:pt idx="289" formatCode="General">
                  <c:v>1.1783713469999999</c:v>
                </c:pt>
                <c:pt idx="290" formatCode="General">
                  <c:v>1.184931655</c:v>
                </c:pt>
                <c:pt idx="291" formatCode="General">
                  <c:v>1.190920113</c:v>
                </c:pt>
                <c:pt idx="292" formatCode="General">
                  <c:v>1.1967785580000001</c:v>
                </c:pt>
                <c:pt idx="293" formatCode="General">
                  <c:v>1.2020346770000001</c:v>
                </c:pt>
                <c:pt idx="294" formatCode="General">
                  <c:v>1.206667809</c:v>
                </c:pt>
                <c:pt idx="295" formatCode="General">
                  <c:v>1.2107971129999999</c:v>
                </c:pt>
                <c:pt idx="296" formatCode="General">
                  <c:v>1.214899001</c:v>
                </c:pt>
                <c:pt idx="297" formatCode="General">
                  <c:v>1.2189558039999999</c:v>
                </c:pt>
                <c:pt idx="298" formatCode="General">
                  <c:v>1.2230876420000001</c:v>
                </c:pt>
                <c:pt idx="299" formatCode="General">
                  <c:v>1.227561253</c:v>
                </c:pt>
                <c:pt idx="300" formatCode="General">
                  <c:v>1.232304383</c:v>
                </c:pt>
                <c:pt idx="301" formatCode="General">
                  <c:v>1.2363826790000001</c:v>
                </c:pt>
                <c:pt idx="302" formatCode="General">
                  <c:v>1.239685573</c:v>
                </c:pt>
                <c:pt idx="303" formatCode="General">
                  <c:v>1.242905503</c:v>
                </c:pt>
                <c:pt idx="304" formatCode="General">
                  <c:v>1.2454626680000001</c:v>
                </c:pt>
                <c:pt idx="305" formatCode="General">
                  <c:v>1.2474144949999999</c:v>
                </c:pt>
                <c:pt idx="306" formatCode="General">
                  <c:v>1.2492847039999999</c:v>
                </c:pt>
                <c:pt idx="307" formatCode="General">
                  <c:v>1.251410997</c:v>
                </c:pt>
                <c:pt idx="308" formatCode="General">
                  <c:v>1.2534806350000001</c:v>
                </c:pt>
                <c:pt idx="309" formatCode="General">
                  <c:v>1.255715565</c:v>
                </c:pt>
                <c:pt idx="310" formatCode="General">
                  <c:v>1.258064732</c:v>
                </c:pt>
                <c:pt idx="311" formatCode="General">
                  <c:v>1.2624582799999999</c:v>
                </c:pt>
                <c:pt idx="312" formatCode="General">
                  <c:v>1.2672769699999999</c:v>
                </c:pt>
                <c:pt idx="313" formatCode="General">
                  <c:v>1.272001637</c:v>
                </c:pt>
                <c:pt idx="314" formatCode="General">
                  <c:v>1.2772902740000001</c:v>
                </c:pt>
                <c:pt idx="315" formatCode="General">
                  <c:v>1.2836000190000001</c:v>
                </c:pt>
                <c:pt idx="316" formatCode="General">
                  <c:v>1.2885819380000001</c:v>
                </c:pt>
                <c:pt idx="317" formatCode="General">
                  <c:v>1.2932931350000001</c:v>
                </c:pt>
                <c:pt idx="318" formatCode="General">
                  <c:v>1.298586134</c:v>
                </c:pt>
                <c:pt idx="319" formatCode="General">
                  <c:v>1.3032811070000001</c:v>
                </c:pt>
                <c:pt idx="320" formatCode="General">
                  <c:v>1.3072483189999999</c:v>
                </c:pt>
                <c:pt idx="321" formatCode="General">
                  <c:v>1.310784191</c:v>
                </c:pt>
                <c:pt idx="322" formatCode="General">
                  <c:v>1.314352062</c:v>
                </c:pt>
                <c:pt idx="323" formatCode="General">
                  <c:v>1.318131663</c:v>
                </c:pt>
                <c:pt idx="324" formatCode="General">
                  <c:v>1.3224378720000001</c:v>
                </c:pt>
                <c:pt idx="325" formatCode="General">
                  <c:v>1.3263732349999999</c:v>
                </c:pt>
                <c:pt idx="326" formatCode="General">
                  <c:v>1.3302613139999999</c:v>
                </c:pt>
                <c:pt idx="327" formatCode="General">
                  <c:v>1.33449296</c:v>
                </c:pt>
                <c:pt idx="328" formatCode="General">
                  <c:v>1.338670405</c:v>
                </c:pt>
                <c:pt idx="329" formatCode="General">
                  <c:v>1.34255122</c:v>
                </c:pt>
                <c:pt idx="330" formatCode="General">
                  <c:v>1.346984347</c:v>
                </c:pt>
                <c:pt idx="331" formatCode="General">
                  <c:v>1.351494529</c:v>
                </c:pt>
                <c:pt idx="332" formatCode="General">
                  <c:v>1.3557950940000001</c:v>
                </c:pt>
                <c:pt idx="333" formatCode="General">
                  <c:v>1.3603148629999999</c:v>
                </c:pt>
                <c:pt idx="334" formatCode="General">
                  <c:v>1.364706695</c:v>
                </c:pt>
                <c:pt idx="335" formatCode="General">
                  <c:v>1.3689432880000001</c:v>
                </c:pt>
                <c:pt idx="336" formatCode="General">
                  <c:v>1.3736404659999999</c:v>
                </c:pt>
                <c:pt idx="337" formatCode="General">
                  <c:v>1.3780437160000001</c:v>
                </c:pt>
                <c:pt idx="338" formatCode="General">
                  <c:v>1.3822308640000001</c:v>
                </c:pt>
                <c:pt idx="339" formatCode="General">
                  <c:v>1.386167113</c:v>
                </c:pt>
                <c:pt idx="340" formatCode="General">
                  <c:v>1.389260918</c:v>
                </c:pt>
                <c:pt idx="341" formatCode="General">
                  <c:v>1.391546832</c:v>
                </c:pt>
                <c:pt idx="342" formatCode="General">
                  <c:v>1.393465779</c:v>
                </c:pt>
                <c:pt idx="343" formatCode="General">
                  <c:v>1.3948557930000001</c:v>
                </c:pt>
                <c:pt idx="344" formatCode="General">
                  <c:v>1.3964129729999999</c:v>
                </c:pt>
                <c:pt idx="345" formatCode="General">
                  <c:v>1.3985229690000001</c:v>
                </c:pt>
                <c:pt idx="346" formatCode="General">
                  <c:v>1.400956833</c:v>
                </c:pt>
                <c:pt idx="347" formatCode="General">
                  <c:v>1.4036441070000001</c:v>
                </c:pt>
                <c:pt idx="348" formatCode="General">
                  <c:v>1.4065247279999999</c:v>
                </c:pt>
                <c:pt idx="349" formatCode="General">
                  <c:v>1.4097147830000001</c:v>
                </c:pt>
                <c:pt idx="350" formatCode="General">
                  <c:v>1.4128412749999999</c:v>
                </c:pt>
                <c:pt idx="351" formatCode="General">
                  <c:v>1.415806219</c:v>
                </c:pt>
                <c:pt idx="352" formatCode="General">
                  <c:v>1.4185356469999999</c:v>
                </c:pt>
                <c:pt idx="353" formatCode="General">
                  <c:v>1.4209611289999999</c:v>
                </c:pt>
                <c:pt idx="354" formatCode="General">
                  <c:v>1.42346181</c:v>
                </c:pt>
                <c:pt idx="355" formatCode="General">
                  <c:v>1.4262619270000001</c:v>
                </c:pt>
                <c:pt idx="356" formatCode="General">
                  <c:v>1.429554631</c:v>
                </c:pt>
                <c:pt idx="357" formatCode="General">
                  <c:v>1.43298828</c:v>
                </c:pt>
                <c:pt idx="358" formatCode="General">
                  <c:v>1.4363271790000001</c:v>
                </c:pt>
                <c:pt idx="359" formatCode="General">
                  <c:v>1.439070895</c:v>
                </c:pt>
                <c:pt idx="360" formatCode="General">
                  <c:v>1.441571401</c:v>
                </c:pt>
                <c:pt idx="361" formatCode="General">
                  <c:v>1.4438246290000001</c:v>
                </c:pt>
                <c:pt idx="362" formatCode="General">
                  <c:v>1.4459757150000001</c:v>
                </c:pt>
                <c:pt idx="363" formatCode="General">
                  <c:v>1.448556728</c:v>
                </c:pt>
                <c:pt idx="364" formatCode="General">
                  <c:v>1.4514303630000001</c:v>
                </c:pt>
                <c:pt idx="365" formatCode="General">
                  <c:v>1.4539636929999999</c:v>
                </c:pt>
                <c:pt idx="366" formatCode="General">
                  <c:v>1.456454473</c:v>
                </c:pt>
                <c:pt idx="367" formatCode="General">
                  <c:v>1.4593719709999999</c:v>
                </c:pt>
                <c:pt idx="368" formatCode="General">
                  <c:v>1.46308449</c:v>
                </c:pt>
                <c:pt idx="369" formatCode="General">
                  <c:v>1.4675489399999999</c:v>
                </c:pt>
                <c:pt idx="370" formatCode="General">
                  <c:v>1.4721622569999999</c:v>
                </c:pt>
                <c:pt idx="371" formatCode="General">
                  <c:v>1.47718024</c:v>
                </c:pt>
                <c:pt idx="372" formatCode="General">
                  <c:v>1.48245179</c:v>
                </c:pt>
                <c:pt idx="373" formatCode="General">
                  <c:v>1.4872116289999999</c:v>
                </c:pt>
                <c:pt idx="374" formatCode="General">
                  <c:v>1.491346469</c:v>
                </c:pt>
                <c:pt idx="375" formatCode="General">
                  <c:v>1.4952595660000001</c:v>
                </c:pt>
                <c:pt idx="376" formatCode="General">
                  <c:v>1.4985387590000001</c:v>
                </c:pt>
                <c:pt idx="377" formatCode="General">
                  <c:v>1.500972229</c:v>
                </c:pt>
                <c:pt idx="378" formatCode="General">
                  <c:v>1.502717563</c:v>
                </c:pt>
                <c:pt idx="379" formatCode="General">
                  <c:v>1.5043038200000001</c:v>
                </c:pt>
                <c:pt idx="380" formatCode="General">
                  <c:v>1.5057778209999999</c:v>
                </c:pt>
                <c:pt idx="381" formatCode="General">
                  <c:v>1.5072893839999999</c:v>
                </c:pt>
                <c:pt idx="382" formatCode="General">
                  <c:v>1.5087324609999999</c:v>
                </c:pt>
                <c:pt idx="383" formatCode="General">
                  <c:v>1.510392586</c:v>
                </c:pt>
                <c:pt idx="384" formatCode="General">
                  <c:v>1.5120800190000001</c:v>
                </c:pt>
                <c:pt idx="385" formatCode="General">
                  <c:v>1.513709126</c:v>
                </c:pt>
                <c:pt idx="386" formatCode="General">
                  <c:v>1.5153298260000001</c:v>
                </c:pt>
                <c:pt idx="387" formatCode="General">
                  <c:v>1.517164041</c:v>
                </c:pt>
                <c:pt idx="388" formatCode="General">
                  <c:v>1.5189434340000001</c:v>
                </c:pt>
                <c:pt idx="389" formatCode="General">
                  <c:v>1.5206589580000001</c:v>
                </c:pt>
                <c:pt idx="390" formatCode="General">
                  <c:v>1.5231259720000001</c:v>
                </c:pt>
                <c:pt idx="391" formatCode="General">
                  <c:v>1.526663712</c:v>
                </c:pt>
                <c:pt idx="392" formatCode="General">
                  <c:v>1.53090711</c:v>
                </c:pt>
                <c:pt idx="393" formatCode="General">
                  <c:v>1.5356054189999999</c:v>
                </c:pt>
                <c:pt idx="394" formatCode="General">
                  <c:v>1.5404101800000001</c:v>
                </c:pt>
              </c:numCache>
            </c:numRef>
          </c:xVal>
          <c:yVal>
            <c:numRef>
              <c:f>'Data fresh bones'!$HC$4:$HC$398</c:f>
              <c:numCache>
                <c:formatCode>General</c:formatCode>
                <c:ptCount val="395"/>
                <c:pt idx="0">
                  <c:v>1.4101000000000001E-4</c:v>
                </c:pt>
                <c:pt idx="1">
                  <c:v>-9.5942E-4</c:v>
                </c:pt>
                <c:pt idx="2">
                  <c:v>-1.0223599999999999E-3</c:v>
                </c:pt>
                <c:pt idx="3">
                  <c:v>1.2001E-4</c:v>
                </c:pt>
                <c:pt idx="4">
                  <c:v>2.8183E-4</c:v>
                </c:pt>
                <c:pt idx="5">
                  <c:v>-1.3066999999999999E-4</c:v>
                </c:pt>
                <c:pt idx="6">
                  <c:v>4.7024000000000002E-4</c:v>
                </c:pt>
                <c:pt idx="7">
                  <c:v>-1.4635799999999999E-3</c:v>
                </c:pt>
                <c:pt idx="8">
                  <c:v>-6.8039800000000003E-3</c:v>
                </c:pt>
                <c:pt idx="9">
                  <c:v>-1.42557E-2</c:v>
                </c:pt>
                <c:pt idx="10">
                  <c:v>-1.327768E-2</c:v>
                </c:pt>
                <c:pt idx="11">
                  <c:v>-1.664937E-2</c:v>
                </c:pt>
                <c:pt idx="12">
                  <c:v>-1.012599E-2</c:v>
                </c:pt>
                <c:pt idx="13">
                  <c:v>-6.1458800000000003E-3</c:v>
                </c:pt>
                <c:pt idx="14">
                  <c:v>2.3741000000000001E-3</c:v>
                </c:pt>
                <c:pt idx="15">
                  <c:v>6.3603000000000002E-3</c:v>
                </c:pt>
                <c:pt idx="16">
                  <c:v>7.7577899999999997E-3</c:v>
                </c:pt>
                <c:pt idx="17">
                  <c:v>2.39587E-3</c:v>
                </c:pt>
                <c:pt idx="18">
                  <c:v>1.40419E-3</c:v>
                </c:pt>
                <c:pt idx="19">
                  <c:v>-5.1362000000000001E-4</c:v>
                </c:pt>
                <c:pt idx="20">
                  <c:v>-2.8232000000000001E-3</c:v>
                </c:pt>
                <c:pt idx="21">
                  <c:v>-1.9207999999999999E-4</c:v>
                </c:pt>
                <c:pt idx="22">
                  <c:v>-1.1964999999999999E-4</c:v>
                </c:pt>
                <c:pt idx="23">
                  <c:v>-1.0168E-4</c:v>
                </c:pt>
                <c:pt idx="24">
                  <c:v>1.46963E-3</c:v>
                </c:pt>
                <c:pt idx="25">
                  <c:v>3.1986900000000001E-3</c:v>
                </c:pt>
                <c:pt idx="26">
                  <c:v>4.6589300000000004E-3</c:v>
                </c:pt>
                <c:pt idx="27">
                  <c:v>1.477183E-2</c:v>
                </c:pt>
                <c:pt idx="28">
                  <c:v>1.769283E-2</c:v>
                </c:pt>
                <c:pt idx="29">
                  <c:v>2.495913E-2</c:v>
                </c:pt>
                <c:pt idx="30">
                  <c:v>3.2940419999999998E-2</c:v>
                </c:pt>
                <c:pt idx="31">
                  <c:v>3.3555849999999998E-2</c:v>
                </c:pt>
                <c:pt idx="32">
                  <c:v>3.2104349999999997E-2</c:v>
                </c:pt>
                <c:pt idx="33">
                  <c:v>3.6845169999999997E-2</c:v>
                </c:pt>
                <c:pt idx="34">
                  <c:v>3.8252559999999998E-2</c:v>
                </c:pt>
                <c:pt idx="35">
                  <c:v>3.878732E-2</c:v>
                </c:pt>
                <c:pt idx="36">
                  <c:v>4.8456970000000002E-2</c:v>
                </c:pt>
                <c:pt idx="37">
                  <c:v>5.3488710000000002E-2</c:v>
                </c:pt>
                <c:pt idx="38">
                  <c:v>5.6154179999999998E-2</c:v>
                </c:pt>
                <c:pt idx="39">
                  <c:v>5.9052640000000003E-2</c:v>
                </c:pt>
                <c:pt idx="40">
                  <c:v>6.2857129999999997E-2</c:v>
                </c:pt>
                <c:pt idx="41">
                  <c:v>6.2121330000000002E-2</c:v>
                </c:pt>
                <c:pt idx="42">
                  <c:v>6.2160279999999998E-2</c:v>
                </c:pt>
                <c:pt idx="43">
                  <c:v>6.3379110000000002E-2</c:v>
                </c:pt>
                <c:pt idx="44">
                  <c:v>6.4729439999999999E-2</c:v>
                </c:pt>
                <c:pt idx="45">
                  <c:v>6.3752749999999997E-2</c:v>
                </c:pt>
                <c:pt idx="46">
                  <c:v>6.4992209999999995E-2</c:v>
                </c:pt>
                <c:pt idx="47">
                  <c:v>6.8436880000000005E-2</c:v>
                </c:pt>
                <c:pt idx="48">
                  <c:v>6.8696430000000003E-2</c:v>
                </c:pt>
                <c:pt idx="49">
                  <c:v>7.2319789999999995E-2</c:v>
                </c:pt>
                <c:pt idx="50">
                  <c:v>7.7940369999999995E-2</c:v>
                </c:pt>
                <c:pt idx="51">
                  <c:v>7.8898179999999998E-2</c:v>
                </c:pt>
                <c:pt idx="52">
                  <c:v>7.8355900000000006E-2</c:v>
                </c:pt>
                <c:pt idx="53">
                  <c:v>8.2408209999999996E-2</c:v>
                </c:pt>
                <c:pt idx="54">
                  <c:v>8.1639310000000007E-2</c:v>
                </c:pt>
                <c:pt idx="55">
                  <c:v>8.2405809999999996E-2</c:v>
                </c:pt>
                <c:pt idx="56">
                  <c:v>9.0436950000000002E-2</c:v>
                </c:pt>
                <c:pt idx="57">
                  <c:v>9.5721100000000003E-2</c:v>
                </c:pt>
                <c:pt idx="58">
                  <c:v>0.10010611</c:v>
                </c:pt>
                <c:pt idx="59">
                  <c:v>0.10481457</c:v>
                </c:pt>
                <c:pt idx="60">
                  <c:v>0.10748186999999999</c:v>
                </c:pt>
                <c:pt idx="61">
                  <c:v>0.10587761</c:v>
                </c:pt>
                <c:pt idx="62">
                  <c:v>0.10774096</c:v>
                </c:pt>
                <c:pt idx="63">
                  <c:v>0.11007122</c:v>
                </c:pt>
                <c:pt idx="64">
                  <c:v>0.11015719</c:v>
                </c:pt>
                <c:pt idx="65">
                  <c:v>0.11371129000000001</c:v>
                </c:pt>
                <c:pt idx="66">
                  <c:v>0.11645170000000001</c:v>
                </c:pt>
                <c:pt idx="67">
                  <c:v>0.1207925</c:v>
                </c:pt>
                <c:pt idx="68">
                  <c:v>0.11863965</c:v>
                </c:pt>
                <c:pt idx="69">
                  <c:v>0.11628065</c:v>
                </c:pt>
                <c:pt idx="70">
                  <c:v>0.11183764</c:v>
                </c:pt>
                <c:pt idx="71">
                  <c:v>0.11023819</c:v>
                </c:pt>
                <c:pt idx="72">
                  <c:v>0.10674736999999999</c:v>
                </c:pt>
                <c:pt idx="73">
                  <c:v>0.11011608000000001</c:v>
                </c:pt>
                <c:pt idx="74">
                  <c:v>0.11217454</c:v>
                </c:pt>
                <c:pt idx="75">
                  <c:v>0.11408506</c:v>
                </c:pt>
                <c:pt idx="76">
                  <c:v>0.115551</c:v>
                </c:pt>
                <c:pt idx="77">
                  <c:v>0.11763841</c:v>
                </c:pt>
                <c:pt idx="78">
                  <c:v>0.11693641</c:v>
                </c:pt>
                <c:pt idx="79">
                  <c:v>0.11784612999999999</c:v>
                </c:pt>
                <c:pt idx="80">
                  <c:v>0.11871936</c:v>
                </c:pt>
                <c:pt idx="81">
                  <c:v>0.12065695999999999</c:v>
                </c:pt>
                <c:pt idx="82">
                  <c:v>0.12051103000000001</c:v>
                </c:pt>
                <c:pt idx="83">
                  <c:v>0.12037813</c:v>
                </c:pt>
                <c:pt idx="84">
                  <c:v>0.12284523</c:v>
                </c:pt>
                <c:pt idx="85">
                  <c:v>0.12337977999999999</c:v>
                </c:pt>
                <c:pt idx="86">
                  <c:v>0.1214109</c:v>
                </c:pt>
                <c:pt idx="87">
                  <c:v>0.12081475</c:v>
                </c:pt>
                <c:pt idx="88">
                  <c:v>0.12143975</c:v>
                </c:pt>
                <c:pt idx="89">
                  <c:v>0.12081301999999999</c:v>
                </c:pt>
                <c:pt idx="90">
                  <c:v>0.12214794</c:v>
                </c:pt>
                <c:pt idx="91">
                  <c:v>0.12401955000000001</c:v>
                </c:pt>
                <c:pt idx="92">
                  <c:v>0.12785663999999999</c:v>
                </c:pt>
                <c:pt idx="93">
                  <c:v>0.13020933000000001</c:v>
                </c:pt>
                <c:pt idx="94">
                  <c:v>0.13035548</c:v>
                </c:pt>
                <c:pt idx="95">
                  <c:v>0.13478466</c:v>
                </c:pt>
                <c:pt idx="96">
                  <c:v>0.13369416000000001</c:v>
                </c:pt>
                <c:pt idx="97">
                  <c:v>0.12970625</c:v>
                </c:pt>
                <c:pt idx="98">
                  <c:v>0.13256133</c:v>
                </c:pt>
                <c:pt idx="99">
                  <c:v>0.13530928</c:v>
                </c:pt>
                <c:pt idx="100">
                  <c:v>0.13068848</c:v>
                </c:pt>
                <c:pt idx="101">
                  <c:v>0.12772591999999999</c:v>
                </c:pt>
                <c:pt idx="102">
                  <c:v>0.13093943</c:v>
                </c:pt>
                <c:pt idx="103">
                  <c:v>0.12723978999999999</c:v>
                </c:pt>
                <c:pt idx="104">
                  <c:v>0.12541505999999999</c:v>
                </c:pt>
                <c:pt idx="105">
                  <c:v>0.12461092999999999</c:v>
                </c:pt>
                <c:pt idx="106">
                  <c:v>0.12956139</c:v>
                </c:pt>
                <c:pt idx="107">
                  <c:v>0.12521855000000001</c:v>
                </c:pt>
                <c:pt idx="108">
                  <c:v>0.12539618</c:v>
                </c:pt>
                <c:pt idx="109">
                  <c:v>0.12706196</c:v>
                </c:pt>
                <c:pt idx="110">
                  <c:v>0.13117237000000001</c:v>
                </c:pt>
                <c:pt idx="111">
                  <c:v>0.13011126000000001</c:v>
                </c:pt>
                <c:pt idx="112">
                  <c:v>0.13499327999999999</c:v>
                </c:pt>
                <c:pt idx="113">
                  <c:v>0.13771563000000001</c:v>
                </c:pt>
                <c:pt idx="114">
                  <c:v>0.13897825999999999</c:v>
                </c:pt>
                <c:pt idx="115">
                  <c:v>0.13364056999999999</c:v>
                </c:pt>
                <c:pt idx="116">
                  <c:v>0.12966695</c:v>
                </c:pt>
                <c:pt idx="117">
                  <c:v>0.12884323</c:v>
                </c:pt>
                <c:pt idx="118">
                  <c:v>0.12857255000000001</c:v>
                </c:pt>
                <c:pt idx="119">
                  <c:v>0.12512033</c:v>
                </c:pt>
                <c:pt idx="120">
                  <c:v>0.12881513</c:v>
                </c:pt>
                <c:pt idx="121">
                  <c:v>0.13226002000000001</c:v>
                </c:pt>
                <c:pt idx="122">
                  <c:v>0.12960964999999999</c:v>
                </c:pt>
                <c:pt idx="123">
                  <c:v>0.12911665999999999</c:v>
                </c:pt>
                <c:pt idx="124">
                  <c:v>0.12908587999999999</c:v>
                </c:pt>
                <c:pt idx="125">
                  <c:v>0.12559165999999999</c:v>
                </c:pt>
                <c:pt idx="126">
                  <c:v>0.12317234000000001</c:v>
                </c:pt>
                <c:pt idx="127">
                  <c:v>0.12386334</c:v>
                </c:pt>
                <c:pt idx="128">
                  <c:v>0.12263934999999999</c:v>
                </c:pt>
                <c:pt idx="129">
                  <c:v>0.1233663</c:v>
                </c:pt>
                <c:pt idx="130">
                  <c:v>0.12373808</c:v>
                </c:pt>
                <c:pt idx="131">
                  <c:v>0.12345138999999999</c:v>
                </c:pt>
                <c:pt idx="132">
                  <c:v>0.12447769</c:v>
                </c:pt>
                <c:pt idx="133">
                  <c:v>0.12271044</c:v>
                </c:pt>
                <c:pt idx="134">
                  <c:v>0.12095137</c:v>
                </c:pt>
                <c:pt idx="135">
                  <c:v>0.12353557</c:v>
                </c:pt>
                <c:pt idx="136">
                  <c:v>0.12177905</c:v>
                </c:pt>
                <c:pt idx="137">
                  <c:v>0.11662495000000001</c:v>
                </c:pt>
                <c:pt idx="138">
                  <c:v>0.11596339</c:v>
                </c:pt>
                <c:pt idx="139">
                  <c:v>0.11669888</c:v>
                </c:pt>
                <c:pt idx="140">
                  <c:v>0.11241637</c:v>
                </c:pt>
                <c:pt idx="141">
                  <c:v>0.11134127000000001</c:v>
                </c:pt>
                <c:pt idx="142">
                  <c:v>0.11343831</c:v>
                </c:pt>
                <c:pt idx="143">
                  <c:v>0.11308472</c:v>
                </c:pt>
                <c:pt idx="144">
                  <c:v>0.11366403</c:v>
                </c:pt>
                <c:pt idx="145">
                  <c:v>0.11182502</c:v>
                </c:pt>
                <c:pt idx="146">
                  <c:v>0.11111454</c:v>
                </c:pt>
                <c:pt idx="147">
                  <c:v>0.11004422</c:v>
                </c:pt>
                <c:pt idx="148">
                  <c:v>0.10816806</c:v>
                </c:pt>
                <c:pt idx="149">
                  <c:v>0.10623275</c:v>
                </c:pt>
                <c:pt idx="150">
                  <c:v>0.10710364999999999</c:v>
                </c:pt>
                <c:pt idx="151">
                  <c:v>0.10728206999999999</c:v>
                </c:pt>
                <c:pt idx="152">
                  <c:v>0.1011368</c:v>
                </c:pt>
                <c:pt idx="153">
                  <c:v>0.10192735999999999</c:v>
                </c:pt>
                <c:pt idx="154">
                  <c:v>0.10105480999999999</c:v>
                </c:pt>
                <c:pt idx="155">
                  <c:v>0.10196797</c:v>
                </c:pt>
                <c:pt idx="156">
                  <c:v>0.10446606</c:v>
                </c:pt>
                <c:pt idx="157">
                  <c:v>0.11241191</c:v>
                </c:pt>
                <c:pt idx="158">
                  <c:v>0.11234618</c:v>
                </c:pt>
                <c:pt idx="159">
                  <c:v>0.11369704999999999</c:v>
                </c:pt>
                <c:pt idx="160">
                  <c:v>0.10981911</c:v>
                </c:pt>
                <c:pt idx="161">
                  <c:v>0.11021412</c:v>
                </c:pt>
                <c:pt idx="162">
                  <c:v>0.10469042000000001</c:v>
                </c:pt>
                <c:pt idx="163">
                  <c:v>0.10647307</c:v>
                </c:pt>
                <c:pt idx="164">
                  <c:v>0.10409524000000001</c:v>
                </c:pt>
                <c:pt idx="165">
                  <c:v>0.10745811</c:v>
                </c:pt>
                <c:pt idx="166">
                  <c:v>0.1041904</c:v>
                </c:pt>
                <c:pt idx="167">
                  <c:v>0.10226485</c:v>
                </c:pt>
                <c:pt idx="168">
                  <c:v>9.3778959999999995E-2</c:v>
                </c:pt>
                <c:pt idx="169">
                  <c:v>9.1449829999999996E-2</c:v>
                </c:pt>
                <c:pt idx="170">
                  <c:v>8.7206149999999996E-2</c:v>
                </c:pt>
                <c:pt idx="171">
                  <c:v>8.3561679999999999E-2</c:v>
                </c:pt>
                <c:pt idx="172">
                  <c:v>8.2869990000000004E-2</c:v>
                </c:pt>
                <c:pt idx="173">
                  <c:v>8.5858710000000005E-2</c:v>
                </c:pt>
                <c:pt idx="174">
                  <c:v>8.4239209999999995E-2</c:v>
                </c:pt>
                <c:pt idx="175">
                  <c:v>8.1881430000000005E-2</c:v>
                </c:pt>
                <c:pt idx="176">
                  <c:v>7.9562980000000005E-2</c:v>
                </c:pt>
                <c:pt idx="177">
                  <c:v>7.6729199999999997E-2</c:v>
                </c:pt>
                <c:pt idx="178">
                  <c:v>7.4265040000000004E-2</c:v>
                </c:pt>
                <c:pt idx="179">
                  <c:v>7.4062530000000001E-2</c:v>
                </c:pt>
                <c:pt idx="180">
                  <c:v>7.4790709999999996E-2</c:v>
                </c:pt>
                <c:pt idx="181">
                  <c:v>7.2099689999999994E-2</c:v>
                </c:pt>
                <c:pt idx="182">
                  <c:v>7.5183180000000002E-2</c:v>
                </c:pt>
                <c:pt idx="183">
                  <c:v>7.0558140000000005E-2</c:v>
                </c:pt>
                <c:pt idx="184">
                  <c:v>6.7817950000000002E-2</c:v>
                </c:pt>
                <c:pt idx="185">
                  <c:v>6.0844500000000003E-2</c:v>
                </c:pt>
                <c:pt idx="186">
                  <c:v>5.939034E-2</c:v>
                </c:pt>
                <c:pt idx="187">
                  <c:v>5.3774120000000002E-2</c:v>
                </c:pt>
                <c:pt idx="188">
                  <c:v>5.3621630000000003E-2</c:v>
                </c:pt>
                <c:pt idx="189">
                  <c:v>4.8415649999999998E-2</c:v>
                </c:pt>
                <c:pt idx="190">
                  <c:v>4.6359409999999997E-2</c:v>
                </c:pt>
                <c:pt idx="191">
                  <c:v>4.3614220000000002E-2</c:v>
                </c:pt>
                <c:pt idx="192">
                  <c:v>3.8968790000000003E-2</c:v>
                </c:pt>
                <c:pt idx="193">
                  <c:v>3.3787339999999999E-2</c:v>
                </c:pt>
                <c:pt idx="194">
                  <c:v>3.1343049999999997E-2</c:v>
                </c:pt>
                <c:pt idx="195">
                  <c:v>2.9603899999999999E-2</c:v>
                </c:pt>
                <c:pt idx="196">
                  <c:v>2.601053E-2</c:v>
                </c:pt>
                <c:pt idx="197">
                  <c:v>2.315948E-2</c:v>
                </c:pt>
                <c:pt idx="198">
                  <c:v>1.956488E-2</c:v>
                </c:pt>
                <c:pt idx="199">
                  <c:v>1.8360080000000001E-2</c:v>
                </c:pt>
                <c:pt idx="200">
                  <c:v>1.9315860000000001E-2</c:v>
                </c:pt>
                <c:pt idx="201">
                  <c:v>1.7328960000000001E-2</c:v>
                </c:pt>
                <c:pt idx="202">
                  <c:v>1.6920089999999999E-2</c:v>
                </c:pt>
                <c:pt idx="203">
                  <c:v>1.6767210000000001E-2</c:v>
                </c:pt>
                <c:pt idx="204">
                  <c:v>1.332406E-2</c:v>
                </c:pt>
                <c:pt idx="205">
                  <c:v>9.7650800000000006E-3</c:v>
                </c:pt>
                <c:pt idx="206">
                  <c:v>8.69552E-3</c:v>
                </c:pt>
                <c:pt idx="207">
                  <c:v>7.2761099999999997E-3</c:v>
                </c:pt>
                <c:pt idx="208">
                  <c:v>7.0131799999999999E-3</c:v>
                </c:pt>
                <c:pt idx="209">
                  <c:v>7.0301000000000001E-3</c:v>
                </c:pt>
                <c:pt idx="210">
                  <c:v>4.0358599999999996E-3</c:v>
                </c:pt>
                <c:pt idx="211">
                  <c:v>6.2022400000000004E-3</c:v>
                </c:pt>
                <c:pt idx="212">
                  <c:v>2.74165E-3</c:v>
                </c:pt>
                <c:pt idx="213">
                  <c:v>-2.1224299999999998E-3</c:v>
                </c:pt>
                <c:pt idx="214">
                  <c:v>-5.7796999999999996E-3</c:v>
                </c:pt>
                <c:pt idx="215">
                  <c:v>-7.9657200000000008E-3</c:v>
                </c:pt>
                <c:pt idx="216">
                  <c:v>-1.1409519999999999E-2</c:v>
                </c:pt>
                <c:pt idx="217">
                  <c:v>-1.3013830000000001E-2</c:v>
                </c:pt>
                <c:pt idx="218">
                  <c:v>-1.5637189999999999E-2</c:v>
                </c:pt>
                <c:pt idx="219">
                  <c:v>-1.5310020000000001E-2</c:v>
                </c:pt>
                <c:pt idx="220">
                  <c:v>-1.3843879999999999E-2</c:v>
                </c:pt>
                <c:pt idx="221">
                  <c:v>-1.330012E-2</c:v>
                </c:pt>
                <c:pt idx="222">
                  <c:v>-1.0840010000000001E-2</c:v>
                </c:pt>
                <c:pt idx="223">
                  <c:v>-1.103704E-2</c:v>
                </c:pt>
                <c:pt idx="224">
                  <c:v>-1.5278659999999999E-2</c:v>
                </c:pt>
                <c:pt idx="225">
                  <c:v>-1.6839819999999998E-2</c:v>
                </c:pt>
                <c:pt idx="226">
                  <c:v>-1.9249140000000001E-2</c:v>
                </c:pt>
                <c:pt idx="227">
                  <c:v>-2.2345360000000002E-2</c:v>
                </c:pt>
                <c:pt idx="228">
                  <c:v>-1.9528879999999998E-2</c:v>
                </c:pt>
                <c:pt idx="229">
                  <c:v>-1.519327E-2</c:v>
                </c:pt>
                <c:pt idx="230">
                  <c:v>-1.6113599999999999E-2</c:v>
                </c:pt>
                <c:pt idx="231">
                  <c:v>-1.795863E-2</c:v>
                </c:pt>
                <c:pt idx="232">
                  <c:v>-1.8839910000000001E-2</c:v>
                </c:pt>
                <c:pt idx="233">
                  <c:v>-2.0001979999999999E-2</c:v>
                </c:pt>
                <c:pt idx="234">
                  <c:v>-2.5745850000000001E-2</c:v>
                </c:pt>
                <c:pt idx="235">
                  <c:v>-3.0212840000000001E-2</c:v>
                </c:pt>
                <c:pt idx="236">
                  <c:v>-3.4285799999999998E-2</c:v>
                </c:pt>
                <c:pt idx="237">
                  <c:v>-3.8087780000000002E-2</c:v>
                </c:pt>
                <c:pt idx="238">
                  <c:v>-4.0847080000000001E-2</c:v>
                </c:pt>
                <c:pt idx="239">
                  <c:v>-4.3364769999999997E-2</c:v>
                </c:pt>
                <c:pt idx="240">
                  <c:v>-4.3524380000000001E-2</c:v>
                </c:pt>
                <c:pt idx="241">
                  <c:v>-4.5157129999999997E-2</c:v>
                </c:pt>
                <c:pt idx="242">
                  <c:v>-4.3944249999999997E-2</c:v>
                </c:pt>
                <c:pt idx="243">
                  <c:v>-4.6597E-2</c:v>
                </c:pt>
                <c:pt idx="244">
                  <c:v>-4.6350599999999999E-2</c:v>
                </c:pt>
                <c:pt idx="245">
                  <c:v>-4.8232320000000002E-2</c:v>
                </c:pt>
                <c:pt idx="246">
                  <c:v>-5.0811599999999998E-2</c:v>
                </c:pt>
                <c:pt idx="247">
                  <c:v>-5.525878E-2</c:v>
                </c:pt>
                <c:pt idx="248">
                  <c:v>-5.8295399999999997E-2</c:v>
                </c:pt>
                <c:pt idx="249">
                  <c:v>-6.3617779999999999E-2</c:v>
                </c:pt>
                <c:pt idx="250">
                  <c:v>-6.6816360000000005E-2</c:v>
                </c:pt>
                <c:pt idx="251">
                  <c:v>-6.8638939999999996E-2</c:v>
                </c:pt>
                <c:pt idx="252">
                  <c:v>-7.0956160000000004E-2</c:v>
                </c:pt>
                <c:pt idx="253">
                  <c:v>-7.5945170000000006E-2</c:v>
                </c:pt>
                <c:pt idx="254">
                  <c:v>-7.7716969999999996E-2</c:v>
                </c:pt>
                <c:pt idx="255">
                  <c:v>-8.1287020000000001E-2</c:v>
                </c:pt>
                <c:pt idx="256">
                  <c:v>-8.4020800000000007E-2</c:v>
                </c:pt>
                <c:pt idx="257">
                  <c:v>-8.6268220000000007E-2</c:v>
                </c:pt>
                <c:pt idx="258">
                  <c:v>-8.7704309999999994E-2</c:v>
                </c:pt>
                <c:pt idx="259">
                  <c:v>-8.8310429999999995E-2</c:v>
                </c:pt>
                <c:pt idx="260">
                  <c:v>-8.9782059999999997E-2</c:v>
                </c:pt>
                <c:pt idx="261">
                  <c:v>-9.1084830000000006E-2</c:v>
                </c:pt>
                <c:pt idx="262">
                  <c:v>-9.3808539999999996E-2</c:v>
                </c:pt>
                <c:pt idx="263">
                  <c:v>-9.4423480000000004E-2</c:v>
                </c:pt>
                <c:pt idx="264">
                  <c:v>-9.7128699999999998E-2</c:v>
                </c:pt>
                <c:pt idx="265">
                  <c:v>-0.10111700999999999</c:v>
                </c:pt>
                <c:pt idx="266">
                  <c:v>-0.10226668</c:v>
                </c:pt>
                <c:pt idx="267">
                  <c:v>-0.10196229</c:v>
                </c:pt>
                <c:pt idx="268">
                  <c:v>-0.10538337</c:v>
                </c:pt>
                <c:pt idx="269">
                  <c:v>-0.10733063</c:v>
                </c:pt>
                <c:pt idx="270">
                  <c:v>-0.10992228</c:v>
                </c:pt>
                <c:pt idx="271">
                  <c:v>-0.11437317</c:v>
                </c:pt>
                <c:pt idx="272">
                  <c:v>-0.11968502</c:v>
                </c:pt>
                <c:pt idx="273">
                  <c:v>-0.12066830000000001</c:v>
                </c:pt>
                <c:pt idx="274">
                  <c:v>-0.12079255</c:v>
                </c:pt>
                <c:pt idx="275">
                  <c:v>-0.12532766000000001</c:v>
                </c:pt>
                <c:pt idx="276">
                  <c:v>-0.12628046000000001</c:v>
                </c:pt>
                <c:pt idx="277">
                  <c:v>-0.12740059000000001</c:v>
                </c:pt>
                <c:pt idx="278">
                  <c:v>-0.13295845000000001</c:v>
                </c:pt>
                <c:pt idx="279">
                  <c:v>-0.13687801999999999</c:v>
                </c:pt>
                <c:pt idx="280">
                  <c:v>-0.13549665</c:v>
                </c:pt>
                <c:pt idx="281">
                  <c:v>-0.13914599</c:v>
                </c:pt>
                <c:pt idx="282">
                  <c:v>-0.14060334999999999</c:v>
                </c:pt>
                <c:pt idx="283">
                  <c:v>-0.13991276999999999</c:v>
                </c:pt>
                <c:pt idx="284">
                  <c:v>-0.14426464</c:v>
                </c:pt>
                <c:pt idx="285">
                  <c:v>-0.14763817000000001</c:v>
                </c:pt>
                <c:pt idx="286">
                  <c:v>-0.14965556999999999</c:v>
                </c:pt>
                <c:pt idx="287">
                  <c:v>-0.15354978</c:v>
                </c:pt>
                <c:pt idx="288">
                  <c:v>-0.15777121999999999</c:v>
                </c:pt>
                <c:pt idx="289">
                  <c:v>-0.15688911</c:v>
                </c:pt>
                <c:pt idx="290">
                  <c:v>-0.157806</c:v>
                </c:pt>
                <c:pt idx="291">
                  <c:v>-0.15913147999999999</c:v>
                </c:pt>
                <c:pt idx="292">
                  <c:v>-0.15840248000000001</c:v>
                </c:pt>
                <c:pt idx="293">
                  <c:v>-0.15832684</c:v>
                </c:pt>
                <c:pt idx="294">
                  <c:v>-0.16485314000000001</c:v>
                </c:pt>
                <c:pt idx="295">
                  <c:v>-0.16627863000000001</c:v>
                </c:pt>
                <c:pt idx="296">
                  <c:v>-0.16692349000000001</c:v>
                </c:pt>
                <c:pt idx="297">
                  <c:v>-0.17004691999999999</c:v>
                </c:pt>
                <c:pt idx="298">
                  <c:v>-0.17410987</c:v>
                </c:pt>
                <c:pt idx="299">
                  <c:v>-0.17345538999999999</c:v>
                </c:pt>
                <c:pt idx="300">
                  <c:v>-0.17676724999999999</c:v>
                </c:pt>
                <c:pt idx="301">
                  <c:v>-0.17991430999999999</c:v>
                </c:pt>
                <c:pt idx="302">
                  <c:v>-0.18295842000000001</c:v>
                </c:pt>
                <c:pt idx="303">
                  <c:v>-0.18458327999999999</c:v>
                </c:pt>
                <c:pt idx="304">
                  <c:v>-0.18686101999999999</c:v>
                </c:pt>
                <c:pt idx="305">
                  <c:v>-0.18639621000000001</c:v>
                </c:pt>
                <c:pt idx="306">
                  <c:v>-0.18792797</c:v>
                </c:pt>
                <c:pt idx="307">
                  <c:v>-0.18658250000000001</c:v>
                </c:pt>
                <c:pt idx="308">
                  <c:v>-0.18323607</c:v>
                </c:pt>
                <c:pt idx="309">
                  <c:v>-0.18234695000000001</c:v>
                </c:pt>
                <c:pt idx="310">
                  <c:v>-0.18162053</c:v>
                </c:pt>
                <c:pt idx="311">
                  <c:v>-0.18325575</c:v>
                </c:pt>
                <c:pt idx="312">
                  <c:v>-0.18453895000000001</c:v>
                </c:pt>
                <c:pt idx="313">
                  <c:v>-0.18672341000000001</c:v>
                </c:pt>
                <c:pt idx="314">
                  <c:v>-0.18815343000000001</c:v>
                </c:pt>
                <c:pt idx="315">
                  <c:v>-0.19267565</c:v>
                </c:pt>
                <c:pt idx="316">
                  <c:v>-0.19060791999999999</c:v>
                </c:pt>
                <c:pt idx="317">
                  <c:v>-0.19039595000000001</c:v>
                </c:pt>
                <c:pt idx="318">
                  <c:v>-0.19038366000000001</c:v>
                </c:pt>
                <c:pt idx="319">
                  <c:v>-0.19142169000000001</c:v>
                </c:pt>
                <c:pt idx="320">
                  <c:v>-0.18920376999999999</c:v>
                </c:pt>
                <c:pt idx="321">
                  <c:v>-0.18848466999999999</c:v>
                </c:pt>
                <c:pt idx="322">
                  <c:v>-0.18696087</c:v>
                </c:pt>
                <c:pt idx="323">
                  <c:v>-0.18558398000000001</c:v>
                </c:pt>
                <c:pt idx="324">
                  <c:v>-0.18491991999999999</c:v>
                </c:pt>
                <c:pt idx="325">
                  <c:v>-0.18202335</c:v>
                </c:pt>
                <c:pt idx="326">
                  <c:v>-0.18375099</c:v>
                </c:pt>
                <c:pt idx="327">
                  <c:v>-0.18509107999999999</c:v>
                </c:pt>
                <c:pt idx="328">
                  <c:v>-0.18322762000000001</c:v>
                </c:pt>
                <c:pt idx="329">
                  <c:v>-0.18019394999999999</c:v>
                </c:pt>
                <c:pt idx="330">
                  <c:v>-0.17792674999999999</c:v>
                </c:pt>
                <c:pt idx="331">
                  <c:v>-0.17984573000000001</c:v>
                </c:pt>
                <c:pt idx="332">
                  <c:v>-0.17613429</c:v>
                </c:pt>
                <c:pt idx="333">
                  <c:v>-0.17823268</c:v>
                </c:pt>
                <c:pt idx="334">
                  <c:v>-0.17417294</c:v>
                </c:pt>
                <c:pt idx="335">
                  <c:v>-0.17636202000000001</c:v>
                </c:pt>
                <c:pt idx="336">
                  <c:v>-0.16993432999999999</c:v>
                </c:pt>
                <c:pt idx="337">
                  <c:v>-0.16846585</c:v>
                </c:pt>
                <c:pt idx="338">
                  <c:v>-0.16465025</c:v>
                </c:pt>
                <c:pt idx="339">
                  <c:v>-0.16380822</c:v>
                </c:pt>
                <c:pt idx="340">
                  <c:v>-0.15817549</c:v>
                </c:pt>
                <c:pt idx="341">
                  <c:v>-0.16097565999999999</c:v>
                </c:pt>
                <c:pt idx="342">
                  <c:v>-0.16184488</c:v>
                </c:pt>
                <c:pt idx="343">
                  <c:v>-0.16174171000000001</c:v>
                </c:pt>
                <c:pt idx="344">
                  <c:v>-0.16233926000000001</c:v>
                </c:pt>
                <c:pt idx="345">
                  <c:v>-0.16376763</c:v>
                </c:pt>
                <c:pt idx="346">
                  <c:v>-0.15835845000000001</c:v>
                </c:pt>
                <c:pt idx="347">
                  <c:v>-0.158165</c:v>
                </c:pt>
                <c:pt idx="348">
                  <c:v>-0.15460162999999999</c:v>
                </c:pt>
                <c:pt idx="349">
                  <c:v>-0.15159348</c:v>
                </c:pt>
                <c:pt idx="350">
                  <c:v>-0.14865613999999999</c:v>
                </c:pt>
                <c:pt idx="351">
                  <c:v>-0.14541548000000001</c:v>
                </c:pt>
                <c:pt idx="352">
                  <c:v>-0.14605202</c:v>
                </c:pt>
                <c:pt idx="353">
                  <c:v>-0.14590560999999999</c:v>
                </c:pt>
                <c:pt idx="354">
                  <c:v>-0.14286541</c:v>
                </c:pt>
                <c:pt idx="355">
                  <c:v>-0.14127844000000001</c:v>
                </c:pt>
                <c:pt idx="356">
                  <c:v>-0.14008548000000001</c:v>
                </c:pt>
                <c:pt idx="357">
                  <c:v>-0.13557780999999999</c:v>
                </c:pt>
                <c:pt idx="358">
                  <c:v>-0.13073424</c:v>
                </c:pt>
                <c:pt idx="359">
                  <c:v>-0.13527402999999999</c:v>
                </c:pt>
                <c:pt idx="360">
                  <c:v>-0.13258733</c:v>
                </c:pt>
                <c:pt idx="361">
                  <c:v>-0.13254692000000001</c:v>
                </c:pt>
                <c:pt idx="362">
                  <c:v>-0.13055072000000001</c:v>
                </c:pt>
                <c:pt idx="363">
                  <c:v>-0.1292558</c:v>
                </c:pt>
                <c:pt idx="364">
                  <c:v>-0.12023905999999999</c:v>
                </c:pt>
                <c:pt idx="365">
                  <c:v>-0.11523384</c:v>
                </c:pt>
                <c:pt idx="366">
                  <c:v>-0.11341307</c:v>
                </c:pt>
                <c:pt idx="367">
                  <c:v>-0.10642115000000001</c:v>
                </c:pt>
                <c:pt idx="368">
                  <c:v>-0.10055767</c:v>
                </c:pt>
                <c:pt idx="369">
                  <c:v>-9.9230289999999999E-2</c:v>
                </c:pt>
                <c:pt idx="370">
                  <c:v>-9.6849299999999999E-2</c:v>
                </c:pt>
                <c:pt idx="371">
                  <c:v>-8.5450280000000003E-2</c:v>
                </c:pt>
                <c:pt idx="372">
                  <c:v>-7.8930890000000004E-2</c:v>
                </c:pt>
                <c:pt idx="373">
                  <c:v>-7.4835349999999995E-2</c:v>
                </c:pt>
                <c:pt idx="374">
                  <c:v>-6.6405459999999999E-2</c:v>
                </c:pt>
                <c:pt idx="375">
                  <c:v>-6.1104520000000002E-2</c:v>
                </c:pt>
                <c:pt idx="376">
                  <c:v>-5.9337859999999999E-2</c:v>
                </c:pt>
                <c:pt idx="377">
                  <c:v>-5.5725440000000001E-2</c:v>
                </c:pt>
                <c:pt idx="378">
                  <c:v>-5.0225270000000002E-2</c:v>
                </c:pt>
                <c:pt idx="379">
                  <c:v>-4.9329459999999999E-2</c:v>
                </c:pt>
                <c:pt idx="380">
                  <c:v>-5.0869159999999997E-2</c:v>
                </c:pt>
                <c:pt idx="381">
                  <c:v>-5.019469E-2</c:v>
                </c:pt>
                <c:pt idx="382">
                  <c:v>-4.960531E-2</c:v>
                </c:pt>
                <c:pt idx="383">
                  <c:v>-5.1327449999999997E-2</c:v>
                </c:pt>
                <c:pt idx="384">
                  <c:v>-4.795058E-2</c:v>
                </c:pt>
                <c:pt idx="385">
                  <c:v>-4.5338719999999999E-2</c:v>
                </c:pt>
                <c:pt idx="386">
                  <c:v>-4.3218329999999999E-2</c:v>
                </c:pt>
                <c:pt idx="387">
                  <c:v>-4.2326540000000003E-2</c:v>
                </c:pt>
                <c:pt idx="388">
                  <c:v>-4.0665430000000002E-2</c:v>
                </c:pt>
                <c:pt idx="389">
                  <c:v>-3.9741159999999998E-2</c:v>
                </c:pt>
                <c:pt idx="390">
                  <c:v>-3.4017749999999999E-2</c:v>
                </c:pt>
                <c:pt idx="391">
                  <c:v>-2.9193420000000001E-2</c:v>
                </c:pt>
                <c:pt idx="392">
                  <c:v>-2.162855E-2</c:v>
                </c:pt>
                <c:pt idx="393">
                  <c:v>-1.411477E-2</c:v>
                </c:pt>
                <c:pt idx="394">
                  <c:v>-8.1487599999999997E-3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7E-434C-9FE0-A1C482774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917760"/>
        <c:axId val="167918336"/>
      </c:scatterChart>
      <c:valAx>
        <c:axId val="16791776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7918336"/>
        <c:crosses val="autoZero"/>
        <c:crossBetween val="midCat"/>
      </c:valAx>
      <c:valAx>
        <c:axId val="167918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9177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5711963288242818"/>
                  <c:y val="-0.53787559960177389"/>
                </c:manualLayout>
              </c:layout>
              <c:numFmt formatCode="General" sourceLinked="0"/>
            </c:trendlineLbl>
          </c:trendline>
          <c:xVal>
            <c:numRef>
              <c:f>'Data fresh bones'!$HF$4:$HF$398</c:f>
              <c:numCache>
                <c:formatCode>0.00E+00</c:formatCode>
                <c:ptCount val="395"/>
                <c:pt idx="0">
                  <c:v>1.1427899999999999E-5</c:v>
                </c:pt>
                <c:pt idx="1">
                  <c:v>3.6458899999999997E-5</c:v>
                </c:pt>
                <c:pt idx="2">
                  <c:v>5.7190400000000001E-5</c:v>
                </c:pt>
                <c:pt idx="3">
                  <c:v>1.8638200000000001E-5</c:v>
                </c:pt>
                <c:pt idx="4">
                  <c:v>2.5272100000000002E-5</c:v>
                </c:pt>
                <c:pt idx="5">
                  <c:v>3.9884900000000002E-5</c:v>
                </c:pt>
                <c:pt idx="6">
                  <c:v>5.3028100000000001E-5</c:v>
                </c:pt>
                <c:pt idx="7" formatCode="General">
                  <c:v>2.2627899999999999E-4</c:v>
                </c:pt>
                <c:pt idx="8" formatCode="General">
                  <c:v>6.0685800000000005E-4</c:v>
                </c:pt>
                <c:pt idx="9" formatCode="General">
                  <c:v>1.1579649999999999E-3</c:v>
                </c:pt>
                <c:pt idx="10" formatCode="General">
                  <c:v>2.6513970000000002E-3</c:v>
                </c:pt>
                <c:pt idx="11" formatCode="General">
                  <c:v>4.5560039999999998E-3</c:v>
                </c:pt>
                <c:pt idx="12" formatCode="General">
                  <c:v>6.5841650000000003E-3</c:v>
                </c:pt>
                <c:pt idx="13" formatCode="General">
                  <c:v>8.7119850000000002E-3</c:v>
                </c:pt>
                <c:pt idx="14" formatCode="General">
                  <c:v>1.1579712000000001E-2</c:v>
                </c:pt>
                <c:pt idx="15" formatCode="General">
                  <c:v>1.436204E-2</c:v>
                </c:pt>
                <c:pt idx="16" formatCode="General">
                  <c:v>1.6738996999999999E-2</c:v>
                </c:pt>
                <c:pt idx="17" formatCode="General">
                  <c:v>1.9406429999999999E-2</c:v>
                </c:pt>
                <c:pt idx="18" formatCode="General">
                  <c:v>2.2300433000000001E-2</c:v>
                </c:pt>
                <c:pt idx="19" formatCode="General">
                  <c:v>2.4907205000000002E-2</c:v>
                </c:pt>
                <c:pt idx="20" formatCode="General">
                  <c:v>2.6996060999999998E-2</c:v>
                </c:pt>
                <c:pt idx="21" formatCode="General">
                  <c:v>2.9366695000000002E-2</c:v>
                </c:pt>
                <c:pt idx="22" formatCode="General">
                  <c:v>3.2222639999999997E-2</c:v>
                </c:pt>
                <c:pt idx="23" formatCode="General">
                  <c:v>3.5658962000000002E-2</c:v>
                </c:pt>
                <c:pt idx="24" formatCode="General">
                  <c:v>3.9306348999999997E-2</c:v>
                </c:pt>
                <c:pt idx="25" formatCode="General">
                  <c:v>4.3163843E-2</c:v>
                </c:pt>
                <c:pt idx="26" formatCode="General">
                  <c:v>4.7451256999999997E-2</c:v>
                </c:pt>
                <c:pt idx="27" formatCode="General">
                  <c:v>5.1937573000000001E-2</c:v>
                </c:pt>
                <c:pt idx="28" formatCode="General">
                  <c:v>5.5406759E-2</c:v>
                </c:pt>
                <c:pt idx="29" formatCode="General">
                  <c:v>6.0383055999999997E-2</c:v>
                </c:pt>
                <c:pt idx="30" formatCode="General">
                  <c:v>6.7171624999999999E-2</c:v>
                </c:pt>
                <c:pt idx="31" formatCode="General">
                  <c:v>7.3774610000000004E-2</c:v>
                </c:pt>
                <c:pt idx="32" formatCode="General">
                  <c:v>8.0108877999999994E-2</c:v>
                </c:pt>
                <c:pt idx="33" formatCode="General">
                  <c:v>8.8522195999999997E-2</c:v>
                </c:pt>
                <c:pt idx="34" formatCode="General">
                  <c:v>9.5459679000000006E-2</c:v>
                </c:pt>
                <c:pt idx="35" formatCode="General">
                  <c:v>0.100609383</c:v>
                </c:pt>
                <c:pt idx="36" formatCode="General">
                  <c:v>0.105896505</c:v>
                </c:pt>
                <c:pt idx="37" formatCode="General">
                  <c:v>0.111218546</c:v>
                </c:pt>
                <c:pt idx="38" formatCode="General">
                  <c:v>0.11554112599999999</c:v>
                </c:pt>
                <c:pt idx="39" formatCode="General">
                  <c:v>0.11973541</c:v>
                </c:pt>
                <c:pt idx="40" formatCode="General">
                  <c:v>0.123692792</c:v>
                </c:pt>
                <c:pt idx="41" formatCode="General">
                  <c:v>0.12700393400000001</c:v>
                </c:pt>
                <c:pt idx="42" formatCode="General">
                  <c:v>0.13001773999999999</c:v>
                </c:pt>
                <c:pt idx="43" formatCode="General">
                  <c:v>0.13310931300000001</c:v>
                </c:pt>
                <c:pt idx="44" formatCode="General">
                  <c:v>0.13635499600000001</c:v>
                </c:pt>
                <c:pt idx="45" formatCode="General">
                  <c:v>0.14029518099999999</c:v>
                </c:pt>
                <c:pt idx="46" formatCode="General">
                  <c:v>0.14512893499999999</c:v>
                </c:pt>
                <c:pt idx="47" formatCode="General">
                  <c:v>0.14986638299999999</c:v>
                </c:pt>
                <c:pt idx="48" formatCode="General">
                  <c:v>0.15433524000000001</c:v>
                </c:pt>
                <c:pt idx="49" formatCode="General">
                  <c:v>0.15861445800000001</c:v>
                </c:pt>
                <c:pt idx="50" formatCode="General">
                  <c:v>0.16273110599999999</c:v>
                </c:pt>
                <c:pt idx="51" formatCode="General">
                  <c:v>0.16739072299999999</c:v>
                </c:pt>
                <c:pt idx="52" formatCode="General">
                  <c:v>0.172752392</c:v>
                </c:pt>
                <c:pt idx="53" formatCode="General">
                  <c:v>0.17879505100000001</c:v>
                </c:pt>
                <c:pt idx="54" formatCode="General">
                  <c:v>0.18524842699999999</c:v>
                </c:pt>
                <c:pt idx="55" formatCode="General">
                  <c:v>0.192434735</c:v>
                </c:pt>
                <c:pt idx="56" formatCode="General">
                  <c:v>0.19953647699999999</c:v>
                </c:pt>
                <c:pt idx="57" formatCode="General">
                  <c:v>0.207292223</c:v>
                </c:pt>
                <c:pt idx="58" formatCode="General">
                  <c:v>0.214882824</c:v>
                </c:pt>
                <c:pt idx="59" formatCode="General">
                  <c:v>0.22244582199999999</c:v>
                </c:pt>
                <c:pt idx="60" formatCode="General">
                  <c:v>0.22866803899999999</c:v>
                </c:pt>
                <c:pt idx="61" formatCode="General">
                  <c:v>0.23441785300000001</c:v>
                </c:pt>
                <c:pt idx="62" formatCode="General">
                  <c:v>0.24024231400000001</c:v>
                </c:pt>
                <c:pt idx="63" formatCode="General">
                  <c:v>0.245815489</c:v>
                </c:pt>
                <c:pt idx="64" formatCode="General">
                  <c:v>0.25145461099999999</c:v>
                </c:pt>
                <c:pt idx="65" formatCode="General">
                  <c:v>0.257598773</c:v>
                </c:pt>
                <c:pt idx="66" formatCode="General">
                  <c:v>0.26392536700000002</c:v>
                </c:pt>
                <c:pt idx="67" formatCode="General">
                  <c:v>0.26896864999999998</c:v>
                </c:pt>
                <c:pt idx="68" formatCode="General">
                  <c:v>0.27319598</c:v>
                </c:pt>
                <c:pt idx="69" formatCode="General">
                  <c:v>0.27677494800000002</c:v>
                </c:pt>
                <c:pt idx="70" formatCode="General">
                  <c:v>0.28058165400000001</c:v>
                </c:pt>
                <c:pt idx="71" formatCode="General">
                  <c:v>0.28385841899999997</c:v>
                </c:pt>
                <c:pt idx="72" formatCode="General">
                  <c:v>0.28682157899999999</c:v>
                </c:pt>
                <c:pt idx="73" formatCode="General">
                  <c:v>0.29008232499999997</c:v>
                </c:pt>
                <c:pt idx="74" formatCode="General">
                  <c:v>0.29360782400000002</c:v>
                </c:pt>
                <c:pt idx="75" formatCode="General">
                  <c:v>0.29692410000000002</c:v>
                </c:pt>
                <c:pt idx="76" formatCode="General">
                  <c:v>0.30091535000000003</c:v>
                </c:pt>
                <c:pt idx="77" formatCode="General">
                  <c:v>0.305855039</c:v>
                </c:pt>
                <c:pt idx="78" formatCode="General">
                  <c:v>0.31170216299999998</c:v>
                </c:pt>
                <c:pt idx="79" formatCode="General">
                  <c:v>0.31672181900000002</c:v>
                </c:pt>
                <c:pt idx="80" formatCode="General">
                  <c:v>0.32105770300000003</c:v>
                </c:pt>
                <c:pt idx="81" formatCode="General">
                  <c:v>0.325000395</c:v>
                </c:pt>
                <c:pt idx="82" formatCode="General">
                  <c:v>0.32857004400000001</c:v>
                </c:pt>
                <c:pt idx="83" formatCode="General">
                  <c:v>0.33104051699999998</c:v>
                </c:pt>
                <c:pt idx="84" formatCode="General">
                  <c:v>0.33390430999999998</c:v>
                </c:pt>
                <c:pt idx="85" formatCode="General">
                  <c:v>0.33735051900000002</c:v>
                </c:pt>
                <c:pt idx="86" formatCode="General">
                  <c:v>0.34112663700000001</c:v>
                </c:pt>
                <c:pt idx="87" formatCode="General">
                  <c:v>0.34473699899999999</c:v>
                </c:pt>
                <c:pt idx="88" formatCode="General">
                  <c:v>0.348362691</c:v>
                </c:pt>
                <c:pt idx="89" formatCode="General">
                  <c:v>0.352174241</c:v>
                </c:pt>
                <c:pt idx="90" formatCode="General">
                  <c:v>0.355660382</c:v>
                </c:pt>
                <c:pt idx="91" formatCode="General">
                  <c:v>0.35872397900000003</c:v>
                </c:pt>
                <c:pt idx="92" formatCode="General">
                  <c:v>0.36518134699999999</c:v>
                </c:pt>
                <c:pt idx="93" formatCode="General">
                  <c:v>0.37768083899999999</c:v>
                </c:pt>
                <c:pt idx="94" formatCode="General">
                  <c:v>0.39283349899999997</c:v>
                </c:pt>
                <c:pt idx="95" formatCode="General">
                  <c:v>0.40757702099999998</c:v>
                </c:pt>
                <c:pt idx="96" formatCode="General">
                  <c:v>0.42194562499999999</c:v>
                </c:pt>
                <c:pt idx="97" formatCode="General">
                  <c:v>0.432075822</c:v>
                </c:pt>
                <c:pt idx="98" formatCode="General">
                  <c:v>0.43604306300000001</c:v>
                </c:pt>
                <c:pt idx="99" formatCode="General">
                  <c:v>0.437976527</c:v>
                </c:pt>
                <c:pt idx="100" formatCode="General">
                  <c:v>0.44085965599999999</c:v>
                </c:pt>
                <c:pt idx="101" formatCode="General">
                  <c:v>0.44392721200000002</c:v>
                </c:pt>
                <c:pt idx="102" formatCode="General">
                  <c:v>0.44783723800000003</c:v>
                </c:pt>
                <c:pt idx="103" formatCode="General">
                  <c:v>0.452372316</c:v>
                </c:pt>
                <c:pt idx="104" formatCode="General">
                  <c:v>0.45643641499999998</c:v>
                </c:pt>
                <c:pt idx="105" formatCode="General">
                  <c:v>0.46004803500000002</c:v>
                </c:pt>
                <c:pt idx="106" formatCode="General">
                  <c:v>0.46385997400000001</c:v>
                </c:pt>
                <c:pt idx="107" formatCode="General">
                  <c:v>0.46786554600000002</c:v>
                </c:pt>
                <c:pt idx="108" formatCode="General">
                  <c:v>0.471875873</c:v>
                </c:pt>
                <c:pt idx="109" formatCode="General">
                  <c:v>0.47577443000000003</c:v>
                </c:pt>
                <c:pt idx="110" formatCode="General">
                  <c:v>0.479540674</c:v>
                </c:pt>
                <c:pt idx="111" formatCode="General">
                  <c:v>0.48308968899999999</c:v>
                </c:pt>
                <c:pt idx="112" formatCode="General">
                  <c:v>0.48594311000000001</c:v>
                </c:pt>
                <c:pt idx="113" formatCode="General">
                  <c:v>0.48859652399999998</c:v>
                </c:pt>
                <c:pt idx="114" formatCode="General">
                  <c:v>0.49146251600000002</c:v>
                </c:pt>
                <c:pt idx="115" formatCode="General">
                  <c:v>0.494685657</c:v>
                </c:pt>
                <c:pt idx="116" formatCode="General">
                  <c:v>0.49805155499999998</c:v>
                </c:pt>
                <c:pt idx="117" formatCode="General">
                  <c:v>0.50178606400000003</c:v>
                </c:pt>
                <c:pt idx="118" formatCode="General">
                  <c:v>0.50540954999999999</c:v>
                </c:pt>
                <c:pt idx="119" formatCode="General">
                  <c:v>0.508359177</c:v>
                </c:pt>
                <c:pt idx="120" formatCode="General">
                  <c:v>0.51148441200000005</c:v>
                </c:pt>
                <c:pt idx="121" formatCode="General">
                  <c:v>0.51507692199999999</c:v>
                </c:pt>
                <c:pt idx="122" formatCode="General">
                  <c:v>0.51858102699999997</c:v>
                </c:pt>
                <c:pt idx="123" formatCode="General">
                  <c:v>0.52203688299999995</c:v>
                </c:pt>
                <c:pt idx="124" formatCode="General">
                  <c:v>0.52578938799999997</c:v>
                </c:pt>
                <c:pt idx="125" formatCode="General">
                  <c:v>0.52916737599999997</c:v>
                </c:pt>
                <c:pt idx="126" formatCode="General">
                  <c:v>0.53193314199999997</c:v>
                </c:pt>
                <c:pt idx="127" formatCode="General">
                  <c:v>0.53482553799999999</c:v>
                </c:pt>
                <c:pt idx="128" formatCode="General">
                  <c:v>0.53790523499999998</c:v>
                </c:pt>
                <c:pt idx="129" formatCode="General">
                  <c:v>0.54113083699999998</c:v>
                </c:pt>
                <c:pt idx="130" formatCode="General">
                  <c:v>0.54432115999999997</c:v>
                </c:pt>
                <c:pt idx="131" formatCode="General">
                  <c:v>0.54761234700000005</c:v>
                </c:pt>
                <c:pt idx="132" formatCode="General">
                  <c:v>0.55089653699999996</c:v>
                </c:pt>
                <c:pt idx="133" formatCode="General">
                  <c:v>0.55427814200000003</c:v>
                </c:pt>
                <c:pt idx="134" formatCode="General">
                  <c:v>0.55774509100000003</c:v>
                </c:pt>
                <c:pt idx="135" formatCode="General">
                  <c:v>0.561876076</c:v>
                </c:pt>
                <c:pt idx="136" formatCode="General">
                  <c:v>0.56595261900000005</c:v>
                </c:pt>
                <c:pt idx="137" formatCode="General">
                  <c:v>0.56992396700000003</c:v>
                </c:pt>
                <c:pt idx="138" formatCode="General">
                  <c:v>0.574655044</c:v>
                </c:pt>
                <c:pt idx="139" formatCode="General">
                  <c:v>0.57890267100000004</c:v>
                </c:pt>
                <c:pt idx="140" formatCode="General">
                  <c:v>0.58277341000000005</c:v>
                </c:pt>
                <c:pt idx="141" formatCode="General">
                  <c:v>0.58857710100000005</c:v>
                </c:pt>
                <c:pt idx="142" formatCode="General">
                  <c:v>0.59535857700000006</c:v>
                </c:pt>
                <c:pt idx="143" formatCode="General">
                  <c:v>0.60085208099999998</c:v>
                </c:pt>
                <c:pt idx="144" formatCode="General">
                  <c:v>0.60659067499999997</c:v>
                </c:pt>
                <c:pt idx="145" formatCode="General">
                  <c:v>0.61253432399999996</c:v>
                </c:pt>
                <c:pt idx="146" formatCode="General">
                  <c:v>0.61624094399999996</c:v>
                </c:pt>
                <c:pt idx="147" formatCode="General">
                  <c:v>0.61838440900000002</c:v>
                </c:pt>
                <c:pt idx="148" formatCode="General">
                  <c:v>0.62030547899999999</c:v>
                </c:pt>
                <c:pt idx="149" formatCode="General">
                  <c:v>0.62215826500000004</c:v>
                </c:pt>
                <c:pt idx="150" formatCode="General">
                  <c:v>0.62366459900000004</c:v>
                </c:pt>
                <c:pt idx="151" formatCode="General">
                  <c:v>0.62586400099999995</c:v>
                </c:pt>
                <c:pt idx="152" formatCode="General">
                  <c:v>0.62864317300000006</c:v>
                </c:pt>
                <c:pt idx="153" formatCode="General">
                  <c:v>0.63205926700000004</c:v>
                </c:pt>
                <c:pt idx="154" formatCode="General">
                  <c:v>0.63538274900000002</c:v>
                </c:pt>
                <c:pt idx="155" formatCode="General">
                  <c:v>0.63850997399999998</c:v>
                </c:pt>
                <c:pt idx="156" formatCode="General">
                  <c:v>0.64117301900000001</c:v>
                </c:pt>
                <c:pt idx="157" formatCode="General">
                  <c:v>0.64399466800000005</c:v>
                </c:pt>
                <c:pt idx="158" formatCode="General">
                  <c:v>0.64667710499999997</c:v>
                </c:pt>
                <c:pt idx="159" formatCode="General">
                  <c:v>0.65039892300000002</c:v>
                </c:pt>
                <c:pt idx="160" formatCode="General">
                  <c:v>0.65455733199999999</c:v>
                </c:pt>
                <c:pt idx="161" formatCode="General">
                  <c:v>0.65863452</c:v>
                </c:pt>
                <c:pt idx="162" formatCode="General">
                  <c:v>0.662448445</c:v>
                </c:pt>
                <c:pt idx="163" formatCode="General">
                  <c:v>0.66617733000000001</c:v>
                </c:pt>
                <c:pt idx="164" formatCode="General">
                  <c:v>0.66919600800000001</c:v>
                </c:pt>
                <c:pt idx="165" formatCode="General">
                  <c:v>0.67196581899999996</c:v>
                </c:pt>
                <c:pt idx="166" formatCode="General">
                  <c:v>0.67479762300000001</c:v>
                </c:pt>
                <c:pt idx="167" formatCode="General">
                  <c:v>0.677680222</c:v>
                </c:pt>
                <c:pt idx="168" formatCode="General">
                  <c:v>0.68035772000000005</c:v>
                </c:pt>
                <c:pt idx="169" formatCode="General">
                  <c:v>0.68313312900000001</c:v>
                </c:pt>
                <c:pt idx="170" formatCode="General">
                  <c:v>0.68613679599999999</c:v>
                </c:pt>
                <c:pt idx="171" formatCode="General">
                  <c:v>0.69014869499999998</c:v>
                </c:pt>
                <c:pt idx="172" formatCode="General">
                  <c:v>0.69628829299999995</c:v>
                </c:pt>
                <c:pt idx="173" formatCode="General">
                  <c:v>0.70335813700000005</c:v>
                </c:pt>
                <c:pt idx="174" formatCode="General">
                  <c:v>0.70978370599999996</c:v>
                </c:pt>
                <c:pt idx="175" formatCode="General">
                  <c:v>0.71581918600000005</c:v>
                </c:pt>
                <c:pt idx="176" formatCode="General">
                  <c:v>0.72128251700000001</c:v>
                </c:pt>
                <c:pt idx="177" formatCode="General">
                  <c:v>0.72559072300000005</c:v>
                </c:pt>
                <c:pt idx="178" formatCode="General">
                  <c:v>0.72918209499999997</c:v>
                </c:pt>
                <c:pt idx="179" formatCode="General">
                  <c:v>0.73278497399999998</c:v>
                </c:pt>
                <c:pt idx="180" formatCode="General">
                  <c:v>0.73612485100000002</c:v>
                </c:pt>
                <c:pt idx="181" formatCode="General">
                  <c:v>0.73914913100000001</c:v>
                </c:pt>
                <c:pt idx="182" formatCode="General">
                  <c:v>0.74274335999999996</c:v>
                </c:pt>
                <c:pt idx="183" formatCode="General">
                  <c:v>0.746940669</c:v>
                </c:pt>
                <c:pt idx="184" formatCode="General">
                  <c:v>0.75142776600000005</c:v>
                </c:pt>
                <c:pt idx="185" formatCode="General">
                  <c:v>0.75697259900000002</c:v>
                </c:pt>
                <c:pt idx="186" formatCode="General">
                  <c:v>0.76292229700000003</c:v>
                </c:pt>
                <c:pt idx="187" formatCode="General">
                  <c:v>0.76700570599999995</c:v>
                </c:pt>
                <c:pt idx="188" formatCode="General">
                  <c:v>0.77070538200000005</c:v>
                </c:pt>
                <c:pt idx="189" formatCode="General">
                  <c:v>0.77499000699999998</c:v>
                </c:pt>
                <c:pt idx="190" formatCode="General">
                  <c:v>0.778354502</c:v>
                </c:pt>
                <c:pt idx="191" formatCode="General">
                  <c:v>0.78116173099999997</c:v>
                </c:pt>
                <c:pt idx="192" formatCode="General">
                  <c:v>0.78495147899999995</c:v>
                </c:pt>
                <c:pt idx="193" formatCode="General">
                  <c:v>0.78901048900000004</c:v>
                </c:pt>
                <c:pt idx="194" formatCode="General">
                  <c:v>0.79301317599999999</c:v>
                </c:pt>
                <c:pt idx="195" formatCode="General">
                  <c:v>0.79734182499999995</c:v>
                </c:pt>
                <c:pt idx="196" formatCode="General">
                  <c:v>0.80169982699999998</c:v>
                </c:pt>
                <c:pt idx="197" formatCode="General">
                  <c:v>0.80510420100000002</c:v>
                </c:pt>
                <c:pt idx="198" formatCode="General">
                  <c:v>0.80748644800000002</c:v>
                </c:pt>
                <c:pt idx="199" formatCode="General">
                  <c:v>0.80941340799999995</c:v>
                </c:pt>
                <c:pt idx="200" formatCode="General">
                  <c:v>0.81218783500000002</c:v>
                </c:pt>
                <c:pt idx="201" formatCode="General">
                  <c:v>0.81627817999999996</c:v>
                </c:pt>
                <c:pt idx="202" formatCode="General">
                  <c:v>0.82045002199999995</c:v>
                </c:pt>
                <c:pt idx="203" formatCode="General">
                  <c:v>0.82516957899999999</c:v>
                </c:pt>
                <c:pt idx="204" formatCode="General">
                  <c:v>0.83065690999999997</c:v>
                </c:pt>
                <c:pt idx="205" formatCode="General">
                  <c:v>0.83505257700000002</c:v>
                </c:pt>
                <c:pt idx="206" formatCode="General">
                  <c:v>0.83779622899999995</c:v>
                </c:pt>
                <c:pt idx="207" formatCode="General">
                  <c:v>0.84049231400000002</c:v>
                </c:pt>
                <c:pt idx="208" formatCode="General">
                  <c:v>0.84284274999999997</c:v>
                </c:pt>
                <c:pt idx="209" formatCode="General">
                  <c:v>0.84451791899999995</c:v>
                </c:pt>
                <c:pt idx="210" formatCode="General">
                  <c:v>0.84647254599999999</c:v>
                </c:pt>
                <c:pt idx="211" formatCode="General">
                  <c:v>0.84829811899999996</c:v>
                </c:pt>
                <c:pt idx="212" formatCode="General">
                  <c:v>0.84984062699999996</c:v>
                </c:pt>
                <c:pt idx="213" formatCode="General">
                  <c:v>0.85121489800000005</c:v>
                </c:pt>
                <c:pt idx="214" formatCode="General">
                  <c:v>0.85241940299999996</c:v>
                </c:pt>
                <c:pt idx="215" formatCode="General">
                  <c:v>0.85301081300000003</c:v>
                </c:pt>
                <c:pt idx="216" formatCode="General">
                  <c:v>0.85442216599999998</c:v>
                </c:pt>
                <c:pt idx="217" formatCode="General">
                  <c:v>0.857116353</c:v>
                </c:pt>
                <c:pt idx="218" formatCode="General">
                  <c:v>0.86027791899999995</c:v>
                </c:pt>
                <c:pt idx="219" formatCode="General">
                  <c:v>0.86364084299999999</c:v>
                </c:pt>
                <c:pt idx="220" formatCode="General">
                  <c:v>0.86783438099999999</c:v>
                </c:pt>
                <c:pt idx="221" formatCode="General">
                  <c:v>0.87116711099999999</c:v>
                </c:pt>
                <c:pt idx="222" formatCode="General">
                  <c:v>0.87341653399999997</c:v>
                </c:pt>
                <c:pt idx="223" formatCode="General">
                  <c:v>0.87555836899999995</c:v>
                </c:pt>
                <c:pt idx="224" formatCode="General">
                  <c:v>0.87745847300000002</c:v>
                </c:pt>
                <c:pt idx="225" formatCode="General">
                  <c:v>0.87901494000000002</c:v>
                </c:pt>
                <c:pt idx="226" formatCode="General">
                  <c:v>0.88120981399999998</c:v>
                </c:pt>
                <c:pt idx="227" formatCode="General">
                  <c:v>0.88374277000000001</c:v>
                </c:pt>
                <c:pt idx="228" formatCode="General">
                  <c:v>0.88682654299999997</c:v>
                </c:pt>
                <c:pt idx="229" formatCode="General">
                  <c:v>0.88991533700000003</c:v>
                </c:pt>
                <c:pt idx="230" formatCode="General">
                  <c:v>0.89271963499999996</c:v>
                </c:pt>
                <c:pt idx="231" formatCode="General">
                  <c:v>0.89591603600000003</c:v>
                </c:pt>
                <c:pt idx="232" formatCode="General">
                  <c:v>0.89910837300000002</c:v>
                </c:pt>
                <c:pt idx="233" formatCode="General">
                  <c:v>0.90204009399999996</c:v>
                </c:pt>
                <c:pt idx="234" formatCode="General">
                  <c:v>0.906280431</c:v>
                </c:pt>
                <c:pt idx="235" formatCode="General">
                  <c:v>0.91114971600000005</c:v>
                </c:pt>
                <c:pt idx="236" formatCode="General">
                  <c:v>0.91595062199999999</c:v>
                </c:pt>
                <c:pt idx="237" formatCode="General">
                  <c:v>0.92093002899999998</c:v>
                </c:pt>
                <c:pt idx="238" formatCode="General">
                  <c:v>0.92573115100000003</c:v>
                </c:pt>
                <c:pt idx="239" formatCode="General">
                  <c:v>0.92955652799999999</c:v>
                </c:pt>
                <c:pt idx="240" formatCode="General">
                  <c:v>0.932574507</c:v>
                </c:pt>
                <c:pt idx="241" formatCode="General">
                  <c:v>0.93496478999999999</c:v>
                </c:pt>
                <c:pt idx="242" formatCode="General">
                  <c:v>0.93761047200000003</c:v>
                </c:pt>
                <c:pt idx="243" formatCode="General">
                  <c:v>0.94076512700000003</c:v>
                </c:pt>
                <c:pt idx="244" formatCode="General">
                  <c:v>0.943817868</c:v>
                </c:pt>
                <c:pt idx="245" formatCode="General">
                  <c:v>0.94715117900000001</c:v>
                </c:pt>
                <c:pt idx="246" formatCode="General">
                  <c:v>0.95091370600000003</c:v>
                </c:pt>
                <c:pt idx="247" formatCode="General">
                  <c:v>0.95512819800000004</c:v>
                </c:pt>
                <c:pt idx="248" formatCode="General">
                  <c:v>0.95972956600000003</c:v>
                </c:pt>
                <c:pt idx="249" formatCode="General">
                  <c:v>0.96492113499999999</c:v>
                </c:pt>
                <c:pt idx="250" formatCode="General">
                  <c:v>0.97058133800000002</c:v>
                </c:pt>
                <c:pt idx="251" formatCode="General">
                  <c:v>0.97657179900000002</c:v>
                </c:pt>
                <c:pt idx="252" formatCode="General">
                  <c:v>0.98254888799999995</c:v>
                </c:pt>
                <c:pt idx="253" formatCode="General">
                  <c:v>0.98780789000000002</c:v>
                </c:pt>
                <c:pt idx="254" formatCode="General">
                  <c:v>0.99335883899999999</c:v>
                </c:pt>
                <c:pt idx="255" formatCode="General">
                  <c:v>0.99998704199999999</c:v>
                </c:pt>
                <c:pt idx="256" formatCode="General">
                  <c:v>1.0065714139999999</c:v>
                </c:pt>
                <c:pt idx="257" formatCode="General">
                  <c:v>1.012772121</c:v>
                </c:pt>
                <c:pt idx="258" formatCode="General">
                  <c:v>1.019381399</c:v>
                </c:pt>
                <c:pt idx="259" formatCode="General">
                  <c:v>1.0256129469999999</c:v>
                </c:pt>
                <c:pt idx="260" formatCode="General">
                  <c:v>1.0306595810000001</c:v>
                </c:pt>
                <c:pt idx="261" formatCode="General">
                  <c:v>1.0350786030000001</c:v>
                </c:pt>
                <c:pt idx="262" formatCode="General">
                  <c:v>1.039494454</c:v>
                </c:pt>
                <c:pt idx="263" formatCode="General">
                  <c:v>1.0436924670000001</c:v>
                </c:pt>
                <c:pt idx="264" formatCode="General">
                  <c:v>1.0475993320000001</c:v>
                </c:pt>
                <c:pt idx="265" formatCode="General">
                  <c:v>1.0513055039999999</c:v>
                </c:pt>
                <c:pt idx="266" formatCode="General">
                  <c:v>1.055616442</c:v>
                </c:pt>
                <c:pt idx="267" formatCode="General">
                  <c:v>1.06000958</c:v>
                </c:pt>
                <c:pt idx="268" formatCode="General">
                  <c:v>1.0643582090000001</c:v>
                </c:pt>
                <c:pt idx="269" formatCode="General">
                  <c:v>1.0690078249999999</c:v>
                </c:pt>
                <c:pt idx="270" formatCode="General">
                  <c:v>1.0741426759999999</c:v>
                </c:pt>
                <c:pt idx="271" formatCode="General">
                  <c:v>1.079193936</c:v>
                </c:pt>
                <c:pt idx="272" formatCode="General">
                  <c:v>1.083809805</c:v>
                </c:pt>
                <c:pt idx="273" formatCode="General">
                  <c:v>1.0879097520000001</c:v>
                </c:pt>
                <c:pt idx="274" formatCode="General">
                  <c:v>1.0919201590000001</c:v>
                </c:pt>
                <c:pt idx="275" formatCode="General">
                  <c:v>1.0958920459999999</c:v>
                </c:pt>
                <c:pt idx="276" formatCode="General">
                  <c:v>1.0992535489999999</c:v>
                </c:pt>
                <c:pt idx="277" formatCode="General">
                  <c:v>1.102782519</c:v>
                </c:pt>
                <c:pt idx="278" formatCode="General">
                  <c:v>1.106770646</c:v>
                </c:pt>
                <c:pt idx="279" formatCode="General">
                  <c:v>1.1106646499999999</c:v>
                </c:pt>
                <c:pt idx="280" formatCode="General">
                  <c:v>1.114680356</c:v>
                </c:pt>
                <c:pt idx="281" formatCode="General">
                  <c:v>1.119915371</c:v>
                </c:pt>
                <c:pt idx="282" formatCode="General">
                  <c:v>1.125982603</c:v>
                </c:pt>
                <c:pt idx="283" formatCode="General">
                  <c:v>1.132503211</c:v>
                </c:pt>
                <c:pt idx="284" formatCode="General">
                  <c:v>1.1401071460000001</c:v>
                </c:pt>
                <c:pt idx="285" formatCode="General">
                  <c:v>1.148196343</c:v>
                </c:pt>
                <c:pt idx="286" formatCode="General">
                  <c:v>1.156360496</c:v>
                </c:pt>
                <c:pt idx="287" formatCode="General">
                  <c:v>1.164131426</c:v>
                </c:pt>
                <c:pt idx="288" formatCode="General">
                  <c:v>1.17164055</c:v>
                </c:pt>
                <c:pt idx="289" formatCode="General">
                  <c:v>1.1783713469999999</c:v>
                </c:pt>
                <c:pt idx="290" formatCode="General">
                  <c:v>1.184931655</c:v>
                </c:pt>
                <c:pt idx="291" formatCode="General">
                  <c:v>1.190920113</c:v>
                </c:pt>
                <c:pt idx="292" formatCode="General">
                  <c:v>1.1967785580000001</c:v>
                </c:pt>
                <c:pt idx="293" formatCode="General">
                  <c:v>1.2020346770000001</c:v>
                </c:pt>
                <c:pt idx="294" formatCode="General">
                  <c:v>1.206667809</c:v>
                </c:pt>
                <c:pt idx="295" formatCode="General">
                  <c:v>1.2107971129999999</c:v>
                </c:pt>
                <c:pt idx="296" formatCode="General">
                  <c:v>1.214899001</c:v>
                </c:pt>
                <c:pt idx="297" formatCode="General">
                  <c:v>1.2189558039999999</c:v>
                </c:pt>
                <c:pt idx="298" formatCode="General">
                  <c:v>1.2230876420000001</c:v>
                </c:pt>
                <c:pt idx="299" formatCode="General">
                  <c:v>1.227561253</c:v>
                </c:pt>
                <c:pt idx="300" formatCode="General">
                  <c:v>1.232304383</c:v>
                </c:pt>
                <c:pt idx="301" formatCode="General">
                  <c:v>1.2363826790000001</c:v>
                </c:pt>
                <c:pt idx="302" formatCode="General">
                  <c:v>1.239685573</c:v>
                </c:pt>
                <c:pt idx="303" formatCode="General">
                  <c:v>1.242905503</c:v>
                </c:pt>
                <c:pt idx="304" formatCode="General">
                  <c:v>1.2454626680000001</c:v>
                </c:pt>
                <c:pt idx="305" formatCode="General">
                  <c:v>1.2474144949999999</c:v>
                </c:pt>
                <c:pt idx="306" formatCode="General">
                  <c:v>1.2492847039999999</c:v>
                </c:pt>
                <c:pt idx="307" formatCode="General">
                  <c:v>1.251410997</c:v>
                </c:pt>
                <c:pt idx="308" formatCode="General">
                  <c:v>1.2534806350000001</c:v>
                </c:pt>
                <c:pt idx="309" formatCode="General">
                  <c:v>1.255715565</c:v>
                </c:pt>
                <c:pt idx="310" formatCode="General">
                  <c:v>1.258064732</c:v>
                </c:pt>
                <c:pt idx="311" formatCode="General">
                  <c:v>1.2624582799999999</c:v>
                </c:pt>
                <c:pt idx="312" formatCode="General">
                  <c:v>1.2672769699999999</c:v>
                </c:pt>
                <c:pt idx="313" formatCode="General">
                  <c:v>1.272001637</c:v>
                </c:pt>
                <c:pt idx="314" formatCode="General">
                  <c:v>1.2772902740000001</c:v>
                </c:pt>
                <c:pt idx="315" formatCode="General">
                  <c:v>1.2836000190000001</c:v>
                </c:pt>
                <c:pt idx="316" formatCode="General">
                  <c:v>1.2885819380000001</c:v>
                </c:pt>
                <c:pt idx="317" formatCode="General">
                  <c:v>1.2932931350000001</c:v>
                </c:pt>
                <c:pt idx="318" formatCode="General">
                  <c:v>1.298586134</c:v>
                </c:pt>
                <c:pt idx="319" formatCode="General">
                  <c:v>1.3032811070000001</c:v>
                </c:pt>
                <c:pt idx="320" formatCode="General">
                  <c:v>1.3072483189999999</c:v>
                </c:pt>
                <c:pt idx="321" formatCode="General">
                  <c:v>1.310784191</c:v>
                </c:pt>
                <c:pt idx="322" formatCode="General">
                  <c:v>1.314352062</c:v>
                </c:pt>
                <c:pt idx="323" formatCode="General">
                  <c:v>1.318131663</c:v>
                </c:pt>
                <c:pt idx="324" formatCode="General">
                  <c:v>1.3224378720000001</c:v>
                </c:pt>
                <c:pt idx="325" formatCode="General">
                  <c:v>1.3263732349999999</c:v>
                </c:pt>
                <c:pt idx="326" formatCode="General">
                  <c:v>1.3302613139999999</c:v>
                </c:pt>
                <c:pt idx="327" formatCode="General">
                  <c:v>1.33449296</c:v>
                </c:pt>
                <c:pt idx="328" formatCode="General">
                  <c:v>1.338670405</c:v>
                </c:pt>
                <c:pt idx="329" formatCode="General">
                  <c:v>1.34255122</c:v>
                </c:pt>
                <c:pt idx="330" formatCode="General">
                  <c:v>1.346984347</c:v>
                </c:pt>
                <c:pt idx="331" formatCode="General">
                  <c:v>1.351494529</c:v>
                </c:pt>
                <c:pt idx="332" formatCode="General">
                  <c:v>1.3557950940000001</c:v>
                </c:pt>
                <c:pt idx="333" formatCode="General">
                  <c:v>1.3603148629999999</c:v>
                </c:pt>
                <c:pt idx="334" formatCode="General">
                  <c:v>1.364706695</c:v>
                </c:pt>
                <c:pt idx="335" formatCode="General">
                  <c:v>1.3689432880000001</c:v>
                </c:pt>
                <c:pt idx="336" formatCode="General">
                  <c:v>1.3736404659999999</c:v>
                </c:pt>
                <c:pt idx="337" formatCode="General">
                  <c:v>1.3780437160000001</c:v>
                </c:pt>
                <c:pt idx="338" formatCode="General">
                  <c:v>1.3822308640000001</c:v>
                </c:pt>
                <c:pt idx="339" formatCode="General">
                  <c:v>1.386167113</c:v>
                </c:pt>
                <c:pt idx="340" formatCode="General">
                  <c:v>1.389260918</c:v>
                </c:pt>
                <c:pt idx="341" formatCode="General">
                  <c:v>1.391546832</c:v>
                </c:pt>
                <c:pt idx="342" formatCode="General">
                  <c:v>1.393465779</c:v>
                </c:pt>
                <c:pt idx="343" formatCode="General">
                  <c:v>1.3948557930000001</c:v>
                </c:pt>
                <c:pt idx="344" formatCode="General">
                  <c:v>1.3964129729999999</c:v>
                </c:pt>
                <c:pt idx="345" formatCode="General">
                  <c:v>1.3985229690000001</c:v>
                </c:pt>
                <c:pt idx="346" formatCode="General">
                  <c:v>1.400956833</c:v>
                </c:pt>
                <c:pt idx="347" formatCode="General">
                  <c:v>1.4036441070000001</c:v>
                </c:pt>
                <c:pt idx="348" formatCode="General">
                  <c:v>1.4065247279999999</c:v>
                </c:pt>
                <c:pt idx="349" formatCode="General">
                  <c:v>1.4097147830000001</c:v>
                </c:pt>
                <c:pt idx="350" formatCode="General">
                  <c:v>1.4128412749999999</c:v>
                </c:pt>
                <c:pt idx="351" formatCode="General">
                  <c:v>1.415806219</c:v>
                </c:pt>
                <c:pt idx="352" formatCode="General">
                  <c:v>1.4185356469999999</c:v>
                </c:pt>
                <c:pt idx="353" formatCode="General">
                  <c:v>1.4209611289999999</c:v>
                </c:pt>
                <c:pt idx="354" formatCode="General">
                  <c:v>1.42346181</c:v>
                </c:pt>
                <c:pt idx="355" formatCode="General">
                  <c:v>1.4262619270000001</c:v>
                </c:pt>
                <c:pt idx="356" formatCode="General">
                  <c:v>1.429554631</c:v>
                </c:pt>
                <c:pt idx="357" formatCode="General">
                  <c:v>1.43298828</c:v>
                </c:pt>
                <c:pt idx="358" formatCode="General">
                  <c:v>1.4363271790000001</c:v>
                </c:pt>
                <c:pt idx="359" formatCode="General">
                  <c:v>1.439070895</c:v>
                </c:pt>
                <c:pt idx="360" formatCode="General">
                  <c:v>1.441571401</c:v>
                </c:pt>
                <c:pt idx="361" formatCode="General">
                  <c:v>1.4438246290000001</c:v>
                </c:pt>
                <c:pt idx="362" formatCode="General">
                  <c:v>1.4459757150000001</c:v>
                </c:pt>
                <c:pt idx="363" formatCode="General">
                  <c:v>1.448556728</c:v>
                </c:pt>
                <c:pt idx="364" formatCode="General">
                  <c:v>1.4514303630000001</c:v>
                </c:pt>
                <c:pt idx="365" formatCode="General">
                  <c:v>1.4539636929999999</c:v>
                </c:pt>
                <c:pt idx="366" formatCode="General">
                  <c:v>1.456454473</c:v>
                </c:pt>
                <c:pt idx="367" formatCode="General">
                  <c:v>1.4593719709999999</c:v>
                </c:pt>
                <c:pt idx="368" formatCode="General">
                  <c:v>1.46308449</c:v>
                </c:pt>
                <c:pt idx="369" formatCode="General">
                  <c:v>1.4675489399999999</c:v>
                </c:pt>
                <c:pt idx="370" formatCode="General">
                  <c:v>1.4721622569999999</c:v>
                </c:pt>
                <c:pt idx="371" formatCode="General">
                  <c:v>1.47718024</c:v>
                </c:pt>
                <c:pt idx="372" formatCode="General">
                  <c:v>1.48245179</c:v>
                </c:pt>
                <c:pt idx="373" formatCode="General">
                  <c:v>1.4872116289999999</c:v>
                </c:pt>
                <c:pt idx="374" formatCode="General">
                  <c:v>1.491346469</c:v>
                </c:pt>
                <c:pt idx="375" formatCode="General">
                  <c:v>1.4952595660000001</c:v>
                </c:pt>
                <c:pt idx="376" formatCode="General">
                  <c:v>1.4985387590000001</c:v>
                </c:pt>
                <c:pt idx="377" formatCode="General">
                  <c:v>1.500972229</c:v>
                </c:pt>
                <c:pt idx="378" formatCode="General">
                  <c:v>1.502717563</c:v>
                </c:pt>
                <c:pt idx="379" formatCode="General">
                  <c:v>1.5043038200000001</c:v>
                </c:pt>
                <c:pt idx="380" formatCode="General">
                  <c:v>1.5057778209999999</c:v>
                </c:pt>
                <c:pt idx="381" formatCode="General">
                  <c:v>1.5072893839999999</c:v>
                </c:pt>
                <c:pt idx="382" formatCode="General">
                  <c:v>1.5087324609999999</c:v>
                </c:pt>
                <c:pt idx="383" formatCode="General">
                  <c:v>1.510392586</c:v>
                </c:pt>
                <c:pt idx="384" formatCode="General">
                  <c:v>1.5120800190000001</c:v>
                </c:pt>
                <c:pt idx="385" formatCode="General">
                  <c:v>1.513709126</c:v>
                </c:pt>
                <c:pt idx="386" formatCode="General">
                  <c:v>1.5153298260000001</c:v>
                </c:pt>
                <c:pt idx="387" formatCode="General">
                  <c:v>1.517164041</c:v>
                </c:pt>
                <c:pt idx="388" formatCode="General">
                  <c:v>1.5189434340000001</c:v>
                </c:pt>
                <c:pt idx="389" formatCode="General">
                  <c:v>1.5206589580000001</c:v>
                </c:pt>
                <c:pt idx="390" formatCode="General">
                  <c:v>1.5231259720000001</c:v>
                </c:pt>
                <c:pt idx="391" formatCode="General">
                  <c:v>1.526663712</c:v>
                </c:pt>
                <c:pt idx="392" formatCode="General">
                  <c:v>1.53090711</c:v>
                </c:pt>
                <c:pt idx="393" formatCode="General">
                  <c:v>1.5356054189999999</c:v>
                </c:pt>
                <c:pt idx="394" formatCode="General">
                  <c:v>1.5404101800000001</c:v>
                </c:pt>
              </c:numCache>
            </c:numRef>
          </c:xVal>
          <c:yVal>
            <c:numRef>
              <c:f>'Data fresh bones'!$HD$4:$HD$398</c:f>
              <c:numCache>
                <c:formatCode>General</c:formatCode>
                <c:ptCount val="395"/>
                <c:pt idx="0" formatCode="0.00E+00">
                  <c:v>-3.2416000000000003E-5</c:v>
                </c:pt>
                <c:pt idx="1">
                  <c:v>1.3308300000000001E-3</c:v>
                </c:pt>
                <c:pt idx="2">
                  <c:v>1.4631799999999999E-3</c:v>
                </c:pt>
                <c:pt idx="3">
                  <c:v>-5.1026999999999995E-4</c:v>
                </c:pt>
                <c:pt idx="4">
                  <c:v>3.8493000000000002E-4</c:v>
                </c:pt>
                <c:pt idx="5">
                  <c:v>2.2861700000000001E-3</c:v>
                </c:pt>
                <c:pt idx="6">
                  <c:v>2.9306100000000002E-3</c:v>
                </c:pt>
                <c:pt idx="7">
                  <c:v>2.60539E-3</c:v>
                </c:pt>
                <c:pt idx="8">
                  <c:v>4.8926799999999999E-3</c:v>
                </c:pt>
                <c:pt idx="9">
                  <c:v>6.9008999999999997E-3</c:v>
                </c:pt>
                <c:pt idx="10">
                  <c:v>6.9144300000000001E-3</c:v>
                </c:pt>
                <c:pt idx="11">
                  <c:v>7.08108E-3</c:v>
                </c:pt>
                <c:pt idx="12">
                  <c:v>7.1950499999999997E-3</c:v>
                </c:pt>
                <c:pt idx="13">
                  <c:v>7.3611299999999996E-3</c:v>
                </c:pt>
                <c:pt idx="14">
                  <c:v>7.4965800000000001E-3</c:v>
                </c:pt>
                <c:pt idx="15">
                  <c:v>7.4817699999999996E-3</c:v>
                </c:pt>
                <c:pt idx="16">
                  <c:v>7.4937199999999997E-3</c:v>
                </c:pt>
                <c:pt idx="17">
                  <c:v>7.8684900000000006E-3</c:v>
                </c:pt>
                <c:pt idx="18">
                  <c:v>7.9000000000000008E-3</c:v>
                </c:pt>
                <c:pt idx="19">
                  <c:v>7.9634600000000003E-3</c:v>
                </c:pt>
                <c:pt idx="20">
                  <c:v>8.04823E-3</c:v>
                </c:pt>
                <c:pt idx="21">
                  <c:v>7.9112899999999996E-3</c:v>
                </c:pt>
                <c:pt idx="22">
                  <c:v>7.9109599999999999E-3</c:v>
                </c:pt>
                <c:pt idx="23">
                  <c:v>7.9105100000000008E-3</c:v>
                </c:pt>
                <c:pt idx="24">
                  <c:v>7.8959900000000003E-3</c:v>
                </c:pt>
                <c:pt idx="25">
                  <c:v>7.89809E-3</c:v>
                </c:pt>
                <c:pt idx="26">
                  <c:v>7.9108100000000008E-3</c:v>
                </c:pt>
                <c:pt idx="27">
                  <c:v>7.9078699999999991E-3</c:v>
                </c:pt>
                <c:pt idx="28">
                  <c:v>7.9128800000000006E-3</c:v>
                </c:pt>
                <c:pt idx="29">
                  <c:v>7.8926599999999993E-3</c:v>
                </c:pt>
                <c:pt idx="30">
                  <c:v>7.78957E-3</c:v>
                </c:pt>
                <c:pt idx="31">
                  <c:v>7.77701E-3</c:v>
                </c:pt>
                <c:pt idx="32">
                  <c:v>7.8105600000000002E-3</c:v>
                </c:pt>
                <c:pt idx="33">
                  <c:v>7.7490600000000003E-3</c:v>
                </c:pt>
                <c:pt idx="34">
                  <c:v>7.7133200000000001E-3</c:v>
                </c:pt>
                <c:pt idx="35">
                  <c:v>7.6962899999999997E-3</c:v>
                </c:pt>
                <c:pt idx="36">
                  <c:v>7.6901499999999998E-3</c:v>
                </c:pt>
                <c:pt idx="37">
                  <c:v>7.6553200000000002E-3</c:v>
                </c:pt>
                <c:pt idx="38">
                  <c:v>7.5978299999999999E-3</c:v>
                </c:pt>
                <c:pt idx="39">
                  <c:v>7.5972799999999997E-3</c:v>
                </c:pt>
                <c:pt idx="40">
                  <c:v>7.62176E-3</c:v>
                </c:pt>
                <c:pt idx="41">
                  <c:v>7.6397499999999998E-3</c:v>
                </c:pt>
                <c:pt idx="42">
                  <c:v>7.6390299999999998E-3</c:v>
                </c:pt>
                <c:pt idx="43">
                  <c:v>7.6467699999999998E-3</c:v>
                </c:pt>
                <c:pt idx="44">
                  <c:v>7.6349299999999998E-3</c:v>
                </c:pt>
                <c:pt idx="45">
                  <c:v>7.6618700000000003E-3</c:v>
                </c:pt>
                <c:pt idx="46">
                  <c:v>7.6417100000000003E-3</c:v>
                </c:pt>
                <c:pt idx="47">
                  <c:v>7.6669299999999998E-3</c:v>
                </c:pt>
                <c:pt idx="48">
                  <c:v>7.6597599999999998E-3</c:v>
                </c:pt>
                <c:pt idx="49">
                  <c:v>7.64293E-3</c:v>
                </c:pt>
                <c:pt idx="50">
                  <c:v>7.6027300000000003E-3</c:v>
                </c:pt>
                <c:pt idx="51">
                  <c:v>7.5909200000000001E-3</c:v>
                </c:pt>
                <c:pt idx="52">
                  <c:v>7.6050600000000003E-3</c:v>
                </c:pt>
                <c:pt idx="53">
                  <c:v>7.5602999999999998E-3</c:v>
                </c:pt>
                <c:pt idx="54">
                  <c:v>7.5768600000000004E-3</c:v>
                </c:pt>
                <c:pt idx="55">
                  <c:v>7.5692900000000002E-3</c:v>
                </c:pt>
                <c:pt idx="56">
                  <c:v>7.5017199999999999E-3</c:v>
                </c:pt>
                <c:pt idx="57">
                  <c:v>7.4842399999999996E-3</c:v>
                </c:pt>
                <c:pt idx="58">
                  <c:v>7.48651E-3</c:v>
                </c:pt>
                <c:pt idx="59">
                  <c:v>7.4824599999999998E-3</c:v>
                </c:pt>
                <c:pt idx="60">
                  <c:v>7.4781300000000004E-3</c:v>
                </c:pt>
                <c:pt idx="61">
                  <c:v>7.5053999999999997E-3</c:v>
                </c:pt>
                <c:pt idx="62">
                  <c:v>7.4947599999999996E-3</c:v>
                </c:pt>
                <c:pt idx="63">
                  <c:v>7.4639099999999998E-3</c:v>
                </c:pt>
                <c:pt idx="64">
                  <c:v>7.4630900000000003E-3</c:v>
                </c:pt>
                <c:pt idx="65">
                  <c:v>7.4263100000000002E-3</c:v>
                </c:pt>
                <c:pt idx="66">
                  <c:v>7.4401500000000004E-3</c:v>
                </c:pt>
                <c:pt idx="67">
                  <c:v>7.4239900000000001E-3</c:v>
                </c:pt>
                <c:pt idx="68">
                  <c:v>7.4656599999999998E-3</c:v>
                </c:pt>
                <c:pt idx="69">
                  <c:v>7.5120500000000002E-3</c:v>
                </c:pt>
                <c:pt idx="70">
                  <c:v>7.4814599999999997E-3</c:v>
                </c:pt>
                <c:pt idx="71">
                  <c:v>7.5055199999999999E-3</c:v>
                </c:pt>
                <c:pt idx="72">
                  <c:v>7.5001E-3</c:v>
                </c:pt>
                <c:pt idx="73">
                  <c:v>7.5618999999999999E-3</c:v>
                </c:pt>
                <c:pt idx="74">
                  <c:v>7.5508800000000003E-3</c:v>
                </c:pt>
                <c:pt idx="75">
                  <c:v>7.5191499999999996E-3</c:v>
                </c:pt>
                <c:pt idx="76">
                  <c:v>7.5240699999999999E-3</c:v>
                </c:pt>
                <c:pt idx="77">
                  <c:v>7.4967100000000002E-3</c:v>
                </c:pt>
                <c:pt idx="78">
                  <c:v>7.4977000000000004E-3</c:v>
                </c:pt>
                <c:pt idx="79">
                  <c:v>7.5086800000000002E-3</c:v>
                </c:pt>
                <c:pt idx="80">
                  <c:v>7.5170799999999998E-3</c:v>
                </c:pt>
                <c:pt idx="81">
                  <c:v>7.5365400000000004E-3</c:v>
                </c:pt>
                <c:pt idx="82">
                  <c:v>7.5365299999999996E-3</c:v>
                </c:pt>
                <c:pt idx="83">
                  <c:v>7.5376000000000002E-3</c:v>
                </c:pt>
                <c:pt idx="84">
                  <c:v>7.5122000000000001E-3</c:v>
                </c:pt>
                <c:pt idx="85">
                  <c:v>7.5094300000000001E-3</c:v>
                </c:pt>
                <c:pt idx="86">
                  <c:v>7.5427599999999999E-3</c:v>
                </c:pt>
                <c:pt idx="87">
                  <c:v>7.5403299999999996E-3</c:v>
                </c:pt>
                <c:pt idx="88">
                  <c:v>7.5445E-3</c:v>
                </c:pt>
                <c:pt idx="89">
                  <c:v>7.5350599999999997E-3</c:v>
                </c:pt>
                <c:pt idx="90">
                  <c:v>7.5520500000000003E-3</c:v>
                </c:pt>
                <c:pt idx="91">
                  <c:v>7.5841800000000003E-3</c:v>
                </c:pt>
                <c:pt idx="92">
                  <c:v>7.6245000000000002E-3</c:v>
                </c:pt>
                <c:pt idx="93">
                  <c:v>7.6445200000000001E-3</c:v>
                </c:pt>
                <c:pt idx="94">
                  <c:v>7.6455799999999999E-3</c:v>
                </c:pt>
                <c:pt idx="95">
                  <c:v>7.6700500000000003E-3</c:v>
                </c:pt>
                <c:pt idx="96">
                  <c:v>7.6607400000000001E-3</c:v>
                </c:pt>
                <c:pt idx="97">
                  <c:v>7.6464799999999998E-3</c:v>
                </c:pt>
                <c:pt idx="98">
                  <c:v>7.6528200000000003E-3</c:v>
                </c:pt>
                <c:pt idx="99">
                  <c:v>7.5775299999999999E-3</c:v>
                </c:pt>
                <c:pt idx="100">
                  <c:v>7.5371199999999996E-3</c:v>
                </c:pt>
                <c:pt idx="101">
                  <c:v>7.5274000000000001E-3</c:v>
                </c:pt>
                <c:pt idx="102">
                  <c:v>7.5768399999999996E-3</c:v>
                </c:pt>
                <c:pt idx="103">
                  <c:v>7.5684400000000001E-3</c:v>
                </c:pt>
                <c:pt idx="104">
                  <c:v>7.51908E-3</c:v>
                </c:pt>
                <c:pt idx="105">
                  <c:v>7.5244999999999999E-3</c:v>
                </c:pt>
                <c:pt idx="106">
                  <c:v>7.6429999999999996E-3</c:v>
                </c:pt>
                <c:pt idx="107">
                  <c:v>7.6142700000000002E-3</c:v>
                </c:pt>
                <c:pt idx="108">
                  <c:v>7.6176200000000003E-3</c:v>
                </c:pt>
                <c:pt idx="109">
                  <c:v>7.6599900000000002E-3</c:v>
                </c:pt>
                <c:pt idx="110">
                  <c:v>7.7584200000000002E-3</c:v>
                </c:pt>
                <c:pt idx="111">
                  <c:v>7.7609699999999998E-3</c:v>
                </c:pt>
                <c:pt idx="112">
                  <c:v>7.8361100000000003E-3</c:v>
                </c:pt>
                <c:pt idx="113">
                  <c:v>7.8931399999999999E-3</c:v>
                </c:pt>
                <c:pt idx="114">
                  <c:v>7.8583000000000004E-3</c:v>
                </c:pt>
                <c:pt idx="115">
                  <c:v>7.8218999999999997E-3</c:v>
                </c:pt>
                <c:pt idx="116">
                  <c:v>7.8146699999999993E-3</c:v>
                </c:pt>
                <c:pt idx="117">
                  <c:v>7.8100699999999997E-3</c:v>
                </c:pt>
                <c:pt idx="118">
                  <c:v>7.8090700000000004E-3</c:v>
                </c:pt>
                <c:pt idx="119">
                  <c:v>7.7667500000000002E-3</c:v>
                </c:pt>
                <c:pt idx="120">
                  <c:v>7.7993999999999997E-3</c:v>
                </c:pt>
                <c:pt idx="121">
                  <c:v>7.8380099999999994E-3</c:v>
                </c:pt>
                <c:pt idx="122">
                  <c:v>7.7265500000000004E-3</c:v>
                </c:pt>
                <c:pt idx="123">
                  <c:v>7.7273799999999998E-3</c:v>
                </c:pt>
                <c:pt idx="124">
                  <c:v>7.7267400000000002E-3</c:v>
                </c:pt>
                <c:pt idx="125">
                  <c:v>7.67667E-3</c:v>
                </c:pt>
                <c:pt idx="126">
                  <c:v>7.5926099999999996E-3</c:v>
                </c:pt>
                <c:pt idx="127">
                  <c:v>7.5813499999999997E-3</c:v>
                </c:pt>
                <c:pt idx="128">
                  <c:v>7.5317200000000004E-3</c:v>
                </c:pt>
                <c:pt idx="129">
                  <c:v>7.5461E-3</c:v>
                </c:pt>
                <c:pt idx="130">
                  <c:v>7.5526100000000004E-3</c:v>
                </c:pt>
                <c:pt idx="131">
                  <c:v>7.55151E-3</c:v>
                </c:pt>
                <c:pt idx="132">
                  <c:v>7.5972599999999998E-3</c:v>
                </c:pt>
                <c:pt idx="133">
                  <c:v>7.5900100000000003E-3</c:v>
                </c:pt>
                <c:pt idx="134">
                  <c:v>7.5942199999999996E-3</c:v>
                </c:pt>
                <c:pt idx="135">
                  <c:v>7.66192E-3</c:v>
                </c:pt>
                <c:pt idx="136">
                  <c:v>7.6619799999999997E-3</c:v>
                </c:pt>
                <c:pt idx="137">
                  <c:v>7.7555699999999998E-3</c:v>
                </c:pt>
                <c:pt idx="138">
                  <c:v>7.7474600000000003E-3</c:v>
                </c:pt>
                <c:pt idx="139">
                  <c:v>7.7631899999999997E-3</c:v>
                </c:pt>
                <c:pt idx="140">
                  <c:v>7.7285599999999998E-3</c:v>
                </c:pt>
                <c:pt idx="141">
                  <c:v>7.7029200000000003E-3</c:v>
                </c:pt>
                <c:pt idx="142">
                  <c:v>7.7408299999999998E-3</c:v>
                </c:pt>
                <c:pt idx="143">
                  <c:v>7.7401600000000003E-3</c:v>
                </c:pt>
                <c:pt idx="144">
                  <c:v>7.7401800000000002E-3</c:v>
                </c:pt>
                <c:pt idx="145">
                  <c:v>7.7401099999999997E-3</c:v>
                </c:pt>
                <c:pt idx="146">
                  <c:v>7.7373399999999997E-3</c:v>
                </c:pt>
                <c:pt idx="147">
                  <c:v>7.7658500000000004E-3</c:v>
                </c:pt>
                <c:pt idx="148">
                  <c:v>7.7200300000000001E-3</c:v>
                </c:pt>
                <c:pt idx="149">
                  <c:v>7.7436800000000002E-3</c:v>
                </c:pt>
                <c:pt idx="150">
                  <c:v>7.7365699999999999E-3</c:v>
                </c:pt>
                <c:pt idx="151">
                  <c:v>7.7396000000000001E-3</c:v>
                </c:pt>
                <c:pt idx="152">
                  <c:v>7.5588699999999997E-3</c:v>
                </c:pt>
                <c:pt idx="153">
                  <c:v>7.5738699999999999E-3</c:v>
                </c:pt>
                <c:pt idx="154">
                  <c:v>7.5521199999999998E-3</c:v>
                </c:pt>
                <c:pt idx="155">
                  <c:v>7.5839499999999999E-3</c:v>
                </c:pt>
                <c:pt idx="156">
                  <c:v>7.5798000000000003E-3</c:v>
                </c:pt>
                <c:pt idx="157">
                  <c:v>7.6628599999999996E-3</c:v>
                </c:pt>
                <c:pt idx="158">
                  <c:v>7.6636500000000001E-3</c:v>
                </c:pt>
                <c:pt idx="159">
                  <c:v>7.6627800000000001E-3</c:v>
                </c:pt>
                <c:pt idx="160">
                  <c:v>7.6741600000000002E-3</c:v>
                </c:pt>
                <c:pt idx="161">
                  <c:v>7.6799499999999996E-3</c:v>
                </c:pt>
                <c:pt idx="162">
                  <c:v>7.7416899999999999E-3</c:v>
                </c:pt>
                <c:pt idx="163">
                  <c:v>7.7754199999999999E-3</c:v>
                </c:pt>
                <c:pt idx="164">
                  <c:v>7.7560600000000004E-3</c:v>
                </c:pt>
                <c:pt idx="165">
                  <c:v>7.7508400000000002E-3</c:v>
                </c:pt>
                <c:pt idx="166">
                  <c:v>7.8209899999999999E-3</c:v>
                </c:pt>
                <c:pt idx="167">
                  <c:v>7.8009999999999998E-3</c:v>
                </c:pt>
                <c:pt idx="168">
                  <c:v>7.9423099999999993E-3</c:v>
                </c:pt>
                <c:pt idx="169">
                  <c:v>7.8998899999999997E-3</c:v>
                </c:pt>
                <c:pt idx="170">
                  <c:v>7.8428200000000003E-3</c:v>
                </c:pt>
                <c:pt idx="171">
                  <c:v>7.7808499999999997E-3</c:v>
                </c:pt>
                <c:pt idx="172">
                  <c:v>7.7777200000000001E-3</c:v>
                </c:pt>
                <c:pt idx="173">
                  <c:v>7.7944099999999999E-3</c:v>
                </c:pt>
                <c:pt idx="174">
                  <c:v>7.7889200000000004E-3</c:v>
                </c:pt>
                <c:pt idx="175">
                  <c:v>7.7822100000000003E-3</c:v>
                </c:pt>
                <c:pt idx="176">
                  <c:v>7.7916599999999997E-3</c:v>
                </c:pt>
                <c:pt idx="177">
                  <c:v>7.7850999999999997E-3</c:v>
                </c:pt>
                <c:pt idx="178">
                  <c:v>7.80008E-3</c:v>
                </c:pt>
                <c:pt idx="179">
                  <c:v>7.8011699999999996E-3</c:v>
                </c:pt>
                <c:pt idx="180">
                  <c:v>7.8076700000000001E-3</c:v>
                </c:pt>
                <c:pt idx="181">
                  <c:v>7.78022E-3</c:v>
                </c:pt>
                <c:pt idx="182">
                  <c:v>7.8639499999999998E-3</c:v>
                </c:pt>
                <c:pt idx="183">
                  <c:v>7.8237700000000007E-3</c:v>
                </c:pt>
                <c:pt idx="184">
                  <c:v>7.78008E-3</c:v>
                </c:pt>
                <c:pt idx="185">
                  <c:v>7.7962400000000003E-3</c:v>
                </c:pt>
                <c:pt idx="186">
                  <c:v>7.7705999999999999E-3</c:v>
                </c:pt>
                <c:pt idx="187">
                  <c:v>7.9250799999999993E-3</c:v>
                </c:pt>
                <c:pt idx="188">
                  <c:v>7.9226699999999997E-3</c:v>
                </c:pt>
                <c:pt idx="189">
                  <c:v>7.8760199999999992E-3</c:v>
                </c:pt>
                <c:pt idx="190">
                  <c:v>7.8696600000000005E-3</c:v>
                </c:pt>
                <c:pt idx="191">
                  <c:v>7.9335199999999995E-3</c:v>
                </c:pt>
                <c:pt idx="192">
                  <c:v>7.8086800000000001E-3</c:v>
                </c:pt>
                <c:pt idx="193">
                  <c:v>7.7558200000000001E-3</c:v>
                </c:pt>
                <c:pt idx="194">
                  <c:v>7.7666499999999999E-3</c:v>
                </c:pt>
                <c:pt idx="195">
                  <c:v>7.7559600000000001E-3</c:v>
                </c:pt>
                <c:pt idx="196">
                  <c:v>7.6749599999999998E-3</c:v>
                </c:pt>
                <c:pt idx="197">
                  <c:v>7.65301E-3</c:v>
                </c:pt>
                <c:pt idx="198">
                  <c:v>7.6598200000000003E-3</c:v>
                </c:pt>
                <c:pt idx="199">
                  <c:v>7.6337200000000001E-3</c:v>
                </c:pt>
                <c:pt idx="200">
                  <c:v>7.6553699999999999E-3</c:v>
                </c:pt>
                <c:pt idx="201">
                  <c:v>7.6459299999999996E-3</c:v>
                </c:pt>
                <c:pt idx="202">
                  <c:v>7.6461400000000001E-3</c:v>
                </c:pt>
                <c:pt idx="203">
                  <c:v>7.6466399999999997E-3</c:v>
                </c:pt>
                <c:pt idx="204">
                  <c:v>7.6104099999999997E-3</c:v>
                </c:pt>
                <c:pt idx="205">
                  <c:v>7.6075400000000003E-3</c:v>
                </c:pt>
                <c:pt idx="206">
                  <c:v>7.6116200000000004E-3</c:v>
                </c:pt>
                <c:pt idx="207">
                  <c:v>7.5778E-3</c:v>
                </c:pt>
                <c:pt idx="208">
                  <c:v>7.5710600000000001E-3</c:v>
                </c:pt>
                <c:pt idx="209">
                  <c:v>7.5710100000000004E-3</c:v>
                </c:pt>
                <c:pt idx="210">
                  <c:v>7.4256900000000004E-3</c:v>
                </c:pt>
                <c:pt idx="211">
                  <c:v>7.5334E-3</c:v>
                </c:pt>
                <c:pt idx="212">
                  <c:v>7.5281200000000001E-3</c:v>
                </c:pt>
                <c:pt idx="213">
                  <c:v>7.5305900000000002E-3</c:v>
                </c:pt>
                <c:pt idx="214">
                  <c:v>7.4034599999999997E-3</c:v>
                </c:pt>
                <c:pt idx="215">
                  <c:v>7.2871100000000003E-3</c:v>
                </c:pt>
                <c:pt idx="216">
                  <c:v>7.2692499999999997E-3</c:v>
                </c:pt>
                <c:pt idx="217">
                  <c:v>7.2344499999999999E-3</c:v>
                </c:pt>
                <c:pt idx="218">
                  <c:v>7.1598499999999997E-3</c:v>
                </c:pt>
                <c:pt idx="219">
                  <c:v>7.1575800000000002E-3</c:v>
                </c:pt>
                <c:pt idx="220">
                  <c:v>7.1612400000000001E-3</c:v>
                </c:pt>
                <c:pt idx="221">
                  <c:v>7.1673400000000003E-3</c:v>
                </c:pt>
                <c:pt idx="222">
                  <c:v>7.2307999999999999E-3</c:v>
                </c:pt>
                <c:pt idx="223">
                  <c:v>7.22655E-3</c:v>
                </c:pt>
                <c:pt idx="224">
                  <c:v>7.0113099999999998E-3</c:v>
                </c:pt>
                <c:pt idx="225">
                  <c:v>6.9707900000000001E-3</c:v>
                </c:pt>
                <c:pt idx="226">
                  <c:v>6.95153E-3</c:v>
                </c:pt>
                <c:pt idx="227">
                  <c:v>6.9147899999999997E-3</c:v>
                </c:pt>
                <c:pt idx="228">
                  <c:v>6.9751400000000003E-3</c:v>
                </c:pt>
                <c:pt idx="229">
                  <c:v>7.0299100000000003E-3</c:v>
                </c:pt>
                <c:pt idx="230">
                  <c:v>7.0011200000000004E-3</c:v>
                </c:pt>
                <c:pt idx="231">
                  <c:v>6.9340900000000004E-3</c:v>
                </c:pt>
                <c:pt idx="232">
                  <c:v>6.9046899999999998E-3</c:v>
                </c:pt>
                <c:pt idx="233">
                  <c:v>6.8967100000000003E-3</c:v>
                </c:pt>
                <c:pt idx="234">
                  <c:v>6.7875799999999997E-3</c:v>
                </c:pt>
                <c:pt idx="235">
                  <c:v>6.7797400000000002E-3</c:v>
                </c:pt>
                <c:pt idx="236">
                  <c:v>6.7577499999999999E-3</c:v>
                </c:pt>
                <c:pt idx="237">
                  <c:v>6.7115600000000001E-3</c:v>
                </c:pt>
                <c:pt idx="238">
                  <c:v>6.6433400000000002E-3</c:v>
                </c:pt>
                <c:pt idx="239">
                  <c:v>6.6023200000000001E-3</c:v>
                </c:pt>
                <c:pt idx="240">
                  <c:v>6.5954000000000004E-3</c:v>
                </c:pt>
                <c:pt idx="241">
                  <c:v>6.5414000000000002E-3</c:v>
                </c:pt>
                <c:pt idx="242">
                  <c:v>6.5743499999999996E-3</c:v>
                </c:pt>
                <c:pt idx="243">
                  <c:v>6.5223399999999997E-3</c:v>
                </c:pt>
                <c:pt idx="244">
                  <c:v>6.53092E-3</c:v>
                </c:pt>
                <c:pt idx="245">
                  <c:v>6.4870099999999997E-3</c:v>
                </c:pt>
                <c:pt idx="246">
                  <c:v>6.4267300000000003E-3</c:v>
                </c:pt>
                <c:pt idx="247">
                  <c:v>6.30571E-3</c:v>
                </c:pt>
                <c:pt idx="248">
                  <c:v>6.25605E-3</c:v>
                </c:pt>
                <c:pt idx="249">
                  <c:v>6.16827E-3</c:v>
                </c:pt>
                <c:pt idx="250">
                  <c:v>6.1161899999999996E-3</c:v>
                </c:pt>
                <c:pt idx="251">
                  <c:v>6.0591500000000001E-3</c:v>
                </c:pt>
                <c:pt idx="252">
                  <c:v>6.0324799999999998E-3</c:v>
                </c:pt>
                <c:pt idx="253">
                  <c:v>5.9142500000000002E-3</c:v>
                </c:pt>
                <c:pt idx="254">
                  <c:v>5.8603700000000002E-3</c:v>
                </c:pt>
                <c:pt idx="255">
                  <c:v>5.7992399999999998E-3</c:v>
                </c:pt>
                <c:pt idx="256">
                  <c:v>5.7839399999999996E-3</c:v>
                </c:pt>
                <c:pt idx="257">
                  <c:v>5.7250299999999999E-3</c:v>
                </c:pt>
                <c:pt idx="258">
                  <c:v>5.6866299999999998E-3</c:v>
                </c:pt>
                <c:pt idx="259">
                  <c:v>5.6787699999999997E-3</c:v>
                </c:pt>
                <c:pt idx="260">
                  <c:v>5.6557200000000004E-3</c:v>
                </c:pt>
                <c:pt idx="261">
                  <c:v>5.6112999999999996E-3</c:v>
                </c:pt>
                <c:pt idx="262">
                  <c:v>5.5615600000000001E-3</c:v>
                </c:pt>
                <c:pt idx="263">
                  <c:v>5.5575700000000004E-3</c:v>
                </c:pt>
                <c:pt idx="264">
                  <c:v>5.4944599999999996E-3</c:v>
                </c:pt>
                <c:pt idx="265">
                  <c:v>5.4346300000000002E-3</c:v>
                </c:pt>
                <c:pt idx="266">
                  <c:v>5.4151900000000003E-3</c:v>
                </c:pt>
                <c:pt idx="267">
                  <c:v>5.4222200000000002E-3</c:v>
                </c:pt>
                <c:pt idx="268">
                  <c:v>5.3971599999999998E-3</c:v>
                </c:pt>
                <c:pt idx="269">
                  <c:v>5.35244E-3</c:v>
                </c:pt>
                <c:pt idx="270">
                  <c:v>5.2943499999999998E-3</c:v>
                </c:pt>
                <c:pt idx="271">
                  <c:v>5.2509799999999997E-3</c:v>
                </c:pt>
                <c:pt idx="272">
                  <c:v>5.2148100000000003E-3</c:v>
                </c:pt>
                <c:pt idx="273">
                  <c:v>5.1828200000000003E-3</c:v>
                </c:pt>
                <c:pt idx="274">
                  <c:v>5.1805999999999996E-3</c:v>
                </c:pt>
                <c:pt idx="275">
                  <c:v>5.0189900000000001E-3</c:v>
                </c:pt>
                <c:pt idx="276">
                  <c:v>5.0065200000000004E-3</c:v>
                </c:pt>
                <c:pt idx="277">
                  <c:v>4.9954099999999996E-3</c:v>
                </c:pt>
                <c:pt idx="278">
                  <c:v>4.8982899999999996E-3</c:v>
                </c:pt>
                <c:pt idx="279">
                  <c:v>4.8773200000000001E-3</c:v>
                </c:pt>
                <c:pt idx="280">
                  <c:v>4.9004599999999997E-3</c:v>
                </c:pt>
                <c:pt idx="281">
                  <c:v>4.8557699999999997E-3</c:v>
                </c:pt>
                <c:pt idx="282">
                  <c:v>4.81293E-3</c:v>
                </c:pt>
                <c:pt idx="283">
                  <c:v>4.8243699999999997E-3</c:v>
                </c:pt>
                <c:pt idx="284">
                  <c:v>4.7875900000000004E-3</c:v>
                </c:pt>
                <c:pt idx="285">
                  <c:v>4.7356400000000002E-3</c:v>
                </c:pt>
                <c:pt idx="286">
                  <c:v>4.6947400000000002E-3</c:v>
                </c:pt>
                <c:pt idx="287">
                  <c:v>4.6491299999999996E-3</c:v>
                </c:pt>
                <c:pt idx="288">
                  <c:v>4.5802000000000004E-3</c:v>
                </c:pt>
                <c:pt idx="289">
                  <c:v>4.6054499999999996E-3</c:v>
                </c:pt>
                <c:pt idx="290">
                  <c:v>4.5962599999999996E-3</c:v>
                </c:pt>
                <c:pt idx="291">
                  <c:v>4.5760999999999996E-3</c:v>
                </c:pt>
                <c:pt idx="292">
                  <c:v>4.5853400000000002E-3</c:v>
                </c:pt>
                <c:pt idx="293">
                  <c:v>4.5865300000000001E-3</c:v>
                </c:pt>
                <c:pt idx="294">
                  <c:v>4.5118500000000004E-3</c:v>
                </c:pt>
                <c:pt idx="295">
                  <c:v>4.4765400000000002E-3</c:v>
                </c:pt>
                <c:pt idx="296">
                  <c:v>4.4589399999999998E-3</c:v>
                </c:pt>
                <c:pt idx="297">
                  <c:v>4.3470200000000001E-3</c:v>
                </c:pt>
                <c:pt idx="298">
                  <c:v>4.2645399999999998E-3</c:v>
                </c:pt>
                <c:pt idx="299">
                  <c:v>4.2721599999999997E-3</c:v>
                </c:pt>
                <c:pt idx="300">
                  <c:v>4.1960499999999998E-3</c:v>
                </c:pt>
                <c:pt idx="301">
                  <c:v>4.1166700000000002E-3</c:v>
                </c:pt>
                <c:pt idx="302">
                  <c:v>4.1072499999999998E-3</c:v>
                </c:pt>
                <c:pt idx="303">
                  <c:v>4.07011E-3</c:v>
                </c:pt>
                <c:pt idx="304">
                  <c:v>3.9859800000000001E-3</c:v>
                </c:pt>
                <c:pt idx="305">
                  <c:v>3.9872199999999997E-3</c:v>
                </c:pt>
                <c:pt idx="306">
                  <c:v>3.9762499999999997E-3</c:v>
                </c:pt>
                <c:pt idx="307">
                  <c:v>4.0635699999999999E-3</c:v>
                </c:pt>
                <c:pt idx="308">
                  <c:v>4.1621699999999998E-3</c:v>
                </c:pt>
                <c:pt idx="309">
                  <c:v>4.1768999999999999E-3</c:v>
                </c:pt>
                <c:pt idx="310">
                  <c:v>4.1965600000000002E-3</c:v>
                </c:pt>
                <c:pt idx="311">
                  <c:v>4.15308E-3</c:v>
                </c:pt>
                <c:pt idx="312">
                  <c:v>4.1401299999999997E-3</c:v>
                </c:pt>
                <c:pt idx="313">
                  <c:v>4.0799499999999997E-3</c:v>
                </c:pt>
                <c:pt idx="314">
                  <c:v>4.04222E-3</c:v>
                </c:pt>
                <c:pt idx="315">
                  <c:v>3.9769499999999999E-3</c:v>
                </c:pt>
                <c:pt idx="316">
                  <c:v>4.0245300000000001E-3</c:v>
                </c:pt>
                <c:pt idx="317">
                  <c:v>4.0270100000000001E-3</c:v>
                </c:pt>
                <c:pt idx="318">
                  <c:v>4.0272199999999998E-3</c:v>
                </c:pt>
                <c:pt idx="319">
                  <c:v>4.0021400000000004E-3</c:v>
                </c:pt>
                <c:pt idx="320">
                  <c:v>4.0664100000000003E-3</c:v>
                </c:pt>
                <c:pt idx="321">
                  <c:v>4.0911799999999998E-3</c:v>
                </c:pt>
                <c:pt idx="322">
                  <c:v>4.1315600000000003E-3</c:v>
                </c:pt>
                <c:pt idx="323">
                  <c:v>4.1563800000000003E-3</c:v>
                </c:pt>
                <c:pt idx="324">
                  <c:v>4.1597500000000003E-3</c:v>
                </c:pt>
                <c:pt idx="325">
                  <c:v>4.2643200000000003E-3</c:v>
                </c:pt>
                <c:pt idx="326">
                  <c:v>4.2713899999999999E-3</c:v>
                </c:pt>
                <c:pt idx="327">
                  <c:v>4.2254500000000004E-3</c:v>
                </c:pt>
                <c:pt idx="328">
                  <c:v>4.2940699999999997E-3</c:v>
                </c:pt>
                <c:pt idx="329">
                  <c:v>4.3913399999999997E-3</c:v>
                </c:pt>
                <c:pt idx="330">
                  <c:v>4.4050599999999997E-3</c:v>
                </c:pt>
                <c:pt idx="331">
                  <c:v>4.35491E-3</c:v>
                </c:pt>
                <c:pt idx="332">
                  <c:v>4.3779300000000004E-3</c:v>
                </c:pt>
                <c:pt idx="333">
                  <c:v>4.38149E-3</c:v>
                </c:pt>
                <c:pt idx="334">
                  <c:v>4.4736100000000003E-3</c:v>
                </c:pt>
                <c:pt idx="335">
                  <c:v>4.44707E-3</c:v>
                </c:pt>
                <c:pt idx="336">
                  <c:v>4.4742699999999998E-3</c:v>
                </c:pt>
                <c:pt idx="337">
                  <c:v>4.4976299999999999E-3</c:v>
                </c:pt>
                <c:pt idx="338">
                  <c:v>4.5322100000000001E-3</c:v>
                </c:pt>
                <c:pt idx="339">
                  <c:v>4.5317999999999999E-3</c:v>
                </c:pt>
                <c:pt idx="340">
                  <c:v>4.6077799999999997E-3</c:v>
                </c:pt>
                <c:pt idx="341">
                  <c:v>4.5976899999999998E-3</c:v>
                </c:pt>
                <c:pt idx="342">
                  <c:v>4.5878999999999998E-3</c:v>
                </c:pt>
                <c:pt idx="343">
                  <c:v>4.5888600000000002E-3</c:v>
                </c:pt>
                <c:pt idx="344">
                  <c:v>4.5576999999999996E-3</c:v>
                </c:pt>
                <c:pt idx="345">
                  <c:v>4.5277299999999998E-3</c:v>
                </c:pt>
                <c:pt idx="346">
                  <c:v>4.5568199999999996E-3</c:v>
                </c:pt>
                <c:pt idx="347">
                  <c:v>4.5562199999999997E-3</c:v>
                </c:pt>
                <c:pt idx="348">
                  <c:v>4.4989399999999999E-3</c:v>
                </c:pt>
                <c:pt idx="349">
                  <c:v>4.4129399999999997E-3</c:v>
                </c:pt>
                <c:pt idx="350">
                  <c:v>4.3824600000000003E-3</c:v>
                </c:pt>
                <c:pt idx="351">
                  <c:v>4.4041999999999996E-3</c:v>
                </c:pt>
                <c:pt idx="352">
                  <c:v>4.4108100000000003E-3</c:v>
                </c:pt>
                <c:pt idx="353">
                  <c:v>4.4173900000000002E-3</c:v>
                </c:pt>
                <c:pt idx="354">
                  <c:v>4.3909500000000002E-3</c:v>
                </c:pt>
                <c:pt idx="355">
                  <c:v>4.3638899999999996E-3</c:v>
                </c:pt>
                <c:pt idx="356">
                  <c:v>4.3427400000000003E-3</c:v>
                </c:pt>
                <c:pt idx="357">
                  <c:v>4.2507100000000004E-3</c:v>
                </c:pt>
                <c:pt idx="358">
                  <c:v>4.0102499999999999E-3</c:v>
                </c:pt>
                <c:pt idx="359">
                  <c:v>4.0213899999999997E-3</c:v>
                </c:pt>
                <c:pt idx="360">
                  <c:v>3.9569599999999998E-3</c:v>
                </c:pt>
                <c:pt idx="361">
                  <c:v>3.9540299999999999E-3</c:v>
                </c:pt>
                <c:pt idx="362">
                  <c:v>3.90224E-3</c:v>
                </c:pt>
                <c:pt idx="363">
                  <c:v>3.8447799999999999E-3</c:v>
                </c:pt>
                <c:pt idx="364">
                  <c:v>3.4306900000000001E-3</c:v>
                </c:pt>
                <c:pt idx="365">
                  <c:v>3.09114E-3</c:v>
                </c:pt>
                <c:pt idx="366">
                  <c:v>3.0891199999999999E-3</c:v>
                </c:pt>
                <c:pt idx="367">
                  <c:v>2.84944E-3</c:v>
                </c:pt>
                <c:pt idx="368">
                  <c:v>2.6012299999999999E-3</c:v>
                </c:pt>
                <c:pt idx="369">
                  <c:v>2.5287700000000001E-3</c:v>
                </c:pt>
                <c:pt idx="370">
                  <c:v>2.4433800000000002E-3</c:v>
                </c:pt>
                <c:pt idx="371">
                  <c:v>1.72361E-3</c:v>
                </c:pt>
                <c:pt idx="372">
                  <c:v>1.2547400000000001E-3</c:v>
                </c:pt>
                <c:pt idx="373">
                  <c:v>1.0494199999999999E-3</c:v>
                </c:pt>
                <c:pt idx="374">
                  <c:v>6.0130999999999997E-4</c:v>
                </c:pt>
                <c:pt idx="375">
                  <c:v>2.3455000000000001E-4</c:v>
                </c:pt>
                <c:pt idx="376">
                  <c:v>1.5514000000000001E-4</c:v>
                </c:pt>
                <c:pt idx="377" formatCode="0.00E+00">
                  <c:v>6.1030999999999999E-5</c:v>
                </c:pt>
                <c:pt idx="378">
                  <c:v>-3.0507E-4</c:v>
                </c:pt>
                <c:pt idx="379">
                  <c:v>-4.0106000000000001E-4</c:v>
                </c:pt>
                <c:pt idx="380">
                  <c:v>-3.7534999999999999E-4</c:v>
                </c:pt>
                <c:pt idx="381">
                  <c:v>-3.9857E-4</c:v>
                </c:pt>
                <c:pt idx="382">
                  <c:v>-4.4213999999999999E-4</c:v>
                </c:pt>
                <c:pt idx="383">
                  <c:v>-4.1761000000000001E-4</c:v>
                </c:pt>
                <c:pt idx="384">
                  <c:v>-4.2405999999999998E-4</c:v>
                </c:pt>
                <c:pt idx="385">
                  <c:v>-5.6784000000000001E-4</c:v>
                </c:pt>
                <c:pt idx="386">
                  <c:v>-7.2327999999999997E-4</c:v>
                </c:pt>
                <c:pt idx="387">
                  <c:v>-7.9730999999999997E-4</c:v>
                </c:pt>
                <c:pt idx="388">
                  <c:v>-9.6066999999999995E-4</c:v>
                </c:pt>
                <c:pt idx="389">
                  <c:v>-1.0357599999999999E-3</c:v>
                </c:pt>
                <c:pt idx="390">
                  <c:v>-1.55569E-3</c:v>
                </c:pt>
                <c:pt idx="391">
                  <c:v>-1.9468899999999999E-3</c:v>
                </c:pt>
                <c:pt idx="392">
                  <c:v>-2.4928799999999998E-3</c:v>
                </c:pt>
                <c:pt idx="393">
                  <c:v>-3.0651799999999998E-3</c:v>
                </c:pt>
                <c:pt idx="394">
                  <c:v>-3.5560100000000001E-3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599-4446-9BE6-0897883F5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198720"/>
        <c:axId val="168199296"/>
      </c:scatterChart>
      <c:valAx>
        <c:axId val="16819872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8199296"/>
        <c:crosses val="autoZero"/>
        <c:crossBetween val="midCat"/>
      </c:valAx>
      <c:valAx>
        <c:axId val="168199296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681987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3591426071741035"/>
                  <c:y val="-0.65073218513391873"/>
                </c:manualLayout>
              </c:layout>
              <c:numFmt formatCode="General" sourceLinked="0"/>
            </c:trendlineLbl>
          </c:trendline>
          <c:xVal>
            <c:numRef>
              <c:f>'Data fresh bones'!$HF$4:$HF$398</c:f>
              <c:numCache>
                <c:formatCode>0.00E+00</c:formatCode>
                <c:ptCount val="395"/>
                <c:pt idx="0">
                  <c:v>1.1427899999999999E-5</c:v>
                </c:pt>
                <c:pt idx="1">
                  <c:v>3.6458899999999997E-5</c:v>
                </c:pt>
                <c:pt idx="2">
                  <c:v>5.7190400000000001E-5</c:v>
                </c:pt>
                <c:pt idx="3">
                  <c:v>1.8638200000000001E-5</c:v>
                </c:pt>
                <c:pt idx="4">
                  <c:v>2.5272100000000002E-5</c:v>
                </c:pt>
                <c:pt idx="5">
                  <c:v>3.9884900000000002E-5</c:v>
                </c:pt>
                <c:pt idx="6">
                  <c:v>5.3028100000000001E-5</c:v>
                </c:pt>
                <c:pt idx="7" formatCode="General">
                  <c:v>2.2627899999999999E-4</c:v>
                </c:pt>
                <c:pt idx="8" formatCode="General">
                  <c:v>6.0685800000000005E-4</c:v>
                </c:pt>
                <c:pt idx="9" formatCode="General">
                  <c:v>1.1579649999999999E-3</c:v>
                </c:pt>
                <c:pt idx="10" formatCode="General">
                  <c:v>2.6513970000000002E-3</c:v>
                </c:pt>
                <c:pt idx="11" formatCode="General">
                  <c:v>4.5560039999999998E-3</c:v>
                </c:pt>
                <c:pt idx="12" formatCode="General">
                  <c:v>6.5841650000000003E-3</c:v>
                </c:pt>
                <c:pt idx="13" formatCode="General">
                  <c:v>8.7119850000000002E-3</c:v>
                </c:pt>
                <c:pt idx="14" formatCode="General">
                  <c:v>1.1579712000000001E-2</c:v>
                </c:pt>
                <c:pt idx="15" formatCode="General">
                  <c:v>1.436204E-2</c:v>
                </c:pt>
                <c:pt idx="16" formatCode="General">
                  <c:v>1.6738996999999999E-2</c:v>
                </c:pt>
                <c:pt idx="17" formatCode="General">
                  <c:v>1.9406429999999999E-2</c:v>
                </c:pt>
                <c:pt idx="18" formatCode="General">
                  <c:v>2.2300433000000001E-2</c:v>
                </c:pt>
                <c:pt idx="19" formatCode="General">
                  <c:v>2.4907205000000002E-2</c:v>
                </c:pt>
                <c:pt idx="20" formatCode="General">
                  <c:v>2.6996060999999998E-2</c:v>
                </c:pt>
                <c:pt idx="21" formatCode="General">
                  <c:v>2.9366695000000002E-2</c:v>
                </c:pt>
                <c:pt idx="22" formatCode="General">
                  <c:v>3.2222639999999997E-2</c:v>
                </c:pt>
                <c:pt idx="23" formatCode="General">
                  <c:v>3.5658962000000002E-2</c:v>
                </c:pt>
                <c:pt idx="24" formatCode="General">
                  <c:v>3.9306348999999997E-2</c:v>
                </c:pt>
                <c:pt idx="25" formatCode="General">
                  <c:v>4.3163843E-2</c:v>
                </c:pt>
                <c:pt idx="26" formatCode="General">
                  <c:v>4.7451256999999997E-2</c:v>
                </c:pt>
                <c:pt idx="27" formatCode="General">
                  <c:v>5.1937573000000001E-2</c:v>
                </c:pt>
                <c:pt idx="28" formatCode="General">
                  <c:v>5.5406759E-2</c:v>
                </c:pt>
                <c:pt idx="29" formatCode="General">
                  <c:v>6.0383055999999997E-2</c:v>
                </c:pt>
                <c:pt idx="30" formatCode="General">
                  <c:v>6.7171624999999999E-2</c:v>
                </c:pt>
                <c:pt idx="31" formatCode="General">
                  <c:v>7.3774610000000004E-2</c:v>
                </c:pt>
                <c:pt idx="32" formatCode="General">
                  <c:v>8.0108877999999994E-2</c:v>
                </c:pt>
                <c:pt idx="33" formatCode="General">
                  <c:v>8.8522195999999997E-2</c:v>
                </c:pt>
                <c:pt idx="34" formatCode="General">
                  <c:v>9.5459679000000006E-2</c:v>
                </c:pt>
                <c:pt idx="35" formatCode="General">
                  <c:v>0.100609383</c:v>
                </c:pt>
                <c:pt idx="36" formatCode="General">
                  <c:v>0.105896505</c:v>
                </c:pt>
                <c:pt idx="37" formatCode="General">
                  <c:v>0.111218546</c:v>
                </c:pt>
                <c:pt idx="38" formatCode="General">
                  <c:v>0.11554112599999999</c:v>
                </c:pt>
                <c:pt idx="39" formatCode="General">
                  <c:v>0.11973541</c:v>
                </c:pt>
                <c:pt idx="40" formatCode="General">
                  <c:v>0.123692792</c:v>
                </c:pt>
                <c:pt idx="41" formatCode="General">
                  <c:v>0.12700393400000001</c:v>
                </c:pt>
                <c:pt idx="42" formatCode="General">
                  <c:v>0.13001773999999999</c:v>
                </c:pt>
                <c:pt idx="43" formatCode="General">
                  <c:v>0.13310931300000001</c:v>
                </c:pt>
                <c:pt idx="44" formatCode="General">
                  <c:v>0.13635499600000001</c:v>
                </c:pt>
                <c:pt idx="45" formatCode="General">
                  <c:v>0.14029518099999999</c:v>
                </c:pt>
                <c:pt idx="46" formatCode="General">
                  <c:v>0.14512893499999999</c:v>
                </c:pt>
                <c:pt idx="47" formatCode="General">
                  <c:v>0.14986638299999999</c:v>
                </c:pt>
                <c:pt idx="48" formatCode="General">
                  <c:v>0.15433524000000001</c:v>
                </c:pt>
                <c:pt idx="49" formatCode="General">
                  <c:v>0.15861445800000001</c:v>
                </c:pt>
                <c:pt idx="50" formatCode="General">
                  <c:v>0.16273110599999999</c:v>
                </c:pt>
                <c:pt idx="51" formatCode="General">
                  <c:v>0.16739072299999999</c:v>
                </c:pt>
                <c:pt idx="52" formatCode="General">
                  <c:v>0.172752392</c:v>
                </c:pt>
                <c:pt idx="53" formatCode="General">
                  <c:v>0.17879505100000001</c:v>
                </c:pt>
                <c:pt idx="54" formatCode="General">
                  <c:v>0.18524842699999999</c:v>
                </c:pt>
                <c:pt idx="55" formatCode="General">
                  <c:v>0.192434735</c:v>
                </c:pt>
                <c:pt idx="56" formatCode="General">
                  <c:v>0.19953647699999999</c:v>
                </c:pt>
                <c:pt idx="57" formatCode="General">
                  <c:v>0.207292223</c:v>
                </c:pt>
                <c:pt idx="58" formatCode="General">
                  <c:v>0.214882824</c:v>
                </c:pt>
                <c:pt idx="59" formatCode="General">
                  <c:v>0.22244582199999999</c:v>
                </c:pt>
                <c:pt idx="60" formatCode="General">
                  <c:v>0.22866803899999999</c:v>
                </c:pt>
                <c:pt idx="61" formatCode="General">
                  <c:v>0.23441785300000001</c:v>
                </c:pt>
                <c:pt idx="62" formatCode="General">
                  <c:v>0.24024231400000001</c:v>
                </c:pt>
                <c:pt idx="63" formatCode="General">
                  <c:v>0.245815489</c:v>
                </c:pt>
                <c:pt idx="64" formatCode="General">
                  <c:v>0.25145461099999999</c:v>
                </c:pt>
                <c:pt idx="65" formatCode="General">
                  <c:v>0.257598773</c:v>
                </c:pt>
                <c:pt idx="66" formatCode="General">
                  <c:v>0.26392536700000002</c:v>
                </c:pt>
                <c:pt idx="67" formatCode="General">
                  <c:v>0.26896864999999998</c:v>
                </c:pt>
                <c:pt idx="68" formatCode="General">
                  <c:v>0.27319598</c:v>
                </c:pt>
                <c:pt idx="69" formatCode="General">
                  <c:v>0.27677494800000002</c:v>
                </c:pt>
                <c:pt idx="70" formatCode="General">
                  <c:v>0.28058165400000001</c:v>
                </c:pt>
                <c:pt idx="71" formatCode="General">
                  <c:v>0.28385841899999997</c:v>
                </c:pt>
                <c:pt idx="72" formatCode="General">
                  <c:v>0.28682157899999999</c:v>
                </c:pt>
                <c:pt idx="73" formatCode="General">
                  <c:v>0.29008232499999997</c:v>
                </c:pt>
                <c:pt idx="74" formatCode="General">
                  <c:v>0.29360782400000002</c:v>
                </c:pt>
                <c:pt idx="75" formatCode="General">
                  <c:v>0.29692410000000002</c:v>
                </c:pt>
                <c:pt idx="76" formatCode="General">
                  <c:v>0.30091535000000003</c:v>
                </c:pt>
                <c:pt idx="77" formatCode="General">
                  <c:v>0.305855039</c:v>
                </c:pt>
                <c:pt idx="78" formatCode="General">
                  <c:v>0.31170216299999998</c:v>
                </c:pt>
                <c:pt idx="79" formatCode="General">
                  <c:v>0.31672181900000002</c:v>
                </c:pt>
                <c:pt idx="80" formatCode="General">
                  <c:v>0.32105770300000003</c:v>
                </c:pt>
                <c:pt idx="81" formatCode="General">
                  <c:v>0.325000395</c:v>
                </c:pt>
                <c:pt idx="82" formatCode="General">
                  <c:v>0.32857004400000001</c:v>
                </c:pt>
                <c:pt idx="83" formatCode="General">
                  <c:v>0.33104051699999998</c:v>
                </c:pt>
                <c:pt idx="84" formatCode="General">
                  <c:v>0.33390430999999998</c:v>
                </c:pt>
                <c:pt idx="85" formatCode="General">
                  <c:v>0.33735051900000002</c:v>
                </c:pt>
                <c:pt idx="86" formatCode="General">
                  <c:v>0.34112663700000001</c:v>
                </c:pt>
                <c:pt idx="87" formatCode="General">
                  <c:v>0.34473699899999999</c:v>
                </c:pt>
                <c:pt idx="88" formatCode="General">
                  <c:v>0.348362691</c:v>
                </c:pt>
                <c:pt idx="89" formatCode="General">
                  <c:v>0.352174241</c:v>
                </c:pt>
                <c:pt idx="90" formatCode="General">
                  <c:v>0.355660382</c:v>
                </c:pt>
                <c:pt idx="91" formatCode="General">
                  <c:v>0.35872397900000003</c:v>
                </c:pt>
                <c:pt idx="92" formatCode="General">
                  <c:v>0.36518134699999999</c:v>
                </c:pt>
                <c:pt idx="93" formatCode="General">
                  <c:v>0.37768083899999999</c:v>
                </c:pt>
                <c:pt idx="94" formatCode="General">
                  <c:v>0.39283349899999997</c:v>
                </c:pt>
                <c:pt idx="95" formatCode="General">
                  <c:v>0.40757702099999998</c:v>
                </c:pt>
                <c:pt idx="96" formatCode="General">
                  <c:v>0.42194562499999999</c:v>
                </c:pt>
                <c:pt idx="97" formatCode="General">
                  <c:v>0.432075822</c:v>
                </c:pt>
                <c:pt idx="98" formatCode="General">
                  <c:v>0.43604306300000001</c:v>
                </c:pt>
                <c:pt idx="99" formatCode="General">
                  <c:v>0.437976527</c:v>
                </c:pt>
                <c:pt idx="100" formatCode="General">
                  <c:v>0.44085965599999999</c:v>
                </c:pt>
                <c:pt idx="101" formatCode="General">
                  <c:v>0.44392721200000002</c:v>
                </c:pt>
                <c:pt idx="102" formatCode="General">
                  <c:v>0.44783723800000003</c:v>
                </c:pt>
                <c:pt idx="103" formatCode="General">
                  <c:v>0.452372316</c:v>
                </c:pt>
                <c:pt idx="104" formatCode="General">
                  <c:v>0.45643641499999998</c:v>
                </c:pt>
                <c:pt idx="105" formatCode="General">
                  <c:v>0.46004803500000002</c:v>
                </c:pt>
                <c:pt idx="106" formatCode="General">
                  <c:v>0.46385997400000001</c:v>
                </c:pt>
                <c:pt idx="107" formatCode="General">
                  <c:v>0.46786554600000002</c:v>
                </c:pt>
                <c:pt idx="108" formatCode="General">
                  <c:v>0.471875873</c:v>
                </c:pt>
                <c:pt idx="109" formatCode="General">
                  <c:v>0.47577443000000003</c:v>
                </c:pt>
                <c:pt idx="110" formatCode="General">
                  <c:v>0.479540674</c:v>
                </c:pt>
                <c:pt idx="111" formatCode="General">
                  <c:v>0.48308968899999999</c:v>
                </c:pt>
                <c:pt idx="112" formatCode="General">
                  <c:v>0.48594311000000001</c:v>
                </c:pt>
                <c:pt idx="113" formatCode="General">
                  <c:v>0.48859652399999998</c:v>
                </c:pt>
                <c:pt idx="114" formatCode="General">
                  <c:v>0.49146251600000002</c:v>
                </c:pt>
                <c:pt idx="115" formatCode="General">
                  <c:v>0.494685657</c:v>
                </c:pt>
                <c:pt idx="116" formatCode="General">
                  <c:v>0.49805155499999998</c:v>
                </c:pt>
                <c:pt idx="117" formatCode="General">
                  <c:v>0.50178606400000003</c:v>
                </c:pt>
                <c:pt idx="118" formatCode="General">
                  <c:v>0.50540954999999999</c:v>
                </c:pt>
                <c:pt idx="119" formatCode="General">
                  <c:v>0.508359177</c:v>
                </c:pt>
                <c:pt idx="120" formatCode="General">
                  <c:v>0.51148441200000005</c:v>
                </c:pt>
                <c:pt idx="121" formatCode="General">
                  <c:v>0.51507692199999999</c:v>
                </c:pt>
                <c:pt idx="122" formatCode="General">
                  <c:v>0.51858102699999997</c:v>
                </c:pt>
                <c:pt idx="123" formatCode="General">
                  <c:v>0.52203688299999995</c:v>
                </c:pt>
                <c:pt idx="124" formatCode="General">
                  <c:v>0.52578938799999997</c:v>
                </c:pt>
                <c:pt idx="125" formatCode="General">
                  <c:v>0.52916737599999997</c:v>
                </c:pt>
                <c:pt idx="126" formatCode="General">
                  <c:v>0.53193314199999997</c:v>
                </c:pt>
                <c:pt idx="127" formatCode="General">
                  <c:v>0.53482553799999999</c:v>
                </c:pt>
                <c:pt idx="128" formatCode="General">
                  <c:v>0.53790523499999998</c:v>
                </c:pt>
                <c:pt idx="129" formatCode="General">
                  <c:v>0.54113083699999998</c:v>
                </c:pt>
                <c:pt idx="130" formatCode="General">
                  <c:v>0.54432115999999997</c:v>
                </c:pt>
                <c:pt idx="131" formatCode="General">
                  <c:v>0.54761234700000005</c:v>
                </c:pt>
                <c:pt idx="132" formatCode="General">
                  <c:v>0.55089653699999996</c:v>
                </c:pt>
                <c:pt idx="133" formatCode="General">
                  <c:v>0.55427814200000003</c:v>
                </c:pt>
                <c:pt idx="134" formatCode="General">
                  <c:v>0.55774509100000003</c:v>
                </c:pt>
                <c:pt idx="135" formatCode="General">
                  <c:v>0.561876076</c:v>
                </c:pt>
                <c:pt idx="136" formatCode="General">
                  <c:v>0.56595261900000005</c:v>
                </c:pt>
                <c:pt idx="137" formatCode="General">
                  <c:v>0.56992396700000003</c:v>
                </c:pt>
                <c:pt idx="138" formatCode="General">
                  <c:v>0.574655044</c:v>
                </c:pt>
                <c:pt idx="139" formatCode="General">
                  <c:v>0.57890267100000004</c:v>
                </c:pt>
                <c:pt idx="140" formatCode="General">
                  <c:v>0.58277341000000005</c:v>
                </c:pt>
                <c:pt idx="141" formatCode="General">
                  <c:v>0.58857710100000005</c:v>
                </c:pt>
                <c:pt idx="142" formatCode="General">
                  <c:v>0.59535857700000006</c:v>
                </c:pt>
                <c:pt idx="143" formatCode="General">
                  <c:v>0.60085208099999998</c:v>
                </c:pt>
                <c:pt idx="144" formatCode="General">
                  <c:v>0.60659067499999997</c:v>
                </c:pt>
                <c:pt idx="145" formatCode="General">
                  <c:v>0.61253432399999996</c:v>
                </c:pt>
                <c:pt idx="146" formatCode="General">
                  <c:v>0.61624094399999996</c:v>
                </c:pt>
                <c:pt idx="147" formatCode="General">
                  <c:v>0.61838440900000002</c:v>
                </c:pt>
                <c:pt idx="148" formatCode="General">
                  <c:v>0.62030547899999999</c:v>
                </c:pt>
                <c:pt idx="149" formatCode="General">
                  <c:v>0.62215826500000004</c:v>
                </c:pt>
                <c:pt idx="150" formatCode="General">
                  <c:v>0.62366459900000004</c:v>
                </c:pt>
                <c:pt idx="151" formatCode="General">
                  <c:v>0.62586400099999995</c:v>
                </c:pt>
                <c:pt idx="152" formatCode="General">
                  <c:v>0.62864317300000006</c:v>
                </c:pt>
                <c:pt idx="153" formatCode="General">
                  <c:v>0.63205926700000004</c:v>
                </c:pt>
                <c:pt idx="154" formatCode="General">
                  <c:v>0.63538274900000002</c:v>
                </c:pt>
                <c:pt idx="155" formatCode="General">
                  <c:v>0.63850997399999998</c:v>
                </c:pt>
                <c:pt idx="156" formatCode="General">
                  <c:v>0.64117301900000001</c:v>
                </c:pt>
                <c:pt idx="157" formatCode="General">
                  <c:v>0.64399466800000005</c:v>
                </c:pt>
                <c:pt idx="158" formatCode="General">
                  <c:v>0.64667710499999997</c:v>
                </c:pt>
                <c:pt idx="159" formatCode="General">
                  <c:v>0.65039892300000002</c:v>
                </c:pt>
                <c:pt idx="160" formatCode="General">
                  <c:v>0.65455733199999999</c:v>
                </c:pt>
                <c:pt idx="161" formatCode="General">
                  <c:v>0.65863452</c:v>
                </c:pt>
                <c:pt idx="162" formatCode="General">
                  <c:v>0.662448445</c:v>
                </c:pt>
                <c:pt idx="163" formatCode="General">
                  <c:v>0.66617733000000001</c:v>
                </c:pt>
                <c:pt idx="164" formatCode="General">
                  <c:v>0.66919600800000001</c:v>
                </c:pt>
                <c:pt idx="165" formatCode="General">
                  <c:v>0.67196581899999996</c:v>
                </c:pt>
                <c:pt idx="166" formatCode="General">
                  <c:v>0.67479762300000001</c:v>
                </c:pt>
                <c:pt idx="167" formatCode="General">
                  <c:v>0.677680222</c:v>
                </c:pt>
                <c:pt idx="168" formatCode="General">
                  <c:v>0.68035772000000005</c:v>
                </c:pt>
                <c:pt idx="169" formatCode="General">
                  <c:v>0.68313312900000001</c:v>
                </c:pt>
                <c:pt idx="170" formatCode="General">
                  <c:v>0.68613679599999999</c:v>
                </c:pt>
                <c:pt idx="171" formatCode="General">
                  <c:v>0.69014869499999998</c:v>
                </c:pt>
                <c:pt idx="172" formatCode="General">
                  <c:v>0.69628829299999995</c:v>
                </c:pt>
                <c:pt idx="173" formatCode="General">
                  <c:v>0.70335813700000005</c:v>
                </c:pt>
                <c:pt idx="174" formatCode="General">
                  <c:v>0.70978370599999996</c:v>
                </c:pt>
                <c:pt idx="175" formatCode="General">
                  <c:v>0.71581918600000005</c:v>
                </c:pt>
                <c:pt idx="176" formatCode="General">
                  <c:v>0.72128251700000001</c:v>
                </c:pt>
                <c:pt idx="177" formatCode="General">
                  <c:v>0.72559072300000005</c:v>
                </c:pt>
                <c:pt idx="178" formatCode="General">
                  <c:v>0.72918209499999997</c:v>
                </c:pt>
                <c:pt idx="179" formatCode="General">
                  <c:v>0.73278497399999998</c:v>
                </c:pt>
                <c:pt idx="180" formatCode="General">
                  <c:v>0.73612485100000002</c:v>
                </c:pt>
                <c:pt idx="181" formatCode="General">
                  <c:v>0.73914913100000001</c:v>
                </c:pt>
                <c:pt idx="182" formatCode="General">
                  <c:v>0.74274335999999996</c:v>
                </c:pt>
                <c:pt idx="183" formatCode="General">
                  <c:v>0.746940669</c:v>
                </c:pt>
                <c:pt idx="184" formatCode="General">
                  <c:v>0.75142776600000005</c:v>
                </c:pt>
                <c:pt idx="185" formatCode="General">
                  <c:v>0.75697259900000002</c:v>
                </c:pt>
                <c:pt idx="186" formatCode="General">
                  <c:v>0.76292229700000003</c:v>
                </c:pt>
                <c:pt idx="187" formatCode="General">
                  <c:v>0.76700570599999995</c:v>
                </c:pt>
                <c:pt idx="188" formatCode="General">
                  <c:v>0.77070538200000005</c:v>
                </c:pt>
                <c:pt idx="189" formatCode="General">
                  <c:v>0.77499000699999998</c:v>
                </c:pt>
                <c:pt idx="190" formatCode="General">
                  <c:v>0.778354502</c:v>
                </c:pt>
                <c:pt idx="191" formatCode="General">
                  <c:v>0.78116173099999997</c:v>
                </c:pt>
                <c:pt idx="192" formatCode="General">
                  <c:v>0.78495147899999995</c:v>
                </c:pt>
                <c:pt idx="193" formatCode="General">
                  <c:v>0.78901048900000004</c:v>
                </c:pt>
                <c:pt idx="194" formatCode="General">
                  <c:v>0.79301317599999999</c:v>
                </c:pt>
                <c:pt idx="195" formatCode="General">
                  <c:v>0.79734182499999995</c:v>
                </c:pt>
                <c:pt idx="196" formatCode="General">
                  <c:v>0.80169982699999998</c:v>
                </c:pt>
                <c:pt idx="197" formatCode="General">
                  <c:v>0.80510420100000002</c:v>
                </c:pt>
                <c:pt idx="198" formatCode="General">
                  <c:v>0.80748644800000002</c:v>
                </c:pt>
                <c:pt idx="199" formatCode="General">
                  <c:v>0.80941340799999995</c:v>
                </c:pt>
                <c:pt idx="200" formatCode="General">
                  <c:v>0.81218783500000002</c:v>
                </c:pt>
                <c:pt idx="201" formatCode="General">
                  <c:v>0.81627817999999996</c:v>
                </c:pt>
                <c:pt idx="202" formatCode="General">
                  <c:v>0.82045002199999995</c:v>
                </c:pt>
                <c:pt idx="203" formatCode="General">
                  <c:v>0.82516957899999999</c:v>
                </c:pt>
                <c:pt idx="204" formatCode="General">
                  <c:v>0.83065690999999997</c:v>
                </c:pt>
                <c:pt idx="205" formatCode="General">
                  <c:v>0.83505257700000002</c:v>
                </c:pt>
                <c:pt idx="206" formatCode="General">
                  <c:v>0.83779622899999995</c:v>
                </c:pt>
                <c:pt idx="207" formatCode="General">
                  <c:v>0.84049231400000002</c:v>
                </c:pt>
                <c:pt idx="208" formatCode="General">
                  <c:v>0.84284274999999997</c:v>
                </c:pt>
                <c:pt idx="209" formatCode="General">
                  <c:v>0.84451791899999995</c:v>
                </c:pt>
                <c:pt idx="210" formatCode="General">
                  <c:v>0.84647254599999999</c:v>
                </c:pt>
                <c:pt idx="211" formatCode="General">
                  <c:v>0.84829811899999996</c:v>
                </c:pt>
                <c:pt idx="212" formatCode="General">
                  <c:v>0.84984062699999996</c:v>
                </c:pt>
                <c:pt idx="213" formatCode="General">
                  <c:v>0.85121489800000005</c:v>
                </c:pt>
                <c:pt idx="214" formatCode="General">
                  <c:v>0.85241940299999996</c:v>
                </c:pt>
                <c:pt idx="215" formatCode="General">
                  <c:v>0.85301081300000003</c:v>
                </c:pt>
                <c:pt idx="216" formatCode="General">
                  <c:v>0.85442216599999998</c:v>
                </c:pt>
                <c:pt idx="217" formatCode="General">
                  <c:v>0.857116353</c:v>
                </c:pt>
                <c:pt idx="218" formatCode="General">
                  <c:v>0.86027791899999995</c:v>
                </c:pt>
                <c:pt idx="219" formatCode="General">
                  <c:v>0.86364084299999999</c:v>
                </c:pt>
                <c:pt idx="220" formatCode="General">
                  <c:v>0.86783438099999999</c:v>
                </c:pt>
                <c:pt idx="221" formatCode="General">
                  <c:v>0.87116711099999999</c:v>
                </c:pt>
                <c:pt idx="222" formatCode="General">
                  <c:v>0.87341653399999997</c:v>
                </c:pt>
                <c:pt idx="223" formatCode="General">
                  <c:v>0.87555836899999995</c:v>
                </c:pt>
                <c:pt idx="224" formatCode="General">
                  <c:v>0.87745847300000002</c:v>
                </c:pt>
                <c:pt idx="225" formatCode="General">
                  <c:v>0.87901494000000002</c:v>
                </c:pt>
                <c:pt idx="226" formatCode="General">
                  <c:v>0.88120981399999998</c:v>
                </c:pt>
                <c:pt idx="227" formatCode="General">
                  <c:v>0.88374277000000001</c:v>
                </c:pt>
                <c:pt idx="228" formatCode="General">
                  <c:v>0.88682654299999997</c:v>
                </c:pt>
                <c:pt idx="229" formatCode="General">
                  <c:v>0.88991533700000003</c:v>
                </c:pt>
                <c:pt idx="230" formatCode="General">
                  <c:v>0.89271963499999996</c:v>
                </c:pt>
                <c:pt idx="231" formatCode="General">
                  <c:v>0.89591603600000003</c:v>
                </c:pt>
                <c:pt idx="232" formatCode="General">
                  <c:v>0.89910837300000002</c:v>
                </c:pt>
                <c:pt idx="233" formatCode="General">
                  <c:v>0.90204009399999996</c:v>
                </c:pt>
                <c:pt idx="234" formatCode="General">
                  <c:v>0.906280431</c:v>
                </c:pt>
                <c:pt idx="235" formatCode="General">
                  <c:v>0.91114971600000005</c:v>
                </c:pt>
                <c:pt idx="236" formatCode="General">
                  <c:v>0.91595062199999999</c:v>
                </c:pt>
                <c:pt idx="237" formatCode="General">
                  <c:v>0.92093002899999998</c:v>
                </c:pt>
                <c:pt idx="238" formatCode="General">
                  <c:v>0.92573115100000003</c:v>
                </c:pt>
                <c:pt idx="239" formatCode="General">
                  <c:v>0.92955652799999999</c:v>
                </c:pt>
                <c:pt idx="240" formatCode="General">
                  <c:v>0.932574507</c:v>
                </c:pt>
                <c:pt idx="241" formatCode="General">
                  <c:v>0.93496478999999999</c:v>
                </c:pt>
                <c:pt idx="242" formatCode="General">
                  <c:v>0.93761047200000003</c:v>
                </c:pt>
                <c:pt idx="243" formatCode="General">
                  <c:v>0.94076512700000003</c:v>
                </c:pt>
                <c:pt idx="244" formatCode="General">
                  <c:v>0.943817868</c:v>
                </c:pt>
                <c:pt idx="245" formatCode="General">
                  <c:v>0.94715117900000001</c:v>
                </c:pt>
                <c:pt idx="246" formatCode="General">
                  <c:v>0.95091370600000003</c:v>
                </c:pt>
                <c:pt idx="247" formatCode="General">
                  <c:v>0.95512819800000004</c:v>
                </c:pt>
                <c:pt idx="248" formatCode="General">
                  <c:v>0.95972956600000003</c:v>
                </c:pt>
                <c:pt idx="249" formatCode="General">
                  <c:v>0.96492113499999999</c:v>
                </c:pt>
                <c:pt idx="250" formatCode="General">
                  <c:v>0.97058133800000002</c:v>
                </c:pt>
                <c:pt idx="251" formatCode="General">
                  <c:v>0.97657179900000002</c:v>
                </c:pt>
                <c:pt idx="252" formatCode="General">
                  <c:v>0.98254888799999995</c:v>
                </c:pt>
                <c:pt idx="253" formatCode="General">
                  <c:v>0.98780789000000002</c:v>
                </c:pt>
                <c:pt idx="254" formatCode="General">
                  <c:v>0.99335883899999999</c:v>
                </c:pt>
                <c:pt idx="255" formatCode="General">
                  <c:v>0.99998704199999999</c:v>
                </c:pt>
                <c:pt idx="256" formatCode="General">
                  <c:v>1.0065714139999999</c:v>
                </c:pt>
                <c:pt idx="257" formatCode="General">
                  <c:v>1.012772121</c:v>
                </c:pt>
                <c:pt idx="258" formatCode="General">
                  <c:v>1.019381399</c:v>
                </c:pt>
                <c:pt idx="259" formatCode="General">
                  <c:v>1.0256129469999999</c:v>
                </c:pt>
                <c:pt idx="260" formatCode="General">
                  <c:v>1.0306595810000001</c:v>
                </c:pt>
                <c:pt idx="261" formatCode="General">
                  <c:v>1.0350786030000001</c:v>
                </c:pt>
                <c:pt idx="262" formatCode="General">
                  <c:v>1.039494454</c:v>
                </c:pt>
                <c:pt idx="263" formatCode="General">
                  <c:v>1.0436924670000001</c:v>
                </c:pt>
                <c:pt idx="264" formatCode="General">
                  <c:v>1.0475993320000001</c:v>
                </c:pt>
                <c:pt idx="265" formatCode="General">
                  <c:v>1.0513055039999999</c:v>
                </c:pt>
                <c:pt idx="266" formatCode="General">
                  <c:v>1.055616442</c:v>
                </c:pt>
                <c:pt idx="267" formatCode="General">
                  <c:v>1.06000958</c:v>
                </c:pt>
                <c:pt idx="268" formatCode="General">
                  <c:v>1.0643582090000001</c:v>
                </c:pt>
                <c:pt idx="269" formatCode="General">
                  <c:v>1.0690078249999999</c:v>
                </c:pt>
                <c:pt idx="270" formatCode="General">
                  <c:v>1.0741426759999999</c:v>
                </c:pt>
                <c:pt idx="271" formatCode="General">
                  <c:v>1.079193936</c:v>
                </c:pt>
                <c:pt idx="272" formatCode="General">
                  <c:v>1.083809805</c:v>
                </c:pt>
                <c:pt idx="273" formatCode="General">
                  <c:v>1.0879097520000001</c:v>
                </c:pt>
                <c:pt idx="274" formatCode="General">
                  <c:v>1.0919201590000001</c:v>
                </c:pt>
                <c:pt idx="275" formatCode="General">
                  <c:v>1.0958920459999999</c:v>
                </c:pt>
                <c:pt idx="276" formatCode="General">
                  <c:v>1.0992535489999999</c:v>
                </c:pt>
                <c:pt idx="277" formatCode="General">
                  <c:v>1.102782519</c:v>
                </c:pt>
                <c:pt idx="278" formatCode="General">
                  <c:v>1.106770646</c:v>
                </c:pt>
                <c:pt idx="279" formatCode="General">
                  <c:v>1.1106646499999999</c:v>
                </c:pt>
                <c:pt idx="280" formatCode="General">
                  <c:v>1.114680356</c:v>
                </c:pt>
                <c:pt idx="281" formatCode="General">
                  <c:v>1.119915371</c:v>
                </c:pt>
                <c:pt idx="282" formatCode="General">
                  <c:v>1.125982603</c:v>
                </c:pt>
                <c:pt idx="283" formatCode="General">
                  <c:v>1.132503211</c:v>
                </c:pt>
                <c:pt idx="284" formatCode="General">
                  <c:v>1.1401071460000001</c:v>
                </c:pt>
                <c:pt idx="285" formatCode="General">
                  <c:v>1.148196343</c:v>
                </c:pt>
                <c:pt idx="286" formatCode="General">
                  <c:v>1.156360496</c:v>
                </c:pt>
                <c:pt idx="287" formatCode="General">
                  <c:v>1.164131426</c:v>
                </c:pt>
                <c:pt idx="288" formatCode="General">
                  <c:v>1.17164055</c:v>
                </c:pt>
                <c:pt idx="289" formatCode="General">
                  <c:v>1.1783713469999999</c:v>
                </c:pt>
                <c:pt idx="290" formatCode="General">
                  <c:v>1.184931655</c:v>
                </c:pt>
                <c:pt idx="291" formatCode="General">
                  <c:v>1.190920113</c:v>
                </c:pt>
                <c:pt idx="292" formatCode="General">
                  <c:v>1.1967785580000001</c:v>
                </c:pt>
                <c:pt idx="293" formatCode="General">
                  <c:v>1.2020346770000001</c:v>
                </c:pt>
                <c:pt idx="294" formatCode="General">
                  <c:v>1.206667809</c:v>
                </c:pt>
                <c:pt idx="295" formatCode="General">
                  <c:v>1.2107971129999999</c:v>
                </c:pt>
                <c:pt idx="296" formatCode="General">
                  <c:v>1.214899001</c:v>
                </c:pt>
                <c:pt idx="297" formatCode="General">
                  <c:v>1.2189558039999999</c:v>
                </c:pt>
                <c:pt idx="298" formatCode="General">
                  <c:v>1.2230876420000001</c:v>
                </c:pt>
                <c:pt idx="299" formatCode="General">
                  <c:v>1.227561253</c:v>
                </c:pt>
                <c:pt idx="300" formatCode="General">
                  <c:v>1.232304383</c:v>
                </c:pt>
                <c:pt idx="301" formatCode="General">
                  <c:v>1.2363826790000001</c:v>
                </c:pt>
                <c:pt idx="302" formatCode="General">
                  <c:v>1.239685573</c:v>
                </c:pt>
                <c:pt idx="303" formatCode="General">
                  <c:v>1.242905503</c:v>
                </c:pt>
                <c:pt idx="304" formatCode="General">
                  <c:v>1.2454626680000001</c:v>
                </c:pt>
                <c:pt idx="305" formatCode="General">
                  <c:v>1.2474144949999999</c:v>
                </c:pt>
                <c:pt idx="306" formatCode="General">
                  <c:v>1.2492847039999999</c:v>
                </c:pt>
                <c:pt idx="307" formatCode="General">
                  <c:v>1.251410997</c:v>
                </c:pt>
                <c:pt idx="308" formatCode="General">
                  <c:v>1.2534806350000001</c:v>
                </c:pt>
                <c:pt idx="309" formatCode="General">
                  <c:v>1.255715565</c:v>
                </c:pt>
                <c:pt idx="310" formatCode="General">
                  <c:v>1.258064732</c:v>
                </c:pt>
                <c:pt idx="311" formatCode="General">
                  <c:v>1.2624582799999999</c:v>
                </c:pt>
                <c:pt idx="312" formatCode="General">
                  <c:v>1.2672769699999999</c:v>
                </c:pt>
                <c:pt idx="313" formatCode="General">
                  <c:v>1.272001637</c:v>
                </c:pt>
                <c:pt idx="314" formatCode="General">
                  <c:v>1.2772902740000001</c:v>
                </c:pt>
                <c:pt idx="315" formatCode="General">
                  <c:v>1.2836000190000001</c:v>
                </c:pt>
                <c:pt idx="316" formatCode="General">
                  <c:v>1.2885819380000001</c:v>
                </c:pt>
                <c:pt idx="317" formatCode="General">
                  <c:v>1.2932931350000001</c:v>
                </c:pt>
                <c:pt idx="318" formatCode="General">
                  <c:v>1.298586134</c:v>
                </c:pt>
                <c:pt idx="319" formatCode="General">
                  <c:v>1.3032811070000001</c:v>
                </c:pt>
                <c:pt idx="320" formatCode="General">
                  <c:v>1.3072483189999999</c:v>
                </c:pt>
                <c:pt idx="321" formatCode="General">
                  <c:v>1.310784191</c:v>
                </c:pt>
                <c:pt idx="322" formatCode="General">
                  <c:v>1.314352062</c:v>
                </c:pt>
                <c:pt idx="323" formatCode="General">
                  <c:v>1.318131663</c:v>
                </c:pt>
                <c:pt idx="324" formatCode="General">
                  <c:v>1.3224378720000001</c:v>
                </c:pt>
                <c:pt idx="325" formatCode="General">
                  <c:v>1.3263732349999999</c:v>
                </c:pt>
                <c:pt idx="326" formatCode="General">
                  <c:v>1.3302613139999999</c:v>
                </c:pt>
                <c:pt idx="327" formatCode="General">
                  <c:v>1.33449296</c:v>
                </c:pt>
                <c:pt idx="328" formatCode="General">
                  <c:v>1.338670405</c:v>
                </c:pt>
                <c:pt idx="329" formatCode="General">
                  <c:v>1.34255122</c:v>
                </c:pt>
                <c:pt idx="330" formatCode="General">
                  <c:v>1.346984347</c:v>
                </c:pt>
                <c:pt idx="331" formatCode="General">
                  <c:v>1.351494529</c:v>
                </c:pt>
                <c:pt idx="332" formatCode="General">
                  <c:v>1.3557950940000001</c:v>
                </c:pt>
                <c:pt idx="333" formatCode="General">
                  <c:v>1.3603148629999999</c:v>
                </c:pt>
                <c:pt idx="334" formatCode="General">
                  <c:v>1.364706695</c:v>
                </c:pt>
                <c:pt idx="335" formatCode="General">
                  <c:v>1.3689432880000001</c:v>
                </c:pt>
                <c:pt idx="336" formatCode="General">
                  <c:v>1.3736404659999999</c:v>
                </c:pt>
                <c:pt idx="337" formatCode="General">
                  <c:v>1.3780437160000001</c:v>
                </c:pt>
                <c:pt idx="338" formatCode="General">
                  <c:v>1.3822308640000001</c:v>
                </c:pt>
                <c:pt idx="339" formatCode="General">
                  <c:v>1.386167113</c:v>
                </c:pt>
                <c:pt idx="340" formatCode="General">
                  <c:v>1.389260918</c:v>
                </c:pt>
                <c:pt idx="341" formatCode="General">
                  <c:v>1.391546832</c:v>
                </c:pt>
                <c:pt idx="342" formatCode="General">
                  <c:v>1.393465779</c:v>
                </c:pt>
                <c:pt idx="343" formatCode="General">
                  <c:v>1.3948557930000001</c:v>
                </c:pt>
                <c:pt idx="344" formatCode="General">
                  <c:v>1.3964129729999999</c:v>
                </c:pt>
                <c:pt idx="345" formatCode="General">
                  <c:v>1.3985229690000001</c:v>
                </c:pt>
                <c:pt idx="346" formatCode="General">
                  <c:v>1.400956833</c:v>
                </c:pt>
                <c:pt idx="347" formatCode="General">
                  <c:v>1.4036441070000001</c:v>
                </c:pt>
                <c:pt idx="348" formatCode="General">
                  <c:v>1.4065247279999999</c:v>
                </c:pt>
                <c:pt idx="349" formatCode="General">
                  <c:v>1.4097147830000001</c:v>
                </c:pt>
                <c:pt idx="350" formatCode="General">
                  <c:v>1.4128412749999999</c:v>
                </c:pt>
                <c:pt idx="351" formatCode="General">
                  <c:v>1.415806219</c:v>
                </c:pt>
                <c:pt idx="352" formatCode="General">
                  <c:v>1.4185356469999999</c:v>
                </c:pt>
                <c:pt idx="353" formatCode="General">
                  <c:v>1.4209611289999999</c:v>
                </c:pt>
                <c:pt idx="354" formatCode="General">
                  <c:v>1.42346181</c:v>
                </c:pt>
                <c:pt idx="355" formatCode="General">
                  <c:v>1.4262619270000001</c:v>
                </c:pt>
                <c:pt idx="356" formatCode="General">
                  <c:v>1.429554631</c:v>
                </c:pt>
                <c:pt idx="357" formatCode="General">
                  <c:v>1.43298828</c:v>
                </c:pt>
                <c:pt idx="358" formatCode="General">
                  <c:v>1.4363271790000001</c:v>
                </c:pt>
                <c:pt idx="359" formatCode="General">
                  <c:v>1.439070895</c:v>
                </c:pt>
                <c:pt idx="360" formatCode="General">
                  <c:v>1.441571401</c:v>
                </c:pt>
                <c:pt idx="361" formatCode="General">
                  <c:v>1.4438246290000001</c:v>
                </c:pt>
                <c:pt idx="362" formatCode="General">
                  <c:v>1.4459757150000001</c:v>
                </c:pt>
                <c:pt idx="363" formatCode="General">
                  <c:v>1.448556728</c:v>
                </c:pt>
                <c:pt idx="364" formatCode="General">
                  <c:v>1.4514303630000001</c:v>
                </c:pt>
                <c:pt idx="365" formatCode="General">
                  <c:v>1.4539636929999999</c:v>
                </c:pt>
                <c:pt idx="366" formatCode="General">
                  <c:v>1.456454473</c:v>
                </c:pt>
                <c:pt idx="367" formatCode="General">
                  <c:v>1.4593719709999999</c:v>
                </c:pt>
                <c:pt idx="368" formatCode="General">
                  <c:v>1.46308449</c:v>
                </c:pt>
                <c:pt idx="369" formatCode="General">
                  <c:v>1.4675489399999999</c:v>
                </c:pt>
                <c:pt idx="370" formatCode="General">
                  <c:v>1.4721622569999999</c:v>
                </c:pt>
                <c:pt idx="371" formatCode="General">
                  <c:v>1.47718024</c:v>
                </c:pt>
                <c:pt idx="372" formatCode="General">
                  <c:v>1.48245179</c:v>
                </c:pt>
                <c:pt idx="373" formatCode="General">
                  <c:v>1.4872116289999999</c:v>
                </c:pt>
                <c:pt idx="374" formatCode="General">
                  <c:v>1.491346469</c:v>
                </c:pt>
                <c:pt idx="375" formatCode="General">
                  <c:v>1.4952595660000001</c:v>
                </c:pt>
                <c:pt idx="376" formatCode="General">
                  <c:v>1.4985387590000001</c:v>
                </c:pt>
                <c:pt idx="377" formatCode="General">
                  <c:v>1.500972229</c:v>
                </c:pt>
                <c:pt idx="378" formatCode="General">
                  <c:v>1.502717563</c:v>
                </c:pt>
                <c:pt idx="379" formatCode="General">
                  <c:v>1.5043038200000001</c:v>
                </c:pt>
                <c:pt idx="380" formatCode="General">
                  <c:v>1.5057778209999999</c:v>
                </c:pt>
                <c:pt idx="381" formatCode="General">
                  <c:v>1.5072893839999999</c:v>
                </c:pt>
                <c:pt idx="382" formatCode="General">
                  <c:v>1.5087324609999999</c:v>
                </c:pt>
                <c:pt idx="383" formatCode="General">
                  <c:v>1.510392586</c:v>
                </c:pt>
                <c:pt idx="384" formatCode="General">
                  <c:v>1.5120800190000001</c:v>
                </c:pt>
                <c:pt idx="385" formatCode="General">
                  <c:v>1.513709126</c:v>
                </c:pt>
                <c:pt idx="386" formatCode="General">
                  <c:v>1.5153298260000001</c:v>
                </c:pt>
                <c:pt idx="387" formatCode="General">
                  <c:v>1.517164041</c:v>
                </c:pt>
                <c:pt idx="388" formatCode="General">
                  <c:v>1.5189434340000001</c:v>
                </c:pt>
                <c:pt idx="389" formatCode="General">
                  <c:v>1.5206589580000001</c:v>
                </c:pt>
                <c:pt idx="390" formatCode="General">
                  <c:v>1.5231259720000001</c:v>
                </c:pt>
                <c:pt idx="391" formatCode="General">
                  <c:v>1.526663712</c:v>
                </c:pt>
                <c:pt idx="392" formatCode="General">
                  <c:v>1.53090711</c:v>
                </c:pt>
                <c:pt idx="393" formatCode="General">
                  <c:v>1.5356054189999999</c:v>
                </c:pt>
                <c:pt idx="394" formatCode="General">
                  <c:v>1.5404101800000001</c:v>
                </c:pt>
              </c:numCache>
            </c:numRef>
          </c:xVal>
          <c:yVal>
            <c:numRef>
              <c:f>'Data fresh bones'!$HE$4:$HE$398</c:f>
              <c:numCache>
                <c:formatCode>General</c:formatCode>
                <c:ptCount val="395"/>
                <c:pt idx="0">
                  <c:v>-3.3929000000000001E-4</c:v>
                </c:pt>
                <c:pt idx="1">
                  <c:v>2.3714999999999999E-4</c:v>
                </c:pt>
                <c:pt idx="2">
                  <c:v>1.1708E-4</c:v>
                </c:pt>
                <c:pt idx="3">
                  <c:v>1.3388899999999999E-3</c:v>
                </c:pt>
                <c:pt idx="4">
                  <c:v>2.4262799999999998E-3</c:v>
                </c:pt>
                <c:pt idx="5">
                  <c:v>2.0267699999999998E-3</c:v>
                </c:pt>
                <c:pt idx="6">
                  <c:v>2.3978099999999998E-3</c:v>
                </c:pt>
                <c:pt idx="7">
                  <c:v>2.7775500000000002E-3</c:v>
                </c:pt>
                <c:pt idx="8">
                  <c:v>2.5303999999999999E-3</c:v>
                </c:pt>
                <c:pt idx="9">
                  <c:v>2.941E-3</c:v>
                </c:pt>
                <c:pt idx="10">
                  <c:v>2.9411099999999998E-3</c:v>
                </c:pt>
                <c:pt idx="11">
                  <c:v>2.85235E-3</c:v>
                </c:pt>
                <c:pt idx="12">
                  <c:v>2.9157200000000001E-3</c:v>
                </c:pt>
                <c:pt idx="13">
                  <c:v>2.9693800000000002E-3</c:v>
                </c:pt>
                <c:pt idx="14">
                  <c:v>3.1181500000000001E-3</c:v>
                </c:pt>
                <c:pt idx="15">
                  <c:v>3.22149E-3</c:v>
                </c:pt>
                <c:pt idx="16">
                  <c:v>3.24823E-3</c:v>
                </c:pt>
                <c:pt idx="17">
                  <c:v>3.1650900000000002E-3</c:v>
                </c:pt>
                <c:pt idx="18">
                  <c:v>3.1527399999999998E-3</c:v>
                </c:pt>
                <c:pt idx="19">
                  <c:v>3.1314200000000002E-3</c:v>
                </c:pt>
                <c:pt idx="20">
                  <c:v>3.10276E-3</c:v>
                </c:pt>
                <c:pt idx="21">
                  <c:v>3.10619E-3</c:v>
                </c:pt>
                <c:pt idx="22">
                  <c:v>3.10662E-3</c:v>
                </c:pt>
                <c:pt idx="23">
                  <c:v>3.1067E-3</c:v>
                </c:pt>
                <c:pt idx="24">
                  <c:v>3.09874E-3</c:v>
                </c:pt>
                <c:pt idx="25">
                  <c:v>3.0886899999999998E-3</c:v>
                </c:pt>
                <c:pt idx="26">
                  <c:v>3.0867799999999999E-3</c:v>
                </c:pt>
                <c:pt idx="27">
                  <c:v>3.2845299999999999E-3</c:v>
                </c:pt>
                <c:pt idx="28">
                  <c:v>3.2589699999999999E-3</c:v>
                </c:pt>
                <c:pt idx="29">
                  <c:v>3.1869200000000002E-3</c:v>
                </c:pt>
                <c:pt idx="30">
                  <c:v>3.11028E-3</c:v>
                </c:pt>
                <c:pt idx="31">
                  <c:v>3.1042800000000001E-3</c:v>
                </c:pt>
                <c:pt idx="32">
                  <c:v>3.1495099999999999E-3</c:v>
                </c:pt>
                <c:pt idx="33">
                  <c:v>3.06449E-3</c:v>
                </c:pt>
                <c:pt idx="34">
                  <c:v>3.0432699999999998E-3</c:v>
                </c:pt>
                <c:pt idx="35">
                  <c:v>3.0336899999999999E-3</c:v>
                </c:pt>
                <c:pt idx="36">
                  <c:v>2.8391599999999999E-3</c:v>
                </c:pt>
                <c:pt idx="37">
                  <c:v>2.80583E-3</c:v>
                </c:pt>
                <c:pt idx="38">
                  <c:v>2.78911E-3</c:v>
                </c:pt>
                <c:pt idx="39">
                  <c:v>2.7461899999999999E-3</c:v>
                </c:pt>
                <c:pt idx="40">
                  <c:v>2.6620400000000001E-3</c:v>
                </c:pt>
                <c:pt idx="41">
                  <c:v>2.6704300000000001E-3</c:v>
                </c:pt>
                <c:pt idx="42">
                  <c:v>2.66942E-3</c:v>
                </c:pt>
                <c:pt idx="43">
                  <c:v>2.64672E-3</c:v>
                </c:pt>
                <c:pt idx="44">
                  <c:v>2.63006E-3</c:v>
                </c:pt>
                <c:pt idx="45">
                  <c:v>2.6354299999999998E-3</c:v>
                </c:pt>
                <c:pt idx="46">
                  <c:v>2.6196800000000001E-3</c:v>
                </c:pt>
                <c:pt idx="47">
                  <c:v>2.5450799999999999E-3</c:v>
                </c:pt>
                <c:pt idx="48">
                  <c:v>2.5399099999999998E-3</c:v>
                </c:pt>
                <c:pt idx="49">
                  <c:v>2.4583999999999999E-3</c:v>
                </c:pt>
                <c:pt idx="50">
                  <c:v>2.3809899999999999E-3</c:v>
                </c:pt>
                <c:pt idx="51">
                  <c:v>2.3505000000000002E-3</c:v>
                </c:pt>
                <c:pt idx="52">
                  <c:v>2.3580699999999999E-3</c:v>
                </c:pt>
                <c:pt idx="53">
                  <c:v>2.27429E-3</c:v>
                </c:pt>
                <c:pt idx="54">
                  <c:v>2.2871499999999999E-3</c:v>
                </c:pt>
                <c:pt idx="55">
                  <c:v>2.2693000000000001E-3</c:v>
                </c:pt>
                <c:pt idx="56">
                  <c:v>2.1483700000000001E-3</c:v>
                </c:pt>
                <c:pt idx="57">
                  <c:v>2.07164E-3</c:v>
                </c:pt>
                <c:pt idx="58">
                  <c:v>2.0236299999999998E-3</c:v>
                </c:pt>
                <c:pt idx="59">
                  <c:v>1.9516500000000001E-3</c:v>
                </c:pt>
                <c:pt idx="60">
                  <c:v>1.91271E-3</c:v>
                </c:pt>
                <c:pt idx="61">
                  <c:v>1.9336500000000001E-3</c:v>
                </c:pt>
                <c:pt idx="62">
                  <c:v>1.90486E-3</c:v>
                </c:pt>
                <c:pt idx="63">
                  <c:v>1.85695E-3</c:v>
                </c:pt>
                <c:pt idx="64">
                  <c:v>1.85546E-3</c:v>
                </c:pt>
                <c:pt idx="65">
                  <c:v>1.8115200000000001E-3</c:v>
                </c:pt>
                <c:pt idx="66">
                  <c:v>1.76272E-3</c:v>
                </c:pt>
                <c:pt idx="67">
                  <c:v>1.70645E-3</c:v>
                </c:pt>
                <c:pt idx="68">
                  <c:v>1.71393E-3</c:v>
                </c:pt>
                <c:pt idx="69">
                  <c:v>1.7330799999999999E-3</c:v>
                </c:pt>
                <c:pt idx="70">
                  <c:v>1.8288899999999999E-3</c:v>
                </c:pt>
                <c:pt idx="71">
                  <c:v>1.8323E-3</c:v>
                </c:pt>
                <c:pt idx="72">
                  <c:v>1.95392E-3</c:v>
                </c:pt>
                <c:pt idx="73">
                  <c:v>1.8807400000000001E-3</c:v>
                </c:pt>
                <c:pt idx="74">
                  <c:v>1.8865799999999999E-3</c:v>
                </c:pt>
                <c:pt idx="75">
                  <c:v>1.8930900000000001E-3</c:v>
                </c:pt>
                <c:pt idx="76">
                  <c:v>1.87328E-3</c:v>
                </c:pt>
                <c:pt idx="77">
                  <c:v>1.87995E-3</c:v>
                </c:pt>
                <c:pt idx="78">
                  <c:v>1.8887699999999999E-3</c:v>
                </c:pt>
                <c:pt idx="79">
                  <c:v>1.86812E-3</c:v>
                </c:pt>
                <c:pt idx="80">
                  <c:v>1.8569299999999999E-3</c:v>
                </c:pt>
                <c:pt idx="81">
                  <c:v>1.8206400000000001E-3</c:v>
                </c:pt>
                <c:pt idx="82">
                  <c:v>1.82409E-3</c:v>
                </c:pt>
                <c:pt idx="83">
                  <c:v>1.82606E-3</c:v>
                </c:pt>
                <c:pt idx="84">
                  <c:v>1.81496E-3</c:v>
                </c:pt>
                <c:pt idx="85">
                  <c:v>1.8009600000000001E-3</c:v>
                </c:pt>
                <c:pt idx="86">
                  <c:v>1.81135E-3</c:v>
                </c:pt>
                <c:pt idx="87">
                  <c:v>1.8147700000000001E-3</c:v>
                </c:pt>
                <c:pt idx="88">
                  <c:v>1.8101199999999999E-3</c:v>
                </c:pt>
                <c:pt idx="89">
                  <c:v>1.8189E-3</c:v>
                </c:pt>
                <c:pt idx="90">
                  <c:v>1.8018299999999999E-3</c:v>
                </c:pt>
                <c:pt idx="91">
                  <c:v>1.7849599999999999E-3</c:v>
                </c:pt>
                <c:pt idx="92">
                  <c:v>1.6461500000000001E-3</c:v>
                </c:pt>
                <c:pt idx="93">
                  <c:v>1.5845900000000001E-3</c:v>
                </c:pt>
                <c:pt idx="94">
                  <c:v>1.5812599999999999E-3</c:v>
                </c:pt>
                <c:pt idx="95">
                  <c:v>1.5130499999999999E-3</c:v>
                </c:pt>
                <c:pt idx="96">
                  <c:v>1.53521E-3</c:v>
                </c:pt>
                <c:pt idx="97">
                  <c:v>1.5693300000000001E-3</c:v>
                </c:pt>
                <c:pt idx="98">
                  <c:v>1.5521300000000001E-3</c:v>
                </c:pt>
                <c:pt idx="99">
                  <c:v>1.5338800000000001E-3</c:v>
                </c:pt>
                <c:pt idx="100">
                  <c:v>1.69404E-3</c:v>
                </c:pt>
                <c:pt idx="101">
                  <c:v>1.755E-3</c:v>
                </c:pt>
                <c:pt idx="102">
                  <c:v>1.7644E-3</c:v>
                </c:pt>
                <c:pt idx="103">
                  <c:v>1.8475200000000001E-3</c:v>
                </c:pt>
                <c:pt idx="104">
                  <c:v>1.88554E-3</c:v>
                </c:pt>
                <c:pt idx="105">
                  <c:v>1.89211E-3</c:v>
                </c:pt>
                <c:pt idx="106">
                  <c:v>1.78864E-3</c:v>
                </c:pt>
                <c:pt idx="107">
                  <c:v>1.9072799999999999E-3</c:v>
                </c:pt>
                <c:pt idx="108">
                  <c:v>1.9044800000000001E-3</c:v>
                </c:pt>
                <c:pt idx="109">
                  <c:v>1.8722999999999999E-3</c:v>
                </c:pt>
                <c:pt idx="110">
                  <c:v>1.8631699999999999E-3</c:v>
                </c:pt>
                <c:pt idx="111">
                  <c:v>1.8562400000000001E-3</c:v>
                </c:pt>
                <c:pt idx="112">
                  <c:v>1.7656E-3</c:v>
                </c:pt>
                <c:pt idx="113">
                  <c:v>1.7179700000000001E-3</c:v>
                </c:pt>
                <c:pt idx="114">
                  <c:v>1.71024E-3</c:v>
                </c:pt>
                <c:pt idx="115">
                  <c:v>1.92768E-3</c:v>
                </c:pt>
                <c:pt idx="116">
                  <c:v>2.0773300000000001E-3</c:v>
                </c:pt>
                <c:pt idx="117">
                  <c:v>2.0984599999999999E-3</c:v>
                </c:pt>
                <c:pt idx="118">
                  <c:v>2.1039000000000001E-3</c:v>
                </c:pt>
                <c:pt idx="119">
                  <c:v>2.1437600000000002E-3</c:v>
                </c:pt>
                <c:pt idx="120">
                  <c:v>2.1529000000000001E-3</c:v>
                </c:pt>
                <c:pt idx="121">
                  <c:v>2.1461399999999999E-3</c:v>
                </c:pt>
                <c:pt idx="122">
                  <c:v>2.19191E-3</c:v>
                </c:pt>
                <c:pt idx="123">
                  <c:v>2.1820099999999999E-3</c:v>
                </c:pt>
                <c:pt idx="124">
                  <c:v>2.18257E-3</c:v>
                </c:pt>
                <c:pt idx="125">
                  <c:v>2.2441900000000001E-3</c:v>
                </c:pt>
                <c:pt idx="126">
                  <c:v>2.2881199999999998E-3</c:v>
                </c:pt>
                <c:pt idx="127">
                  <c:v>2.28495E-3</c:v>
                </c:pt>
                <c:pt idx="128">
                  <c:v>2.3107000000000002E-3</c:v>
                </c:pt>
                <c:pt idx="129">
                  <c:v>2.2924299999999998E-3</c:v>
                </c:pt>
                <c:pt idx="130">
                  <c:v>2.28473E-3</c:v>
                </c:pt>
                <c:pt idx="131">
                  <c:v>2.2841699999999999E-3</c:v>
                </c:pt>
                <c:pt idx="132">
                  <c:v>2.2619200000000002E-3</c:v>
                </c:pt>
                <c:pt idx="133">
                  <c:v>2.3003799999999999E-3</c:v>
                </c:pt>
                <c:pt idx="134">
                  <c:v>2.2911199999999998E-3</c:v>
                </c:pt>
                <c:pt idx="135">
                  <c:v>2.2562900000000002E-3</c:v>
                </c:pt>
                <c:pt idx="136">
                  <c:v>2.27275E-3</c:v>
                </c:pt>
                <c:pt idx="137">
                  <c:v>2.32176E-3</c:v>
                </c:pt>
                <c:pt idx="138">
                  <c:v>2.3307200000000001E-3</c:v>
                </c:pt>
                <c:pt idx="139">
                  <c:v>2.3262399999999998E-3</c:v>
                </c:pt>
                <c:pt idx="140">
                  <c:v>2.31694E-3</c:v>
                </c:pt>
                <c:pt idx="141">
                  <c:v>2.3271899999999998E-3</c:v>
                </c:pt>
                <c:pt idx="142">
                  <c:v>2.3440000000000002E-3</c:v>
                </c:pt>
                <c:pt idx="143">
                  <c:v>2.34307E-3</c:v>
                </c:pt>
                <c:pt idx="144">
                  <c:v>2.3452099999999999E-3</c:v>
                </c:pt>
                <c:pt idx="145">
                  <c:v>2.3424800000000001E-3</c:v>
                </c:pt>
                <c:pt idx="146">
                  <c:v>2.3382300000000002E-3</c:v>
                </c:pt>
                <c:pt idx="147">
                  <c:v>2.3412799999999998E-3</c:v>
                </c:pt>
                <c:pt idx="148">
                  <c:v>2.2778099999999999E-3</c:v>
                </c:pt>
                <c:pt idx="149">
                  <c:v>2.2587900000000001E-3</c:v>
                </c:pt>
                <c:pt idx="150">
                  <c:v>2.2681200000000002E-3</c:v>
                </c:pt>
                <c:pt idx="151">
                  <c:v>2.2702899999999999E-3</c:v>
                </c:pt>
                <c:pt idx="152">
                  <c:v>2.2254499999999999E-3</c:v>
                </c:pt>
                <c:pt idx="153">
                  <c:v>2.2240599999999999E-3</c:v>
                </c:pt>
                <c:pt idx="154">
                  <c:v>2.2372E-3</c:v>
                </c:pt>
                <c:pt idx="155">
                  <c:v>2.2443400000000001E-3</c:v>
                </c:pt>
                <c:pt idx="156">
                  <c:v>2.2516699999999999E-3</c:v>
                </c:pt>
                <c:pt idx="157">
                  <c:v>2.30853E-3</c:v>
                </c:pt>
                <c:pt idx="158">
                  <c:v>2.3089E-3</c:v>
                </c:pt>
                <c:pt idx="159">
                  <c:v>2.3422500000000001E-3</c:v>
                </c:pt>
                <c:pt idx="160">
                  <c:v>2.3396200000000002E-3</c:v>
                </c:pt>
                <c:pt idx="161">
                  <c:v>2.3462800000000001E-3</c:v>
                </c:pt>
                <c:pt idx="162">
                  <c:v>2.2432099999999998E-3</c:v>
                </c:pt>
                <c:pt idx="163">
                  <c:v>2.25034E-3</c:v>
                </c:pt>
                <c:pt idx="164">
                  <c:v>2.31095E-3</c:v>
                </c:pt>
                <c:pt idx="165">
                  <c:v>2.3167399999999999E-3</c:v>
                </c:pt>
                <c:pt idx="166">
                  <c:v>2.3691300000000001E-3</c:v>
                </c:pt>
                <c:pt idx="167">
                  <c:v>2.3881699999999998E-3</c:v>
                </c:pt>
                <c:pt idx="168">
                  <c:v>2.17716E-3</c:v>
                </c:pt>
                <c:pt idx="169">
                  <c:v>2.1048899999999999E-3</c:v>
                </c:pt>
                <c:pt idx="170">
                  <c:v>1.9362299999999999E-3</c:v>
                </c:pt>
                <c:pt idx="171">
                  <c:v>1.88652E-3</c:v>
                </c:pt>
                <c:pt idx="172">
                  <c:v>1.8741999999999999E-3</c:v>
                </c:pt>
                <c:pt idx="173">
                  <c:v>1.9105599999999999E-3</c:v>
                </c:pt>
                <c:pt idx="174">
                  <c:v>1.88138E-3</c:v>
                </c:pt>
                <c:pt idx="175">
                  <c:v>1.8621099999999999E-3</c:v>
                </c:pt>
                <c:pt idx="176">
                  <c:v>1.81039E-3</c:v>
                </c:pt>
                <c:pt idx="177">
                  <c:v>1.78773E-3</c:v>
                </c:pt>
                <c:pt idx="178">
                  <c:v>1.79178E-3</c:v>
                </c:pt>
                <c:pt idx="179">
                  <c:v>1.7898899999999999E-3</c:v>
                </c:pt>
                <c:pt idx="180">
                  <c:v>1.7934400000000001E-3</c:v>
                </c:pt>
                <c:pt idx="181">
                  <c:v>1.7733499999999999E-3</c:v>
                </c:pt>
                <c:pt idx="182">
                  <c:v>1.8222100000000001E-3</c:v>
                </c:pt>
                <c:pt idx="183">
                  <c:v>1.6938700000000001E-3</c:v>
                </c:pt>
                <c:pt idx="184">
                  <c:v>1.64814E-3</c:v>
                </c:pt>
                <c:pt idx="185">
                  <c:v>1.5393500000000001E-3</c:v>
                </c:pt>
                <c:pt idx="186">
                  <c:v>1.5134E-3</c:v>
                </c:pt>
                <c:pt idx="187">
                  <c:v>1.4091500000000001E-3</c:v>
                </c:pt>
                <c:pt idx="188">
                  <c:v>1.4084900000000001E-3</c:v>
                </c:pt>
                <c:pt idx="189">
                  <c:v>1.32861E-3</c:v>
                </c:pt>
                <c:pt idx="190">
                  <c:v>1.3028099999999999E-3</c:v>
                </c:pt>
                <c:pt idx="191">
                  <c:v>1.3128599999999999E-3</c:v>
                </c:pt>
                <c:pt idx="192">
                  <c:v>1.34384E-3</c:v>
                </c:pt>
                <c:pt idx="193">
                  <c:v>1.2126699999999999E-3</c:v>
                </c:pt>
                <c:pt idx="194">
                  <c:v>1.18812E-3</c:v>
                </c:pt>
                <c:pt idx="195">
                  <c:v>1.14704E-3</c:v>
                </c:pt>
                <c:pt idx="196">
                  <c:v>1.09219E-3</c:v>
                </c:pt>
                <c:pt idx="197">
                  <c:v>1.0258400000000001E-3</c:v>
                </c:pt>
                <c:pt idx="198">
                  <c:v>9.7621999999999997E-4</c:v>
                </c:pt>
                <c:pt idx="199">
                  <c:v>9.4251999999999997E-4</c:v>
                </c:pt>
                <c:pt idx="200">
                  <c:v>9.4576000000000003E-4</c:v>
                </c:pt>
                <c:pt idx="201">
                  <c:v>9.1516999999999998E-4</c:v>
                </c:pt>
                <c:pt idx="202">
                  <c:v>9.0503000000000003E-4</c:v>
                </c:pt>
                <c:pt idx="203">
                  <c:v>9.0425E-4</c:v>
                </c:pt>
                <c:pt idx="204">
                  <c:v>8.9276999999999998E-4</c:v>
                </c:pt>
                <c:pt idx="205">
                  <c:v>8.5090999999999997E-4</c:v>
                </c:pt>
                <c:pt idx="206">
                  <c:v>8.4311E-4</c:v>
                </c:pt>
                <c:pt idx="207">
                  <c:v>8.2377000000000004E-4</c:v>
                </c:pt>
                <c:pt idx="208">
                  <c:v>8.1997000000000005E-4</c:v>
                </c:pt>
                <c:pt idx="209">
                  <c:v>8.2012999999999997E-4</c:v>
                </c:pt>
                <c:pt idx="210">
                  <c:v>7.4215999999999996E-4</c:v>
                </c:pt>
                <c:pt idx="211">
                  <c:v>7.4980000000000001E-4</c:v>
                </c:pt>
                <c:pt idx="212">
                  <c:v>7.5069000000000004E-4</c:v>
                </c:pt>
                <c:pt idx="213">
                  <c:v>6.0126999999999999E-4</c:v>
                </c:pt>
                <c:pt idx="214">
                  <c:v>5.0264000000000005E-4</c:v>
                </c:pt>
                <c:pt idx="215">
                  <c:v>4.2907999999999998E-4</c:v>
                </c:pt>
                <c:pt idx="216">
                  <c:v>3.8977E-4</c:v>
                </c:pt>
                <c:pt idx="217">
                  <c:v>3.8120999999999999E-4</c:v>
                </c:pt>
                <c:pt idx="218">
                  <c:v>3.5546999999999998E-4</c:v>
                </c:pt>
                <c:pt idx="219">
                  <c:v>3.5806E-4</c:v>
                </c:pt>
                <c:pt idx="220">
                  <c:v>3.6830000000000001E-4</c:v>
                </c:pt>
                <c:pt idx="221">
                  <c:v>3.7240999999999999E-4</c:v>
                </c:pt>
                <c:pt idx="222">
                  <c:v>3.7118999999999997E-4</c:v>
                </c:pt>
                <c:pt idx="223">
                  <c:v>3.679E-4</c:v>
                </c:pt>
                <c:pt idx="224">
                  <c:v>2.4059999999999999E-4</c:v>
                </c:pt>
                <c:pt idx="225">
                  <c:v>1.9710999999999999E-4</c:v>
                </c:pt>
                <c:pt idx="226">
                  <c:v>1.3601999999999999E-4</c:v>
                </c:pt>
                <c:pt idx="227">
                  <c:v>1.3838000000000001E-4</c:v>
                </c:pt>
                <c:pt idx="228">
                  <c:v>1.0834E-4</c:v>
                </c:pt>
                <c:pt idx="229" formatCode="0.00E+00">
                  <c:v>9.3189000000000005E-5</c:v>
                </c:pt>
                <c:pt idx="230">
                  <c:v>1.0417E-4</c:v>
                </c:pt>
                <c:pt idx="231" formatCode="0.00E+00">
                  <c:v>9.8016999999999993E-5</c:v>
                </c:pt>
                <c:pt idx="232" formatCode="0.00E+00">
                  <c:v>9.2077000000000006E-5</c:v>
                </c:pt>
                <c:pt idx="233" formatCode="0.00E+00">
                  <c:v>8.4690000000000004E-5</c:v>
                </c:pt>
                <c:pt idx="234">
                  <c:v>1.2073E-4</c:v>
                </c:pt>
                <c:pt idx="235" formatCode="0.00E+00">
                  <c:v>9.0575000000000006E-5</c:v>
                </c:pt>
                <c:pt idx="236" formatCode="0.00E+00">
                  <c:v>8.3560000000000006E-5</c:v>
                </c:pt>
                <c:pt idx="237" formatCode="0.00E+00">
                  <c:v>8.1830999999999996E-5</c:v>
                </c:pt>
                <c:pt idx="238" formatCode="0.00E+00">
                  <c:v>5.4129000000000003E-5</c:v>
                </c:pt>
                <c:pt idx="239" formatCode="0.00E+00">
                  <c:v>2.7724000000000001E-5</c:v>
                </c:pt>
                <c:pt idx="240" formatCode="0.00E+00">
                  <c:v>2.8968000000000001E-5</c:v>
                </c:pt>
                <c:pt idx="241" formatCode="0.00E+00">
                  <c:v>1.6116E-5</c:v>
                </c:pt>
                <c:pt idx="242" formatCode="0.00E+00">
                  <c:v>3.7490999999999997E-5</c:v>
                </c:pt>
                <c:pt idx="243" formatCode="0.00E+00">
                  <c:v>7.3366000000000002E-5</c:v>
                </c:pt>
                <c:pt idx="244" formatCode="0.00E+00">
                  <c:v>7.6506000000000002E-5</c:v>
                </c:pt>
                <c:pt idx="245" formatCode="0.00E+00">
                  <c:v>4.1477999999999998E-5</c:v>
                </c:pt>
                <c:pt idx="246" formatCode="0.00E+00">
                  <c:v>5.0231000000000001E-5</c:v>
                </c:pt>
                <c:pt idx="247" formatCode="0.00E+00">
                  <c:v>3.6495999999999998E-5</c:v>
                </c:pt>
                <c:pt idx="248" formatCode="0.00E+00">
                  <c:v>-1.3127E-5</c:v>
                </c:pt>
                <c:pt idx="249" formatCode="0.00E+00">
                  <c:v>-3.8262000000000001E-5</c:v>
                </c:pt>
                <c:pt idx="250" formatCode="0.00E+00">
                  <c:v>-2.6117000000000001E-5</c:v>
                </c:pt>
                <c:pt idx="251" formatCode="0.00E+00">
                  <c:v>-4.2027999999999998E-5</c:v>
                </c:pt>
                <c:pt idx="252" formatCode="0.00E+00">
                  <c:v>-5.9729999999999999E-5</c:v>
                </c:pt>
                <c:pt idx="253" formatCode="0.00E+00">
                  <c:v>-7.9312000000000002E-5</c:v>
                </c:pt>
                <c:pt idx="254" formatCode="0.00E+00">
                  <c:v>-9.5987000000000001E-5</c:v>
                </c:pt>
                <c:pt idx="255">
                  <c:v>-1.2703000000000001E-4</c:v>
                </c:pt>
                <c:pt idx="256">
                  <c:v>-1.5210000000000001E-4</c:v>
                </c:pt>
                <c:pt idx="257">
                  <c:v>-1.5656000000000001E-4</c:v>
                </c:pt>
                <c:pt idx="258">
                  <c:v>-1.6869000000000001E-4</c:v>
                </c:pt>
                <c:pt idx="259">
                  <c:v>-1.7142000000000001E-4</c:v>
                </c:pt>
                <c:pt idx="260">
                  <c:v>-1.8984000000000001E-4</c:v>
                </c:pt>
                <c:pt idx="261">
                  <c:v>-1.9149E-4</c:v>
                </c:pt>
                <c:pt idx="262">
                  <c:v>-2.0634000000000001E-4</c:v>
                </c:pt>
                <c:pt idx="263">
                  <c:v>-2.0678E-4</c:v>
                </c:pt>
                <c:pt idx="264">
                  <c:v>-2.2316E-4</c:v>
                </c:pt>
                <c:pt idx="265">
                  <c:v>-2.3561E-4</c:v>
                </c:pt>
                <c:pt idx="266">
                  <c:v>-2.4308000000000001E-4</c:v>
                </c:pt>
                <c:pt idx="267">
                  <c:v>-2.3749E-4</c:v>
                </c:pt>
                <c:pt idx="268">
                  <c:v>-3.0932000000000003E-4</c:v>
                </c:pt>
                <c:pt idx="269">
                  <c:v>-3.1022999999999999E-4</c:v>
                </c:pt>
                <c:pt idx="270">
                  <c:v>-3.2665999999999999E-4</c:v>
                </c:pt>
                <c:pt idx="271">
                  <c:v>-3.8933000000000001E-4</c:v>
                </c:pt>
                <c:pt idx="272">
                  <c:v>-4.8221000000000001E-4</c:v>
                </c:pt>
                <c:pt idx="273">
                  <c:v>-4.8306E-4</c:v>
                </c:pt>
                <c:pt idx="274">
                  <c:v>-4.8495999999999999E-4</c:v>
                </c:pt>
                <c:pt idx="275">
                  <c:v>-5.2092000000000002E-4</c:v>
                </c:pt>
                <c:pt idx="276">
                  <c:v>-5.2786E-4</c:v>
                </c:pt>
                <c:pt idx="277">
                  <c:v>-5.3574999999999998E-4</c:v>
                </c:pt>
                <c:pt idx="278">
                  <c:v>-5.8014000000000004E-4</c:v>
                </c:pt>
                <c:pt idx="279">
                  <c:v>-6.0371000000000003E-4</c:v>
                </c:pt>
                <c:pt idx="280">
                  <c:v>-5.8761000000000002E-4</c:v>
                </c:pt>
                <c:pt idx="281">
                  <c:v>-6.3686000000000005E-4</c:v>
                </c:pt>
                <c:pt idx="282">
                  <c:v>-6.4115999999999999E-4</c:v>
                </c:pt>
                <c:pt idx="283">
                  <c:v>-6.3228999999999998E-4</c:v>
                </c:pt>
                <c:pt idx="284">
                  <c:v>-7.0679E-4</c:v>
                </c:pt>
                <c:pt idx="285">
                  <c:v>-7.3320999999999998E-4</c:v>
                </c:pt>
                <c:pt idx="286">
                  <c:v>-7.4706999999999996E-4</c:v>
                </c:pt>
                <c:pt idx="287">
                  <c:v>-7.6168000000000004E-4</c:v>
                </c:pt>
                <c:pt idx="288">
                  <c:v>-7.7791999999999998E-4</c:v>
                </c:pt>
                <c:pt idx="289">
                  <c:v>-7.8098999999999996E-4</c:v>
                </c:pt>
                <c:pt idx="290">
                  <c:v>-7.9104000000000002E-4</c:v>
                </c:pt>
                <c:pt idx="291">
                  <c:v>-8.0449000000000004E-4</c:v>
                </c:pt>
                <c:pt idx="292">
                  <c:v>-7.9973000000000002E-4</c:v>
                </c:pt>
                <c:pt idx="293">
                  <c:v>-7.9876999999999997E-4</c:v>
                </c:pt>
                <c:pt idx="294">
                  <c:v>-9.2776999999999996E-4</c:v>
                </c:pt>
                <c:pt idx="295">
                  <c:v>-9.4061000000000004E-4</c:v>
                </c:pt>
                <c:pt idx="296">
                  <c:v>-9.4167999999999997E-4</c:v>
                </c:pt>
                <c:pt idx="297">
                  <c:v>-9.6495000000000001E-4</c:v>
                </c:pt>
                <c:pt idx="298">
                  <c:v>-1.00139E-3</c:v>
                </c:pt>
                <c:pt idx="299">
                  <c:v>-1.0006800000000001E-3</c:v>
                </c:pt>
                <c:pt idx="300">
                  <c:v>-1.0005000000000001E-3</c:v>
                </c:pt>
                <c:pt idx="301">
                  <c:v>-1.0050899999999999E-3</c:v>
                </c:pt>
                <c:pt idx="302">
                  <c:v>-1.05138E-3</c:v>
                </c:pt>
                <c:pt idx="303">
                  <c:v>-1.0445400000000001E-3</c:v>
                </c:pt>
                <c:pt idx="304">
                  <c:v>-1.06387E-3</c:v>
                </c:pt>
                <c:pt idx="305">
                  <c:v>-1.0499699999999999E-3</c:v>
                </c:pt>
                <c:pt idx="306">
                  <c:v>-1.10451E-3</c:v>
                </c:pt>
                <c:pt idx="307">
                  <c:v>-1.0981000000000001E-3</c:v>
                </c:pt>
                <c:pt idx="308">
                  <c:v>-1.03509E-3</c:v>
                </c:pt>
                <c:pt idx="309">
                  <c:v>-1.0164499999999999E-3</c:v>
                </c:pt>
                <c:pt idx="310">
                  <c:v>-1.01655E-3</c:v>
                </c:pt>
                <c:pt idx="311">
                  <c:v>-1.00917E-3</c:v>
                </c:pt>
                <c:pt idx="312">
                  <c:v>-1.01183E-3</c:v>
                </c:pt>
                <c:pt idx="313">
                  <c:v>-9.9890999999999999E-4</c:v>
                </c:pt>
                <c:pt idx="314">
                  <c:v>-9.9463999999999998E-4</c:v>
                </c:pt>
                <c:pt idx="315">
                  <c:v>-9.8587000000000002E-4</c:v>
                </c:pt>
                <c:pt idx="316">
                  <c:v>-9.9146E-4</c:v>
                </c:pt>
                <c:pt idx="317">
                  <c:v>-9.9186000000000001E-4</c:v>
                </c:pt>
                <c:pt idx="318">
                  <c:v>-9.9186999999999995E-4</c:v>
                </c:pt>
                <c:pt idx="319">
                  <c:v>-9.8357999999999996E-4</c:v>
                </c:pt>
                <c:pt idx="320">
                  <c:v>-9.9033999999999993E-4</c:v>
                </c:pt>
                <c:pt idx="321">
                  <c:v>-9.9525999999999998E-4</c:v>
                </c:pt>
                <c:pt idx="322">
                  <c:v>-9.9387999999999994E-4</c:v>
                </c:pt>
                <c:pt idx="323">
                  <c:v>-9.9550000000000007E-4</c:v>
                </c:pt>
                <c:pt idx="324">
                  <c:v>-9.9274999999999993E-4</c:v>
                </c:pt>
                <c:pt idx="325">
                  <c:v>-9.9248000000000001E-4</c:v>
                </c:pt>
                <c:pt idx="326">
                  <c:v>-1.0007499999999999E-3</c:v>
                </c:pt>
                <c:pt idx="327">
                  <c:v>-9.9890000000000005E-4</c:v>
                </c:pt>
                <c:pt idx="328">
                  <c:v>-1.02574E-3</c:v>
                </c:pt>
                <c:pt idx="329">
                  <c:v>-1.0386E-3</c:v>
                </c:pt>
                <c:pt idx="330">
                  <c:v>-1.05043E-3</c:v>
                </c:pt>
                <c:pt idx="331">
                  <c:v>-1.05094E-3</c:v>
                </c:pt>
                <c:pt idx="332">
                  <c:v>-1.07142E-3</c:v>
                </c:pt>
                <c:pt idx="333">
                  <c:v>-1.09563E-3</c:v>
                </c:pt>
                <c:pt idx="334">
                  <c:v>-1.10513E-3</c:v>
                </c:pt>
                <c:pt idx="335">
                  <c:v>-1.08713E-3</c:v>
                </c:pt>
                <c:pt idx="336">
                  <c:v>-1.13108E-3</c:v>
                </c:pt>
                <c:pt idx="337">
                  <c:v>-1.1473500000000001E-3</c:v>
                </c:pt>
                <c:pt idx="338">
                  <c:v>-1.1746599999999999E-3</c:v>
                </c:pt>
                <c:pt idx="339">
                  <c:v>-1.17803E-3</c:v>
                </c:pt>
                <c:pt idx="340">
                  <c:v>-1.2573599999999999E-3</c:v>
                </c:pt>
                <c:pt idx="341">
                  <c:v>-1.2749899999999999E-3</c:v>
                </c:pt>
                <c:pt idx="342">
                  <c:v>-1.2633200000000001E-3</c:v>
                </c:pt>
                <c:pt idx="343">
                  <c:v>-1.2652E-3</c:v>
                </c:pt>
                <c:pt idx="344">
                  <c:v>-1.2378000000000001E-3</c:v>
                </c:pt>
                <c:pt idx="345">
                  <c:v>-1.2532699999999999E-3</c:v>
                </c:pt>
                <c:pt idx="346">
                  <c:v>-1.2840600000000001E-3</c:v>
                </c:pt>
                <c:pt idx="347">
                  <c:v>-1.28089E-3</c:v>
                </c:pt>
                <c:pt idx="348">
                  <c:v>-1.2494800000000001E-3</c:v>
                </c:pt>
                <c:pt idx="349">
                  <c:v>-1.2455000000000001E-3</c:v>
                </c:pt>
                <c:pt idx="350">
                  <c:v>-1.27024E-3</c:v>
                </c:pt>
                <c:pt idx="351">
                  <c:v>-1.3207500000000001E-3</c:v>
                </c:pt>
                <c:pt idx="352">
                  <c:v>-1.31416E-3</c:v>
                </c:pt>
                <c:pt idx="353">
                  <c:v>-1.31624E-3</c:v>
                </c:pt>
                <c:pt idx="354">
                  <c:v>-1.31718E-3</c:v>
                </c:pt>
                <c:pt idx="355">
                  <c:v>-1.3089600000000001E-3</c:v>
                </c:pt>
                <c:pt idx="356">
                  <c:v>-1.32014E-3</c:v>
                </c:pt>
                <c:pt idx="357">
                  <c:v>-1.2846800000000001E-3</c:v>
                </c:pt>
                <c:pt idx="358">
                  <c:v>-1.2930400000000001E-3</c:v>
                </c:pt>
                <c:pt idx="359">
                  <c:v>-1.34162E-3</c:v>
                </c:pt>
                <c:pt idx="360">
                  <c:v>-1.3666500000000001E-3</c:v>
                </c:pt>
                <c:pt idx="361">
                  <c:v>-1.36561E-3</c:v>
                </c:pt>
                <c:pt idx="362">
                  <c:v>-1.40194E-3</c:v>
                </c:pt>
                <c:pt idx="363">
                  <c:v>-1.4188600000000001E-3</c:v>
                </c:pt>
                <c:pt idx="364">
                  <c:v>-1.6141300000000001E-3</c:v>
                </c:pt>
                <c:pt idx="365">
                  <c:v>-1.5044399999999999E-3</c:v>
                </c:pt>
                <c:pt idx="366">
                  <c:v>-1.51994E-3</c:v>
                </c:pt>
                <c:pt idx="367">
                  <c:v>-1.50278E-3</c:v>
                </c:pt>
                <c:pt idx="368">
                  <c:v>-1.51727E-3</c:v>
                </c:pt>
                <c:pt idx="369">
                  <c:v>-1.5012599999999999E-3</c:v>
                </c:pt>
                <c:pt idx="370">
                  <c:v>-1.51946E-3</c:v>
                </c:pt>
                <c:pt idx="371">
                  <c:v>-1.6384399999999999E-3</c:v>
                </c:pt>
                <c:pt idx="372">
                  <c:v>-1.6326800000000001E-3</c:v>
                </c:pt>
                <c:pt idx="373">
                  <c:v>-1.6219800000000001E-3</c:v>
                </c:pt>
                <c:pt idx="374">
                  <c:v>-1.69067E-3</c:v>
                </c:pt>
                <c:pt idx="375">
                  <c:v>-1.69779E-3</c:v>
                </c:pt>
                <c:pt idx="376">
                  <c:v>-1.6824800000000001E-3</c:v>
                </c:pt>
                <c:pt idx="377">
                  <c:v>-1.79875E-3</c:v>
                </c:pt>
                <c:pt idx="378">
                  <c:v>-1.9161E-3</c:v>
                </c:pt>
                <c:pt idx="379">
                  <c:v>-1.90419E-3</c:v>
                </c:pt>
                <c:pt idx="380">
                  <c:v>-1.9073600000000001E-3</c:v>
                </c:pt>
                <c:pt idx="381">
                  <c:v>-1.9042799999999999E-3</c:v>
                </c:pt>
                <c:pt idx="382">
                  <c:v>-1.89448E-3</c:v>
                </c:pt>
                <c:pt idx="383">
                  <c:v>-1.9367E-3</c:v>
                </c:pt>
                <c:pt idx="384">
                  <c:v>-2.00278E-3</c:v>
                </c:pt>
                <c:pt idx="385">
                  <c:v>-2.0046600000000001E-3</c:v>
                </c:pt>
                <c:pt idx="386">
                  <c:v>-2.0070000000000001E-3</c:v>
                </c:pt>
                <c:pt idx="387">
                  <c:v>-1.99351E-3</c:v>
                </c:pt>
                <c:pt idx="388">
                  <c:v>-1.9761900000000001E-3</c:v>
                </c:pt>
                <c:pt idx="389">
                  <c:v>-1.9608E-3</c:v>
                </c:pt>
                <c:pt idx="390">
                  <c:v>-1.9473299999999999E-3</c:v>
                </c:pt>
                <c:pt idx="391">
                  <c:v>-1.9733200000000002E-3</c:v>
                </c:pt>
                <c:pt idx="392">
                  <c:v>-2.0064900000000001E-3</c:v>
                </c:pt>
                <c:pt idx="393">
                  <c:v>-2.0518099999999998E-3</c:v>
                </c:pt>
                <c:pt idx="394">
                  <c:v>-2.0489499999999999E-3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24-4934-AB00-E64343381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201024"/>
        <c:axId val="168201600"/>
      </c:scatterChart>
      <c:valAx>
        <c:axId val="168201024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8201600"/>
        <c:crosses val="autoZero"/>
        <c:crossBetween val="midCat"/>
      </c:valAx>
      <c:valAx>
        <c:axId val="168201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82010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5714613197388787"/>
                  <c:y val="0.43327450448004345"/>
                </c:manualLayout>
              </c:layout>
              <c:numFmt formatCode="General" sourceLinked="0"/>
            </c:trendlineLbl>
          </c:trendline>
          <c:xVal>
            <c:numRef>
              <c:f>'Data fresh bones'!$HF$4:$HF$398</c:f>
              <c:numCache>
                <c:formatCode>0.00E+00</c:formatCode>
                <c:ptCount val="395"/>
                <c:pt idx="0">
                  <c:v>1.1427899999999999E-5</c:v>
                </c:pt>
                <c:pt idx="1">
                  <c:v>3.6458899999999997E-5</c:v>
                </c:pt>
                <c:pt idx="2">
                  <c:v>5.7190400000000001E-5</c:v>
                </c:pt>
                <c:pt idx="3">
                  <c:v>1.8638200000000001E-5</c:v>
                </c:pt>
                <c:pt idx="4">
                  <c:v>2.5272100000000002E-5</c:v>
                </c:pt>
                <c:pt idx="5">
                  <c:v>3.9884900000000002E-5</c:v>
                </c:pt>
                <c:pt idx="6">
                  <c:v>5.3028100000000001E-5</c:v>
                </c:pt>
                <c:pt idx="7" formatCode="General">
                  <c:v>2.2627899999999999E-4</c:v>
                </c:pt>
                <c:pt idx="8" formatCode="General">
                  <c:v>6.0685800000000005E-4</c:v>
                </c:pt>
                <c:pt idx="9" formatCode="General">
                  <c:v>1.1579649999999999E-3</c:v>
                </c:pt>
                <c:pt idx="10" formatCode="General">
                  <c:v>2.6513970000000002E-3</c:v>
                </c:pt>
                <c:pt idx="11" formatCode="General">
                  <c:v>4.5560039999999998E-3</c:v>
                </c:pt>
                <c:pt idx="12" formatCode="General">
                  <c:v>6.5841650000000003E-3</c:v>
                </c:pt>
                <c:pt idx="13" formatCode="General">
                  <c:v>8.7119850000000002E-3</c:v>
                </c:pt>
                <c:pt idx="14" formatCode="General">
                  <c:v>1.1579712000000001E-2</c:v>
                </c:pt>
                <c:pt idx="15" formatCode="General">
                  <c:v>1.436204E-2</c:v>
                </c:pt>
                <c:pt idx="16" formatCode="General">
                  <c:v>1.6738996999999999E-2</c:v>
                </c:pt>
                <c:pt idx="17" formatCode="General">
                  <c:v>1.9406429999999999E-2</c:v>
                </c:pt>
                <c:pt idx="18" formatCode="General">
                  <c:v>2.2300433000000001E-2</c:v>
                </c:pt>
                <c:pt idx="19" formatCode="General">
                  <c:v>2.4907205000000002E-2</c:v>
                </c:pt>
                <c:pt idx="20" formatCode="General">
                  <c:v>2.6996060999999998E-2</c:v>
                </c:pt>
                <c:pt idx="21" formatCode="General">
                  <c:v>2.9366695000000002E-2</c:v>
                </c:pt>
                <c:pt idx="22" formatCode="General">
                  <c:v>3.2222639999999997E-2</c:v>
                </c:pt>
                <c:pt idx="23" formatCode="General">
                  <c:v>3.5658962000000002E-2</c:v>
                </c:pt>
                <c:pt idx="24" formatCode="General">
                  <c:v>3.9306348999999997E-2</c:v>
                </c:pt>
                <c:pt idx="25" formatCode="General">
                  <c:v>4.3163843E-2</c:v>
                </c:pt>
                <c:pt idx="26" formatCode="General">
                  <c:v>4.7451256999999997E-2</c:v>
                </c:pt>
                <c:pt idx="27" formatCode="General">
                  <c:v>5.1937573000000001E-2</c:v>
                </c:pt>
                <c:pt idx="28" formatCode="General">
                  <c:v>5.5406759E-2</c:v>
                </c:pt>
                <c:pt idx="29" formatCode="General">
                  <c:v>6.0383055999999997E-2</c:v>
                </c:pt>
                <c:pt idx="30" formatCode="General">
                  <c:v>6.7171624999999999E-2</c:v>
                </c:pt>
                <c:pt idx="31" formatCode="General">
                  <c:v>7.3774610000000004E-2</c:v>
                </c:pt>
                <c:pt idx="32" formatCode="General">
                  <c:v>8.0108877999999994E-2</c:v>
                </c:pt>
                <c:pt idx="33" formatCode="General">
                  <c:v>8.8522195999999997E-2</c:v>
                </c:pt>
                <c:pt idx="34" formatCode="General">
                  <c:v>9.5459679000000006E-2</c:v>
                </c:pt>
                <c:pt idx="35" formatCode="General">
                  <c:v>0.100609383</c:v>
                </c:pt>
                <c:pt idx="36" formatCode="General">
                  <c:v>0.105896505</c:v>
                </c:pt>
                <c:pt idx="37" formatCode="General">
                  <c:v>0.111218546</c:v>
                </c:pt>
                <c:pt idx="38" formatCode="General">
                  <c:v>0.11554112599999999</c:v>
                </c:pt>
                <c:pt idx="39" formatCode="General">
                  <c:v>0.11973541</c:v>
                </c:pt>
                <c:pt idx="40" formatCode="General">
                  <c:v>0.123692792</c:v>
                </c:pt>
                <c:pt idx="41" formatCode="General">
                  <c:v>0.12700393400000001</c:v>
                </c:pt>
                <c:pt idx="42" formatCode="General">
                  <c:v>0.13001773999999999</c:v>
                </c:pt>
                <c:pt idx="43" formatCode="General">
                  <c:v>0.13310931300000001</c:v>
                </c:pt>
                <c:pt idx="44" formatCode="General">
                  <c:v>0.13635499600000001</c:v>
                </c:pt>
                <c:pt idx="45" formatCode="General">
                  <c:v>0.14029518099999999</c:v>
                </c:pt>
                <c:pt idx="46" formatCode="General">
                  <c:v>0.14512893499999999</c:v>
                </c:pt>
                <c:pt idx="47" formatCode="General">
                  <c:v>0.14986638299999999</c:v>
                </c:pt>
                <c:pt idx="48" formatCode="General">
                  <c:v>0.15433524000000001</c:v>
                </c:pt>
                <c:pt idx="49" formatCode="General">
                  <c:v>0.15861445800000001</c:v>
                </c:pt>
                <c:pt idx="50" formatCode="General">
                  <c:v>0.16273110599999999</c:v>
                </c:pt>
                <c:pt idx="51" formatCode="General">
                  <c:v>0.16739072299999999</c:v>
                </c:pt>
                <c:pt idx="52" formatCode="General">
                  <c:v>0.172752392</c:v>
                </c:pt>
                <c:pt idx="53" formatCode="General">
                  <c:v>0.17879505100000001</c:v>
                </c:pt>
                <c:pt idx="54" formatCode="General">
                  <c:v>0.18524842699999999</c:v>
                </c:pt>
                <c:pt idx="55" formatCode="General">
                  <c:v>0.192434735</c:v>
                </c:pt>
                <c:pt idx="56" formatCode="General">
                  <c:v>0.19953647699999999</c:v>
                </c:pt>
                <c:pt idx="57" formatCode="General">
                  <c:v>0.207292223</c:v>
                </c:pt>
                <c:pt idx="58" formatCode="General">
                  <c:v>0.214882824</c:v>
                </c:pt>
                <c:pt idx="59" formatCode="General">
                  <c:v>0.22244582199999999</c:v>
                </c:pt>
                <c:pt idx="60" formatCode="General">
                  <c:v>0.22866803899999999</c:v>
                </c:pt>
                <c:pt idx="61" formatCode="General">
                  <c:v>0.23441785300000001</c:v>
                </c:pt>
                <c:pt idx="62" formatCode="General">
                  <c:v>0.24024231400000001</c:v>
                </c:pt>
                <c:pt idx="63" formatCode="General">
                  <c:v>0.245815489</c:v>
                </c:pt>
                <c:pt idx="64" formatCode="General">
                  <c:v>0.25145461099999999</c:v>
                </c:pt>
                <c:pt idx="65" formatCode="General">
                  <c:v>0.257598773</c:v>
                </c:pt>
                <c:pt idx="66" formatCode="General">
                  <c:v>0.26392536700000002</c:v>
                </c:pt>
                <c:pt idx="67" formatCode="General">
                  <c:v>0.26896864999999998</c:v>
                </c:pt>
                <c:pt idx="68" formatCode="General">
                  <c:v>0.27319598</c:v>
                </c:pt>
                <c:pt idx="69" formatCode="General">
                  <c:v>0.27677494800000002</c:v>
                </c:pt>
                <c:pt idx="70" formatCode="General">
                  <c:v>0.28058165400000001</c:v>
                </c:pt>
                <c:pt idx="71" formatCode="General">
                  <c:v>0.28385841899999997</c:v>
                </c:pt>
                <c:pt idx="72" formatCode="General">
                  <c:v>0.28682157899999999</c:v>
                </c:pt>
                <c:pt idx="73" formatCode="General">
                  <c:v>0.29008232499999997</c:v>
                </c:pt>
                <c:pt idx="74" formatCode="General">
                  <c:v>0.29360782400000002</c:v>
                </c:pt>
                <c:pt idx="75" formatCode="General">
                  <c:v>0.29692410000000002</c:v>
                </c:pt>
                <c:pt idx="76" formatCode="General">
                  <c:v>0.30091535000000003</c:v>
                </c:pt>
                <c:pt idx="77" formatCode="General">
                  <c:v>0.305855039</c:v>
                </c:pt>
                <c:pt idx="78" formatCode="General">
                  <c:v>0.31170216299999998</c:v>
                </c:pt>
                <c:pt idx="79" formatCode="General">
                  <c:v>0.31672181900000002</c:v>
                </c:pt>
                <c:pt idx="80" formatCode="General">
                  <c:v>0.32105770300000003</c:v>
                </c:pt>
                <c:pt idx="81" formatCode="General">
                  <c:v>0.325000395</c:v>
                </c:pt>
                <c:pt idx="82" formatCode="General">
                  <c:v>0.32857004400000001</c:v>
                </c:pt>
                <c:pt idx="83" formatCode="General">
                  <c:v>0.33104051699999998</c:v>
                </c:pt>
                <c:pt idx="84" formatCode="General">
                  <c:v>0.33390430999999998</c:v>
                </c:pt>
                <c:pt idx="85" formatCode="General">
                  <c:v>0.33735051900000002</c:v>
                </c:pt>
                <c:pt idx="86" formatCode="General">
                  <c:v>0.34112663700000001</c:v>
                </c:pt>
                <c:pt idx="87" formatCode="General">
                  <c:v>0.34473699899999999</c:v>
                </c:pt>
                <c:pt idx="88" formatCode="General">
                  <c:v>0.348362691</c:v>
                </c:pt>
                <c:pt idx="89" formatCode="General">
                  <c:v>0.352174241</c:v>
                </c:pt>
                <c:pt idx="90" formatCode="General">
                  <c:v>0.355660382</c:v>
                </c:pt>
                <c:pt idx="91" formatCode="General">
                  <c:v>0.35872397900000003</c:v>
                </c:pt>
                <c:pt idx="92" formatCode="General">
                  <c:v>0.36518134699999999</c:v>
                </c:pt>
                <c:pt idx="93" formatCode="General">
                  <c:v>0.37768083899999999</c:v>
                </c:pt>
                <c:pt idx="94" formatCode="General">
                  <c:v>0.39283349899999997</c:v>
                </c:pt>
                <c:pt idx="95" formatCode="General">
                  <c:v>0.40757702099999998</c:v>
                </c:pt>
                <c:pt idx="96" formatCode="General">
                  <c:v>0.42194562499999999</c:v>
                </c:pt>
                <c:pt idx="97" formatCode="General">
                  <c:v>0.432075822</c:v>
                </c:pt>
                <c:pt idx="98" formatCode="General">
                  <c:v>0.43604306300000001</c:v>
                </c:pt>
                <c:pt idx="99" formatCode="General">
                  <c:v>0.437976527</c:v>
                </c:pt>
                <c:pt idx="100" formatCode="General">
                  <c:v>0.44085965599999999</c:v>
                </c:pt>
                <c:pt idx="101" formatCode="General">
                  <c:v>0.44392721200000002</c:v>
                </c:pt>
                <c:pt idx="102" formatCode="General">
                  <c:v>0.44783723800000003</c:v>
                </c:pt>
                <c:pt idx="103" formatCode="General">
                  <c:v>0.452372316</c:v>
                </c:pt>
                <c:pt idx="104" formatCode="General">
                  <c:v>0.45643641499999998</c:v>
                </c:pt>
                <c:pt idx="105" formatCode="General">
                  <c:v>0.46004803500000002</c:v>
                </c:pt>
                <c:pt idx="106" formatCode="General">
                  <c:v>0.46385997400000001</c:v>
                </c:pt>
                <c:pt idx="107" formatCode="General">
                  <c:v>0.46786554600000002</c:v>
                </c:pt>
                <c:pt idx="108" formatCode="General">
                  <c:v>0.471875873</c:v>
                </c:pt>
                <c:pt idx="109" formatCode="General">
                  <c:v>0.47577443000000003</c:v>
                </c:pt>
                <c:pt idx="110" formatCode="General">
                  <c:v>0.479540674</c:v>
                </c:pt>
                <c:pt idx="111" formatCode="General">
                  <c:v>0.48308968899999999</c:v>
                </c:pt>
                <c:pt idx="112" formatCode="General">
                  <c:v>0.48594311000000001</c:v>
                </c:pt>
                <c:pt idx="113" formatCode="General">
                  <c:v>0.48859652399999998</c:v>
                </c:pt>
                <c:pt idx="114" formatCode="General">
                  <c:v>0.49146251600000002</c:v>
                </c:pt>
                <c:pt idx="115" formatCode="General">
                  <c:v>0.494685657</c:v>
                </c:pt>
                <c:pt idx="116" formatCode="General">
                  <c:v>0.49805155499999998</c:v>
                </c:pt>
                <c:pt idx="117" formatCode="General">
                  <c:v>0.50178606400000003</c:v>
                </c:pt>
                <c:pt idx="118" formatCode="General">
                  <c:v>0.50540954999999999</c:v>
                </c:pt>
                <c:pt idx="119" formatCode="General">
                  <c:v>0.508359177</c:v>
                </c:pt>
                <c:pt idx="120" formatCode="General">
                  <c:v>0.51148441200000005</c:v>
                </c:pt>
                <c:pt idx="121" formatCode="General">
                  <c:v>0.51507692199999999</c:v>
                </c:pt>
                <c:pt idx="122" formatCode="General">
                  <c:v>0.51858102699999997</c:v>
                </c:pt>
                <c:pt idx="123" formatCode="General">
                  <c:v>0.52203688299999995</c:v>
                </c:pt>
                <c:pt idx="124" formatCode="General">
                  <c:v>0.52578938799999997</c:v>
                </c:pt>
                <c:pt idx="125" formatCode="General">
                  <c:v>0.52916737599999997</c:v>
                </c:pt>
                <c:pt idx="126" formatCode="General">
                  <c:v>0.53193314199999997</c:v>
                </c:pt>
                <c:pt idx="127" formatCode="General">
                  <c:v>0.53482553799999999</c:v>
                </c:pt>
                <c:pt idx="128" formatCode="General">
                  <c:v>0.53790523499999998</c:v>
                </c:pt>
                <c:pt idx="129" formatCode="General">
                  <c:v>0.54113083699999998</c:v>
                </c:pt>
                <c:pt idx="130" formatCode="General">
                  <c:v>0.54432115999999997</c:v>
                </c:pt>
                <c:pt idx="131" formatCode="General">
                  <c:v>0.54761234700000005</c:v>
                </c:pt>
                <c:pt idx="132" formatCode="General">
                  <c:v>0.55089653699999996</c:v>
                </c:pt>
                <c:pt idx="133" formatCode="General">
                  <c:v>0.55427814200000003</c:v>
                </c:pt>
                <c:pt idx="134" formatCode="General">
                  <c:v>0.55774509100000003</c:v>
                </c:pt>
                <c:pt idx="135" formatCode="General">
                  <c:v>0.561876076</c:v>
                </c:pt>
                <c:pt idx="136" formatCode="General">
                  <c:v>0.56595261900000005</c:v>
                </c:pt>
                <c:pt idx="137" formatCode="General">
                  <c:v>0.56992396700000003</c:v>
                </c:pt>
                <c:pt idx="138" formatCode="General">
                  <c:v>0.574655044</c:v>
                </c:pt>
                <c:pt idx="139" formatCode="General">
                  <c:v>0.57890267100000004</c:v>
                </c:pt>
                <c:pt idx="140" formatCode="General">
                  <c:v>0.58277341000000005</c:v>
                </c:pt>
                <c:pt idx="141" formatCode="General">
                  <c:v>0.58857710100000005</c:v>
                </c:pt>
                <c:pt idx="142" formatCode="General">
                  <c:v>0.59535857700000006</c:v>
                </c:pt>
                <c:pt idx="143" formatCode="General">
                  <c:v>0.60085208099999998</c:v>
                </c:pt>
                <c:pt idx="144" formatCode="General">
                  <c:v>0.60659067499999997</c:v>
                </c:pt>
                <c:pt idx="145" formatCode="General">
                  <c:v>0.61253432399999996</c:v>
                </c:pt>
                <c:pt idx="146" formatCode="General">
                  <c:v>0.61624094399999996</c:v>
                </c:pt>
                <c:pt idx="147" formatCode="General">
                  <c:v>0.61838440900000002</c:v>
                </c:pt>
                <c:pt idx="148" formatCode="General">
                  <c:v>0.62030547899999999</c:v>
                </c:pt>
                <c:pt idx="149" formatCode="General">
                  <c:v>0.62215826500000004</c:v>
                </c:pt>
                <c:pt idx="150" formatCode="General">
                  <c:v>0.62366459900000004</c:v>
                </c:pt>
                <c:pt idx="151" formatCode="General">
                  <c:v>0.62586400099999995</c:v>
                </c:pt>
                <c:pt idx="152" formatCode="General">
                  <c:v>0.62864317300000006</c:v>
                </c:pt>
                <c:pt idx="153" formatCode="General">
                  <c:v>0.63205926700000004</c:v>
                </c:pt>
                <c:pt idx="154" formatCode="General">
                  <c:v>0.63538274900000002</c:v>
                </c:pt>
                <c:pt idx="155" formatCode="General">
                  <c:v>0.63850997399999998</c:v>
                </c:pt>
                <c:pt idx="156" formatCode="General">
                  <c:v>0.64117301900000001</c:v>
                </c:pt>
                <c:pt idx="157" formatCode="General">
                  <c:v>0.64399466800000005</c:v>
                </c:pt>
                <c:pt idx="158" formatCode="General">
                  <c:v>0.64667710499999997</c:v>
                </c:pt>
                <c:pt idx="159" formatCode="General">
                  <c:v>0.65039892300000002</c:v>
                </c:pt>
                <c:pt idx="160" formatCode="General">
                  <c:v>0.65455733199999999</c:v>
                </c:pt>
                <c:pt idx="161" formatCode="General">
                  <c:v>0.65863452</c:v>
                </c:pt>
                <c:pt idx="162" formatCode="General">
                  <c:v>0.662448445</c:v>
                </c:pt>
                <c:pt idx="163" formatCode="General">
                  <c:v>0.66617733000000001</c:v>
                </c:pt>
                <c:pt idx="164" formatCode="General">
                  <c:v>0.66919600800000001</c:v>
                </c:pt>
                <c:pt idx="165" formatCode="General">
                  <c:v>0.67196581899999996</c:v>
                </c:pt>
                <c:pt idx="166" formatCode="General">
                  <c:v>0.67479762300000001</c:v>
                </c:pt>
                <c:pt idx="167" formatCode="General">
                  <c:v>0.677680222</c:v>
                </c:pt>
                <c:pt idx="168" formatCode="General">
                  <c:v>0.68035772000000005</c:v>
                </c:pt>
                <c:pt idx="169" formatCode="General">
                  <c:v>0.68313312900000001</c:v>
                </c:pt>
                <c:pt idx="170" formatCode="General">
                  <c:v>0.68613679599999999</c:v>
                </c:pt>
                <c:pt idx="171" formatCode="General">
                  <c:v>0.69014869499999998</c:v>
                </c:pt>
                <c:pt idx="172" formatCode="General">
                  <c:v>0.69628829299999995</c:v>
                </c:pt>
                <c:pt idx="173" formatCode="General">
                  <c:v>0.70335813700000005</c:v>
                </c:pt>
                <c:pt idx="174" formatCode="General">
                  <c:v>0.70978370599999996</c:v>
                </c:pt>
                <c:pt idx="175" formatCode="General">
                  <c:v>0.71581918600000005</c:v>
                </c:pt>
                <c:pt idx="176" formatCode="General">
                  <c:v>0.72128251700000001</c:v>
                </c:pt>
                <c:pt idx="177" formatCode="General">
                  <c:v>0.72559072300000005</c:v>
                </c:pt>
                <c:pt idx="178" formatCode="General">
                  <c:v>0.72918209499999997</c:v>
                </c:pt>
                <c:pt idx="179" formatCode="General">
                  <c:v>0.73278497399999998</c:v>
                </c:pt>
                <c:pt idx="180" formatCode="General">
                  <c:v>0.73612485100000002</c:v>
                </c:pt>
                <c:pt idx="181" formatCode="General">
                  <c:v>0.73914913100000001</c:v>
                </c:pt>
                <c:pt idx="182" formatCode="General">
                  <c:v>0.74274335999999996</c:v>
                </c:pt>
                <c:pt idx="183" formatCode="General">
                  <c:v>0.746940669</c:v>
                </c:pt>
                <c:pt idx="184" formatCode="General">
                  <c:v>0.75142776600000005</c:v>
                </c:pt>
                <c:pt idx="185" formatCode="General">
                  <c:v>0.75697259900000002</c:v>
                </c:pt>
                <c:pt idx="186" formatCode="General">
                  <c:v>0.76292229700000003</c:v>
                </c:pt>
                <c:pt idx="187" formatCode="General">
                  <c:v>0.76700570599999995</c:v>
                </c:pt>
                <c:pt idx="188" formatCode="General">
                  <c:v>0.77070538200000005</c:v>
                </c:pt>
                <c:pt idx="189" formatCode="General">
                  <c:v>0.77499000699999998</c:v>
                </c:pt>
                <c:pt idx="190" formatCode="General">
                  <c:v>0.778354502</c:v>
                </c:pt>
                <c:pt idx="191" formatCode="General">
                  <c:v>0.78116173099999997</c:v>
                </c:pt>
                <c:pt idx="192" formatCode="General">
                  <c:v>0.78495147899999995</c:v>
                </c:pt>
                <c:pt idx="193" formatCode="General">
                  <c:v>0.78901048900000004</c:v>
                </c:pt>
                <c:pt idx="194" formatCode="General">
                  <c:v>0.79301317599999999</c:v>
                </c:pt>
                <c:pt idx="195" formatCode="General">
                  <c:v>0.79734182499999995</c:v>
                </c:pt>
                <c:pt idx="196" formatCode="General">
                  <c:v>0.80169982699999998</c:v>
                </c:pt>
                <c:pt idx="197" formatCode="General">
                  <c:v>0.80510420100000002</c:v>
                </c:pt>
                <c:pt idx="198" formatCode="General">
                  <c:v>0.80748644800000002</c:v>
                </c:pt>
                <c:pt idx="199" formatCode="General">
                  <c:v>0.80941340799999995</c:v>
                </c:pt>
                <c:pt idx="200" formatCode="General">
                  <c:v>0.81218783500000002</c:v>
                </c:pt>
                <c:pt idx="201" formatCode="General">
                  <c:v>0.81627817999999996</c:v>
                </c:pt>
                <c:pt idx="202" formatCode="General">
                  <c:v>0.82045002199999995</c:v>
                </c:pt>
                <c:pt idx="203" formatCode="General">
                  <c:v>0.82516957899999999</c:v>
                </c:pt>
                <c:pt idx="204" formatCode="General">
                  <c:v>0.83065690999999997</c:v>
                </c:pt>
                <c:pt idx="205" formatCode="General">
                  <c:v>0.83505257700000002</c:v>
                </c:pt>
                <c:pt idx="206" formatCode="General">
                  <c:v>0.83779622899999995</c:v>
                </c:pt>
                <c:pt idx="207" formatCode="General">
                  <c:v>0.84049231400000002</c:v>
                </c:pt>
                <c:pt idx="208" formatCode="General">
                  <c:v>0.84284274999999997</c:v>
                </c:pt>
                <c:pt idx="209" formatCode="General">
                  <c:v>0.84451791899999995</c:v>
                </c:pt>
                <c:pt idx="210" formatCode="General">
                  <c:v>0.84647254599999999</c:v>
                </c:pt>
                <c:pt idx="211" formatCode="General">
                  <c:v>0.84829811899999996</c:v>
                </c:pt>
                <c:pt idx="212" formatCode="General">
                  <c:v>0.84984062699999996</c:v>
                </c:pt>
                <c:pt idx="213" formatCode="General">
                  <c:v>0.85121489800000005</c:v>
                </c:pt>
                <c:pt idx="214" formatCode="General">
                  <c:v>0.85241940299999996</c:v>
                </c:pt>
                <c:pt idx="215" formatCode="General">
                  <c:v>0.85301081300000003</c:v>
                </c:pt>
                <c:pt idx="216" formatCode="General">
                  <c:v>0.85442216599999998</c:v>
                </c:pt>
                <c:pt idx="217" formatCode="General">
                  <c:v>0.857116353</c:v>
                </c:pt>
                <c:pt idx="218" formatCode="General">
                  <c:v>0.86027791899999995</c:v>
                </c:pt>
                <c:pt idx="219" formatCode="General">
                  <c:v>0.86364084299999999</c:v>
                </c:pt>
                <c:pt idx="220" formatCode="General">
                  <c:v>0.86783438099999999</c:v>
                </c:pt>
                <c:pt idx="221" formatCode="General">
                  <c:v>0.87116711099999999</c:v>
                </c:pt>
                <c:pt idx="222" formatCode="General">
                  <c:v>0.87341653399999997</c:v>
                </c:pt>
                <c:pt idx="223" formatCode="General">
                  <c:v>0.87555836899999995</c:v>
                </c:pt>
                <c:pt idx="224" formatCode="General">
                  <c:v>0.87745847300000002</c:v>
                </c:pt>
                <c:pt idx="225" formatCode="General">
                  <c:v>0.87901494000000002</c:v>
                </c:pt>
                <c:pt idx="226" formatCode="General">
                  <c:v>0.88120981399999998</c:v>
                </c:pt>
                <c:pt idx="227" formatCode="General">
                  <c:v>0.88374277000000001</c:v>
                </c:pt>
                <c:pt idx="228" formatCode="General">
                  <c:v>0.88682654299999997</c:v>
                </c:pt>
                <c:pt idx="229" formatCode="General">
                  <c:v>0.88991533700000003</c:v>
                </c:pt>
                <c:pt idx="230" formatCode="General">
                  <c:v>0.89271963499999996</c:v>
                </c:pt>
                <c:pt idx="231" formatCode="General">
                  <c:v>0.89591603600000003</c:v>
                </c:pt>
                <c:pt idx="232" formatCode="General">
                  <c:v>0.89910837300000002</c:v>
                </c:pt>
                <c:pt idx="233" formatCode="General">
                  <c:v>0.90204009399999996</c:v>
                </c:pt>
                <c:pt idx="234" formatCode="General">
                  <c:v>0.906280431</c:v>
                </c:pt>
                <c:pt idx="235" formatCode="General">
                  <c:v>0.91114971600000005</c:v>
                </c:pt>
                <c:pt idx="236" formatCode="General">
                  <c:v>0.91595062199999999</c:v>
                </c:pt>
                <c:pt idx="237" formatCode="General">
                  <c:v>0.92093002899999998</c:v>
                </c:pt>
                <c:pt idx="238" formatCode="General">
                  <c:v>0.92573115100000003</c:v>
                </c:pt>
                <c:pt idx="239" formatCode="General">
                  <c:v>0.92955652799999999</c:v>
                </c:pt>
                <c:pt idx="240" formatCode="General">
                  <c:v>0.932574507</c:v>
                </c:pt>
                <c:pt idx="241" formatCode="General">
                  <c:v>0.93496478999999999</c:v>
                </c:pt>
                <c:pt idx="242" formatCode="General">
                  <c:v>0.93761047200000003</c:v>
                </c:pt>
                <c:pt idx="243" formatCode="General">
                  <c:v>0.94076512700000003</c:v>
                </c:pt>
                <c:pt idx="244" formatCode="General">
                  <c:v>0.943817868</c:v>
                </c:pt>
                <c:pt idx="245" formatCode="General">
                  <c:v>0.94715117900000001</c:v>
                </c:pt>
                <c:pt idx="246" formatCode="General">
                  <c:v>0.95091370600000003</c:v>
                </c:pt>
                <c:pt idx="247" formatCode="General">
                  <c:v>0.95512819800000004</c:v>
                </c:pt>
                <c:pt idx="248" formatCode="General">
                  <c:v>0.95972956600000003</c:v>
                </c:pt>
                <c:pt idx="249" formatCode="General">
                  <c:v>0.96492113499999999</c:v>
                </c:pt>
                <c:pt idx="250" formatCode="General">
                  <c:v>0.97058133800000002</c:v>
                </c:pt>
                <c:pt idx="251" formatCode="General">
                  <c:v>0.97657179900000002</c:v>
                </c:pt>
                <c:pt idx="252" formatCode="General">
                  <c:v>0.98254888799999995</c:v>
                </c:pt>
                <c:pt idx="253" formatCode="General">
                  <c:v>0.98780789000000002</c:v>
                </c:pt>
                <c:pt idx="254" formatCode="General">
                  <c:v>0.99335883899999999</c:v>
                </c:pt>
                <c:pt idx="255" formatCode="General">
                  <c:v>0.99998704199999999</c:v>
                </c:pt>
                <c:pt idx="256" formatCode="General">
                  <c:v>1.0065714139999999</c:v>
                </c:pt>
                <c:pt idx="257" formatCode="General">
                  <c:v>1.012772121</c:v>
                </c:pt>
                <c:pt idx="258" formatCode="General">
                  <c:v>1.019381399</c:v>
                </c:pt>
                <c:pt idx="259" formatCode="General">
                  <c:v>1.0256129469999999</c:v>
                </c:pt>
                <c:pt idx="260" formatCode="General">
                  <c:v>1.0306595810000001</c:v>
                </c:pt>
                <c:pt idx="261" formatCode="General">
                  <c:v>1.0350786030000001</c:v>
                </c:pt>
                <c:pt idx="262" formatCode="General">
                  <c:v>1.039494454</c:v>
                </c:pt>
                <c:pt idx="263" formatCode="General">
                  <c:v>1.0436924670000001</c:v>
                </c:pt>
                <c:pt idx="264" formatCode="General">
                  <c:v>1.0475993320000001</c:v>
                </c:pt>
                <c:pt idx="265" formatCode="General">
                  <c:v>1.0513055039999999</c:v>
                </c:pt>
                <c:pt idx="266" formatCode="General">
                  <c:v>1.055616442</c:v>
                </c:pt>
                <c:pt idx="267" formatCode="General">
                  <c:v>1.06000958</c:v>
                </c:pt>
                <c:pt idx="268" formatCode="General">
                  <c:v>1.0643582090000001</c:v>
                </c:pt>
                <c:pt idx="269" formatCode="General">
                  <c:v>1.0690078249999999</c:v>
                </c:pt>
                <c:pt idx="270" formatCode="General">
                  <c:v>1.0741426759999999</c:v>
                </c:pt>
                <c:pt idx="271" formatCode="General">
                  <c:v>1.079193936</c:v>
                </c:pt>
                <c:pt idx="272" formatCode="General">
                  <c:v>1.083809805</c:v>
                </c:pt>
                <c:pt idx="273" formatCode="General">
                  <c:v>1.0879097520000001</c:v>
                </c:pt>
                <c:pt idx="274" formatCode="General">
                  <c:v>1.0919201590000001</c:v>
                </c:pt>
                <c:pt idx="275" formatCode="General">
                  <c:v>1.0958920459999999</c:v>
                </c:pt>
                <c:pt idx="276" formatCode="General">
                  <c:v>1.0992535489999999</c:v>
                </c:pt>
                <c:pt idx="277" formatCode="General">
                  <c:v>1.102782519</c:v>
                </c:pt>
                <c:pt idx="278" formatCode="General">
                  <c:v>1.106770646</c:v>
                </c:pt>
                <c:pt idx="279" formatCode="General">
                  <c:v>1.1106646499999999</c:v>
                </c:pt>
                <c:pt idx="280" formatCode="General">
                  <c:v>1.114680356</c:v>
                </c:pt>
                <c:pt idx="281" formatCode="General">
                  <c:v>1.119915371</c:v>
                </c:pt>
                <c:pt idx="282" formatCode="General">
                  <c:v>1.125982603</c:v>
                </c:pt>
                <c:pt idx="283" formatCode="General">
                  <c:v>1.132503211</c:v>
                </c:pt>
                <c:pt idx="284" formatCode="General">
                  <c:v>1.1401071460000001</c:v>
                </c:pt>
                <c:pt idx="285" formatCode="General">
                  <c:v>1.148196343</c:v>
                </c:pt>
                <c:pt idx="286" formatCode="General">
                  <c:v>1.156360496</c:v>
                </c:pt>
                <c:pt idx="287" formatCode="General">
                  <c:v>1.164131426</c:v>
                </c:pt>
                <c:pt idx="288" formatCode="General">
                  <c:v>1.17164055</c:v>
                </c:pt>
                <c:pt idx="289" formatCode="General">
                  <c:v>1.1783713469999999</c:v>
                </c:pt>
                <c:pt idx="290" formatCode="General">
                  <c:v>1.184931655</c:v>
                </c:pt>
                <c:pt idx="291" formatCode="General">
                  <c:v>1.190920113</c:v>
                </c:pt>
                <c:pt idx="292" formatCode="General">
                  <c:v>1.1967785580000001</c:v>
                </c:pt>
                <c:pt idx="293" formatCode="General">
                  <c:v>1.2020346770000001</c:v>
                </c:pt>
                <c:pt idx="294" formatCode="General">
                  <c:v>1.206667809</c:v>
                </c:pt>
                <c:pt idx="295" formatCode="General">
                  <c:v>1.2107971129999999</c:v>
                </c:pt>
                <c:pt idx="296" formatCode="General">
                  <c:v>1.214899001</c:v>
                </c:pt>
                <c:pt idx="297" formatCode="General">
                  <c:v>1.2189558039999999</c:v>
                </c:pt>
                <c:pt idx="298" formatCode="General">
                  <c:v>1.2230876420000001</c:v>
                </c:pt>
                <c:pt idx="299" formatCode="General">
                  <c:v>1.227561253</c:v>
                </c:pt>
                <c:pt idx="300" formatCode="General">
                  <c:v>1.232304383</c:v>
                </c:pt>
                <c:pt idx="301" formatCode="General">
                  <c:v>1.2363826790000001</c:v>
                </c:pt>
                <c:pt idx="302" formatCode="General">
                  <c:v>1.239685573</c:v>
                </c:pt>
                <c:pt idx="303" formatCode="General">
                  <c:v>1.242905503</c:v>
                </c:pt>
                <c:pt idx="304" formatCode="General">
                  <c:v>1.2454626680000001</c:v>
                </c:pt>
                <c:pt idx="305" formatCode="General">
                  <c:v>1.2474144949999999</c:v>
                </c:pt>
                <c:pt idx="306" formatCode="General">
                  <c:v>1.2492847039999999</c:v>
                </c:pt>
                <c:pt idx="307" formatCode="General">
                  <c:v>1.251410997</c:v>
                </c:pt>
                <c:pt idx="308" formatCode="General">
                  <c:v>1.2534806350000001</c:v>
                </c:pt>
                <c:pt idx="309" formatCode="General">
                  <c:v>1.255715565</c:v>
                </c:pt>
                <c:pt idx="310" formatCode="General">
                  <c:v>1.258064732</c:v>
                </c:pt>
                <c:pt idx="311" formatCode="General">
                  <c:v>1.2624582799999999</c:v>
                </c:pt>
                <c:pt idx="312" formatCode="General">
                  <c:v>1.2672769699999999</c:v>
                </c:pt>
                <c:pt idx="313" formatCode="General">
                  <c:v>1.272001637</c:v>
                </c:pt>
                <c:pt idx="314" formatCode="General">
                  <c:v>1.2772902740000001</c:v>
                </c:pt>
                <c:pt idx="315" formatCode="General">
                  <c:v>1.2836000190000001</c:v>
                </c:pt>
                <c:pt idx="316" formatCode="General">
                  <c:v>1.2885819380000001</c:v>
                </c:pt>
                <c:pt idx="317" formatCode="General">
                  <c:v>1.2932931350000001</c:v>
                </c:pt>
                <c:pt idx="318" formatCode="General">
                  <c:v>1.298586134</c:v>
                </c:pt>
                <c:pt idx="319" formatCode="General">
                  <c:v>1.3032811070000001</c:v>
                </c:pt>
                <c:pt idx="320" formatCode="General">
                  <c:v>1.3072483189999999</c:v>
                </c:pt>
                <c:pt idx="321" formatCode="General">
                  <c:v>1.310784191</c:v>
                </c:pt>
                <c:pt idx="322" formatCode="General">
                  <c:v>1.314352062</c:v>
                </c:pt>
                <c:pt idx="323" formatCode="General">
                  <c:v>1.318131663</c:v>
                </c:pt>
                <c:pt idx="324" formatCode="General">
                  <c:v>1.3224378720000001</c:v>
                </c:pt>
                <c:pt idx="325" formatCode="General">
                  <c:v>1.3263732349999999</c:v>
                </c:pt>
                <c:pt idx="326" formatCode="General">
                  <c:v>1.3302613139999999</c:v>
                </c:pt>
                <c:pt idx="327" formatCode="General">
                  <c:v>1.33449296</c:v>
                </c:pt>
                <c:pt idx="328" formatCode="General">
                  <c:v>1.338670405</c:v>
                </c:pt>
                <c:pt idx="329" formatCode="General">
                  <c:v>1.34255122</c:v>
                </c:pt>
                <c:pt idx="330" formatCode="General">
                  <c:v>1.346984347</c:v>
                </c:pt>
                <c:pt idx="331" formatCode="General">
                  <c:v>1.351494529</c:v>
                </c:pt>
                <c:pt idx="332" formatCode="General">
                  <c:v>1.3557950940000001</c:v>
                </c:pt>
                <c:pt idx="333" formatCode="General">
                  <c:v>1.3603148629999999</c:v>
                </c:pt>
                <c:pt idx="334" formatCode="General">
                  <c:v>1.364706695</c:v>
                </c:pt>
                <c:pt idx="335" formatCode="General">
                  <c:v>1.3689432880000001</c:v>
                </c:pt>
                <c:pt idx="336" formatCode="General">
                  <c:v>1.3736404659999999</c:v>
                </c:pt>
                <c:pt idx="337" formatCode="General">
                  <c:v>1.3780437160000001</c:v>
                </c:pt>
                <c:pt idx="338" formatCode="General">
                  <c:v>1.3822308640000001</c:v>
                </c:pt>
                <c:pt idx="339" formatCode="General">
                  <c:v>1.386167113</c:v>
                </c:pt>
                <c:pt idx="340" formatCode="General">
                  <c:v>1.389260918</c:v>
                </c:pt>
                <c:pt idx="341" formatCode="General">
                  <c:v>1.391546832</c:v>
                </c:pt>
                <c:pt idx="342" formatCode="General">
                  <c:v>1.393465779</c:v>
                </c:pt>
                <c:pt idx="343" formatCode="General">
                  <c:v>1.3948557930000001</c:v>
                </c:pt>
                <c:pt idx="344" formatCode="General">
                  <c:v>1.3964129729999999</c:v>
                </c:pt>
                <c:pt idx="345" formatCode="General">
                  <c:v>1.3985229690000001</c:v>
                </c:pt>
                <c:pt idx="346" formatCode="General">
                  <c:v>1.400956833</c:v>
                </c:pt>
                <c:pt idx="347" formatCode="General">
                  <c:v>1.4036441070000001</c:v>
                </c:pt>
                <c:pt idx="348" formatCode="General">
                  <c:v>1.4065247279999999</c:v>
                </c:pt>
                <c:pt idx="349" formatCode="General">
                  <c:v>1.4097147830000001</c:v>
                </c:pt>
                <c:pt idx="350" formatCode="General">
                  <c:v>1.4128412749999999</c:v>
                </c:pt>
                <c:pt idx="351" formatCode="General">
                  <c:v>1.415806219</c:v>
                </c:pt>
                <c:pt idx="352" formatCode="General">
                  <c:v>1.4185356469999999</c:v>
                </c:pt>
                <c:pt idx="353" formatCode="General">
                  <c:v>1.4209611289999999</c:v>
                </c:pt>
                <c:pt idx="354" formatCode="General">
                  <c:v>1.42346181</c:v>
                </c:pt>
                <c:pt idx="355" formatCode="General">
                  <c:v>1.4262619270000001</c:v>
                </c:pt>
                <c:pt idx="356" formatCode="General">
                  <c:v>1.429554631</c:v>
                </c:pt>
                <c:pt idx="357" formatCode="General">
                  <c:v>1.43298828</c:v>
                </c:pt>
                <c:pt idx="358" formatCode="General">
                  <c:v>1.4363271790000001</c:v>
                </c:pt>
                <c:pt idx="359" formatCode="General">
                  <c:v>1.439070895</c:v>
                </c:pt>
                <c:pt idx="360" formatCode="General">
                  <c:v>1.441571401</c:v>
                </c:pt>
                <c:pt idx="361" formatCode="General">
                  <c:v>1.4438246290000001</c:v>
                </c:pt>
                <c:pt idx="362" formatCode="General">
                  <c:v>1.4459757150000001</c:v>
                </c:pt>
                <c:pt idx="363" formatCode="General">
                  <c:v>1.448556728</c:v>
                </c:pt>
                <c:pt idx="364" formatCode="General">
                  <c:v>1.4514303630000001</c:v>
                </c:pt>
                <c:pt idx="365" formatCode="General">
                  <c:v>1.4539636929999999</c:v>
                </c:pt>
                <c:pt idx="366" formatCode="General">
                  <c:v>1.456454473</c:v>
                </c:pt>
                <c:pt idx="367" formatCode="General">
                  <c:v>1.4593719709999999</c:v>
                </c:pt>
                <c:pt idx="368" formatCode="General">
                  <c:v>1.46308449</c:v>
                </c:pt>
                <c:pt idx="369" formatCode="General">
                  <c:v>1.4675489399999999</c:v>
                </c:pt>
                <c:pt idx="370" formatCode="General">
                  <c:v>1.4721622569999999</c:v>
                </c:pt>
                <c:pt idx="371" formatCode="General">
                  <c:v>1.47718024</c:v>
                </c:pt>
                <c:pt idx="372" formatCode="General">
                  <c:v>1.48245179</c:v>
                </c:pt>
                <c:pt idx="373" formatCode="General">
                  <c:v>1.4872116289999999</c:v>
                </c:pt>
                <c:pt idx="374" formatCode="General">
                  <c:v>1.491346469</c:v>
                </c:pt>
                <c:pt idx="375" formatCode="General">
                  <c:v>1.4952595660000001</c:v>
                </c:pt>
                <c:pt idx="376" formatCode="General">
                  <c:v>1.4985387590000001</c:v>
                </c:pt>
                <c:pt idx="377" formatCode="General">
                  <c:v>1.500972229</c:v>
                </c:pt>
                <c:pt idx="378" formatCode="General">
                  <c:v>1.502717563</c:v>
                </c:pt>
                <c:pt idx="379" formatCode="General">
                  <c:v>1.5043038200000001</c:v>
                </c:pt>
                <c:pt idx="380" formatCode="General">
                  <c:v>1.5057778209999999</c:v>
                </c:pt>
                <c:pt idx="381" formatCode="General">
                  <c:v>1.5072893839999999</c:v>
                </c:pt>
                <c:pt idx="382" formatCode="General">
                  <c:v>1.5087324609999999</c:v>
                </c:pt>
                <c:pt idx="383" formatCode="General">
                  <c:v>1.510392586</c:v>
                </c:pt>
                <c:pt idx="384" formatCode="General">
                  <c:v>1.5120800190000001</c:v>
                </c:pt>
                <c:pt idx="385" formatCode="General">
                  <c:v>1.513709126</c:v>
                </c:pt>
                <c:pt idx="386" formatCode="General">
                  <c:v>1.5153298260000001</c:v>
                </c:pt>
                <c:pt idx="387" formatCode="General">
                  <c:v>1.517164041</c:v>
                </c:pt>
                <c:pt idx="388" formatCode="General">
                  <c:v>1.5189434340000001</c:v>
                </c:pt>
                <c:pt idx="389" formatCode="General">
                  <c:v>1.5206589580000001</c:v>
                </c:pt>
                <c:pt idx="390" formatCode="General">
                  <c:v>1.5231259720000001</c:v>
                </c:pt>
                <c:pt idx="391" formatCode="General">
                  <c:v>1.526663712</c:v>
                </c:pt>
                <c:pt idx="392" formatCode="General">
                  <c:v>1.53090711</c:v>
                </c:pt>
                <c:pt idx="393" formatCode="General">
                  <c:v>1.5356054189999999</c:v>
                </c:pt>
                <c:pt idx="394" formatCode="General">
                  <c:v>1.5404101800000001</c:v>
                </c:pt>
              </c:numCache>
            </c:numRef>
          </c:xVal>
          <c:yVal>
            <c:numRef>
              <c:f>'Data fresh bones'!$HG$4:$HG$398</c:f>
              <c:numCache>
                <c:formatCode>0.00E+00</c:formatCode>
                <c:ptCount val="395"/>
                <c:pt idx="0">
                  <c:v>2.6269499999999999E-6</c:v>
                </c:pt>
                <c:pt idx="1">
                  <c:v>2.48882E-5</c:v>
                </c:pt>
                <c:pt idx="2">
                  <c:v>4.5910600000000001E-5</c:v>
                </c:pt>
                <c:pt idx="3">
                  <c:v>2.29242E-5</c:v>
                </c:pt>
                <c:pt idx="4">
                  <c:v>3.9461600000000002E-6</c:v>
                </c:pt>
                <c:pt idx="5">
                  <c:v>3.2928300000000001E-5</c:v>
                </c:pt>
                <c:pt idx="6">
                  <c:v>1.26536E-5</c:v>
                </c:pt>
                <c:pt idx="7">
                  <c:v>7.7846199999999997E-6</c:v>
                </c:pt>
                <c:pt idx="8">
                  <c:v>1.9567300000000002E-5</c:v>
                </c:pt>
                <c:pt idx="9">
                  <c:v>2.7340900000000001E-5</c:v>
                </c:pt>
                <c:pt idx="10">
                  <c:v>2.6927399999999999E-5</c:v>
                </c:pt>
                <c:pt idx="11">
                  <c:v>2.8403199999999999E-5</c:v>
                </c:pt>
                <c:pt idx="12">
                  <c:v>2.78814E-5</c:v>
                </c:pt>
                <c:pt idx="13">
                  <c:v>2.66359E-5</c:v>
                </c:pt>
                <c:pt idx="14">
                  <c:v>2.61616E-5</c:v>
                </c:pt>
                <c:pt idx="15">
                  <c:v>2.6273599999999999E-5</c:v>
                </c:pt>
                <c:pt idx="16">
                  <c:v>2.6018699999999999E-5</c:v>
                </c:pt>
                <c:pt idx="17">
                  <c:v>2.8103199999999999E-5</c:v>
                </c:pt>
                <c:pt idx="18">
                  <c:v>2.9052800000000001E-5</c:v>
                </c:pt>
                <c:pt idx="19">
                  <c:v>3.0041700000000001E-5</c:v>
                </c:pt>
                <c:pt idx="20">
                  <c:v>3.11384E-5</c:v>
                </c:pt>
                <c:pt idx="21">
                  <c:v>3.2691999999999998E-5</c:v>
                </c:pt>
                <c:pt idx="22">
                  <c:v>3.2830999999999998E-5</c:v>
                </c:pt>
                <c:pt idx="23">
                  <c:v>3.3576099999999999E-5</c:v>
                </c:pt>
                <c:pt idx="24">
                  <c:v>3.3852E-5</c:v>
                </c:pt>
                <c:pt idx="25">
                  <c:v>3.3815300000000001E-5</c:v>
                </c:pt>
                <c:pt idx="26">
                  <c:v>3.35549E-5</c:v>
                </c:pt>
                <c:pt idx="27">
                  <c:v>3.3564900000000001E-5</c:v>
                </c:pt>
                <c:pt idx="28">
                  <c:v>3.3513100000000003E-5</c:v>
                </c:pt>
                <c:pt idx="29">
                  <c:v>3.35955E-5</c:v>
                </c:pt>
                <c:pt idx="30">
                  <c:v>3.3980499999999998E-5</c:v>
                </c:pt>
                <c:pt idx="31">
                  <c:v>3.4589499999999998E-5</c:v>
                </c:pt>
                <c:pt idx="32">
                  <c:v>3.5277000000000001E-5</c:v>
                </c:pt>
                <c:pt idx="33">
                  <c:v>3.5662399999999999E-5</c:v>
                </c:pt>
                <c:pt idx="34">
                  <c:v>3.6419399999999999E-5</c:v>
                </c:pt>
                <c:pt idx="35">
                  <c:v>3.7369200000000001E-5</c:v>
                </c:pt>
                <c:pt idx="36">
                  <c:v>3.7386599999999999E-5</c:v>
                </c:pt>
                <c:pt idx="37">
                  <c:v>3.7592999999999997E-5</c:v>
                </c:pt>
                <c:pt idx="38">
                  <c:v>3.8237E-5</c:v>
                </c:pt>
                <c:pt idx="39">
                  <c:v>3.8241699999999997E-5</c:v>
                </c:pt>
                <c:pt idx="40">
                  <c:v>3.8048199999999999E-5</c:v>
                </c:pt>
                <c:pt idx="41">
                  <c:v>3.8778300000000001E-5</c:v>
                </c:pt>
                <c:pt idx="42">
                  <c:v>3.9330299999999998E-5</c:v>
                </c:pt>
                <c:pt idx="43">
                  <c:v>3.9139700000000001E-5</c:v>
                </c:pt>
                <c:pt idx="44">
                  <c:v>3.9400999999999998E-5</c:v>
                </c:pt>
                <c:pt idx="45">
                  <c:v>4.0224700000000001E-5</c:v>
                </c:pt>
                <c:pt idx="46">
                  <c:v>4.0709800000000001E-5</c:v>
                </c:pt>
                <c:pt idx="47">
                  <c:v>4.0489499999999999E-5</c:v>
                </c:pt>
                <c:pt idx="48">
                  <c:v>4.1313300000000003E-5</c:v>
                </c:pt>
                <c:pt idx="49">
                  <c:v>4.1450599999999999E-5</c:v>
                </c:pt>
                <c:pt idx="50">
                  <c:v>4.1663499999999998E-5</c:v>
                </c:pt>
                <c:pt idx="51">
                  <c:v>4.2029800000000002E-5</c:v>
                </c:pt>
                <c:pt idx="52">
                  <c:v>4.28077E-5</c:v>
                </c:pt>
                <c:pt idx="53">
                  <c:v>4.3135900000000001E-5</c:v>
                </c:pt>
                <c:pt idx="54">
                  <c:v>4.3777399999999999E-5</c:v>
                </c:pt>
                <c:pt idx="55">
                  <c:v>4.4069900000000003E-5</c:v>
                </c:pt>
                <c:pt idx="56">
                  <c:v>4.4319700000000002E-5</c:v>
                </c:pt>
                <c:pt idx="57">
                  <c:v>4.4416899999999998E-5</c:v>
                </c:pt>
                <c:pt idx="58">
                  <c:v>4.4400200000000002E-5</c:v>
                </c:pt>
                <c:pt idx="59">
                  <c:v>4.4424200000000001E-5</c:v>
                </c:pt>
                <c:pt idx="60">
                  <c:v>4.4471300000000002E-5</c:v>
                </c:pt>
                <c:pt idx="61">
                  <c:v>4.4978100000000002E-5</c:v>
                </c:pt>
                <c:pt idx="62">
                  <c:v>4.5147400000000001E-5</c:v>
                </c:pt>
                <c:pt idx="63">
                  <c:v>4.5541199999999997E-5</c:v>
                </c:pt>
                <c:pt idx="64">
                  <c:v>4.5824600000000002E-5</c:v>
                </c:pt>
                <c:pt idx="65">
                  <c:v>4.61327E-5</c:v>
                </c:pt>
                <c:pt idx="66">
                  <c:v>4.5980099999999997E-5</c:v>
                </c:pt>
                <c:pt idx="67">
                  <c:v>4.6090400000000002E-5</c:v>
                </c:pt>
                <c:pt idx="68">
                  <c:v>4.6668600000000002E-5</c:v>
                </c:pt>
                <c:pt idx="69">
                  <c:v>4.7255800000000002E-5</c:v>
                </c:pt>
                <c:pt idx="70">
                  <c:v>4.7048800000000003E-5</c:v>
                </c:pt>
                <c:pt idx="71">
                  <c:v>4.7498199999999999E-5</c:v>
                </c:pt>
                <c:pt idx="72">
                  <c:v>4.7450300000000002E-5</c:v>
                </c:pt>
                <c:pt idx="73">
                  <c:v>4.6901099999999997E-5</c:v>
                </c:pt>
                <c:pt idx="74">
                  <c:v>4.7061300000000003E-5</c:v>
                </c:pt>
                <c:pt idx="75">
                  <c:v>4.75577E-5</c:v>
                </c:pt>
                <c:pt idx="76">
                  <c:v>4.7456700000000003E-5</c:v>
                </c:pt>
                <c:pt idx="77">
                  <c:v>4.7848700000000001E-5</c:v>
                </c:pt>
                <c:pt idx="78">
                  <c:v>4.7889899999999997E-5</c:v>
                </c:pt>
                <c:pt idx="79">
                  <c:v>4.7527600000000002E-5</c:v>
                </c:pt>
                <c:pt idx="80">
                  <c:v>4.72391E-5</c:v>
                </c:pt>
                <c:pt idx="81">
                  <c:v>4.6937900000000003E-5</c:v>
                </c:pt>
                <c:pt idx="82">
                  <c:v>4.6934100000000002E-5</c:v>
                </c:pt>
                <c:pt idx="83">
                  <c:v>4.7174700000000001E-5</c:v>
                </c:pt>
                <c:pt idx="84">
                  <c:v>4.7482199999999997E-5</c:v>
                </c:pt>
                <c:pt idx="85">
                  <c:v>4.7635700000000002E-5</c:v>
                </c:pt>
                <c:pt idx="86">
                  <c:v>4.8141299999999999E-5</c:v>
                </c:pt>
                <c:pt idx="87">
                  <c:v>4.8019000000000002E-5</c:v>
                </c:pt>
                <c:pt idx="88">
                  <c:v>4.7818899999999997E-5</c:v>
                </c:pt>
                <c:pt idx="89">
                  <c:v>4.7367999999999998E-5</c:v>
                </c:pt>
                <c:pt idx="90">
                  <c:v>4.6987100000000003E-5</c:v>
                </c:pt>
                <c:pt idx="91">
                  <c:v>4.6473700000000002E-5</c:v>
                </c:pt>
                <c:pt idx="92">
                  <c:v>4.6156299999999997E-5</c:v>
                </c:pt>
                <c:pt idx="93">
                  <c:v>4.5897299999999998E-5</c:v>
                </c:pt>
                <c:pt idx="94">
                  <c:v>4.5674799999999998E-5</c:v>
                </c:pt>
                <c:pt idx="95">
                  <c:v>4.5506400000000002E-5</c:v>
                </c:pt>
                <c:pt idx="96">
                  <c:v>4.5247100000000003E-5</c:v>
                </c:pt>
                <c:pt idx="97">
                  <c:v>4.5138900000000002E-5</c:v>
                </c:pt>
                <c:pt idx="98">
                  <c:v>4.5072199999999999E-5</c:v>
                </c:pt>
                <c:pt idx="99">
                  <c:v>4.5890599999999997E-5</c:v>
                </c:pt>
                <c:pt idx="100">
                  <c:v>4.5627899999999997E-5</c:v>
                </c:pt>
                <c:pt idx="101">
                  <c:v>4.5528899999999997E-5</c:v>
                </c:pt>
                <c:pt idx="102">
                  <c:v>4.5069299999999999E-5</c:v>
                </c:pt>
                <c:pt idx="103">
                  <c:v>4.4999900000000003E-5</c:v>
                </c:pt>
                <c:pt idx="104">
                  <c:v>4.4190599999999997E-5</c:v>
                </c:pt>
                <c:pt idx="105">
                  <c:v>4.4391400000000003E-5</c:v>
                </c:pt>
                <c:pt idx="106">
                  <c:v>4.3674999999999998E-5</c:v>
                </c:pt>
                <c:pt idx="107">
                  <c:v>4.3475800000000001E-5</c:v>
                </c:pt>
                <c:pt idx="108">
                  <c:v>4.2910700000000002E-5</c:v>
                </c:pt>
                <c:pt idx="109">
                  <c:v>4.2149800000000001E-5</c:v>
                </c:pt>
                <c:pt idx="110">
                  <c:v>4.1434099999999997E-5</c:v>
                </c:pt>
                <c:pt idx="111">
                  <c:v>4.1506199999999999E-5</c:v>
                </c:pt>
                <c:pt idx="112">
                  <c:v>4.1045499999999999E-5</c:v>
                </c:pt>
                <c:pt idx="113">
                  <c:v>4.0419E-5</c:v>
                </c:pt>
                <c:pt idx="114">
                  <c:v>4.1242999999999998E-5</c:v>
                </c:pt>
                <c:pt idx="115">
                  <c:v>4.1037400000000001E-5</c:v>
                </c:pt>
                <c:pt idx="116">
                  <c:v>4.09812E-5</c:v>
                </c:pt>
                <c:pt idx="117">
                  <c:v>4.0812899999999997E-5</c:v>
                </c:pt>
                <c:pt idx="118">
                  <c:v>4.0701100000000002E-5</c:v>
                </c:pt>
                <c:pt idx="119">
                  <c:v>4.0334299999999998E-5</c:v>
                </c:pt>
                <c:pt idx="120">
                  <c:v>4.0070300000000002E-5</c:v>
                </c:pt>
                <c:pt idx="121">
                  <c:v>3.9735199999999999E-5</c:v>
                </c:pt>
                <c:pt idx="122">
                  <c:v>3.8478600000000001E-5</c:v>
                </c:pt>
                <c:pt idx="123">
                  <c:v>3.85304E-5</c:v>
                </c:pt>
                <c:pt idx="124">
                  <c:v>3.7902899999999999E-5</c:v>
                </c:pt>
                <c:pt idx="125">
                  <c:v>3.74738E-5</c:v>
                </c:pt>
                <c:pt idx="126">
                  <c:v>3.64353E-5</c:v>
                </c:pt>
                <c:pt idx="127">
                  <c:v>3.6921900000000003E-5</c:v>
                </c:pt>
                <c:pt idx="128">
                  <c:v>3.5710200000000002E-5</c:v>
                </c:pt>
                <c:pt idx="129">
                  <c:v>3.5117999999999998E-5</c:v>
                </c:pt>
                <c:pt idx="130">
                  <c:v>3.4593700000000001E-5</c:v>
                </c:pt>
                <c:pt idx="131">
                  <c:v>3.4479400000000001E-5</c:v>
                </c:pt>
                <c:pt idx="132">
                  <c:v>3.3147800000000001E-5</c:v>
                </c:pt>
                <c:pt idx="133">
                  <c:v>3.3024100000000001E-5</c:v>
                </c:pt>
                <c:pt idx="134">
                  <c:v>3.3096000000000003E-5</c:v>
                </c:pt>
                <c:pt idx="135">
                  <c:v>3.23126E-5</c:v>
                </c:pt>
                <c:pt idx="136">
                  <c:v>3.2313100000000001E-5</c:v>
                </c:pt>
                <c:pt idx="137">
                  <c:v>3.2855100000000003E-5</c:v>
                </c:pt>
                <c:pt idx="138">
                  <c:v>3.2487899999999998E-5</c:v>
                </c:pt>
                <c:pt idx="139">
                  <c:v>3.1848399999999998E-5</c:v>
                </c:pt>
                <c:pt idx="140">
                  <c:v>3.1606899999999997E-5</c:v>
                </c:pt>
                <c:pt idx="141">
                  <c:v>3.0893399999999998E-5</c:v>
                </c:pt>
                <c:pt idx="142">
                  <c:v>3.0354000000000001E-5</c:v>
                </c:pt>
                <c:pt idx="143">
                  <c:v>3.0297399999999999E-5</c:v>
                </c:pt>
                <c:pt idx="144">
                  <c:v>3.02964E-5</c:v>
                </c:pt>
                <c:pt idx="145">
                  <c:v>3.0295400000000001E-5</c:v>
                </c:pt>
                <c:pt idx="146">
                  <c:v>3.0179200000000001E-5</c:v>
                </c:pt>
                <c:pt idx="147">
                  <c:v>3.09748E-5</c:v>
                </c:pt>
                <c:pt idx="148">
                  <c:v>3.0246499999999999E-5</c:v>
                </c:pt>
                <c:pt idx="149">
                  <c:v>3.0611899999999997E-5</c:v>
                </c:pt>
                <c:pt idx="150">
                  <c:v>3.0856099999999998E-5</c:v>
                </c:pt>
                <c:pt idx="151">
                  <c:v>3.0349500000000001E-5</c:v>
                </c:pt>
                <c:pt idx="152">
                  <c:v>2.94712E-5</c:v>
                </c:pt>
                <c:pt idx="153">
                  <c:v>2.89041E-5</c:v>
                </c:pt>
                <c:pt idx="154">
                  <c:v>2.8158699999999999E-5</c:v>
                </c:pt>
                <c:pt idx="155">
                  <c:v>2.71179E-5</c:v>
                </c:pt>
                <c:pt idx="156">
                  <c:v>2.7167700000000001E-5</c:v>
                </c:pt>
                <c:pt idx="157">
                  <c:v>2.6855500000000001E-5</c:v>
                </c:pt>
                <c:pt idx="158">
                  <c:v>2.7214999999999999E-5</c:v>
                </c:pt>
                <c:pt idx="159">
                  <c:v>2.7235700000000001E-5</c:v>
                </c:pt>
                <c:pt idx="160">
                  <c:v>2.73235E-5</c:v>
                </c:pt>
                <c:pt idx="161">
                  <c:v>2.6886500000000001E-5</c:v>
                </c:pt>
                <c:pt idx="162">
                  <c:v>2.72216E-5</c:v>
                </c:pt>
                <c:pt idx="163">
                  <c:v>2.6656500000000001E-5</c:v>
                </c:pt>
                <c:pt idx="164">
                  <c:v>2.6412100000000001E-5</c:v>
                </c:pt>
                <c:pt idx="165">
                  <c:v>2.6458600000000001E-5</c:v>
                </c:pt>
                <c:pt idx="166">
                  <c:v>2.70994E-5</c:v>
                </c:pt>
                <c:pt idx="167">
                  <c:v>2.67887E-5</c:v>
                </c:pt>
                <c:pt idx="168">
                  <c:v>2.7287199999999999E-5</c:v>
                </c:pt>
                <c:pt idx="169">
                  <c:v>2.6744400000000001E-5</c:v>
                </c:pt>
                <c:pt idx="170">
                  <c:v>2.6344500000000002E-5</c:v>
                </c:pt>
                <c:pt idx="171">
                  <c:v>2.5837200000000001E-5</c:v>
                </c:pt>
                <c:pt idx="172">
                  <c:v>2.5703799999999999E-5</c:v>
                </c:pt>
                <c:pt idx="173">
                  <c:v>2.5538099999999999E-5</c:v>
                </c:pt>
                <c:pt idx="174">
                  <c:v>2.54384E-5</c:v>
                </c:pt>
                <c:pt idx="175">
                  <c:v>2.5354199999999999E-5</c:v>
                </c:pt>
                <c:pt idx="176">
                  <c:v>2.5477699999999998E-5</c:v>
                </c:pt>
                <c:pt idx="177">
                  <c:v>2.5409E-5</c:v>
                </c:pt>
                <c:pt idx="178">
                  <c:v>2.5590699999999999E-5</c:v>
                </c:pt>
                <c:pt idx="179">
                  <c:v>2.5751499999999999E-5</c:v>
                </c:pt>
                <c:pt idx="180">
                  <c:v>2.5484900000000001E-5</c:v>
                </c:pt>
                <c:pt idx="181">
                  <c:v>2.51804E-5</c:v>
                </c:pt>
                <c:pt idx="182">
                  <c:v>2.4369999999999999E-5</c:v>
                </c:pt>
                <c:pt idx="183">
                  <c:v>2.41123E-5</c:v>
                </c:pt>
                <c:pt idx="184">
                  <c:v>2.3637000000000001E-5</c:v>
                </c:pt>
                <c:pt idx="185">
                  <c:v>2.37075E-5</c:v>
                </c:pt>
                <c:pt idx="186">
                  <c:v>2.31824E-5</c:v>
                </c:pt>
                <c:pt idx="187">
                  <c:v>2.4005199999999998E-5</c:v>
                </c:pt>
                <c:pt idx="188">
                  <c:v>2.3532200000000001E-5</c:v>
                </c:pt>
                <c:pt idx="189">
                  <c:v>2.3265399999999999E-5</c:v>
                </c:pt>
                <c:pt idx="190">
                  <c:v>2.3173500000000001E-5</c:v>
                </c:pt>
                <c:pt idx="191">
                  <c:v>2.38685E-5</c:v>
                </c:pt>
                <c:pt idx="192">
                  <c:v>2.3065300000000001E-5</c:v>
                </c:pt>
                <c:pt idx="193">
                  <c:v>2.2762E-5</c:v>
                </c:pt>
                <c:pt idx="194">
                  <c:v>2.2895E-5</c:v>
                </c:pt>
                <c:pt idx="195">
                  <c:v>2.27128E-5</c:v>
                </c:pt>
                <c:pt idx="196">
                  <c:v>2.20403E-5</c:v>
                </c:pt>
                <c:pt idx="197">
                  <c:v>2.1811399999999999E-5</c:v>
                </c:pt>
                <c:pt idx="198">
                  <c:v>2.1868599999999999E-5</c:v>
                </c:pt>
                <c:pt idx="199">
                  <c:v>2.1222100000000001E-5</c:v>
                </c:pt>
                <c:pt idx="200">
                  <c:v>2.0545300000000001E-5</c:v>
                </c:pt>
                <c:pt idx="201">
                  <c:v>2.04042E-5</c:v>
                </c:pt>
                <c:pt idx="202">
                  <c:v>2.0421600000000001E-5</c:v>
                </c:pt>
                <c:pt idx="203">
                  <c:v>2.0518900000000001E-5</c:v>
                </c:pt>
                <c:pt idx="204">
                  <c:v>2.02047E-5</c:v>
                </c:pt>
                <c:pt idx="205">
                  <c:v>2.0181299999999999E-5</c:v>
                </c:pt>
                <c:pt idx="206">
                  <c:v>2.0295699999999999E-5</c:v>
                </c:pt>
                <c:pt idx="207">
                  <c:v>1.9584399999999998E-5</c:v>
                </c:pt>
                <c:pt idx="208">
                  <c:v>1.8819200000000001E-5</c:v>
                </c:pt>
                <c:pt idx="209">
                  <c:v>1.8919700000000001E-5</c:v>
                </c:pt>
                <c:pt idx="210">
                  <c:v>1.7472000000000001E-5</c:v>
                </c:pt>
                <c:pt idx="211">
                  <c:v>1.59878E-5</c:v>
                </c:pt>
                <c:pt idx="212">
                  <c:v>1.5942200000000001E-5</c:v>
                </c:pt>
                <c:pt idx="213">
                  <c:v>1.5957999999999999E-5</c:v>
                </c:pt>
                <c:pt idx="214">
                  <c:v>1.4920500000000001E-5</c:v>
                </c:pt>
                <c:pt idx="215">
                  <c:v>1.3332999999999999E-5</c:v>
                </c:pt>
                <c:pt idx="216">
                  <c:v>1.31782E-5</c:v>
                </c:pt>
                <c:pt idx="217">
                  <c:v>1.2530299999999999E-5</c:v>
                </c:pt>
                <c:pt idx="218">
                  <c:v>1.1681100000000001E-5</c:v>
                </c:pt>
                <c:pt idx="219">
                  <c:v>1.18885E-5</c:v>
                </c:pt>
                <c:pt idx="220">
                  <c:v>1.18145E-5</c:v>
                </c:pt>
                <c:pt idx="221">
                  <c:v>1.14793E-5</c:v>
                </c:pt>
                <c:pt idx="222">
                  <c:v>1.0708499999999999E-5</c:v>
                </c:pt>
                <c:pt idx="223">
                  <c:v>1.0064999999999999E-5</c:v>
                </c:pt>
                <c:pt idx="224">
                  <c:v>8.5516600000000004E-6</c:v>
                </c:pt>
                <c:pt idx="225">
                  <c:v>7.7770099999999993E-6</c:v>
                </c:pt>
                <c:pt idx="226">
                  <c:v>7.5390600000000001E-6</c:v>
                </c:pt>
                <c:pt idx="227">
                  <c:v>7.1843400000000002E-6</c:v>
                </c:pt>
                <c:pt idx="228">
                  <c:v>6.5434900000000003E-6</c:v>
                </c:pt>
                <c:pt idx="229">
                  <c:v>6.1658000000000003E-6</c:v>
                </c:pt>
                <c:pt idx="230">
                  <c:v>5.2307900000000001E-6</c:v>
                </c:pt>
                <c:pt idx="231">
                  <c:v>4.1458399999999996E-6</c:v>
                </c:pt>
                <c:pt idx="232">
                  <c:v>3.1495199999999998E-6</c:v>
                </c:pt>
                <c:pt idx="233">
                  <c:v>2.9444900000000001E-6</c:v>
                </c:pt>
                <c:pt idx="234">
                  <c:v>2.37636E-6</c:v>
                </c:pt>
                <c:pt idx="235">
                  <c:v>2.3244000000000001E-6</c:v>
                </c:pt>
                <c:pt idx="236">
                  <c:v>2.1631000000000001E-6</c:v>
                </c:pt>
                <c:pt idx="237">
                  <c:v>1.8000900000000001E-6</c:v>
                </c:pt>
                <c:pt idx="238">
                  <c:v>1.06208E-6</c:v>
                </c:pt>
                <c:pt idx="239">
                  <c:v>5.7587900000000002E-7</c:v>
                </c:pt>
                <c:pt idx="240">
                  <c:v>-7.2054099999999999E-7</c:v>
                </c:pt>
                <c:pt idx="241">
                  <c:v>-1.70826E-6</c:v>
                </c:pt>
                <c:pt idx="242">
                  <c:v>-2.5191600000000001E-6</c:v>
                </c:pt>
                <c:pt idx="243">
                  <c:v>-3.1056500000000001E-6</c:v>
                </c:pt>
                <c:pt idx="244">
                  <c:v>-4.1459899999999999E-6</c:v>
                </c:pt>
                <c:pt idx="245">
                  <c:v>-4.8421900000000001E-6</c:v>
                </c:pt>
                <c:pt idx="246">
                  <c:v>-5.5408000000000004E-6</c:v>
                </c:pt>
                <c:pt idx="247">
                  <c:v>-6.3536200000000002E-6</c:v>
                </c:pt>
                <c:pt idx="248">
                  <c:v>-6.84119E-6</c:v>
                </c:pt>
                <c:pt idx="249">
                  <c:v>-7.3337099999999996E-6</c:v>
                </c:pt>
                <c:pt idx="250">
                  <c:v>-7.8205400000000002E-6</c:v>
                </c:pt>
                <c:pt idx="251">
                  <c:v>-8.7546799999999997E-6</c:v>
                </c:pt>
                <c:pt idx="252">
                  <c:v>-9.0979899999999993E-6</c:v>
                </c:pt>
                <c:pt idx="253">
                  <c:v>-9.8057699999999998E-6</c:v>
                </c:pt>
                <c:pt idx="254">
                  <c:v>-1.07134E-5</c:v>
                </c:pt>
                <c:pt idx="255">
                  <c:v>-1.12242E-5</c:v>
                </c:pt>
                <c:pt idx="256">
                  <c:v>-1.13905E-5</c:v>
                </c:pt>
                <c:pt idx="257">
                  <c:v>-1.21735E-5</c:v>
                </c:pt>
                <c:pt idx="258">
                  <c:v>-1.29716E-5</c:v>
                </c:pt>
                <c:pt idx="259">
                  <c:v>-1.33589E-5</c:v>
                </c:pt>
                <c:pt idx="260">
                  <c:v>-1.3825899999999999E-5</c:v>
                </c:pt>
                <c:pt idx="261">
                  <c:v>-1.48444E-5</c:v>
                </c:pt>
                <c:pt idx="262">
                  <c:v>-1.53898E-5</c:v>
                </c:pt>
                <c:pt idx="263">
                  <c:v>-1.5583400000000001E-5</c:v>
                </c:pt>
                <c:pt idx="264">
                  <c:v>-1.62802E-5</c:v>
                </c:pt>
                <c:pt idx="265">
                  <c:v>-1.67283E-5</c:v>
                </c:pt>
                <c:pt idx="266">
                  <c:v>-1.72333E-5</c:v>
                </c:pt>
                <c:pt idx="267">
                  <c:v>-1.7922800000000001E-5</c:v>
                </c:pt>
                <c:pt idx="268">
                  <c:v>-1.81403E-5</c:v>
                </c:pt>
                <c:pt idx="269">
                  <c:v>-1.88266E-5</c:v>
                </c:pt>
                <c:pt idx="270">
                  <c:v>-1.9495900000000001E-5</c:v>
                </c:pt>
                <c:pt idx="271">
                  <c:v>-1.97859E-5</c:v>
                </c:pt>
                <c:pt idx="272">
                  <c:v>-1.9988199999999999E-5</c:v>
                </c:pt>
                <c:pt idx="273">
                  <c:v>-2.0960099999999999E-5</c:v>
                </c:pt>
                <c:pt idx="274">
                  <c:v>-2.1493800000000001E-5</c:v>
                </c:pt>
                <c:pt idx="275">
                  <c:v>-2.2557799999999999E-5</c:v>
                </c:pt>
                <c:pt idx="276">
                  <c:v>-2.2948499999999999E-5</c:v>
                </c:pt>
                <c:pt idx="277">
                  <c:v>-2.3244600000000001E-5</c:v>
                </c:pt>
                <c:pt idx="278">
                  <c:v>-2.37663E-5</c:v>
                </c:pt>
                <c:pt idx="279">
                  <c:v>-2.3925900000000001E-5</c:v>
                </c:pt>
                <c:pt idx="280">
                  <c:v>-2.4425799999999999E-5</c:v>
                </c:pt>
                <c:pt idx="281">
                  <c:v>-2.47907E-5</c:v>
                </c:pt>
                <c:pt idx="282">
                  <c:v>-2.56687E-5</c:v>
                </c:pt>
                <c:pt idx="283">
                  <c:v>-2.6162299999999999E-5</c:v>
                </c:pt>
                <c:pt idx="284">
                  <c:v>-2.6412899999999999E-5</c:v>
                </c:pt>
                <c:pt idx="285">
                  <c:v>-2.68721E-5</c:v>
                </c:pt>
                <c:pt idx="286">
                  <c:v>-2.7477000000000001E-5</c:v>
                </c:pt>
                <c:pt idx="287">
                  <c:v>-2.7826599999999999E-5</c:v>
                </c:pt>
                <c:pt idx="288">
                  <c:v>-2.8314100000000001E-5</c:v>
                </c:pt>
                <c:pt idx="289">
                  <c:v>-2.9169499999999999E-5</c:v>
                </c:pt>
                <c:pt idx="290">
                  <c:v>-2.9467799999999999E-5</c:v>
                </c:pt>
                <c:pt idx="291">
                  <c:v>-2.9921400000000001E-5</c:v>
                </c:pt>
                <c:pt idx="292">
                  <c:v>-3.02995E-5</c:v>
                </c:pt>
                <c:pt idx="293">
                  <c:v>-3.07709E-5</c:v>
                </c:pt>
                <c:pt idx="294">
                  <c:v>-3.1111500000000002E-5</c:v>
                </c:pt>
                <c:pt idx="295">
                  <c:v>-3.1851099999999997E-5</c:v>
                </c:pt>
                <c:pt idx="296">
                  <c:v>-3.2666500000000003E-5</c:v>
                </c:pt>
                <c:pt idx="297">
                  <c:v>-3.3736199999999997E-5</c:v>
                </c:pt>
                <c:pt idx="298">
                  <c:v>-3.4342299999999998E-5</c:v>
                </c:pt>
                <c:pt idx="299">
                  <c:v>-3.4690100000000002E-5</c:v>
                </c:pt>
                <c:pt idx="300">
                  <c:v>-3.5376800000000003E-5</c:v>
                </c:pt>
                <c:pt idx="301">
                  <c:v>-3.6130300000000002E-5</c:v>
                </c:pt>
                <c:pt idx="302">
                  <c:v>-3.6222E-5</c:v>
                </c:pt>
                <c:pt idx="303">
                  <c:v>-3.6905300000000001E-5</c:v>
                </c:pt>
                <c:pt idx="304">
                  <c:v>-3.80082E-5</c:v>
                </c:pt>
                <c:pt idx="305">
                  <c:v>-3.8087299999999997E-5</c:v>
                </c:pt>
                <c:pt idx="306">
                  <c:v>-3.8300200000000003E-5</c:v>
                </c:pt>
                <c:pt idx="307">
                  <c:v>-4.0235999999999999E-5</c:v>
                </c:pt>
                <c:pt idx="308">
                  <c:v>-4.1115500000000003E-5</c:v>
                </c:pt>
                <c:pt idx="309">
                  <c:v>-4.1610000000000003E-5</c:v>
                </c:pt>
                <c:pt idx="310">
                  <c:v>-4.2418700000000001E-5</c:v>
                </c:pt>
                <c:pt idx="311">
                  <c:v>-4.3213600000000002E-5</c:v>
                </c:pt>
                <c:pt idx="312">
                  <c:v>-4.3514999999999999E-5</c:v>
                </c:pt>
                <c:pt idx="313">
                  <c:v>-4.4338500000000002E-5</c:v>
                </c:pt>
                <c:pt idx="314">
                  <c:v>-4.5126900000000003E-5</c:v>
                </c:pt>
                <c:pt idx="315">
                  <c:v>-4.5558500000000001E-5</c:v>
                </c:pt>
                <c:pt idx="316">
                  <c:v>-4.6246199999999998E-5</c:v>
                </c:pt>
                <c:pt idx="317">
                  <c:v>-4.65966E-5</c:v>
                </c:pt>
                <c:pt idx="318">
                  <c:v>-4.71065E-5</c:v>
                </c:pt>
                <c:pt idx="319">
                  <c:v>-4.7829199999999999E-5</c:v>
                </c:pt>
                <c:pt idx="320">
                  <c:v>-4.8695300000000001E-5</c:v>
                </c:pt>
                <c:pt idx="321">
                  <c:v>-4.9724600000000002E-5</c:v>
                </c:pt>
                <c:pt idx="322">
                  <c:v>-5.0516200000000003E-5</c:v>
                </c:pt>
                <c:pt idx="323">
                  <c:v>-5.1054899999999998E-5</c:v>
                </c:pt>
                <c:pt idx="324">
                  <c:v>-5.1206599999999999E-5</c:v>
                </c:pt>
                <c:pt idx="325">
                  <c:v>-5.2284899999999998E-5</c:v>
                </c:pt>
                <c:pt idx="326">
                  <c:v>-5.21623E-5</c:v>
                </c:pt>
                <c:pt idx="327">
                  <c:v>-5.3186600000000003E-5</c:v>
                </c:pt>
                <c:pt idx="328">
                  <c:v>-5.4287299999999998E-5</c:v>
                </c:pt>
                <c:pt idx="329">
                  <c:v>-5.5245399999999998E-5</c:v>
                </c:pt>
                <c:pt idx="330">
                  <c:v>-5.5426700000000002E-5</c:v>
                </c:pt>
                <c:pt idx="331">
                  <c:v>-5.62074E-5</c:v>
                </c:pt>
                <c:pt idx="332">
                  <c:v>-5.6393100000000001E-5</c:v>
                </c:pt>
                <c:pt idx="333">
                  <c:v>-5.6341600000000003E-5</c:v>
                </c:pt>
                <c:pt idx="334">
                  <c:v>-5.7019699999999999E-5</c:v>
                </c:pt>
                <c:pt idx="335">
                  <c:v>-5.7382600000000002E-5</c:v>
                </c:pt>
                <c:pt idx="336">
                  <c:v>-5.7509500000000002E-5</c:v>
                </c:pt>
                <c:pt idx="337">
                  <c:v>-5.7985600000000003E-5</c:v>
                </c:pt>
                <c:pt idx="338">
                  <c:v>-5.8257000000000001E-5</c:v>
                </c:pt>
                <c:pt idx="339">
                  <c:v>-5.8242799999999997E-5</c:v>
                </c:pt>
                <c:pt idx="340">
                  <c:v>-5.8646600000000002E-5</c:v>
                </c:pt>
                <c:pt idx="341">
                  <c:v>-5.87541E-5</c:v>
                </c:pt>
                <c:pt idx="342">
                  <c:v>-5.9091000000000001E-5</c:v>
                </c:pt>
                <c:pt idx="343">
                  <c:v>-5.9369500000000001E-5</c:v>
                </c:pt>
                <c:pt idx="344">
                  <c:v>-6.0925499999999998E-5</c:v>
                </c:pt>
                <c:pt idx="345">
                  <c:v>-6.1552199999999997E-5</c:v>
                </c:pt>
                <c:pt idx="346">
                  <c:v>-6.1713100000000004E-5</c:v>
                </c:pt>
                <c:pt idx="347">
                  <c:v>-6.1620700000000004E-5</c:v>
                </c:pt>
                <c:pt idx="348">
                  <c:v>-6.1139899999999994E-5</c:v>
                </c:pt>
                <c:pt idx="349">
                  <c:v>-6.0285699999999998E-5</c:v>
                </c:pt>
                <c:pt idx="350">
                  <c:v>-5.9975900000000003E-5</c:v>
                </c:pt>
                <c:pt idx="351">
                  <c:v>-6.0177099999999997E-5</c:v>
                </c:pt>
                <c:pt idx="352">
                  <c:v>-5.9867200000000002E-5</c:v>
                </c:pt>
                <c:pt idx="353">
                  <c:v>-6.12109E-5</c:v>
                </c:pt>
                <c:pt idx="354">
                  <c:v>-6.0951E-5</c:v>
                </c:pt>
                <c:pt idx="355">
                  <c:v>-6.04412E-5</c:v>
                </c:pt>
                <c:pt idx="356">
                  <c:v>-5.9911899999999998E-5</c:v>
                </c:pt>
                <c:pt idx="357">
                  <c:v>-5.9301400000000001E-5</c:v>
                </c:pt>
                <c:pt idx="358">
                  <c:v>-5.7819399999999997E-5</c:v>
                </c:pt>
                <c:pt idx="359">
                  <c:v>-5.7745599999999998E-5</c:v>
                </c:pt>
                <c:pt idx="360">
                  <c:v>-5.70294E-5</c:v>
                </c:pt>
                <c:pt idx="361">
                  <c:v>-5.4865299999999998E-5</c:v>
                </c:pt>
                <c:pt idx="362">
                  <c:v>-5.4090900000000001E-5</c:v>
                </c:pt>
                <c:pt idx="363">
                  <c:v>-5.2766399999999997E-5</c:v>
                </c:pt>
                <c:pt idx="364">
                  <c:v>-5.1396400000000001E-5</c:v>
                </c:pt>
                <c:pt idx="365">
                  <c:v>-4.9373000000000003E-5</c:v>
                </c:pt>
                <c:pt idx="366">
                  <c:v>-4.9339999999999999E-5</c:v>
                </c:pt>
                <c:pt idx="367">
                  <c:v>-4.8315900000000003E-5</c:v>
                </c:pt>
                <c:pt idx="368">
                  <c:v>-4.7051900000000003E-5</c:v>
                </c:pt>
                <c:pt idx="369">
                  <c:v>-4.54221E-5</c:v>
                </c:pt>
                <c:pt idx="370">
                  <c:v>-4.4351299999999997E-5</c:v>
                </c:pt>
                <c:pt idx="371">
                  <c:v>-4.2468600000000002E-5</c:v>
                </c:pt>
                <c:pt idx="372">
                  <c:v>-4.0324400000000003E-5</c:v>
                </c:pt>
                <c:pt idx="373">
                  <c:v>-3.8827700000000001E-5</c:v>
                </c:pt>
                <c:pt idx="374">
                  <c:v>-3.7241599999999999E-5</c:v>
                </c:pt>
                <c:pt idx="375">
                  <c:v>-3.5178600000000002E-5</c:v>
                </c:pt>
                <c:pt idx="376">
                  <c:v>-3.3835999999999999E-5</c:v>
                </c:pt>
                <c:pt idx="377">
                  <c:v>-3.3059100000000003E-5</c:v>
                </c:pt>
                <c:pt idx="378">
                  <c:v>-3.1074900000000003E-5</c:v>
                </c:pt>
                <c:pt idx="379">
                  <c:v>-2.7889799999999999E-5</c:v>
                </c:pt>
                <c:pt idx="380">
                  <c:v>-2.7390899999999999E-5</c:v>
                </c:pt>
                <c:pt idx="381">
                  <c:v>-2.63623E-5</c:v>
                </c:pt>
                <c:pt idx="382">
                  <c:v>-2.41589E-5</c:v>
                </c:pt>
                <c:pt idx="383">
                  <c:v>-2.3732800000000001E-5</c:v>
                </c:pt>
                <c:pt idx="384">
                  <c:v>-2.3676199999999999E-5</c:v>
                </c:pt>
                <c:pt idx="385">
                  <c:v>-2.2033200000000001E-5</c:v>
                </c:pt>
                <c:pt idx="386">
                  <c:v>-1.98478E-5</c:v>
                </c:pt>
                <c:pt idx="387">
                  <c:v>-1.7374899999999999E-5</c:v>
                </c:pt>
                <c:pt idx="388">
                  <c:v>-1.4449E-5</c:v>
                </c:pt>
                <c:pt idx="389">
                  <c:v>-1.20285E-5</c:v>
                </c:pt>
                <c:pt idx="390">
                  <c:v>-9.3240099999999999E-6</c:v>
                </c:pt>
                <c:pt idx="391">
                  <c:v>-6.9083499999999997E-6</c:v>
                </c:pt>
                <c:pt idx="392">
                  <c:v>-4.75691E-6</c:v>
                </c:pt>
                <c:pt idx="393">
                  <c:v>-2.4872500000000002E-6</c:v>
                </c:pt>
                <c:pt idx="394">
                  <c:v>-3.6350700000000003E-8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3E-46A5-BECE-47B00A21A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203328"/>
        <c:axId val="168203904"/>
      </c:scatterChart>
      <c:valAx>
        <c:axId val="16820332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8203904"/>
        <c:crosses val="autoZero"/>
        <c:crossBetween val="midCat"/>
      </c:valAx>
      <c:valAx>
        <c:axId val="16820390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682033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bones'!$X$4:$X$398</c:f>
              <c:numCache>
                <c:formatCode>0.00E+00</c:formatCode>
                <c:ptCount val="395"/>
                <c:pt idx="0">
                  <c:v>3.7856399999999999E-5</c:v>
                </c:pt>
                <c:pt idx="1">
                  <c:v>2.9753100000000001E-5</c:v>
                </c:pt>
                <c:pt idx="2">
                  <c:v>3.4469399999999999E-5</c:v>
                </c:pt>
                <c:pt idx="3">
                  <c:v>4.8159199999999998E-5</c:v>
                </c:pt>
                <c:pt idx="4">
                  <c:v>9.61795E-6</c:v>
                </c:pt>
                <c:pt idx="5">
                  <c:v>-2.6948899999999999E-5</c:v>
                </c:pt>
                <c:pt idx="6">
                  <c:v>8.5387599999999992E-6</c:v>
                </c:pt>
                <c:pt idx="7" formatCode="General">
                  <c:v>1.2841799999999999E-4</c:v>
                </c:pt>
                <c:pt idx="8" formatCode="General">
                  <c:v>3.5133099999999997E-4</c:v>
                </c:pt>
                <c:pt idx="9" formatCode="General">
                  <c:v>7.3107100000000002E-4</c:v>
                </c:pt>
                <c:pt idx="10" formatCode="General">
                  <c:v>1.6409650000000001E-3</c:v>
                </c:pt>
                <c:pt idx="11" formatCode="General">
                  <c:v>3.0499070000000001E-3</c:v>
                </c:pt>
                <c:pt idx="12" formatCode="General">
                  <c:v>4.7309939999999997E-3</c:v>
                </c:pt>
                <c:pt idx="13" formatCode="General">
                  <c:v>6.7390920000000003E-3</c:v>
                </c:pt>
                <c:pt idx="14" formatCode="General">
                  <c:v>8.9576440000000007E-3</c:v>
                </c:pt>
                <c:pt idx="15" formatCode="General">
                  <c:v>1.0937716E-2</c:v>
                </c:pt>
                <c:pt idx="16" formatCode="General">
                  <c:v>1.2836904E-2</c:v>
                </c:pt>
                <c:pt idx="17" formatCode="General">
                  <c:v>1.4927977E-2</c:v>
                </c:pt>
                <c:pt idx="18" formatCode="General">
                  <c:v>1.7192123E-2</c:v>
                </c:pt>
                <c:pt idx="19" formatCode="General">
                  <c:v>2.0004516E-2</c:v>
                </c:pt>
                <c:pt idx="20" formatCode="General">
                  <c:v>2.2806466000000001E-2</c:v>
                </c:pt>
                <c:pt idx="21" formatCode="General">
                  <c:v>2.5646543000000001E-2</c:v>
                </c:pt>
                <c:pt idx="22" formatCode="General">
                  <c:v>2.8344378E-2</c:v>
                </c:pt>
                <c:pt idx="23" formatCode="General">
                  <c:v>3.2599105000000003E-2</c:v>
                </c:pt>
                <c:pt idx="24" formatCode="General">
                  <c:v>3.8595415000000001E-2</c:v>
                </c:pt>
                <c:pt idx="25" formatCode="General">
                  <c:v>4.7359340999999999E-2</c:v>
                </c:pt>
                <c:pt idx="26" formatCode="General">
                  <c:v>5.7118954999999999E-2</c:v>
                </c:pt>
                <c:pt idx="27" formatCode="General">
                  <c:v>6.8013795000000002E-2</c:v>
                </c:pt>
                <c:pt idx="28" formatCode="General">
                  <c:v>7.9375720999999996E-2</c:v>
                </c:pt>
                <c:pt idx="29" formatCode="General">
                  <c:v>8.9530686999999998E-2</c:v>
                </c:pt>
                <c:pt idx="30" formatCode="General">
                  <c:v>9.6948483000000002E-2</c:v>
                </c:pt>
                <c:pt idx="31" formatCode="General">
                  <c:v>0.103351742</c:v>
                </c:pt>
                <c:pt idx="32" formatCode="General">
                  <c:v>0.10931961699999999</c:v>
                </c:pt>
                <c:pt idx="33" formatCode="General">
                  <c:v>0.11413962599999999</c:v>
                </c:pt>
                <c:pt idx="34" formatCode="General">
                  <c:v>0.118732302</c:v>
                </c:pt>
                <c:pt idx="35" formatCode="General">
                  <c:v>0.123575877</c:v>
                </c:pt>
                <c:pt idx="36" formatCode="General">
                  <c:v>0.12888540300000001</c:v>
                </c:pt>
                <c:pt idx="37" formatCode="General">
                  <c:v>0.13368453899999999</c:v>
                </c:pt>
                <c:pt idx="38" formatCode="General">
                  <c:v>0.13816368000000001</c:v>
                </c:pt>
                <c:pt idx="39" formatCode="General">
                  <c:v>0.14344948199999999</c:v>
                </c:pt>
                <c:pt idx="40" formatCode="General">
                  <c:v>0.14884460999999999</c:v>
                </c:pt>
                <c:pt idx="41" formatCode="General">
                  <c:v>0.153550612</c:v>
                </c:pt>
                <c:pt idx="42" formatCode="General">
                  <c:v>0.15821529300000001</c:v>
                </c:pt>
                <c:pt idx="43" formatCode="General">
                  <c:v>0.16231520299999999</c:v>
                </c:pt>
                <c:pt idx="44" formatCode="General">
                  <c:v>0.165285288</c:v>
                </c:pt>
                <c:pt idx="45" formatCode="General">
                  <c:v>0.16869674700000001</c:v>
                </c:pt>
                <c:pt idx="46" formatCode="General">
                  <c:v>0.17310446400000001</c:v>
                </c:pt>
                <c:pt idx="47" formatCode="General">
                  <c:v>0.17785040899999999</c:v>
                </c:pt>
                <c:pt idx="48" formatCode="General">
                  <c:v>0.183694577</c:v>
                </c:pt>
                <c:pt idx="49" formatCode="General">
                  <c:v>0.18973842099999999</c:v>
                </c:pt>
                <c:pt idx="50" formatCode="General">
                  <c:v>0.19500251399999999</c:v>
                </c:pt>
                <c:pt idx="51" formatCode="General">
                  <c:v>0.199322953</c:v>
                </c:pt>
                <c:pt idx="52" formatCode="General">
                  <c:v>0.20356992199999999</c:v>
                </c:pt>
                <c:pt idx="53" formatCode="General">
                  <c:v>0.20734456600000001</c:v>
                </c:pt>
                <c:pt idx="54" formatCode="General">
                  <c:v>0.21132864200000001</c:v>
                </c:pt>
                <c:pt idx="55" formatCode="General">
                  <c:v>0.21631929</c:v>
                </c:pt>
                <c:pt idx="56" formatCode="General">
                  <c:v>0.222147439</c:v>
                </c:pt>
                <c:pt idx="57" formatCode="General">
                  <c:v>0.22812142599999999</c:v>
                </c:pt>
                <c:pt idx="58" formatCode="General">
                  <c:v>0.23339485099999999</c:v>
                </c:pt>
                <c:pt idx="59" formatCode="General">
                  <c:v>0.23776966599999999</c:v>
                </c:pt>
                <c:pt idx="60" formatCode="General">
                  <c:v>0.24148081099999999</c:v>
                </c:pt>
                <c:pt idx="61" formatCode="General">
                  <c:v>0.24456633999999999</c:v>
                </c:pt>
                <c:pt idx="62" formatCode="General">
                  <c:v>0.247038593</c:v>
                </c:pt>
                <c:pt idx="63" formatCode="General">
                  <c:v>0.249719413</c:v>
                </c:pt>
                <c:pt idx="64" formatCode="General">
                  <c:v>0.25291114999999997</c:v>
                </c:pt>
                <c:pt idx="65" formatCode="General">
                  <c:v>0.25625720600000002</c:v>
                </c:pt>
                <c:pt idx="66" formatCode="General">
                  <c:v>0.25989303000000002</c:v>
                </c:pt>
                <c:pt idx="67" formatCode="General">
                  <c:v>0.26433078900000001</c:v>
                </c:pt>
                <c:pt idx="68" formatCode="General">
                  <c:v>0.26935378599999998</c:v>
                </c:pt>
                <c:pt idx="69" formatCode="General">
                  <c:v>0.27513642999999999</c:v>
                </c:pt>
                <c:pt idx="70" formatCode="General">
                  <c:v>0.28053333600000002</c:v>
                </c:pt>
                <c:pt idx="71" formatCode="General">
                  <c:v>0.28534960199999998</c:v>
                </c:pt>
                <c:pt idx="72" formatCode="General">
                  <c:v>0.29023846599999997</c:v>
                </c:pt>
                <c:pt idx="73" formatCode="General">
                  <c:v>0.295511617</c:v>
                </c:pt>
                <c:pt idx="74" formatCode="General">
                  <c:v>0.29997549699999998</c:v>
                </c:pt>
                <c:pt idx="75" formatCode="General">
                  <c:v>0.30454658299999998</c:v>
                </c:pt>
                <c:pt idx="76" formatCode="General">
                  <c:v>0.30970820900000001</c:v>
                </c:pt>
                <c:pt idx="77" formatCode="General">
                  <c:v>0.31459512699999997</c:v>
                </c:pt>
                <c:pt idx="78" formatCode="General">
                  <c:v>0.318058216</c:v>
                </c:pt>
                <c:pt idx="79" formatCode="General">
                  <c:v>0.32098512699999998</c:v>
                </c:pt>
                <c:pt idx="80" formatCode="General">
                  <c:v>0.32347410799999998</c:v>
                </c:pt>
                <c:pt idx="81" formatCode="General">
                  <c:v>0.32535961000000002</c:v>
                </c:pt>
                <c:pt idx="82" formatCode="General">
                  <c:v>0.32676087300000001</c:v>
                </c:pt>
                <c:pt idx="83" formatCode="General">
                  <c:v>0.32820538199999999</c:v>
                </c:pt>
                <c:pt idx="84" formatCode="General">
                  <c:v>0.330094889</c:v>
                </c:pt>
                <c:pt idx="85" formatCode="General">
                  <c:v>0.33268491700000002</c:v>
                </c:pt>
                <c:pt idx="86" formatCode="General">
                  <c:v>0.33603798299999998</c:v>
                </c:pt>
                <c:pt idx="87" formatCode="General">
                  <c:v>0.33987561999999999</c:v>
                </c:pt>
                <c:pt idx="88" formatCode="General">
                  <c:v>0.34363137399999999</c:v>
                </c:pt>
                <c:pt idx="89" formatCode="General">
                  <c:v>0.347073191</c:v>
                </c:pt>
                <c:pt idx="90" formatCode="General">
                  <c:v>0.35019857300000001</c:v>
                </c:pt>
                <c:pt idx="91" formatCode="General">
                  <c:v>0.35312437899999999</c:v>
                </c:pt>
                <c:pt idx="92" formatCode="General">
                  <c:v>0.35551749500000002</c:v>
                </c:pt>
                <c:pt idx="93" formatCode="General">
                  <c:v>0.35795797499999998</c:v>
                </c:pt>
                <c:pt idx="94" formatCode="General">
                  <c:v>0.361020703</c:v>
                </c:pt>
                <c:pt idx="95" formatCode="General">
                  <c:v>0.36469774100000002</c:v>
                </c:pt>
                <c:pt idx="96" formatCode="General">
                  <c:v>0.36878223100000002</c:v>
                </c:pt>
                <c:pt idx="97" formatCode="General">
                  <c:v>0.37299256800000002</c:v>
                </c:pt>
                <c:pt idx="98" formatCode="General">
                  <c:v>0.37710565899999998</c:v>
                </c:pt>
                <c:pt idx="99" formatCode="General">
                  <c:v>0.38040182900000002</c:v>
                </c:pt>
                <c:pt idx="100" formatCode="General">
                  <c:v>0.38271197600000001</c:v>
                </c:pt>
                <c:pt idx="101" formatCode="General">
                  <c:v>0.38411305800000001</c:v>
                </c:pt>
                <c:pt idx="102" formatCode="General">
                  <c:v>0.38634881799999998</c:v>
                </c:pt>
                <c:pt idx="103" formatCode="General">
                  <c:v>0.39150892300000001</c:v>
                </c:pt>
                <c:pt idx="104" formatCode="General">
                  <c:v>0.39773202200000002</c:v>
                </c:pt>
                <c:pt idx="105" formatCode="General">
                  <c:v>0.40395324999999999</c:v>
                </c:pt>
                <c:pt idx="106" formatCode="General">
                  <c:v>0.41088124300000001</c:v>
                </c:pt>
                <c:pt idx="107" formatCode="General">
                  <c:v>0.41693752699999997</c:v>
                </c:pt>
                <c:pt idx="108" formatCode="General">
                  <c:v>0.420684277</c:v>
                </c:pt>
                <c:pt idx="109" formatCode="General">
                  <c:v>0.424372851</c:v>
                </c:pt>
                <c:pt idx="110" formatCode="General">
                  <c:v>0.428842905</c:v>
                </c:pt>
                <c:pt idx="111" formatCode="General">
                  <c:v>0.43398814099999999</c:v>
                </c:pt>
                <c:pt idx="112" formatCode="General">
                  <c:v>0.43994599499999998</c:v>
                </c:pt>
                <c:pt idx="113" formatCode="General">
                  <c:v>0.44602572299999999</c:v>
                </c:pt>
                <c:pt idx="114" formatCode="General">
                  <c:v>0.45225859200000001</c:v>
                </c:pt>
                <c:pt idx="115" formatCode="General">
                  <c:v>0.45800769600000002</c:v>
                </c:pt>
                <c:pt idx="116" formatCode="General">
                  <c:v>0.46255975500000002</c:v>
                </c:pt>
                <c:pt idx="117" formatCode="General">
                  <c:v>0.46617678800000001</c:v>
                </c:pt>
                <c:pt idx="118" formatCode="General">
                  <c:v>0.46928871900000002</c:v>
                </c:pt>
                <c:pt idx="119" formatCode="General">
                  <c:v>0.47121990600000002</c:v>
                </c:pt>
                <c:pt idx="120" formatCode="General">
                  <c:v>0.47284165500000003</c:v>
                </c:pt>
                <c:pt idx="121" formatCode="General">
                  <c:v>0.47426894600000002</c:v>
                </c:pt>
                <c:pt idx="122" formatCode="General">
                  <c:v>0.47593762099999998</c:v>
                </c:pt>
                <c:pt idx="123" formatCode="General">
                  <c:v>0.478358318</c:v>
                </c:pt>
                <c:pt idx="124" formatCode="General">
                  <c:v>0.48131915199999997</c:v>
                </c:pt>
                <c:pt idx="125" formatCode="General">
                  <c:v>0.484533149</c:v>
                </c:pt>
                <c:pt idx="126" formatCode="General">
                  <c:v>0.488063003</c:v>
                </c:pt>
                <c:pt idx="127" formatCode="General">
                  <c:v>0.49145986800000002</c:v>
                </c:pt>
                <c:pt idx="128" formatCode="General">
                  <c:v>0.49396024700000002</c:v>
                </c:pt>
                <c:pt idx="129" formatCode="General">
                  <c:v>0.495965612</c:v>
                </c:pt>
                <c:pt idx="130" formatCode="General">
                  <c:v>0.497865954</c:v>
                </c:pt>
                <c:pt idx="131" formatCode="General">
                  <c:v>0.49986454200000002</c:v>
                </c:pt>
                <c:pt idx="132" formatCode="General">
                  <c:v>0.50195555800000002</c:v>
                </c:pt>
                <c:pt idx="133" formatCode="General">
                  <c:v>0.50453141599999995</c:v>
                </c:pt>
                <c:pt idx="134" formatCode="General">
                  <c:v>0.50737182700000005</c:v>
                </c:pt>
                <c:pt idx="135" formatCode="General">
                  <c:v>0.51081650099999998</c:v>
                </c:pt>
                <c:pt idx="136" formatCode="General">
                  <c:v>0.51444022300000003</c:v>
                </c:pt>
                <c:pt idx="137" formatCode="General">
                  <c:v>0.51781769099999997</c:v>
                </c:pt>
                <c:pt idx="138" formatCode="General">
                  <c:v>0.52074236399999996</c:v>
                </c:pt>
                <c:pt idx="139" formatCode="General">
                  <c:v>0.52358872300000003</c:v>
                </c:pt>
                <c:pt idx="140" formatCode="General">
                  <c:v>0.52612792600000002</c:v>
                </c:pt>
                <c:pt idx="141" formatCode="General">
                  <c:v>0.52828202800000001</c:v>
                </c:pt>
                <c:pt idx="142" formatCode="General">
                  <c:v>0.53038455500000004</c:v>
                </c:pt>
                <c:pt idx="143" formatCode="General">
                  <c:v>0.53266633699999999</c:v>
                </c:pt>
                <c:pt idx="144" formatCode="General">
                  <c:v>0.53537319900000002</c:v>
                </c:pt>
                <c:pt idx="145" formatCode="General">
                  <c:v>0.53797470700000005</c:v>
                </c:pt>
                <c:pt idx="146" formatCode="General">
                  <c:v>0.54011723499999997</c:v>
                </c:pt>
                <c:pt idx="147" formatCode="General">
                  <c:v>0.54217437599999996</c:v>
                </c:pt>
                <c:pt idx="148" formatCode="General">
                  <c:v>0.54373208399999995</c:v>
                </c:pt>
                <c:pt idx="149" formatCode="General">
                  <c:v>0.54457068799999997</c:v>
                </c:pt>
                <c:pt idx="150" formatCode="General">
                  <c:v>0.54505745900000002</c:v>
                </c:pt>
                <c:pt idx="151" formatCode="General">
                  <c:v>0.54562781999999999</c:v>
                </c:pt>
                <c:pt idx="152" formatCode="General">
                  <c:v>0.54605786999999995</c:v>
                </c:pt>
                <c:pt idx="153" formatCode="General">
                  <c:v>0.54675702999999998</c:v>
                </c:pt>
                <c:pt idx="154" formatCode="General">
                  <c:v>0.54806805599999997</c:v>
                </c:pt>
                <c:pt idx="155" formatCode="General">
                  <c:v>0.55015698400000002</c:v>
                </c:pt>
                <c:pt idx="156" formatCode="General">
                  <c:v>0.55265801000000003</c:v>
                </c:pt>
                <c:pt idx="157" formatCode="General">
                  <c:v>0.55553333699999996</c:v>
                </c:pt>
                <c:pt idx="158" formatCode="General">
                  <c:v>0.55846892000000004</c:v>
                </c:pt>
                <c:pt idx="159" formatCode="General">
                  <c:v>0.56083642199999995</c:v>
                </c:pt>
                <c:pt idx="160" formatCode="General">
                  <c:v>0.56231390800000003</c:v>
                </c:pt>
                <c:pt idx="161" formatCode="General">
                  <c:v>0.56340012900000003</c:v>
                </c:pt>
                <c:pt idx="162" formatCode="General">
                  <c:v>0.56428496100000003</c:v>
                </c:pt>
                <c:pt idx="163" formatCode="General">
                  <c:v>0.56563571800000001</c:v>
                </c:pt>
                <c:pt idx="164" formatCode="General">
                  <c:v>0.56780445800000001</c:v>
                </c:pt>
                <c:pt idx="165" formatCode="General">
                  <c:v>0.57024025700000003</c:v>
                </c:pt>
                <c:pt idx="166" formatCode="General">
                  <c:v>0.57308524000000005</c:v>
                </c:pt>
                <c:pt idx="167" formatCode="General">
                  <c:v>0.57628151900000002</c:v>
                </c:pt>
                <c:pt idx="168" formatCode="General">
                  <c:v>0.579014845</c:v>
                </c:pt>
                <c:pt idx="169" formatCode="General">
                  <c:v>0.58105525499999999</c:v>
                </c:pt>
                <c:pt idx="170" formatCode="General">
                  <c:v>0.58301329499999999</c:v>
                </c:pt>
                <c:pt idx="171" formatCode="General">
                  <c:v>0.58455380000000001</c:v>
                </c:pt>
                <c:pt idx="172" formatCode="General">
                  <c:v>0.58590764900000003</c:v>
                </c:pt>
                <c:pt idx="173" formatCode="General">
                  <c:v>0.58897656399999998</c:v>
                </c:pt>
                <c:pt idx="174" formatCode="General">
                  <c:v>0.59367507399999997</c:v>
                </c:pt>
                <c:pt idx="175" formatCode="General">
                  <c:v>0.59861244000000002</c:v>
                </c:pt>
                <c:pt idx="176" formatCode="General">
                  <c:v>0.60392342300000001</c:v>
                </c:pt>
                <c:pt idx="177" formatCode="General">
                  <c:v>0.60928857599999997</c:v>
                </c:pt>
                <c:pt idx="178" formatCode="General">
                  <c:v>0.61285502000000003</c:v>
                </c:pt>
                <c:pt idx="179" formatCode="General">
                  <c:v>0.61471930799999996</c:v>
                </c:pt>
                <c:pt idx="180" formatCode="General">
                  <c:v>0.616510746</c:v>
                </c:pt>
                <c:pt idx="181" formatCode="General">
                  <c:v>0.619038647</c:v>
                </c:pt>
                <c:pt idx="182" formatCode="General">
                  <c:v>0.62537100800000001</c:v>
                </c:pt>
                <c:pt idx="183" formatCode="General">
                  <c:v>0.63535922600000005</c:v>
                </c:pt>
                <c:pt idx="184" formatCode="General">
                  <c:v>0.64516515100000005</c:v>
                </c:pt>
                <c:pt idx="185" formatCode="General">
                  <c:v>0.65471329099999998</c:v>
                </c:pt>
                <c:pt idx="186" formatCode="General">
                  <c:v>0.66320538500000004</c:v>
                </c:pt>
                <c:pt idx="187" formatCode="General">
                  <c:v>0.66760778200000004</c:v>
                </c:pt>
                <c:pt idx="188" formatCode="General">
                  <c:v>0.66853655199999995</c:v>
                </c:pt>
                <c:pt idx="189" formatCode="General">
                  <c:v>0.67115935599999998</c:v>
                </c:pt>
                <c:pt idx="190" formatCode="General">
                  <c:v>0.67512789200000001</c:v>
                </c:pt>
                <c:pt idx="191" formatCode="General">
                  <c:v>0.67936742400000005</c:v>
                </c:pt>
                <c:pt idx="192" formatCode="General">
                  <c:v>0.68441182</c:v>
                </c:pt>
                <c:pt idx="193" formatCode="General">
                  <c:v>0.68963192500000003</c:v>
                </c:pt>
                <c:pt idx="194" formatCode="General">
                  <c:v>0.69342287300000005</c:v>
                </c:pt>
                <c:pt idx="195" formatCode="General">
                  <c:v>0.69651988200000003</c:v>
                </c:pt>
                <c:pt idx="196" formatCode="General">
                  <c:v>0.70012660400000004</c:v>
                </c:pt>
                <c:pt idx="197" formatCode="General">
                  <c:v>0.70396296000000003</c:v>
                </c:pt>
                <c:pt idx="198" formatCode="General">
                  <c:v>0.70783937100000005</c:v>
                </c:pt>
                <c:pt idx="199" formatCode="General">
                  <c:v>0.71205964300000002</c:v>
                </c:pt>
                <c:pt idx="200" formatCode="General">
                  <c:v>0.71584989200000004</c:v>
                </c:pt>
                <c:pt idx="201" formatCode="General">
                  <c:v>0.71915881400000004</c:v>
                </c:pt>
                <c:pt idx="202" formatCode="General">
                  <c:v>0.72218349299999995</c:v>
                </c:pt>
                <c:pt idx="203" formatCode="General">
                  <c:v>0.72560911900000002</c:v>
                </c:pt>
                <c:pt idx="204" formatCode="General">
                  <c:v>0.72872458100000004</c:v>
                </c:pt>
                <c:pt idx="205" formatCode="General">
                  <c:v>0.73184707400000004</c:v>
                </c:pt>
                <c:pt idx="206" formatCode="General">
                  <c:v>0.73467371999999997</c:v>
                </c:pt>
                <c:pt idx="207" formatCode="General">
                  <c:v>0.73674986399999998</c:v>
                </c:pt>
                <c:pt idx="208" formatCode="General">
                  <c:v>0.73790494600000001</c:v>
                </c:pt>
                <c:pt idx="209" formatCode="General">
                  <c:v>0.73929606199999998</c:v>
                </c:pt>
                <c:pt idx="210" formatCode="General">
                  <c:v>0.74091787499999995</c:v>
                </c:pt>
                <c:pt idx="211" formatCode="General">
                  <c:v>0.74255662200000006</c:v>
                </c:pt>
                <c:pt idx="212" formatCode="General">
                  <c:v>0.74455427799999996</c:v>
                </c:pt>
                <c:pt idx="213" formatCode="General">
                  <c:v>0.74757281099999995</c:v>
                </c:pt>
                <c:pt idx="214" formatCode="General">
                  <c:v>0.75037575400000001</c:v>
                </c:pt>
                <c:pt idx="215" formatCode="General">
                  <c:v>0.75270951900000005</c:v>
                </c:pt>
                <c:pt idx="216" formatCode="General">
                  <c:v>0.75558118299999999</c:v>
                </c:pt>
                <c:pt idx="217" formatCode="General">
                  <c:v>0.75931486599999998</c:v>
                </c:pt>
                <c:pt idx="218" formatCode="General">
                  <c:v>0.76246539800000002</c:v>
                </c:pt>
                <c:pt idx="219" formatCode="General">
                  <c:v>0.76578986900000001</c:v>
                </c:pt>
                <c:pt idx="220" formatCode="General">
                  <c:v>0.76997324899999997</c:v>
                </c:pt>
                <c:pt idx="221" formatCode="General">
                  <c:v>0.77436701900000005</c:v>
                </c:pt>
                <c:pt idx="222" formatCode="General">
                  <c:v>0.77783135999999997</c:v>
                </c:pt>
                <c:pt idx="223" formatCode="General">
                  <c:v>0.78122564900000002</c:v>
                </c:pt>
                <c:pt idx="224" formatCode="General">
                  <c:v>0.78409728199999995</c:v>
                </c:pt>
                <c:pt idx="225" formatCode="General">
                  <c:v>0.78601775900000004</c:v>
                </c:pt>
                <c:pt idx="226" formatCode="General">
                  <c:v>0.787105155</c:v>
                </c:pt>
                <c:pt idx="227" formatCode="General">
                  <c:v>0.78786604900000001</c:v>
                </c:pt>
                <c:pt idx="228" formatCode="General">
                  <c:v>0.78962069400000001</c:v>
                </c:pt>
                <c:pt idx="229" formatCode="General">
                  <c:v>0.79262276499999995</c:v>
                </c:pt>
                <c:pt idx="230" formatCode="General">
                  <c:v>0.795706201</c:v>
                </c:pt>
                <c:pt idx="231" formatCode="General">
                  <c:v>0.79869597599999997</c:v>
                </c:pt>
                <c:pt idx="232" formatCode="General">
                  <c:v>0.80158034300000003</c:v>
                </c:pt>
                <c:pt idx="233" formatCode="General">
                  <c:v>0.80305048000000001</c:v>
                </c:pt>
                <c:pt idx="234" formatCode="General">
                  <c:v>0.80328160299999996</c:v>
                </c:pt>
                <c:pt idx="235" formatCode="General">
                  <c:v>0.80347221599999996</c:v>
                </c:pt>
                <c:pt idx="236" formatCode="General">
                  <c:v>0.80356029200000001</c:v>
                </c:pt>
                <c:pt idx="237" formatCode="General">
                  <c:v>0.80372623499999996</c:v>
                </c:pt>
                <c:pt idx="238" formatCode="General">
                  <c:v>0.80389900000000003</c:v>
                </c:pt>
                <c:pt idx="239" formatCode="General">
                  <c:v>0.80541901100000002</c:v>
                </c:pt>
                <c:pt idx="240" formatCode="General">
                  <c:v>0.807572823</c:v>
                </c:pt>
                <c:pt idx="241" formatCode="General">
                  <c:v>0.80988248399999996</c:v>
                </c:pt>
                <c:pt idx="242" formatCode="General">
                  <c:v>0.812353035</c:v>
                </c:pt>
                <c:pt idx="243" formatCode="General">
                  <c:v>0.81533081799999996</c:v>
                </c:pt>
                <c:pt idx="244" formatCode="General">
                  <c:v>0.81836926099999996</c:v>
                </c:pt>
                <c:pt idx="245" formatCode="General">
                  <c:v>0.82238233900000002</c:v>
                </c:pt>
                <c:pt idx="246" formatCode="General">
                  <c:v>0.82682589799999995</c:v>
                </c:pt>
                <c:pt idx="247" formatCode="General">
                  <c:v>0.83129709500000004</c:v>
                </c:pt>
                <c:pt idx="248" formatCode="General">
                  <c:v>0.83595253800000002</c:v>
                </c:pt>
                <c:pt idx="249" formatCode="General">
                  <c:v>0.84008096700000001</c:v>
                </c:pt>
                <c:pt idx="250" formatCode="General">
                  <c:v>0.84296262</c:v>
                </c:pt>
                <c:pt idx="251" formatCode="General">
                  <c:v>0.84569191499999996</c:v>
                </c:pt>
                <c:pt idx="252" formatCode="General">
                  <c:v>0.848454351</c:v>
                </c:pt>
                <c:pt idx="253" formatCode="General">
                  <c:v>0.85128619500000002</c:v>
                </c:pt>
                <c:pt idx="254" formatCode="General">
                  <c:v>0.85402378000000001</c:v>
                </c:pt>
                <c:pt idx="255" formatCode="General">
                  <c:v>0.85691950699999997</c:v>
                </c:pt>
                <c:pt idx="256" formatCode="General">
                  <c:v>0.85999151500000004</c:v>
                </c:pt>
                <c:pt idx="257" formatCode="General">
                  <c:v>0.86377869200000001</c:v>
                </c:pt>
                <c:pt idx="258" formatCode="General">
                  <c:v>0.86768603799999999</c:v>
                </c:pt>
                <c:pt idx="259" formatCode="General">
                  <c:v>0.87106614800000004</c:v>
                </c:pt>
                <c:pt idx="260" formatCode="General">
                  <c:v>0.87439910700000001</c:v>
                </c:pt>
                <c:pt idx="261" formatCode="General">
                  <c:v>0.87762095799999995</c:v>
                </c:pt>
                <c:pt idx="262" formatCode="General">
                  <c:v>0.88024595500000002</c:v>
                </c:pt>
                <c:pt idx="263" formatCode="General">
                  <c:v>0.88282309999999997</c:v>
                </c:pt>
                <c:pt idx="264" formatCode="General">
                  <c:v>0.88592217500000003</c:v>
                </c:pt>
                <c:pt idx="265" formatCode="General">
                  <c:v>0.88900282600000002</c:v>
                </c:pt>
                <c:pt idx="266" formatCode="General">
                  <c:v>0.89422700499999996</c:v>
                </c:pt>
                <c:pt idx="267" formatCode="General">
                  <c:v>0.90045653999999997</c:v>
                </c:pt>
                <c:pt idx="268" formatCode="General">
                  <c:v>0.90582462500000005</c:v>
                </c:pt>
                <c:pt idx="269" formatCode="General">
                  <c:v>0.91039012699999999</c:v>
                </c:pt>
                <c:pt idx="270" formatCode="General">
                  <c:v>0.91444145799999998</c:v>
                </c:pt>
                <c:pt idx="271" formatCode="General">
                  <c:v>0.91599208899999995</c:v>
                </c:pt>
                <c:pt idx="272" formatCode="General">
                  <c:v>0.91636164799999997</c:v>
                </c:pt>
                <c:pt idx="273" formatCode="General">
                  <c:v>0.91819994699999996</c:v>
                </c:pt>
                <c:pt idx="274" formatCode="General">
                  <c:v>0.92103612800000001</c:v>
                </c:pt>
                <c:pt idx="275" formatCode="General">
                  <c:v>0.92447995000000005</c:v>
                </c:pt>
                <c:pt idx="276" formatCode="General">
                  <c:v>0.92859815300000004</c:v>
                </c:pt>
                <c:pt idx="277" formatCode="General">
                  <c:v>0.93275936400000004</c:v>
                </c:pt>
                <c:pt idx="278" formatCode="General">
                  <c:v>0.93561815199999998</c:v>
                </c:pt>
                <c:pt idx="279" formatCode="General">
                  <c:v>0.93776015800000001</c:v>
                </c:pt>
                <c:pt idx="280" formatCode="General">
                  <c:v>0.94017126699999998</c:v>
                </c:pt>
                <c:pt idx="281" formatCode="General">
                  <c:v>0.94333658499999995</c:v>
                </c:pt>
                <c:pt idx="282" formatCode="General">
                  <c:v>0.94778767600000002</c:v>
                </c:pt>
                <c:pt idx="283" formatCode="General">
                  <c:v>0.95326707499999996</c:v>
                </c:pt>
                <c:pt idx="284" formatCode="General">
                  <c:v>0.95909137</c:v>
                </c:pt>
                <c:pt idx="285" formatCode="General">
                  <c:v>0.96503757499999998</c:v>
                </c:pt>
                <c:pt idx="286" formatCode="General">
                  <c:v>0.97008885300000003</c:v>
                </c:pt>
                <c:pt idx="287" formatCode="General">
                  <c:v>0.97386025099999995</c:v>
                </c:pt>
                <c:pt idx="288" formatCode="General">
                  <c:v>0.97675283300000004</c:v>
                </c:pt>
                <c:pt idx="289" formatCode="General">
                  <c:v>0.97924339800000004</c:v>
                </c:pt>
                <c:pt idx="290" formatCode="General">
                  <c:v>0.98157066999999998</c:v>
                </c:pt>
                <c:pt idx="291" formatCode="General">
                  <c:v>0.98432312600000005</c:v>
                </c:pt>
                <c:pt idx="292" formatCode="General">
                  <c:v>0.987086189</c:v>
                </c:pt>
                <c:pt idx="293" formatCode="General">
                  <c:v>0.98965017600000005</c:v>
                </c:pt>
                <c:pt idx="294" formatCode="General">
                  <c:v>0.99200392999999998</c:v>
                </c:pt>
                <c:pt idx="295" formatCode="General">
                  <c:v>0.99356390100000003</c:v>
                </c:pt>
                <c:pt idx="296" formatCode="General">
                  <c:v>0.99410714600000005</c:v>
                </c:pt>
                <c:pt idx="297" formatCode="General">
                  <c:v>0.99433395099999999</c:v>
                </c:pt>
                <c:pt idx="298" formatCode="General">
                  <c:v>0.99441696000000002</c:v>
                </c:pt>
                <c:pt idx="299" formatCode="General">
                  <c:v>0.99446732000000004</c:v>
                </c:pt>
                <c:pt idx="300" formatCode="General">
                  <c:v>0.99477145</c:v>
                </c:pt>
                <c:pt idx="301" formatCode="General">
                  <c:v>0.99549687799999997</c:v>
                </c:pt>
                <c:pt idx="302" formatCode="General">
                  <c:v>0.99714737499999995</c:v>
                </c:pt>
                <c:pt idx="303" formatCode="General">
                  <c:v>0.99991538800000002</c:v>
                </c:pt>
                <c:pt idx="304" formatCode="General">
                  <c:v>1.003834994</c:v>
                </c:pt>
                <c:pt idx="305" formatCode="General">
                  <c:v>1.007989078</c:v>
                </c:pt>
                <c:pt idx="306" formatCode="General">
                  <c:v>1.0124549869999999</c:v>
                </c:pt>
                <c:pt idx="307" formatCode="General">
                  <c:v>1.016678188</c:v>
                </c:pt>
                <c:pt idx="308" formatCode="General">
                  <c:v>1.0210508810000001</c:v>
                </c:pt>
                <c:pt idx="309" formatCode="General">
                  <c:v>1.0255452869999999</c:v>
                </c:pt>
                <c:pt idx="310" formatCode="General">
                  <c:v>1.030282771</c:v>
                </c:pt>
                <c:pt idx="311" formatCode="General">
                  <c:v>1.0346577050000001</c:v>
                </c:pt>
                <c:pt idx="312" formatCode="General">
                  <c:v>1.039126365</c:v>
                </c:pt>
                <c:pt idx="313" formatCode="General">
                  <c:v>1.043236735</c:v>
                </c:pt>
                <c:pt idx="314" formatCode="General">
                  <c:v>1.046709187</c:v>
                </c:pt>
                <c:pt idx="315" formatCode="General">
                  <c:v>1.0500376789999999</c:v>
                </c:pt>
                <c:pt idx="316" formatCode="General">
                  <c:v>1.0540455580000001</c:v>
                </c:pt>
                <c:pt idx="317" formatCode="General">
                  <c:v>1.0586299379999999</c:v>
                </c:pt>
                <c:pt idx="318" formatCode="General">
                  <c:v>1.0634953309999999</c:v>
                </c:pt>
                <c:pt idx="319" formatCode="General">
                  <c:v>1.068248388</c:v>
                </c:pt>
                <c:pt idx="320" formatCode="General">
                  <c:v>1.0732790809999999</c:v>
                </c:pt>
                <c:pt idx="321" formatCode="General">
                  <c:v>1.0792025919999999</c:v>
                </c:pt>
                <c:pt idx="322" formatCode="General">
                  <c:v>1.0850032549999999</c:v>
                </c:pt>
                <c:pt idx="323" formatCode="General">
                  <c:v>1.089744045</c:v>
                </c:pt>
                <c:pt idx="324" formatCode="General">
                  <c:v>1.0939877520000001</c:v>
                </c:pt>
                <c:pt idx="325" formatCode="General">
                  <c:v>1.097334553</c:v>
                </c:pt>
                <c:pt idx="326" formatCode="General">
                  <c:v>1.0987165160000001</c:v>
                </c:pt>
                <c:pt idx="327" formatCode="General">
                  <c:v>1.0989078560000001</c:v>
                </c:pt>
                <c:pt idx="328" formatCode="General">
                  <c:v>1.098947994</c:v>
                </c:pt>
                <c:pt idx="329" formatCode="General">
                  <c:v>1.0991381060000001</c:v>
                </c:pt>
                <c:pt idx="330" formatCode="General">
                  <c:v>1.0994279810000001</c:v>
                </c:pt>
                <c:pt idx="331" formatCode="General">
                  <c:v>1.1008883840000001</c:v>
                </c:pt>
                <c:pt idx="332" formatCode="General">
                  <c:v>1.104374747</c:v>
                </c:pt>
                <c:pt idx="333" formatCode="General">
                  <c:v>1.1081767680000001</c:v>
                </c:pt>
                <c:pt idx="334" formatCode="General">
                  <c:v>1.1119481600000001</c:v>
                </c:pt>
                <c:pt idx="335" formatCode="General">
                  <c:v>1.1163047530000001</c:v>
                </c:pt>
                <c:pt idx="336" formatCode="General">
                  <c:v>1.122040224</c:v>
                </c:pt>
                <c:pt idx="337" formatCode="General">
                  <c:v>1.1284538289999999</c:v>
                </c:pt>
                <c:pt idx="338" formatCode="General">
                  <c:v>1.1359598799999999</c:v>
                </c:pt>
                <c:pt idx="339" formatCode="General">
                  <c:v>1.1440764080000001</c:v>
                </c:pt>
                <c:pt idx="340" formatCode="General">
                  <c:v>1.1532284900000001</c:v>
                </c:pt>
                <c:pt idx="341" formatCode="General">
                  <c:v>1.1614920719999999</c:v>
                </c:pt>
                <c:pt idx="342" formatCode="General">
                  <c:v>1.1685421490000001</c:v>
                </c:pt>
                <c:pt idx="343" formatCode="General">
                  <c:v>1.17612597</c:v>
                </c:pt>
                <c:pt idx="344" formatCode="General">
                  <c:v>1.1850341520000001</c:v>
                </c:pt>
                <c:pt idx="345" formatCode="General">
                  <c:v>1.1942732110000001</c:v>
                </c:pt>
                <c:pt idx="346" formatCode="General">
                  <c:v>1.2037061790000001</c:v>
                </c:pt>
                <c:pt idx="347" formatCode="General">
                  <c:v>1.214249175</c:v>
                </c:pt>
                <c:pt idx="348" formatCode="General">
                  <c:v>1.224946482</c:v>
                </c:pt>
                <c:pt idx="349" formatCode="General">
                  <c:v>1.2352018490000001</c:v>
                </c:pt>
                <c:pt idx="350" formatCode="General">
                  <c:v>1.243908928</c:v>
                </c:pt>
                <c:pt idx="351" formatCode="General">
                  <c:v>1.251031177</c:v>
                </c:pt>
                <c:pt idx="352" formatCode="General">
                  <c:v>1.255773391</c:v>
                </c:pt>
                <c:pt idx="353" formatCode="General">
                  <c:v>1.2586545010000001</c:v>
                </c:pt>
                <c:pt idx="354" formatCode="General">
                  <c:v>1.2601274250000001</c:v>
                </c:pt>
                <c:pt idx="355" formatCode="General">
                  <c:v>1.2613470470000001</c:v>
                </c:pt>
                <c:pt idx="356" formatCode="General">
                  <c:v>1.2627386700000001</c:v>
                </c:pt>
                <c:pt idx="357" formatCode="General">
                  <c:v>1.264138145</c:v>
                </c:pt>
                <c:pt idx="358" formatCode="General">
                  <c:v>1.265637635</c:v>
                </c:pt>
                <c:pt idx="359" formatCode="General">
                  <c:v>1.2673593219999999</c:v>
                </c:pt>
                <c:pt idx="360" formatCode="General">
                  <c:v>1.269476995</c:v>
                </c:pt>
                <c:pt idx="361" formatCode="General">
                  <c:v>1.2723422209999999</c:v>
                </c:pt>
                <c:pt idx="362" formatCode="General">
                  <c:v>1.2757917059999999</c:v>
                </c:pt>
                <c:pt idx="363" formatCode="General">
                  <c:v>1.279441016</c:v>
                </c:pt>
                <c:pt idx="364" formatCode="General">
                  <c:v>1.28306882</c:v>
                </c:pt>
                <c:pt idx="365" formatCode="General">
                  <c:v>1.28651162</c:v>
                </c:pt>
                <c:pt idx="366" formatCode="General">
                  <c:v>1.289275468</c:v>
                </c:pt>
                <c:pt idx="367" formatCode="General">
                  <c:v>1.2920924140000001</c:v>
                </c:pt>
                <c:pt idx="368" formatCode="General">
                  <c:v>1.295415169</c:v>
                </c:pt>
                <c:pt idx="369" formatCode="General">
                  <c:v>1.2986894099999999</c:v>
                </c:pt>
                <c:pt idx="370" formatCode="General">
                  <c:v>1.3021863170000001</c:v>
                </c:pt>
                <c:pt idx="371" formatCode="General">
                  <c:v>1.3059422000000001</c:v>
                </c:pt>
                <c:pt idx="372" formatCode="General">
                  <c:v>1.3097143330000001</c:v>
                </c:pt>
                <c:pt idx="373" formatCode="General">
                  <c:v>1.312977297</c:v>
                </c:pt>
                <c:pt idx="374" formatCode="General">
                  <c:v>1.316010144</c:v>
                </c:pt>
                <c:pt idx="375" formatCode="General">
                  <c:v>1.318533422</c:v>
                </c:pt>
                <c:pt idx="376" formatCode="General">
                  <c:v>1.3207605360000001</c:v>
                </c:pt>
                <c:pt idx="377" formatCode="General">
                  <c:v>1.3228416949999999</c:v>
                </c:pt>
                <c:pt idx="378" formatCode="General">
                  <c:v>1.325601823</c:v>
                </c:pt>
                <c:pt idx="379" formatCode="General">
                  <c:v>1.32932988</c:v>
                </c:pt>
                <c:pt idx="380" formatCode="General">
                  <c:v>1.333404424</c:v>
                </c:pt>
                <c:pt idx="381" formatCode="General">
                  <c:v>1.3381836380000001</c:v>
                </c:pt>
                <c:pt idx="382" formatCode="General">
                  <c:v>1.3433452299999999</c:v>
                </c:pt>
                <c:pt idx="383" formatCode="General">
                  <c:v>1.348306531</c:v>
                </c:pt>
                <c:pt idx="384" formatCode="General">
                  <c:v>1.352809768</c:v>
                </c:pt>
                <c:pt idx="385" formatCode="General">
                  <c:v>1.357175901</c:v>
                </c:pt>
                <c:pt idx="386" formatCode="General">
                  <c:v>1.3613651360000001</c:v>
                </c:pt>
                <c:pt idx="387" formatCode="General">
                  <c:v>1.3655349969999999</c:v>
                </c:pt>
                <c:pt idx="388" formatCode="General">
                  <c:v>1.3695846030000001</c:v>
                </c:pt>
                <c:pt idx="389" formatCode="General">
                  <c:v>1.3743889760000001</c:v>
                </c:pt>
                <c:pt idx="390" formatCode="General">
                  <c:v>1.3799652120000001</c:v>
                </c:pt>
                <c:pt idx="391" formatCode="General">
                  <c:v>1.385749683</c:v>
                </c:pt>
                <c:pt idx="392" formatCode="General">
                  <c:v>1.402360396</c:v>
                </c:pt>
                <c:pt idx="393" formatCode="General">
                  <c:v>1.4207491640000001</c:v>
                </c:pt>
                <c:pt idx="394" formatCode="General">
                  <c:v>1.439667518</c:v>
                </c:pt>
              </c:numCache>
            </c:numRef>
          </c:xVal>
          <c:yVal>
            <c:numRef>
              <c:f>'Data fresh bones'!$Y$4:$Y$398</c:f>
              <c:numCache>
                <c:formatCode>General</c:formatCode>
                <c:ptCount val="395"/>
                <c:pt idx="0">
                  <c:v>-1.7916899999999999E-4</c:v>
                </c:pt>
                <c:pt idx="1">
                  <c:v>-3.5462599999999998E-4</c:v>
                </c:pt>
                <c:pt idx="2">
                  <c:v>-2.78683E-4</c:v>
                </c:pt>
                <c:pt idx="3">
                  <c:v>-1.5082600000000001E-4</c:v>
                </c:pt>
                <c:pt idx="4">
                  <c:v>-2.5731300000000001E-4</c:v>
                </c:pt>
                <c:pt idx="5" formatCode="0.00E+00">
                  <c:v>-7.7470299999999996E-5</c:v>
                </c:pt>
                <c:pt idx="6" formatCode="0.00E+00">
                  <c:v>6.2703600000000001E-5</c:v>
                </c:pt>
                <c:pt idx="7" formatCode="0.00E+00">
                  <c:v>8.0800199999999999E-5</c:v>
                </c:pt>
                <c:pt idx="8" formatCode="0.00E+00">
                  <c:v>8.2258700000000006E-5</c:v>
                </c:pt>
                <c:pt idx="9">
                  <c:v>1.44967E-4</c:v>
                </c:pt>
                <c:pt idx="10">
                  <c:v>1.55828E-4</c:v>
                </c:pt>
                <c:pt idx="11">
                  <c:v>1.6398399999999999E-4</c:v>
                </c:pt>
                <c:pt idx="12">
                  <c:v>1.7410799999999999E-4</c:v>
                </c:pt>
                <c:pt idx="13">
                  <c:v>1.8673999999999999E-4</c:v>
                </c:pt>
                <c:pt idx="14">
                  <c:v>1.90306E-4</c:v>
                </c:pt>
                <c:pt idx="15">
                  <c:v>1.8629399999999999E-4</c:v>
                </c:pt>
                <c:pt idx="16">
                  <c:v>1.8614099999999999E-4</c:v>
                </c:pt>
                <c:pt idx="17">
                  <c:v>1.96968E-4</c:v>
                </c:pt>
                <c:pt idx="18">
                  <c:v>1.9993699999999999E-4</c:v>
                </c:pt>
                <c:pt idx="19">
                  <c:v>2.06598E-4</c:v>
                </c:pt>
                <c:pt idx="20">
                  <c:v>2.1392199999999999E-4</c:v>
                </c:pt>
                <c:pt idx="21">
                  <c:v>2.17968E-4</c:v>
                </c:pt>
                <c:pt idx="22">
                  <c:v>2.11523E-4</c:v>
                </c:pt>
                <c:pt idx="23">
                  <c:v>2.1033799999999999E-4</c:v>
                </c:pt>
                <c:pt idx="24">
                  <c:v>2.1038299999999999E-4</c:v>
                </c:pt>
                <c:pt idx="25">
                  <c:v>2.12905E-4</c:v>
                </c:pt>
                <c:pt idx="26">
                  <c:v>2.1392000000000001E-4</c:v>
                </c:pt>
                <c:pt idx="27">
                  <c:v>2.1699299999999999E-4</c:v>
                </c:pt>
                <c:pt idx="28">
                  <c:v>2.1877600000000001E-4</c:v>
                </c:pt>
                <c:pt idx="29">
                  <c:v>2.2042399999999999E-4</c:v>
                </c:pt>
                <c:pt idx="30">
                  <c:v>2.22582E-4</c:v>
                </c:pt>
                <c:pt idx="31">
                  <c:v>2.2457E-4</c:v>
                </c:pt>
                <c:pt idx="32">
                  <c:v>2.24384E-4</c:v>
                </c:pt>
                <c:pt idx="33">
                  <c:v>2.2761600000000001E-4</c:v>
                </c:pt>
                <c:pt idx="34">
                  <c:v>2.2854E-4</c:v>
                </c:pt>
                <c:pt idx="35">
                  <c:v>2.2576900000000001E-4</c:v>
                </c:pt>
                <c:pt idx="36">
                  <c:v>2.2940600000000001E-4</c:v>
                </c:pt>
                <c:pt idx="37">
                  <c:v>2.3031899999999999E-4</c:v>
                </c:pt>
                <c:pt idx="38">
                  <c:v>2.33274E-4</c:v>
                </c:pt>
                <c:pt idx="39">
                  <c:v>2.35889E-4</c:v>
                </c:pt>
                <c:pt idx="40">
                  <c:v>2.3735499999999999E-4</c:v>
                </c:pt>
                <c:pt idx="41">
                  <c:v>2.3447600000000001E-4</c:v>
                </c:pt>
                <c:pt idx="42">
                  <c:v>2.3682400000000001E-4</c:v>
                </c:pt>
                <c:pt idx="43">
                  <c:v>2.3631999999999999E-4</c:v>
                </c:pt>
                <c:pt idx="44">
                  <c:v>2.3808499999999999E-4</c:v>
                </c:pt>
                <c:pt idx="45">
                  <c:v>2.42487E-4</c:v>
                </c:pt>
                <c:pt idx="46">
                  <c:v>2.4474799999999998E-4</c:v>
                </c:pt>
                <c:pt idx="47">
                  <c:v>2.4597399999999999E-4</c:v>
                </c:pt>
                <c:pt idx="48">
                  <c:v>2.4441799999999999E-4</c:v>
                </c:pt>
                <c:pt idx="49">
                  <c:v>2.4477E-4</c:v>
                </c:pt>
                <c:pt idx="50">
                  <c:v>2.4591100000000002E-4</c:v>
                </c:pt>
                <c:pt idx="51">
                  <c:v>2.4431099999999999E-4</c:v>
                </c:pt>
                <c:pt idx="52">
                  <c:v>2.4409099999999999E-4</c:v>
                </c:pt>
                <c:pt idx="53">
                  <c:v>2.4389E-4</c:v>
                </c:pt>
                <c:pt idx="54">
                  <c:v>2.4325799999999999E-4</c:v>
                </c:pt>
                <c:pt idx="55">
                  <c:v>2.4115599999999999E-4</c:v>
                </c:pt>
                <c:pt idx="56">
                  <c:v>2.4275499999999999E-4</c:v>
                </c:pt>
                <c:pt idx="57">
                  <c:v>2.4413399999999999E-4</c:v>
                </c:pt>
                <c:pt idx="58">
                  <c:v>2.4664000000000001E-4</c:v>
                </c:pt>
                <c:pt idx="59">
                  <c:v>2.4852300000000001E-4</c:v>
                </c:pt>
                <c:pt idx="60">
                  <c:v>2.50275E-4</c:v>
                </c:pt>
                <c:pt idx="61">
                  <c:v>2.5458700000000002E-4</c:v>
                </c:pt>
                <c:pt idx="62">
                  <c:v>2.5316899999999997E-4</c:v>
                </c:pt>
                <c:pt idx="63">
                  <c:v>2.52651E-4</c:v>
                </c:pt>
                <c:pt idx="64">
                  <c:v>2.53997E-4</c:v>
                </c:pt>
                <c:pt idx="65">
                  <c:v>2.5041100000000003E-4</c:v>
                </c:pt>
                <c:pt idx="66">
                  <c:v>2.4801599999999999E-4</c:v>
                </c:pt>
                <c:pt idx="67">
                  <c:v>2.4854100000000002E-4</c:v>
                </c:pt>
                <c:pt idx="68">
                  <c:v>2.48526E-4</c:v>
                </c:pt>
                <c:pt idx="69">
                  <c:v>2.4868600000000002E-4</c:v>
                </c:pt>
                <c:pt idx="70">
                  <c:v>2.51518E-4</c:v>
                </c:pt>
                <c:pt idx="71">
                  <c:v>2.5085100000000001E-4</c:v>
                </c:pt>
                <c:pt idx="72">
                  <c:v>2.5310799999999999E-4</c:v>
                </c:pt>
                <c:pt idx="73">
                  <c:v>2.5492700000000001E-4</c:v>
                </c:pt>
                <c:pt idx="74">
                  <c:v>2.5640400000000001E-4</c:v>
                </c:pt>
                <c:pt idx="75">
                  <c:v>2.59733E-4</c:v>
                </c:pt>
                <c:pt idx="76">
                  <c:v>2.6246499999999997E-4</c:v>
                </c:pt>
                <c:pt idx="77">
                  <c:v>2.6203400000000002E-4</c:v>
                </c:pt>
                <c:pt idx="78">
                  <c:v>2.6463600000000001E-4</c:v>
                </c:pt>
                <c:pt idx="79">
                  <c:v>2.6740899999999997E-4</c:v>
                </c:pt>
                <c:pt idx="80">
                  <c:v>2.6647900000000002E-4</c:v>
                </c:pt>
                <c:pt idx="81">
                  <c:v>2.6862099999999997E-4</c:v>
                </c:pt>
                <c:pt idx="82">
                  <c:v>2.6831899999999999E-4</c:v>
                </c:pt>
                <c:pt idx="83">
                  <c:v>2.6786099999999999E-4</c:v>
                </c:pt>
                <c:pt idx="84">
                  <c:v>2.6331199999999998E-4</c:v>
                </c:pt>
                <c:pt idx="85">
                  <c:v>2.6473700000000002E-4</c:v>
                </c:pt>
                <c:pt idx="86">
                  <c:v>2.6497400000000001E-4</c:v>
                </c:pt>
                <c:pt idx="87">
                  <c:v>2.6651399999999998E-4</c:v>
                </c:pt>
                <c:pt idx="88">
                  <c:v>2.6937700000000001E-4</c:v>
                </c:pt>
                <c:pt idx="89">
                  <c:v>2.7238099999999998E-4</c:v>
                </c:pt>
                <c:pt idx="90">
                  <c:v>2.69249E-4</c:v>
                </c:pt>
                <c:pt idx="91">
                  <c:v>2.7508600000000002E-4</c:v>
                </c:pt>
                <c:pt idx="92">
                  <c:v>2.8384900000000003E-4</c:v>
                </c:pt>
                <c:pt idx="93">
                  <c:v>2.8471600000000002E-4</c:v>
                </c:pt>
                <c:pt idx="94">
                  <c:v>2.8678999999999998E-4</c:v>
                </c:pt>
                <c:pt idx="95">
                  <c:v>2.9231E-4</c:v>
                </c:pt>
                <c:pt idx="96">
                  <c:v>2.9118599999999997E-4</c:v>
                </c:pt>
                <c:pt idx="97">
                  <c:v>2.8855900000000003E-4</c:v>
                </c:pt>
                <c:pt idx="98">
                  <c:v>2.9067200000000001E-4</c:v>
                </c:pt>
                <c:pt idx="99">
                  <c:v>2.9363499999999999E-4</c:v>
                </c:pt>
                <c:pt idx="100">
                  <c:v>2.9219400000000001E-4</c:v>
                </c:pt>
                <c:pt idx="101">
                  <c:v>2.9032100000000001E-4</c:v>
                </c:pt>
                <c:pt idx="102">
                  <c:v>2.9416400000000002E-4</c:v>
                </c:pt>
                <c:pt idx="103">
                  <c:v>2.9150200000000002E-4</c:v>
                </c:pt>
                <c:pt idx="104">
                  <c:v>2.9084E-4</c:v>
                </c:pt>
                <c:pt idx="105">
                  <c:v>2.9045900000000002E-4</c:v>
                </c:pt>
                <c:pt idx="106">
                  <c:v>2.9287300000000003E-4</c:v>
                </c:pt>
                <c:pt idx="107">
                  <c:v>2.9326100000000001E-4</c:v>
                </c:pt>
                <c:pt idx="108">
                  <c:v>2.9710400000000002E-4</c:v>
                </c:pt>
                <c:pt idx="109">
                  <c:v>2.9777800000000001E-4</c:v>
                </c:pt>
                <c:pt idx="110">
                  <c:v>3.0103299999999998E-4</c:v>
                </c:pt>
                <c:pt idx="111">
                  <c:v>3.0101200000000002E-4</c:v>
                </c:pt>
                <c:pt idx="112">
                  <c:v>3.0196900000000002E-4</c:v>
                </c:pt>
                <c:pt idx="113">
                  <c:v>3.0363299999999998E-4</c:v>
                </c:pt>
                <c:pt idx="114">
                  <c:v>3.04426E-4</c:v>
                </c:pt>
                <c:pt idx="115">
                  <c:v>3.0738100000000002E-4</c:v>
                </c:pt>
                <c:pt idx="116">
                  <c:v>3.0703799999999998E-4</c:v>
                </c:pt>
                <c:pt idx="117">
                  <c:v>3.05576E-4</c:v>
                </c:pt>
                <c:pt idx="118">
                  <c:v>3.06309E-4</c:v>
                </c:pt>
                <c:pt idx="119">
                  <c:v>3.11391E-4</c:v>
                </c:pt>
                <c:pt idx="120">
                  <c:v>2.9993700000000001E-4</c:v>
                </c:pt>
                <c:pt idx="121">
                  <c:v>2.9968099999999999E-4</c:v>
                </c:pt>
                <c:pt idx="122">
                  <c:v>3.0654800000000002E-4</c:v>
                </c:pt>
                <c:pt idx="123">
                  <c:v>3.0304300000000002E-4</c:v>
                </c:pt>
                <c:pt idx="124">
                  <c:v>2.9941800000000003E-4</c:v>
                </c:pt>
                <c:pt idx="125">
                  <c:v>3.0030399999999999E-4</c:v>
                </c:pt>
                <c:pt idx="126">
                  <c:v>3.0282300000000002E-4</c:v>
                </c:pt>
                <c:pt idx="127">
                  <c:v>3.0433700000000001E-4</c:v>
                </c:pt>
                <c:pt idx="128">
                  <c:v>3.08616E-4</c:v>
                </c:pt>
                <c:pt idx="129">
                  <c:v>3.1636499999999998E-4</c:v>
                </c:pt>
                <c:pt idx="130">
                  <c:v>3.1758699999999998E-4</c:v>
                </c:pt>
                <c:pt idx="131">
                  <c:v>3.2181199999999999E-4</c:v>
                </c:pt>
                <c:pt idx="132">
                  <c:v>3.2334399999999999E-4</c:v>
                </c:pt>
                <c:pt idx="133">
                  <c:v>3.25438E-4</c:v>
                </c:pt>
                <c:pt idx="134">
                  <c:v>3.2192000000000001E-4</c:v>
                </c:pt>
                <c:pt idx="135">
                  <c:v>3.2366600000000001E-4</c:v>
                </c:pt>
                <c:pt idx="136">
                  <c:v>3.2262300000000002E-4</c:v>
                </c:pt>
                <c:pt idx="137">
                  <c:v>3.2161000000000001E-4</c:v>
                </c:pt>
                <c:pt idx="138">
                  <c:v>3.1994199999999998E-4</c:v>
                </c:pt>
                <c:pt idx="139">
                  <c:v>3.1983800000000002E-4</c:v>
                </c:pt>
                <c:pt idx="140">
                  <c:v>3.19795E-4</c:v>
                </c:pt>
                <c:pt idx="141">
                  <c:v>3.23276E-4</c:v>
                </c:pt>
                <c:pt idx="142">
                  <c:v>3.1777500000000001E-4</c:v>
                </c:pt>
                <c:pt idx="143">
                  <c:v>3.2060500000000001E-4</c:v>
                </c:pt>
                <c:pt idx="144">
                  <c:v>3.2130400000000001E-4</c:v>
                </c:pt>
                <c:pt idx="145">
                  <c:v>3.2424100000000001E-4</c:v>
                </c:pt>
                <c:pt idx="146">
                  <c:v>3.2588000000000002E-4</c:v>
                </c:pt>
                <c:pt idx="147">
                  <c:v>3.3231899999999997E-4</c:v>
                </c:pt>
                <c:pt idx="148">
                  <c:v>3.3981499999999998E-4</c:v>
                </c:pt>
                <c:pt idx="149">
                  <c:v>3.4736899999999999E-4</c:v>
                </c:pt>
                <c:pt idx="150">
                  <c:v>3.6674E-4</c:v>
                </c:pt>
                <c:pt idx="151">
                  <c:v>3.5751199999999999E-4</c:v>
                </c:pt>
                <c:pt idx="152">
                  <c:v>3.8685999999999999E-4</c:v>
                </c:pt>
                <c:pt idx="153">
                  <c:v>3.4821899999999998E-4</c:v>
                </c:pt>
                <c:pt idx="154">
                  <c:v>3.5742599999999999E-4</c:v>
                </c:pt>
                <c:pt idx="155">
                  <c:v>3.4122699999999999E-4</c:v>
                </c:pt>
                <c:pt idx="156">
                  <c:v>3.4488900000000002E-4</c:v>
                </c:pt>
                <c:pt idx="157">
                  <c:v>3.4013100000000003E-4</c:v>
                </c:pt>
                <c:pt idx="158">
                  <c:v>3.4271399999999999E-4</c:v>
                </c:pt>
                <c:pt idx="159">
                  <c:v>3.3199599999999998E-4</c:v>
                </c:pt>
                <c:pt idx="160">
                  <c:v>3.5798299999999998E-4</c:v>
                </c:pt>
                <c:pt idx="161">
                  <c:v>3.4695800000000002E-4</c:v>
                </c:pt>
                <c:pt idx="162">
                  <c:v>3.4542399999999999E-4</c:v>
                </c:pt>
                <c:pt idx="163">
                  <c:v>3.4618000000000002E-4</c:v>
                </c:pt>
                <c:pt idx="164">
                  <c:v>3.5452200000000002E-4</c:v>
                </c:pt>
                <c:pt idx="165">
                  <c:v>3.48582E-4</c:v>
                </c:pt>
                <c:pt idx="166">
                  <c:v>3.4983600000000002E-4</c:v>
                </c:pt>
                <c:pt idx="167">
                  <c:v>3.5010800000000002E-4</c:v>
                </c:pt>
                <c:pt idx="168">
                  <c:v>3.54204E-4</c:v>
                </c:pt>
                <c:pt idx="169">
                  <c:v>3.5514800000000001E-4</c:v>
                </c:pt>
                <c:pt idx="170">
                  <c:v>3.4943799999999998E-4</c:v>
                </c:pt>
                <c:pt idx="171">
                  <c:v>3.4813599999999997E-4</c:v>
                </c:pt>
                <c:pt idx="172">
                  <c:v>3.4105499999999999E-4</c:v>
                </c:pt>
                <c:pt idx="173">
                  <c:v>3.3728700000000003E-4</c:v>
                </c:pt>
                <c:pt idx="174">
                  <c:v>3.3522599999999999E-4</c:v>
                </c:pt>
                <c:pt idx="175">
                  <c:v>3.3837599999999999E-4</c:v>
                </c:pt>
                <c:pt idx="176">
                  <c:v>3.3953100000000001E-4</c:v>
                </c:pt>
                <c:pt idx="177">
                  <c:v>3.4188799999999999E-4</c:v>
                </c:pt>
                <c:pt idx="178">
                  <c:v>3.41582E-4</c:v>
                </c:pt>
                <c:pt idx="179">
                  <c:v>3.3401900000000002E-4</c:v>
                </c:pt>
                <c:pt idx="180">
                  <c:v>3.2566700000000002E-4</c:v>
                </c:pt>
                <c:pt idx="181">
                  <c:v>3.2333999999999998E-4</c:v>
                </c:pt>
                <c:pt idx="182">
                  <c:v>3.20346E-4</c:v>
                </c:pt>
                <c:pt idx="183">
                  <c:v>3.20904E-4</c:v>
                </c:pt>
                <c:pt idx="184">
                  <c:v>3.22133E-4</c:v>
                </c:pt>
                <c:pt idx="185">
                  <c:v>3.2254199999999999E-4</c:v>
                </c:pt>
                <c:pt idx="186">
                  <c:v>3.21434E-4</c:v>
                </c:pt>
                <c:pt idx="187">
                  <c:v>3.2289900000000003E-4</c:v>
                </c:pt>
                <c:pt idx="188">
                  <c:v>3.2241000000000003E-4</c:v>
                </c:pt>
                <c:pt idx="189">
                  <c:v>3.2158799999999998E-4</c:v>
                </c:pt>
                <c:pt idx="190">
                  <c:v>3.2035199999999998E-4</c:v>
                </c:pt>
                <c:pt idx="191">
                  <c:v>3.2158399999999998E-4</c:v>
                </c:pt>
                <c:pt idx="192">
                  <c:v>3.2134900000000002E-4</c:v>
                </c:pt>
                <c:pt idx="193">
                  <c:v>3.20315E-4</c:v>
                </c:pt>
                <c:pt idx="194">
                  <c:v>3.1743E-4</c:v>
                </c:pt>
                <c:pt idx="195">
                  <c:v>3.1856899999999999E-4</c:v>
                </c:pt>
                <c:pt idx="196">
                  <c:v>3.1571300000000002E-4</c:v>
                </c:pt>
                <c:pt idx="197">
                  <c:v>3.1286399999999999E-4</c:v>
                </c:pt>
                <c:pt idx="198">
                  <c:v>3.1173699999999997E-4</c:v>
                </c:pt>
                <c:pt idx="199">
                  <c:v>3.1030700000000001E-4</c:v>
                </c:pt>
                <c:pt idx="200">
                  <c:v>3.0637999999999998E-4</c:v>
                </c:pt>
                <c:pt idx="201">
                  <c:v>3.0492200000000001E-4</c:v>
                </c:pt>
                <c:pt idx="202">
                  <c:v>3.0449999999999997E-4</c:v>
                </c:pt>
                <c:pt idx="203">
                  <c:v>3.0499100000000001E-4</c:v>
                </c:pt>
                <c:pt idx="204">
                  <c:v>3.0401099999999997E-4</c:v>
                </c:pt>
                <c:pt idx="205">
                  <c:v>3.0182700000000001E-4</c:v>
                </c:pt>
                <c:pt idx="206">
                  <c:v>2.9700700000000001E-4</c:v>
                </c:pt>
                <c:pt idx="207">
                  <c:v>3.0061900000000002E-4</c:v>
                </c:pt>
                <c:pt idx="208">
                  <c:v>2.8847299999999997E-4</c:v>
                </c:pt>
                <c:pt idx="209">
                  <c:v>2.8941299999999997E-4</c:v>
                </c:pt>
                <c:pt idx="210">
                  <c:v>2.8954300000000002E-4</c:v>
                </c:pt>
                <c:pt idx="211">
                  <c:v>2.9308600000000002E-4</c:v>
                </c:pt>
                <c:pt idx="212">
                  <c:v>2.8957000000000001E-4</c:v>
                </c:pt>
                <c:pt idx="213">
                  <c:v>2.9249199999999999E-4</c:v>
                </c:pt>
                <c:pt idx="214">
                  <c:v>2.9240700000000001E-4</c:v>
                </c:pt>
                <c:pt idx="215">
                  <c:v>2.8735499999999999E-4</c:v>
                </c:pt>
                <c:pt idx="216">
                  <c:v>2.8400000000000002E-4</c:v>
                </c:pt>
                <c:pt idx="217">
                  <c:v>2.7827899999999998E-4</c:v>
                </c:pt>
                <c:pt idx="218">
                  <c:v>2.7420500000000002E-4</c:v>
                </c:pt>
                <c:pt idx="219">
                  <c:v>2.68099E-4</c:v>
                </c:pt>
                <c:pt idx="220">
                  <c:v>2.6501200000000002E-4</c:v>
                </c:pt>
                <c:pt idx="221">
                  <c:v>2.6589199999999999E-4</c:v>
                </c:pt>
                <c:pt idx="222">
                  <c:v>2.6433300000000001E-4</c:v>
                </c:pt>
                <c:pt idx="223">
                  <c:v>2.5963499999999998E-4</c:v>
                </c:pt>
                <c:pt idx="224">
                  <c:v>2.6199099999999999E-4</c:v>
                </c:pt>
                <c:pt idx="225">
                  <c:v>2.6265099999999998E-4</c:v>
                </c:pt>
                <c:pt idx="226">
                  <c:v>2.4936700000000001E-4</c:v>
                </c:pt>
                <c:pt idx="227">
                  <c:v>2.5232299999999999E-4</c:v>
                </c:pt>
                <c:pt idx="228">
                  <c:v>2.52785E-4</c:v>
                </c:pt>
                <c:pt idx="229">
                  <c:v>2.5026900000000001E-4</c:v>
                </c:pt>
                <c:pt idx="230">
                  <c:v>2.5105499999999997E-4</c:v>
                </c:pt>
                <c:pt idx="231">
                  <c:v>2.5155000000000002E-4</c:v>
                </c:pt>
                <c:pt idx="232">
                  <c:v>2.48096E-4</c:v>
                </c:pt>
                <c:pt idx="233">
                  <c:v>2.5383399999999998E-4</c:v>
                </c:pt>
                <c:pt idx="234">
                  <c:v>2.5671599999999999E-4</c:v>
                </c:pt>
                <c:pt idx="235">
                  <c:v>2.9970600000000001E-4</c:v>
                </c:pt>
                <c:pt idx="236">
                  <c:v>4.1652300000000002E-4</c:v>
                </c:pt>
                <c:pt idx="237">
                  <c:v>5.0066300000000004E-4</c:v>
                </c:pt>
                <c:pt idx="238">
                  <c:v>4.5514500000000001E-4</c:v>
                </c:pt>
                <c:pt idx="239">
                  <c:v>4.5482699999999999E-4</c:v>
                </c:pt>
                <c:pt idx="240">
                  <c:v>4.5121799999999998E-4</c:v>
                </c:pt>
                <c:pt idx="241">
                  <c:v>4.4335799999999998E-4</c:v>
                </c:pt>
                <c:pt idx="242">
                  <c:v>4.3884099999999998E-4</c:v>
                </c:pt>
                <c:pt idx="243">
                  <c:v>4.3688400000000001E-4</c:v>
                </c:pt>
                <c:pt idx="244">
                  <c:v>4.3755200000000001E-4</c:v>
                </c:pt>
                <c:pt idx="245">
                  <c:v>4.39059E-4</c:v>
                </c:pt>
                <c:pt idx="246">
                  <c:v>4.3836800000000002E-4</c:v>
                </c:pt>
                <c:pt idx="247">
                  <c:v>4.3980199999999999E-4</c:v>
                </c:pt>
                <c:pt idx="248">
                  <c:v>4.43304E-4</c:v>
                </c:pt>
                <c:pt idx="249">
                  <c:v>4.41431E-4</c:v>
                </c:pt>
                <c:pt idx="250">
                  <c:v>4.3745500000000001E-4</c:v>
                </c:pt>
                <c:pt idx="251">
                  <c:v>4.3392600000000001E-4</c:v>
                </c:pt>
                <c:pt idx="252">
                  <c:v>4.2997499999999998E-4</c:v>
                </c:pt>
                <c:pt idx="253">
                  <c:v>4.2413500000000002E-4</c:v>
                </c:pt>
                <c:pt idx="254">
                  <c:v>4.2000000000000002E-4</c:v>
                </c:pt>
                <c:pt idx="255">
                  <c:v>4.0983399999999998E-4</c:v>
                </c:pt>
                <c:pt idx="256">
                  <c:v>4.1221900000000002E-4</c:v>
                </c:pt>
                <c:pt idx="257">
                  <c:v>4.1007499999999998E-4</c:v>
                </c:pt>
                <c:pt idx="258">
                  <c:v>4.0601299999999999E-4</c:v>
                </c:pt>
                <c:pt idx="259">
                  <c:v>4.0351900000000002E-4</c:v>
                </c:pt>
                <c:pt idx="260">
                  <c:v>4.10173E-4</c:v>
                </c:pt>
                <c:pt idx="261">
                  <c:v>4.0101200000000002E-4</c:v>
                </c:pt>
                <c:pt idx="262">
                  <c:v>3.9715399999999999E-4</c:v>
                </c:pt>
                <c:pt idx="263">
                  <c:v>3.94707E-4</c:v>
                </c:pt>
                <c:pt idx="264">
                  <c:v>3.9194799999999998E-4</c:v>
                </c:pt>
                <c:pt idx="265">
                  <c:v>3.83796E-4</c:v>
                </c:pt>
                <c:pt idx="266">
                  <c:v>3.8205100000000001E-4</c:v>
                </c:pt>
                <c:pt idx="267">
                  <c:v>3.8053799999999998E-4</c:v>
                </c:pt>
                <c:pt idx="268">
                  <c:v>3.7902600000000003E-4</c:v>
                </c:pt>
                <c:pt idx="269">
                  <c:v>3.75826E-4</c:v>
                </c:pt>
                <c:pt idx="270">
                  <c:v>3.7264399999999999E-4</c:v>
                </c:pt>
                <c:pt idx="271">
                  <c:v>3.75478E-4</c:v>
                </c:pt>
                <c:pt idx="272">
                  <c:v>3.7183499999999999E-4</c:v>
                </c:pt>
                <c:pt idx="273">
                  <c:v>3.66437E-4</c:v>
                </c:pt>
                <c:pt idx="274">
                  <c:v>3.6578099999999997E-4</c:v>
                </c:pt>
                <c:pt idx="275">
                  <c:v>3.6197900000000001E-4</c:v>
                </c:pt>
                <c:pt idx="276">
                  <c:v>3.6009399999999998E-4</c:v>
                </c:pt>
                <c:pt idx="277">
                  <c:v>3.5992100000000003E-4</c:v>
                </c:pt>
                <c:pt idx="278">
                  <c:v>3.5227300000000001E-4</c:v>
                </c:pt>
                <c:pt idx="279">
                  <c:v>3.5360399999999998E-4</c:v>
                </c:pt>
                <c:pt idx="280">
                  <c:v>3.59792E-4</c:v>
                </c:pt>
                <c:pt idx="281">
                  <c:v>3.6072099999999999E-4</c:v>
                </c:pt>
                <c:pt idx="282">
                  <c:v>3.5845300000000001E-4</c:v>
                </c:pt>
                <c:pt idx="283">
                  <c:v>3.6094099999999999E-4</c:v>
                </c:pt>
                <c:pt idx="284">
                  <c:v>3.5813799999999998E-4</c:v>
                </c:pt>
                <c:pt idx="285">
                  <c:v>3.5629200000000002E-4</c:v>
                </c:pt>
                <c:pt idx="286">
                  <c:v>3.5273699999999999E-4</c:v>
                </c:pt>
                <c:pt idx="287">
                  <c:v>3.4916E-4</c:v>
                </c:pt>
                <c:pt idx="288">
                  <c:v>3.4956800000000002E-4</c:v>
                </c:pt>
                <c:pt idx="289">
                  <c:v>3.5218400000000001E-4</c:v>
                </c:pt>
                <c:pt idx="290">
                  <c:v>3.4855800000000001E-4</c:v>
                </c:pt>
                <c:pt idx="291">
                  <c:v>3.5232500000000001E-4</c:v>
                </c:pt>
                <c:pt idx="292">
                  <c:v>3.5468899999999999E-4</c:v>
                </c:pt>
                <c:pt idx="293">
                  <c:v>3.5090399999999997E-4</c:v>
                </c:pt>
                <c:pt idx="294">
                  <c:v>3.4841700000000001E-4</c:v>
                </c:pt>
                <c:pt idx="295">
                  <c:v>3.4529199999999997E-4</c:v>
                </c:pt>
                <c:pt idx="296">
                  <c:v>3.38563E-4</c:v>
                </c:pt>
                <c:pt idx="297">
                  <c:v>2.8769599999999999E-4</c:v>
                </c:pt>
                <c:pt idx="298">
                  <c:v>2.4407699999999999E-4</c:v>
                </c:pt>
                <c:pt idx="299">
                  <c:v>1.4885399999999999E-4</c:v>
                </c:pt>
                <c:pt idx="300">
                  <c:v>1.7098499999999999E-4</c:v>
                </c:pt>
                <c:pt idx="301">
                  <c:v>1.63404E-4</c:v>
                </c:pt>
                <c:pt idx="302">
                  <c:v>1.65701E-4</c:v>
                </c:pt>
                <c:pt idx="303">
                  <c:v>1.67178E-4</c:v>
                </c:pt>
                <c:pt idx="304">
                  <c:v>1.6766700000000001E-4</c:v>
                </c:pt>
                <c:pt idx="305">
                  <c:v>1.6449499999999999E-4</c:v>
                </c:pt>
                <c:pt idx="306">
                  <c:v>1.6311900000000001E-4</c:v>
                </c:pt>
                <c:pt idx="307">
                  <c:v>1.62304E-4</c:v>
                </c:pt>
                <c:pt idx="308">
                  <c:v>1.6128400000000001E-4</c:v>
                </c:pt>
                <c:pt idx="309">
                  <c:v>1.6074500000000001E-4</c:v>
                </c:pt>
                <c:pt idx="310">
                  <c:v>1.6038099999999999E-4</c:v>
                </c:pt>
                <c:pt idx="311">
                  <c:v>1.6121399999999999E-4</c:v>
                </c:pt>
                <c:pt idx="312">
                  <c:v>1.6136300000000001E-4</c:v>
                </c:pt>
                <c:pt idx="313">
                  <c:v>1.59736E-4</c:v>
                </c:pt>
                <c:pt idx="314">
                  <c:v>1.5939599999999999E-4</c:v>
                </c:pt>
                <c:pt idx="315">
                  <c:v>1.5734500000000001E-4</c:v>
                </c:pt>
                <c:pt idx="316">
                  <c:v>1.5399599999999999E-4</c:v>
                </c:pt>
                <c:pt idx="317">
                  <c:v>1.51526E-4</c:v>
                </c:pt>
                <c:pt idx="318">
                  <c:v>1.50469E-4</c:v>
                </c:pt>
                <c:pt idx="319">
                  <c:v>1.4818500000000001E-4</c:v>
                </c:pt>
                <c:pt idx="320">
                  <c:v>1.50722E-4</c:v>
                </c:pt>
                <c:pt idx="321">
                  <c:v>1.4952800000000001E-4</c:v>
                </c:pt>
                <c:pt idx="322">
                  <c:v>1.50266E-4</c:v>
                </c:pt>
                <c:pt idx="323">
                  <c:v>1.5346500000000001E-4</c:v>
                </c:pt>
                <c:pt idx="324">
                  <c:v>1.5814E-4</c:v>
                </c:pt>
                <c:pt idx="325">
                  <c:v>1.5826699999999999E-4</c:v>
                </c:pt>
                <c:pt idx="326">
                  <c:v>1.64833E-4</c:v>
                </c:pt>
                <c:pt idx="327">
                  <c:v>1.7299200000000001E-4</c:v>
                </c:pt>
                <c:pt idx="328" formatCode="0.00E+00">
                  <c:v>5.0179000000000002E-5</c:v>
                </c:pt>
                <c:pt idx="329" formatCode="0.00E+00">
                  <c:v>7.2894100000000004E-5</c:v>
                </c:pt>
                <c:pt idx="330">
                  <c:v>1.0493300000000001E-4</c:v>
                </c:pt>
                <c:pt idx="331">
                  <c:v>1.08792E-4</c:v>
                </c:pt>
                <c:pt idx="332">
                  <c:v>1.09916E-4</c:v>
                </c:pt>
                <c:pt idx="333">
                  <c:v>1.13386E-4</c:v>
                </c:pt>
                <c:pt idx="334">
                  <c:v>1.1021E-4</c:v>
                </c:pt>
                <c:pt idx="335">
                  <c:v>1.08144E-4</c:v>
                </c:pt>
                <c:pt idx="336">
                  <c:v>1.08684E-4</c:v>
                </c:pt>
                <c:pt idx="337">
                  <c:v>1.09407E-4</c:v>
                </c:pt>
                <c:pt idx="338">
                  <c:v>1.07388E-4</c:v>
                </c:pt>
                <c:pt idx="339">
                  <c:v>1.06557E-4</c:v>
                </c:pt>
                <c:pt idx="340">
                  <c:v>1.06346E-4</c:v>
                </c:pt>
                <c:pt idx="341">
                  <c:v>1.06232E-4</c:v>
                </c:pt>
                <c:pt idx="342">
                  <c:v>1.05047E-4</c:v>
                </c:pt>
                <c:pt idx="343">
                  <c:v>1.05752E-4</c:v>
                </c:pt>
                <c:pt idx="344">
                  <c:v>1.05921E-4</c:v>
                </c:pt>
                <c:pt idx="345">
                  <c:v>1.05989E-4</c:v>
                </c:pt>
                <c:pt idx="346">
                  <c:v>1.05413E-4</c:v>
                </c:pt>
                <c:pt idx="347">
                  <c:v>1.0524200000000001E-4</c:v>
                </c:pt>
                <c:pt idx="348">
                  <c:v>1.0446900000000001E-4</c:v>
                </c:pt>
                <c:pt idx="349">
                  <c:v>1.03157E-4</c:v>
                </c:pt>
                <c:pt idx="350">
                  <c:v>1.01094E-4</c:v>
                </c:pt>
                <c:pt idx="351" formatCode="0.00E+00">
                  <c:v>9.8870500000000001E-5</c:v>
                </c:pt>
                <c:pt idx="352" formatCode="0.00E+00">
                  <c:v>9.9699900000000004E-5</c:v>
                </c:pt>
                <c:pt idx="353" formatCode="0.00E+00">
                  <c:v>9.3943000000000005E-5</c:v>
                </c:pt>
                <c:pt idx="354" formatCode="0.00E+00">
                  <c:v>8.7163599999999993E-5</c:v>
                </c:pt>
                <c:pt idx="355" formatCode="0.00E+00">
                  <c:v>8.7199099999999997E-5</c:v>
                </c:pt>
                <c:pt idx="356" formatCode="0.00E+00">
                  <c:v>9.1858299999999994E-5</c:v>
                </c:pt>
                <c:pt idx="357" formatCode="0.00E+00">
                  <c:v>7.3722399999999997E-5</c:v>
                </c:pt>
                <c:pt idx="358" formatCode="0.00E+00">
                  <c:v>6.8595400000000004E-5</c:v>
                </c:pt>
                <c:pt idx="359" formatCode="0.00E+00">
                  <c:v>6.4626899999999996E-5</c:v>
                </c:pt>
                <c:pt idx="360" formatCode="0.00E+00">
                  <c:v>5.6509199999999998E-5</c:v>
                </c:pt>
                <c:pt idx="361" formatCode="0.00E+00">
                  <c:v>4.8178299999999999E-5</c:v>
                </c:pt>
                <c:pt idx="362" formatCode="0.00E+00">
                  <c:v>4.5462900000000001E-5</c:v>
                </c:pt>
                <c:pt idx="363" formatCode="0.00E+00">
                  <c:v>4.5259300000000002E-5</c:v>
                </c:pt>
                <c:pt idx="364" formatCode="0.00E+00">
                  <c:v>4.5221900000000002E-5</c:v>
                </c:pt>
                <c:pt idx="365" formatCode="0.00E+00">
                  <c:v>4.2519399999999998E-5</c:v>
                </c:pt>
                <c:pt idx="366" formatCode="0.00E+00">
                  <c:v>4.3310699999999999E-5</c:v>
                </c:pt>
                <c:pt idx="367" formatCode="0.00E+00">
                  <c:v>4.2226900000000001E-5</c:v>
                </c:pt>
                <c:pt idx="368" formatCode="0.00E+00">
                  <c:v>4.1258999999999999E-5</c:v>
                </c:pt>
                <c:pt idx="369" formatCode="0.00E+00">
                  <c:v>3.85645E-5</c:v>
                </c:pt>
                <c:pt idx="370" formatCode="0.00E+00">
                  <c:v>3.7946199999999999E-5</c:v>
                </c:pt>
                <c:pt idx="371" formatCode="0.00E+00">
                  <c:v>3.5601600000000001E-5</c:v>
                </c:pt>
                <c:pt idx="372" formatCode="0.00E+00">
                  <c:v>3.3222800000000003E-5</c:v>
                </c:pt>
                <c:pt idx="373" formatCode="0.00E+00">
                  <c:v>3.15987E-5</c:v>
                </c:pt>
                <c:pt idx="374" formatCode="0.00E+00">
                  <c:v>2.9648100000000002E-5</c:v>
                </c:pt>
                <c:pt idx="375" formatCode="0.00E+00">
                  <c:v>2.8242099999999998E-5</c:v>
                </c:pt>
                <c:pt idx="376" formatCode="0.00E+00">
                  <c:v>2.7335299999999999E-5</c:v>
                </c:pt>
                <c:pt idx="377" formatCode="0.00E+00">
                  <c:v>2.4913600000000001E-5</c:v>
                </c:pt>
                <c:pt idx="378" formatCode="0.00E+00">
                  <c:v>1.9090199999999999E-5</c:v>
                </c:pt>
                <c:pt idx="379" formatCode="0.00E+00">
                  <c:v>1.79737E-5</c:v>
                </c:pt>
                <c:pt idx="380" formatCode="0.00E+00">
                  <c:v>1.4925E-5</c:v>
                </c:pt>
                <c:pt idx="381" formatCode="0.00E+00">
                  <c:v>1.27348E-5</c:v>
                </c:pt>
                <c:pt idx="382" formatCode="0.00E+00">
                  <c:v>8.6712999999999995E-6</c:v>
                </c:pt>
                <c:pt idx="383" formatCode="0.00E+00">
                  <c:v>7.45797E-6</c:v>
                </c:pt>
                <c:pt idx="384" formatCode="0.00E+00">
                  <c:v>3.6040000000000001E-6</c:v>
                </c:pt>
                <c:pt idx="385" formatCode="0.00E+00">
                  <c:v>4.16953E-6</c:v>
                </c:pt>
                <c:pt idx="386" formatCode="0.00E+00">
                  <c:v>1.9571899999999998E-6</c:v>
                </c:pt>
                <c:pt idx="387" formatCode="0.00E+00">
                  <c:v>4.5324099999999999E-6</c:v>
                </c:pt>
                <c:pt idx="388" formatCode="0.00E+00">
                  <c:v>5.3005399999999997E-6</c:v>
                </c:pt>
                <c:pt idx="389" formatCode="0.00E+00">
                  <c:v>6.4869999999999999E-6</c:v>
                </c:pt>
                <c:pt idx="390" formatCode="0.00E+00">
                  <c:v>2.7568099999999999E-6</c:v>
                </c:pt>
                <c:pt idx="391" formatCode="0.00E+00">
                  <c:v>2.0988999999999999E-6</c:v>
                </c:pt>
                <c:pt idx="392" formatCode="0.00E+00">
                  <c:v>1.4626599999999999E-6</c:v>
                </c:pt>
                <c:pt idx="393" formatCode="0.00E+00">
                  <c:v>6.10833E-7</c:v>
                </c:pt>
                <c:pt idx="394" formatCode="0.00E+00">
                  <c:v>-1.31316E-8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EC-482F-A04E-A22BEA859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150848"/>
        <c:axId val="186151424"/>
      </c:scatterChart>
      <c:valAx>
        <c:axId val="18615084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86151424"/>
        <c:crosses val="autoZero"/>
        <c:crossBetween val="midCat"/>
      </c:valAx>
      <c:valAx>
        <c:axId val="186151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61508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38067732519012049"/>
                  <c:y val="0.5519828753394298"/>
                </c:manualLayout>
              </c:layout>
              <c:numFmt formatCode="General" sourceLinked="0"/>
            </c:trendlineLbl>
          </c:trendline>
          <c:xVal>
            <c:numRef>
              <c:f>'Data fresh bones'!$HF$4:$HF$398</c:f>
              <c:numCache>
                <c:formatCode>0.00E+00</c:formatCode>
                <c:ptCount val="395"/>
                <c:pt idx="0">
                  <c:v>1.1427899999999999E-5</c:v>
                </c:pt>
                <c:pt idx="1">
                  <c:v>3.6458899999999997E-5</c:v>
                </c:pt>
                <c:pt idx="2">
                  <c:v>5.7190400000000001E-5</c:v>
                </c:pt>
                <c:pt idx="3">
                  <c:v>1.8638200000000001E-5</c:v>
                </c:pt>
                <c:pt idx="4">
                  <c:v>2.5272100000000002E-5</c:v>
                </c:pt>
                <c:pt idx="5">
                  <c:v>3.9884900000000002E-5</c:v>
                </c:pt>
                <c:pt idx="6">
                  <c:v>5.3028100000000001E-5</c:v>
                </c:pt>
                <c:pt idx="7" formatCode="General">
                  <c:v>2.2627899999999999E-4</c:v>
                </c:pt>
                <c:pt idx="8" formatCode="General">
                  <c:v>6.0685800000000005E-4</c:v>
                </c:pt>
                <c:pt idx="9" formatCode="General">
                  <c:v>1.1579649999999999E-3</c:v>
                </c:pt>
                <c:pt idx="10" formatCode="General">
                  <c:v>2.6513970000000002E-3</c:v>
                </c:pt>
                <c:pt idx="11" formatCode="General">
                  <c:v>4.5560039999999998E-3</c:v>
                </c:pt>
                <c:pt idx="12" formatCode="General">
                  <c:v>6.5841650000000003E-3</c:v>
                </c:pt>
                <c:pt idx="13" formatCode="General">
                  <c:v>8.7119850000000002E-3</c:v>
                </c:pt>
                <c:pt idx="14" formatCode="General">
                  <c:v>1.1579712000000001E-2</c:v>
                </c:pt>
                <c:pt idx="15" formatCode="General">
                  <c:v>1.436204E-2</c:v>
                </c:pt>
                <c:pt idx="16" formatCode="General">
                  <c:v>1.6738996999999999E-2</c:v>
                </c:pt>
                <c:pt idx="17" formatCode="General">
                  <c:v>1.9406429999999999E-2</c:v>
                </c:pt>
                <c:pt idx="18" formatCode="General">
                  <c:v>2.2300433000000001E-2</c:v>
                </c:pt>
                <c:pt idx="19" formatCode="General">
                  <c:v>2.4907205000000002E-2</c:v>
                </c:pt>
                <c:pt idx="20" formatCode="General">
                  <c:v>2.6996060999999998E-2</c:v>
                </c:pt>
                <c:pt idx="21" formatCode="General">
                  <c:v>2.9366695000000002E-2</c:v>
                </c:pt>
                <c:pt idx="22" formatCode="General">
                  <c:v>3.2222639999999997E-2</c:v>
                </c:pt>
                <c:pt idx="23" formatCode="General">
                  <c:v>3.5658962000000002E-2</c:v>
                </c:pt>
                <c:pt idx="24" formatCode="General">
                  <c:v>3.9306348999999997E-2</c:v>
                </c:pt>
                <c:pt idx="25" formatCode="General">
                  <c:v>4.3163843E-2</c:v>
                </c:pt>
                <c:pt idx="26" formatCode="General">
                  <c:v>4.7451256999999997E-2</c:v>
                </c:pt>
                <c:pt idx="27" formatCode="General">
                  <c:v>5.1937573000000001E-2</c:v>
                </c:pt>
                <c:pt idx="28" formatCode="General">
                  <c:v>5.5406759E-2</c:v>
                </c:pt>
                <c:pt idx="29" formatCode="General">
                  <c:v>6.0383055999999997E-2</c:v>
                </c:pt>
                <c:pt idx="30" formatCode="General">
                  <c:v>6.7171624999999999E-2</c:v>
                </c:pt>
                <c:pt idx="31" formatCode="General">
                  <c:v>7.3774610000000004E-2</c:v>
                </c:pt>
                <c:pt idx="32" formatCode="General">
                  <c:v>8.0108877999999994E-2</c:v>
                </c:pt>
                <c:pt idx="33" formatCode="General">
                  <c:v>8.8522195999999997E-2</c:v>
                </c:pt>
                <c:pt idx="34" formatCode="General">
                  <c:v>9.5459679000000006E-2</c:v>
                </c:pt>
                <c:pt idx="35" formatCode="General">
                  <c:v>0.100609383</c:v>
                </c:pt>
                <c:pt idx="36" formatCode="General">
                  <c:v>0.105896505</c:v>
                </c:pt>
                <c:pt idx="37" formatCode="General">
                  <c:v>0.111218546</c:v>
                </c:pt>
                <c:pt idx="38" formatCode="General">
                  <c:v>0.11554112599999999</c:v>
                </c:pt>
                <c:pt idx="39" formatCode="General">
                  <c:v>0.11973541</c:v>
                </c:pt>
                <c:pt idx="40" formatCode="General">
                  <c:v>0.123692792</c:v>
                </c:pt>
                <c:pt idx="41" formatCode="General">
                  <c:v>0.12700393400000001</c:v>
                </c:pt>
                <c:pt idx="42" formatCode="General">
                  <c:v>0.13001773999999999</c:v>
                </c:pt>
                <c:pt idx="43" formatCode="General">
                  <c:v>0.13310931300000001</c:v>
                </c:pt>
                <c:pt idx="44" formatCode="General">
                  <c:v>0.13635499600000001</c:v>
                </c:pt>
                <c:pt idx="45" formatCode="General">
                  <c:v>0.14029518099999999</c:v>
                </c:pt>
                <c:pt idx="46" formatCode="General">
                  <c:v>0.14512893499999999</c:v>
                </c:pt>
                <c:pt idx="47" formatCode="General">
                  <c:v>0.14986638299999999</c:v>
                </c:pt>
                <c:pt idx="48" formatCode="General">
                  <c:v>0.15433524000000001</c:v>
                </c:pt>
                <c:pt idx="49" formatCode="General">
                  <c:v>0.15861445800000001</c:v>
                </c:pt>
                <c:pt idx="50" formatCode="General">
                  <c:v>0.16273110599999999</c:v>
                </c:pt>
                <c:pt idx="51" formatCode="General">
                  <c:v>0.16739072299999999</c:v>
                </c:pt>
                <c:pt idx="52" formatCode="General">
                  <c:v>0.172752392</c:v>
                </c:pt>
                <c:pt idx="53" formatCode="General">
                  <c:v>0.17879505100000001</c:v>
                </c:pt>
                <c:pt idx="54" formatCode="General">
                  <c:v>0.18524842699999999</c:v>
                </c:pt>
                <c:pt idx="55" formatCode="General">
                  <c:v>0.192434735</c:v>
                </c:pt>
                <c:pt idx="56" formatCode="General">
                  <c:v>0.19953647699999999</c:v>
                </c:pt>
                <c:pt idx="57" formatCode="General">
                  <c:v>0.207292223</c:v>
                </c:pt>
                <c:pt idx="58" formatCode="General">
                  <c:v>0.214882824</c:v>
                </c:pt>
                <c:pt idx="59" formatCode="General">
                  <c:v>0.22244582199999999</c:v>
                </c:pt>
                <c:pt idx="60" formatCode="General">
                  <c:v>0.22866803899999999</c:v>
                </c:pt>
                <c:pt idx="61" formatCode="General">
                  <c:v>0.23441785300000001</c:v>
                </c:pt>
                <c:pt idx="62" formatCode="General">
                  <c:v>0.24024231400000001</c:v>
                </c:pt>
                <c:pt idx="63" formatCode="General">
                  <c:v>0.245815489</c:v>
                </c:pt>
                <c:pt idx="64" formatCode="General">
                  <c:v>0.25145461099999999</c:v>
                </c:pt>
                <c:pt idx="65" formatCode="General">
                  <c:v>0.257598773</c:v>
                </c:pt>
                <c:pt idx="66" formatCode="General">
                  <c:v>0.26392536700000002</c:v>
                </c:pt>
                <c:pt idx="67" formatCode="General">
                  <c:v>0.26896864999999998</c:v>
                </c:pt>
                <c:pt idx="68" formatCode="General">
                  <c:v>0.27319598</c:v>
                </c:pt>
                <c:pt idx="69" formatCode="General">
                  <c:v>0.27677494800000002</c:v>
                </c:pt>
                <c:pt idx="70" formatCode="General">
                  <c:v>0.28058165400000001</c:v>
                </c:pt>
                <c:pt idx="71" formatCode="General">
                  <c:v>0.28385841899999997</c:v>
                </c:pt>
                <c:pt idx="72" formatCode="General">
                  <c:v>0.28682157899999999</c:v>
                </c:pt>
                <c:pt idx="73" formatCode="General">
                  <c:v>0.29008232499999997</c:v>
                </c:pt>
                <c:pt idx="74" formatCode="General">
                  <c:v>0.29360782400000002</c:v>
                </c:pt>
                <c:pt idx="75" formatCode="General">
                  <c:v>0.29692410000000002</c:v>
                </c:pt>
                <c:pt idx="76" formatCode="General">
                  <c:v>0.30091535000000003</c:v>
                </c:pt>
                <c:pt idx="77" formatCode="General">
                  <c:v>0.305855039</c:v>
                </c:pt>
                <c:pt idx="78" formatCode="General">
                  <c:v>0.31170216299999998</c:v>
                </c:pt>
                <c:pt idx="79" formatCode="General">
                  <c:v>0.31672181900000002</c:v>
                </c:pt>
                <c:pt idx="80" formatCode="General">
                  <c:v>0.32105770300000003</c:v>
                </c:pt>
                <c:pt idx="81" formatCode="General">
                  <c:v>0.325000395</c:v>
                </c:pt>
                <c:pt idx="82" formatCode="General">
                  <c:v>0.32857004400000001</c:v>
                </c:pt>
                <c:pt idx="83" formatCode="General">
                  <c:v>0.33104051699999998</c:v>
                </c:pt>
                <c:pt idx="84" formatCode="General">
                  <c:v>0.33390430999999998</c:v>
                </c:pt>
                <c:pt idx="85" formatCode="General">
                  <c:v>0.33735051900000002</c:v>
                </c:pt>
                <c:pt idx="86" formatCode="General">
                  <c:v>0.34112663700000001</c:v>
                </c:pt>
                <c:pt idx="87" formatCode="General">
                  <c:v>0.34473699899999999</c:v>
                </c:pt>
                <c:pt idx="88" formatCode="General">
                  <c:v>0.348362691</c:v>
                </c:pt>
                <c:pt idx="89" formatCode="General">
                  <c:v>0.352174241</c:v>
                </c:pt>
                <c:pt idx="90" formatCode="General">
                  <c:v>0.355660382</c:v>
                </c:pt>
                <c:pt idx="91" formatCode="General">
                  <c:v>0.35872397900000003</c:v>
                </c:pt>
                <c:pt idx="92" formatCode="General">
                  <c:v>0.36518134699999999</c:v>
                </c:pt>
                <c:pt idx="93" formatCode="General">
                  <c:v>0.37768083899999999</c:v>
                </c:pt>
                <c:pt idx="94" formatCode="General">
                  <c:v>0.39283349899999997</c:v>
                </c:pt>
                <c:pt idx="95" formatCode="General">
                  <c:v>0.40757702099999998</c:v>
                </c:pt>
                <c:pt idx="96" formatCode="General">
                  <c:v>0.42194562499999999</c:v>
                </c:pt>
                <c:pt idx="97" formatCode="General">
                  <c:v>0.432075822</c:v>
                </c:pt>
                <c:pt idx="98" formatCode="General">
                  <c:v>0.43604306300000001</c:v>
                </c:pt>
                <c:pt idx="99" formatCode="General">
                  <c:v>0.437976527</c:v>
                </c:pt>
                <c:pt idx="100" formatCode="General">
                  <c:v>0.44085965599999999</c:v>
                </c:pt>
                <c:pt idx="101" formatCode="General">
                  <c:v>0.44392721200000002</c:v>
                </c:pt>
                <c:pt idx="102" formatCode="General">
                  <c:v>0.44783723800000003</c:v>
                </c:pt>
                <c:pt idx="103" formatCode="General">
                  <c:v>0.452372316</c:v>
                </c:pt>
                <c:pt idx="104" formatCode="General">
                  <c:v>0.45643641499999998</c:v>
                </c:pt>
                <c:pt idx="105" formatCode="General">
                  <c:v>0.46004803500000002</c:v>
                </c:pt>
                <c:pt idx="106" formatCode="General">
                  <c:v>0.46385997400000001</c:v>
                </c:pt>
                <c:pt idx="107" formatCode="General">
                  <c:v>0.46786554600000002</c:v>
                </c:pt>
                <c:pt idx="108" formatCode="General">
                  <c:v>0.471875873</c:v>
                </c:pt>
                <c:pt idx="109" formatCode="General">
                  <c:v>0.47577443000000003</c:v>
                </c:pt>
                <c:pt idx="110" formatCode="General">
                  <c:v>0.479540674</c:v>
                </c:pt>
                <c:pt idx="111" formatCode="General">
                  <c:v>0.48308968899999999</c:v>
                </c:pt>
                <c:pt idx="112" formatCode="General">
                  <c:v>0.48594311000000001</c:v>
                </c:pt>
                <c:pt idx="113" formatCode="General">
                  <c:v>0.48859652399999998</c:v>
                </c:pt>
                <c:pt idx="114" formatCode="General">
                  <c:v>0.49146251600000002</c:v>
                </c:pt>
                <c:pt idx="115" formatCode="General">
                  <c:v>0.494685657</c:v>
                </c:pt>
                <c:pt idx="116" formatCode="General">
                  <c:v>0.49805155499999998</c:v>
                </c:pt>
                <c:pt idx="117" formatCode="General">
                  <c:v>0.50178606400000003</c:v>
                </c:pt>
                <c:pt idx="118" formatCode="General">
                  <c:v>0.50540954999999999</c:v>
                </c:pt>
                <c:pt idx="119" formatCode="General">
                  <c:v>0.508359177</c:v>
                </c:pt>
                <c:pt idx="120" formatCode="General">
                  <c:v>0.51148441200000005</c:v>
                </c:pt>
                <c:pt idx="121" formatCode="General">
                  <c:v>0.51507692199999999</c:v>
                </c:pt>
                <c:pt idx="122" formatCode="General">
                  <c:v>0.51858102699999997</c:v>
                </c:pt>
                <c:pt idx="123" formatCode="General">
                  <c:v>0.52203688299999995</c:v>
                </c:pt>
                <c:pt idx="124" formatCode="General">
                  <c:v>0.52578938799999997</c:v>
                </c:pt>
                <c:pt idx="125" formatCode="General">
                  <c:v>0.52916737599999997</c:v>
                </c:pt>
                <c:pt idx="126" formatCode="General">
                  <c:v>0.53193314199999997</c:v>
                </c:pt>
                <c:pt idx="127" formatCode="General">
                  <c:v>0.53482553799999999</c:v>
                </c:pt>
                <c:pt idx="128" formatCode="General">
                  <c:v>0.53790523499999998</c:v>
                </c:pt>
                <c:pt idx="129" formatCode="General">
                  <c:v>0.54113083699999998</c:v>
                </c:pt>
                <c:pt idx="130" formatCode="General">
                  <c:v>0.54432115999999997</c:v>
                </c:pt>
                <c:pt idx="131" formatCode="General">
                  <c:v>0.54761234700000005</c:v>
                </c:pt>
                <c:pt idx="132" formatCode="General">
                  <c:v>0.55089653699999996</c:v>
                </c:pt>
                <c:pt idx="133" formatCode="General">
                  <c:v>0.55427814200000003</c:v>
                </c:pt>
                <c:pt idx="134" formatCode="General">
                  <c:v>0.55774509100000003</c:v>
                </c:pt>
                <c:pt idx="135" formatCode="General">
                  <c:v>0.561876076</c:v>
                </c:pt>
                <c:pt idx="136" formatCode="General">
                  <c:v>0.56595261900000005</c:v>
                </c:pt>
                <c:pt idx="137" formatCode="General">
                  <c:v>0.56992396700000003</c:v>
                </c:pt>
                <c:pt idx="138" formatCode="General">
                  <c:v>0.574655044</c:v>
                </c:pt>
                <c:pt idx="139" formatCode="General">
                  <c:v>0.57890267100000004</c:v>
                </c:pt>
                <c:pt idx="140" formatCode="General">
                  <c:v>0.58277341000000005</c:v>
                </c:pt>
                <c:pt idx="141" formatCode="General">
                  <c:v>0.58857710100000005</c:v>
                </c:pt>
                <c:pt idx="142" formatCode="General">
                  <c:v>0.59535857700000006</c:v>
                </c:pt>
                <c:pt idx="143" formatCode="General">
                  <c:v>0.60085208099999998</c:v>
                </c:pt>
                <c:pt idx="144" formatCode="General">
                  <c:v>0.60659067499999997</c:v>
                </c:pt>
                <c:pt idx="145" formatCode="General">
                  <c:v>0.61253432399999996</c:v>
                </c:pt>
                <c:pt idx="146" formatCode="General">
                  <c:v>0.61624094399999996</c:v>
                </c:pt>
                <c:pt idx="147" formatCode="General">
                  <c:v>0.61838440900000002</c:v>
                </c:pt>
                <c:pt idx="148" formatCode="General">
                  <c:v>0.62030547899999999</c:v>
                </c:pt>
                <c:pt idx="149" formatCode="General">
                  <c:v>0.62215826500000004</c:v>
                </c:pt>
                <c:pt idx="150" formatCode="General">
                  <c:v>0.62366459900000004</c:v>
                </c:pt>
                <c:pt idx="151" formatCode="General">
                  <c:v>0.62586400099999995</c:v>
                </c:pt>
                <c:pt idx="152" formatCode="General">
                  <c:v>0.62864317300000006</c:v>
                </c:pt>
                <c:pt idx="153" formatCode="General">
                  <c:v>0.63205926700000004</c:v>
                </c:pt>
                <c:pt idx="154" formatCode="General">
                  <c:v>0.63538274900000002</c:v>
                </c:pt>
                <c:pt idx="155" formatCode="General">
                  <c:v>0.63850997399999998</c:v>
                </c:pt>
                <c:pt idx="156" formatCode="General">
                  <c:v>0.64117301900000001</c:v>
                </c:pt>
                <c:pt idx="157" formatCode="General">
                  <c:v>0.64399466800000005</c:v>
                </c:pt>
                <c:pt idx="158" formatCode="General">
                  <c:v>0.64667710499999997</c:v>
                </c:pt>
                <c:pt idx="159" formatCode="General">
                  <c:v>0.65039892300000002</c:v>
                </c:pt>
                <c:pt idx="160" formatCode="General">
                  <c:v>0.65455733199999999</c:v>
                </c:pt>
                <c:pt idx="161" formatCode="General">
                  <c:v>0.65863452</c:v>
                </c:pt>
                <c:pt idx="162" formatCode="General">
                  <c:v>0.662448445</c:v>
                </c:pt>
                <c:pt idx="163" formatCode="General">
                  <c:v>0.66617733000000001</c:v>
                </c:pt>
                <c:pt idx="164" formatCode="General">
                  <c:v>0.66919600800000001</c:v>
                </c:pt>
                <c:pt idx="165" formatCode="General">
                  <c:v>0.67196581899999996</c:v>
                </c:pt>
                <c:pt idx="166" formatCode="General">
                  <c:v>0.67479762300000001</c:v>
                </c:pt>
                <c:pt idx="167" formatCode="General">
                  <c:v>0.677680222</c:v>
                </c:pt>
                <c:pt idx="168" formatCode="General">
                  <c:v>0.68035772000000005</c:v>
                </c:pt>
                <c:pt idx="169" formatCode="General">
                  <c:v>0.68313312900000001</c:v>
                </c:pt>
                <c:pt idx="170" formatCode="General">
                  <c:v>0.68613679599999999</c:v>
                </c:pt>
                <c:pt idx="171" formatCode="General">
                  <c:v>0.69014869499999998</c:v>
                </c:pt>
                <c:pt idx="172" formatCode="General">
                  <c:v>0.69628829299999995</c:v>
                </c:pt>
                <c:pt idx="173" formatCode="General">
                  <c:v>0.70335813700000005</c:v>
                </c:pt>
                <c:pt idx="174" formatCode="General">
                  <c:v>0.70978370599999996</c:v>
                </c:pt>
                <c:pt idx="175" formatCode="General">
                  <c:v>0.71581918600000005</c:v>
                </c:pt>
                <c:pt idx="176" formatCode="General">
                  <c:v>0.72128251700000001</c:v>
                </c:pt>
                <c:pt idx="177" formatCode="General">
                  <c:v>0.72559072300000005</c:v>
                </c:pt>
                <c:pt idx="178" formatCode="General">
                  <c:v>0.72918209499999997</c:v>
                </c:pt>
                <c:pt idx="179" formatCode="General">
                  <c:v>0.73278497399999998</c:v>
                </c:pt>
                <c:pt idx="180" formatCode="General">
                  <c:v>0.73612485100000002</c:v>
                </c:pt>
                <c:pt idx="181" formatCode="General">
                  <c:v>0.73914913100000001</c:v>
                </c:pt>
                <c:pt idx="182" formatCode="General">
                  <c:v>0.74274335999999996</c:v>
                </c:pt>
                <c:pt idx="183" formatCode="General">
                  <c:v>0.746940669</c:v>
                </c:pt>
                <c:pt idx="184" formatCode="General">
                  <c:v>0.75142776600000005</c:v>
                </c:pt>
                <c:pt idx="185" formatCode="General">
                  <c:v>0.75697259900000002</c:v>
                </c:pt>
                <c:pt idx="186" formatCode="General">
                  <c:v>0.76292229700000003</c:v>
                </c:pt>
                <c:pt idx="187" formatCode="General">
                  <c:v>0.76700570599999995</c:v>
                </c:pt>
                <c:pt idx="188" formatCode="General">
                  <c:v>0.77070538200000005</c:v>
                </c:pt>
                <c:pt idx="189" formatCode="General">
                  <c:v>0.77499000699999998</c:v>
                </c:pt>
                <c:pt idx="190" formatCode="General">
                  <c:v>0.778354502</c:v>
                </c:pt>
                <c:pt idx="191" formatCode="General">
                  <c:v>0.78116173099999997</c:v>
                </c:pt>
                <c:pt idx="192" formatCode="General">
                  <c:v>0.78495147899999995</c:v>
                </c:pt>
                <c:pt idx="193" formatCode="General">
                  <c:v>0.78901048900000004</c:v>
                </c:pt>
                <c:pt idx="194" formatCode="General">
                  <c:v>0.79301317599999999</c:v>
                </c:pt>
                <c:pt idx="195" formatCode="General">
                  <c:v>0.79734182499999995</c:v>
                </c:pt>
                <c:pt idx="196" formatCode="General">
                  <c:v>0.80169982699999998</c:v>
                </c:pt>
                <c:pt idx="197" formatCode="General">
                  <c:v>0.80510420100000002</c:v>
                </c:pt>
                <c:pt idx="198" formatCode="General">
                  <c:v>0.80748644800000002</c:v>
                </c:pt>
                <c:pt idx="199" formatCode="General">
                  <c:v>0.80941340799999995</c:v>
                </c:pt>
                <c:pt idx="200" formatCode="General">
                  <c:v>0.81218783500000002</c:v>
                </c:pt>
                <c:pt idx="201" formatCode="General">
                  <c:v>0.81627817999999996</c:v>
                </c:pt>
                <c:pt idx="202" formatCode="General">
                  <c:v>0.82045002199999995</c:v>
                </c:pt>
                <c:pt idx="203" formatCode="General">
                  <c:v>0.82516957899999999</c:v>
                </c:pt>
                <c:pt idx="204" formatCode="General">
                  <c:v>0.83065690999999997</c:v>
                </c:pt>
                <c:pt idx="205" formatCode="General">
                  <c:v>0.83505257700000002</c:v>
                </c:pt>
                <c:pt idx="206" formatCode="General">
                  <c:v>0.83779622899999995</c:v>
                </c:pt>
                <c:pt idx="207" formatCode="General">
                  <c:v>0.84049231400000002</c:v>
                </c:pt>
                <c:pt idx="208" formatCode="General">
                  <c:v>0.84284274999999997</c:v>
                </c:pt>
                <c:pt idx="209" formatCode="General">
                  <c:v>0.84451791899999995</c:v>
                </c:pt>
                <c:pt idx="210" formatCode="General">
                  <c:v>0.84647254599999999</c:v>
                </c:pt>
                <c:pt idx="211" formatCode="General">
                  <c:v>0.84829811899999996</c:v>
                </c:pt>
                <c:pt idx="212" formatCode="General">
                  <c:v>0.84984062699999996</c:v>
                </c:pt>
                <c:pt idx="213" formatCode="General">
                  <c:v>0.85121489800000005</c:v>
                </c:pt>
                <c:pt idx="214" formatCode="General">
                  <c:v>0.85241940299999996</c:v>
                </c:pt>
                <c:pt idx="215" formatCode="General">
                  <c:v>0.85301081300000003</c:v>
                </c:pt>
                <c:pt idx="216" formatCode="General">
                  <c:v>0.85442216599999998</c:v>
                </c:pt>
                <c:pt idx="217" formatCode="General">
                  <c:v>0.857116353</c:v>
                </c:pt>
                <c:pt idx="218" formatCode="General">
                  <c:v>0.86027791899999995</c:v>
                </c:pt>
                <c:pt idx="219" formatCode="General">
                  <c:v>0.86364084299999999</c:v>
                </c:pt>
                <c:pt idx="220" formatCode="General">
                  <c:v>0.86783438099999999</c:v>
                </c:pt>
                <c:pt idx="221" formatCode="General">
                  <c:v>0.87116711099999999</c:v>
                </c:pt>
                <c:pt idx="222" formatCode="General">
                  <c:v>0.87341653399999997</c:v>
                </c:pt>
                <c:pt idx="223" formatCode="General">
                  <c:v>0.87555836899999995</c:v>
                </c:pt>
                <c:pt idx="224" formatCode="General">
                  <c:v>0.87745847300000002</c:v>
                </c:pt>
                <c:pt idx="225" formatCode="General">
                  <c:v>0.87901494000000002</c:v>
                </c:pt>
                <c:pt idx="226" formatCode="General">
                  <c:v>0.88120981399999998</c:v>
                </c:pt>
                <c:pt idx="227" formatCode="General">
                  <c:v>0.88374277000000001</c:v>
                </c:pt>
                <c:pt idx="228" formatCode="General">
                  <c:v>0.88682654299999997</c:v>
                </c:pt>
                <c:pt idx="229" formatCode="General">
                  <c:v>0.88991533700000003</c:v>
                </c:pt>
                <c:pt idx="230" formatCode="General">
                  <c:v>0.89271963499999996</c:v>
                </c:pt>
                <c:pt idx="231" formatCode="General">
                  <c:v>0.89591603600000003</c:v>
                </c:pt>
                <c:pt idx="232" formatCode="General">
                  <c:v>0.89910837300000002</c:v>
                </c:pt>
                <c:pt idx="233" formatCode="General">
                  <c:v>0.90204009399999996</c:v>
                </c:pt>
                <c:pt idx="234" formatCode="General">
                  <c:v>0.906280431</c:v>
                </c:pt>
                <c:pt idx="235" formatCode="General">
                  <c:v>0.91114971600000005</c:v>
                </c:pt>
                <c:pt idx="236" formatCode="General">
                  <c:v>0.91595062199999999</c:v>
                </c:pt>
                <c:pt idx="237" formatCode="General">
                  <c:v>0.92093002899999998</c:v>
                </c:pt>
                <c:pt idx="238" formatCode="General">
                  <c:v>0.92573115100000003</c:v>
                </c:pt>
                <c:pt idx="239" formatCode="General">
                  <c:v>0.92955652799999999</c:v>
                </c:pt>
                <c:pt idx="240" formatCode="General">
                  <c:v>0.932574507</c:v>
                </c:pt>
                <c:pt idx="241" formatCode="General">
                  <c:v>0.93496478999999999</c:v>
                </c:pt>
                <c:pt idx="242" formatCode="General">
                  <c:v>0.93761047200000003</c:v>
                </c:pt>
                <c:pt idx="243" formatCode="General">
                  <c:v>0.94076512700000003</c:v>
                </c:pt>
                <c:pt idx="244" formatCode="General">
                  <c:v>0.943817868</c:v>
                </c:pt>
                <c:pt idx="245" formatCode="General">
                  <c:v>0.94715117900000001</c:v>
                </c:pt>
                <c:pt idx="246" formatCode="General">
                  <c:v>0.95091370600000003</c:v>
                </c:pt>
                <c:pt idx="247" formatCode="General">
                  <c:v>0.95512819800000004</c:v>
                </c:pt>
                <c:pt idx="248" formatCode="General">
                  <c:v>0.95972956600000003</c:v>
                </c:pt>
                <c:pt idx="249" formatCode="General">
                  <c:v>0.96492113499999999</c:v>
                </c:pt>
                <c:pt idx="250" formatCode="General">
                  <c:v>0.97058133800000002</c:v>
                </c:pt>
                <c:pt idx="251" formatCode="General">
                  <c:v>0.97657179900000002</c:v>
                </c:pt>
                <c:pt idx="252" formatCode="General">
                  <c:v>0.98254888799999995</c:v>
                </c:pt>
                <c:pt idx="253" formatCode="General">
                  <c:v>0.98780789000000002</c:v>
                </c:pt>
                <c:pt idx="254" formatCode="General">
                  <c:v>0.99335883899999999</c:v>
                </c:pt>
                <c:pt idx="255" formatCode="General">
                  <c:v>0.99998704199999999</c:v>
                </c:pt>
                <c:pt idx="256" formatCode="General">
                  <c:v>1.0065714139999999</c:v>
                </c:pt>
                <c:pt idx="257" formatCode="General">
                  <c:v>1.012772121</c:v>
                </c:pt>
                <c:pt idx="258" formatCode="General">
                  <c:v>1.019381399</c:v>
                </c:pt>
                <c:pt idx="259" formatCode="General">
                  <c:v>1.0256129469999999</c:v>
                </c:pt>
                <c:pt idx="260" formatCode="General">
                  <c:v>1.0306595810000001</c:v>
                </c:pt>
                <c:pt idx="261" formatCode="General">
                  <c:v>1.0350786030000001</c:v>
                </c:pt>
                <c:pt idx="262" formatCode="General">
                  <c:v>1.039494454</c:v>
                </c:pt>
                <c:pt idx="263" formatCode="General">
                  <c:v>1.0436924670000001</c:v>
                </c:pt>
                <c:pt idx="264" formatCode="General">
                  <c:v>1.0475993320000001</c:v>
                </c:pt>
                <c:pt idx="265" formatCode="General">
                  <c:v>1.0513055039999999</c:v>
                </c:pt>
                <c:pt idx="266" formatCode="General">
                  <c:v>1.055616442</c:v>
                </c:pt>
                <c:pt idx="267" formatCode="General">
                  <c:v>1.06000958</c:v>
                </c:pt>
                <c:pt idx="268" formatCode="General">
                  <c:v>1.0643582090000001</c:v>
                </c:pt>
                <c:pt idx="269" formatCode="General">
                  <c:v>1.0690078249999999</c:v>
                </c:pt>
                <c:pt idx="270" formatCode="General">
                  <c:v>1.0741426759999999</c:v>
                </c:pt>
                <c:pt idx="271" formatCode="General">
                  <c:v>1.079193936</c:v>
                </c:pt>
                <c:pt idx="272" formatCode="General">
                  <c:v>1.083809805</c:v>
                </c:pt>
                <c:pt idx="273" formatCode="General">
                  <c:v>1.0879097520000001</c:v>
                </c:pt>
                <c:pt idx="274" formatCode="General">
                  <c:v>1.0919201590000001</c:v>
                </c:pt>
                <c:pt idx="275" formatCode="General">
                  <c:v>1.0958920459999999</c:v>
                </c:pt>
                <c:pt idx="276" formatCode="General">
                  <c:v>1.0992535489999999</c:v>
                </c:pt>
                <c:pt idx="277" formatCode="General">
                  <c:v>1.102782519</c:v>
                </c:pt>
                <c:pt idx="278" formatCode="General">
                  <c:v>1.106770646</c:v>
                </c:pt>
                <c:pt idx="279" formatCode="General">
                  <c:v>1.1106646499999999</c:v>
                </c:pt>
                <c:pt idx="280" formatCode="General">
                  <c:v>1.114680356</c:v>
                </c:pt>
                <c:pt idx="281" formatCode="General">
                  <c:v>1.119915371</c:v>
                </c:pt>
                <c:pt idx="282" formatCode="General">
                  <c:v>1.125982603</c:v>
                </c:pt>
                <c:pt idx="283" formatCode="General">
                  <c:v>1.132503211</c:v>
                </c:pt>
                <c:pt idx="284" formatCode="General">
                  <c:v>1.1401071460000001</c:v>
                </c:pt>
                <c:pt idx="285" formatCode="General">
                  <c:v>1.148196343</c:v>
                </c:pt>
                <c:pt idx="286" formatCode="General">
                  <c:v>1.156360496</c:v>
                </c:pt>
                <c:pt idx="287" formatCode="General">
                  <c:v>1.164131426</c:v>
                </c:pt>
                <c:pt idx="288" formatCode="General">
                  <c:v>1.17164055</c:v>
                </c:pt>
                <c:pt idx="289" formatCode="General">
                  <c:v>1.1783713469999999</c:v>
                </c:pt>
                <c:pt idx="290" formatCode="General">
                  <c:v>1.184931655</c:v>
                </c:pt>
                <c:pt idx="291" formatCode="General">
                  <c:v>1.190920113</c:v>
                </c:pt>
                <c:pt idx="292" formatCode="General">
                  <c:v>1.1967785580000001</c:v>
                </c:pt>
                <c:pt idx="293" formatCode="General">
                  <c:v>1.2020346770000001</c:v>
                </c:pt>
                <c:pt idx="294" formatCode="General">
                  <c:v>1.206667809</c:v>
                </c:pt>
                <c:pt idx="295" formatCode="General">
                  <c:v>1.2107971129999999</c:v>
                </c:pt>
                <c:pt idx="296" formatCode="General">
                  <c:v>1.214899001</c:v>
                </c:pt>
                <c:pt idx="297" formatCode="General">
                  <c:v>1.2189558039999999</c:v>
                </c:pt>
                <c:pt idx="298" formatCode="General">
                  <c:v>1.2230876420000001</c:v>
                </c:pt>
                <c:pt idx="299" formatCode="General">
                  <c:v>1.227561253</c:v>
                </c:pt>
                <c:pt idx="300" formatCode="General">
                  <c:v>1.232304383</c:v>
                </c:pt>
                <c:pt idx="301" formatCode="General">
                  <c:v>1.2363826790000001</c:v>
                </c:pt>
                <c:pt idx="302" formatCode="General">
                  <c:v>1.239685573</c:v>
                </c:pt>
                <c:pt idx="303" formatCode="General">
                  <c:v>1.242905503</c:v>
                </c:pt>
                <c:pt idx="304" formatCode="General">
                  <c:v>1.2454626680000001</c:v>
                </c:pt>
                <c:pt idx="305" formatCode="General">
                  <c:v>1.2474144949999999</c:v>
                </c:pt>
                <c:pt idx="306" formatCode="General">
                  <c:v>1.2492847039999999</c:v>
                </c:pt>
                <c:pt idx="307" formatCode="General">
                  <c:v>1.251410997</c:v>
                </c:pt>
                <c:pt idx="308" formatCode="General">
                  <c:v>1.2534806350000001</c:v>
                </c:pt>
                <c:pt idx="309" formatCode="General">
                  <c:v>1.255715565</c:v>
                </c:pt>
                <c:pt idx="310" formatCode="General">
                  <c:v>1.258064732</c:v>
                </c:pt>
                <c:pt idx="311" formatCode="General">
                  <c:v>1.2624582799999999</c:v>
                </c:pt>
                <c:pt idx="312" formatCode="General">
                  <c:v>1.2672769699999999</c:v>
                </c:pt>
                <c:pt idx="313" formatCode="General">
                  <c:v>1.272001637</c:v>
                </c:pt>
                <c:pt idx="314" formatCode="General">
                  <c:v>1.2772902740000001</c:v>
                </c:pt>
                <c:pt idx="315" formatCode="General">
                  <c:v>1.2836000190000001</c:v>
                </c:pt>
                <c:pt idx="316" formatCode="General">
                  <c:v>1.2885819380000001</c:v>
                </c:pt>
                <c:pt idx="317" formatCode="General">
                  <c:v>1.2932931350000001</c:v>
                </c:pt>
                <c:pt idx="318" formatCode="General">
                  <c:v>1.298586134</c:v>
                </c:pt>
                <c:pt idx="319" formatCode="General">
                  <c:v>1.3032811070000001</c:v>
                </c:pt>
                <c:pt idx="320" formatCode="General">
                  <c:v>1.3072483189999999</c:v>
                </c:pt>
                <c:pt idx="321" formatCode="General">
                  <c:v>1.310784191</c:v>
                </c:pt>
                <c:pt idx="322" formatCode="General">
                  <c:v>1.314352062</c:v>
                </c:pt>
                <c:pt idx="323" formatCode="General">
                  <c:v>1.318131663</c:v>
                </c:pt>
                <c:pt idx="324" formatCode="General">
                  <c:v>1.3224378720000001</c:v>
                </c:pt>
                <c:pt idx="325" formatCode="General">
                  <c:v>1.3263732349999999</c:v>
                </c:pt>
                <c:pt idx="326" formatCode="General">
                  <c:v>1.3302613139999999</c:v>
                </c:pt>
                <c:pt idx="327" formatCode="General">
                  <c:v>1.33449296</c:v>
                </c:pt>
                <c:pt idx="328" formatCode="General">
                  <c:v>1.338670405</c:v>
                </c:pt>
                <c:pt idx="329" formatCode="General">
                  <c:v>1.34255122</c:v>
                </c:pt>
                <c:pt idx="330" formatCode="General">
                  <c:v>1.346984347</c:v>
                </c:pt>
                <c:pt idx="331" formatCode="General">
                  <c:v>1.351494529</c:v>
                </c:pt>
                <c:pt idx="332" formatCode="General">
                  <c:v>1.3557950940000001</c:v>
                </c:pt>
                <c:pt idx="333" formatCode="General">
                  <c:v>1.3603148629999999</c:v>
                </c:pt>
                <c:pt idx="334" formatCode="General">
                  <c:v>1.364706695</c:v>
                </c:pt>
                <c:pt idx="335" formatCode="General">
                  <c:v>1.3689432880000001</c:v>
                </c:pt>
                <c:pt idx="336" formatCode="General">
                  <c:v>1.3736404659999999</c:v>
                </c:pt>
                <c:pt idx="337" formatCode="General">
                  <c:v>1.3780437160000001</c:v>
                </c:pt>
                <c:pt idx="338" formatCode="General">
                  <c:v>1.3822308640000001</c:v>
                </c:pt>
                <c:pt idx="339" formatCode="General">
                  <c:v>1.386167113</c:v>
                </c:pt>
                <c:pt idx="340" formatCode="General">
                  <c:v>1.389260918</c:v>
                </c:pt>
                <c:pt idx="341" formatCode="General">
                  <c:v>1.391546832</c:v>
                </c:pt>
                <c:pt idx="342" formatCode="General">
                  <c:v>1.393465779</c:v>
                </c:pt>
                <c:pt idx="343" formatCode="General">
                  <c:v>1.3948557930000001</c:v>
                </c:pt>
                <c:pt idx="344" formatCode="General">
                  <c:v>1.3964129729999999</c:v>
                </c:pt>
                <c:pt idx="345" formatCode="General">
                  <c:v>1.3985229690000001</c:v>
                </c:pt>
                <c:pt idx="346" formatCode="General">
                  <c:v>1.400956833</c:v>
                </c:pt>
                <c:pt idx="347" formatCode="General">
                  <c:v>1.4036441070000001</c:v>
                </c:pt>
                <c:pt idx="348" formatCode="General">
                  <c:v>1.4065247279999999</c:v>
                </c:pt>
                <c:pt idx="349" formatCode="General">
                  <c:v>1.4097147830000001</c:v>
                </c:pt>
                <c:pt idx="350" formatCode="General">
                  <c:v>1.4128412749999999</c:v>
                </c:pt>
                <c:pt idx="351" formatCode="General">
                  <c:v>1.415806219</c:v>
                </c:pt>
                <c:pt idx="352" formatCode="General">
                  <c:v>1.4185356469999999</c:v>
                </c:pt>
                <c:pt idx="353" formatCode="General">
                  <c:v>1.4209611289999999</c:v>
                </c:pt>
                <c:pt idx="354" formatCode="General">
                  <c:v>1.42346181</c:v>
                </c:pt>
                <c:pt idx="355" formatCode="General">
                  <c:v>1.4262619270000001</c:v>
                </c:pt>
                <c:pt idx="356" formatCode="General">
                  <c:v>1.429554631</c:v>
                </c:pt>
                <c:pt idx="357" formatCode="General">
                  <c:v>1.43298828</c:v>
                </c:pt>
                <c:pt idx="358" formatCode="General">
                  <c:v>1.4363271790000001</c:v>
                </c:pt>
                <c:pt idx="359" formatCode="General">
                  <c:v>1.439070895</c:v>
                </c:pt>
                <c:pt idx="360" formatCode="General">
                  <c:v>1.441571401</c:v>
                </c:pt>
                <c:pt idx="361" formatCode="General">
                  <c:v>1.4438246290000001</c:v>
                </c:pt>
                <c:pt idx="362" formatCode="General">
                  <c:v>1.4459757150000001</c:v>
                </c:pt>
                <c:pt idx="363" formatCode="General">
                  <c:v>1.448556728</c:v>
                </c:pt>
                <c:pt idx="364" formatCode="General">
                  <c:v>1.4514303630000001</c:v>
                </c:pt>
                <c:pt idx="365" formatCode="General">
                  <c:v>1.4539636929999999</c:v>
                </c:pt>
                <c:pt idx="366" formatCode="General">
                  <c:v>1.456454473</c:v>
                </c:pt>
                <c:pt idx="367" formatCode="General">
                  <c:v>1.4593719709999999</c:v>
                </c:pt>
                <c:pt idx="368" formatCode="General">
                  <c:v>1.46308449</c:v>
                </c:pt>
                <c:pt idx="369" formatCode="General">
                  <c:v>1.4675489399999999</c:v>
                </c:pt>
                <c:pt idx="370" formatCode="General">
                  <c:v>1.4721622569999999</c:v>
                </c:pt>
                <c:pt idx="371" formatCode="General">
                  <c:v>1.47718024</c:v>
                </c:pt>
                <c:pt idx="372" formatCode="General">
                  <c:v>1.48245179</c:v>
                </c:pt>
                <c:pt idx="373" formatCode="General">
                  <c:v>1.4872116289999999</c:v>
                </c:pt>
                <c:pt idx="374" formatCode="General">
                  <c:v>1.491346469</c:v>
                </c:pt>
                <c:pt idx="375" formatCode="General">
                  <c:v>1.4952595660000001</c:v>
                </c:pt>
                <c:pt idx="376" formatCode="General">
                  <c:v>1.4985387590000001</c:v>
                </c:pt>
                <c:pt idx="377" formatCode="General">
                  <c:v>1.500972229</c:v>
                </c:pt>
                <c:pt idx="378" formatCode="General">
                  <c:v>1.502717563</c:v>
                </c:pt>
                <c:pt idx="379" formatCode="General">
                  <c:v>1.5043038200000001</c:v>
                </c:pt>
                <c:pt idx="380" formatCode="General">
                  <c:v>1.5057778209999999</c:v>
                </c:pt>
                <c:pt idx="381" formatCode="General">
                  <c:v>1.5072893839999999</c:v>
                </c:pt>
                <c:pt idx="382" formatCode="General">
                  <c:v>1.5087324609999999</c:v>
                </c:pt>
                <c:pt idx="383" formatCode="General">
                  <c:v>1.510392586</c:v>
                </c:pt>
                <c:pt idx="384" formatCode="General">
                  <c:v>1.5120800190000001</c:v>
                </c:pt>
                <c:pt idx="385" formatCode="General">
                  <c:v>1.513709126</c:v>
                </c:pt>
                <c:pt idx="386" formatCode="General">
                  <c:v>1.5153298260000001</c:v>
                </c:pt>
                <c:pt idx="387" formatCode="General">
                  <c:v>1.517164041</c:v>
                </c:pt>
                <c:pt idx="388" formatCode="General">
                  <c:v>1.5189434340000001</c:v>
                </c:pt>
                <c:pt idx="389" formatCode="General">
                  <c:v>1.5206589580000001</c:v>
                </c:pt>
                <c:pt idx="390" formatCode="General">
                  <c:v>1.5231259720000001</c:v>
                </c:pt>
                <c:pt idx="391" formatCode="General">
                  <c:v>1.526663712</c:v>
                </c:pt>
                <c:pt idx="392" formatCode="General">
                  <c:v>1.53090711</c:v>
                </c:pt>
                <c:pt idx="393" formatCode="General">
                  <c:v>1.5356054189999999</c:v>
                </c:pt>
                <c:pt idx="394" formatCode="General">
                  <c:v>1.5404101800000001</c:v>
                </c:pt>
              </c:numCache>
            </c:numRef>
          </c:xVal>
          <c:yVal>
            <c:numRef>
              <c:f>'Data fresh bones'!$HH$4:$HH$398</c:f>
              <c:numCache>
                <c:formatCode>0.00E+00</c:formatCode>
                <c:ptCount val="395"/>
                <c:pt idx="0">
                  <c:v>-2.7497100000000001E-5</c:v>
                </c:pt>
                <c:pt idx="1">
                  <c:v>-3.6909899999999997E-5</c:v>
                </c:pt>
                <c:pt idx="2">
                  <c:v>-1.7838599999999999E-5</c:v>
                </c:pt>
                <c:pt idx="3">
                  <c:v>-3.2069800000000003E-5</c:v>
                </c:pt>
                <c:pt idx="4">
                  <c:v>-9.0176100000000006E-6</c:v>
                </c:pt>
                <c:pt idx="5">
                  <c:v>-2.9273700000000001E-6</c:v>
                </c:pt>
                <c:pt idx="6">
                  <c:v>8.7459599999999995E-6</c:v>
                </c:pt>
                <c:pt idx="7">
                  <c:v>3.0608800000000001E-6</c:v>
                </c:pt>
                <c:pt idx="8">
                  <c:v>4.3362699999999999E-6</c:v>
                </c:pt>
                <c:pt idx="9">
                  <c:v>2.7489399999999999E-6</c:v>
                </c:pt>
                <c:pt idx="10">
                  <c:v>2.7519899999999998E-6</c:v>
                </c:pt>
                <c:pt idx="11">
                  <c:v>3.5390599999999999E-6</c:v>
                </c:pt>
                <c:pt idx="12">
                  <c:v>3.8288499999999998E-6</c:v>
                </c:pt>
                <c:pt idx="13">
                  <c:v>4.2301200000000001E-6</c:v>
                </c:pt>
                <c:pt idx="14">
                  <c:v>4.7512399999999998E-6</c:v>
                </c:pt>
                <c:pt idx="15">
                  <c:v>5.5259800000000004E-6</c:v>
                </c:pt>
                <c:pt idx="16">
                  <c:v>6.0975200000000002E-6</c:v>
                </c:pt>
                <c:pt idx="17">
                  <c:v>6.5626399999999999E-6</c:v>
                </c:pt>
                <c:pt idx="18">
                  <c:v>6.9360299999999997E-6</c:v>
                </c:pt>
                <c:pt idx="19">
                  <c:v>7.2693699999999998E-6</c:v>
                </c:pt>
                <c:pt idx="20">
                  <c:v>7.6411599999999995E-6</c:v>
                </c:pt>
                <c:pt idx="21">
                  <c:v>7.6819000000000001E-6</c:v>
                </c:pt>
                <c:pt idx="22">
                  <c:v>7.8598900000000001E-6</c:v>
                </c:pt>
                <c:pt idx="23">
                  <c:v>7.9987899999999997E-6</c:v>
                </c:pt>
                <c:pt idx="24">
                  <c:v>7.84783E-6</c:v>
                </c:pt>
                <c:pt idx="25">
                  <c:v>7.6740499999999998E-6</c:v>
                </c:pt>
                <c:pt idx="26">
                  <c:v>7.6344299999999997E-6</c:v>
                </c:pt>
                <c:pt idx="27">
                  <c:v>8.2188300000000004E-6</c:v>
                </c:pt>
                <c:pt idx="28">
                  <c:v>7.9572200000000004E-6</c:v>
                </c:pt>
                <c:pt idx="29">
                  <c:v>7.6610500000000001E-6</c:v>
                </c:pt>
                <c:pt idx="30">
                  <c:v>7.3753499999999996E-6</c:v>
                </c:pt>
                <c:pt idx="31">
                  <c:v>7.0858699999999998E-6</c:v>
                </c:pt>
                <c:pt idx="32">
                  <c:v>6.1572799999999998E-6</c:v>
                </c:pt>
                <c:pt idx="33">
                  <c:v>5.6229699999999998E-6</c:v>
                </c:pt>
                <c:pt idx="34">
                  <c:v>5.1750200000000001E-6</c:v>
                </c:pt>
                <c:pt idx="35">
                  <c:v>4.6423200000000001E-6</c:v>
                </c:pt>
                <c:pt idx="36">
                  <c:v>4.0411500000000003E-6</c:v>
                </c:pt>
                <c:pt idx="37">
                  <c:v>3.8437199999999999E-6</c:v>
                </c:pt>
                <c:pt idx="38">
                  <c:v>3.65771E-6</c:v>
                </c:pt>
                <c:pt idx="39">
                  <c:v>3.2151100000000002E-6</c:v>
                </c:pt>
                <c:pt idx="40">
                  <c:v>2.55377E-6</c:v>
                </c:pt>
                <c:pt idx="41">
                  <c:v>2.2144400000000002E-6</c:v>
                </c:pt>
                <c:pt idx="42">
                  <c:v>1.44113E-6</c:v>
                </c:pt>
                <c:pt idx="43">
                  <c:v>8.8444900000000003E-7</c:v>
                </c:pt>
                <c:pt idx="44">
                  <c:v>5.1597499999999996E-7</c:v>
                </c:pt>
                <c:pt idx="45">
                  <c:v>3.53326E-7</c:v>
                </c:pt>
                <c:pt idx="46">
                  <c:v>-2.5233799999999999E-8</c:v>
                </c:pt>
                <c:pt idx="47">
                  <c:v>-6.7287600000000002E-7</c:v>
                </c:pt>
                <c:pt idx="48">
                  <c:v>-1.26645E-6</c:v>
                </c:pt>
                <c:pt idx="49">
                  <c:v>-1.9383600000000001E-6</c:v>
                </c:pt>
                <c:pt idx="50">
                  <c:v>-2.3495300000000001E-6</c:v>
                </c:pt>
                <c:pt idx="51">
                  <c:v>-3.2998300000000001E-6</c:v>
                </c:pt>
                <c:pt idx="52">
                  <c:v>-3.7147000000000002E-6</c:v>
                </c:pt>
                <c:pt idx="53">
                  <c:v>-4.3314999999999999E-6</c:v>
                </c:pt>
                <c:pt idx="54">
                  <c:v>-4.8290099999999997E-6</c:v>
                </c:pt>
                <c:pt idx="55">
                  <c:v>-5.5238999999999997E-6</c:v>
                </c:pt>
                <c:pt idx="56">
                  <c:v>-5.9730399999999997E-6</c:v>
                </c:pt>
                <c:pt idx="57">
                  <c:v>-6.4066499999999999E-6</c:v>
                </c:pt>
                <c:pt idx="58">
                  <c:v>-6.7339799999999997E-6</c:v>
                </c:pt>
                <c:pt idx="59">
                  <c:v>-7.1907999999999998E-6</c:v>
                </c:pt>
                <c:pt idx="60">
                  <c:v>-7.6270400000000002E-6</c:v>
                </c:pt>
                <c:pt idx="61">
                  <c:v>-8.0157300000000006E-6</c:v>
                </c:pt>
                <c:pt idx="62">
                  <c:v>-8.4771200000000002E-6</c:v>
                </c:pt>
                <c:pt idx="63">
                  <c:v>-9.0904300000000006E-6</c:v>
                </c:pt>
                <c:pt idx="64">
                  <c:v>-9.6055300000000002E-6</c:v>
                </c:pt>
                <c:pt idx="65">
                  <c:v>-9.9741300000000003E-6</c:v>
                </c:pt>
                <c:pt idx="66">
                  <c:v>-1.0506700000000001E-5</c:v>
                </c:pt>
                <c:pt idx="67">
                  <c:v>-1.0893899999999999E-5</c:v>
                </c:pt>
                <c:pt idx="68">
                  <c:v>-1.0996600000000001E-5</c:v>
                </c:pt>
                <c:pt idx="69">
                  <c:v>-1.12382E-5</c:v>
                </c:pt>
                <c:pt idx="70">
                  <c:v>-1.1882899999999999E-5</c:v>
                </c:pt>
                <c:pt idx="71">
                  <c:v>-1.19459E-5</c:v>
                </c:pt>
                <c:pt idx="72">
                  <c:v>-1.2986700000000001E-5</c:v>
                </c:pt>
                <c:pt idx="73">
                  <c:v>-1.3636699999999999E-5</c:v>
                </c:pt>
                <c:pt idx="74">
                  <c:v>-1.3551699999999999E-5</c:v>
                </c:pt>
                <c:pt idx="75">
                  <c:v>-1.3448999999999999E-5</c:v>
                </c:pt>
                <c:pt idx="76">
                  <c:v>-1.38531E-5</c:v>
                </c:pt>
                <c:pt idx="77">
                  <c:v>-1.37566E-5</c:v>
                </c:pt>
                <c:pt idx="78">
                  <c:v>-1.41324E-5</c:v>
                </c:pt>
                <c:pt idx="79">
                  <c:v>-1.4811600000000001E-5</c:v>
                </c:pt>
                <c:pt idx="80">
                  <c:v>-1.51953E-5</c:v>
                </c:pt>
                <c:pt idx="81">
                  <c:v>-1.5755599999999999E-5</c:v>
                </c:pt>
                <c:pt idx="82">
                  <c:v>-1.64623E-5</c:v>
                </c:pt>
                <c:pt idx="83">
                  <c:v>-1.6906200000000001E-5</c:v>
                </c:pt>
                <c:pt idx="84">
                  <c:v>-1.70403E-5</c:v>
                </c:pt>
                <c:pt idx="85">
                  <c:v>-1.7822899999999998E-5</c:v>
                </c:pt>
                <c:pt idx="86">
                  <c:v>-1.79797E-5</c:v>
                </c:pt>
                <c:pt idx="87">
                  <c:v>-1.81512E-5</c:v>
                </c:pt>
                <c:pt idx="88">
                  <c:v>-1.83739E-5</c:v>
                </c:pt>
                <c:pt idx="89">
                  <c:v>-1.8793599999999999E-5</c:v>
                </c:pt>
                <c:pt idx="90">
                  <c:v>-1.9176499999999998E-5</c:v>
                </c:pt>
                <c:pt idx="91">
                  <c:v>-1.9446700000000001E-5</c:v>
                </c:pt>
                <c:pt idx="92">
                  <c:v>-2.0528300000000001E-5</c:v>
                </c:pt>
                <c:pt idx="93">
                  <c:v>-2.1311899999999998E-5</c:v>
                </c:pt>
                <c:pt idx="94">
                  <c:v>-2.1994E-5</c:v>
                </c:pt>
                <c:pt idx="95">
                  <c:v>-2.2455699999999999E-5</c:v>
                </c:pt>
                <c:pt idx="96">
                  <c:v>-2.3065E-5</c:v>
                </c:pt>
                <c:pt idx="97">
                  <c:v>-2.33213E-5</c:v>
                </c:pt>
                <c:pt idx="98">
                  <c:v>-2.3501400000000002E-5</c:v>
                </c:pt>
                <c:pt idx="99">
                  <c:v>-2.3699100000000002E-5</c:v>
                </c:pt>
                <c:pt idx="100">
                  <c:v>-2.4734799999999999E-5</c:v>
                </c:pt>
                <c:pt idx="101">
                  <c:v>-2.5349899999999999E-5</c:v>
                </c:pt>
                <c:pt idx="102">
                  <c:v>-2.5263299999999999E-5</c:v>
                </c:pt>
                <c:pt idx="103">
                  <c:v>-2.5934900000000001E-5</c:v>
                </c:pt>
                <c:pt idx="104">
                  <c:v>-2.6559000000000001E-5</c:v>
                </c:pt>
                <c:pt idx="105">
                  <c:v>-2.68027E-5</c:v>
                </c:pt>
                <c:pt idx="106">
                  <c:v>-2.74285E-5</c:v>
                </c:pt>
                <c:pt idx="107">
                  <c:v>-2.8245100000000002E-5</c:v>
                </c:pt>
                <c:pt idx="108">
                  <c:v>-2.87171E-5</c:v>
                </c:pt>
                <c:pt idx="109">
                  <c:v>-2.9295800000000002E-5</c:v>
                </c:pt>
                <c:pt idx="110">
                  <c:v>-2.9363500000000001E-5</c:v>
                </c:pt>
                <c:pt idx="111">
                  <c:v>-2.91682E-5</c:v>
                </c:pt>
                <c:pt idx="112">
                  <c:v>-2.9723600000000001E-5</c:v>
                </c:pt>
                <c:pt idx="113">
                  <c:v>-3.0247200000000001E-5</c:v>
                </c:pt>
                <c:pt idx="114">
                  <c:v>-3.0428799999999999E-5</c:v>
                </c:pt>
                <c:pt idx="115">
                  <c:v>-3.1645800000000001E-5</c:v>
                </c:pt>
                <c:pt idx="116">
                  <c:v>-3.2770700000000001E-5</c:v>
                </c:pt>
                <c:pt idx="117">
                  <c:v>-3.3537600000000002E-5</c:v>
                </c:pt>
                <c:pt idx="118">
                  <c:v>-3.4138899999999999E-5</c:v>
                </c:pt>
                <c:pt idx="119">
                  <c:v>-3.4484599999999998E-5</c:v>
                </c:pt>
                <c:pt idx="120">
                  <c:v>-3.4411E-5</c:v>
                </c:pt>
                <c:pt idx="121">
                  <c:v>-3.4470300000000001E-5</c:v>
                </c:pt>
                <c:pt idx="122">
                  <c:v>-3.4988099999999998E-5</c:v>
                </c:pt>
                <c:pt idx="123">
                  <c:v>-3.4387999999999997E-5</c:v>
                </c:pt>
                <c:pt idx="124">
                  <c:v>-3.4926899999999999E-5</c:v>
                </c:pt>
                <c:pt idx="125">
                  <c:v>-3.5454599999999998E-5</c:v>
                </c:pt>
                <c:pt idx="126">
                  <c:v>-3.5998499999999998E-5</c:v>
                </c:pt>
                <c:pt idx="127">
                  <c:v>-3.6134899999999999E-5</c:v>
                </c:pt>
                <c:pt idx="128">
                  <c:v>-3.6764899999999998E-5</c:v>
                </c:pt>
                <c:pt idx="129">
                  <c:v>-3.75168E-5</c:v>
                </c:pt>
                <c:pt idx="130">
                  <c:v>-3.8135800000000002E-5</c:v>
                </c:pt>
                <c:pt idx="131">
                  <c:v>-3.8077000000000002E-5</c:v>
                </c:pt>
                <c:pt idx="132">
                  <c:v>-3.8726300000000002E-5</c:v>
                </c:pt>
                <c:pt idx="133">
                  <c:v>-3.9376699999999999E-5</c:v>
                </c:pt>
                <c:pt idx="134">
                  <c:v>-3.9219199999999999E-5</c:v>
                </c:pt>
                <c:pt idx="135">
                  <c:v>-3.9623499999999998E-5</c:v>
                </c:pt>
                <c:pt idx="136">
                  <c:v>-3.9903700000000002E-5</c:v>
                </c:pt>
                <c:pt idx="137">
                  <c:v>-4.0186699999999999E-5</c:v>
                </c:pt>
                <c:pt idx="138">
                  <c:v>-4.0592400000000001E-5</c:v>
                </c:pt>
                <c:pt idx="139">
                  <c:v>-4.0775600000000003E-5</c:v>
                </c:pt>
                <c:pt idx="140">
                  <c:v>-4.0711199999999997E-5</c:v>
                </c:pt>
                <c:pt idx="141">
                  <c:v>-4.0998200000000003E-5</c:v>
                </c:pt>
                <c:pt idx="142">
                  <c:v>-4.0760499999999997E-5</c:v>
                </c:pt>
                <c:pt idx="143">
                  <c:v>-4.0681800000000001E-5</c:v>
                </c:pt>
                <c:pt idx="144">
                  <c:v>-4.0571100000000002E-5</c:v>
                </c:pt>
                <c:pt idx="145">
                  <c:v>-4.0526699999999999E-5</c:v>
                </c:pt>
                <c:pt idx="146">
                  <c:v>-4.0348000000000001E-5</c:v>
                </c:pt>
                <c:pt idx="147">
                  <c:v>-4.0432200000000002E-5</c:v>
                </c:pt>
                <c:pt idx="148">
                  <c:v>-3.9422599999999998E-5</c:v>
                </c:pt>
                <c:pt idx="149">
                  <c:v>-3.9128699999999997E-5</c:v>
                </c:pt>
                <c:pt idx="150">
                  <c:v>-3.88085E-5</c:v>
                </c:pt>
                <c:pt idx="151">
                  <c:v>-3.8444800000000002E-5</c:v>
                </c:pt>
                <c:pt idx="152">
                  <c:v>-3.8228000000000001E-5</c:v>
                </c:pt>
                <c:pt idx="153">
                  <c:v>-3.8281600000000003E-5</c:v>
                </c:pt>
                <c:pt idx="154">
                  <c:v>-3.8732900000000003E-5</c:v>
                </c:pt>
                <c:pt idx="155">
                  <c:v>-3.8501100000000003E-5</c:v>
                </c:pt>
                <c:pt idx="156">
                  <c:v>-3.84133E-5</c:v>
                </c:pt>
                <c:pt idx="157">
                  <c:v>-3.81999E-5</c:v>
                </c:pt>
                <c:pt idx="158">
                  <c:v>-3.8369499999999999E-5</c:v>
                </c:pt>
                <c:pt idx="159">
                  <c:v>-3.7631800000000001E-5</c:v>
                </c:pt>
                <c:pt idx="160">
                  <c:v>-3.7611399999999997E-5</c:v>
                </c:pt>
                <c:pt idx="161">
                  <c:v>-3.7108699999999999E-5</c:v>
                </c:pt>
                <c:pt idx="162">
                  <c:v>-3.6550400000000002E-5</c:v>
                </c:pt>
                <c:pt idx="163">
                  <c:v>-3.6431899999999999E-5</c:v>
                </c:pt>
                <c:pt idx="164">
                  <c:v>-3.7193900000000003E-5</c:v>
                </c:pt>
                <c:pt idx="165">
                  <c:v>-3.7142299999999998E-5</c:v>
                </c:pt>
                <c:pt idx="166">
                  <c:v>-3.7620300000000003E-5</c:v>
                </c:pt>
                <c:pt idx="167">
                  <c:v>-3.7916300000000002E-5</c:v>
                </c:pt>
                <c:pt idx="168">
                  <c:v>-3.7172799999999998E-5</c:v>
                </c:pt>
                <c:pt idx="169">
                  <c:v>-3.62466E-5</c:v>
                </c:pt>
                <c:pt idx="170">
                  <c:v>-3.50603E-5</c:v>
                </c:pt>
                <c:pt idx="171">
                  <c:v>-3.4653700000000003E-5</c:v>
                </c:pt>
                <c:pt idx="172">
                  <c:v>-3.4121900000000003E-5</c:v>
                </c:pt>
                <c:pt idx="173">
                  <c:v>-3.37589E-5</c:v>
                </c:pt>
                <c:pt idx="174">
                  <c:v>-3.3220799999999999E-5</c:v>
                </c:pt>
                <c:pt idx="175">
                  <c:v>-3.2976699999999999E-5</c:v>
                </c:pt>
                <c:pt idx="176">
                  <c:v>-3.23097E-5</c:v>
                </c:pt>
                <c:pt idx="177">
                  <c:v>-3.2070899999999998E-5</c:v>
                </c:pt>
                <c:pt idx="178">
                  <c:v>-3.2119600000000003E-5</c:v>
                </c:pt>
                <c:pt idx="179">
                  <c:v>-3.1840500000000001E-5</c:v>
                </c:pt>
                <c:pt idx="180">
                  <c:v>-3.1695000000000001E-5</c:v>
                </c:pt>
                <c:pt idx="181">
                  <c:v>-3.14722E-5</c:v>
                </c:pt>
                <c:pt idx="182">
                  <c:v>-3.1000200000000002E-5</c:v>
                </c:pt>
                <c:pt idx="183">
                  <c:v>-3.0171700000000001E-5</c:v>
                </c:pt>
                <c:pt idx="184">
                  <c:v>-2.9674100000000001E-5</c:v>
                </c:pt>
                <c:pt idx="185">
                  <c:v>-2.9207600000000001E-5</c:v>
                </c:pt>
                <c:pt idx="186">
                  <c:v>-2.8676000000000001E-5</c:v>
                </c:pt>
                <c:pt idx="187">
                  <c:v>-2.8119800000000001E-5</c:v>
                </c:pt>
                <c:pt idx="188">
                  <c:v>-2.7991300000000001E-5</c:v>
                </c:pt>
                <c:pt idx="189">
                  <c:v>-2.7533299999999999E-5</c:v>
                </c:pt>
                <c:pt idx="190">
                  <c:v>-2.7158600000000001E-5</c:v>
                </c:pt>
                <c:pt idx="191">
                  <c:v>-2.7266900000000001E-5</c:v>
                </c:pt>
                <c:pt idx="192">
                  <c:v>-2.7467700000000001E-5</c:v>
                </c:pt>
                <c:pt idx="193">
                  <c:v>-2.6711900000000001E-5</c:v>
                </c:pt>
                <c:pt idx="194">
                  <c:v>-2.6411499999999999E-5</c:v>
                </c:pt>
                <c:pt idx="195">
                  <c:v>-2.5706000000000001E-5</c:v>
                </c:pt>
                <c:pt idx="196">
                  <c:v>-2.52514E-5</c:v>
                </c:pt>
                <c:pt idx="197">
                  <c:v>-2.4556300000000001E-5</c:v>
                </c:pt>
                <c:pt idx="198">
                  <c:v>-2.4143700000000001E-5</c:v>
                </c:pt>
                <c:pt idx="199">
                  <c:v>-2.33089E-5</c:v>
                </c:pt>
                <c:pt idx="200">
                  <c:v>-2.32085E-5</c:v>
                </c:pt>
                <c:pt idx="201">
                  <c:v>-2.2748700000000001E-5</c:v>
                </c:pt>
                <c:pt idx="202">
                  <c:v>-2.2007299999999998E-5</c:v>
                </c:pt>
                <c:pt idx="203">
                  <c:v>-2.1855600000000001E-5</c:v>
                </c:pt>
                <c:pt idx="204">
                  <c:v>-2.1756800000000001E-5</c:v>
                </c:pt>
                <c:pt idx="205">
                  <c:v>-2.14053E-5</c:v>
                </c:pt>
                <c:pt idx="206">
                  <c:v>-2.1187199999999999E-5</c:v>
                </c:pt>
                <c:pt idx="207">
                  <c:v>-2.0781E-5</c:v>
                </c:pt>
                <c:pt idx="208">
                  <c:v>-2.0349599999999999E-5</c:v>
                </c:pt>
                <c:pt idx="209">
                  <c:v>-2.0054499999999999E-5</c:v>
                </c:pt>
                <c:pt idx="210">
                  <c:v>-1.9278799999999999E-5</c:v>
                </c:pt>
                <c:pt idx="211">
                  <c:v>-1.9174900000000002E-5</c:v>
                </c:pt>
                <c:pt idx="212">
                  <c:v>-1.9182600000000002E-5</c:v>
                </c:pt>
                <c:pt idx="213">
                  <c:v>-1.8264799999999998E-5</c:v>
                </c:pt>
                <c:pt idx="214">
                  <c:v>-1.7460199999999999E-5</c:v>
                </c:pt>
                <c:pt idx="215">
                  <c:v>-1.6456800000000001E-5</c:v>
                </c:pt>
                <c:pt idx="216">
                  <c:v>-1.6115799999999999E-5</c:v>
                </c:pt>
                <c:pt idx="217">
                  <c:v>-1.59572E-5</c:v>
                </c:pt>
                <c:pt idx="218">
                  <c:v>-1.5665300000000001E-5</c:v>
                </c:pt>
                <c:pt idx="219">
                  <c:v>-1.5428099999999999E-5</c:v>
                </c:pt>
                <c:pt idx="220">
                  <c:v>-1.52194E-5</c:v>
                </c:pt>
                <c:pt idx="221">
                  <c:v>-1.49943E-5</c:v>
                </c:pt>
                <c:pt idx="222">
                  <c:v>-1.501E-5</c:v>
                </c:pt>
                <c:pt idx="223">
                  <c:v>-1.45131E-5</c:v>
                </c:pt>
                <c:pt idx="224">
                  <c:v>-1.3619E-5</c:v>
                </c:pt>
                <c:pt idx="225">
                  <c:v>-1.2787500000000001E-5</c:v>
                </c:pt>
                <c:pt idx="226">
                  <c:v>-1.20302E-5</c:v>
                </c:pt>
                <c:pt idx="227">
                  <c:v>-1.2053400000000001E-5</c:v>
                </c:pt>
                <c:pt idx="228">
                  <c:v>-1.23732E-5</c:v>
                </c:pt>
                <c:pt idx="229">
                  <c:v>-1.24782E-5</c:v>
                </c:pt>
                <c:pt idx="230">
                  <c:v>-1.2836100000000001E-5</c:v>
                </c:pt>
                <c:pt idx="231">
                  <c:v>-1.2738099999999999E-5</c:v>
                </c:pt>
                <c:pt idx="232">
                  <c:v>-1.25384E-5</c:v>
                </c:pt>
                <c:pt idx="233">
                  <c:v>-1.2348699999999999E-5</c:v>
                </c:pt>
                <c:pt idx="234">
                  <c:v>-1.25374E-5</c:v>
                </c:pt>
                <c:pt idx="235">
                  <c:v>-1.2335699999999999E-5</c:v>
                </c:pt>
                <c:pt idx="236">
                  <c:v>-1.2284699999999999E-5</c:v>
                </c:pt>
                <c:pt idx="237">
                  <c:v>-1.2272E-5</c:v>
                </c:pt>
                <c:pt idx="238">
                  <c:v>-1.19738E-5</c:v>
                </c:pt>
                <c:pt idx="239">
                  <c:v>-1.16613E-5</c:v>
                </c:pt>
                <c:pt idx="240">
                  <c:v>-1.1895900000000001E-5</c:v>
                </c:pt>
                <c:pt idx="241">
                  <c:v>-1.1661899999999999E-5</c:v>
                </c:pt>
                <c:pt idx="242">
                  <c:v>-1.1136499999999999E-5</c:v>
                </c:pt>
                <c:pt idx="243">
                  <c:v>-1.15416E-5</c:v>
                </c:pt>
                <c:pt idx="244">
                  <c:v>-1.11625E-5</c:v>
                </c:pt>
                <c:pt idx="245">
                  <c:v>-1.06075E-5</c:v>
                </c:pt>
                <c:pt idx="246">
                  <c:v>-1.07102E-5</c:v>
                </c:pt>
                <c:pt idx="247">
                  <c:v>-1.0619600000000001E-5</c:v>
                </c:pt>
                <c:pt idx="248">
                  <c:v>-1.01324E-5</c:v>
                </c:pt>
                <c:pt idx="249">
                  <c:v>-9.9925600000000004E-6</c:v>
                </c:pt>
                <c:pt idx="250">
                  <c:v>-1.0107400000000001E-5</c:v>
                </c:pt>
                <c:pt idx="251">
                  <c:v>-9.8494200000000006E-6</c:v>
                </c:pt>
                <c:pt idx="252">
                  <c:v>-9.6221000000000006E-6</c:v>
                </c:pt>
                <c:pt idx="253">
                  <c:v>-9.5066800000000003E-6</c:v>
                </c:pt>
                <c:pt idx="254">
                  <c:v>-9.2280300000000008E-6</c:v>
                </c:pt>
                <c:pt idx="255">
                  <c:v>-8.9698599999999992E-6</c:v>
                </c:pt>
                <c:pt idx="256">
                  <c:v>-8.6962600000000007E-6</c:v>
                </c:pt>
                <c:pt idx="257">
                  <c:v>-8.6393799999999993E-6</c:v>
                </c:pt>
                <c:pt idx="258">
                  <c:v>-8.3896300000000005E-6</c:v>
                </c:pt>
                <c:pt idx="259">
                  <c:v>-8.2563200000000006E-6</c:v>
                </c:pt>
                <c:pt idx="260">
                  <c:v>-7.8833499999999997E-6</c:v>
                </c:pt>
                <c:pt idx="261">
                  <c:v>-7.8478199999999993E-6</c:v>
                </c:pt>
                <c:pt idx="262">
                  <c:v>-7.6860799999999994E-6</c:v>
                </c:pt>
                <c:pt idx="263">
                  <c:v>-7.6653999999999995E-6</c:v>
                </c:pt>
                <c:pt idx="264">
                  <c:v>-7.48577E-6</c:v>
                </c:pt>
                <c:pt idx="265">
                  <c:v>-7.3933199999999997E-6</c:v>
                </c:pt>
                <c:pt idx="266">
                  <c:v>-7.2001699999999997E-6</c:v>
                </c:pt>
                <c:pt idx="267">
                  <c:v>-6.6523699999999996E-6</c:v>
                </c:pt>
                <c:pt idx="268">
                  <c:v>-6.0253900000000001E-6</c:v>
                </c:pt>
                <c:pt idx="269">
                  <c:v>-6.0129999999999999E-6</c:v>
                </c:pt>
                <c:pt idx="270">
                  <c:v>-5.82524E-6</c:v>
                </c:pt>
                <c:pt idx="271">
                  <c:v>-5.4051799999999998E-6</c:v>
                </c:pt>
                <c:pt idx="272">
                  <c:v>-4.8830599999999996E-6</c:v>
                </c:pt>
                <c:pt idx="273">
                  <c:v>-4.85937E-6</c:v>
                </c:pt>
                <c:pt idx="274">
                  <c:v>-4.4036499999999998E-6</c:v>
                </c:pt>
                <c:pt idx="275">
                  <c:v>-4.1688699999999996E-6</c:v>
                </c:pt>
                <c:pt idx="276">
                  <c:v>-3.9519100000000001E-6</c:v>
                </c:pt>
                <c:pt idx="277">
                  <c:v>-3.7419199999999998E-6</c:v>
                </c:pt>
                <c:pt idx="278">
                  <c:v>-3.5042799999999999E-6</c:v>
                </c:pt>
                <c:pt idx="279">
                  <c:v>-3.3248299999999999E-6</c:v>
                </c:pt>
                <c:pt idx="280">
                  <c:v>-2.9776000000000001E-6</c:v>
                </c:pt>
                <c:pt idx="281">
                  <c:v>-2.57528E-6</c:v>
                </c:pt>
                <c:pt idx="282">
                  <c:v>-2.4897500000000002E-6</c:v>
                </c:pt>
                <c:pt idx="283">
                  <c:v>-2.1077300000000001E-6</c:v>
                </c:pt>
                <c:pt idx="284">
                  <c:v>-1.5970299999999999E-6</c:v>
                </c:pt>
                <c:pt idx="285">
                  <c:v>-1.36489E-6</c:v>
                </c:pt>
                <c:pt idx="286">
                  <c:v>-1.1619799999999999E-6</c:v>
                </c:pt>
                <c:pt idx="287">
                  <c:v>-1.0511899999999999E-6</c:v>
                </c:pt>
                <c:pt idx="288">
                  <c:v>-9.3803400000000005E-7</c:v>
                </c:pt>
                <c:pt idx="289">
                  <c:v>-1.04497E-6</c:v>
                </c:pt>
                <c:pt idx="290">
                  <c:v>-7.1841899999999997E-7</c:v>
                </c:pt>
                <c:pt idx="291">
                  <c:v>-4.1654800000000001E-7</c:v>
                </c:pt>
                <c:pt idx="292">
                  <c:v>-2.2237E-7</c:v>
                </c:pt>
                <c:pt idx="293">
                  <c:v>1.55704E-7</c:v>
                </c:pt>
                <c:pt idx="294">
                  <c:v>7.4560599999999996E-7</c:v>
                </c:pt>
                <c:pt idx="295">
                  <c:v>1.01315E-6</c:v>
                </c:pt>
                <c:pt idx="296">
                  <c:v>1.06128E-6</c:v>
                </c:pt>
                <c:pt idx="297">
                  <c:v>1.2816200000000001E-6</c:v>
                </c:pt>
                <c:pt idx="298">
                  <c:v>1.5483799999999999E-6</c:v>
                </c:pt>
                <c:pt idx="299">
                  <c:v>1.5798000000000001E-6</c:v>
                </c:pt>
                <c:pt idx="300">
                  <c:v>1.5765000000000001E-6</c:v>
                </c:pt>
                <c:pt idx="301">
                  <c:v>1.6185400000000001E-6</c:v>
                </c:pt>
                <c:pt idx="302">
                  <c:v>2.0728899999999998E-6</c:v>
                </c:pt>
                <c:pt idx="303">
                  <c:v>1.9461100000000002E-6</c:v>
                </c:pt>
                <c:pt idx="304">
                  <c:v>2.1980700000000002E-6</c:v>
                </c:pt>
                <c:pt idx="305">
                  <c:v>3.0914199999999999E-6</c:v>
                </c:pt>
                <c:pt idx="306">
                  <c:v>4.1547799999999999E-6</c:v>
                </c:pt>
                <c:pt idx="307">
                  <c:v>4.2947900000000001E-6</c:v>
                </c:pt>
                <c:pt idx="308">
                  <c:v>4.8562799999999999E-6</c:v>
                </c:pt>
                <c:pt idx="309">
                  <c:v>5.4823500000000001E-6</c:v>
                </c:pt>
                <c:pt idx="310">
                  <c:v>5.4770600000000002E-6</c:v>
                </c:pt>
                <c:pt idx="311">
                  <c:v>5.3404599999999997E-6</c:v>
                </c:pt>
                <c:pt idx="312">
                  <c:v>5.4016500000000002E-6</c:v>
                </c:pt>
                <c:pt idx="313">
                  <c:v>5.2229399999999998E-6</c:v>
                </c:pt>
                <c:pt idx="314">
                  <c:v>5.1315699999999997E-6</c:v>
                </c:pt>
                <c:pt idx="315">
                  <c:v>5.0722399999999997E-6</c:v>
                </c:pt>
                <c:pt idx="316">
                  <c:v>4.9895999999999996E-6</c:v>
                </c:pt>
                <c:pt idx="317">
                  <c:v>4.9331799999999999E-6</c:v>
                </c:pt>
                <c:pt idx="318">
                  <c:v>4.9067799999999996E-6</c:v>
                </c:pt>
                <c:pt idx="319">
                  <c:v>4.6663599999999997E-6</c:v>
                </c:pt>
                <c:pt idx="320">
                  <c:v>4.57352E-6</c:v>
                </c:pt>
                <c:pt idx="321">
                  <c:v>4.3673599999999996E-6</c:v>
                </c:pt>
                <c:pt idx="322">
                  <c:v>4.3929900000000003E-6</c:v>
                </c:pt>
                <c:pt idx="323">
                  <c:v>4.3568600000000003E-6</c:v>
                </c:pt>
                <c:pt idx="324">
                  <c:v>4.4801999999999999E-6</c:v>
                </c:pt>
                <c:pt idx="325">
                  <c:v>4.4809099999999996E-6</c:v>
                </c:pt>
                <c:pt idx="326">
                  <c:v>4.6243199999999996E-6</c:v>
                </c:pt>
                <c:pt idx="327">
                  <c:v>4.5808600000000002E-6</c:v>
                </c:pt>
                <c:pt idx="328">
                  <c:v>4.1482999999999997E-6</c:v>
                </c:pt>
                <c:pt idx="329">
                  <c:v>4.0197900000000002E-6</c:v>
                </c:pt>
                <c:pt idx="330">
                  <c:v>3.8634600000000001E-6</c:v>
                </c:pt>
                <c:pt idx="331">
                  <c:v>3.8695699999999998E-6</c:v>
                </c:pt>
                <c:pt idx="332">
                  <c:v>3.7041900000000002E-6</c:v>
                </c:pt>
                <c:pt idx="333">
                  <c:v>4.0490700000000004E-6</c:v>
                </c:pt>
                <c:pt idx="334">
                  <c:v>3.9776499999999999E-6</c:v>
                </c:pt>
                <c:pt idx="335">
                  <c:v>3.7311799999999998E-6</c:v>
                </c:pt>
                <c:pt idx="336">
                  <c:v>3.5265099999999999E-6</c:v>
                </c:pt>
                <c:pt idx="337">
                  <c:v>3.1944700000000001E-6</c:v>
                </c:pt>
                <c:pt idx="338">
                  <c:v>2.9799500000000002E-6</c:v>
                </c:pt>
                <c:pt idx="339">
                  <c:v>2.8603500000000001E-6</c:v>
                </c:pt>
                <c:pt idx="340">
                  <c:v>2.4388299999999998E-6</c:v>
                </c:pt>
                <c:pt idx="341">
                  <c:v>2.6268899999999999E-6</c:v>
                </c:pt>
                <c:pt idx="342">
                  <c:v>2.2252899999999998E-6</c:v>
                </c:pt>
                <c:pt idx="343">
                  <c:v>1.6794800000000001E-6</c:v>
                </c:pt>
                <c:pt idx="344">
                  <c:v>3.1069700000000002E-7</c:v>
                </c:pt>
                <c:pt idx="345">
                  <c:v>6.3372600000000005E-7</c:v>
                </c:pt>
                <c:pt idx="346">
                  <c:v>4.6340300000000001E-7</c:v>
                </c:pt>
                <c:pt idx="347">
                  <c:v>9.5237200000000005E-7</c:v>
                </c:pt>
                <c:pt idx="348">
                  <c:v>1.2164900000000001E-6</c:v>
                </c:pt>
                <c:pt idx="349">
                  <c:v>1.25746E-6</c:v>
                </c:pt>
                <c:pt idx="350">
                  <c:v>1.0062E-6</c:v>
                </c:pt>
                <c:pt idx="351">
                  <c:v>5.4009300000000004E-7</c:v>
                </c:pt>
                <c:pt idx="352">
                  <c:v>2.31243E-7</c:v>
                </c:pt>
                <c:pt idx="353">
                  <c:v>-1.9484099999999999E-7</c:v>
                </c:pt>
                <c:pt idx="354">
                  <c:v>-2.0373100000000001E-7</c:v>
                </c:pt>
                <c:pt idx="355">
                  <c:v>-4.8170400000000002E-8</c:v>
                </c:pt>
                <c:pt idx="356">
                  <c:v>-3.2740100000000001E-7</c:v>
                </c:pt>
                <c:pt idx="357">
                  <c:v>-9.13112E-8</c:v>
                </c:pt>
                <c:pt idx="358">
                  <c:v>-1.4033299999999999E-7</c:v>
                </c:pt>
                <c:pt idx="359">
                  <c:v>1.7959200000000001E-7</c:v>
                </c:pt>
                <c:pt idx="360">
                  <c:v>-9.7950300000000003E-8</c:v>
                </c:pt>
                <c:pt idx="361">
                  <c:v>6.7015600000000001E-7</c:v>
                </c:pt>
                <c:pt idx="362">
                  <c:v>1.2728499999999999E-7</c:v>
                </c:pt>
                <c:pt idx="363">
                  <c:v>-2.6104400000000002E-7</c:v>
                </c:pt>
                <c:pt idx="364">
                  <c:v>-9.0558599999999999E-7</c:v>
                </c:pt>
                <c:pt idx="365">
                  <c:v>-2.4958300000000002E-7</c:v>
                </c:pt>
                <c:pt idx="366">
                  <c:v>-5.04009E-7</c:v>
                </c:pt>
                <c:pt idx="367">
                  <c:v>-4.2920499999999998E-7</c:v>
                </c:pt>
                <c:pt idx="368">
                  <c:v>-5.0064600000000002E-7</c:v>
                </c:pt>
                <c:pt idx="369">
                  <c:v>-1.36982E-7</c:v>
                </c:pt>
                <c:pt idx="370">
                  <c:v>-3.6291200000000001E-7</c:v>
                </c:pt>
                <c:pt idx="371">
                  <c:v>-6.6955199999999996E-7</c:v>
                </c:pt>
                <c:pt idx="372">
                  <c:v>-6.3753899999999995E-7</c:v>
                </c:pt>
                <c:pt idx="373">
                  <c:v>-5.56025E-7</c:v>
                </c:pt>
                <c:pt idx="374">
                  <c:v>-7.9595699999999996E-7</c:v>
                </c:pt>
                <c:pt idx="375">
                  <c:v>-8.3197300000000003E-7</c:v>
                </c:pt>
                <c:pt idx="376">
                  <c:v>-5.7104899999999999E-7</c:v>
                </c:pt>
                <c:pt idx="377">
                  <c:v>-1.5313400000000001E-6</c:v>
                </c:pt>
                <c:pt idx="378">
                  <c:v>-2.16578E-6</c:v>
                </c:pt>
                <c:pt idx="379">
                  <c:v>-1.76812E-6</c:v>
                </c:pt>
                <c:pt idx="380">
                  <c:v>-1.70619E-6</c:v>
                </c:pt>
                <c:pt idx="381">
                  <c:v>-1.5690299999999999E-6</c:v>
                </c:pt>
                <c:pt idx="382">
                  <c:v>-1.07189E-6</c:v>
                </c:pt>
                <c:pt idx="383">
                  <c:v>-3.3898300000000001E-7</c:v>
                </c:pt>
                <c:pt idx="384">
                  <c:v>-9.2371699999999999E-7</c:v>
                </c:pt>
                <c:pt idx="385">
                  <c:v>-9.4381599999999999E-7</c:v>
                </c:pt>
                <c:pt idx="386">
                  <c:v>-9.7493400000000007E-7</c:v>
                </c:pt>
                <c:pt idx="387">
                  <c:v>-5.2195300000000002E-7</c:v>
                </c:pt>
                <c:pt idx="388">
                  <c:v>-2.09251E-7</c:v>
                </c:pt>
                <c:pt idx="389">
                  <c:v>2.8894500000000002E-7</c:v>
                </c:pt>
                <c:pt idx="390">
                  <c:v>3.6233199999999999E-7</c:v>
                </c:pt>
                <c:pt idx="391">
                  <c:v>2.0606300000000001E-7</c:v>
                </c:pt>
                <c:pt idx="392">
                  <c:v>7.9927800000000002E-8</c:v>
                </c:pt>
                <c:pt idx="393">
                  <c:v>-9.4548299999999997E-8</c:v>
                </c:pt>
                <c:pt idx="394">
                  <c:v>-7.4369999999999997E-8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2BD-4129-B531-BED9D30B0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205632"/>
        <c:axId val="168280064"/>
      </c:scatterChart>
      <c:valAx>
        <c:axId val="16820563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8280064"/>
        <c:crosses val="autoZero"/>
        <c:crossBetween val="midCat"/>
      </c:valAx>
      <c:valAx>
        <c:axId val="16828006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682056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1971553435628239"/>
                  <c:y val="0.70995061672204274"/>
                </c:manualLayout>
              </c:layout>
              <c:numFmt formatCode="General" sourceLinked="0"/>
            </c:trendlineLbl>
          </c:trendline>
          <c:xVal>
            <c:numRef>
              <c:f>'Data fresh bones'!$HP$4:$HP$398</c:f>
              <c:numCache>
                <c:formatCode>0.00E+00</c:formatCode>
                <c:ptCount val="395"/>
                <c:pt idx="0">
                  <c:v>7.0548699999999996E-6</c:v>
                </c:pt>
                <c:pt idx="1">
                  <c:v>2.7586999999999999E-5</c:v>
                </c:pt>
                <c:pt idx="2">
                  <c:v>5.6185199999999999E-5</c:v>
                </c:pt>
                <c:pt idx="3" formatCode="General">
                  <c:v>7.5717199999999997E-4</c:v>
                </c:pt>
                <c:pt idx="4" formatCode="General">
                  <c:v>2.9020510000000001E-3</c:v>
                </c:pt>
                <c:pt idx="5" formatCode="General">
                  <c:v>6.2860959999999997E-3</c:v>
                </c:pt>
                <c:pt idx="6" formatCode="General">
                  <c:v>1.0200659000000001E-2</c:v>
                </c:pt>
                <c:pt idx="7" formatCode="General">
                  <c:v>1.4830902E-2</c:v>
                </c:pt>
                <c:pt idx="8" formatCode="General">
                  <c:v>1.9577968000000001E-2</c:v>
                </c:pt>
                <c:pt idx="9" formatCode="General">
                  <c:v>2.3251535E-2</c:v>
                </c:pt>
                <c:pt idx="10" formatCode="General">
                  <c:v>2.6545334E-2</c:v>
                </c:pt>
                <c:pt idx="11" formatCode="General">
                  <c:v>2.9926616E-2</c:v>
                </c:pt>
                <c:pt idx="12" formatCode="General">
                  <c:v>3.3142466000000002E-2</c:v>
                </c:pt>
                <c:pt idx="13" formatCode="General">
                  <c:v>3.6147446999999999E-2</c:v>
                </c:pt>
                <c:pt idx="14" formatCode="General">
                  <c:v>3.9385363E-2</c:v>
                </c:pt>
                <c:pt idx="15" formatCode="General">
                  <c:v>4.2780331999999997E-2</c:v>
                </c:pt>
                <c:pt idx="16" formatCode="General">
                  <c:v>4.6502807E-2</c:v>
                </c:pt>
                <c:pt idx="17" formatCode="General">
                  <c:v>5.0865661999999999E-2</c:v>
                </c:pt>
                <c:pt idx="18" formatCode="General">
                  <c:v>5.5660785999999997E-2</c:v>
                </c:pt>
                <c:pt idx="19" formatCode="General">
                  <c:v>6.0367623000000002E-2</c:v>
                </c:pt>
                <c:pt idx="20" formatCode="General">
                  <c:v>6.5200934000000002E-2</c:v>
                </c:pt>
                <c:pt idx="21" formatCode="General">
                  <c:v>7.0471532000000003E-2</c:v>
                </c:pt>
                <c:pt idx="22" formatCode="General">
                  <c:v>7.5058406999999994E-2</c:v>
                </c:pt>
                <c:pt idx="23" formatCode="General">
                  <c:v>7.8707813000000001E-2</c:v>
                </c:pt>
                <c:pt idx="24" formatCode="General">
                  <c:v>8.2654226999999997E-2</c:v>
                </c:pt>
                <c:pt idx="25" formatCode="General">
                  <c:v>8.6749323000000003E-2</c:v>
                </c:pt>
                <c:pt idx="26" formatCode="General">
                  <c:v>9.0863694999999994E-2</c:v>
                </c:pt>
                <c:pt idx="27" formatCode="General">
                  <c:v>9.5849161000000002E-2</c:v>
                </c:pt>
                <c:pt idx="28" formatCode="General">
                  <c:v>0.10156501699999999</c:v>
                </c:pt>
                <c:pt idx="29" formatCode="General">
                  <c:v>0.107870037</c:v>
                </c:pt>
                <c:pt idx="30" formatCode="General">
                  <c:v>0.114210619</c:v>
                </c:pt>
                <c:pt idx="31" formatCode="General">
                  <c:v>0.119919022</c:v>
                </c:pt>
                <c:pt idx="32" formatCode="General">
                  <c:v>0.12482399299999999</c:v>
                </c:pt>
                <c:pt idx="33" formatCode="General">
                  <c:v>0.12976190200000001</c:v>
                </c:pt>
                <c:pt idx="34" formatCode="General">
                  <c:v>0.13471709600000001</c:v>
                </c:pt>
                <c:pt idx="35" formatCode="General">
                  <c:v>0.139646833</c:v>
                </c:pt>
                <c:pt idx="36" formatCode="General">
                  <c:v>0.14474566899999999</c:v>
                </c:pt>
                <c:pt idx="37" formatCode="General">
                  <c:v>0.14958582100000001</c:v>
                </c:pt>
                <c:pt idx="38" formatCode="General">
                  <c:v>0.15530923199999999</c:v>
                </c:pt>
                <c:pt idx="39" formatCode="General">
                  <c:v>0.16136208099999999</c:v>
                </c:pt>
                <c:pt idx="40" formatCode="General">
                  <c:v>0.16736426500000001</c:v>
                </c:pt>
                <c:pt idx="41" formatCode="General">
                  <c:v>0.174431743</c:v>
                </c:pt>
                <c:pt idx="42" formatCode="General">
                  <c:v>0.18276118799999999</c:v>
                </c:pt>
                <c:pt idx="43" formatCode="General">
                  <c:v>0.19182919200000001</c:v>
                </c:pt>
                <c:pt idx="44" formatCode="General">
                  <c:v>0.20114257699999999</c:v>
                </c:pt>
                <c:pt idx="45" formatCode="General">
                  <c:v>0.20943294100000001</c:v>
                </c:pt>
                <c:pt idx="46" formatCode="General">
                  <c:v>0.219506904</c:v>
                </c:pt>
                <c:pt idx="47" formatCode="General">
                  <c:v>0.23225282799999999</c:v>
                </c:pt>
                <c:pt idx="48" formatCode="General">
                  <c:v>0.244801558</c:v>
                </c:pt>
                <c:pt idx="49" formatCode="General">
                  <c:v>0.25828848500000001</c:v>
                </c:pt>
                <c:pt idx="50" formatCode="General">
                  <c:v>0.27201773200000001</c:v>
                </c:pt>
                <c:pt idx="51" formatCode="General">
                  <c:v>0.28223520600000002</c:v>
                </c:pt>
                <c:pt idx="52" formatCode="General">
                  <c:v>0.29002372799999998</c:v>
                </c:pt>
                <c:pt idx="53" formatCode="General">
                  <c:v>0.297997752</c:v>
                </c:pt>
                <c:pt idx="54" formatCode="General">
                  <c:v>0.30452616100000002</c:v>
                </c:pt>
                <c:pt idx="55" formatCode="General">
                  <c:v>0.31160249200000001</c:v>
                </c:pt>
                <c:pt idx="56" formatCode="General">
                  <c:v>0.319120717</c:v>
                </c:pt>
                <c:pt idx="57" formatCode="General">
                  <c:v>0.32586985600000001</c:v>
                </c:pt>
                <c:pt idx="58" formatCode="General">
                  <c:v>0.33146571499999999</c:v>
                </c:pt>
                <c:pt idx="59" formatCode="General">
                  <c:v>0.33614595899999999</c:v>
                </c:pt>
                <c:pt idx="60" formatCode="General">
                  <c:v>0.34153588899999998</c:v>
                </c:pt>
                <c:pt idx="61" formatCode="General">
                  <c:v>0.34683041199999998</c:v>
                </c:pt>
                <c:pt idx="62" formatCode="General">
                  <c:v>0.35130351300000001</c:v>
                </c:pt>
                <c:pt idx="63" formatCode="General">
                  <c:v>0.354612388</c:v>
                </c:pt>
                <c:pt idx="64" formatCode="General">
                  <c:v>0.35737851900000001</c:v>
                </c:pt>
                <c:pt idx="65" formatCode="General">
                  <c:v>0.35858302800000003</c:v>
                </c:pt>
                <c:pt idx="66" formatCode="General">
                  <c:v>0.362415969</c:v>
                </c:pt>
                <c:pt idx="67" formatCode="General">
                  <c:v>0.37316328300000001</c:v>
                </c:pt>
                <c:pt idx="68" formatCode="General">
                  <c:v>0.387893718</c:v>
                </c:pt>
                <c:pt idx="69" formatCode="General">
                  <c:v>0.40260016500000001</c:v>
                </c:pt>
                <c:pt idx="70" formatCode="General">
                  <c:v>0.41755365999999999</c:v>
                </c:pt>
                <c:pt idx="71" formatCode="General">
                  <c:v>0.42999331099999999</c:v>
                </c:pt>
                <c:pt idx="72" formatCode="General">
                  <c:v>0.43577795899999999</c:v>
                </c:pt>
                <c:pt idx="73" formatCode="General">
                  <c:v>0.439509382</c:v>
                </c:pt>
                <c:pt idx="74" formatCode="General">
                  <c:v>0.445353308</c:v>
                </c:pt>
                <c:pt idx="75" formatCode="General">
                  <c:v>0.45156390499999999</c:v>
                </c:pt>
                <c:pt idx="76" formatCode="General">
                  <c:v>0.45771598200000002</c:v>
                </c:pt>
                <c:pt idx="77" formatCode="General">
                  <c:v>0.46448824999999999</c:v>
                </c:pt>
                <c:pt idx="78" formatCode="General">
                  <c:v>0.46971879300000002</c:v>
                </c:pt>
                <c:pt idx="79" formatCode="General">
                  <c:v>0.47329534499999998</c:v>
                </c:pt>
                <c:pt idx="80" formatCode="General">
                  <c:v>0.47644716999999998</c:v>
                </c:pt>
                <c:pt idx="81" formatCode="General">
                  <c:v>0.47994692999999999</c:v>
                </c:pt>
                <c:pt idx="82" formatCode="General">
                  <c:v>0.48347135099999999</c:v>
                </c:pt>
                <c:pt idx="83" formatCode="General">
                  <c:v>0.48671373600000001</c:v>
                </c:pt>
                <c:pt idx="84" formatCode="General">
                  <c:v>0.49016668000000002</c:v>
                </c:pt>
                <c:pt idx="85" formatCode="General">
                  <c:v>0.49449976499999998</c:v>
                </c:pt>
                <c:pt idx="86" formatCode="General">
                  <c:v>0.49885426700000002</c:v>
                </c:pt>
                <c:pt idx="87" formatCode="General">
                  <c:v>0.50389686700000003</c:v>
                </c:pt>
                <c:pt idx="88" formatCode="General">
                  <c:v>0.50944347300000004</c:v>
                </c:pt>
                <c:pt idx="89" formatCode="General">
                  <c:v>0.51457681899999996</c:v>
                </c:pt>
                <c:pt idx="90" formatCode="General">
                  <c:v>0.51895943</c:v>
                </c:pt>
                <c:pt idx="91" formatCode="General">
                  <c:v>0.52304591300000003</c:v>
                </c:pt>
                <c:pt idx="92" formatCode="General">
                  <c:v>0.52621762699999997</c:v>
                </c:pt>
                <c:pt idx="93" formatCode="General">
                  <c:v>0.52927987499999996</c:v>
                </c:pt>
                <c:pt idx="94" formatCode="General">
                  <c:v>0.53394125299999995</c:v>
                </c:pt>
                <c:pt idx="95" formatCode="General">
                  <c:v>0.53919900200000004</c:v>
                </c:pt>
                <c:pt idx="96" formatCode="General">
                  <c:v>0.54410263400000003</c:v>
                </c:pt>
                <c:pt idx="97" formatCode="General">
                  <c:v>0.54873745100000004</c:v>
                </c:pt>
                <c:pt idx="98" formatCode="General">
                  <c:v>0.55360068399999995</c:v>
                </c:pt>
                <c:pt idx="99" formatCode="General">
                  <c:v>0.55789365499999999</c:v>
                </c:pt>
                <c:pt idx="100" formatCode="General">
                  <c:v>0.56205620000000001</c:v>
                </c:pt>
                <c:pt idx="101" formatCode="General">
                  <c:v>0.56608192199999996</c:v>
                </c:pt>
                <c:pt idx="102" formatCode="General">
                  <c:v>0.57047575399999995</c:v>
                </c:pt>
                <c:pt idx="103" formatCode="General">
                  <c:v>0.57437408000000001</c:v>
                </c:pt>
                <c:pt idx="104" formatCode="General">
                  <c:v>0.57758156500000002</c:v>
                </c:pt>
                <c:pt idx="105" formatCode="General">
                  <c:v>0.58113570299999995</c:v>
                </c:pt>
                <c:pt idx="106" formatCode="General">
                  <c:v>0.585095959</c:v>
                </c:pt>
                <c:pt idx="107" formatCode="General">
                  <c:v>0.588993671</c:v>
                </c:pt>
                <c:pt idx="108" formatCode="General">
                  <c:v>0.59406360199999997</c:v>
                </c:pt>
                <c:pt idx="109" formatCode="General">
                  <c:v>0.59903817599999998</c:v>
                </c:pt>
                <c:pt idx="110" formatCode="General">
                  <c:v>0.60375736300000005</c:v>
                </c:pt>
                <c:pt idx="111" formatCode="General">
                  <c:v>0.60895374499999999</c:v>
                </c:pt>
                <c:pt idx="112" formatCode="General">
                  <c:v>0.61423425499999995</c:v>
                </c:pt>
                <c:pt idx="113" formatCode="General">
                  <c:v>0.61863397600000003</c:v>
                </c:pt>
                <c:pt idx="114" formatCode="General">
                  <c:v>0.62287288699999999</c:v>
                </c:pt>
                <c:pt idx="115" formatCode="General">
                  <c:v>0.62664080099999997</c:v>
                </c:pt>
                <c:pt idx="116" formatCode="General">
                  <c:v>0.62954240299999997</c:v>
                </c:pt>
                <c:pt idx="117" formatCode="General">
                  <c:v>0.63334307999999995</c:v>
                </c:pt>
                <c:pt idx="118" formatCode="General">
                  <c:v>0.63937742399999997</c:v>
                </c:pt>
                <c:pt idx="119" formatCode="General">
                  <c:v>0.64557854400000003</c:v>
                </c:pt>
                <c:pt idx="120" formatCode="General">
                  <c:v>0.65183465799999996</c:v>
                </c:pt>
                <c:pt idx="121" formatCode="General">
                  <c:v>0.65843468100000002</c:v>
                </c:pt>
                <c:pt idx="122" formatCode="General">
                  <c:v>0.66373421700000002</c:v>
                </c:pt>
                <c:pt idx="123" formatCode="General">
                  <c:v>0.66731310099999996</c:v>
                </c:pt>
                <c:pt idx="124" formatCode="General">
                  <c:v>0.67140965600000002</c:v>
                </c:pt>
                <c:pt idx="125" formatCode="General">
                  <c:v>0.675979679</c:v>
                </c:pt>
                <c:pt idx="126" formatCode="General">
                  <c:v>0.68060861299999997</c:v>
                </c:pt>
                <c:pt idx="127" formatCode="General">
                  <c:v>0.68518415099999996</c:v>
                </c:pt>
                <c:pt idx="128" formatCode="General">
                  <c:v>0.68903400100000001</c:v>
                </c:pt>
                <c:pt idx="129" formatCode="General">
                  <c:v>0.69244363200000003</c:v>
                </c:pt>
                <c:pt idx="130" formatCode="General">
                  <c:v>0.69594197700000004</c:v>
                </c:pt>
                <c:pt idx="131" formatCode="General">
                  <c:v>0.69908753599999995</c:v>
                </c:pt>
                <c:pt idx="132" formatCode="General">
                  <c:v>0.70208592199999997</c:v>
                </c:pt>
                <c:pt idx="133" formatCode="General">
                  <c:v>0.705621575</c:v>
                </c:pt>
                <c:pt idx="134" formatCode="General">
                  <c:v>0.70989968999999997</c:v>
                </c:pt>
                <c:pt idx="135" formatCode="General">
                  <c:v>0.713312049</c:v>
                </c:pt>
                <c:pt idx="136" formatCode="General">
                  <c:v>0.71684034900000004</c:v>
                </c:pt>
                <c:pt idx="137" formatCode="General">
                  <c:v>0.72014299900000001</c:v>
                </c:pt>
                <c:pt idx="138" formatCode="General">
                  <c:v>0.72309120199999999</c:v>
                </c:pt>
                <c:pt idx="139" formatCode="General">
                  <c:v>0.72573864099999996</c:v>
                </c:pt>
                <c:pt idx="140" formatCode="General">
                  <c:v>0.72867919199999998</c:v>
                </c:pt>
                <c:pt idx="141" formatCode="General">
                  <c:v>0.73189177599999999</c:v>
                </c:pt>
                <c:pt idx="142" formatCode="General">
                  <c:v>0.73589722199999996</c:v>
                </c:pt>
                <c:pt idx="143" formatCode="General">
                  <c:v>0.739817108</c:v>
                </c:pt>
                <c:pt idx="144" formatCode="General">
                  <c:v>0.743329083</c:v>
                </c:pt>
                <c:pt idx="145" formatCode="General">
                  <c:v>0.74663159000000001</c:v>
                </c:pt>
                <c:pt idx="146" formatCode="General">
                  <c:v>0.74951459099999995</c:v>
                </c:pt>
                <c:pt idx="147" formatCode="General">
                  <c:v>0.75194635799999998</c:v>
                </c:pt>
                <c:pt idx="148" formatCode="General">
                  <c:v>0.75448024300000005</c:v>
                </c:pt>
                <c:pt idx="149" formatCode="General">
                  <c:v>0.75752505999999997</c:v>
                </c:pt>
                <c:pt idx="150" formatCode="General">
                  <c:v>0.76203471899999997</c:v>
                </c:pt>
                <c:pt idx="151" formatCode="General">
                  <c:v>0.76745403000000001</c:v>
                </c:pt>
                <c:pt idx="152" formatCode="General">
                  <c:v>0.77266252000000002</c:v>
                </c:pt>
                <c:pt idx="153" formatCode="General">
                  <c:v>0.77808424099999995</c:v>
                </c:pt>
                <c:pt idx="154" formatCode="General">
                  <c:v>0.78615319299999997</c:v>
                </c:pt>
                <c:pt idx="155" formatCode="General">
                  <c:v>0.79283906599999998</c:v>
                </c:pt>
                <c:pt idx="156" formatCode="General">
                  <c:v>0.79844212000000003</c:v>
                </c:pt>
                <c:pt idx="157" formatCode="General">
                  <c:v>0.80401041600000001</c:v>
                </c:pt>
                <c:pt idx="158" formatCode="General">
                  <c:v>0.80914129599999995</c:v>
                </c:pt>
                <c:pt idx="159" formatCode="General">
                  <c:v>0.81061575500000005</c:v>
                </c:pt>
                <c:pt idx="160" formatCode="General">
                  <c:v>0.81311285899999997</c:v>
                </c:pt>
                <c:pt idx="161" formatCode="General">
                  <c:v>0.81681790600000004</c:v>
                </c:pt>
                <c:pt idx="162" formatCode="General">
                  <c:v>0.82159407500000003</c:v>
                </c:pt>
                <c:pt idx="163" formatCode="General">
                  <c:v>0.82677759299999998</c:v>
                </c:pt>
                <c:pt idx="164" formatCode="General">
                  <c:v>0.83262261800000004</c:v>
                </c:pt>
                <c:pt idx="165" formatCode="General">
                  <c:v>0.83795414599999996</c:v>
                </c:pt>
                <c:pt idx="166" formatCode="General">
                  <c:v>0.84382669899999996</c:v>
                </c:pt>
                <c:pt idx="167" formatCode="General">
                  <c:v>0.84858102499999999</c:v>
                </c:pt>
                <c:pt idx="168" formatCode="General">
                  <c:v>0.85269713199999997</c:v>
                </c:pt>
                <c:pt idx="169" formatCode="General">
                  <c:v>0.85633779899999996</c:v>
                </c:pt>
                <c:pt idx="170" formatCode="General">
                  <c:v>0.85932821199999998</c:v>
                </c:pt>
                <c:pt idx="171" formatCode="General">
                  <c:v>0.86193919699999999</c:v>
                </c:pt>
                <c:pt idx="172" formatCode="General">
                  <c:v>0.86643516099999995</c:v>
                </c:pt>
                <c:pt idx="173" formatCode="General">
                  <c:v>0.87209484199999998</c:v>
                </c:pt>
                <c:pt idx="174" formatCode="General">
                  <c:v>0.87852777800000004</c:v>
                </c:pt>
                <c:pt idx="175" formatCode="General">
                  <c:v>0.88565180099999996</c:v>
                </c:pt>
                <c:pt idx="176" formatCode="General">
                  <c:v>0.89190064300000005</c:v>
                </c:pt>
                <c:pt idx="177" formatCode="General">
                  <c:v>0.89698641400000001</c:v>
                </c:pt>
                <c:pt idx="178" formatCode="General">
                  <c:v>0.90130151700000005</c:v>
                </c:pt>
                <c:pt idx="179" formatCode="General">
                  <c:v>0.90513718899999995</c:v>
                </c:pt>
                <c:pt idx="180" formatCode="General">
                  <c:v>0.90880974999999997</c:v>
                </c:pt>
                <c:pt idx="181" formatCode="General">
                  <c:v>0.91284991100000001</c:v>
                </c:pt>
                <c:pt idx="182" formatCode="General">
                  <c:v>0.91757929100000002</c:v>
                </c:pt>
                <c:pt idx="183" formatCode="General">
                  <c:v>0.92347402700000003</c:v>
                </c:pt>
                <c:pt idx="184" formatCode="General">
                  <c:v>0.92983386199999996</c:v>
                </c:pt>
                <c:pt idx="185" formatCode="General">
                  <c:v>0.93575624300000004</c:v>
                </c:pt>
                <c:pt idx="186" formatCode="General">
                  <c:v>0.94146687799999995</c:v>
                </c:pt>
                <c:pt idx="187" formatCode="General">
                  <c:v>0.94684419200000003</c:v>
                </c:pt>
                <c:pt idx="188" formatCode="General">
                  <c:v>0.95172155000000003</c:v>
                </c:pt>
                <c:pt idx="189" formatCode="General">
                  <c:v>0.956331178</c:v>
                </c:pt>
                <c:pt idx="190" formatCode="General">
                  <c:v>0.96094922900000002</c:v>
                </c:pt>
                <c:pt idx="191" formatCode="General">
                  <c:v>0.96534255300000005</c:v>
                </c:pt>
                <c:pt idx="192" formatCode="General">
                  <c:v>0.969559002</c:v>
                </c:pt>
                <c:pt idx="193" formatCode="General">
                  <c:v>0.97289655200000003</c:v>
                </c:pt>
                <c:pt idx="194" formatCode="General">
                  <c:v>0.97579789100000003</c:v>
                </c:pt>
                <c:pt idx="195" formatCode="General">
                  <c:v>0.97872430899999996</c:v>
                </c:pt>
                <c:pt idx="196" formatCode="General">
                  <c:v>0.98133723100000003</c:v>
                </c:pt>
                <c:pt idx="197" formatCode="General">
                  <c:v>0.98291885400000001</c:v>
                </c:pt>
                <c:pt idx="198" formatCode="General">
                  <c:v>0.98448759799999996</c:v>
                </c:pt>
                <c:pt idx="199" formatCode="General">
                  <c:v>0.98708812000000001</c:v>
                </c:pt>
                <c:pt idx="200" formatCode="General">
                  <c:v>0.99084242600000005</c:v>
                </c:pt>
                <c:pt idx="201" formatCode="General">
                  <c:v>0.99515830100000002</c:v>
                </c:pt>
                <c:pt idx="202" formatCode="General">
                  <c:v>1.000429625</c:v>
                </c:pt>
                <c:pt idx="203" formatCode="General">
                  <c:v>1.0060137389999999</c:v>
                </c:pt>
                <c:pt idx="204" formatCode="General">
                  <c:v>1.0105179310000001</c:v>
                </c:pt>
                <c:pt idx="205" formatCode="General">
                  <c:v>1.0135313669999999</c:v>
                </c:pt>
                <c:pt idx="206" formatCode="General">
                  <c:v>1.0159240810000001</c:v>
                </c:pt>
                <c:pt idx="207" formatCode="General">
                  <c:v>1.0177010339999999</c:v>
                </c:pt>
                <c:pt idx="208" formatCode="General">
                  <c:v>1.0191649709999999</c:v>
                </c:pt>
                <c:pt idx="209" formatCode="General">
                  <c:v>1.0204496999999999</c:v>
                </c:pt>
                <c:pt idx="210" formatCode="General">
                  <c:v>1.0218114920000001</c:v>
                </c:pt>
                <c:pt idx="211" formatCode="General">
                  <c:v>1.0234192470000001</c:v>
                </c:pt>
                <c:pt idx="212" formatCode="General">
                  <c:v>1.0251214310000001</c:v>
                </c:pt>
                <c:pt idx="213" formatCode="General">
                  <c:v>1.0268209429999999</c:v>
                </c:pt>
                <c:pt idx="214" formatCode="General">
                  <c:v>1.0287464399999999</c:v>
                </c:pt>
                <c:pt idx="215" formatCode="General">
                  <c:v>1.0308307860000001</c:v>
                </c:pt>
                <c:pt idx="216" formatCode="General">
                  <c:v>1.032556789</c:v>
                </c:pt>
                <c:pt idx="217" formatCode="General">
                  <c:v>1.033751847</c:v>
                </c:pt>
                <c:pt idx="218" formatCode="General">
                  <c:v>1.0347510049999999</c:v>
                </c:pt>
                <c:pt idx="219" formatCode="General">
                  <c:v>1.0355272550000001</c:v>
                </c:pt>
                <c:pt idx="220" formatCode="General">
                  <c:v>1.0366379020000001</c:v>
                </c:pt>
                <c:pt idx="221" formatCode="General">
                  <c:v>1.038529308</c:v>
                </c:pt>
                <c:pt idx="222" formatCode="General">
                  <c:v>1.0416655459999999</c:v>
                </c:pt>
                <c:pt idx="223" formatCode="General">
                  <c:v>1.045687963</c:v>
                </c:pt>
                <c:pt idx="224" formatCode="General">
                  <c:v>1.049939677</c:v>
                </c:pt>
                <c:pt idx="225" formatCode="General">
                  <c:v>1.0540335089999999</c:v>
                </c:pt>
                <c:pt idx="226" formatCode="General">
                  <c:v>1.05751292</c:v>
                </c:pt>
                <c:pt idx="227" formatCode="General">
                  <c:v>1.0599514059999999</c:v>
                </c:pt>
                <c:pt idx="228" formatCode="General">
                  <c:v>1.0621592259999999</c:v>
                </c:pt>
                <c:pt idx="229" formatCode="General">
                  <c:v>1.064971372</c:v>
                </c:pt>
                <c:pt idx="230" formatCode="General">
                  <c:v>1.068946213</c:v>
                </c:pt>
                <c:pt idx="231" formatCode="General">
                  <c:v>1.0733825530000001</c:v>
                </c:pt>
                <c:pt idx="232" formatCode="General">
                  <c:v>1.0794825260000001</c:v>
                </c:pt>
                <c:pt idx="233" formatCode="General">
                  <c:v>1.0860753590000001</c:v>
                </c:pt>
                <c:pt idx="234" formatCode="General">
                  <c:v>1.0927062430000001</c:v>
                </c:pt>
                <c:pt idx="235" formatCode="General">
                  <c:v>1.1000577119999999</c:v>
                </c:pt>
                <c:pt idx="236" formatCode="General">
                  <c:v>1.1079397660000001</c:v>
                </c:pt>
                <c:pt idx="237" formatCode="General">
                  <c:v>1.1156450840000001</c:v>
                </c:pt>
                <c:pt idx="238" formatCode="General">
                  <c:v>1.1250571</c:v>
                </c:pt>
                <c:pt idx="239" formatCode="General">
                  <c:v>1.1372424910000001</c:v>
                </c:pt>
                <c:pt idx="240" formatCode="General">
                  <c:v>1.1488715060000001</c:v>
                </c:pt>
                <c:pt idx="241" formatCode="General">
                  <c:v>1.1600758680000001</c:v>
                </c:pt>
                <c:pt idx="242" formatCode="General">
                  <c:v>1.1700282049999999</c:v>
                </c:pt>
                <c:pt idx="243" formatCode="General">
                  <c:v>1.177620925</c:v>
                </c:pt>
                <c:pt idx="244" formatCode="General">
                  <c:v>1.182279955</c:v>
                </c:pt>
                <c:pt idx="245" formatCode="General">
                  <c:v>1.1859689149999999</c:v>
                </c:pt>
                <c:pt idx="246" formatCode="General">
                  <c:v>1.190253507</c:v>
                </c:pt>
                <c:pt idx="247" formatCode="General">
                  <c:v>1.195027031</c:v>
                </c:pt>
                <c:pt idx="248" formatCode="General">
                  <c:v>1.20022067</c:v>
                </c:pt>
                <c:pt idx="249" formatCode="General">
                  <c:v>1.2054687690000001</c:v>
                </c:pt>
                <c:pt idx="250" formatCode="General">
                  <c:v>1.210441297</c:v>
                </c:pt>
                <c:pt idx="251" formatCode="General">
                  <c:v>1.2147927810000001</c:v>
                </c:pt>
                <c:pt idx="252" formatCode="General">
                  <c:v>1.2183862519999999</c:v>
                </c:pt>
                <c:pt idx="253" formatCode="General">
                  <c:v>1.221550108</c:v>
                </c:pt>
                <c:pt idx="254" formatCode="General">
                  <c:v>1.224185501</c:v>
                </c:pt>
                <c:pt idx="255" formatCode="General">
                  <c:v>1.226319844</c:v>
                </c:pt>
                <c:pt idx="256" formatCode="General">
                  <c:v>1.2280041799999999</c:v>
                </c:pt>
                <c:pt idx="257" formatCode="General">
                  <c:v>1.229746064</c:v>
                </c:pt>
                <c:pt idx="258" formatCode="General">
                  <c:v>1.231882089</c:v>
                </c:pt>
                <c:pt idx="259" formatCode="General">
                  <c:v>1.2347332479999999</c:v>
                </c:pt>
                <c:pt idx="260" formatCode="General">
                  <c:v>1.238325659</c:v>
                </c:pt>
                <c:pt idx="261" formatCode="General">
                  <c:v>1.2426462730000001</c:v>
                </c:pt>
                <c:pt idx="262" formatCode="General">
                  <c:v>1.2475840460000001</c:v>
                </c:pt>
                <c:pt idx="263" formatCode="General">
                  <c:v>1.253045314</c:v>
                </c:pt>
                <c:pt idx="264" formatCode="General">
                  <c:v>1.2589478009999999</c:v>
                </c:pt>
                <c:pt idx="265" formatCode="General">
                  <c:v>1.265239904</c:v>
                </c:pt>
                <c:pt idx="266" formatCode="General">
                  <c:v>1.270874053</c:v>
                </c:pt>
                <c:pt idx="267" formatCode="General">
                  <c:v>1.2757905039999999</c:v>
                </c:pt>
                <c:pt idx="268" formatCode="General">
                  <c:v>1.279640066</c:v>
                </c:pt>
                <c:pt idx="269" formatCode="General">
                  <c:v>1.2822721539999999</c:v>
                </c:pt>
                <c:pt idx="270" formatCode="General">
                  <c:v>1.283821909</c:v>
                </c:pt>
                <c:pt idx="271" formatCode="General">
                  <c:v>1.285311731</c:v>
                </c:pt>
                <c:pt idx="272" formatCode="General">
                  <c:v>1.287171485</c:v>
                </c:pt>
                <c:pt idx="273" formatCode="General">
                  <c:v>1.2888051760000001</c:v>
                </c:pt>
                <c:pt idx="274" formatCode="General">
                  <c:v>1.290725218</c:v>
                </c:pt>
                <c:pt idx="275" formatCode="General">
                  <c:v>1.2929970529999999</c:v>
                </c:pt>
                <c:pt idx="276" formatCode="General">
                  <c:v>1.2959138029999999</c:v>
                </c:pt>
                <c:pt idx="277" formatCode="General">
                  <c:v>1.298744678</c:v>
                </c:pt>
                <c:pt idx="278" formatCode="General">
                  <c:v>1.3016422919999999</c:v>
                </c:pt>
                <c:pt idx="279" formatCode="General">
                  <c:v>1.304340276</c:v>
                </c:pt>
                <c:pt idx="280" formatCode="General">
                  <c:v>1.307168705</c:v>
                </c:pt>
                <c:pt idx="281" formatCode="General">
                  <c:v>1.309480873</c:v>
                </c:pt>
                <c:pt idx="282" formatCode="General">
                  <c:v>1.3114673969999999</c:v>
                </c:pt>
                <c:pt idx="283" formatCode="General">
                  <c:v>1.3134733409999999</c:v>
                </c:pt>
                <c:pt idx="284" formatCode="General">
                  <c:v>1.315780513</c:v>
                </c:pt>
                <c:pt idx="285" formatCode="General">
                  <c:v>1.3182597199999999</c:v>
                </c:pt>
                <c:pt idx="286" formatCode="General">
                  <c:v>1.3212525310000001</c:v>
                </c:pt>
                <c:pt idx="287" formatCode="General">
                  <c:v>1.325262006</c:v>
                </c:pt>
                <c:pt idx="288" formatCode="General">
                  <c:v>1.3298998870000001</c:v>
                </c:pt>
                <c:pt idx="289" formatCode="General">
                  <c:v>1.334098325</c:v>
                </c:pt>
                <c:pt idx="290" formatCode="General">
                  <c:v>1.337830023</c:v>
                </c:pt>
                <c:pt idx="291" formatCode="General">
                  <c:v>1.341663356</c:v>
                </c:pt>
                <c:pt idx="292" formatCode="General">
                  <c:v>1.3450916690000001</c:v>
                </c:pt>
                <c:pt idx="293" formatCode="General">
                  <c:v>1.3485651890000001</c:v>
                </c:pt>
                <c:pt idx="294" formatCode="General">
                  <c:v>1.3531822</c:v>
                </c:pt>
                <c:pt idx="295" formatCode="General">
                  <c:v>1.3591460689999999</c:v>
                </c:pt>
                <c:pt idx="296" formatCode="General">
                  <c:v>1.3667028960000001</c:v>
                </c:pt>
                <c:pt idx="297" formatCode="General">
                  <c:v>1.374784437</c:v>
                </c:pt>
                <c:pt idx="298" formatCode="General">
                  <c:v>1.383846675</c:v>
                </c:pt>
                <c:pt idx="299" formatCode="General">
                  <c:v>1.392898618</c:v>
                </c:pt>
                <c:pt idx="300" formatCode="General">
                  <c:v>1.400793213</c:v>
                </c:pt>
                <c:pt idx="301" formatCode="General">
                  <c:v>1.406855397</c:v>
                </c:pt>
                <c:pt idx="302" formatCode="General">
                  <c:v>1.412857399</c:v>
                </c:pt>
                <c:pt idx="303" formatCode="General">
                  <c:v>1.418066807</c:v>
                </c:pt>
                <c:pt idx="304" formatCode="General">
                  <c:v>1.422701625</c:v>
                </c:pt>
                <c:pt idx="305" formatCode="General">
                  <c:v>1.4278223210000001</c:v>
                </c:pt>
                <c:pt idx="306" formatCode="General">
                  <c:v>1.4333142990000001</c:v>
                </c:pt>
                <c:pt idx="307" formatCode="General">
                  <c:v>1.4379954100000001</c:v>
                </c:pt>
                <c:pt idx="308" formatCode="General">
                  <c:v>1.441936909</c:v>
                </c:pt>
                <c:pt idx="309" formatCode="General">
                  <c:v>1.445648391</c:v>
                </c:pt>
                <c:pt idx="310" formatCode="General">
                  <c:v>1.4489289190000001</c:v>
                </c:pt>
                <c:pt idx="311" formatCode="General">
                  <c:v>1.4518461389999999</c:v>
                </c:pt>
                <c:pt idx="312" formatCode="General">
                  <c:v>1.454664701</c:v>
                </c:pt>
                <c:pt idx="313" formatCode="General">
                  <c:v>1.4578229060000001</c:v>
                </c:pt>
                <c:pt idx="314" formatCode="General">
                  <c:v>1.4609153159999999</c:v>
                </c:pt>
                <c:pt idx="315" formatCode="General">
                  <c:v>1.4636881509999999</c:v>
                </c:pt>
                <c:pt idx="316" formatCode="General">
                  <c:v>1.4657572560000001</c:v>
                </c:pt>
                <c:pt idx="317" formatCode="General">
                  <c:v>1.4679179449999999</c:v>
                </c:pt>
                <c:pt idx="318" formatCode="General">
                  <c:v>1.4698809020000001</c:v>
                </c:pt>
                <c:pt idx="319" formatCode="General">
                  <c:v>1.4718767100000001</c:v>
                </c:pt>
                <c:pt idx="320" formatCode="General">
                  <c:v>1.474516449</c:v>
                </c:pt>
                <c:pt idx="321" formatCode="General">
                  <c:v>1.478160873</c:v>
                </c:pt>
                <c:pt idx="322" formatCode="General">
                  <c:v>1.4817555570000001</c:v>
                </c:pt>
                <c:pt idx="323" formatCode="General">
                  <c:v>1.4852120639999999</c:v>
                </c:pt>
                <c:pt idx="324" formatCode="General">
                  <c:v>1.4881874820000001</c:v>
                </c:pt>
                <c:pt idx="325" formatCode="General">
                  <c:v>1.490662814</c:v>
                </c:pt>
                <c:pt idx="326" formatCode="General">
                  <c:v>1.492069922</c:v>
                </c:pt>
                <c:pt idx="327" formatCode="General">
                  <c:v>1.493662563</c:v>
                </c:pt>
                <c:pt idx="328" formatCode="General">
                  <c:v>1.4955459739999999</c:v>
                </c:pt>
                <c:pt idx="329" formatCode="General">
                  <c:v>1.497699493</c:v>
                </c:pt>
                <c:pt idx="330" formatCode="General">
                  <c:v>1.4999696769999999</c:v>
                </c:pt>
                <c:pt idx="331" formatCode="General">
                  <c:v>1.502340601</c:v>
                </c:pt>
                <c:pt idx="332" formatCode="General">
                  <c:v>1.5044374469999999</c:v>
                </c:pt>
                <c:pt idx="333" formatCode="General">
                  <c:v>1.505907581</c:v>
                </c:pt>
                <c:pt idx="334" formatCode="General">
                  <c:v>1.5074387730000001</c:v>
                </c:pt>
                <c:pt idx="335" formatCode="General">
                  <c:v>1.509358081</c:v>
                </c:pt>
                <c:pt idx="336" formatCode="General">
                  <c:v>1.511359549</c:v>
                </c:pt>
                <c:pt idx="337" formatCode="General">
                  <c:v>1.513378962</c:v>
                </c:pt>
                <c:pt idx="338" formatCode="General">
                  <c:v>1.5153327599999999</c:v>
                </c:pt>
                <c:pt idx="339" formatCode="General">
                  <c:v>1.5169405469999999</c:v>
                </c:pt>
                <c:pt idx="340" formatCode="General">
                  <c:v>1.517417649</c:v>
                </c:pt>
                <c:pt idx="341" formatCode="General">
                  <c:v>1.5181490280000001</c:v>
                </c:pt>
                <c:pt idx="342" formatCode="General">
                  <c:v>1.51971061</c:v>
                </c:pt>
                <c:pt idx="343" formatCode="General">
                  <c:v>1.5212757020000001</c:v>
                </c:pt>
                <c:pt idx="344" formatCode="General">
                  <c:v>1.5230792440000001</c:v>
                </c:pt>
                <c:pt idx="345" formatCode="General">
                  <c:v>1.5253622689999999</c:v>
                </c:pt>
                <c:pt idx="346" formatCode="General">
                  <c:v>1.5274810080000001</c:v>
                </c:pt>
                <c:pt idx="347" formatCode="General">
                  <c:v>1.529068385</c:v>
                </c:pt>
                <c:pt idx="348" formatCode="General">
                  <c:v>1.5308326430000001</c:v>
                </c:pt>
                <c:pt idx="349" formatCode="General">
                  <c:v>1.5326486459999999</c:v>
                </c:pt>
                <c:pt idx="350" formatCode="General">
                  <c:v>1.534650869</c:v>
                </c:pt>
                <c:pt idx="351" formatCode="General">
                  <c:v>1.5363558289999999</c:v>
                </c:pt>
                <c:pt idx="352" formatCode="General">
                  <c:v>1.5377819020000001</c:v>
                </c:pt>
                <c:pt idx="353" formatCode="General">
                  <c:v>1.539437122</c:v>
                </c:pt>
                <c:pt idx="354" formatCode="General">
                  <c:v>1.5413862460000001</c:v>
                </c:pt>
                <c:pt idx="355" formatCode="General">
                  <c:v>1.5435551279999999</c:v>
                </c:pt>
                <c:pt idx="356" formatCode="General">
                  <c:v>1.5462968349999999</c:v>
                </c:pt>
                <c:pt idx="357" formatCode="General">
                  <c:v>1.5503176780000001</c:v>
                </c:pt>
                <c:pt idx="358" formatCode="General">
                  <c:v>1.555276294</c:v>
                </c:pt>
                <c:pt idx="359" formatCode="General">
                  <c:v>1.559886066</c:v>
                </c:pt>
                <c:pt idx="360" formatCode="General">
                  <c:v>1.5639528309999999</c:v>
                </c:pt>
                <c:pt idx="361" formatCode="General">
                  <c:v>1.567926873</c:v>
                </c:pt>
                <c:pt idx="362" formatCode="General">
                  <c:v>1.571289733</c:v>
                </c:pt>
                <c:pt idx="363" formatCode="General">
                  <c:v>1.5735291</c:v>
                </c:pt>
                <c:pt idx="364" formatCode="General">
                  <c:v>1.5757965780000001</c:v>
                </c:pt>
                <c:pt idx="365" formatCode="General">
                  <c:v>1.578836788</c:v>
                </c:pt>
                <c:pt idx="366" formatCode="General">
                  <c:v>1.581438927</c:v>
                </c:pt>
                <c:pt idx="367" formatCode="General">
                  <c:v>1.5833835409999999</c:v>
                </c:pt>
                <c:pt idx="368" formatCode="General">
                  <c:v>1.585414157</c:v>
                </c:pt>
                <c:pt idx="369" formatCode="General">
                  <c:v>1.5872775400000001</c:v>
                </c:pt>
                <c:pt idx="370" formatCode="General">
                  <c:v>1.588601623</c:v>
                </c:pt>
                <c:pt idx="371" formatCode="General">
                  <c:v>1.590096304</c:v>
                </c:pt>
                <c:pt idx="372" formatCode="General">
                  <c:v>1.5916893190000001</c:v>
                </c:pt>
                <c:pt idx="373" formatCode="General">
                  <c:v>1.593517732</c:v>
                </c:pt>
                <c:pt idx="374" formatCode="General">
                  <c:v>1.595482606</c:v>
                </c:pt>
                <c:pt idx="375" formatCode="General">
                  <c:v>1.5974099900000001</c:v>
                </c:pt>
                <c:pt idx="376" formatCode="General">
                  <c:v>1.59932417</c:v>
                </c:pt>
                <c:pt idx="377" formatCode="General">
                  <c:v>1.6016957679999999</c:v>
                </c:pt>
                <c:pt idx="378" formatCode="General">
                  <c:v>1.6048852579999999</c:v>
                </c:pt>
                <c:pt idx="379" formatCode="General">
                  <c:v>1.607990499</c:v>
                </c:pt>
                <c:pt idx="380" formatCode="General">
                  <c:v>1.6113353290000001</c:v>
                </c:pt>
                <c:pt idx="381" formatCode="General">
                  <c:v>1.6146700940000001</c:v>
                </c:pt>
                <c:pt idx="382" formatCode="General">
                  <c:v>1.6177496060000001</c:v>
                </c:pt>
                <c:pt idx="383" formatCode="General">
                  <c:v>1.6202743879999999</c:v>
                </c:pt>
                <c:pt idx="384" formatCode="General">
                  <c:v>1.6232097649999999</c:v>
                </c:pt>
                <c:pt idx="385" formatCode="General">
                  <c:v>1.625890906</c:v>
                </c:pt>
                <c:pt idx="386" formatCode="General">
                  <c:v>1.6286861610000001</c:v>
                </c:pt>
                <c:pt idx="387" formatCode="General">
                  <c:v>1.631172617</c:v>
                </c:pt>
                <c:pt idx="388" formatCode="General">
                  <c:v>1.632991238</c:v>
                </c:pt>
                <c:pt idx="389" formatCode="General">
                  <c:v>1.6348479199999999</c:v>
                </c:pt>
                <c:pt idx="390" formatCode="General">
                  <c:v>1.6367072979999999</c:v>
                </c:pt>
                <c:pt idx="391" formatCode="General">
                  <c:v>1.638728819</c:v>
                </c:pt>
                <c:pt idx="392" formatCode="General">
                  <c:v>1.6406846399999999</c:v>
                </c:pt>
                <c:pt idx="393" formatCode="General">
                  <c:v>1.6426759929999999</c:v>
                </c:pt>
                <c:pt idx="394" formatCode="General">
                  <c:v>1.6440522909999999</c:v>
                </c:pt>
              </c:numCache>
            </c:numRef>
          </c:xVal>
          <c:yVal>
            <c:numRef>
              <c:f>'Data fresh bones'!$HM$4:$HM$398</c:f>
              <c:numCache>
                <c:formatCode>General</c:formatCode>
                <c:ptCount val="395"/>
                <c:pt idx="0" formatCode="0.00E+00">
                  <c:v>3.8655999999999999E-6</c:v>
                </c:pt>
                <c:pt idx="1">
                  <c:v>3.8672000000000001E-4</c:v>
                </c:pt>
                <c:pt idx="2">
                  <c:v>-1.00764E-3</c:v>
                </c:pt>
                <c:pt idx="3">
                  <c:v>4.0595600000000003E-3</c:v>
                </c:pt>
                <c:pt idx="4">
                  <c:v>-3.6461900000000001E-3</c:v>
                </c:pt>
                <c:pt idx="5">
                  <c:v>-4.1052099999999998E-3</c:v>
                </c:pt>
                <c:pt idx="6">
                  <c:v>-7.1355899999999998E-3</c:v>
                </c:pt>
                <c:pt idx="7">
                  <c:v>-2.6651399999999999E-3</c:v>
                </c:pt>
                <c:pt idx="8">
                  <c:v>-4.3193499999999996E-3</c:v>
                </c:pt>
                <c:pt idx="9">
                  <c:v>8.6675999999999995E-4</c:v>
                </c:pt>
                <c:pt idx="10">
                  <c:v>-1.96831E-3</c:v>
                </c:pt>
                <c:pt idx="11">
                  <c:v>2.6950199999999998E-3</c:v>
                </c:pt>
                <c:pt idx="12">
                  <c:v>-1.70878E-3</c:v>
                </c:pt>
                <c:pt idx="13">
                  <c:v>-1.17223E-3</c:v>
                </c:pt>
                <c:pt idx="14">
                  <c:v>-6.9704299999999997E-3</c:v>
                </c:pt>
                <c:pt idx="15">
                  <c:v>-3.9730299999999998E-3</c:v>
                </c:pt>
                <c:pt idx="16">
                  <c:v>-6.0818399999999998E-3</c:v>
                </c:pt>
                <c:pt idx="17">
                  <c:v>-2.44641E-3</c:v>
                </c:pt>
                <c:pt idx="18">
                  <c:v>-3.38879E-3</c:v>
                </c:pt>
                <c:pt idx="19">
                  <c:v>-2.8889999999999997E-4</c:v>
                </c:pt>
                <c:pt idx="20">
                  <c:v>2.1425099999999998E-3</c:v>
                </c:pt>
                <c:pt idx="21">
                  <c:v>4.6552199999999998E-3</c:v>
                </c:pt>
                <c:pt idx="22">
                  <c:v>4.8180300000000001E-3</c:v>
                </c:pt>
                <c:pt idx="23">
                  <c:v>7.8932800000000008E-3</c:v>
                </c:pt>
                <c:pt idx="24">
                  <c:v>7.9699699999999998E-3</c:v>
                </c:pt>
                <c:pt idx="25">
                  <c:v>1.069403E-2</c:v>
                </c:pt>
                <c:pt idx="26">
                  <c:v>1.3270789999999999E-2</c:v>
                </c:pt>
                <c:pt idx="27">
                  <c:v>1.5353149999999999E-2</c:v>
                </c:pt>
                <c:pt idx="28">
                  <c:v>1.898296E-2</c:v>
                </c:pt>
                <c:pt idx="29">
                  <c:v>2.550289E-2</c:v>
                </c:pt>
                <c:pt idx="30">
                  <c:v>2.6951309999999999E-2</c:v>
                </c:pt>
                <c:pt idx="31">
                  <c:v>3.0567879999999999E-2</c:v>
                </c:pt>
                <c:pt idx="32">
                  <c:v>3.2831520000000003E-2</c:v>
                </c:pt>
                <c:pt idx="33">
                  <c:v>3.5427849999999997E-2</c:v>
                </c:pt>
                <c:pt idx="34">
                  <c:v>3.742856E-2</c:v>
                </c:pt>
                <c:pt idx="35">
                  <c:v>3.9596039999999999E-2</c:v>
                </c:pt>
                <c:pt idx="36">
                  <c:v>4.1373159999999999E-2</c:v>
                </c:pt>
                <c:pt idx="37">
                  <c:v>4.3920229999999998E-2</c:v>
                </c:pt>
                <c:pt idx="38">
                  <c:v>4.5943659999999997E-2</c:v>
                </c:pt>
                <c:pt idx="39">
                  <c:v>4.7914129999999999E-2</c:v>
                </c:pt>
                <c:pt idx="40">
                  <c:v>5.215885E-2</c:v>
                </c:pt>
                <c:pt idx="41">
                  <c:v>5.4721899999999997E-2</c:v>
                </c:pt>
                <c:pt idx="42">
                  <c:v>6.0561299999999998E-2</c:v>
                </c:pt>
                <c:pt idx="43">
                  <c:v>6.5986370000000003E-2</c:v>
                </c:pt>
                <c:pt idx="44">
                  <c:v>7.2921529999999998E-2</c:v>
                </c:pt>
                <c:pt idx="45">
                  <c:v>7.3680679999999998E-2</c:v>
                </c:pt>
                <c:pt idx="46">
                  <c:v>7.4804389999999998E-2</c:v>
                </c:pt>
                <c:pt idx="47">
                  <c:v>8.0332600000000004E-2</c:v>
                </c:pt>
                <c:pt idx="48">
                  <c:v>8.3771689999999996E-2</c:v>
                </c:pt>
                <c:pt idx="49">
                  <c:v>8.4455069999999993E-2</c:v>
                </c:pt>
                <c:pt idx="50">
                  <c:v>8.6178500000000005E-2</c:v>
                </c:pt>
                <c:pt idx="51">
                  <c:v>9.1586319999999999E-2</c:v>
                </c:pt>
                <c:pt idx="52">
                  <c:v>8.6297369999999998E-2</c:v>
                </c:pt>
                <c:pt idx="53">
                  <c:v>8.7539629999999993E-2</c:v>
                </c:pt>
                <c:pt idx="54">
                  <c:v>8.9568170000000003E-2</c:v>
                </c:pt>
                <c:pt idx="55">
                  <c:v>9.2420009999999997E-2</c:v>
                </c:pt>
                <c:pt idx="56">
                  <c:v>9.2115539999999996E-2</c:v>
                </c:pt>
                <c:pt idx="57">
                  <c:v>9.6327549999999998E-2</c:v>
                </c:pt>
                <c:pt idx="58">
                  <c:v>9.8154240000000004E-2</c:v>
                </c:pt>
                <c:pt idx="59">
                  <c:v>9.783327E-2</c:v>
                </c:pt>
                <c:pt idx="60">
                  <c:v>0.10105951000000001</c:v>
                </c:pt>
                <c:pt idx="61">
                  <c:v>0.10484995</c:v>
                </c:pt>
                <c:pt idx="62">
                  <c:v>0.10694273</c:v>
                </c:pt>
                <c:pt idx="63">
                  <c:v>0.10713868999999999</c:v>
                </c:pt>
                <c:pt idx="64">
                  <c:v>0.10850812999999999</c:v>
                </c:pt>
                <c:pt idx="65">
                  <c:v>0.10519506000000001</c:v>
                </c:pt>
                <c:pt idx="66">
                  <c:v>0.10108294</c:v>
                </c:pt>
                <c:pt idx="67">
                  <c:v>0.10171788</c:v>
                </c:pt>
                <c:pt idx="68">
                  <c:v>0.10145297</c:v>
                </c:pt>
                <c:pt idx="69">
                  <c:v>0.10232719999999999</c:v>
                </c:pt>
                <c:pt idx="70">
                  <c:v>0.10365901</c:v>
                </c:pt>
                <c:pt idx="71">
                  <c:v>0.10548636</c:v>
                </c:pt>
                <c:pt idx="72">
                  <c:v>0.10235502</c:v>
                </c:pt>
                <c:pt idx="73">
                  <c:v>0.10083005</c:v>
                </c:pt>
                <c:pt idx="74">
                  <c:v>0.10137043</c:v>
                </c:pt>
                <c:pt idx="75">
                  <c:v>0.10214829</c:v>
                </c:pt>
                <c:pt idx="76">
                  <c:v>0.1021461</c:v>
                </c:pt>
                <c:pt idx="77">
                  <c:v>0.10454500999999999</c:v>
                </c:pt>
                <c:pt idx="78">
                  <c:v>0.10305212</c:v>
                </c:pt>
                <c:pt idx="79">
                  <c:v>0.10234103999999999</c:v>
                </c:pt>
                <c:pt idx="80">
                  <c:v>0.10020173</c:v>
                </c:pt>
                <c:pt idx="81">
                  <c:v>0.10096022</c:v>
                </c:pt>
                <c:pt idx="82">
                  <c:v>0.10117710000000001</c:v>
                </c:pt>
                <c:pt idx="83">
                  <c:v>0.10366111</c:v>
                </c:pt>
                <c:pt idx="84">
                  <c:v>0.10392371</c:v>
                </c:pt>
                <c:pt idx="85">
                  <c:v>0.1025957</c:v>
                </c:pt>
                <c:pt idx="86">
                  <c:v>0.10490863</c:v>
                </c:pt>
                <c:pt idx="87">
                  <c:v>0.10292003</c:v>
                </c:pt>
                <c:pt idx="88">
                  <c:v>0.1044704</c:v>
                </c:pt>
                <c:pt idx="89">
                  <c:v>0.10229402999999999</c:v>
                </c:pt>
                <c:pt idx="90">
                  <c:v>0.1021869</c:v>
                </c:pt>
                <c:pt idx="91">
                  <c:v>9.8370269999999996E-2</c:v>
                </c:pt>
                <c:pt idx="92">
                  <c:v>9.997723E-2</c:v>
                </c:pt>
                <c:pt idx="93">
                  <c:v>9.7387459999999995E-2</c:v>
                </c:pt>
                <c:pt idx="94">
                  <c:v>9.688679E-2</c:v>
                </c:pt>
                <c:pt idx="95">
                  <c:v>9.9490999999999996E-2</c:v>
                </c:pt>
                <c:pt idx="96">
                  <c:v>9.8504190000000005E-2</c:v>
                </c:pt>
                <c:pt idx="97">
                  <c:v>9.8287739999999998E-2</c:v>
                </c:pt>
                <c:pt idx="98">
                  <c:v>9.8460710000000007E-2</c:v>
                </c:pt>
                <c:pt idx="99">
                  <c:v>9.6588629999999995E-2</c:v>
                </c:pt>
                <c:pt idx="100">
                  <c:v>9.3891189999999999E-2</c:v>
                </c:pt>
                <c:pt idx="101">
                  <c:v>9.1355549999999994E-2</c:v>
                </c:pt>
                <c:pt idx="102">
                  <c:v>8.8451689999999999E-2</c:v>
                </c:pt>
                <c:pt idx="103">
                  <c:v>8.6564360000000007E-2</c:v>
                </c:pt>
                <c:pt idx="104">
                  <c:v>8.4018640000000006E-2</c:v>
                </c:pt>
                <c:pt idx="105">
                  <c:v>8.1363729999999995E-2</c:v>
                </c:pt>
                <c:pt idx="106">
                  <c:v>8.0464160000000007E-2</c:v>
                </c:pt>
                <c:pt idx="107">
                  <c:v>7.8556319999999999E-2</c:v>
                </c:pt>
                <c:pt idx="108">
                  <c:v>7.9244250000000002E-2</c:v>
                </c:pt>
                <c:pt idx="109">
                  <c:v>8.119548E-2</c:v>
                </c:pt>
                <c:pt idx="110">
                  <c:v>7.9713709999999993E-2</c:v>
                </c:pt>
                <c:pt idx="111">
                  <c:v>7.6826420000000006E-2</c:v>
                </c:pt>
                <c:pt idx="112">
                  <c:v>7.4507309999999993E-2</c:v>
                </c:pt>
                <c:pt idx="113">
                  <c:v>7.1165500000000007E-2</c:v>
                </c:pt>
                <c:pt idx="114">
                  <c:v>6.7903959999999999E-2</c:v>
                </c:pt>
                <c:pt idx="115">
                  <c:v>7.0086049999999997E-2</c:v>
                </c:pt>
                <c:pt idx="116">
                  <c:v>7.1731980000000001E-2</c:v>
                </c:pt>
                <c:pt idx="117">
                  <c:v>7.0884559999999999E-2</c:v>
                </c:pt>
                <c:pt idx="118">
                  <c:v>7.1014969999999997E-2</c:v>
                </c:pt>
                <c:pt idx="119">
                  <c:v>7.2066539999999998E-2</c:v>
                </c:pt>
                <c:pt idx="120">
                  <c:v>6.5986909999999996E-2</c:v>
                </c:pt>
                <c:pt idx="121">
                  <c:v>6.1866280000000003E-2</c:v>
                </c:pt>
                <c:pt idx="122">
                  <c:v>6.054097E-2</c:v>
                </c:pt>
                <c:pt idx="123">
                  <c:v>5.6097220000000003E-2</c:v>
                </c:pt>
                <c:pt idx="124">
                  <c:v>5.3405870000000001E-2</c:v>
                </c:pt>
                <c:pt idx="125">
                  <c:v>5.7404440000000001E-2</c:v>
                </c:pt>
                <c:pt idx="126">
                  <c:v>5.7335919999999999E-2</c:v>
                </c:pt>
                <c:pt idx="127">
                  <c:v>5.5315049999999998E-2</c:v>
                </c:pt>
                <c:pt idx="128">
                  <c:v>5.3241610000000002E-2</c:v>
                </c:pt>
                <c:pt idx="129">
                  <c:v>5.428119E-2</c:v>
                </c:pt>
                <c:pt idx="130">
                  <c:v>4.9279290000000003E-2</c:v>
                </c:pt>
                <c:pt idx="131">
                  <c:v>4.8463289999999999E-2</c:v>
                </c:pt>
                <c:pt idx="132">
                  <c:v>4.689215E-2</c:v>
                </c:pt>
                <c:pt idx="133">
                  <c:v>4.6017080000000002E-2</c:v>
                </c:pt>
                <c:pt idx="134">
                  <c:v>4.3132150000000001E-2</c:v>
                </c:pt>
                <c:pt idx="135">
                  <c:v>3.9499180000000002E-2</c:v>
                </c:pt>
                <c:pt idx="136">
                  <c:v>3.598527E-2</c:v>
                </c:pt>
                <c:pt idx="137">
                  <c:v>3.5674530000000003E-2</c:v>
                </c:pt>
                <c:pt idx="138">
                  <c:v>3.3145849999999998E-2</c:v>
                </c:pt>
                <c:pt idx="139">
                  <c:v>3.0721979999999999E-2</c:v>
                </c:pt>
                <c:pt idx="140">
                  <c:v>2.793406E-2</c:v>
                </c:pt>
                <c:pt idx="141">
                  <c:v>2.6524349999999999E-2</c:v>
                </c:pt>
                <c:pt idx="142">
                  <c:v>2.2726389999999999E-2</c:v>
                </c:pt>
                <c:pt idx="143">
                  <c:v>2.4508129999999999E-2</c:v>
                </c:pt>
                <c:pt idx="144">
                  <c:v>2.278548E-2</c:v>
                </c:pt>
                <c:pt idx="145">
                  <c:v>2.4454449999999999E-2</c:v>
                </c:pt>
                <c:pt idx="146">
                  <c:v>2.4122589999999999E-2</c:v>
                </c:pt>
                <c:pt idx="147">
                  <c:v>2.5304469999999999E-2</c:v>
                </c:pt>
                <c:pt idx="148">
                  <c:v>2.4974449999999999E-2</c:v>
                </c:pt>
                <c:pt idx="149">
                  <c:v>2.252446E-2</c:v>
                </c:pt>
                <c:pt idx="150">
                  <c:v>1.9085589999999999E-2</c:v>
                </c:pt>
                <c:pt idx="151">
                  <c:v>1.4794969999999999E-2</c:v>
                </c:pt>
                <c:pt idx="152">
                  <c:v>1.0834669999999999E-2</c:v>
                </c:pt>
                <c:pt idx="153">
                  <c:v>4.3376899999999999E-3</c:v>
                </c:pt>
                <c:pt idx="154" formatCode="0.00E+00">
                  <c:v>2.0047999999999998E-5</c:v>
                </c:pt>
                <c:pt idx="155">
                  <c:v>-2.0150799999999998E-3</c:v>
                </c:pt>
                <c:pt idx="156">
                  <c:v>-7.4793200000000002E-3</c:v>
                </c:pt>
                <c:pt idx="157">
                  <c:v>-7.5961099999999997E-3</c:v>
                </c:pt>
                <c:pt idx="158">
                  <c:v>-8.2354899999999998E-3</c:v>
                </c:pt>
                <c:pt idx="159">
                  <c:v>-1.0088130000000001E-2</c:v>
                </c:pt>
                <c:pt idx="160">
                  <c:v>-1.23173E-2</c:v>
                </c:pt>
                <c:pt idx="161">
                  <c:v>-1.13711E-2</c:v>
                </c:pt>
                <c:pt idx="162">
                  <c:v>-1.674546E-2</c:v>
                </c:pt>
                <c:pt idx="163">
                  <c:v>-2.209883E-2</c:v>
                </c:pt>
                <c:pt idx="164">
                  <c:v>-2.7297410000000001E-2</c:v>
                </c:pt>
                <c:pt idx="165">
                  <c:v>-3.3937099999999998E-2</c:v>
                </c:pt>
                <c:pt idx="166">
                  <c:v>-3.87452E-2</c:v>
                </c:pt>
                <c:pt idx="167">
                  <c:v>-4.0167799999999997E-2</c:v>
                </c:pt>
                <c:pt idx="168">
                  <c:v>-3.8242760000000001E-2</c:v>
                </c:pt>
                <c:pt idx="169">
                  <c:v>-3.6807390000000002E-2</c:v>
                </c:pt>
                <c:pt idx="170">
                  <c:v>-3.5358019999999997E-2</c:v>
                </c:pt>
                <c:pt idx="171">
                  <c:v>-3.4176049999999999E-2</c:v>
                </c:pt>
                <c:pt idx="172">
                  <c:v>-3.4290080000000001E-2</c:v>
                </c:pt>
                <c:pt idx="173">
                  <c:v>-4.1019670000000001E-2</c:v>
                </c:pt>
                <c:pt idx="174">
                  <c:v>-4.8231759999999999E-2</c:v>
                </c:pt>
                <c:pt idx="175">
                  <c:v>-5.2351290000000002E-2</c:v>
                </c:pt>
                <c:pt idx="176">
                  <c:v>-5.5323110000000002E-2</c:v>
                </c:pt>
                <c:pt idx="177">
                  <c:v>-6.1713709999999998E-2</c:v>
                </c:pt>
                <c:pt idx="178">
                  <c:v>-6.4583080000000001E-2</c:v>
                </c:pt>
                <c:pt idx="179">
                  <c:v>-6.4992480000000005E-2</c:v>
                </c:pt>
                <c:pt idx="180">
                  <c:v>-6.9901969999999994E-2</c:v>
                </c:pt>
                <c:pt idx="181">
                  <c:v>-7.4404769999999995E-2</c:v>
                </c:pt>
                <c:pt idx="182">
                  <c:v>-7.3204169999999999E-2</c:v>
                </c:pt>
                <c:pt idx="183">
                  <c:v>-7.3824459999999995E-2</c:v>
                </c:pt>
                <c:pt idx="184">
                  <c:v>-7.6236529999999997E-2</c:v>
                </c:pt>
                <c:pt idx="185">
                  <c:v>-7.9123520000000003E-2</c:v>
                </c:pt>
                <c:pt idx="186">
                  <c:v>-8.1717960000000006E-2</c:v>
                </c:pt>
                <c:pt idx="187">
                  <c:v>-8.6029930000000004E-2</c:v>
                </c:pt>
                <c:pt idx="188">
                  <c:v>-8.9848170000000005E-2</c:v>
                </c:pt>
                <c:pt idx="189">
                  <c:v>-9.0277960000000004E-2</c:v>
                </c:pt>
                <c:pt idx="190">
                  <c:v>-8.9463329999999994E-2</c:v>
                </c:pt>
                <c:pt idx="191">
                  <c:v>-9.2435439999999994E-2</c:v>
                </c:pt>
                <c:pt idx="192">
                  <c:v>-9.8456890000000005E-2</c:v>
                </c:pt>
                <c:pt idx="193">
                  <c:v>-0.10114156000000001</c:v>
                </c:pt>
                <c:pt idx="194">
                  <c:v>-0.10027189</c:v>
                </c:pt>
                <c:pt idx="195">
                  <c:v>-0.1040235</c:v>
                </c:pt>
                <c:pt idx="196">
                  <c:v>-0.10606019</c:v>
                </c:pt>
                <c:pt idx="197">
                  <c:v>-0.10585198</c:v>
                </c:pt>
                <c:pt idx="198">
                  <c:v>-0.10668447</c:v>
                </c:pt>
                <c:pt idx="199">
                  <c:v>-0.11642078</c:v>
                </c:pt>
                <c:pt idx="200">
                  <c:v>-0.11626301</c:v>
                </c:pt>
                <c:pt idx="201">
                  <c:v>-0.11655322</c:v>
                </c:pt>
                <c:pt idx="202">
                  <c:v>-0.1178722</c:v>
                </c:pt>
                <c:pt idx="203">
                  <c:v>-0.12236625</c:v>
                </c:pt>
                <c:pt idx="204">
                  <c:v>-0.12281439</c:v>
                </c:pt>
                <c:pt idx="205">
                  <c:v>-0.12586320000000001</c:v>
                </c:pt>
                <c:pt idx="206">
                  <c:v>-0.12685429000000001</c:v>
                </c:pt>
                <c:pt idx="207">
                  <c:v>-0.12926392</c:v>
                </c:pt>
                <c:pt idx="208">
                  <c:v>-0.13047138999999999</c:v>
                </c:pt>
                <c:pt idx="209">
                  <c:v>-0.12943660000000001</c:v>
                </c:pt>
                <c:pt idx="210">
                  <c:v>-0.13260162</c:v>
                </c:pt>
                <c:pt idx="211">
                  <c:v>-0.13548567</c:v>
                </c:pt>
                <c:pt idx="212">
                  <c:v>-0.13586944000000001</c:v>
                </c:pt>
                <c:pt idx="213">
                  <c:v>-0.13889166</c:v>
                </c:pt>
                <c:pt idx="214">
                  <c:v>-0.14135987</c:v>
                </c:pt>
                <c:pt idx="215">
                  <c:v>-0.14209975</c:v>
                </c:pt>
                <c:pt idx="216">
                  <c:v>-0.14466672999999999</c:v>
                </c:pt>
                <c:pt idx="217">
                  <c:v>-0.14515391999999999</c:v>
                </c:pt>
                <c:pt idx="218">
                  <c:v>-0.14209421999999999</c:v>
                </c:pt>
                <c:pt idx="219">
                  <c:v>-0.14447372999999999</c:v>
                </c:pt>
                <c:pt idx="220">
                  <c:v>-0.14392592000000001</c:v>
                </c:pt>
                <c:pt idx="221">
                  <c:v>-0.14160607</c:v>
                </c:pt>
                <c:pt idx="222">
                  <c:v>-0.14448137</c:v>
                </c:pt>
                <c:pt idx="223">
                  <c:v>-0.14668777999999999</c:v>
                </c:pt>
                <c:pt idx="224">
                  <c:v>-0.14772188999999999</c:v>
                </c:pt>
                <c:pt idx="225">
                  <c:v>-0.15100606</c:v>
                </c:pt>
                <c:pt idx="226">
                  <c:v>-0.15401108999999999</c:v>
                </c:pt>
                <c:pt idx="227">
                  <c:v>-0.15238077</c:v>
                </c:pt>
                <c:pt idx="228">
                  <c:v>-0.15330932</c:v>
                </c:pt>
                <c:pt idx="229">
                  <c:v>-0.1527242</c:v>
                </c:pt>
                <c:pt idx="230">
                  <c:v>-0.15429445</c:v>
                </c:pt>
                <c:pt idx="231">
                  <c:v>-0.15655891999999999</c:v>
                </c:pt>
                <c:pt idx="232">
                  <c:v>-0.16139386</c:v>
                </c:pt>
                <c:pt idx="233">
                  <c:v>-0.16545497000000001</c:v>
                </c:pt>
                <c:pt idx="234">
                  <c:v>-0.16774591999999999</c:v>
                </c:pt>
                <c:pt idx="235">
                  <c:v>-0.16838582999999999</c:v>
                </c:pt>
                <c:pt idx="236">
                  <c:v>-0.17062728999999999</c:v>
                </c:pt>
                <c:pt idx="237">
                  <c:v>-0.17414853</c:v>
                </c:pt>
                <c:pt idx="238">
                  <c:v>-0.17702224</c:v>
                </c:pt>
                <c:pt idx="239">
                  <c:v>-0.18322907999999999</c:v>
                </c:pt>
                <c:pt idx="240">
                  <c:v>-0.18772816000000001</c:v>
                </c:pt>
                <c:pt idx="241">
                  <c:v>-0.19094562000000001</c:v>
                </c:pt>
                <c:pt idx="242">
                  <c:v>-0.19357305999999999</c:v>
                </c:pt>
                <c:pt idx="243">
                  <c:v>-0.19432863</c:v>
                </c:pt>
                <c:pt idx="244">
                  <c:v>-0.19365937</c:v>
                </c:pt>
                <c:pt idx="245">
                  <c:v>-0.19415304</c:v>
                </c:pt>
                <c:pt idx="246">
                  <c:v>-0.19517092</c:v>
                </c:pt>
                <c:pt idx="247">
                  <c:v>-0.19818519000000001</c:v>
                </c:pt>
                <c:pt idx="248">
                  <c:v>-0.19822530999999999</c:v>
                </c:pt>
                <c:pt idx="249">
                  <c:v>-0.20160938</c:v>
                </c:pt>
                <c:pt idx="250">
                  <c:v>-0.20102945</c:v>
                </c:pt>
                <c:pt idx="251">
                  <c:v>-0.20549403999999999</c:v>
                </c:pt>
                <c:pt idx="252">
                  <c:v>-0.20321811000000001</c:v>
                </c:pt>
                <c:pt idx="253">
                  <c:v>-0.20546473000000001</c:v>
                </c:pt>
                <c:pt idx="254">
                  <c:v>-0.20778529000000001</c:v>
                </c:pt>
                <c:pt idx="255">
                  <c:v>-0.20860972999999999</c:v>
                </c:pt>
                <c:pt idx="256">
                  <c:v>-0.20670495999999999</c:v>
                </c:pt>
                <c:pt idx="257">
                  <c:v>-0.20826502</c:v>
                </c:pt>
                <c:pt idx="258">
                  <c:v>-0.21123170999999999</c:v>
                </c:pt>
                <c:pt idx="259">
                  <c:v>-0.21199472</c:v>
                </c:pt>
                <c:pt idx="260">
                  <c:v>-0.21558672000000001</c:v>
                </c:pt>
                <c:pt idx="261">
                  <c:v>-0.21819353</c:v>
                </c:pt>
                <c:pt idx="262">
                  <c:v>-0.22106405000000001</c:v>
                </c:pt>
                <c:pt idx="263">
                  <c:v>-0.22275532000000001</c:v>
                </c:pt>
                <c:pt idx="264">
                  <c:v>-0.22105047999999999</c:v>
                </c:pt>
                <c:pt idx="265">
                  <c:v>-0.21965871000000001</c:v>
                </c:pt>
                <c:pt idx="266">
                  <c:v>-0.21999447</c:v>
                </c:pt>
                <c:pt idx="267">
                  <c:v>-0.21746380000000001</c:v>
                </c:pt>
                <c:pt idx="268">
                  <c:v>-0.21591005999999999</c:v>
                </c:pt>
                <c:pt idx="269">
                  <c:v>-0.21811136</c:v>
                </c:pt>
                <c:pt idx="270">
                  <c:v>-0.22187092999999999</c:v>
                </c:pt>
                <c:pt idx="271">
                  <c:v>-0.22012897000000001</c:v>
                </c:pt>
                <c:pt idx="272">
                  <c:v>-0.22341737</c:v>
                </c:pt>
                <c:pt idx="273">
                  <c:v>-0.22271521</c:v>
                </c:pt>
                <c:pt idx="274">
                  <c:v>-0.21961428999999999</c:v>
                </c:pt>
                <c:pt idx="275">
                  <c:v>-0.21840279000000001</c:v>
                </c:pt>
                <c:pt idx="276">
                  <c:v>-0.21747221</c:v>
                </c:pt>
                <c:pt idx="277">
                  <c:v>-0.21666115</c:v>
                </c:pt>
                <c:pt idx="278">
                  <c:v>-0.21903015000000001</c:v>
                </c:pt>
                <c:pt idx="279">
                  <c:v>-0.22230788000000001</c:v>
                </c:pt>
                <c:pt idx="280">
                  <c:v>-0.22256944000000001</c:v>
                </c:pt>
                <c:pt idx="281">
                  <c:v>-0.22417938000000001</c:v>
                </c:pt>
                <c:pt idx="282">
                  <c:v>-0.22349167</c:v>
                </c:pt>
                <c:pt idx="283">
                  <c:v>-0.22315435</c:v>
                </c:pt>
                <c:pt idx="284">
                  <c:v>-0.22178849</c:v>
                </c:pt>
                <c:pt idx="285">
                  <c:v>-0.22249495</c:v>
                </c:pt>
                <c:pt idx="286">
                  <c:v>-0.22310081000000001</c:v>
                </c:pt>
                <c:pt idx="287">
                  <c:v>-0.22167688999999999</c:v>
                </c:pt>
                <c:pt idx="288">
                  <c:v>-0.21939226000000001</c:v>
                </c:pt>
                <c:pt idx="289">
                  <c:v>-0.21583153999999999</c:v>
                </c:pt>
                <c:pt idx="290">
                  <c:v>-0.21369619000000001</c:v>
                </c:pt>
                <c:pt idx="291">
                  <c:v>-0.21446103999999999</c:v>
                </c:pt>
                <c:pt idx="292">
                  <c:v>-0.21729103999999999</c:v>
                </c:pt>
                <c:pt idx="293">
                  <c:v>-0.21548758000000001</c:v>
                </c:pt>
                <c:pt idx="294">
                  <c:v>-0.21587841999999999</c:v>
                </c:pt>
                <c:pt idx="295">
                  <c:v>-0.21056285999999999</c:v>
                </c:pt>
                <c:pt idx="296">
                  <c:v>-0.20555319999999999</c:v>
                </c:pt>
                <c:pt idx="297">
                  <c:v>-0.20244862</c:v>
                </c:pt>
                <c:pt idx="298">
                  <c:v>-0.19887045</c:v>
                </c:pt>
                <c:pt idx="299">
                  <c:v>-0.19529066</c:v>
                </c:pt>
                <c:pt idx="300">
                  <c:v>-0.19516791999999999</c:v>
                </c:pt>
                <c:pt idx="301">
                  <c:v>-0.19173858999999999</c:v>
                </c:pt>
                <c:pt idx="302">
                  <c:v>-0.18313925</c:v>
                </c:pt>
                <c:pt idx="303">
                  <c:v>-0.18231273000000001</c:v>
                </c:pt>
                <c:pt idx="304">
                  <c:v>-0.17941960000000001</c:v>
                </c:pt>
                <c:pt idx="305">
                  <c:v>-0.17621713</c:v>
                </c:pt>
                <c:pt idx="306">
                  <c:v>-0.17038286</c:v>
                </c:pt>
                <c:pt idx="307">
                  <c:v>-0.16999475999999999</c:v>
                </c:pt>
                <c:pt idx="308">
                  <c:v>-0.1645037</c:v>
                </c:pt>
                <c:pt idx="309">
                  <c:v>-0.16197549</c:v>
                </c:pt>
                <c:pt idx="310">
                  <c:v>-0.16246884</c:v>
                </c:pt>
                <c:pt idx="311">
                  <c:v>-0.16321790999999999</c:v>
                </c:pt>
                <c:pt idx="312">
                  <c:v>-0.16294331000000001</c:v>
                </c:pt>
                <c:pt idx="313">
                  <c:v>-0.15951187999999999</c:v>
                </c:pt>
                <c:pt idx="314">
                  <c:v>-0.15624207000000001</c:v>
                </c:pt>
                <c:pt idx="315">
                  <c:v>-0.14611262999999999</c:v>
                </c:pt>
                <c:pt idx="316">
                  <c:v>-0.14429159999999999</c:v>
                </c:pt>
                <c:pt idx="317">
                  <c:v>-0.14327597</c:v>
                </c:pt>
                <c:pt idx="318">
                  <c:v>-0.14393842000000001</c:v>
                </c:pt>
                <c:pt idx="319">
                  <c:v>-0.1429686</c:v>
                </c:pt>
                <c:pt idx="320">
                  <c:v>-0.14324881</c:v>
                </c:pt>
                <c:pt idx="321">
                  <c:v>-0.14265594000000001</c:v>
                </c:pt>
                <c:pt idx="322">
                  <c:v>-0.13508851999999999</c:v>
                </c:pt>
                <c:pt idx="323">
                  <c:v>-0.13274082000000001</c:v>
                </c:pt>
                <c:pt idx="324">
                  <c:v>-0.13182948</c:v>
                </c:pt>
                <c:pt idx="325">
                  <c:v>-0.12905328999999999</c:v>
                </c:pt>
                <c:pt idx="326">
                  <c:v>-0.12048884999999999</c:v>
                </c:pt>
                <c:pt idx="327">
                  <c:v>-0.11999079</c:v>
                </c:pt>
                <c:pt idx="328">
                  <c:v>-0.11694097000000001</c:v>
                </c:pt>
                <c:pt idx="329">
                  <c:v>-0.11245411</c:v>
                </c:pt>
                <c:pt idx="330">
                  <c:v>-0.11286859</c:v>
                </c:pt>
                <c:pt idx="331">
                  <c:v>-0.11213926</c:v>
                </c:pt>
                <c:pt idx="332">
                  <c:v>-0.10994041</c:v>
                </c:pt>
                <c:pt idx="333">
                  <c:v>-0.10684604</c:v>
                </c:pt>
                <c:pt idx="334">
                  <c:v>-0.10175211000000001</c:v>
                </c:pt>
                <c:pt idx="335">
                  <c:v>-9.8475770000000004E-2</c:v>
                </c:pt>
                <c:pt idx="336">
                  <c:v>-9.8705550000000003E-2</c:v>
                </c:pt>
                <c:pt idx="337">
                  <c:v>-9.7199599999999997E-2</c:v>
                </c:pt>
                <c:pt idx="338">
                  <c:v>-9.4104030000000005E-2</c:v>
                </c:pt>
                <c:pt idx="339">
                  <c:v>-9.4811400000000004E-2</c:v>
                </c:pt>
                <c:pt idx="340">
                  <c:v>-9.3767900000000001E-2</c:v>
                </c:pt>
                <c:pt idx="341">
                  <c:v>-9.2492309999999994E-2</c:v>
                </c:pt>
                <c:pt idx="342">
                  <c:v>-8.8457049999999995E-2</c:v>
                </c:pt>
                <c:pt idx="343">
                  <c:v>-8.666857E-2</c:v>
                </c:pt>
                <c:pt idx="344">
                  <c:v>-8.3495349999999996E-2</c:v>
                </c:pt>
                <c:pt idx="345">
                  <c:v>-7.8950969999999995E-2</c:v>
                </c:pt>
                <c:pt idx="346">
                  <c:v>-7.6648980000000005E-2</c:v>
                </c:pt>
                <c:pt idx="347">
                  <c:v>-7.3289930000000003E-2</c:v>
                </c:pt>
                <c:pt idx="348">
                  <c:v>-6.876707E-2</c:v>
                </c:pt>
                <c:pt idx="349">
                  <c:v>-6.5994750000000005E-2</c:v>
                </c:pt>
                <c:pt idx="350">
                  <c:v>-6.3922480000000004E-2</c:v>
                </c:pt>
                <c:pt idx="351">
                  <c:v>-5.9648239999999998E-2</c:v>
                </c:pt>
                <c:pt idx="352">
                  <c:v>-5.9013889999999999E-2</c:v>
                </c:pt>
                <c:pt idx="353">
                  <c:v>-6.0289679999999998E-2</c:v>
                </c:pt>
                <c:pt idx="354">
                  <c:v>-5.7925909999999997E-2</c:v>
                </c:pt>
                <c:pt idx="355">
                  <c:v>-6.0102349999999999E-2</c:v>
                </c:pt>
                <c:pt idx="356">
                  <c:v>-5.8031729999999997E-2</c:v>
                </c:pt>
                <c:pt idx="357">
                  <c:v>-5.2956719999999999E-2</c:v>
                </c:pt>
                <c:pt idx="358">
                  <c:v>-4.599317E-2</c:v>
                </c:pt>
                <c:pt idx="359">
                  <c:v>-3.9923409999999999E-2</c:v>
                </c:pt>
                <c:pt idx="360">
                  <c:v>-2.9351370000000002E-2</c:v>
                </c:pt>
                <c:pt idx="361">
                  <c:v>-2.1861309999999998E-2</c:v>
                </c:pt>
                <c:pt idx="362">
                  <c:v>-2.1505590000000002E-2</c:v>
                </c:pt>
                <c:pt idx="363">
                  <c:v>-1.5445530000000001E-2</c:v>
                </c:pt>
                <c:pt idx="364">
                  <c:v>-1.612684E-2</c:v>
                </c:pt>
                <c:pt idx="365">
                  <c:v>-1.2924359999999999E-2</c:v>
                </c:pt>
                <c:pt idx="366">
                  <c:v>-1.132704E-2</c:v>
                </c:pt>
                <c:pt idx="367">
                  <c:v>-2.5750500000000002E-3</c:v>
                </c:pt>
                <c:pt idx="368">
                  <c:v>-2.4844300000000001E-3</c:v>
                </c:pt>
                <c:pt idx="369">
                  <c:v>4.3383900000000001E-3</c:v>
                </c:pt>
                <c:pt idx="370">
                  <c:v>8.1979400000000008E-3</c:v>
                </c:pt>
                <c:pt idx="371">
                  <c:v>1.143137E-2</c:v>
                </c:pt>
                <c:pt idx="372">
                  <c:v>1.333091E-2</c:v>
                </c:pt>
                <c:pt idx="373">
                  <c:v>1.3151339999999999E-2</c:v>
                </c:pt>
                <c:pt idx="374">
                  <c:v>1.6019080000000002E-2</c:v>
                </c:pt>
                <c:pt idx="375">
                  <c:v>1.856582E-2</c:v>
                </c:pt>
                <c:pt idx="376">
                  <c:v>1.7375870000000002E-2</c:v>
                </c:pt>
                <c:pt idx="377">
                  <c:v>1.858336E-2</c:v>
                </c:pt>
                <c:pt idx="378">
                  <c:v>2.5737039999999999E-2</c:v>
                </c:pt>
                <c:pt idx="379">
                  <c:v>2.6585549999999999E-2</c:v>
                </c:pt>
                <c:pt idx="380">
                  <c:v>2.6276000000000001E-2</c:v>
                </c:pt>
                <c:pt idx="381">
                  <c:v>3.6671330000000002E-2</c:v>
                </c:pt>
                <c:pt idx="382">
                  <c:v>3.6586029999999999E-2</c:v>
                </c:pt>
                <c:pt idx="383">
                  <c:v>3.5139259999999999E-2</c:v>
                </c:pt>
                <c:pt idx="384">
                  <c:v>4.2018420000000001E-2</c:v>
                </c:pt>
                <c:pt idx="385">
                  <c:v>4.8928270000000003E-2</c:v>
                </c:pt>
                <c:pt idx="386">
                  <c:v>5.1099150000000003E-2</c:v>
                </c:pt>
                <c:pt idx="387">
                  <c:v>5.8757280000000002E-2</c:v>
                </c:pt>
                <c:pt idx="388">
                  <c:v>6.4797289999999994E-2</c:v>
                </c:pt>
                <c:pt idx="389">
                  <c:v>6.6450209999999996E-2</c:v>
                </c:pt>
                <c:pt idx="390">
                  <c:v>6.7065840000000002E-2</c:v>
                </c:pt>
                <c:pt idx="391">
                  <c:v>6.6331139999999997E-2</c:v>
                </c:pt>
                <c:pt idx="392">
                  <c:v>6.5816890000000003E-2</c:v>
                </c:pt>
                <c:pt idx="393">
                  <c:v>6.3575820000000005E-2</c:v>
                </c:pt>
                <c:pt idx="394">
                  <c:v>6.189977E-2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73-4FA6-8B5B-6ACEFB318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281792"/>
        <c:axId val="168282368"/>
      </c:scatterChart>
      <c:valAx>
        <c:axId val="16828179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8282368"/>
        <c:crosses val="autoZero"/>
        <c:crossBetween val="midCat"/>
      </c:valAx>
      <c:valAx>
        <c:axId val="168282368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682817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1971553435628239"/>
                  <c:y val="-0.6843537029052924"/>
                </c:manualLayout>
              </c:layout>
              <c:numFmt formatCode="General" sourceLinked="0"/>
            </c:trendlineLbl>
          </c:trendline>
          <c:xVal>
            <c:numRef>
              <c:f>'Data fresh bones'!$HP$4:$HP$398</c:f>
              <c:numCache>
                <c:formatCode>0.00E+00</c:formatCode>
                <c:ptCount val="395"/>
                <c:pt idx="0">
                  <c:v>7.0548699999999996E-6</c:v>
                </c:pt>
                <c:pt idx="1">
                  <c:v>2.7586999999999999E-5</c:v>
                </c:pt>
                <c:pt idx="2">
                  <c:v>5.6185199999999999E-5</c:v>
                </c:pt>
                <c:pt idx="3" formatCode="General">
                  <c:v>7.5717199999999997E-4</c:v>
                </c:pt>
                <c:pt idx="4" formatCode="General">
                  <c:v>2.9020510000000001E-3</c:v>
                </c:pt>
                <c:pt idx="5" formatCode="General">
                  <c:v>6.2860959999999997E-3</c:v>
                </c:pt>
                <c:pt idx="6" formatCode="General">
                  <c:v>1.0200659000000001E-2</c:v>
                </c:pt>
                <c:pt idx="7" formatCode="General">
                  <c:v>1.4830902E-2</c:v>
                </c:pt>
                <c:pt idx="8" formatCode="General">
                  <c:v>1.9577968000000001E-2</c:v>
                </c:pt>
                <c:pt idx="9" formatCode="General">
                  <c:v>2.3251535E-2</c:v>
                </c:pt>
                <c:pt idx="10" formatCode="General">
                  <c:v>2.6545334E-2</c:v>
                </c:pt>
                <c:pt idx="11" formatCode="General">
                  <c:v>2.9926616E-2</c:v>
                </c:pt>
                <c:pt idx="12" formatCode="General">
                  <c:v>3.3142466000000002E-2</c:v>
                </c:pt>
                <c:pt idx="13" formatCode="General">
                  <c:v>3.6147446999999999E-2</c:v>
                </c:pt>
                <c:pt idx="14" formatCode="General">
                  <c:v>3.9385363E-2</c:v>
                </c:pt>
                <c:pt idx="15" formatCode="General">
                  <c:v>4.2780331999999997E-2</c:v>
                </c:pt>
                <c:pt idx="16" formatCode="General">
                  <c:v>4.6502807E-2</c:v>
                </c:pt>
                <c:pt idx="17" formatCode="General">
                  <c:v>5.0865661999999999E-2</c:v>
                </c:pt>
                <c:pt idx="18" formatCode="General">
                  <c:v>5.5660785999999997E-2</c:v>
                </c:pt>
                <c:pt idx="19" formatCode="General">
                  <c:v>6.0367623000000002E-2</c:v>
                </c:pt>
                <c:pt idx="20" formatCode="General">
                  <c:v>6.5200934000000002E-2</c:v>
                </c:pt>
                <c:pt idx="21" formatCode="General">
                  <c:v>7.0471532000000003E-2</c:v>
                </c:pt>
                <c:pt idx="22" formatCode="General">
                  <c:v>7.5058406999999994E-2</c:v>
                </c:pt>
                <c:pt idx="23" formatCode="General">
                  <c:v>7.8707813000000001E-2</c:v>
                </c:pt>
                <c:pt idx="24" formatCode="General">
                  <c:v>8.2654226999999997E-2</c:v>
                </c:pt>
                <c:pt idx="25" formatCode="General">
                  <c:v>8.6749323000000003E-2</c:v>
                </c:pt>
                <c:pt idx="26" formatCode="General">
                  <c:v>9.0863694999999994E-2</c:v>
                </c:pt>
                <c:pt idx="27" formatCode="General">
                  <c:v>9.5849161000000002E-2</c:v>
                </c:pt>
                <c:pt idx="28" formatCode="General">
                  <c:v>0.10156501699999999</c:v>
                </c:pt>
                <c:pt idx="29" formatCode="General">
                  <c:v>0.107870037</c:v>
                </c:pt>
                <c:pt idx="30" formatCode="General">
                  <c:v>0.114210619</c:v>
                </c:pt>
                <c:pt idx="31" formatCode="General">
                  <c:v>0.119919022</c:v>
                </c:pt>
                <c:pt idx="32" formatCode="General">
                  <c:v>0.12482399299999999</c:v>
                </c:pt>
                <c:pt idx="33" formatCode="General">
                  <c:v>0.12976190200000001</c:v>
                </c:pt>
                <c:pt idx="34" formatCode="General">
                  <c:v>0.13471709600000001</c:v>
                </c:pt>
                <c:pt idx="35" formatCode="General">
                  <c:v>0.139646833</c:v>
                </c:pt>
                <c:pt idx="36" formatCode="General">
                  <c:v>0.14474566899999999</c:v>
                </c:pt>
                <c:pt idx="37" formatCode="General">
                  <c:v>0.14958582100000001</c:v>
                </c:pt>
                <c:pt idx="38" formatCode="General">
                  <c:v>0.15530923199999999</c:v>
                </c:pt>
                <c:pt idx="39" formatCode="General">
                  <c:v>0.16136208099999999</c:v>
                </c:pt>
                <c:pt idx="40" formatCode="General">
                  <c:v>0.16736426500000001</c:v>
                </c:pt>
                <c:pt idx="41" formatCode="General">
                  <c:v>0.174431743</c:v>
                </c:pt>
                <c:pt idx="42" formatCode="General">
                  <c:v>0.18276118799999999</c:v>
                </c:pt>
                <c:pt idx="43" formatCode="General">
                  <c:v>0.19182919200000001</c:v>
                </c:pt>
                <c:pt idx="44" formatCode="General">
                  <c:v>0.20114257699999999</c:v>
                </c:pt>
                <c:pt idx="45" formatCode="General">
                  <c:v>0.20943294100000001</c:v>
                </c:pt>
                <c:pt idx="46" formatCode="General">
                  <c:v>0.219506904</c:v>
                </c:pt>
                <c:pt idx="47" formatCode="General">
                  <c:v>0.23225282799999999</c:v>
                </c:pt>
                <c:pt idx="48" formatCode="General">
                  <c:v>0.244801558</c:v>
                </c:pt>
                <c:pt idx="49" formatCode="General">
                  <c:v>0.25828848500000001</c:v>
                </c:pt>
                <c:pt idx="50" formatCode="General">
                  <c:v>0.27201773200000001</c:v>
                </c:pt>
                <c:pt idx="51" formatCode="General">
                  <c:v>0.28223520600000002</c:v>
                </c:pt>
                <c:pt idx="52" formatCode="General">
                  <c:v>0.29002372799999998</c:v>
                </c:pt>
                <c:pt idx="53" formatCode="General">
                  <c:v>0.297997752</c:v>
                </c:pt>
                <c:pt idx="54" formatCode="General">
                  <c:v>0.30452616100000002</c:v>
                </c:pt>
                <c:pt idx="55" formatCode="General">
                  <c:v>0.31160249200000001</c:v>
                </c:pt>
                <c:pt idx="56" formatCode="General">
                  <c:v>0.319120717</c:v>
                </c:pt>
                <c:pt idx="57" formatCode="General">
                  <c:v>0.32586985600000001</c:v>
                </c:pt>
                <c:pt idx="58" formatCode="General">
                  <c:v>0.33146571499999999</c:v>
                </c:pt>
                <c:pt idx="59" formatCode="General">
                  <c:v>0.33614595899999999</c:v>
                </c:pt>
                <c:pt idx="60" formatCode="General">
                  <c:v>0.34153588899999998</c:v>
                </c:pt>
                <c:pt idx="61" formatCode="General">
                  <c:v>0.34683041199999998</c:v>
                </c:pt>
                <c:pt idx="62" formatCode="General">
                  <c:v>0.35130351300000001</c:v>
                </c:pt>
                <c:pt idx="63" formatCode="General">
                  <c:v>0.354612388</c:v>
                </c:pt>
                <c:pt idx="64" formatCode="General">
                  <c:v>0.35737851900000001</c:v>
                </c:pt>
                <c:pt idx="65" formatCode="General">
                  <c:v>0.35858302800000003</c:v>
                </c:pt>
                <c:pt idx="66" formatCode="General">
                  <c:v>0.362415969</c:v>
                </c:pt>
                <c:pt idx="67" formatCode="General">
                  <c:v>0.37316328300000001</c:v>
                </c:pt>
                <c:pt idx="68" formatCode="General">
                  <c:v>0.387893718</c:v>
                </c:pt>
                <c:pt idx="69" formatCode="General">
                  <c:v>0.40260016500000001</c:v>
                </c:pt>
                <c:pt idx="70" formatCode="General">
                  <c:v>0.41755365999999999</c:v>
                </c:pt>
                <c:pt idx="71" formatCode="General">
                  <c:v>0.42999331099999999</c:v>
                </c:pt>
                <c:pt idx="72" formatCode="General">
                  <c:v>0.43577795899999999</c:v>
                </c:pt>
                <c:pt idx="73" formatCode="General">
                  <c:v>0.439509382</c:v>
                </c:pt>
                <c:pt idx="74" formatCode="General">
                  <c:v>0.445353308</c:v>
                </c:pt>
                <c:pt idx="75" formatCode="General">
                  <c:v>0.45156390499999999</c:v>
                </c:pt>
                <c:pt idx="76" formatCode="General">
                  <c:v>0.45771598200000002</c:v>
                </c:pt>
                <c:pt idx="77" formatCode="General">
                  <c:v>0.46448824999999999</c:v>
                </c:pt>
                <c:pt idx="78" formatCode="General">
                  <c:v>0.46971879300000002</c:v>
                </c:pt>
                <c:pt idx="79" formatCode="General">
                  <c:v>0.47329534499999998</c:v>
                </c:pt>
                <c:pt idx="80" formatCode="General">
                  <c:v>0.47644716999999998</c:v>
                </c:pt>
                <c:pt idx="81" formatCode="General">
                  <c:v>0.47994692999999999</c:v>
                </c:pt>
                <c:pt idx="82" formatCode="General">
                  <c:v>0.48347135099999999</c:v>
                </c:pt>
                <c:pt idx="83" formatCode="General">
                  <c:v>0.48671373600000001</c:v>
                </c:pt>
                <c:pt idx="84" formatCode="General">
                  <c:v>0.49016668000000002</c:v>
                </c:pt>
                <c:pt idx="85" formatCode="General">
                  <c:v>0.49449976499999998</c:v>
                </c:pt>
                <c:pt idx="86" formatCode="General">
                  <c:v>0.49885426700000002</c:v>
                </c:pt>
                <c:pt idx="87" formatCode="General">
                  <c:v>0.50389686700000003</c:v>
                </c:pt>
                <c:pt idx="88" formatCode="General">
                  <c:v>0.50944347300000004</c:v>
                </c:pt>
                <c:pt idx="89" formatCode="General">
                  <c:v>0.51457681899999996</c:v>
                </c:pt>
                <c:pt idx="90" formatCode="General">
                  <c:v>0.51895943</c:v>
                </c:pt>
                <c:pt idx="91" formatCode="General">
                  <c:v>0.52304591300000003</c:v>
                </c:pt>
                <c:pt idx="92" formatCode="General">
                  <c:v>0.52621762699999997</c:v>
                </c:pt>
                <c:pt idx="93" formatCode="General">
                  <c:v>0.52927987499999996</c:v>
                </c:pt>
                <c:pt idx="94" formatCode="General">
                  <c:v>0.53394125299999995</c:v>
                </c:pt>
                <c:pt idx="95" formatCode="General">
                  <c:v>0.53919900200000004</c:v>
                </c:pt>
                <c:pt idx="96" formatCode="General">
                  <c:v>0.54410263400000003</c:v>
                </c:pt>
                <c:pt idx="97" formatCode="General">
                  <c:v>0.54873745100000004</c:v>
                </c:pt>
                <c:pt idx="98" formatCode="General">
                  <c:v>0.55360068399999995</c:v>
                </c:pt>
                <c:pt idx="99" formatCode="General">
                  <c:v>0.55789365499999999</c:v>
                </c:pt>
                <c:pt idx="100" formatCode="General">
                  <c:v>0.56205620000000001</c:v>
                </c:pt>
                <c:pt idx="101" formatCode="General">
                  <c:v>0.56608192199999996</c:v>
                </c:pt>
                <c:pt idx="102" formatCode="General">
                  <c:v>0.57047575399999995</c:v>
                </c:pt>
                <c:pt idx="103" formatCode="General">
                  <c:v>0.57437408000000001</c:v>
                </c:pt>
                <c:pt idx="104" formatCode="General">
                  <c:v>0.57758156500000002</c:v>
                </c:pt>
                <c:pt idx="105" formatCode="General">
                  <c:v>0.58113570299999995</c:v>
                </c:pt>
                <c:pt idx="106" formatCode="General">
                  <c:v>0.585095959</c:v>
                </c:pt>
                <c:pt idx="107" formatCode="General">
                  <c:v>0.588993671</c:v>
                </c:pt>
                <c:pt idx="108" formatCode="General">
                  <c:v>0.59406360199999997</c:v>
                </c:pt>
                <c:pt idx="109" formatCode="General">
                  <c:v>0.59903817599999998</c:v>
                </c:pt>
                <c:pt idx="110" formatCode="General">
                  <c:v>0.60375736300000005</c:v>
                </c:pt>
                <c:pt idx="111" formatCode="General">
                  <c:v>0.60895374499999999</c:v>
                </c:pt>
                <c:pt idx="112" formatCode="General">
                  <c:v>0.61423425499999995</c:v>
                </c:pt>
                <c:pt idx="113" formatCode="General">
                  <c:v>0.61863397600000003</c:v>
                </c:pt>
                <c:pt idx="114" formatCode="General">
                  <c:v>0.62287288699999999</c:v>
                </c:pt>
                <c:pt idx="115" formatCode="General">
                  <c:v>0.62664080099999997</c:v>
                </c:pt>
                <c:pt idx="116" formatCode="General">
                  <c:v>0.62954240299999997</c:v>
                </c:pt>
                <c:pt idx="117" formatCode="General">
                  <c:v>0.63334307999999995</c:v>
                </c:pt>
                <c:pt idx="118" formatCode="General">
                  <c:v>0.63937742399999997</c:v>
                </c:pt>
                <c:pt idx="119" formatCode="General">
                  <c:v>0.64557854400000003</c:v>
                </c:pt>
                <c:pt idx="120" formatCode="General">
                  <c:v>0.65183465799999996</c:v>
                </c:pt>
                <c:pt idx="121" formatCode="General">
                  <c:v>0.65843468100000002</c:v>
                </c:pt>
                <c:pt idx="122" formatCode="General">
                  <c:v>0.66373421700000002</c:v>
                </c:pt>
                <c:pt idx="123" formatCode="General">
                  <c:v>0.66731310099999996</c:v>
                </c:pt>
                <c:pt idx="124" formatCode="General">
                  <c:v>0.67140965600000002</c:v>
                </c:pt>
                <c:pt idx="125" formatCode="General">
                  <c:v>0.675979679</c:v>
                </c:pt>
                <c:pt idx="126" formatCode="General">
                  <c:v>0.68060861299999997</c:v>
                </c:pt>
                <c:pt idx="127" formatCode="General">
                  <c:v>0.68518415099999996</c:v>
                </c:pt>
                <c:pt idx="128" formatCode="General">
                  <c:v>0.68903400100000001</c:v>
                </c:pt>
                <c:pt idx="129" formatCode="General">
                  <c:v>0.69244363200000003</c:v>
                </c:pt>
                <c:pt idx="130" formatCode="General">
                  <c:v>0.69594197700000004</c:v>
                </c:pt>
                <c:pt idx="131" formatCode="General">
                  <c:v>0.69908753599999995</c:v>
                </c:pt>
                <c:pt idx="132" formatCode="General">
                  <c:v>0.70208592199999997</c:v>
                </c:pt>
                <c:pt idx="133" formatCode="General">
                  <c:v>0.705621575</c:v>
                </c:pt>
                <c:pt idx="134" formatCode="General">
                  <c:v>0.70989968999999997</c:v>
                </c:pt>
                <c:pt idx="135" formatCode="General">
                  <c:v>0.713312049</c:v>
                </c:pt>
                <c:pt idx="136" formatCode="General">
                  <c:v>0.71684034900000004</c:v>
                </c:pt>
                <c:pt idx="137" formatCode="General">
                  <c:v>0.72014299900000001</c:v>
                </c:pt>
                <c:pt idx="138" formatCode="General">
                  <c:v>0.72309120199999999</c:v>
                </c:pt>
                <c:pt idx="139" formatCode="General">
                  <c:v>0.72573864099999996</c:v>
                </c:pt>
                <c:pt idx="140" formatCode="General">
                  <c:v>0.72867919199999998</c:v>
                </c:pt>
                <c:pt idx="141" formatCode="General">
                  <c:v>0.73189177599999999</c:v>
                </c:pt>
                <c:pt idx="142" formatCode="General">
                  <c:v>0.73589722199999996</c:v>
                </c:pt>
                <c:pt idx="143" formatCode="General">
                  <c:v>0.739817108</c:v>
                </c:pt>
                <c:pt idx="144" formatCode="General">
                  <c:v>0.743329083</c:v>
                </c:pt>
                <c:pt idx="145" formatCode="General">
                  <c:v>0.74663159000000001</c:v>
                </c:pt>
                <c:pt idx="146" formatCode="General">
                  <c:v>0.74951459099999995</c:v>
                </c:pt>
                <c:pt idx="147" formatCode="General">
                  <c:v>0.75194635799999998</c:v>
                </c:pt>
                <c:pt idx="148" formatCode="General">
                  <c:v>0.75448024300000005</c:v>
                </c:pt>
                <c:pt idx="149" formatCode="General">
                  <c:v>0.75752505999999997</c:v>
                </c:pt>
                <c:pt idx="150" formatCode="General">
                  <c:v>0.76203471899999997</c:v>
                </c:pt>
                <c:pt idx="151" formatCode="General">
                  <c:v>0.76745403000000001</c:v>
                </c:pt>
                <c:pt idx="152" formatCode="General">
                  <c:v>0.77266252000000002</c:v>
                </c:pt>
                <c:pt idx="153" formatCode="General">
                  <c:v>0.77808424099999995</c:v>
                </c:pt>
                <c:pt idx="154" formatCode="General">
                  <c:v>0.78615319299999997</c:v>
                </c:pt>
                <c:pt idx="155" formatCode="General">
                  <c:v>0.79283906599999998</c:v>
                </c:pt>
                <c:pt idx="156" formatCode="General">
                  <c:v>0.79844212000000003</c:v>
                </c:pt>
                <c:pt idx="157" formatCode="General">
                  <c:v>0.80401041600000001</c:v>
                </c:pt>
                <c:pt idx="158" formatCode="General">
                  <c:v>0.80914129599999995</c:v>
                </c:pt>
                <c:pt idx="159" formatCode="General">
                  <c:v>0.81061575500000005</c:v>
                </c:pt>
                <c:pt idx="160" formatCode="General">
                  <c:v>0.81311285899999997</c:v>
                </c:pt>
                <c:pt idx="161" formatCode="General">
                  <c:v>0.81681790600000004</c:v>
                </c:pt>
                <c:pt idx="162" formatCode="General">
                  <c:v>0.82159407500000003</c:v>
                </c:pt>
                <c:pt idx="163" formatCode="General">
                  <c:v>0.82677759299999998</c:v>
                </c:pt>
                <c:pt idx="164" formatCode="General">
                  <c:v>0.83262261800000004</c:v>
                </c:pt>
                <c:pt idx="165" formatCode="General">
                  <c:v>0.83795414599999996</c:v>
                </c:pt>
                <c:pt idx="166" formatCode="General">
                  <c:v>0.84382669899999996</c:v>
                </c:pt>
                <c:pt idx="167" formatCode="General">
                  <c:v>0.84858102499999999</c:v>
                </c:pt>
                <c:pt idx="168" formatCode="General">
                  <c:v>0.85269713199999997</c:v>
                </c:pt>
                <c:pt idx="169" formatCode="General">
                  <c:v>0.85633779899999996</c:v>
                </c:pt>
                <c:pt idx="170" formatCode="General">
                  <c:v>0.85932821199999998</c:v>
                </c:pt>
                <c:pt idx="171" formatCode="General">
                  <c:v>0.86193919699999999</c:v>
                </c:pt>
                <c:pt idx="172" formatCode="General">
                  <c:v>0.86643516099999995</c:v>
                </c:pt>
                <c:pt idx="173" formatCode="General">
                  <c:v>0.87209484199999998</c:v>
                </c:pt>
                <c:pt idx="174" formatCode="General">
                  <c:v>0.87852777800000004</c:v>
                </c:pt>
                <c:pt idx="175" formatCode="General">
                  <c:v>0.88565180099999996</c:v>
                </c:pt>
                <c:pt idx="176" formatCode="General">
                  <c:v>0.89190064300000005</c:v>
                </c:pt>
                <c:pt idx="177" formatCode="General">
                  <c:v>0.89698641400000001</c:v>
                </c:pt>
                <c:pt idx="178" formatCode="General">
                  <c:v>0.90130151700000005</c:v>
                </c:pt>
                <c:pt idx="179" formatCode="General">
                  <c:v>0.90513718899999995</c:v>
                </c:pt>
                <c:pt idx="180" formatCode="General">
                  <c:v>0.90880974999999997</c:v>
                </c:pt>
                <c:pt idx="181" formatCode="General">
                  <c:v>0.91284991100000001</c:v>
                </c:pt>
                <c:pt idx="182" formatCode="General">
                  <c:v>0.91757929100000002</c:v>
                </c:pt>
                <c:pt idx="183" formatCode="General">
                  <c:v>0.92347402700000003</c:v>
                </c:pt>
                <c:pt idx="184" formatCode="General">
                  <c:v>0.92983386199999996</c:v>
                </c:pt>
                <c:pt idx="185" formatCode="General">
                  <c:v>0.93575624300000004</c:v>
                </c:pt>
                <c:pt idx="186" formatCode="General">
                  <c:v>0.94146687799999995</c:v>
                </c:pt>
                <c:pt idx="187" formatCode="General">
                  <c:v>0.94684419200000003</c:v>
                </c:pt>
                <c:pt idx="188" formatCode="General">
                  <c:v>0.95172155000000003</c:v>
                </c:pt>
                <c:pt idx="189" formatCode="General">
                  <c:v>0.956331178</c:v>
                </c:pt>
                <c:pt idx="190" formatCode="General">
                  <c:v>0.96094922900000002</c:v>
                </c:pt>
                <c:pt idx="191" formatCode="General">
                  <c:v>0.96534255300000005</c:v>
                </c:pt>
                <c:pt idx="192" formatCode="General">
                  <c:v>0.969559002</c:v>
                </c:pt>
                <c:pt idx="193" formatCode="General">
                  <c:v>0.97289655200000003</c:v>
                </c:pt>
                <c:pt idx="194" formatCode="General">
                  <c:v>0.97579789100000003</c:v>
                </c:pt>
                <c:pt idx="195" formatCode="General">
                  <c:v>0.97872430899999996</c:v>
                </c:pt>
                <c:pt idx="196" formatCode="General">
                  <c:v>0.98133723100000003</c:v>
                </c:pt>
                <c:pt idx="197" formatCode="General">
                  <c:v>0.98291885400000001</c:v>
                </c:pt>
                <c:pt idx="198" formatCode="General">
                  <c:v>0.98448759799999996</c:v>
                </c:pt>
                <c:pt idx="199" formatCode="General">
                  <c:v>0.98708812000000001</c:v>
                </c:pt>
                <c:pt idx="200" formatCode="General">
                  <c:v>0.99084242600000005</c:v>
                </c:pt>
                <c:pt idx="201" formatCode="General">
                  <c:v>0.99515830100000002</c:v>
                </c:pt>
                <c:pt idx="202" formatCode="General">
                  <c:v>1.000429625</c:v>
                </c:pt>
                <c:pt idx="203" formatCode="General">
                  <c:v>1.0060137389999999</c:v>
                </c:pt>
                <c:pt idx="204" formatCode="General">
                  <c:v>1.0105179310000001</c:v>
                </c:pt>
                <c:pt idx="205" formatCode="General">
                  <c:v>1.0135313669999999</c:v>
                </c:pt>
                <c:pt idx="206" formatCode="General">
                  <c:v>1.0159240810000001</c:v>
                </c:pt>
                <c:pt idx="207" formatCode="General">
                  <c:v>1.0177010339999999</c:v>
                </c:pt>
                <c:pt idx="208" formatCode="General">
                  <c:v>1.0191649709999999</c:v>
                </c:pt>
                <c:pt idx="209" formatCode="General">
                  <c:v>1.0204496999999999</c:v>
                </c:pt>
                <c:pt idx="210" formatCode="General">
                  <c:v>1.0218114920000001</c:v>
                </c:pt>
                <c:pt idx="211" formatCode="General">
                  <c:v>1.0234192470000001</c:v>
                </c:pt>
                <c:pt idx="212" formatCode="General">
                  <c:v>1.0251214310000001</c:v>
                </c:pt>
                <c:pt idx="213" formatCode="General">
                  <c:v>1.0268209429999999</c:v>
                </c:pt>
                <c:pt idx="214" formatCode="General">
                  <c:v>1.0287464399999999</c:v>
                </c:pt>
                <c:pt idx="215" formatCode="General">
                  <c:v>1.0308307860000001</c:v>
                </c:pt>
                <c:pt idx="216" formatCode="General">
                  <c:v>1.032556789</c:v>
                </c:pt>
                <c:pt idx="217" formatCode="General">
                  <c:v>1.033751847</c:v>
                </c:pt>
                <c:pt idx="218" formatCode="General">
                  <c:v>1.0347510049999999</c:v>
                </c:pt>
                <c:pt idx="219" formatCode="General">
                  <c:v>1.0355272550000001</c:v>
                </c:pt>
                <c:pt idx="220" formatCode="General">
                  <c:v>1.0366379020000001</c:v>
                </c:pt>
                <c:pt idx="221" formatCode="General">
                  <c:v>1.038529308</c:v>
                </c:pt>
                <c:pt idx="222" formatCode="General">
                  <c:v>1.0416655459999999</c:v>
                </c:pt>
                <c:pt idx="223" formatCode="General">
                  <c:v>1.045687963</c:v>
                </c:pt>
                <c:pt idx="224" formatCode="General">
                  <c:v>1.049939677</c:v>
                </c:pt>
                <c:pt idx="225" formatCode="General">
                  <c:v>1.0540335089999999</c:v>
                </c:pt>
                <c:pt idx="226" formatCode="General">
                  <c:v>1.05751292</c:v>
                </c:pt>
                <c:pt idx="227" formatCode="General">
                  <c:v>1.0599514059999999</c:v>
                </c:pt>
                <c:pt idx="228" formatCode="General">
                  <c:v>1.0621592259999999</c:v>
                </c:pt>
                <c:pt idx="229" formatCode="General">
                  <c:v>1.064971372</c:v>
                </c:pt>
                <c:pt idx="230" formatCode="General">
                  <c:v>1.068946213</c:v>
                </c:pt>
                <c:pt idx="231" formatCode="General">
                  <c:v>1.0733825530000001</c:v>
                </c:pt>
                <c:pt idx="232" formatCode="General">
                  <c:v>1.0794825260000001</c:v>
                </c:pt>
                <c:pt idx="233" formatCode="General">
                  <c:v>1.0860753590000001</c:v>
                </c:pt>
                <c:pt idx="234" formatCode="General">
                  <c:v>1.0927062430000001</c:v>
                </c:pt>
                <c:pt idx="235" formatCode="General">
                  <c:v>1.1000577119999999</c:v>
                </c:pt>
                <c:pt idx="236" formatCode="General">
                  <c:v>1.1079397660000001</c:v>
                </c:pt>
                <c:pt idx="237" formatCode="General">
                  <c:v>1.1156450840000001</c:v>
                </c:pt>
                <c:pt idx="238" formatCode="General">
                  <c:v>1.1250571</c:v>
                </c:pt>
                <c:pt idx="239" formatCode="General">
                  <c:v>1.1372424910000001</c:v>
                </c:pt>
                <c:pt idx="240" formatCode="General">
                  <c:v>1.1488715060000001</c:v>
                </c:pt>
                <c:pt idx="241" formatCode="General">
                  <c:v>1.1600758680000001</c:v>
                </c:pt>
                <c:pt idx="242" formatCode="General">
                  <c:v>1.1700282049999999</c:v>
                </c:pt>
                <c:pt idx="243" formatCode="General">
                  <c:v>1.177620925</c:v>
                </c:pt>
                <c:pt idx="244" formatCode="General">
                  <c:v>1.182279955</c:v>
                </c:pt>
                <c:pt idx="245" formatCode="General">
                  <c:v>1.1859689149999999</c:v>
                </c:pt>
                <c:pt idx="246" formatCode="General">
                  <c:v>1.190253507</c:v>
                </c:pt>
                <c:pt idx="247" formatCode="General">
                  <c:v>1.195027031</c:v>
                </c:pt>
                <c:pt idx="248" formatCode="General">
                  <c:v>1.20022067</c:v>
                </c:pt>
                <c:pt idx="249" formatCode="General">
                  <c:v>1.2054687690000001</c:v>
                </c:pt>
                <c:pt idx="250" formatCode="General">
                  <c:v>1.210441297</c:v>
                </c:pt>
                <c:pt idx="251" formatCode="General">
                  <c:v>1.2147927810000001</c:v>
                </c:pt>
                <c:pt idx="252" formatCode="General">
                  <c:v>1.2183862519999999</c:v>
                </c:pt>
                <c:pt idx="253" formatCode="General">
                  <c:v>1.221550108</c:v>
                </c:pt>
                <c:pt idx="254" formatCode="General">
                  <c:v>1.224185501</c:v>
                </c:pt>
                <c:pt idx="255" formatCode="General">
                  <c:v>1.226319844</c:v>
                </c:pt>
                <c:pt idx="256" formatCode="General">
                  <c:v>1.2280041799999999</c:v>
                </c:pt>
                <c:pt idx="257" formatCode="General">
                  <c:v>1.229746064</c:v>
                </c:pt>
                <c:pt idx="258" formatCode="General">
                  <c:v>1.231882089</c:v>
                </c:pt>
                <c:pt idx="259" formatCode="General">
                  <c:v>1.2347332479999999</c:v>
                </c:pt>
                <c:pt idx="260" formatCode="General">
                  <c:v>1.238325659</c:v>
                </c:pt>
                <c:pt idx="261" formatCode="General">
                  <c:v>1.2426462730000001</c:v>
                </c:pt>
                <c:pt idx="262" formatCode="General">
                  <c:v>1.2475840460000001</c:v>
                </c:pt>
                <c:pt idx="263" formatCode="General">
                  <c:v>1.253045314</c:v>
                </c:pt>
                <c:pt idx="264" formatCode="General">
                  <c:v>1.2589478009999999</c:v>
                </c:pt>
                <c:pt idx="265" formatCode="General">
                  <c:v>1.265239904</c:v>
                </c:pt>
                <c:pt idx="266" formatCode="General">
                  <c:v>1.270874053</c:v>
                </c:pt>
                <c:pt idx="267" formatCode="General">
                  <c:v>1.2757905039999999</c:v>
                </c:pt>
                <c:pt idx="268" formatCode="General">
                  <c:v>1.279640066</c:v>
                </c:pt>
                <c:pt idx="269" formatCode="General">
                  <c:v>1.2822721539999999</c:v>
                </c:pt>
                <c:pt idx="270" formatCode="General">
                  <c:v>1.283821909</c:v>
                </c:pt>
                <c:pt idx="271" formatCode="General">
                  <c:v>1.285311731</c:v>
                </c:pt>
                <c:pt idx="272" formatCode="General">
                  <c:v>1.287171485</c:v>
                </c:pt>
                <c:pt idx="273" formatCode="General">
                  <c:v>1.2888051760000001</c:v>
                </c:pt>
                <c:pt idx="274" formatCode="General">
                  <c:v>1.290725218</c:v>
                </c:pt>
                <c:pt idx="275" formatCode="General">
                  <c:v>1.2929970529999999</c:v>
                </c:pt>
                <c:pt idx="276" formatCode="General">
                  <c:v>1.2959138029999999</c:v>
                </c:pt>
                <c:pt idx="277" formatCode="General">
                  <c:v>1.298744678</c:v>
                </c:pt>
                <c:pt idx="278" formatCode="General">
                  <c:v>1.3016422919999999</c:v>
                </c:pt>
                <c:pt idx="279" formatCode="General">
                  <c:v>1.304340276</c:v>
                </c:pt>
                <c:pt idx="280" formatCode="General">
                  <c:v>1.307168705</c:v>
                </c:pt>
                <c:pt idx="281" formatCode="General">
                  <c:v>1.309480873</c:v>
                </c:pt>
                <c:pt idx="282" formatCode="General">
                  <c:v>1.3114673969999999</c:v>
                </c:pt>
                <c:pt idx="283" formatCode="General">
                  <c:v>1.3134733409999999</c:v>
                </c:pt>
                <c:pt idx="284" formatCode="General">
                  <c:v>1.315780513</c:v>
                </c:pt>
                <c:pt idx="285" formatCode="General">
                  <c:v>1.3182597199999999</c:v>
                </c:pt>
                <c:pt idx="286" formatCode="General">
                  <c:v>1.3212525310000001</c:v>
                </c:pt>
                <c:pt idx="287" formatCode="General">
                  <c:v>1.325262006</c:v>
                </c:pt>
                <c:pt idx="288" formatCode="General">
                  <c:v>1.3298998870000001</c:v>
                </c:pt>
                <c:pt idx="289" formatCode="General">
                  <c:v>1.334098325</c:v>
                </c:pt>
                <c:pt idx="290" formatCode="General">
                  <c:v>1.337830023</c:v>
                </c:pt>
                <c:pt idx="291" formatCode="General">
                  <c:v>1.341663356</c:v>
                </c:pt>
                <c:pt idx="292" formatCode="General">
                  <c:v>1.3450916690000001</c:v>
                </c:pt>
                <c:pt idx="293" formatCode="General">
                  <c:v>1.3485651890000001</c:v>
                </c:pt>
                <c:pt idx="294" formatCode="General">
                  <c:v>1.3531822</c:v>
                </c:pt>
                <c:pt idx="295" formatCode="General">
                  <c:v>1.3591460689999999</c:v>
                </c:pt>
                <c:pt idx="296" formatCode="General">
                  <c:v>1.3667028960000001</c:v>
                </c:pt>
                <c:pt idx="297" formatCode="General">
                  <c:v>1.374784437</c:v>
                </c:pt>
                <c:pt idx="298" formatCode="General">
                  <c:v>1.383846675</c:v>
                </c:pt>
                <c:pt idx="299" formatCode="General">
                  <c:v>1.392898618</c:v>
                </c:pt>
                <c:pt idx="300" formatCode="General">
                  <c:v>1.400793213</c:v>
                </c:pt>
                <c:pt idx="301" formatCode="General">
                  <c:v>1.406855397</c:v>
                </c:pt>
                <c:pt idx="302" formatCode="General">
                  <c:v>1.412857399</c:v>
                </c:pt>
                <c:pt idx="303" formatCode="General">
                  <c:v>1.418066807</c:v>
                </c:pt>
                <c:pt idx="304" formatCode="General">
                  <c:v>1.422701625</c:v>
                </c:pt>
                <c:pt idx="305" formatCode="General">
                  <c:v>1.4278223210000001</c:v>
                </c:pt>
                <c:pt idx="306" formatCode="General">
                  <c:v>1.4333142990000001</c:v>
                </c:pt>
                <c:pt idx="307" formatCode="General">
                  <c:v>1.4379954100000001</c:v>
                </c:pt>
                <c:pt idx="308" formatCode="General">
                  <c:v>1.441936909</c:v>
                </c:pt>
                <c:pt idx="309" formatCode="General">
                  <c:v>1.445648391</c:v>
                </c:pt>
                <c:pt idx="310" formatCode="General">
                  <c:v>1.4489289190000001</c:v>
                </c:pt>
                <c:pt idx="311" formatCode="General">
                  <c:v>1.4518461389999999</c:v>
                </c:pt>
                <c:pt idx="312" formatCode="General">
                  <c:v>1.454664701</c:v>
                </c:pt>
                <c:pt idx="313" formatCode="General">
                  <c:v>1.4578229060000001</c:v>
                </c:pt>
                <c:pt idx="314" formatCode="General">
                  <c:v>1.4609153159999999</c:v>
                </c:pt>
                <c:pt idx="315" formatCode="General">
                  <c:v>1.4636881509999999</c:v>
                </c:pt>
                <c:pt idx="316" formatCode="General">
                  <c:v>1.4657572560000001</c:v>
                </c:pt>
                <c:pt idx="317" formatCode="General">
                  <c:v>1.4679179449999999</c:v>
                </c:pt>
                <c:pt idx="318" formatCode="General">
                  <c:v>1.4698809020000001</c:v>
                </c:pt>
                <c:pt idx="319" formatCode="General">
                  <c:v>1.4718767100000001</c:v>
                </c:pt>
                <c:pt idx="320" formatCode="General">
                  <c:v>1.474516449</c:v>
                </c:pt>
                <c:pt idx="321" formatCode="General">
                  <c:v>1.478160873</c:v>
                </c:pt>
                <c:pt idx="322" formatCode="General">
                  <c:v>1.4817555570000001</c:v>
                </c:pt>
                <c:pt idx="323" formatCode="General">
                  <c:v>1.4852120639999999</c:v>
                </c:pt>
                <c:pt idx="324" formatCode="General">
                  <c:v>1.4881874820000001</c:v>
                </c:pt>
                <c:pt idx="325" formatCode="General">
                  <c:v>1.490662814</c:v>
                </c:pt>
                <c:pt idx="326" formatCode="General">
                  <c:v>1.492069922</c:v>
                </c:pt>
                <c:pt idx="327" formatCode="General">
                  <c:v>1.493662563</c:v>
                </c:pt>
                <c:pt idx="328" formatCode="General">
                  <c:v>1.4955459739999999</c:v>
                </c:pt>
                <c:pt idx="329" formatCode="General">
                  <c:v>1.497699493</c:v>
                </c:pt>
                <c:pt idx="330" formatCode="General">
                  <c:v>1.4999696769999999</c:v>
                </c:pt>
                <c:pt idx="331" formatCode="General">
                  <c:v>1.502340601</c:v>
                </c:pt>
                <c:pt idx="332" formatCode="General">
                  <c:v>1.5044374469999999</c:v>
                </c:pt>
                <c:pt idx="333" formatCode="General">
                  <c:v>1.505907581</c:v>
                </c:pt>
                <c:pt idx="334" formatCode="General">
                  <c:v>1.5074387730000001</c:v>
                </c:pt>
                <c:pt idx="335" formatCode="General">
                  <c:v>1.509358081</c:v>
                </c:pt>
                <c:pt idx="336" formatCode="General">
                  <c:v>1.511359549</c:v>
                </c:pt>
                <c:pt idx="337" formatCode="General">
                  <c:v>1.513378962</c:v>
                </c:pt>
                <c:pt idx="338" formatCode="General">
                  <c:v>1.5153327599999999</c:v>
                </c:pt>
                <c:pt idx="339" formatCode="General">
                  <c:v>1.5169405469999999</c:v>
                </c:pt>
                <c:pt idx="340" formatCode="General">
                  <c:v>1.517417649</c:v>
                </c:pt>
                <c:pt idx="341" formatCode="General">
                  <c:v>1.5181490280000001</c:v>
                </c:pt>
                <c:pt idx="342" formatCode="General">
                  <c:v>1.51971061</c:v>
                </c:pt>
                <c:pt idx="343" formatCode="General">
                  <c:v>1.5212757020000001</c:v>
                </c:pt>
                <c:pt idx="344" formatCode="General">
                  <c:v>1.5230792440000001</c:v>
                </c:pt>
                <c:pt idx="345" formatCode="General">
                  <c:v>1.5253622689999999</c:v>
                </c:pt>
                <c:pt idx="346" formatCode="General">
                  <c:v>1.5274810080000001</c:v>
                </c:pt>
                <c:pt idx="347" formatCode="General">
                  <c:v>1.529068385</c:v>
                </c:pt>
                <c:pt idx="348" formatCode="General">
                  <c:v>1.5308326430000001</c:v>
                </c:pt>
                <c:pt idx="349" formatCode="General">
                  <c:v>1.5326486459999999</c:v>
                </c:pt>
                <c:pt idx="350" formatCode="General">
                  <c:v>1.534650869</c:v>
                </c:pt>
                <c:pt idx="351" formatCode="General">
                  <c:v>1.5363558289999999</c:v>
                </c:pt>
                <c:pt idx="352" formatCode="General">
                  <c:v>1.5377819020000001</c:v>
                </c:pt>
                <c:pt idx="353" formatCode="General">
                  <c:v>1.539437122</c:v>
                </c:pt>
                <c:pt idx="354" formatCode="General">
                  <c:v>1.5413862460000001</c:v>
                </c:pt>
                <c:pt idx="355" formatCode="General">
                  <c:v>1.5435551279999999</c:v>
                </c:pt>
                <c:pt idx="356" formatCode="General">
                  <c:v>1.5462968349999999</c:v>
                </c:pt>
                <c:pt idx="357" formatCode="General">
                  <c:v>1.5503176780000001</c:v>
                </c:pt>
                <c:pt idx="358" formatCode="General">
                  <c:v>1.555276294</c:v>
                </c:pt>
                <c:pt idx="359" formatCode="General">
                  <c:v>1.559886066</c:v>
                </c:pt>
                <c:pt idx="360" formatCode="General">
                  <c:v>1.5639528309999999</c:v>
                </c:pt>
                <c:pt idx="361" formatCode="General">
                  <c:v>1.567926873</c:v>
                </c:pt>
                <c:pt idx="362" formatCode="General">
                  <c:v>1.571289733</c:v>
                </c:pt>
                <c:pt idx="363" formatCode="General">
                  <c:v>1.5735291</c:v>
                </c:pt>
                <c:pt idx="364" formatCode="General">
                  <c:v>1.5757965780000001</c:v>
                </c:pt>
                <c:pt idx="365" formatCode="General">
                  <c:v>1.578836788</c:v>
                </c:pt>
                <c:pt idx="366" formatCode="General">
                  <c:v>1.581438927</c:v>
                </c:pt>
                <c:pt idx="367" formatCode="General">
                  <c:v>1.5833835409999999</c:v>
                </c:pt>
                <c:pt idx="368" formatCode="General">
                  <c:v>1.585414157</c:v>
                </c:pt>
                <c:pt idx="369" formatCode="General">
                  <c:v>1.5872775400000001</c:v>
                </c:pt>
                <c:pt idx="370" formatCode="General">
                  <c:v>1.588601623</c:v>
                </c:pt>
                <c:pt idx="371" formatCode="General">
                  <c:v>1.590096304</c:v>
                </c:pt>
                <c:pt idx="372" formatCode="General">
                  <c:v>1.5916893190000001</c:v>
                </c:pt>
                <c:pt idx="373" formatCode="General">
                  <c:v>1.593517732</c:v>
                </c:pt>
                <c:pt idx="374" formatCode="General">
                  <c:v>1.595482606</c:v>
                </c:pt>
                <c:pt idx="375" formatCode="General">
                  <c:v>1.5974099900000001</c:v>
                </c:pt>
                <c:pt idx="376" formatCode="General">
                  <c:v>1.59932417</c:v>
                </c:pt>
                <c:pt idx="377" formatCode="General">
                  <c:v>1.6016957679999999</c:v>
                </c:pt>
                <c:pt idx="378" formatCode="General">
                  <c:v>1.6048852579999999</c:v>
                </c:pt>
                <c:pt idx="379" formatCode="General">
                  <c:v>1.607990499</c:v>
                </c:pt>
                <c:pt idx="380" formatCode="General">
                  <c:v>1.6113353290000001</c:v>
                </c:pt>
                <c:pt idx="381" formatCode="General">
                  <c:v>1.6146700940000001</c:v>
                </c:pt>
                <c:pt idx="382" formatCode="General">
                  <c:v>1.6177496060000001</c:v>
                </c:pt>
                <c:pt idx="383" formatCode="General">
                  <c:v>1.6202743879999999</c:v>
                </c:pt>
                <c:pt idx="384" formatCode="General">
                  <c:v>1.6232097649999999</c:v>
                </c:pt>
                <c:pt idx="385" formatCode="General">
                  <c:v>1.625890906</c:v>
                </c:pt>
                <c:pt idx="386" formatCode="General">
                  <c:v>1.6286861610000001</c:v>
                </c:pt>
                <c:pt idx="387" formatCode="General">
                  <c:v>1.631172617</c:v>
                </c:pt>
                <c:pt idx="388" formatCode="General">
                  <c:v>1.632991238</c:v>
                </c:pt>
                <c:pt idx="389" formatCode="General">
                  <c:v>1.6348479199999999</c:v>
                </c:pt>
                <c:pt idx="390" formatCode="General">
                  <c:v>1.6367072979999999</c:v>
                </c:pt>
                <c:pt idx="391" formatCode="General">
                  <c:v>1.638728819</c:v>
                </c:pt>
                <c:pt idx="392" formatCode="General">
                  <c:v>1.6406846399999999</c:v>
                </c:pt>
                <c:pt idx="393" formatCode="General">
                  <c:v>1.6426759929999999</c:v>
                </c:pt>
                <c:pt idx="394" formatCode="General">
                  <c:v>1.6440522909999999</c:v>
                </c:pt>
              </c:numCache>
            </c:numRef>
          </c:xVal>
          <c:yVal>
            <c:numRef>
              <c:f>'Data fresh bones'!$HN$4:$HN$398</c:f>
              <c:numCache>
                <c:formatCode>General</c:formatCode>
                <c:ptCount val="395"/>
                <c:pt idx="0" formatCode="0.00E+00">
                  <c:v>6.9543999999999997E-5</c:v>
                </c:pt>
                <c:pt idx="1">
                  <c:v>4.3007000000000001E-4</c:v>
                </c:pt>
                <c:pt idx="2">
                  <c:v>2.7836900000000001E-3</c:v>
                </c:pt>
                <c:pt idx="3">
                  <c:v>2.9956000000000002E-3</c:v>
                </c:pt>
                <c:pt idx="4">
                  <c:v>3.2790599999999999E-3</c:v>
                </c:pt>
                <c:pt idx="5">
                  <c:v>3.3004699999999998E-3</c:v>
                </c:pt>
                <c:pt idx="6">
                  <c:v>3.3590099999999999E-3</c:v>
                </c:pt>
                <c:pt idx="7">
                  <c:v>3.2444100000000001E-3</c:v>
                </c:pt>
                <c:pt idx="8">
                  <c:v>3.29562E-3</c:v>
                </c:pt>
                <c:pt idx="9">
                  <c:v>3.2951199999999999E-3</c:v>
                </c:pt>
                <c:pt idx="10">
                  <c:v>3.3857599999999998E-3</c:v>
                </c:pt>
                <c:pt idx="11">
                  <c:v>3.28941E-3</c:v>
                </c:pt>
                <c:pt idx="12">
                  <c:v>3.4000599999999999E-3</c:v>
                </c:pt>
                <c:pt idx="13">
                  <c:v>3.3790700000000001E-3</c:v>
                </c:pt>
                <c:pt idx="14">
                  <c:v>3.6957499999999998E-3</c:v>
                </c:pt>
                <c:pt idx="15">
                  <c:v>3.67842E-3</c:v>
                </c:pt>
                <c:pt idx="16">
                  <c:v>3.7108699999999998E-3</c:v>
                </c:pt>
                <c:pt idx="17">
                  <c:v>3.6614E-3</c:v>
                </c:pt>
                <c:pt idx="18">
                  <c:v>3.6849700000000001E-3</c:v>
                </c:pt>
                <c:pt idx="19">
                  <c:v>3.6642300000000001E-3</c:v>
                </c:pt>
                <c:pt idx="20">
                  <c:v>3.65409E-3</c:v>
                </c:pt>
                <c:pt idx="21">
                  <c:v>3.6318800000000001E-3</c:v>
                </c:pt>
                <c:pt idx="22">
                  <c:v>3.63043E-3</c:v>
                </c:pt>
                <c:pt idx="23">
                  <c:v>3.6286199999999999E-3</c:v>
                </c:pt>
                <c:pt idx="24">
                  <c:v>3.62846E-3</c:v>
                </c:pt>
                <c:pt idx="25">
                  <c:v>3.5938599999999999E-3</c:v>
                </c:pt>
                <c:pt idx="26">
                  <c:v>3.5342500000000001E-3</c:v>
                </c:pt>
                <c:pt idx="27">
                  <c:v>3.5071799999999999E-3</c:v>
                </c:pt>
                <c:pt idx="28">
                  <c:v>3.4916299999999999E-3</c:v>
                </c:pt>
                <c:pt idx="29">
                  <c:v>3.39434E-3</c:v>
                </c:pt>
                <c:pt idx="30">
                  <c:v>3.35505E-3</c:v>
                </c:pt>
                <c:pt idx="31">
                  <c:v>3.2755200000000001E-3</c:v>
                </c:pt>
                <c:pt idx="32">
                  <c:v>3.2544700000000002E-3</c:v>
                </c:pt>
                <c:pt idx="33">
                  <c:v>3.2126799999999999E-3</c:v>
                </c:pt>
                <c:pt idx="34">
                  <c:v>3.1902300000000001E-3</c:v>
                </c:pt>
                <c:pt idx="35">
                  <c:v>3.1815300000000001E-3</c:v>
                </c:pt>
                <c:pt idx="36">
                  <c:v>3.1839199999999998E-3</c:v>
                </c:pt>
                <c:pt idx="37">
                  <c:v>3.1300500000000001E-3</c:v>
                </c:pt>
                <c:pt idx="38">
                  <c:v>3.1121299999999998E-3</c:v>
                </c:pt>
                <c:pt idx="39">
                  <c:v>3.1055599999999998E-3</c:v>
                </c:pt>
                <c:pt idx="40">
                  <c:v>3.05814E-3</c:v>
                </c:pt>
                <c:pt idx="41">
                  <c:v>3.0155199999999998E-3</c:v>
                </c:pt>
                <c:pt idx="42">
                  <c:v>2.98052E-3</c:v>
                </c:pt>
                <c:pt idx="43">
                  <c:v>2.8984000000000002E-3</c:v>
                </c:pt>
                <c:pt idx="44">
                  <c:v>2.8239200000000002E-3</c:v>
                </c:pt>
                <c:pt idx="45">
                  <c:v>2.8214799999999999E-3</c:v>
                </c:pt>
                <c:pt idx="46">
                  <c:v>2.82044E-3</c:v>
                </c:pt>
                <c:pt idx="47">
                  <c:v>2.8043399999999998E-3</c:v>
                </c:pt>
                <c:pt idx="48">
                  <c:v>2.8087099999999999E-3</c:v>
                </c:pt>
                <c:pt idx="49">
                  <c:v>2.8086299999999999E-3</c:v>
                </c:pt>
                <c:pt idx="50">
                  <c:v>2.7993100000000002E-3</c:v>
                </c:pt>
                <c:pt idx="51">
                  <c:v>2.8180700000000002E-3</c:v>
                </c:pt>
                <c:pt idx="52">
                  <c:v>2.86353E-3</c:v>
                </c:pt>
                <c:pt idx="53">
                  <c:v>2.8685300000000002E-3</c:v>
                </c:pt>
                <c:pt idx="54">
                  <c:v>2.8694900000000001E-3</c:v>
                </c:pt>
                <c:pt idx="55">
                  <c:v>2.8899400000000001E-3</c:v>
                </c:pt>
                <c:pt idx="56">
                  <c:v>2.8930900000000001E-3</c:v>
                </c:pt>
                <c:pt idx="57">
                  <c:v>2.9335899999999998E-3</c:v>
                </c:pt>
                <c:pt idx="58">
                  <c:v>2.9282000000000002E-3</c:v>
                </c:pt>
                <c:pt idx="59">
                  <c:v>2.9315299999999999E-3</c:v>
                </c:pt>
                <c:pt idx="60">
                  <c:v>2.9427199999999998E-3</c:v>
                </c:pt>
                <c:pt idx="61">
                  <c:v>2.9932299999999999E-3</c:v>
                </c:pt>
                <c:pt idx="62">
                  <c:v>3.0150699999999999E-3</c:v>
                </c:pt>
                <c:pt idx="63">
                  <c:v>3.0133400000000002E-3</c:v>
                </c:pt>
                <c:pt idx="64">
                  <c:v>3.0073600000000002E-3</c:v>
                </c:pt>
                <c:pt idx="65">
                  <c:v>3.0292100000000001E-3</c:v>
                </c:pt>
                <c:pt idx="66">
                  <c:v>2.95488E-3</c:v>
                </c:pt>
                <c:pt idx="67">
                  <c:v>2.95605E-3</c:v>
                </c:pt>
                <c:pt idx="68">
                  <c:v>2.9541799999999998E-3</c:v>
                </c:pt>
                <c:pt idx="69">
                  <c:v>2.9616500000000001E-3</c:v>
                </c:pt>
                <c:pt idx="70">
                  <c:v>2.9701599999999999E-3</c:v>
                </c:pt>
                <c:pt idx="71">
                  <c:v>2.9731800000000002E-3</c:v>
                </c:pt>
                <c:pt idx="72">
                  <c:v>2.9566000000000002E-3</c:v>
                </c:pt>
                <c:pt idx="73">
                  <c:v>2.9348600000000001E-3</c:v>
                </c:pt>
                <c:pt idx="74">
                  <c:v>2.9427099999999999E-3</c:v>
                </c:pt>
                <c:pt idx="75">
                  <c:v>2.9536100000000002E-3</c:v>
                </c:pt>
                <c:pt idx="76">
                  <c:v>2.9535799999999999E-3</c:v>
                </c:pt>
                <c:pt idx="77">
                  <c:v>2.98182E-3</c:v>
                </c:pt>
                <c:pt idx="78">
                  <c:v>2.9695899999999998E-3</c:v>
                </c:pt>
                <c:pt idx="79">
                  <c:v>2.9594399999999998E-3</c:v>
                </c:pt>
                <c:pt idx="80">
                  <c:v>2.9397500000000001E-3</c:v>
                </c:pt>
                <c:pt idx="81">
                  <c:v>2.9559899999999999E-3</c:v>
                </c:pt>
                <c:pt idx="82">
                  <c:v>2.9605299999999998E-3</c:v>
                </c:pt>
                <c:pt idx="83">
                  <c:v>2.9868099999999999E-3</c:v>
                </c:pt>
                <c:pt idx="84">
                  <c:v>2.9917400000000001E-3</c:v>
                </c:pt>
                <c:pt idx="85">
                  <c:v>2.97846E-3</c:v>
                </c:pt>
                <c:pt idx="86">
                  <c:v>3.0176299999999999E-3</c:v>
                </c:pt>
                <c:pt idx="87">
                  <c:v>3.0079400000000002E-3</c:v>
                </c:pt>
                <c:pt idx="88">
                  <c:v>3.04798E-3</c:v>
                </c:pt>
                <c:pt idx="89">
                  <c:v>3.0161900000000002E-3</c:v>
                </c:pt>
                <c:pt idx="90">
                  <c:v>3.01462E-3</c:v>
                </c:pt>
                <c:pt idx="91">
                  <c:v>2.9638899999999998E-3</c:v>
                </c:pt>
                <c:pt idx="92">
                  <c:v>2.9686299999999999E-3</c:v>
                </c:pt>
                <c:pt idx="93">
                  <c:v>2.9658599999999999E-3</c:v>
                </c:pt>
                <c:pt idx="94">
                  <c:v>2.9639499999999999E-3</c:v>
                </c:pt>
                <c:pt idx="95">
                  <c:v>3.0134799999999998E-3</c:v>
                </c:pt>
                <c:pt idx="96">
                  <c:v>3.0072100000000002E-3</c:v>
                </c:pt>
                <c:pt idx="97">
                  <c:v>3.0006500000000001E-3</c:v>
                </c:pt>
                <c:pt idx="98">
                  <c:v>3.0021000000000002E-3</c:v>
                </c:pt>
                <c:pt idx="99">
                  <c:v>2.97197E-3</c:v>
                </c:pt>
                <c:pt idx="100">
                  <c:v>2.92932E-3</c:v>
                </c:pt>
                <c:pt idx="101">
                  <c:v>2.90625E-3</c:v>
                </c:pt>
                <c:pt idx="102">
                  <c:v>2.8465399999999998E-3</c:v>
                </c:pt>
                <c:pt idx="103">
                  <c:v>2.7978E-3</c:v>
                </c:pt>
                <c:pt idx="104">
                  <c:v>2.7990799999999998E-3</c:v>
                </c:pt>
                <c:pt idx="105">
                  <c:v>2.78363E-3</c:v>
                </c:pt>
                <c:pt idx="106">
                  <c:v>2.7691E-3</c:v>
                </c:pt>
                <c:pt idx="107">
                  <c:v>2.7835300000000002E-3</c:v>
                </c:pt>
                <c:pt idx="108">
                  <c:v>2.79174E-3</c:v>
                </c:pt>
                <c:pt idx="109">
                  <c:v>2.8421800000000001E-3</c:v>
                </c:pt>
                <c:pt idx="110">
                  <c:v>2.8278999999999999E-3</c:v>
                </c:pt>
                <c:pt idx="111">
                  <c:v>2.8178999999999999E-3</c:v>
                </c:pt>
                <c:pt idx="112">
                  <c:v>2.7772999999999999E-3</c:v>
                </c:pt>
                <c:pt idx="113">
                  <c:v>2.7757900000000002E-3</c:v>
                </c:pt>
                <c:pt idx="114">
                  <c:v>2.7871800000000002E-3</c:v>
                </c:pt>
                <c:pt idx="115">
                  <c:v>2.84849E-3</c:v>
                </c:pt>
                <c:pt idx="116">
                  <c:v>2.8993000000000001E-3</c:v>
                </c:pt>
                <c:pt idx="117">
                  <c:v>2.8927499999999999E-3</c:v>
                </c:pt>
                <c:pt idx="118">
                  <c:v>2.8947500000000002E-3</c:v>
                </c:pt>
                <c:pt idx="119">
                  <c:v>2.9181099999999998E-3</c:v>
                </c:pt>
                <c:pt idx="120">
                  <c:v>2.8931600000000001E-3</c:v>
                </c:pt>
                <c:pt idx="121">
                  <c:v>2.8710699999999999E-3</c:v>
                </c:pt>
                <c:pt idx="122">
                  <c:v>2.86184E-3</c:v>
                </c:pt>
                <c:pt idx="123">
                  <c:v>2.8340000000000001E-3</c:v>
                </c:pt>
                <c:pt idx="124">
                  <c:v>2.8507200000000002E-3</c:v>
                </c:pt>
                <c:pt idx="125">
                  <c:v>2.9225900000000001E-3</c:v>
                </c:pt>
                <c:pt idx="126">
                  <c:v>2.9214699999999998E-3</c:v>
                </c:pt>
                <c:pt idx="127">
                  <c:v>2.9044399999999999E-3</c:v>
                </c:pt>
                <c:pt idx="128">
                  <c:v>2.9155499999999998E-3</c:v>
                </c:pt>
                <c:pt idx="129">
                  <c:v>2.9384300000000001E-3</c:v>
                </c:pt>
                <c:pt idx="130">
                  <c:v>3.0020799999999999E-3</c:v>
                </c:pt>
                <c:pt idx="131">
                  <c:v>2.9930299999999998E-3</c:v>
                </c:pt>
                <c:pt idx="132">
                  <c:v>2.9979899999999999E-3</c:v>
                </c:pt>
                <c:pt idx="133">
                  <c:v>2.9867299999999999E-3</c:v>
                </c:pt>
                <c:pt idx="134">
                  <c:v>2.9754500000000001E-3</c:v>
                </c:pt>
                <c:pt idx="135">
                  <c:v>3.0079500000000001E-3</c:v>
                </c:pt>
                <c:pt idx="136">
                  <c:v>3.01973E-3</c:v>
                </c:pt>
                <c:pt idx="137">
                  <c:v>3.0141399999999998E-3</c:v>
                </c:pt>
                <c:pt idx="138">
                  <c:v>3.0219999999999999E-3</c:v>
                </c:pt>
                <c:pt idx="139">
                  <c:v>3.01345E-3</c:v>
                </c:pt>
                <c:pt idx="140">
                  <c:v>2.9547800000000002E-3</c:v>
                </c:pt>
                <c:pt idx="141">
                  <c:v>2.9623399999999999E-3</c:v>
                </c:pt>
                <c:pt idx="142">
                  <c:v>2.9763599999999999E-3</c:v>
                </c:pt>
                <c:pt idx="143">
                  <c:v>2.98825E-3</c:v>
                </c:pt>
                <c:pt idx="144">
                  <c:v>3.0149299999999999E-3</c:v>
                </c:pt>
                <c:pt idx="145">
                  <c:v>3.03447E-3</c:v>
                </c:pt>
                <c:pt idx="146">
                  <c:v>3.0294900000000001E-3</c:v>
                </c:pt>
                <c:pt idx="147">
                  <c:v>3.0476399999999999E-3</c:v>
                </c:pt>
                <c:pt idx="148">
                  <c:v>3.0369799999999999E-3</c:v>
                </c:pt>
                <c:pt idx="149">
                  <c:v>3.0041500000000001E-3</c:v>
                </c:pt>
                <c:pt idx="150">
                  <c:v>2.99168E-3</c:v>
                </c:pt>
                <c:pt idx="151">
                  <c:v>2.9926699999999998E-3</c:v>
                </c:pt>
                <c:pt idx="152">
                  <c:v>2.9888900000000001E-3</c:v>
                </c:pt>
                <c:pt idx="153">
                  <c:v>3.02404E-3</c:v>
                </c:pt>
                <c:pt idx="154">
                  <c:v>3.0002599999999998E-3</c:v>
                </c:pt>
                <c:pt idx="155">
                  <c:v>2.97964E-3</c:v>
                </c:pt>
                <c:pt idx="156">
                  <c:v>2.90888E-3</c:v>
                </c:pt>
                <c:pt idx="157">
                  <c:v>2.9062900000000002E-3</c:v>
                </c:pt>
                <c:pt idx="158">
                  <c:v>2.8931899999999999E-3</c:v>
                </c:pt>
                <c:pt idx="159">
                  <c:v>2.8018000000000001E-3</c:v>
                </c:pt>
                <c:pt idx="160">
                  <c:v>2.83818E-3</c:v>
                </c:pt>
                <c:pt idx="161">
                  <c:v>2.84162E-3</c:v>
                </c:pt>
                <c:pt idx="162">
                  <c:v>2.8797699999999998E-3</c:v>
                </c:pt>
                <c:pt idx="163">
                  <c:v>2.9143200000000002E-3</c:v>
                </c:pt>
                <c:pt idx="164">
                  <c:v>2.9298100000000001E-3</c:v>
                </c:pt>
                <c:pt idx="165">
                  <c:v>2.87236E-3</c:v>
                </c:pt>
                <c:pt idx="166">
                  <c:v>2.7902199999999999E-3</c:v>
                </c:pt>
                <c:pt idx="167">
                  <c:v>2.7541800000000002E-3</c:v>
                </c:pt>
                <c:pt idx="168">
                  <c:v>2.80868E-3</c:v>
                </c:pt>
                <c:pt idx="169">
                  <c:v>2.8438399999999998E-3</c:v>
                </c:pt>
                <c:pt idx="170">
                  <c:v>2.9005900000000002E-3</c:v>
                </c:pt>
                <c:pt idx="171">
                  <c:v>2.9354799999999999E-3</c:v>
                </c:pt>
                <c:pt idx="172">
                  <c:v>2.9336000000000002E-3</c:v>
                </c:pt>
                <c:pt idx="173">
                  <c:v>2.8510599999999999E-3</c:v>
                </c:pt>
                <c:pt idx="174">
                  <c:v>2.7156900000000002E-3</c:v>
                </c:pt>
                <c:pt idx="175">
                  <c:v>2.6411E-3</c:v>
                </c:pt>
                <c:pt idx="176">
                  <c:v>2.5961000000000001E-3</c:v>
                </c:pt>
                <c:pt idx="177">
                  <c:v>2.4724399999999998E-3</c:v>
                </c:pt>
                <c:pt idx="178">
                  <c:v>2.41837E-3</c:v>
                </c:pt>
                <c:pt idx="179">
                  <c:v>2.4076599999999998E-3</c:v>
                </c:pt>
                <c:pt idx="180">
                  <c:v>2.3157299999999998E-3</c:v>
                </c:pt>
                <c:pt idx="181">
                  <c:v>2.2789400000000001E-3</c:v>
                </c:pt>
                <c:pt idx="182">
                  <c:v>2.3098200000000002E-3</c:v>
                </c:pt>
                <c:pt idx="183">
                  <c:v>2.2934800000000001E-3</c:v>
                </c:pt>
                <c:pt idx="184">
                  <c:v>2.25946E-3</c:v>
                </c:pt>
                <c:pt idx="185">
                  <c:v>2.2295100000000001E-3</c:v>
                </c:pt>
                <c:pt idx="186">
                  <c:v>2.16687E-3</c:v>
                </c:pt>
                <c:pt idx="187">
                  <c:v>2.10217E-3</c:v>
                </c:pt>
                <c:pt idx="188">
                  <c:v>2.07252E-3</c:v>
                </c:pt>
                <c:pt idx="189">
                  <c:v>2.0609299999999999E-3</c:v>
                </c:pt>
                <c:pt idx="190">
                  <c:v>2.0774999999999999E-3</c:v>
                </c:pt>
                <c:pt idx="191">
                  <c:v>2.0031799999999998E-3</c:v>
                </c:pt>
                <c:pt idx="192">
                  <c:v>1.9154300000000001E-3</c:v>
                </c:pt>
                <c:pt idx="193">
                  <c:v>1.82102E-3</c:v>
                </c:pt>
                <c:pt idx="194">
                  <c:v>1.8329500000000001E-3</c:v>
                </c:pt>
                <c:pt idx="195">
                  <c:v>1.7422399999999999E-3</c:v>
                </c:pt>
                <c:pt idx="196">
                  <c:v>1.7041700000000001E-3</c:v>
                </c:pt>
                <c:pt idx="197">
                  <c:v>1.7130400000000001E-3</c:v>
                </c:pt>
                <c:pt idx="198">
                  <c:v>1.70717E-3</c:v>
                </c:pt>
                <c:pt idx="199">
                  <c:v>1.62839E-3</c:v>
                </c:pt>
                <c:pt idx="200">
                  <c:v>1.63503E-3</c:v>
                </c:pt>
                <c:pt idx="201">
                  <c:v>1.6295700000000001E-3</c:v>
                </c:pt>
                <c:pt idx="202">
                  <c:v>1.5941900000000001E-3</c:v>
                </c:pt>
                <c:pt idx="203">
                  <c:v>1.4719500000000001E-3</c:v>
                </c:pt>
                <c:pt idx="204">
                  <c:v>1.4599700000000001E-3</c:v>
                </c:pt>
                <c:pt idx="205">
                  <c:v>1.48069E-3</c:v>
                </c:pt>
                <c:pt idx="206">
                  <c:v>1.4605099999999999E-3</c:v>
                </c:pt>
                <c:pt idx="207">
                  <c:v>1.5496799999999999E-3</c:v>
                </c:pt>
                <c:pt idx="208">
                  <c:v>1.5976899999999999E-3</c:v>
                </c:pt>
                <c:pt idx="209">
                  <c:v>1.6514100000000001E-3</c:v>
                </c:pt>
                <c:pt idx="210">
                  <c:v>1.6414800000000001E-3</c:v>
                </c:pt>
                <c:pt idx="211">
                  <c:v>1.6522399999999999E-3</c:v>
                </c:pt>
                <c:pt idx="212">
                  <c:v>1.63747E-3</c:v>
                </c:pt>
                <c:pt idx="213">
                  <c:v>1.4919899999999999E-3</c:v>
                </c:pt>
                <c:pt idx="214">
                  <c:v>1.47813E-3</c:v>
                </c:pt>
                <c:pt idx="215">
                  <c:v>1.4435400000000001E-3</c:v>
                </c:pt>
                <c:pt idx="216">
                  <c:v>1.39112E-3</c:v>
                </c:pt>
                <c:pt idx="217">
                  <c:v>1.3752599999999999E-3</c:v>
                </c:pt>
                <c:pt idx="218">
                  <c:v>1.51431E-3</c:v>
                </c:pt>
                <c:pt idx="219">
                  <c:v>1.6127800000000001E-3</c:v>
                </c:pt>
                <c:pt idx="220">
                  <c:v>1.6321300000000001E-3</c:v>
                </c:pt>
                <c:pt idx="221">
                  <c:v>1.74523E-3</c:v>
                </c:pt>
                <c:pt idx="222">
                  <c:v>1.6446399999999999E-3</c:v>
                </c:pt>
                <c:pt idx="223">
                  <c:v>1.6037200000000001E-3</c:v>
                </c:pt>
                <c:pt idx="224">
                  <c:v>1.5687100000000001E-3</c:v>
                </c:pt>
                <c:pt idx="225">
                  <c:v>1.52607E-3</c:v>
                </c:pt>
                <c:pt idx="226">
                  <c:v>1.45787E-3</c:v>
                </c:pt>
                <c:pt idx="227">
                  <c:v>1.4197700000000001E-3</c:v>
                </c:pt>
                <c:pt idx="228">
                  <c:v>1.4013999999999999E-3</c:v>
                </c:pt>
                <c:pt idx="229">
                  <c:v>1.4074300000000001E-3</c:v>
                </c:pt>
                <c:pt idx="230">
                  <c:v>1.3771199999999999E-3</c:v>
                </c:pt>
                <c:pt idx="231">
                  <c:v>1.34716E-3</c:v>
                </c:pt>
                <c:pt idx="232">
                  <c:v>1.2428000000000001E-3</c:v>
                </c:pt>
                <c:pt idx="233">
                  <c:v>1.17702E-3</c:v>
                </c:pt>
                <c:pt idx="234">
                  <c:v>1.12962E-3</c:v>
                </c:pt>
                <c:pt idx="235">
                  <c:v>1.1192999999999999E-3</c:v>
                </c:pt>
                <c:pt idx="236">
                  <c:v>1.0820300000000001E-3</c:v>
                </c:pt>
                <c:pt idx="237">
                  <c:v>1.0210200000000001E-3</c:v>
                </c:pt>
                <c:pt idx="238">
                  <c:v>9.7809000000000004E-4</c:v>
                </c:pt>
                <c:pt idx="239">
                  <c:v>8.6291999999999998E-4</c:v>
                </c:pt>
                <c:pt idx="240">
                  <c:v>7.7957999999999999E-4</c:v>
                </c:pt>
                <c:pt idx="241">
                  <c:v>7.4481999999999999E-4</c:v>
                </c:pt>
                <c:pt idx="242">
                  <c:v>6.9262000000000002E-4</c:v>
                </c:pt>
                <c:pt idx="243">
                  <c:v>6.8276999999999997E-4</c:v>
                </c:pt>
                <c:pt idx="244">
                  <c:v>6.9149000000000001E-4</c:v>
                </c:pt>
                <c:pt idx="245">
                  <c:v>6.8720000000000001E-4</c:v>
                </c:pt>
                <c:pt idx="246">
                  <c:v>6.5623999999999999E-4</c:v>
                </c:pt>
                <c:pt idx="247">
                  <c:v>6.3560999999999999E-4</c:v>
                </c:pt>
                <c:pt idx="248">
                  <c:v>6.3418999999999997E-4</c:v>
                </c:pt>
                <c:pt idx="249">
                  <c:v>6.2162999999999997E-4</c:v>
                </c:pt>
                <c:pt idx="250">
                  <c:v>6.3104000000000003E-4</c:v>
                </c:pt>
                <c:pt idx="251">
                  <c:v>5.4100999999999997E-4</c:v>
                </c:pt>
                <c:pt idx="252">
                  <c:v>5.9911999999999997E-4</c:v>
                </c:pt>
                <c:pt idx="253">
                  <c:v>6.1817000000000003E-4</c:v>
                </c:pt>
                <c:pt idx="254">
                  <c:v>5.7372E-4</c:v>
                </c:pt>
                <c:pt idx="255">
                  <c:v>5.5422000000000002E-4</c:v>
                </c:pt>
                <c:pt idx="256">
                  <c:v>5.5241999999999997E-4</c:v>
                </c:pt>
                <c:pt idx="257">
                  <c:v>5.1290000000000005E-4</c:v>
                </c:pt>
                <c:pt idx="258">
                  <c:v>4.3216000000000001E-4</c:v>
                </c:pt>
                <c:pt idx="259">
                  <c:v>4.1459E-4</c:v>
                </c:pt>
                <c:pt idx="260">
                  <c:v>3.3011E-4</c:v>
                </c:pt>
                <c:pt idx="261">
                  <c:v>2.7845000000000002E-4</c:v>
                </c:pt>
                <c:pt idx="262">
                  <c:v>2.4697E-4</c:v>
                </c:pt>
                <c:pt idx="263">
                  <c:v>2.3636999999999999E-4</c:v>
                </c:pt>
                <c:pt idx="264">
                  <c:v>2.5279000000000002E-4</c:v>
                </c:pt>
                <c:pt idx="265">
                  <c:v>2.7139999999999998E-4</c:v>
                </c:pt>
                <c:pt idx="266">
                  <c:v>2.63E-4</c:v>
                </c:pt>
                <c:pt idx="267">
                  <c:v>2.9862999999999998E-4</c:v>
                </c:pt>
                <c:pt idx="268">
                  <c:v>3.6127000000000002E-4</c:v>
                </c:pt>
                <c:pt idx="269">
                  <c:v>2.8003000000000001E-4</c:v>
                </c:pt>
                <c:pt idx="270">
                  <c:v>3.0421000000000002E-4</c:v>
                </c:pt>
                <c:pt idx="271">
                  <c:v>2.3353E-4</c:v>
                </c:pt>
                <c:pt idx="272">
                  <c:v>1.4351000000000001E-4</c:v>
                </c:pt>
                <c:pt idx="273">
                  <c:v>1.4632999999999999E-4</c:v>
                </c:pt>
                <c:pt idx="274">
                  <c:v>3.9617999999999999E-4</c:v>
                </c:pt>
                <c:pt idx="275">
                  <c:v>4.3325999999999998E-4</c:v>
                </c:pt>
                <c:pt idx="276">
                  <c:v>4.5563999999999999E-4</c:v>
                </c:pt>
                <c:pt idx="277">
                  <c:v>4.8661E-4</c:v>
                </c:pt>
                <c:pt idx="278">
                  <c:v>4.2267999999999998E-4</c:v>
                </c:pt>
                <c:pt idx="279">
                  <c:v>4.9240000000000004E-4</c:v>
                </c:pt>
                <c:pt idx="280">
                  <c:v>4.8069999999999997E-4</c:v>
                </c:pt>
                <c:pt idx="281">
                  <c:v>4.3395E-4</c:v>
                </c:pt>
                <c:pt idx="282">
                  <c:v>4.5096999999999997E-4</c:v>
                </c:pt>
                <c:pt idx="283">
                  <c:v>4.6034E-4</c:v>
                </c:pt>
                <c:pt idx="284">
                  <c:v>4.7828999999999998E-4</c:v>
                </c:pt>
                <c:pt idx="285">
                  <c:v>4.7729000000000001E-4</c:v>
                </c:pt>
                <c:pt idx="286">
                  <c:v>4.6464E-4</c:v>
                </c:pt>
                <c:pt idx="287">
                  <c:v>4.7709E-4</c:v>
                </c:pt>
                <c:pt idx="288">
                  <c:v>5.2879000000000001E-4</c:v>
                </c:pt>
                <c:pt idx="289">
                  <c:v>6.3113999999999998E-4</c:v>
                </c:pt>
                <c:pt idx="290">
                  <c:v>6.5755999999999996E-4</c:v>
                </c:pt>
                <c:pt idx="291">
                  <c:v>6.4862999999999997E-4</c:v>
                </c:pt>
                <c:pt idx="292">
                  <c:v>6.1459000000000004E-4</c:v>
                </c:pt>
                <c:pt idx="293">
                  <c:v>6.2383999999999996E-4</c:v>
                </c:pt>
                <c:pt idx="294">
                  <c:v>6.1446999999999999E-4</c:v>
                </c:pt>
                <c:pt idx="295">
                  <c:v>7.0346000000000004E-4</c:v>
                </c:pt>
                <c:pt idx="296">
                  <c:v>7.9673999999999999E-4</c:v>
                </c:pt>
                <c:pt idx="297">
                  <c:v>8.5548999999999998E-4</c:v>
                </c:pt>
                <c:pt idx="298">
                  <c:v>9.2243999999999996E-4</c:v>
                </c:pt>
                <c:pt idx="299">
                  <c:v>9.5836999999999995E-4</c:v>
                </c:pt>
                <c:pt idx="300">
                  <c:v>9.6122000000000004E-4</c:v>
                </c:pt>
                <c:pt idx="301">
                  <c:v>1.0176899999999999E-3</c:v>
                </c:pt>
                <c:pt idx="302">
                  <c:v>1.14982E-3</c:v>
                </c:pt>
                <c:pt idx="303">
                  <c:v>1.1508200000000001E-3</c:v>
                </c:pt>
                <c:pt idx="304">
                  <c:v>1.1482899999999999E-3</c:v>
                </c:pt>
                <c:pt idx="305">
                  <c:v>1.09975E-3</c:v>
                </c:pt>
                <c:pt idx="306">
                  <c:v>1.10169E-3</c:v>
                </c:pt>
                <c:pt idx="307">
                  <c:v>1.0965E-3</c:v>
                </c:pt>
                <c:pt idx="308">
                  <c:v>1.0937099999999999E-3</c:v>
                </c:pt>
                <c:pt idx="309">
                  <c:v>1.14842E-3</c:v>
                </c:pt>
                <c:pt idx="310">
                  <c:v>1.15186E-3</c:v>
                </c:pt>
                <c:pt idx="311">
                  <c:v>1.15324E-3</c:v>
                </c:pt>
                <c:pt idx="312">
                  <c:v>1.14485E-3</c:v>
                </c:pt>
                <c:pt idx="313">
                  <c:v>1.0828599999999999E-3</c:v>
                </c:pt>
                <c:pt idx="314">
                  <c:v>9.8488000000000004E-4</c:v>
                </c:pt>
                <c:pt idx="315">
                  <c:v>9.7322000000000001E-4</c:v>
                </c:pt>
                <c:pt idx="316">
                  <c:v>8.8137000000000003E-4</c:v>
                </c:pt>
                <c:pt idx="317">
                  <c:v>8.4935999999999996E-4</c:v>
                </c:pt>
                <c:pt idx="318">
                  <c:v>8.8172000000000001E-4</c:v>
                </c:pt>
                <c:pt idx="319">
                  <c:v>8.2525999999999997E-4</c:v>
                </c:pt>
                <c:pt idx="320">
                  <c:v>8.4281999999999998E-4</c:v>
                </c:pt>
                <c:pt idx="321">
                  <c:v>8.1203000000000004E-4</c:v>
                </c:pt>
                <c:pt idx="322">
                  <c:v>7.4279000000000001E-4</c:v>
                </c:pt>
                <c:pt idx="323">
                  <c:v>5.9823999999999999E-4</c:v>
                </c:pt>
                <c:pt idx="324">
                  <c:v>5.6658999999999995E-4</c:v>
                </c:pt>
                <c:pt idx="325">
                  <c:v>5.9906E-4</c:v>
                </c:pt>
                <c:pt idx="326">
                  <c:v>8.6010000000000004E-4</c:v>
                </c:pt>
                <c:pt idx="327">
                  <c:v>8.5039000000000002E-4</c:v>
                </c:pt>
                <c:pt idx="328">
                  <c:v>9.2405000000000004E-4</c:v>
                </c:pt>
                <c:pt idx="329">
                  <c:v>6.7148000000000002E-4</c:v>
                </c:pt>
                <c:pt idx="330">
                  <c:v>7.0905999999999996E-4</c:v>
                </c:pt>
                <c:pt idx="331">
                  <c:v>6.7498000000000005E-4</c:v>
                </c:pt>
                <c:pt idx="332">
                  <c:v>5.8474000000000004E-4</c:v>
                </c:pt>
                <c:pt idx="333">
                  <c:v>3.4286000000000001E-4</c:v>
                </c:pt>
                <c:pt idx="334">
                  <c:v>3.3719000000000002E-4</c:v>
                </c:pt>
                <c:pt idx="335">
                  <c:v>3.1081000000000001E-4</c:v>
                </c:pt>
                <c:pt idx="336">
                  <c:v>3.2503000000000002E-4</c:v>
                </c:pt>
                <c:pt idx="337">
                  <c:v>2.4882000000000002E-4</c:v>
                </c:pt>
                <c:pt idx="338">
                  <c:v>2.3829999999999999E-4</c:v>
                </c:pt>
                <c:pt idx="339">
                  <c:v>2.8772999999999998E-4</c:v>
                </c:pt>
                <c:pt idx="340">
                  <c:v>2.6715000000000002E-4</c:v>
                </c:pt>
                <c:pt idx="341">
                  <c:v>2.3922E-4</c:v>
                </c:pt>
                <c:pt idx="342" formatCode="0.00E+00">
                  <c:v>5.7129999999999997E-5</c:v>
                </c:pt>
                <c:pt idx="343" formatCode="0.00E+00">
                  <c:v>-1.9097E-5</c:v>
                </c:pt>
                <c:pt idx="344" formatCode="0.00E+00">
                  <c:v>-4.3933000000000001E-5</c:v>
                </c:pt>
                <c:pt idx="345">
                  <c:v>-4.4114000000000002E-4</c:v>
                </c:pt>
                <c:pt idx="346">
                  <c:v>-5.62E-4</c:v>
                </c:pt>
                <c:pt idx="347">
                  <c:v>-8.3060999999999996E-4</c:v>
                </c:pt>
                <c:pt idx="348">
                  <c:v>-1.1239799999999999E-3</c:v>
                </c:pt>
                <c:pt idx="349">
                  <c:v>-1.32007E-3</c:v>
                </c:pt>
                <c:pt idx="350">
                  <c:v>-1.4215899999999999E-3</c:v>
                </c:pt>
                <c:pt idx="351">
                  <c:v>-1.4625899999999999E-3</c:v>
                </c:pt>
                <c:pt idx="352">
                  <c:v>-1.4609200000000001E-3</c:v>
                </c:pt>
                <c:pt idx="353">
                  <c:v>-1.39003E-3</c:v>
                </c:pt>
                <c:pt idx="354">
                  <c:v>-1.51848E-3</c:v>
                </c:pt>
                <c:pt idx="355">
                  <c:v>-1.3630999999999999E-3</c:v>
                </c:pt>
                <c:pt idx="356">
                  <c:v>-1.5803499999999999E-3</c:v>
                </c:pt>
                <c:pt idx="357">
                  <c:v>-2.0550400000000002E-3</c:v>
                </c:pt>
                <c:pt idx="358">
                  <c:v>-2.60436E-3</c:v>
                </c:pt>
                <c:pt idx="359">
                  <c:v>-3.0757499999999999E-3</c:v>
                </c:pt>
                <c:pt idx="360">
                  <c:v>-3.7376900000000001E-3</c:v>
                </c:pt>
                <c:pt idx="361">
                  <c:v>-4.16754E-3</c:v>
                </c:pt>
                <c:pt idx="362">
                  <c:v>-4.1964999999999997E-3</c:v>
                </c:pt>
                <c:pt idx="363">
                  <c:v>-4.5370000000000002E-3</c:v>
                </c:pt>
                <c:pt idx="364">
                  <c:v>-4.4682400000000001E-3</c:v>
                </c:pt>
                <c:pt idx="365">
                  <c:v>-4.6685600000000004E-3</c:v>
                </c:pt>
                <c:pt idx="366">
                  <c:v>-4.7882699999999999E-3</c:v>
                </c:pt>
                <c:pt idx="367">
                  <c:v>-4.99607E-3</c:v>
                </c:pt>
                <c:pt idx="368">
                  <c:v>-4.9980700000000003E-3</c:v>
                </c:pt>
                <c:pt idx="369">
                  <c:v>-5.0743400000000001E-3</c:v>
                </c:pt>
                <c:pt idx="370">
                  <c:v>-5.1790200000000003E-3</c:v>
                </c:pt>
                <c:pt idx="371">
                  <c:v>-5.27225E-3</c:v>
                </c:pt>
                <c:pt idx="372">
                  <c:v>-5.3212299999999997E-3</c:v>
                </c:pt>
                <c:pt idx="373">
                  <c:v>-5.3058000000000003E-3</c:v>
                </c:pt>
                <c:pt idx="374">
                  <c:v>-5.52668E-3</c:v>
                </c:pt>
                <c:pt idx="375">
                  <c:v>-5.6837099999999998E-3</c:v>
                </c:pt>
                <c:pt idx="376">
                  <c:v>-5.6061799999999997E-3</c:v>
                </c:pt>
                <c:pt idx="377">
                  <c:v>-5.6570300000000004E-3</c:v>
                </c:pt>
                <c:pt idx="378">
                  <c:v>-6.2914499999999996E-3</c:v>
                </c:pt>
                <c:pt idx="379">
                  <c:v>-6.3251799999999997E-3</c:v>
                </c:pt>
                <c:pt idx="380">
                  <c:v>-6.3038499999999997E-3</c:v>
                </c:pt>
                <c:pt idx="381">
                  <c:v>-6.7172899999999999E-3</c:v>
                </c:pt>
                <c:pt idx="382">
                  <c:v>-6.7091E-3</c:v>
                </c:pt>
                <c:pt idx="383">
                  <c:v>-6.6797799999999997E-3</c:v>
                </c:pt>
                <c:pt idx="384">
                  <c:v>-6.9467699999999997E-3</c:v>
                </c:pt>
                <c:pt idx="385">
                  <c:v>-7.0607300000000003E-3</c:v>
                </c:pt>
                <c:pt idx="386">
                  <c:v>-7.1014600000000004E-3</c:v>
                </c:pt>
                <c:pt idx="387">
                  <c:v>-7.1064099999999996E-3</c:v>
                </c:pt>
                <c:pt idx="388">
                  <c:v>-7.0153799999999999E-3</c:v>
                </c:pt>
                <c:pt idx="389">
                  <c:v>-7.0102300000000001E-3</c:v>
                </c:pt>
                <c:pt idx="390">
                  <c:v>-7.0239999999999999E-3</c:v>
                </c:pt>
                <c:pt idx="391">
                  <c:v>-6.9944100000000004E-3</c:v>
                </c:pt>
                <c:pt idx="392">
                  <c:v>-6.9847299999999998E-3</c:v>
                </c:pt>
                <c:pt idx="393">
                  <c:v>-6.8468599999999998E-3</c:v>
                </c:pt>
                <c:pt idx="394">
                  <c:v>-6.7356999999999998E-3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71-4A49-8853-E0E348811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284096"/>
        <c:axId val="168284672"/>
      </c:scatterChart>
      <c:valAx>
        <c:axId val="16828409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8284672"/>
        <c:crosses val="autoZero"/>
        <c:crossBetween val="midCat"/>
      </c:valAx>
      <c:valAx>
        <c:axId val="168284672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682840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1952877885456624"/>
                  <c:y val="5.6582102309257455E-2"/>
                </c:manualLayout>
              </c:layout>
              <c:numFmt formatCode="General" sourceLinked="0"/>
            </c:trendlineLbl>
          </c:trendline>
          <c:xVal>
            <c:numRef>
              <c:f>'Data fresh bones'!$HP$4:$HP$398</c:f>
              <c:numCache>
                <c:formatCode>0.00E+00</c:formatCode>
                <c:ptCount val="395"/>
                <c:pt idx="0">
                  <c:v>7.0548699999999996E-6</c:v>
                </c:pt>
                <c:pt idx="1">
                  <c:v>2.7586999999999999E-5</c:v>
                </c:pt>
                <c:pt idx="2">
                  <c:v>5.6185199999999999E-5</c:v>
                </c:pt>
                <c:pt idx="3" formatCode="General">
                  <c:v>7.5717199999999997E-4</c:v>
                </c:pt>
                <c:pt idx="4" formatCode="General">
                  <c:v>2.9020510000000001E-3</c:v>
                </c:pt>
                <c:pt idx="5" formatCode="General">
                  <c:v>6.2860959999999997E-3</c:v>
                </c:pt>
                <c:pt idx="6" formatCode="General">
                  <c:v>1.0200659000000001E-2</c:v>
                </c:pt>
                <c:pt idx="7" formatCode="General">
                  <c:v>1.4830902E-2</c:v>
                </c:pt>
                <c:pt idx="8" formatCode="General">
                  <c:v>1.9577968000000001E-2</c:v>
                </c:pt>
                <c:pt idx="9" formatCode="General">
                  <c:v>2.3251535E-2</c:v>
                </c:pt>
                <c:pt idx="10" formatCode="General">
                  <c:v>2.6545334E-2</c:v>
                </c:pt>
                <c:pt idx="11" formatCode="General">
                  <c:v>2.9926616E-2</c:v>
                </c:pt>
                <c:pt idx="12" formatCode="General">
                  <c:v>3.3142466000000002E-2</c:v>
                </c:pt>
                <c:pt idx="13" formatCode="General">
                  <c:v>3.6147446999999999E-2</c:v>
                </c:pt>
                <c:pt idx="14" formatCode="General">
                  <c:v>3.9385363E-2</c:v>
                </c:pt>
                <c:pt idx="15" formatCode="General">
                  <c:v>4.2780331999999997E-2</c:v>
                </c:pt>
                <c:pt idx="16" formatCode="General">
                  <c:v>4.6502807E-2</c:v>
                </c:pt>
                <c:pt idx="17" formatCode="General">
                  <c:v>5.0865661999999999E-2</c:v>
                </c:pt>
                <c:pt idx="18" formatCode="General">
                  <c:v>5.5660785999999997E-2</c:v>
                </c:pt>
                <c:pt idx="19" formatCode="General">
                  <c:v>6.0367623000000002E-2</c:v>
                </c:pt>
                <c:pt idx="20" formatCode="General">
                  <c:v>6.5200934000000002E-2</c:v>
                </c:pt>
                <c:pt idx="21" formatCode="General">
                  <c:v>7.0471532000000003E-2</c:v>
                </c:pt>
                <c:pt idx="22" formatCode="General">
                  <c:v>7.5058406999999994E-2</c:v>
                </c:pt>
                <c:pt idx="23" formatCode="General">
                  <c:v>7.8707813000000001E-2</c:v>
                </c:pt>
                <c:pt idx="24" formatCode="General">
                  <c:v>8.2654226999999997E-2</c:v>
                </c:pt>
                <c:pt idx="25" formatCode="General">
                  <c:v>8.6749323000000003E-2</c:v>
                </c:pt>
                <c:pt idx="26" formatCode="General">
                  <c:v>9.0863694999999994E-2</c:v>
                </c:pt>
                <c:pt idx="27" formatCode="General">
                  <c:v>9.5849161000000002E-2</c:v>
                </c:pt>
                <c:pt idx="28" formatCode="General">
                  <c:v>0.10156501699999999</c:v>
                </c:pt>
                <c:pt idx="29" formatCode="General">
                  <c:v>0.107870037</c:v>
                </c:pt>
                <c:pt idx="30" formatCode="General">
                  <c:v>0.114210619</c:v>
                </c:pt>
                <c:pt idx="31" formatCode="General">
                  <c:v>0.119919022</c:v>
                </c:pt>
                <c:pt idx="32" formatCode="General">
                  <c:v>0.12482399299999999</c:v>
                </c:pt>
                <c:pt idx="33" formatCode="General">
                  <c:v>0.12976190200000001</c:v>
                </c:pt>
                <c:pt idx="34" formatCode="General">
                  <c:v>0.13471709600000001</c:v>
                </c:pt>
                <c:pt idx="35" formatCode="General">
                  <c:v>0.139646833</c:v>
                </c:pt>
                <c:pt idx="36" formatCode="General">
                  <c:v>0.14474566899999999</c:v>
                </c:pt>
                <c:pt idx="37" formatCode="General">
                  <c:v>0.14958582100000001</c:v>
                </c:pt>
                <c:pt idx="38" formatCode="General">
                  <c:v>0.15530923199999999</c:v>
                </c:pt>
                <c:pt idx="39" formatCode="General">
                  <c:v>0.16136208099999999</c:v>
                </c:pt>
                <c:pt idx="40" formatCode="General">
                  <c:v>0.16736426500000001</c:v>
                </c:pt>
                <c:pt idx="41" formatCode="General">
                  <c:v>0.174431743</c:v>
                </c:pt>
                <c:pt idx="42" formatCode="General">
                  <c:v>0.18276118799999999</c:v>
                </c:pt>
                <c:pt idx="43" formatCode="General">
                  <c:v>0.19182919200000001</c:v>
                </c:pt>
                <c:pt idx="44" formatCode="General">
                  <c:v>0.20114257699999999</c:v>
                </c:pt>
                <c:pt idx="45" formatCode="General">
                  <c:v>0.20943294100000001</c:v>
                </c:pt>
                <c:pt idx="46" formatCode="General">
                  <c:v>0.219506904</c:v>
                </c:pt>
                <c:pt idx="47" formatCode="General">
                  <c:v>0.23225282799999999</c:v>
                </c:pt>
                <c:pt idx="48" formatCode="General">
                  <c:v>0.244801558</c:v>
                </c:pt>
                <c:pt idx="49" formatCode="General">
                  <c:v>0.25828848500000001</c:v>
                </c:pt>
                <c:pt idx="50" formatCode="General">
                  <c:v>0.27201773200000001</c:v>
                </c:pt>
                <c:pt idx="51" formatCode="General">
                  <c:v>0.28223520600000002</c:v>
                </c:pt>
                <c:pt idx="52" formatCode="General">
                  <c:v>0.29002372799999998</c:v>
                </c:pt>
                <c:pt idx="53" formatCode="General">
                  <c:v>0.297997752</c:v>
                </c:pt>
                <c:pt idx="54" formatCode="General">
                  <c:v>0.30452616100000002</c:v>
                </c:pt>
                <c:pt idx="55" formatCode="General">
                  <c:v>0.31160249200000001</c:v>
                </c:pt>
                <c:pt idx="56" formatCode="General">
                  <c:v>0.319120717</c:v>
                </c:pt>
                <c:pt idx="57" formatCode="General">
                  <c:v>0.32586985600000001</c:v>
                </c:pt>
                <c:pt idx="58" formatCode="General">
                  <c:v>0.33146571499999999</c:v>
                </c:pt>
                <c:pt idx="59" formatCode="General">
                  <c:v>0.33614595899999999</c:v>
                </c:pt>
                <c:pt idx="60" formatCode="General">
                  <c:v>0.34153588899999998</c:v>
                </c:pt>
                <c:pt idx="61" formatCode="General">
                  <c:v>0.34683041199999998</c:v>
                </c:pt>
                <c:pt idx="62" formatCode="General">
                  <c:v>0.35130351300000001</c:v>
                </c:pt>
                <c:pt idx="63" formatCode="General">
                  <c:v>0.354612388</c:v>
                </c:pt>
                <c:pt idx="64" formatCode="General">
                  <c:v>0.35737851900000001</c:v>
                </c:pt>
                <c:pt idx="65" formatCode="General">
                  <c:v>0.35858302800000003</c:v>
                </c:pt>
                <c:pt idx="66" formatCode="General">
                  <c:v>0.362415969</c:v>
                </c:pt>
                <c:pt idx="67" formatCode="General">
                  <c:v>0.37316328300000001</c:v>
                </c:pt>
                <c:pt idx="68" formatCode="General">
                  <c:v>0.387893718</c:v>
                </c:pt>
                <c:pt idx="69" formatCode="General">
                  <c:v>0.40260016500000001</c:v>
                </c:pt>
                <c:pt idx="70" formatCode="General">
                  <c:v>0.41755365999999999</c:v>
                </c:pt>
                <c:pt idx="71" formatCode="General">
                  <c:v>0.42999331099999999</c:v>
                </c:pt>
                <c:pt idx="72" formatCode="General">
                  <c:v>0.43577795899999999</c:v>
                </c:pt>
                <c:pt idx="73" formatCode="General">
                  <c:v>0.439509382</c:v>
                </c:pt>
                <c:pt idx="74" formatCode="General">
                  <c:v>0.445353308</c:v>
                </c:pt>
                <c:pt idx="75" formatCode="General">
                  <c:v>0.45156390499999999</c:v>
                </c:pt>
                <c:pt idx="76" formatCode="General">
                  <c:v>0.45771598200000002</c:v>
                </c:pt>
                <c:pt idx="77" formatCode="General">
                  <c:v>0.46448824999999999</c:v>
                </c:pt>
                <c:pt idx="78" formatCode="General">
                  <c:v>0.46971879300000002</c:v>
                </c:pt>
                <c:pt idx="79" formatCode="General">
                  <c:v>0.47329534499999998</c:v>
                </c:pt>
                <c:pt idx="80" formatCode="General">
                  <c:v>0.47644716999999998</c:v>
                </c:pt>
                <c:pt idx="81" formatCode="General">
                  <c:v>0.47994692999999999</c:v>
                </c:pt>
                <c:pt idx="82" formatCode="General">
                  <c:v>0.48347135099999999</c:v>
                </c:pt>
                <c:pt idx="83" formatCode="General">
                  <c:v>0.48671373600000001</c:v>
                </c:pt>
                <c:pt idx="84" formatCode="General">
                  <c:v>0.49016668000000002</c:v>
                </c:pt>
                <c:pt idx="85" formatCode="General">
                  <c:v>0.49449976499999998</c:v>
                </c:pt>
                <c:pt idx="86" formatCode="General">
                  <c:v>0.49885426700000002</c:v>
                </c:pt>
                <c:pt idx="87" formatCode="General">
                  <c:v>0.50389686700000003</c:v>
                </c:pt>
                <c:pt idx="88" formatCode="General">
                  <c:v>0.50944347300000004</c:v>
                </c:pt>
                <c:pt idx="89" formatCode="General">
                  <c:v>0.51457681899999996</c:v>
                </c:pt>
                <c:pt idx="90" formatCode="General">
                  <c:v>0.51895943</c:v>
                </c:pt>
                <c:pt idx="91" formatCode="General">
                  <c:v>0.52304591300000003</c:v>
                </c:pt>
                <c:pt idx="92" formatCode="General">
                  <c:v>0.52621762699999997</c:v>
                </c:pt>
                <c:pt idx="93" formatCode="General">
                  <c:v>0.52927987499999996</c:v>
                </c:pt>
                <c:pt idx="94" formatCode="General">
                  <c:v>0.53394125299999995</c:v>
                </c:pt>
                <c:pt idx="95" formatCode="General">
                  <c:v>0.53919900200000004</c:v>
                </c:pt>
                <c:pt idx="96" formatCode="General">
                  <c:v>0.54410263400000003</c:v>
                </c:pt>
                <c:pt idx="97" formatCode="General">
                  <c:v>0.54873745100000004</c:v>
                </c:pt>
                <c:pt idx="98" formatCode="General">
                  <c:v>0.55360068399999995</c:v>
                </c:pt>
                <c:pt idx="99" formatCode="General">
                  <c:v>0.55789365499999999</c:v>
                </c:pt>
                <c:pt idx="100" formatCode="General">
                  <c:v>0.56205620000000001</c:v>
                </c:pt>
                <c:pt idx="101" formatCode="General">
                  <c:v>0.56608192199999996</c:v>
                </c:pt>
                <c:pt idx="102" formatCode="General">
                  <c:v>0.57047575399999995</c:v>
                </c:pt>
                <c:pt idx="103" formatCode="General">
                  <c:v>0.57437408000000001</c:v>
                </c:pt>
                <c:pt idx="104" formatCode="General">
                  <c:v>0.57758156500000002</c:v>
                </c:pt>
                <c:pt idx="105" formatCode="General">
                  <c:v>0.58113570299999995</c:v>
                </c:pt>
                <c:pt idx="106" formatCode="General">
                  <c:v>0.585095959</c:v>
                </c:pt>
                <c:pt idx="107" formatCode="General">
                  <c:v>0.588993671</c:v>
                </c:pt>
                <c:pt idx="108" formatCode="General">
                  <c:v>0.59406360199999997</c:v>
                </c:pt>
                <c:pt idx="109" formatCode="General">
                  <c:v>0.59903817599999998</c:v>
                </c:pt>
                <c:pt idx="110" formatCode="General">
                  <c:v>0.60375736300000005</c:v>
                </c:pt>
                <c:pt idx="111" formatCode="General">
                  <c:v>0.60895374499999999</c:v>
                </c:pt>
                <c:pt idx="112" formatCode="General">
                  <c:v>0.61423425499999995</c:v>
                </c:pt>
                <c:pt idx="113" formatCode="General">
                  <c:v>0.61863397600000003</c:v>
                </c:pt>
                <c:pt idx="114" formatCode="General">
                  <c:v>0.62287288699999999</c:v>
                </c:pt>
                <c:pt idx="115" formatCode="General">
                  <c:v>0.62664080099999997</c:v>
                </c:pt>
                <c:pt idx="116" formatCode="General">
                  <c:v>0.62954240299999997</c:v>
                </c:pt>
                <c:pt idx="117" formatCode="General">
                  <c:v>0.63334307999999995</c:v>
                </c:pt>
                <c:pt idx="118" formatCode="General">
                  <c:v>0.63937742399999997</c:v>
                </c:pt>
                <c:pt idx="119" formatCode="General">
                  <c:v>0.64557854400000003</c:v>
                </c:pt>
                <c:pt idx="120" formatCode="General">
                  <c:v>0.65183465799999996</c:v>
                </c:pt>
                <c:pt idx="121" formatCode="General">
                  <c:v>0.65843468100000002</c:v>
                </c:pt>
                <c:pt idx="122" formatCode="General">
                  <c:v>0.66373421700000002</c:v>
                </c:pt>
                <c:pt idx="123" formatCode="General">
                  <c:v>0.66731310099999996</c:v>
                </c:pt>
                <c:pt idx="124" formatCode="General">
                  <c:v>0.67140965600000002</c:v>
                </c:pt>
                <c:pt idx="125" formatCode="General">
                  <c:v>0.675979679</c:v>
                </c:pt>
                <c:pt idx="126" formatCode="General">
                  <c:v>0.68060861299999997</c:v>
                </c:pt>
                <c:pt idx="127" formatCode="General">
                  <c:v>0.68518415099999996</c:v>
                </c:pt>
                <c:pt idx="128" formatCode="General">
                  <c:v>0.68903400100000001</c:v>
                </c:pt>
                <c:pt idx="129" formatCode="General">
                  <c:v>0.69244363200000003</c:v>
                </c:pt>
                <c:pt idx="130" formatCode="General">
                  <c:v>0.69594197700000004</c:v>
                </c:pt>
                <c:pt idx="131" formatCode="General">
                  <c:v>0.69908753599999995</c:v>
                </c:pt>
                <c:pt idx="132" formatCode="General">
                  <c:v>0.70208592199999997</c:v>
                </c:pt>
                <c:pt idx="133" formatCode="General">
                  <c:v>0.705621575</c:v>
                </c:pt>
                <c:pt idx="134" formatCode="General">
                  <c:v>0.70989968999999997</c:v>
                </c:pt>
                <c:pt idx="135" formatCode="General">
                  <c:v>0.713312049</c:v>
                </c:pt>
                <c:pt idx="136" formatCode="General">
                  <c:v>0.71684034900000004</c:v>
                </c:pt>
                <c:pt idx="137" formatCode="General">
                  <c:v>0.72014299900000001</c:v>
                </c:pt>
                <c:pt idx="138" formatCode="General">
                  <c:v>0.72309120199999999</c:v>
                </c:pt>
                <c:pt idx="139" formatCode="General">
                  <c:v>0.72573864099999996</c:v>
                </c:pt>
                <c:pt idx="140" formatCode="General">
                  <c:v>0.72867919199999998</c:v>
                </c:pt>
                <c:pt idx="141" formatCode="General">
                  <c:v>0.73189177599999999</c:v>
                </c:pt>
                <c:pt idx="142" formatCode="General">
                  <c:v>0.73589722199999996</c:v>
                </c:pt>
                <c:pt idx="143" formatCode="General">
                  <c:v>0.739817108</c:v>
                </c:pt>
                <c:pt idx="144" formatCode="General">
                  <c:v>0.743329083</c:v>
                </c:pt>
                <c:pt idx="145" formatCode="General">
                  <c:v>0.74663159000000001</c:v>
                </c:pt>
                <c:pt idx="146" formatCode="General">
                  <c:v>0.74951459099999995</c:v>
                </c:pt>
                <c:pt idx="147" formatCode="General">
                  <c:v>0.75194635799999998</c:v>
                </c:pt>
                <c:pt idx="148" formatCode="General">
                  <c:v>0.75448024300000005</c:v>
                </c:pt>
                <c:pt idx="149" formatCode="General">
                  <c:v>0.75752505999999997</c:v>
                </c:pt>
                <c:pt idx="150" formatCode="General">
                  <c:v>0.76203471899999997</c:v>
                </c:pt>
                <c:pt idx="151" formatCode="General">
                  <c:v>0.76745403000000001</c:v>
                </c:pt>
                <c:pt idx="152" formatCode="General">
                  <c:v>0.77266252000000002</c:v>
                </c:pt>
                <c:pt idx="153" formatCode="General">
                  <c:v>0.77808424099999995</c:v>
                </c:pt>
                <c:pt idx="154" formatCode="General">
                  <c:v>0.78615319299999997</c:v>
                </c:pt>
                <c:pt idx="155" formatCode="General">
                  <c:v>0.79283906599999998</c:v>
                </c:pt>
                <c:pt idx="156" formatCode="General">
                  <c:v>0.79844212000000003</c:v>
                </c:pt>
                <c:pt idx="157" formatCode="General">
                  <c:v>0.80401041600000001</c:v>
                </c:pt>
                <c:pt idx="158" formatCode="General">
                  <c:v>0.80914129599999995</c:v>
                </c:pt>
                <c:pt idx="159" formatCode="General">
                  <c:v>0.81061575500000005</c:v>
                </c:pt>
                <c:pt idx="160" formatCode="General">
                  <c:v>0.81311285899999997</c:v>
                </c:pt>
                <c:pt idx="161" formatCode="General">
                  <c:v>0.81681790600000004</c:v>
                </c:pt>
                <c:pt idx="162" formatCode="General">
                  <c:v>0.82159407500000003</c:v>
                </c:pt>
                <c:pt idx="163" formatCode="General">
                  <c:v>0.82677759299999998</c:v>
                </c:pt>
                <c:pt idx="164" formatCode="General">
                  <c:v>0.83262261800000004</c:v>
                </c:pt>
                <c:pt idx="165" formatCode="General">
                  <c:v>0.83795414599999996</c:v>
                </c:pt>
                <c:pt idx="166" formatCode="General">
                  <c:v>0.84382669899999996</c:v>
                </c:pt>
                <c:pt idx="167" formatCode="General">
                  <c:v>0.84858102499999999</c:v>
                </c:pt>
                <c:pt idx="168" formatCode="General">
                  <c:v>0.85269713199999997</c:v>
                </c:pt>
                <c:pt idx="169" formatCode="General">
                  <c:v>0.85633779899999996</c:v>
                </c:pt>
                <c:pt idx="170" formatCode="General">
                  <c:v>0.85932821199999998</c:v>
                </c:pt>
                <c:pt idx="171" formatCode="General">
                  <c:v>0.86193919699999999</c:v>
                </c:pt>
                <c:pt idx="172" formatCode="General">
                  <c:v>0.86643516099999995</c:v>
                </c:pt>
                <c:pt idx="173" formatCode="General">
                  <c:v>0.87209484199999998</c:v>
                </c:pt>
                <c:pt idx="174" formatCode="General">
                  <c:v>0.87852777800000004</c:v>
                </c:pt>
                <c:pt idx="175" formatCode="General">
                  <c:v>0.88565180099999996</c:v>
                </c:pt>
                <c:pt idx="176" formatCode="General">
                  <c:v>0.89190064300000005</c:v>
                </c:pt>
                <c:pt idx="177" formatCode="General">
                  <c:v>0.89698641400000001</c:v>
                </c:pt>
                <c:pt idx="178" formatCode="General">
                  <c:v>0.90130151700000005</c:v>
                </c:pt>
                <c:pt idx="179" formatCode="General">
                  <c:v>0.90513718899999995</c:v>
                </c:pt>
                <c:pt idx="180" formatCode="General">
                  <c:v>0.90880974999999997</c:v>
                </c:pt>
                <c:pt idx="181" formatCode="General">
                  <c:v>0.91284991100000001</c:v>
                </c:pt>
                <c:pt idx="182" formatCode="General">
                  <c:v>0.91757929100000002</c:v>
                </c:pt>
                <c:pt idx="183" formatCode="General">
                  <c:v>0.92347402700000003</c:v>
                </c:pt>
                <c:pt idx="184" formatCode="General">
                  <c:v>0.92983386199999996</c:v>
                </c:pt>
                <c:pt idx="185" formatCode="General">
                  <c:v>0.93575624300000004</c:v>
                </c:pt>
                <c:pt idx="186" formatCode="General">
                  <c:v>0.94146687799999995</c:v>
                </c:pt>
                <c:pt idx="187" formatCode="General">
                  <c:v>0.94684419200000003</c:v>
                </c:pt>
                <c:pt idx="188" formatCode="General">
                  <c:v>0.95172155000000003</c:v>
                </c:pt>
                <c:pt idx="189" formatCode="General">
                  <c:v>0.956331178</c:v>
                </c:pt>
                <c:pt idx="190" formatCode="General">
                  <c:v>0.96094922900000002</c:v>
                </c:pt>
                <c:pt idx="191" formatCode="General">
                  <c:v>0.96534255300000005</c:v>
                </c:pt>
                <c:pt idx="192" formatCode="General">
                  <c:v>0.969559002</c:v>
                </c:pt>
                <c:pt idx="193" formatCode="General">
                  <c:v>0.97289655200000003</c:v>
                </c:pt>
                <c:pt idx="194" formatCode="General">
                  <c:v>0.97579789100000003</c:v>
                </c:pt>
                <c:pt idx="195" formatCode="General">
                  <c:v>0.97872430899999996</c:v>
                </c:pt>
                <c:pt idx="196" formatCode="General">
                  <c:v>0.98133723100000003</c:v>
                </c:pt>
                <c:pt idx="197" formatCode="General">
                  <c:v>0.98291885400000001</c:v>
                </c:pt>
                <c:pt idx="198" formatCode="General">
                  <c:v>0.98448759799999996</c:v>
                </c:pt>
                <c:pt idx="199" formatCode="General">
                  <c:v>0.98708812000000001</c:v>
                </c:pt>
                <c:pt idx="200" formatCode="General">
                  <c:v>0.99084242600000005</c:v>
                </c:pt>
                <c:pt idx="201" formatCode="General">
                  <c:v>0.99515830100000002</c:v>
                </c:pt>
                <c:pt idx="202" formatCode="General">
                  <c:v>1.000429625</c:v>
                </c:pt>
                <c:pt idx="203" formatCode="General">
                  <c:v>1.0060137389999999</c:v>
                </c:pt>
                <c:pt idx="204" formatCode="General">
                  <c:v>1.0105179310000001</c:v>
                </c:pt>
                <c:pt idx="205" formatCode="General">
                  <c:v>1.0135313669999999</c:v>
                </c:pt>
                <c:pt idx="206" formatCode="General">
                  <c:v>1.0159240810000001</c:v>
                </c:pt>
                <c:pt idx="207" formatCode="General">
                  <c:v>1.0177010339999999</c:v>
                </c:pt>
                <c:pt idx="208" formatCode="General">
                  <c:v>1.0191649709999999</c:v>
                </c:pt>
                <c:pt idx="209" formatCode="General">
                  <c:v>1.0204496999999999</c:v>
                </c:pt>
                <c:pt idx="210" formatCode="General">
                  <c:v>1.0218114920000001</c:v>
                </c:pt>
                <c:pt idx="211" formatCode="General">
                  <c:v>1.0234192470000001</c:v>
                </c:pt>
                <c:pt idx="212" formatCode="General">
                  <c:v>1.0251214310000001</c:v>
                </c:pt>
                <c:pt idx="213" formatCode="General">
                  <c:v>1.0268209429999999</c:v>
                </c:pt>
                <c:pt idx="214" formatCode="General">
                  <c:v>1.0287464399999999</c:v>
                </c:pt>
                <c:pt idx="215" formatCode="General">
                  <c:v>1.0308307860000001</c:v>
                </c:pt>
                <c:pt idx="216" formatCode="General">
                  <c:v>1.032556789</c:v>
                </c:pt>
                <c:pt idx="217" formatCode="General">
                  <c:v>1.033751847</c:v>
                </c:pt>
                <c:pt idx="218" formatCode="General">
                  <c:v>1.0347510049999999</c:v>
                </c:pt>
                <c:pt idx="219" formatCode="General">
                  <c:v>1.0355272550000001</c:v>
                </c:pt>
                <c:pt idx="220" formatCode="General">
                  <c:v>1.0366379020000001</c:v>
                </c:pt>
                <c:pt idx="221" formatCode="General">
                  <c:v>1.038529308</c:v>
                </c:pt>
                <c:pt idx="222" formatCode="General">
                  <c:v>1.0416655459999999</c:v>
                </c:pt>
                <c:pt idx="223" formatCode="General">
                  <c:v>1.045687963</c:v>
                </c:pt>
                <c:pt idx="224" formatCode="General">
                  <c:v>1.049939677</c:v>
                </c:pt>
                <c:pt idx="225" formatCode="General">
                  <c:v>1.0540335089999999</c:v>
                </c:pt>
                <c:pt idx="226" formatCode="General">
                  <c:v>1.05751292</c:v>
                </c:pt>
                <c:pt idx="227" formatCode="General">
                  <c:v>1.0599514059999999</c:v>
                </c:pt>
                <c:pt idx="228" formatCode="General">
                  <c:v>1.0621592259999999</c:v>
                </c:pt>
                <c:pt idx="229" formatCode="General">
                  <c:v>1.064971372</c:v>
                </c:pt>
                <c:pt idx="230" formatCode="General">
                  <c:v>1.068946213</c:v>
                </c:pt>
                <c:pt idx="231" formatCode="General">
                  <c:v>1.0733825530000001</c:v>
                </c:pt>
                <c:pt idx="232" formatCode="General">
                  <c:v>1.0794825260000001</c:v>
                </c:pt>
                <c:pt idx="233" formatCode="General">
                  <c:v>1.0860753590000001</c:v>
                </c:pt>
                <c:pt idx="234" formatCode="General">
                  <c:v>1.0927062430000001</c:v>
                </c:pt>
                <c:pt idx="235" formatCode="General">
                  <c:v>1.1000577119999999</c:v>
                </c:pt>
                <c:pt idx="236" formatCode="General">
                  <c:v>1.1079397660000001</c:v>
                </c:pt>
                <c:pt idx="237" formatCode="General">
                  <c:v>1.1156450840000001</c:v>
                </c:pt>
                <c:pt idx="238" formatCode="General">
                  <c:v>1.1250571</c:v>
                </c:pt>
                <c:pt idx="239" formatCode="General">
                  <c:v>1.1372424910000001</c:v>
                </c:pt>
                <c:pt idx="240" formatCode="General">
                  <c:v>1.1488715060000001</c:v>
                </c:pt>
                <c:pt idx="241" formatCode="General">
                  <c:v>1.1600758680000001</c:v>
                </c:pt>
                <c:pt idx="242" formatCode="General">
                  <c:v>1.1700282049999999</c:v>
                </c:pt>
                <c:pt idx="243" formatCode="General">
                  <c:v>1.177620925</c:v>
                </c:pt>
                <c:pt idx="244" formatCode="General">
                  <c:v>1.182279955</c:v>
                </c:pt>
                <c:pt idx="245" formatCode="General">
                  <c:v>1.1859689149999999</c:v>
                </c:pt>
                <c:pt idx="246" formatCode="General">
                  <c:v>1.190253507</c:v>
                </c:pt>
                <c:pt idx="247" formatCode="General">
                  <c:v>1.195027031</c:v>
                </c:pt>
                <c:pt idx="248" formatCode="General">
                  <c:v>1.20022067</c:v>
                </c:pt>
                <c:pt idx="249" formatCode="General">
                  <c:v>1.2054687690000001</c:v>
                </c:pt>
                <c:pt idx="250" formatCode="General">
                  <c:v>1.210441297</c:v>
                </c:pt>
                <c:pt idx="251" formatCode="General">
                  <c:v>1.2147927810000001</c:v>
                </c:pt>
                <c:pt idx="252" formatCode="General">
                  <c:v>1.2183862519999999</c:v>
                </c:pt>
                <c:pt idx="253" formatCode="General">
                  <c:v>1.221550108</c:v>
                </c:pt>
                <c:pt idx="254" formatCode="General">
                  <c:v>1.224185501</c:v>
                </c:pt>
                <c:pt idx="255" formatCode="General">
                  <c:v>1.226319844</c:v>
                </c:pt>
                <c:pt idx="256" formatCode="General">
                  <c:v>1.2280041799999999</c:v>
                </c:pt>
                <c:pt idx="257" formatCode="General">
                  <c:v>1.229746064</c:v>
                </c:pt>
                <c:pt idx="258" formatCode="General">
                  <c:v>1.231882089</c:v>
                </c:pt>
                <c:pt idx="259" formatCode="General">
                  <c:v>1.2347332479999999</c:v>
                </c:pt>
                <c:pt idx="260" formatCode="General">
                  <c:v>1.238325659</c:v>
                </c:pt>
                <c:pt idx="261" formatCode="General">
                  <c:v>1.2426462730000001</c:v>
                </c:pt>
                <c:pt idx="262" formatCode="General">
                  <c:v>1.2475840460000001</c:v>
                </c:pt>
                <c:pt idx="263" formatCode="General">
                  <c:v>1.253045314</c:v>
                </c:pt>
                <c:pt idx="264" formatCode="General">
                  <c:v>1.2589478009999999</c:v>
                </c:pt>
                <c:pt idx="265" formatCode="General">
                  <c:v>1.265239904</c:v>
                </c:pt>
                <c:pt idx="266" formatCode="General">
                  <c:v>1.270874053</c:v>
                </c:pt>
                <c:pt idx="267" formatCode="General">
                  <c:v>1.2757905039999999</c:v>
                </c:pt>
                <c:pt idx="268" formatCode="General">
                  <c:v>1.279640066</c:v>
                </c:pt>
                <c:pt idx="269" formatCode="General">
                  <c:v>1.2822721539999999</c:v>
                </c:pt>
                <c:pt idx="270" formatCode="General">
                  <c:v>1.283821909</c:v>
                </c:pt>
                <c:pt idx="271" formatCode="General">
                  <c:v>1.285311731</c:v>
                </c:pt>
                <c:pt idx="272" formatCode="General">
                  <c:v>1.287171485</c:v>
                </c:pt>
                <c:pt idx="273" formatCode="General">
                  <c:v>1.2888051760000001</c:v>
                </c:pt>
                <c:pt idx="274" formatCode="General">
                  <c:v>1.290725218</c:v>
                </c:pt>
                <c:pt idx="275" formatCode="General">
                  <c:v>1.2929970529999999</c:v>
                </c:pt>
                <c:pt idx="276" formatCode="General">
                  <c:v>1.2959138029999999</c:v>
                </c:pt>
                <c:pt idx="277" formatCode="General">
                  <c:v>1.298744678</c:v>
                </c:pt>
                <c:pt idx="278" formatCode="General">
                  <c:v>1.3016422919999999</c:v>
                </c:pt>
                <c:pt idx="279" formatCode="General">
                  <c:v>1.304340276</c:v>
                </c:pt>
                <c:pt idx="280" formatCode="General">
                  <c:v>1.307168705</c:v>
                </c:pt>
                <c:pt idx="281" formatCode="General">
                  <c:v>1.309480873</c:v>
                </c:pt>
                <c:pt idx="282" formatCode="General">
                  <c:v>1.3114673969999999</c:v>
                </c:pt>
                <c:pt idx="283" formatCode="General">
                  <c:v>1.3134733409999999</c:v>
                </c:pt>
                <c:pt idx="284" formatCode="General">
                  <c:v>1.315780513</c:v>
                </c:pt>
                <c:pt idx="285" formatCode="General">
                  <c:v>1.3182597199999999</c:v>
                </c:pt>
                <c:pt idx="286" formatCode="General">
                  <c:v>1.3212525310000001</c:v>
                </c:pt>
                <c:pt idx="287" formatCode="General">
                  <c:v>1.325262006</c:v>
                </c:pt>
                <c:pt idx="288" formatCode="General">
                  <c:v>1.3298998870000001</c:v>
                </c:pt>
                <c:pt idx="289" formatCode="General">
                  <c:v>1.334098325</c:v>
                </c:pt>
                <c:pt idx="290" formatCode="General">
                  <c:v>1.337830023</c:v>
                </c:pt>
                <c:pt idx="291" formatCode="General">
                  <c:v>1.341663356</c:v>
                </c:pt>
                <c:pt idx="292" formatCode="General">
                  <c:v>1.3450916690000001</c:v>
                </c:pt>
                <c:pt idx="293" formatCode="General">
                  <c:v>1.3485651890000001</c:v>
                </c:pt>
                <c:pt idx="294" formatCode="General">
                  <c:v>1.3531822</c:v>
                </c:pt>
                <c:pt idx="295" formatCode="General">
                  <c:v>1.3591460689999999</c:v>
                </c:pt>
                <c:pt idx="296" formatCode="General">
                  <c:v>1.3667028960000001</c:v>
                </c:pt>
                <c:pt idx="297" formatCode="General">
                  <c:v>1.374784437</c:v>
                </c:pt>
                <c:pt idx="298" formatCode="General">
                  <c:v>1.383846675</c:v>
                </c:pt>
                <c:pt idx="299" formatCode="General">
                  <c:v>1.392898618</c:v>
                </c:pt>
                <c:pt idx="300" formatCode="General">
                  <c:v>1.400793213</c:v>
                </c:pt>
                <c:pt idx="301" formatCode="General">
                  <c:v>1.406855397</c:v>
                </c:pt>
                <c:pt idx="302" formatCode="General">
                  <c:v>1.412857399</c:v>
                </c:pt>
                <c:pt idx="303" formatCode="General">
                  <c:v>1.418066807</c:v>
                </c:pt>
                <c:pt idx="304" formatCode="General">
                  <c:v>1.422701625</c:v>
                </c:pt>
                <c:pt idx="305" formatCode="General">
                  <c:v>1.4278223210000001</c:v>
                </c:pt>
                <c:pt idx="306" formatCode="General">
                  <c:v>1.4333142990000001</c:v>
                </c:pt>
                <c:pt idx="307" formatCode="General">
                  <c:v>1.4379954100000001</c:v>
                </c:pt>
                <c:pt idx="308" formatCode="General">
                  <c:v>1.441936909</c:v>
                </c:pt>
                <c:pt idx="309" formatCode="General">
                  <c:v>1.445648391</c:v>
                </c:pt>
                <c:pt idx="310" formatCode="General">
                  <c:v>1.4489289190000001</c:v>
                </c:pt>
                <c:pt idx="311" formatCode="General">
                  <c:v>1.4518461389999999</c:v>
                </c:pt>
                <c:pt idx="312" formatCode="General">
                  <c:v>1.454664701</c:v>
                </c:pt>
                <c:pt idx="313" formatCode="General">
                  <c:v>1.4578229060000001</c:v>
                </c:pt>
                <c:pt idx="314" formatCode="General">
                  <c:v>1.4609153159999999</c:v>
                </c:pt>
                <c:pt idx="315" formatCode="General">
                  <c:v>1.4636881509999999</c:v>
                </c:pt>
                <c:pt idx="316" formatCode="General">
                  <c:v>1.4657572560000001</c:v>
                </c:pt>
                <c:pt idx="317" formatCode="General">
                  <c:v>1.4679179449999999</c:v>
                </c:pt>
                <c:pt idx="318" formatCode="General">
                  <c:v>1.4698809020000001</c:v>
                </c:pt>
                <c:pt idx="319" formatCode="General">
                  <c:v>1.4718767100000001</c:v>
                </c:pt>
                <c:pt idx="320" formatCode="General">
                  <c:v>1.474516449</c:v>
                </c:pt>
                <c:pt idx="321" formatCode="General">
                  <c:v>1.478160873</c:v>
                </c:pt>
                <c:pt idx="322" formatCode="General">
                  <c:v>1.4817555570000001</c:v>
                </c:pt>
                <c:pt idx="323" formatCode="General">
                  <c:v>1.4852120639999999</c:v>
                </c:pt>
                <c:pt idx="324" formatCode="General">
                  <c:v>1.4881874820000001</c:v>
                </c:pt>
                <c:pt idx="325" formatCode="General">
                  <c:v>1.490662814</c:v>
                </c:pt>
                <c:pt idx="326" formatCode="General">
                  <c:v>1.492069922</c:v>
                </c:pt>
                <c:pt idx="327" formatCode="General">
                  <c:v>1.493662563</c:v>
                </c:pt>
                <c:pt idx="328" formatCode="General">
                  <c:v>1.4955459739999999</c:v>
                </c:pt>
                <c:pt idx="329" formatCode="General">
                  <c:v>1.497699493</c:v>
                </c:pt>
                <c:pt idx="330" formatCode="General">
                  <c:v>1.4999696769999999</c:v>
                </c:pt>
                <c:pt idx="331" formatCode="General">
                  <c:v>1.502340601</c:v>
                </c:pt>
                <c:pt idx="332" formatCode="General">
                  <c:v>1.5044374469999999</c:v>
                </c:pt>
                <c:pt idx="333" formatCode="General">
                  <c:v>1.505907581</c:v>
                </c:pt>
                <c:pt idx="334" formatCode="General">
                  <c:v>1.5074387730000001</c:v>
                </c:pt>
                <c:pt idx="335" formatCode="General">
                  <c:v>1.509358081</c:v>
                </c:pt>
                <c:pt idx="336" formatCode="General">
                  <c:v>1.511359549</c:v>
                </c:pt>
                <c:pt idx="337" formatCode="General">
                  <c:v>1.513378962</c:v>
                </c:pt>
                <c:pt idx="338" formatCode="General">
                  <c:v>1.5153327599999999</c:v>
                </c:pt>
                <c:pt idx="339" formatCode="General">
                  <c:v>1.5169405469999999</c:v>
                </c:pt>
                <c:pt idx="340" formatCode="General">
                  <c:v>1.517417649</c:v>
                </c:pt>
                <c:pt idx="341" formatCode="General">
                  <c:v>1.5181490280000001</c:v>
                </c:pt>
                <c:pt idx="342" formatCode="General">
                  <c:v>1.51971061</c:v>
                </c:pt>
                <c:pt idx="343" formatCode="General">
                  <c:v>1.5212757020000001</c:v>
                </c:pt>
                <c:pt idx="344" formatCode="General">
                  <c:v>1.5230792440000001</c:v>
                </c:pt>
                <c:pt idx="345" formatCode="General">
                  <c:v>1.5253622689999999</c:v>
                </c:pt>
                <c:pt idx="346" formatCode="General">
                  <c:v>1.5274810080000001</c:v>
                </c:pt>
                <c:pt idx="347" formatCode="General">
                  <c:v>1.529068385</c:v>
                </c:pt>
                <c:pt idx="348" formatCode="General">
                  <c:v>1.5308326430000001</c:v>
                </c:pt>
                <c:pt idx="349" formatCode="General">
                  <c:v>1.5326486459999999</c:v>
                </c:pt>
                <c:pt idx="350" formatCode="General">
                  <c:v>1.534650869</c:v>
                </c:pt>
                <c:pt idx="351" formatCode="General">
                  <c:v>1.5363558289999999</c:v>
                </c:pt>
                <c:pt idx="352" formatCode="General">
                  <c:v>1.5377819020000001</c:v>
                </c:pt>
                <c:pt idx="353" formatCode="General">
                  <c:v>1.539437122</c:v>
                </c:pt>
                <c:pt idx="354" formatCode="General">
                  <c:v>1.5413862460000001</c:v>
                </c:pt>
                <c:pt idx="355" formatCode="General">
                  <c:v>1.5435551279999999</c:v>
                </c:pt>
                <c:pt idx="356" formatCode="General">
                  <c:v>1.5462968349999999</c:v>
                </c:pt>
                <c:pt idx="357" formatCode="General">
                  <c:v>1.5503176780000001</c:v>
                </c:pt>
                <c:pt idx="358" formatCode="General">
                  <c:v>1.555276294</c:v>
                </c:pt>
                <c:pt idx="359" formatCode="General">
                  <c:v>1.559886066</c:v>
                </c:pt>
                <c:pt idx="360" formatCode="General">
                  <c:v>1.5639528309999999</c:v>
                </c:pt>
                <c:pt idx="361" formatCode="General">
                  <c:v>1.567926873</c:v>
                </c:pt>
                <c:pt idx="362" formatCode="General">
                  <c:v>1.571289733</c:v>
                </c:pt>
                <c:pt idx="363" formatCode="General">
                  <c:v>1.5735291</c:v>
                </c:pt>
                <c:pt idx="364" formatCode="General">
                  <c:v>1.5757965780000001</c:v>
                </c:pt>
                <c:pt idx="365" formatCode="General">
                  <c:v>1.578836788</c:v>
                </c:pt>
                <c:pt idx="366" formatCode="General">
                  <c:v>1.581438927</c:v>
                </c:pt>
                <c:pt idx="367" formatCode="General">
                  <c:v>1.5833835409999999</c:v>
                </c:pt>
                <c:pt idx="368" formatCode="General">
                  <c:v>1.585414157</c:v>
                </c:pt>
                <c:pt idx="369" formatCode="General">
                  <c:v>1.5872775400000001</c:v>
                </c:pt>
                <c:pt idx="370" formatCode="General">
                  <c:v>1.588601623</c:v>
                </c:pt>
                <c:pt idx="371" formatCode="General">
                  <c:v>1.590096304</c:v>
                </c:pt>
                <c:pt idx="372" formatCode="General">
                  <c:v>1.5916893190000001</c:v>
                </c:pt>
                <c:pt idx="373" formatCode="General">
                  <c:v>1.593517732</c:v>
                </c:pt>
                <c:pt idx="374" formatCode="General">
                  <c:v>1.595482606</c:v>
                </c:pt>
                <c:pt idx="375" formatCode="General">
                  <c:v>1.5974099900000001</c:v>
                </c:pt>
                <c:pt idx="376" formatCode="General">
                  <c:v>1.59932417</c:v>
                </c:pt>
                <c:pt idx="377" formatCode="General">
                  <c:v>1.6016957679999999</c:v>
                </c:pt>
                <c:pt idx="378" formatCode="General">
                  <c:v>1.6048852579999999</c:v>
                </c:pt>
                <c:pt idx="379" formatCode="General">
                  <c:v>1.607990499</c:v>
                </c:pt>
                <c:pt idx="380" formatCode="General">
                  <c:v>1.6113353290000001</c:v>
                </c:pt>
                <c:pt idx="381" formatCode="General">
                  <c:v>1.6146700940000001</c:v>
                </c:pt>
                <c:pt idx="382" formatCode="General">
                  <c:v>1.6177496060000001</c:v>
                </c:pt>
                <c:pt idx="383" formatCode="General">
                  <c:v>1.6202743879999999</c:v>
                </c:pt>
                <c:pt idx="384" formatCode="General">
                  <c:v>1.6232097649999999</c:v>
                </c:pt>
                <c:pt idx="385" formatCode="General">
                  <c:v>1.625890906</c:v>
                </c:pt>
                <c:pt idx="386" formatCode="General">
                  <c:v>1.6286861610000001</c:v>
                </c:pt>
                <c:pt idx="387" formatCode="General">
                  <c:v>1.631172617</c:v>
                </c:pt>
                <c:pt idx="388" formatCode="General">
                  <c:v>1.632991238</c:v>
                </c:pt>
                <c:pt idx="389" formatCode="General">
                  <c:v>1.6348479199999999</c:v>
                </c:pt>
                <c:pt idx="390" formatCode="General">
                  <c:v>1.6367072979999999</c:v>
                </c:pt>
                <c:pt idx="391" formatCode="General">
                  <c:v>1.638728819</c:v>
                </c:pt>
                <c:pt idx="392" formatCode="General">
                  <c:v>1.6406846399999999</c:v>
                </c:pt>
                <c:pt idx="393" formatCode="General">
                  <c:v>1.6426759929999999</c:v>
                </c:pt>
                <c:pt idx="394" formatCode="General">
                  <c:v>1.6440522909999999</c:v>
                </c:pt>
              </c:numCache>
            </c:numRef>
          </c:xVal>
          <c:yVal>
            <c:numRef>
              <c:f>'Data fresh bones'!$HO$4:$HO$398</c:f>
              <c:numCache>
                <c:formatCode>0.00E+00</c:formatCode>
                <c:ptCount val="395"/>
                <c:pt idx="0">
                  <c:v>-2.567E-5</c:v>
                </c:pt>
                <c:pt idx="1">
                  <c:v>-1.5605999999999999E-5</c:v>
                </c:pt>
                <c:pt idx="2" formatCode="General">
                  <c:v>-7.2092E-4</c:v>
                </c:pt>
                <c:pt idx="3" formatCode="General">
                  <c:v>-1.0872799999999999E-3</c:v>
                </c:pt>
                <c:pt idx="4" formatCode="General">
                  <c:v>-9.6005000000000005E-4</c:v>
                </c:pt>
                <c:pt idx="5" formatCode="General">
                  <c:v>-9.8620999999999995E-4</c:v>
                </c:pt>
                <c:pt idx="6" formatCode="General">
                  <c:v>-1.1601599999999999E-3</c:v>
                </c:pt>
                <c:pt idx="7" formatCode="General">
                  <c:v>-9.833699999999999E-4</c:v>
                </c:pt>
                <c:pt idx="8" formatCode="General">
                  <c:v>-1.0669099999999999E-3</c:v>
                </c:pt>
                <c:pt idx="9" formatCode="General">
                  <c:v>-7.6944000000000003E-4</c:v>
                </c:pt>
                <c:pt idx="10" formatCode="General">
                  <c:v>-8.8252999999999997E-4</c:v>
                </c:pt>
                <c:pt idx="11" formatCode="General">
                  <c:v>-8.3557E-4</c:v>
                </c:pt>
                <c:pt idx="12" formatCode="General">
                  <c:v>-9.7506000000000003E-4</c:v>
                </c:pt>
                <c:pt idx="13" formatCode="General">
                  <c:v>-9.6261000000000003E-4</c:v>
                </c:pt>
                <c:pt idx="14" formatCode="General">
                  <c:v>-1.03297E-3</c:v>
                </c:pt>
                <c:pt idx="15" formatCode="General">
                  <c:v>-1.0227599999999999E-3</c:v>
                </c:pt>
                <c:pt idx="16" formatCode="General">
                  <c:v>-1.0728300000000001E-3</c:v>
                </c:pt>
                <c:pt idx="17" formatCode="General">
                  <c:v>-1.07318E-3</c:v>
                </c:pt>
                <c:pt idx="18" formatCode="General">
                  <c:v>-1.07749E-3</c:v>
                </c:pt>
                <c:pt idx="19" formatCode="General">
                  <c:v>-1.08866E-3</c:v>
                </c:pt>
                <c:pt idx="20" formatCode="General">
                  <c:v>-1.0880499999999999E-3</c:v>
                </c:pt>
                <c:pt idx="21" formatCode="General">
                  <c:v>-1.1479400000000001E-3</c:v>
                </c:pt>
                <c:pt idx="22" formatCode="General">
                  <c:v>-1.1488799999999999E-3</c:v>
                </c:pt>
                <c:pt idx="23" formatCode="General">
                  <c:v>-1.2472500000000001E-3</c:v>
                </c:pt>
                <c:pt idx="24" formatCode="General">
                  <c:v>-1.2480200000000001E-3</c:v>
                </c:pt>
                <c:pt idx="25" formatCode="General">
                  <c:v>-1.3162600000000001E-3</c:v>
                </c:pt>
                <c:pt idx="26" formatCode="General">
                  <c:v>-1.3596700000000001E-3</c:v>
                </c:pt>
                <c:pt idx="27" formatCode="General">
                  <c:v>-1.4084099999999999E-3</c:v>
                </c:pt>
                <c:pt idx="28" formatCode="General">
                  <c:v>-1.4001300000000001E-3</c:v>
                </c:pt>
                <c:pt idx="29" formatCode="General">
                  <c:v>-1.5188599999999999E-3</c:v>
                </c:pt>
                <c:pt idx="30" formatCode="General">
                  <c:v>-1.53013E-3</c:v>
                </c:pt>
                <c:pt idx="31" formatCode="General">
                  <c:v>-1.5627E-3</c:v>
                </c:pt>
                <c:pt idx="32" formatCode="General">
                  <c:v>-1.5863699999999999E-3</c:v>
                </c:pt>
                <c:pt idx="33" formatCode="General">
                  <c:v>-1.6665600000000001E-3</c:v>
                </c:pt>
                <c:pt idx="34" formatCode="General">
                  <c:v>-1.69286E-3</c:v>
                </c:pt>
                <c:pt idx="35" formatCode="General">
                  <c:v>-1.7688300000000001E-3</c:v>
                </c:pt>
                <c:pt idx="36" formatCode="General">
                  <c:v>-1.8015399999999999E-3</c:v>
                </c:pt>
                <c:pt idx="37" formatCode="General">
                  <c:v>-1.85432E-3</c:v>
                </c:pt>
                <c:pt idx="38" formatCode="General">
                  <c:v>-1.87272E-3</c:v>
                </c:pt>
                <c:pt idx="39" formatCode="General">
                  <c:v>-1.90621E-3</c:v>
                </c:pt>
                <c:pt idx="40" formatCode="General">
                  <c:v>-1.9798900000000002E-3</c:v>
                </c:pt>
                <c:pt idx="41" formatCode="General">
                  <c:v>-2.0419800000000001E-3</c:v>
                </c:pt>
                <c:pt idx="42" formatCode="General">
                  <c:v>-2.1408E-3</c:v>
                </c:pt>
                <c:pt idx="43" formatCode="General">
                  <c:v>-2.2455999999999999E-3</c:v>
                </c:pt>
                <c:pt idx="44" formatCode="General">
                  <c:v>-2.3241099999999999E-3</c:v>
                </c:pt>
                <c:pt idx="45" formatCode="General">
                  <c:v>-2.3344500000000001E-3</c:v>
                </c:pt>
                <c:pt idx="46" formatCode="General">
                  <c:v>-2.3497100000000001E-3</c:v>
                </c:pt>
                <c:pt idx="47" formatCode="General">
                  <c:v>-2.43158E-3</c:v>
                </c:pt>
                <c:pt idx="48" formatCode="General">
                  <c:v>-2.4879699999999999E-3</c:v>
                </c:pt>
                <c:pt idx="49" formatCode="General">
                  <c:v>-2.4999200000000001E-3</c:v>
                </c:pt>
                <c:pt idx="50" formatCode="General">
                  <c:v>-2.5185300000000002E-3</c:v>
                </c:pt>
                <c:pt idx="51" formatCode="General">
                  <c:v>-2.5922200000000001E-3</c:v>
                </c:pt>
                <c:pt idx="52" formatCode="General">
                  <c:v>-2.5524300000000001E-3</c:v>
                </c:pt>
                <c:pt idx="53" formatCode="General">
                  <c:v>-2.5606800000000001E-3</c:v>
                </c:pt>
                <c:pt idx="54" formatCode="General">
                  <c:v>-2.5681800000000002E-3</c:v>
                </c:pt>
                <c:pt idx="55" formatCode="General">
                  <c:v>-2.58436E-3</c:v>
                </c:pt>
                <c:pt idx="56" formatCode="General">
                  <c:v>-2.5852599999999998E-3</c:v>
                </c:pt>
                <c:pt idx="57" formatCode="General">
                  <c:v>-2.6445800000000001E-3</c:v>
                </c:pt>
                <c:pt idx="58" formatCode="General">
                  <c:v>-2.6603199999999999E-3</c:v>
                </c:pt>
                <c:pt idx="59" formatCode="General">
                  <c:v>-2.6571400000000001E-3</c:v>
                </c:pt>
                <c:pt idx="60" formatCode="General">
                  <c:v>-2.7247600000000001E-3</c:v>
                </c:pt>
                <c:pt idx="61" formatCode="General">
                  <c:v>-2.78509E-3</c:v>
                </c:pt>
                <c:pt idx="62" formatCode="General">
                  <c:v>-2.7948000000000001E-3</c:v>
                </c:pt>
                <c:pt idx="63" formatCode="General">
                  <c:v>-2.79744E-3</c:v>
                </c:pt>
                <c:pt idx="64" formatCode="General">
                  <c:v>-2.8417300000000002E-3</c:v>
                </c:pt>
                <c:pt idx="65" formatCode="General">
                  <c:v>-2.9569800000000001E-3</c:v>
                </c:pt>
                <c:pt idx="66" formatCode="General">
                  <c:v>-2.9216200000000002E-3</c:v>
                </c:pt>
                <c:pt idx="67" formatCode="General">
                  <c:v>-2.9331800000000001E-3</c:v>
                </c:pt>
                <c:pt idx="68" formatCode="General">
                  <c:v>-2.92859E-3</c:v>
                </c:pt>
                <c:pt idx="69" formatCode="General">
                  <c:v>-2.93948E-3</c:v>
                </c:pt>
                <c:pt idx="70" formatCode="General">
                  <c:v>-2.9606200000000002E-3</c:v>
                </c:pt>
                <c:pt idx="71" formatCode="General">
                  <c:v>-2.99308E-3</c:v>
                </c:pt>
                <c:pt idx="72" formatCode="General">
                  <c:v>-2.94283E-3</c:v>
                </c:pt>
                <c:pt idx="73" formatCode="General">
                  <c:v>-2.9131999999999999E-3</c:v>
                </c:pt>
                <c:pt idx="74" formatCode="General">
                  <c:v>-2.92253E-3</c:v>
                </c:pt>
                <c:pt idx="75" formatCode="General">
                  <c:v>-2.9349300000000001E-3</c:v>
                </c:pt>
                <c:pt idx="76" formatCode="General">
                  <c:v>-2.9348999999999998E-3</c:v>
                </c:pt>
                <c:pt idx="77" formatCode="General">
                  <c:v>-2.9493900000000001E-3</c:v>
                </c:pt>
                <c:pt idx="78" formatCode="General">
                  <c:v>-2.93137E-3</c:v>
                </c:pt>
                <c:pt idx="79" formatCode="General">
                  <c:v>-2.9132300000000002E-3</c:v>
                </c:pt>
                <c:pt idx="80" formatCode="General">
                  <c:v>-2.8947899999999999E-3</c:v>
                </c:pt>
                <c:pt idx="81" formatCode="General">
                  <c:v>-2.9001600000000002E-3</c:v>
                </c:pt>
                <c:pt idx="82" formatCode="General">
                  <c:v>-2.9064400000000002E-3</c:v>
                </c:pt>
                <c:pt idx="83" formatCode="General">
                  <c:v>-2.91516E-3</c:v>
                </c:pt>
                <c:pt idx="84" formatCode="General">
                  <c:v>-2.9170200000000002E-3</c:v>
                </c:pt>
                <c:pt idx="85" formatCode="General">
                  <c:v>-2.8900699999999998E-3</c:v>
                </c:pt>
                <c:pt idx="86" formatCode="General">
                  <c:v>-2.96671E-3</c:v>
                </c:pt>
                <c:pt idx="87" formatCode="General">
                  <c:v>-2.93399E-3</c:v>
                </c:pt>
                <c:pt idx="88" formatCode="General">
                  <c:v>-2.9584500000000001E-3</c:v>
                </c:pt>
                <c:pt idx="89" formatCode="General">
                  <c:v>-2.9254400000000001E-3</c:v>
                </c:pt>
                <c:pt idx="90" formatCode="General">
                  <c:v>-2.9236700000000002E-3</c:v>
                </c:pt>
                <c:pt idx="91" formatCode="General">
                  <c:v>-2.9269700000000001E-3</c:v>
                </c:pt>
                <c:pt idx="92" formatCode="General">
                  <c:v>-2.9486500000000001E-3</c:v>
                </c:pt>
                <c:pt idx="93" formatCode="General">
                  <c:v>-2.8677799999999999E-3</c:v>
                </c:pt>
                <c:pt idx="94" formatCode="General">
                  <c:v>-2.8575200000000001E-3</c:v>
                </c:pt>
                <c:pt idx="95" formatCode="General">
                  <c:v>-2.9011800000000002E-3</c:v>
                </c:pt>
                <c:pt idx="96" formatCode="General">
                  <c:v>-2.8938900000000001E-3</c:v>
                </c:pt>
                <c:pt idx="97" formatCode="General">
                  <c:v>-2.89238E-3</c:v>
                </c:pt>
                <c:pt idx="98" formatCode="General">
                  <c:v>-2.8930000000000002E-3</c:v>
                </c:pt>
                <c:pt idx="99" formatCode="General">
                  <c:v>-2.88193E-3</c:v>
                </c:pt>
                <c:pt idx="100" formatCode="General">
                  <c:v>-2.8751100000000002E-3</c:v>
                </c:pt>
                <c:pt idx="101" formatCode="General">
                  <c:v>-2.8710799999999998E-3</c:v>
                </c:pt>
                <c:pt idx="102" formatCode="General">
                  <c:v>-2.8448000000000002E-3</c:v>
                </c:pt>
                <c:pt idx="103" formatCode="General">
                  <c:v>-2.8177599999999999E-3</c:v>
                </c:pt>
                <c:pt idx="104" formatCode="General">
                  <c:v>-2.8007100000000001E-3</c:v>
                </c:pt>
                <c:pt idx="105" formatCode="General">
                  <c:v>-2.7955100000000002E-3</c:v>
                </c:pt>
                <c:pt idx="106" formatCode="General">
                  <c:v>-2.77421E-3</c:v>
                </c:pt>
                <c:pt idx="107" formatCode="General">
                  <c:v>-2.7752499999999999E-3</c:v>
                </c:pt>
                <c:pt idx="108" formatCode="General">
                  <c:v>-2.7733200000000001E-3</c:v>
                </c:pt>
                <c:pt idx="109" formatCode="General">
                  <c:v>-2.7770500000000001E-3</c:v>
                </c:pt>
                <c:pt idx="110" formatCode="General">
                  <c:v>-2.7757400000000001E-3</c:v>
                </c:pt>
                <c:pt idx="111" formatCode="General">
                  <c:v>-2.7907000000000001E-3</c:v>
                </c:pt>
                <c:pt idx="112" formatCode="General">
                  <c:v>-2.79226E-3</c:v>
                </c:pt>
                <c:pt idx="113" formatCode="General">
                  <c:v>-2.7766700000000002E-3</c:v>
                </c:pt>
                <c:pt idx="114" formatCode="General">
                  <c:v>-2.7802999999999999E-3</c:v>
                </c:pt>
                <c:pt idx="115" formatCode="General">
                  <c:v>-2.7833100000000002E-3</c:v>
                </c:pt>
                <c:pt idx="116" formatCode="General">
                  <c:v>-2.79065E-3</c:v>
                </c:pt>
                <c:pt idx="117" formatCode="General">
                  <c:v>-2.7843199999999999E-3</c:v>
                </c:pt>
                <c:pt idx="118" formatCode="General">
                  <c:v>-2.7833200000000002E-3</c:v>
                </c:pt>
                <c:pt idx="119" formatCode="General">
                  <c:v>-2.78101E-3</c:v>
                </c:pt>
                <c:pt idx="120" formatCode="General">
                  <c:v>-2.8025699999999999E-3</c:v>
                </c:pt>
                <c:pt idx="121" formatCode="General">
                  <c:v>-2.8399499999999999E-3</c:v>
                </c:pt>
                <c:pt idx="122" formatCode="General">
                  <c:v>-2.8520199999999998E-3</c:v>
                </c:pt>
                <c:pt idx="123" formatCode="General">
                  <c:v>-2.87938E-3</c:v>
                </c:pt>
                <c:pt idx="124" formatCode="General">
                  <c:v>-2.92362E-3</c:v>
                </c:pt>
                <c:pt idx="125" formatCode="General">
                  <c:v>-2.86447E-3</c:v>
                </c:pt>
                <c:pt idx="126" formatCode="General">
                  <c:v>-2.8653900000000002E-3</c:v>
                </c:pt>
                <c:pt idx="127" formatCode="General">
                  <c:v>-2.8871700000000001E-3</c:v>
                </c:pt>
                <c:pt idx="128" formatCode="General">
                  <c:v>-2.9170099999999998E-3</c:v>
                </c:pt>
                <c:pt idx="129" formatCode="General">
                  <c:v>-2.9147299999999999E-3</c:v>
                </c:pt>
                <c:pt idx="130" formatCode="General">
                  <c:v>-2.9311599999999999E-3</c:v>
                </c:pt>
                <c:pt idx="131" formatCode="General">
                  <c:v>-2.9358800000000001E-3</c:v>
                </c:pt>
                <c:pt idx="132" formatCode="General">
                  <c:v>-2.97241E-3</c:v>
                </c:pt>
                <c:pt idx="133" formatCode="General">
                  <c:v>-2.98205E-3</c:v>
                </c:pt>
                <c:pt idx="134" formatCode="General">
                  <c:v>-3.0320099999999999E-3</c:v>
                </c:pt>
                <c:pt idx="135" formatCode="General">
                  <c:v>-3.10123E-3</c:v>
                </c:pt>
                <c:pt idx="136" formatCode="General">
                  <c:v>-3.1422300000000002E-3</c:v>
                </c:pt>
                <c:pt idx="137" formatCode="General">
                  <c:v>-3.1446099999999999E-3</c:v>
                </c:pt>
                <c:pt idx="138" formatCode="General">
                  <c:v>-3.1914000000000001E-3</c:v>
                </c:pt>
                <c:pt idx="139" formatCode="General">
                  <c:v>-3.2405300000000001E-3</c:v>
                </c:pt>
                <c:pt idx="140" formatCode="General">
                  <c:v>-3.3011799999999999E-3</c:v>
                </c:pt>
                <c:pt idx="141" formatCode="General">
                  <c:v>-3.3156000000000001E-3</c:v>
                </c:pt>
                <c:pt idx="142" formatCode="General">
                  <c:v>-3.3654100000000001E-3</c:v>
                </c:pt>
                <c:pt idx="143" formatCode="General">
                  <c:v>-3.3627000000000002E-3</c:v>
                </c:pt>
                <c:pt idx="144" formatCode="General">
                  <c:v>-3.3954699999999998E-3</c:v>
                </c:pt>
                <c:pt idx="145" formatCode="General">
                  <c:v>-3.3629799999999998E-3</c:v>
                </c:pt>
                <c:pt idx="146" formatCode="General">
                  <c:v>-3.37091E-3</c:v>
                </c:pt>
                <c:pt idx="147" formatCode="General">
                  <c:v>-3.3554600000000002E-3</c:v>
                </c:pt>
                <c:pt idx="148" formatCode="General">
                  <c:v>-3.3616800000000001E-3</c:v>
                </c:pt>
                <c:pt idx="149" formatCode="General">
                  <c:v>-3.4026400000000002E-3</c:v>
                </c:pt>
                <c:pt idx="150" formatCode="General">
                  <c:v>-3.41179E-3</c:v>
                </c:pt>
                <c:pt idx="151" formatCode="General">
                  <c:v>-3.5009400000000001E-3</c:v>
                </c:pt>
                <c:pt idx="152" formatCode="General">
                  <c:v>-3.5721099999999999E-3</c:v>
                </c:pt>
                <c:pt idx="153" formatCode="General">
                  <c:v>-3.6958199999999998E-3</c:v>
                </c:pt>
                <c:pt idx="154" formatCode="General">
                  <c:v>-3.75538E-3</c:v>
                </c:pt>
                <c:pt idx="155" formatCode="General">
                  <c:v>-3.8005199999999999E-3</c:v>
                </c:pt>
                <c:pt idx="156" formatCode="General">
                  <c:v>-3.7928100000000002E-3</c:v>
                </c:pt>
                <c:pt idx="157" formatCode="General">
                  <c:v>-3.7941799999999999E-3</c:v>
                </c:pt>
                <c:pt idx="158" formatCode="General">
                  <c:v>-3.8091000000000002E-3</c:v>
                </c:pt>
                <c:pt idx="159" formatCode="General">
                  <c:v>-3.8049400000000001E-3</c:v>
                </c:pt>
                <c:pt idx="160" formatCode="General">
                  <c:v>-3.8515300000000001E-3</c:v>
                </c:pt>
                <c:pt idx="161" formatCode="General">
                  <c:v>-3.83009E-3</c:v>
                </c:pt>
                <c:pt idx="162" formatCode="General">
                  <c:v>-3.9461100000000001E-3</c:v>
                </c:pt>
                <c:pt idx="163" formatCode="General">
                  <c:v>-4.01593E-3</c:v>
                </c:pt>
                <c:pt idx="164" formatCode="General">
                  <c:v>-4.1343100000000004E-3</c:v>
                </c:pt>
                <c:pt idx="165" formatCode="General">
                  <c:v>-4.2357100000000002E-3</c:v>
                </c:pt>
                <c:pt idx="166" formatCode="General">
                  <c:v>-4.3043999999999999E-3</c:v>
                </c:pt>
                <c:pt idx="167" formatCode="General">
                  <c:v>-4.3106500000000001E-3</c:v>
                </c:pt>
                <c:pt idx="168" formatCode="General">
                  <c:v>-4.3272600000000003E-3</c:v>
                </c:pt>
                <c:pt idx="169" formatCode="General">
                  <c:v>-4.3305599999999998E-3</c:v>
                </c:pt>
                <c:pt idx="170" formatCode="General">
                  <c:v>-4.3352399999999998E-3</c:v>
                </c:pt>
                <c:pt idx="171" formatCode="General">
                  <c:v>-4.3245699999999998E-3</c:v>
                </c:pt>
                <c:pt idx="172" formatCode="General">
                  <c:v>-4.3262400000000003E-3</c:v>
                </c:pt>
                <c:pt idx="173" formatCode="General">
                  <c:v>-4.4474800000000002E-3</c:v>
                </c:pt>
                <c:pt idx="174" formatCode="General">
                  <c:v>-4.5757899999999997E-3</c:v>
                </c:pt>
                <c:pt idx="175" formatCode="General">
                  <c:v>-4.62672E-3</c:v>
                </c:pt>
                <c:pt idx="176" formatCode="General">
                  <c:v>-4.6666099999999999E-3</c:v>
                </c:pt>
                <c:pt idx="177" formatCode="General">
                  <c:v>-4.7343799999999998E-3</c:v>
                </c:pt>
                <c:pt idx="178" formatCode="General">
                  <c:v>-4.7506600000000003E-3</c:v>
                </c:pt>
                <c:pt idx="179" formatCode="General">
                  <c:v>-4.7465600000000004E-3</c:v>
                </c:pt>
                <c:pt idx="180" formatCode="General">
                  <c:v>-4.8086700000000001E-3</c:v>
                </c:pt>
                <c:pt idx="181" formatCode="General">
                  <c:v>-4.8496199999999998E-3</c:v>
                </c:pt>
                <c:pt idx="182" formatCode="General">
                  <c:v>-4.8386799999999997E-3</c:v>
                </c:pt>
                <c:pt idx="183" formatCode="General">
                  <c:v>-4.8459200000000001E-3</c:v>
                </c:pt>
                <c:pt idx="184" formatCode="General">
                  <c:v>-4.8755700000000001E-3</c:v>
                </c:pt>
                <c:pt idx="185" formatCode="General">
                  <c:v>-4.8742200000000003E-3</c:v>
                </c:pt>
                <c:pt idx="186" formatCode="General">
                  <c:v>-4.9099599999999997E-3</c:v>
                </c:pt>
                <c:pt idx="187" formatCode="General">
                  <c:v>-4.9095299999999996E-3</c:v>
                </c:pt>
                <c:pt idx="188" formatCode="General">
                  <c:v>-4.9559799999999996E-3</c:v>
                </c:pt>
                <c:pt idx="189" formatCode="General">
                  <c:v>-4.9598100000000003E-3</c:v>
                </c:pt>
                <c:pt idx="190" formatCode="General">
                  <c:v>-4.95605E-3</c:v>
                </c:pt>
                <c:pt idx="191" formatCode="General">
                  <c:v>-4.9754899999999999E-3</c:v>
                </c:pt>
                <c:pt idx="192" formatCode="General">
                  <c:v>-5.01885E-3</c:v>
                </c:pt>
                <c:pt idx="193" formatCode="General">
                  <c:v>-4.9964600000000003E-3</c:v>
                </c:pt>
                <c:pt idx="194" formatCode="General">
                  <c:v>-4.99315E-3</c:v>
                </c:pt>
                <c:pt idx="195" formatCode="General">
                  <c:v>-5.0961899999999996E-3</c:v>
                </c:pt>
                <c:pt idx="196" formatCode="General">
                  <c:v>-5.0624499999999996E-3</c:v>
                </c:pt>
                <c:pt idx="197" formatCode="General">
                  <c:v>-5.0583700000000004E-3</c:v>
                </c:pt>
                <c:pt idx="198" formatCode="General">
                  <c:v>-5.08034E-3</c:v>
                </c:pt>
                <c:pt idx="199" formatCode="General">
                  <c:v>-5.39538E-3</c:v>
                </c:pt>
                <c:pt idx="200" formatCode="General">
                  <c:v>-5.3953200000000003E-3</c:v>
                </c:pt>
                <c:pt idx="201" formatCode="General">
                  <c:v>-5.3998300000000004E-3</c:v>
                </c:pt>
                <c:pt idx="202" formatCode="General">
                  <c:v>-5.4113E-3</c:v>
                </c:pt>
                <c:pt idx="203" formatCode="General">
                  <c:v>-5.4564100000000001E-3</c:v>
                </c:pt>
                <c:pt idx="204" formatCode="General">
                  <c:v>-5.4580999999999996E-3</c:v>
                </c:pt>
                <c:pt idx="205" formatCode="General">
                  <c:v>-5.4532599999999997E-3</c:v>
                </c:pt>
                <c:pt idx="206" formatCode="General">
                  <c:v>-5.4457899999999998E-3</c:v>
                </c:pt>
                <c:pt idx="207" formatCode="General">
                  <c:v>-5.4616600000000001E-3</c:v>
                </c:pt>
                <c:pt idx="208" formatCode="General">
                  <c:v>-5.4741599999999996E-3</c:v>
                </c:pt>
                <c:pt idx="209" formatCode="General">
                  <c:v>-5.46533E-3</c:v>
                </c:pt>
                <c:pt idx="210" formatCode="General">
                  <c:v>-5.5814300000000001E-3</c:v>
                </c:pt>
                <c:pt idx="211" formatCode="General">
                  <c:v>-5.6958599999999996E-3</c:v>
                </c:pt>
                <c:pt idx="212" formatCode="General">
                  <c:v>-5.7039600000000001E-3</c:v>
                </c:pt>
                <c:pt idx="213" formatCode="General">
                  <c:v>-5.7536000000000002E-3</c:v>
                </c:pt>
                <c:pt idx="214" formatCode="General">
                  <c:v>-5.76955E-3</c:v>
                </c:pt>
                <c:pt idx="215" formatCode="General">
                  <c:v>-5.7882799999999998E-3</c:v>
                </c:pt>
                <c:pt idx="216" formatCode="General">
                  <c:v>-5.8677099999999999E-3</c:v>
                </c:pt>
                <c:pt idx="217" formatCode="General">
                  <c:v>-5.8445900000000002E-3</c:v>
                </c:pt>
                <c:pt idx="218" formatCode="General">
                  <c:v>-5.8217299999999998E-3</c:v>
                </c:pt>
                <c:pt idx="219" formatCode="General">
                  <c:v>-5.9893300000000002E-3</c:v>
                </c:pt>
                <c:pt idx="220" formatCode="General">
                  <c:v>-5.9827200000000004E-3</c:v>
                </c:pt>
                <c:pt idx="221" formatCode="General">
                  <c:v>-6.0182100000000004E-3</c:v>
                </c:pt>
                <c:pt idx="222" formatCode="General">
                  <c:v>-6.0973399999999997E-3</c:v>
                </c:pt>
                <c:pt idx="223" formatCode="General">
                  <c:v>-6.1215699999999998E-3</c:v>
                </c:pt>
                <c:pt idx="224" formatCode="General">
                  <c:v>-6.12328E-3</c:v>
                </c:pt>
                <c:pt idx="225" formatCode="General">
                  <c:v>-6.1807299999999997E-3</c:v>
                </c:pt>
                <c:pt idx="226" formatCode="General">
                  <c:v>-6.2155999999999999E-3</c:v>
                </c:pt>
                <c:pt idx="227" formatCode="General">
                  <c:v>-6.2116300000000001E-3</c:v>
                </c:pt>
                <c:pt idx="228" formatCode="General">
                  <c:v>-6.2111700000000002E-3</c:v>
                </c:pt>
                <c:pt idx="229" formatCode="General">
                  <c:v>-6.2055499999999998E-3</c:v>
                </c:pt>
                <c:pt idx="230" formatCode="General">
                  <c:v>-6.2093699999999996E-3</c:v>
                </c:pt>
                <c:pt idx="231" formatCode="General">
                  <c:v>-6.2419399999999996E-3</c:v>
                </c:pt>
                <c:pt idx="232" formatCode="General">
                  <c:v>-6.3174399999999997E-3</c:v>
                </c:pt>
                <c:pt idx="233" formatCode="General">
                  <c:v>-6.3619999999999996E-3</c:v>
                </c:pt>
                <c:pt idx="234" formatCode="General">
                  <c:v>-6.3739499999999998E-3</c:v>
                </c:pt>
                <c:pt idx="235" formatCode="General">
                  <c:v>-6.3779400000000003E-3</c:v>
                </c:pt>
                <c:pt idx="236" formatCode="General">
                  <c:v>-6.3936000000000002E-3</c:v>
                </c:pt>
                <c:pt idx="237" formatCode="General">
                  <c:v>-6.4319900000000003E-3</c:v>
                </c:pt>
                <c:pt idx="238" formatCode="General">
                  <c:v>-6.4735000000000001E-3</c:v>
                </c:pt>
                <c:pt idx="239" formatCode="General">
                  <c:v>-6.5320700000000001E-3</c:v>
                </c:pt>
                <c:pt idx="240" formatCode="General">
                  <c:v>-6.5810900000000004E-3</c:v>
                </c:pt>
                <c:pt idx="241" formatCode="General">
                  <c:v>-6.6095499999999996E-3</c:v>
                </c:pt>
                <c:pt idx="242" formatCode="General">
                  <c:v>-6.62701E-3</c:v>
                </c:pt>
                <c:pt idx="243" formatCode="General">
                  <c:v>-6.6312899999999998E-3</c:v>
                </c:pt>
                <c:pt idx="244" formatCode="General">
                  <c:v>-6.6254800000000004E-3</c:v>
                </c:pt>
                <c:pt idx="245" formatCode="General">
                  <c:v>-6.62759E-3</c:v>
                </c:pt>
                <c:pt idx="246" formatCode="General">
                  <c:v>-6.6314499999999997E-3</c:v>
                </c:pt>
                <c:pt idx="247" formatCode="General">
                  <c:v>-6.6672800000000003E-3</c:v>
                </c:pt>
                <c:pt idx="248" formatCode="General">
                  <c:v>-6.6674400000000002E-3</c:v>
                </c:pt>
                <c:pt idx="249" formatCode="General">
                  <c:v>-6.7293199999999996E-3</c:v>
                </c:pt>
                <c:pt idx="250" formatCode="General">
                  <c:v>-6.7236800000000001E-3</c:v>
                </c:pt>
                <c:pt idx="251" formatCode="General">
                  <c:v>-6.8149500000000002E-3</c:v>
                </c:pt>
                <c:pt idx="252" formatCode="General">
                  <c:v>-6.7741600000000004E-3</c:v>
                </c:pt>
                <c:pt idx="253" formatCode="General">
                  <c:v>-6.8177799999999998E-3</c:v>
                </c:pt>
                <c:pt idx="254" formatCode="General">
                  <c:v>-6.8494999999999997E-3</c:v>
                </c:pt>
                <c:pt idx="255" formatCode="General">
                  <c:v>-6.8491999999999997E-3</c:v>
                </c:pt>
                <c:pt idx="256" formatCode="General">
                  <c:v>-6.8153700000000003E-3</c:v>
                </c:pt>
                <c:pt idx="257" formatCode="General">
                  <c:v>-6.8578600000000003E-3</c:v>
                </c:pt>
                <c:pt idx="258" formatCode="General">
                  <c:v>-6.9426799999999997E-3</c:v>
                </c:pt>
                <c:pt idx="259" formatCode="General">
                  <c:v>-6.9455699999999999E-3</c:v>
                </c:pt>
                <c:pt idx="260" formatCode="General">
                  <c:v>-6.9898699999999996E-3</c:v>
                </c:pt>
                <c:pt idx="261" formatCode="General">
                  <c:v>-6.9988100000000003E-3</c:v>
                </c:pt>
                <c:pt idx="262" formatCode="General">
                  <c:v>-7.0250499999999997E-3</c:v>
                </c:pt>
                <c:pt idx="263" formatCode="General">
                  <c:v>-7.0323599999999997E-3</c:v>
                </c:pt>
                <c:pt idx="264" formatCode="General">
                  <c:v>-7.0187000000000001E-3</c:v>
                </c:pt>
                <c:pt idx="265" formatCode="General">
                  <c:v>-7.00499E-3</c:v>
                </c:pt>
                <c:pt idx="266" formatCode="General">
                  <c:v>-7.0093200000000003E-3</c:v>
                </c:pt>
                <c:pt idx="267" formatCode="General">
                  <c:v>-6.9986299999999996E-3</c:v>
                </c:pt>
                <c:pt idx="268" formatCode="General">
                  <c:v>-6.9912899999999998E-3</c:v>
                </c:pt>
                <c:pt idx="269" formatCode="General">
                  <c:v>-6.9895699999999996E-3</c:v>
                </c:pt>
                <c:pt idx="270" formatCode="General">
                  <c:v>-7.0145900000000002E-3</c:v>
                </c:pt>
                <c:pt idx="271" formatCode="General">
                  <c:v>-7.0445600000000001E-3</c:v>
                </c:pt>
                <c:pt idx="272" formatCode="General">
                  <c:v>-7.0738399999999996E-3</c:v>
                </c:pt>
                <c:pt idx="273" formatCode="General">
                  <c:v>-7.0776099999999998E-3</c:v>
                </c:pt>
                <c:pt idx="274" formatCode="General">
                  <c:v>-7.04982E-3</c:v>
                </c:pt>
                <c:pt idx="275" formatCode="General">
                  <c:v>-7.0242300000000002E-3</c:v>
                </c:pt>
                <c:pt idx="276" formatCode="General">
                  <c:v>-7.0083100000000002E-3</c:v>
                </c:pt>
                <c:pt idx="277" formatCode="General">
                  <c:v>-7.0125600000000001E-3</c:v>
                </c:pt>
                <c:pt idx="278" formatCode="General">
                  <c:v>-7.0339399999999998E-3</c:v>
                </c:pt>
                <c:pt idx="279" formatCode="General">
                  <c:v>-7.0618399999999998E-3</c:v>
                </c:pt>
                <c:pt idx="280" formatCode="General">
                  <c:v>-7.0592199999999997E-3</c:v>
                </c:pt>
                <c:pt idx="281" formatCode="General">
                  <c:v>-7.0401200000000004E-3</c:v>
                </c:pt>
                <c:pt idx="282" formatCode="General">
                  <c:v>-7.0548199999999998E-3</c:v>
                </c:pt>
                <c:pt idx="283" formatCode="General">
                  <c:v>-7.0572300000000003E-3</c:v>
                </c:pt>
                <c:pt idx="284" formatCode="General">
                  <c:v>-7.0720000000000002E-3</c:v>
                </c:pt>
                <c:pt idx="285" formatCode="General">
                  <c:v>-7.0777100000000001E-3</c:v>
                </c:pt>
                <c:pt idx="286" formatCode="General">
                  <c:v>-7.0822799999999998E-3</c:v>
                </c:pt>
                <c:pt idx="287" formatCode="General">
                  <c:v>-7.0634199999999999E-3</c:v>
                </c:pt>
                <c:pt idx="288" formatCode="General">
                  <c:v>-7.0605099999999999E-3</c:v>
                </c:pt>
                <c:pt idx="289" formatCode="General">
                  <c:v>-7.0519399999999996E-3</c:v>
                </c:pt>
                <c:pt idx="290" formatCode="General">
                  <c:v>-7.0528800000000001E-3</c:v>
                </c:pt>
                <c:pt idx="291" formatCode="General">
                  <c:v>-7.0554600000000004E-3</c:v>
                </c:pt>
                <c:pt idx="292" formatCode="General">
                  <c:v>-7.0854799999999999E-3</c:v>
                </c:pt>
                <c:pt idx="293" formatCode="General">
                  <c:v>-7.0747600000000002E-3</c:v>
                </c:pt>
                <c:pt idx="294" formatCode="General">
                  <c:v>-7.0771000000000002E-3</c:v>
                </c:pt>
                <c:pt idx="295" formatCode="General">
                  <c:v>-7.1001299999999996E-3</c:v>
                </c:pt>
                <c:pt idx="296" formatCode="General">
                  <c:v>-7.11657E-3</c:v>
                </c:pt>
                <c:pt idx="297" formatCode="General">
                  <c:v>-7.1257899999999999E-3</c:v>
                </c:pt>
                <c:pt idx="298" formatCode="General">
                  <c:v>-7.1395199999999999E-3</c:v>
                </c:pt>
                <c:pt idx="299" formatCode="General">
                  <c:v>-7.1616800000000001E-3</c:v>
                </c:pt>
                <c:pt idx="300" formatCode="General">
                  <c:v>-7.1621000000000002E-3</c:v>
                </c:pt>
                <c:pt idx="301" formatCode="General">
                  <c:v>-7.1693099999999999E-3</c:v>
                </c:pt>
                <c:pt idx="302" formatCode="General">
                  <c:v>-7.3128400000000001E-3</c:v>
                </c:pt>
                <c:pt idx="303" formatCode="General">
                  <c:v>-7.3153000000000003E-3</c:v>
                </c:pt>
                <c:pt idx="304" formatCode="General">
                  <c:v>-7.3200899999999996E-3</c:v>
                </c:pt>
                <c:pt idx="305" formatCode="General">
                  <c:v>-7.32397E-3</c:v>
                </c:pt>
                <c:pt idx="306" formatCode="General">
                  <c:v>-7.4052600000000003E-3</c:v>
                </c:pt>
                <c:pt idx="307" formatCode="General">
                  <c:v>-7.40722E-3</c:v>
                </c:pt>
                <c:pt idx="308" formatCode="General">
                  <c:v>-7.4280300000000004E-3</c:v>
                </c:pt>
                <c:pt idx="309" formatCode="General">
                  <c:v>-7.4432600000000002E-3</c:v>
                </c:pt>
                <c:pt idx="310" formatCode="General">
                  <c:v>-7.4409100000000002E-3</c:v>
                </c:pt>
                <c:pt idx="311" formatCode="General">
                  <c:v>-7.4514300000000002E-3</c:v>
                </c:pt>
                <c:pt idx="312" formatCode="General">
                  <c:v>-7.4395900000000003E-3</c:v>
                </c:pt>
                <c:pt idx="313" formatCode="General">
                  <c:v>-7.5069200000000003E-3</c:v>
                </c:pt>
                <c:pt idx="314" formatCode="General">
                  <c:v>-7.5232900000000002E-3</c:v>
                </c:pt>
                <c:pt idx="315" formatCode="General">
                  <c:v>-7.6919900000000001E-3</c:v>
                </c:pt>
                <c:pt idx="316" formatCode="General">
                  <c:v>-7.6444399999999997E-3</c:v>
                </c:pt>
                <c:pt idx="317" formatCode="General">
                  <c:v>-7.6689000000000002E-3</c:v>
                </c:pt>
                <c:pt idx="318" formatCode="General">
                  <c:v>-7.6807899999999998E-3</c:v>
                </c:pt>
                <c:pt idx="319" formatCode="General">
                  <c:v>-7.6717799999999996E-3</c:v>
                </c:pt>
                <c:pt idx="320" formatCode="General">
                  <c:v>-7.6751199999999997E-3</c:v>
                </c:pt>
                <c:pt idx="321" formatCode="General">
                  <c:v>-7.68179E-3</c:v>
                </c:pt>
                <c:pt idx="322" formatCode="General">
                  <c:v>-7.6636100000000004E-3</c:v>
                </c:pt>
                <c:pt idx="323" formatCode="General">
                  <c:v>-7.61417E-3</c:v>
                </c:pt>
                <c:pt idx="324" formatCode="General">
                  <c:v>-7.6256600000000003E-3</c:v>
                </c:pt>
                <c:pt idx="325" formatCode="General">
                  <c:v>-7.6783299999999997E-3</c:v>
                </c:pt>
                <c:pt idx="326" formatCode="General">
                  <c:v>-8.0460199999999992E-3</c:v>
                </c:pt>
                <c:pt idx="327" formatCode="General">
                  <c:v>-8.0517499999999999E-3</c:v>
                </c:pt>
                <c:pt idx="328" formatCode="General">
                  <c:v>-8.14987E-3</c:v>
                </c:pt>
                <c:pt idx="329" formatCode="General">
                  <c:v>-8.08824E-3</c:v>
                </c:pt>
                <c:pt idx="330" formatCode="General">
                  <c:v>-8.0993300000000001E-3</c:v>
                </c:pt>
                <c:pt idx="331" formatCode="General">
                  <c:v>-8.1011299999999998E-3</c:v>
                </c:pt>
                <c:pt idx="332" formatCode="General">
                  <c:v>-8.1570900000000005E-3</c:v>
                </c:pt>
                <c:pt idx="333" formatCode="General">
                  <c:v>-8.1598E-3</c:v>
                </c:pt>
                <c:pt idx="334" formatCode="General">
                  <c:v>-8.1466300000000002E-3</c:v>
                </c:pt>
                <c:pt idx="335" formatCode="General">
                  <c:v>-8.1917099999999996E-3</c:v>
                </c:pt>
                <c:pt idx="336" formatCode="General">
                  <c:v>-8.1944900000000005E-3</c:v>
                </c:pt>
                <c:pt idx="337" formatCode="General">
                  <c:v>-8.1957999999999996E-3</c:v>
                </c:pt>
                <c:pt idx="338" formatCode="General">
                  <c:v>-8.2660000000000008E-3</c:v>
                </c:pt>
                <c:pt idx="339" formatCode="General">
                  <c:v>-8.2564100000000005E-3</c:v>
                </c:pt>
                <c:pt idx="340" formatCode="General">
                  <c:v>-8.2533499999999996E-3</c:v>
                </c:pt>
                <c:pt idx="341" formatCode="General">
                  <c:v>-8.2742900000000001E-3</c:v>
                </c:pt>
                <c:pt idx="342" formatCode="General">
                  <c:v>-8.3093300000000002E-3</c:v>
                </c:pt>
                <c:pt idx="343" formatCode="General">
                  <c:v>-8.3006399999999998E-3</c:v>
                </c:pt>
                <c:pt idx="344" formatCode="General">
                  <c:v>-8.3426500000000001E-3</c:v>
                </c:pt>
                <c:pt idx="345" formatCode="General">
                  <c:v>-8.4138800000000003E-3</c:v>
                </c:pt>
                <c:pt idx="346" formatCode="General">
                  <c:v>-8.4487999999999994E-3</c:v>
                </c:pt>
                <c:pt idx="347" formatCode="General">
                  <c:v>-8.5217399999999999E-3</c:v>
                </c:pt>
                <c:pt idx="348" formatCode="General">
                  <c:v>-8.6117999999999993E-3</c:v>
                </c:pt>
                <c:pt idx="349" formatCode="General">
                  <c:v>-8.6058000000000003E-3</c:v>
                </c:pt>
                <c:pt idx="350" formatCode="General">
                  <c:v>-8.6187E-3</c:v>
                </c:pt>
                <c:pt idx="351" formatCode="General">
                  <c:v>-8.6720500000000006E-3</c:v>
                </c:pt>
                <c:pt idx="352" formatCode="General">
                  <c:v>-8.6673400000000008E-3</c:v>
                </c:pt>
                <c:pt idx="353" formatCode="General">
                  <c:v>-8.6760499999999994E-3</c:v>
                </c:pt>
                <c:pt idx="354" formatCode="General">
                  <c:v>-8.75131E-3</c:v>
                </c:pt>
                <c:pt idx="355" formatCode="General">
                  <c:v>-8.7936500000000001E-3</c:v>
                </c:pt>
                <c:pt idx="356" formatCode="General">
                  <c:v>-8.8085999999999998E-3</c:v>
                </c:pt>
                <c:pt idx="357" formatCode="General">
                  <c:v>-8.8212900000000007E-3</c:v>
                </c:pt>
                <c:pt idx="358" formatCode="General">
                  <c:v>-8.9024900000000007E-3</c:v>
                </c:pt>
                <c:pt idx="359" formatCode="General">
                  <c:v>-8.9096399999999999E-3</c:v>
                </c:pt>
                <c:pt idx="360" formatCode="General">
                  <c:v>-9.1455500000000006E-3</c:v>
                </c:pt>
                <c:pt idx="361" formatCode="General">
                  <c:v>-9.1737599999999996E-3</c:v>
                </c:pt>
                <c:pt idx="362" formatCode="General">
                  <c:v>-9.1749899999999992E-3</c:v>
                </c:pt>
                <c:pt idx="363" formatCode="General">
                  <c:v>-9.2155699999999993E-3</c:v>
                </c:pt>
                <c:pt idx="364" formatCode="General">
                  <c:v>-9.2185800000000005E-3</c:v>
                </c:pt>
                <c:pt idx="365" formatCode="General">
                  <c:v>-9.2348900000000008E-3</c:v>
                </c:pt>
                <c:pt idx="366" formatCode="General">
                  <c:v>-9.2446999999999998E-3</c:v>
                </c:pt>
                <c:pt idx="367" formatCode="General">
                  <c:v>-9.5454000000000008E-3</c:v>
                </c:pt>
                <c:pt idx="368" formatCode="General">
                  <c:v>-9.5479399999999996E-3</c:v>
                </c:pt>
                <c:pt idx="369" formatCode="General">
                  <c:v>-9.7729700000000006E-3</c:v>
                </c:pt>
                <c:pt idx="370" formatCode="General">
                  <c:v>-9.8467799999999994E-3</c:v>
                </c:pt>
                <c:pt idx="371" formatCode="General">
                  <c:v>-9.91766E-3</c:v>
                </c:pt>
                <c:pt idx="372" formatCode="General">
                  <c:v>-9.9131700000000007E-3</c:v>
                </c:pt>
                <c:pt idx="373" formatCode="General">
                  <c:v>-9.9175800000000005E-3</c:v>
                </c:pt>
                <c:pt idx="374" formatCode="General">
                  <c:v>-1.000699E-2</c:v>
                </c:pt>
                <c:pt idx="375" formatCode="General">
                  <c:v>-1.0073850000000001E-2</c:v>
                </c:pt>
                <c:pt idx="376" formatCode="General">
                  <c:v>-1.008306E-2</c:v>
                </c:pt>
                <c:pt idx="377" formatCode="General">
                  <c:v>-1.012538E-2</c:v>
                </c:pt>
                <c:pt idx="378" formatCode="General">
                  <c:v>-1.036871E-2</c:v>
                </c:pt>
                <c:pt idx="379" formatCode="General">
                  <c:v>-1.0370620000000001E-2</c:v>
                </c:pt>
                <c:pt idx="380" formatCode="General">
                  <c:v>-1.036842E-2</c:v>
                </c:pt>
                <c:pt idx="381" formatCode="General">
                  <c:v>-1.065728E-2</c:v>
                </c:pt>
                <c:pt idx="382" formatCode="General">
                  <c:v>-1.065868E-2</c:v>
                </c:pt>
                <c:pt idx="383" formatCode="General">
                  <c:v>-1.065145E-2</c:v>
                </c:pt>
                <c:pt idx="384" formatCode="General">
                  <c:v>-1.09388E-2</c:v>
                </c:pt>
                <c:pt idx="385" formatCode="General">
                  <c:v>-1.1198E-2</c:v>
                </c:pt>
                <c:pt idx="386" formatCode="General">
                  <c:v>-1.128296E-2</c:v>
                </c:pt>
                <c:pt idx="387" formatCode="General">
                  <c:v>-1.174324E-2</c:v>
                </c:pt>
                <c:pt idx="388" formatCode="General">
                  <c:v>-1.197173E-2</c:v>
                </c:pt>
                <c:pt idx="389" formatCode="General">
                  <c:v>-1.199362E-2</c:v>
                </c:pt>
                <c:pt idx="390" formatCode="General">
                  <c:v>-1.200529E-2</c:v>
                </c:pt>
                <c:pt idx="391" formatCode="General">
                  <c:v>-1.2015390000000001E-2</c:v>
                </c:pt>
                <c:pt idx="392" formatCode="General">
                  <c:v>-1.2017E-2</c:v>
                </c:pt>
                <c:pt idx="393" formatCode="General">
                  <c:v>-1.2016199999999999E-2</c:v>
                </c:pt>
                <c:pt idx="394" formatCode="General">
                  <c:v>-1.2077330000000001E-2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C0-4ED2-816F-284789FCF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286400"/>
        <c:axId val="168286976"/>
      </c:scatterChart>
      <c:valAx>
        <c:axId val="16828640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8286976"/>
        <c:crosses val="autoZero"/>
        <c:crossBetween val="midCat"/>
      </c:valAx>
      <c:valAx>
        <c:axId val="168286976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682864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1936852244430983"/>
                  <c:y val="0.70647393859629215"/>
                </c:manualLayout>
              </c:layout>
              <c:numFmt formatCode="General" sourceLinked="0"/>
            </c:trendlineLbl>
          </c:trendline>
          <c:xVal>
            <c:numRef>
              <c:f>'Data fresh bones'!$HP$4:$HP$398</c:f>
              <c:numCache>
                <c:formatCode>0.00E+00</c:formatCode>
                <c:ptCount val="395"/>
                <c:pt idx="0">
                  <c:v>7.0548699999999996E-6</c:v>
                </c:pt>
                <c:pt idx="1">
                  <c:v>2.7586999999999999E-5</c:v>
                </c:pt>
                <c:pt idx="2">
                  <c:v>5.6185199999999999E-5</c:v>
                </c:pt>
                <c:pt idx="3" formatCode="General">
                  <c:v>7.5717199999999997E-4</c:v>
                </c:pt>
                <c:pt idx="4" formatCode="General">
                  <c:v>2.9020510000000001E-3</c:v>
                </c:pt>
                <c:pt idx="5" formatCode="General">
                  <c:v>6.2860959999999997E-3</c:v>
                </c:pt>
                <c:pt idx="6" formatCode="General">
                  <c:v>1.0200659000000001E-2</c:v>
                </c:pt>
                <c:pt idx="7" formatCode="General">
                  <c:v>1.4830902E-2</c:v>
                </c:pt>
                <c:pt idx="8" formatCode="General">
                  <c:v>1.9577968000000001E-2</c:v>
                </c:pt>
                <c:pt idx="9" formatCode="General">
                  <c:v>2.3251535E-2</c:v>
                </c:pt>
                <c:pt idx="10" formatCode="General">
                  <c:v>2.6545334E-2</c:v>
                </c:pt>
                <c:pt idx="11" formatCode="General">
                  <c:v>2.9926616E-2</c:v>
                </c:pt>
                <c:pt idx="12" formatCode="General">
                  <c:v>3.3142466000000002E-2</c:v>
                </c:pt>
                <c:pt idx="13" formatCode="General">
                  <c:v>3.6147446999999999E-2</c:v>
                </c:pt>
                <c:pt idx="14" formatCode="General">
                  <c:v>3.9385363E-2</c:v>
                </c:pt>
                <c:pt idx="15" formatCode="General">
                  <c:v>4.2780331999999997E-2</c:v>
                </c:pt>
                <c:pt idx="16" formatCode="General">
                  <c:v>4.6502807E-2</c:v>
                </c:pt>
                <c:pt idx="17" formatCode="General">
                  <c:v>5.0865661999999999E-2</c:v>
                </c:pt>
                <c:pt idx="18" formatCode="General">
                  <c:v>5.5660785999999997E-2</c:v>
                </c:pt>
                <c:pt idx="19" formatCode="General">
                  <c:v>6.0367623000000002E-2</c:v>
                </c:pt>
                <c:pt idx="20" formatCode="General">
                  <c:v>6.5200934000000002E-2</c:v>
                </c:pt>
                <c:pt idx="21" formatCode="General">
                  <c:v>7.0471532000000003E-2</c:v>
                </c:pt>
                <c:pt idx="22" formatCode="General">
                  <c:v>7.5058406999999994E-2</c:v>
                </c:pt>
                <c:pt idx="23" formatCode="General">
                  <c:v>7.8707813000000001E-2</c:v>
                </c:pt>
                <c:pt idx="24" formatCode="General">
                  <c:v>8.2654226999999997E-2</c:v>
                </c:pt>
                <c:pt idx="25" formatCode="General">
                  <c:v>8.6749323000000003E-2</c:v>
                </c:pt>
                <c:pt idx="26" formatCode="General">
                  <c:v>9.0863694999999994E-2</c:v>
                </c:pt>
                <c:pt idx="27" formatCode="General">
                  <c:v>9.5849161000000002E-2</c:v>
                </c:pt>
                <c:pt idx="28" formatCode="General">
                  <c:v>0.10156501699999999</c:v>
                </c:pt>
                <c:pt idx="29" formatCode="General">
                  <c:v>0.107870037</c:v>
                </c:pt>
                <c:pt idx="30" formatCode="General">
                  <c:v>0.114210619</c:v>
                </c:pt>
                <c:pt idx="31" formatCode="General">
                  <c:v>0.119919022</c:v>
                </c:pt>
                <c:pt idx="32" formatCode="General">
                  <c:v>0.12482399299999999</c:v>
                </c:pt>
                <c:pt idx="33" formatCode="General">
                  <c:v>0.12976190200000001</c:v>
                </c:pt>
                <c:pt idx="34" formatCode="General">
                  <c:v>0.13471709600000001</c:v>
                </c:pt>
                <c:pt idx="35" formatCode="General">
                  <c:v>0.139646833</c:v>
                </c:pt>
                <c:pt idx="36" formatCode="General">
                  <c:v>0.14474566899999999</c:v>
                </c:pt>
                <c:pt idx="37" formatCode="General">
                  <c:v>0.14958582100000001</c:v>
                </c:pt>
                <c:pt idx="38" formatCode="General">
                  <c:v>0.15530923199999999</c:v>
                </c:pt>
                <c:pt idx="39" formatCode="General">
                  <c:v>0.16136208099999999</c:v>
                </c:pt>
                <c:pt idx="40" formatCode="General">
                  <c:v>0.16736426500000001</c:v>
                </c:pt>
                <c:pt idx="41" formatCode="General">
                  <c:v>0.174431743</c:v>
                </c:pt>
                <c:pt idx="42" formatCode="General">
                  <c:v>0.18276118799999999</c:v>
                </c:pt>
                <c:pt idx="43" formatCode="General">
                  <c:v>0.19182919200000001</c:v>
                </c:pt>
                <c:pt idx="44" formatCode="General">
                  <c:v>0.20114257699999999</c:v>
                </c:pt>
                <c:pt idx="45" formatCode="General">
                  <c:v>0.20943294100000001</c:v>
                </c:pt>
                <c:pt idx="46" formatCode="General">
                  <c:v>0.219506904</c:v>
                </c:pt>
                <c:pt idx="47" formatCode="General">
                  <c:v>0.23225282799999999</c:v>
                </c:pt>
                <c:pt idx="48" formatCode="General">
                  <c:v>0.244801558</c:v>
                </c:pt>
                <c:pt idx="49" formatCode="General">
                  <c:v>0.25828848500000001</c:v>
                </c:pt>
                <c:pt idx="50" formatCode="General">
                  <c:v>0.27201773200000001</c:v>
                </c:pt>
                <c:pt idx="51" formatCode="General">
                  <c:v>0.28223520600000002</c:v>
                </c:pt>
                <c:pt idx="52" formatCode="General">
                  <c:v>0.29002372799999998</c:v>
                </c:pt>
                <c:pt idx="53" formatCode="General">
                  <c:v>0.297997752</c:v>
                </c:pt>
                <c:pt idx="54" formatCode="General">
                  <c:v>0.30452616100000002</c:v>
                </c:pt>
                <c:pt idx="55" formatCode="General">
                  <c:v>0.31160249200000001</c:v>
                </c:pt>
                <c:pt idx="56" formatCode="General">
                  <c:v>0.319120717</c:v>
                </c:pt>
                <c:pt idx="57" formatCode="General">
                  <c:v>0.32586985600000001</c:v>
                </c:pt>
                <c:pt idx="58" formatCode="General">
                  <c:v>0.33146571499999999</c:v>
                </c:pt>
                <c:pt idx="59" formatCode="General">
                  <c:v>0.33614595899999999</c:v>
                </c:pt>
                <c:pt idx="60" formatCode="General">
                  <c:v>0.34153588899999998</c:v>
                </c:pt>
                <c:pt idx="61" formatCode="General">
                  <c:v>0.34683041199999998</c:v>
                </c:pt>
                <c:pt idx="62" formatCode="General">
                  <c:v>0.35130351300000001</c:v>
                </c:pt>
                <c:pt idx="63" formatCode="General">
                  <c:v>0.354612388</c:v>
                </c:pt>
                <c:pt idx="64" formatCode="General">
                  <c:v>0.35737851900000001</c:v>
                </c:pt>
                <c:pt idx="65" formatCode="General">
                  <c:v>0.35858302800000003</c:v>
                </c:pt>
                <c:pt idx="66" formatCode="General">
                  <c:v>0.362415969</c:v>
                </c:pt>
                <c:pt idx="67" formatCode="General">
                  <c:v>0.37316328300000001</c:v>
                </c:pt>
                <c:pt idx="68" formatCode="General">
                  <c:v>0.387893718</c:v>
                </c:pt>
                <c:pt idx="69" formatCode="General">
                  <c:v>0.40260016500000001</c:v>
                </c:pt>
                <c:pt idx="70" formatCode="General">
                  <c:v>0.41755365999999999</c:v>
                </c:pt>
                <c:pt idx="71" formatCode="General">
                  <c:v>0.42999331099999999</c:v>
                </c:pt>
                <c:pt idx="72" formatCode="General">
                  <c:v>0.43577795899999999</c:v>
                </c:pt>
                <c:pt idx="73" formatCode="General">
                  <c:v>0.439509382</c:v>
                </c:pt>
                <c:pt idx="74" formatCode="General">
                  <c:v>0.445353308</c:v>
                </c:pt>
                <c:pt idx="75" formatCode="General">
                  <c:v>0.45156390499999999</c:v>
                </c:pt>
                <c:pt idx="76" formatCode="General">
                  <c:v>0.45771598200000002</c:v>
                </c:pt>
                <c:pt idx="77" formatCode="General">
                  <c:v>0.46448824999999999</c:v>
                </c:pt>
                <c:pt idx="78" formatCode="General">
                  <c:v>0.46971879300000002</c:v>
                </c:pt>
                <c:pt idx="79" formatCode="General">
                  <c:v>0.47329534499999998</c:v>
                </c:pt>
                <c:pt idx="80" formatCode="General">
                  <c:v>0.47644716999999998</c:v>
                </c:pt>
                <c:pt idx="81" formatCode="General">
                  <c:v>0.47994692999999999</c:v>
                </c:pt>
                <c:pt idx="82" formatCode="General">
                  <c:v>0.48347135099999999</c:v>
                </c:pt>
                <c:pt idx="83" formatCode="General">
                  <c:v>0.48671373600000001</c:v>
                </c:pt>
                <c:pt idx="84" formatCode="General">
                  <c:v>0.49016668000000002</c:v>
                </c:pt>
                <c:pt idx="85" formatCode="General">
                  <c:v>0.49449976499999998</c:v>
                </c:pt>
                <c:pt idx="86" formatCode="General">
                  <c:v>0.49885426700000002</c:v>
                </c:pt>
                <c:pt idx="87" formatCode="General">
                  <c:v>0.50389686700000003</c:v>
                </c:pt>
                <c:pt idx="88" formatCode="General">
                  <c:v>0.50944347300000004</c:v>
                </c:pt>
                <c:pt idx="89" formatCode="General">
                  <c:v>0.51457681899999996</c:v>
                </c:pt>
                <c:pt idx="90" formatCode="General">
                  <c:v>0.51895943</c:v>
                </c:pt>
                <c:pt idx="91" formatCode="General">
                  <c:v>0.52304591300000003</c:v>
                </c:pt>
                <c:pt idx="92" formatCode="General">
                  <c:v>0.52621762699999997</c:v>
                </c:pt>
                <c:pt idx="93" formatCode="General">
                  <c:v>0.52927987499999996</c:v>
                </c:pt>
                <c:pt idx="94" formatCode="General">
                  <c:v>0.53394125299999995</c:v>
                </c:pt>
                <c:pt idx="95" formatCode="General">
                  <c:v>0.53919900200000004</c:v>
                </c:pt>
                <c:pt idx="96" formatCode="General">
                  <c:v>0.54410263400000003</c:v>
                </c:pt>
                <c:pt idx="97" formatCode="General">
                  <c:v>0.54873745100000004</c:v>
                </c:pt>
                <c:pt idx="98" formatCode="General">
                  <c:v>0.55360068399999995</c:v>
                </c:pt>
                <c:pt idx="99" formatCode="General">
                  <c:v>0.55789365499999999</c:v>
                </c:pt>
                <c:pt idx="100" formatCode="General">
                  <c:v>0.56205620000000001</c:v>
                </c:pt>
                <c:pt idx="101" formatCode="General">
                  <c:v>0.56608192199999996</c:v>
                </c:pt>
                <c:pt idx="102" formatCode="General">
                  <c:v>0.57047575399999995</c:v>
                </c:pt>
                <c:pt idx="103" formatCode="General">
                  <c:v>0.57437408000000001</c:v>
                </c:pt>
                <c:pt idx="104" formatCode="General">
                  <c:v>0.57758156500000002</c:v>
                </c:pt>
                <c:pt idx="105" formatCode="General">
                  <c:v>0.58113570299999995</c:v>
                </c:pt>
                <c:pt idx="106" formatCode="General">
                  <c:v>0.585095959</c:v>
                </c:pt>
                <c:pt idx="107" formatCode="General">
                  <c:v>0.588993671</c:v>
                </c:pt>
                <c:pt idx="108" formatCode="General">
                  <c:v>0.59406360199999997</c:v>
                </c:pt>
                <c:pt idx="109" formatCode="General">
                  <c:v>0.59903817599999998</c:v>
                </c:pt>
                <c:pt idx="110" formatCode="General">
                  <c:v>0.60375736300000005</c:v>
                </c:pt>
                <c:pt idx="111" formatCode="General">
                  <c:v>0.60895374499999999</c:v>
                </c:pt>
                <c:pt idx="112" formatCode="General">
                  <c:v>0.61423425499999995</c:v>
                </c:pt>
                <c:pt idx="113" formatCode="General">
                  <c:v>0.61863397600000003</c:v>
                </c:pt>
                <c:pt idx="114" formatCode="General">
                  <c:v>0.62287288699999999</c:v>
                </c:pt>
                <c:pt idx="115" formatCode="General">
                  <c:v>0.62664080099999997</c:v>
                </c:pt>
                <c:pt idx="116" formatCode="General">
                  <c:v>0.62954240299999997</c:v>
                </c:pt>
                <c:pt idx="117" formatCode="General">
                  <c:v>0.63334307999999995</c:v>
                </c:pt>
                <c:pt idx="118" formatCode="General">
                  <c:v>0.63937742399999997</c:v>
                </c:pt>
                <c:pt idx="119" formatCode="General">
                  <c:v>0.64557854400000003</c:v>
                </c:pt>
                <c:pt idx="120" formatCode="General">
                  <c:v>0.65183465799999996</c:v>
                </c:pt>
                <c:pt idx="121" formatCode="General">
                  <c:v>0.65843468100000002</c:v>
                </c:pt>
                <c:pt idx="122" formatCode="General">
                  <c:v>0.66373421700000002</c:v>
                </c:pt>
                <c:pt idx="123" formatCode="General">
                  <c:v>0.66731310099999996</c:v>
                </c:pt>
                <c:pt idx="124" formatCode="General">
                  <c:v>0.67140965600000002</c:v>
                </c:pt>
                <c:pt idx="125" formatCode="General">
                  <c:v>0.675979679</c:v>
                </c:pt>
                <c:pt idx="126" formatCode="General">
                  <c:v>0.68060861299999997</c:v>
                </c:pt>
                <c:pt idx="127" formatCode="General">
                  <c:v>0.68518415099999996</c:v>
                </c:pt>
                <c:pt idx="128" formatCode="General">
                  <c:v>0.68903400100000001</c:v>
                </c:pt>
                <c:pt idx="129" formatCode="General">
                  <c:v>0.69244363200000003</c:v>
                </c:pt>
                <c:pt idx="130" formatCode="General">
                  <c:v>0.69594197700000004</c:v>
                </c:pt>
                <c:pt idx="131" formatCode="General">
                  <c:v>0.69908753599999995</c:v>
                </c:pt>
                <c:pt idx="132" formatCode="General">
                  <c:v>0.70208592199999997</c:v>
                </c:pt>
                <c:pt idx="133" formatCode="General">
                  <c:v>0.705621575</c:v>
                </c:pt>
                <c:pt idx="134" formatCode="General">
                  <c:v>0.70989968999999997</c:v>
                </c:pt>
                <c:pt idx="135" formatCode="General">
                  <c:v>0.713312049</c:v>
                </c:pt>
                <c:pt idx="136" formatCode="General">
                  <c:v>0.71684034900000004</c:v>
                </c:pt>
                <c:pt idx="137" formatCode="General">
                  <c:v>0.72014299900000001</c:v>
                </c:pt>
                <c:pt idx="138" formatCode="General">
                  <c:v>0.72309120199999999</c:v>
                </c:pt>
                <c:pt idx="139" formatCode="General">
                  <c:v>0.72573864099999996</c:v>
                </c:pt>
                <c:pt idx="140" formatCode="General">
                  <c:v>0.72867919199999998</c:v>
                </c:pt>
                <c:pt idx="141" formatCode="General">
                  <c:v>0.73189177599999999</c:v>
                </c:pt>
                <c:pt idx="142" formatCode="General">
                  <c:v>0.73589722199999996</c:v>
                </c:pt>
                <c:pt idx="143" formatCode="General">
                  <c:v>0.739817108</c:v>
                </c:pt>
                <c:pt idx="144" formatCode="General">
                  <c:v>0.743329083</c:v>
                </c:pt>
                <c:pt idx="145" formatCode="General">
                  <c:v>0.74663159000000001</c:v>
                </c:pt>
                <c:pt idx="146" formatCode="General">
                  <c:v>0.74951459099999995</c:v>
                </c:pt>
                <c:pt idx="147" formatCode="General">
                  <c:v>0.75194635799999998</c:v>
                </c:pt>
                <c:pt idx="148" formatCode="General">
                  <c:v>0.75448024300000005</c:v>
                </c:pt>
                <c:pt idx="149" formatCode="General">
                  <c:v>0.75752505999999997</c:v>
                </c:pt>
                <c:pt idx="150" formatCode="General">
                  <c:v>0.76203471899999997</c:v>
                </c:pt>
                <c:pt idx="151" formatCode="General">
                  <c:v>0.76745403000000001</c:v>
                </c:pt>
                <c:pt idx="152" formatCode="General">
                  <c:v>0.77266252000000002</c:v>
                </c:pt>
                <c:pt idx="153" formatCode="General">
                  <c:v>0.77808424099999995</c:v>
                </c:pt>
                <c:pt idx="154" formatCode="General">
                  <c:v>0.78615319299999997</c:v>
                </c:pt>
                <c:pt idx="155" formatCode="General">
                  <c:v>0.79283906599999998</c:v>
                </c:pt>
                <c:pt idx="156" formatCode="General">
                  <c:v>0.79844212000000003</c:v>
                </c:pt>
                <c:pt idx="157" formatCode="General">
                  <c:v>0.80401041600000001</c:v>
                </c:pt>
                <c:pt idx="158" formatCode="General">
                  <c:v>0.80914129599999995</c:v>
                </c:pt>
                <c:pt idx="159" formatCode="General">
                  <c:v>0.81061575500000005</c:v>
                </c:pt>
                <c:pt idx="160" formatCode="General">
                  <c:v>0.81311285899999997</c:v>
                </c:pt>
                <c:pt idx="161" formatCode="General">
                  <c:v>0.81681790600000004</c:v>
                </c:pt>
                <c:pt idx="162" formatCode="General">
                  <c:v>0.82159407500000003</c:v>
                </c:pt>
                <c:pt idx="163" formatCode="General">
                  <c:v>0.82677759299999998</c:v>
                </c:pt>
                <c:pt idx="164" formatCode="General">
                  <c:v>0.83262261800000004</c:v>
                </c:pt>
                <c:pt idx="165" formatCode="General">
                  <c:v>0.83795414599999996</c:v>
                </c:pt>
                <c:pt idx="166" formatCode="General">
                  <c:v>0.84382669899999996</c:v>
                </c:pt>
                <c:pt idx="167" formatCode="General">
                  <c:v>0.84858102499999999</c:v>
                </c:pt>
                <c:pt idx="168" formatCode="General">
                  <c:v>0.85269713199999997</c:v>
                </c:pt>
                <c:pt idx="169" formatCode="General">
                  <c:v>0.85633779899999996</c:v>
                </c:pt>
                <c:pt idx="170" formatCode="General">
                  <c:v>0.85932821199999998</c:v>
                </c:pt>
                <c:pt idx="171" formatCode="General">
                  <c:v>0.86193919699999999</c:v>
                </c:pt>
                <c:pt idx="172" formatCode="General">
                  <c:v>0.86643516099999995</c:v>
                </c:pt>
                <c:pt idx="173" formatCode="General">
                  <c:v>0.87209484199999998</c:v>
                </c:pt>
                <c:pt idx="174" formatCode="General">
                  <c:v>0.87852777800000004</c:v>
                </c:pt>
                <c:pt idx="175" formatCode="General">
                  <c:v>0.88565180099999996</c:v>
                </c:pt>
                <c:pt idx="176" formatCode="General">
                  <c:v>0.89190064300000005</c:v>
                </c:pt>
                <c:pt idx="177" formatCode="General">
                  <c:v>0.89698641400000001</c:v>
                </c:pt>
                <c:pt idx="178" formatCode="General">
                  <c:v>0.90130151700000005</c:v>
                </c:pt>
                <c:pt idx="179" formatCode="General">
                  <c:v>0.90513718899999995</c:v>
                </c:pt>
                <c:pt idx="180" formatCode="General">
                  <c:v>0.90880974999999997</c:v>
                </c:pt>
                <c:pt idx="181" formatCode="General">
                  <c:v>0.91284991100000001</c:v>
                </c:pt>
                <c:pt idx="182" formatCode="General">
                  <c:v>0.91757929100000002</c:v>
                </c:pt>
                <c:pt idx="183" formatCode="General">
                  <c:v>0.92347402700000003</c:v>
                </c:pt>
                <c:pt idx="184" formatCode="General">
                  <c:v>0.92983386199999996</c:v>
                </c:pt>
                <c:pt idx="185" formatCode="General">
                  <c:v>0.93575624300000004</c:v>
                </c:pt>
                <c:pt idx="186" formatCode="General">
                  <c:v>0.94146687799999995</c:v>
                </c:pt>
                <c:pt idx="187" formatCode="General">
                  <c:v>0.94684419200000003</c:v>
                </c:pt>
                <c:pt idx="188" formatCode="General">
                  <c:v>0.95172155000000003</c:v>
                </c:pt>
                <c:pt idx="189" formatCode="General">
                  <c:v>0.956331178</c:v>
                </c:pt>
                <c:pt idx="190" formatCode="General">
                  <c:v>0.96094922900000002</c:v>
                </c:pt>
                <c:pt idx="191" formatCode="General">
                  <c:v>0.96534255300000005</c:v>
                </c:pt>
                <c:pt idx="192" formatCode="General">
                  <c:v>0.969559002</c:v>
                </c:pt>
                <c:pt idx="193" formatCode="General">
                  <c:v>0.97289655200000003</c:v>
                </c:pt>
                <c:pt idx="194" formatCode="General">
                  <c:v>0.97579789100000003</c:v>
                </c:pt>
                <c:pt idx="195" formatCode="General">
                  <c:v>0.97872430899999996</c:v>
                </c:pt>
                <c:pt idx="196" formatCode="General">
                  <c:v>0.98133723100000003</c:v>
                </c:pt>
                <c:pt idx="197" formatCode="General">
                  <c:v>0.98291885400000001</c:v>
                </c:pt>
                <c:pt idx="198" formatCode="General">
                  <c:v>0.98448759799999996</c:v>
                </c:pt>
                <c:pt idx="199" formatCode="General">
                  <c:v>0.98708812000000001</c:v>
                </c:pt>
                <c:pt idx="200" formatCode="General">
                  <c:v>0.99084242600000005</c:v>
                </c:pt>
                <c:pt idx="201" formatCode="General">
                  <c:v>0.99515830100000002</c:v>
                </c:pt>
                <c:pt idx="202" formatCode="General">
                  <c:v>1.000429625</c:v>
                </c:pt>
                <c:pt idx="203" formatCode="General">
                  <c:v>1.0060137389999999</c:v>
                </c:pt>
                <c:pt idx="204" formatCode="General">
                  <c:v>1.0105179310000001</c:v>
                </c:pt>
                <c:pt idx="205" formatCode="General">
                  <c:v>1.0135313669999999</c:v>
                </c:pt>
                <c:pt idx="206" formatCode="General">
                  <c:v>1.0159240810000001</c:v>
                </c:pt>
                <c:pt idx="207" formatCode="General">
                  <c:v>1.0177010339999999</c:v>
                </c:pt>
                <c:pt idx="208" formatCode="General">
                  <c:v>1.0191649709999999</c:v>
                </c:pt>
                <c:pt idx="209" formatCode="General">
                  <c:v>1.0204496999999999</c:v>
                </c:pt>
                <c:pt idx="210" formatCode="General">
                  <c:v>1.0218114920000001</c:v>
                </c:pt>
                <c:pt idx="211" formatCode="General">
                  <c:v>1.0234192470000001</c:v>
                </c:pt>
                <c:pt idx="212" formatCode="General">
                  <c:v>1.0251214310000001</c:v>
                </c:pt>
                <c:pt idx="213" formatCode="General">
                  <c:v>1.0268209429999999</c:v>
                </c:pt>
                <c:pt idx="214" formatCode="General">
                  <c:v>1.0287464399999999</c:v>
                </c:pt>
                <c:pt idx="215" formatCode="General">
                  <c:v>1.0308307860000001</c:v>
                </c:pt>
                <c:pt idx="216" formatCode="General">
                  <c:v>1.032556789</c:v>
                </c:pt>
                <c:pt idx="217" formatCode="General">
                  <c:v>1.033751847</c:v>
                </c:pt>
                <c:pt idx="218" formatCode="General">
                  <c:v>1.0347510049999999</c:v>
                </c:pt>
                <c:pt idx="219" formatCode="General">
                  <c:v>1.0355272550000001</c:v>
                </c:pt>
                <c:pt idx="220" formatCode="General">
                  <c:v>1.0366379020000001</c:v>
                </c:pt>
                <c:pt idx="221" formatCode="General">
                  <c:v>1.038529308</c:v>
                </c:pt>
                <c:pt idx="222" formatCode="General">
                  <c:v>1.0416655459999999</c:v>
                </c:pt>
                <c:pt idx="223" formatCode="General">
                  <c:v>1.045687963</c:v>
                </c:pt>
                <c:pt idx="224" formatCode="General">
                  <c:v>1.049939677</c:v>
                </c:pt>
                <c:pt idx="225" formatCode="General">
                  <c:v>1.0540335089999999</c:v>
                </c:pt>
                <c:pt idx="226" formatCode="General">
                  <c:v>1.05751292</c:v>
                </c:pt>
                <c:pt idx="227" formatCode="General">
                  <c:v>1.0599514059999999</c:v>
                </c:pt>
                <c:pt idx="228" formatCode="General">
                  <c:v>1.0621592259999999</c:v>
                </c:pt>
                <c:pt idx="229" formatCode="General">
                  <c:v>1.064971372</c:v>
                </c:pt>
                <c:pt idx="230" formatCode="General">
                  <c:v>1.068946213</c:v>
                </c:pt>
                <c:pt idx="231" formatCode="General">
                  <c:v>1.0733825530000001</c:v>
                </c:pt>
                <c:pt idx="232" formatCode="General">
                  <c:v>1.0794825260000001</c:v>
                </c:pt>
                <c:pt idx="233" formatCode="General">
                  <c:v>1.0860753590000001</c:v>
                </c:pt>
                <c:pt idx="234" formatCode="General">
                  <c:v>1.0927062430000001</c:v>
                </c:pt>
                <c:pt idx="235" formatCode="General">
                  <c:v>1.1000577119999999</c:v>
                </c:pt>
                <c:pt idx="236" formatCode="General">
                  <c:v>1.1079397660000001</c:v>
                </c:pt>
                <c:pt idx="237" formatCode="General">
                  <c:v>1.1156450840000001</c:v>
                </c:pt>
                <c:pt idx="238" formatCode="General">
                  <c:v>1.1250571</c:v>
                </c:pt>
                <c:pt idx="239" formatCode="General">
                  <c:v>1.1372424910000001</c:v>
                </c:pt>
                <c:pt idx="240" formatCode="General">
                  <c:v>1.1488715060000001</c:v>
                </c:pt>
                <c:pt idx="241" formatCode="General">
                  <c:v>1.1600758680000001</c:v>
                </c:pt>
                <c:pt idx="242" formatCode="General">
                  <c:v>1.1700282049999999</c:v>
                </c:pt>
                <c:pt idx="243" formatCode="General">
                  <c:v>1.177620925</c:v>
                </c:pt>
                <c:pt idx="244" formatCode="General">
                  <c:v>1.182279955</c:v>
                </c:pt>
                <c:pt idx="245" formatCode="General">
                  <c:v>1.1859689149999999</c:v>
                </c:pt>
                <c:pt idx="246" formatCode="General">
                  <c:v>1.190253507</c:v>
                </c:pt>
                <c:pt idx="247" formatCode="General">
                  <c:v>1.195027031</c:v>
                </c:pt>
                <c:pt idx="248" formatCode="General">
                  <c:v>1.20022067</c:v>
                </c:pt>
                <c:pt idx="249" formatCode="General">
                  <c:v>1.2054687690000001</c:v>
                </c:pt>
                <c:pt idx="250" formatCode="General">
                  <c:v>1.210441297</c:v>
                </c:pt>
                <c:pt idx="251" formatCode="General">
                  <c:v>1.2147927810000001</c:v>
                </c:pt>
                <c:pt idx="252" formatCode="General">
                  <c:v>1.2183862519999999</c:v>
                </c:pt>
                <c:pt idx="253" formatCode="General">
                  <c:v>1.221550108</c:v>
                </c:pt>
                <c:pt idx="254" formatCode="General">
                  <c:v>1.224185501</c:v>
                </c:pt>
                <c:pt idx="255" formatCode="General">
                  <c:v>1.226319844</c:v>
                </c:pt>
                <c:pt idx="256" formatCode="General">
                  <c:v>1.2280041799999999</c:v>
                </c:pt>
                <c:pt idx="257" formatCode="General">
                  <c:v>1.229746064</c:v>
                </c:pt>
                <c:pt idx="258" formatCode="General">
                  <c:v>1.231882089</c:v>
                </c:pt>
                <c:pt idx="259" formatCode="General">
                  <c:v>1.2347332479999999</c:v>
                </c:pt>
                <c:pt idx="260" formatCode="General">
                  <c:v>1.238325659</c:v>
                </c:pt>
                <c:pt idx="261" formatCode="General">
                  <c:v>1.2426462730000001</c:v>
                </c:pt>
                <c:pt idx="262" formatCode="General">
                  <c:v>1.2475840460000001</c:v>
                </c:pt>
                <c:pt idx="263" formatCode="General">
                  <c:v>1.253045314</c:v>
                </c:pt>
                <c:pt idx="264" formatCode="General">
                  <c:v>1.2589478009999999</c:v>
                </c:pt>
                <c:pt idx="265" formatCode="General">
                  <c:v>1.265239904</c:v>
                </c:pt>
                <c:pt idx="266" formatCode="General">
                  <c:v>1.270874053</c:v>
                </c:pt>
                <c:pt idx="267" formatCode="General">
                  <c:v>1.2757905039999999</c:v>
                </c:pt>
                <c:pt idx="268" formatCode="General">
                  <c:v>1.279640066</c:v>
                </c:pt>
                <c:pt idx="269" formatCode="General">
                  <c:v>1.2822721539999999</c:v>
                </c:pt>
                <c:pt idx="270" formatCode="General">
                  <c:v>1.283821909</c:v>
                </c:pt>
                <c:pt idx="271" formatCode="General">
                  <c:v>1.285311731</c:v>
                </c:pt>
                <c:pt idx="272" formatCode="General">
                  <c:v>1.287171485</c:v>
                </c:pt>
                <c:pt idx="273" formatCode="General">
                  <c:v>1.2888051760000001</c:v>
                </c:pt>
                <c:pt idx="274" formatCode="General">
                  <c:v>1.290725218</c:v>
                </c:pt>
                <c:pt idx="275" formatCode="General">
                  <c:v>1.2929970529999999</c:v>
                </c:pt>
                <c:pt idx="276" formatCode="General">
                  <c:v>1.2959138029999999</c:v>
                </c:pt>
                <c:pt idx="277" formatCode="General">
                  <c:v>1.298744678</c:v>
                </c:pt>
                <c:pt idx="278" formatCode="General">
                  <c:v>1.3016422919999999</c:v>
                </c:pt>
                <c:pt idx="279" formatCode="General">
                  <c:v>1.304340276</c:v>
                </c:pt>
                <c:pt idx="280" formatCode="General">
                  <c:v>1.307168705</c:v>
                </c:pt>
                <c:pt idx="281" formatCode="General">
                  <c:v>1.309480873</c:v>
                </c:pt>
                <c:pt idx="282" formatCode="General">
                  <c:v>1.3114673969999999</c:v>
                </c:pt>
                <c:pt idx="283" formatCode="General">
                  <c:v>1.3134733409999999</c:v>
                </c:pt>
                <c:pt idx="284" formatCode="General">
                  <c:v>1.315780513</c:v>
                </c:pt>
                <c:pt idx="285" formatCode="General">
                  <c:v>1.3182597199999999</c:v>
                </c:pt>
                <c:pt idx="286" formatCode="General">
                  <c:v>1.3212525310000001</c:v>
                </c:pt>
                <c:pt idx="287" formatCode="General">
                  <c:v>1.325262006</c:v>
                </c:pt>
                <c:pt idx="288" formatCode="General">
                  <c:v>1.3298998870000001</c:v>
                </c:pt>
                <c:pt idx="289" formatCode="General">
                  <c:v>1.334098325</c:v>
                </c:pt>
                <c:pt idx="290" formatCode="General">
                  <c:v>1.337830023</c:v>
                </c:pt>
                <c:pt idx="291" formatCode="General">
                  <c:v>1.341663356</c:v>
                </c:pt>
                <c:pt idx="292" formatCode="General">
                  <c:v>1.3450916690000001</c:v>
                </c:pt>
                <c:pt idx="293" formatCode="General">
                  <c:v>1.3485651890000001</c:v>
                </c:pt>
                <c:pt idx="294" formatCode="General">
                  <c:v>1.3531822</c:v>
                </c:pt>
                <c:pt idx="295" formatCode="General">
                  <c:v>1.3591460689999999</c:v>
                </c:pt>
                <c:pt idx="296" formatCode="General">
                  <c:v>1.3667028960000001</c:v>
                </c:pt>
                <c:pt idx="297" formatCode="General">
                  <c:v>1.374784437</c:v>
                </c:pt>
                <c:pt idx="298" formatCode="General">
                  <c:v>1.383846675</c:v>
                </c:pt>
                <c:pt idx="299" formatCode="General">
                  <c:v>1.392898618</c:v>
                </c:pt>
                <c:pt idx="300" formatCode="General">
                  <c:v>1.400793213</c:v>
                </c:pt>
                <c:pt idx="301" formatCode="General">
                  <c:v>1.406855397</c:v>
                </c:pt>
                <c:pt idx="302" formatCode="General">
                  <c:v>1.412857399</c:v>
                </c:pt>
                <c:pt idx="303" formatCode="General">
                  <c:v>1.418066807</c:v>
                </c:pt>
                <c:pt idx="304" formatCode="General">
                  <c:v>1.422701625</c:v>
                </c:pt>
                <c:pt idx="305" formatCode="General">
                  <c:v>1.4278223210000001</c:v>
                </c:pt>
                <c:pt idx="306" formatCode="General">
                  <c:v>1.4333142990000001</c:v>
                </c:pt>
                <c:pt idx="307" formatCode="General">
                  <c:v>1.4379954100000001</c:v>
                </c:pt>
                <c:pt idx="308" formatCode="General">
                  <c:v>1.441936909</c:v>
                </c:pt>
                <c:pt idx="309" formatCode="General">
                  <c:v>1.445648391</c:v>
                </c:pt>
                <c:pt idx="310" formatCode="General">
                  <c:v>1.4489289190000001</c:v>
                </c:pt>
                <c:pt idx="311" formatCode="General">
                  <c:v>1.4518461389999999</c:v>
                </c:pt>
                <c:pt idx="312" formatCode="General">
                  <c:v>1.454664701</c:v>
                </c:pt>
                <c:pt idx="313" formatCode="General">
                  <c:v>1.4578229060000001</c:v>
                </c:pt>
                <c:pt idx="314" formatCode="General">
                  <c:v>1.4609153159999999</c:v>
                </c:pt>
                <c:pt idx="315" formatCode="General">
                  <c:v>1.4636881509999999</c:v>
                </c:pt>
                <c:pt idx="316" formatCode="General">
                  <c:v>1.4657572560000001</c:v>
                </c:pt>
                <c:pt idx="317" formatCode="General">
                  <c:v>1.4679179449999999</c:v>
                </c:pt>
                <c:pt idx="318" formatCode="General">
                  <c:v>1.4698809020000001</c:v>
                </c:pt>
                <c:pt idx="319" formatCode="General">
                  <c:v>1.4718767100000001</c:v>
                </c:pt>
                <c:pt idx="320" formatCode="General">
                  <c:v>1.474516449</c:v>
                </c:pt>
                <c:pt idx="321" formatCode="General">
                  <c:v>1.478160873</c:v>
                </c:pt>
                <c:pt idx="322" formatCode="General">
                  <c:v>1.4817555570000001</c:v>
                </c:pt>
                <c:pt idx="323" formatCode="General">
                  <c:v>1.4852120639999999</c:v>
                </c:pt>
                <c:pt idx="324" formatCode="General">
                  <c:v>1.4881874820000001</c:v>
                </c:pt>
                <c:pt idx="325" formatCode="General">
                  <c:v>1.490662814</c:v>
                </c:pt>
                <c:pt idx="326" formatCode="General">
                  <c:v>1.492069922</c:v>
                </c:pt>
                <c:pt idx="327" formatCode="General">
                  <c:v>1.493662563</c:v>
                </c:pt>
                <c:pt idx="328" formatCode="General">
                  <c:v>1.4955459739999999</c:v>
                </c:pt>
                <c:pt idx="329" formatCode="General">
                  <c:v>1.497699493</c:v>
                </c:pt>
                <c:pt idx="330" formatCode="General">
                  <c:v>1.4999696769999999</c:v>
                </c:pt>
                <c:pt idx="331" formatCode="General">
                  <c:v>1.502340601</c:v>
                </c:pt>
                <c:pt idx="332" formatCode="General">
                  <c:v>1.5044374469999999</c:v>
                </c:pt>
                <c:pt idx="333" formatCode="General">
                  <c:v>1.505907581</c:v>
                </c:pt>
                <c:pt idx="334" formatCode="General">
                  <c:v>1.5074387730000001</c:v>
                </c:pt>
                <c:pt idx="335" formatCode="General">
                  <c:v>1.509358081</c:v>
                </c:pt>
                <c:pt idx="336" formatCode="General">
                  <c:v>1.511359549</c:v>
                </c:pt>
                <c:pt idx="337" formatCode="General">
                  <c:v>1.513378962</c:v>
                </c:pt>
                <c:pt idx="338" formatCode="General">
                  <c:v>1.5153327599999999</c:v>
                </c:pt>
                <c:pt idx="339" formatCode="General">
                  <c:v>1.5169405469999999</c:v>
                </c:pt>
                <c:pt idx="340" formatCode="General">
                  <c:v>1.517417649</c:v>
                </c:pt>
                <c:pt idx="341" formatCode="General">
                  <c:v>1.5181490280000001</c:v>
                </c:pt>
                <c:pt idx="342" formatCode="General">
                  <c:v>1.51971061</c:v>
                </c:pt>
                <c:pt idx="343" formatCode="General">
                  <c:v>1.5212757020000001</c:v>
                </c:pt>
                <c:pt idx="344" formatCode="General">
                  <c:v>1.5230792440000001</c:v>
                </c:pt>
                <c:pt idx="345" formatCode="General">
                  <c:v>1.5253622689999999</c:v>
                </c:pt>
                <c:pt idx="346" formatCode="General">
                  <c:v>1.5274810080000001</c:v>
                </c:pt>
                <c:pt idx="347" formatCode="General">
                  <c:v>1.529068385</c:v>
                </c:pt>
                <c:pt idx="348" formatCode="General">
                  <c:v>1.5308326430000001</c:v>
                </c:pt>
                <c:pt idx="349" formatCode="General">
                  <c:v>1.5326486459999999</c:v>
                </c:pt>
                <c:pt idx="350" formatCode="General">
                  <c:v>1.534650869</c:v>
                </c:pt>
                <c:pt idx="351" formatCode="General">
                  <c:v>1.5363558289999999</c:v>
                </c:pt>
                <c:pt idx="352" formatCode="General">
                  <c:v>1.5377819020000001</c:v>
                </c:pt>
                <c:pt idx="353" formatCode="General">
                  <c:v>1.539437122</c:v>
                </c:pt>
                <c:pt idx="354" formatCode="General">
                  <c:v>1.5413862460000001</c:v>
                </c:pt>
                <c:pt idx="355" formatCode="General">
                  <c:v>1.5435551279999999</c:v>
                </c:pt>
                <c:pt idx="356" formatCode="General">
                  <c:v>1.5462968349999999</c:v>
                </c:pt>
                <c:pt idx="357" formatCode="General">
                  <c:v>1.5503176780000001</c:v>
                </c:pt>
                <c:pt idx="358" formatCode="General">
                  <c:v>1.555276294</c:v>
                </c:pt>
                <c:pt idx="359" formatCode="General">
                  <c:v>1.559886066</c:v>
                </c:pt>
                <c:pt idx="360" formatCode="General">
                  <c:v>1.5639528309999999</c:v>
                </c:pt>
                <c:pt idx="361" formatCode="General">
                  <c:v>1.567926873</c:v>
                </c:pt>
                <c:pt idx="362" formatCode="General">
                  <c:v>1.571289733</c:v>
                </c:pt>
                <c:pt idx="363" formatCode="General">
                  <c:v>1.5735291</c:v>
                </c:pt>
                <c:pt idx="364" formatCode="General">
                  <c:v>1.5757965780000001</c:v>
                </c:pt>
                <c:pt idx="365" formatCode="General">
                  <c:v>1.578836788</c:v>
                </c:pt>
                <c:pt idx="366" formatCode="General">
                  <c:v>1.581438927</c:v>
                </c:pt>
                <c:pt idx="367" formatCode="General">
                  <c:v>1.5833835409999999</c:v>
                </c:pt>
                <c:pt idx="368" formatCode="General">
                  <c:v>1.585414157</c:v>
                </c:pt>
                <c:pt idx="369" formatCode="General">
                  <c:v>1.5872775400000001</c:v>
                </c:pt>
                <c:pt idx="370" formatCode="General">
                  <c:v>1.588601623</c:v>
                </c:pt>
                <c:pt idx="371" formatCode="General">
                  <c:v>1.590096304</c:v>
                </c:pt>
                <c:pt idx="372" formatCode="General">
                  <c:v>1.5916893190000001</c:v>
                </c:pt>
                <c:pt idx="373" formatCode="General">
                  <c:v>1.593517732</c:v>
                </c:pt>
                <c:pt idx="374" formatCode="General">
                  <c:v>1.595482606</c:v>
                </c:pt>
                <c:pt idx="375" formatCode="General">
                  <c:v>1.5974099900000001</c:v>
                </c:pt>
                <c:pt idx="376" formatCode="General">
                  <c:v>1.59932417</c:v>
                </c:pt>
                <c:pt idx="377" formatCode="General">
                  <c:v>1.6016957679999999</c:v>
                </c:pt>
                <c:pt idx="378" formatCode="General">
                  <c:v>1.6048852579999999</c:v>
                </c:pt>
                <c:pt idx="379" formatCode="General">
                  <c:v>1.607990499</c:v>
                </c:pt>
                <c:pt idx="380" formatCode="General">
                  <c:v>1.6113353290000001</c:v>
                </c:pt>
                <c:pt idx="381" formatCode="General">
                  <c:v>1.6146700940000001</c:v>
                </c:pt>
                <c:pt idx="382" formatCode="General">
                  <c:v>1.6177496060000001</c:v>
                </c:pt>
                <c:pt idx="383" formatCode="General">
                  <c:v>1.6202743879999999</c:v>
                </c:pt>
                <c:pt idx="384" formatCode="General">
                  <c:v>1.6232097649999999</c:v>
                </c:pt>
                <c:pt idx="385" formatCode="General">
                  <c:v>1.625890906</c:v>
                </c:pt>
                <c:pt idx="386" formatCode="General">
                  <c:v>1.6286861610000001</c:v>
                </c:pt>
                <c:pt idx="387" formatCode="General">
                  <c:v>1.631172617</c:v>
                </c:pt>
                <c:pt idx="388" formatCode="General">
                  <c:v>1.632991238</c:v>
                </c:pt>
                <c:pt idx="389" formatCode="General">
                  <c:v>1.6348479199999999</c:v>
                </c:pt>
                <c:pt idx="390" formatCode="General">
                  <c:v>1.6367072979999999</c:v>
                </c:pt>
                <c:pt idx="391" formatCode="General">
                  <c:v>1.638728819</c:v>
                </c:pt>
                <c:pt idx="392" formatCode="General">
                  <c:v>1.6406846399999999</c:v>
                </c:pt>
                <c:pt idx="393" formatCode="General">
                  <c:v>1.6426759929999999</c:v>
                </c:pt>
                <c:pt idx="394" formatCode="General">
                  <c:v>1.6440522909999999</c:v>
                </c:pt>
              </c:numCache>
            </c:numRef>
          </c:xVal>
          <c:yVal>
            <c:numRef>
              <c:f>'Data fresh bones'!$HQ$4:$HQ$398</c:f>
              <c:numCache>
                <c:formatCode>General</c:formatCode>
                <c:ptCount val="395"/>
                <c:pt idx="0">
                  <c:v>-1.26866E-4</c:v>
                </c:pt>
                <c:pt idx="1">
                  <c:v>-2.19497E-4</c:v>
                </c:pt>
                <c:pt idx="2">
                  <c:v>-1.06783E-4</c:v>
                </c:pt>
                <c:pt idx="3">
                  <c:v>-1.1240599999999999E-4</c:v>
                </c:pt>
                <c:pt idx="4">
                  <c:v>-1.07453E-4</c:v>
                </c:pt>
                <c:pt idx="5">
                  <c:v>-1.01167E-4</c:v>
                </c:pt>
                <c:pt idx="6" formatCode="0.00E+00">
                  <c:v>-9.8552499999999995E-5</c:v>
                </c:pt>
                <c:pt idx="7" formatCode="0.00E+00">
                  <c:v>-9.5087999999999995E-5</c:v>
                </c:pt>
                <c:pt idx="8" formatCode="0.00E+00">
                  <c:v>-9.0905500000000006E-5</c:v>
                </c:pt>
                <c:pt idx="9" formatCode="0.00E+00">
                  <c:v>-9.0878199999999993E-5</c:v>
                </c:pt>
                <c:pt idx="10" formatCode="0.00E+00">
                  <c:v>-8.6564399999999994E-5</c:v>
                </c:pt>
                <c:pt idx="11" formatCode="0.00E+00">
                  <c:v>-8.3776999999999994E-5</c:v>
                </c:pt>
                <c:pt idx="12" formatCode="0.00E+00">
                  <c:v>-8.0385199999999997E-5</c:v>
                </c:pt>
                <c:pt idx="13" formatCode="0.00E+00">
                  <c:v>-7.5110899999999999E-5</c:v>
                </c:pt>
                <c:pt idx="14" formatCode="0.00E+00">
                  <c:v>-6.7755800000000006E-5</c:v>
                </c:pt>
                <c:pt idx="15" formatCode="0.00E+00">
                  <c:v>-6.6975499999999996E-5</c:v>
                </c:pt>
                <c:pt idx="16" formatCode="0.00E+00">
                  <c:v>-6.4896100000000004E-5</c:v>
                </c:pt>
                <c:pt idx="17" formatCode="0.00E+00">
                  <c:v>-6.3061700000000006E-5</c:v>
                </c:pt>
                <c:pt idx="18" formatCode="0.00E+00">
                  <c:v>-5.9688500000000003E-5</c:v>
                </c:pt>
                <c:pt idx="19" formatCode="0.00E+00">
                  <c:v>-5.8787299999999999E-5</c:v>
                </c:pt>
                <c:pt idx="20" formatCode="0.00E+00">
                  <c:v>-5.8225099999999999E-5</c:v>
                </c:pt>
                <c:pt idx="21" formatCode="0.00E+00">
                  <c:v>-5.7042100000000001E-5</c:v>
                </c:pt>
                <c:pt idx="22" formatCode="0.00E+00">
                  <c:v>-5.5847400000000003E-5</c:v>
                </c:pt>
                <c:pt idx="23" formatCode="0.00E+00">
                  <c:v>-5.5776000000000003E-5</c:v>
                </c:pt>
                <c:pt idx="24" formatCode="0.00E+00">
                  <c:v>-5.5489299999999997E-5</c:v>
                </c:pt>
                <c:pt idx="25" formatCode="0.00E+00">
                  <c:v>-5.3784299999999999E-5</c:v>
                </c:pt>
                <c:pt idx="26" formatCode="0.00E+00">
                  <c:v>-5.0671599999999998E-5</c:v>
                </c:pt>
                <c:pt idx="27" formatCode="0.00E+00">
                  <c:v>-4.8927200000000001E-5</c:v>
                </c:pt>
                <c:pt idx="28" formatCode="0.00E+00">
                  <c:v>-4.83488E-5</c:v>
                </c:pt>
                <c:pt idx="29" formatCode="0.00E+00">
                  <c:v>-4.6345399999999998E-5</c:v>
                </c:pt>
                <c:pt idx="30" formatCode="0.00E+00">
                  <c:v>-4.26934E-5</c:v>
                </c:pt>
                <c:pt idx="31" formatCode="0.00E+00">
                  <c:v>-3.9733000000000001E-5</c:v>
                </c:pt>
                <c:pt idx="32" formatCode="0.00E+00">
                  <c:v>-3.8482999999999997E-5</c:v>
                </c:pt>
                <c:pt idx="33" formatCode="0.00E+00">
                  <c:v>-3.6324300000000001E-5</c:v>
                </c:pt>
                <c:pt idx="34" formatCode="0.00E+00">
                  <c:v>-3.4816500000000001E-5</c:v>
                </c:pt>
                <c:pt idx="35" formatCode="0.00E+00">
                  <c:v>-3.42873E-5</c:v>
                </c:pt>
                <c:pt idx="36" formatCode="0.00E+00">
                  <c:v>-3.4474400000000003E-5</c:v>
                </c:pt>
                <c:pt idx="37" formatCode="0.00E+00">
                  <c:v>-3.1631100000000003E-5</c:v>
                </c:pt>
                <c:pt idx="38" formatCode="0.00E+00">
                  <c:v>-3.0440899999999999E-5</c:v>
                </c:pt>
                <c:pt idx="39" formatCode="0.00E+00">
                  <c:v>-2.9998500000000001E-5</c:v>
                </c:pt>
                <c:pt idx="40" formatCode="0.00E+00">
                  <c:v>-2.8499700000000001E-5</c:v>
                </c:pt>
                <c:pt idx="41" formatCode="0.00E+00">
                  <c:v>-2.6270499999999999E-5</c:v>
                </c:pt>
                <c:pt idx="42" formatCode="0.00E+00">
                  <c:v>-2.5471999999999999E-5</c:v>
                </c:pt>
                <c:pt idx="43" formatCode="0.00E+00">
                  <c:v>-2.3444000000000001E-5</c:v>
                </c:pt>
                <c:pt idx="44" formatCode="0.00E+00">
                  <c:v>-2.20035E-5</c:v>
                </c:pt>
                <c:pt idx="45" formatCode="0.00E+00">
                  <c:v>-2.1577500000000001E-5</c:v>
                </c:pt>
                <c:pt idx="46" formatCode="0.00E+00">
                  <c:v>-2.14625E-5</c:v>
                </c:pt>
                <c:pt idx="47" formatCode="0.00E+00">
                  <c:v>-2.1082800000000001E-5</c:v>
                </c:pt>
                <c:pt idx="48" formatCode="0.00E+00">
                  <c:v>-2.12679E-5</c:v>
                </c:pt>
                <c:pt idx="49" formatCode="0.00E+00">
                  <c:v>-2.1266700000000001E-5</c:v>
                </c:pt>
                <c:pt idx="50" formatCode="0.00E+00">
                  <c:v>-2.0548100000000001E-5</c:v>
                </c:pt>
                <c:pt idx="51" formatCode="0.00E+00">
                  <c:v>-2.10252E-5</c:v>
                </c:pt>
                <c:pt idx="52" formatCode="0.00E+00">
                  <c:v>-1.9870599999999999E-5</c:v>
                </c:pt>
                <c:pt idx="53" formatCode="0.00E+00">
                  <c:v>-2.0417000000000001E-5</c:v>
                </c:pt>
                <c:pt idx="54" formatCode="0.00E+00">
                  <c:v>-2.0482100000000002E-5</c:v>
                </c:pt>
                <c:pt idx="55" formatCode="0.00E+00">
                  <c:v>-2.14515E-5</c:v>
                </c:pt>
                <c:pt idx="56" formatCode="0.00E+00">
                  <c:v>-2.0057299999999999E-5</c:v>
                </c:pt>
                <c:pt idx="57" formatCode="0.00E+00">
                  <c:v>-2.1359999999999999E-5</c:v>
                </c:pt>
                <c:pt idx="58" formatCode="0.00E+00">
                  <c:v>-2.0965E-5</c:v>
                </c:pt>
                <c:pt idx="59" formatCode="0.00E+00">
                  <c:v>-1.9566900000000001E-5</c:v>
                </c:pt>
                <c:pt idx="60" formatCode="0.00E+00">
                  <c:v>-2.0041799999999998E-5</c:v>
                </c:pt>
                <c:pt idx="61" formatCode="0.00E+00">
                  <c:v>-2.1843599999999999E-5</c:v>
                </c:pt>
                <c:pt idx="62" formatCode="0.00E+00">
                  <c:v>-2.3252400000000001E-5</c:v>
                </c:pt>
                <c:pt idx="63" formatCode="0.00E+00">
                  <c:v>-2.20636E-5</c:v>
                </c:pt>
                <c:pt idx="64" formatCode="0.00E+00">
                  <c:v>-2.1480599999999999E-5</c:v>
                </c:pt>
                <c:pt idx="65" formatCode="0.00E+00">
                  <c:v>-2.0588999999999999E-5</c:v>
                </c:pt>
                <c:pt idx="66" formatCode="0.00E+00">
                  <c:v>-2.30277E-5</c:v>
                </c:pt>
                <c:pt idx="67" formatCode="0.00E+00">
                  <c:v>-2.32888E-5</c:v>
                </c:pt>
                <c:pt idx="68" formatCode="0.00E+00">
                  <c:v>-2.4255799999999999E-5</c:v>
                </c:pt>
                <c:pt idx="69" formatCode="0.00E+00">
                  <c:v>-2.5419299999999999E-5</c:v>
                </c:pt>
                <c:pt idx="70" formatCode="0.00E+00">
                  <c:v>-2.62959E-5</c:v>
                </c:pt>
                <c:pt idx="71" formatCode="0.00E+00">
                  <c:v>-2.65337E-5</c:v>
                </c:pt>
                <c:pt idx="72" formatCode="0.00E+00">
                  <c:v>-2.72538E-5</c:v>
                </c:pt>
                <c:pt idx="73" formatCode="0.00E+00">
                  <c:v>-2.9179700000000001E-5</c:v>
                </c:pt>
                <c:pt idx="74" formatCode="0.00E+00">
                  <c:v>-3.1144900000000001E-5</c:v>
                </c:pt>
                <c:pt idx="75" formatCode="0.00E+00">
                  <c:v>-3.3040400000000003E-5</c:v>
                </c:pt>
                <c:pt idx="76" formatCode="0.00E+00">
                  <c:v>-3.49397E-5</c:v>
                </c:pt>
                <c:pt idx="77" formatCode="0.00E+00">
                  <c:v>-3.6528900000000002E-5</c:v>
                </c:pt>
                <c:pt idx="78" formatCode="0.00E+00">
                  <c:v>-3.7636799999999999E-5</c:v>
                </c:pt>
                <c:pt idx="79" formatCode="0.00E+00">
                  <c:v>-3.9566500000000001E-5</c:v>
                </c:pt>
                <c:pt idx="80" formatCode="0.00E+00">
                  <c:v>-4.0809200000000002E-5</c:v>
                </c:pt>
                <c:pt idx="81" formatCode="0.00E+00">
                  <c:v>-4.3696699999999998E-5</c:v>
                </c:pt>
                <c:pt idx="82" formatCode="0.00E+00">
                  <c:v>-4.6524899999999999E-5</c:v>
                </c:pt>
                <c:pt idx="83" formatCode="0.00E+00">
                  <c:v>-4.7951899999999997E-5</c:v>
                </c:pt>
                <c:pt idx="84" formatCode="0.00E+00">
                  <c:v>-5.0481800000000002E-5</c:v>
                </c:pt>
                <c:pt idx="85" formatCode="0.00E+00">
                  <c:v>-5.1835700000000002E-5</c:v>
                </c:pt>
                <c:pt idx="86" formatCode="0.00E+00">
                  <c:v>-5.41275E-5</c:v>
                </c:pt>
                <c:pt idx="87" formatCode="0.00E+00">
                  <c:v>-5.4790400000000003E-5</c:v>
                </c:pt>
                <c:pt idx="88" formatCode="0.00E+00">
                  <c:v>-5.8276899999999998E-5</c:v>
                </c:pt>
                <c:pt idx="89" formatCode="0.00E+00">
                  <c:v>-6.0251100000000003E-5</c:v>
                </c:pt>
                <c:pt idx="90" formatCode="0.00E+00">
                  <c:v>-6.2229899999999999E-5</c:v>
                </c:pt>
                <c:pt idx="91" formatCode="0.00E+00">
                  <c:v>-6.4021400000000003E-5</c:v>
                </c:pt>
                <c:pt idx="92" formatCode="0.00E+00">
                  <c:v>-6.4421500000000007E-5</c:v>
                </c:pt>
                <c:pt idx="93" formatCode="0.00E+00">
                  <c:v>-6.4572200000000005E-5</c:v>
                </c:pt>
                <c:pt idx="94" formatCode="0.00E+00">
                  <c:v>-6.5093300000000002E-5</c:v>
                </c:pt>
                <c:pt idx="95" formatCode="0.00E+00">
                  <c:v>-6.7662699999999998E-5</c:v>
                </c:pt>
                <c:pt idx="96" formatCode="0.00E+00">
                  <c:v>-6.8522000000000006E-5</c:v>
                </c:pt>
                <c:pt idx="97" formatCode="0.00E+00">
                  <c:v>-7.2603100000000003E-5</c:v>
                </c:pt>
                <c:pt idx="98" formatCode="0.00E+00">
                  <c:v>-7.3734900000000004E-5</c:v>
                </c:pt>
                <c:pt idx="99" formatCode="0.00E+00">
                  <c:v>-7.5906200000000002E-5</c:v>
                </c:pt>
                <c:pt idx="100" formatCode="0.00E+00">
                  <c:v>-7.8038699999999995E-5</c:v>
                </c:pt>
                <c:pt idx="101" formatCode="0.00E+00">
                  <c:v>-7.9265700000000002E-5</c:v>
                </c:pt>
                <c:pt idx="102" formatCode="0.00E+00">
                  <c:v>-8.20399E-5</c:v>
                </c:pt>
                <c:pt idx="103" formatCode="0.00E+00">
                  <c:v>-8.5524000000000003E-5</c:v>
                </c:pt>
                <c:pt idx="104" formatCode="0.00E+00">
                  <c:v>-8.5457400000000006E-5</c:v>
                </c:pt>
                <c:pt idx="105" formatCode="0.00E+00">
                  <c:v>-8.6242400000000006E-5</c:v>
                </c:pt>
                <c:pt idx="106" formatCode="0.00E+00">
                  <c:v>-8.8425100000000001E-5</c:v>
                </c:pt>
                <c:pt idx="107" formatCode="0.00E+00">
                  <c:v>-8.7405100000000001E-5</c:v>
                </c:pt>
                <c:pt idx="108" formatCode="0.00E+00">
                  <c:v>-8.9011299999999999E-5</c:v>
                </c:pt>
                <c:pt idx="109" formatCode="0.00E+00">
                  <c:v>-9.2496200000000004E-5</c:v>
                </c:pt>
                <c:pt idx="110" formatCode="0.00E+00">
                  <c:v>-9.3795900000000001E-5</c:v>
                </c:pt>
                <c:pt idx="111" formatCode="0.00E+00">
                  <c:v>-9.4260799999999997E-5</c:v>
                </c:pt>
                <c:pt idx="112" formatCode="0.00E+00">
                  <c:v>-9.6620399999999994E-5</c:v>
                </c:pt>
                <c:pt idx="113" formatCode="0.00E+00">
                  <c:v>-9.6682799999999995E-5</c:v>
                </c:pt>
                <c:pt idx="114" formatCode="0.00E+00">
                  <c:v>-9.6211600000000006E-5</c:v>
                </c:pt>
                <c:pt idx="115" formatCode="0.00E+00">
                  <c:v>-9.9998299999999994E-5</c:v>
                </c:pt>
                <c:pt idx="116">
                  <c:v>-1.0416000000000001E-4</c:v>
                </c:pt>
                <c:pt idx="117">
                  <c:v>-1.05204E-4</c:v>
                </c:pt>
                <c:pt idx="118">
                  <c:v>-1.0726399999999999E-4</c:v>
                </c:pt>
                <c:pt idx="119">
                  <c:v>-1.10257E-4</c:v>
                </c:pt>
                <c:pt idx="120">
                  <c:v>-1.10808E-4</c:v>
                </c:pt>
                <c:pt idx="121">
                  <c:v>-1.11527E-4</c:v>
                </c:pt>
                <c:pt idx="122">
                  <c:v>-1.12463E-4</c:v>
                </c:pt>
                <c:pt idx="123">
                  <c:v>-1.13306E-4</c:v>
                </c:pt>
                <c:pt idx="124">
                  <c:v>-1.12464E-4</c:v>
                </c:pt>
                <c:pt idx="125">
                  <c:v>-1.14882E-4</c:v>
                </c:pt>
                <c:pt idx="126">
                  <c:v>-1.17082E-4</c:v>
                </c:pt>
                <c:pt idx="127">
                  <c:v>-1.1821500000000001E-4</c:v>
                </c:pt>
                <c:pt idx="128">
                  <c:v>-1.17489E-4</c:v>
                </c:pt>
                <c:pt idx="129">
                  <c:v>-1.20454E-4</c:v>
                </c:pt>
                <c:pt idx="130">
                  <c:v>-1.18738E-4</c:v>
                </c:pt>
                <c:pt idx="131">
                  <c:v>-1.20232E-4</c:v>
                </c:pt>
                <c:pt idx="132">
                  <c:v>-1.19802E-4</c:v>
                </c:pt>
                <c:pt idx="133">
                  <c:v>-1.21533E-4</c:v>
                </c:pt>
                <c:pt idx="134">
                  <c:v>-1.22055E-4</c:v>
                </c:pt>
                <c:pt idx="135">
                  <c:v>-1.20845E-4</c:v>
                </c:pt>
                <c:pt idx="136">
                  <c:v>-1.2039E-4</c:v>
                </c:pt>
                <c:pt idx="137">
                  <c:v>-1.2281600000000001E-4</c:v>
                </c:pt>
                <c:pt idx="138">
                  <c:v>-1.2239299999999999E-4</c:v>
                </c:pt>
                <c:pt idx="139">
                  <c:v>-1.22865E-4</c:v>
                </c:pt>
                <c:pt idx="140">
                  <c:v>-1.2569600000000001E-4</c:v>
                </c:pt>
                <c:pt idx="141">
                  <c:v>-1.2497100000000001E-4</c:v>
                </c:pt>
                <c:pt idx="142">
                  <c:v>-1.2447000000000001E-4</c:v>
                </c:pt>
                <c:pt idx="143">
                  <c:v>-1.2536900000000001E-4</c:v>
                </c:pt>
                <c:pt idx="144">
                  <c:v>-1.2327700000000001E-4</c:v>
                </c:pt>
                <c:pt idx="145">
                  <c:v>-1.2485099999999999E-4</c:v>
                </c:pt>
                <c:pt idx="146">
                  <c:v>-1.2687000000000001E-4</c:v>
                </c:pt>
                <c:pt idx="147">
                  <c:v>-1.2893900000000001E-4</c:v>
                </c:pt>
                <c:pt idx="148">
                  <c:v>-1.3328999999999999E-4</c:v>
                </c:pt>
                <c:pt idx="149">
                  <c:v>-1.3509199999999999E-4</c:v>
                </c:pt>
                <c:pt idx="150">
                  <c:v>-1.3558099999999999E-4</c:v>
                </c:pt>
                <c:pt idx="151">
                  <c:v>-1.35542E-4</c:v>
                </c:pt>
                <c:pt idx="152">
                  <c:v>-1.3566399999999999E-4</c:v>
                </c:pt>
                <c:pt idx="153">
                  <c:v>-1.3492800000000001E-4</c:v>
                </c:pt>
                <c:pt idx="154">
                  <c:v>-1.3566300000000001E-4</c:v>
                </c:pt>
                <c:pt idx="155">
                  <c:v>-1.37019E-4</c:v>
                </c:pt>
                <c:pt idx="156">
                  <c:v>-1.38765E-4</c:v>
                </c:pt>
                <c:pt idx="157">
                  <c:v>-1.41755E-4</c:v>
                </c:pt>
                <c:pt idx="158">
                  <c:v>-1.4450800000000001E-4</c:v>
                </c:pt>
                <c:pt idx="159">
                  <c:v>-1.51151E-4</c:v>
                </c:pt>
                <c:pt idx="160">
                  <c:v>-1.4894800000000001E-4</c:v>
                </c:pt>
                <c:pt idx="161">
                  <c:v>-1.49433E-4</c:v>
                </c:pt>
                <c:pt idx="162">
                  <c:v>-1.4846999999999999E-4</c:v>
                </c:pt>
                <c:pt idx="163">
                  <c:v>-1.4759500000000001E-4</c:v>
                </c:pt>
                <c:pt idx="164">
                  <c:v>-1.4718399999999999E-4</c:v>
                </c:pt>
                <c:pt idx="165">
                  <c:v>-1.48345E-4</c:v>
                </c:pt>
                <c:pt idx="166">
                  <c:v>-1.5064200000000001E-4</c:v>
                </c:pt>
                <c:pt idx="167">
                  <c:v>-1.5405599999999999E-4</c:v>
                </c:pt>
                <c:pt idx="168">
                  <c:v>-1.5787400000000001E-4</c:v>
                </c:pt>
                <c:pt idx="169">
                  <c:v>-1.6117599999999999E-4</c:v>
                </c:pt>
                <c:pt idx="170">
                  <c:v>-1.66451E-4</c:v>
                </c:pt>
                <c:pt idx="171">
                  <c:v>-1.70428E-4</c:v>
                </c:pt>
                <c:pt idx="172">
                  <c:v>-1.7264900000000001E-4</c:v>
                </c:pt>
                <c:pt idx="173">
                  <c:v>-1.7429500000000001E-4</c:v>
                </c:pt>
                <c:pt idx="174">
                  <c:v>-1.7681700000000001E-4</c:v>
                </c:pt>
                <c:pt idx="175">
                  <c:v>-1.79252E-4</c:v>
                </c:pt>
                <c:pt idx="176">
                  <c:v>-1.81287E-4</c:v>
                </c:pt>
                <c:pt idx="177">
                  <c:v>-1.8389200000000001E-4</c:v>
                </c:pt>
                <c:pt idx="178">
                  <c:v>-1.8642999999999999E-4</c:v>
                </c:pt>
                <c:pt idx="179">
                  <c:v>-1.89958E-4</c:v>
                </c:pt>
                <c:pt idx="180">
                  <c:v>-1.9247900000000001E-4</c:v>
                </c:pt>
                <c:pt idx="181">
                  <c:v>-1.93578E-4</c:v>
                </c:pt>
                <c:pt idx="182">
                  <c:v>-1.9704100000000001E-4</c:v>
                </c:pt>
                <c:pt idx="183">
                  <c:v>-2.0058599999999999E-4</c:v>
                </c:pt>
                <c:pt idx="184">
                  <c:v>-2.0248099999999999E-4</c:v>
                </c:pt>
                <c:pt idx="185">
                  <c:v>-2.0388000000000001E-4</c:v>
                </c:pt>
                <c:pt idx="186">
                  <c:v>-2.07128E-4</c:v>
                </c:pt>
                <c:pt idx="187">
                  <c:v>-2.09151E-4</c:v>
                </c:pt>
                <c:pt idx="188">
                  <c:v>-2.10194E-4</c:v>
                </c:pt>
                <c:pt idx="189">
                  <c:v>-2.13826E-4</c:v>
                </c:pt>
                <c:pt idx="190">
                  <c:v>-2.1656600000000001E-4</c:v>
                </c:pt>
                <c:pt idx="191">
                  <c:v>-2.1993499999999999E-4</c:v>
                </c:pt>
                <c:pt idx="192">
                  <c:v>-2.2189700000000001E-4</c:v>
                </c:pt>
                <c:pt idx="193">
                  <c:v>-2.2663699999999999E-4</c:v>
                </c:pt>
                <c:pt idx="194">
                  <c:v>-2.2848599999999999E-4</c:v>
                </c:pt>
                <c:pt idx="195">
                  <c:v>-2.31738E-4</c:v>
                </c:pt>
                <c:pt idx="196">
                  <c:v>-2.3426E-4</c:v>
                </c:pt>
                <c:pt idx="197">
                  <c:v>-2.3999199999999999E-4</c:v>
                </c:pt>
                <c:pt idx="198">
                  <c:v>-2.4093899999999999E-4</c:v>
                </c:pt>
                <c:pt idx="199">
                  <c:v>-2.42024E-4</c:v>
                </c:pt>
                <c:pt idx="200">
                  <c:v>-2.4769400000000002E-4</c:v>
                </c:pt>
                <c:pt idx="201">
                  <c:v>-2.5022500000000002E-4</c:v>
                </c:pt>
                <c:pt idx="202">
                  <c:v>-2.5383699999999998E-4</c:v>
                </c:pt>
                <c:pt idx="203">
                  <c:v>-2.5749900000000001E-4</c:v>
                </c:pt>
                <c:pt idx="204">
                  <c:v>-2.6110199999999998E-4</c:v>
                </c:pt>
                <c:pt idx="205">
                  <c:v>-2.6018599999999998E-4</c:v>
                </c:pt>
                <c:pt idx="206">
                  <c:v>-2.6293200000000001E-4</c:v>
                </c:pt>
                <c:pt idx="207">
                  <c:v>-2.5794499999999998E-4</c:v>
                </c:pt>
                <c:pt idx="208">
                  <c:v>-2.5258799999999999E-4</c:v>
                </c:pt>
                <c:pt idx="209">
                  <c:v>-2.5957699999999998E-4</c:v>
                </c:pt>
                <c:pt idx="210">
                  <c:v>-2.5999600000000002E-4</c:v>
                </c:pt>
                <c:pt idx="211">
                  <c:v>-2.5949000000000002E-4</c:v>
                </c:pt>
                <c:pt idx="212">
                  <c:v>-2.6467100000000001E-4</c:v>
                </c:pt>
                <c:pt idx="213">
                  <c:v>-2.7115100000000002E-4</c:v>
                </c:pt>
                <c:pt idx="214">
                  <c:v>-2.71907E-4</c:v>
                </c:pt>
                <c:pt idx="215">
                  <c:v>-2.7819699999999999E-4</c:v>
                </c:pt>
                <c:pt idx="216">
                  <c:v>-2.80945E-4</c:v>
                </c:pt>
                <c:pt idx="217">
                  <c:v>-2.8533200000000001E-4</c:v>
                </c:pt>
                <c:pt idx="218">
                  <c:v>-2.9145199999999999E-4</c:v>
                </c:pt>
                <c:pt idx="219">
                  <c:v>-2.8588799999999998E-4</c:v>
                </c:pt>
                <c:pt idx="220">
                  <c:v>-2.90647E-4</c:v>
                </c:pt>
                <c:pt idx="221">
                  <c:v>-2.97213E-4</c:v>
                </c:pt>
                <c:pt idx="222">
                  <c:v>-3.0191899999999999E-4</c:v>
                </c:pt>
                <c:pt idx="223">
                  <c:v>-3.0441600000000001E-4</c:v>
                </c:pt>
                <c:pt idx="224">
                  <c:v>-3.0897800000000001E-4</c:v>
                </c:pt>
                <c:pt idx="225">
                  <c:v>-3.10723E-4</c:v>
                </c:pt>
                <c:pt idx="226">
                  <c:v>-3.1377899999999998E-4</c:v>
                </c:pt>
                <c:pt idx="227">
                  <c:v>-3.1062800000000002E-4</c:v>
                </c:pt>
                <c:pt idx="228">
                  <c:v>-3.13295E-4</c:v>
                </c:pt>
                <c:pt idx="229">
                  <c:v>-3.1468199999999999E-4</c:v>
                </c:pt>
                <c:pt idx="230">
                  <c:v>-3.1728300000000002E-4</c:v>
                </c:pt>
                <c:pt idx="231">
                  <c:v>-3.19062E-4</c:v>
                </c:pt>
                <c:pt idx="232">
                  <c:v>-3.2196500000000001E-4</c:v>
                </c:pt>
                <c:pt idx="233">
                  <c:v>-3.2414299999999999E-4</c:v>
                </c:pt>
                <c:pt idx="234">
                  <c:v>-3.26929E-4</c:v>
                </c:pt>
                <c:pt idx="235">
                  <c:v>-3.2909999999999998E-4</c:v>
                </c:pt>
                <c:pt idx="236">
                  <c:v>-3.3133799999999998E-4</c:v>
                </c:pt>
                <c:pt idx="237">
                  <c:v>-3.33667E-4</c:v>
                </c:pt>
                <c:pt idx="238">
                  <c:v>-3.3567100000000001E-4</c:v>
                </c:pt>
                <c:pt idx="239">
                  <c:v>-3.3816400000000001E-4</c:v>
                </c:pt>
                <c:pt idx="240">
                  <c:v>-3.4065199999999999E-4</c:v>
                </c:pt>
                <c:pt idx="241">
                  <c:v>-3.4210099999999998E-4</c:v>
                </c:pt>
                <c:pt idx="242">
                  <c:v>-3.44774E-4</c:v>
                </c:pt>
                <c:pt idx="243">
                  <c:v>-3.4652800000000003E-4</c:v>
                </c:pt>
                <c:pt idx="244">
                  <c:v>-3.48282E-4</c:v>
                </c:pt>
                <c:pt idx="245">
                  <c:v>-3.4945100000000003E-4</c:v>
                </c:pt>
                <c:pt idx="246">
                  <c:v>-3.5355E-4</c:v>
                </c:pt>
                <c:pt idx="247">
                  <c:v>-3.5446799999999998E-4</c:v>
                </c:pt>
                <c:pt idx="248">
                  <c:v>-3.5925600000000002E-4</c:v>
                </c:pt>
                <c:pt idx="249">
                  <c:v>-3.5974999999999999E-4</c:v>
                </c:pt>
                <c:pt idx="250">
                  <c:v>-3.6193400000000001E-4</c:v>
                </c:pt>
                <c:pt idx="251">
                  <c:v>-3.6464599999999999E-4</c:v>
                </c:pt>
                <c:pt idx="252">
                  <c:v>-3.6808199999999999E-4</c:v>
                </c:pt>
                <c:pt idx="253">
                  <c:v>-3.6693499999999998E-4</c:v>
                </c:pt>
                <c:pt idx="254">
                  <c:v>-3.69515E-4</c:v>
                </c:pt>
                <c:pt idx="255">
                  <c:v>-3.72703E-4</c:v>
                </c:pt>
                <c:pt idx="256">
                  <c:v>-3.7257399999999997E-4</c:v>
                </c:pt>
                <c:pt idx="257">
                  <c:v>-3.75984E-4</c:v>
                </c:pt>
                <c:pt idx="258">
                  <c:v>-3.7964599999999998E-4</c:v>
                </c:pt>
                <c:pt idx="259">
                  <c:v>-3.8275000000000001E-4</c:v>
                </c:pt>
                <c:pt idx="260">
                  <c:v>-3.85917E-4</c:v>
                </c:pt>
                <c:pt idx="261">
                  <c:v>-3.8858600000000001E-4</c:v>
                </c:pt>
                <c:pt idx="262">
                  <c:v>-3.9006199999999999E-4</c:v>
                </c:pt>
                <c:pt idx="263">
                  <c:v>-3.9090499999999999E-4</c:v>
                </c:pt>
                <c:pt idx="264">
                  <c:v>-3.9220100000000001E-4</c:v>
                </c:pt>
                <c:pt idx="265">
                  <c:v>-3.93998E-4</c:v>
                </c:pt>
                <c:pt idx="266">
                  <c:v>-3.9736399999999999E-4</c:v>
                </c:pt>
                <c:pt idx="267">
                  <c:v>-3.9926099999999998E-4</c:v>
                </c:pt>
                <c:pt idx="268">
                  <c:v>-4.0468999999999998E-4</c:v>
                </c:pt>
                <c:pt idx="269">
                  <c:v>-4.09663E-4</c:v>
                </c:pt>
                <c:pt idx="270">
                  <c:v>-4.0879499999999999E-4</c:v>
                </c:pt>
                <c:pt idx="271">
                  <c:v>-4.0333099999999999E-4</c:v>
                </c:pt>
                <c:pt idx="272">
                  <c:v>-4.07019E-4</c:v>
                </c:pt>
                <c:pt idx="273">
                  <c:v>-4.0756100000000002E-4</c:v>
                </c:pt>
                <c:pt idx="274">
                  <c:v>-4.1838800000000001E-4</c:v>
                </c:pt>
                <c:pt idx="275">
                  <c:v>-4.22509E-4</c:v>
                </c:pt>
                <c:pt idx="276">
                  <c:v>-4.2574600000000001E-4</c:v>
                </c:pt>
                <c:pt idx="277">
                  <c:v>-4.3089099999999998E-4</c:v>
                </c:pt>
                <c:pt idx="278">
                  <c:v>-4.3452699999999998E-4</c:v>
                </c:pt>
                <c:pt idx="279">
                  <c:v>-4.3165800000000002E-4</c:v>
                </c:pt>
                <c:pt idx="280">
                  <c:v>-4.3768700000000003E-4</c:v>
                </c:pt>
                <c:pt idx="281">
                  <c:v>-4.4160199999999998E-4</c:v>
                </c:pt>
                <c:pt idx="282">
                  <c:v>-4.4493899999999999E-4</c:v>
                </c:pt>
                <c:pt idx="283">
                  <c:v>-4.4868300000000001E-4</c:v>
                </c:pt>
                <c:pt idx="284">
                  <c:v>-4.5045699999999997E-4</c:v>
                </c:pt>
                <c:pt idx="285">
                  <c:v>-4.5064699999999998E-4</c:v>
                </c:pt>
                <c:pt idx="286">
                  <c:v>-4.53461E-4</c:v>
                </c:pt>
                <c:pt idx="287">
                  <c:v>-4.5463600000000002E-4</c:v>
                </c:pt>
                <c:pt idx="288">
                  <c:v>-4.5768600000000001E-4</c:v>
                </c:pt>
                <c:pt idx="289">
                  <c:v>-4.61559E-4</c:v>
                </c:pt>
                <c:pt idx="290">
                  <c:v>-4.6322699999999997E-4</c:v>
                </c:pt>
                <c:pt idx="291">
                  <c:v>-4.6479900000000001E-4</c:v>
                </c:pt>
                <c:pt idx="292">
                  <c:v>-4.6641800000000002E-4</c:v>
                </c:pt>
                <c:pt idx="293">
                  <c:v>-4.6710799999999999E-4</c:v>
                </c:pt>
                <c:pt idx="294">
                  <c:v>-4.70338E-4</c:v>
                </c:pt>
                <c:pt idx="295">
                  <c:v>-4.7259599999999999E-4</c:v>
                </c:pt>
                <c:pt idx="296">
                  <c:v>-4.7510800000000002E-4</c:v>
                </c:pt>
                <c:pt idx="297">
                  <c:v>-4.7765999999999998E-4</c:v>
                </c:pt>
                <c:pt idx="298">
                  <c:v>-4.8018399999999998E-4</c:v>
                </c:pt>
                <c:pt idx="299">
                  <c:v>-4.8154099999999999E-4</c:v>
                </c:pt>
                <c:pt idx="300">
                  <c:v>-4.8466999999999998E-4</c:v>
                </c:pt>
                <c:pt idx="301">
                  <c:v>-4.8689000000000002E-4</c:v>
                </c:pt>
                <c:pt idx="302">
                  <c:v>-4.88968E-4</c:v>
                </c:pt>
                <c:pt idx="303">
                  <c:v>-4.8913099999999996E-4</c:v>
                </c:pt>
                <c:pt idx="304">
                  <c:v>-4.8901399999999996E-4</c:v>
                </c:pt>
                <c:pt idx="305">
                  <c:v>-4.86971E-4</c:v>
                </c:pt>
                <c:pt idx="306">
                  <c:v>-4.8702100000000003E-4</c:v>
                </c:pt>
                <c:pt idx="307">
                  <c:v>-4.8522000000000002E-4</c:v>
                </c:pt>
                <c:pt idx="308">
                  <c:v>-4.8515299999999999E-4</c:v>
                </c:pt>
                <c:pt idx="309">
                  <c:v>-4.8807100000000002E-4</c:v>
                </c:pt>
                <c:pt idx="310">
                  <c:v>-4.8713100000000002E-4</c:v>
                </c:pt>
                <c:pt idx="311">
                  <c:v>-4.8687900000000001E-4</c:v>
                </c:pt>
                <c:pt idx="312">
                  <c:v>-4.82757E-4</c:v>
                </c:pt>
                <c:pt idx="313">
                  <c:v>-4.8032700000000001E-4</c:v>
                </c:pt>
                <c:pt idx="314">
                  <c:v>-4.7628900000000002E-4</c:v>
                </c:pt>
                <c:pt idx="315">
                  <c:v>-4.7613700000000001E-4</c:v>
                </c:pt>
                <c:pt idx="316">
                  <c:v>-4.6934400000000001E-4</c:v>
                </c:pt>
                <c:pt idx="317">
                  <c:v>-4.6510099999999999E-4</c:v>
                </c:pt>
                <c:pt idx="318">
                  <c:v>-4.5852099999999998E-4</c:v>
                </c:pt>
                <c:pt idx="319">
                  <c:v>-4.5068400000000002E-4</c:v>
                </c:pt>
                <c:pt idx="320">
                  <c:v>-4.42251E-4</c:v>
                </c:pt>
                <c:pt idx="321">
                  <c:v>-4.3526300000000002E-4</c:v>
                </c:pt>
                <c:pt idx="322">
                  <c:v>-4.34029E-4</c:v>
                </c:pt>
                <c:pt idx="323">
                  <c:v>-4.2574000000000003E-4</c:v>
                </c:pt>
                <c:pt idx="324">
                  <c:v>-4.21063E-4</c:v>
                </c:pt>
                <c:pt idx="325">
                  <c:v>-4.22643E-4</c:v>
                </c:pt>
                <c:pt idx="326">
                  <c:v>-4.2675100000000001E-4</c:v>
                </c:pt>
                <c:pt idx="327">
                  <c:v>-4.2412199999999998E-4</c:v>
                </c:pt>
                <c:pt idx="328">
                  <c:v>-4.2737999999999999E-4</c:v>
                </c:pt>
                <c:pt idx="329">
                  <c:v>-4.1980199999999999E-4</c:v>
                </c:pt>
                <c:pt idx="330">
                  <c:v>-4.0762900000000001E-4</c:v>
                </c:pt>
                <c:pt idx="331">
                  <c:v>-4.0133600000000002E-4</c:v>
                </c:pt>
                <c:pt idx="332">
                  <c:v>-3.9581300000000001E-4</c:v>
                </c:pt>
                <c:pt idx="333">
                  <c:v>-3.8530599999999997E-4</c:v>
                </c:pt>
                <c:pt idx="334">
                  <c:v>-3.85156E-4</c:v>
                </c:pt>
                <c:pt idx="335">
                  <c:v>-3.84072E-4</c:v>
                </c:pt>
                <c:pt idx="336">
                  <c:v>-3.7574400000000001E-4</c:v>
                </c:pt>
                <c:pt idx="337">
                  <c:v>-3.6893000000000001E-4</c:v>
                </c:pt>
                <c:pt idx="338">
                  <c:v>-3.68475E-4</c:v>
                </c:pt>
                <c:pt idx="339">
                  <c:v>-3.5907700000000002E-4</c:v>
                </c:pt>
                <c:pt idx="340">
                  <c:v>-3.56418E-4</c:v>
                </c:pt>
                <c:pt idx="341">
                  <c:v>-3.5346800000000001E-4</c:v>
                </c:pt>
                <c:pt idx="342">
                  <c:v>-3.4739200000000002E-4</c:v>
                </c:pt>
                <c:pt idx="343">
                  <c:v>-3.4164999999999998E-4</c:v>
                </c:pt>
                <c:pt idx="344">
                  <c:v>-3.4059599999999998E-4</c:v>
                </c:pt>
                <c:pt idx="345">
                  <c:v>-3.2885999999999999E-4</c:v>
                </c:pt>
                <c:pt idx="346">
                  <c:v>-3.2179399999999998E-4</c:v>
                </c:pt>
                <c:pt idx="347">
                  <c:v>-3.1105199999999998E-4</c:v>
                </c:pt>
                <c:pt idx="348">
                  <c:v>-3.0232799999999998E-4</c:v>
                </c:pt>
                <c:pt idx="349">
                  <c:v>-2.9281499999999998E-4</c:v>
                </c:pt>
                <c:pt idx="350">
                  <c:v>-2.8622000000000001E-4</c:v>
                </c:pt>
                <c:pt idx="351">
                  <c:v>-2.8492799999999999E-4</c:v>
                </c:pt>
                <c:pt idx="352">
                  <c:v>-2.8528199999999998E-4</c:v>
                </c:pt>
                <c:pt idx="353">
                  <c:v>-2.7779999999999998E-4</c:v>
                </c:pt>
                <c:pt idx="354">
                  <c:v>-2.70492E-4</c:v>
                </c:pt>
                <c:pt idx="355">
                  <c:v>-2.6089E-4</c:v>
                </c:pt>
                <c:pt idx="356">
                  <c:v>-2.46822E-4</c:v>
                </c:pt>
                <c:pt idx="357">
                  <c:v>-2.34267E-4</c:v>
                </c:pt>
                <c:pt idx="358">
                  <c:v>-2.2366899999999999E-4</c:v>
                </c:pt>
                <c:pt idx="359">
                  <c:v>-2.1322999999999999E-4</c:v>
                </c:pt>
                <c:pt idx="360">
                  <c:v>-2.0481300000000001E-4</c:v>
                </c:pt>
                <c:pt idx="361">
                  <c:v>-1.9708900000000001E-4</c:v>
                </c:pt>
                <c:pt idx="362">
                  <c:v>-1.8615E-4</c:v>
                </c:pt>
                <c:pt idx="363">
                  <c:v>-1.7858699999999999E-4</c:v>
                </c:pt>
                <c:pt idx="364">
                  <c:v>-1.65048E-4</c:v>
                </c:pt>
                <c:pt idx="365">
                  <c:v>-1.5663299999999999E-4</c:v>
                </c:pt>
                <c:pt idx="366">
                  <c:v>-1.46558E-4</c:v>
                </c:pt>
                <c:pt idx="367">
                  <c:v>-1.4336399999999999E-4</c:v>
                </c:pt>
                <c:pt idx="368">
                  <c:v>-1.4040299999999999E-4</c:v>
                </c:pt>
                <c:pt idx="369">
                  <c:v>-1.38901E-4</c:v>
                </c:pt>
                <c:pt idx="370">
                  <c:v>-1.3524699999999999E-4</c:v>
                </c:pt>
                <c:pt idx="371">
                  <c:v>-1.3136499999999999E-4</c:v>
                </c:pt>
                <c:pt idx="372">
                  <c:v>-1.2788900000000001E-4</c:v>
                </c:pt>
                <c:pt idx="373">
                  <c:v>-1.16348E-4</c:v>
                </c:pt>
                <c:pt idx="374">
                  <c:v>-1.0600299999999999E-4</c:v>
                </c:pt>
                <c:pt idx="375" formatCode="0.00E+00">
                  <c:v>-9.7711600000000001E-5</c:v>
                </c:pt>
                <c:pt idx="376" formatCode="0.00E+00">
                  <c:v>-8.8944500000000002E-5</c:v>
                </c:pt>
                <c:pt idx="377" formatCode="0.00E+00">
                  <c:v>-8.3280400000000003E-5</c:v>
                </c:pt>
                <c:pt idx="378" formatCode="0.00E+00">
                  <c:v>-7.13841E-5</c:v>
                </c:pt>
                <c:pt idx="379" formatCode="0.00E+00">
                  <c:v>-6.6029299999999995E-5</c:v>
                </c:pt>
                <c:pt idx="380" formatCode="0.00E+00">
                  <c:v>-5.6764800000000002E-5</c:v>
                </c:pt>
                <c:pt idx="381" formatCode="0.00E+00">
                  <c:v>-5.1415200000000002E-5</c:v>
                </c:pt>
                <c:pt idx="382" formatCode="0.00E+00">
                  <c:v>-3.8530199999999999E-5</c:v>
                </c:pt>
                <c:pt idx="383" formatCode="0.00E+00">
                  <c:v>-3.57987E-5</c:v>
                </c:pt>
                <c:pt idx="384" formatCode="0.00E+00">
                  <c:v>-3.0582700000000001E-5</c:v>
                </c:pt>
                <c:pt idx="385" formatCode="0.00E+00">
                  <c:v>-2.83678E-5</c:v>
                </c:pt>
                <c:pt idx="386" formatCode="0.00E+00">
                  <c:v>-2.5848000000000001E-5</c:v>
                </c:pt>
                <c:pt idx="387" formatCode="0.00E+00">
                  <c:v>-2.5771000000000001E-5</c:v>
                </c:pt>
                <c:pt idx="388" formatCode="0.00E+00">
                  <c:v>-2.7806000000000001E-5</c:v>
                </c:pt>
                <c:pt idx="389" formatCode="0.00E+00">
                  <c:v>-2.8227700000000001E-5</c:v>
                </c:pt>
                <c:pt idx="390" formatCode="0.00E+00">
                  <c:v>-2.5214900000000001E-5</c:v>
                </c:pt>
                <c:pt idx="391" formatCode="0.00E+00">
                  <c:v>-1.9786999999999999E-5</c:v>
                </c:pt>
                <c:pt idx="392" formatCode="0.00E+00">
                  <c:v>-1.72503E-5</c:v>
                </c:pt>
                <c:pt idx="393" formatCode="0.00E+00">
                  <c:v>-8.9712499999999999E-6</c:v>
                </c:pt>
                <c:pt idx="394" formatCode="0.00E+00">
                  <c:v>-5.1513199999999997E-8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E06-4261-A0B3-7868BB90D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885248"/>
        <c:axId val="185885824"/>
      </c:scatterChart>
      <c:valAx>
        <c:axId val="18588524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85885824"/>
        <c:crosses val="autoZero"/>
        <c:crossBetween val="midCat"/>
      </c:valAx>
      <c:valAx>
        <c:axId val="185885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58852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1952877885456624"/>
                  <c:y val="0.39995764218233526"/>
                </c:manualLayout>
              </c:layout>
              <c:numFmt formatCode="General" sourceLinked="0"/>
            </c:trendlineLbl>
          </c:trendline>
          <c:xVal>
            <c:numRef>
              <c:f>'Data fresh bones'!$HP$4:$HP$398</c:f>
              <c:numCache>
                <c:formatCode>0.00E+00</c:formatCode>
                <c:ptCount val="395"/>
                <c:pt idx="0">
                  <c:v>7.0548699999999996E-6</c:v>
                </c:pt>
                <c:pt idx="1">
                  <c:v>2.7586999999999999E-5</c:v>
                </c:pt>
                <c:pt idx="2">
                  <c:v>5.6185199999999999E-5</c:v>
                </c:pt>
                <c:pt idx="3" formatCode="General">
                  <c:v>7.5717199999999997E-4</c:v>
                </c:pt>
                <c:pt idx="4" formatCode="General">
                  <c:v>2.9020510000000001E-3</c:v>
                </c:pt>
                <c:pt idx="5" formatCode="General">
                  <c:v>6.2860959999999997E-3</c:v>
                </c:pt>
                <c:pt idx="6" formatCode="General">
                  <c:v>1.0200659000000001E-2</c:v>
                </c:pt>
                <c:pt idx="7" formatCode="General">
                  <c:v>1.4830902E-2</c:v>
                </c:pt>
                <c:pt idx="8" formatCode="General">
                  <c:v>1.9577968000000001E-2</c:v>
                </c:pt>
                <c:pt idx="9" formatCode="General">
                  <c:v>2.3251535E-2</c:v>
                </c:pt>
                <c:pt idx="10" formatCode="General">
                  <c:v>2.6545334E-2</c:v>
                </c:pt>
                <c:pt idx="11" formatCode="General">
                  <c:v>2.9926616E-2</c:v>
                </c:pt>
                <c:pt idx="12" formatCode="General">
                  <c:v>3.3142466000000002E-2</c:v>
                </c:pt>
                <c:pt idx="13" formatCode="General">
                  <c:v>3.6147446999999999E-2</c:v>
                </c:pt>
                <c:pt idx="14" formatCode="General">
                  <c:v>3.9385363E-2</c:v>
                </c:pt>
                <c:pt idx="15" formatCode="General">
                  <c:v>4.2780331999999997E-2</c:v>
                </c:pt>
                <c:pt idx="16" formatCode="General">
                  <c:v>4.6502807E-2</c:v>
                </c:pt>
                <c:pt idx="17" formatCode="General">
                  <c:v>5.0865661999999999E-2</c:v>
                </c:pt>
                <c:pt idx="18" formatCode="General">
                  <c:v>5.5660785999999997E-2</c:v>
                </c:pt>
                <c:pt idx="19" formatCode="General">
                  <c:v>6.0367623000000002E-2</c:v>
                </c:pt>
                <c:pt idx="20" formatCode="General">
                  <c:v>6.5200934000000002E-2</c:v>
                </c:pt>
                <c:pt idx="21" formatCode="General">
                  <c:v>7.0471532000000003E-2</c:v>
                </c:pt>
                <c:pt idx="22" formatCode="General">
                  <c:v>7.5058406999999994E-2</c:v>
                </c:pt>
                <c:pt idx="23" formatCode="General">
                  <c:v>7.8707813000000001E-2</c:v>
                </c:pt>
                <c:pt idx="24" formatCode="General">
                  <c:v>8.2654226999999997E-2</c:v>
                </c:pt>
                <c:pt idx="25" formatCode="General">
                  <c:v>8.6749323000000003E-2</c:v>
                </c:pt>
                <c:pt idx="26" formatCode="General">
                  <c:v>9.0863694999999994E-2</c:v>
                </c:pt>
                <c:pt idx="27" formatCode="General">
                  <c:v>9.5849161000000002E-2</c:v>
                </c:pt>
                <c:pt idx="28" formatCode="General">
                  <c:v>0.10156501699999999</c:v>
                </c:pt>
                <c:pt idx="29" formatCode="General">
                  <c:v>0.107870037</c:v>
                </c:pt>
                <c:pt idx="30" formatCode="General">
                  <c:v>0.114210619</c:v>
                </c:pt>
                <c:pt idx="31" formatCode="General">
                  <c:v>0.119919022</c:v>
                </c:pt>
                <c:pt idx="32" formatCode="General">
                  <c:v>0.12482399299999999</c:v>
                </c:pt>
                <c:pt idx="33" formatCode="General">
                  <c:v>0.12976190200000001</c:v>
                </c:pt>
                <c:pt idx="34" formatCode="General">
                  <c:v>0.13471709600000001</c:v>
                </c:pt>
                <c:pt idx="35" formatCode="General">
                  <c:v>0.139646833</c:v>
                </c:pt>
                <c:pt idx="36" formatCode="General">
                  <c:v>0.14474566899999999</c:v>
                </c:pt>
                <c:pt idx="37" formatCode="General">
                  <c:v>0.14958582100000001</c:v>
                </c:pt>
                <c:pt idx="38" formatCode="General">
                  <c:v>0.15530923199999999</c:v>
                </c:pt>
                <c:pt idx="39" formatCode="General">
                  <c:v>0.16136208099999999</c:v>
                </c:pt>
                <c:pt idx="40" formatCode="General">
                  <c:v>0.16736426500000001</c:v>
                </c:pt>
                <c:pt idx="41" formatCode="General">
                  <c:v>0.174431743</c:v>
                </c:pt>
                <c:pt idx="42" formatCode="General">
                  <c:v>0.18276118799999999</c:v>
                </c:pt>
                <c:pt idx="43" formatCode="General">
                  <c:v>0.19182919200000001</c:v>
                </c:pt>
                <c:pt idx="44" formatCode="General">
                  <c:v>0.20114257699999999</c:v>
                </c:pt>
                <c:pt idx="45" formatCode="General">
                  <c:v>0.20943294100000001</c:v>
                </c:pt>
                <c:pt idx="46" formatCode="General">
                  <c:v>0.219506904</c:v>
                </c:pt>
                <c:pt idx="47" formatCode="General">
                  <c:v>0.23225282799999999</c:v>
                </c:pt>
                <c:pt idx="48" formatCode="General">
                  <c:v>0.244801558</c:v>
                </c:pt>
                <c:pt idx="49" formatCode="General">
                  <c:v>0.25828848500000001</c:v>
                </c:pt>
                <c:pt idx="50" formatCode="General">
                  <c:v>0.27201773200000001</c:v>
                </c:pt>
                <c:pt idx="51" formatCode="General">
                  <c:v>0.28223520600000002</c:v>
                </c:pt>
                <c:pt idx="52" formatCode="General">
                  <c:v>0.29002372799999998</c:v>
                </c:pt>
                <c:pt idx="53" formatCode="General">
                  <c:v>0.297997752</c:v>
                </c:pt>
                <c:pt idx="54" formatCode="General">
                  <c:v>0.30452616100000002</c:v>
                </c:pt>
                <c:pt idx="55" formatCode="General">
                  <c:v>0.31160249200000001</c:v>
                </c:pt>
                <c:pt idx="56" formatCode="General">
                  <c:v>0.319120717</c:v>
                </c:pt>
                <c:pt idx="57" formatCode="General">
                  <c:v>0.32586985600000001</c:v>
                </c:pt>
                <c:pt idx="58" formatCode="General">
                  <c:v>0.33146571499999999</c:v>
                </c:pt>
                <c:pt idx="59" formatCode="General">
                  <c:v>0.33614595899999999</c:v>
                </c:pt>
                <c:pt idx="60" formatCode="General">
                  <c:v>0.34153588899999998</c:v>
                </c:pt>
                <c:pt idx="61" formatCode="General">
                  <c:v>0.34683041199999998</c:v>
                </c:pt>
                <c:pt idx="62" formatCode="General">
                  <c:v>0.35130351300000001</c:v>
                </c:pt>
                <c:pt idx="63" formatCode="General">
                  <c:v>0.354612388</c:v>
                </c:pt>
                <c:pt idx="64" formatCode="General">
                  <c:v>0.35737851900000001</c:v>
                </c:pt>
                <c:pt idx="65" formatCode="General">
                  <c:v>0.35858302800000003</c:v>
                </c:pt>
                <c:pt idx="66" formatCode="General">
                  <c:v>0.362415969</c:v>
                </c:pt>
                <c:pt idx="67" formatCode="General">
                  <c:v>0.37316328300000001</c:v>
                </c:pt>
                <c:pt idx="68" formatCode="General">
                  <c:v>0.387893718</c:v>
                </c:pt>
                <c:pt idx="69" formatCode="General">
                  <c:v>0.40260016500000001</c:v>
                </c:pt>
                <c:pt idx="70" formatCode="General">
                  <c:v>0.41755365999999999</c:v>
                </c:pt>
                <c:pt idx="71" formatCode="General">
                  <c:v>0.42999331099999999</c:v>
                </c:pt>
                <c:pt idx="72" formatCode="General">
                  <c:v>0.43577795899999999</c:v>
                </c:pt>
                <c:pt idx="73" formatCode="General">
                  <c:v>0.439509382</c:v>
                </c:pt>
                <c:pt idx="74" formatCode="General">
                  <c:v>0.445353308</c:v>
                </c:pt>
                <c:pt idx="75" formatCode="General">
                  <c:v>0.45156390499999999</c:v>
                </c:pt>
                <c:pt idx="76" formatCode="General">
                  <c:v>0.45771598200000002</c:v>
                </c:pt>
                <c:pt idx="77" formatCode="General">
                  <c:v>0.46448824999999999</c:v>
                </c:pt>
                <c:pt idx="78" formatCode="General">
                  <c:v>0.46971879300000002</c:v>
                </c:pt>
                <c:pt idx="79" formatCode="General">
                  <c:v>0.47329534499999998</c:v>
                </c:pt>
                <c:pt idx="80" formatCode="General">
                  <c:v>0.47644716999999998</c:v>
                </c:pt>
                <c:pt idx="81" formatCode="General">
                  <c:v>0.47994692999999999</c:v>
                </c:pt>
                <c:pt idx="82" formatCode="General">
                  <c:v>0.48347135099999999</c:v>
                </c:pt>
                <c:pt idx="83" formatCode="General">
                  <c:v>0.48671373600000001</c:v>
                </c:pt>
                <c:pt idx="84" formatCode="General">
                  <c:v>0.49016668000000002</c:v>
                </c:pt>
                <c:pt idx="85" formatCode="General">
                  <c:v>0.49449976499999998</c:v>
                </c:pt>
                <c:pt idx="86" formatCode="General">
                  <c:v>0.49885426700000002</c:v>
                </c:pt>
                <c:pt idx="87" formatCode="General">
                  <c:v>0.50389686700000003</c:v>
                </c:pt>
                <c:pt idx="88" formatCode="General">
                  <c:v>0.50944347300000004</c:v>
                </c:pt>
                <c:pt idx="89" formatCode="General">
                  <c:v>0.51457681899999996</c:v>
                </c:pt>
                <c:pt idx="90" formatCode="General">
                  <c:v>0.51895943</c:v>
                </c:pt>
                <c:pt idx="91" formatCode="General">
                  <c:v>0.52304591300000003</c:v>
                </c:pt>
                <c:pt idx="92" formatCode="General">
                  <c:v>0.52621762699999997</c:v>
                </c:pt>
                <c:pt idx="93" formatCode="General">
                  <c:v>0.52927987499999996</c:v>
                </c:pt>
                <c:pt idx="94" formatCode="General">
                  <c:v>0.53394125299999995</c:v>
                </c:pt>
                <c:pt idx="95" formatCode="General">
                  <c:v>0.53919900200000004</c:v>
                </c:pt>
                <c:pt idx="96" formatCode="General">
                  <c:v>0.54410263400000003</c:v>
                </c:pt>
                <c:pt idx="97" formatCode="General">
                  <c:v>0.54873745100000004</c:v>
                </c:pt>
                <c:pt idx="98" formatCode="General">
                  <c:v>0.55360068399999995</c:v>
                </c:pt>
                <c:pt idx="99" formatCode="General">
                  <c:v>0.55789365499999999</c:v>
                </c:pt>
                <c:pt idx="100" formatCode="General">
                  <c:v>0.56205620000000001</c:v>
                </c:pt>
                <c:pt idx="101" formatCode="General">
                  <c:v>0.56608192199999996</c:v>
                </c:pt>
                <c:pt idx="102" formatCode="General">
                  <c:v>0.57047575399999995</c:v>
                </c:pt>
                <c:pt idx="103" formatCode="General">
                  <c:v>0.57437408000000001</c:v>
                </c:pt>
                <c:pt idx="104" formatCode="General">
                  <c:v>0.57758156500000002</c:v>
                </c:pt>
                <c:pt idx="105" formatCode="General">
                  <c:v>0.58113570299999995</c:v>
                </c:pt>
                <c:pt idx="106" formatCode="General">
                  <c:v>0.585095959</c:v>
                </c:pt>
                <c:pt idx="107" formatCode="General">
                  <c:v>0.588993671</c:v>
                </c:pt>
                <c:pt idx="108" formatCode="General">
                  <c:v>0.59406360199999997</c:v>
                </c:pt>
                <c:pt idx="109" formatCode="General">
                  <c:v>0.59903817599999998</c:v>
                </c:pt>
                <c:pt idx="110" formatCode="General">
                  <c:v>0.60375736300000005</c:v>
                </c:pt>
                <c:pt idx="111" formatCode="General">
                  <c:v>0.60895374499999999</c:v>
                </c:pt>
                <c:pt idx="112" formatCode="General">
                  <c:v>0.61423425499999995</c:v>
                </c:pt>
                <c:pt idx="113" formatCode="General">
                  <c:v>0.61863397600000003</c:v>
                </c:pt>
                <c:pt idx="114" formatCode="General">
                  <c:v>0.62287288699999999</c:v>
                </c:pt>
                <c:pt idx="115" formatCode="General">
                  <c:v>0.62664080099999997</c:v>
                </c:pt>
                <c:pt idx="116" formatCode="General">
                  <c:v>0.62954240299999997</c:v>
                </c:pt>
                <c:pt idx="117" formatCode="General">
                  <c:v>0.63334307999999995</c:v>
                </c:pt>
                <c:pt idx="118" formatCode="General">
                  <c:v>0.63937742399999997</c:v>
                </c:pt>
                <c:pt idx="119" formatCode="General">
                  <c:v>0.64557854400000003</c:v>
                </c:pt>
                <c:pt idx="120" formatCode="General">
                  <c:v>0.65183465799999996</c:v>
                </c:pt>
                <c:pt idx="121" formatCode="General">
                  <c:v>0.65843468100000002</c:v>
                </c:pt>
                <c:pt idx="122" formatCode="General">
                  <c:v>0.66373421700000002</c:v>
                </c:pt>
                <c:pt idx="123" formatCode="General">
                  <c:v>0.66731310099999996</c:v>
                </c:pt>
                <c:pt idx="124" formatCode="General">
                  <c:v>0.67140965600000002</c:v>
                </c:pt>
                <c:pt idx="125" formatCode="General">
                  <c:v>0.675979679</c:v>
                </c:pt>
                <c:pt idx="126" formatCode="General">
                  <c:v>0.68060861299999997</c:v>
                </c:pt>
                <c:pt idx="127" formatCode="General">
                  <c:v>0.68518415099999996</c:v>
                </c:pt>
                <c:pt idx="128" formatCode="General">
                  <c:v>0.68903400100000001</c:v>
                </c:pt>
                <c:pt idx="129" formatCode="General">
                  <c:v>0.69244363200000003</c:v>
                </c:pt>
                <c:pt idx="130" formatCode="General">
                  <c:v>0.69594197700000004</c:v>
                </c:pt>
                <c:pt idx="131" formatCode="General">
                  <c:v>0.69908753599999995</c:v>
                </c:pt>
                <c:pt idx="132" formatCode="General">
                  <c:v>0.70208592199999997</c:v>
                </c:pt>
                <c:pt idx="133" formatCode="General">
                  <c:v>0.705621575</c:v>
                </c:pt>
                <c:pt idx="134" formatCode="General">
                  <c:v>0.70989968999999997</c:v>
                </c:pt>
                <c:pt idx="135" formatCode="General">
                  <c:v>0.713312049</c:v>
                </c:pt>
                <c:pt idx="136" formatCode="General">
                  <c:v>0.71684034900000004</c:v>
                </c:pt>
                <c:pt idx="137" formatCode="General">
                  <c:v>0.72014299900000001</c:v>
                </c:pt>
                <c:pt idx="138" formatCode="General">
                  <c:v>0.72309120199999999</c:v>
                </c:pt>
                <c:pt idx="139" formatCode="General">
                  <c:v>0.72573864099999996</c:v>
                </c:pt>
                <c:pt idx="140" formatCode="General">
                  <c:v>0.72867919199999998</c:v>
                </c:pt>
                <c:pt idx="141" formatCode="General">
                  <c:v>0.73189177599999999</c:v>
                </c:pt>
                <c:pt idx="142" formatCode="General">
                  <c:v>0.73589722199999996</c:v>
                </c:pt>
                <c:pt idx="143" formatCode="General">
                  <c:v>0.739817108</c:v>
                </c:pt>
                <c:pt idx="144" formatCode="General">
                  <c:v>0.743329083</c:v>
                </c:pt>
                <c:pt idx="145" formatCode="General">
                  <c:v>0.74663159000000001</c:v>
                </c:pt>
                <c:pt idx="146" formatCode="General">
                  <c:v>0.74951459099999995</c:v>
                </c:pt>
                <c:pt idx="147" formatCode="General">
                  <c:v>0.75194635799999998</c:v>
                </c:pt>
                <c:pt idx="148" formatCode="General">
                  <c:v>0.75448024300000005</c:v>
                </c:pt>
                <c:pt idx="149" formatCode="General">
                  <c:v>0.75752505999999997</c:v>
                </c:pt>
                <c:pt idx="150" formatCode="General">
                  <c:v>0.76203471899999997</c:v>
                </c:pt>
                <c:pt idx="151" formatCode="General">
                  <c:v>0.76745403000000001</c:v>
                </c:pt>
                <c:pt idx="152" formatCode="General">
                  <c:v>0.77266252000000002</c:v>
                </c:pt>
                <c:pt idx="153" formatCode="General">
                  <c:v>0.77808424099999995</c:v>
                </c:pt>
                <c:pt idx="154" formatCode="General">
                  <c:v>0.78615319299999997</c:v>
                </c:pt>
                <c:pt idx="155" formatCode="General">
                  <c:v>0.79283906599999998</c:v>
                </c:pt>
                <c:pt idx="156" formatCode="General">
                  <c:v>0.79844212000000003</c:v>
                </c:pt>
                <c:pt idx="157" formatCode="General">
                  <c:v>0.80401041600000001</c:v>
                </c:pt>
                <c:pt idx="158" formatCode="General">
                  <c:v>0.80914129599999995</c:v>
                </c:pt>
                <c:pt idx="159" formatCode="General">
                  <c:v>0.81061575500000005</c:v>
                </c:pt>
                <c:pt idx="160" formatCode="General">
                  <c:v>0.81311285899999997</c:v>
                </c:pt>
                <c:pt idx="161" formatCode="General">
                  <c:v>0.81681790600000004</c:v>
                </c:pt>
                <c:pt idx="162" formatCode="General">
                  <c:v>0.82159407500000003</c:v>
                </c:pt>
                <c:pt idx="163" formatCode="General">
                  <c:v>0.82677759299999998</c:v>
                </c:pt>
                <c:pt idx="164" formatCode="General">
                  <c:v>0.83262261800000004</c:v>
                </c:pt>
                <c:pt idx="165" formatCode="General">
                  <c:v>0.83795414599999996</c:v>
                </c:pt>
                <c:pt idx="166" formatCode="General">
                  <c:v>0.84382669899999996</c:v>
                </c:pt>
                <c:pt idx="167" formatCode="General">
                  <c:v>0.84858102499999999</c:v>
                </c:pt>
                <c:pt idx="168" formatCode="General">
                  <c:v>0.85269713199999997</c:v>
                </c:pt>
                <c:pt idx="169" formatCode="General">
                  <c:v>0.85633779899999996</c:v>
                </c:pt>
                <c:pt idx="170" formatCode="General">
                  <c:v>0.85932821199999998</c:v>
                </c:pt>
                <c:pt idx="171" formatCode="General">
                  <c:v>0.86193919699999999</c:v>
                </c:pt>
                <c:pt idx="172" formatCode="General">
                  <c:v>0.86643516099999995</c:v>
                </c:pt>
                <c:pt idx="173" formatCode="General">
                  <c:v>0.87209484199999998</c:v>
                </c:pt>
                <c:pt idx="174" formatCode="General">
                  <c:v>0.87852777800000004</c:v>
                </c:pt>
                <c:pt idx="175" formatCode="General">
                  <c:v>0.88565180099999996</c:v>
                </c:pt>
                <c:pt idx="176" formatCode="General">
                  <c:v>0.89190064300000005</c:v>
                </c:pt>
                <c:pt idx="177" formatCode="General">
                  <c:v>0.89698641400000001</c:v>
                </c:pt>
                <c:pt idx="178" formatCode="General">
                  <c:v>0.90130151700000005</c:v>
                </c:pt>
                <c:pt idx="179" formatCode="General">
                  <c:v>0.90513718899999995</c:v>
                </c:pt>
                <c:pt idx="180" formatCode="General">
                  <c:v>0.90880974999999997</c:v>
                </c:pt>
                <c:pt idx="181" formatCode="General">
                  <c:v>0.91284991100000001</c:v>
                </c:pt>
                <c:pt idx="182" formatCode="General">
                  <c:v>0.91757929100000002</c:v>
                </c:pt>
                <c:pt idx="183" formatCode="General">
                  <c:v>0.92347402700000003</c:v>
                </c:pt>
                <c:pt idx="184" formatCode="General">
                  <c:v>0.92983386199999996</c:v>
                </c:pt>
                <c:pt idx="185" formatCode="General">
                  <c:v>0.93575624300000004</c:v>
                </c:pt>
                <c:pt idx="186" formatCode="General">
                  <c:v>0.94146687799999995</c:v>
                </c:pt>
                <c:pt idx="187" formatCode="General">
                  <c:v>0.94684419200000003</c:v>
                </c:pt>
                <c:pt idx="188" formatCode="General">
                  <c:v>0.95172155000000003</c:v>
                </c:pt>
                <c:pt idx="189" formatCode="General">
                  <c:v>0.956331178</c:v>
                </c:pt>
                <c:pt idx="190" formatCode="General">
                  <c:v>0.96094922900000002</c:v>
                </c:pt>
                <c:pt idx="191" formatCode="General">
                  <c:v>0.96534255300000005</c:v>
                </c:pt>
                <c:pt idx="192" formatCode="General">
                  <c:v>0.969559002</c:v>
                </c:pt>
                <c:pt idx="193" formatCode="General">
                  <c:v>0.97289655200000003</c:v>
                </c:pt>
                <c:pt idx="194" formatCode="General">
                  <c:v>0.97579789100000003</c:v>
                </c:pt>
                <c:pt idx="195" formatCode="General">
                  <c:v>0.97872430899999996</c:v>
                </c:pt>
                <c:pt idx="196" formatCode="General">
                  <c:v>0.98133723100000003</c:v>
                </c:pt>
                <c:pt idx="197" formatCode="General">
                  <c:v>0.98291885400000001</c:v>
                </c:pt>
                <c:pt idx="198" formatCode="General">
                  <c:v>0.98448759799999996</c:v>
                </c:pt>
                <c:pt idx="199" formatCode="General">
                  <c:v>0.98708812000000001</c:v>
                </c:pt>
                <c:pt idx="200" formatCode="General">
                  <c:v>0.99084242600000005</c:v>
                </c:pt>
                <c:pt idx="201" formatCode="General">
                  <c:v>0.99515830100000002</c:v>
                </c:pt>
                <c:pt idx="202" formatCode="General">
                  <c:v>1.000429625</c:v>
                </c:pt>
                <c:pt idx="203" formatCode="General">
                  <c:v>1.0060137389999999</c:v>
                </c:pt>
                <c:pt idx="204" formatCode="General">
                  <c:v>1.0105179310000001</c:v>
                </c:pt>
                <c:pt idx="205" formatCode="General">
                  <c:v>1.0135313669999999</c:v>
                </c:pt>
                <c:pt idx="206" formatCode="General">
                  <c:v>1.0159240810000001</c:v>
                </c:pt>
                <c:pt idx="207" formatCode="General">
                  <c:v>1.0177010339999999</c:v>
                </c:pt>
                <c:pt idx="208" formatCode="General">
                  <c:v>1.0191649709999999</c:v>
                </c:pt>
                <c:pt idx="209" formatCode="General">
                  <c:v>1.0204496999999999</c:v>
                </c:pt>
                <c:pt idx="210" formatCode="General">
                  <c:v>1.0218114920000001</c:v>
                </c:pt>
                <c:pt idx="211" formatCode="General">
                  <c:v>1.0234192470000001</c:v>
                </c:pt>
                <c:pt idx="212" formatCode="General">
                  <c:v>1.0251214310000001</c:v>
                </c:pt>
                <c:pt idx="213" formatCode="General">
                  <c:v>1.0268209429999999</c:v>
                </c:pt>
                <c:pt idx="214" formatCode="General">
                  <c:v>1.0287464399999999</c:v>
                </c:pt>
                <c:pt idx="215" formatCode="General">
                  <c:v>1.0308307860000001</c:v>
                </c:pt>
                <c:pt idx="216" formatCode="General">
                  <c:v>1.032556789</c:v>
                </c:pt>
                <c:pt idx="217" formatCode="General">
                  <c:v>1.033751847</c:v>
                </c:pt>
                <c:pt idx="218" formatCode="General">
                  <c:v>1.0347510049999999</c:v>
                </c:pt>
                <c:pt idx="219" formatCode="General">
                  <c:v>1.0355272550000001</c:v>
                </c:pt>
                <c:pt idx="220" formatCode="General">
                  <c:v>1.0366379020000001</c:v>
                </c:pt>
                <c:pt idx="221" formatCode="General">
                  <c:v>1.038529308</c:v>
                </c:pt>
                <c:pt idx="222" formatCode="General">
                  <c:v>1.0416655459999999</c:v>
                </c:pt>
                <c:pt idx="223" formatCode="General">
                  <c:v>1.045687963</c:v>
                </c:pt>
                <c:pt idx="224" formatCode="General">
                  <c:v>1.049939677</c:v>
                </c:pt>
                <c:pt idx="225" formatCode="General">
                  <c:v>1.0540335089999999</c:v>
                </c:pt>
                <c:pt idx="226" formatCode="General">
                  <c:v>1.05751292</c:v>
                </c:pt>
                <c:pt idx="227" formatCode="General">
                  <c:v>1.0599514059999999</c:v>
                </c:pt>
                <c:pt idx="228" formatCode="General">
                  <c:v>1.0621592259999999</c:v>
                </c:pt>
                <c:pt idx="229" formatCode="General">
                  <c:v>1.064971372</c:v>
                </c:pt>
                <c:pt idx="230" formatCode="General">
                  <c:v>1.068946213</c:v>
                </c:pt>
                <c:pt idx="231" formatCode="General">
                  <c:v>1.0733825530000001</c:v>
                </c:pt>
                <c:pt idx="232" formatCode="General">
                  <c:v>1.0794825260000001</c:v>
                </c:pt>
                <c:pt idx="233" formatCode="General">
                  <c:v>1.0860753590000001</c:v>
                </c:pt>
                <c:pt idx="234" formatCode="General">
                  <c:v>1.0927062430000001</c:v>
                </c:pt>
                <c:pt idx="235" formatCode="General">
                  <c:v>1.1000577119999999</c:v>
                </c:pt>
                <c:pt idx="236" formatCode="General">
                  <c:v>1.1079397660000001</c:v>
                </c:pt>
                <c:pt idx="237" formatCode="General">
                  <c:v>1.1156450840000001</c:v>
                </c:pt>
                <c:pt idx="238" formatCode="General">
                  <c:v>1.1250571</c:v>
                </c:pt>
                <c:pt idx="239" formatCode="General">
                  <c:v>1.1372424910000001</c:v>
                </c:pt>
                <c:pt idx="240" formatCode="General">
                  <c:v>1.1488715060000001</c:v>
                </c:pt>
                <c:pt idx="241" formatCode="General">
                  <c:v>1.1600758680000001</c:v>
                </c:pt>
                <c:pt idx="242" formatCode="General">
                  <c:v>1.1700282049999999</c:v>
                </c:pt>
                <c:pt idx="243" formatCode="General">
                  <c:v>1.177620925</c:v>
                </c:pt>
                <c:pt idx="244" formatCode="General">
                  <c:v>1.182279955</c:v>
                </c:pt>
                <c:pt idx="245" formatCode="General">
                  <c:v>1.1859689149999999</c:v>
                </c:pt>
                <c:pt idx="246" formatCode="General">
                  <c:v>1.190253507</c:v>
                </c:pt>
                <c:pt idx="247" formatCode="General">
                  <c:v>1.195027031</c:v>
                </c:pt>
                <c:pt idx="248" formatCode="General">
                  <c:v>1.20022067</c:v>
                </c:pt>
                <c:pt idx="249" formatCode="General">
                  <c:v>1.2054687690000001</c:v>
                </c:pt>
                <c:pt idx="250" formatCode="General">
                  <c:v>1.210441297</c:v>
                </c:pt>
                <c:pt idx="251" formatCode="General">
                  <c:v>1.2147927810000001</c:v>
                </c:pt>
                <c:pt idx="252" formatCode="General">
                  <c:v>1.2183862519999999</c:v>
                </c:pt>
                <c:pt idx="253" formatCode="General">
                  <c:v>1.221550108</c:v>
                </c:pt>
                <c:pt idx="254" formatCode="General">
                  <c:v>1.224185501</c:v>
                </c:pt>
                <c:pt idx="255" formatCode="General">
                  <c:v>1.226319844</c:v>
                </c:pt>
                <c:pt idx="256" formatCode="General">
                  <c:v>1.2280041799999999</c:v>
                </c:pt>
                <c:pt idx="257" formatCode="General">
                  <c:v>1.229746064</c:v>
                </c:pt>
                <c:pt idx="258" formatCode="General">
                  <c:v>1.231882089</c:v>
                </c:pt>
                <c:pt idx="259" formatCode="General">
                  <c:v>1.2347332479999999</c:v>
                </c:pt>
                <c:pt idx="260" formatCode="General">
                  <c:v>1.238325659</c:v>
                </c:pt>
                <c:pt idx="261" formatCode="General">
                  <c:v>1.2426462730000001</c:v>
                </c:pt>
                <c:pt idx="262" formatCode="General">
                  <c:v>1.2475840460000001</c:v>
                </c:pt>
                <c:pt idx="263" formatCode="General">
                  <c:v>1.253045314</c:v>
                </c:pt>
                <c:pt idx="264" formatCode="General">
                  <c:v>1.2589478009999999</c:v>
                </c:pt>
                <c:pt idx="265" formatCode="General">
                  <c:v>1.265239904</c:v>
                </c:pt>
                <c:pt idx="266" formatCode="General">
                  <c:v>1.270874053</c:v>
                </c:pt>
                <c:pt idx="267" formatCode="General">
                  <c:v>1.2757905039999999</c:v>
                </c:pt>
                <c:pt idx="268" formatCode="General">
                  <c:v>1.279640066</c:v>
                </c:pt>
                <c:pt idx="269" formatCode="General">
                  <c:v>1.2822721539999999</c:v>
                </c:pt>
                <c:pt idx="270" formatCode="General">
                  <c:v>1.283821909</c:v>
                </c:pt>
                <c:pt idx="271" formatCode="General">
                  <c:v>1.285311731</c:v>
                </c:pt>
                <c:pt idx="272" formatCode="General">
                  <c:v>1.287171485</c:v>
                </c:pt>
                <c:pt idx="273" formatCode="General">
                  <c:v>1.2888051760000001</c:v>
                </c:pt>
                <c:pt idx="274" formatCode="General">
                  <c:v>1.290725218</c:v>
                </c:pt>
                <c:pt idx="275" formatCode="General">
                  <c:v>1.2929970529999999</c:v>
                </c:pt>
                <c:pt idx="276" formatCode="General">
                  <c:v>1.2959138029999999</c:v>
                </c:pt>
                <c:pt idx="277" formatCode="General">
                  <c:v>1.298744678</c:v>
                </c:pt>
                <c:pt idx="278" formatCode="General">
                  <c:v>1.3016422919999999</c:v>
                </c:pt>
                <c:pt idx="279" formatCode="General">
                  <c:v>1.304340276</c:v>
                </c:pt>
                <c:pt idx="280" formatCode="General">
                  <c:v>1.307168705</c:v>
                </c:pt>
                <c:pt idx="281" formatCode="General">
                  <c:v>1.309480873</c:v>
                </c:pt>
                <c:pt idx="282" formatCode="General">
                  <c:v>1.3114673969999999</c:v>
                </c:pt>
                <c:pt idx="283" formatCode="General">
                  <c:v>1.3134733409999999</c:v>
                </c:pt>
                <c:pt idx="284" formatCode="General">
                  <c:v>1.315780513</c:v>
                </c:pt>
                <c:pt idx="285" formatCode="General">
                  <c:v>1.3182597199999999</c:v>
                </c:pt>
                <c:pt idx="286" formatCode="General">
                  <c:v>1.3212525310000001</c:v>
                </c:pt>
                <c:pt idx="287" formatCode="General">
                  <c:v>1.325262006</c:v>
                </c:pt>
                <c:pt idx="288" formatCode="General">
                  <c:v>1.3298998870000001</c:v>
                </c:pt>
                <c:pt idx="289" formatCode="General">
                  <c:v>1.334098325</c:v>
                </c:pt>
                <c:pt idx="290" formatCode="General">
                  <c:v>1.337830023</c:v>
                </c:pt>
                <c:pt idx="291" formatCode="General">
                  <c:v>1.341663356</c:v>
                </c:pt>
                <c:pt idx="292" formatCode="General">
                  <c:v>1.3450916690000001</c:v>
                </c:pt>
                <c:pt idx="293" formatCode="General">
                  <c:v>1.3485651890000001</c:v>
                </c:pt>
                <c:pt idx="294" formatCode="General">
                  <c:v>1.3531822</c:v>
                </c:pt>
                <c:pt idx="295" formatCode="General">
                  <c:v>1.3591460689999999</c:v>
                </c:pt>
                <c:pt idx="296" formatCode="General">
                  <c:v>1.3667028960000001</c:v>
                </c:pt>
                <c:pt idx="297" formatCode="General">
                  <c:v>1.374784437</c:v>
                </c:pt>
                <c:pt idx="298" formatCode="General">
                  <c:v>1.383846675</c:v>
                </c:pt>
                <c:pt idx="299" formatCode="General">
                  <c:v>1.392898618</c:v>
                </c:pt>
                <c:pt idx="300" formatCode="General">
                  <c:v>1.400793213</c:v>
                </c:pt>
                <c:pt idx="301" formatCode="General">
                  <c:v>1.406855397</c:v>
                </c:pt>
                <c:pt idx="302" formatCode="General">
                  <c:v>1.412857399</c:v>
                </c:pt>
                <c:pt idx="303" formatCode="General">
                  <c:v>1.418066807</c:v>
                </c:pt>
                <c:pt idx="304" formatCode="General">
                  <c:v>1.422701625</c:v>
                </c:pt>
                <c:pt idx="305" formatCode="General">
                  <c:v>1.4278223210000001</c:v>
                </c:pt>
                <c:pt idx="306" formatCode="General">
                  <c:v>1.4333142990000001</c:v>
                </c:pt>
                <c:pt idx="307" formatCode="General">
                  <c:v>1.4379954100000001</c:v>
                </c:pt>
                <c:pt idx="308" formatCode="General">
                  <c:v>1.441936909</c:v>
                </c:pt>
                <c:pt idx="309" formatCode="General">
                  <c:v>1.445648391</c:v>
                </c:pt>
                <c:pt idx="310" formatCode="General">
                  <c:v>1.4489289190000001</c:v>
                </c:pt>
                <c:pt idx="311" formatCode="General">
                  <c:v>1.4518461389999999</c:v>
                </c:pt>
                <c:pt idx="312" formatCode="General">
                  <c:v>1.454664701</c:v>
                </c:pt>
                <c:pt idx="313" formatCode="General">
                  <c:v>1.4578229060000001</c:v>
                </c:pt>
                <c:pt idx="314" formatCode="General">
                  <c:v>1.4609153159999999</c:v>
                </c:pt>
                <c:pt idx="315" formatCode="General">
                  <c:v>1.4636881509999999</c:v>
                </c:pt>
                <c:pt idx="316" formatCode="General">
                  <c:v>1.4657572560000001</c:v>
                </c:pt>
                <c:pt idx="317" formatCode="General">
                  <c:v>1.4679179449999999</c:v>
                </c:pt>
                <c:pt idx="318" formatCode="General">
                  <c:v>1.4698809020000001</c:v>
                </c:pt>
                <c:pt idx="319" formatCode="General">
                  <c:v>1.4718767100000001</c:v>
                </c:pt>
                <c:pt idx="320" formatCode="General">
                  <c:v>1.474516449</c:v>
                </c:pt>
                <c:pt idx="321" formatCode="General">
                  <c:v>1.478160873</c:v>
                </c:pt>
                <c:pt idx="322" formatCode="General">
                  <c:v>1.4817555570000001</c:v>
                </c:pt>
                <c:pt idx="323" formatCode="General">
                  <c:v>1.4852120639999999</c:v>
                </c:pt>
                <c:pt idx="324" formatCode="General">
                  <c:v>1.4881874820000001</c:v>
                </c:pt>
                <c:pt idx="325" formatCode="General">
                  <c:v>1.490662814</c:v>
                </c:pt>
                <c:pt idx="326" formatCode="General">
                  <c:v>1.492069922</c:v>
                </c:pt>
                <c:pt idx="327" formatCode="General">
                  <c:v>1.493662563</c:v>
                </c:pt>
                <c:pt idx="328" formatCode="General">
                  <c:v>1.4955459739999999</c:v>
                </c:pt>
                <c:pt idx="329" formatCode="General">
                  <c:v>1.497699493</c:v>
                </c:pt>
                <c:pt idx="330" formatCode="General">
                  <c:v>1.4999696769999999</c:v>
                </c:pt>
                <c:pt idx="331" formatCode="General">
                  <c:v>1.502340601</c:v>
                </c:pt>
                <c:pt idx="332" formatCode="General">
                  <c:v>1.5044374469999999</c:v>
                </c:pt>
                <c:pt idx="333" formatCode="General">
                  <c:v>1.505907581</c:v>
                </c:pt>
                <c:pt idx="334" formatCode="General">
                  <c:v>1.5074387730000001</c:v>
                </c:pt>
                <c:pt idx="335" formatCode="General">
                  <c:v>1.509358081</c:v>
                </c:pt>
                <c:pt idx="336" formatCode="General">
                  <c:v>1.511359549</c:v>
                </c:pt>
                <c:pt idx="337" formatCode="General">
                  <c:v>1.513378962</c:v>
                </c:pt>
                <c:pt idx="338" formatCode="General">
                  <c:v>1.5153327599999999</c:v>
                </c:pt>
                <c:pt idx="339" formatCode="General">
                  <c:v>1.5169405469999999</c:v>
                </c:pt>
                <c:pt idx="340" formatCode="General">
                  <c:v>1.517417649</c:v>
                </c:pt>
                <c:pt idx="341" formatCode="General">
                  <c:v>1.5181490280000001</c:v>
                </c:pt>
                <c:pt idx="342" formatCode="General">
                  <c:v>1.51971061</c:v>
                </c:pt>
                <c:pt idx="343" formatCode="General">
                  <c:v>1.5212757020000001</c:v>
                </c:pt>
                <c:pt idx="344" formatCode="General">
                  <c:v>1.5230792440000001</c:v>
                </c:pt>
                <c:pt idx="345" formatCode="General">
                  <c:v>1.5253622689999999</c:v>
                </c:pt>
                <c:pt idx="346" formatCode="General">
                  <c:v>1.5274810080000001</c:v>
                </c:pt>
                <c:pt idx="347" formatCode="General">
                  <c:v>1.529068385</c:v>
                </c:pt>
                <c:pt idx="348" formatCode="General">
                  <c:v>1.5308326430000001</c:v>
                </c:pt>
                <c:pt idx="349" formatCode="General">
                  <c:v>1.5326486459999999</c:v>
                </c:pt>
                <c:pt idx="350" formatCode="General">
                  <c:v>1.534650869</c:v>
                </c:pt>
                <c:pt idx="351" formatCode="General">
                  <c:v>1.5363558289999999</c:v>
                </c:pt>
                <c:pt idx="352" formatCode="General">
                  <c:v>1.5377819020000001</c:v>
                </c:pt>
                <c:pt idx="353" formatCode="General">
                  <c:v>1.539437122</c:v>
                </c:pt>
                <c:pt idx="354" formatCode="General">
                  <c:v>1.5413862460000001</c:v>
                </c:pt>
                <c:pt idx="355" formatCode="General">
                  <c:v>1.5435551279999999</c:v>
                </c:pt>
                <c:pt idx="356" formatCode="General">
                  <c:v>1.5462968349999999</c:v>
                </c:pt>
                <c:pt idx="357" formatCode="General">
                  <c:v>1.5503176780000001</c:v>
                </c:pt>
                <c:pt idx="358" formatCode="General">
                  <c:v>1.555276294</c:v>
                </c:pt>
                <c:pt idx="359" formatCode="General">
                  <c:v>1.559886066</c:v>
                </c:pt>
                <c:pt idx="360" formatCode="General">
                  <c:v>1.5639528309999999</c:v>
                </c:pt>
                <c:pt idx="361" formatCode="General">
                  <c:v>1.567926873</c:v>
                </c:pt>
                <c:pt idx="362" formatCode="General">
                  <c:v>1.571289733</c:v>
                </c:pt>
                <c:pt idx="363" formatCode="General">
                  <c:v>1.5735291</c:v>
                </c:pt>
                <c:pt idx="364" formatCode="General">
                  <c:v>1.5757965780000001</c:v>
                </c:pt>
                <c:pt idx="365" formatCode="General">
                  <c:v>1.578836788</c:v>
                </c:pt>
                <c:pt idx="366" formatCode="General">
                  <c:v>1.581438927</c:v>
                </c:pt>
                <c:pt idx="367" formatCode="General">
                  <c:v>1.5833835409999999</c:v>
                </c:pt>
                <c:pt idx="368" formatCode="General">
                  <c:v>1.585414157</c:v>
                </c:pt>
                <c:pt idx="369" formatCode="General">
                  <c:v>1.5872775400000001</c:v>
                </c:pt>
                <c:pt idx="370" formatCode="General">
                  <c:v>1.588601623</c:v>
                </c:pt>
                <c:pt idx="371" formatCode="General">
                  <c:v>1.590096304</c:v>
                </c:pt>
                <c:pt idx="372" formatCode="General">
                  <c:v>1.5916893190000001</c:v>
                </c:pt>
                <c:pt idx="373" formatCode="General">
                  <c:v>1.593517732</c:v>
                </c:pt>
                <c:pt idx="374" formatCode="General">
                  <c:v>1.595482606</c:v>
                </c:pt>
                <c:pt idx="375" formatCode="General">
                  <c:v>1.5974099900000001</c:v>
                </c:pt>
                <c:pt idx="376" formatCode="General">
                  <c:v>1.59932417</c:v>
                </c:pt>
                <c:pt idx="377" formatCode="General">
                  <c:v>1.6016957679999999</c:v>
                </c:pt>
                <c:pt idx="378" formatCode="General">
                  <c:v>1.6048852579999999</c:v>
                </c:pt>
                <c:pt idx="379" formatCode="General">
                  <c:v>1.607990499</c:v>
                </c:pt>
                <c:pt idx="380" formatCode="General">
                  <c:v>1.6113353290000001</c:v>
                </c:pt>
                <c:pt idx="381" formatCode="General">
                  <c:v>1.6146700940000001</c:v>
                </c:pt>
                <c:pt idx="382" formatCode="General">
                  <c:v>1.6177496060000001</c:v>
                </c:pt>
                <c:pt idx="383" formatCode="General">
                  <c:v>1.6202743879999999</c:v>
                </c:pt>
                <c:pt idx="384" formatCode="General">
                  <c:v>1.6232097649999999</c:v>
                </c:pt>
                <c:pt idx="385" formatCode="General">
                  <c:v>1.625890906</c:v>
                </c:pt>
                <c:pt idx="386" formatCode="General">
                  <c:v>1.6286861610000001</c:v>
                </c:pt>
                <c:pt idx="387" formatCode="General">
                  <c:v>1.631172617</c:v>
                </c:pt>
                <c:pt idx="388" formatCode="General">
                  <c:v>1.632991238</c:v>
                </c:pt>
                <c:pt idx="389" formatCode="General">
                  <c:v>1.6348479199999999</c:v>
                </c:pt>
                <c:pt idx="390" formatCode="General">
                  <c:v>1.6367072979999999</c:v>
                </c:pt>
                <c:pt idx="391" formatCode="General">
                  <c:v>1.638728819</c:v>
                </c:pt>
                <c:pt idx="392" formatCode="General">
                  <c:v>1.6406846399999999</c:v>
                </c:pt>
                <c:pt idx="393" formatCode="General">
                  <c:v>1.6426759929999999</c:v>
                </c:pt>
                <c:pt idx="394" formatCode="General">
                  <c:v>1.6440522909999999</c:v>
                </c:pt>
              </c:numCache>
            </c:numRef>
          </c:xVal>
          <c:yVal>
            <c:numRef>
              <c:f>'Data fresh bones'!$HR$4:$HR$398</c:f>
              <c:numCache>
                <c:formatCode>0.00E+00</c:formatCode>
                <c:ptCount val="395"/>
                <c:pt idx="0">
                  <c:v>-4.6829400000000003E-5</c:v>
                </c:pt>
                <c:pt idx="1">
                  <c:v>-4.42446E-5</c:v>
                </c:pt>
                <c:pt idx="2">
                  <c:v>-1.0465899999999999E-5</c:v>
                </c:pt>
                <c:pt idx="3">
                  <c:v>-2.0182200000000001E-5</c:v>
                </c:pt>
                <c:pt idx="4">
                  <c:v>-2.2401299999999998E-5</c:v>
                </c:pt>
                <c:pt idx="5">
                  <c:v>-1.4725800000000001E-5</c:v>
                </c:pt>
                <c:pt idx="6">
                  <c:v>-6.9955199999999999E-6</c:v>
                </c:pt>
                <c:pt idx="7">
                  <c:v>-1.66128E-6</c:v>
                </c:pt>
                <c:pt idx="8">
                  <c:v>5.1464000000000004E-6</c:v>
                </c:pt>
                <c:pt idx="9">
                  <c:v>1.28674E-5</c:v>
                </c:pt>
                <c:pt idx="10">
                  <c:v>1.8245800000000001E-5</c:v>
                </c:pt>
                <c:pt idx="11">
                  <c:v>1.9607899999999999E-5</c:v>
                </c:pt>
                <c:pt idx="12">
                  <c:v>2.3880499999999999E-5</c:v>
                </c:pt>
                <c:pt idx="13">
                  <c:v>2.7013500000000001E-5</c:v>
                </c:pt>
                <c:pt idx="14">
                  <c:v>2.8658900000000001E-5</c:v>
                </c:pt>
                <c:pt idx="15">
                  <c:v>2.9119699999999998E-5</c:v>
                </c:pt>
                <c:pt idx="16">
                  <c:v>3.2324099999999998E-5</c:v>
                </c:pt>
                <c:pt idx="17">
                  <c:v>3.2315499999999999E-5</c:v>
                </c:pt>
                <c:pt idx="18">
                  <c:v>3.2941300000000003E-5</c:v>
                </c:pt>
                <c:pt idx="19">
                  <c:v>3.2457799999999999E-5</c:v>
                </c:pt>
                <c:pt idx="20">
                  <c:v>3.2492800000000002E-5</c:v>
                </c:pt>
                <c:pt idx="21">
                  <c:v>2.9283300000000001E-5</c:v>
                </c:pt>
                <c:pt idx="22">
                  <c:v>2.8512699999999999E-5</c:v>
                </c:pt>
                <c:pt idx="23">
                  <c:v>2.42021E-5</c:v>
                </c:pt>
                <c:pt idx="24">
                  <c:v>2.28516E-5</c:v>
                </c:pt>
                <c:pt idx="25">
                  <c:v>1.94786E-5</c:v>
                </c:pt>
                <c:pt idx="26">
                  <c:v>1.72148E-5</c:v>
                </c:pt>
                <c:pt idx="27">
                  <c:v>1.40644E-5</c:v>
                </c:pt>
                <c:pt idx="28">
                  <c:v>1.4373699999999999E-5</c:v>
                </c:pt>
                <c:pt idx="29">
                  <c:v>1.1925200000000001E-5</c:v>
                </c:pt>
                <c:pt idx="30">
                  <c:v>1.0888400000000001E-5</c:v>
                </c:pt>
                <c:pt idx="31">
                  <c:v>9.6827100000000003E-6</c:v>
                </c:pt>
                <c:pt idx="32">
                  <c:v>8.2761700000000001E-6</c:v>
                </c:pt>
                <c:pt idx="33">
                  <c:v>4.1195299999999997E-6</c:v>
                </c:pt>
                <c:pt idx="34">
                  <c:v>2.3509199999999999E-6</c:v>
                </c:pt>
                <c:pt idx="35">
                  <c:v>-2.3701399999999998E-6</c:v>
                </c:pt>
                <c:pt idx="36">
                  <c:v>-4.8522800000000004E-6</c:v>
                </c:pt>
                <c:pt idx="37">
                  <c:v>-7.6379300000000006E-6</c:v>
                </c:pt>
                <c:pt idx="38">
                  <c:v>-8.8607800000000002E-6</c:v>
                </c:pt>
                <c:pt idx="39">
                  <c:v>-1.1150399999999999E-5</c:v>
                </c:pt>
                <c:pt idx="40">
                  <c:v>-1.3485900000000001E-5</c:v>
                </c:pt>
                <c:pt idx="41">
                  <c:v>-1.6742799999999998E-5</c:v>
                </c:pt>
                <c:pt idx="42">
                  <c:v>-1.90211E-5</c:v>
                </c:pt>
                <c:pt idx="43">
                  <c:v>-2.1616000000000001E-5</c:v>
                </c:pt>
                <c:pt idx="44">
                  <c:v>-2.3135499999999999E-5</c:v>
                </c:pt>
                <c:pt idx="45">
                  <c:v>-2.4971199999999999E-5</c:v>
                </c:pt>
                <c:pt idx="46">
                  <c:v>-2.68013E-5</c:v>
                </c:pt>
                <c:pt idx="47">
                  <c:v>-2.87959E-5</c:v>
                </c:pt>
                <c:pt idx="48">
                  <c:v>-3.1007699999999998E-5</c:v>
                </c:pt>
                <c:pt idx="49">
                  <c:v>-3.33664E-5</c:v>
                </c:pt>
                <c:pt idx="50">
                  <c:v>-3.4817300000000003E-5</c:v>
                </c:pt>
                <c:pt idx="51">
                  <c:v>-3.6657199999999999E-5</c:v>
                </c:pt>
                <c:pt idx="52">
                  <c:v>-3.7667099999999997E-5</c:v>
                </c:pt>
                <c:pt idx="53">
                  <c:v>-3.8564900000000001E-5</c:v>
                </c:pt>
                <c:pt idx="54">
                  <c:v>-3.9063400000000003E-5</c:v>
                </c:pt>
                <c:pt idx="55">
                  <c:v>-3.9832000000000001E-5</c:v>
                </c:pt>
                <c:pt idx="56">
                  <c:v>-3.9430700000000002E-5</c:v>
                </c:pt>
                <c:pt idx="57">
                  <c:v>-4.1334100000000001E-5</c:v>
                </c:pt>
                <c:pt idx="58">
                  <c:v>-4.2494499999999998E-5</c:v>
                </c:pt>
                <c:pt idx="59">
                  <c:v>-4.3825100000000002E-5</c:v>
                </c:pt>
                <c:pt idx="60">
                  <c:v>-4.6651299999999998E-5</c:v>
                </c:pt>
                <c:pt idx="61">
                  <c:v>-4.8801699999999997E-5</c:v>
                </c:pt>
                <c:pt idx="62">
                  <c:v>-4.94302E-5</c:v>
                </c:pt>
                <c:pt idx="63">
                  <c:v>-5.1244900000000001E-5</c:v>
                </c:pt>
                <c:pt idx="64">
                  <c:v>-5.5602700000000002E-5</c:v>
                </c:pt>
                <c:pt idx="65">
                  <c:v>-5.0914800000000003E-5</c:v>
                </c:pt>
                <c:pt idx="66">
                  <c:v>-5.20788E-5</c:v>
                </c:pt>
                <c:pt idx="67">
                  <c:v>-5.4533800000000003E-5</c:v>
                </c:pt>
                <c:pt idx="68">
                  <c:v>-5.6875800000000002E-5</c:v>
                </c:pt>
                <c:pt idx="69">
                  <c:v>-5.8563700000000003E-5</c:v>
                </c:pt>
                <c:pt idx="70">
                  <c:v>-6.0711699999999997E-5</c:v>
                </c:pt>
                <c:pt idx="71">
                  <c:v>-6.3107800000000006E-5</c:v>
                </c:pt>
                <c:pt idx="72">
                  <c:v>-6.5273100000000004E-5</c:v>
                </c:pt>
                <c:pt idx="73">
                  <c:v>-6.7895699999999994E-5</c:v>
                </c:pt>
                <c:pt idx="74">
                  <c:v>-7.02285E-5</c:v>
                </c:pt>
                <c:pt idx="75">
                  <c:v>-7.2383000000000001E-5</c:v>
                </c:pt>
                <c:pt idx="76">
                  <c:v>-7.4354400000000001E-5</c:v>
                </c:pt>
                <c:pt idx="77">
                  <c:v>-7.5174300000000003E-5</c:v>
                </c:pt>
                <c:pt idx="78">
                  <c:v>-7.6804799999999993E-5</c:v>
                </c:pt>
                <c:pt idx="79">
                  <c:v>-8.0245400000000003E-5</c:v>
                </c:pt>
                <c:pt idx="80">
                  <c:v>-8.1409399999999993E-5</c:v>
                </c:pt>
                <c:pt idx="81">
                  <c:v>-8.2369100000000004E-5</c:v>
                </c:pt>
                <c:pt idx="82">
                  <c:v>-8.6273000000000006E-5</c:v>
                </c:pt>
                <c:pt idx="83">
                  <c:v>-8.6748400000000004E-5</c:v>
                </c:pt>
                <c:pt idx="84">
                  <c:v>-8.7710899999999994E-5</c:v>
                </c:pt>
                <c:pt idx="85">
                  <c:v>-9.0449899999999996E-5</c:v>
                </c:pt>
                <c:pt idx="86">
                  <c:v>-9.4919400000000005E-5</c:v>
                </c:pt>
                <c:pt idx="87">
                  <c:v>-9.7138600000000005E-5</c:v>
                </c:pt>
                <c:pt idx="88">
                  <c:v>-9.9273900000000005E-5</c:v>
                </c:pt>
                <c:pt idx="89" formatCode="General">
                  <c:v>-1.0132300000000001E-4</c:v>
                </c:pt>
                <c:pt idx="90" formatCode="General">
                  <c:v>-1.03557E-4</c:v>
                </c:pt>
                <c:pt idx="91" formatCode="General">
                  <c:v>-1.0344399999999999E-4</c:v>
                </c:pt>
                <c:pt idx="92" formatCode="General">
                  <c:v>-1.05263E-4</c:v>
                </c:pt>
                <c:pt idx="93" formatCode="General">
                  <c:v>-1.09471E-4</c:v>
                </c:pt>
                <c:pt idx="94" formatCode="General">
                  <c:v>-1.12235E-4</c:v>
                </c:pt>
                <c:pt idx="95" formatCode="General">
                  <c:v>-1.1450099999999999E-4</c:v>
                </c:pt>
                <c:pt idx="96" formatCode="General">
                  <c:v>-1.15499E-4</c:v>
                </c:pt>
                <c:pt idx="97" formatCode="General">
                  <c:v>-1.16451E-4</c:v>
                </c:pt>
                <c:pt idx="98" formatCode="General">
                  <c:v>-1.1693600000000001E-4</c:v>
                </c:pt>
                <c:pt idx="99" formatCode="General">
                  <c:v>-1.17738E-4</c:v>
                </c:pt>
                <c:pt idx="100" formatCode="General">
                  <c:v>-1.18083E-4</c:v>
                </c:pt>
                <c:pt idx="101" formatCode="General">
                  <c:v>-1.183E-4</c:v>
                </c:pt>
                <c:pt idx="102" formatCode="General">
                  <c:v>-1.1952500000000001E-4</c:v>
                </c:pt>
                <c:pt idx="103" formatCode="General">
                  <c:v>-1.21463E-4</c:v>
                </c:pt>
                <c:pt idx="104" formatCode="General">
                  <c:v>-1.22366E-4</c:v>
                </c:pt>
                <c:pt idx="105" formatCode="General">
                  <c:v>-1.2263199999999999E-4</c:v>
                </c:pt>
                <c:pt idx="106" formatCode="General">
                  <c:v>-1.25828E-4</c:v>
                </c:pt>
                <c:pt idx="107" formatCode="General">
                  <c:v>-1.25752E-4</c:v>
                </c:pt>
                <c:pt idx="108" formatCode="General">
                  <c:v>-1.2537900000000001E-4</c:v>
                </c:pt>
                <c:pt idx="109" formatCode="General">
                  <c:v>-1.2564499999999999E-4</c:v>
                </c:pt>
                <c:pt idx="110" formatCode="General">
                  <c:v>-1.2576699999999999E-4</c:v>
                </c:pt>
                <c:pt idx="111" formatCode="General">
                  <c:v>-1.2506999999999999E-4</c:v>
                </c:pt>
                <c:pt idx="112" formatCode="General">
                  <c:v>-1.24986E-4</c:v>
                </c:pt>
                <c:pt idx="113" formatCode="General">
                  <c:v>-1.2561500000000001E-4</c:v>
                </c:pt>
                <c:pt idx="114" formatCode="General">
                  <c:v>-1.2546399999999999E-4</c:v>
                </c:pt>
                <c:pt idx="115" formatCode="General">
                  <c:v>-1.25656E-4</c:v>
                </c:pt>
                <c:pt idx="116" formatCode="General">
                  <c:v>-1.2626400000000001E-4</c:v>
                </c:pt>
                <c:pt idx="117" formatCode="General">
                  <c:v>-1.27274E-4</c:v>
                </c:pt>
                <c:pt idx="118" formatCode="General">
                  <c:v>-1.2624899999999999E-4</c:v>
                </c:pt>
                <c:pt idx="119" formatCode="General">
                  <c:v>-1.25962E-4</c:v>
                </c:pt>
                <c:pt idx="120" formatCode="General">
                  <c:v>-1.2548600000000001E-4</c:v>
                </c:pt>
                <c:pt idx="121" formatCode="General">
                  <c:v>-1.24265E-4</c:v>
                </c:pt>
                <c:pt idx="122" formatCode="General">
                  <c:v>-1.2303999999999999E-4</c:v>
                </c:pt>
                <c:pt idx="123" formatCode="General">
                  <c:v>-1.22211E-4</c:v>
                </c:pt>
                <c:pt idx="124" formatCode="General">
                  <c:v>-1.19994E-4</c:v>
                </c:pt>
                <c:pt idx="125" formatCode="General">
                  <c:v>-1.1800599999999999E-4</c:v>
                </c:pt>
                <c:pt idx="126" formatCode="General">
                  <c:v>-1.16187E-4</c:v>
                </c:pt>
                <c:pt idx="127" formatCode="General">
                  <c:v>-1.14738E-4</c:v>
                </c:pt>
                <c:pt idx="128" formatCode="General">
                  <c:v>-1.12796E-4</c:v>
                </c:pt>
                <c:pt idx="129" formatCode="General">
                  <c:v>-1.1250400000000001E-4</c:v>
                </c:pt>
                <c:pt idx="130" formatCode="General">
                  <c:v>-1.12058E-4</c:v>
                </c:pt>
                <c:pt idx="131" formatCode="General">
                  <c:v>-1.1128099999999999E-4</c:v>
                </c:pt>
                <c:pt idx="132" formatCode="General">
                  <c:v>-1.08146E-4</c:v>
                </c:pt>
                <c:pt idx="133" formatCode="General">
                  <c:v>-1.0666399999999999E-4</c:v>
                </c:pt>
                <c:pt idx="134" formatCode="General">
                  <c:v>-1.04331E-4</c:v>
                </c:pt>
                <c:pt idx="135" formatCode="General">
                  <c:v>-1.0176E-4</c:v>
                </c:pt>
                <c:pt idx="136" formatCode="General">
                  <c:v>-1.0018600000000001E-4</c:v>
                </c:pt>
                <c:pt idx="137">
                  <c:v>-9.9154999999999995E-5</c:v>
                </c:pt>
                <c:pt idx="138">
                  <c:v>-9.6660499999999994E-5</c:v>
                </c:pt>
                <c:pt idx="139">
                  <c:v>-9.3928499999999994E-5</c:v>
                </c:pt>
                <c:pt idx="140">
                  <c:v>-9.1000800000000005E-5</c:v>
                </c:pt>
                <c:pt idx="141">
                  <c:v>-8.9621200000000002E-5</c:v>
                </c:pt>
                <c:pt idx="142">
                  <c:v>-8.7851900000000005E-5</c:v>
                </c:pt>
                <c:pt idx="143">
                  <c:v>-8.7647999999999998E-5</c:v>
                </c:pt>
                <c:pt idx="144">
                  <c:v>-8.5080099999999999E-5</c:v>
                </c:pt>
                <c:pt idx="145">
                  <c:v>-8.2458699999999997E-5</c:v>
                </c:pt>
                <c:pt idx="146">
                  <c:v>-7.9241300000000003E-5</c:v>
                </c:pt>
                <c:pt idx="147">
                  <c:v>-7.7482200000000002E-5</c:v>
                </c:pt>
                <c:pt idx="148">
                  <c:v>-7.4948299999999995E-5</c:v>
                </c:pt>
                <c:pt idx="149">
                  <c:v>-7.26978E-5</c:v>
                </c:pt>
                <c:pt idx="150">
                  <c:v>-7.2340099999999995E-5</c:v>
                </c:pt>
                <c:pt idx="151">
                  <c:v>-6.9539100000000006E-5</c:v>
                </c:pt>
                <c:pt idx="152">
                  <c:v>-6.71166E-5</c:v>
                </c:pt>
                <c:pt idx="153">
                  <c:v>-6.4547800000000006E-5</c:v>
                </c:pt>
                <c:pt idx="154">
                  <c:v>-6.26908E-5</c:v>
                </c:pt>
                <c:pt idx="155">
                  <c:v>-5.97057E-5</c:v>
                </c:pt>
                <c:pt idx="156">
                  <c:v>-5.9900900000000001E-5</c:v>
                </c:pt>
                <c:pt idx="157">
                  <c:v>-5.8329599999999998E-5</c:v>
                </c:pt>
                <c:pt idx="158">
                  <c:v>-5.5191500000000002E-5</c:v>
                </c:pt>
                <c:pt idx="159">
                  <c:v>-5.5498399999999997E-5</c:v>
                </c:pt>
                <c:pt idx="160">
                  <c:v>-5.2679100000000002E-5</c:v>
                </c:pt>
                <c:pt idx="161">
                  <c:v>-4.9626699999999997E-5</c:v>
                </c:pt>
                <c:pt idx="162">
                  <c:v>-4.6714600000000002E-5</c:v>
                </c:pt>
                <c:pt idx="163">
                  <c:v>-4.4954199999999997E-5</c:v>
                </c:pt>
                <c:pt idx="164">
                  <c:v>-4.1883299999999999E-5</c:v>
                </c:pt>
                <c:pt idx="165">
                  <c:v>-3.9827499999999998E-5</c:v>
                </c:pt>
                <c:pt idx="166">
                  <c:v>-3.7908499999999998E-5</c:v>
                </c:pt>
                <c:pt idx="167">
                  <c:v>-3.7324599999999998E-5</c:v>
                </c:pt>
                <c:pt idx="168">
                  <c:v>-3.8495000000000003E-5</c:v>
                </c:pt>
                <c:pt idx="169">
                  <c:v>-3.88116E-5</c:v>
                </c:pt>
                <c:pt idx="170">
                  <c:v>-3.9254700000000002E-5</c:v>
                </c:pt>
                <c:pt idx="171">
                  <c:v>-3.80423E-5</c:v>
                </c:pt>
                <c:pt idx="172">
                  <c:v>-3.6065400000000002E-5</c:v>
                </c:pt>
                <c:pt idx="173">
                  <c:v>-3.36415E-5</c:v>
                </c:pt>
                <c:pt idx="174">
                  <c:v>-3.1251699999999998E-5</c:v>
                </c:pt>
                <c:pt idx="175">
                  <c:v>-2.9593600000000001E-5</c:v>
                </c:pt>
                <c:pt idx="176">
                  <c:v>-2.7790800000000002E-5</c:v>
                </c:pt>
                <c:pt idx="177">
                  <c:v>-2.6367899999999999E-5</c:v>
                </c:pt>
                <c:pt idx="178">
                  <c:v>-2.56083E-5</c:v>
                </c:pt>
                <c:pt idx="179">
                  <c:v>-2.6964399999999999E-5</c:v>
                </c:pt>
                <c:pt idx="180">
                  <c:v>-2.52638E-5</c:v>
                </c:pt>
                <c:pt idx="181">
                  <c:v>-2.404E-5</c:v>
                </c:pt>
                <c:pt idx="182">
                  <c:v>-2.2819900000000002E-5</c:v>
                </c:pt>
                <c:pt idx="183">
                  <c:v>-2.1256399999999999E-5</c:v>
                </c:pt>
                <c:pt idx="184">
                  <c:v>-1.9605500000000001E-5</c:v>
                </c:pt>
                <c:pt idx="185">
                  <c:v>-1.9672599999999999E-5</c:v>
                </c:pt>
                <c:pt idx="186">
                  <c:v>-1.78252E-5</c:v>
                </c:pt>
                <c:pt idx="187">
                  <c:v>-1.78439E-5</c:v>
                </c:pt>
                <c:pt idx="188">
                  <c:v>-1.6206699999999998E-5</c:v>
                </c:pt>
                <c:pt idx="189">
                  <c:v>-1.50136E-5</c:v>
                </c:pt>
                <c:pt idx="190">
                  <c:v>-1.43981E-5</c:v>
                </c:pt>
                <c:pt idx="191">
                  <c:v>-1.35241E-5</c:v>
                </c:pt>
                <c:pt idx="192">
                  <c:v>-1.2557299999999999E-5</c:v>
                </c:pt>
                <c:pt idx="193">
                  <c:v>-1.3689000000000001E-5</c:v>
                </c:pt>
                <c:pt idx="194">
                  <c:v>-1.31787E-5</c:v>
                </c:pt>
                <c:pt idx="195">
                  <c:v>-9.4828699999999999E-6</c:v>
                </c:pt>
                <c:pt idx="196">
                  <c:v>-1.17193E-5</c:v>
                </c:pt>
                <c:pt idx="197">
                  <c:v>-9.0884999999999995E-6</c:v>
                </c:pt>
                <c:pt idx="198">
                  <c:v>-5.5335100000000003E-6</c:v>
                </c:pt>
                <c:pt idx="199">
                  <c:v>-1.1746599999999999E-6</c:v>
                </c:pt>
                <c:pt idx="200">
                  <c:v>-1.1320900000000001E-6</c:v>
                </c:pt>
                <c:pt idx="201">
                  <c:v>9.6009800000000008E-7</c:v>
                </c:pt>
                <c:pt idx="202">
                  <c:v>2.1224000000000002E-6</c:v>
                </c:pt>
                <c:pt idx="203">
                  <c:v>3.4648599999999998E-6</c:v>
                </c:pt>
                <c:pt idx="204">
                  <c:v>3.9653199999999997E-6</c:v>
                </c:pt>
                <c:pt idx="205">
                  <c:v>3.75279E-6</c:v>
                </c:pt>
                <c:pt idx="206">
                  <c:v>2.7329799999999998E-6</c:v>
                </c:pt>
                <c:pt idx="207">
                  <c:v>3.6248899999999999E-6</c:v>
                </c:pt>
                <c:pt idx="208">
                  <c:v>5.0235500000000004E-6</c:v>
                </c:pt>
                <c:pt idx="209">
                  <c:v>6.1682200000000002E-6</c:v>
                </c:pt>
                <c:pt idx="210">
                  <c:v>1.1110299999999999E-5</c:v>
                </c:pt>
                <c:pt idx="211">
                  <c:v>1.6456E-5</c:v>
                </c:pt>
                <c:pt idx="212">
                  <c:v>1.92964E-5</c:v>
                </c:pt>
                <c:pt idx="213">
                  <c:v>2.1502299999999999E-5</c:v>
                </c:pt>
                <c:pt idx="214">
                  <c:v>2.2373000000000001E-5</c:v>
                </c:pt>
                <c:pt idx="215">
                  <c:v>2.5774300000000002E-5</c:v>
                </c:pt>
                <c:pt idx="216">
                  <c:v>2.9941300000000001E-5</c:v>
                </c:pt>
                <c:pt idx="217">
                  <c:v>2.355E-5</c:v>
                </c:pt>
                <c:pt idx="218">
                  <c:v>2.4553400000000001E-5</c:v>
                </c:pt>
                <c:pt idx="219">
                  <c:v>3.4020599999999997E-5</c:v>
                </c:pt>
                <c:pt idx="220">
                  <c:v>3.5643699999999999E-5</c:v>
                </c:pt>
                <c:pt idx="221">
                  <c:v>3.3577300000000001E-5</c:v>
                </c:pt>
                <c:pt idx="222">
                  <c:v>3.7276900000000002E-5</c:v>
                </c:pt>
                <c:pt idx="223">
                  <c:v>3.8751799999999997E-5</c:v>
                </c:pt>
                <c:pt idx="224">
                  <c:v>3.8965299999999998E-5</c:v>
                </c:pt>
                <c:pt idx="225">
                  <c:v>4.1319500000000003E-5</c:v>
                </c:pt>
                <c:pt idx="226">
                  <c:v>4.2878399999999999E-5</c:v>
                </c:pt>
                <c:pt idx="227">
                  <c:v>4.3210100000000002E-5</c:v>
                </c:pt>
                <c:pt idx="228">
                  <c:v>4.3139200000000002E-5</c:v>
                </c:pt>
                <c:pt idx="229">
                  <c:v>4.4431799999999997E-5</c:v>
                </c:pt>
                <c:pt idx="230">
                  <c:v>4.47544E-5</c:v>
                </c:pt>
                <c:pt idx="231">
                  <c:v>4.6689500000000001E-5</c:v>
                </c:pt>
                <c:pt idx="232">
                  <c:v>4.8785500000000002E-5</c:v>
                </c:pt>
                <c:pt idx="233">
                  <c:v>5.0257299999999997E-5</c:v>
                </c:pt>
                <c:pt idx="234">
                  <c:v>5.0951100000000001E-5</c:v>
                </c:pt>
                <c:pt idx="235">
                  <c:v>5.1785400000000001E-5</c:v>
                </c:pt>
                <c:pt idx="236">
                  <c:v>5.27184E-5</c:v>
                </c:pt>
                <c:pt idx="237">
                  <c:v>5.4178999999999997E-5</c:v>
                </c:pt>
                <c:pt idx="238">
                  <c:v>5.6117099999999998E-5</c:v>
                </c:pt>
                <c:pt idx="239">
                  <c:v>5.7374199999999997E-5</c:v>
                </c:pt>
                <c:pt idx="240">
                  <c:v>5.8828500000000001E-5</c:v>
                </c:pt>
                <c:pt idx="241">
                  <c:v>6.0013100000000003E-5</c:v>
                </c:pt>
                <c:pt idx="242">
                  <c:v>6.08956E-5</c:v>
                </c:pt>
                <c:pt idx="243">
                  <c:v>6.1653499999999995E-5</c:v>
                </c:pt>
                <c:pt idx="244">
                  <c:v>6.2820199999999999E-5</c:v>
                </c:pt>
                <c:pt idx="245">
                  <c:v>6.3393300000000002E-5</c:v>
                </c:pt>
                <c:pt idx="246">
                  <c:v>6.3896100000000006E-5</c:v>
                </c:pt>
                <c:pt idx="247">
                  <c:v>6.5496300000000005E-5</c:v>
                </c:pt>
                <c:pt idx="248">
                  <c:v>6.6051999999999997E-5</c:v>
                </c:pt>
                <c:pt idx="249">
                  <c:v>6.8515400000000005E-5</c:v>
                </c:pt>
                <c:pt idx="250">
                  <c:v>6.9820599999999994E-5</c:v>
                </c:pt>
                <c:pt idx="251">
                  <c:v>7.2570000000000005E-5</c:v>
                </c:pt>
                <c:pt idx="252">
                  <c:v>7.4979200000000002E-5</c:v>
                </c:pt>
                <c:pt idx="253">
                  <c:v>7.7598500000000006E-5</c:v>
                </c:pt>
                <c:pt idx="254">
                  <c:v>7.9437799999999994E-5</c:v>
                </c:pt>
                <c:pt idx="255">
                  <c:v>7.9385299999999994E-5</c:v>
                </c:pt>
                <c:pt idx="256">
                  <c:v>8.1779499999999999E-5</c:v>
                </c:pt>
                <c:pt idx="257">
                  <c:v>8.54453E-5</c:v>
                </c:pt>
                <c:pt idx="258">
                  <c:v>8.9293499999999995E-5</c:v>
                </c:pt>
                <c:pt idx="259">
                  <c:v>8.9799100000000006E-5</c:v>
                </c:pt>
                <c:pt idx="260">
                  <c:v>9.1455799999999999E-5</c:v>
                </c:pt>
                <c:pt idx="261">
                  <c:v>9.1912300000000004E-5</c:v>
                </c:pt>
                <c:pt idx="262">
                  <c:v>9.3140799999999994E-5</c:v>
                </c:pt>
                <c:pt idx="263">
                  <c:v>9.3721599999999994E-5</c:v>
                </c:pt>
                <c:pt idx="264">
                  <c:v>9.4798100000000003E-5</c:v>
                </c:pt>
                <c:pt idx="265">
                  <c:v>9.6119999999999995E-5</c:v>
                </c:pt>
                <c:pt idx="266">
                  <c:v>9.7847499999999994E-5</c:v>
                </c:pt>
                <c:pt idx="267">
                  <c:v>9.84123E-5</c:v>
                </c:pt>
                <c:pt idx="268">
                  <c:v>9.9037999999999996E-5</c:v>
                </c:pt>
                <c:pt idx="269">
                  <c:v>9.8925999999999994E-5</c:v>
                </c:pt>
                <c:pt idx="270">
                  <c:v>9.9823700000000004E-5</c:v>
                </c:pt>
                <c:pt idx="271">
                  <c:v>9.75101E-5</c:v>
                </c:pt>
                <c:pt idx="272">
                  <c:v>9.8706600000000001E-5</c:v>
                </c:pt>
                <c:pt idx="273">
                  <c:v>9.7981399999999997E-5</c:v>
                </c:pt>
                <c:pt idx="274">
                  <c:v>9.9175500000000006E-5</c:v>
                </c:pt>
                <c:pt idx="275" formatCode="General">
                  <c:v>1.0201599999999999E-4</c:v>
                </c:pt>
                <c:pt idx="276" formatCode="General">
                  <c:v>1.04317E-4</c:v>
                </c:pt>
                <c:pt idx="277" formatCode="General">
                  <c:v>1.0360400000000001E-4</c:v>
                </c:pt>
                <c:pt idx="278" formatCode="General">
                  <c:v>1.0481500000000001E-4</c:v>
                </c:pt>
                <c:pt idx="279" formatCode="General">
                  <c:v>1.0596599999999999E-4</c:v>
                </c:pt>
                <c:pt idx="280" formatCode="General">
                  <c:v>1.0461100000000001E-4</c:v>
                </c:pt>
                <c:pt idx="281" formatCode="General">
                  <c:v>1.03007E-4</c:v>
                </c:pt>
                <c:pt idx="282" formatCode="General">
                  <c:v>1.00123E-4</c:v>
                </c:pt>
                <c:pt idx="283">
                  <c:v>9.9156999999999999E-5</c:v>
                </c:pt>
                <c:pt idx="284">
                  <c:v>9.7696900000000003E-5</c:v>
                </c:pt>
                <c:pt idx="285">
                  <c:v>9.8786800000000001E-5</c:v>
                </c:pt>
                <c:pt idx="286">
                  <c:v>9.9798199999999996E-5</c:v>
                </c:pt>
                <c:pt idx="287" formatCode="General">
                  <c:v>1.01581E-4</c:v>
                </c:pt>
                <c:pt idx="288" formatCode="General">
                  <c:v>1.01746E-4</c:v>
                </c:pt>
                <c:pt idx="289" formatCode="General">
                  <c:v>1.02062E-4</c:v>
                </c:pt>
                <c:pt idx="290" formatCode="General">
                  <c:v>1.02E-4</c:v>
                </c:pt>
                <c:pt idx="291" formatCode="General">
                  <c:v>1.02452E-4</c:v>
                </c:pt>
                <c:pt idx="292" formatCode="General">
                  <c:v>1.03879E-4</c:v>
                </c:pt>
                <c:pt idx="293" formatCode="General">
                  <c:v>1.0467900000000001E-4</c:v>
                </c:pt>
                <c:pt idx="294" formatCode="General">
                  <c:v>1.0548E-4</c:v>
                </c:pt>
                <c:pt idx="295" formatCode="General">
                  <c:v>1.0488999999999999E-4</c:v>
                </c:pt>
                <c:pt idx="296" formatCode="General">
                  <c:v>1.0443800000000001E-4</c:v>
                </c:pt>
                <c:pt idx="297" formatCode="General">
                  <c:v>1.04027E-4</c:v>
                </c:pt>
                <c:pt idx="298" formatCode="General">
                  <c:v>1.03498E-4</c:v>
                </c:pt>
                <c:pt idx="299" formatCode="General">
                  <c:v>1.02657E-4</c:v>
                </c:pt>
                <c:pt idx="300" formatCode="General">
                  <c:v>1.02185E-4</c:v>
                </c:pt>
                <c:pt idx="301" formatCode="General">
                  <c:v>1.01895E-4</c:v>
                </c:pt>
                <c:pt idx="302">
                  <c:v>9.9638999999999999E-5</c:v>
                </c:pt>
                <c:pt idx="303">
                  <c:v>9.92374E-5</c:v>
                </c:pt>
                <c:pt idx="304">
                  <c:v>9.9014300000000005E-5</c:v>
                </c:pt>
                <c:pt idx="305">
                  <c:v>9.8856299999999997E-5</c:v>
                </c:pt>
                <c:pt idx="306">
                  <c:v>9.6977699999999998E-5</c:v>
                </c:pt>
                <c:pt idx="307">
                  <c:v>9.6301399999999999E-5</c:v>
                </c:pt>
                <c:pt idx="308">
                  <c:v>9.5790400000000004E-5</c:v>
                </c:pt>
                <c:pt idx="309">
                  <c:v>9.4973299999999994E-5</c:v>
                </c:pt>
                <c:pt idx="310">
                  <c:v>9.4333399999999994E-5</c:v>
                </c:pt>
                <c:pt idx="311">
                  <c:v>9.6227199999999999E-5</c:v>
                </c:pt>
                <c:pt idx="312" formatCode="General">
                  <c:v>1.02036E-4</c:v>
                </c:pt>
                <c:pt idx="313">
                  <c:v>9.9395900000000002E-5</c:v>
                </c:pt>
                <c:pt idx="314">
                  <c:v>9.87275E-5</c:v>
                </c:pt>
                <c:pt idx="315">
                  <c:v>9.6482499999999997E-5</c:v>
                </c:pt>
                <c:pt idx="316" formatCode="General">
                  <c:v>1.00005E-4</c:v>
                </c:pt>
                <c:pt idx="317">
                  <c:v>9.6764399999999998E-5</c:v>
                </c:pt>
                <c:pt idx="318">
                  <c:v>9.9187399999999998E-5</c:v>
                </c:pt>
                <c:pt idx="319" formatCode="General">
                  <c:v>1.0044599999999999E-4</c:v>
                </c:pt>
                <c:pt idx="320" formatCode="General">
                  <c:v>1.02062E-4</c:v>
                </c:pt>
                <c:pt idx="321" formatCode="General">
                  <c:v>1.0056E-4</c:v>
                </c:pt>
                <c:pt idx="322" formatCode="General">
                  <c:v>1.00886E-4</c:v>
                </c:pt>
                <c:pt idx="323" formatCode="General">
                  <c:v>1.03733E-4</c:v>
                </c:pt>
                <c:pt idx="324" formatCode="General">
                  <c:v>1.02042E-4</c:v>
                </c:pt>
                <c:pt idx="325">
                  <c:v>9.9482900000000003E-5</c:v>
                </c:pt>
                <c:pt idx="326">
                  <c:v>9.36996E-5</c:v>
                </c:pt>
                <c:pt idx="327">
                  <c:v>9.2152300000000002E-5</c:v>
                </c:pt>
                <c:pt idx="328">
                  <c:v>8.7814700000000005E-5</c:v>
                </c:pt>
                <c:pt idx="329">
                  <c:v>8.9671800000000004E-5</c:v>
                </c:pt>
                <c:pt idx="330">
                  <c:v>9.3277900000000004E-5</c:v>
                </c:pt>
                <c:pt idx="331">
                  <c:v>9.2953699999999997E-5</c:v>
                </c:pt>
                <c:pt idx="332">
                  <c:v>8.9532300000000003E-5</c:v>
                </c:pt>
                <c:pt idx="333">
                  <c:v>8.9422199999999999E-5</c:v>
                </c:pt>
                <c:pt idx="334">
                  <c:v>8.9770899999999998E-5</c:v>
                </c:pt>
                <c:pt idx="335">
                  <c:v>8.7916800000000005E-5</c:v>
                </c:pt>
                <c:pt idx="336">
                  <c:v>8.9550399999999996E-5</c:v>
                </c:pt>
                <c:pt idx="337">
                  <c:v>8.9439700000000004E-5</c:v>
                </c:pt>
                <c:pt idx="338">
                  <c:v>8.6383600000000004E-5</c:v>
                </c:pt>
                <c:pt idx="339">
                  <c:v>8.4568199999999994E-5</c:v>
                </c:pt>
                <c:pt idx="340">
                  <c:v>8.4964999999999997E-5</c:v>
                </c:pt>
                <c:pt idx="341">
                  <c:v>8.2752799999999998E-5</c:v>
                </c:pt>
                <c:pt idx="342">
                  <c:v>8.1588200000000006E-5</c:v>
                </c:pt>
                <c:pt idx="343">
                  <c:v>8.2247E-5</c:v>
                </c:pt>
                <c:pt idx="344">
                  <c:v>8.0463000000000005E-5</c:v>
                </c:pt>
                <c:pt idx="345">
                  <c:v>7.8371300000000006E-5</c:v>
                </c:pt>
                <c:pt idx="346">
                  <c:v>7.6336799999999997E-5</c:v>
                </c:pt>
                <c:pt idx="347">
                  <c:v>7.3427600000000002E-5</c:v>
                </c:pt>
                <c:pt idx="348">
                  <c:v>7.0756599999999999E-5</c:v>
                </c:pt>
                <c:pt idx="349">
                  <c:v>7.1056200000000006E-5</c:v>
                </c:pt>
                <c:pt idx="350">
                  <c:v>7.0224700000000005E-5</c:v>
                </c:pt>
                <c:pt idx="351">
                  <c:v>6.8543100000000004E-5</c:v>
                </c:pt>
                <c:pt idx="352">
                  <c:v>6.9545100000000006E-5</c:v>
                </c:pt>
                <c:pt idx="353">
                  <c:v>7.0470300000000002E-5</c:v>
                </c:pt>
                <c:pt idx="354">
                  <c:v>6.6192999999999995E-5</c:v>
                </c:pt>
                <c:pt idx="355">
                  <c:v>6.8819000000000006E-5</c:v>
                </c:pt>
                <c:pt idx="356">
                  <c:v>6.7869900000000006E-5</c:v>
                </c:pt>
                <c:pt idx="357">
                  <c:v>6.7559300000000002E-5</c:v>
                </c:pt>
                <c:pt idx="358">
                  <c:v>6.6018299999999998E-5</c:v>
                </c:pt>
                <c:pt idx="359">
                  <c:v>6.5884100000000002E-5</c:v>
                </c:pt>
                <c:pt idx="360">
                  <c:v>6.2899199999999996E-5</c:v>
                </c:pt>
                <c:pt idx="361">
                  <c:v>6.2407499999999995E-5</c:v>
                </c:pt>
                <c:pt idx="362">
                  <c:v>6.1959100000000001E-5</c:v>
                </c:pt>
                <c:pt idx="363">
                  <c:v>6.1066200000000002E-5</c:v>
                </c:pt>
                <c:pt idx="364">
                  <c:v>6.1674599999999994E-5</c:v>
                </c:pt>
                <c:pt idx="365">
                  <c:v>6.1002100000000003E-5</c:v>
                </c:pt>
                <c:pt idx="366">
                  <c:v>6.0189699999999997E-5</c:v>
                </c:pt>
                <c:pt idx="367">
                  <c:v>5.55645E-5</c:v>
                </c:pt>
                <c:pt idx="368">
                  <c:v>5.17822E-5</c:v>
                </c:pt>
                <c:pt idx="369">
                  <c:v>4.7339500000000003E-5</c:v>
                </c:pt>
                <c:pt idx="370">
                  <c:v>4.4764800000000002E-5</c:v>
                </c:pt>
                <c:pt idx="371">
                  <c:v>4.1814199999999997E-5</c:v>
                </c:pt>
                <c:pt idx="372">
                  <c:v>4.2135200000000003E-5</c:v>
                </c:pt>
                <c:pt idx="373">
                  <c:v>4.5439499999999998E-5</c:v>
                </c:pt>
                <c:pt idx="374">
                  <c:v>4.1260500000000002E-5</c:v>
                </c:pt>
                <c:pt idx="375">
                  <c:v>3.77365E-5</c:v>
                </c:pt>
                <c:pt idx="376">
                  <c:v>3.8786099999999998E-5</c:v>
                </c:pt>
                <c:pt idx="377">
                  <c:v>3.40743E-5</c:v>
                </c:pt>
                <c:pt idx="378">
                  <c:v>2.9527600000000002E-5</c:v>
                </c:pt>
                <c:pt idx="379">
                  <c:v>2.9232400000000002E-5</c:v>
                </c:pt>
                <c:pt idx="380">
                  <c:v>2.8293199999999999E-5</c:v>
                </c:pt>
                <c:pt idx="381">
                  <c:v>2.4559999999999999E-5</c:v>
                </c:pt>
                <c:pt idx="382">
                  <c:v>2.6786599999999999E-5</c:v>
                </c:pt>
                <c:pt idx="383">
                  <c:v>2.6115700000000001E-5</c:v>
                </c:pt>
                <c:pt idx="384">
                  <c:v>2.0500500000000001E-5</c:v>
                </c:pt>
                <c:pt idx="385">
                  <c:v>1.54501E-5</c:v>
                </c:pt>
                <c:pt idx="386">
                  <c:v>1.01821E-5</c:v>
                </c:pt>
                <c:pt idx="387">
                  <c:v>2.09312E-6</c:v>
                </c:pt>
                <c:pt idx="388">
                  <c:v>-3.00477E-6</c:v>
                </c:pt>
                <c:pt idx="389">
                  <c:v>-4.7907900000000001E-6</c:v>
                </c:pt>
                <c:pt idx="390">
                  <c:v>-7.3422900000000001E-6</c:v>
                </c:pt>
                <c:pt idx="391">
                  <c:v>-5.4846400000000002E-6</c:v>
                </c:pt>
                <c:pt idx="392">
                  <c:v>-5.0614000000000004E-6</c:v>
                </c:pt>
                <c:pt idx="393">
                  <c:v>-5.1011199999999999E-6</c:v>
                </c:pt>
                <c:pt idx="394">
                  <c:v>-1.9130600000000001E-7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9D-4F83-9114-1FA20AC47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887552"/>
        <c:axId val="185888128"/>
      </c:scatterChart>
      <c:valAx>
        <c:axId val="18588755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85888128"/>
        <c:crosses val="autoZero"/>
        <c:crossBetween val="midCat"/>
      </c:valAx>
      <c:valAx>
        <c:axId val="185888128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858875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2546121037754897"/>
                  <c:y val="0.72477175943785122"/>
                </c:manualLayout>
              </c:layout>
              <c:numFmt formatCode="General" sourceLinked="0"/>
            </c:trendlineLbl>
          </c:trendline>
          <c:xVal>
            <c:numRef>
              <c:f>'Data fresh bones'!$HZ$4:$HZ$398</c:f>
              <c:numCache>
                <c:formatCode>0.00E+00</c:formatCode>
                <c:ptCount val="395"/>
                <c:pt idx="0">
                  <c:v>9.5135400000000007E-6</c:v>
                </c:pt>
                <c:pt idx="1">
                  <c:v>-4.6345000000000003E-6</c:v>
                </c:pt>
                <c:pt idx="2" formatCode="General">
                  <c:v>1.5117700000000001E-4</c:v>
                </c:pt>
                <c:pt idx="3" formatCode="General">
                  <c:v>8.9699799999999998E-4</c:v>
                </c:pt>
                <c:pt idx="4" formatCode="General">
                  <c:v>2.4083889999999999E-3</c:v>
                </c:pt>
                <c:pt idx="5" formatCode="General">
                  <c:v>4.9418719999999999E-3</c:v>
                </c:pt>
                <c:pt idx="6" formatCode="General">
                  <c:v>7.8599159999999998E-3</c:v>
                </c:pt>
                <c:pt idx="7" formatCode="General">
                  <c:v>1.1217652999999999E-2</c:v>
                </c:pt>
                <c:pt idx="8" formatCode="General">
                  <c:v>1.4579006E-2</c:v>
                </c:pt>
                <c:pt idx="9" formatCode="General">
                  <c:v>1.7201444E-2</c:v>
                </c:pt>
                <c:pt idx="10" formatCode="General">
                  <c:v>1.8911041E-2</c:v>
                </c:pt>
                <c:pt idx="11" formatCode="General">
                  <c:v>2.0575836E-2</c:v>
                </c:pt>
                <c:pt idx="12" formatCode="General">
                  <c:v>2.2200715999999999E-2</c:v>
                </c:pt>
                <c:pt idx="13" formatCode="General">
                  <c:v>2.3770738E-2</c:v>
                </c:pt>
                <c:pt idx="14" formatCode="General">
                  <c:v>2.5872194000000001E-2</c:v>
                </c:pt>
                <c:pt idx="15" formatCode="General">
                  <c:v>2.8393452999999999E-2</c:v>
                </c:pt>
                <c:pt idx="16" formatCode="General">
                  <c:v>3.0955455999999999E-2</c:v>
                </c:pt>
                <c:pt idx="17" formatCode="General">
                  <c:v>3.3448104999999999E-2</c:v>
                </c:pt>
                <c:pt idx="18" formatCode="General">
                  <c:v>3.5960938999999997E-2</c:v>
                </c:pt>
                <c:pt idx="19" formatCode="General">
                  <c:v>3.8273315000000002E-2</c:v>
                </c:pt>
                <c:pt idx="20" formatCode="General">
                  <c:v>4.0479013000000001E-2</c:v>
                </c:pt>
                <c:pt idx="21" formatCode="General">
                  <c:v>4.3346962000000003E-2</c:v>
                </c:pt>
                <c:pt idx="22" formatCode="General">
                  <c:v>4.6816855999999997E-2</c:v>
                </c:pt>
                <c:pt idx="23" formatCode="General">
                  <c:v>4.9926387000000003E-2</c:v>
                </c:pt>
                <c:pt idx="24" formatCode="General">
                  <c:v>5.3052275000000003E-2</c:v>
                </c:pt>
                <c:pt idx="25" formatCode="General">
                  <c:v>5.7034435000000001E-2</c:v>
                </c:pt>
                <c:pt idx="26" formatCode="General">
                  <c:v>6.1013838000000001E-2</c:v>
                </c:pt>
                <c:pt idx="27" formatCode="General">
                  <c:v>6.6251724999999997E-2</c:v>
                </c:pt>
                <c:pt idx="28" formatCode="General">
                  <c:v>7.2076737000000002E-2</c:v>
                </c:pt>
                <c:pt idx="29" formatCode="General">
                  <c:v>7.7910834999999998E-2</c:v>
                </c:pt>
                <c:pt idx="30" formatCode="General">
                  <c:v>8.3597999000000006E-2</c:v>
                </c:pt>
                <c:pt idx="31" formatCode="General">
                  <c:v>8.9987505999999995E-2</c:v>
                </c:pt>
                <c:pt idx="32" formatCode="General">
                  <c:v>9.6762827999999995E-2</c:v>
                </c:pt>
                <c:pt idx="33" formatCode="General">
                  <c:v>0.103501418</c:v>
                </c:pt>
                <c:pt idx="34" formatCode="General">
                  <c:v>0.11012240600000001</c:v>
                </c:pt>
                <c:pt idx="35" formatCode="General">
                  <c:v>0.117220961</c:v>
                </c:pt>
                <c:pt idx="36" formatCode="General">
                  <c:v>0.124260864</c:v>
                </c:pt>
                <c:pt idx="37" formatCode="General">
                  <c:v>0.12889323899999999</c:v>
                </c:pt>
                <c:pt idx="38" formatCode="General">
                  <c:v>0.13362433700000001</c:v>
                </c:pt>
                <c:pt idx="39" formatCode="General">
                  <c:v>0.139569205</c:v>
                </c:pt>
                <c:pt idx="40" formatCode="General">
                  <c:v>0.144326445</c:v>
                </c:pt>
                <c:pt idx="41" formatCode="General">
                  <c:v>0.14847122099999999</c:v>
                </c:pt>
                <c:pt idx="42" formatCode="General">
                  <c:v>0.154002484</c:v>
                </c:pt>
                <c:pt idx="43" formatCode="General">
                  <c:v>0.160609637</c:v>
                </c:pt>
                <c:pt idx="44" formatCode="General">
                  <c:v>0.166407427</c:v>
                </c:pt>
                <c:pt idx="45" formatCode="General">
                  <c:v>0.17218646700000001</c:v>
                </c:pt>
                <c:pt idx="46" formatCode="General">
                  <c:v>0.177614561</c:v>
                </c:pt>
                <c:pt idx="47" formatCode="General">
                  <c:v>0.18252621299999999</c:v>
                </c:pt>
                <c:pt idx="48" formatCode="General">
                  <c:v>0.18657442299999999</c:v>
                </c:pt>
                <c:pt idx="49" formatCode="General">
                  <c:v>0.190427399</c:v>
                </c:pt>
                <c:pt idx="50" formatCode="General">
                  <c:v>0.19526937999999999</c:v>
                </c:pt>
                <c:pt idx="51" formatCode="General">
                  <c:v>0.20049315100000001</c:v>
                </c:pt>
                <c:pt idx="52" formatCode="General">
                  <c:v>0.20532160299999999</c:v>
                </c:pt>
                <c:pt idx="53" formatCode="General">
                  <c:v>0.21014592300000001</c:v>
                </c:pt>
                <c:pt idx="54" formatCode="General">
                  <c:v>0.214604082</c:v>
                </c:pt>
                <c:pt idx="55" formatCode="General">
                  <c:v>0.21790539</c:v>
                </c:pt>
                <c:pt idx="56" formatCode="General">
                  <c:v>0.221094128</c:v>
                </c:pt>
                <c:pt idx="57" formatCode="General">
                  <c:v>0.22493926</c:v>
                </c:pt>
                <c:pt idx="58" formatCode="General">
                  <c:v>0.22914108799999999</c:v>
                </c:pt>
                <c:pt idx="59" formatCode="General">
                  <c:v>0.23365428099999999</c:v>
                </c:pt>
                <c:pt idx="60" formatCode="General">
                  <c:v>0.23872496000000001</c:v>
                </c:pt>
                <c:pt idx="61" formatCode="General">
                  <c:v>0.24431415000000001</c:v>
                </c:pt>
                <c:pt idx="62" formatCode="General">
                  <c:v>0.24942740199999999</c:v>
                </c:pt>
                <c:pt idx="63" formatCode="General">
                  <c:v>0.254121704</c:v>
                </c:pt>
                <c:pt idx="64" formatCode="General">
                  <c:v>0.25947091100000003</c:v>
                </c:pt>
                <c:pt idx="65" formatCode="General">
                  <c:v>0.26482476999999999</c:v>
                </c:pt>
                <c:pt idx="66" formatCode="General">
                  <c:v>0.269510366</c:v>
                </c:pt>
                <c:pt idx="67" formatCode="General">
                  <c:v>0.273846276</c:v>
                </c:pt>
                <c:pt idx="68" formatCode="General">
                  <c:v>0.278416424</c:v>
                </c:pt>
                <c:pt idx="69" formatCode="General">
                  <c:v>0.28334916599999999</c:v>
                </c:pt>
                <c:pt idx="70" formatCode="General">
                  <c:v>0.28862423799999998</c:v>
                </c:pt>
                <c:pt idx="71" formatCode="General">
                  <c:v>0.29462196200000002</c:v>
                </c:pt>
                <c:pt idx="72" formatCode="General">
                  <c:v>0.30112377200000001</c:v>
                </c:pt>
                <c:pt idx="73" formatCode="General">
                  <c:v>0.30678641800000001</c:v>
                </c:pt>
                <c:pt idx="74" formatCode="General">
                  <c:v>0.311335892</c:v>
                </c:pt>
                <c:pt idx="75" formatCode="General">
                  <c:v>0.31530941800000001</c:v>
                </c:pt>
                <c:pt idx="76" formatCode="General">
                  <c:v>0.31816120399999998</c:v>
                </c:pt>
                <c:pt idx="77" formatCode="General">
                  <c:v>0.32034517299999998</c:v>
                </c:pt>
                <c:pt idx="78" formatCode="General">
                  <c:v>0.32234782899999997</c:v>
                </c:pt>
                <c:pt idx="79" formatCode="General">
                  <c:v>0.32452029100000002</c:v>
                </c:pt>
                <c:pt idx="80" formatCode="General">
                  <c:v>0.32984377799999998</c:v>
                </c:pt>
                <c:pt idx="81" formatCode="General">
                  <c:v>0.34185301099999998</c:v>
                </c:pt>
                <c:pt idx="82" formatCode="General">
                  <c:v>0.35692477</c:v>
                </c:pt>
                <c:pt idx="83" formatCode="General">
                  <c:v>0.37196563700000002</c:v>
                </c:pt>
                <c:pt idx="84" formatCode="General">
                  <c:v>0.38727455</c:v>
                </c:pt>
                <c:pt idx="85" formatCode="General">
                  <c:v>0.40030262700000002</c:v>
                </c:pt>
                <c:pt idx="86" formatCode="General">
                  <c:v>0.407329671</c:v>
                </c:pt>
                <c:pt idx="87" formatCode="General">
                  <c:v>0.41246011799999999</c:v>
                </c:pt>
                <c:pt idx="88" formatCode="General">
                  <c:v>0.41866504700000001</c:v>
                </c:pt>
                <c:pt idx="89" formatCode="General">
                  <c:v>0.426127902</c:v>
                </c:pt>
                <c:pt idx="90" formatCode="General">
                  <c:v>0.43326453599999998</c:v>
                </c:pt>
                <c:pt idx="91" formatCode="General">
                  <c:v>0.43988733899999999</c:v>
                </c:pt>
                <c:pt idx="92" formatCode="General">
                  <c:v>0.44553774699999998</c:v>
                </c:pt>
                <c:pt idx="93" formatCode="General">
                  <c:v>0.45056141799999999</c:v>
                </c:pt>
                <c:pt idx="94" formatCode="General">
                  <c:v>0.45385017900000002</c:v>
                </c:pt>
                <c:pt idx="95" formatCode="General">
                  <c:v>0.4565323</c:v>
                </c:pt>
                <c:pt idx="96" formatCode="General">
                  <c:v>0.46069534000000001</c:v>
                </c:pt>
                <c:pt idx="97" formatCode="General">
                  <c:v>0.46539214200000001</c:v>
                </c:pt>
                <c:pt idx="98" formatCode="General">
                  <c:v>0.46950760200000002</c:v>
                </c:pt>
                <c:pt idx="99" formatCode="General">
                  <c:v>0.47360137099999999</c:v>
                </c:pt>
                <c:pt idx="100" formatCode="General">
                  <c:v>0.47749942499999998</c:v>
                </c:pt>
                <c:pt idx="101" formatCode="General">
                  <c:v>0.47960439100000002</c:v>
                </c:pt>
                <c:pt idx="102" formatCode="General">
                  <c:v>0.48119528299999997</c:v>
                </c:pt>
                <c:pt idx="103" formatCode="General">
                  <c:v>0.48341036199999998</c:v>
                </c:pt>
                <c:pt idx="104" formatCode="General">
                  <c:v>0.48607108399999999</c:v>
                </c:pt>
                <c:pt idx="105" formatCode="General">
                  <c:v>0.48914478300000003</c:v>
                </c:pt>
                <c:pt idx="106" formatCode="General">
                  <c:v>0.49222271299999998</c:v>
                </c:pt>
                <c:pt idx="107" formatCode="General">
                  <c:v>0.494835619</c:v>
                </c:pt>
                <c:pt idx="108" formatCode="General">
                  <c:v>0.49741187100000001</c:v>
                </c:pt>
                <c:pt idx="109" formatCode="General">
                  <c:v>0.49929082600000002</c:v>
                </c:pt>
                <c:pt idx="110" formatCode="General">
                  <c:v>0.50067372200000004</c:v>
                </c:pt>
                <c:pt idx="111" formatCode="General">
                  <c:v>0.50182634000000004</c:v>
                </c:pt>
                <c:pt idx="112" formatCode="General">
                  <c:v>0.50299830700000003</c:v>
                </c:pt>
                <c:pt idx="113" formatCode="General">
                  <c:v>0.50458773700000004</c:v>
                </c:pt>
                <c:pt idx="114" formatCode="General">
                  <c:v>0.50711910999999998</c:v>
                </c:pt>
                <c:pt idx="115" formatCode="General">
                  <c:v>0.50990484999999997</c:v>
                </c:pt>
                <c:pt idx="116" formatCode="General">
                  <c:v>0.51304297099999996</c:v>
                </c:pt>
                <c:pt idx="117" formatCode="General">
                  <c:v>0.51612051999999997</c:v>
                </c:pt>
                <c:pt idx="118" formatCode="General">
                  <c:v>0.518394829</c:v>
                </c:pt>
                <c:pt idx="119" formatCode="General">
                  <c:v>0.51998705899999997</c:v>
                </c:pt>
                <c:pt idx="120" formatCode="General">
                  <c:v>0.52156382599999995</c:v>
                </c:pt>
                <c:pt idx="121" formatCode="General">
                  <c:v>0.52376768200000001</c:v>
                </c:pt>
                <c:pt idx="122" formatCode="General">
                  <c:v>0.52670882900000005</c:v>
                </c:pt>
                <c:pt idx="123" formatCode="General">
                  <c:v>0.53026511700000001</c:v>
                </c:pt>
                <c:pt idx="124" formatCode="General">
                  <c:v>0.53401380499999995</c:v>
                </c:pt>
                <c:pt idx="125" formatCode="General">
                  <c:v>0.53817392200000003</c:v>
                </c:pt>
                <c:pt idx="126" formatCode="General">
                  <c:v>0.54261292900000002</c:v>
                </c:pt>
                <c:pt idx="127" formatCode="General">
                  <c:v>0.547167026</c:v>
                </c:pt>
                <c:pt idx="128" formatCode="General">
                  <c:v>0.55315597299999997</c:v>
                </c:pt>
                <c:pt idx="129" formatCode="General">
                  <c:v>0.56090770499999998</c:v>
                </c:pt>
                <c:pt idx="130" formatCode="General">
                  <c:v>0.56811443500000003</c:v>
                </c:pt>
                <c:pt idx="131" formatCode="General">
                  <c:v>0.57429912900000002</c:v>
                </c:pt>
                <c:pt idx="132" formatCode="General">
                  <c:v>0.57970340600000003</c:v>
                </c:pt>
                <c:pt idx="133" formatCode="General">
                  <c:v>0.58280739800000003</c:v>
                </c:pt>
                <c:pt idx="134" formatCode="General">
                  <c:v>0.583928534</c:v>
                </c:pt>
                <c:pt idx="135" formatCode="General">
                  <c:v>0.58485059900000003</c:v>
                </c:pt>
                <c:pt idx="136" formatCode="General">
                  <c:v>0.58593122200000003</c:v>
                </c:pt>
                <c:pt idx="137" formatCode="General">
                  <c:v>0.588117424</c:v>
                </c:pt>
                <c:pt idx="138" formatCode="General">
                  <c:v>0.59068631599999999</c:v>
                </c:pt>
                <c:pt idx="139" formatCode="General">
                  <c:v>0.59359909200000005</c:v>
                </c:pt>
                <c:pt idx="140" formatCode="General">
                  <c:v>0.59788900199999995</c:v>
                </c:pt>
                <c:pt idx="141" formatCode="General">
                  <c:v>0.60341215100000001</c:v>
                </c:pt>
                <c:pt idx="142" formatCode="General">
                  <c:v>0.60894081499999997</c:v>
                </c:pt>
                <c:pt idx="143" formatCode="General">
                  <c:v>0.614558347</c:v>
                </c:pt>
                <c:pt idx="144" formatCode="General">
                  <c:v>0.62032447800000001</c:v>
                </c:pt>
                <c:pt idx="145" formatCode="General">
                  <c:v>0.62508012800000001</c:v>
                </c:pt>
                <c:pt idx="146" formatCode="General">
                  <c:v>0.62943064000000004</c:v>
                </c:pt>
                <c:pt idx="147" formatCode="General">
                  <c:v>0.63491641499999996</c:v>
                </c:pt>
                <c:pt idx="148" formatCode="General">
                  <c:v>0.64230240900000002</c:v>
                </c:pt>
                <c:pt idx="149" formatCode="General">
                  <c:v>0.65127904000000003</c:v>
                </c:pt>
                <c:pt idx="150" formatCode="General">
                  <c:v>0.66074696499999996</c:v>
                </c:pt>
                <c:pt idx="151" formatCode="General">
                  <c:v>0.66968054499999996</c:v>
                </c:pt>
                <c:pt idx="152" formatCode="General">
                  <c:v>0.67755184000000002</c:v>
                </c:pt>
                <c:pt idx="153" formatCode="General">
                  <c:v>0.68376075300000005</c:v>
                </c:pt>
                <c:pt idx="154" formatCode="General">
                  <c:v>0.68872569500000003</c:v>
                </c:pt>
                <c:pt idx="155" formatCode="General">
                  <c:v>0.69485979799999997</c:v>
                </c:pt>
                <c:pt idx="156" formatCode="General">
                  <c:v>0.70131853499999997</c:v>
                </c:pt>
                <c:pt idx="157" formatCode="General">
                  <c:v>0.70662276999999996</c:v>
                </c:pt>
                <c:pt idx="158" formatCode="General">
                  <c:v>0.71161744100000002</c:v>
                </c:pt>
                <c:pt idx="159" formatCode="General">
                  <c:v>0.71587119899999996</c:v>
                </c:pt>
                <c:pt idx="160" formatCode="General">
                  <c:v>0.71888519500000003</c:v>
                </c:pt>
                <c:pt idx="161" formatCode="General">
                  <c:v>0.721985761</c:v>
                </c:pt>
                <c:pt idx="162" formatCode="General">
                  <c:v>0.72543886499999999</c:v>
                </c:pt>
                <c:pt idx="163" formatCode="General">
                  <c:v>0.72933611600000003</c:v>
                </c:pt>
                <c:pt idx="164" formatCode="General">
                  <c:v>0.73386895699999999</c:v>
                </c:pt>
                <c:pt idx="165" formatCode="General">
                  <c:v>0.73817982999999998</c:v>
                </c:pt>
                <c:pt idx="166" formatCode="General">
                  <c:v>0.74173914699999999</c:v>
                </c:pt>
                <c:pt idx="167" formatCode="General">
                  <c:v>0.74603959500000006</c:v>
                </c:pt>
                <c:pt idx="168" formatCode="General">
                  <c:v>0.75082050899999997</c:v>
                </c:pt>
                <c:pt idx="169" formatCode="General">
                  <c:v>0.75524068099999997</c:v>
                </c:pt>
                <c:pt idx="170" formatCode="General">
                  <c:v>0.75960274000000005</c:v>
                </c:pt>
                <c:pt idx="171" formatCode="General">
                  <c:v>0.76411083000000002</c:v>
                </c:pt>
                <c:pt idx="172" formatCode="General">
                  <c:v>0.76827529999999999</c:v>
                </c:pt>
                <c:pt idx="173" formatCode="General">
                  <c:v>0.77180199999999999</c:v>
                </c:pt>
                <c:pt idx="174" formatCode="General">
                  <c:v>0.77506997200000005</c:v>
                </c:pt>
                <c:pt idx="175" formatCode="General">
                  <c:v>0.77806959499999995</c:v>
                </c:pt>
                <c:pt idx="176" formatCode="General">
                  <c:v>0.78093610099999999</c:v>
                </c:pt>
                <c:pt idx="177" formatCode="General">
                  <c:v>0.78329786999999995</c:v>
                </c:pt>
                <c:pt idx="178" formatCode="General">
                  <c:v>0.78604793799999995</c:v>
                </c:pt>
                <c:pt idx="179" formatCode="General">
                  <c:v>0.78976900100000003</c:v>
                </c:pt>
                <c:pt idx="180" formatCode="General">
                  <c:v>0.79419691100000001</c:v>
                </c:pt>
                <c:pt idx="181" formatCode="General">
                  <c:v>0.79889123699999998</c:v>
                </c:pt>
                <c:pt idx="182" formatCode="General">
                  <c:v>0.80385437100000001</c:v>
                </c:pt>
                <c:pt idx="183" formatCode="General">
                  <c:v>0.80819919799999995</c:v>
                </c:pt>
                <c:pt idx="184" formatCode="General">
                  <c:v>0.81178429299999999</c:v>
                </c:pt>
                <c:pt idx="185" formatCode="General">
                  <c:v>0.815120179</c:v>
                </c:pt>
                <c:pt idx="186" formatCode="General">
                  <c:v>0.81893923499999999</c:v>
                </c:pt>
                <c:pt idx="187" formatCode="General">
                  <c:v>0.82306394900000002</c:v>
                </c:pt>
                <c:pt idx="188" formatCode="General">
                  <c:v>0.82693421600000006</c:v>
                </c:pt>
                <c:pt idx="189" formatCode="General">
                  <c:v>0.83060118800000005</c:v>
                </c:pt>
                <c:pt idx="190" formatCode="General">
                  <c:v>0.83444590299999999</c:v>
                </c:pt>
                <c:pt idx="191" formatCode="General">
                  <c:v>0.83810270200000003</c:v>
                </c:pt>
                <c:pt idx="192" formatCode="General">
                  <c:v>0.841266238</c:v>
                </c:pt>
                <c:pt idx="193" formatCode="General">
                  <c:v>0.84571641500000005</c:v>
                </c:pt>
                <c:pt idx="194" formatCode="General">
                  <c:v>0.85173274099999996</c:v>
                </c:pt>
                <c:pt idx="195" formatCode="General">
                  <c:v>0.85834436999999997</c:v>
                </c:pt>
                <c:pt idx="196" formatCode="General">
                  <c:v>0.86494013800000003</c:v>
                </c:pt>
                <c:pt idx="197" formatCode="General">
                  <c:v>0.87232734000000001</c:v>
                </c:pt>
                <c:pt idx="198" formatCode="General">
                  <c:v>0.87944403400000004</c:v>
                </c:pt>
                <c:pt idx="199" formatCode="General">
                  <c:v>0.88512554700000001</c:v>
                </c:pt>
                <c:pt idx="200" formatCode="General">
                  <c:v>0.89055982499999997</c:v>
                </c:pt>
                <c:pt idx="201" formatCode="General">
                  <c:v>0.89593917000000001</c:v>
                </c:pt>
                <c:pt idx="202" formatCode="General">
                  <c:v>0.90067058899999997</c:v>
                </c:pt>
                <c:pt idx="203" formatCode="General">
                  <c:v>0.90524284200000005</c:v>
                </c:pt>
                <c:pt idx="204" formatCode="General">
                  <c:v>0.91064695799999995</c:v>
                </c:pt>
                <c:pt idx="205" formatCode="General">
                  <c:v>0.91661997299999998</c:v>
                </c:pt>
                <c:pt idx="206" formatCode="General">
                  <c:v>0.92373872999999995</c:v>
                </c:pt>
                <c:pt idx="207" formatCode="General">
                  <c:v>0.93209888100000005</c:v>
                </c:pt>
                <c:pt idx="208" formatCode="General">
                  <c:v>0.94051764599999998</c:v>
                </c:pt>
                <c:pt idx="209" formatCode="General">
                  <c:v>0.94835108899999998</c:v>
                </c:pt>
                <c:pt idx="210" formatCode="General">
                  <c:v>0.95529750899999999</c:v>
                </c:pt>
                <c:pt idx="211" formatCode="General">
                  <c:v>0.96094629799999998</c:v>
                </c:pt>
                <c:pt idx="212" formatCode="General">
                  <c:v>0.96529318900000005</c:v>
                </c:pt>
                <c:pt idx="213" formatCode="General">
                  <c:v>0.97100308899999999</c:v>
                </c:pt>
                <c:pt idx="214" formatCode="General">
                  <c:v>0.97756063400000004</c:v>
                </c:pt>
                <c:pt idx="215" formatCode="General">
                  <c:v>0.984726569</c:v>
                </c:pt>
                <c:pt idx="216" formatCode="General">
                  <c:v>0.99441898299999998</c:v>
                </c:pt>
                <c:pt idx="217" formatCode="General">
                  <c:v>1.006033513</c:v>
                </c:pt>
                <c:pt idx="218" formatCode="General">
                  <c:v>1.015552445</c:v>
                </c:pt>
                <c:pt idx="219" formatCode="General">
                  <c:v>1.0256615099999999</c:v>
                </c:pt>
                <c:pt idx="220" formatCode="General">
                  <c:v>1.0371798809999999</c:v>
                </c:pt>
                <c:pt idx="221" formatCode="General">
                  <c:v>1.049115134</c:v>
                </c:pt>
                <c:pt idx="222" formatCode="General">
                  <c:v>1.0618262519999999</c:v>
                </c:pt>
                <c:pt idx="223" formatCode="General">
                  <c:v>1.077210124</c:v>
                </c:pt>
                <c:pt idx="224" formatCode="General">
                  <c:v>1.0921487560000001</c:v>
                </c:pt>
                <c:pt idx="225" formatCode="General">
                  <c:v>1.1055379460000001</c:v>
                </c:pt>
                <c:pt idx="226" formatCode="General">
                  <c:v>1.1168640089999999</c:v>
                </c:pt>
                <c:pt idx="227" formatCode="General">
                  <c:v>1.1272879</c:v>
                </c:pt>
                <c:pt idx="228" formatCode="General">
                  <c:v>1.137546494</c:v>
                </c:pt>
                <c:pt idx="229" formatCode="General">
                  <c:v>1.1473241300000001</c:v>
                </c:pt>
                <c:pt idx="230" formatCode="General">
                  <c:v>1.155974182</c:v>
                </c:pt>
                <c:pt idx="231" formatCode="General">
                  <c:v>1.1646766980000001</c:v>
                </c:pt>
                <c:pt idx="232" formatCode="General">
                  <c:v>1.1720223759999999</c:v>
                </c:pt>
                <c:pt idx="233" formatCode="General">
                  <c:v>1.177301267</c:v>
                </c:pt>
                <c:pt idx="234" formatCode="General">
                  <c:v>1.1822072990000001</c:v>
                </c:pt>
                <c:pt idx="235" formatCode="General">
                  <c:v>1.1871027810000001</c:v>
                </c:pt>
                <c:pt idx="236" formatCode="General">
                  <c:v>1.1914606750000001</c:v>
                </c:pt>
                <c:pt idx="237" formatCode="General">
                  <c:v>1.1952823159999999</c:v>
                </c:pt>
                <c:pt idx="238" formatCode="General">
                  <c:v>1.198659889</c:v>
                </c:pt>
                <c:pt idx="239" formatCode="General">
                  <c:v>1.2020767379999999</c:v>
                </c:pt>
                <c:pt idx="240" formatCode="General">
                  <c:v>1.2059389330000001</c:v>
                </c:pt>
                <c:pt idx="241" formatCode="General">
                  <c:v>1.2091606619999999</c:v>
                </c:pt>
                <c:pt idx="242" formatCode="General">
                  <c:v>1.212143153</c:v>
                </c:pt>
                <c:pt idx="243" formatCode="General">
                  <c:v>1.2154914160000001</c:v>
                </c:pt>
                <c:pt idx="244" formatCode="General">
                  <c:v>1.2192109719999999</c:v>
                </c:pt>
                <c:pt idx="245" formatCode="General">
                  <c:v>1.222565642</c:v>
                </c:pt>
                <c:pt idx="246" formatCode="General">
                  <c:v>1.225595902</c:v>
                </c:pt>
                <c:pt idx="247" formatCode="General">
                  <c:v>1.228470897</c:v>
                </c:pt>
                <c:pt idx="248" formatCode="General">
                  <c:v>1.2311721330000001</c:v>
                </c:pt>
                <c:pt idx="249" formatCode="General">
                  <c:v>1.233846311</c:v>
                </c:pt>
                <c:pt idx="250" formatCode="General">
                  <c:v>1.2378612529999999</c:v>
                </c:pt>
                <c:pt idx="251" formatCode="General">
                  <c:v>1.24317996</c:v>
                </c:pt>
                <c:pt idx="252" formatCode="General">
                  <c:v>1.250609504</c:v>
                </c:pt>
                <c:pt idx="253" formatCode="General">
                  <c:v>1.259339499</c:v>
                </c:pt>
                <c:pt idx="254" formatCode="General">
                  <c:v>1.2680181779999999</c:v>
                </c:pt>
                <c:pt idx="255" formatCode="General">
                  <c:v>1.2759678409999999</c:v>
                </c:pt>
                <c:pt idx="256" formatCode="General">
                  <c:v>1.28323677</c:v>
                </c:pt>
                <c:pt idx="257" formatCode="General">
                  <c:v>1.2888477979999999</c:v>
                </c:pt>
                <c:pt idx="258" formatCode="General">
                  <c:v>1.293025458</c:v>
                </c:pt>
                <c:pt idx="259" formatCode="General">
                  <c:v>1.2964639760000001</c:v>
                </c:pt>
                <c:pt idx="260" formatCode="General">
                  <c:v>1.2993898909999999</c:v>
                </c:pt>
                <c:pt idx="261" formatCode="General">
                  <c:v>1.301771284</c:v>
                </c:pt>
                <c:pt idx="262" formatCode="General">
                  <c:v>1.3039459040000001</c:v>
                </c:pt>
                <c:pt idx="263" formatCode="General">
                  <c:v>1.3059192909999999</c:v>
                </c:pt>
                <c:pt idx="264" formatCode="General">
                  <c:v>1.3079961019999999</c:v>
                </c:pt>
                <c:pt idx="265" formatCode="General">
                  <c:v>1.3103178820000001</c:v>
                </c:pt>
                <c:pt idx="266" formatCode="General">
                  <c:v>1.312836546</c:v>
                </c:pt>
                <c:pt idx="267" formatCode="General">
                  <c:v>1.31511668</c:v>
                </c:pt>
                <c:pt idx="268" formatCode="General">
                  <c:v>1.3175161230000001</c:v>
                </c:pt>
                <c:pt idx="269" formatCode="General">
                  <c:v>1.3201905380000001</c:v>
                </c:pt>
                <c:pt idx="270" formatCode="General">
                  <c:v>1.3226572539999999</c:v>
                </c:pt>
                <c:pt idx="271" formatCode="General">
                  <c:v>1.3252004749999999</c:v>
                </c:pt>
                <c:pt idx="272" formatCode="General">
                  <c:v>1.3282137979999999</c:v>
                </c:pt>
                <c:pt idx="273" formatCode="General">
                  <c:v>1.331368866</c:v>
                </c:pt>
                <c:pt idx="274" formatCode="General">
                  <c:v>1.3346252380000001</c:v>
                </c:pt>
                <c:pt idx="275" formatCode="General">
                  <c:v>1.3383527079999999</c:v>
                </c:pt>
                <c:pt idx="276" formatCode="General">
                  <c:v>1.341620536</c:v>
                </c:pt>
                <c:pt idx="277" formatCode="General">
                  <c:v>1.344900628</c:v>
                </c:pt>
                <c:pt idx="278" formatCode="General">
                  <c:v>1.348515884</c:v>
                </c:pt>
                <c:pt idx="279" formatCode="General">
                  <c:v>1.3516025229999999</c:v>
                </c:pt>
                <c:pt idx="280" formatCode="General">
                  <c:v>1.354575098</c:v>
                </c:pt>
                <c:pt idx="281" formatCode="General">
                  <c:v>1.358898589</c:v>
                </c:pt>
                <c:pt idx="282" formatCode="General">
                  <c:v>1.3633378860000001</c:v>
                </c:pt>
                <c:pt idx="283" formatCode="General">
                  <c:v>1.3671775230000001</c:v>
                </c:pt>
                <c:pt idx="284" formatCode="General">
                  <c:v>1.371132171</c:v>
                </c:pt>
                <c:pt idx="285" formatCode="General">
                  <c:v>1.375153941</c:v>
                </c:pt>
                <c:pt idx="286" formatCode="General">
                  <c:v>1.378539682</c:v>
                </c:pt>
                <c:pt idx="287" formatCode="General">
                  <c:v>1.3813954319999999</c:v>
                </c:pt>
                <c:pt idx="288" formatCode="General">
                  <c:v>1.384580551</c:v>
                </c:pt>
                <c:pt idx="289" formatCode="General">
                  <c:v>1.388735378</c:v>
                </c:pt>
                <c:pt idx="290" formatCode="General">
                  <c:v>1.39341684</c:v>
                </c:pt>
                <c:pt idx="291" formatCode="General">
                  <c:v>1.3975900809999999</c:v>
                </c:pt>
                <c:pt idx="292" formatCode="General">
                  <c:v>1.4017132320000001</c:v>
                </c:pt>
                <c:pt idx="293" formatCode="General">
                  <c:v>1.4066433190000001</c:v>
                </c:pt>
                <c:pt idx="294" formatCode="General">
                  <c:v>1.4103332989999999</c:v>
                </c:pt>
                <c:pt idx="295" formatCode="General">
                  <c:v>1.4131521629999999</c:v>
                </c:pt>
                <c:pt idx="296" formatCode="General">
                  <c:v>1.4165246389999999</c:v>
                </c:pt>
                <c:pt idx="297" formatCode="General">
                  <c:v>1.4205355200000001</c:v>
                </c:pt>
                <c:pt idx="298" formatCode="General">
                  <c:v>1.4237081890000001</c:v>
                </c:pt>
                <c:pt idx="299" formatCode="General">
                  <c:v>1.4275918999999999</c:v>
                </c:pt>
                <c:pt idx="300" formatCode="General">
                  <c:v>1.43201259</c:v>
                </c:pt>
                <c:pt idx="301" formatCode="General">
                  <c:v>1.436138404</c:v>
                </c:pt>
                <c:pt idx="302" formatCode="General">
                  <c:v>1.4402198980000001</c:v>
                </c:pt>
                <c:pt idx="303" formatCode="General">
                  <c:v>1.4444390170000001</c:v>
                </c:pt>
                <c:pt idx="304" formatCode="General">
                  <c:v>1.4486383119999999</c:v>
                </c:pt>
                <c:pt idx="305" formatCode="General">
                  <c:v>1.4525735630000001</c:v>
                </c:pt>
                <c:pt idx="306" formatCode="General">
                  <c:v>1.4565873009999999</c:v>
                </c:pt>
                <c:pt idx="307" formatCode="General">
                  <c:v>1.4608012109999999</c:v>
                </c:pt>
                <c:pt idx="308" formatCode="General">
                  <c:v>1.4651945770000001</c:v>
                </c:pt>
                <c:pt idx="309" formatCode="General">
                  <c:v>1.469790237</c:v>
                </c:pt>
                <c:pt idx="310" formatCode="General">
                  <c:v>1.474157326</c:v>
                </c:pt>
                <c:pt idx="311" formatCode="General">
                  <c:v>1.478826822</c:v>
                </c:pt>
                <c:pt idx="312" formatCode="General">
                  <c:v>1.4842475550000001</c:v>
                </c:pt>
                <c:pt idx="313" formatCode="General">
                  <c:v>1.488970573</c:v>
                </c:pt>
                <c:pt idx="314" formatCode="General">
                  <c:v>1.492986119</c:v>
                </c:pt>
                <c:pt idx="315" formatCode="General">
                  <c:v>1.496495412</c:v>
                </c:pt>
                <c:pt idx="316" formatCode="General">
                  <c:v>1.4994694559999999</c:v>
                </c:pt>
                <c:pt idx="317" formatCode="General">
                  <c:v>1.501401674</c:v>
                </c:pt>
                <c:pt idx="318" formatCode="General">
                  <c:v>1.5046477039999999</c:v>
                </c:pt>
                <c:pt idx="319" formatCode="General">
                  <c:v>1.508787578</c:v>
                </c:pt>
                <c:pt idx="320" formatCode="General">
                  <c:v>1.512969802</c:v>
                </c:pt>
                <c:pt idx="321" formatCode="General">
                  <c:v>1.517030774</c:v>
                </c:pt>
                <c:pt idx="322" formatCode="General">
                  <c:v>1.5204078219999999</c:v>
                </c:pt>
                <c:pt idx="323" formatCode="General">
                  <c:v>1.5224755999999999</c:v>
                </c:pt>
                <c:pt idx="324" formatCode="General">
                  <c:v>1.523363493</c:v>
                </c:pt>
                <c:pt idx="325" formatCode="General">
                  <c:v>1.5245908699999999</c:v>
                </c:pt>
                <c:pt idx="326" formatCode="General">
                  <c:v>1.5268849529999999</c:v>
                </c:pt>
                <c:pt idx="327" formatCode="General">
                  <c:v>1.529657609</c:v>
                </c:pt>
                <c:pt idx="328" formatCode="General">
                  <c:v>1.5327898760000001</c:v>
                </c:pt>
                <c:pt idx="329" formatCode="General">
                  <c:v>1.536850593</c:v>
                </c:pt>
                <c:pt idx="330" formatCode="General">
                  <c:v>1.5412744629999999</c:v>
                </c:pt>
                <c:pt idx="331" formatCode="General">
                  <c:v>1.54465531</c:v>
                </c:pt>
                <c:pt idx="332" formatCode="General">
                  <c:v>1.548319346</c:v>
                </c:pt>
                <c:pt idx="333" formatCode="General">
                  <c:v>1.5521763879999999</c:v>
                </c:pt>
                <c:pt idx="334" formatCode="General">
                  <c:v>1.5558949129999999</c:v>
                </c:pt>
                <c:pt idx="335" formatCode="General">
                  <c:v>1.559219471</c:v>
                </c:pt>
                <c:pt idx="336" formatCode="General">
                  <c:v>1.563605862</c:v>
                </c:pt>
                <c:pt idx="337" formatCode="General">
                  <c:v>1.5685639330000001</c:v>
                </c:pt>
                <c:pt idx="338" formatCode="General">
                  <c:v>1.5733091850000001</c:v>
                </c:pt>
                <c:pt idx="339" formatCode="General">
                  <c:v>1.577641874</c:v>
                </c:pt>
                <c:pt idx="340" formatCode="General">
                  <c:v>1.5821991550000001</c:v>
                </c:pt>
                <c:pt idx="341" formatCode="General">
                  <c:v>1.586220642</c:v>
                </c:pt>
                <c:pt idx="342" formatCode="General">
                  <c:v>1.589341525</c:v>
                </c:pt>
                <c:pt idx="343" formatCode="General">
                  <c:v>1.5922321180000001</c:v>
                </c:pt>
                <c:pt idx="344" formatCode="General">
                  <c:v>1.5948554319999999</c:v>
                </c:pt>
                <c:pt idx="345" formatCode="General">
                  <c:v>1.59701526</c:v>
                </c:pt>
                <c:pt idx="346" formatCode="General">
                  <c:v>1.5986973819999999</c:v>
                </c:pt>
                <c:pt idx="347" formatCode="General">
                  <c:v>1.600095813</c:v>
                </c:pt>
                <c:pt idx="348" formatCode="General">
                  <c:v>1.601571724</c:v>
                </c:pt>
                <c:pt idx="349" formatCode="General">
                  <c:v>1.6028855550000001</c:v>
                </c:pt>
                <c:pt idx="350" formatCode="General">
                  <c:v>1.6040441379999999</c:v>
                </c:pt>
                <c:pt idx="351" formatCode="General">
                  <c:v>1.6050297090000001</c:v>
                </c:pt>
                <c:pt idx="352" formatCode="General">
                  <c:v>1.6059075890000001</c:v>
                </c:pt>
                <c:pt idx="353" formatCode="General">
                  <c:v>1.6065300280000001</c:v>
                </c:pt>
                <c:pt idx="354" formatCode="General">
                  <c:v>1.6071454629999999</c:v>
                </c:pt>
                <c:pt idx="355" formatCode="General">
                  <c:v>1.607720357</c:v>
                </c:pt>
                <c:pt idx="356" formatCode="General">
                  <c:v>1.6083142560000001</c:v>
                </c:pt>
                <c:pt idx="357" formatCode="General">
                  <c:v>1.608924496</c:v>
                </c:pt>
                <c:pt idx="358" formatCode="General">
                  <c:v>1.6095714189999999</c:v>
                </c:pt>
                <c:pt idx="359" formatCode="General">
                  <c:v>1.610105452</c:v>
                </c:pt>
                <c:pt idx="360" formatCode="General">
                  <c:v>1.611037332</c:v>
                </c:pt>
                <c:pt idx="361" formatCode="General">
                  <c:v>1.611785045</c:v>
                </c:pt>
                <c:pt idx="362" formatCode="General">
                  <c:v>1.6124808749999999</c:v>
                </c:pt>
                <c:pt idx="363" formatCode="General">
                  <c:v>1.6132188540000001</c:v>
                </c:pt>
                <c:pt idx="364" formatCode="General">
                  <c:v>1.6139467940000001</c:v>
                </c:pt>
                <c:pt idx="365" formatCode="General">
                  <c:v>1.614214861</c:v>
                </c:pt>
                <c:pt idx="366" formatCode="General">
                  <c:v>1.6147087259999999</c:v>
                </c:pt>
                <c:pt idx="367" formatCode="General">
                  <c:v>1.6152666449999999</c:v>
                </c:pt>
                <c:pt idx="368" formatCode="General">
                  <c:v>1.6156614629999999</c:v>
                </c:pt>
                <c:pt idx="369" formatCode="General">
                  <c:v>1.6161504470000001</c:v>
                </c:pt>
                <c:pt idx="370" formatCode="General">
                  <c:v>1.616622102</c:v>
                </c:pt>
                <c:pt idx="371" formatCode="General">
                  <c:v>1.6169171449999999</c:v>
                </c:pt>
                <c:pt idx="372" formatCode="General">
                  <c:v>1.617223775</c:v>
                </c:pt>
                <c:pt idx="373" formatCode="General">
                  <c:v>1.6175176929999999</c:v>
                </c:pt>
                <c:pt idx="374" formatCode="General">
                  <c:v>1.617756543</c:v>
                </c:pt>
                <c:pt idx="375" formatCode="General">
                  <c:v>1.6179095619999999</c:v>
                </c:pt>
                <c:pt idx="376" formatCode="General">
                  <c:v>1.6180132330000001</c:v>
                </c:pt>
                <c:pt idx="377" formatCode="General">
                  <c:v>1.618018929</c:v>
                </c:pt>
                <c:pt idx="378" formatCode="General">
                  <c:v>1.6181279150000001</c:v>
                </c:pt>
                <c:pt idx="379" formatCode="General">
                  <c:v>1.6182939009999999</c:v>
                </c:pt>
                <c:pt idx="380" formatCode="General">
                  <c:v>1.618522121</c:v>
                </c:pt>
                <c:pt idx="381" formatCode="General">
                  <c:v>1.618747884</c:v>
                </c:pt>
                <c:pt idx="382" formatCode="General">
                  <c:v>1.6189618290000001</c:v>
                </c:pt>
                <c:pt idx="383" formatCode="General">
                  <c:v>1.619083279</c:v>
                </c:pt>
                <c:pt idx="384" formatCode="General">
                  <c:v>1.619115023</c:v>
                </c:pt>
                <c:pt idx="385" formatCode="General">
                  <c:v>1.619114317</c:v>
                </c:pt>
                <c:pt idx="386" formatCode="General">
                  <c:v>1.6191222160000001</c:v>
                </c:pt>
                <c:pt idx="387" formatCode="General">
                  <c:v>1.6190966</c:v>
                </c:pt>
                <c:pt idx="388" formatCode="General">
                  <c:v>1.6190696010000001</c:v>
                </c:pt>
                <c:pt idx="389" formatCode="General">
                  <c:v>1.619022886</c:v>
                </c:pt>
                <c:pt idx="390" formatCode="General">
                  <c:v>1.6189944519999999</c:v>
                </c:pt>
                <c:pt idx="391" formatCode="General">
                  <c:v>1.6189508509999999</c:v>
                </c:pt>
                <c:pt idx="392" formatCode="General">
                  <c:v>1.6189845060000001</c:v>
                </c:pt>
                <c:pt idx="393" formatCode="General">
                  <c:v>1.6191447729999999</c:v>
                </c:pt>
                <c:pt idx="394" formatCode="General">
                  <c:v>1.619330945</c:v>
                </c:pt>
              </c:numCache>
            </c:numRef>
          </c:xVal>
          <c:yVal>
            <c:numRef>
              <c:f>'Data fresh bones'!$HW$4:$HW$398</c:f>
              <c:numCache>
                <c:formatCode>General</c:formatCode>
                <c:ptCount val="395"/>
                <c:pt idx="0" formatCode="0.00E+00">
                  <c:v>3.6622000000000003E-5</c:v>
                </c:pt>
                <c:pt idx="1">
                  <c:v>2.0256000000000001E-4</c:v>
                </c:pt>
                <c:pt idx="2">
                  <c:v>-3.81891E-3</c:v>
                </c:pt>
                <c:pt idx="3">
                  <c:v>4.7582000000000001E-4</c:v>
                </c:pt>
                <c:pt idx="4">
                  <c:v>-3.0456999999999999E-4</c:v>
                </c:pt>
                <c:pt idx="5">
                  <c:v>3.8782199999999999E-3</c:v>
                </c:pt>
                <c:pt idx="6">
                  <c:v>5.9406800000000003E-3</c:v>
                </c:pt>
                <c:pt idx="7">
                  <c:v>5.79921E-3</c:v>
                </c:pt>
                <c:pt idx="8">
                  <c:v>1.90672E-3</c:v>
                </c:pt>
                <c:pt idx="9">
                  <c:v>3.1893799999999999E-3</c:v>
                </c:pt>
                <c:pt idx="10">
                  <c:v>4.3570500000000003E-3</c:v>
                </c:pt>
                <c:pt idx="11">
                  <c:v>-3.5303999999999999E-4</c:v>
                </c:pt>
                <c:pt idx="12">
                  <c:v>-1.7597299999999999E-3</c:v>
                </c:pt>
                <c:pt idx="13">
                  <c:v>-5.9497500000000002E-3</c:v>
                </c:pt>
                <c:pt idx="14">
                  <c:v>-6.6942099999999999E-3</c:v>
                </c:pt>
                <c:pt idx="15">
                  <c:v>-1.5931589999999999E-2</c:v>
                </c:pt>
                <c:pt idx="16">
                  <c:v>-1.711041E-2</c:v>
                </c:pt>
                <c:pt idx="17">
                  <c:v>-1.7195459999999999E-2</c:v>
                </c:pt>
                <c:pt idx="18">
                  <c:v>-1.508551E-2</c:v>
                </c:pt>
                <c:pt idx="19">
                  <c:v>-1.8054299999999999E-2</c:v>
                </c:pt>
                <c:pt idx="20">
                  <c:v>-1.3458039999999999E-2</c:v>
                </c:pt>
                <c:pt idx="21">
                  <c:v>-1.003771E-2</c:v>
                </c:pt>
                <c:pt idx="22">
                  <c:v>-1.022588E-2</c:v>
                </c:pt>
                <c:pt idx="23">
                  <c:v>-8.8736800000000001E-3</c:v>
                </c:pt>
                <c:pt idx="24">
                  <c:v>-6.2094899999999998E-3</c:v>
                </c:pt>
                <c:pt idx="25">
                  <c:v>-2.4163000000000001E-3</c:v>
                </c:pt>
                <c:pt idx="26">
                  <c:v>-1.2629399999999999E-3</c:v>
                </c:pt>
                <c:pt idx="27">
                  <c:v>3.5569199999999999E-3</c:v>
                </c:pt>
                <c:pt idx="28">
                  <c:v>5.1698600000000001E-3</c:v>
                </c:pt>
                <c:pt idx="29">
                  <c:v>6.87457E-3</c:v>
                </c:pt>
                <c:pt idx="30">
                  <c:v>5.9627500000000002E-3</c:v>
                </c:pt>
                <c:pt idx="31">
                  <c:v>6.36894E-3</c:v>
                </c:pt>
                <c:pt idx="32">
                  <c:v>7.5843500000000001E-3</c:v>
                </c:pt>
                <c:pt idx="33">
                  <c:v>1.2969420000000001E-2</c:v>
                </c:pt>
                <c:pt idx="34">
                  <c:v>1.448925E-2</c:v>
                </c:pt>
                <c:pt idx="35">
                  <c:v>1.848317E-2</c:v>
                </c:pt>
                <c:pt idx="36">
                  <c:v>2.387682E-2</c:v>
                </c:pt>
                <c:pt idx="37">
                  <c:v>2.5499859999999999E-2</c:v>
                </c:pt>
                <c:pt idx="38">
                  <c:v>2.6579519999999999E-2</c:v>
                </c:pt>
                <c:pt idx="39">
                  <c:v>3.4146679999999999E-2</c:v>
                </c:pt>
                <c:pt idx="40">
                  <c:v>3.5228589999999997E-2</c:v>
                </c:pt>
                <c:pt idx="41">
                  <c:v>3.6442469999999998E-2</c:v>
                </c:pt>
                <c:pt idx="42">
                  <c:v>4.019752E-2</c:v>
                </c:pt>
                <c:pt idx="43">
                  <c:v>4.5753090000000003E-2</c:v>
                </c:pt>
                <c:pt idx="44">
                  <c:v>4.4396690000000003E-2</c:v>
                </c:pt>
                <c:pt idx="45">
                  <c:v>4.9183560000000001E-2</c:v>
                </c:pt>
                <c:pt idx="46">
                  <c:v>5.259047E-2</c:v>
                </c:pt>
                <c:pt idx="47">
                  <c:v>5.5420070000000002E-2</c:v>
                </c:pt>
                <c:pt idx="48">
                  <c:v>5.5545829999999997E-2</c:v>
                </c:pt>
                <c:pt idx="49">
                  <c:v>5.8521860000000002E-2</c:v>
                </c:pt>
                <c:pt idx="50">
                  <c:v>5.9300930000000002E-2</c:v>
                </c:pt>
                <c:pt idx="51">
                  <c:v>6.074512E-2</c:v>
                </c:pt>
                <c:pt idx="52">
                  <c:v>6.120196E-2</c:v>
                </c:pt>
                <c:pt idx="53">
                  <c:v>6.3162029999999994E-2</c:v>
                </c:pt>
                <c:pt idx="54">
                  <c:v>6.6251249999999998E-2</c:v>
                </c:pt>
                <c:pt idx="55">
                  <c:v>6.601485E-2</c:v>
                </c:pt>
                <c:pt idx="56">
                  <c:v>6.7012020000000005E-2</c:v>
                </c:pt>
                <c:pt idx="57">
                  <c:v>7.0093630000000004E-2</c:v>
                </c:pt>
                <c:pt idx="58">
                  <c:v>7.1339529999999998E-2</c:v>
                </c:pt>
                <c:pt idx="59">
                  <c:v>7.229969E-2</c:v>
                </c:pt>
                <c:pt idx="60">
                  <c:v>7.4874250000000003E-2</c:v>
                </c:pt>
                <c:pt idx="61">
                  <c:v>7.6348009999999994E-2</c:v>
                </c:pt>
                <c:pt idx="62">
                  <c:v>7.5491069999999993E-2</c:v>
                </c:pt>
                <c:pt idx="63">
                  <c:v>7.5099509999999994E-2</c:v>
                </c:pt>
                <c:pt idx="64">
                  <c:v>7.7105950000000006E-2</c:v>
                </c:pt>
                <c:pt idx="65">
                  <c:v>7.7188519999999997E-2</c:v>
                </c:pt>
                <c:pt idx="66">
                  <c:v>7.7393970000000006E-2</c:v>
                </c:pt>
                <c:pt idx="67">
                  <c:v>7.9971399999999998E-2</c:v>
                </c:pt>
                <c:pt idx="68">
                  <c:v>8.1752149999999996E-2</c:v>
                </c:pt>
                <c:pt idx="69">
                  <c:v>8.0793970000000007E-2</c:v>
                </c:pt>
                <c:pt idx="70">
                  <c:v>8.2135020000000003E-2</c:v>
                </c:pt>
                <c:pt idx="71">
                  <c:v>8.4188349999999995E-2</c:v>
                </c:pt>
                <c:pt idx="72">
                  <c:v>8.6180450000000006E-2</c:v>
                </c:pt>
                <c:pt idx="73">
                  <c:v>8.6871870000000004E-2</c:v>
                </c:pt>
                <c:pt idx="74">
                  <c:v>8.6651099999999995E-2</c:v>
                </c:pt>
                <c:pt idx="75">
                  <c:v>8.7930259999999996E-2</c:v>
                </c:pt>
                <c:pt idx="76">
                  <c:v>8.6721720000000002E-2</c:v>
                </c:pt>
                <c:pt idx="77">
                  <c:v>8.3096660000000003E-2</c:v>
                </c:pt>
                <c:pt idx="78">
                  <c:v>8.3132570000000003E-2</c:v>
                </c:pt>
                <c:pt idx="79">
                  <c:v>8.4316089999999996E-2</c:v>
                </c:pt>
                <c:pt idx="80">
                  <c:v>8.5238949999999994E-2</c:v>
                </c:pt>
                <c:pt idx="81">
                  <c:v>9.1702140000000001E-2</c:v>
                </c:pt>
                <c:pt idx="82">
                  <c:v>0.10008423</c:v>
                </c:pt>
                <c:pt idx="83">
                  <c:v>9.9920389999999998E-2</c:v>
                </c:pt>
                <c:pt idx="84">
                  <c:v>9.8803929999999998E-2</c:v>
                </c:pt>
                <c:pt idx="85">
                  <c:v>0.1004222</c:v>
                </c:pt>
                <c:pt idx="86">
                  <c:v>9.7370559999999995E-2</c:v>
                </c:pt>
                <c:pt idx="87">
                  <c:v>9.476416E-2</c:v>
                </c:pt>
                <c:pt idx="88">
                  <c:v>9.6219970000000002E-2</c:v>
                </c:pt>
                <c:pt idx="89">
                  <c:v>9.7999489999999995E-2</c:v>
                </c:pt>
                <c:pt idx="90">
                  <c:v>9.8449990000000001E-2</c:v>
                </c:pt>
                <c:pt idx="91">
                  <c:v>9.8780519999999997E-2</c:v>
                </c:pt>
                <c:pt idx="92">
                  <c:v>9.7193020000000005E-2</c:v>
                </c:pt>
                <c:pt idx="93">
                  <c:v>9.7029439999999995E-2</c:v>
                </c:pt>
                <c:pt idx="94">
                  <c:v>9.5209450000000001E-2</c:v>
                </c:pt>
                <c:pt idx="95">
                  <c:v>9.1846540000000004E-2</c:v>
                </c:pt>
                <c:pt idx="96">
                  <c:v>9.3734300000000007E-2</c:v>
                </c:pt>
                <c:pt idx="97">
                  <c:v>9.4187300000000002E-2</c:v>
                </c:pt>
                <c:pt idx="98">
                  <c:v>9.8426959999999994E-2</c:v>
                </c:pt>
                <c:pt idx="99">
                  <c:v>0.10002125000000001</c:v>
                </c:pt>
                <c:pt idx="100">
                  <c:v>0.10133971</c:v>
                </c:pt>
                <c:pt idx="101">
                  <c:v>0.10062428</c:v>
                </c:pt>
                <c:pt idx="102">
                  <c:v>0.10356607</c:v>
                </c:pt>
                <c:pt idx="103">
                  <c:v>0.10128961</c:v>
                </c:pt>
                <c:pt idx="104">
                  <c:v>0.10272623</c:v>
                </c:pt>
                <c:pt idx="105">
                  <c:v>0.10355861</c:v>
                </c:pt>
                <c:pt idx="106">
                  <c:v>0.10442383</c:v>
                </c:pt>
                <c:pt idx="107">
                  <c:v>0.10508624</c:v>
                </c:pt>
                <c:pt idx="108">
                  <c:v>0.10516874</c:v>
                </c:pt>
                <c:pt idx="109">
                  <c:v>0.10140041</c:v>
                </c:pt>
                <c:pt idx="110">
                  <c:v>9.6941890000000003E-2</c:v>
                </c:pt>
                <c:pt idx="111">
                  <c:v>9.5628560000000001E-2</c:v>
                </c:pt>
                <c:pt idx="112">
                  <c:v>9.3447119999999995E-2</c:v>
                </c:pt>
                <c:pt idx="113">
                  <c:v>9.3670349999999999E-2</c:v>
                </c:pt>
                <c:pt idx="114">
                  <c:v>9.7464700000000001E-2</c:v>
                </c:pt>
                <c:pt idx="115">
                  <c:v>0.10132061000000001</c:v>
                </c:pt>
                <c:pt idx="116">
                  <c:v>0.10006341000000001</c:v>
                </c:pt>
                <c:pt idx="117">
                  <c:v>0.10069855</c:v>
                </c:pt>
                <c:pt idx="118">
                  <c:v>9.6380259999999995E-2</c:v>
                </c:pt>
                <c:pt idx="119">
                  <c:v>9.5769300000000002E-2</c:v>
                </c:pt>
                <c:pt idx="120">
                  <c:v>9.6682240000000003E-2</c:v>
                </c:pt>
                <c:pt idx="121">
                  <c:v>9.7049700000000003E-2</c:v>
                </c:pt>
                <c:pt idx="122">
                  <c:v>9.4440570000000001E-2</c:v>
                </c:pt>
                <c:pt idx="123">
                  <c:v>9.6384719999999993E-2</c:v>
                </c:pt>
                <c:pt idx="124">
                  <c:v>9.3613290000000002E-2</c:v>
                </c:pt>
                <c:pt idx="125">
                  <c:v>9.3567650000000002E-2</c:v>
                </c:pt>
                <c:pt idx="126">
                  <c:v>9.5449539999999999E-2</c:v>
                </c:pt>
                <c:pt idx="127">
                  <c:v>9.8192730000000006E-2</c:v>
                </c:pt>
                <c:pt idx="128">
                  <c:v>9.6472840000000004E-2</c:v>
                </c:pt>
                <c:pt idx="129">
                  <c:v>9.5742350000000004E-2</c:v>
                </c:pt>
                <c:pt idx="130">
                  <c:v>8.9404739999999996E-2</c:v>
                </c:pt>
                <c:pt idx="131">
                  <c:v>8.5030910000000001E-2</c:v>
                </c:pt>
                <c:pt idx="132">
                  <c:v>7.9773940000000002E-2</c:v>
                </c:pt>
                <c:pt idx="133">
                  <c:v>8.002484E-2</c:v>
                </c:pt>
                <c:pt idx="134">
                  <c:v>7.6580560000000006E-2</c:v>
                </c:pt>
                <c:pt idx="135">
                  <c:v>7.7442979999999995E-2</c:v>
                </c:pt>
                <c:pt idx="136">
                  <c:v>7.7276540000000005E-2</c:v>
                </c:pt>
                <c:pt idx="137">
                  <c:v>7.9189720000000005E-2</c:v>
                </c:pt>
                <c:pt idx="138">
                  <c:v>7.8554830000000006E-2</c:v>
                </c:pt>
                <c:pt idx="139">
                  <c:v>8.3606890000000003E-2</c:v>
                </c:pt>
                <c:pt idx="140">
                  <c:v>8.3406739999999993E-2</c:v>
                </c:pt>
                <c:pt idx="141">
                  <c:v>8.2656090000000002E-2</c:v>
                </c:pt>
                <c:pt idx="142">
                  <c:v>7.7438759999999995E-2</c:v>
                </c:pt>
                <c:pt idx="143">
                  <c:v>7.557142E-2</c:v>
                </c:pt>
                <c:pt idx="144">
                  <c:v>7.026607E-2</c:v>
                </c:pt>
                <c:pt idx="145">
                  <c:v>6.9402030000000003E-2</c:v>
                </c:pt>
                <c:pt idx="146">
                  <c:v>6.81422E-2</c:v>
                </c:pt>
                <c:pt idx="147">
                  <c:v>7.0667279999999999E-2</c:v>
                </c:pt>
                <c:pt idx="148">
                  <c:v>6.9896970000000003E-2</c:v>
                </c:pt>
                <c:pt idx="149">
                  <c:v>6.8266149999999998E-2</c:v>
                </c:pt>
                <c:pt idx="150">
                  <c:v>6.6578639999999994E-2</c:v>
                </c:pt>
                <c:pt idx="151">
                  <c:v>6.4415990000000006E-2</c:v>
                </c:pt>
                <c:pt idx="152">
                  <c:v>6.1478829999999998E-2</c:v>
                </c:pt>
                <c:pt idx="153">
                  <c:v>5.6515599999999999E-2</c:v>
                </c:pt>
                <c:pt idx="154">
                  <c:v>5.4689410000000001E-2</c:v>
                </c:pt>
                <c:pt idx="155">
                  <c:v>4.9860920000000003E-2</c:v>
                </c:pt>
                <c:pt idx="156">
                  <c:v>4.6899179999999999E-2</c:v>
                </c:pt>
                <c:pt idx="157">
                  <c:v>4.3816460000000002E-2</c:v>
                </c:pt>
                <c:pt idx="158">
                  <c:v>4.356471E-2</c:v>
                </c:pt>
                <c:pt idx="159">
                  <c:v>4.2558690000000003E-2</c:v>
                </c:pt>
                <c:pt idx="160">
                  <c:v>4.1206689999999997E-2</c:v>
                </c:pt>
                <c:pt idx="161">
                  <c:v>3.8088089999999998E-2</c:v>
                </c:pt>
                <c:pt idx="162">
                  <c:v>3.4206350000000003E-2</c:v>
                </c:pt>
                <c:pt idx="163">
                  <c:v>3.0741290000000001E-2</c:v>
                </c:pt>
                <c:pt idx="164">
                  <c:v>2.818186E-2</c:v>
                </c:pt>
                <c:pt idx="165">
                  <c:v>2.8371779999999999E-2</c:v>
                </c:pt>
                <c:pt idx="166">
                  <c:v>2.6573739999999998E-2</c:v>
                </c:pt>
                <c:pt idx="167">
                  <c:v>2.5622200000000001E-2</c:v>
                </c:pt>
                <c:pt idx="168">
                  <c:v>2.8337149999999998E-2</c:v>
                </c:pt>
                <c:pt idx="169">
                  <c:v>2.6798019999999999E-2</c:v>
                </c:pt>
                <c:pt idx="170">
                  <c:v>2.4850899999999999E-2</c:v>
                </c:pt>
                <c:pt idx="171">
                  <c:v>2.3041409999999998E-2</c:v>
                </c:pt>
                <c:pt idx="172">
                  <c:v>2.2168589999999998E-2</c:v>
                </c:pt>
                <c:pt idx="173">
                  <c:v>1.5984109999999999E-2</c:v>
                </c:pt>
                <c:pt idx="174">
                  <c:v>1.539228E-2</c:v>
                </c:pt>
                <c:pt idx="175">
                  <c:v>1.524126E-2</c:v>
                </c:pt>
                <c:pt idx="176">
                  <c:v>1.615834E-2</c:v>
                </c:pt>
                <c:pt idx="177">
                  <c:v>1.6329429999999999E-2</c:v>
                </c:pt>
                <c:pt idx="178">
                  <c:v>1.6672010000000001E-2</c:v>
                </c:pt>
                <c:pt idx="179">
                  <c:v>1.522978E-2</c:v>
                </c:pt>
                <c:pt idx="180">
                  <c:v>1.2887579999999999E-2</c:v>
                </c:pt>
                <c:pt idx="181">
                  <c:v>8.1259000000000001E-3</c:v>
                </c:pt>
                <c:pt idx="182">
                  <c:v>2.4112999999999999E-3</c:v>
                </c:pt>
                <c:pt idx="183">
                  <c:v>-1.9638799999999999E-3</c:v>
                </c:pt>
                <c:pt idx="184">
                  <c:v>-9.7237699999999996E-3</c:v>
                </c:pt>
                <c:pt idx="185">
                  <c:v>-1.7168599999999999E-2</c:v>
                </c:pt>
                <c:pt idx="186">
                  <c:v>-2.119074E-2</c:v>
                </c:pt>
                <c:pt idx="187">
                  <c:v>-2.1774129999999999E-2</c:v>
                </c:pt>
                <c:pt idx="188">
                  <c:v>-2.3866109999999999E-2</c:v>
                </c:pt>
                <c:pt idx="189">
                  <c:v>-2.0770239999999999E-2</c:v>
                </c:pt>
                <c:pt idx="190">
                  <c:v>-1.9765419999999999E-2</c:v>
                </c:pt>
                <c:pt idx="191">
                  <c:v>-1.7914550000000001E-2</c:v>
                </c:pt>
                <c:pt idx="192">
                  <c:v>-1.6666920000000002E-2</c:v>
                </c:pt>
                <c:pt idx="193">
                  <c:v>-1.8847139999999998E-2</c:v>
                </c:pt>
                <c:pt idx="194">
                  <c:v>-2.4793559999999999E-2</c:v>
                </c:pt>
                <c:pt idx="195">
                  <c:v>-2.7781610000000002E-2</c:v>
                </c:pt>
                <c:pt idx="196">
                  <c:v>-2.977902E-2</c:v>
                </c:pt>
                <c:pt idx="197">
                  <c:v>-3.4783120000000001E-2</c:v>
                </c:pt>
                <c:pt idx="198">
                  <c:v>-3.4939280000000003E-2</c:v>
                </c:pt>
                <c:pt idx="199">
                  <c:v>-3.6586609999999999E-2</c:v>
                </c:pt>
                <c:pt idx="200">
                  <c:v>-3.8595820000000003E-2</c:v>
                </c:pt>
                <c:pt idx="201">
                  <c:v>-4.6325230000000002E-2</c:v>
                </c:pt>
                <c:pt idx="202">
                  <c:v>-4.8181259999999997E-2</c:v>
                </c:pt>
                <c:pt idx="203">
                  <c:v>-5.1606659999999999E-2</c:v>
                </c:pt>
                <c:pt idx="204">
                  <c:v>-5.4498049999999999E-2</c:v>
                </c:pt>
                <c:pt idx="205">
                  <c:v>-5.5772160000000001E-2</c:v>
                </c:pt>
                <c:pt idx="206">
                  <c:v>-5.7796210000000001E-2</c:v>
                </c:pt>
                <c:pt idx="207">
                  <c:v>-6.4743709999999996E-2</c:v>
                </c:pt>
                <c:pt idx="208">
                  <c:v>-6.835927E-2</c:v>
                </c:pt>
                <c:pt idx="209">
                  <c:v>-7.2935040000000007E-2</c:v>
                </c:pt>
                <c:pt idx="210">
                  <c:v>-7.8028639999999996E-2</c:v>
                </c:pt>
                <c:pt idx="211">
                  <c:v>-8.0606670000000005E-2</c:v>
                </c:pt>
                <c:pt idx="212">
                  <c:v>-8.3682350000000003E-2</c:v>
                </c:pt>
                <c:pt idx="213">
                  <c:v>-8.9640259999999999E-2</c:v>
                </c:pt>
                <c:pt idx="214">
                  <c:v>-9.3034699999999998E-2</c:v>
                </c:pt>
                <c:pt idx="215">
                  <c:v>-9.466521E-2</c:v>
                </c:pt>
                <c:pt idx="216">
                  <c:v>-9.5181539999999995E-2</c:v>
                </c:pt>
                <c:pt idx="217">
                  <c:v>-9.879019E-2</c:v>
                </c:pt>
                <c:pt idx="218">
                  <c:v>-0.10286720000000001</c:v>
                </c:pt>
                <c:pt idx="219">
                  <c:v>-0.10411653999999999</c:v>
                </c:pt>
                <c:pt idx="220">
                  <c:v>-0.10885808</c:v>
                </c:pt>
                <c:pt idx="221">
                  <c:v>-0.11620234</c:v>
                </c:pt>
                <c:pt idx="222">
                  <c:v>-0.12093018</c:v>
                </c:pt>
                <c:pt idx="223">
                  <c:v>-0.12336834000000001</c:v>
                </c:pt>
                <c:pt idx="224">
                  <c:v>-0.13239603999999999</c:v>
                </c:pt>
                <c:pt idx="225">
                  <c:v>-0.14000973</c:v>
                </c:pt>
                <c:pt idx="226">
                  <c:v>-0.14545822999999999</c:v>
                </c:pt>
                <c:pt idx="227">
                  <c:v>-0.1492559</c:v>
                </c:pt>
                <c:pt idx="228">
                  <c:v>-0.15473518999999999</c:v>
                </c:pt>
                <c:pt idx="229">
                  <c:v>-0.15796462999999999</c:v>
                </c:pt>
                <c:pt idx="230">
                  <c:v>-0.15843117000000001</c:v>
                </c:pt>
                <c:pt idx="231">
                  <c:v>-0.15860295999999999</c:v>
                </c:pt>
                <c:pt idx="232">
                  <c:v>-0.16174433999999999</c:v>
                </c:pt>
                <c:pt idx="233">
                  <c:v>-0.16304168999999999</c:v>
                </c:pt>
                <c:pt idx="234">
                  <c:v>-0.16356625</c:v>
                </c:pt>
                <c:pt idx="235">
                  <c:v>-0.16861230999999999</c:v>
                </c:pt>
                <c:pt idx="236">
                  <c:v>-0.17303441999999999</c:v>
                </c:pt>
                <c:pt idx="237">
                  <c:v>-0.17500062</c:v>
                </c:pt>
                <c:pt idx="238">
                  <c:v>-0.17717984000000001</c:v>
                </c:pt>
                <c:pt idx="239">
                  <c:v>-0.17966747</c:v>
                </c:pt>
                <c:pt idx="240">
                  <c:v>-0.18015827000000001</c:v>
                </c:pt>
                <c:pt idx="241">
                  <c:v>-0.18120179</c:v>
                </c:pt>
                <c:pt idx="242">
                  <c:v>-0.18168504999999999</c:v>
                </c:pt>
                <c:pt idx="243">
                  <c:v>-0.18085905999999999</c:v>
                </c:pt>
                <c:pt idx="244">
                  <c:v>-0.17768998999999999</c:v>
                </c:pt>
                <c:pt idx="245">
                  <c:v>-0.17814806999999999</c:v>
                </c:pt>
                <c:pt idx="246">
                  <c:v>-0.17881828</c:v>
                </c:pt>
                <c:pt idx="247">
                  <c:v>-0.17865887</c:v>
                </c:pt>
                <c:pt idx="248">
                  <c:v>-0.17806277000000001</c:v>
                </c:pt>
                <c:pt idx="249">
                  <c:v>-0.18338767</c:v>
                </c:pt>
                <c:pt idx="250">
                  <c:v>-0.18343929</c:v>
                </c:pt>
                <c:pt idx="251">
                  <c:v>-0.18367987999999999</c:v>
                </c:pt>
                <c:pt idx="252">
                  <c:v>-0.18299319999999999</c:v>
                </c:pt>
                <c:pt idx="253">
                  <c:v>-0.18571185000000001</c:v>
                </c:pt>
                <c:pt idx="254">
                  <c:v>-0.18136753</c:v>
                </c:pt>
                <c:pt idx="255">
                  <c:v>-0.18204524</c:v>
                </c:pt>
                <c:pt idx="256">
                  <c:v>-0.18191109999999999</c:v>
                </c:pt>
                <c:pt idx="257">
                  <c:v>-0.18275765999999999</c:v>
                </c:pt>
                <c:pt idx="258">
                  <c:v>-0.18357554000000001</c:v>
                </c:pt>
                <c:pt idx="259">
                  <c:v>-0.18402932999999999</c:v>
                </c:pt>
                <c:pt idx="260">
                  <c:v>-0.18318545999999999</c:v>
                </c:pt>
                <c:pt idx="261">
                  <c:v>-0.1805244</c:v>
                </c:pt>
                <c:pt idx="262">
                  <c:v>-0.17917014000000001</c:v>
                </c:pt>
                <c:pt idx="263">
                  <c:v>-0.17666844000000001</c:v>
                </c:pt>
                <c:pt idx="264">
                  <c:v>-0.17417247999999999</c:v>
                </c:pt>
                <c:pt idx="265">
                  <c:v>-0.17388912000000001</c:v>
                </c:pt>
                <c:pt idx="266">
                  <c:v>-0.17358392</c:v>
                </c:pt>
                <c:pt idx="267">
                  <c:v>-0.17461671000000001</c:v>
                </c:pt>
                <c:pt idx="268">
                  <c:v>-0.17386033000000001</c:v>
                </c:pt>
                <c:pt idx="269">
                  <c:v>-0.17654639999999999</c:v>
                </c:pt>
                <c:pt idx="270">
                  <c:v>-0.17353569999999999</c:v>
                </c:pt>
                <c:pt idx="271">
                  <c:v>-0.17430129999999999</c:v>
                </c:pt>
                <c:pt idx="272">
                  <c:v>-0.17368505000000001</c:v>
                </c:pt>
                <c:pt idx="273">
                  <c:v>-0.17448717</c:v>
                </c:pt>
                <c:pt idx="274">
                  <c:v>-0.17179611</c:v>
                </c:pt>
                <c:pt idx="275">
                  <c:v>-0.17495810000000001</c:v>
                </c:pt>
                <c:pt idx="276">
                  <c:v>-0.17501696</c:v>
                </c:pt>
                <c:pt idx="277">
                  <c:v>-0.17261971000000001</c:v>
                </c:pt>
                <c:pt idx="278">
                  <c:v>-0.17231954999999999</c:v>
                </c:pt>
                <c:pt idx="279">
                  <c:v>-0.17452256999999999</c:v>
                </c:pt>
                <c:pt idx="280">
                  <c:v>-0.16969803999999999</c:v>
                </c:pt>
                <c:pt idx="281">
                  <c:v>-0.16540160000000001</c:v>
                </c:pt>
                <c:pt idx="282">
                  <c:v>-0.16377027999999999</c:v>
                </c:pt>
                <c:pt idx="283">
                  <c:v>-0.15864344</c:v>
                </c:pt>
                <c:pt idx="284">
                  <c:v>-0.15466878000000001</c:v>
                </c:pt>
                <c:pt idx="285">
                  <c:v>-0.15291887000000001</c:v>
                </c:pt>
                <c:pt idx="286">
                  <c:v>-0.15144674</c:v>
                </c:pt>
                <c:pt idx="287">
                  <c:v>-0.15099903000000001</c:v>
                </c:pt>
                <c:pt idx="288">
                  <c:v>-0.14849404999999999</c:v>
                </c:pt>
                <c:pt idx="289">
                  <c:v>-0.14957487999999999</c:v>
                </c:pt>
                <c:pt idx="290">
                  <c:v>-0.14498401999999999</c:v>
                </c:pt>
                <c:pt idx="291">
                  <c:v>-0.14377634</c:v>
                </c:pt>
                <c:pt idx="292">
                  <c:v>-0.14081131</c:v>
                </c:pt>
                <c:pt idx="293">
                  <c:v>-0.13920854999999999</c:v>
                </c:pt>
                <c:pt idx="294">
                  <c:v>-0.13570394999999999</c:v>
                </c:pt>
                <c:pt idx="295">
                  <c:v>-0.13197212999999999</c:v>
                </c:pt>
                <c:pt idx="296">
                  <c:v>-0.12576691000000001</c:v>
                </c:pt>
                <c:pt idx="297">
                  <c:v>-0.11627735</c:v>
                </c:pt>
                <c:pt idx="298">
                  <c:v>-0.11369862999999999</c:v>
                </c:pt>
                <c:pt idx="299">
                  <c:v>-0.10861974000000001</c:v>
                </c:pt>
                <c:pt idx="300">
                  <c:v>-0.11035317</c:v>
                </c:pt>
                <c:pt idx="301">
                  <c:v>-0.10722079</c:v>
                </c:pt>
                <c:pt idx="302">
                  <c:v>-0.10758104</c:v>
                </c:pt>
                <c:pt idx="303">
                  <c:v>-0.10503554</c:v>
                </c:pt>
                <c:pt idx="304">
                  <c:v>-9.9459080000000005E-2</c:v>
                </c:pt>
                <c:pt idx="305">
                  <c:v>-9.2458639999999995E-2</c:v>
                </c:pt>
                <c:pt idx="306">
                  <c:v>-8.8755280000000006E-2</c:v>
                </c:pt>
                <c:pt idx="307">
                  <c:v>-8.1930249999999996E-2</c:v>
                </c:pt>
                <c:pt idx="308">
                  <c:v>-7.2989399999999996E-2</c:v>
                </c:pt>
                <c:pt idx="309">
                  <c:v>-6.3675140000000005E-2</c:v>
                </c:pt>
                <c:pt idx="310">
                  <c:v>-5.7502650000000002E-2</c:v>
                </c:pt>
                <c:pt idx="311">
                  <c:v>-4.9302840000000001E-2</c:v>
                </c:pt>
                <c:pt idx="312">
                  <c:v>-4.5665360000000002E-2</c:v>
                </c:pt>
                <c:pt idx="313">
                  <c:v>-4.013618E-2</c:v>
                </c:pt>
                <c:pt idx="314">
                  <c:v>-3.7194289999999998E-2</c:v>
                </c:pt>
                <c:pt idx="315">
                  <c:v>-3.5031699999999999E-2</c:v>
                </c:pt>
                <c:pt idx="316">
                  <c:v>-3.2552409999999997E-2</c:v>
                </c:pt>
                <c:pt idx="317">
                  <c:v>-2.6897009999999999E-2</c:v>
                </c:pt>
                <c:pt idx="318">
                  <c:v>-2.2902140000000001E-2</c:v>
                </c:pt>
                <c:pt idx="319">
                  <c:v>-1.5948529999999999E-2</c:v>
                </c:pt>
                <c:pt idx="320">
                  <c:v>-1.027396E-2</c:v>
                </c:pt>
                <c:pt idx="321">
                  <c:v>-6.9430500000000001E-3</c:v>
                </c:pt>
                <c:pt idx="322">
                  <c:v>-3.2397900000000002E-3</c:v>
                </c:pt>
                <c:pt idx="323">
                  <c:v>-1.9042200000000001E-3</c:v>
                </c:pt>
                <c:pt idx="324">
                  <c:v>-4.0960999999999998E-4</c:v>
                </c:pt>
                <c:pt idx="325">
                  <c:v>1.77589E-3</c:v>
                </c:pt>
                <c:pt idx="326">
                  <c:v>5.2482900000000001E-3</c:v>
                </c:pt>
                <c:pt idx="327">
                  <c:v>6.8644099999999996E-3</c:v>
                </c:pt>
                <c:pt idx="328">
                  <c:v>1.137732E-2</c:v>
                </c:pt>
                <c:pt idx="329">
                  <c:v>1.1386800000000001E-2</c:v>
                </c:pt>
                <c:pt idx="330">
                  <c:v>1.5843200000000002E-2</c:v>
                </c:pt>
                <c:pt idx="331">
                  <c:v>1.943216E-2</c:v>
                </c:pt>
                <c:pt idx="332">
                  <c:v>2.2263459999999999E-2</c:v>
                </c:pt>
                <c:pt idx="333">
                  <c:v>2.5778140000000001E-2</c:v>
                </c:pt>
                <c:pt idx="334">
                  <c:v>3.3044270000000001E-2</c:v>
                </c:pt>
                <c:pt idx="335">
                  <c:v>3.8052379999999997E-2</c:v>
                </c:pt>
                <c:pt idx="336">
                  <c:v>4.4463269999999999E-2</c:v>
                </c:pt>
                <c:pt idx="337">
                  <c:v>5.3461090000000003E-2</c:v>
                </c:pt>
                <c:pt idx="338">
                  <c:v>5.8036169999999998E-2</c:v>
                </c:pt>
                <c:pt idx="339">
                  <c:v>5.6207189999999997E-2</c:v>
                </c:pt>
                <c:pt idx="340">
                  <c:v>5.769432E-2</c:v>
                </c:pt>
                <c:pt idx="341">
                  <c:v>5.7125719999999998E-2</c:v>
                </c:pt>
                <c:pt idx="342">
                  <c:v>6.0529230000000003E-2</c:v>
                </c:pt>
                <c:pt idx="343">
                  <c:v>6.7056580000000005E-2</c:v>
                </c:pt>
                <c:pt idx="344">
                  <c:v>7.3676839999999993E-2</c:v>
                </c:pt>
                <c:pt idx="345">
                  <c:v>8.0640149999999994E-2</c:v>
                </c:pt>
                <c:pt idx="346">
                  <c:v>8.3819740000000004E-2</c:v>
                </c:pt>
                <c:pt idx="347">
                  <c:v>8.2958149999999994E-2</c:v>
                </c:pt>
                <c:pt idx="348">
                  <c:v>8.2340440000000001E-2</c:v>
                </c:pt>
                <c:pt idx="349">
                  <c:v>8.3791050000000006E-2</c:v>
                </c:pt>
                <c:pt idx="350">
                  <c:v>8.2575079999999995E-2</c:v>
                </c:pt>
                <c:pt idx="351">
                  <c:v>8.3649100000000004E-2</c:v>
                </c:pt>
                <c:pt idx="352">
                  <c:v>8.6252110000000007E-2</c:v>
                </c:pt>
                <c:pt idx="353">
                  <c:v>8.6430060000000003E-2</c:v>
                </c:pt>
                <c:pt idx="354">
                  <c:v>8.7414309999999995E-2</c:v>
                </c:pt>
                <c:pt idx="355">
                  <c:v>8.6607279999999995E-2</c:v>
                </c:pt>
                <c:pt idx="356">
                  <c:v>9.1777780000000003E-2</c:v>
                </c:pt>
                <c:pt idx="357">
                  <c:v>9.0106549999999994E-2</c:v>
                </c:pt>
                <c:pt idx="358">
                  <c:v>8.9571349999999994E-2</c:v>
                </c:pt>
                <c:pt idx="359">
                  <c:v>8.9100620000000005E-2</c:v>
                </c:pt>
                <c:pt idx="360">
                  <c:v>9.2813859999999998E-2</c:v>
                </c:pt>
                <c:pt idx="361">
                  <c:v>9.2397460000000001E-2</c:v>
                </c:pt>
                <c:pt idx="362">
                  <c:v>9.7373680000000004E-2</c:v>
                </c:pt>
                <c:pt idx="363">
                  <c:v>0.1020884</c:v>
                </c:pt>
                <c:pt idx="364">
                  <c:v>0.10664095</c:v>
                </c:pt>
                <c:pt idx="365">
                  <c:v>0.10694666999999999</c:v>
                </c:pt>
                <c:pt idx="366">
                  <c:v>0.10821459999999999</c:v>
                </c:pt>
                <c:pt idx="367">
                  <c:v>0.10748566</c:v>
                </c:pt>
                <c:pt idx="368">
                  <c:v>0.10884814</c:v>
                </c:pt>
                <c:pt idx="369">
                  <c:v>0.10881115</c:v>
                </c:pt>
                <c:pt idx="370">
                  <c:v>0.11000426000000001</c:v>
                </c:pt>
                <c:pt idx="371">
                  <c:v>0.10856997</c:v>
                </c:pt>
                <c:pt idx="372">
                  <c:v>0.10932231000000001</c:v>
                </c:pt>
                <c:pt idx="373">
                  <c:v>0.10499411</c:v>
                </c:pt>
                <c:pt idx="374">
                  <c:v>0.10226261</c:v>
                </c:pt>
                <c:pt idx="375">
                  <c:v>9.9754540000000003E-2</c:v>
                </c:pt>
                <c:pt idx="376">
                  <c:v>9.7676840000000001E-2</c:v>
                </c:pt>
                <c:pt idx="377">
                  <c:v>9.7598169999999998E-2</c:v>
                </c:pt>
                <c:pt idx="378">
                  <c:v>0.10120608</c:v>
                </c:pt>
                <c:pt idx="379">
                  <c:v>0.1024784</c:v>
                </c:pt>
                <c:pt idx="380">
                  <c:v>0.10543044</c:v>
                </c:pt>
                <c:pt idx="381">
                  <c:v>0.10766091</c:v>
                </c:pt>
                <c:pt idx="382">
                  <c:v>0.10276116</c:v>
                </c:pt>
                <c:pt idx="383">
                  <c:v>9.9789660000000002E-2</c:v>
                </c:pt>
                <c:pt idx="384">
                  <c:v>0.10181779000000001</c:v>
                </c:pt>
                <c:pt idx="385">
                  <c:v>0.10182031</c:v>
                </c:pt>
                <c:pt idx="386">
                  <c:v>0.10194108</c:v>
                </c:pt>
                <c:pt idx="387">
                  <c:v>0.10228057</c:v>
                </c:pt>
                <c:pt idx="388">
                  <c:v>0.10197354</c:v>
                </c:pt>
                <c:pt idx="389">
                  <c:v>0.10144156999999999</c:v>
                </c:pt>
                <c:pt idx="390">
                  <c:v>0.10111892</c:v>
                </c:pt>
                <c:pt idx="391">
                  <c:v>0.10192558</c:v>
                </c:pt>
                <c:pt idx="392">
                  <c:v>0.10123815</c:v>
                </c:pt>
                <c:pt idx="393">
                  <c:v>0.10167481</c:v>
                </c:pt>
                <c:pt idx="394">
                  <c:v>0.10138135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3A-4D48-8E65-C8F56BB29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889856"/>
        <c:axId val="185890432"/>
      </c:scatterChart>
      <c:valAx>
        <c:axId val="18588985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85890432"/>
        <c:crosses val="autoZero"/>
        <c:crossBetween val="midCat"/>
      </c:valAx>
      <c:valAx>
        <c:axId val="185890432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858898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2564796587926507"/>
                  <c:y val="5.2287160225661447E-2"/>
                </c:manualLayout>
              </c:layout>
              <c:numFmt formatCode="General" sourceLinked="0"/>
            </c:trendlineLbl>
          </c:trendline>
          <c:xVal>
            <c:numRef>
              <c:f>'Data fresh bones'!$HZ$4:$HZ$398</c:f>
              <c:numCache>
                <c:formatCode>0.00E+00</c:formatCode>
                <c:ptCount val="395"/>
                <c:pt idx="0">
                  <c:v>9.5135400000000007E-6</c:v>
                </c:pt>
                <c:pt idx="1">
                  <c:v>-4.6345000000000003E-6</c:v>
                </c:pt>
                <c:pt idx="2" formatCode="General">
                  <c:v>1.5117700000000001E-4</c:v>
                </c:pt>
                <c:pt idx="3" formatCode="General">
                  <c:v>8.9699799999999998E-4</c:v>
                </c:pt>
                <c:pt idx="4" formatCode="General">
                  <c:v>2.4083889999999999E-3</c:v>
                </c:pt>
                <c:pt idx="5" formatCode="General">
                  <c:v>4.9418719999999999E-3</c:v>
                </c:pt>
                <c:pt idx="6" formatCode="General">
                  <c:v>7.8599159999999998E-3</c:v>
                </c:pt>
                <c:pt idx="7" formatCode="General">
                  <c:v>1.1217652999999999E-2</c:v>
                </c:pt>
                <c:pt idx="8" formatCode="General">
                  <c:v>1.4579006E-2</c:v>
                </c:pt>
                <c:pt idx="9" formatCode="General">
                  <c:v>1.7201444E-2</c:v>
                </c:pt>
                <c:pt idx="10" formatCode="General">
                  <c:v>1.8911041E-2</c:v>
                </c:pt>
                <c:pt idx="11" formatCode="General">
                  <c:v>2.0575836E-2</c:v>
                </c:pt>
                <c:pt idx="12" formatCode="General">
                  <c:v>2.2200715999999999E-2</c:v>
                </c:pt>
                <c:pt idx="13" formatCode="General">
                  <c:v>2.3770738E-2</c:v>
                </c:pt>
                <c:pt idx="14" formatCode="General">
                  <c:v>2.5872194000000001E-2</c:v>
                </c:pt>
                <c:pt idx="15" formatCode="General">
                  <c:v>2.8393452999999999E-2</c:v>
                </c:pt>
                <c:pt idx="16" formatCode="General">
                  <c:v>3.0955455999999999E-2</c:v>
                </c:pt>
                <c:pt idx="17" formatCode="General">
                  <c:v>3.3448104999999999E-2</c:v>
                </c:pt>
                <c:pt idx="18" formatCode="General">
                  <c:v>3.5960938999999997E-2</c:v>
                </c:pt>
                <c:pt idx="19" formatCode="General">
                  <c:v>3.8273315000000002E-2</c:v>
                </c:pt>
                <c:pt idx="20" formatCode="General">
                  <c:v>4.0479013000000001E-2</c:v>
                </c:pt>
                <c:pt idx="21" formatCode="General">
                  <c:v>4.3346962000000003E-2</c:v>
                </c:pt>
                <c:pt idx="22" formatCode="General">
                  <c:v>4.6816855999999997E-2</c:v>
                </c:pt>
                <c:pt idx="23" formatCode="General">
                  <c:v>4.9926387000000003E-2</c:v>
                </c:pt>
                <c:pt idx="24" formatCode="General">
                  <c:v>5.3052275000000003E-2</c:v>
                </c:pt>
                <c:pt idx="25" formatCode="General">
                  <c:v>5.7034435000000001E-2</c:v>
                </c:pt>
                <c:pt idx="26" formatCode="General">
                  <c:v>6.1013838000000001E-2</c:v>
                </c:pt>
                <c:pt idx="27" formatCode="General">
                  <c:v>6.6251724999999997E-2</c:v>
                </c:pt>
                <c:pt idx="28" formatCode="General">
                  <c:v>7.2076737000000002E-2</c:v>
                </c:pt>
                <c:pt idx="29" formatCode="General">
                  <c:v>7.7910834999999998E-2</c:v>
                </c:pt>
                <c:pt idx="30" formatCode="General">
                  <c:v>8.3597999000000006E-2</c:v>
                </c:pt>
                <c:pt idx="31" formatCode="General">
                  <c:v>8.9987505999999995E-2</c:v>
                </c:pt>
                <c:pt idx="32" formatCode="General">
                  <c:v>9.6762827999999995E-2</c:v>
                </c:pt>
                <c:pt idx="33" formatCode="General">
                  <c:v>0.103501418</c:v>
                </c:pt>
                <c:pt idx="34" formatCode="General">
                  <c:v>0.11012240600000001</c:v>
                </c:pt>
                <c:pt idx="35" formatCode="General">
                  <c:v>0.117220961</c:v>
                </c:pt>
                <c:pt idx="36" formatCode="General">
                  <c:v>0.124260864</c:v>
                </c:pt>
                <c:pt idx="37" formatCode="General">
                  <c:v>0.12889323899999999</c:v>
                </c:pt>
                <c:pt idx="38" formatCode="General">
                  <c:v>0.13362433700000001</c:v>
                </c:pt>
                <c:pt idx="39" formatCode="General">
                  <c:v>0.139569205</c:v>
                </c:pt>
                <c:pt idx="40" formatCode="General">
                  <c:v>0.144326445</c:v>
                </c:pt>
                <c:pt idx="41" formatCode="General">
                  <c:v>0.14847122099999999</c:v>
                </c:pt>
                <c:pt idx="42" formatCode="General">
                  <c:v>0.154002484</c:v>
                </c:pt>
                <c:pt idx="43" formatCode="General">
                  <c:v>0.160609637</c:v>
                </c:pt>
                <c:pt idx="44" formatCode="General">
                  <c:v>0.166407427</c:v>
                </c:pt>
                <c:pt idx="45" formatCode="General">
                  <c:v>0.17218646700000001</c:v>
                </c:pt>
                <c:pt idx="46" formatCode="General">
                  <c:v>0.177614561</c:v>
                </c:pt>
                <c:pt idx="47" formatCode="General">
                  <c:v>0.18252621299999999</c:v>
                </c:pt>
                <c:pt idx="48" formatCode="General">
                  <c:v>0.18657442299999999</c:v>
                </c:pt>
                <c:pt idx="49" formatCode="General">
                  <c:v>0.190427399</c:v>
                </c:pt>
                <c:pt idx="50" formatCode="General">
                  <c:v>0.19526937999999999</c:v>
                </c:pt>
                <c:pt idx="51" formatCode="General">
                  <c:v>0.20049315100000001</c:v>
                </c:pt>
                <c:pt idx="52" formatCode="General">
                  <c:v>0.20532160299999999</c:v>
                </c:pt>
                <c:pt idx="53" formatCode="General">
                  <c:v>0.21014592300000001</c:v>
                </c:pt>
                <c:pt idx="54" formatCode="General">
                  <c:v>0.214604082</c:v>
                </c:pt>
                <c:pt idx="55" formatCode="General">
                  <c:v>0.21790539</c:v>
                </c:pt>
                <c:pt idx="56" formatCode="General">
                  <c:v>0.221094128</c:v>
                </c:pt>
                <c:pt idx="57" formatCode="General">
                  <c:v>0.22493926</c:v>
                </c:pt>
                <c:pt idx="58" formatCode="General">
                  <c:v>0.22914108799999999</c:v>
                </c:pt>
                <c:pt idx="59" formatCode="General">
                  <c:v>0.23365428099999999</c:v>
                </c:pt>
                <c:pt idx="60" formatCode="General">
                  <c:v>0.23872496000000001</c:v>
                </c:pt>
                <c:pt idx="61" formatCode="General">
                  <c:v>0.24431415000000001</c:v>
                </c:pt>
                <c:pt idx="62" formatCode="General">
                  <c:v>0.24942740199999999</c:v>
                </c:pt>
                <c:pt idx="63" formatCode="General">
                  <c:v>0.254121704</c:v>
                </c:pt>
                <c:pt idx="64" formatCode="General">
                  <c:v>0.25947091100000003</c:v>
                </c:pt>
                <c:pt idx="65" formatCode="General">
                  <c:v>0.26482476999999999</c:v>
                </c:pt>
                <c:pt idx="66" formatCode="General">
                  <c:v>0.269510366</c:v>
                </c:pt>
                <c:pt idx="67" formatCode="General">
                  <c:v>0.273846276</c:v>
                </c:pt>
                <c:pt idx="68" formatCode="General">
                  <c:v>0.278416424</c:v>
                </c:pt>
                <c:pt idx="69" formatCode="General">
                  <c:v>0.28334916599999999</c:v>
                </c:pt>
                <c:pt idx="70" formatCode="General">
                  <c:v>0.28862423799999998</c:v>
                </c:pt>
                <c:pt idx="71" formatCode="General">
                  <c:v>0.29462196200000002</c:v>
                </c:pt>
                <c:pt idx="72" formatCode="General">
                  <c:v>0.30112377200000001</c:v>
                </c:pt>
                <c:pt idx="73" formatCode="General">
                  <c:v>0.30678641800000001</c:v>
                </c:pt>
                <c:pt idx="74" formatCode="General">
                  <c:v>0.311335892</c:v>
                </c:pt>
                <c:pt idx="75" formatCode="General">
                  <c:v>0.31530941800000001</c:v>
                </c:pt>
                <c:pt idx="76" formatCode="General">
                  <c:v>0.31816120399999998</c:v>
                </c:pt>
                <c:pt idx="77" formatCode="General">
                  <c:v>0.32034517299999998</c:v>
                </c:pt>
                <c:pt idx="78" formatCode="General">
                  <c:v>0.32234782899999997</c:v>
                </c:pt>
                <c:pt idx="79" formatCode="General">
                  <c:v>0.32452029100000002</c:v>
                </c:pt>
                <c:pt idx="80" formatCode="General">
                  <c:v>0.32984377799999998</c:v>
                </c:pt>
                <c:pt idx="81" formatCode="General">
                  <c:v>0.34185301099999998</c:v>
                </c:pt>
                <c:pt idx="82" formatCode="General">
                  <c:v>0.35692477</c:v>
                </c:pt>
                <c:pt idx="83" formatCode="General">
                  <c:v>0.37196563700000002</c:v>
                </c:pt>
                <c:pt idx="84" formatCode="General">
                  <c:v>0.38727455</c:v>
                </c:pt>
                <c:pt idx="85" formatCode="General">
                  <c:v>0.40030262700000002</c:v>
                </c:pt>
                <c:pt idx="86" formatCode="General">
                  <c:v>0.407329671</c:v>
                </c:pt>
                <c:pt idx="87" formatCode="General">
                  <c:v>0.41246011799999999</c:v>
                </c:pt>
                <c:pt idx="88" formatCode="General">
                  <c:v>0.41866504700000001</c:v>
                </c:pt>
                <c:pt idx="89" formatCode="General">
                  <c:v>0.426127902</c:v>
                </c:pt>
                <c:pt idx="90" formatCode="General">
                  <c:v>0.43326453599999998</c:v>
                </c:pt>
                <c:pt idx="91" formatCode="General">
                  <c:v>0.43988733899999999</c:v>
                </c:pt>
                <c:pt idx="92" formatCode="General">
                  <c:v>0.44553774699999998</c:v>
                </c:pt>
                <c:pt idx="93" formatCode="General">
                  <c:v>0.45056141799999999</c:v>
                </c:pt>
                <c:pt idx="94" formatCode="General">
                  <c:v>0.45385017900000002</c:v>
                </c:pt>
                <c:pt idx="95" formatCode="General">
                  <c:v>0.4565323</c:v>
                </c:pt>
                <c:pt idx="96" formatCode="General">
                  <c:v>0.46069534000000001</c:v>
                </c:pt>
                <c:pt idx="97" formatCode="General">
                  <c:v>0.46539214200000001</c:v>
                </c:pt>
                <c:pt idx="98" formatCode="General">
                  <c:v>0.46950760200000002</c:v>
                </c:pt>
                <c:pt idx="99" formatCode="General">
                  <c:v>0.47360137099999999</c:v>
                </c:pt>
                <c:pt idx="100" formatCode="General">
                  <c:v>0.47749942499999998</c:v>
                </c:pt>
                <c:pt idx="101" formatCode="General">
                  <c:v>0.47960439100000002</c:v>
                </c:pt>
                <c:pt idx="102" formatCode="General">
                  <c:v>0.48119528299999997</c:v>
                </c:pt>
                <c:pt idx="103" formatCode="General">
                  <c:v>0.48341036199999998</c:v>
                </c:pt>
                <c:pt idx="104" formatCode="General">
                  <c:v>0.48607108399999999</c:v>
                </c:pt>
                <c:pt idx="105" formatCode="General">
                  <c:v>0.48914478300000003</c:v>
                </c:pt>
                <c:pt idx="106" formatCode="General">
                  <c:v>0.49222271299999998</c:v>
                </c:pt>
                <c:pt idx="107" formatCode="General">
                  <c:v>0.494835619</c:v>
                </c:pt>
                <c:pt idx="108" formatCode="General">
                  <c:v>0.49741187100000001</c:v>
                </c:pt>
                <c:pt idx="109" formatCode="General">
                  <c:v>0.49929082600000002</c:v>
                </c:pt>
                <c:pt idx="110" formatCode="General">
                  <c:v>0.50067372200000004</c:v>
                </c:pt>
                <c:pt idx="111" formatCode="General">
                  <c:v>0.50182634000000004</c:v>
                </c:pt>
                <c:pt idx="112" formatCode="General">
                  <c:v>0.50299830700000003</c:v>
                </c:pt>
                <c:pt idx="113" formatCode="General">
                  <c:v>0.50458773700000004</c:v>
                </c:pt>
                <c:pt idx="114" formatCode="General">
                  <c:v>0.50711910999999998</c:v>
                </c:pt>
                <c:pt idx="115" formatCode="General">
                  <c:v>0.50990484999999997</c:v>
                </c:pt>
                <c:pt idx="116" formatCode="General">
                  <c:v>0.51304297099999996</c:v>
                </c:pt>
                <c:pt idx="117" formatCode="General">
                  <c:v>0.51612051999999997</c:v>
                </c:pt>
                <c:pt idx="118" formatCode="General">
                  <c:v>0.518394829</c:v>
                </c:pt>
                <c:pt idx="119" formatCode="General">
                  <c:v>0.51998705899999997</c:v>
                </c:pt>
                <c:pt idx="120" formatCode="General">
                  <c:v>0.52156382599999995</c:v>
                </c:pt>
                <c:pt idx="121" formatCode="General">
                  <c:v>0.52376768200000001</c:v>
                </c:pt>
                <c:pt idx="122" formatCode="General">
                  <c:v>0.52670882900000005</c:v>
                </c:pt>
                <c:pt idx="123" formatCode="General">
                  <c:v>0.53026511700000001</c:v>
                </c:pt>
                <c:pt idx="124" formatCode="General">
                  <c:v>0.53401380499999995</c:v>
                </c:pt>
                <c:pt idx="125" formatCode="General">
                  <c:v>0.53817392200000003</c:v>
                </c:pt>
                <c:pt idx="126" formatCode="General">
                  <c:v>0.54261292900000002</c:v>
                </c:pt>
                <c:pt idx="127" formatCode="General">
                  <c:v>0.547167026</c:v>
                </c:pt>
                <c:pt idx="128" formatCode="General">
                  <c:v>0.55315597299999997</c:v>
                </c:pt>
                <c:pt idx="129" formatCode="General">
                  <c:v>0.56090770499999998</c:v>
                </c:pt>
                <c:pt idx="130" formatCode="General">
                  <c:v>0.56811443500000003</c:v>
                </c:pt>
                <c:pt idx="131" formatCode="General">
                  <c:v>0.57429912900000002</c:v>
                </c:pt>
                <c:pt idx="132" formatCode="General">
                  <c:v>0.57970340600000003</c:v>
                </c:pt>
                <c:pt idx="133" formatCode="General">
                  <c:v>0.58280739800000003</c:v>
                </c:pt>
                <c:pt idx="134" formatCode="General">
                  <c:v>0.583928534</c:v>
                </c:pt>
                <c:pt idx="135" formatCode="General">
                  <c:v>0.58485059900000003</c:v>
                </c:pt>
                <c:pt idx="136" formatCode="General">
                  <c:v>0.58593122200000003</c:v>
                </c:pt>
                <c:pt idx="137" formatCode="General">
                  <c:v>0.588117424</c:v>
                </c:pt>
                <c:pt idx="138" formatCode="General">
                  <c:v>0.59068631599999999</c:v>
                </c:pt>
                <c:pt idx="139" formatCode="General">
                  <c:v>0.59359909200000005</c:v>
                </c:pt>
                <c:pt idx="140" formatCode="General">
                  <c:v>0.59788900199999995</c:v>
                </c:pt>
                <c:pt idx="141" formatCode="General">
                  <c:v>0.60341215100000001</c:v>
                </c:pt>
                <c:pt idx="142" formatCode="General">
                  <c:v>0.60894081499999997</c:v>
                </c:pt>
                <c:pt idx="143" formatCode="General">
                  <c:v>0.614558347</c:v>
                </c:pt>
                <c:pt idx="144" formatCode="General">
                  <c:v>0.62032447800000001</c:v>
                </c:pt>
                <c:pt idx="145" formatCode="General">
                  <c:v>0.62508012800000001</c:v>
                </c:pt>
                <c:pt idx="146" formatCode="General">
                  <c:v>0.62943064000000004</c:v>
                </c:pt>
                <c:pt idx="147" formatCode="General">
                  <c:v>0.63491641499999996</c:v>
                </c:pt>
                <c:pt idx="148" formatCode="General">
                  <c:v>0.64230240900000002</c:v>
                </c:pt>
                <c:pt idx="149" formatCode="General">
                  <c:v>0.65127904000000003</c:v>
                </c:pt>
                <c:pt idx="150" formatCode="General">
                  <c:v>0.66074696499999996</c:v>
                </c:pt>
                <c:pt idx="151" formatCode="General">
                  <c:v>0.66968054499999996</c:v>
                </c:pt>
                <c:pt idx="152" formatCode="General">
                  <c:v>0.67755184000000002</c:v>
                </c:pt>
                <c:pt idx="153" formatCode="General">
                  <c:v>0.68376075300000005</c:v>
                </c:pt>
                <c:pt idx="154" formatCode="General">
                  <c:v>0.68872569500000003</c:v>
                </c:pt>
                <c:pt idx="155" formatCode="General">
                  <c:v>0.69485979799999997</c:v>
                </c:pt>
                <c:pt idx="156" formatCode="General">
                  <c:v>0.70131853499999997</c:v>
                </c:pt>
                <c:pt idx="157" formatCode="General">
                  <c:v>0.70662276999999996</c:v>
                </c:pt>
                <c:pt idx="158" formatCode="General">
                  <c:v>0.71161744100000002</c:v>
                </c:pt>
                <c:pt idx="159" formatCode="General">
                  <c:v>0.71587119899999996</c:v>
                </c:pt>
                <c:pt idx="160" formatCode="General">
                  <c:v>0.71888519500000003</c:v>
                </c:pt>
                <c:pt idx="161" formatCode="General">
                  <c:v>0.721985761</c:v>
                </c:pt>
                <c:pt idx="162" formatCode="General">
                  <c:v>0.72543886499999999</c:v>
                </c:pt>
                <c:pt idx="163" formatCode="General">
                  <c:v>0.72933611600000003</c:v>
                </c:pt>
                <c:pt idx="164" formatCode="General">
                  <c:v>0.73386895699999999</c:v>
                </c:pt>
                <c:pt idx="165" formatCode="General">
                  <c:v>0.73817982999999998</c:v>
                </c:pt>
                <c:pt idx="166" formatCode="General">
                  <c:v>0.74173914699999999</c:v>
                </c:pt>
                <c:pt idx="167" formatCode="General">
                  <c:v>0.74603959500000006</c:v>
                </c:pt>
                <c:pt idx="168" formatCode="General">
                  <c:v>0.75082050899999997</c:v>
                </c:pt>
                <c:pt idx="169" formatCode="General">
                  <c:v>0.75524068099999997</c:v>
                </c:pt>
                <c:pt idx="170" formatCode="General">
                  <c:v>0.75960274000000005</c:v>
                </c:pt>
                <c:pt idx="171" formatCode="General">
                  <c:v>0.76411083000000002</c:v>
                </c:pt>
                <c:pt idx="172" formatCode="General">
                  <c:v>0.76827529999999999</c:v>
                </c:pt>
                <c:pt idx="173" formatCode="General">
                  <c:v>0.77180199999999999</c:v>
                </c:pt>
                <c:pt idx="174" formatCode="General">
                  <c:v>0.77506997200000005</c:v>
                </c:pt>
                <c:pt idx="175" formatCode="General">
                  <c:v>0.77806959499999995</c:v>
                </c:pt>
                <c:pt idx="176" formatCode="General">
                  <c:v>0.78093610099999999</c:v>
                </c:pt>
                <c:pt idx="177" formatCode="General">
                  <c:v>0.78329786999999995</c:v>
                </c:pt>
                <c:pt idx="178" formatCode="General">
                  <c:v>0.78604793799999995</c:v>
                </c:pt>
                <c:pt idx="179" formatCode="General">
                  <c:v>0.78976900100000003</c:v>
                </c:pt>
                <c:pt idx="180" formatCode="General">
                  <c:v>0.79419691100000001</c:v>
                </c:pt>
                <c:pt idx="181" formatCode="General">
                  <c:v>0.79889123699999998</c:v>
                </c:pt>
                <c:pt idx="182" formatCode="General">
                  <c:v>0.80385437100000001</c:v>
                </c:pt>
                <c:pt idx="183" formatCode="General">
                  <c:v>0.80819919799999995</c:v>
                </c:pt>
                <c:pt idx="184" formatCode="General">
                  <c:v>0.81178429299999999</c:v>
                </c:pt>
                <c:pt idx="185" formatCode="General">
                  <c:v>0.815120179</c:v>
                </c:pt>
                <c:pt idx="186" formatCode="General">
                  <c:v>0.81893923499999999</c:v>
                </c:pt>
                <c:pt idx="187" formatCode="General">
                  <c:v>0.82306394900000002</c:v>
                </c:pt>
                <c:pt idx="188" formatCode="General">
                  <c:v>0.82693421600000006</c:v>
                </c:pt>
                <c:pt idx="189" formatCode="General">
                  <c:v>0.83060118800000005</c:v>
                </c:pt>
                <c:pt idx="190" formatCode="General">
                  <c:v>0.83444590299999999</c:v>
                </c:pt>
                <c:pt idx="191" formatCode="General">
                  <c:v>0.83810270200000003</c:v>
                </c:pt>
                <c:pt idx="192" formatCode="General">
                  <c:v>0.841266238</c:v>
                </c:pt>
                <c:pt idx="193" formatCode="General">
                  <c:v>0.84571641500000005</c:v>
                </c:pt>
                <c:pt idx="194" formatCode="General">
                  <c:v>0.85173274099999996</c:v>
                </c:pt>
                <c:pt idx="195" formatCode="General">
                  <c:v>0.85834436999999997</c:v>
                </c:pt>
                <c:pt idx="196" formatCode="General">
                  <c:v>0.86494013800000003</c:v>
                </c:pt>
                <c:pt idx="197" formatCode="General">
                  <c:v>0.87232734000000001</c:v>
                </c:pt>
                <c:pt idx="198" formatCode="General">
                  <c:v>0.87944403400000004</c:v>
                </c:pt>
                <c:pt idx="199" formatCode="General">
                  <c:v>0.88512554700000001</c:v>
                </c:pt>
                <c:pt idx="200" formatCode="General">
                  <c:v>0.89055982499999997</c:v>
                </c:pt>
                <c:pt idx="201" formatCode="General">
                  <c:v>0.89593917000000001</c:v>
                </c:pt>
                <c:pt idx="202" formatCode="General">
                  <c:v>0.90067058899999997</c:v>
                </c:pt>
                <c:pt idx="203" formatCode="General">
                  <c:v>0.90524284200000005</c:v>
                </c:pt>
                <c:pt idx="204" formatCode="General">
                  <c:v>0.91064695799999995</c:v>
                </c:pt>
                <c:pt idx="205" formatCode="General">
                  <c:v>0.91661997299999998</c:v>
                </c:pt>
                <c:pt idx="206" formatCode="General">
                  <c:v>0.92373872999999995</c:v>
                </c:pt>
                <c:pt idx="207" formatCode="General">
                  <c:v>0.93209888100000005</c:v>
                </c:pt>
                <c:pt idx="208" formatCode="General">
                  <c:v>0.94051764599999998</c:v>
                </c:pt>
                <c:pt idx="209" formatCode="General">
                  <c:v>0.94835108899999998</c:v>
                </c:pt>
                <c:pt idx="210" formatCode="General">
                  <c:v>0.95529750899999999</c:v>
                </c:pt>
                <c:pt idx="211" formatCode="General">
                  <c:v>0.96094629799999998</c:v>
                </c:pt>
                <c:pt idx="212" formatCode="General">
                  <c:v>0.96529318900000005</c:v>
                </c:pt>
                <c:pt idx="213" formatCode="General">
                  <c:v>0.97100308899999999</c:v>
                </c:pt>
                <c:pt idx="214" formatCode="General">
                  <c:v>0.97756063400000004</c:v>
                </c:pt>
                <c:pt idx="215" formatCode="General">
                  <c:v>0.984726569</c:v>
                </c:pt>
                <c:pt idx="216" formatCode="General">
                  <c:v>0.99441898299999998</c:v>
                </c:pt>
                <c:pt idx="217" formatCode="General">
                  <c:v>1.006033513</c:v>
                </c:pt>
                <c:pt idx="218" formatCode="General">
                  <c:v>1.015552445</c:v>
                </c:pt>
                <c:pt idx="219" formatCode="General">
                  <c:v>1.0256615099999999</c:v>
                </c:pt>
                <c:pt idx="220" formatCode="General">
                  <c:v>1.0371798809999999</c:v>
                </c:pt>
                <c:pt idx="221" formatCode="General">
                  <c:v>1.049115134</c:v>
                </c:pt>
                <c:pt idx="222" formatCode="General">
                  <c:v>1.0618262519999999</c:v>
                </c:pt>
                <c:pt idx="223" formatCode="General">
                  <c:v>1.077210124</c:v>
                </c:pt>
                <c:pt idx="224" formatCode="General">
                  <c:v>1.0921487560000001</c:v>
                </c:pt>
                <c:pt idx="225" formatCode="General">
                  <c:v>1.1055379460000001</c:v>
                </c:pt>
                <c:pt idx="226" formatCode="General">
                  <c:v>1.1168640089999999</c:v>
                </c:pt>
                <c:pt idx="227" formatCode="General">
                  <c:v>1.1272879</c:v>
                </c:pt>
                <c:pt idx="228" formatCode="General">
                  <c:v>1.137546494</c:v>
                </c:pt>
                <c:pt idx="229" formatCode="General">
                  <c:v>1.1473241300000001</c:v>
                </c:pt>
                <c:pt idx="230" formatCode="General">
                  <c:v>1.155974182</c:v>
                </c:pt>
                <c:pt idx="231" formatCode="General">
                  <c:v>1.1646766980000001</c:v>
                </c:pt>
                <c:pt idx="232" formatCode="General">
                  <c:v>1.1720223759999999</c:v>
                </c:pt>
                <c:pt idx="233" formatCode="General">
                  <c:v>1.177301267</c:v>
                </c:pt>
                <c:pt idx="234" formatCode="General">
                  <c:v>1.1822072990000001</c:v>
                </c:pt>
                <c:pt idx="235" formatCode="General">
                  <c:v>1.1871027810000001</c:v>
                </c:pt>
                <c:pt idx="236" formatCode="General">
                  <c:v>1.1914606750000001</c:v>
                </c:pt>
                <c:pt idx="237" formatCode="General">
                  <c:v>1.1952823159999999</c:v>
                </c:pt>
                <c:pt idx="238" formatCode="General">
                  <c:v>1.198659889</c:v>
                </c:pt>
                <c:pt idx="239" formatCode="General">
                  <c:v>1.2020767379999999</c:v>
                </c:pt>
                <c:pt idx="240" formatCode="General">
                  <c:v>1.2059389330000001</c:v>
                </c:pt>
                <c:pt idx="241" formatCode="General">
                  <c:v>1.2091606619999999</c:v>
                </c:pt>
                <c:pt idx="242" formatCode="General">
                  <c:v>1.212143153</c:v>
                </c:pt>
                <c:pt idx="243" formatCode="General">
                  <c:v>1.2154914160000001</c:v>
                </c:pt>
                <c:pt idx="244" formatCode="General">
                  <c:v>1.2192109719999999</c:v>
                </c:pt>
                <c:pt idx="245" formatCode="General">
                  <c:v>1.222565642</c:v>
                </c:pt>
                <c:pt idx="246" formatCode="General">
                  <c:v>1.225595902</c:v>
                </c:pt>
                <c:pt idx="247" formatCode="General">
                  <c:v>1.228470897</c:v>
                </c:pt>
                <c:pt idx="248" formatCode="General">
                  <c:v>1.2311721330000001</c:v>
                </c:pt>
                <c:pt idx="249" formatCode="General">
                  <c:v>1.233846311</c:v>
                </c:pt>
                <c:pt idx="250" formatCode="General">
                  <c:v>1.2378612529999999</c:v>
                </c:pt>
                <c:pt idx="251" formatCode="General">
                  <c:v>1.24317996</c:v>
                </c:pt>
                <c:pt idx="252" formatCode="General">
                  <c:v>1.250609504</c:v>
                </c:pt>
                <c:pt idx="253" formatCode="General">
                  <c:v>1.259339499</c:v>
                </c:pt>
                <c:pt idx="254" formatCode="General">
                  <c:v>1.2680181779999999</c:v>
                </c:pt>
                <c:pt idx="255" formatCode="General">
                  <c:v>1.2759678409999999</c:v>
                </c:pt>
                <c:pt idx="256" formatCode="General">
                  <c:v>1.28323677</c:v>
                </c:pt>
                <c:pt idx="257" formatCode="General">
                  <c:v>1.2888477979999999</c:v>
                </c:pt>
                <c:pt idx="258" formatCode="General">
                  <c:v>1.293025458</c:v>
                </c:pt>
                <c:pt idx="259" formatCode="General">
                  <c:v>1.2964639760000001</c:v>
                </c:pt>
                <c:pt idx="260" formatCode="General">
                  <c:v>1.2993898909999999</c:v>
                </c:pt>
                <c:pt idx="261" formatCode="General">
                  <c:v>1.301771284</c:v>
                </c:pt>
                <c:pt idx="262" formatCode="General">
                  <c:v>1.3039459040000001</c:v>
                </c:pt>
                <c:pt idx="263" formatCode="General">
                  <c:v>1.3059192909999999</c:v>
                </c:pt>
                <c:pt idx="264" formatCode="General">
                  <c:v>1.3079961019999999</c:v>
                </c:pt>
                <c:pt idx="265" formatCode="General">
                  <c:v>1.3103178820000001</c:v>
                </c:pt>
                <c:pt idx="266" formatCode="General">
                  <c:v>1.312836546</c:v>
                </c:pt>
                <c:pt idx="267" formatCode="General">
                  <c:v>1.31511668</c:v>
                </c:pt>
                <c:pt idx="268" formatCode="General">
                  <c:v>1.3175161230000001</c:v>
                </c:pt>
                <c:pt idx="269" formatCode="General">
                  <c:v>1.3201905380000001</c:v>
                </c:pt>
                <c:pt idx="270" formatCode="General">
                  <c:v>1.3226572539999999</c:v>
                </c:pt>
                <c:pt idx="271" formatCode="General">
                  <c:v>1.3252004749999999</c:v>
                </c:pt>
                <c:pt idx="272" formatCode="General">
                  <c:v>1.3282137979999999</c:v>
                </c:pt>
                <c:pt idx="273" formatCode="General">
                  <c:v>1.331368866</c:v>
                </c:pt>
                <c:pt idx="274" formatCode="General">
                  <c:v>1.3346252380000001</c:v>
                </c:pt>
                <c:pt idx="275" formatCode="General">
                  <c:v>1.3383527079999999</c:v>
                </c:pt>
                <c:pt idx="276" formatCode="General">
                  <c:v>1.341620536</c:v>
                </c:pt>
                <c:pt idx="277" formatCode="General">
                  <c:v>1.344900628</c:v>
                </c:pt>
                <c:pt idx="278" formatCode="General">
                  <c:v>1.348515884</c:v>
                </c:pt>
                <c:pt idx="279" formatCode="General">
                  <c:v>1.3516025229999999</c:v>
                </c:pt>
                <c:pt idx="280" formatCode="General">
                  <c:v>1.354575098</c:v>
                </c:pt>
                <c:pt idx="281" formatCode="General">
                  <c:v>1.358898589</c:v>
                </c:pt>
                <c:pt idx="282" formatCode="General">
                  <c:v>1.3633378860000001</c:v>
                </c:pt>
                <c:pt idx="283" formatCode="General">
                  <c:v>1.3671775230000001</c:v>
                </c:pt>
                <c:pt idx="284" formatCode="General">
                  <c:v>1.371132171</c:v>
                </c:pt>
                <c:pt idx="285" formatCode="General">
                  <c:v>1.375153941</c:v>
                </c:pt>
                <c:pt idx="286" formatCode="General">
                  <c:v>1.378539682</c:v>
                </c:pt>
                <c:pt idx="287" formatCode="General">
                  <c:v>1.3813954319999999</c:v>
                </c:pt>
                <c:pt idx="288" formatCode="General">
                  <c:v>1.384580551</c:v>
                </c:pt>
                <c:pt idx="289" formatCode="General">
                  <c:v>1.388735378</c:v>
                </c:pt>
                <c:pt idx="290" formatCode="General">
                  <c:v>1.39341684</c:v>
                </c:pt>
                <c:pt idx="291" formatCode="General">
                  <c:v>1.3975900809999999</c:v>
                </c:pt>
                <c:pt idx="292" formatCode="General">
                  <c:v>1.4017132320000001</c:v>
                </c:pt>
                <c:pt idx="293" formatCode="General">
                  <c:v>1.4066433190000001</c:v>
                </c:pt>
                <c:pt idx="294" formatCode="General">
                  <c:v>1.4103332989999999</c:v>
                </c:pt>
                <c:pt idx="295" formatCode="General">
                  <c:v>1.4131521629999999</c:v>
                </c:pt>
                <c:pt idx="296" formatCode="General">
                  <c:v>1.4165246389999999</c:v>
                </c:pt>
                <c:pt idx="297" formatCode="General">
                  <c:v>1.4205355200000001</c:v>
                </c:pt>
                <c:pt idx="298" formatCode="General">
                  <c:v>1.4237081890000001</c:v>
                </c:pt>
                <c:pt idx="299" formatCode="General">
                  <c:v>1.4275918999999999</c:v>
                </c:pt>
                <c:pt idx="300" formatCode="General">
                  <c:v>1.43201259</c:v>
                </c:pt>
                <c:pt idx="301" formatCode="General">
                  <c:v>1.436138404</c:v>
                </c:pt>
                <c:pt idx="302" formatCode="General">
                  <c:v>1.4402198980000001</c:v>
                </c:pt>
                <c:pt idx="303" formatCode="General">
                  <c:v>1.4444390170000001</c:v>
                </c:pt>
                <c:pt idx="304" formatCode="General">
                  <c:v>1.4486383119999999</c:v>
                </c:pt>
                <c:pt idx="305" formatCode="General">
                  <c:v>1.4525735630000001</c:v>
                </c:pt>
                <c:pt idx="306" formatCode="General">
                  <c:v>1.4565873009999999</c:v>
                </c:pt>
                <c:pt idx="307" formatCode="General">
                  <c:v>1.4608012109999999</c:v>
                </c:pt>
                <c:pt idx="308" formatCode="General">
                  <c:v>1.4651945770000001</c:v>
                </c:pt>
                <c:pt idx="309" formatCode="General">
                  <c:v>1.469790237</c:v>
                </c:pt>
                <c:pt idx="310" formatCode="General">
                  <c:v>1.474157326</c:v>
                </c:pt>
                <c:pt idx="311" formatCode="General">
                  <c:v>1.478826822</c:v>
                </c:pt>
                <c:pt idx="312" formatCode="General">
                  <c:v>1.4842475550000001</c:v>
                </c:pt>
                <c:pt idx="313" formatCode="General">
                  <c:v>1.488970573</c:v>
                </c:pt>
                <c:pt idx="314" formatCode="General">
                  <c:v>1.492986119</c:v>
                </c:pt>
                <c:pt idx="315" formatCode="General">
                  <c:v>1.496495412</c:v>
                </c:pt>
                <c:pt idx="316" formatCode="General">
                  <c:v>1.4994694559999999</c:v>
                </c:pt>
                <c:pt idx="317" formatCode="General">
                  <c:v>1.501401674</c:v>
                </c:pt>
                <c:pt idx="318" formatCode="General">
                  <c:v>1.5046477039999999</c:v>
                </c:pt>
                <c:pt idx="319" formatCode="General">
                  <c:v>1.508787578</c:v>
                </c:pt>
                <c:pt idx="320" formatCode="General">
                  <c:v>1.512969802</c:v>
                </c:pt>
                <c:pt idx="321" formatCode="General">
                  <c:v>1.517030774</c:v>
                </c:pt>
                <c:pt idx="322" formatCode="General">
                  <c:v>1.5204078219999999</c:v>
                </c:pt>
                <c:pt idx="323" formatCode="General">
                  <c:v>1.5224755999999999</c:v>
                </c:pt>
                <c:pt idx="324" formatCode="General">
                  <c:v>1.523363493</c:v>
                </c:pt>
                <c:pt idx="325" formatCode="General">
                  <c:v>1.5245908699999999</c:v>
                </c:pt>
                <c:pt idx="326" formatCode="General">
                  <c:v>1.5268849529999999</c:v>
                </c:pt>
                <c:pt idx="327" formatCode="General">
                  <c:v>1.529657609</c:v>
                </c:pt>
                <c:pt idx="328" formatCode="General">
                  <c:v>1.5327898760000001</c:v>
                </c:pt>
                <c:pt idx="329" formatCode="General">
                  <c:v>1.536850593</c:v>
                </c:pt>
                <c:pt idx="330" formatCode="General">
                  <c:v>1.5412744629999999</c:v>
                </c:pt>
                <c:pt idx="331" formatCode="General">
                  <c:v>1.54465531</c:v>
                </c:pt>
                <c:pt idx="332" formatCode="General">
                  <c:v>1.548319346</c:v>
                </c:pt>
                <c:pt idx="333" formatCode="General">
                  <c:v>1.5521763879999999</c:v>
                </c:pt>
                <c:pt idx="334" formatCode="General">
                  <c:v>1.5558949129999999</c:v>
                </c:pt>
                <c:pt idx="335" formatCode="General">
                  <c:v>1.559219471</c:v>
                </c:pt>
                <c:pt idx="336" formatCode="General">
                  <c:v>1.563605862</c:v>
                </c:pt>
                <c:pt idx="337" formatCode="General">
                  <c:v>1.5685639330000001</c:v>
                </c:pt>
                <c:pt idx="338" formatCode="General">
                  <c:v>1.5733091850000001</c:v>
                </c:pt>
                <c:pt idx="339" formatCode="General">
                  <c:v>1.577641874</c:v>
                </c:pt>
                <c:pt idx="340" formatCode="General">
                  <c:v>1.5821991550000001</c:v>
                </c:pt>
                <c:pt idx="341" formatCode="General">
                  <c:v>1.586220642</c:v>
                </c:pt>
                <c:pt idx="342" formatCode="General">
                  <c:v>1.589341525</c:v>
                </c:pt>
                <c:pt idx="343" formatCode="General">
                  <c:v>1.5922321180000001</c:v>
                </c:pt>
                <c:pt idx="344" formatCode="General">
                  <c:v>1.5948554319999999</c:v>
                </c:pt>
                <c:pt idx="345" formatCode="General">
                  <c:v>1.59701526</c:v>
                </c:pt>
                <c:pt idx="346" formatCode="General">
                  <c:v>1.5986973819999999</c:v>
                </c:pt>
                <c:pt idx="347" formatCode="General">
                  <c:v>1.600095813</c:v>
                </c:pt>
                <c:pt idx="348" formatCode="General">
                  <c:v>1.601571724</c:v>
                </c:pt>
                <c:pt idx="349" formatCode="General">
                  <c:v>1.6028855550000001</c:v>
                </c:pt>
                <c:pt idx="350" formatCode="General">
                  <c:v>1.6040441379999999</c:v>
                </c:pt>
                <c:pt idx="351" formatCode="General">
                  <c:v>1.6050297090000001</c:v>
                </c:pt>
                <c:pt idx="352" formatCode="General">
                  <c:v>1.6059075890000001</c:v>
                </c:pt>
                <c:pt idx="353" formatCode="General">
                  <c:v>1.6065300280000001</c:v>
                </c:pt>
                <c:pt idx="354" formatCode="General">
                  <c:v>1.6071454629999999</c:v>
                </c:pt>
                <c:pt idx="355" formatCode="General">
                  <c:v>1.607720357</c:v>
                </c:pt>
                <c:pt idx="356" formatCode="General">
                  <c:v>1.6083142560000001</c:v>
                </c:pt>
                <c:pt idx="357" formatCode="General">
                  <c:v>1.608924496</c:v>
                </c:pt>
                <c:pt idx="358" formatCode="General">
                  <c:v>1.6095714189999999</c:v>
                </c:pt>
                <c:pt idx="359" formatCode="General">
                  <c:v>1.610105452</c:v>
                </c:pt>
                <c:pt idx="360" formatCode="General">
                  <c:v>1.611037332</c:v>
                </c:pt>
                <c:pt idx="361" formatCode="General">
                  <c:v>1.611785045</c:v>
                </c:pt>
                <c:pt idx="362" formatCode="General">
                  <c:v>1.6124808749999999</c:v>
                </c:pt>
                <c:pt idx="363" formatCode="General">
                  <c:v>1.6132188540000001</c:v>
                </c:pt>
                <c:pt idx="364" formatCode="General">
                  <c:v>1.6139467940000001</c:v>
                </c:pt>
                <c:pt idx="365" formatCode="General">
                  <c:v>1.614214861</c:v>
                </c:pt>
                <c:pt idx="366" formatCode="General">
                  <c:v>1.6147087259999999</c:v>
                </c:pt>
                <c:pt idx="367" formatCode="General">
                  <c:v>1.6152666449999999</c:v>
                </c:pt>
                <c:pt idx="368" formatCode="General">
                  <c:v>1.6156614629999999</c:v>
                </c:pt>
                <c:pt idx="369" formatCode="General">
                  <c:v>1.6161504470000001</c:v>
                </c:pt>
                <c:pt idx="370" formatCode="General">
                  <c:v>1.616622102</c:v>
                </c:pt>
                <c:pt idx="371" formatCode="General">
                  <c:v>1.6169171449999999</c:v>
                </c:pt>
                <c:pt idx="372" formatCode="General">
                  <c:v>1.617223775</c:v>
                </c:pt>
                <c:pt idx="373" formatCode="General">
                  <c:v>1.6175176929999999</c:v>
                </c:pt>
                <c:pt idx="374" formatCode="General">
                  <c:v>1.617756543</c:v>
                </c:pt>
                <c:pt idx="375" formatCode="General">
                  <c:v>1.6179095619999999</c:v>
                </c:pt>
                <c:pt idx="376" formatCode="General">
                  <c:v>1.6180132330000001</c:v>
                </c:pt>
                <c:pt idx="377" formatCode="General">
                  <c:v>1.618018929</c:v>
                </c:pt>
                <c:pt idx="378" formatCode="General">
                  <c:v>1.6181279150000001</c:v>
                </c:pt>
                <c:pt idx="379" formatCode="General">
                  <c:v>1.6182939009999999</c:v>
                </c:pt>
                <c:pt idx="380" formatCode="General">
                  <c:v>1.618522121</c:v>
                </c:pt>
                <c:pt idx="381" formatCode="General">
                  <c:v>1.618747884</c:v>
                </c:pt>
                <c:pt idx="382" formatCode="General">
                  <c:v>1.6189618290000001</c:v>
                </c:pt>
                <c:pt idx="383" formatCode="General">
                  <c:v>1.619083279</c:v>
                </c:pt>
                <c:pt idx="384" formatCode="General">
                  <c:v>1.619115023</c:v>
                </c:pt>
                <c:pt idx="385" formatCode="General">
                  <c:v>1.619114317</c:v>
                </c:pt>
                <c:pt idx="386" formatCode="General">
                  <c:v>1.6191222160000001</c:v>
                </c:pt>
                <c:pt idx="387" formatCode="General">
                  <c:v>1.6190966</c:v>
                </c:pt>
                <c:pt idx="388" formatCode="General">
                  <c:v>1.6190696010000001</c:v>
                </c:pt>
                <c:pt idx="389" formatCode="General">
                  <c:v>1.619022886</c:v>
                </c:pt>
                <c:pt idx="390" formatCode="General">
                  <c:v>1.6189944519999999</c:v>
                </c:pt>
                <c:pt idx="391" formatCode="General">
                  <c:v>1.6189508509999999</c:v>
                </c:pt>
                <c:pt idx="392" formatCode="General">
                  <c:v>1.6189845060000001</c:v>
                </c:pt>
                <c:pt idx="393" formatCode="General">
                  <c:v>1.6191447729999999</c:v>
                </c:pt>
                <c:pt idx="394" formatCode="General">
                  <c:v>1.619330945</c:v>
                </c:pt>
              </c:numCache>
            </c:numRef>
          </c:xVal>
          <c:yVal>
            <c:numRef>
              <c:f>'Data fresh bones'!$HX$4:$HX$398</c:f>
              <c:numCache>
                <c:formatCode>General</c:formatCode>
                <c:ptCount val="395"/>
                <c:pt idx="0">
                  <c:v>2.3583999999999999E-4</c:v>
                </c:pt>
                <c:pt idx="1">
                  <c:v>-5.5099000000000001E-4</c:v>
                </c:pt>
                <c:pt idx="2">
                  <c:v>1.7394299999999999E-3</c:v>
                </c:pt>
                <c:pt idx="3">
                  <c:v>9.5248000000000002E-4</c:v>
                </c:pt>
                <c:pt idx="4">
                  <c:v>1.03984E-3</c:v>
                </c:pt>
                <c:pt idx="5">
                  <c:v>6.8159000000000004E-4</c:v>
                </c:pt>
                <c:pt idx="6">
                  <c:v>4.661E-4</c:v>
                </c:pt>
                <c:pt idx="7">
                  <c:v>4.7737000000000002E-4</c:v>
                </c:pt>
                <c:pt idx="8">
                  <c:v>7.2672000000000004E-4</c:v>
                </c:pt>
                <c:pt idx="9">
                  <c:v>6.8749000000000002E-4</c:v>
                </c:pt>
                <c:pt idx="10">
                  <c:v>6.3321000000000004E-4</c:v>
                </c:pt>
                <c:pt idx="11">
                  <c:v>8.2591999999999995E-4</c:v>
                </c:pt>
                <c:pt idx="12">
                  <c:v>8.4734999999999997E-4</c:v>
                </c:pt>
                <c:pt idx="13">
                  <c:v>1.0358100000000001E-3</c:v>
                </c:pt>
                <c:pt idx="14">
                  <c:v>1.0562200000000001E-3</c:v>
                </c:pt>
                <c:pt idx="15">
                  <c:v>1.52805E-3</c:v>
                </c:pt>
                <c:pt idx="16">
                  <c:v>1.56302E-3</c:v>
                </c:pt>
                <c:pt idx="17">
                  <c:v>1.5643300000000001E-3</c:v>
                </c:pt>
                <c:pt idx="18">
                  <c:v>1.53221E-3</c:v>
                </c:pt>
                <c:pt idx="19">
                  <c:v>1.6270499999999999E-3</c:v>
                </c:pt>
                <c:pt idx="20">
                  <c:v>1.71879E-3</c:v>
                </c:pt>
                <c:pt idx="21">
                  <c:v>1.77382E-3</c:v>
                </c:pt>
                <c:pt idx="22">
                  <c:v>1.77735E-3</c:v>
                </c:pt>
                <c:pt idx="23">
                  <c:v>1.75231E-3</c:v>
                </c:pt>
                <c:pt idx="24">
                  <c:v>1.7262600000000001E-3</c:v>
                </c:pt>
                <c:pt idx="25">
                  <c:v>1.64926E-3</c:v>
                </c:pt>
                <c:pt idx="26">
                  <c:v>1.6183599999999999E-3</c:v>
                </c:pt>
                <c:pt idx="27">
                  <c:v>1.51019E-3</c:v>
                </c:pt>
                <c:pt idx="28">
                  <c:v>1.4772699999999999E-3</c:v>
                </c:pt>
                <c:pt idx="29">
                  <c:v>1.4215499999999999E-3</c:v>
                </c:pt>
                <c:pt idx="30">
                  <c:v>1.4435400000000001E-3</c:v>
                </c:pt>
                <c:pt idx="31">
                  <c:v>1.4326600000000001E-3</c:v>
                </c:pt>
                <c:pt idx="32">
                  <c:v>1.41244E-3</c:v>
                </c:pt>
                <c:pt idx="33">
                  <c:v>1.3501699999999999E-3</c:v>
                </c:pt>
                <c:pt idx="34">
                  <c:v>1.3344800000000001E-3</c:v>
                </c:pt>
                <c:pt idx="35">
                  <c:v>1.28824E-3</c:v>
                </c:pt>
                <c:pt idx="36">
                  <c:v>1.19809E-3</c:v>
                </c:pt>
                <c:pt idx="37">
                  <c:v>1.18374E-3</c:v>
                </c:pt>
                <c:pt idx="38">
                  <c:v>1.16153E-3</c:v>
                </c:pt>
                <c:pt idx="39">
                  <c:v>1.0597200000000001E-3</c:v>
                </c:pt>
                <c:pt idx="40">
                  <c:v>1.0384999999999999E-3</c:v>
                </c:pt>
                <c:pt idx="41">
                  <c:v>1.0350400000000001E-3</c:v>
                </c:pt>
                <c:pt idx="42">
                  <c:v>9.7114E-4</c:v>
                </c:pt>
                <c:pt idx="43">
                  <c:v>9.3214999999999997E-4</c:v>
                </c:pt>
                <c:pt idx="44">
                  <c:v>9.4512999999999997E-4</c:v>
                </c:pt>
                <c:pt idx="45">
                  <c:v>9.5593999999999996E-4</c:v>
                </c:pt>
                <c:pt idx="46">
                  <c:v>9.3298999999999997E-4</c:v>
                </c:pt>
                <c:pt idx="47">
                  <c:v>9.4036E-4</c:v>
                </c:pt>
                <c:pt idx="48">
                  <c:v>9.3873000000000003E-4</c:v>
                </c:pt>
                <c:pt idx="49">
                  <c:v>9.1622000000000003E-4</c:v>
                </c:pt>
                <c:pt idx="50">
                  <c:v>9.1410000000000005E-4</c:v>
                </c:pt>
                <c:pt idx="51">
                  <c:v>9.0572000000000005E-4</c:v>
                </c:pt>
                <c:pt idx="52">
                  <c:v>8.9751999999999996E-4</c:v>
                </c:pt>
                <c:pt idx="53">
                  <c:v>8.9840999999999999E-4</c:v>
                </c:pt>
                <c:pt idx="54">
                  <c:v>9.1147000000000005E-4</c:v>
                </c:pt>
                <c:pt idx="55">
                  <c:v>9.1675999999999997E-4</c:v>
                </c:pt>
                <c:pt idx="56">
                  <c:v>9.1421000000000004E-4</c:v>
                </c:pt>
                <c:pt idx="57">
                  <c:v>9.3094E-4</c:v>
                </c:pt>
                <c:pt idx="58">
                  <c:v>9.1892999999999999E-4</c:v>
                </c:pt>
                <c:pt idx="59">
                  <c:v>9.0992999999999998E-4</c:v>
                </c:pt>
                <c:pt idx="60">
                  <c:v>8.9851999999999998E-4</c:v>
                </c:pt>
                <c:pt idx="61">
                  <c:v>8.8840999999999996E-4</c:v>
                </c:pt>
                <c:pt idx="62">
                  <c:v>9.0339999999999995E-4</c:v>
                </c:pt>
                <c:pt idx="63">
                  <c:v>9.0651000000000002E-4</c:v>
                </c:pt>
                <c:pt idx="64">
                  <c:v>9.0501000000000004E-4</c:v>
                </c:pt>
                <c:pt idx="65">
                  <c:v>9.0401999999999995E-4</c:v>
                </c:pt>
                <c:pt idx="66">
                  <c:v>9.0123999999999998E-4</c:v>
                </c:pt>
                <c:pt idx="67">
                  <c:v>8.9948000000000003E-4</c:v>
                </c:pt>
                <c:pt idx="68">
                  <c:v>9.0437000000000004E-4</c:v>
                </c:pt>
                <c:pt idx="69">
                  <c:v>9.1549000000000003E-4</c:v>
                </c:pt>
                <c:pt idx="70">
                  <c:v>9.2599999999999996E-4</c:v>
                </c:pt>
                <c:pt idx="71">
                  <c:v>9.2816999999999997E-4</c:v>
                </c:pt>
                <c:pt idx="72">
                  <c:v>9.4534000000000003E-4</c:v>
                </c:pt>
                <c:pt idx="73">
                  <c:v>9.4096999999999996E-4</c:v>
                </c:pt>
                <c:pt idx="74">
                  <c:v>9.391E-4</c:v>
                </c:pt>
                <c:pt idx="75">
                  <c:v>9.4939999999999998E-4</c:v>
                </c:pt>
                <c:pt idx="76">
                  <c:v>9.5076000000000004E-4</c:v>
                </c:pt>
                <c:pt idx="77">
                  <c:v>1.0340499999999999E-3</c:v>
                </c:pt>
                <c:pt idx="78">
                  <c:v>1.03454E-3</c:v>
                </c:pt>
                <c:pt idx="79">
                  <c:v>1.0326199999999999E-3</c:v>
                </c:pt>
                <c:pt idx="80">
                  <c:v>1.0305900000000001E-3</c:v>
                </c:pt>
                <c:pt idx="81">
                  <c:v>1.06044E-3</c:v>
                </c:pt>
                <c:pt idx="82">
                  <c:v>1.0933900000000001E-3</c:v>
                </c:pt>
                <c:pt idx="83">
                  <c:v>1.0924299999999999E-3</c:v>
                </c:pt>
                <c:pt idx="84">
                  <c:v>1.08905E-3</c:v>
                </c:pt>
                <c:pt idx="85">
                  <c:v>1.10001E-3</c:v>
                </c:pt>
                <c:pt idx="86">
                  <c:v>1.09095E-3</c:v>
                </c:pt>
                <c:pt idx="87">
                  <c:v>1.0691800000000001E-3</c:v>
                </c:pt>
                <c:pt idx="88">
                  <c:v>1.07055E-3</c:v>
                </c:pt>
                <c:pt idx="89">
                  <c:v>1.0974400000000001E-3</c:v>
                </c:pt>
                <c:pt idx="90">
                  <c:v>1.0997100000000001E-3</c:v>
                </c:pt>
                <c:pt idx="91">
                  <c:v>1.10625E-3</c:v>
                </c:pt>
                <c:pt idx="92">
                  <c:v>1.09238E-3</c:v>
                </c:pt>
                <c:pt idx="93">
                  <c:v>1.0902500000000001E-3</c:v>
                </c:pt>
                <c:pt idx="94">
                  <c:v>1.0777499999999999E-3</c:v>
                </c:pt>
                <c:pt idx="95">
                  <c:v>1.04097E-3</c:v>
                </c:pt>
                <c:pt idx="96">
                  <c:v>1.05474E-3</c:v>
                </c:pt>
                <c:pt idx="97">
                  <c:v>1.0553699999999999E-3</c:v>
                </c:pt>
                <c:pt idx="98">
                  <c:v>1.1378200000000001E-3</c:v>
                </c:pt>
                <c:pt idx="99">
                  <c:v>1.1400900000000001E-3</c:v>
                </c:pt>
                <c:pt idx="100">
                  <c:v>1.1415100000000001E-3</c:v>
                </c:pt>
                <c:pt idx="101">
                  <c:v>1.1331900000000001E-3</c:v>
                </c:pt>
                <c:pt idx="102">
                  <c:v>1.2021899999999999E-3</c:v>
                </c:pt>
                <c:pt idx="103">
                  <c:v>1.25293E-3</c:v>
                </c:pt>
                <c:pt idx="104">
                  <c:v>1.27238E-3</c:v>
                </c:pt>
                <c:pt idx="105">
                  <c:v>1.2919400000000001E-3</c:v>
                </c:pt>
                <c:pt idx="106">
                  <c:v>1.2837E-3</c:v>
                </c:pt>
                <c:pt idx="107">
                  <c:v>1.29536E-3</c:v>
                </c:pt>
                <c:pt idx="108">
                  <c:v>1.29704E-3</c:v>
                </c:pt>
                <c:pt idx="109">
                  <c:v>1.37747E-3</c:v>
                </c:pt>
                <c:pt idx="110">
                  <c:v>1.7135099999999999E-3</c:v>
                </c:pt>
                <c:pt idx="111">
                  <c:v>1.6917E-3</c:v>
                </c:pt>
                <c:pt idx="112">
                  <c:v>1.6891E-3</c:v>
                </c:pt>
                <c:pt idx="113">
                  <c:v>1.6943399999999999E-3</c:v>
                </c:pt>
                <c:pt idx="114">
                  <c:v>1.82753E-3</c:v>
                </c:pt>
                <c:pt idx="115">
                  <c:v>1.9263800000000001E-3</c:v>
                </c:pt>
                <c:pt idx="116">
                  <c:v>1.9004200000000001E-3</c:v>
                </c:pt>
                <c:pt idx="117">
                  <c:v>1.9031300000000001E-3</c:v>
                </c:pt>
                <c:pt idx="118">
                  <c:v>1.9929599999999998E-3</c:v>
                </c:pt>
                <c:pt idx="119">
                  <c:v>2.01681E-3</c:v>
                </c:pt>
                <c:pt idx="120">
                  <c:v>2.0779100000000001E-3</c:v>
                </c:pt>
                <c:pt idx="121">
                  <c:v>2.07653E-3</c:v>
                </c:pt>
                <c:pt idx="122">
                  <c:v>2.0396199999999998E-3</c:v>
                </c:pt>
                <c:pt idx="123">
                  <c:v>2.0951400000000001E-3</c:v>
                </c:pt>
                <c:pt idx="124">
                  <c:v>2.0055699999999999E-3</c:v>
                </c:pt>
                <c:pt idx="125">
                  <c:v>2.0054500000000002E-3</c:v>
                </c:pt>
                <c:pt idx="126">
                  <c:v>2.0283699999999998E-3</c:v>
                </c:pt>
                <c:pt idx="127">
                  <c:v>2.0420899999999999E-3</c:v>
                </c:pt>
                <c:pt idx="128">
                  <c:v>2.0329800000000002E-3</c:v>
                </c:pt>
                <c:pt idx="129">
                  <c:v>2.0225500000000001E-3</c:v>
                </c:pt>
                <c:pt idx="130">
                  <c:v>1.9839300000000001E-3</c:v>
                </c:pt>
                <c:pt idx="131">
                  <c:v>1.95495E-3</c:v>
                </c:pt>
                <c:pt idx="132">
                  <c:v>1.8494399999999999E-3</c:v>
                </c:pt>
                <c:pt idx="133">
                  <c:v>1.8576199999999999E-3</c:v>
                </c:pt>
                <c:pt idx="134">
                  <c:v>1.9745100000000001E-3</c:v>
                </c:pt>
                <c:pt idx="135">
                  <c:v>2.01644E-3</c:v>
                </c:pt>
                <c:pt idx="136">
                  <c:v>2.0065299999999999E-3</c:v>
                </c:pt>
                <c:pt idx="137">
                  <c:v>2.06471E-3</c:v>
                </c:pt>
                <c:pt idx="138">
                  <c:v>2.06924E-3</c:v>
                </c:pt>
                <c:pt idx="139">
                  <c:v>2.20294E-3</c:v>
                </c:pt>
                <c:pt idx="140">
                  <c:v>2.2006399999999998E-3</c:v>
                </c:pt>
                <c:pt idx="141">
                  <c:v>2.1859499999999999E-3</c:v>
                </c:pt>
                <c:pt idx="142">
                  <c:v>2.1654199999999999E-3</c:v>
                </c:pt>
                <c:pt idx="143">
                  <c:v>2.1544799999999999E-3</c:v>
                </c:pt>
                <c:pt idx="144">
                  <c:v>2.12955E-3</c:v>
                </c:pt>
                <c:pt idx="145">
                  <c:v>2.1268300000000001E-3</c:v>
                </c:pt>
                <c:pt idx="146">
                  <c:v>2.1286E-3</c:v>
                </c:pt>
                <c:pt idx="147">
                  <c:v>2.1651399999999999E-3</c:v>
                </c:pt>
                <c:pt idx="148">
                  <c:v>2.1531100000000002E-3</c:v>
                </c:pt>
                <c:pt idx="149">
                  <c:v>2.1331100000000001E-3</c:v>
                </c:pt>
                <c:pt idx="150">
                  <c:v>2.11071E-3</c:v>
                </c:pt>
                <c:pt idx="151">
                  <c:v>2.0965699999999999E-3</c:v>
                </c:pt>
                <c:pt idx="152">
                  <c:v>2.09312E-3</c:v>
                </c:pt>
                <c:pt idx="153">
                  <c:v>2.1076100000000002E-3</c:v>
                </c:pt>
                <c:pt idx="154">
                  <c:v>2.1107000000000001E-3</c:v>
                </c:pt>
                <c:pt idx="155">
                  <c:v>2.13627E-3</c:v>
                </c:pt>
                <c:pt idx="156">
                  <c:v>2.1473600000000001E-3</c:v>
                </c:pt>
                <c:pt idx="157">
                  <c:v>2.13473E-3</c:v>
                </c:pt>
                <c:pt idx="158">
                  <c:v>2.1327999999999998E-3</c:v>
                </c:pt>
                <c:pt idx="159">
                  <c:v>2.1248E-3</c:v>
                </c:pt>
                <c:pt idx="160">
                  <c:v>2.0963100000000001E-3</c:v>
                </c:pt>
                <c:pt idx="161">
                  <c:v>2.0767099999999998E-3</c:v>
                </c:pt>
                <c:pt idx="162">
                  <c:v>2.0906000000000002E-3</c:v>
                </c:pt>
                <c:pt idx="163">
                  <c:v>2.07354E-3</c:v>
                </c:pt>
                <c:pt idx="164">
                  <c:v>2.0577099999999999E-3</c:v>
                </c:pt>
                <c:pt idx="165">
                  <c:v>2.05623E-3</c:v>
                </c:pt>
                <c:pt idx="166">
                  <c:v>2.0399300000000001E-3</c:v>
                </c:pt>
                <c:pt idx="167">
                  <c:v>2.0171E-3</c:v>
                </c:pt>
                <c:pt idx="168">
                  <c:v>2.0715E-3</c:v>
                </c:pt>
                <c:pt idx="169">
                  <c:v>2.0810500000000001E-3</c:v>
                </c:pt>
                <c:pt idx="170">
                  <c:v>2.0499799999999999E-3</c:v>
                </c:pt>
                <c:pt idx="171">
                  <c:v>2.00432E-3</c:v>
                </c:pt>
                <c:pt idx="172">
                  <c:v>2.0032299999999999E-3</c:v>
                </c:pt>
                <c:pt idx="173">
                  <c:v>1.9861900000000001E-3</c:v>
                </c:pt>
                <c:pt idx="174">
                  <c:v>1.9748600000000002E-3</c:v>
                </c:pt>
                <c:pt idx="175">
                  <c:v>1.9726700000000002E-3</c:v>
                </c:pt>
                <c:pt idx="176">
                  <c:v>1.9768300000000002E-3</c:v>
                </c:pt>
                <c:pt idx="177">
                  <c:v>1.9756000000000001E-3</c:v>
                </c:pt>
                <c:pt idx="178">
                  <c:v>1.9662400000000002E-3</c:v>
                </c:pt>
                <c:pt idx="179">
                  <c:v>1.9380700000000001E-3</c:v>
                </c:pt>
                <c:pt idx="180">
                  <c:v>1.9406E-3</c:v>
                </c:pt>
                <c:pt idx="181">
                  <c:v>1.93914E-3</c:v>
                </c:pt>
                <c:pt idx="182">
                  <c:v>1.9315199999999999E-3</c:v>
                </c:pt>
                <c:pt idx="183">
                  <c:v>1.87294E-3</c:v>
                </c:pt>
                <c:pt idx="184">
                  <c:v>1.94181E-3</c:v>
                </c:pt>
                <c:pt idx="185">
                  <c:v>1.75924E-3</c:v>
                </c:pt>
                <c:pt idx="186">
                  <c:v>1.73011E-3</c:v>
                </c:pt>
                <c:pt idx="187">
                  <c:v>1.7158900000000001E-3</c:v>
                </c:pt>
                <c:pt idx="188">
                  <c:v>1.6683900000000001E-3</c:v>
                </c:pt>
                <c:pt idx="189">
                  <c:v>1.7053400000000001E-3</c:v>
                </c:pt>
                <c:pt idx="190">
                  <c:v>1.7099400000000001E-3</c:v>
                </c:pt>
                <c:pt idx="191">
                  <c:v>1.72799E-3</c:v>
                </c:pt>
                <c:pt idx="192">
                  <c:v>1.75852E-3</c:v>
                </c:pt>
                <c:pt idx="193">
                  <c:v>1.71755E-3</c:v>
                </c:pt>
                <c:pt idx="194">
                  <c:v>1.5972899999999999E-3</c:v>
                </c:pt>
                <c:pt idx="195">
                  <c:v>1.52918E-3</c:v>
                </c:pt>
                <c:pt idx="196">
                  <c:v>1.49693E-3</c:v>
                </c:pt>
                <c:pt idx="197">
                  <c:v>1.40694E-3</c:v>
                </c:pt>
                <c:pt idx="198">
                  <c:v>1.4061799999999999E-3</c:v>
                </c:pt>
                <c:pt idx="199">
                  <c:v>1.3712799999999999E-3</c:v>
                </c:pt>
                <c:pt idx="200">
                  <c:v>1.36057E-3</c:v>
                </c:pt>
                <c:pt idx="201">
                  <c:v>1.2963499999999999E-3</c:v>
                </c:pt>
                <c:pt idx="202">
                  <c:v>1.2484E-3</c:v>
                </c:pt>
                <c:pt idx="203">
                  <c:v>1.1050400000000001E-3</c:v>
                </c:pt>
                <c:pt idx="204">
                  <c:v>1.04415E-3</c:v>
                </c:pt>
                <c:pt idx="205">
                  <c:v>1.0010399999999999E-3</c:v>
                </c:pt>
                <c:pt idx="206">
                  <c:v>9.3990999999999996E-4</c:v>
                </c:pt>
                <c:pt idx="207">
                  <c:v>8.5483E-4</c:v>
                </c:pt>
                <c:pt idx="208">
                  <c:v>7.9648999999999996E-4</c:v>
                </c:pt>
                <c:pt idx="209">
                  <c:v>7.1716E-4</c:v>
                </c:pt>
                <c:pt idx="210">
                  <c:v>6.1198999999999997E-4</c:v>
                </c:pt>
                <c:pt idx="211">
                  <c:v>5.6806999999999995E-4</c:v>
                </c:pt>
                <c:pt idx="212">
                  <c:v>4.9786999999999997E-4</c:v>
                </c:pt>
                <c:pt idx="213">
                  <c:v>4.1026000000000002E-4</c:v>
                </c:pt>
                <c:pt idx="214">
                  <c:v>3.2093999999999997E-4</c:v>
                </c:pt>
                <c:pt idx="215">
                  <c:v>2.7798999999999999E-4</c:v>
                </c:pt>
                <c:pt idx="216">
                  <c:v>2.6646999999999999E-4</c:v>
                </c:pt>
                <c:pt idx="217">
                  <c:v>1.8594E-4</c:v>
                </c:pt>
                <c:pt idx="218" formatCode="0.00E+00">
                  <c:v>7.8181000000000002E-5</c:v>
                </c:pt>
                <c:pt idx="219" formatCode="0.00E+00">
                  <c:v>5.6131000000000002E-5</c:v>
                </c:pt>
                <c:pt idx="220" formatCode="0.00E+00">
                  <c:v>-1.3606E-5</c:v>
                </c:pt>
                <c:pt idx="221">
                  <c:v>-1.1095999999999999E-4</c:v>
                </c:pt>
                <c:pt idx="222">
                  <c:v>-1.5668999999999999E-4</c:v>
                </c:pt>
                <c:pt idx="223">
                  <c:v>-1.9657E-4</c:v>
                </c:pt>
                <c:pt idx="224">
                  <c:v>-3.1332000000000002E-4</c:v>
                </c:pt>
                <c:pt idx="225">
                  <c:v>-4.0855999999999998E-4</c:v>
                </c:pt>
                <c:pt idx="226">
                  <c:v>-5.0463000000000005E-4</c:v>
                </c:pt>
                <c:pt idx="227">
                  <c:v>-5.8805000000000001E-4</c:v>
                </c:pt>
                <c:pt idx="228">
                  <c:v>-6.2177E-4</c:v>
                </c:pt>
                <c:pt idx="229">
                  <c:v>-6.6476000000000003E-4</c:v>
                </c:pt>
                <c:pt idx="230">
                  <c:v>-6.7310999999999998E-4</c:v>
                </c:pt>
                <c:pt idx="231">
                  <c:v>-6.7717999999999999E-4</c:v>
                </c:pt>
                <c:pt idx="232">
                  <c:v>-7.1973000000000002E-4</c:v>
                </c:pt>
                <c:pt idx="233">
                  <c:v>-7.4806999999999998E-4</c:v>
                </c:pt>
                <c:pt idx="234">
                  <c:v>-7.5827000000000002E-4</c:v>
                </c:pt>
                <c:pt idx="235">
                  <c:v>-7.4792000000000001E-4</c:v>
                </c:pt>
                <c:pt idx="236">
                  <c:v>-7.2820000000000003E-4</c:v>
                </c:pt>
                <c:pt idx="237">
                  <c:v>-7.3245999999999999E-4</c:v>
                </c:pt>
                <c:pt idx="238">
                  <c:v>-7.7003E-4</c:v>
                </c:pt>
                <c:pt idx="239">
                  <c:v>-7.6141000000000002E-4</c:v>
                </c:pt>
                <c:pt idx="240">
                  <c:v>-7.7485E-4</c:v>
                </c:pt>
                <c:pt idx="241">
                  <c:v>-8.0219999999999998E-4</c:v>
                </c:pt>
                <c:pt idx="242">
                  <c:v>-8.2010999999999998E-4</c:v>
                </c:pt>
                <c:pt idx="243">
                  <c:v>-8.1371000000000004E-4</c:v>
                </c:pt>
                <c:pt idx="244">
                  <c:v>-6.6693999999999998E-4</c:v>
                </c:pt>
                <c:pt idx="245">
                  <c:v>-6.6584999999999995E-4</c:v>
                </c:pt>
                <c:pt idx="246">
                  <c:v>-6.7292000000000003E-4</c:v>
                </c:pt>
                <c:pt idx="247">
                  <c:v>-6.7192E-4</c:v>
                </c:pt>
                <c:pt idx="248">
                  <c:v>-6.6178999999999999E-4</c:v>
                </c:pt>
                <c:pt idx="249">
                  <c:v>-5.1354000000000005E-4</c:v>
                </c:pt>
                <c:pt idx="250">
                  <c:v>-5.1427000000000005E-4</c:v>
                </c:pt>
                <c:pt idx="251">
                  <c:v>-5.1608999999999997E-4</c:v>
                </c:pt>
                <c:pt idx="252">
                  <c:v>-5.0673999999999999E-4</c:v>
                </c:pt>
                <c:pt idx="253">
                  <c:v>-5.5747000000000001E-4</c:v>
                </c:pt>
                <c:pt idx="254">
                  <c:v>-4.6460000000000002E-4</c:v>
                </c:pt>
                <c:pt idx="255">
                  <c:v>-4.7982999999999999E-4</c:v>
                </c:pt>
                <c:pt idx="256">
                  <c:v>-4.7659999999999998E-4</c:v>
                </c:pt>
                <c:pt idx="257">
                  <c:v>-4.9437000000000005E-4</c:v>
                </c:pt>
                <c:pt idx="258">
                  <c:v>-5.0160000000000005E-4</c:v>
                </c:pt>
                <c:pt idx="259">
                  <c:v>-5.1276000000000002E-4</c:v>
                </c:pt>
                <c:pt idx="260">
                  <c:v>-4.9947000000000001E-4</c:v>
                </c:pt>
                <c:pt idx="261">
                  <c:v>-4.5428999999999999E-4</c:v>
                </c:pt>
                <c:pt idx="262">
                  <c:v>-4.1858999999999999E-4</c:v>
                </c:pt>
                <c:pt idx="263">
                  <c:v>-3.5124E-4</c:v>
                </c:pt>
                <c:pt idx="264">
                  <c:v>-2.3619E-4</c:v>
                </c:pt>
                <c:pt idx="265">
                  <c:v>-2.2830999999999999E-4</c:v>
                </c:pt>
                <c:pt idx="266">
                  <c:v>-2.1955E-4</c:v>
                </c:pt>
                <c:pt idx="267">
                  <c:v>-2.0892999999999999E-4</c:v>
                </c:pt>
                <c:pt idx="268">
                  <c:v>-1.9443999999999999E-4</c:v>
                </c:pt>
                <c:pt idx="269">
                  <c:v>-1.8384E-4</c:v>
                </c:pt>
                <c:pt idx="270" formatCode="0.00E+00">
                  <c:v>-8.7112000000000002E-5</c:v>
                </c:pt>
                <c:pt idx="271" formatCode="0.00E+00">
                  <c:v>-8.5699999999999996E-5</c:v>
                </c:pt>
                <c:pt idx="272" formatCode="0.00E+00">
                  <c:v>-6.1048000000000002E-5</c:v>
                </c:pt>
                <c:pt idx="273" formatCode="0.00E+00">
                  <c:v>-8.2404000000000006E-5</c:v>
                </c:pt>
                <c:pt idx="274" formatCode="0.00E+00">
                  <c:v>1.7255E-5</c:v>
                </c:pt>
                <c:pt idx="275" formatCode="0.00E+00">
                  <c:v>-3.6097999999999999E-5</c:v>
                </c:pt>
                <c:pt idx="276" formatCode="0.00E+00">
                  <c:v>-3.7410999999999998E-5</c:v>
                </c:pt>
                <c:pt idx="277" formatCode="0.00E+00">
                  <c:v>-2.7259000000000001E-5</c:v>
                </c:pt>
                <c:pt idx="278" formatCode="0.00E+00">
                  <c:v>-2.4460999999999998E-5</c:v>
                </c:pt>
                <c:pt idx="279" formatCode="0.00E+00">
                  <c:v>-2.3883000000000002E-5</c:v>
                </c:pt>
                <c:pt idx="280" formatCode="0.00E+00">
                  <c:v>4.9518000000000003E-5</c:v>
                </c:pt>
                <c:pt idx="281">
                  <c:v>1.5067999999999999E-4</c:v>
                </c:pt>
                <c:pt idx="282">
                  <c:v>1.884E-4</c:v>
                </c:pt>
                <c:pt idx="283">
                  <c:v>2.7996999999999999E-4</c:v>
                </c:pt>
                <c:pt idx="284">
                  <c:v>3.0647999999999998E-4</c:v>
                </c:pt>
                <c:pt idx="285">
                  <c:v>3.1857000000000001E-4</c:v>
                </c:pt>
                <c:pt idx="286">
                  <c:v>3.4179000000000002E-4</c:v>
                </c:pt>
                <c:pt idx="287">
                  <c:v>3.3919000000000001E-4</c:v>
                </c:pt>
                <c:pt idx="288">
                  <c:v>3.4641000000000001E-4</c:v>
                </c:pt>
                <c:pt idx="289">
                  <c:v>3.5570000000000003E-4</c:v>
                </c:pt>
                <c:pt idx="290">
                  <c:v>4.2350999999999999E-4</c:v>
                </c:pt>
                <c:pt idx="291">
                  <c:v>3.8987000000000001E-4</c:v>
                </c:pt>
                <c:pt idx="292">
                  <c:v>3.8517E-4</c:v>
                </c:pt>
                <c:pt idx="293">
                  <c:v>3.6384999999999998E-4</c:v>
                </c:pt>
                <c:pt idx="294">
                  <c:v>3.2547000000000001E-4</c:v>
                </c:pt>
                <c:pt idx="295" formatCode="0.00E+00">
                  <c:v>9.6354000000000006E-5</c:v>
                </c:pt>
                <c:pt idx="296" formatCode="0.00E+00">
                  <c:v>-1.9584000000000001E-5</c:v>
                </c:pt>
                <c:pt idx="297">
                  <c:v>-2.7054999999999999E-4</c:v>
                </c:pt>
                <c:pt idx="298">
                  <c:v>-3.3490000000000001E-4</c:v>
                </c:pt>
                <c:pt idx="299">
                  <c:v>-4.682E-4</c:v>
                </c:pt>
                <c:pt idx="300">
                  <c:v>-4.1273999999999998E-4</c:v>
                </c:pt>
                <c:pt idx="301">
                  <c:v>-5.3680000000000004E-4</c:v>
                </c:pt>
                <c:pt idx="302">
                  <c:v>-5.1440000000000004E-4</c:v>
                </c:pt>
                <c:pt idx="303">
                  <c:v>-6.3951999999999998E-4</c:v>
                </c:pt>
                <c:pt idx="304">
                  <c:v>-8.2894000000000002E-4</c:v>
                </c:pt>
                <c:pt idx="305">
                  <c:v>-1.0963500000000001E-3</c:v>
                </c:pt>
                <c:pt idx="306">
                  <c:v>-1.2754699999999999E-3</c:v>
                </c:pt>
                <c:pt idx="307">
                  <c:v>-1.50048E-3</c:v>
                </c:pt>
                <c:pt idx="308">
                  <c:v>-1.80433E-3</c:v>
                </c:pt>
                <c:pt idx="309">
                  <c:v>-2.4728599999999999E-3</c:v>
                </c:pt>
                <c:pt idx="310">
                  <c:v>-2.8789699999999998E-3</c:v>
                </c:pt>
                <c:pt idx="311">
                  <c:v>-3.2658600000000002E-3</c:v>
                </c:pt>
                <c:pt idx="312">
                  <c:v>-3.48899E-3</c:v>
                </c:pt>
                <c:pt idx="313">
                  <c:v>-3.8864799999999999E-3</c:v>
                </c:pt>
                <c:pt idx="314">
                  <c:v>-4.0716900000000002E-3</c:v>
                </c:pt>
                <c:pt idx="315">
                  <c:v>-4.2080399999999997E-3</c:v>
                </c:pt>
                <c:pt idx="316">
                  <c:v>-4.4014099999999997E-3</c:v>
                </c:pt>
                <c:pt idx="317">
                  <c:v>-4.8747E-3</c:v>
                </c:pt>
                <c:pt idx="318">
                  <c:v>-5.1812999999999998E-3</c:v>
                </c:pt>
                <c:pt idx="319">
                  <c:v>-5.57443E-3</c:v>
                </c:pt>
                <c:pt idx="320">
                  <c:v>-6.0189900000000001E-3</c:v>
                </c:pt>
                <c:pt idx="321">
                  <c:v>-6.2991499999999999E-3</c:v>
                </c:pt>
                <c:pt idx="322">
                  <c:v>-6.5389599999999999E-3</c:v>
                </c:pt>
                <c:pt idx="323">
                  <c:v>-6.5977500000000003E-3</c:v>
                </c:pt>
                <c:pt idx="324">
                  <c:v>-6.6739599999999996E-3</c:v>
                </c:pt>
                <c:pt idx="325">
                  <c:v>-6.7891200000000001E-3</c:v>
                </c:pt>
                <c:pt idx="326">
                  <c:v>-7.0349499999999999E-3</c:v>
                </c:pt>
                <c:pt idx="327">
                  <c:v>-7.1802899999999998E-3</c:v>
                </c:pt>
                <c:pt idx="328">
                  <c:v>-7.5623699999999997E-3</c:v>
                </c:pt>
                <c:pt idx="329">
                  <c:v>-7.56319E-3</c:v>
                </c:pt>
                <c:pt idx="330">
                  <c:v>-7.9109599999999999E-3</c:v>
                </c:pt>
                <c:pt idx="331">
                  <c:v>-8.1110999999999996E-3</c:v>
                </c:pt>
                <c:pt idx="332">
                  <c:v>-8.2981300000000008E-3</c:v>
                </c:pt>
                <c:pt idx="333">
                  <c:v>-8.5172400000000006E-3</c:v>
                </c:pt>
                <c:pt idx="334">
                  <c:v>-8.9241900000000002E-3</c:v>
                </c:pt>
                <c:pt idx="335">
                  <c:v>-9.1689100000000006E-3</c:v>
                </c:pt>
                <c:pt idx="336">
                  <c:v>-9.4599300000000001E-3</c:v>
                </c:pt>
                <c:pt idx="337">
                  <c:v>-9.7072200000000008E-3</c:v>
                </c:pt>
                <c:pt idx="338">
                  <c:v>-9.8855599999999998E-3</c:v>
                </c:pt>
                <c:pt idx="339">
                  <c:v>-9.82478E-3</c:v>
                </c:pt>
                <c:pt idx="340">
                  <c:v>-9.8746000000000007E-3</c:v>
                </c:pt>
                <c:pt idx="341">
                  <c:v>-9.8593799999999992E-3</c:v>
                </c:pt>
                <c:pt idx="342">
                  <c:v>-1.000145E-2</c:v>
                </c:pt>
                <c:pt idx="343">
                  <c:v>-1.017729E-2</c:v>
                </c:pt>
                <c:pt idx="344">
                  <c:v>-1.036757E-2</c:v>
                </c:pt>
                <c:pt idx="345">
                  <c:v>-1.040639E-2</c:v>
                </c:pt>
                <c:pt idx="346">
                  <c:v>-1.0591049999999999E-2</c:v>
                </c:pt>
                <c:pt idx="347">
                  <c:v>-1.0602139999999999E-2</c:v>
                </c:pt>
                <c:pt idx="348">
                  <c:v>-1.058182E-2</c:v>
                </c:pt>
                <c:pt idx="349">
                  <c:v>-1.061577E-2</c:v>
                </c:pt>
                <c:pt idx="350">
                  <c:v>-1.055151E-2</c:v>
                </c:pt>
                <c:pt idx="351">
                  <c:v>-1.058307E-2</c:v>
                </c:pt>
                <c:pt idx="352">
                  <c:v>-1.0731930000000001E-2</c:v>
                </c:pt>
                <c:pt idx="353">
                  <c:v>-1.0739530000000001E-2</c:v>
                </c:pt>
                <c:pt idx="354">
                  <c:v>-1.0769290000000001E-2</c:v>
                </c:pt>
                <c:pt idx="355">
                  <c:v>-1.0746479999999999E-2</c:v>
                </c:pt>
                <c:pt idx="356">
                  <c:v>-1.0011809999999999E-2</c:v>
                </c:pt>
                <c:pt idx="357">
                  <c:v>-1.0018000000000001E-2</c:v>
                </c:pt>
                <c:pt idx="358">
                  <c:v>-1.0059820000000001E-2</c:v>
                </c:pt>
                <c:pt idx="359">
                  <c:v>-1.003912E-2</c:v>
                </c:pt>
                <c:pt idx="360">
                  <c:v>-9.98864E-3</c:v>
                </c:pt>
                <c:pt idx="361">
                  <c:v>-9.9624399999999995E-3</c:v>
                </c:pt>
                <c:pt idx="362">
                  <c:v>-9.8958199999999996E-3</c:v>
                </c:pt>
                <c:pt idx="363">
                  <c:v>-9.8950099999999992E-3</c:v>
                </c:pt>
                <c:pt idx="364">
                  <c:v>-9.7412999999999996E-3</c:v>
                </c:pt>
                <c:pt idx="365">
                  <c:v>-9.7132499999999997E-3</c:v>
                </c:pt>
                <c:pt idx="366">
                  <c:v>-9.8094099999999993E-3</c:v>
                </c:pt>
                <c:pt idx="367">
                  <c:v>-9.7297700000000004E-3</c:v>
                </c:pt>
                <c:pt idx="368">
                  <c:v>-9.9618599999999995E-3</c:v>
                </c:pt>
                <c:pt idx="369">
                  <c:v>-9.9602700000000002E-3</c:v>
                </c:pt>
                <c:pt idx="370">
                  <c:v>-1.0066169999999999E-2</c:v>
                </c:pt>
                <c:pt idx="371">
                  <c:v>-1.0413240000000001E-2</c:v>
                </c:pt>
                <c:pt idx="372">
                  <c:v>-1.026825E-2</c:v>
                </c:pt>
                <c:pt idx="373">
                  <c:v>-1.080855E-2</c:v>
                </c:pt>
                <c:pt idx="374">
                  <c:v>-1.0761389999999999E-2</c:v>
                </c:pt>
                <c:pt idx="375">
                  <c:v>-1.1028629999999999E-2</c:v>
                </c:pt>
                <c:pt idx="376">
                  <c:v>-1.0444709999999999E-2</c:v>
                </c:pt>
                <c:pt idx="377">
                  <c:v>-1.054254E-2</c:v>
                </c:pt>
                <c:pt idx="378">
                  <c:v>-9.9617200000000003E-3</c:v>
                </c:pt>
                <c:pt idx="379">
                  <c:v>-9.6444200000000008E-3</c:v>
                </c:pt>
                <c:pt idx="380">
                  <c:v>-9.4926400000000001E-3</c:v>
                </c:pt>
                <c:pt idx="381">
                  <c:v>-9.1684000000000002E-3</c:v>
                </c:pt>
                <c:pt idx="382">
                  <c:v>-8.5663400000000004E-3</c:v>
                </c:pt>
                <c:pt idx="383">
                  <c:v>-7.63592E-3</c:v>
                </c:pt>
                <c:pt idx="384">
                  <c:v>-6.7889400000000003E-3</c:v>
                </c:pt>
                <c:pt idx="385">
                  <c:v>-6.7088599999999997E-3</c:v>
                </c:pt>
                <c:pt idx="386">
                  <c:v>-7.1102500000000003E-3</c:v>
                </c:pt>
                <c:pt idx="387">
                  <c:v>-7.9018300000000003E-3</c:v>
                </c:pt>
                <c:pt idx="388">
                  <c:v>-7.34236E-3</c:v>
                </c:pt>
                <c:pt idx="389">
                  <c:v>-7.5259200000000002E-3</c:v>
                </c:pt>
                <c:pt idx="390">
                  <c:v>-7.4045999999999999E-3</c:v>
                </c:pt>
                <c:pt idx="391">
                  <c:v>-7.9806600000000005E-3</c:v>
                </c:pt>
                <c:pt idx="392">
                  <c:v>-7.2645499999999998E-3</c:v>
                </c:pt>
                <c:pt idx="393">
                  <c:v>-7.4861499999999996E-3</c:v>
                </c:pt>
                <c:pt idx="394">
                  <c:v>-7.4853899999999998E-3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2AD-4DF1-9CA2-B891363B2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892160"/>
        <c:axId val="185499648"/>
      </c:scatterChart>
      <c:valAx>
        <c:axId val="18589216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85499648"/>
        <c:crosses val="autoZero"/>
        <c:crossBetween val="midCat"/>
      </c:valAx>
      <c:valAx>
        <c:axId val="185499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58921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2546121037754897"/>
                  <c:y val="0.26777423296225905"/>
                </c:manualLayout>
              </c:layout>
              <c:numFmt formatCode="General" sourceLinked="0"/>
            </c:trendlineLbl>
          </c:trendline>
          <c:xVal>
            <c:numRef>
              <c:f>'Data fresh bones'!$HZ$4:$HZ$398</c:f>
              <c:numCache>
                <c:formatCode>0.00E+00</c:formatCode>
                <c:ptCount val="395"/>
                <c:pt idx="0">
                  <c:v>9.5135400000000007E-6</c:v>
                </c:pt>
                <c:pt idx="1">
                  <c:v>-4.6345000000000003E-6</c:v>
                </c:pt>
                <c:pt idx="2" formatCode="General">
                  <c:v>1.5117700000000001E-4</c:v>
                </c:pt>
                <c:pt idx="3" formatCode="General">
                  <c:v>8.9699799999999998E-4</c:v>
                </c:pt>
                <c:pt idx="4" formatCode="General">
                  <c:v>2.4083889999999999E-3</c:v>
                </c:pt>
                <c:pt idx="5" formatCode="General">
                  <c:v>4.9418719999999999E-3</c:v>
                </c:pt>
                <c:pt idx="6" formatCode="General">
                  <c:v>7.8599159999999998E-3</c:v>
                </c:pt>
                <c:pt idx="7" formatCode="General">
                  <c:v>1.1217652999999999E-2</c:v>
                </c:pt>
                <c:pt idx="8" formatCode="General">
                  <c:v>1.4579006E-2</c:v>
                </c:pt>
                <c:pt idx="9" formatCode="General">
                  <c:v>1.7201444E-2</c:v>
                </c:pt>
                <c:pt idx="10" formatCode="General">
                  <c:v>1.8911041E-2</c:v>
                </c:pt>
                <c:pt idx="11" formatCode="General">
                  <c:v>2.0575836E-2</c:v>
                </c:pt>
                <c:pt idx="12" formatCode="General">
                  <c:v>2.2200715999999999E-2</c:v>
                </c:pt>
                <c:pt idx="13" formatCode="General">
                  <c:v>2.3770738E-2</c:v>
                </c:pt>
                <c:pt idx="14" formatCode="General">
                  <c:v>2.5872194000000001E-2</c:v>
                </c:pt>
                <c:pt idx="15" formatCode="General">
                  <c:v>2.8393452999999999E-2</c:v>
                </c:pt>
                <c:pt idx="16" formatCode="General">
                  <c:v>3.0955455999999999E-2</c:v>
                </c:pt>
                <c:pt idx="17" formatCode="General">
                  <c:v>3.3448104999999999E-2</c:v>
                </c:pt>
                <c:pt idx="18" formatCode="General">
                  <c:v>3.5960938999999997E-2</c:v>
                </c:pt>
                <c:pt idx="19" formatCode="General">
                  <c:v>3.8273315000000002E-2</c:v>
                </c:pt>
                <c:pt idx="20" formatCode="General">
                  <c:v>4.0479013000000001E-2</c:v>
                </c:pt>
                <c:pt idx="21" formatCode="General">
                  <c:v>4.3346962000000003E-2</c:v>
                </c:pt>
                <c:pt idx="22" formatCode="General">
                  <c:v>4.6816855999999997E-2</c:v>
                </c:pt>
                <c:pt idx="23" formatCode="General">
                  <c:v>4.9926387000000003E-2</c:v>
                </c:pt>
                <c:pt idx="24" formatCode="General">
                  <c:v>5.3052275000000003E-2</c:v>
                </c:pt>
                <c:pt idx="25" formatCode="General">
                  <c:v>5.7034435000000001E-2</c:v>
                </c:pt>
                <c:pt idx="26" formatCode="General">
                  <c:v>6.1013838000000001E-2</c:v>
                </c:pt>
                <c:pt idx="27" formatCode="General">
                  <c:v>6.6251724999999997E-2</c:v>
                </c:pt>
                <c:pt idx="28" formatCode="General">
                  <c:v>7.2076737000000002E-2</c:v>
                </c:pt>
                <c:pt idx="29" formatCode="General">
                  <c:v>7.7910834999999998E-2</c:v>
                </c:pt>
                <c:pt idx="30" formatCode="General">
                  <c:v>8.3597999000000006E-2</c:v>
                </c:pt>
                <c:pt idx="31" formatCode="General">
                  <c:v>8.9987505999999995E-2</c:v>
                </c:pt>
                <c:pt idx="32" formatCode="General">
                  <c:v>9.6762827999999995E-2</c:v>
                </c:pt>
                <c:pt idx="33" formatCode="General">
                  <c:v>0.103501418</c:v>
                </c:pt>
                <c:pt idx="34" formatCode="General">
                  <c:v>0.11012240600000001</c:v>
                </c:pt>
                <c:pt idx="35" formatCode="General">
                  <c:v>0.117220961</c:v>
                </c:pt>
                <c:pt idx="36" formatCode="General">
                  <c:v>0.124260864</c:v>
                </c:pt>
                <c:pt idx="37" formatCode="General">
                  <c:v>0.12889323899999999</c:v>
                </c:pt>
                <c:pt idx="38" formatCode="General">
                  <c:v>0.13362433700000001</c:v>
                </c:pt>
                <c:pt idx="39" formatCode="General">
                  <c:v>0.139569205</c:v>
                </c:pt>
                <c:pt idx="40" formatCode="General">
                  <c:v>0.144326445</c:v>
                </c:pt>
                <c:pt idx="41" formatCode="General">
                  <c:v>0.14847122099999999</c:v>
                </c:pt>
                <c:pt idx="42" formatCode="General">
                  <c:v>0.154002484</c:v>
                </c:pt>
                <c:pt idx="43" formatCode="General">
                  <c:v>0.160609637</c:v>
                </c:pt>
                <c:pt idx="44" formatCode="General">
                  <c:v>0.166407427</c:v>
                </c:pt>
                <c:pt idx="45" formatCode="General">
                  <c:v>0.17218646700000001</c:v>
                </c:pt>
                <c:pt idx="46" formatCode="General">
                  <c:v>0.177614561</c:v>
                </c:pt>
                <c:pt idx="47" formatCode="General">
                  <c:v>0.18252621299999999</c:v>
                </c:pt>
                <c:pt idx="48" formatCode="General">
                  <c:v>0.18657442299999999</c:v>
                </c:pt>
                <c:pt idx="49" formatCode="General">
                  <c:v>0.190427399</c:v>
                </c:pt>
                <c:pt idx="50" formatCode="General">
                  <c:v>0.19526937999999999</c:v>
                </c:pt>
                <c:pt idx="51" formatCode="General">
                  <c:v>0.20049315100000001</c:v>
                </c:pt>
                <c:pt idx="52" formatCode="General">
                  <c:v>0.20532160299999999</c:v>
                </c:pt>
                <c:pt idx="53" formatCode="General">
                  <c:v>0.21014592300000001</c:v>
                </c:pt>
                <c:pt idx="54" formatCode="General">
                  <c:v>0.214604082</c:v>
                </c:pt>
                <c:pt idx="55" formatCode="General">
                  <c:v>0.21790539</c:v>
                </c:pt>
                <c:pt idx="56" formatCode="General">
                  <c:v>0.221094128</c:v>
                </c:pt>
                <c:pt idx="57" formatCode="General">
                  <c:v>0.22493926</c:v>
                </c:pt>
                <c:pt idx="58" formatCode="General">
                  <c:v>0.22914108799999999</c:v>
                </c:pt>
                <c:pt idx="59" formatCode="General">
                  <c:v>0.23365428099999999</c:v>
                </c:pt>
                <c:pt idx="60" formatCode="General">
                  <c:v>0.23872496000000001</c:v>
                </c:pt>
                <c:pt idx="61" formatCode="General">
                  <c:v>0.24431415000000001</c:v>
                </c:pt>
                <c:pt idx="62" formatCode="General">
                  <c:v>0.24942740199999999</c:v>
                </c:pt>
                <c:pt idx="63" formatCode="General">
                  <c:v>0.254121704</c:v>
                </c:pt>
                <c:pt idx="64" formatCode="General">
                  <c:v>0.25947091100000003</c:v>
                </c:pt>
                <c:pt idx="65" formatCode="General">
                  <c:v>0.26482476999999999</c:v>
                </c:pt>
                <c:pt idx="66" formatCode="General">
                  <c:v>0.269510366</c:v>
                </c:pt>
                <c:pt idx="67" formatCode="General">
                  <c:v>0.273846276</c:v>
                </c:pt>
                <c:pt idx="68" formatCode="General">
                  <c:v>0.278416424</c:v>
                </c:pt>
                <c:pt idx="69" formatCode="General">
                  <c:v>0.28334916599999999</c:v>
                </c:pt>
                <c:pt idx="70" formatCode="General">
                  <c:v>0.28862423799999998</c:v>
                </c:pt>
                <c:pt idx="71" formatCode="General">
                  <c:v>0.29462196200000002</c:v>
                </c:pt>
                <c:pt idx="72" formatCode="General">
                  <c:v>0.30112377200000001</c:v>
                </c:pt>
                <c:pt idx="73" formatCode="General">
                  <c:v>0.30678641800000001</c:v>
                </c:pt>
                <c:pt idx="74" formatCode="General">
                  <c:v>0.311335892</c:v>
                </c:pt>
                <c:pt idx="75" formatCode="General">
                  <c:v>0.31530941800000001</c:v>
                </c:pt>
                <c:pt idx="76" formatCode="General">
                  <c:v>0.31816120399999998</c:v>
                </c:pt>
                <c:pt idx="77" formatCode="General">
                  <c:v>0.32034517299999998</c:v>
                </c:pt>
                <c:pt idx="78" formatCode="General">
                  <c:v>0.32234782899999997</c:v>
                </c:pt>
                <c:pt idx="79" formatCode="General">
                  <c:v>0.32452029100000002</c:v>
                </c:pt>
                <c:pt idx="80" formatCode="General">
                  <c:v>0.32984377799999998</c:v>
                </c:pt>
                <c:pt idx="81" formatCode="General">
                  <c:v>0.34185301099999998</c:v>
                </c:pt>
                <c:pt idx="82" formatCode="General">
                  <c:v>0.35692477</c:v>
                </c:pt>
                <c:pt idx="83" formatCode="General">
                  <c:v>0.37196563700000002</c:v>
                </c:pt>
                <c:pt idx="84" formatCode="General">
                  <c:v>0.38727455</c:v>
                </c:pt>
                <c:pt idx="85" formatCode="General">
                  <c:v>0.40030262700000002</c:v>
                </c:pt>
                <c:pt idx="86" formatCode="General">
                  <c:v>0.407329671</c:v>
                </c:pt>
                <c:pt idx="87" formatCode="General">
                  <c:v>0.41246011799999999</c:v>
                </c:pt>
                <c:pt idx="88" formatCode="General">
                  <c:v>0.41866504700000001</c:v>
                </c:pt>
                <c:pt idx="89" formatCode="General">
                  <c:v>0.426127902</c:v>
                </c:pt>
                <c:pt idx="90" formatCode="General">
                  <c:v>0.43326453599999998</c:v>
                </c:pt>
                <c:pt idx="91" formatCode="General">
                  <c:v>0.43988733899999999</c:v>
                </c:pt>
                <c:pt idx="92" formatCode="General">
                  <c:v>0.44553774699999998</c:v>
                </c:pt>
                <c:pt idx="93" formatCode="General">
                  <c:v>0.45056141799999999</c:v>
                </c:pt>
                <c:pt idx="94" formatCode="General">
                  <c:v>0.45385017900000002</c:v>
                </c:pt>
                <c:pt idx="95" formatCode="General">
                  <c:v>0.4565323</c:v>
                </c:pt>
                <c:pt idx="96" formatCode="General">
                  <c:v>0.46069534000000001</c:v>
                </c:pt>
                <c:pt idx="97" formatCode="General">
                  <c:v>0.46539214200000001</c:v>
                </c:pt>
                <c:pt idx="98" formatCode="General">
                  <c:v>0.46950760200000002</c:v>
                </c:pt>
                <c:pt idx="99" formatCode="General">
                  <c:v>0.47360137099999999</c:v>
                </c:pt>
                <c:pt idx="100" formatCode="General">
                  <c:v>0.47749942499999998</c:v>
                </c:pt>
                <c:pt idx="101" formatCode="General">
                  <c:v>0.47960439100000002</c:v>
                </c:pt>
                <c:pt idx="102" formatCode="General">
                  <c:v>0.48119528299999997</c:v>
                </c:pt>
                <c:pt idx="103" formatCode="General">
                  <c:v>0.48341036199999998</c:v>
                </c:pt>
                <c:pt idx="104" formatCode="General">
                  <c:v>0.48607108399999999</c:v>
                </c:pt>
                <c:pt idx="105" formatCode="General">
                  <c:v>0.48914478300000003</c:v>
                </c:pt>
                <c:pt idx="106" formatCode="General">
                  <c:v>0.49222271299999998</c:v>
                </c:pt>
                <c:pt idx="107" formatCode="General">
                  <c:v>0.494835619</c:v>
                </c:pt>
                <c:pt idx="108" formatCode="General">
                  <c:v>0.49741187100000001</c:v>
                </c:pt>
                <c:pt idx="109" formatCode="General">
                  <c:v>0.49929082600000002</c:v>
                </c:pt>
                <c:pt idx="110" formatCode="General">
                  <c:v>0.50067372200000004</c:v>
                </c:pt>
                <c:pt idx="111" formatCode="General">
                  <c:v>0.50182634000000004</c:v>
                </c:pt>
                <c:pt idx="112" formatCode="General">
                  <c:v>0.50299830700000003</c:v>
                </c:pt>
                <c:pt idx="113" formatCode="General">
                  <c:v>0.50458773700000004</c:v>
                </c:pt>
                <c:pt idx="114" formatCode="General">
                  <c:v>0.50711910999999998</c:v>
                </c:pt>
                <c:pt idx="115" formatCode="General">
                  <c:v>0.50990484999999997</c:v>
                </c:pt>
                <c:pt idx="116" formatCode="General">
                  <c:v>0.51304297099999996</c:v>
                </c:pt>
                <c:pt idx="117" formatCode="General">
                  <c:v>0.51612051999999997</c:v>
                </c:pt>
                <c:pt idx="118" formatCode="General">
                  <c:v>0.518394829</c:v>
                </c:pt>
                <c:pt idx="119" formatCode="General">
                  <c:v>0.51998705899999997</c:v>
                </c:pt>
                <c:pt idx="120" formatCode="General">
                  <c:v>0.52156382599999995</c:v>
                </c:pt>
                <c:pt idx="121" formatCode="General">
                  <c:v>0.52376768200000001</c:v>
                </c:pt>
                <c:pt idx="122" formatCode="General">
                  <c:v>0.52670882900000005</c:v>
                </c:pt>
                <c:pt idx="123" formatCode="General">
                  <c:v>0.53026511700000001</c:v>
                </c:pt>
                <c:pt idx="124" formatCode="General">
                  <c:v>0.53401380499999995</c:v>
                </c:pt>
                <c:pt idx="125" formatCode="General">
                  <c:v>0.53817392200000003</c:v>
                </c:pt>
                <c:pt idx="126" formatCode="General">
                  <c:v>0.54261292900000002</c:v>
                </c:pt>
                <c:pt idx="127" formatCode="General">
                  <c:v>0.547167026</c:v>
                </c:pt>
                <c:pt idx="128" formatCode="General">
                  <c:v>0.55315597299999997</c:v>
                </c:pt>
                <c:pt idx="129" formatCode="General">
                  <c:v>0.56090770499999998</c:v>
                </c:pt>
                <c:pt idx="130" formatCode="General">
                  <c:v>0.56811443500000003</c:v>
                </c:pt>
                <c:pt idx="131" formatCode="General">
                  <c:v>0.57429912900000002</c:v>
                </c:pt>
                <c:pt idx="132" formatCode="General">
                  <c:v>0.57970340600000003</c:v>
                </c:pt>
                <c:pt idx="133" formatCode="General">
                  <c:v>0.58280739800000003</c:v>
                </c:pt>
                <c:pt idx="134" formatCode="General">
                  <c:v>0.583928534</c:v>
                </c:pt>
                <c:pt idx="135" formatCode="General">
                  <c:v>0.58485059900000003</c:v>
                </c:pt>
                <c:pt idx="136" formatCode="General">
                  <c:v>0.58593122200000003</c:v>
                </c:pt>
                <c:pt idx="137" formatCode="General">
                  <c:v>0.588117424</c:v>
                </c:pt>
                <c:pt idx="138" formatCode="General">
                  <c:v>0.59068631599999999</c:v>
                </c:pt>
                <c:pt idx="139" formatCode="General">
                  <c:v>0.59359909200000005</c:v>
                </c:pt>
                <c:pt idx="140" formatCode="General">
                  <c:v>0.59788900199999995</c:v>
                </c:pt>
                <c:pt idx="141" formatCode="General">
                  <c:v>0.60341215100000001</c:v>
                </c:pt>
                <c:pt idx="142" formatCode="General">
                  <c:v>0.60894081499999997</c:v>
                </c:pt>
                <c:pt idx="143" formatCode="General">
                  <c:v>0.614558347</c:v>
                </c:pt>
                <c:pt idx="144" formatCode="General">
                  <c:v>0.62032447800000001</c:v>
                </c:pt>
                <c:pt idx="145" formatCode="General">
                  <c:v>0.62508012800000001</c:v>
                </c:pt>
                <c:pt idx="146" formatCode="General">
                  <c:v>0.62943064000000004</c:v>
                </c:pt>
                <c:pt idx="147" formatCode="General">
                  <c:v>0.63491641499999996</c:v>
                </c:pt>
                <c:pt idx="148" formatCode="General">
                  <c:v>0.64230240900000002</c:v>
                </c:pt>
                <c:pt idx="149" formatCode="General">
                  <c:v>0.65127904000000003</c:v>
                </c:pt>
                <c:pt idx="150" formatCode="General">
                  <c:v>0.66074696499999996</c:v>
                </c:pt>
                <c:pt idx="151" formatCode="General">
                  <c:v>0.66968054499999996</c:v>
                </c:pt>
                <c:pt idx="152" formatCode="General">
                  <c:v>0.67755184000000002</c:v>
                </c:pt>
                <c:pt idx="153" formatCode="General">
                  <c:v>0.68376075300000005</c:v>
                </c:pt>
                <c:pt idx="154" formatCode="General">
                  <c:v>0.68872569500000003</c:v>
                </c:pt>
                <c:pt idx="155" formatCode="General">
                  <c:v>0.69485979799999997</c:v>
                </c:pt>
                <c:pt idx="156" formatCode="General">
                  <c:v>0.70131853499999997</c:v>
                </c:pt>
                <c:pt idx="157" formatCode="General">
                  <c:v>0.70662276999999996</c:v>
                </c:pt>
                <c:pt idx="158" formatCode="General">
                  <c:v>0.71161744100000002</c:v>
                </c:pt>
                <c:pt idx="159" formatCode="General">
                  <c:v>0.71587119899999996</c:v>
                </c:pt>
                <c:pt idx="160" formatCode="General">
                  <c:v>0.71888519500000003</c:v>
                </c:pt>
                <c:pt idx="161" formatCode="General">
                  <c:v>0.721985761</c:v>
                </c:pt>
                <c:pt idx="162" formatCode="General">
                  <c:v>0.72543886499999999</c:v>
                </c:pt>
                <c:pt idx="163" formatCode="General">
                  <c:v>0.72933611600000003</c:v>
                </c:pt>
                <c:pt idx="164" formatCode="General">
                  <c:v>0.73386895699999999</c:v>
                </c:pt>
                <c:pt idx="165" formatCode="General">
                  <c:v>0.73817982999999998</c:v>
                </c:pt>
                <c:pt idx="166" formatCode="General">
                  <c:v>0.74173914699999999</c:v>
                </c:pt>
                <c:pt idx="167" formatCode="General">
                  <c:v>0.74603959500000006</c:v>
                </c:pt>
                <c:pt idx="168" formatCode="General">
                  <c:v>0.75082050899999997</c:v>
                </c:pt>
                <c:pt idx="169" formatCode="General">
                  <c:v>0.75524068099999997</c:v>
                </c:pt>
                <c:pt idx="170" formatCode="General">
                  <c:v>0.75960274000000005</c:v>
                </c:pt>
                <c:pt idx="171" formatCode="General">
                  <c:v>0.76411083000000002</c:v>
                </c:pt>
                <c:pt idx="172" formatCode="General">
                  <c:v>0.76827529999999999</c:v>
                </c:pt>
                <c:pt idx="173" formatCode="General">
                  <c:v>0.77180199999999999</c:v>
                </c:pt>
                <c:pt idx="174" formatCode="General">
                  <c:v>0.77506997200000005</c:v>
                </c:pt>
                <c:pt idx="175" formatCode="General">
                  <c:v>0.77806959499999995</c:v>
                </c:pt>
                <c:pt idx="176" formatCode="General">
                  <c:v>0.78093610099999999</c:v>
                </c:pt>
                <c:pt idx="177" formatCode="General">
                  <c:v>0.78329786999999995</c:v>
                </c:pt>
                <c:pt idx="178" formatCode="General">
                  <c:v>0.78604793799999995</c:v>
                </c:pt>
                <c:pt idx="179" formatCode="General">
                  <c:v>0.78976900100000003</c:v>
                </c:pt>
                <c:pt idx="180" formatCode="General">
                  <c:v>0.79419691100000001</c:v>
                </c:pt>
                <c:pt idx="181" formatCode="General">
                  <c:v>0.79889123699999998</c:v>
                </c:pt>
                <c:pt idx="182" formatCode="General">
                  <c:v>0.80385437100000001</c:v>
                </c:pt>
                <c:pt idx="183" formatCode="General">
                  <c:v>0.80819919799999995</c:v>
                </c:pt>
                <c:pt idx="184" formatCode="General">
                  <c:v>0.81178429299999999</c:v>
                </c:pt>
                <c:pt idx="185" formatCode="General">
                  <c:v>0.815120179</c:v>
                </c:pt>
                <c:pt idx="186" formatCode="General">
                  <c:v>0.81893923499999999</c:v>
                </c:pt>
                <c:pt idx="187" formatCode="General">
                  <c:v>0.82306394900000002</c:v>
                </c:pt>
                <c:pt idx="188" formatCode="General">
                  <c:v>0.82693421600000006</c:v>
                </c:pt>
                <c:pt idx="189" formatCode="General">
                  <c:v>0.83060118800000005</c:v>
                </c:pt>
                <c:pt idx="190" formatCode="General">
                  <c:v>0.83444590299999999</c:v>
                </c:pt>
                <c:pt idx="191" formatCode="General">
                  <c:v>0.83810270200000003</c:v>
                </c:pt>
                <c:pt idx="192" formatCode="General">
                  <c:v>0.841266238</c:v>
                </c:pt>
                <c:pt idx="193" formatCode="General">
                  <c:v>0.84571641500000005</c:v>
                </c:pt>
                <c:pt idx="194" formatCode="General">
                  <c:v>0.85173274099999996</c:v>
                </c:pt>
                <c:pt idx="195" formatCode="General">
                  <c:v>0.85834436999999997</c:v>
                </c:pt>
                <c:pt idx="196" formatCode="General">
                  <c:v>0.86494013800000003</c:v>
                </c:pt>
                <c:pt idx="197" formatCode="General">
                  <c:v>0.87232734000000001</c:v>
                </c:pt>
                <c:pt idx="198" formatCode="General">
                  <c:v>0.87944403400000004</c:v>
                </c:pt>
                <c:pt idx="199" formatCode="General">
                  <c:v>0.88512554700000001</c:v>
                </c:pt>
                <c:pt idx="200" formatCode="General">
                  <c:v>0.89055982499999997</c:v>
                </c:pt>
                <c:pt idx="201" formatCode="General">
                  <c:v>0.89593917000000001</c:v>
                </c:pt>
                <c:pt idx="202" formatCode="General">
                  <c:v>0.90067058899999997</c:v>
                </c:pt>
                <c:pt idx="203" formatCode="General">
                  <c:v>0.90524284200000005</c:v>
                </c:pt>
                <c:pt idx="204" formatCode="General">
                  <c:v>0.91064695799999995</c:v>
                </c:pt>
                <c:pt idx="205" formatCode="General">
                  <c:v>0.91661997299999998</c:v>
                </c:pt>
                <c:pt idx="206" formatCode="General">
                  <c:v>0.92373872999999995</c:v>
                </c:pt>
                <c:pt idx="207" formatCode="General">
                  <c:v>0.93209888100000005</c:v>
                </c:pt>
                <c:pt idx="208" formatCode="General">
                  <c:v>0.94051764599999998</c:v>
                </c:pt>
                <c:pt idx="209" formatCode="General">
                  <c:v>0.94835108899999998</c:v>
                </c:pt>
                <c:pt idx="210" formatCode="General">
                  <c:v>0.95529750899999999</c:v>
                </c:pt>
                <c:pt idx="211" formatCode="General">
                  <c:v>0.96094629799999998</c:v>
                </c:pt>
                <c:pt idx="212" formatCode="General">
                  <c:v>0.96529318900000005</c:v>
                </c:pt>
                <c:pt idx="213" formatCode="General">
                  <c:v>0.97100308899999999</c:v>
                </c:pt>
                <c:pt idx="214" formatCode="General">
                  <c:v>0.97756063400000004</c:v>
                </c:pt>
                <c:pt idx="215" formatCode="General">
                  <c:v>0.984726569</c:v>
                </c:pt>
                <c:pt idx="216" formatCode="General">
                  <c:v>0.99441898299999998</c:v>
                </c:pt>
                <c:pt idx="217" formatCode="General">
                  <c:v>1.006033513</c:v>
                </c:pt>
                <c:pt idx="218" formatCode="General">
                  <c:v>1.015552445</c:v>
                </c:pt>
                <c:pt idx="219" formatCode="General">
                  <c:v>1.0256615099999999</c:v>
                </c:pt>
                <c:pt idx="220" formatCode="General">
                  <c:v>1.0371798809999999</c:v>
                </c:pt>
                <c:pt idx="221" formatCode="General">
                  <c:v>1.049115134</c:v>
                </c:pt>
                <c:pt idx="222" formatCode="General">
                  <c:v>1.0618262519999999</c:v>
                </c:pt>
                <c:pt idx="223" formatCode="General">
                  <c:v>1.077210124</c:v>
                </c:pt>
                <c:pt idx="224" formatCode="General">
                  <c:v>1.0921487560000001</c:v>
                </c:pt>
                <c:pt idx="225" formatCode="General">
                  <c:v>1.1055379460000001</c:v>
                </c:pt>
                <c:pt idx="226" formatCode="General">
                  <c:v>1.1168640089999999</c:v>
                </c:pt>
                <c:pt idx="227" formatCode="General">
                  <c:v>1.1272879</c:v>
                </c:pt>
                <c:pt idx="228" formatCode="General">
                  <c:v>1.137546494</c:v>
                </c:pt>
                <c:pt idx="229" formatCode="General">
                  <c:v>1.1473241300000001</c:v>
                </c:pt>
                <c:pt idx="230" formatCode="General">
                  <c:v>1.155974182</c:v>
                </c:pt>
                <c:pt idx="231" formatCode="General">
                  <c:v>1.1646766980000001</c:v>
                </c:pt>
                <c:pt idx="232" formatCode="General">
                  <c:v>1.1720223759999999</c:v>
                </c:pt>
                <c:pt idx="233" formatCode="General">
                  <c:v>1.177301267</c:v>
                </c:pt>
                <c:pt idx="234" formatCode="General">
                  <c:v>1.1822072990000001</c:v>
                </c:pt>
                <c:pt idx="235" formatCode="General">
                  <c:v>1.1871027810000001</c:v>
                </c:pt>
                <c:pt idx="236" formatCode="General">
                  <c:v>1.1914606750000001</c:v>
                </c:pt>
                <c:pt idx="237" formatCode="General">
                  <c:v>1.1952823159999999</c:v>
                </c:pt>
                <c:pt idx="238" formatCode="General">
                  <c:v>1.198659889</c:v>
                </c:pt>
                <c:pt idx="239" formatCode="General">
                  <c:v>1.2020767379999999</c:v>
                </c:pt>
                <c:pt idx="240" formatCode="General">
                  <c:v>1.2059389330000001</c:v>
                </c:pt>
                <c:pt idx="241" formatCode="General">
                  <c:v>1.2091606619999999</c:v>
                </c:pt>
                <c:pt idx="242" formatCode="General">
                  <c:v>1.212143153</c:v>
                </c:pt>
                <c:pt idx="243" formatCode="General">
                  <c:v>1.2154914160000001</c:v>
                </c:pt>
                <c:pt idx="244" formatCode="General">
                  <c:v>1.2192109719999999</c:v>
                </c:pt>
                <c:pt idx="245" formatCode="General">
                  <c:v>1.222565642</c:v>
                </c:pt>
                <c:pt idx="246" formatCode="General">
                  <c:v>1.225595902</c:v>
                </c:pt>
                <c:pt idx="247" formatCode="General">
                  <c:v>1.228470897</c:v>
                </c:pt>
                <c:pt idx="248" formatCode="General">
                  <c:v>1.2311721330000001</c:v>
                </c:pt>
                <c:pt idx="249" formatCode="General">
                  <c:v>1.233846311</c:v>
                </c:pt>
                <c:pt idx="250" formatCode="General">
                  <c:v>1.2378612529999999</c:v>
                </c:pt>
                <c:pt idx="251" formatCode="General">
                  <c:v>1.24317996</c:v>
                </c:pt>
                <c:pt idx="252" formatCode="General">
                  <c:v>1.250609504</c:v>
                </c:pt>
                <c:pt idx="253" formatCode="General">
                  <c:v>1.259339499</c:v>
                </c:pt>
                <c:pt idx="254" formatCode="General">
                  <c:v>1.2680181779999999</c:v>
                </c:pt>
                <c:pt idx="255" formatCode="General">
                  <c:v>1.2759678409999999</c:v>
                </c:pt>
                <c:pt idx="256" formatCode="General">
                  <c:v>1.28323677</c:v>
                </c:pt>
                <c:pt idx="257" formatCode="General">
                  <c:v>1.2888477979999999</c:v>
                </c:pt>
                <c:pt idx="258" formatCode="General">
                  <c:v>1.293025458</c:v>
                </c:pt>
                <c:pt idx="259" formatCode="General">
                  <c:v>1.2964639760000001</c:v>
                </c:pt>
                <c:pt idx="260" formatCode="General">
                  <c:v>1.2993898909999999</c:v>
                </c:pt>
                <c:pt idx="261" formatCode="General">
                  <c:v>1.301771284</c:v>
                </c:pt>
                <c:pt idx="262" formatCode="General">
                  <c:v>1.3039459040000001</c:v>
                </c:pt>
                <c:pt idx="263" formatCode="General">
                  <c:v>1.3059192909999999</c:v>
                </c:pt>
                <c:pt idx="264" formatCode="General">
                  <c:v>1.3079961019999999</c:v>
                </c:pt>
                <c:pt idx="265" formatCode="General">
                  <c:v>1.3103178820000001</c:v>
                </c:pt>
                <c:pt idx="266" formatCode="General">
                  <c:v>1.312836546</c:v>
                </c:pt>
                <c:pt idx="267" formatCode="General">
                  <c:v>1.31511668</c:v>
                </c:pt>
                <c:pt idx="268" formatCode="General">
                  <c:v>1.3175161230000001</c:v>
                </c:pt>
                <c:pt idx="269" formatCode="General">
                  <c:v>1.3201905380000001</c:v>
                </c:pt>
                <c:pt idx="270" formatCode="General">
                  <c:v>1.3226572539999999</c:v>
                </c:pt>
                <c:pt idx="271" formatCode="General">
                  <c:v>1.3252004749999999</c:v>
                </c:pt>
                <c:pt idx="272" formatCode="General">
                  <c:v>1.3282137979999999</c:v>
                </c:pt>
                <c:pt idx="273" formatCode="General">
                  <c:v>1.331368866</c:v>
                </c:pt>
                <c:pt idx="274" formatCode="General">
                  <c:v>1.3346252380000001</c:v>
                </c:pt>
                <c:pt idx="275" formatCode="General">
                  <c:v>1.3383527079999999</c:v>
                </c:pt>
                <c:pt idx="276" formatCode="General">
                  <c:v>1.341620536</c:v>
                </c:pt>
                <c:pt idx="277" formatCode="General">
                  <c:v>1.344900628</c:v>
                </c:pt>
                <c:pt idx="278" formatCode="General">
                  <c:v>1.348515884</c:v>
                </c:pt>
                <c:pt idx="279" formatCode="General">
                  <c:v>1.3516025229999999</c:v>
                </c:pt>
                <c:pt idx="280" formatCode="General">
                  <c:v>1.354575098</c:v>
                </c:pt>
                <c:pt idx="281" formatCode="General">
                  <c:v>1.358898589</c:v>
                </c:pt>
                <c:pt idx="282" formatCode="General">
                  <c:v>1.3633378860000001</c:v>
                </c:pt>
                <c:pt idx="283" formatCode="General">
                  <c:v>1.3671775230000001</c:v>
                </c:pt>
                <c:pt idx="284" formatCode="General">
                  <c:v>1.371132171</c:v>
                </c:pt>
                <c:pt idx="285" formatCode="General">
                  <c:v>1.375153941</c:v>
                </c:pt>
                <c:pt idx="286" formatCode="General">
                  <c:v>1.378539682</c:v>
                </c:pt>
                <c:pt idx="287" formatCode="General">
                  <c:v>1.3813954319999999</c:v>
                </c:pt>
                <c:pt idx="288" formatCode="General">
                  <c:v>1.384580551</c:v>
                </c:pt>
                <c:pt idx="289" formatCode="General">
                  <c:v>1.388735378</c:v>
                </c:pt>
                <c:pt idx="290" formatCode="General">
                  <c:v>1.39341684</c:v>
                </c:pt>
                <c:pt idx="291" formatCode="General">
                  <c:v>1.3975900809999999</c:v>
                </c:pt>
                <c:pt idx="292" formatCode="General">
                  <c:v>1.4017132320000001</c:v>
                </c:pt>
                <c:pt idx="293" formatCode="General">
                  <c:v>1.4066433190000001</c:v>
                </c:pt>
                <c:pt idx="294" formatCode="General">
                  <c:v>1.4103332989999999</c:v>
                </c:pt>
                <c:pt idx="295" formatCode="General">
                  <c:v>1.4131521629999999</c:v>
                </c:pt>
                <c:pt idx="296" formatCode="General">
                  <c:v>1.4165246389999999</c:v>
                </c:pt>
                <c:pt idx="297" formatCode="General">
                  <c:v>1.4205355200000001</c:v>
                </c:pt>
                <c:pt idx="298" formatCode="General">
                  <c:v>1.4237081890000001</c:v>
                </c:pt>
                <c:pt idx="299" formatCode="General">
                  <c:v>1.4275918999999999</c:v>
                </c:pt>
                <c:pt idx="300" formatCode="General">
                  <c:v>1.43201259</c:v>
                </c:pt>
                <c:pt idx="301" formatCode="General">
                  <c:v>1.436138404</c:v>
                </c:pt>
                <c:pt idx="302" formatCode="General">
                  <c:v>1.4402198980000001</c:v>
                </c:pt>
                <c:pt idx="303" formatCode="General">
                  <c:v>1.4444390170000001</c:v>
                </c:pt>
                <c:pt idx="304" formatCode="General">
                  <c:v>1.4486383119999999</c:v>
                </c:pt>
                <c:pt idx="305" formatCode="General">
                  <c:v>1.4525735630000001</c:v>
                </c:pt>
                <c:pt idx="306" formatCode="General">
                  <c:v>1.4565873009999999</c:v>
                </c:pt>
                <c:pt idx="307" formatCode="General">
                  <c:v>1.4608012109999999</c:v>
                </c:pt>
                <c:pt idx="308" formatCode="General">
                  <c:v>1.4651945770000001</c:v>
                </c:pt>
                <c:pt idx="309" formatCode="General">
                  <c:v>1.469790237</c:v>
                </c:pt>
                <c:pt idx="310" formatCode="General">
                  <c:v>1.474157326</c:v>
                </c:pt>
                <c:pt idx="311" formatCode="General">
                  <c:v>1.478826822</c:v>
                </c:pt>
                <c:pt idx="312" formatCode="General">
                  <c:v>1.4842475550000001</c:v>
                </c:pt>
                <c:pt idx="313" formatCode="General">
                  <c:v>1.488970573</c:v>
                </c:pt>
                <c:pt idx="314" formatCode="General">
                  <c:v>1.492986119</c:v>
                </c:pt>
                <c:pt idx="315" formatCode="General">
                  <c:v>1.496495412</c:v>
                </c:pt>
                <c:pt idx="316" formatCode="General">
                  <c:v>1.4994694559999999</c:v>
                </c:pt>
                <c:pt idx="317" formatCode="General">
                  <c:v>1.501401674</c:v>
                </c:pt>
                <c:pt idx="318" formatCode="General">
                  <c:v>1.5046477039999999</c:v>
                </c:pt>
                <c:pt idx="319" formatCode="General">
                  <c:v>1.508787578</c:v>
                </c:pt>
                <c:pt idx="320" formatCode="General">
                  <c:v>1.512969802</c:v>
                </c:pt>
                <c:pt idx="321" formatCode="General">
                  <c:v>1.517030774</c:v>
                </c:pt>
                <c:pt idx="322" formatCode="General">
                  <c:v>1.5204078219999999</c:v>
                </c:pt>
                <c:pt idx="323" formatCode="General">
                  <c:v>1.5224755999999999</c:v>
                </c:pt>
                <c:pt idx="324" formatCode="General">
                  <c:v>1.523363493</c:v>
                </c:pt>
                <c:pt idx="325" formatCode="General">
                  <c:v>1.5245908699999999</c:v>
                </c:pt>
                <c:pt idx="326" formatCode="General">
                  <c:v>1.5268849529999999</c:v>
                </c:pt>
                <c:pt idx="327" formatCode="General">
                  <c:v>1.529657609</c:v>
                </c:pt>
                <c:pt idx="328" formatCode="General">
                  <c:v>1.5327898760000001</c:v>
                </c:pt>
                <c:pt idx="329" formatCode="General">
                  <c:v>1.536850593</c:v>
                </c:pt>
                <c:pt idx="330" formatCode="General">
                  <c:v>1.5412744629999999</c:v>
                </c:pt>
                <c:pt idx="331" formatCode="General">
                  <c:v>1.54465531</c:v>
                </c:pt>
                <c:pt idx="332" formatCode="General">
                  <c:v>1.548319346</c:v>
                </c:pt>
                <c:pt idx="333" formatCode="General">
                  <c:v>1.5521763879999999</c:v>
                </c:pt>
                <c:pt idx="334" formatCode="General">
                  <c:v>1.5558949129999999</c:v>
                </c:pt>
                <c:pt idx="335" formatCode="General">
                  <c:v>1.559219471</c:v>
                </c:pt>
                <c:pt idx="336" formatCode="General">
                  <c:v>1.563605862</c:v>
                </c:pt>
                <c:pt idx="337" formatCode="General">
                  <c:v>1.5685639330000001</c:v>
                </c:pt>
                <c:pt idx="338" formatCode="General">
                  <c:v>1.5733091850000001</c:v>
                </c:pt>
                <c:pt idx="339" formatCode="General">
                  <c:v>1.577641874</c:v>
                </c:pt>
                <c:pt idx="340" formatCode="General">
                  <c:v>1.5821991550000001</c:v>
                </c:pt>
                <c:pt idx="341" formatCode="General">
                  <c:v>1.586220642</c:v>
                </c:pt>
                <c:pt idx="342" formatCode="General">
                  <c:v>1.589341525</c:v>
                </c:pt>
                <c:pt idx="343" formatCode="General">
                  <c:v>1.5922321180000001</c:v>
                </c:pt>
                <c:pt idx="344" formatCode="General">
                  <c:v>1.5948554319999999</c:v>
                </c:pt>
                <c:pt idx="345" formatCode="General">
                  <c:v>1.59701526</c:v>
                </c:pt>
                <c:pt idx="346" formatCode="General">
                  <c:v>1.5986973819999999</c:v>
                </c:pt>
                <c:pt idx="347" formatCode="General">
                  <c:v>1.600095813</c:v>
                </c:pt>
                <c:pt idx="348" formatCode="General">
                  <c:v>1.601571724</c:v>
                </c:pt>
                <c:pt idx="349" formatCode="General">
                  <c:v>1.6028855550000001</c:v>
                </c:pt>
                <c:pt idx="350" formatCode="General">
                  <c:v>1.6040441379999999</c:v>
                </c:pt>
                <c:pt idx="351" formatCode="General">
                  <c:v>1.6050297090000001</c:v>
                </c:pt>
                <c:pt idx="352" formatCode="General">
                  <c:v>1.6059075890000001</c:v>
                </c:pt>
                <c:pt idx="353" formatCode="General">
                  <c:v>1.6065300280000001</c:v>
                </c:pt>
                <c:pt idx="354" formatCode="General">
                  <c:v>1.6071454629999999</c:v>
                </c:pt>
                <c:pt idx="355" formatCode="General">
                  <c:v>1.607720357</c:v>
                </c:pt>
                <c:pt idx="356" formatCode="General">
                  <c:v>1.6083142560000001</c:v>
                </c:pt>
                <c:pt idx="357" formatCode="General">
                  <c:v>1.608924496</c:v>
                </c:pt>
                <c:pt idx="358" formatCode="General">
                  <c:v>1.6095714189999999</c:v>
                </c:pt>
                <c:pt idx="359" formatCode="General">
                  <c:v>1.610105452</c:v>
                </c:pt>
                <c:pt idx="360" formatCode="General">
                  <c:v>1.611037332</c:v>
                </c:pt>
                <c:pt idx="361" formatCode="General">
                  <c:v>1.611785045</c:v>
                </c:pt>
                <c:pt idx="362" formatCode="General">
                  <c:v>1.6124808749999999</c:v>
                </c:pt>
                <c:pt idx="363" formatCode="General">
                  <c:v>1.6132188540000001</c:v>
                </c:pt>
                <c:pt idx="364" formatCode="General">
                  <c:v>1.6139467940000001</c:v>
                </c:pt>
                <c:pt idx="365" formatCode="General">
                  <c:v>1.614214861</c:v>
                </c:pt>
                <c:pt idx="366" formatCode="General">
                  <c:v>1.6147087259999999</c:v>
                </c:pt>
                <c:pt idx="367" formatCode="General">
                  <c:v>1.6152666449999999</c:v>
                </c:pt>
                <c:pt idx="368" formatCode="General">
                  <c:v>1.6156614629999999</c:v>
                </c:pt>
                <c:pt idx="369" formatCode="General">
                  <c:v>1.6161504470000001</c:v>
                </c:pt>
                <c:pt idx="370" formatCode="General">
                  <c:v>1.616622102</c:v>
                </c:pt>
                <c:pt idx="371" formatCode="General">
                  <c:v>1.6169171449999999</c:v>
                </c:pt>
                <c:pt idx="372" formatCode="General">
                  <c:v>1.617223775</c:v>
                </c:pt>
                <c:pt idx="373" formatCode="General">
                  <c:v>1.6175176929999999</c:v>
                </c:pt>
                <c:pt idx="374" formatCode="General">
                  <c:v>1.617756543</c:v>
                </c:pt>
                <c:pt idx="375" formatCode="General">
                  <c:v>1.6179095619999999</c:v>
                </c:pt>
                <c:pt idx="376" formatCode="General">
                  <c:v>1.6180132330000001</c:v>
                </c:pt>
                <c:pt idx="377" formatCode="General">
                  <c:v>1.618018929</c:v>
                </c:pt>
                <c:pt idx="378" formatCode="General">
                  <c:v>1.6181279150000001</c:v>
                </c:pt>
                <c:pt idx="379" formatCode="General">
                  <c:v>1.6182939009999999</c:v>
                </c:pt>
                <c:pt idx="380" formatCode="General">
                  <c:v>1.618522121</c:v>
                </c:pt>
                <c:pt idx="381" formatCode="General">
                  <c:v>1.618747884</c:v>
                </c:pt>
                <c:pt idx="382" formatCode="General">
                  <c:v>1.6189618290000001</c:v>
                </c:pt>
                <c:pt idx="383" formatCode="General">
                  <c:v>1.619083279</c:v>
                </c:pt>
                <c:pt idx="384" formatCode="General">
                  <c:v>1.619115023</c:v>
                </c:pt>
                <c:pt idx="385" formatCode="General">
                  <c:v>1.619114317</c:v>
                </c:pt>
                <c:pt idx="386" formatCode="General">
                  <c:v>1.6191222160000001</c:v>
                </c:pt>
                <c:pt idx="387" formatCode="General">
                  <c:v>1.6190966</c:v>
                </c:pt>
                <c:pt idx="388" formatCode="General">
                  <c:v>1.6190696010000001</c:v>
                </c:pt>
                <c:pt idx="389" formatCode="General">
                  <c:v>1.619022886</c:v>
                </c:pt>
                <c:pt idx="390" formatCode="General">
                  <c:v>1.6189944519999999</c:v>
                </c:pt>
                <c:pt idx="391" formatCode="General">
                  <c:v>1.6189508509999999</c:v>
                </c:pt>
                <c:pt idx="392" formatCode="General">
                  <c:v>1.6189845060000001</c:v>
                </c:pt>
                <c:pt idx="393" formatCode="General">
                  <c:v>1.6191447729999999</c:v>
                </c:pt>
                <c:pt idx="394" formatCode="General">
                  <c:v>1.619330945</c:v>
                </c:pt>
              </c:numCache>
            </c:numRef>
          </c:xVal>
          <c:yVal>
            <c:numRef>
              <c:f>'Data fresh bones'!$HY$3:$HY$397</c:f>
              <c:numCache>
                <c:formatCode>General</c:formatCode>
                <c:ptCount val="395"/>
                <c:pt idx="0">
                  <c:v>0</c:v>
                </c:pt>
                <c:pt idx="1">
                  <c:v>-2.8369000000000002E-4</c:v>
                </c:pt>
                <c:pt idx="2">
                  <c:v>1.2972E-4</c:v>
                </c:pt>
                <c:pt idx="3">
                  <c:v>-1.1855399999999999E-3</c:v>
                </c:pt>
                <c:pt idx="4">
                  <c:v>-5.4533000000000001E-4</c:v>
                </c:pt>
                <c:pt idx="5">
                  <c:v>-6.4809999999999998E-4</c:v>
                </c:pt>
                <c:pt idx="6">
                  <c:v>-1.8461000000000001E-4</c:v>
                </c:pt>
                <c:pt idx="7" formatCode="0.00E+00">
                  <c:v>-3.0402000000000001E-6</c:v>
                </c:pt>
                <c:pt idx="8" formatCode="0.00E+00">
                  <c:v>-1.2629999999999999E-5</c:v>
                </c:pt>
                <c:pt idx="9">
                  <c:v>-2.9084E-4</c:v>
                </c:pt>
                <c:pt idx="10">
                  <c:v>-2.3526999999999999E-4</c:v>
                </c:pt>
                <c:pt idx="11">
                  <c:v>-1.8097E-4</c:v>
                </c:pt>
                <c:pt idx="12">
                  <c:v>-5.3930000000000004E-4</c:v>
                </c:pt>
                <c:pt idx="13">
                  <c:v>-5.9769000000000001E-4</c:v>
                </c:pt>
                <c:pt idx="14">
                  <c:v>-7.6048999999999995E-4</c:v>
                </c:pt>
                <c:pt idx="15">
                  <c:v>-8.007E-4</c:v>
                </c:pt>
                <c:pt idx="16">
                  <c:v>-1.2723999999999999E-3</c:v>
                </c:pt>
                <c:pt idx="17">
                  <c:v>-1.30915E-3</c:v>
                </c:pt>
                <c:pt idx="18">
                  <c:v>-1.3118800000000001E-3</c:v>
                </c:pt>
                <c:pt idx="19">
                  <c:v>-1.2743100000000001E-3</c:v>
                </c:pt>
                <c:pt idx="20">
                  <c:v>-1.2836E-3</c:v>
                </c:pt>
                <c:pt idx="21">
                  <c:v>-1.2482999999999999E-3</c:v>
                </c:pt>
                <c:pt idx="22">
                  <c:v>-1.2434200000000001E-3</c:v>
                </c:pt>
                <c:pt idx="23">
                  <c:v>-1.2458E-3</c:v>
                </c:pt>
                <c:pt idx="24">
                  <c:v>-1.2347199999999999E-3</c:v>
                </c:pt>
                <c:pt idx="25">
                  <c:v>-1.19666E-3</c:v>
                </c:pt>
                <c:pt idx="26">
                  <c:v>-1.2238399999999999E-3</c:v>
                </c:pt>
                <c:pt idx="27">
                  <c:v>-1.23796E-3</c:v>
                </c:pt>
                <c:pt idx="28">
                  <c:v>-1.3074199999999999E-3</c:v>
                </c:pt>
                <c:pt idx="29">
                  <c:v>-1.3164299999999999E-3</c:v>
                </c:pt>
                <c:pt idx="30">
                  <c:v>-1.3316199999999999E-3</c:v>
                </c:pt>
                <c:pt idx="31">
                  <c:v>-1.3144700000000001E-3</c:v>
                </c:pt>
                <c:pt idx="32">
                  <c:v>-1.3201899999999999E-3</c:v>
                </c:pt>
                <c:pt idx="33">
                  <c:v>-1.3342199999999999E-3</c:v>
                </c:pt>
                <c:pt idx="34">
                  <c:v>-1.4516399999999999E-3</c:v>
                </c:pt>
                <c:pt idx="35">
                  <c:v>-1.4823900000000001E-3</c:v>
                </c:pt>
                <c:pt idx="36">
                  <c:v>-1.5259799999999999E-3</c:v>
                </c:pt>
                <c:pt idx="37">
                  <c:v>-1.5941600000000001E-3</c:v>
                </c:pt>
                <c:pt idx="38">
                  <c:v>-1.6360599999999999E-3</c:v>
                </c:pt>
                <c:pt idx="39">
                  <c:v>-1.6530799999999999E-3</c:v>
                </c:pt>
                <c:pt idx="40">
                  <c:v>-1.7882099999999999E-3</c:v>
                </c:pt>
                <c:pt idx="41">
                  <c:v>-1.80579E-3</c:v>
                </c:pt>
                <c:pt idx="42">
                  <c:v>-1.8351800000000001E-3</c:v>
                </c:pt>
                <c:pt idx="43">
                  <c:v>-1.88094E-3</c:v>
                </c:pt>
                <c:pt idx="44">
                  <c:v>-1.9265899999999999E-3</c:v>
                </c:pt>
                <c:pt idx="45">
                  <c:v>-1.91351E-3</c:v>
                </c:pt>
                <c:pt idx="46">
                  <c:v>-1.9904599999999999E-3</c:v>
                </c:pt>
                <c:pt idx="47">
                  <c:v>-2.02433E-3</c:v>
                </c:pt>
                <c:pt idx="48">
                  <c:v>-2.0650600000000001E-3</c:v>
                </c:pt>
                <c:pt idx="49">
                  <c:v>-2.0678799999999998E-3</c:v>
                </c:pt>
                <c:pt idx="50">
                  <c:v>-2.0985299999999999E-3</c:v>
                </c:pt>
                <c:pt idx="51">
                  <c:v>-2.1168699999999999E-3</c:v>
                </c:pt>
                <c:pt idx="52">
                  <c:v>-2.1389E-3</c:v>
                </c:pt>
                <c:pt idx="53">
                  <c:v>-2.1498200000000002E-3</c:v>
                </c:pt>
                <c:pt idx="54">
                  <c:v>-2.1832700000000002E-3</c:v>
                </c:pt>
                <c:pt idx="55">
                  <c:v>-2.2555499999999998E-3</c:v>
                </c:pt>
                <c:pt idx="56">
                  <c:v>-2.2543400000000001E-3</c:v>
                </c:pt>
                <c:pt idx="57">
                  <c:v>-2.2529899999999999E-3</c:v>
                </c:pt>
                <c:pt idx="58">
                  <c:v>-2.2762099999999999E-3</c:v>
                </c:pt>
                <c:pt idx="59">
                  <c:v>-2.2858700000000002E-3</c:v>
                </c:pt>
                <c:pt idx="60">
                  <c:v>-2.2969800000000001E-3</c:v>
                </c:pt>
                <c:pt idx="61">
                  <c:v>-2.3159500000000002E-3</c:v>
                </c:pt>
                <c:pt idx="62">
                  <c:v>-2.3442900000000002E-3</c:v>
                </c:pt>
                <c:pt idx="63">
                  <c:v>-2.3334100000000002E-3</c:v>
                </c:pt>
                <c:pt idx="64">
                  <c:v>-2.32986E-3</c:v>
                </c:pt>
                <c:pt idx="65">
                  <c:v>-2.3591200000000001E-3</c:v>
                </c:pt>
                <c:pt idx="66">
                  <c:v>-2.3595299999999999E-3</c:v>
                </c:pt>
                <c:pt idx="67">
                  <c:v>-2.36235E-3</c:v>
                </c:pt>
                <c:pt idx="68">
                  <c:v>-2.3651900000000001E-3</c:v>
                </c:pt>
                <c:pt idx="69">
                  <c:v>-2.4023500000000001E-3</c:v>
                </c:pt>
                <c:pt idx="70">
                  <c:v>-2.3927100000000001E-3</c:v>
                </c:pt>
                <c:pt idx="71">
                  <c:v>-2.4257599999999999E-3</c:v>
                </c:pt>
                <c:pt idx="72">
                  <c:v>-2.4426700000000001E-3</c:v>
                </c:pt>
                <c:pt idx="73">
                  <c:v>-2.4849099999999999E-3</c:v>
                </c:pt>
                <c:pt idx="74">
                  <c:v>-2.4939300000000001E-3</c:v>
                </c:pt>
                <c:pt idx="75">
                  <c:v>-2.4900999999999999E-3</c:v>
                </c:pt>
                <c:pt idx="76">
                  <c:v>-2.4964599999999998E-3</c:v>
                </c:pt>
                <c:pt idx="77">
                  <c:v>-2.4803799999999999E-3</c:v>
                </c:pt>
                <c:pt idx="78">
                  <c:v>-2.5025E-3</c:v>
                </c:pt>
                <c:pt idx="79">
                  <c:v>-2.5029599999999998E-3</c:v>
                </c:pt>
                <c:pt idx="80">
                  <c:v>-2.5126800000000002E-3</c:v>
                </c:pt>
                <c:pt idx="81">
                  <c:v>-2.52199E-3</c:v>
                </c:pt>
                <c:pt idx="82">
                  <c:v>-2.6415800000000001E-3</c:v>
                </c:pt>
                <c:pt idx="83">
                  <c:v>-2.7874200000000001E-3</c:v>
                </c:pt>
                <c:pt idx="84">
                  <c:v>-2.7845399999999998E-3</c:v>
                </c:pt>
                <c:pt idx="85">
                  <c:v>-2.7711300000000001E-3</c:v>
                </c:pt>
                <c:pt idx="86">
                  <c:v>-2.7986199999999999E-3</c:v>
                </c:pt>
                <c:pt idx="87">
                  <c:v>-2.76414E-3</c:v>
                </c:pt>
                <c:pt idx="88">
                  <c:v>-2.7147899999999999E-3</c:v>
                </c:pt>
                <c:pt idx="89">
                  <c:v>-2.7281599999999999E-3</c:v>
                </c:pt>
                <c:pt idx="90">
                  <c:v>-2.7612299999999999E-3</c:v>
                </c:pt>
                <c:pt idx="91">
                  <c:v>-2.7691399999999998E-3</c:v>
                </c:pt>
                <c:pt idx="92">
                  <c:v>-2.77575E-3</c:v>
                </c:pt>
                <c:pt idx="93">
                  <c:v>-2.7528700000000001E-3</c:v>
                </c:pt>
                <c:pt idx="94">
                  <c:v>-2.7494500000000001E-3</c:v>
                </c:pt>
                <c:pt idx="95">
                  <c:v>-2.7073399999999999E-3</c:v>
                </c:pt>
                <c:pt idx="96">
                  <c:v>-2.6484999999999998E-3</c:v>
                </c:pt>
                <c:pt idx="97">
                  <c:v>-2.6900499999999998E-3</c:v>
                </c:pt>
                <c:pt idx="98">
                  <c:v>-2.6955099999999999E-3</c:v>
                </c:pt>
                <c:pt idx="99">
                  <c:v>-2.7312999999999999E-3</c:v>
                </c:pt>
                <c:pt idx="100">
                  <c:v>-2.74369E-3</c:v>
                </c:pt>
                <c:pt idx="101">
                  <c:v>-2.7430800000000002E-3</c:v>
                </c:pt>
                <c:pt idx="102">
                  <c:v>-2.7527699999999999E-3</c:v>
                </c:pt>
                <c:pt idx="103">
                  <c:v>-2.8138099999999999E-3</c:v>
                </c:pt>
                <c:pt idx="104">
                  <c:v>-2.8135299999999999E-3</c:v>
                </c:pt>
                <c:pt idx="105">
                  <c:v>-2.84578E-3</c:v>
                </c:pt>
                <c:pt idx="106">
                  <c:v>-2.8565299999999999E-3</c:v>
                </c:pt>
                <c:pt idx="107">
                  <c:v>-2.8712899999999999E-3</c:v>
                </c:pt>
                <c:pt idx="108">
                  <c:v>-2.8845300000000002E-3</c:v>
                </c:pt>
                <c:pt idx="109">
                  <c:v>-2.8867599999999999E-3</c:v>
                </c:pt>
                <c:pt idx="110">
                  <c:v>-2.9298800000000002E-3</c:v>
                </c:pt>
                <c:pt idx="111">
                  <c:v>-2.72302E-3</c:v>
                </c:pt>
                <c:pt idx="112">
                  <c:v>-2.7062000000000002E-3</c:v>
                </c:pt>
                <c:pt idx="113">
                  <c:v>-2.7967399999999998E-3</c:v>
                </c:pt>
                <c:pt idx="114">
                  <c:v>-2.79715E-3</c:v>
                </c:pt>
                <c:pt idx="115">
                  <c:v>-2.85601E-3</c:v>
                </c:pt>
                <c:pt idx="116">
                  <c:v>-2.8811599999999998E-3</c:v>
                </c:pt>
                <c:pt idx="117">
                  <c:v>-2.88375E-3</c:v>
                </c:pt>
                <c:pt idx="118">
                  <c:v>-2.8911100000000001E-3</c:v>
                </c:pt>
                <c:pt idx="119">
                  <c:v>-2.9155700000000001E-3</c:v>
                </c:pt>
                <c:pt idx="120">
                  <c:v>-2.93166E-3</c:v>
                </c:pt>
                <c:pt idx="121">
                  <c:v>-2.9209399999999999E-3</c:v>
                </c:pt>
                <c:pt idx="122">
                  <c:v>-2.9317100000000001E-3</c:v>
                </c:pt>
                <c:pt idx="123">
                  <c:v>-2.9163700000000002E-3</c:v>
                </c:pt>
                <c:pt idx="124">
                  <c:v>-2.9391600000000001E-3</c:v>
                </c:pt>
                <c:pt idx="125">
                  <c:v>-2.9237500000000001E-3</c:v>
                </c:pt>
                <c:pt idx="126">
                  <c:v>-2.9232899999999998E-3</c:v>
                </c:pt>
                <c:pt idx="127">
                  <c:v>-2.91179E-3</c:v>
                </c:pt>
                <c:pt idx="128">
                  <c:v>-2.94458E-3</c:v>
                </c:pt>
                <c:pt idx="129">
                  <c:v>-2.93224E-3</c:v>
                </c:pt>
                <c:pt idx="130">
                  <c:v>-2.9198499999999999E-3</c:v>
                </c:pt>
                <c:pt idx="131">
                  <c:v>-2.9214000000000002E-3</c:v>
                </c:pt>
                <c:pt idx="132">
                  <c:v>-2.8610599999999999E-3</c:v>
                </c:pt>
                <c:pt idx="133">
                  <c:v>-2.8516599999999998E-3</c:v>
                </c:pt>
                <c:pt idx="134">
                  <c:v>-2.8520799999999999E-3</c:v>
                </c:pt>
                <c:pt idx="135">
                  <c:v>-3.0227800000000001E-3</c:v>
                </c:pt>
                <c:pt idx="136">
                  <c:v>-3.09187E-3</c:v>
                </c:pt>
                <c:pt idx="137">
                  <c:v>-3.0868900000000001E-3</c:v>
                </c:pt>
                <c:pt idx="138">
                  <c:v>-3.0998499999999999E-3</c:v>
                </c:pt>
                <c:pt idx="139">
                  <c:v>-3.0982000000000002E-3</c:v>
                </c:pt>
                <c:pt idx="140">
                  <c:v>-3.2043699999999998E-3</c:v>
                </c:pt>
                <c:pt idx="141">
                  <c:v>-3.2050899999999998E-3</c:v>
                </c:pt>
                <c:pt idx="142">
                  <c:v>-3.1997100000000001E-3</c:v>
                </c:pt>
                <c:pt idx="143">
                  <c:v>-3.1882099999999999E-3</c:v>
                </c:pt>
                <c:pt idx="144">
                  <c:v>-3.1859499999999999E-3</c:v>
                </c:pt>
                <c:pt idx="145">
                  <c:v>-3.22347E-3</c:v>
                </c:pt>
                <c:pt idx="146">
                  <c:v>-3.2303000000000002E-3</c:v>
                </c:pt>
                <c:pt idx="147">
                  <c:v>-3.2494500000000001E-3</c:v>
                </c:pt>
                <c:pt idx="148">
                  <c:v>-3.2372400000000002E-3</c:v>
                </c:pt>
                <c:pt idx="149">
                  <c:v>-3.2332900000000002E-3</c:v>
                </c:pt>
                <c:pt idx="150">
                  <c:v>-3.2367199999999998E-3</c:v>
                </c:pt>
                <c:pt idx="151">
                  <c:v>-3.2484300000000001E-3</c:v>
                </c:pt>
                <c:pt idx="152">
                  <c:v>-3.2665799999999998E-3</c:v>
                </c:pt>
                <c:pt idx="153">
                  <c:v>-3.29613E-3</c:v>
                </c:pt>
                <c:pt idx="154">
                  <c:v>-3.3968800000000001E-3</c:v>
                </c:pt>
                <c:pt idx="155">
                  <c:v>-3.42742E-3</c:v>
                </c:pt>
                <c:pt idx="156">
                  <c:v>-3.5084700000000001E-3</c:v>
                </c:pt>
                <c:pt idx="157">
                  <c:v>-3.5614900000000001E-3</c:v>
                </c:pt>
                <c:pt idx="158">
                  <c:v>-3.6069399999999999E-3</c:v>
                </c:pt>
                <c:pt idx="159">
                  <c:v>-3.6104000000000002E-3</c:v>
                </c:pt>
                <c:pt idx="160">
                  <c:v>-3.6319299999999998E-3</c:v>
                </c:pt>
                <c:pt idx="161">
                  <c:v>-3.6315100000000001E-3</c:v>
                </c:pt>
                <c:pt idx="162">
                  <c:v>-3.6384400000000002E-3</c:v>
                </c:pt>
                <c:pt idx="163">
                  <c:v>-3.6768399999999998E-3</c:v>
                </c:pt>
                <c:pt idx="164">
                  <c:v>-3.7259599999999999E-3</c:v>
                </c:pt>
                <c:pt idx="165">
                  <c:v>-3.7262900000000002E-3</c:v>
                </c:pt>
                <c:pt idx="166">
                  <c:v>-3.7226400000000002E-3</c:v>
                </c:pt>
                <c:pt idx="167">
                  <c:v>-3.7614699999999998E-3</c:v>
                </c:pt>
                <c:pt idx="168">
                  <c:v>-3.7636800000000002E-3</c:v>
                </c:pt>
                <c:pt idx="169">
                  <c:v>-3.7388E-3</c:v>
                </c:pt>
                <c:pt idx="170">
                  <c:v>-3.77642E-3</c:v>
                </c:pt>
                <c:pt idx="171">
                  <c:v>-3.7961000000000002E-3</c:v>
                </c:pt>
                <c:pt idx="172">
                  <c:v>-3.8165899999999999E-3</c:v>
                </c:pt>
                <c:pt idx="173">
                  <c:v>-3.8391300000000001E-3</c:v>
                </c:pt>
                <c:pt idx="174">
                  <c:v>-3.9555600000000003E-3</c:v>
                </c:pt>
                <c:pt idx="175">
                  <c:v>-3.9635E-3</c:v>
                </c:pt>
                <c:pt idx="176">
                  <c:v>-3.9648900000000004E-3</c:v>
                </c:pt>
                <c:pt idx="177">
                  <c:v>-3.9507099999999996E-3</c:v>
                </c:pt>
                <c:pt idx="178">
                  <c:v>-3.9441399999999996E-3</c:v>
                </c:pt>
                <c:pt idx="179">
                  <c:v>-3.9357100000000002E-3</c:v>
                </c:pt>
                <c:pt idx="180">
                  <c:v>-3.9360000000000003E-3</c:v>
                </c:pt>
                <c:pt idx="181">
                  <c:v>-3.9618600000000002E-3</c:v>
                </c:pt>
                <c:pt idx="182">
                  <c:v>-4.02339E-3</c:v>
                </c:pt>
                <c:pt idx="183">
                  <c:v>-4.10254E-3</c:v>
                </c:pt>
                <c:pt idx="184">
                  <c:v>-4.2090299999999999E-3</c:v>
                </c:pt>
                <c:pt idx="185">
                  <c:v>-4.2982799999999998E-3</c:v>
                </c:pt>
                <c:pt idx="186">
                  <c:v>-4.4463899999999997E-3</c:v>
                </c:pt>
                <c:pt idx="187">
                  <c:v>-4.5268399999999999E-3</c:v>
                </c:pt>
                <c:pt idx="188">
                  <c:v>-4.5246899999999996E-3</c:v>
                </c:pt>
                <c:pt idx="189">
                  <c:v>-4.5073200000000004E-3</c:v>
                </c:pt>
                <c:pt idx="190">
                  <c:v>-4.4780000000000002E-3</c:v>
                </c:pt>
                <c:pt idx="191">
                  <c:v>-4.4572099999999996E-3</c:v>
                </c:pt>
                <c:pt idx="192">
                  <c:v>-4.4682400000000001E-3</c:v>
                </c:pt>
                <c:pt idx="193">
                  <c:v>-4.4724400000000003E-3</c:v>
                </c:pt>
                <c:pt idx="194">
                  <c:v>-4.4941599999999996E-3</c:v>
                </c:pt>
                <c:pt idx="195">
                  <c:v>-4.6321599999999997E-3</c:v>
                </c:pt>
                <c:pt idx="196">
                  <c:v>-4.64467E-3</c:v>
                </c:pt>
                <c:pt idx="197">
                  <c:v>-4.6896500000000001E-3</c:v>
                </c:pt>
                <c:pt idx="198">
                  <c:v>-4.7466000000000001E-3</c:v>
                </c:pt>
                <c:pt idx="199">
                  <c:v>-4.7461999999999999E-3</c:v>
                </c:pt>
                <c:pt idx="200">
                  <c:v>-4.7533999999999996E-3</c:v>
                </c:pt>
                <c:pt idx="201">
                  <c:v>-4.7711400000000001E-3</c:v>
                </c:pt>
                <c:pt idx="202">
                  <c:v>-4.6926800000000003E-3</c:v>
                </c:pt>
                <c:pt idx="203">
                  <c:v>-4.7095399999999999E-3</c:v>
                </c:pt>
                <c:pt idx="204">
                  <c:v>-4.7667100000000004E-3</c:v>
                </c:pt>
                <c:pt idx="205">
                  <c:v>-4.7652500000000004E-3</c:v>
                </c:pt>
                <c:pt idx="206">
                  <c:v>-4.76546E-3</c:v>
                </c:pt>
                <c:pt idx="207">
                  <c:v>-4.79277E-3</c:v>
                </c:pt>
                <c:pt idx="208">
                  <c:v>-4.8602000000000003E-3</c:v>
                </c:pt>
                <c:pt idx="209">
                  <c:v>-4.90772E-3</c:v>
                </c:pt>
                <c:pt idx="210">
                  <c:v>-4.9457600000000004E-3</c:v>
                </c:pt>
                <c:pt idx="211">
                  <c:v>-4.99578E-3</c:v>
                </c:pt>
                <c:pt idx="212">
                  <c:v>-5.01813E-3</c:v>
                </c:pt>
                <c:pt idx="213">
                  <c:v>-5.03726E-3</c:v>
                </c:pt>
                <c:pt idx="214">
                  <c:v>-5.0539499999999998E-3</c:v>
                </c:pt>
                <c:pt idx="215">
                  <c:v>-5.0680100000000004E-3</c:v>
                </c:pt>
                <c:pt idx="216">
                  <c:v>-5.0620400000000003E-3</c:v>
                </c:pt>
                <c:pt idx="217">
                  <c:v>-5.06442E-3</c:v>
                </c:pt>
                <c:pt idx="218">
                  <c:v>-5.0799699999999996E-3</c:v>
                </c:pt>
                <c:pt idx="219">
                  <c:v>-5.1148399999999998E-3</c:v>
                </c:pt>
                <c:pt idx="220">
                  <c:v>-5.12518E-3</c:v>
                </c:pt>
                <c:pt idx="221">
                  <c:v>-5.1690099999999999E-3</c:v>
                </c:pt>
                <c:pt idx="222">
                  <c:v>-5.2479600000000003E-3</c:v>
                </c:pt>
                <c:pt idx="223">
                  <c:v>-5.2922100000000003E-3</c:v>
                </c:pt>
                <c:pt idx="224">
                  <c:v>-5.3164199999999997E-3</c:v>
                </c:pt>
                <c:pt idx="225">
                  <c:v>-5.4123599999999997E-3</c:v>
                </c:pt>
                <c:pt idx="226">
                  <c:v>-5.5006100000000004E-3</c:v>
                </c:pt>
                <c:pt idx="227">
                  <c:v>-5.5500200000000001E-3</c:v>
                </c:pt>
                <c:pt idx="228">
                  <c:v>-5.5739199999999996E-3</c:v>
                </c:pt>
                <c:pt idx="229">
                  <c:v>-5.6182100000000002E-3</c:v>
                </c:pt>
                <c:pt idx="230">
                  <c:v>-5.6508799999999996E-3</c:v>
                </c:pt>
                <c:pt idx="231">
                  <c:v>-5.6582100000000003E-3</c:v>
                </c:pt>
                <c:pt idx="232">
                  <c:v>-5.6595600000000001E-3</c:v>
                </c:pt>
                <c:pt idx="233">
                  <c:v>-5.7048400000000001E-3</c:v>
                </c:pt>
                <c:pt idx="234">
                  <c:v>-5.7204600000000001E-3</c:v>
                </c:pt>
                <c:pt idx="235">
                  <c:v>-5.72807E-3</c:v>
                </c:pt>
                <c:pt idx="236">
                  <c:v>-5.8025899999999998E-3</c:v>
                </c:pt>
                <c:pt idx="237">
                  <c:v>-5.8855399999999999E-3</c:v>
                </c:pt>
                <c:pt idx="238">
                  <c:v>-5.90699E-3</c:v>
                </c:pt>
                <c:pt idx="239">
                  <c:v>-5.9305599999999997E-3</c:v>
                </c:pt>
                <c:pt idx="240">
                  <c:v>-5.9481100000000004E-3</c:v>
                </c:pt>
                <c:pt idx="241">
                  <c:v>-5.9557100000000003E-3</c:v>
                </c:pt>
                <c:pt idx="242">
                  <c:v>-5.9561800000000002E-3</c:v>
                </c:pt>
                <c:pt idx="243">
                  <c:v>-5.9704600000000004E-3</c:v>
                </c:pt>
                <c:pt idx="244">
                  <c:v>-5.96366E-3</c:v>
                </c:pt>
                <c:pt idx="245">
                  <c:v>-5.9685900000000002E-3</c:v>
                </c:pt>
                <c:pt idx="246">
                  <c:v>-5.96819E-3</c:v>
                </c:pt>
                <c:pt idx="247">
                  <c:v>-5.97856E-3</c:v>
                </c:pt>
                <c:pt idx="248">
                  <c:v>-5.9795200000000003E-3</c:v>
                </c:pt>
                <c:pt idx="249">
                  <c:v>-5.9702000000000002E-3</c:v>
                </c:pt>
                <c:pt idx="250">
                  <c:v>-6.1026199999999996E-3</c:v>
                </c:pt>
                <c:pt idx="251">
                  <c:v>-6.1028899999999997E-3</c:v>
                </c:pt>
                <c:pt idx="252">
                  <c:v>-6.1052800000000003E-3</c:v>
                </c:pt>
                <c:pt idx="253">
                  <c:v>-6.1013400000000002E-3</c:v>
                </c:pt>
                <c:pt idx="254">
                  <c:v>-6.1127500000000001E-3</c:v>
                </c:pt>
                <c:pt idx="255">
                  <c:v>-6.0965400000000001E-3</c:v>
                </c:pt>
                <c:pt idx="256">
                  <c:v>-6.1005800000000004E-3</c:v>
                </c:pt>
                <c:pt idx="257">
                  <c:v>-6.1002699999999997E-3</c:v>
                </c:pt>
                <c:pt idx="258">
                  <c:v>-6.0957299999999997E-3</c:v>
                </c:pt>
                <c:pt idx="259">
                  <c:v>-6.0992199999999998E-3</c:v>
                </c:pt>
                <c:pt idx="260">
                  <c:v>-6.0975500000000002E-3</c:v>
                </c:pt>
                <c:pt idx="261">
                  <c:v>-6.1014399999999996E-3</c:v>
                </c:pt>
                <c:pt idx="262">
                  <c:v>-6.1256899999999996E-3</c:v>
                </c:pt>
                <c:pt idx="263">
                  <c:v>-6.1084299999999998E-3</c:v>
                </c:pt>
                <c:pt idx="264">
                  <c:v>-6.1234999999999996E-3</c:v>
                </c:pt>
                <c:pt idx="265">
                  <c:v>-6.1183699999999997E-3</c:v>
                </c:pt>
                <c:pt idx="266">
                  <c:v>-6.1153300000000004E-3</c:v>
                </c:pt>
                <c:pt idx="267">
                  <c:v>-6.1137500000000003E-3</c:v>
                </c:pt>
                <c:pt idx="268">
                  <c:v>-6.11906E-3</c:v>
                </c:pt>
                <c:pt idx="269">
                  <c:v>-6.12007E-3</c:v>
                </c:pt>
                <c:pt idx="270">
                  <c:v>-6.13205E-3</c:v>
                </c:pt>
                <c:pt idx="271">
                  <c:v>-6.1452199999999998E-3</c:v>
                </c:pt>
                <c:pt idx="272">
                  <c:v>-6.1478599999999998E-3</c:v>
                </c:pt>
                <c:pt idx="273">
                  <c:v>-6.1459499999999999E-3</c:v>
                </c:pt>
                <c:pt idx="274">
                  <c:v>-6.14154E-3</c:v>
                </c:pt>
                <c:pt idx="275">
                  <c:v>-6.1576799999999996E-3</c:v>
                </c:pt>
                <c:pt idx="276">
                  <c:v>-6.14491E-3</c:v>
                </c:pt>
                <c:pt idx="277">
                  <c:v>-6.1444400000000001E-3</c:v>
                </c:pt>
                <c:pt idx="278">
                  <c:v>-6.15658E-3</c:v>
                </c:pt>
                <c:pt idx="279">
                  <c:v>-6.1536000000000004E-3</c:v>
                </c:pt>
                <c:pt idx="280">
                  <c:v>-6.1751799999999997E-3</c:v>
                </c:pt>
                <c:pt idx="281">
                  <c:v>-6.1874199999999999E-3</c:v>
                </c:pt>
                <c:pt idx="282">
                  <c:v>-6.1875100000000002E-3</c:v>
                </c:pt>
                <c:pt idx="283">
                  <c:v>-6.1845199999999998E-3</c:v>
                </c:pt>
                <c:pt idx="284">
                  <c:v>-6.2603900000000002E-3</c:v>
                </c:pt>
                <c:pt idx="285">
                  <c:v>-6.28468E-3</c:v>
                </c:pt>
                <c:pt idx="286">
                  <c:v>-6.2914399999999997E-3</c:v>
                </c:pt>
                <c:pt idx="287">
                  <c:v>-6.2942099999999997E-3</c:v>
                </c:pt>
                <c:pt idx="288">
                  <c:v>-6.2934000000000002E-3</c:v>
                </c:pt>
                <c:pt idx="289">
                  <c:v>-6.2974399999999996E-3</c:v>
                </c:pt>
                <c:pt idx="290">
                  <c:v>-6.3040099999999996E-3</c:v>
                </c:pt>
                <c:pt idx="291">
                  <c:v>-6.3642600000000001E-3</c:v>
                </c:pt>
                <c:pt idx="292">
                  <c:v>-6.3809799999999996E-3</c:v>
                </c:pt>
                <c:pt idx="293">
                  <c:v>-6.3977599999999997E-3</c:v>
                </c:pt>
                <c:pt idx="294">
                  <c:v>-6.3893300000000004E-3</c:v>
                </c:pt>
                <c:pt idx="295">
                  <c:v>-6.4353600000000002E-3</c:v>
                </c:pt>
                <c:pt idx="296">
                  <c:v>-6.4061700000000001E-3</c:v>
                </c:pt>
                <c:pt idx="297">
                  <c:v>-6.3795099999999997E-3</c:v>
                </c:pt>
                <c:pt idx="298">
                  <c:v>-6.5538300000000001E-3</c:v>
                </c:pt>
                <c:pt idx="299">
                  <c:v>-6.5566799999999996E-3</c:v>
                </c:pt>
                <c:pt idx="300">
                  <c:v>-6.5239499999999997E-3</c:v>
                </c:pt>
                <c:pt idx="301">
                  <c:v>-6.5296499999999997E-3</c:v>
                </c:pt>
                <c:pt idx="302">
                  <c:v>-6.5209400000000002E-3</c:v>
                </c:pt>
                <c:pt idx="303">
                  <c:v>-6.5272999999999998E-3</c:v>
                </c:pt>
                <c:pt idx="304">
                  <c:v>-6.5330900000000001E-3</c:v>
                </c:pt>
                <c:pt idx="305">
                  <c:v>-6.6653700000000003E-3</c:v>
                </c:pt>
                <c:pt idx="306">
                  <c:v>-6.64717E-3</c:v>
                </c:pt>
                <c:pt idx="307">
                  <c:v>-6.6414899999999999E-3</c:v>
                </c:pt>
                <c:pt idx="308">
                  <c:v>-6.7157400000000004E-3</c:v>
                </c:pt>
                <c:pt idx="309">
                  <c:v>-6.8581500000000004E-3</c:v>
                </c:pt>
                <c:pt idx="310">
                  <c:v>-6.8134800000000002E-3</c:v>
                </c:pt>
                <c:pt idx="311">
                  <c:v>-6.9338899999999998E-3</c:v>
                </c:pt>
                <c:pt idx="312">
                  <c:v>-7.0394100000000003E-3</c:v>
                </c:pt>
                <c:pt idx="313">
                  <c:v>-7.0492300000000001E-3</c:v>
                </c:pt>
                <c:pt idx="314">
                  <c:v>-7.0575400000000002E-3</c:v>
                </c:pt>
                <c:pt idx="315">
                  <c:v>-7.0703700000000003E-3</c:v>
                </c:pt>
                <c:pt idx="316">
                  <c:v>-7.0537100000000004E-3</c:v>
                </c:pt>
                <c:pt idx="317">
                  <c:v>-7.0605599999999996E-3</c:v>
                </c:pt>
                <c:pt idx="318">
                  <c:v>-7.1323699999999999E-3</c:v>
                </c:pt>
                <c:pt idx="319">
                  <c:v>-7.1905299999999997E-3</c:v>
                </c:pt>
                <c:pt idx="320">
                  <c:v>-7.2931999999999997E-3</c:v>
                </c:pt>
                <c:pt idx="321">
                  <c:v>-7.3384399999999999E-3</c:v>
                </c:pt>
                <c:pt idx="322">
                  <c:v>-7.36676E-3</c:v>
                </c:pt>
                <c:pt idx="323">
                  <c:v>-7.4119600000000004E-3</c:v>
                </c:pt>
                <c:pt idx="324">
                  <c:v>-7.4220500000000003E-3</c:v>
                </c:pt>
                <c:pt idx="325">
                  <c:v>-7.4411599999999996E-3</c:v>
                </c:pt>
                <c:pt idx="326">
                  <c:v>-7.4936999999999998E-3</c:v>
                </c:pt>
                <c:pt idx="327">
                  <c:v>-7.5151999999999997E-3</c:v>
                </c:pt>
                <c:pt idx="328">
                  <c:v>-7.5228400000000003E-3</c:v>
                </c:pt>
                <c:pt idx="329">
                  <c:v>-7.5532500000000001E-3</c:v>
                </c:pt>
                <c:pt idx="330">
                  <c:v>-7.55326E-3</c:v>
                </c:pt>
                <c:pt idx="331">
                  <c:v>-7.60424E-3</c:v>
                </c:pt>
                <c:pt idx="332">
                  <c:v>-7.6315899999999997E-3</c:v>
                </c:pt>
                <c:pt idx="333">
                  <c:v>-7.6488800000000003E-3</c:v>
                </c:pt>
                <c:pt idx="334">
                  <c:v>-7.7014099999999997E-3</c:v>
                </c:pt>
                <c:pt idx="335">
                  <c:v>-7.8437300000000001E-3</c:v>
                </c:pt>
                <c:pt idx="336">
                  <c:v>-7.9685799999999994E-3</c:v>
                </c:pt>
                <c:pt idx="337">
                  <c:v>-8.1656999999999997E-3</c:v>
                </c:pt>
                <c:pt idx="338">
                  <c:v>-8.4639399999999997E-3</c:v>
                </c:pt>
                <c:pt idx="339">
                  <c:v>-8.5489499999999996E-3</c:v>
                </c:pt>
                <c:pt idx="340">
                  <c:v>-8.5232099999999998E-3</c:v>
                </c:pt>
                <c:pt idx="341">
                  <c:v>-8.5477799999999996E-3</c:v>
                </c:pt>
                <c:pt idx="342">
                  <c:v>-8.5356400000000006E-3</c:v>
                </c:pt>
                <c:pt idx="343">
                  <c:v>-8.5989399999999994E-3</c:v>
                </c:pt>
                <c:pt idx="344">
                  <c:v>-8.8166500000000005E-3</c:v>
                </c:pt>
                <c:pt idx="345">
                  <c:v>-9.0859300000000007E-3</c:v>
                </c:pt>
                <c:pt idx="346">
                  <c:v>-9.2850899999999993E-3</c:v>
                </c:pt>
                <c:pt idx="347">
                  <c:v>-9.3317499999999998E-3</c:v>
                </c:pt>
                <c:pt idx="348">
                  <c:v>-9.3047600000000005E-3</c:v>
                </c:pt>
                <c:pt idx="349">
                  <c:v>-9.2964199999999997E-3</c:v>
                </c:pt>
                <c:pt idx="350">
                  <c:v>-9.3312800000000008E-3</c:v>
                </c:pt>
                <c:pt idx="351">
                  <c:v>-9.3093900000000007E-3</c:v>
                </c:pt>
                <c:pt idx="352">
                  <c:v>-9.2948400000000004E-3</c:v>
                </c:pt>
                <c:pt idx="353">
                  <c:v>-9.3184900000000005E-3</c:v>
                </c:pt>
                <c:pt idx="354">
                  <c:v>-9.3254099999999993E-3</c:v>
                </c:pt>
                <c:pt idx="355">
                  <c:v>-9.3322100000000005E-3</c:v>
                </c:pt>
                <c:pt idx="356">
                  <c:v>-9.3001999999999998E-3</c:v>
                </c:pt>
                <c:pt idx="357">
                  <c:v>-1.0035189999999999E-2</c:v>
                </c:pt>
                <c:pt idx="358">
                  <c:v>-9.9927899999999997E-3</c:v>
                </c:pt>
                <c:pt idx="359">
                  <c:v>-9.9902700000000007E-3</c:v>
                </c:pt>
                <c:pt idx="360">
                  <c:v>-9.9717299999999998E-3</c:v>
                </c:pt>
                <c:pt idx="361">
                  <c:v>-1.00622E-2</c:v>
                </c:pt>
                <c:pt idx="362">
                  <c:v>-1.005284E-2</c:v>
                </c:pt>
                <c:pt idx="363">
                  <c:v>-1.0451739999999999E-2</c:v>
                </c:pt>
                <c:pt idx="364">
                  <c:v>-1.061435E-2</c:v>
                </c:pt>
                <c:pt idx="365">
                  <c:v>-1.0857739999999999E-2</c:v>
                </c:pt>
                <c:pt idx="366">
                  <c:v>-1.084806E-2</c:v>
                </c:pt>
                <c:pt idx="367">
                  <c:v>-1.090812E-2</c:v>
                </c:pt>
                <c:pt idx="368">
                  <c:v>-1.089826E-2</c:v>
                </c:pt>
                <c:pt idx="369">
                  <c:v>-1.096605E-2</c:v>
                </c:pt>
                <c:pt idx="370">
                  <c:v>-1.096458E-2</c:v>
                </c:pt>
                <c:pt idx="371">
                  <c:v>-1.104577E-2</c:v>
                </c:pt>
                <c:pt idx="372">
                  <c:v>-1.1168930000000001E-2</c:v>
                </c:pt>
                <c:pt idx="373">
                  <c:v>-1.118709E-2</c:v>
                </c:pt>
                <c:pt idx="374">
                  <c:v>-1.141257E-2</c:v>
                </c:pt>
                <c:pt idx="375">
                  <c:v>-1.229952E-2</c:v>
                </c:pt>
                <c:pt idx="376">
                  <c:v>-1.273968E-2</c:v>
                </c:pt>
                <c:pt idx="377">
                  <c:v>-1.3230230000000001E-2</c:v>
                </c:pt>
                <c:pt idx="378">
                  <c:v>-1.346428E-2</c:v>
                </c:pt>
                <c:pt idx="379">
                  <c:v>-1.4337900000000001E-2</c:v>
                </c:pt>
                <c:pt idx="380">
                  <c:v>-1.480035E-2</c:v>
                </c:pt>
                <c:pt idx="381">
                  <c:v>-1.5239249999999999E-2</c:v>
                </c:pt>
                <c:pt idx="382">
                  <c:v>-1.5584550000000001E-2</c:v>
                </c:pt>
                <c:pt idx="383">
                  <c:v>-1.6203749999999999E-2</c:v>
                </c:pt>
                <c:pt idx="384">
                  <c:v>-1.723966E-2</c:v>
                </c:pt>
                <c:pt idx="385">
                  <c:v>-1.5966600000000001E-2</c:v>
                </c:pt>
                <c:pt idx="386">
                  <c:v>-1.6101810000000001E-2</c:v>
                </c:pt>
                <c:pt idx="387">
                  <c:v>-1.518006E-2</c:v>
                </c:pt>
                <c:pt idx="388">
                  <c:v>-1.5073430000000001E-2</c:v>
                </c:pt>
                <c:pt idx="389">
                  <c:v>-1.5547129999999999E-2</c:v>
                </c:pt>
                <c:pt idx="390">
                  <c:v>-1.5584300000000001E-2</c:v>
                </c:pt>
                <c:pt idx="391">
                  <c:v>-1.6072779999999998E-2</c:v>
                </c:pt>
                <c:pt idx="392">
                  <c:v>-1.503143E-2</c:v>
                </c:pt>
                <c:pt idx="393">
                  <c:v>-1.500772E-2</c:v>
                </c:pt>
                <c:pt idx="394">
                  <c:v>-1.489127E-2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07-4E83-A2CE-985AC1A6F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501376"/>
        <c:axId val="185501952"/>
      </c:scatterChart>
      <c:valAx>
        <c:axId val="18550137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85501952"/>
        <c:crosses val="autoZero"/>
        <c:crossBetween val="midCat"/>
      </c:valAx>
      <c:valAx>
        <c:axId val="185501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55013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2564796587926507"/>
                  <c:y val="-0.13923695960418742"/>
                </c:manualLayout>
              </c:layout>
              <c:numFmt formatCode="General" sourceLinked="0"/>
            </c:trendlineLbl>
          </c:trendline>
          <c:xVal>
            <c:numRef>
              <c:f>'Data fresh bones'!$HZ$4:$HZ$398</c:f>
              <c:numCache>
                <c:formatCode>0.00E+00</c:formatCode>
                <c:ptCount val="395"/>
                <c:pt idx="0">
                  <c:v>9.5135400000000007E-6</c:v>
                </c:pt>
                <c:pt idx="1">
                  <c:v>-4.6345000000000003E-6</c:v>
                </c:pt>
                <c:pt idx="2" formatCode="General">
                  <c:v>1.5117700000000001E-4</c:v>
                </c:pt>
                <c:pt idx="3" formatCode="General">
                  <c:v>8.9699799999999998E-4</c:v>
                </c:pt>
                <c:pt idx="4" formatCode="General">
                  <c:v>2.4083889999999999E-3</c:v>
                </c:pt>
                <c:pt idx="5" formatCode="General">
                  <c:v>4.9418719999999999E-3</c:v>
                </c:pt>
                <c:pt idx="6" formatCode="General">
                  <c:v>7.8599159999999998E-3</c:v>
                </c:pt>
                <c:pt idx="7" formatCode="General">
                  <c:v>1.1217652999999999E-2</c:v>
                </c:pt>
                <c:pt idx="8" formatCode="General">
                  <c:v>1.4579006E-2</c:v>
                </c:pt>
                <c:pt idx="9" formatCode="General">
                  <c:v>1.7201444E-2</c:v>
                </c:pt>
                <c:pt idx="10" formatCode="General">
                  <c:v>1.8911041E-2</c:v>
                </c:pt>
                <c:pt idx="11" formatCode="General">
                  <c:v>2.0575836E-2</c:v>
                </c:pt>
                <c:pt idx="12" formatCode="General">
                  <c:v>2.2200715999999999E-2</c:v>
                </c:pt>
                <c:pt idx="13" formatCode="General">
                  <c:v>2.3770738E-2</c:v>
                </c:pt>
                <c:pt idx="14" formatCode="General">
                  <c:v>2.5872194000000001E-2</c:v>
                </c:pt>
                <c:pt idx="15" formatCode="General">
                  <c:v>2.8393452999999999E-2</c:v>
                </c:pt>
                <c:pt idx="16" formatCode="General">
                  <c:v>3.0955455999999999E-2</c:v>
                </c:pt>
                <c:pt idx="17" formatCode="General">
                  <c:v>3.3448104999999999E-2</c:v>
                </c:pt>
                <c:pt idx="18" formatCode="General">
                  <c:v>3.5960938999999997E-2</c:v>
                </c:pt>
                <c:pt idx="19" formatCode="General">
                  <c:v>3.8273315000000002E-2</c:v>
                </c:pt>
                <c:pt idx="20" formatCode="General">
                  <c:v>4.0479013000000001E-2</c:v>
                </c:pt>
                <c:pt idx="21" formatCode="General">
                  <c:v>4.3346962000000003E-2</c:v>
                </c:pt>
                <c:pt idx="22" formatCode="General">
                  <c:v>4.6816855999999997E-2</c:v>
                </c:pt>
                <c:pt idx="23" formatCode="General">
                  <c:v>4.9926387000000003E-2</c:v>
                </c:pt>
                <c:pt idx="24" formatCode="General">
                  <c:v>5.3052275000000003E-2</c:v>
                </c:pt>
                <c:pt idx="25" formatCode="General">
                  <c:v>5.7034435000000001E-2</c:v>
                </c:pt>
                <c:pt idx="26" formatCode="General">
                  <c:v>6.1013838000000001E-2</c:v>
                </c:pt>
                <c:pt idx="27" formatCode="General">
                  <c:v>6.6251724999999997E-2</c:v>
                </c:pt>
                <c:pt idx="28" formatCode="General">
                  <c:v>7.2076737000000002E-2</c:v>
                </c:pt>
                <c:pt idx="29" formatCode="General">
                  <c:v>7.7910834999999998E-2</c:v>
                </c:pt>
                <c:pt idx="30" formatCode="General">
                  <c:v>8.3597999000000006E-2</c:v>
                </c:pt>
                <c:pt idx="31" formatCode="General">
                  <c:v>8.9987505999999995E-2</c:v>
                </c:pt>
                <c:pt idx="32" formatCode="General">
                  <c:v>9.6762827999999995E-2</c:v>
                </c:pt>
                <c:pt idx="33" formatCode="General">
                  <c:v>0.103501418</c:v>
                </c:pt>
                <c:pt idx="34" formatCode="General">
                  <c:v>0.11012240600000001</c:v>
                </c:pt>
                <c:pt idx="35" formatCode="General">
                  <c:v>0.117220961</c:v>
                </c:pt>
                <c:pt idx="36" formatCode="General">
                  <c:v>0.124260864</c:v>
                </c:pt>
                <c:pt idx="37" formatCode="General">
                  <c:v>0.12889323899999999</c:v>
                </c:pt>
                <c:pt idx="38" formatCode="General">
                  <c:v>0.13362433700000001</c:v>
                </c:pt>
                <c:pt idx="39" formatCode="General">
                  <c:v>0.139569205</c:v>
                </c:pt>
                <c:pt idx="40" formatCode="General">
                  <c:v>0.144326445</c:v>
                </c:pt>
                <c:pt idx="41" formatCode="General">
                  <c:v>0.14847122099999999</c:v>
                </c:pt>
                <c:pt idx="42" formatCode="General">
                  <c:v>0.154002484</c:v>
                </c:pt>
                <c:pt idx="43" formatCode="General">
                  <c:v>0.160609637</c:v>
                </c:pt>
                <c:pt idx="44" formatCode="General">
                  <c:v>0.166407427</c:v>
                </c:pt>
                <c:pt idx="45" formatCode="General">
                  <c:v>0.17218646700000001</c:v>
                </c:pt>
                <c:pt idx="46" formatCode="General">
                  <c:v>0.177614561</c:v>
                </c:pt>
                <c:pt idx="47" formatCode="General">
                  <c:v>0.18252621299999999</c:v>
                </c:pt>
                <c:pt idx="48" formatCode="General">
                  <c:v>0.18657442299999999</c:v>
                </c:pt>
                <c:pt idx="49" formatCode="General">
                  <c:v>0.190427399</c:v>
                </c:pt>
                <c:pt idx="50" formatCode="General">
                  <c:v>0.19526937999999999</c:v>
                </c:pt>
                <c:pt idx="51" formatCode="General">
                  <c:v>0.20049315100000001</c:v>
                </c:pt>
                <c:pt idx="52" formatCode="General">
                  <c:v>0.20532160299999999</c:v>
                </c:pt>
                <c:pt idx="53" formatCode="General">
                  <c:v>0.21014592300000001</c:v>
                </c:pt>
                <c:pt idx="54" formatCode="General">
                  <c:v>0.214604082</c:v>
                </c:pt>
                <c:pt idx="55" formatCode="General">
                  <c:v>0.21790539</c:v>
                </c:pt>
                <c:pt idx="56" formatCode="General">
                  <c:v>0.221094128</c:v>
                </c:pt>
                <c:pt idx="57" formatCode="General">
                  <c:v>0.22493926</c:v>
                </c:pt>
                <c:pt idx="58" formatCode="General">
                  <c:v>0.22914108799999999</c:v>
                </c:pt>
                <c:pt idx="59" formatCode="General">
                  <c:v>0.23365428099999999</c:v>
                </c:pt>
                <c:pt idx="60" formatCode="General">
                  <c:v>0.23872496000000001</c:v>
                </c:pt>
                <c:pt idx="61" formatCode="General">
                  <c:v>0.24431415000000001</c:v>
                </c:pt>
                <c:pt idx="62" formatCode="General">
                  <c:v>0.24942740199999999</c:v>
                </c:pt>
                <c:pt idx="63" formatCode="General">
                  <c:v>0.254121704</c:v>
                </c:pt>
                <c:pt idx="64" formatCode="General">
                  <c:v>0.25947091100000003</c:v>
                </c:pt>
                <c:pt idx="65" formatCode="General">
                  <c:v>0.26482476999999999</c:v>
                </c:pt>
                <c:pt idx="66" formatCode="General">
                  <c:v>0.269510366</c:v>
                </c:pt>
                <c:pt idx="67" formatCode="General">
                  <c:v>0.273846276</c:v>
                </c:pt>
                <c:pt idx="68" formatCode="General">
                  <c:v>0.278416424</c:v>
                </c:pt>
                <c:pt idx="69" formatCode="General">
                  <c:v>0.28334916599999999</c:v>
                </c:pt>
                <c:pt idx="70" formatCode="General">
                  <c:v>0.28862423799999998</c:v>
                </c:pt>
                <c:pt idx="71" formatCode="General">
                  <c:v>0.29462196200000002</c:v>
                </c:pt>
                <c:pt idx="72" formatCode="General">
                  <c:v>0.30112377200000001</c:v>
                </c:pt>
                <c:pt idx="73" formatCode="General">
                  <c:v>0.30678641800000001</c:v>
                </c:pt>
                <c:pt idx="74" formatCode="General">
                  <c:v>0.311335892</c:v>
                </c:pt>
                <c:pt idx="75" formatCode="General">
                  <c:v>0.31530941800000001</c:v>
                </c:pt>
                <c:pt idx="76" formatCode="General">
                  <c:v>0.31816120399999998</c:v>
                </c:pt>
                <c:pt idx="77" formatCode="General">
                  <c:v>0.32034517299999998</c:v>
                </c:pt>
                <c:pt idx="78" formatCode="General">
                  <c:v>0.32234782899999997</c:v>
                </c:pt>
                <c:pt idx="79" formatCode="General">
                  <c:v>0.32452029100000002</c:v>
                </c:pt>
                <c:pt idx="80" formatCode="General">
                  <c:v>0.32984377799999998</c:v>
                </c:pt>
                <c:pt idx="81" formatCode="General">
                  <c:v>0.34185301099999998</c:v>
                </c:pt>
                <c:pt idx="82" formatCode="General">
                  <c:v>0.35692477</c:v>
                </c:pt>
                <c:pt idx="83" formatCode="General">
                  <c:v>0.37196563700000002</c:v>
                </c:pt>
                <c:pt idx="84" formatCode="General">
                  <c:v>0.38727455</c:v>
                </c:pt>
                <c:pt idx="85" formatCode="General">
                  <c:v>0.40030262700000002</c:v>
                </c:pt>
                <c:pt idx="86" formatCode="General">
                  <c:v>0.407329671</c:v>
                </c:pt>
                <c:pt idx="87" formatCode="General">
                  <c:v>0.41246011799999999</c:v>
                </c:pt>
                <c:pt idx="88" formatCode="General">
                  <c:v>0.41866504700000001</c:v>
                </c:pt>
                <c:pt idx="89" formatCode="General">
                  <c:v>0.426127902</c:v>
                </c:pt>
                <c:pt idx="90" formatCode="General">
                  <c:v>0.43326453599999998</c:v>
                </c:pt>
                <c:pt idx="91" formatCode="General">
                  <c:v>0.43988733899999999</c:v>
                </c:pt>
                <c:pt idx="92" formatCode="General">
                  <c:v>0.44553774699999998</c:v>
                </c:pt>
                <c:pt idx="93" formatCode="General">
                  <c:v>0.45056141799999999</c:v>
                </c:pt>
                <c:pt idx="94" formatCode="General">
                  <c:v>0.45385017900000002</c:v>
                </c:pt>
                <c:pt idx="95" formatCode="General">
                  <c:v>0.4565323</c:v>
                </c:pt>
                <c:pt idx="96" formatCode="General">
                  <c:v>0.46069534000000001</c:v>
                </c:pt>
                <c:pt idx="97" formatCode="General">
                  <c:v>0.46539214200000001</c:v>
                </c:pt>
                <c:pt idx="98" formatCode="General">
                  <c:v>0.46950760200000002</c:v>
                </c:pt>
                <c:pt idx="99" formatCode="General">
                  <c:v>0.47360137099999999</c:v>
                </c:pt>
                <c:pt idx="100" formatCode="General">
                  <c:v>0.47749942499999998</c:v>
                </c:pt>
                <c:pt idx="101" formatCode="General">
                  <c:v>0.47960439100000002</c:v>
                </c:pt>
                <c:pt idx="102" formatCode="General">
                  <c:v>0.48119528299999997</c:v>
                </c:pt>
                <c:pt idx="103" formatCode="General">
                  <c:v>0.48341036199999998</c:v>
                </c:pt>
                <c:pt idx="104" formatCode="General">
                  <c:v>0.48607108399999999</c:v>
                </c:pt>
                <c:pt idx="105" formatCode="General">
                  <c:v>0.48914478300000003</c:v>
                </c:pt>
                <c:pt idx="106" formatCode="General">
                  <c:v>0.49222271299999998</c:v>
                </c:pt>
                <c:pt idx="107" formatCode="General">
                  <c:v>0.494835619</c:v>
                </c:pt>
                <c:pt idx="108" formatCode="General">
                  <c:v>0.49741187100000001</c:v>
                </c:pt>
                <c:pt idx="109" formatCode="General">
                  <c:v>0.49929082600000002</c:v>
                </c:pt>
                <c:pt idx="110" formatCode="General">
                  <c:v>0.50067372200000004</c:v>
                </c:pt>
                <c:pt idx="111" formatCode="General">
                  <c:v>0.50182634000000004</c:v>
                </c:pt>
                <c:pt idx="112" formatCode="General">
                  <c:v>0.50299830700000003</c:v>
                </c:pt>
                <c:pt idx="113" formatCode="General">
                  <c:v>0.50458773700000004</c:v>
                </c:pt>
                <c:pt idx="114" formatCode="General">
                  <c:v>0.50711910999999998</c:v>
                </c:pt>
                <c:pt idx="115" formatCode="General">
                  <c:v>0.50990484999999997</c:v>
                </c:pt>
                <c:pt idx="116" formatCode="General">
                  <c:v>0.51304297099999996</c:v>
                </c:pt>
                <c:pt idx="117" formatCode="General">
                  <c:v>0.51612051999999997</c:v>
                </c:pt>
                <c:pt idx="118" formatCode="General">
                  <c:v>0.518394829</c:v>
                </c:pt>
                <c:pt idx="119" formatCode="General">
                  <c:v>0.51998705899999997</c:v>
                </c:pt>
                <c:pt idx="120" formatCode="General">
                  <c:v>0.52156382599999995</c:v>
                </c:pt>
                <c:pt idx="121" formatCode="General">
                  <c:v>0.52376768200000001</c:v>
                </c:pt>
                <c:pt idx="122" formatCode="General">
                  <c:v>0.52670882900000005</c:v>
                </c:pt>
                <c:pt idx="123" formatCode="General">
                  <c:v>0.53026511700000001</c:v>
                </c:pt>
                <c:pt idx="124" formatCode="General">
                  <c:v>0.53401380499999995</c:v>
                </c:pt>
                <c:pt idx="125" formatCode="General">
                  <c:v>0.53817392200000003</c:v>
                </c:pt>
                <c:pt idx="126" formatCode="General">
                  <c:v>0.54261292900000002</c:v>
                </c:pt>
                <c:pt idx="127" formatCode="General">
                  <c:v>0.547167026</c:v>
                </c:pt>
                <c:pt idx="128" formatCode="General">
                  <c:v>0.55315597299999997</c:v>
                </c:pt>
                <c:pt idx="129" formatCode="General">
                  <c:v>0.56090770499999998</c:v>
                </c:pt>
                <c:pt idx="130" formatCode="General">
                  <c:v>0.56811443500000003</c:v>
                </c:pt>
                <c:pt idx="131" formatCode="General">
                  <c:v>0.57429912900000002</c:v>
                </c:pt>
                <c:pt idx="132" formatCode="General">
                  <c:v>0.57970340600000003</c:v>
                </c:pt>
                <c:pt idx="133" formatCode="General">
                  <c:v>0.58280739800000003</c:v>
                </c:pt>
                <c:pt idx="134" formatCode="General">
                  <c:v>0.583928534</c:v>
                </c:pt>
                <c:pt idx="135" formatCode="General">
                  <c:v>0.58485059900000003</c:v>
                </c:pt>
                <c:pt idx="136" formatCode="General">
                  <c:v>0.58593122200000003</c:v>
                </c:pt>
                <c:pt idx="137" formatCode="General">
                  <c:v>0.588117424</c:v>
                </c:pt>
                <c:pt idx="138" formatCode="General">
                  <c:v>0.59068631599999999</c:v>
                </c:pt>
                <c:pt idx="139" formatCode="General">
                  <c:v>0.59359909200000005</c:v>
                </c:pt>
                <c:pt idx="140" formatCode="General">
                  <c:v>0.59788900199999995</c:v>
                </c:pt>
                <c:pt idx="141" formatCode="General">
                  <c:v>0.60341215100000001</c:v>
                </c:pt>
                <c:pt idx="142" formatCode="General">
                  <c:v>0.60894081499999997</c:v>
                </c:pt>
                <c:pt idx="143" formatCode="General">
                  <c:v>0.614558347</c:v>
                </c:pt>
                <c:pt idx="144" formatCode="General">
                  <c:v>0.62032447800000001</c:v>
                </c:pt>
                <c:pt idx="145" formatCode="General">
                  <c:v>0.62508012800000001</c:v>
                </c:pt>
                <c:pt idx="146" formatCode="General">
                  <c:v>0.62943064000000004</c:v>
                </c:pt>
                <c:pt idx="147" formatCode="General">
                  <c:v>0.63491641499999996</c:v>
                </c:pt>
                <c:pt idx="148" formatCode="General">
                  <c:v>0.64230240900000002</c:v>
                </c:pt>
                <c:pt idx="149" formatCode="General">
                  <c:v>0.65127904000000003</c:v>
                </c:pt>
                <c:pt idx="150" formatCode="General">
                  <c:v>0.66074696499999996</c:v>
                </c:pt>
                <c:pt idx="151" formatCode="General">
                  <c:v>0.66968054499999996</c:v>
                </c:pt>
                <c:pt idx="152" formatCode="General">
                  <c:v>0.67755184000000002</c:v>
                </c:pt>
                <c:pt idx="153" formatCode="General">
                  <c:v>0.68376075300000005</c:v>
                </c:pt>
                <c:pt idx="154" formatCode="General">
                  <c:v>0.68872569500000003</c:v>
                </c:pt>
                <c:pt idx="155" formatCode="General">
                  <c:v>0.69485979799999997</c:v>
                </c:pt>
                <c:pt idx="156" formatCode="General">
                  <c:v>0.70131853499999997</c:v>
                </c:pt>
                <c:pt idx="157" formatCode="General">
                  <c:v>0.70662276999999996</c:v>
                </c:pt>
                <c:pt idx="158" formatCode="General">
                  <c:v>0.71161744100000002</c:v>
                </c:pt>
                <c:pt idx="159" formatCode="General">
                  <c:v>0.71587119899999996</c:v>
                </c:pt>
                <c:pt idx="160" formatCode="General">
                  <c:v>0.71888519500000003</c:v>
                </c:pt>
                <c:pt idx="161" formatCode="General">
                  <c:v>0.721985761</c:v>
                </c:pt>
                <c:pt idx="162" formatCode="General">
                  <c:v>0.72543886499999999</c:v>
                </c:pt>
                <c:pt idx="163" formatCode="General">
                  <c:v>0.72933611600000003</c:v>
                </c:pt>
                <c:pt idx="164" formatCode="General">
                  <c:v>0.73386895699999999</c:v>
                </c:pt>
                <c:pt idx="165" formatCode="General">
                  <c:v>0.73817982999999998</c:v>
                </c:pt>
                <c:pt idx="166" formatCode="General">
                  <c:v>0.74173914699999999</c:v>
                </c:pt>
                <c:pt idx="167" formatCode="General">
                  <c:v>0.74603959500000006</c:v>
                </c:pt>
                <c:pt idx="168" formatCode="General">
                  <c:v>0.75082050899999997</c:v>
                </c:pt>
                <c:pt idx="169" formatCode="General">
                  <c:v>0.75524068099999997</c:v>
                </c:pt>
                <c:pt idx="170" formatCode="General">
                  <c:v>0.75960274000000005</c:v>
                </c:pt>
                <c:pt idx="171" formatCode="General">
                  <c:v>0.76411083000000002</c:v>
                </c:pt>
                <c:pt idx="172" formatCode="General">
                  <c:v>0.76827529999999999</c:v>
                </c:pt>
                <c:pt idx="173" formatCode="General">
                  <c:v>0.77180199999999999</c:v>
                </c:pt>
                <c:pt idx="174" formatCode="General">
                  <c:v>0.77506997200000005</c:v>
                </c:pt>
                <c:pt idx="175" formatCode="General">
                  <c:v>0.77806959499999995</c:v>
                </c:pt>
                <c:pt idx="176" formatCode="General">
                  <c:v>0.78093610099999999</c:v>
                </c:pt>
                <c:pt idx="177" formatCode="General">
                  <c:v>0.78329786999999995</c:v>
                </c:pt>
                <c:pt idx="178" formatCode="General">
                  <c:v>0.78604793799999995</c:v>
                </c:pt>
                <c:pt idx="179" formatCode="General">
                  <c:v>0.78976900100000003</c:v>
                </c:pt>
                <c:pt idx="180" formatCode="General">
                  <c:v>0.79419691100000001</c:v>
                </c:pt>
                <c:pt idx="181" formatCode="General">
                  <c:v>0.79889123699999998</c:v>
                </c:pt>
                <c:pt idx="182" formatCode="General">
                  <c:v>0.80385437100000001</c:v>
                </c:pt>
                <c:pt idx="183" formatCode="General">
                  <c:v>0.80819919799999995</c:v>
                </c:pt>
                <c:pt idx="184" formatCode="General">
                  <c:v>0.81178429299999999</c:v>
                </c:pt>
                <c:pt idx="185" formatCode="General">
                  <c:v>0.815120179</c:v>
                </c:pt>
                <c:pt idx="186" formatCode="General">
                  <c:v>0.81893923499999999</c:v>
                </c:pt>
                <c:pt idx="187" formatCode="General">
                  <c:v>0.82306394900000002</c:v>
                </c:pt>
                <c:pt idx="188" formatCode="General">
                  <c:v>0.82693421600000006</c:v>
                </c:pt>
                <c:pt idx="189" formatCode="General">
                  <c:v>0.83060118800000005</c:v>
                </c:pt>
                <c:pt idx="190" formatCode="General">
                  <c:v>0.83444590299999999</c:v>
                </c:pt>
                <c:pt idx="191" formatCode="General">
                  <c:v>0.83810270200000003</c:v>
                </c:pt>
                <c:pt idx="192" formatCode="General">
                  <c:v>0.841266238</c:v>
                </c:pt>
                <c:pt idx="193" formatCode="General">
                  <c:v>0.84571641500000005</c:v>
                </c:pt>
                <c:pt idx="194" formatCode="General">
                  <c:v>0.85173274099999996</c:v>
                </c:pt>
                <c:pt idx="195" formatCode="General">
                  <c:v>0.85834436999999997</c:v>
                </c:pt>
                <c:pt idx="196" formatCode="General">
                  <c:v>0.86494013800000003</c:v>
                </c:pt>
                <c:pt idx="197" formatCode="General">
                  <c:v>0.87232734000000001</c:v>
                </c:pt>
                <c:pt idx="198" formatCode="General">
                  <c:v>0.87944403400000004</c:v>
                </c:pt>
                <c:pt idx="199" formatCode="General">
                  <c:v>0.88512554700000001</c:v>
                </c:pt>
                <c:pt idx="200" formatCode="General">
                  <c:v>0.89055982499999997</c:v>
                </c:pt>
                <c:pt idx="201" formatCode="General">
                  <c:v>0.89593917000000001</c:v>
                </c:pt>
                <c:pt idx="202" formatCode="General">
                  <c:v>0.90067058899999997</c:v>
                </c:pt>
                <c:pt idx="203" formatCode="General">
                  <c:v>0.90524284200000005</c:v>
                </c:pt>
                <c:pt idx="204" formatCode="General">
                  <c:v>0.91064695799999995</c:v>
                </c:pt>
                <c:pt idx="205" formatCode="General">
                  <c:v>0.91661997299999998</c:v>
                </c:pt>
                <c:pt idx="206" formatCode="General">
                  <c:v>0.92373872999999995</c:v>
                </c:pt>
                <c:pt idx="207" formatCode="General">
                  <c:v>0.93209888100000005</c:v>
                </c:pt>
                <c:pt idx="208" formatCode="General">
                  <c:v>0.94051764599999998</c:v>
                </c:pt>
                <c:pt idx="209" formatCode="General">
                  <c:v>0.94835108899999998</c:v>
                </c:pt>
                <c:pt idx="210" formatCode="General">
                  <c:v>0.95529750899999999</c:v>
                </c:pt>
                <c:pt idx="211" formatCode="General">
                  <c:v>0.96094629799999998</c:v>
                </c:pt>
                <c:pt idx="212" formatCode="General">
                  <c:v>0.96529318900000005</c:v>
                </c:pt>
                <c:pt idx="213" formatCode="General">
                  <c:v>0.97100308899999999</c:v>
                </c:pt>
                <c:pt idx="214" formatCode="General">
                  <c:v>0.97756063400000004</c:v>
                </c:pt>
                <c:pt idx="215" formatCode="General">
                  <c:v>0.984726569</c:v>
                </c:pt>
                <c:pt idx="216" formatCode="General">
                  <c:v>0.99441898299999998</c:v>
                </c:pt>
                <c:pt idx="217" formatCode="General">
                  <c:v>1.006033513</c:v>
                </c:pt>
                <c:pt idx="218" formatCode="General">
                  <c:v>1.015552445</c:v>
                </c:pt>
                <c:pt idx="219" formatCode="General">
                  <c:v>1.0256615099999999</c:v>
                </c:pt>
                <c:pt idx="220" formatCode="General">
                  <c:v>1.0371798809999999</c:v>
                </c:pt>
                <c:pt idx="221" formatCode="General">
                  <c:v>1.049115134</c:v>
                </c:pt>
                <c:pt idx="222" formatCode="General">
                  <c:v>1.0618262519999999</c:v>
                </c:pt>
                <c:pt idx="223" formatCode="General">
                  <c:v>1.077210124</c:v>
                </c:pt>
                <c:pt idx="224" formatCode="General">
                  <c:v>1.0921487560000001</c:v>
                </c:pt>
                <c:pt idx="225" formatCode="General">
                  <c:v>1.1055379460000001</c:v>
                </c:pt>
                <c:pt idx="226" formatCode="General">
                  <c:v>1.1168640089999999</c:v>
                </c:pt>
                <c:pt idx="227" formatCode="General">
                  <c:v>1.1272879</c:v>
                </c:pt>
                <c:pt idx="228" formatCode="General">
                  <c:v>1.137546494</c:v>
                </c:pt>
                <c:pt idx="229" formatCode="General">
                  <c:v>1.1473241300000001</c:v>
                </c:pt>
                <c:pt idx="230" formatCode="General">
                  <c:v>1.155974182</c:v>
                </c:pt>
                <c:pt idx="231" formatCode="General">
                  <c:v>1.1646766980000001</c:v>
                </c:pt>
                <c:pt idx="232" formatCode="General">
                  <c:v>1.1720223759999999</c:v>
                </c:pt>
                <c:pt idx="233" formatCode="General">
                  <c:v>1.177301267</c:v>
                </c:pt>
                <c:pt idx="234" formatCode="General">
                  <c:v>1.1822072990000001</c:v>
                </c:pt>
                <c:pt idx="235" formatCode="General">
                  <c:v>1.1871027810000001</c:v>
                </c:pt>
                <c:pt idx="236" formatCode="General">
                  <c:v>1.1914606750000001</c:v>
                </c:pt>
                <c:pt idx="237" formatCode="General">
                  <c:v>1.1952823159999999</c:v>
                </c:pt>
                <c:pt idx="238" formatCode="General">
                  <c:v>1.198659889</c:v>
                </c:pt>
                <c:pt idx="239" formatCode="General">
                  <c:v>1.2020767379999999</c:v>
                </c:pt>
                <c:pt idx="240" formatCode="General">
                  <c:v>1.2059389330000001</c:v>
                </c:pt>
                <c:pt idx="241" formatCode="General">
                  <c:v>1.2091606619999999</c:v>
                </c:pt>
                <c:pt idx="242" formatCode="General">
                  <c:v>1.212143153</c:v>
                </c:pt>
                <c:pt idx="243" formatCode="General">
                  <c:v>1.2154914160000001</c:v>
                </c:pt>
                <c:pt idx="244" formatCode="General">
                  <c:v>1.2192109719999999</c:v>
                </c:pt>
                <c:pt idx="245" formatCode="General">
                  <c:v>1.222565642</c:v>
                </c:pt>
                <c:pt idx="246" formatCode="General">
                  <c:v>1.225595902</c:v>
                </c:pt>
                <c:pt idx="247" formatCode="General">
                  <c:v>1.228470897</c:v>
                </c:pt>
                <c:pt idx="248" formatCode="General">
                  <c:v>1.2311721330000001</c:v>
                </c:pt>
                <c:pt idx="249" formatCode="General">
                  <c:v>1.233846311</c:v>
                </c:pt>
                <c:pt idx="250" formatCode="General">
                  <c:v>1.2378612529999999</c:v>
                </c:pt>
                <c:pt idx="251" formatCode="General">
                  <c:v>1.24317996</c:v>
                </c:pt>
                <c:pt idx="252" formatCode="General">
                  <c:v>1.250609504</c:v>
                </c:pt>
                <c:pt idx="253" formatCode="General">
                  <c:v>1.259339499</c:v>
                </c:pt>
                <c:pt idx="254" formatCode="General">
                  <c:v>1.2680181779999999</c:v>
                </c:pt>
                <c:pt idx="255" formatCode="General">
                  <c:v>1.2759678409999999</c:v>
                </c:pt>
                <c:pt idx="256" formatCode="General">
                  <c:v>1.28323677</c:v>
                </c:pt>
                <c:pt idx="257" formatCode="General">
                  <c:v>1.2888477979999999</c:v>
                </c:pt>
                <c:pt idx="258" formatCode="General">
                  <c:v>1.293025458</c:v>
                </c:pt>
                <c:pt idx="259" formatCode="General">
                  <c:v>1.2964639760000001</c:v>
                </c:pt>
                <c:pt idx="260" formatCode="General">
                  <c:v>1.2993898909999999</c:v>
                </c:pt>
                <c:pt idx="261" formatCode="General">
                  <c:v>1.301771284</c:v>
                </c:pt>
                <c:pt idx="262" formatCode="General">
                  <c:v>1.3039459040000001</c:v>
                </c:pt>
                <c:pt idx="263" formatCode="General">
                  <c:v>1.3059192909999999</c:v>
                </c:pt>
                <c:pt idx="264" formatCode="General">
                  <c:v>1.3079961019999999</c:v>
                </c:pt>
                <c:pt idx="265" formatCode="General">
                  <c:v>1.3103178820000001</c:v>
                </c:pt>
                <c:pt idx="266" formatCode="General">
                  <c:v>1.312836546</c:v>
                </c:pt>
                <c:pt idx="267" formatCode="General">
                  <c:v>1.31511668</c:v>
                </c:pt>
                <c:pt idx="268" formatCode="General">
                  <c:v>1.3175161230000001</c:v>
                </c:pt>
                <c:pt idx="269" formatCode="General">
                  <c:v>1.3201905380000001</c:v>
                </c:pt>
                <c:pt idx="270" formatCode="General">
                  <c:v>1.3226572539999999</c:v>
                </c:pt>
                <c:pt idx="271" formatCode="General">
                  <c:v>1.3252004749999999</c:v>
                </c:pt>
                <c:pt idx="272" formatCode="General">
                  <c:v>1.3282137979999999</c:v>
                </c:pt>
                <c:pt idx="273" formatCode="General">
                  <c:v>1.331368866</c:v>
                </c:pt>
                <c:pt idx="274" formatCode="General">
                  <c:v>1.3346252380000001</c:v>
                </c:pt>
                <c:pt idx="275" formatCode="General">
                  <c:v>1.3383527079999999</c:v>
                </c:pt>
                <c:pt idx="276" formatCode="General">
                  <c:v>1.341620536</c:v>
                </c:pt>
                <c:pt idx="277" formatCode="General">
                  <c:v>1.344900628</c:v>
                </c:pt>
                <c:pt idx="278" formatCode="General">
                  <c:v>1.348515884</c:v>
                </c:pt>
                <c:pt idx="279" formatCode="General">
                  <c:v>1.3516025229999999</c:v>
                </c:pt>
                <c:pt idx="280" formatCode="General">
                  <c:v>1.354575098</c:v>
                </c:pt>
                <c:pt idx="281" formatCode="General">
                  <c:v>1.358898589</c:v>
                </c:pt>
                <c:pt idx="282" formatCode="General">
                  <c:v>1.3633378860000001</c:v>
                </c:pt>
                <c:pt idx="283" formatCode="General">
                  <c:v>1.3671775230000001</c:v>
                </c:pt>
                <c:pt idx="284" formatCode="General">
                  <c:v>1.371132171</c:v>
                </c:pt>
                <c:pt idx="285" formatCode="General">
                  <c:v>1.375153941</c:v>
                </c:pt>
                <c:pt idx="286" formatCode="General">
                  <c:v>1.378539682</c:v>
                </c:pt>
                <c:pt idx="287" formatCode="General">
                  <c:v>1.3813954319999999</c:v>
                </c:pt>
                <c:pt idx="288" formatCode="General">
                  <c:v>1.384580551</c:v>
                </c:pt>
                <c:pt idx="289" formatCode="General">
                  <c:v>1.388735378</c:v>
                </c:pt>
                <c:pt idx="290" formatCode="General">
                  <c:v>1.39341684</c:v>
                </c:pt>
                <c:pt idx="291" formatCode="General">
                  <c:v>1.3975900809999999</c:v>
                </c:pt>
                <c:pt idx="292" formatCode="General">
                  <c:v>1.4017132320000001</c:v>
                </c:pt>
                <c:pt idx="293" formatCode="General">
                  <c:v>1.4066433190000001</c:v>
                </c:pt>
                <c:pt idx="294" formatCode="General">
                  <c:v>1.4103332989999999</c:v>
                </c:pt>
                <c:pt idx="295" formatCode="General">
                  <c:v>1.4131521629999999</c:v>
                </c:pt>
                <c:pt idx="296" formatCode="General">
                  <c:v>1.4165246389999999</c:v>
                </c:pt>
                <c:pt idx="297" formatCode="General">
                  <c:v>1.4205355200000001</c:v>
                </c:pt>
                <c:pt idx="298" formatCode="General">
                  <c:v>1.4237081890000001</c:v>
                </c:pt>
                <c:pt idx="299" formatCode="General">
                  <c:v>1.4275918999999999</c:v>
                </c:pt>
                <c:pt idx="300" formatCode="General">
                  <c:v>1.43201259</c:v>
                </c:pt>
                <c:pt idx="301" formatCode="General">
                  <c:v>1.436138404</c:v>
                </c:pt>
                <c:pt idx="302" formatCode="General">
                  <c:v>1.4402198980000001</c:v>
                </c:pt>
                <c:pt idx="303" formatCode="General">
                  <c:v>1.4444390170000001</c:v>
                </c:pt>
                <c:pt idx="304" formatCode="General">
                  <c:v>1.4486383119999999</c:v>
                </c:pt>
                <c:pt idx="305" formatCode="General">
                  <c:v>1.4525735630000001</c:v>
                </c:pt>
                <c:pt idx="306" formatCode="General">
                  <c:v>1.4565873009999999</c:v>
                </c:pt>
                <c:pt idx="307" formatCode="General">
                  <c:v>1.4608012109999999</c:v>
                </c:pt>
                <c:pt idx="308" formatCode="General">
                  <c:v>1.4651945770000001</c:v>
                </c:pt>
                <c:pt idx="309" formatCode="General">
                  <c:v>1.469790237</c:v>
                </c:pt>
                <c:pt idx="310" formatCode="General">
                  <c:v>1.474157326</c:v>
                </c:pt>
                <c:pt idx="311" formatCode="General">
                  <c:v>1.478826822</c:v>
                </c:pt>
                <c:pt idx="312" formatCode="General">
                  <c:v>1.4842475550000001</c:v>
                </c:pt>
                <c:pt idx="313" formatCode="General">
                  <c:v>1.488970573</c:v>
                </c:pt>
                <c:pt idx="314" formatCode="General">
                  <c:v>1.492986119</c:v>
                </c:pt>
                <c:pt idx="315" formatCode="General">
                  <c:v>1.496495412</c:v>
                </c:pt>
                <c:pt idx="316" formatCode="General">
                  <c:v>1.4994694559999999</c:v>
                </c:pt>
                <c:pt idx="317" formatCode="General">
                  <c:v>1.501401674</c:v>
                </c:pt>
                <c:pt idx="318" formatCode="General">
                  <c:v>1.5046477039999999</c:v>
                </c:pt>
                <c:pt idx="319" formatCode="General">
                  <c:v>1.508787578</c:v>
                </c:pt>
                <c:pt idx="320" formatCode="General">
                  <c:v>1.512969802</c:v>
                </c:pt>
                <c:pt idx="321" formatCode="General">
                  <c:v>1.517030774</c:v>
                </c:pt>
                <c:pt idx="322" formatCode="General">
                  <c:v>1.5204078219999999</c:v>
                </c:pt>
                <c:pt idx="323" formatCode="General">
                  <c:v>1.5224755999999999</c:v>
                </c:pt>
                <c:pt idx="324" formatCode="General">
                  <c:v>1.523363493</c:v>
                </c:pt>
                <c:pt idx="325" formatCode="General">
                  <c:v>1.5245908699999999</c:v>
                </c:pt>
                <c:pt idx="326" formatCode="General">
                  <c:v>1.5268849529999999</c:v>
                </c:pt>
                <c:pt idx="327" formatCode="General">
                  <c:v>1.529657609</c:v>
                </c:pt>
                <c:pt idx="328" formatCode="General">
                  <c:v>1.5327898760000001</c:v>
                </c:pt>
                <c:pt idx="329" formatCode="General">
                  <c:v>1.536850593</c:v>
                </c:pt>
                <c:pt idx="330" formatCode="General">
                  <c:v>1.5412744629999999</c:v>
                </c:pt>
                <c:pt idx="331" formatCode="General">
                  <c:v>1.54465531</c:v>
                </c:pt>
                <c:pt idx="332" formatCode="General">
                  <c:v>1.548319346</c:v>
                </c:pt>
                <c:pt idx="333" formatCode="General">
                  <c:v>1.5521763879999999</c:v>
                </c:pt>
                <c:pt idx="334" formatCode="General">
                  <c:v>1.5558949129999999</c:v>
                </c:pt>
                <c:pt idx="335" formatCode="General">
                  <c:v>1.559219471</c:v>
                </c:pt>
                <c:pt idx="336" formatCode="General">
                  <c:v>1.563605862</c:v>
                </c:pt>
                <c:pt idx="337" formatCode="General">
                  <c:v>1.5685639330000001</c:v>
                </c:pt>
                <c:pt idx="338" formatCode="General">
                  <c:v>1.5733091850000001</c:v>
                </c:pt>
                <c:pt idx="339" formatCode="General">
                  <c:v>1.577641874</c:v>
                </c:pt>
                <c:pt idx="340" formatCode="General">
                  <c:v>1.5821991550000001</c:v>
                </c:pt>
                <c:pt idx="341" formatCode="General">
                  <c:v>1.586220642</c:v>
                </c:pt>
                <c:pt idx="342" formatCode="General">
                  <c:v>1.589341525</c:v>
                </c:pt>
                <c:pt idx="343" formatCode="General">
                  <c:v>1.5922321180000001</c:v>
                </c:pt>
                <c:pt idx="344" formatCode="General">
                  <c:v>1.5948554319999999</c:v>
                </c:pt>
                <c:pt idx="345" formatCode="General">
                  <c:v>1.59701526</c:v>
                </c:pt>
                <c:pt idx="346" formatCode="General">
                  <c:v>1.5986973819999999</c:v>
                </c:pt>
                <c:pt idx="347" formatCode="General">
                  <c:v>1.600095813</c:v>
                </c:pt>
                <c:pt idx="348" formatCode="General">
                  <c:v>1.601571724</c:v>
                </c:pt>
                <c:pt idx="349" formatCode="General">
                  <c:v>1.6028855550000001</c:v>
                </c:pt>
                <c:pt idx="350" formatCode="General">
                  <c:v>1.6040441379999999</c:v>
                </c:pt>
                <c:pt idx="351" formatCode="General">
                  <c:v>1.6050297090000001</c:v>
                </c:pt>
                <c:pt idx="352" formatCode="General">
                  <c:v>1.6059075890000001</c:v>
                </c:pt>
                <c:pt idx="353" formatCode="General">
                  <c:v>1.6065300280000001</c:v>
                </c:pt>
                <c:pt idx="354" formatCode="General">
                  <c:v>1.6071454629999999</c:v>
                </c:pt>
                <c:pt idx="355" formatCode="General">
                  <c:v>1.607720357</c:v>
                </c:pt>
                <c:pt idx="356" formatCode="General">
                  <c:v>1.6083142560000001</c:v>
                </c:pt>
                <c:pt idx="357" formatCode="General">
                  <c:v>1.608924496</c:v>
                </c:pt>
                <c:pt idx="358" formatCode="General">
                  <c:v>1.6095714189999999</c:v>
                </c:pt>
                <c:pt idx="359" formatCode="General">
                  <c:v>1.610105452</c:v>
                </c:pt>
                <c:pt idx="360" formatCode="General">
                  <c:v>1.611037332</c:v>
                </c:pt>
                <c:pt idx="361" formatCode="General">
                  <c:v>1.611785045</c:v>
                </c:pt>
                <c:pt idx="362" formatCode="General">
                  <c:v>1.6124808749999999</c:v>
                </c:pt>
                <c:pt idx="363" formatCode="General">
                  <c:v>1.6132188540000001</c:v>
                </c:pt>
                <c:pt idx="364" formatCode="General">
                  <c:v>1.6139467940000001</c:v>
                </c:pt>
                <c:pt idx="365" formatCode="General">
                  <c:v>1.614214861</c:v>
                </c:pt>
                <c:pt idx="366" formatCode="General">
                  <c:v>1.6147087259999999</c:v>
                </c:pt>
                <c:pt idx="367" formatCode="General">
                  <c:v>1.6152666449999999</c:v>
                </c:pt>
                <c:pt idx="368" formatCode="General">
                  <c:v>1.6156614629999999</c:v>
                </c:pt>
                <c:pt idx="369" formatCode="General">
                  <c:v>1.6161504470000001</c:v>
                </c:pt>
                <c:pt idx="370" formatCode="General">
                  <c:v>1.616622102</c:v>
                </c:pt>
                <c:pt idx="371" formatCode="General">
                  <c:v>1.6169171449999999</c:v>
                </c:pt>
                <c:pt idx="372" formatCode="General">
                  <c:v>1.617223775</c:v>
                </c:pt>
                <c:pt idx="373" formatCode="General">
                  <c:v>1.6175176929999999</c:v>
                </c:pt>
                <c:pt idx="374" formatCode="General">
                  <c:v>1.617756543</c:v>
                </c:pt>
                <c:pt idx="375" formatCode="General">
                  <c:v>1.6179095619999999</c:v>
                </c:pt>
                <c:pt idx="376" formatCode="General">
                  <c:v>1.6180132330000001</c:v>
                </c:pt>
                <c:pt idx="377" formatCode="General">
                  <c:v>1.618018929</c:v>
                </c:pt>
                <c:pt idx="378" formatCode="General">
                  <c:v>1.6181279150000001</c:v>
                </c:pt>
                <c:pt idx="379" formatCode="General">
                  <c:v>1.6182939009999999</c:v>
                </c:pt>
                <c:pt idx="380" formatCode="General">
                  <c:v>1.618522121</c:v>
                </c:pt>
                <c:pt idx="381" formatCode="General">
                  <c:v>1.618747884</c:v>
                </c:pt>
                <c:pt idx="382" formatCode="General">
                  <c:v>1.6189618290000001</c:v>
                </c:pt>
                <c:pt idx="383" formatCode="General">
                  <c:v>1.619083279</c:v>
                </c:pt>
                <c:pt idx="384" formatCode="General">
                  <c:v>1.619115023</c:v>
                </c:pt>
                <c:pt idx="385" formatCode="General">
                  <c:v>1.619114317</c:v>
                </c:pt>
                <c:pt idx="386" formatCode="General">
                  <c:v>1.6191222160000001</c:v>
                </c:pt>
                <c:pt idx="387" formatCode="General">
                  <c:v>1.6190966</c:v>
                </c:pt>
                <c:pt idx="388" formatCode="General">
                  <c:v>1.6190696010000001</c:v>
                </c:pt>
                <c:pt idx="389" formatCode="General">
                  <c:v>1.619022886</c:v>
                </c:pt>
                <c:pt idx="390" formatCode="General">
                  <c:v>1.6189944519999999</c:v>
                </c:pt>
                <c:pt idx="391" formatCode="General">
                  <c:v>1.6189508509999999</c:v>
                </c:pt>
                <c:pt idx="392" formatCode="General">
                  <c:v>1.6189845060000001</c:v>
                </c:pt>
                <c:pt idx="393" formatCode="General">
                  <c:v>1.6191447729999999</c:v>
                </c:pt>
                <c:pt idx="394" formatCode="General">
                  <c:v>1.619330945</c:v>
                </c:pt>
              </c:numCache>
            </c:numRef>
          </c:xVal>
          <c:yVal>
            <c:numRef>
              <c:f>'Data fresh bones'!$IA$3:$IA$397</c:f>
              <c:numCache>
                <c:formatCode>0.00E+00</c:formatCode>
                <c:ptCount val="395"/>
                <c:pt idx="0" formatCode="General">
                  <c:v>0</c:v>
                </c:pt>
                <c:pt idx="1">
                  <c:v>-6.1250300000000005E-5</c:v>
                </c:pt>
                <c:pt idx="2" formatCode="General">
                  <c:v>-1.4612199999999999E-4</c:v>
                </c:pt>
                <c:pt idx="3" formatCode="General">
                  <c:v>-1.0057500000000001E-4</c:v>
                </c:pt>
                <c:pt idx="4">
                  <c:v>-8.3625699999999995E-5</c:v>
                </c:pt>
                <c:pt idx="5">
                  <c:v>-7.3143400000000002E-5</c:v>
                </c:pt>
                <c:pt idx="6">
                  <c:v>-6.5078000000000003E-5</c:v>
                </c:pt>
                <c:pt idx="7">
                  <c:v>-5.5237500000000001E-5</c:v>
                </c:pt>
                <c:pt idx="8">
                  <c:v>-4.7706900000000002E-5</c:v>
                </c:pt>
                <c:pt idx="9">
                  <c:v>-4.1642900000000001E-5</c:v>
                </c:pt>
                <c:pt idx="10">
                  <c:v>-3.8739100000000003E-5</c:v>
                </c:pt>
                <c:pt idx="11">
                  <c:v>-3.4332399999999997E-5</c:v>
                </c:pt>
                <c:pt idx="12">
                  <c:v>-3.0457500000000001E-5</c:v>
                </c:pt>
                <c:pt idx="13">
                  <c:v>-2.9010099999999999E-5</c:v>
                </c:pt>
                <c:pt idx="14">
                  <c:v>-2.4745499999999999E-5</c:v>
                </c:pt>
                <c:pt idx="15">
                  <c:v>-2.2142099999999999E-5</c:v>
                </c:pt>
                <c:pt idx="16">
                  <c:v>-1.7300400000000001E-5</c:v>
                </c:pt>
                <c:pt idx="17">
                  <c:v>-1.44831E-5</c:v>
                </c:pt>
                <c:pt idx="18">
                  <c:v>-1.30191E-5</c:v>
                </c:pt>
                <c:pt idx="19">
                  <c:v>-1.15726E-5</c:v>
                </c:pt>
                <c:pt idx="20">
                  <c:v>-8.5419099999999993E-6</c:v>
                </c:pt>
                <c:pt idx="21">
                  <c:v>-1.0435099999999999E-5</c:v>
                </c:pt>
                <c:pt idx="22">
                  <c:v>-1.1961500000000001E-5</c:v>
                </c:pt>
                <c:pt idx="23">
                  <c:v>-1.0177799999999999E-5</c:v>
                </c:pt>
                <c:pt idx="24">
                  <c:v>-8.4195199999999993E-6</c:v>
                </c:pt>
                <c:pt idx="25">
                  <c:v>-7.4895299999999996E-6</c:v>
                </c:pt>
                <c:pt idx="26">
                  <c:v>-5.5647899999999998E-6</c:v>
                </c:pt>
                <c:pt idx="27">
                  <c:v>-3.02522E-6</c:v>
                </c:pt>
                <c:pt idx="28">
                  <c:v>-8.9962799999999996E-7</c:v>
                </c:pt>
                <c:pt idx="29">
                  <c:v>1.03558E-6</c:v>
                </c:pt>
                <c:pt idx="30">
                  <c:v>4.1334199999999998E-6</c:v>
                </c:pt>
                <c:pt idx="31">
                  <c:v>6.41595E-6</c:v>
                </c:pt>
                <c:pt idx="32">
                  <c:v>8.9514399999999998E-6</c:v>
                </c:pt>
                <c:pt idx="33">
                  <c:v>1.05267E-5</c:v>
                </c:pt>
                <c:pt idx="34">
                  <c:v>1.16167E-5</c:v>
                </c:pt>
                <c:pt idx="35">
                  <c:v>1.25899E-5</c:v>
                </c:pt>
                <c:pt idx="36">
                  <c:v>1.3684599999999999E-5</c:v>
                </c:pt>
                <c:pt idx="37">
                  <c:v>1.52662E-5</c:v>
                </c:pt>
                <c:pt idx="38">
                  <c:v>1.6099500000000001E-5</c:v>
                </c:pt>
                <c:pt idx="39">
                  <c:v>1.8047299999999999E-5</c:v>
                </c:pt>
                <c:pt idx="40">
                  <c:v>1.9318799999999999E-5</c:v>
                </c:pt>
                <c:pt idx="41">
                  <c:v>2.1176299999999999E-5</c:v>
                </c:pt>
                <c:pt idx="42">
                  <c:v>2.1442099999999999E-5</c:v>
                </c:pt>
                <c:pt idx="43">
                  <c:v>2.3053399999999999E-5</c:v>
                </c:pt>
                <c:pt idx="44">
                  <c:v>2.37168E-5</c:v>
                </c:pt>
                <c:pt idx="45">
                  <c:v>2.46223E-5</c:v>
                </c:pt>
                <c:pt idx="46">
                  <c:v>2.4403700000000002E-5</c:v>
                </c:pt>
                <c:pt idx="47">
                  <c:v>2.5040300000000001E-5</c:v>
                </c:pt>
                <c:pt idx="48">
                  <c:v>2.4789900000000001E-5</c:v>
                </c:pt>
                <c:pt idx="49">
                  <c:v>2.6014900000000001E-5</c:v>
                </c:pt>
                <c:pt idx="50">
                  <c:v>2.6730700000000001E-5</c:v>
                </c:pt>
                <c:pt idx="51">
                  <c:v>2.69835E-5</c:v>
                </c:pt>
                <c:pt idx="52">
                  <c:v>2.75305E-5</c:v>
                </c:pt>
                <c:pt idx="53">
                  <c:v>2.9227999999999999E-5</c:v>
                </c:pt>
                <c:pt idx="54">
                  <c:v>2.9181000000000001E-5</c:v>
                </c:pt>
                <c:pt idx="55">
                  <c:v>2.8774800000000001E-5</c:v>
                </c:pt>
                <c:pt idx="56">
                  <c:v>3.08972E-5</c:v>
                </c:pt>
                <c:pt idx="57">
                  <c:v>3.1140499999999998E-5</c:v>
                </c:pt>
                <c:pt idx="58">
                  <c:v>3.0623999999999997E-5</c:v>
                </c:pt>
                <c:pt idx="59">
                  <c:v>3.1537E-5</c:v>
                </c:pt>
                <c:pt idx="60">
                  <c:v>3.2424300000000001E-5</c:v>
                </c:pt>
                <c:pt idx="61">
                  <c:v>3.2843099999999997E-5</c:v>
                </c:pt>
                <c:pt idx="62">
                  <c:v>3.3488799999999997E-5</c:v>
                </c:pt>
                <c:pt idx="63">
                  <c:v>3.5145899999999998E-5</c:v>
                </c:pt>
                <c:pt idx="64">
                  <c:v>3.5895800000000003E-5</c:v>
                </c:pt>
                <c:pt idx="65">
                  <c:v>3.59626E-5</c:v>
                </c:pt>
                <c:pt idx="66">
                  <c:v>3.7108499999999999E-5</c:v>
                </c:pt>
                <c:pt idx="67">
                  <c:v>3.8387399999999998E-5</c:v>
                </c:pt>
                <c:pt idx="68">
                  <c:v>3.8452099999999997E-5</c:v>
                </c:pt>
                <c:pt idx="69">
                  <c:v>3.8186799999999998E-5</c:v>
                </c:pt>
                <c:pt idx="70">
                  <c:v>3.9285700000000002E-5</c:v>
                </c:pt>
                <c:pt idx="71">
                  <c:v>3.8536299999999999E-5</c:v>
                </c:pt>
                <c:pt idx="72">
                  <c:v>3.8433799999999998E-5</c:v>
                </c:pt>
                <c:pt idx="73">
                  <c:v>3.76095E-5</c:v>
                </c:pt>
                <c:pt idx="74">
                  <c:v>3.8205299999999998E-5</c:v>
                </c:pt>
                <c:pt idx="75">
                  <c:v>3.7398499999999998E-5</c:v>
                </c:pt>
                <c:pt idx="76">
                  <c:v>3.6633500000000001E-5</c:v>
                </c:pt>
                <c:pt idx="77">
                  <c:v>3.67382E-5</c:v>
                </c:pt>
                <c:pt idx="78">
                  <c:v>3.8918999999999998E-5</c:v>
                </c:pt>
                <c:pt idx="79">
                  <c:v>3.7619900000000002E-5</c:v>
                </c:pt>
                <c:pt idx="80">
                  <c:v>3.77733E-5</c:v>
                </c:pt>
                <c:pt idx="81">
                  <c:v>3.7978999999999997E-5</c:v>
                </c:pt>
                <c:pt idx="82">
                  <c:v>3.7530300000000002E-5</c:v>
                </c:pt>
                <c:pt idx="83">
                  <c:v>3.7145099999999998E-5</c:v>
                </c:pt>
                <c:pt idx="84">
                  <c:v>3.6581100000000001E-5</c:v>
                </c:pt>
                <c:pt idx="85">
                  <c:v>3.6284500000000001E-5</c:v>
                </c:pt>
                <c:pt idx="86">
                  <c:v>3.5631299999999999E-5</c:v>
                </c:pt>
                <c:pt idx="87">
                  <c:v>3.5345900000000003E-5</c:v>
                </c:pt>
                <c:pt idx="88">
                  <c:v>3.4548799999999997E-5</c:v>
                </c:pt>
                <c:pt idx="89">
                  <c:v>3.4457099999999999E-5</c:v>
                </c:pt>
                <c:pt idx="90">
                  <c:v>3.3016799999999999E-5</c:v>
                </c:pt>
                <c:pt idx="91">
                  <c:v>3.2533899999999997E-5</c:v>
                </c:pt>
                <c:pt idx="92">
                  <c:v>3.0650800000000001E-5</c:v>
                </c:pt>
                <c:pt idx="93">
                  <c:v>2.9818199999999999E-5</c:v>
                </c:pt>
                <c:pt idx="94">
                  <c:v>2.8575E-5</c:v>
                </c:pt>
                <c:pt idx="95">
                  <c:v>2.7919599999999999E-5</c:v>
                </c:pt>
                <c:pt idx="96">
                  <c:v>2.68798E-5</c:v>
                </c:pt>
                <c:pt idx="97">
                  <c:v>2.6183600000000001E-5</c:v>
                </c:pt>
                <c:pt idx="98">
                  <c:v>2.6047800000000002E-5</c:v>
                </c:pt>
                <c:pt idx="99">
                  <c:v>2.4201000000000001E-5</c:v>
                </c:pt>
                <c:pt idx="100">
                  <c:v>2.4064199999999999E-5</c:v>
                </c:pt>
                <c:pt idx="101">
                  <c:v>2.3961700000000001E-5</c:v>
                </c:pt>
                <c:pt idx="102">
                  <c:v>2.2858600000000002E-5</c:v>
                </c:pt>
                <c:pt idx="103">
                  <c:v>2.0632000000000002E-5</c:v>
                </c:pt>
                <c:pt idx="104">
                  <c:v>2.2747200000000001E-5</c:v>
                </c:pt>
                <c:pt idx="105">
                  <c:v>2.1460200000000002E-5</c:v>
                </c:pt>
                <c:pt idx="106">
                  <c:v>1.9228900000000002E-5</c:v>
                </c:pt>
                <c:pt idx="107">
                  <c:v>2.0129500000000001E-5</c:v>
                </c:pt>
                <c:pt idx="108">
                  <c:v>1.84571E-5</c:v>
                </c:pt>
                <c:pt idx="109">
                  <c:v>1.6530700000000001E-5</c:v>
                </c:pt>
                <c:pt idx="110">
                  <c:v>1.8556899999999998E-5</c:v>
                </c:pt>
                <c:pt idx="111">
                  <c:v>2.56808E-5</c:v>
                </c:pt>
                <c:pt idx="112">
                  <c:v>2.4104499999999999E-5</c:v>
                </c:pt>
                <c:pt idx="113">
                  <c:v>2.3993900000000001E-5</c:v>
                </c:pt>
                <c:pt idx="114">
                  <c:v>2.17669E-5</c:v>
                </c:pt>
                <c:pt idx="115">
                  <c:v>1.8436000000000001E-5</c:v>
                </c:pt>
                <c:pt idx="116">
                  <c:v>1.6002899999999999E-5</c:v>
                </c:pt>
                <c:pt idx="117">
                  <c:v>1.4044400000000001E-5</c:v>
                </c:pt>
                <c:pt idx="118">
                  <c:v>1.36383E-5</c:v>
                </c:pt>
                <c:pt idx="119">
                  <c:v>1.5612800000000001E-5</c:v>
                </c:pt>
                <c:pt idx="120">
                  <c:v>1.93161E-5</c:v>
                </c:pt>
                <c:pt idx="121">
                  <c:v>1.29796E-5</c:v>
                </c:pt>
                <c:pt idx="122">
                  <c:v>1.3331300000000001E-5</c:v>
                </c:pt>
                <c:pt idx="123">
                  <c:v>1.1987999999999999E-5</c:v>
                </c:pt>
                <c:pt idx="124">
                  <c:v>9.27696E-6</c:v>
                </c:pt>
                <c:pt idx="125">
                  <c:v>6.2102399999999997E-6</c:v>
                </c:pt>
                <c:pt idx="126">
                  <c:v>5.9506100000000001E-6</c:v>
                </c:pt>
                <c:pt idx="127">
                  <c:v>4.7960899999999998E-6</c:v>
                </c:pt>
                <c:pt idx="128">
                  <c:v>4.3188199999999998E-6</c:v>
                </c:pt>
                <c:pt idx="129">
                  <c:v>3.81416E-6</c:v>
                </c:pt>
                <c:pt idx="130">
                  <c:v>2.4531700000000001E-6</c:v>
                </c:pt>
                <c:pt idx="131">
                  <c:v>1.8749E-6</c:v>
                </c:pt>
                <c:pt idx="132">
                  <c:v>1.24225E-6</c:v>
                </c:pt>
                <c:pt idx="133">
                  <c:v>-6.6267300000000002E-7</c:v>
                </c:pt>
                <c:pt idx="134">
                  <c:v>-3.7565700000000002E-6</c:v>
                </c:pt>
                <c:pt idx="135">
                  <c:v>-5.3857599999999999E-7</c:v>
                </c:pt>
                <c:pt idx="136">
                  <c:v>-5.1359899999999998E-6</c:v>
                </c:pt>
                <c:pt idx="137">
                  <c:v>-1.07778E-5</c:v>
                </c:pt>
                <c:pt idx="138">
                  <c:v>-1.3663699999999999E-5</c:v>
                </c:pt>
                <c:pt idx="139">
                  <c:v>-1.2987500000000001E-5</c:v>
                </c:pt>
                <c:pt idx="140">
                  <c:v>-1.5500699999999999E-5</c:v>
                </c:pt>
                <c:pt idx="141">
                  <c:v>-1.6588599999999999E-5</c:v>
                </c:pt>
                <c:pt idx="142">
                  <c:v>-1.8447499999999999E-5</c:v>
                </c:pt>
                <c:pt idx="143">
                  <c:v>-1.88216E-5</c:v>
                </c:pt>
                <c:pt idx="144">
                  <c:v>-1.9378E-5</c:v>
                </c:pt>
                <c:pt idx="145">
                  <c:v>-1.9822000000000001E-5</c:v>
                </c:pt>
                <c:pt idx="146">
                  <c:v>-2.0118600000000001E-5</c:v>
                </c:pt>
                <c:pt idx="147">
                  <c:v>-1.99824E-5</c:v>
                </c:pt>
                <c:pt idx="148">
                  <c:v>-2.13544E-5</c:v>
                </c:pt>
                <c:pt idx="149">
                  <c:v>-2.28376E-5</c:v>
                </c:pt>
                <c:pt idx="150">
                  <c:v>-2.4000200000000001E-5</c:v>
                </c:pt>
                <c:pt idx="151">
                  <c:v>-2.5256899999999999E-5</c:v>
                </c:pt>
                <c:pt idx="152">
                  <c:v>-2.5873399999999999E-5</c:v>
                </c:pt>
                <c:pt idx="153">
                  <c:v>-2.5981300000000001E-5</c:v>
                </c:pt>
                <c:pt idx="154">
                  <c:v>-2.5698200000000001E-5</c:v>
                </c:pt>
                <c:pt idx="155">
                  <c:v>-2.55339E-5</c:v>
                </c:pt>
                <c:pt idx="156">
                  <c:v>-2.5026599999999999E-5</c:v>
                </c:pt>
                <c:pt idx="157">
                  <c:v>-2.46657E-5</c:v>
                </c:pt>
                <c:pt idx="158">
                  <c:v>-2.5050800000000001E-5</c:v>
                </c:pt>
                <c:pt idx="159">
                  <c:v>-2.5774300000000002E-5</c:v>
                </c:pt>
                <c:pt idx="160">
                  <c:v>-2.6525100000000001E-5</c:v>
                </c:pt>
                <c:pt idx="161">
                  <c:v>-2.8524899999999999E-5</c:v>
                </c:pt>
                <c:pt idx="162">
                  <c:v>-2.9120900000000001E-5</c:v>
                </c:pt>
                <c:pt idx="163">
                  <c:v>-2.8779600000000001E-5</c:v>
                </c:pt>
                <c:pt idx="164">
                  <c:v>-2.9244300000000001E-5</c:v>
                </c:pt>
                <c:pt idx="165">
                  <c:v>-2.98311E-5</c:v>
                </c:pt>
                <c:pt idx="166">
                  <c:v>-2.9085500000000001E-5</c:v>
                </c:pt>
                <c:pt idx="167">
                  <c:v>-2.9941700000000002E-5</c:v>
                </c:pt>
                <c:pt idx="168">
                  <c:v>-3.2218300000000003E-5</c:v>
                </c:pt>
                <c:pt idx="169">
                  <c:v>-3.41176E-5</c:v>
                </c:pt>
                <c:pt idx="170">
                  <c:v>-3.3523599999999999E-5</c:v>
                </c:pt>
                <c:pt idx="171">
                  <c:v>-3.5035900000000001E-5</c:v>
                </c:pt>
                <c:pt idx="172">
                  <c:v>-3.74274E-5</c:v>
                </c:pt>
                <c:pt idx="173">
                  <c:v>-3.7540000000000003E-5</c:v>
                </c:pt>
                <c:pt idx="174">
                  <c:v>-3.77984E-5</c:v>
                </c:pt>
                <c:pt idx="175">
                  <c:v>-3.9613000000000002E-5</c:v>
                </c:pt>
                <c:pt idx="176">
                  <c:v>-4.0991300000000002E-5</c:v>
                </c:pt>
                <c:pt idx="177">
                  <c:v>-4.14201E-5</c:v>
                </c:pt>
                <c:pt idx="178">
                  <c:v>-4.0735300000000003E-5</c:v>
                </c:pt>
                <c:pt idx="179">
                  <c:v>-3.8139799999999997E-5</c:v>
                </c:pt>
                <c:pt idx="180">
                  <c:v>-3.9993400000000002E-5</c:v>
                </c:pt>
                <c:pt idx="181">
                  <c:v>-3.9888500000000003E-5</c:v>
                </c:pt>
                <c:pt idx="182">
                  <c:v>-3.9914699999999999E-5</c:v>
                </c:pt>
                <c:pt idx="183">
                  <c:v>-4.0037999999999999E-5</c:v>
                </c:pt>
                <c:pt idx="184">
                  <c:v>-4.1303300000000001E-5</c:v>
                </c:pt>
                <c:pt idx="185">
                  <c:v>-4.04591E-5</c:v>
                </c:pt>
                <c:pt idx="186">
                  <c:v>-4.2782199999999998E-5</c:v>
                </c:pt>
                <c:pt idx="187">
                  <c:v>-4.34659E-5</c:v>
                </c:pt>
                <c:pt idx="188">
                  <c:v>-4.5778400000000002E-5</c:v>
                </c:pt>
                <c:pt idx="189">
                  <c:v>-4.7934299999999999E-5</c:v>
                </c:pt>
                <c:pt idx="190">
                  <c:v>-4.9065199999999999E-5</c:v>
                </c:pt>
                <c:pt idx="191">
                  <c:v>-4.9495600000000001E-5</c:v>
                </c:pt>
                <c:pt idx="192">
                  <c:v>-5.04225E-5</c:v>
                </c:pt>
                <c:pt idx="193">
                  <c:v>-5.2744799999999997E-5</c:v>
                </c:pt>
                <c:pt idx="194">
                  <c:v>-5.4525999999999999E-5</c:v>
                </c:pt>
                <c:pt idx="195">
                  <c:v>-5.6437799999999997E-5</c:v>
                </c:pt>
                <c:pt idx="196">
                  <c:v>-5.8598999999999999E-5</c:v>
                </c:pt>
                <c:pt idx="197">
                  <c:v>-6.0123700000000002E-5</c:v>
                </c:pt>
                <c:pt idx="198">
                  <c:v>-6.1826000000000001E-5</c:v>
                </c:pt>
                <c:pt idx="199">
                  <c:v>-6.2285699999999999E-5</c:v>
                </c:pt>
                <c:pt idx="200">
                  <c:v>-6.4295199999999994E-5</c:v>
                </c:pt>
                <c:pt idx="201">
                  <c:v>-6.4798500000000006E-5</c:v>
                </c:pt>
                <c:pt idx="202">
                  <c:v>-6.55896E-5</c:v>
                </c:pt>
                <c:pt idx="203">
                  <c:v>-6.8038099999999995E-5</c:v>
                </c:pt>
                <c:pt idx="204">
                  <c:v>-7.2002799999999994E-5</c:v>
                </c:pt>
                <c:pt idx="205">
                  <c:v>-7.4001199999999999E-5</c:v>
                </c:pt>
                <c:pt idx="206">
                  <c:v>-7.7210099999999995E-5</c:v>
                </c:pt>
                <c:pt idx="207">
                  <c:v>-8.0070300000000005E-5</c:v>
                </c:pt>
                <c:pt idx="208">
                  <c:v>-8.1228400000000003E-5</c:v>
                </c:pt>
                <c:pt idx="209">
                  <c:v>-8.2754200000000001E-5</c:v>
                </c:pt>
                <c:pt idx="210">
                  <c:v>-8.4395900000000003E-5</c:v>
                </c:pt>
                <c:pt idx="211">
                  <c:v>-8.6351800000000002E-5</c:v>
                </c:pt>
                <c:pt idx="212">
                  <c:v>-8.7965899999999997E-5</c:v>
                </c:pt>
                <c:pt idx="213">
                  <c:v>-9.01303E-5</c:v>
                </c:pt>
                <c:pt idx="214">
                  <c:v>-9.1524800000000002E-5</c:v>
                </c:pt>
                <c:pt idx="215">
                  <c:v>-9.4019900000000004E-5</c:v>
                </c:pt>
                <c:pt idx="216">
                  <c:v>-9.6520200000000005E-5</c:v>
                </c:pt>
                <c:pt idx="217">
                  <c:v>-9.8635300000000001E-5</c:v>
                </c:pt>
                <c:pt idx="218" formatCode="General">
                  <c:v>-1.0075E-4</c:v>
                </c:pt>
                <c:pt idx="219" formatCode="General">
                  <c:v>-1.03253E-4</c:v>
                </c:pt>
                <c:pt idx="220" formatCode="General">
                  <c:v>-1.04923E-4</c:v>
                </c:pt>
                <c:pt idx="221" formatCode="General">
                  <c:v>-1.06314E-4</c:v>
                </c:pt>
                <c:pt idx="222" formatCode="General">
                  <c:v>-1.07565E-4</c:v>
                </c:pt>
                <c:pt idx="223" formatCode="General">
                  <c:v>-1.08477E-4</c:v>
                </c:pt>
                <c:pt idx="224" formatCode="General">
                  <c:v>-1.10021E-4</c:v>
                </c:pt>
                <c:pt idx="225" formatCode="General">
                  <c:v>-1.1124E-4</c:v>
                </c:pt>
                <c:pt idx="226" formatCode="General">
                  <c:v>-1.1242E-4</c:v>
                </c:pt>
                <c:pt idx="227" formatCode="General">
                  <c:v>-1.1408699999999999E-4</c:v>
                </c:pt>
                <c:pt idx="228" formatCode="General">
                  <c:v>-1.16168E-4</c:v>
                </c:pt>
                <c:pt idx="229" formatCode="General">
                  <c:v>-1.16748E-4</c:v>
                </c:pt>
                <c:pt idx="230" formatCode="General">
                  <c:v>-1.1800599999999999E-4</c:v>
                </c:pt>
                <c:pt idx="231" formatCode="General">
                  <c:v>-1.19698E-4</c:v>
                </c:pt>
                <c:pt idx="232" formatCode="General">
                  <c:v>-1.21945E-4</c:v>
                </c:pt>
                <c:pt idx="233" formatCode="General">
                  <c:v>-1.23225E-4</c:v>
                </c:pt>
                <c:pt idx="234" formatCode="General">
                  <c:v>-1.25294E-4</c:v>
                </c:pt>
                <c:pt idx="235" formatCode="General">
                  <c:v>-1.27136E-4</c:v>
                </c:pt>
                <c:pt idx="236" formatCode="General">
                  <c:v>-1.26938E-4</c:v>
                </c:pt>
                <c:pt idx="237" formatCode="General">
                  <c:v>-1.26511E-4</c:v>
                </c:pt>
                <c:pt idx="238" formatCode="General">
                  <c:v>-1.2671399999999999E-4</c:v>
                </c:pt>
                <c:pt idx="239" formatCode="General">
                  <c:v>-1.2834899999999999E-4</c:v>
                </c:pt>
                <c:pt idx="240" formatCode="General">
                  <c:v>-1.28019E-4</c:v>
                </c:pt>
                <c:pt idx="241" formatCode="General">
                  <c:v>-1.3061299999999999E-4</c:v>
                </c:pt>
                <c:pt idx="242" formatCode="General">
                  <c:v>-1.3310000000000001E-4</c:v>
                </c:pt>
                <c:pt idx="243" formatCode="General">
                  <c:v>-1.3660899999999999E-4</c:v>
                </c:pt>
                <c:pt idx="244" formatCode="General">
                  <c:v>-1.3734399999999999E-4</c:v>
                </c:pt>
                <c:pt idx="245" formatCode="General">
                  <c:v>-1.4173500000000001E-4</c:v>
                </c:pt>
                <c:pt idx="246" formatCode="General">
                  <c:v>-1.41509E-4</c:v>
                </c:pt>
                <c:pt idx="247" formatCode="General">
                  <c:v>-1.4250800000000001E-4</c:v>
                </c:pt>
                <c:pt idx="248" formatCode="General">
                  <c:v>-1.43101E-4</c:v>
                </c:pt>
                <c:pt idx="249" formatCode="General">
                  <c:v>-1.44711E-4</c:v>
                </c:pt>
                <c:pt idx="250" formatCode="General">
                  <c:v>-1.42068E-4</c:v>
                </c:pt>
                <c:pt idx="251" formatCode="General">
                  <c:v>-1.4340699999999999E-4</c:v>
                </c:pt>
                <c:pt idx="252" formatCode="General">
                  <c:v>-1.4412100000000001E-4</c:v>
                </c:pt>
                <c:pt idx="253" formatCode="General">
                  <c:v>-1.4541200000000001E-4</c:v>
                </c:pt>
                <c:pt idx="254" formatCode="General">
                  <c:v>-1.4718000000000001E-4</c:v>
                </c:pt>
                <c:pt idx="255" formatCode="General">
                  <c:v>-1.49207E-4</c:v>
                </c:pt>
                <c:pt idx="256" formatCode="General">
                  <c:v>-1.51337E-4</c:v>
                </c:pt>
                <c:pt idx="257" formatCode="General">
                  <c:v>-1.53621E-4</c:v>
                </c:pt>
                <c:pt idx="258" formatCode="General">
                  <c:v>-1.5561399999999999E-4</c:v>
                </c:pt>
                <c:pt idx="259" formatCode="General">
                  <c:v>-1.56453E-4</c:v>
                </c:pt>
                <c:pt idx="260" formatCode="General">
                  <c:v>-1.5878600000000001E-4</c:v>
                </c:pt>
                <c:pt idx="261" formatCode="General">
                  <c:v>-1.6028200000000001E-4</c:v>
                </c:pt>
                <c:pt idx="262" formatCode="General">
                  <c:v>-1.61893E-4</c:v>
                </c:pt>
                <c:pt idx="263" formatCode="General">
                  <c:v>-1.64394E-4</c:v>
                </c:pt>
                <c:pt idx="264" formatCode="General">
                  <c:v>-1.6694799999999999E-4</c:v>
                </c:pt>
                <c:pt idx="265" formatCode="General">
                  <c:v>-1.7131899999999999E-4</c:v>
                </c:pt>
                <c:pt idx="266" formatCode="General">
                  <c:v>-1.7395400000000001E-4</c:v>
                </c:pt>
                <c:pt idx="267" formatCode="General">
                  <c:v>-1.7667799999999999E-4</c:v>
                </c:pt>
                <c:pt idx="268" formatCode="General">
                  <c:v>-1.7570199999999999E-4</c:v>
                </c:pt>
                <c:pt idx="269" formatCode="General">
                  <c:v>-1.7751900000000001E-4</c:v>
                </c:pt>
                <c:pt idx="270" formatCode="General">
                  <c:v>-1.7714400000000001E-4</c:v>
                </c:pt>
                <c:pt idx="271" formatCode="General">
                  <c:v>-1.80192E-4</c:v>
                </c:pt>
                <c:pt idx="272" formatCode="General">
                  <c:v>-1.8001700000000001E-4</c:v>
                </c:pt>
                <c:pt idx="273" formatCode="General">
                  <c:v>-1.8380999999999999E-4</c:v>
                </c:pt>
                <c:pt idx="274" formatCode="General">
                  <c:v>-1.8633699999999999E-4</c:v>
                </c:pt>
                <c:pt idx="275" formatCode="General">
                  <c:v>-1.8985000000000001E-4</c:v>
                </c:pt>
                <c:pt idx="276" formatCode="General">
                  <c:v>-1.91452E-4</c:v>
                </c:pt>
                <c:pt idx="277" formatCode="General">
                  <c:v>-1.9357000000000001E-4</c:v>
                </c:pt>
                <c:pt idx="278" formatCode="General">
                  <c:v>-1.9397300000000001E-4</c:v>
                </c:pt>
                <c:pt idx="279" formatCode="General">
                  <c:v>-1.9485600000000001E-4</c:v>
                </c:pt>
                <c:pt idx="280" formatCode="General">
                  <c:v>-1.9482899999999999E-4</c:v>
                </c:pt>
                <c:pt idx="281" formatCode="General">
                  <c:v>-1.96274E-4</c:v>
                </c:pt>
                <c:pt idx="282" formatCode="General">
                  <c:v>-1.9850799999999999E-4</c:v>
                </c:pt>
                <c:pt idx="283" formatCode="General">
                  <c:v>-2.0070099999999999E-4</c:v>
                </c:pt>
                <c:pt idx="284" formatCode="General">
                  <c:v>-2.02399E-4</c:v>
                </c:pt>
                <c:pt idx="285" formatCode="General">
                  <c:v>-2.0303300000000001E-4</c:v>
                </c:pt>
                <c:pt idx="286" formatCode="General">
                  <c:v>-2.0368900000000001E-4</c:v>
                </c:pt>
                <c:pt idx="287" formatCode="General">
                  <c:v>-2.05186E-4</c:v>
                </c:pt>
                <c:pt idx="288" formatCode="General">
                  <c:v>-2.0463499999999999E-4</c:v>
                </c:pt>
                <c:pt idx="289" formatCode="General">
                  <c:v>-2.04909E-4</c:v>
                </c:pt>
                <c:pt idx="290" formatCode="General">
                  <c:v>-2.0409200000000001E-4</c:v>
                </c:pt>
                <c:pt idx="291" formatCode="General">
                  <c:v>-2.0549699999999999E-4</c:v>
                </c:pt>
                <c:pt idx="292" formatCode="General">
                  <c:v>-2.0285600000000001E-4</c:v>
                </c:pt>
                <c:pt idx="293" formatCode="General">
                  <c:v>-2.02707E-4</c:v>
                </c:pt>
                <c:pt idx="294" formatCode="General">
                  <c:v>-2.01444E-4</c:v>
                </c:pt>
                <c:pt idx="295" formatCode="General">
                  <c:v>-2.0040699999999999E-4</c:v>
                </c:pt>
                <c:pt idx="296" formatCode="General">
                  <c:v>-1.94589E-4</c:v>
                </c:pt>
                <c:pt idx="297" formatCode="General">
                  <c:v>-1.9281499999999999E-4</c:v>
                </c:pt>
                <c:pt idx="298" formatCode="General">
                  <c:v>-1.9031000000000001E-4</c:v>
                </c:pt>
                <c:pt idx="299" formatCode="General">
                  <c:v>-1.8794300000000001E-4</c:v>
                </c:pt>
                <c:pt idx="300" formatCode="General">
                  <c:v>-1.85451E-4</c:v>
                </c:pt>
                <c:pt idx="301" formatCode="General">
                  <c:v>-1.82416E-4</c:v>
                </c:pt>
                <c:pt idx="302" formatCode="General">
                  <c:v>-1.7865900000000001E-4</c:v>
                </c:pt>
                <c:pt idx="303" formatCode="General">
                  <c:v>-1.7276699999999999E-4</c:v>
                </c:pt>
                <c:pt idx="304" formatCode="General">
                  <c:v>-1.6810800000000001E-4</c:v>
                </c:pt>
                <c:pt idx="305" formatCode="General">
                  <c:v>-1.6489200000000001E-4</c:v>
                </c:pt>
                <c:pt idx="306" formatCode="General">
                  <c:v>-1.6126899999999999E-4</c:v>
                </c:pt>
                <c:pt idx="307" formatCode="General">
                  <c:v>-1.5668299999999999E-4</c:v>
                </c:pt>
                <c:pt idx="308" formatCode="General">
                  <c:v>-1.5355800000000001E-4</c:v>
                </c:pt>
                <c:pt idx="309" formatCode="General">
                  <c:v>-1.50338E-4</c:v>
                </c:pt>
                <c:pt idx="310" formatCode="General">
                  <c:v>-1.43542E-4</c:v>
                </c:pt>
                <c:pt idx="311" formatCode="General">
                  <c:v>-1.37315E-4</c:v>
                </c:pt>
                <c:pt idx="312" formatCode="General">
                  <c:v>-1.3284500000000001E-4</c:v>
                </c:pt>
                <c:pt idx="313" formatCode="General">
                  <c:v>-1.2703399999999999E-4</c:v>
                </c:pt>
                <c:pt idx="314" formatCode="General">
                  <c:v>-1.20228E-4</c:v>
                </c:pt>
                <c:pt idx="315" formatCode="General">
                  <c:v>-1.14265E-4</c:v>
                </c:pt>
                <c:pt idx="316" formatCode="General">
                  <c:v>-1.08291E-4</c:v>
                </c:pt>
                <c:pt idx="317" formatCode="General">
                  <c:v>-1.0090999999999999E-4</c:v>
                </c:pt>
                <c:pt idx="318">
                  <c:v>-9.2994900000000006E-5</c:v>
                </c:pt>
                <c:pt idx="319">
                  <c:v>-8.5733699999999995E-5</c:v>
                </c:pt>
                <c:pt idx="320">
                  <c:v>-8.0379599999999999E-5</c:v>
                </c:pt>
                <c:pt idx="321">
                  <c:v>-7.2967199999999995E-5</c:v>
                </c:pt>
                <c:pt idx="322">
                  <c:v>-6.5012799999999995E-5</c:v>
                </c:pt>
                <c:pt idx="323">
                  <c:v>-5.8881300000000002E-5</c:v>
                </c:pt>
                <c:pt idx="324">
                  <c:v>-5.47085E-5</c:v>
                </c:pt>
                <c:pt idx="325">
                  <c:v>-4.9875800000000001E-5</c:v>
                </c:pt>
                <c:pt idx="326">
                  <c:v>-4.4883899999999999E-5</c:v>
                </c:pt>
                <c:pt idx="327">
                  <c:v>-3.81813E-5</c:v>
                </c:pt>
                <c:pt idx="328">
                  <c:v>-2.96783E-5</c:v>
                </c:pt>
                <c:pt idx="329">
                  <c:v>-2.1670899999999999E-5</c:v>
                </c:pt>
                <c:pt idx="330">
                  <c:v>-1.35225E-5</c:v>
                </c:pt>
                <c:pt idx="331">
                  <c:v>-6.13998E-6</c:v>
                </c:pt>
                <c:pt idx="332">
                  <c:v>-8.5637399999999999E-7</c:v>
                </c:pt>
                <c:pt idx="333">
                  <c:v>5.3991100000000004E-6</c:v>
                </c:pt>
                <c:pt idx="334">
                  <c:v>1.13016E-5</c:v>
                </c:pt>
                <c:pt idx="335">
                  <c:v>1.6604900000000001E-5</c:v>
                </c:pt>
                <c:pt idx="336">
                  <c:v>2.1231999999999999E-5</c:v>
                </c:pt>
                <c:pt idx="337">
                  <c:v>2.55277E-5</c:v>
                </c:pt>
                <c:pt idx="338">
                  <c:v>2.8125800000000001E-5</c:v>
                </c:pt>
                <c:pt idx="339">
                  <c:v>3.1817799999999999E-5</c:v>
                </c:pt>
                <c:pt idx="340">
                  <c:v>3.4966799999999999E-5</c:v>
                </c:pt>
                <c:pt idx="341">
                  <c:v>3.8140399999999998E-5</c:v>
                </c:pt>
                <c:pt idx="342">
                  <c:v>4.06751E-5</c:v>
                </c:pt>
                <c:pt idx="343">
                  <c:v>4.4630099999999998E-5</c:v>
                </c:pt>
                <c:pt idx="344">
                  <c:v>4.7180099999999999E-5</c:v>
                </c:pt>
                <c:pt idx="345">
                  <c:v>4.9899499999999999E-5</c:v>
                </c:pt>
                <c:pt idx="346">
                  <c:v>5.04254E-5</c:v>
                </c:pt>
                <c:pt idx="347">
                  <c:v>5.5927100000000002E-5</c:v>
                </c:pt>
                <c:pt idx="348">
                  <c:v>5.4703400000000002E-5</c:v>
                </c:pt>
                <c:pt idx="349">
                  <c:v>5.78236E-5</c:v>
                </c:pt>
                <c:pt idx="350">
                  <c:v>6.00425E-5</c:v>
                </c:pt>
                <c:pt idx="351">
                  <c:v>6.5050199999999996E-5</c:v>
                </c:pt>
                <c:pt idx="352">
                  <c:v>6.7838100000000004E-5</c:v>
                </c:pt>
                <c:pt idx="353">
                  <c:v>7.3257199999999994E-5</c:v>
                </c:pt>
                <c:pt idx="354">
                  <c:v>7.7302600000000001E-5</c:v>
                </c:pt>
                <c:pt idx="355">
                  <c:v>8.0170600000000001E-5</c:v>
                </c:pt>
                <c:pt idx="356">
                  <c:v>8.2849799999999994E-5</c:v>
                </c:pt>
                <c:pt idx="357">
                  <c:v>6.9615699999999998E-5</c:v>
                </c:pt>
                <c:pt idx="358">
                  <c:v>6.9263400000000005E-5</c:v>
                </c:pt>
                <c:pt idx="359">
                  <c:v>6.1869400000000001E-5</c:v>
                </c:pt>
                <c:pt idx="360">
                  <c:v>6.6033599999999997E-5</c:v>
                </c:pt>
                <c:pt idx="361">
                  <c:v>6.4742599999999999E-5</c:v>
                </c:pt>
                <c:pt idx="362">
                  <c:v>7.0701E-5</c:v>
                </c:pt>
                <c:pt idx="363">
                  <c:v>6.9431999999999995E-5</c:v>
                </c:pt>
                <c:pt idx="364">
                  <c:v>6.9414599999999998E-5</c:v>
                </c:pt>
                <c:pt idx="365">
                  <c:v>6.6214400000000001E-5</c:v>
                </c:pt>
                <c:pt idx="366">
                  <c:v>5.7545099999999999E-5</c:v>
                </c:pt>
                <c:pt idx="367">
                  <c:v>6.4714600000000005E-5</c:v>
                </c:pt>
                <c:pt idx="368">
                  <c:v>7.5025700000000002E-5</c:v>
                </c:pt>
                <c:pt idx="369">
                  <c:v>9.0959100000000001E-5</c:v>
                </c:pt>
                <c:pt idx="370">
                  <c:v>9.50253E-5</c:v>
                </c:pt>
                <c:pt idx="371" formatCode="General">
                  <c:v>1.03398E-4</c:v>
                </c:pt>
                <c:pt idx="372">
                  <c:v>8.1111600000000005E-5</c:v>
                </c:pt>
                <c:pt idx="373">
                  <c:v>6.3133300000000001E-5</c:v>
                </c:pt>
                <c:pt idx="374">
                  <c:v>5.1386900000000001E-5</c:v>
                </c:pt>
                <c:pt idx="375">
                  <c:v>5.2948799999999997E-5</c:v>
                </c:pt>
                <c:pt idx="376">
                  <c:v>4.3039900000000001E-5</c:v>
                </c:pt>
                <c:pt idx="377">
                  <c:v>6.8142300000000007E-5</c:v>
                </c:pt>
                <c:pt idx="378">
                  <c:v>3.3016699999999998E-5</c:v>
                </c:pt>
                <c:pt idx="379">
                  <c:v>1.8332E-5</c:v>
                </c:pt>
                <c:pt idx="380">
                  <c:v>-3.3687E-6</c:v>
                </c:pt>
                <c:pt idx="381">
                  <c:v>-8.1912399999999999E-6</c:v>
                </c:pt>
                <c:pt idx="382">
                  <c:v>-2.1698699999999999E-5</c:v>
                </c:pt>
                <c:pt idx="383">
                  <c:v>-1.02066E-5</c:v>
                </c:pt>
                <c:pt idx="384">
                  <c:v>1.6781100000000001E-5</c:v>
                </c:pt>
                <c:pt idx="385">
                  <c:v>-1.4990800000000001E-5</c:v>
                </c:pt>
                <c:pt idx="386">
                  <c:v>3.3811900000000001E-5</c:v>
                </c:pt>
                <c:pt idx="387">
                  <c:v>7.1642800000000005E-5</c:v>
                </c:pt>
                <c:pt idx="388">
                  <c:v>-1.7558600000000002E-5</c:v>
                </c:pt>
                <c:pt idx="389">
                  <c:v>-8.5557700000000002E-5</c:v>
                </c:pt>
                <c:pt idx="390">
                  <c:v>-5.4551500000000001E-5</c:v>
                </c:pt>
                <c:pt idx="391">
                  <c:v>-7.3837699999999999E-5</c:v>
                </c:pt>
                <c:pt idx="392" formatCode="General">
                  <c:v>-1.1208E-4</c:v>
                </c:pt>
                <c:pt idx="393">
                  <c:v>-4.2350500000000001E-5</c:v>
                </c:pt>
                <c:pt idx="394">
                  <c:v>-2.7740700000000002E-7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31-433F-8C24-B16AF2078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503680"/>
        <c:axId val="185504256"/>
      </c:scatterChart>
      <c:valAx>
        <c:axId val="18550368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85504256"/>
        <c:crosses val="autoZero"/>
        <c:crossBetween val="midCat"/>
      </c:valAx>
      <c:valAx>
        <c:axId val="185504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55036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bones'!$X$4:$X$398</c:f>
              <c:numCache>
                <c:formatCode>0.00E+00</c:formatCode>
                <c:ptCount val="395"/>
                <c:pt idx="0">
                  <c:v>3.7856399999999999E-5</c:v>
                </c:pt>
                <c:pt idx="1">
                  <c:v>2.9753100000000001E-5</c:v>
                </c:pt>
                <c:pt idx="2">
                  <c:v>3.4469399999999999E-5</c:v>
                </c:pt>
                <c:pt idx="3">
                  <c:v>4.8159199999999998E-5</c:v>
                </c:pt>
                <c:pt idx="4">
                  <c:v>9.61795E-6</c:v>
                </c:pt>
                <c:pt idx="5">
                  <c:v>-2.6948899999999999E-5</c:v>
                </c:pt>
                <c:pt idx="6">
                  <c:v>8.5387599999999992E-6</c:v>
                </c:pt>
                <c:pt idx="7" formatCode="General">
                  <c:v>1.2841799999999999E-4</c:v>
                </c:pt>
                <c:pt idx="8" formatCode="General">
                  <c:v>3.5133099999999997E-4</c:v>
                </c:pt>
                <c:pt idx="9" formatCode="General">
                  <c:v>7.3107100000000002E-4</c:v>
                </c:pt>
                <c:pt idx="10" formatCode="General">
                  <c:v>1.6409650000000001E-3</c:v>
                </c:pt>
                <c:pt idx="11" formatCode="General">
                  <c:v>3.0499070000000001E-3</c:v>
                </c:pt>
                <c:pt idx="12" formatCode="General">
                  <c:v>4.7309939999999997E-3</c:v>
                </c:pt>
                <c:pt idx="13" formatCode="General">
                  <c:v>6.7390920000000003E-3</c:v>
                </c:pt>
                <c:pt idx="14" formatCode="General">
                  <c:v>8.9576440000000007E-3</c:v>
                </c:pt>
                <c:pt idx="15" formatCode="General">
                  <c:v>1.0937716E-2</c:v>
                </c:pt>
                <c:pt idx="16" formatCode="General">
                  <c:v>1.2836904E-2</c:v>
                </c:pt>
                <c:pt idx="17" formatCode="General">
                  <c:v>1.4927977E-2</c:v>
                </c:pt>
                <c:pt idx="18" formatCode="General">
                  <c:v>1.7192123E-2</c:v>
                </c:pt>
                <c:pt idx="19" formatCode="General">
                  <c:v>2.0004516E-2</c:v>
                </c:pt>
                <c:pt idx="20" formatCode="General">
                  <c:v>2.2806466000000001E-2</c:v>
                </c:pt>
                <c:pt idx="21" formatCode="General">
                  <c:v>2.5646543000000001E-2</c:v>
                </c:pt>
                <c:pt idx="22" formatCode="General">
                  <c:v>2.8344378E-2</c:v>
                </c:pt>
                <c:pt idx="23" formatCode="General">
                  <c:v>3.2599105000000003E-2</c:v>
                </c:pt>
                <c:pt idx="24" formatCode="General">
                  <c:v>3.8595415000000001E-2</c:v>
                </c:pt>
                <c:pt idx="25" formatCode="General">
                  <c:v>4.7359340999999999E-2</c:v>
                </c:pt>
                <c:pt idx="26" formatCode="General">
                  <c:v>5.7118954999999999E-2</c:v>
                </c:pt>
                <c:pt idx="27" formatCode="General">
                  <c:v>6.8013795000000002E-2</c:v>
                </c:pt>
                <c:pt idx="28" formatCode="General">
                  <c:v>7.9375720999999996E-2</c:v>
                </c:pt>
                <c:pt idx="29" formatCode="General">
                  <c:v>8.9530686999999998E-2</c:v>
                </c:pt>
                <c:pt idx="30" formatCode="General">
                  <c:v>9.6948483000000002E-2</c:v>
                </c:pt>
                <c:pt idx="31" formatCode="General">
                  <c:v>0.103351742</c:v>
                </c:pt>
                <c:pt idx="32" formatCode="General">
                  <c:v>0.10931961699999999</c:v>
                </c:pt>
                <c:pt idx="33" formatCode="General">
                  <c:v>0.11413962599999999</c:v>
                </c:pt>
                <c:pt idx="34" formatCode="General">
                  <c:v>0.118732302</c:v>
                </c:pt>
                <c:pt idx="35" formatCode="General">
                  <c:v>0.123575877</c:v>
                </c:pt>
                <c:pt idx="36" formatCode="General">
                  <c:v>0.12888540300000001</c:v>
                </c:pt>
                <c:pt idx="37" formatCode="General">
                  <c:v>0.13368453899999999</c:v>
                </c:pt>
                <c:pt idx="38" formatCode="General">
                  <c:v>0.13816368000000001</c:v>
                </c:pt>
                <c:pt idx="39" formatCode="General">
                  <c:v>0.14344948199999999</c:v>
                </c:pt>
                <c:pt idx="40" formatCode="General">
                  <c:v>0.14884460999999999</c:v>
                </c:pt>
                <c:pt idx="41" formatCode="General">
                  <c:v>0.153550612</c:v>
                </c:pt>
                <c:pt idx="42" formatCode="General">
                  <c:v>0.15821529300000001</c:v>
                </c:pt>
                <c:pt idx="43" formatCode="General">
                  <c:v>0.16231520299999999</c:v>
                </c:pt>
                <c:pt idx="44" formatCode="General">
                  <c:v>0.165285288</c:v>
                </c:pt>
                <c:pt idx="45" formatCode="General">
                  <c:v>0.16869674700000001</c:v>
                </c:pt>
                <c:pt idx="46" formatCode="General">
                  <c:v>0.17310446400000001</c:v>
                </c:pt>
                <c:pt idx="47" formatCode="General">
                  <c:v>0.17785040899999999</c:v>
                </c:pt>
                <c:pt idx="48" formatCode="General">
                  <c:v>0.183694577</c:v>
                </c:pt>
                <c:pt idx="49" formatCode="General">
                  <c:v>0.18973842099999999</c:v>
                </c:pt>
                <c:pt idx="50" formatCode="General">
                  <c:v>0.19500251399999999</c:v>
                </c:pt>
                <c:pt idx="51" formatCode="General">
                  <c:v>0.199322953</c:v>
                </c:pt>
                <c:pt idx="52" formatCode="General">
                  <c:v>0.20356992199999999</c:v>
                </c:pt>
                <c:pt idx="53" formatCode="General">
                  <c:v>0.20734456600000001</c:v>
                </c:pt>
                <c:pt idx="54" formatCode="General">
                  <c:v>0.21132864200000001</c:v>
                </c:pt>
                <c:pt idx="55" formatCode="General">
                  <c:v>0.21631929</c:v>
                </c:pt>
                <c:pt idx="56" formatCode="General">
                  <c:v>0.222147439</c:v>
                </c:pt>
                <c:pt idx="57" formatCode="General">
                  <c:v>0.22812142599999999</c:v>
                </c:pt>
                <c:pt idx="58" formatCode="General">
                  <c:v>0.23339485099999999</c:v>
                </c:pt>
                <c:pt idx="59" formatCode="General">
                  <c:v>0.23776966599999999</c:v>
                </c:pt>
                <c:pt idx="60" formatCode="General">
                  <c:v>0.24148081099999999</c:v>
                </c:pt>
                <c:pt idx="61" formatCode="General">
                  <c:v>0.24456633999999999</c:v>
                </c:pt>
                <c:pt idx="62" formatCode="General">
                  <c:v>0.247038593</c:v>
                </c:pt>
                <c:pt idx="63" formatCode="General">
                  <c:v>0.249719413</c:v>
                </c:pt>
                <c:pt idx="64" formatCode="General">
                  <c:v>0.25291114999999997</c:v>
                </c:pt>
                <c:pt idx="65" formatCode="General">
                  <c:v>0.25625720600000002</c:v>
                </c:pt>
                <c:pt idx="66" formatCode="General">
                  <c:v>0.25989303000000002</c:v>
                </c:pt>
                <c:pt idx="67" formatCode="General">
                  <c:v>0.26433078900000001</c:v>
                </c:pt>
                <c:pt idx="68" formatCode="General">
                  <c:v>0.26935378599999998</c:v>
                </c:pt>
                <c:pt idx="69" formatCode="General">
                  <c:v>0.27513642999999999</c:v>
                </c:pt>
                <c:pt idx="70" formatCode="General">
                  <c:v>0.28053333600000002</c:v>
                </c:pt>
                <c:pt idx="71" formatCode="General">
                  <c:v>0.28534960199999998</c:v>
                </c:pt>
                <c:pt idx="72" formatCode="General">
                  <c:v>0.29023846599999997</c:v>
                </c:pt>
                <c:pt idx="73" formatCode="General">
                  <c:v>0.295511617</c:v>
                </c:pt>
                <c:pt idx="74" formatCode="General">
                  <c:v>0.29997549699999998</c:v>
                </c:pt>
                <c:pt idx="75" formatCode="General">
                  <c:v>0.30454658299999998</c:v>
                </c:pt>
                <c:pt idx="76" formatCode="General">
                  <c:v>0.30970820900000001</c:v>
                </c:pt>
                <c:pt idx="77" formatCode="General">
                  <c:v>0.31459512699999997</c:v>
                </c:pt>
                <c:pt idx="78" formatCode="General">
                  <c:v>0.318058216</c:v>
                </c:pt>
                <c:pt idx="79" formatCode="General">
                  <c:v>0.32098512699999998</c:v>
                </c:pt>
                <c:pt idx="80" formatCode="General">
                  <c:v>0.32347410799999998</c:v>
                </c:pt>
                <c:pt idx="81" formatCode="General">
                  <c:v>0.32535961000000002</c:v>
                </c:pt>
                <c:pt idx="82" formatCode="General">
                  <c:v>0.32676087300000001</c:v>
                </c:pt>
                <c:pt idx="83" formatCode="General">
                  <c:v>0.32820538199999999</c:v>
                </c:pt>
                <c:pt idx="84" formatCode="General">
                  <c:v>0.330094889</c:v>
                </c:pt>
                <c:pt idx="85" formatCode="General">
                  <c:v>0.33268491700000002</c:v>
                </c:pt>
                <c:pt idx="86" formatCode="General">
                  <c:v>0.33603798299999998</c:v>
                </c:pt>
                <c:pt idx="87" formatCode="General">
                  <c:v>0.33987561999999999</c:v>
                </c:pt>
                <c:pt idx="88" formatCode="General">
                  <c:v>0.34363137399999999</c:v>
                </c:pt>
                <c:pt idx="89" formatCode="General">
                  <c:v>0.347073191</c:v>
                </c:pt>
                <c:pt idx="90" formatCode="General">
                  <c:v>0.35019857300000001</c:v>
                </c:pt>
                <c:pt idx="91" formatCode="General">
                  <c:v>0.35312437899999999</c:v>
                </c:pt>
                <c:pt idx="92" formatCode="General">
                  <c:v>0.35551749500000002</c:v>
                </c:pt>
                <c:pt idx="93" formatCode="General">
                  <c:v>0.35795797499999998</c:v>
                </c:pt>
                <c:pt idx="94" formatCode="General">
                  <c:v>0.361020703</c:v>
                </c:pt>
                <c:pt idx="95" formatCode="General">
                  <c:v>0.36469774100000002</c:v>
                </c:pt>
                <c:pt idx="96" formatCode="General">
                  <c:v>0.36878223100000002</c:v>
                </c:pt>
                <c:pt idx="97" formatCode="General">
                  <c:v>0.37299256800000002</c:v>
                </c:pt>
                <c:pt idx="98" formatCode="General">
                  <c:v>0.37710565899999998</c:v>
                </c:pt>
                <c:pt idx="99" formatCode="General">
                  <c:v>0.38040182900000002</c:v>
                </c:pt>
                <c:pt idx="100" formatCode="General">
                  <c:v>0.38271197600000001</c:v>
                </c:pt>
                <c:pt idx="101" formatCode="General">
                  <c:v>0.38411305800000001</c:v>
                </c:pt>
                <c:pt idx="102" formatCode="General">
                  <c:v>0.38634881799999998</c:v>
                </c:pt>
                <c:pt idx="103" formatCode="General">
                  <c:v>0.39150892300000001</c:v>
                </c:pt>
                <c:pt idx="104" formatCode="General">
                  <c:v>0.39773202200000002</c:v>
                </c:pt>
                <c:pt idx="105" formatCode="General">
                  <c:v>0.40395324999999999</c:v>
                </c:pt>
                <c:pt idx="106" formatCode="General">
                  <c:v>0.41088124300000001</c:v>
                </c:pt>
                <c:pt idx="107" formatCode="General">
                  <c:v>0.41693752699999997</c:v>
                </c:pt>
                <c:pt idx="108" formatCode="General">
                  <c:v>0.420684277</c:v>
                </c:pt>
                <c:pt idx="109" formatCode="General">
                  <c:v>0.424372851</c:v>
                </c:pt>
                <c:pt idx="110" formatCode="General">
                  <c:v>0.428842905</c:v>
                </c:pt>
                <c:pt idx="111" formatCode="General">
                  <c:v>0.43398814099999999</c:v>
                </c:pt>
                <c:pt idx="112" formatCode="General">
                  <c:v>0.43994599499999998</c:v>
                </c:pt>
                <c:pt idx="113" formatCode="General">
                  <c:v>0.44602572299999999</c:v>
                </c:pt>
                <c:pt idx="114" formatCode="General">
                  <c:v>0.45225859200000001</c:v>
                </c:pt>
                <c:pt idx="115" formatCode="General">
                  <c:v>0.45800769600000002</c:v>
                </c:pt>
                <c:pt idx="116" formatCode="General">
                  <c:v>0.46255975500000002</c:v>
                </c:pt>
                <c:pt idx="117" formatCode="General">
                  <c:v>0.46617678800000001</c:v>
                </c:pt>
                <c:pt idx="118" formatCode="General">
                  <c:v>0.46928871900000002</c:v>
                </c:pt>
                <c:pt idx="119" formatCode="General">
                  <c:v>0.47121990600000002</c:v>
                </c:pt>
                <c:pt idx="120" formatCode="General">
                  <c:v>0.47284165500000003</c:v>
                </c:pt>
                <c:pt idx="121" formatCode="General">
                  <c:v>0.47426894600000002</c:v>
                </c:pt>
                <c:pt idx="122" formatCode="General">
                  <c:v>0.47593762099999998</c:v>
                </c:pt>
                <c:pt idx="123" formatCode="General">
                  <c:v>0.478358318</c:v>
                </c:pt>
                <c:pt idx="124" formatCode="General">
                  <c:v>0.48131915199999997</c:v>
                </c:pt>
                <c:pt idx="125" formatCode="General">
                  <c:v>0.484533149</c:v>
                </c:pt>
                <c:pt idx="126" formatCode="General">
                  <c:v>0.488063003</c:v>
                </c:pt>
                <c:pt idx="127" formatCode="General">
                  <c:v>0.49145986800000002</c:v>
                </c:pt>
                <c:pt idx="128" formatCode="General">
                  <c:v>0.49396024700000002</c:v>
                </c:pt>
                <c:pt idx="129" formatCode="General">
                  <c:v>0.495965612</c:v>
                </c:pt>
                <c:pt idx="130" formatCode="General">
                  <c:v>0.497865954</c:v>
                </c:pt>
                <c:pt idx="131" formatCode="General">
                  <c:v>0.49986454200000002</c:v>
                </c:pt>
                <c:pt idx="132" formatCode="General">
                  <c:v>0.50195555800000002</c:v>
                </c:pt>
                <c:pt idx="133" formatCode="General">
                  <c:v>0.50453141599999995</c:v>
                </c:pt>
                <c:pt idx="134" formatCode="General">
                  <c:v>0.50737182700000005</c:v>
                </c:pt>
                <c:pt idx="135" formatCode="General">
                  <c:v>0.51081650099999998</c:v>
                </c:pt>
                <c:pt idx="136" formatCode="General">
                  <c:v>0.51444022300000003</c:v>
                </c:pt>
                <c:pt idx="137" formatCode="General">
                  <c:v>0.51781769099999997</c:v>
                </c:pt>
                <c:pt idx="138" formatCode="General">
                  <c:v>0.52074236399999996</c:v>
                </c:pt>
                <c:pt idx="139" formatCode="General">
                  <c:v>0.52358872300000003</c:v>
                </c:pt>
                <c:pt idx="140" formatCode="General">
                  <c:v>0.52612792600000002</c:v>
                </c:pt>
                <c:pt idx="141" formatCode="General">
                  <c:v>0.52828202800000001</c:v>
                </c:pt>
                <c:pt idx="142" formatCode="General">
                  <c:v>0.53038455500000004</c:v>
                </c:pt>
                <c:pt idx="143" formatCode="General">
                  <c:v>0.53266633699999999</c:v>
                </c:pt>
                <c:pt idx="144" formatCode="General">
                  <c:v>0.53537319900000002</c:v>
                </c:pt>
                <c:pt idx="145" formatCode="General">
                  <c:v>0.53797470700000005</c:v>
                </c:pt>
                <c:pt idx="146" formatCode="General">
                  <c:v>0.54011723499999997</c:v>
                </c:pt>
                <c:pt idx="147" formatCode="General">
                  <c:v>0.54217437599999996</c:v>
                </c:pt>
                <c:pt idx="148" formatCode="General">
                  <c:v>0.54373208399999995</c:v>
                </c:pt>
                <c:pt idx="149" formatCode="General">
                  <c:v>0.54457068799999997</c:v>
                </c:pt>
                <c:pt idx="150" formatCode="General">
                  <c:v>0.54505745900000002</c:v>
                </c:pt>
                <c:pt idx="151" formatCode="General">
                  <c:v>0.54562781999999999</c:v>
                </c:pt>
                <c:pt idx="152" formatCode="General">
                  <c:v>0.54605786999999995</c:v>
                </c:pt>
                <c:pt idx="153" formatCode="General">
                  <c:v>0.54675702999999998</c:v>
                </c:pt>
                <c:pt idx="154" formatCode="General">
                  <c:v>0.54806805599999997</c:v>
                </c:pt>
                <c:pt idx="155" formatCode="General">
                  <c:v>0.55015698400000002</c:v>
                </c:pt>
                <c:pt idx="156" formatCode="General">
                  <c:v>0.55265801000000003</c:v>
                </c:pt>
                <c:pt idx="157" formatCode="General">
                  <c:v>0.55553333699999996</c:v>
                </c:pt>
                <c:pt idx="158" formatCode="General">
                  <c:v>0.55846892000000004</c:v>
                </c:pt>
                <c:pt idx="159" formatCode="General">
                  <c:v>0.56083642199999995</c:v>
                </c:pt>
                <c:pt idx="160" formatCode="General">
                  <c:v>0.56231390800000003</c:v>
                </c:pt>
                <c:pt idx="161" formatCode="General">
                  <c:v>0.56340012900000003</c:v>
                </c:pt>
                <c:pt idx="162" formatCode="General">
                  <c:v>0.56428496100000003</c:v>
                </c:pt>
                <c:pt idx="163" formatCode="General">
                  <c:v>0.56563571800000001</c:v>
                </c:pt>
                <c:pt idx="164" formatCode="General">
                  <c:v>0.56780445800000001</c:v>
                </c:pt>
                <c:pt idx="165" formatCode="General">
                  <c:v>0.57024025700000003</c:v>
                </c:pt>
                <c:pt idx="166" formatCode="General">
                  <c:v>0.57308524000000005</c:v>
                </c:pt>
                <c:pt idx="167" formatCode="General">
                  <c:v>0.57628151900000002</c:v>
                </c:pt>
                <c:pt idx="168" formatCode="General">
                  <c:v>0.579014845</c:v>
                </c:pt>
                <c:pt idx="169" formatCode="General">
                  <c:v>0.58105525499999999</c:v>
                </c:pt>
                <c:pt idx="170" formatCode="General">
                  <c:v>0.58301329499999999</c:v>
                </c:pt>
                <c:pt idx="171" formatCode="General">
                  <c:v>0.58455380000000001</c:v>
                </c:pt>
                <c:pt idx="172" formatCode="General">
                  <c:v>0.58590764900000003</c:v>
                </c:pt>
                <c:pt idx="173" formatCode="General">
                  <c:v>0.58897656399999998</c:v>
                </c:pt>
                <c:pt idx="174" formatCode="General">
                  <c:v>0.59367507399999997</c:v>
                </c:pt>
                <c:pt idx="175" formatCode="General">
                  <c:v>0.59861244000000002</c:v>
                </c:pt>
                <c:pt idx="176" formatCode="General">
                  <c:v>0.60392342300000001</c:v>
                </c:pt>
                <c:pt idx="177" formatCode="General">
                  <c:v>0.60928857599999997</c:v>
                </c:pt>
                <c:pt idx="178" formatCode="General">
                  <c:v>0.61285502000000003</c:v>
                </c:pt>
                <c:pt idx="179" formatCode="General">
                  <c:v>0.61471930799999996</c:v>
                </c:pt>
                <c:pt idx="180" formatCode="General">
                  <c:v>0.616510746</c:v>
                </c:pt>
                <c:pt idx="181" formatCode="General">
                  <c:v>0.619038647</c:v>
                </c:pt>
                <c:pt idx="182" formatCode="General">
                  <c:v>0.62537100800000001</c:v>
                </c:pt>
                <c:pt idx="183" formatCode="General">
                  <c:v>0.63535922600000005</c:v>
                </c:pt>
                <c:pt idx="184" formatCode="General">
                  <c:v>0.64516515100000005</c:v>
                </c:pt>
                <c:pt idx="185" formatCode="General">
                  <c:v>0.65471329099999998</c:v>
                </c:pt>
                <c:pt idx="186" formatCode="General">
                  <c:v>0.66320538500000004</c:v>
                </c:pt>
                <c:pt idx="187" formatCode="General">
                  <c:v>0.66760778200000004</c:v>
                </c:pt>
                <c:pt idx="188" formatCode="General">
                  <c:v>0.66853655199999995</c:v>
                </c:pt>
                <c:pt idx="189" formatCode="General">
                  <c:v>0.67115935599999998</c:v>
                </c:pt>
                <c:pt idx="190" formatCode="General">
                  <c:v>0.67512789200000001</c:v>
                </c:pt>
                <c:pt idx="191" formatCode="General">
                  <c:v>0.67936742400000005</c:v>
                </c:pt>
                <c:pt idx="192" formatCode="General">
                  <c:v>0.68441182</c:v>
                </c:pt>
                <c:pt idx="193" formatCode="General">
                  <c:v>0.68963192500000003</c:v>
                </c:pt>
                <c:pt idx="194" formatCode="General">
                  <c:v>0.69342287300000005</c:v>
                </c:pt>
                <c:pt idx="195" formatCode="General">
                  <c:v>0.69651988200000003</c:v>
                </c:pt>
                <c:pt idx="196" formatCode="General">
                  <c:v>0.70012660400000004</c:v>
                </c:pt>
                <c:pt idx="197" formatCode="General">
                  <c:v>0.70396296000000003</c:v>
                </c:pt>
                <c:pt idx="198" formatCode="General">
                  <c:v>0.70783937100000005</c:v>
                </c:pt>
                <c:pt idx="199" formatCode="General">
                  <c:v>0.71205964300000002</c:v>
                </c:pt>
                <c:pt idx="200" formatCode="General">
                  <c:v>0.71584989200000004</c:v>
                </c:pt>
                <c:pt idx="201" formatCode="General">
                  <c:v>0.71915881400000004</c:v>
                </c:pt>
                <c:pt idx="202" formatCode="General">
                  <c:v>0.72218349299999995</c:v>
                </c:pt>
                <c:pt idx="203" formatCode="General">
                  <c:v>0.72560911900000002</c:v>
                </c:pt>
                <c:pt idx="204" formatCode="General">
                  <c:v>0.72872458100000004</c:v>
                </c:pt>
                <c:pt idx="205" formatCode="General">
                  <c:v>0.73184707400000004</c:v>
                </c:pt>
                <c:pt idx="206" formatCode="General">
                  <c:v>0.73467371999999997</c:v>
                </c:pt>
                <c:pt idx="207" formatCode="General">
                  <c:v>0.73674986399999998</c:v>
                </c:pt>
                <c:pt idx="208" formatCode="General">
                  <c:v>0.73790494600000001</c:v>
                </c:pt>
                <c:pt idx="209" formatCode="General">
                  <c:v>0.73929606199999998</c:v>
                </c:pt>
                <c:pt idx="210" formatCode="General">
                  <c:v>0.74091787499999995</c:v>
                </c:pt>
                <c:pt idx="211" formatCode="General">
                  <c:v>0.74255662200000006</c:v>
                </c:pt>
                <c:pt idx="212" formatCode="General">
                  <c:v>0.74455427799999996</c:v>
                </c:pt>
                <c:pt idx="213" formatCode="General">
                  <c:v>0.74757281099999995</c:v>
                </c:pt>
                <c:pt idx="214" formatCode="General">
                  <c:v>0.75037575400000001</c:v>
                </c:pt>
                <c:pt idx="215" formatCode="General">
                  <c:v>0.75270951900000005</c:v>
                </c:pt>
                <c:pt idx="216" formatCode="General">
                  <c:v>0.75558118299999999</c:v>
                </c:pt>
                <c:pt idx="217" formatCode="General">
                  <c:v>0.75931486599999998</c:v>
                </c:pt>
                <c:pt idx="218" formatCode="General">
                  <c:v>0.76246539800000002</c:v>
                </c:pt>
                <c:pt idx="219" formatCode="General">
                  <c:v>0.76578986900000001</c:v>
                </c:pt>
                <c:pt idx="220" formatCode="General">
                  <c:v>0.76997324899999997</c:v>
                </c:pt>
                <c:pt idx="221" formatCode="General">
                  <c:v>0.77436701900000005</c:v>
                </c:pt>
                <c:pt idx="222" formatCode="General">
                  <c:v>0.77783135999999997</c:v>
                </c:pt>
                <c:pt idx="223" formatCode="General">
                  <c:v>0.78122564900000002</c:v>
                </c:pt>
                <c:pt idx="224" formatCode="General">
                  <c:v>0.78409728199999995</c:v>
                </c:pt>
                <c:pt idx="225" formatCode="General">
                  <c:v>0.78601775900000004</c:v>
                </c:pt>
                <c:pt idx="226" formatCode="General">
                  <c:v>0.787105155</c:v>
                </c:pt>
                <c:pt idx="227" formatCode="General">
                  <c:v>0.78786604900000001</c:v>
                </c:pt>
                <c:pt idx="228" formatCode="General">
                  <c:v>0.78962069400000001</c:v>
                </c:pt>
                <c:pt idx="229" formatCode="General">
                  <c:v>0.79262276499999995</c:v>
                </c:pt>
                <c:pt idx="230" formatCode="General">
                  <c:v>0.795706201</c:v>
                </c:pt>
                <c:pt idx="231" formatCode="General">
                  <c:v>0.79869597599999997</c:v>
                </c:pt>
                <c:pt idx="232" formatCode="General">
                  <c:v>0.80158034300000003</c:v>
                </c:pt>
                <c:pt idx="233" formatCode="General">
                  <c:v>0.80305048000000001</c:v>
                </c:pt>
                <c:pt idx="234" formatCode="General">
                  <c:v>0.80328160299999996</c:v>
                </c:pt>
                <c:pt idx="235" formatCode="General">
                  <c:v>0.80347221599999996</c:v>
                </c:pt>
                <c:pt idx="236" formatCode="General">
                  <c:v>0.80356029200000001</c:v>
                </c:pt>
                <c:pt idx="237" formatCode="General">
                  <c:v>0.80372623499999996</c:v>
                </c:pt>
                <c:pt idx="238" formatCode="General">
                  <c:v>0.80389900000000003</c:v>
                </c:pt>
                <c:pt idx="239" formatCode="General">
                  <c:v>0.80541901100000002</c:v>
                </c:pt>
                <c:pt idx="240" formatCode="General">
                  <c:v>0.807572823</c:v>
                </c:pt>
                <c:pt idx="241" formatCode="General">
                  <c:v>0.80988248399999996</c:v>
                </c:pt>
                <c:pt idx="242" formatCode="General">
                  <c:v>0.812353035</c:v>
                </c:pt>
                <c:pt idx="243" formatCode="General">
                  <c:v>0.81533081799999996</c:v>
                </c:pt>
                <c:pt idx="244" formatCode="General">
                  <c:v>0.81836926099999996</c:v>
                </c:pt>
                <c:pt idx="245" formatCode="General">
                  <c:v>0.82238233900000002</c:v>
                </c:pt>
                <c:pt idx="246" formatCode="General">
                  <c:v>0.82682589799999995</c:v>
                </c:pt>
                <c:pt idx="247" formatCode="General">
                  <c:v>0.83129709500000004</c:v>
                </c:pt>
                <c:pt idx="248" formatCode="General">
                  <c:v>0.83595253800000002</c:v>
                </c:pt>
                <c:pt idx="249" formatCode="General">
                  <c:v>0.84008096700000001</c:v>
                </c:pt>
                <c:pt idx="250" formatCode="General">
                  <c:v>0.84296262</c:v>
                </c:pt>
                <c:pt idx="251" formatCode="General">
                  <c:v>0.84569191499999996</c:v>
                </c:pt>
                <c:pt idx="252" formatCode="General">
                  <c:v>0.848454351</c:v>
                </c:pt>
                <c:pt idx="253" formatCode="General">
                  <c:v>0.85128619500000002</c:v>
                </c:pt>
                <c:pt idx="254" formatCode="General">
                  <c:v>0.85402378000000001</c:v>
                </c:pt>
                <c:pt idx="255" formatCode="General">
                  <c:v>0.85691950699999997</c:v>
                </c:pt>
                <c:pt idx="256" formatCode="General">
                  <c:v>0.85999151500000004</c:v>
                </c:pt>
                <c:pt idx="257" formatCode="General">
                  <c:v>0.86377869200000001</c:v>
                </c:pt>
                <c:pt idx="258" formatCode="General">
                  <c:v>0.86768603799999999</c:v>
                </c:pt>
                <c:pt idx="259" formatCode="General">
                  <c:v>0.87106614800000004</c:v>
                </c:pt>
                <c:pt idx="260" formatCode="General">
                  <c:v>0.87439910700000001</c:v>
                </c:pt>
                <c:pt idx="261" formatCode="General">
                  <c:v>0.87762095799999995</c:v>
                </c:pt>
                <c:pt idx="262" formatCode="General">
                  <c:v>0.88024595500000002</c:v>
                </c:pt>
                <c:pt idx="263" formatCode="General">
                  <c:v>0.88282309999999997</c:v>
                </c:pt>
                <c:pt idx="264" formatCode="General">
                  <c:v>0.88592217500000003</c:v>
                </c:pt>
                <c:pt idx="265" formatCode="General">
                  <c:v>0.88900282600000002</c:v>
                </c:pt>
                <c:pt idx="266" formatCode="General">
                  <c:v>0.89422700499999996</c:v>
                </c:pt>
                <c:pt idx="267" formatCode="General">
                  <c:v>0.90045653999999997</c:v>
                </c:pt>
                <c:pt idx="268" formatCode="General">
                  <c:v>0.90582462500000005</c:v>
                </c:pt>
                <c:pt idx="269" formatCode="General">
                  <c:v>0.91039012699999999</c:v>
                </c:pt>
                <c:pt idx="270" formatCode="General">
                  <c:v>0.91444145799999998</c:v>
                </c:pt>
                <c:pt idx="271" formatCode="General">
                  <c:v>0.91599208899999995</c:v>
                </c:pt>
                <c:pt idx="272" formatCode="General">
                  <c:v>0.91636164799999997</c:v>
                </c:pt>
                <c:pt idx="273" formatCode="General">
                  <c:v>0.91819994699999996</c:v>
                </c:pt>
                <c:pt idx="274" formatCode="General">
                  <c:v>0.92103612800000001</c:v>
                </c:pt>
                <c:pt idx="275" formatCode="General">
                  <c:v>0.92447995000000005</c:v>
                </c:pt>
                <c:pt idx="276" formatCode="General">
                  <c:v>0.92859815300000004</c:v>
                </c:pt>
                <c:pt idx="277" formatCode="General">
                  <c:v>0.93275936400000004</c:v>
                </c:pt>
                <c:pt idx="278" formatCode="General">
                  <c:v>0.93561815199999998</c:v>
                </c:pt>
                <c:pt idx="279" formatCode="General">
                  <c:v>0.93776015800000001</c:v>
                </c:pt>
                <c:pt idx="280" formatCode="General">
                  <c:v>0.94017126699999998</c:v>
                </c:pt>
                <c:pt idx="281" formatCode="General">
                  <c:v>0.94333658499999995</c:v>
                </c:pt>
                <c:pt idx="282" formatCode="General">
                  <c:v>0.94778767600000002</c:v>
                </c:pt>
                <c:pt idx="283" formatCode="General">
                  <c:v>0.95326707499999996</c:v>
                </c:pt>
                <c:pt idx="284" formatCode="General">
                  <c:v>0.95909137</c:v>
                </c:pt>
                <c:pt idx="285" formatCode="General">
                  <c:v>0.96503757499999998</c:v>
                </c:pt>
                <c:pt idx="286" formatCode="General">
                  <c:v>0.97008885300000003</c:v>
                </c:pt>
                <c:pt idx="287" formatCode="General">
                  <c:v>0.97386025099999995</c:v>
                </c:pt>
                <c:pt idx="288" formatCode="General">
                  <c:v>0.97675283300000004</c:v>
                </c:pt>
                <c:pt idx="289" formatCode="General">
                  <c:v>0.97924339800000004</c:v>
                </c:pt>
                <c:pt idx="290" formatCode="General">
                  <c:v>0.98157066999999998</c:v>
                </c:pt>
                <c:pt idx="291" formatCode="General">
                  <c:v>0.98432312600000005</c:v>
                </c:pt>
                <c:pt idx="292" formatCode="General">
                  <c:v>0.987086189</c:v>
                </c:pt>
                <c:pt idx="293" formatCode="General">
                  <c:v>0.98965017600000005</c:v>
                </c:pt>
                <c:pt idx="294" formatCode="General">
                  <c:v>0.99200392999999998</c:v>
                </c:pt>
                <c:pt idx="295" formatCode="General">
                  <c:v>0.99356390100000003</c:v>
                </c:pt>
                <c:pt idx="296" formatCode="General">
                  <c:v>0.99410714600000005</c:v>
                </c:pt>
                <c:pt idx="297" formatCode="General">
                  <c:v>0.99433395099999999</c:v>
                </c:pt>
                <c:pt idx="298" formatCode="General">
                  <c:v>0.99441696000000002</c:v>
                </c:pt>
                <c:pt idx="299" formatCode="General">
                  <c:v>0.99446732000000004</c:v>
                </c:pt>
                <c:pt idx="300" formatCode="General">
                  <c:v>0.99477145</c:v>
                </c:pt>
                <c:pt idx="301" formatCode="General">
                  <c:v>0.99549687799999997</c:v>
                </c:pt>
                <c:pt idx="302" formatCode="General">
                  <c:v>0.99714737499999995</c:v>
                </c:pt>
                <c:pt idx="303" formatCode="General">
                  <c:v>0.99991538800000002</c:v>
                </c:pt>
                <c:pt idx="304" formatCode="General">
                  <c:v>1.003834994</c:v>
                </c:pt>
                <c:pt idx="305" formatCode="General">
                  <c:v>1.007989078</c:v>
                </c:pt>
                <c:pt idx="306" formatCode="General">
                  <c:v>1.0124549869999999</c:v>
                </c:pt>
                <c:pt idx="307" formatCode="General">
                  <c:v>1.016678188</c:v>
                </c:pt>
                <c:pt idx="308" formatCode="General">
                  <c:v>1.0210508810000001</c:v>
                </c:pt>
                <c:pt idx="309" formatCode="General">
                  <c:v>1.0255452869999999</c:v>
                </c:pt>
                <c:pt idx="310" formatCode="General">
                  <c:v>1.030282771</c:v>
                </c:pt>
                <c:pt idx="311" formatCode="General">
                  <c:v>1.0346577050000001</c:v>
                </c:pt>
                <c:pt idx="312" formatCode="General">
                  <c:v>1.039126365</c:v>
                </c:pt>
                <c:pt idx="313" formatCode="General">
                  <c:v>1.043236735</c:v>
                </c:pt>
                <c:pt idx="314" formatCode="General">
                  <c:v>1.046709187</c:v>
                </c:pt>
                <c:pt idx="315" formatCode="General">
                  <c:v>1.0500376789999999</c:v>
                </c:pt>
                <c:pt idx="316" formatCode="General">
                  <c:v>1.0540455580000001</c:v>
                </c:pt>
                <c:pt idx="317" formatCode="General">
                  <c:v>1.0586299379999999</c:v>
                </c:pt>
                <c:pt idx="318" formatCode="General">
                  <c:v>1.0634953309999999</c:v>
                </c:pt>
                <c:pt idx="319" formatCode="General">
                  <c:v>1.068248388</c:v>
                </c:pt>
                <c:pt idx="320" formatCode="General">
                  <c:v>1.0732790809999999</c:v>
                </c:pt>
                <c:pt idx="321" formatCode="General">
                  <c:v>1.0792025919999999</c:v>
                </c:pt>
                <c:pt idx="322" formatCode="General">
                  <c:v>1.0850032549999999</c:v>
                </c:pt>
                <c:pt idx="323" formatCode="General">
                  <c:v>1.089744045</c:v>
                </c:pt>
                <c:pt idx="324" formatCode="General">
                  <c:v>1.0939877520000001</c:v>
                </c:pt>
                <c:pt idx="325" formatCode="General">
                  <c:v>1.097334553</c:v>
                </c:pt>
                <c:pt idx="326" formatCode="General">
                  <c:v>1.0987165160000001</c:v>
                </c:pt>
                <c:pt idx="327" formatCode="General">
                  <c:v>1.0989078560000001</c:v>
                </c:pt>
                <c:pt idx="328" formatCode="General">
                  <c:v>1.098947994</c:v>
                </c:pt>
                <c:pt idx="329" formatCode="General">
                  <c:v>1.0991381060000001</c:v>
                </c:pt>
                <c:pt idx="330" formatCode="General">
                  <c:v>1.0994279810000001</c:v>
                </c:pt>
                <c:pt idx="331" formatCode="General">
                  <c:v>1.1008883840000001</c:v>
                </c:pt>
                <c:pt idx="332" formatCode="General">
                  <c:v>1.104374747</c:v>
                </c:pt>
                <c:pt idx="333" formatCode="General">
                  <c:v>1.1081767680000001</c:v>
                </c:pt>
                <c:pt idx="334" formatCode="General">
                  <c:v>1.1119481600000001</c:v>
                </c:pt>
                <c:pt idx="335" formatCode="General">
                  <c:v>1.1163047530000001</c:v>
                </c:pt>
                <c:pt idx="336" formatCode="General">
                  <c:v>1.122040224</c:v>
                </c:pt>
                <c:pt idx="337" formatCode="General">
                  <c:v>1.1284538289999999</c:v>
                </c:pt>
                <c:pt idx="338" formatCode="General">
                  <c:v>1.1359598799999999</c:v>
                </c:pt>
                <c:pt idx="339" formatCode="General">
                  <c:v>1.1440764080000001</c:v>
                </c:pt>
                <c:pt idx="340" formatCode="General">
                  <c:v>1.1532284900000001</c:v>
                </c:pt>
                <c:pt idx="341" formatCode="General">
                  <c:v>1.1614920719999999</c:v>
                </c:pt>
                <c:pt idx="342" formatCode="General">
                  <c:v>1.1685421490000001</c:v>
                </c:pt>
                <c:pt idx="343" formatCode="General">
                  <c:v>1.17612597</c:v>
                </c:pt>
                <c:pt idx="344" formatCode="General">
                  <c:v>1.1850341520000001</c:v>
                </c:pt>
                <c:pt idx="345" formatCode="General">
                  <c:v>1.1942732110000001</c:v>
                </c:pt>
                <c:pt idx="346" formatCode="General">
                  <c:v>1.2037061790000001</c:v>
                </c:pt>
                <c:pt idx="347" formatCode="General">
                  <c:v>1.214249175</c:v>
                </c:pt>
                <c:pt idx="348" formatCode="General">
                  <c:v>1.224946482</c:v>
                </c:pt>
                <c:pt idx="349" formatCode="General">
                  <c:v>1.2352018490000001</c:v>
                </c:pt>
                <c:pt idx="350" formatCode="General">
                  <c:v>1.243908928</c:v>
                </c:pt>
                <c:pt idx="351" formatCode="General">
                  <c:v>1.251031177</c:v>
                </c:pt>
                <c:pt idx="352" formatCode="General">
                  <c:v>1.255773391</c:v>
                </c:pt>
                <c:pt idx="353" formatCode="General">
                  <c:v>1.2586545010000001</c:v>
                </c:pt>
                <c:pt idx="354" formatCode="General">
                  <c:v>1.2601274250000001</c:v>
                </c:pt>
                <c:pt idx="355" formatCode="General">
                  <c:v>1.2613470470000001</c:v>
                </c:pt>
                <c:pt idx="356" formatCode="General">
                  <c:v>1.2627386700000001</c:v>
                </c:pt>
                <c:pt idx="357" formatCode="General">
                  <c:v>1.264138145</c:v>
                </c:pt>
                <c:pt idx="358" formatCode="General">
                  <c:v>1.265637635</c:v>
                </c:pt>
                <c:pt idx="359" formatCode="General">
                  <c:v>1.2673593219999999</c:v>
                </c:pt>
                <c:pt idx="360" formatCode="General">
                  <c:v>1.269476995</c:v>
                </c:pt>
                <c:pt idx="361" formatCode="General">
                  <c:v>1.2723422209999999</c:v>
                </c:pt>
                <c:pt idx="362" formatCode="General">
                  <c:v>1.2757917059999999</c:v>
                </c:pt>
                <c:pt idx="363" formatCode="General">
                  <c:v>1.279441016</c:v>
                </c:pt>
                <c:pt idx="364" formatCode="General">
                  <c:v>1.28306882</c:v>
                </c:pt>
                <c:pt idx="365" formatCode="General">
                  <c:v>1.28651162</c:v>
                </c:pt>
                <c:pt idx="366" formatCode="General">
                  <c:v>1.289275468</c:v>
                </c:pt>
                <c:pt idx="367" formatCode="General">
                  <c:v>1.2920924140000001</c:v>
                </c:pt>
                <c:pt idx="368" formatCode="General">
                  <c:v>1.295415169</c:v>
                </c:pt>
                <c:pt idx="369" formatCode="General">
                  <c:v>1.2986894099999999</c:v>
                </c:pt>
                <c:pt idx="370" formatCode="General">
                  <c:v>1.3021863170000001</c:v>
                </c:pt>
                <c:pt idx="371" formatCode="General">
                  <c:v>1.3059422000000001</c:v>
                </c:pt>
                <c:pt idx="372" formatCode="General">
                  <c:v>1.3097143330000001</c:v>
                </c:pt>
                <c:pt idx="373" formatCode="General">
                  <c:v>1.312977297</c:v>
                </c:pt>
                <c:pt idx="374" formatCode="General">
                  <c:v>1.316010144</c:v>
                </c:pt>
                <c:pt idx="375" formatCode="General">
                  <c:v>1.318533422</c:v>
                </c:pt>
                <c:pt idx="376" formatCode="General">
                  <c:v>1.3207605360000001</c:v>
                </c:pt>
                <c:pt idx="377" formatCode="General">
                  <c:v>1.3228416949999999</c:v>
                </c:pt>
                <c:pt idx="378" formatCode="General">
                  <c:v>1.325601823</c:v>
                </c:pt>
                <c:pt idx="379" formatCode="General">
                  <c:v>1.32932988</c:v>
                </c:pt>
                <c:pt idx="380" formatCode="General">
                  <c:v>1.333404424</c:v>
                </c:pt>
                <c:pt idx="381" formatCode="General">
                  <c:v>1.3381836380000001</c:v>
                </c:pt>
                <c:pt idx="382" formatCode="General">
                  <c:v>1.3433452299999999</c:v>
                </c:pt>
                <c:pt idx="383" formatCode="General">
                  <c:v>1.348306531</c:v>
                </c:pt>
                <c:pt idx="384" formatCode="General">
                  <c:v>1.352809768</c:v>
                </c:pt>
                <c:pt idx="385" formatCode="General">
                  <c:v>1.357175901</c:v>
                </c:pt>
                <c:pt idx="386" formatCode="General">
                  <c:v>1.3613651360000001</c:v>
                </c:pt>
                <c:pt idx="387" formatCode="General">
                  <c:v>1.3655349969999999</c:v>
                </c:pt>
                <c:pt idx="388" formatCode="General">
                  <c:v>1.3695846030000001</c:v>
                </c:pt>
                <c:pt idx="389" formatCode="General">
                  <c:v>1.3743889760000001</c:v>
                </c:pt>
                <c:pt idx="390" formatCode="General">
                  <c:v>1.3799652120000001</c:v>
                </c:pt>
                <c:pt idx="391" formatCode="General">
                  <c:v>1.385749683</c:v>
                </c:pt>
                <c:pt idx="392" formatCode="General">
                  <c:v>1.402360396</c:v>
                </c:pt>
                <c:pt idx="393" formatCode="General">
                  <c:v>1.4207491640000001</c:v>
                </c:pt>
                <c:pt idx="394" formatCode="General">
                  <c:v>1.439667518</c:v>
                </c:pt>
              </c:numCache>
            </c:numRef>
          </c:xVal>
          <c:yVal>
            <c:numRef>
              <c:f>'Data fresh bones'!$U$4:$U$398</c:f>
              <c:numCache>
                <c:formatCode>General</c:formatCode>
                <c:ptCount val="395"/>
                <c:pt idx="0">
                  <c:v>1.0525700000000001E-3</c:v>
                </c:pt>
                <c:pt idx="1">
                  <c:v>4.7415000000000001E-4</c:v>
                </c:pt>
                <c:pt idx="2">
                  <c:v>4.0549999999999999E-4</c:v>
                </c:pt>
                <c:pt idx="3">
                  <c:v>-2.6016E-4</c:v>
                </c:pt>
                <c:pt idx="4">
                  <c:v>3.2076600000000002E-3</c:v>
                </c:pt>
                <c:pt idx="5">
                  <c:v>2.48395E-3</c:v>
                </c:pt>
                <c:pt idx="6">
                  <c:v>3.2552499999999999E-3</c:v>
                </c:pt>
                <c:pt idx="7">
                  <c:v>4.5302999999999999E-4</c:v>
                </c:pt>
                <c:pt idx="8">
                  <c:v>-1.10257E-3</c:v>
                </c:pt>
                <c:pt idx="9">
                  <c:v>-8.0341800000000001E-3</c:v>
                </c:pt>
                <c:pt idx="10">
                  <c:v>-9.9147000000000002E-3</c:v>
                </c:pt>
                <c:pt idx="11">
                  <c:v>-1.6981100000000001E-3</c:v>
                </c:pt>
                <c:pt idx="12">
                  <c:v>9.5576900000000006E-3</c:v>
                </c:pt>
                <c:pt idx="13">
                  <c:v>1.2554829999999999E-2</c:v>
                </c:pt>
                <c:pt idx="14">
                  <c:v>1.5732340000000001E-2</c:v>
                </c:pt>
                <c:pt idx="15">
                  <c:v>1.990517E-2</c:v>
                </c:pt>
                <c:pt idx="16">
                  <c:v>2.141966E-2</c:v>
                </c:pt>
                <c:pt idx="17">
                  <c:v>2.1228210000000001E-2</c:v>
                </c:pt>
                <c:pt idx="18">
                  <c:v>2.155056E-2</c:v>
                </c:pt>
                <c:pt idx="19">
                  <c:v>3.0414940000000001E-2</c:v>
                </c:pt>
                <c:pt idx="20">
                  <c:v>3.0267780000000001E-2</c:v>
                </c:pt>
                <c:pt idx="21">
                  <c:v>3.6056079999999997E-2</c:v>
                </c:pt>
                <c:pt idx="22">
                  <c:v>4.0875130000000003E-2</c:v>
                </c:pt>
                <c:pt idx="23">
                  <c:v>5.1011590000000002E-2</c:v>
                </c:pt>
                <c:pt idx="24">
                  <c:v>5.9208690000000001E-2</c:v>
                </c:pt>
                <c:pt idx="25">
                  <c:v>7.34292E-2</c:v>
                </c:pt>
                <c:pt idx="26">
                  <c:v>8.9642739999999999E-2</c:v>
                </c:pt>
                <c:pt idx="27">
                  <c:v>0.10076841</c:v>
                </c:pt>
                <c:pt idx="28">
                  <c:v>0.11278856</c:v>
                </c:pt>
                <c:pt idx="29">
                  <c:v>0.12212845999999999</c:v>
                </c:pt>
                <c:pt idx="30">
                  <c:v>0.13022622</c:v>
                </c:pt>
                <c:pt idx="31">
                  <c:v>0.13521093000000001</c:v>
                </c:pt>
                <c:pt idx="32">
                  <c:v>0.14441836999999999</c:v>
                </c:pt>
                <c:pt idx="33">
                  <c:v>0.14408220999999999</c:v>
                </c:pt>
                <c:pt idx="34">
                  <c:v>0.14955431999999999</c:v>
                </c:pt>
                <c:pt idx="35">
                  <c:v>0.15696349000000001</c:v>
                </c:pt>
                <c:pt idx="36">
                  <c:v>0.1610114</c:v>
                </c:pt>
                <c:pt idx="37">
                  <c:v>0.16235853</c:v>
                </c:pt>
                <c:pt idx="38">
                  <c:v>0.16886657999999999</c:v>
                </c:pt>
                <c:pt idx="39">
                  <c:v>0.17124563000000001</c:v>
                </c:pt>
                <c:pt idx="40">
                  <c:v>0.1753063</c:v>
                </c:pt>
                <c:pt idx="41">
                  <c:v>0.1820466</c:v>
                </c:pt>
                <c:pt idx="42">
                  <c:v>0.1854151</c:v>
                </c:pt>
                <c:pt idx="43">
                  <c:v>0.18979999</c:v>
                </c:pt>
                <c:pt idx="44">
                  <c:v>0.19408328999999999</c:v>
                </c:pt>
                <c:pt idx="45">
                  <c:v>0.19566122</c:v>
                </c:pt>
                <c:pt idx="46">
                  <c:v>0.19876142999999999</c:v>
                </c:pt>
                <c:pt idx="47">
                  <c:v>0.20203423000000001</c:v>
                </c:pt>
                <c:pt idx="48">
                  <c:v>0.21071467999999999</c:v>
                </c:pt>
                <c:pt idx="49">
                  <c:v>0.21257770000000001</c:v>
                </c:pt>
                <c:pt idx="50">
                  <c:v>0.21862712000000001</c:v>
                </c:pt>
                <c:pt idx="51">
                  <c:v>0.22125121</c:v>
                </c:pt>
                <c:pt idx="52">
                  <c:v>0.22469952000000001</c:v>
                </c:pt>
                <c:pt idx="53">
                  <c:v>0.22371743999999999</c:v>
                </c:pt>
                <c:pt idx="54">
                  <c:v>0.22905832000000001</c:v>
                </c:pt>
                <c:pt idx="55">
                  <c:v>0.23667754999999999</c:v>
                </c:pt>
                <c:pt idx="56">
                  <c:v>0.24354434999999999</c:v>
                </c:pt>
                <c:pt idx="57">
                  <c:v>0.25145225999999998</c:v>
                </c:pt>
                <c:pt idx="58">
                  <c:v>0.25949401999999999</c:v>
                </c:pt>
                <c:pt idx="59">
                  <c:v>0.26327861000000002</c:v>
                </c:pt>
                <c:pt idx="60">
                  <c:v>0.26038884000000001</c:v>
                </c:pt>
                <c:pt idx="61">
                  <c:v>0.25721397000000001</c:v>
                </c:pt>
                <c:pt idx="62">
                  <c:v>0.25419913999999999</c:v>
                </c:pt>
                <c:pt idx="63">
                  <c:v>0.25812241000000002</c:v>
                </c:pt>
                <c:pt idx="64">
                  <c:v>0.26273113999999997</c:v>
                </c:pt>
                <c:pt idx="65">
                  <c:v>0.27576252000000001</c:v>
                </c:pt>
                <c:pt idx="66">
                  <c:v>0.28208844</c:v>
                </c:pt>
                <c:pt idx="67">
                  <c:v>0.29043386999999998</c:v>
                </c:pt>
                <c:pt idx="68">
                  <c:v>0.29314900999999999</c:v>
                </c:pt>
                <c:pt idx="69">
                  <c:v>0.29216700000000001</c:v>
                </c:pt>
                <c:pt idx="70">
                  <c:v>0.28947440000000002</c:v>
                </c:pt>
                <c:pt idx="71">
                  <c:v>0.29376876000000002</c:v>
                </c:pt>
                <c:pt idx="72">
                  <c:v>0.29434365000000001</c:v>
                </c:pt>
                <c:pt idx="73">
                  <c:v>0.29504549000000002</c:v>
                </c:pt>
                <c:pt idx="74">
                  <c:v>0.29967722000000002</c:v>
                </c:pt>
                <c:pt idx="75">
                  <c:v>0.30275667000000001</c:v>
                </c:pt>
                <c:pt idx="76">
                  <c:v>0.30584470000000002</c:v>
                </c:pt>
                <c:pt idx="77">
                  <c:v>0.31053090999999999</c:v>
                </c:pt>
                <c:pt idx="78">
                  <c:v>0.31330875000000002</c:v>
                </c:pt>
                <c:pt idx="79">
                  <c:v>0.31689658999999998</c:v>
                </c:pt>
                <c:pt idx="80">
                  <c:v>0.31845297</c:v>
                </c:pt>
                <c:pt idx="81">
                  <c:v>0.31986502999999999</c:v>
                </c:pt>
                <c:pt idx="82">
                  <c:v>0.32435214000000001</c:v>
                </c:pt>
                <c:pt idx="83">
                  <c:v>0.32943307999999999</c:v>
                </c:pt>
                <c:pt idx="84">
                  <c:v>0.33163247000000001</c:v>
                </c:pt>
                <c:pt idx="85">
                  <c:v>0.33462257000000001</c:v>
                </c:pt>
                <c:pt idx="86">
                  <c:v>0.33744900999999999</c:v>
                </c:pt>
                <c:pt idx="87">
                  <c:v>0.34060140999999999</c:v>
                </c:pt>
                <c:pt idx="88">
                  <c:v>0.33776653000000001</c:v>
                </c:pt>
                <c:pt idx="89">
                  <c:v>0.33913374000000002</c:v>
                </c:pt>
                <c:pt idx="90">
                  <c:v>0.34288372</c:v>
                </c:pt>
                <c:pt idx="91">
                  <c:v>0.34445113999999999</c:v>
                </c:pt>
                <c:pt idx="92">
                  <c:v>0.34355513999999998</c:v>
                </c:pt>
                <c:pt idx="93">
                  <c:v>0.35005007999999999</c:v>
                </c:pt>
                <c:pt idx="94">
                  <c:v>0.34600740000000002</c:v>
                </c:pt>
                <c:pt idx="95">
                  <c:v>0.34517156999999998</c:v>
                </c:pt>
                <c:pt idx="96">
                  <c:v>0.3463407</c:v>
                </c:pt>
                <c:pt idx="97">
                  <c:v>0.35013588000000001</c:v>
                </c:pt>
                <c:pt idx="98">
                  <c:v>0.34576825</c:v>
                </c:pt>
                <c:pt idx="99">
                  <c:v>0.35226573</c:v>
                </c:pt>
                <c:pt idx="100">
                  <c:v>0.35319347000000001</c:v>
                </c:pt>
                <c:pt idx="101">
                  <c:v>0.35864938000000002</c:v>
                </c:pt>
                <c:pt idx="102">
                  <c:v>0.35549553</c:v>
                </c:pt>
                <c:pt idx="103">
                  <c:v>0.36581917000000003</c:v>
                </c:pt>
                <c:pt idx="104">
                  <c:v>0.37368982000000001</c:v>
                </c:pt>
                <c:pt idx="105">
                  <c:v>0.38075872999999999</c:v>
                </c:pt>
                <c:pt idx="106">
                  <c:v>0.38091901</c:v>
                </c:pt>
                <c:pt idx="107">
                  <c:v>0.3866327</c:v>
                </c:pt>
                <c:pt idx="108">
                  <c:v>0.38418053000000002</c:v>
                </c:pt>
                <c:pt idx="109">
                  <c:v>0.38689432000000001</c:v>
                </c:pt>
                <c:pt idx="110">
                  <c:v>0.38749185000000003</c:v>
                </c:pt>
                <c:pt idx="111">
                  <c:v>0.39459070000000002</c:v>
                </c:pt>
                <c:pt idx="112">
                  <c:v>0.40285295999999998</c:v>
                </c:pt>
                <c:pt idx="113">
                  <c:v>0.40753704000000002</c:v>
                </c:pt>
                <c:pt idx="114">
                  <c:v>0.41187945999999998</c:v>
                </c:pt>
                <c:pt idx="115">
                  <c:v>0.41279278000000003</c:v>
                </c:pt>
                <c:pt idx="116">
                  <c:v>0.41860079</c:v>
                </c:pt>
                <c:pt idx="117">
                  <c:v>0.42083726999999999</c:v>
                </c:pt>
                <c:pt idx="118">
                  <c:v>0.42522747999999999</c:v>
                </c:pt>
                <c:pt idx="119">
                  <c:v>0.42628475999999998</c:v>
                </c:pt>
                <c:pt idx="120">
                  <c:v>0.43321562000000002</c:v>
                </c:pt>
                <c:pt idx="121">
                  <c:v>0.43320849</c:v>
                </c:pt>
                <c:pt idx="122">
                  <c:v>0.43090984999999998</c:v>
                </c:pt>
                <c:pt idx="123">
                  <c:v>0.43419227999999999</c:v>
                </c:pt>
                <c:pt idx="124">
                  <c:v>0.43824479</c:v>
                </c:pt>
                <c:pt idx="125">
                  <c:v>0.43827769</c:v>
                </c:pt>
                <c:pt idx="126">
                  <c:v>0.43706505000000001</c:v>
                </c:pt>
                <c:pt idx="127">
                  <c:v>0.43955644999999999</c:v>
                </c:pt>
                <c:pt idx="128">
                  <c:v>0.43693711000000002</c:v>
                </c:pt>
                <c:pt idx="129">
                  <c:v>0.43313348000000002</c:v>
                </c:pt>
                <c:pt idx="130">
                  <c:v>0.43534601000000001</c:v>
                </c:pt>
                <c:pt idx="131">
                  <c:v>0.43420079</c:v>
                </c:pt>
                <c:pt idx="132">
                  <c:v>0.43771756000000001</c:v>
                </c:pt>
                <c:pt idx="133">
                  <c:v>0.44130170000000002</c:v>
                </c:pt>
                <c:pt idx="134">
                  <c:v>0.44747692</c:v>
                </c:pt>
                <c:pt idx="135">
                  <c:v>0.44861342999999998</c:v>
                </c:pt>
                <c:pt idx="136">
                  <c:v>0.45619372000000002</c:v>
                </c:pt>
                <c:pt idx="137">
                  <c:v>0.45695614000000001</c:v>
                </c:pt>
                <c:pt idx="138">
                  <c:v>0.46171772999999999</c:v>
                </c:pt>
                <c:pt idx="139">
                  <c:v>0.46320164000000003</c:v>
                </c:pt>
                <c:pt idx="140">
                  <c:v>0.46542746000000002</c:v>
                </c:pt>
                <c:pt idx="141">
                  <c:v>0.46372825000000001</c:v>
                </c:pt>
                <c:pt idx="142">
                  <c:v>0.47168194000000002</c:v>
                </c:pt>
                <c:pt idx="143">
                  <c:v>0.47254016999999998</c:v>
                </c:pt>
                <c:pt idx="144">
                  <c:v>0.47018699000000003</c:v>
                </c:pt>
                <c:pt idx="145">
                  <c:v>0.46917500000000001</c:v>
                </c:pt>
                <c:pt idx="146">
                  <c:v>0.46866855000000002</c:v>
                </c:pt>
                <c:pt idx="147">
                  <c:v>0.46440501000000001</c:v>
                </c:pt>
                <c:pt idx="148">
                  <c:v>0.46239912</c:v>
                </c:pt>
                <c:pt idx="149">
                  <c:v>0.46560323999999997</c:v>
                </c:pt>
                <c:pt idx="150">
                  <c:v>0.46696928999999998</c:v>
                </c:pt>
                <c:pt idx="151">
                  <c:v>0.46893882999999997</c:v>
                </c:pt>
                <c:pt idx="152">
                  <c:v>0.48098718000000001</c:v>
                </c:pt>
                <c:pt idx="153">
                  <c:v>0.47799188999999997</c:v>
                </c:pt>
                <c:pt idx="154">
                  <c:v>0.48075554999999998</c:v>
                </c:pt>
                <c:pt idx="155">
                  <c:v>0.48805435000000003</c:v>
                </c:pt>
                <c:pt idx="156">
                  <c:v>0.48887137000000003</c:v>
                </c:pt>
                <c:pt idx="157">
                  <c:v>0.47840641</c:v>
                </c:pt>
                <c:pt idx="158">
                  <c:v>0.48918384999999998</c:v>
                </c:pt>
                <c:pt idx="159">
                  <c:v>0.49417361999999998</c:v>
                </c:pt>
                <c:pt idx="160">
                  <c:v>0.48900075999999998</c:v>
                </c:pt>
                <c:pt idx="161">
                  <c:v>0.49558658</c:v>
                </c:pt>
                <c:pt idx="162">
                  <c:v>0.50124204999999999</c:v>
                </c:pt>
                <c:pt idx="163">
                  <c:v>0.50482181999999998</c:v>
                </c:pt>
                <c:pt idx="164">
                  <c:v>0.5019612</c:v>
                </c:pt>
                <c:pt idx="165">
                  <c:v>0.50998652</c:v>
                </c:pt>
                <c:pt idx="166">
                  <c:v>0.51053928000000004</c:v>
                </c:pt>
                <c:pt idx="167">
                  <c:v>0.50963791999999997</c:v>
                </c:pt>
                <c:pt idx="168">
                  <c:v>0.50525419999999999</c:v>
                </c:pt>
                <c:pt idx="169">
                  <c:v>0.50664439999999999</c:v>
                </c:pt>
                <c:pt idx="170">
                  <c:v>0.50763908999999996</c:v>
                </c:pt>
                <c:pt idx="171">
                  <c:v>0.50597486000000003</c:v>
                </c:pt>
                <c:pt idx="172">
                  <c:v>0.50978089999999998</c:v>
                </c:pt>
                <c:pt idx="173">
                  <c:v>0.51468692000000005</c:v>
                </c:pt>
                <c:pt idx="174">
                  <c:v>0.52041289999999996</c:v>
                </c:pt>
                <c:pt idx="175">
                  <c:v>0.52302236999999996</c:v>
                </c:pt>
                <c:pt idx="176">
                  <c:v>0.52623852000000004</c:v>
                </c:pt>
                <c:pt idx="177">
                  <c:v>0.52858543000000002</c:v>
                </c:pt>
                <c:pt idx="178">
                  <c:v>0.53365320000000005</c:v>
                </c:pt>
                <c:pt idx="179">
                  <c:v>0.53696310000000003</c:v>
                </c:pt>
                <c:pt idx="180">
                  <c:v>0.53887759000000002</c:v>
                </c:pt>
                <c:pt idx="181">
                  <c:v>0.54164601000000001</c:v>
                </c:pt>
                <c:pt idx="182">
                  <c:v>0.54724815999999998</c:v>
                </c:pt>
                <c:pt idx="183">
                  <c:v>0.55116677000000003</c:v>
                </c:pt>
                <c:pt idx="184">
                  <c:v>0.55601893999999996</c:v>
                </c:pt>
                <c:pt idx="185" formatCode="0.00E+00">
                  <c:v>0.56247100000000005</c:v>
                </c:pt>
                <c:pt idx="186" formatCode="0.00E+00">
                  <c:v>0.57033551999999998</c:v>
                </c:pt>
                <c:pt idx="187">
                  <c:v>0.57330130000000001</c:v>
                </c:pt>
                <c:pt idx="188" formatCode="0.00E+00">
                  <c:v>0.57292708000000003</c:v>
                </c:pt>
                <c:pt idx="189">
                  <c:v>0.57069455999999996</c:v>
                </c:pt>
                <c:pt idx="190">
                  <c:v>0.57099124000000001</c:v>
                </c:pt>
                <c:pt idx="191" formatCode="0.00E+00">
                  <c:v>0.56978892999999997</c:v>
                </c:pt>
                <c:pt idx="192" formatCode="0.00E+00">
                  <c:v>0.57189011000000001</c:v>
                </c:pt>
                <c:pt idx="193" formatCode="0.00E+00">
                  <c:v>0.5749938</c:v>
                </c:pt>
                <c:pt idx="194">
                  <c:v>0.58188284999999995</c:v>
                </c:pt>
                <c:pt idx="195">
                  <c:v>0.58459377000000001</c:v>
                </c:pt>
                <c:pt idx="196">
                  <c:v>0.58953789000000001</c:v>
                </c:pt>
                <c:pt idx="197">
                  <c:v>0.58933869999999999</c:v>
                </c:pt>
                <c:pt idx="198">
                  <c:v>0.59251171000000002</c:v>
                </c:pt>
                <c:pt idx="199">
                  <c:v>0.59404696999999995</c:v>
                </c:pt>
                <c:pt idx="200">
                  <c:v>0.59527838</c:v>
                </c:pt>
                <c:pt idx="201" formatCode="0.00E+00">
                  <c:v>0.59713967000000001</c:v>
                </c:pt>
                <c:pt idx="202" formatCode="0.00E+00">
                  <c:v>0.60135994999999998</c:v>
                </c:pt>
                <c:pt idx="203" formatCode="0.00E+00">
                  <c:v>0.59893337000000002</c:v>
                </c:pt>
                <c:pt idx="204">
                  <c:v>0.59705107000000002</c:v>
                </c:pt>
                <c:pt idx="205">
                  <c:v>0.60145749000000004</c:v>
                </c:pt>
                <c:pt idx="206">
                  <c:v>0.60731312999999998</c:v>
                </c:pt>
                <c:pt idx="207">
                  <c:v>0.60905142000000001</c:v>
                </c:pt>
                <c:pt idx="208">
                  <c:v>0.61452377000000002</c:v>
                </c:pt>
                <c:pt idx="209">
                  <c:v>0.61622747</c:v>
                </c:pt>
                <c:pt idx="210">
                  <c:v>0.61641175999999998</c:v>
                </c:pt>
                <c:pt idx="211">
                  <c:v>0.61431683999999998</c:v>
                </c:pt>
                <c:pt idx="212">
                  <c:v>0.61606715999999995</c:v>
                </c:pt>
                <c:pt idx="213">
                  <c:v>0.61879125000000001</c:v>
                </c:pt>
                <c:pt idx="214">
                  <c:v>0.62322591999999999</c:v>
                </c:pt>
                <c:pt idx="215">
                  <c:v>0.62551880999999998</c:v>
                </c:pt>
                <c:pt idx="216">
                  <c:v>0.62861047999999997</c:v>
                </c:pt>
                <c:pt idx="217">
                  <c:v>0.63237467999999997</c:v>
                </c:pt>
                <c:pt idx="218">
                  <c:v>0.63618870999999999</c:v>
                </c:pt>
                <c:pt idx="219">
                  <c:v>0.63808204000000002</c:v>
                </c:pt>
                <c:pt idx="220">
                  <c:v>0.64650483000000003</c:v>
                </c:pt>
                <c:pt idx="221">
                  <c:v>0.64768197999999999</c:v>
                </c:pt>
                <c:pt idx="222">
                  <c:v>0.64854162000000004</c:v>
                </c:pt>
                <c:pt idx="223">
                  <c:v>0.64823681</c:v>
                </c:pt>
                <c:pt idx="224">
                  <c:v>0.64915427999999997</c:v>
                </c:pt>
                <c:pt idx="225">
                  <c:v>0.64472278999999999</c:v>
                </c:pt>
                <c:pt idx="226">
                  <c:v>0.64801228</c:v>
                </c:pt>
                <c:pt idx="227">
                  <c:v>0.64741742000000002</c:v>
                </c:pt>
                <c:pt idx="228">
                  <c:v>0.64903120999999997</c:v>
                </c:pt>
                <c:pt idx="229">
                  <c:v>0.65133691000000005</c:v>
                </c:pt>
                <c:pt idx="230">
                  <c:v>0.65178424000000001</c:v>
                </c:pt>
                <c:pt idx="231">
                  <c:v>0.64923032000000003</c:v>
                </c:pt>
                <c:pt idx="232">
                  <c:v>0.65145233999999996</c:v>
                </c:pt>
                <c:pt idx="233">
                  <c:v>0.64862321999999994</c:v>
                </c:pt>
                <c:pt idx="234">
                  <c:v>0.64786014000000003</c:v>
                </c:pt>
                <c:pt idx="235">
                  <c:v>0.64611041000000002</c:v>
                </c:pt>
                <c:pt idx="236">
                  <c:v>0.64705855999999995</c:v>
                </c:pt>
                <c:pt idx="237">
                  <c:v>0.64392843</c:v>
                </c:pt>
                <c:pt idx="238">
                  <c:v>0.64294969999999996</c:v>
                </c:pt>
                <c:pt idx="239">
                  <c:v>0.64355757000000002</c:v>
                </c:pt>
                <c:pt idx="240">
                  <c:v>0.64517274999999996</c:v>
                </c:pt>
                <c:pt idx="241">
                  <c:v>0.64945684999999997</c:v>
                </c:pt>
                <c:pt idx="242">
                  <c:v>0.65300838000000005</c:v>
                </c:pt>
                <c:pt idx="243">
                  <c:v>0.65578232000000003</c:v>
                </c:pt>
                <c:pt idx="244">
                  <c:v>0.66003332999999997</c:v>
                </c:pt>
                <c:pt idx="245">
                  <c:v>0.65902550999999998</c:v>
                </c:pt>
                <c:pt idx="246">
                  <c:v>0.66207349000000004</c:v>
                </c:pt>
                <c:pt idx="247">
                  <c:v>0.66319669000000003</c:v>
                </c:pt>
                <c:pt idx="248">
                  <c:v>0.66497757000000002</c:v>
                </c:pt>
                <c:pt idx="249">
                  <c:v>0.66215676000000001</c:v>
                </c:pt>
                <c:pt idx="250">
                  <c:v>0.66717915999999999</c:v>
                </c:pt>
                <c:pt idx="251">
                  <c:v>0.66824428999999996</c:v>
                </c:pt>
                <c:pt idx="252">
                  <c:v>0.66981025000000005</c:v>
                </c:pt>
                <c:pt idx="253">
                  <c:v>0.67092677999999994</c:v>
                </c:pt>
                <c:pt idx="254">
                  <c:v>0.67384215999999997</c:v>
                </c:pt>
                <c:pt idx="255">
                  <c:v>0.68000700999999997</c:v>
                </c:pt>
                <c:pt idx="256">
                  <c:v>0.67916383000000002</c:v>
                </c:pt>
                <c:pt idx="257">
                  <c:v>0.68134594000000004</c:v>
                </c:pt>
                <c:pt idx="258">
                  <c:v>0.68258786999999999</c:v>
                </c:pt>
                <c:pt idx="259">
                  <c:v>0.68651857000000005</c:v>
                </c:pt>
                <c:pt idx="260">
                  <c:v>0.68478556000000002</c:v>
                </c:pt>
                <c:pt idx="261">
                  <c:v>0.68699940999999998</c:v>
                </c:pt>
                <c:pt idx="262">
                  <c:v>0.68589783999999998</c:v>
                </c:pt>
                <c:pt idx="263">
                  <c:v>0.68445988000000002</c:v>
                </c:pt>
                <c:pt idx="264">
                  <c:v>0.68159924999999999</c:v>
                </c:pt>
                <c:pt idx="265">
                  <c:v>0.67940579999999995</c:v>
                </c:pt>
                <c:pt idx="266">
                  <c:v>0.68289741000000004</c:v>
                </c:pt>
                <c:pt idx="267">
                  <c:v>0.68474181000000001</c:v>
                </c:pt>
                <c:pt idx="268">
                  <c:v>0.68879758000000002</c:v>
                </c:pt>
                <c:pt idx="269">
                  <c:v>0.69175629999999999</c:v>
                </c:pt>
                <c:pt idx="270">
                  <c:v>0.69595227999999998</c:v>
                </c:pt>
                <c:pt idx="271">
                  <c:v>0.69828619000000003</c:v>
                </c:pt>
                <c:pt idx="272">
                  <c:v>0.70282381000000005</c:v>
                </c:pt>
                <c:pt idx="273">
                  <c:v>0.70831385000000002</c:v>
                </c:pt>
                <c:pt idx="274">
                  <c:v>0.71248708999999999</c:v>
                </c:pt>
                <c:pt idx="275">
                  <c:v>0.71921362</c:v>
                </c:pt>
                <c:pt idx="276">
                  <c:v>0.72378944999999995</c:v>
                </c:pt>
                <c:pt idx="277">
                  <c:v>0.72478111000000001</c:v>
                </c:pt>
                <c:pt idx="278">
                  <c:v>0.73273681999999996</c:v>
                </c:pt>
                <c:pt idx="279">
                  <c:v>0.73119036000000004</c:v>
                </c:pt>
                <c:pt idx="280">
                  <c:v>0.72726895999999996</c:v>
                </c:pt>
                <c:pt idx="281">
                  <c:v>0.72495124</c:v>
                </c:pt>
                <c:pt idx="282">
                  <c:v>0.72544280999999999</c:v>
                </c:pt>
                <c:pt idx="283">
                  <c:v>0.72154381000000001</c:v>
                </c:pt>
                <c:pt idx="284">
                  <c:v>0.72698770000000001</c:v>
                </c:pt>
                <c:pt idx="285">
                  <c:v>0.73010955</c:v>
                </c:pt>
                <c:pt idx="286">
                  <c:v>0.73540749000000005</c:v>
                </c:pt>
                <c:pt idx="287">
                  <c:v>0.74165749999999997</c:v>
                </c:pt>
                <c:pt idx="288">
                  <c:v>0.74122304999999999</c:v>
                </c:pt>
                <c:pt idx="289">
                  <c:v>0.74052300000000004</c:v>
                </c:pt>
                <c:pt idx="290">
                  <c:v>0.74299665999999998</c:v>
                </c:pt>
                <c:pt idx="291">
                  <c:v>0.74000564999999996</c:v>
                </c:pt>
                <c:pt idx="292">
                  <c:v>0.73539217000000001</c:v>
                </c:pt>
                <c:pt idx="293">
                  <c:v>0.73773376999999996</c:v>
                </c:pt>
                <c:pt idx="294">
                  <c:v>0.73671595000000001</c:v>
                </c:pt>
                <c:pt idx="295">
                  <c:v>0.73803772999999995</c:v>
                </c:pt>
                <c:pt idx="296">
                  <c:v>0.73705346999999999</c:v>
                </c:pt>
                <c:pt idx="297">
                  <c:v>0.73909373</c:v>
                </c:pt>
                <c:pt idx="298">
                  <c:v>0.73727569999999998</c:v>
                </c:pt>
                <c:pt idx="299">
                  <c:v>0.73739162000000003</c:v>
                </c:pt>
                <c:pt idx="300">
                  <c:v>0.73634202000000004</c:v>
                </c:pt>
                <c:pt idx="301">
                  <c:v>0.73882084999999997</c:v>
                </c:pt>
                <c:pt idx="302">
                  <c:v>0.74009331</c:v>
                </c:pt>
                <c:pt idx="303">
                  <c:v>0.74151312000000003</c:v>
                </c:pt>
                <c:pt idx="304">
                  <c:v>0.74523801000000001</c:v>
                </c:pt>
                <c:pt idx="305">
                  <c:v>0.74841442000000002</c:v>
                </c:pt>
                <c:pt idx="306">
                  <c:v>0.75211693000000002</c:v>
                </c:pt>
                <c:pt idx="307">
                  <c:v>0.75684861000000003</c:v>
                </c:pt>
                <c:pt idx="308">
                  <c:v>0.76124552999999995</c:v>
                </c:pt>
                <c:pt idx="309">
                  <c:v>0.76316843000000001</c:v>
                </c:pt>
                <c:pt idx="310">
                  <c:v>0.76674589999999998</c:v>
                </c:pt>
                <c:pt idx="311">
                  <c:v>0.77105151000000005</c:v>
                </c:pt>
                <c:pt idx="312">
                  <c:v>0.77461049000000004</c:v>
                </c:pt>
                <c:pt idx="313">
                  <c:v>0.77574511999999995</c:v>
                </c:pt>
                <c:pt idx="314">
                  <c:v>0.77208809</c:v>
                </c:pt>
                <c:pt idx="315">
                  <c:v>0.76947456000000003</c:v>
                </c:pt>
                <c:pt idx="316">
                  <c:v>0.76464171999999997</c:v>
                </c:pt>
                <c:pt idx="317">
                  <c:v>0.7667157</c:v>
                </c:pt>
                <c:pt idx="318">
                  <c:v>0.76843843999999994</c:v>
                </c:pt>
                <c:pt idx="319">
                  <c:v>0.77590510000000001</c:v>
                </c:pt>
                <c:pt idx="320">
                  <c:v>0.77936430999999995</c:v>
                </c:pt>
                <c:pt idx="321">
                  <c:v>0.79171575000000005</c:v>
                </c:pt>
                <c:pt idx="322">
                  <c:v>0.79628133000000001</c:v>
                </c:pt>
                <c:pt idx="323">
                  <c:v>0.79935086</c:v>
                </c:pt>
                <c:pt idx="324">
                  <c:v>0.80152909999999999</c:v>
                </c:pt>
                <c:pt idx="325">
                  <c:v>0.80545096999999999</c:v>
                </c:pt>
                <c:pt idx="326">
                  <c:v>0.80408382</c:v>
                </c:pt>
                <c:pt idx="327">
                  <c:v>0.80099577</c:v>
                </c:pt>
                <c:pt idx="328">
                  <c:v>0.80151837000000004</c:v>
                </c:pt>
                <c:pt idx="329">
                  <c:v>0.80354645999999996</c:v>
                </c:pt>
                <c:pt idx="330">
                  <c:v>0.80224061000000002</c:v>
                </c:pt>
                <c:pt idx="331">
                  <c:v>0.80454859999999995</c:v>
                </c:pt>
                <c:pt idx="332">
                  <c:v>0.80966972999999998</c:v>
                </c:pt>
                <c:pt idx="333">
                  <c:v>0.81288225000000003</c:v>
                </c:pt>
                <c:pt idx="334">
                  <c:v>0.81907131</c:v>
                </c:pt>
                <c:pt idx="335">
                  <c:v>0.82491700000000001</c:v>
                </c:pt>
                <c:pt idx="336">
                  <c:v>0.82450557999999996</c:v>
                </c:pt>
                <c:pt idx="337">
                  <c:v>0.82644596000000003</c:v>
                </c:pt>
                <c:pt idx="338">
                  <c:v>0.83445473999999997</c:v>
                </c:pt>
                <c:pt idx="339">
                  <c:v>0.83786855999999998</c:v>
                </c:pt>
                <c:pt idx="340">
                  <c:v>0.84216705000000003</c:v>
                </c:pt>
                <c:pt idx="341">
                  <c:v>0.84752057999999997</c:v>
                </c:pt>
                <c:pt idx="342">
                  <c:v>0.85369673999999995</c:v>
                </c:pt>
                <c:pt idx="343">
                  <c:v>0.85471136000000003</c:v>
                </c:pt>
                <c:pt idx="344">
                  <c:v>0.85767879999999996</c:v>
                </c:pt>
                <c:pt idx="345">
                  <c:v>0.86355594999999996</c:v>
                </c:pt>
                <c:pt idx="346">
                  <c:v>0.87413938000000002</c:v>
                </c:pt>
                <c:pt idx="347">
                  <c:v>0.87974790999999997</c:v>
                </c:pt>
                <c:pt idx="348">
                  <c:v>0.89069189999999998</c:v>
                </c:pt>
                <c:pt idx="349">
                  <c:v>0.89652525000000005</c:v>
                </c:pt>
                <c:pt idx="350">
                  <c:v>0.90272467999999995</c:v>
                </c:pt>
                <c:pt idx="351">
                  <c:v>0.90354782</c:v>
                </c:pt>
                <c:pt idx="352">
                  <c:v>0.89877982999999995</c:v>
                </c:pt>
                <c:pt idx="353">
                  <c:v>0.89727131999999998</c:v>
                </c:pt>
                <c:pt idx="354">
                  <c:v>0.90065079999999997</c:v>
                </c:pt>
                <c:pt idx="355">
                  <c:v>0.90080353999999996</c:v>
                </c:pt>
                <c:pt idx="356">
                  <c:v>0.90197419999999995</c:v>
                </c:pt>
                <c:pt idx="357">
                  <c:v>0.91062021999999998</c:v>
                </c:pt>
                <c:pt idx="358">
                  <c:v>0.91227126999999997</c:v>
                </c:pt>
                <c:pt idx="359">
                  <c:v>0.91526752</c:v>
                </c:pt>
                <c:pt idx="360">
                  <c:v>0.91750741000000002</c:v>
                </c:pt>
                <c:pt idx="361">
                  <c:v>0.92063965000000003</c:v>
                </c:pt>
                <c:pt idx="362">
                  <c:v>0.92525559000000002</c:v>
                </c:pt>
                <c:pt idx="363">
                  <c:v>0.92863136000000002</c:v>
                </c:pt>
                <c:pt idx="364">
                  <c:v>0.93019015000000005</c:v>
                </c:pt>
                <c:pt idx="365">
                  <c:v>0.93487133</c:v>
                </c:pt>
                <c:pt idx="366">
                  <c:v>0.93349545</c:v>
                </c:pt>
                <c:pt idx="367">
                  <c:v>0.93463669000000005</c:v>
                </c:pt>
                <c:pt idx="368">
                  <c:v>0.93919940999999996</c:v>
                </c:pt>
                <c:pt idx="369">
                  <c:v>0.94250206999999997</c:v>
                </c:pt>
                <c:pt idx="370">
                  <c:v>0.94356783</c:v>
                </c:pt>
                <c:pt idx="371">
                  <c:v>0.95266563999999998</c:v>
                </c:pt>
                <c:pt idx="372">
                  <c:v>0.95377478000000004</c:v>
                </c:pt>
                <c:pt idx="373">
                  <c:v>0.95127541000000004</c:v>
                </c:pt>
                <c:pt idx="374">
                  <c:v>0.95183346000000002</c:v>
                </c:pt>
                <c:pt idx="375">
                  <c:v>0.95426761999999998</c:v>
                </c:pt>
                <c:pt idx="376">
                  <c:v>0.95167895000000002</c:v>
                </c:pt>
                <c:pt idx="377">
                  <c:v>0.95082445000000004</c:v>
                </c:pt>
                <c:pt idx="378">
                  <c:v>0.95234642000000003</c:v>
                </c:pt>
                <c:pt idx="379">
                  <c:v>0.95424036999999995</c:v>
                </c:pt>
                <c:pt idx="380">
                  <c:v>0.95844651999999997</c:v>
                </c:pt>
                <c:pt idx="381">
                  <c:v>0.96410284999999996</c:v>
                </c:pt>
                <c:pt idx="382">
                  <c:v>0.97209327000000001</c:v>
                </c:pt>
                <c:pt idx="383">
                  <c:v>0.97832923000000005</c:v>
                </c:pt>
                <c:pt idx="384">
                  <c:v>0.98664708999999995</c:v>
                </c:pt>
                <c:pt idx="385">
                  <c:v>0.98705045999999996</c:v>
                </c:pt>
                <c:pt idx="386">
                  <c:v>0.99377747999999999</c:v>
                </c:pt>
                <c:pt idx="387">
                  <c:v>0.99852187999999997</c:v>
                </c:pt>
                <c:pt idx="388">
                  <c:v>1.00289921</c:v>
                </c:pt>
                <c:pt idx="389">
                  <c:v>1.00598849</c:v>
                </c:pt>
                <c:pt idx="390">
                  <c:v>1.0137146100000001</c:v>
                </c:pt>
                <c:pt idx="391">
                  <c:v>1.0150899600000001</c:v>
                </c:pt>
                <c:pt idx="392">
                  <c:v>1.02866908</c:v>
                </c:pt>
                <c:pt idx="393">
                  <c:v>1.0448629199999999</c:v>
                </c:pt>
                <c:pt idx="394">
                  <c:v>1.0616519799999999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09-4E98-BE40-72E5AE6C7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093632"/>
        <c:axId val="193094208"/>
      </c:scatterChart>
      <c:valAx>
        <c:axId val="19309363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93094208"/>
        <c:crosses val="autoZero"/>
        <c:crossBetween val="midCat"/>
      </c:valAx>
      <c:valAx>
        <c:axId val="193094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30936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27340437613567536"/>
                  <c:y val="-0.41937430235013728"/>
                </c:manualLayout>
              </c:layout>
              <c:numFmt formatCode="General" sourceLinked="0"/>
            </c:trendlineLbl>
          </c:trendline>
          <c:xVal>
            <c:numRef>
              <c:f>'Data fresh bones'!$HZ$4:$HZ$398</c:f>
              <c:numCache>
                <c:formatCode>0.00E+00</c:formatCode>
                <c:ptCount val="395"/>
                <c:pt idx="0">
                  <c:v>9.5135400000000007E-6</c:v>
                </c:pt>
                <c:pt idx="1">
                  <c:v>-4.6345000000000003E-6</c:v>
                </c:pt>
                <c:pt idx="2" formatCode="General">
                  <c:v>1.5117700000000001E-4</c:v>
                </c:pt>
                <c:pt idx="3" formatCode="General">
                  <c:v>8.9699799999999998E-4</c:v>
                </c:pt>
                <c:pt idx="4" formatCode="General">
                  <c:v>2.4083889999999999E-3</c:v>
                </c:pt>
                <c:pt idx="5" formatCode="General">
                  <c:v>4.9418719999999999E-3</c:v>
                </c:pt>
                <c:pt idx="6" formatCode="General">
                  <c:v>7.8599159999999998E-3</c:v>
                </c:pt>
                <c:pt idx="7" formatCode="General">
                  <c:v>1.1217652999999999E-2</c:v>
                </c:pt>
                <c:pt idx="8" formatCode="General">
                  <c:v>1.4579006E-2</c:v>
                </c:pt>
                <c:pt idx="9" formatCode="General">
                  <c:v>1.7201444E-2</c:v>
                </c:pt>
                <c:pt idx="10" formatCode="General">
                  <c:v>1.8911041E-2</c:v>
                </c:pt>
                <c:pt idx="11" formatCode="General">
                  <c:v>2.0575836E-2</c:v>
                </c:pt>
                <c:pt idx="12" formatCode="General">
                  <c:v>2.2200715999999999E-2</c:v>
                </c:pt>
                <c:pt idx="13" formatCode="General">
                  <c:v>2.3770738E-2</c:v>
                </c:pt>
                <c:pt idx="14" formatCode="General">
                  <c:v>2.5872194000000001E-2</c:v>
                </c:pt>
                <c:pt idx="15" formatCode="General">
                  <c:v>2.8393452999999999E-2</c:v>
                </c:pt>
                <c:pt idx="16" formatCode="General">
                  <c:v>3.0955455999999999E-2</c:v>
                </c:pt>
                <c:pt idx="17" formatCode="General">
                  <c:v>3.3448104999999999E-2</c:v>
                </c:pt>
                <c:pt idx="18" formatCode="General">
                  <c:v>3.5960938999999997E-2</c:v>
                </c:pt>
                <c:pt idx="19" formatCode="General">
                  <c:v>3.8273315000000002E-2</c:v>
                </c:pt>
                <c:pt idx="20" formatCode="General">
                  <c:v>4.0479013000000001E-2</c:v>
                </c:pt>
                <c:pt idx="21" formatCode="General">
                  <c:v>4.3346962000000003E-2</c:v>
                </c:pt>
                <c:pt idx="22" formatCode="General">
                  <c:v>4.6816855999999997E-2</c:v>
                </c:pt>
                <c:pt idx="23" formatCode="General">
                  <c:v>4.9926387000000003E-2</c:v>
                </c:pt>
                <c:pt idx="24" formatCode="General">
                  <c:v>5.3052275000000003E-2</c:v>
                </c:pt>
                <c:pt idx="25" formatCode="General">
                  <c:v>5.7034435000000001E-2</c:v>
                </c:pt>
                <c:pt idx="26" formatCode="General">
                  <c:v>6.1013838000000001E-2</c:v>
                </c:pt>
                <c:pt idx="27" formatCode="General">
                  <c:v>6.6251724999999997E-2</c:v>
                </c:pt>
                <c:pt idx="28" formatCode="General">
                  <c:v>7.2076737000000002E-2</c:v>
                </c:pt>
                <c:pt idx="29" formatCode="General">
                  <c:v>7.7910834999999998E-2</c:v>
                </c:pt>
                <c:pt idx="30" formatCode="General">
                  <c:v>8.3597999000000006E-2</c:v>
                </c:pt>
                <c:pt idx="31" formatCode="General">
                  <c:v>8.9987505999999995E-2</c:v>
                </c:pt>
                <c:pt idx="32" formatCode="General">
                  <c:v>9.6762827999999995E-2</c:v>
                </c:pt>
                <c:pt idx="33" formatCode="General">
                  <c:v>0.103501418</c:v>
                </c:pt>
                <c:pt idx="34" formatCode="General">
                  <c:v>0.11012240600000001</c:v>
                </c:pt>
                <c:pt idx="35" formatCode="General">
                  <c:v>0.117220961</c:v>
                </c:pt>
                <c:pt idx="36" formatCode="General">
                  <c:v>0.124260864</c:v>
                </c:pt>
                <c:pt idx="37" formatCode="General">
                  <c:v>0.12889323899999999</c:v>
                </c:pt>
                <c:pt idx="38" formatCode="General">
                  <c:v>0.13362433700000001</c:v>
                </c:pt>
                <c:pt idx="39" formatCode="General">
                  <c:v>0.139569205</c:v>
                </c:pt>
                <c:pt idx="40" formatCode="General">
                  <c:v>0.144326445</c:v>
                </c:pt>
                <c:pt idx="41" formatCode="General">
                  <c:v>0.14847122099999999</c:v>
                </c:pt>
                <c:pt idx="42" formatCode="General">
                  <c:v>0.154002484</c:v>
                </c:pt>
                <c:pt idx="43" formatCode="General">
                  <c:v>0.160609637</c:v>
                </c:pt>
                <c:pt idx="44" formatCode="General">
                  <c:v>0.166407427</c:v>
                </c:pt>
                <c:pt idx="45" formatCode="General">
                  <c:v>0.17218646700000001</c:v>
                </c:pt>
                <c:pt idx="46" formatCode="General">
                  <c:v>0.177614561</c:v>
                </c:pt>
                <c:pt idx="47" formatCode="General">
                  <c:v>0.18252621299999999</c:v>
                </c:pt>
                <c:pt idx="48" formatCode="General">
                  <c:v>0.18657442299999999</c:v>
                </c:pt>
                <c:pt idx="49" formatCode="General">
                  <c:v>0.190427399</c:v>
                </c:pt>
                <c:pt idx="50" formatCode="General">
                  <c:v>0.19526937999999999</c:v>
                </c:pt>
                <c:pt idx="51" formatCode="General">
                  <c:v>0.20049315100000001</c:v>
                </c:pt>
                <c:pt idx="52" formatCode="General">
                  <c:v>0.20532160299999999</c:v>
                </c:pt>
                <c:pt idx="53" formatCode="General">
                  <c:v>0.21014592300000001</c:v>
                </c:pt>
                <c:pt idx="54" formatCode="General">
                  <c:v>0.214604082</c:v>
                </c:pt>
                <c:pt idx="55" formatCode="General">
                  <c:v>0.21790539</c:v>
                </c:pt>
                <c:pt idx="56" formatCode="General">
                  <c:v>0.221094128</c:v>
                </c:pt>
                <c:pt idx="57" formatCode="General">
                  <c:v>0.22493926</c:v>
                </c:pt>
                <c:pt idx="58" formatCode="General">
                  <c:v>0.22914108799999999</c:v>
                </c:pt>
                <c:pt idx="59" formatCode="General">
                  <c:v>0.23365428099999999</c:v>
                </c:pt>
                <c:pt idx="60" formatCode="General">
                  <c:v>0.23872496000000001</c:v>
                </c:pt>
                <c:pt idx="61" formatCode="General">
                  <c:v>0.24431415000000001</c:v>
                </c:pt>
                <c:pt idx="62" formatCode="General">
                  <c:v>0.24942740199999999</c:v>
                </c:pt>
                <c:pt idx="63" formatCode="General">
                  <c:v>0.254121704</c:v>
                </c:pt>
                <c:pt idx="64" formatCode="General">
                  <c:v>0.25947091100000003</c:v>
                </c:pt>
                <c:pt idx="65" formatCode="General">
                  <c:v>0.26482476999999999</c:v>
                </c:pt>
                <c:pt idx="66" formatCode="General">
                  <c:v>0.269510366</c:v>
                </c:pt>
                <c:pt idx="67" formatCode="General">
                  <c:v>0.273846276</c:v>
                </c:pt>
                <c:pt idx="68" formatCode="General">
                  <c:v>0.278416424</c:v>
                </c:pt>
                <c:pt idx="69" formatCode="General">
                  <c:v>0.28334916599999999</c:v>
                </c:pt>
                <c:pt idx="70" formatCode="General">
                  <c:v>0.28862423799999998</c:v>
                </c:pt>
                <c:pt idx="71" formatCode="General">
                  <c:v>0.29462196200000002</c:v>
                </c:pt>
                <c:pt idx="72" formatCode="General">
                  <c:v>0.30112377200000001</c:v>
                </c:pt>
                <c:pt idx="73" formatCode="General">
                  <c:v>0.30678641800000001</c:v>
                </c:pt>
                <c:pt idx="74" formatCode="General">
                  <c:v>0.311335892</c:v>
                </c:pt>
                <c:pt idx="75" formatCode="General">
                  <c:v>0.31530941800000001</c:v>
                </c:pt>
                <c:pt idx="76" formatCode="General">
                  <c:v>0.31816120399999998</c:v>
                </c:pt>
                <c:pt idx="77" formatCode="General">
                  <c:v>0.32034517299999998</c:v>
                </c:pt>
                <c:pt idx="78" formatCode="General">
                  <c:v>0.32234782899999997</c:v>
                </c:pt>
                <c:pt idx="79" formatCode="General">
                  <c:v>0.32452029100000002</c:v>
                </c:pt>
                <c:pt idx="80" formatCode="General">
                  <c:v>0.32984377799999998</c:v>
                </c:pt>
                <c:pt idx="81" formatCode="General">
                  <c:v>0.34185301099999998</c:v>
                </c:pt>
                <c:pt idx="82" formatCode="General">
                  <c:v>0.35692477</c:v>
                </c:pt>
                <c:pt idx="83" formatCode="General">
                  <c:v>0.37196563700000002</c:v>
                </c:pt>
                <c:pt idx="84" formatCode="General">
                  <c:v>0.38727455</c:v>
                </c:pt>
                <c:pt idx="85" formatCode="General">
                  <c:v>0.40030262700000002</c:v>
                </c:pt>
                <c:pt idx="86" formatCode="General">
                  <c:v>0.407329671</c:v>
                </c:pt>
                <c:pt idx="87" formatCode="General">
                  <c:v>0.41246011799999999</c:v>
                </c:pt>
                <c:pt idx="88" formatCode="General">
                  <c:v>0.41866504700000001</c:v>
                </c:pt>
                <c:pt idx="89" formatCode="General">
                  <c:v>0.426127902</c:v>
                </c:pt>
                <c:pt idx="90" formatCode="General">
                  <c:v>0.43326453599999998</c:v>
                </c:pt>
                <c:pt idx="91" formatCode="General">
                  <c:v>0.43988733899999999</c:v>
                </c:pt>
                <c:pt idx="92" formatCode="General">
                  <c:v>0.44553774699999998</c:v>
                </c:pt>
                <c:pt idx="93" formatCode="General">
                  <c:v>0.45056141799999999</c:v>
                </c:pt>
                <c:pt idx="94" formatCode="General">
                  <c:v>0.45385017900000002</c:v>
                </c:pt>
                <c:pt idx="95" formatCode="General">
                  <c:v>0.4565323</c:v>
                </c:pt>
                <c:pt idx="96" formatCode="General">
                  <c:v>0.46069534000000001</c:v>
                </c:pt>
                <c:pt idx="97" formatCode="General">
                  <c:v>0.46539214200000001</c:v>
                </c:pt>
                <c:pt idx="98" formatCode="General">
                  <c:v>0.46950760200000002</c:v>
                </c:pt>
                <c:pt idx="99" formatCode="General">
                  <c:v>0.47360137099999999</c:v>
                </c:pt>
                <c:pt idx="100" formatCode="General">
                  <c:v>0.47749942499999998</c:v>
                </c:pt>
                <c:pt idx="101" formatCode="General">
                  <c:v>0.47960439100000002</c:v>
                </c:pt>
                <c:pt idx="102" formatCode="General">
                  <c:v>0.48119528299999997</c:v>
                </c:pt>
                <c:pt idx="103" formatCode="General">
                  <c:v>0.48341036199999998</c:v>
                </c:pt>
                <c:pt idx="104" formatCode="General">
                  <c:v>0.48607108399999999</c:v>
                </c:pt>
                <c:pt idx="105" formatCode="General">
                  <c:v>0.48914478300000003</c:v>
                </c:pt>
                <c:pt idx="106" formatCode="General">
                  <c:v>0.49222271299999998</c:v>
                </c:pt>
                <c:pt idx="107" formatCode="General">
                  <c:v>0.494835619</c:v>
                </c:pt>
                <c:pt idx="108" formatCode="General">
                  <c:v>0.49741187100000001</c:v>
                </c:pt>
                <c:pt idx="109" formatCode="General">
                  <c:v>0.49929082600000002</c:v>
                </c:pt>
                <c:pt idx="110" formatCode="General">
                  <c:v>0.50067372200000004</c:v>
                </c:pt>
                <c:pt idx="111" formatCode="General">
                  <c:v>0.50182634000000004</c:v>
                </c:pt>
                <c:pt idx="112" formatCode="General">
                  <c:v>0.50299830700000003</c:v>
                </c:pt>
                <c:pt idx="113" formatCode="General">
                  <c:v>0.50458773700000004</c:v>
                </c:pt>
                <c:pt idx="114" formatCode="General">
                  <c:v>0.50711910999999998</c:v>
                </c:pt>
                <c:pt idx="115" formatCode="General">
                  <c:v>0.50990484999999997</c:v>
                </c:pt>
                <c:pt idx="116" formatCode="General">
                  <c:v>0.51304297099999996</c:v>
                </c:pt>
                <c:pt idx="117" formatCode="General">
                  <c:v>0.51612051999999997</c:v>
                </c:pt>
                <c:pt idx="118" formatCode="General">
                  <c:v>0.518394829</c:v>
                </c:pt>
                <c:pt idx="119" formatCode="General">
                  <c:v>0.51998705899999997</c:v>
                </c:pt>
                <c:pt idx="120" formatCode="General">
                  <c:v>0.52156382599999995</c:v>
                </c:pt>
                <c:pt idx="121" formatCode="General">
                  <c:v>0.52376768200000001</c:v>
                </c:pt>
                <c:pt idx="122" formatCode="General">
                  <c:v>0.52670882900000005</c:v>
                </c:pt>
                <c:pt idx="123" formatCode="General">
                  <c:v>0.53026511700000001</c:v>
                </c:pt>
                <c:pt idx="124" formatCode="General">
                  <c:v>0.53401380499999995</c:v>
                </c:pt>
                <c:pt idx="125" formatCode="General">
                  <c:v>0.53817392200000003</c:v>
                </c:pt>
                <c:pt idx="126" formatCode="General">
                  <c:v>0.54261292900000002</c:v>
                </c:pt>
                <c:pt idx="127" formatCode="General">
                  <c:v>0.547167026</c:v>
                </c:pt>
                <c:pt idx="128" formatCode="General">
                  <c:v>0.55315597299999997</c:v>
                </c:pt>
                <c:pt idx="129" formatCode="General">
                  <c:v>0.56090770499999998</c:v>
                </c:pt>
                <c:pt idx="130" formatCode="General">
                  <c:v>0.56811443500000003</c:v>
                </c:pt>
                <c:pt idx="131" formatCode="General">
                  <c:v>0.57429912900000002</c:v>
                </c:pt>
                <c:pt idx="132" formatCode="General">
                  <c:v>0.57970340600000003</c:v>
                </c:pt>
                <c:pt idx="133" formatCode="General">
                  <c:v>0.58280739800000003</c:v>
                </c:pt>
                <c:pt idx="134" formatCode="General">
                  <c:v>0.583928534</c:v>
                </c:pt>
                <c:pt idx="135" formatCode="General">
                  <c:v>0.58485059900000003</c:v>
                </c:pt>
                <c:pt idx="136" formatCode="General">
                  <c:v>0.58593122200000003</c:v>
                </c:pt>
                <c:pt idx="137" formatCode="General">
                  <c:v>0.588117424</c:v>
                </c:pt>
                <c:pt idx="138" formatCode="General">
                  <c:v>0.59068631599999999</c:v>
                </c:pt>
                <c:pt idx="139" formatCode="General">
                  <c:v>0.59359909200000005</c:v>
                </c:pt>
                <c:pt idx="140" formatCode="General">
                  <c:v>0.59788900199999995</c:v>
                </c:pt>
                <c:pt idx="141" formatCode="General">
                  <c:v>0.60341215100000001</c:v>
                </c:pt>
                <c:pt idx="142" formatCode="General">
                  <c:v>0.60894081499999997</c:v>
                </c:pt>
                <c:pt idx="143" formatCode="General">
                  <c:v>0.614558347</c:v>
                </c:pt>
                <c:pt idx="144" formatCode="General">
                  <c:v>0.62032447800000001</c:v>
                </c:pt>
                <c:pt idx="145" formatCode="General">
                  <c:v>0.62508012800000001</c:v>
                </c:pt>
                <c:pt idx="146" formatCode="General">
                  <c:v>0.62943064000000004</c:v>
                </c:pt>
                <c:pt idx="147" formatCode="General">
                  <c:v>0.63491641499999996</c:v>
                </c:pt>
                <c:pt idx="148" formatCode="General">
                  <c:v>0.64230240900000002</c:v>
                </c:pt>
                <c:pt idx="149" formatCode="General">
                  <c:v>0.65127904000000003</c:v>
                </c:pt>
                <c:pt idx="150" formatCode="General">
                  <c:v>0.66074696499999996</c:v>
                </c:pt>
                <c:pt idx="151" formatCode="General">
                  <c:v>0.66968054499999996</c:v>
                </c:pt>
                <c:pt idx="152" formatCode="General">
                  <c:v>0.67755184000000002</c:v>
                </c:pt>
                <c:pt idx="153" formatCode="General">
                  <c:v>0.68376075300000005</c:v>
                </c:pt>
                <c:pt idx="154" formatCode="General">
                  <c:v>0.68872569500000003</c:v>
                </c:pt>
                <c:pt idx="155" formatCode="General">
                  <c:v>0.69485979799999997</c:v>
                </c:pt>
                <c:pt idx="156" formatCode="General">
                  <c:v>0.70131853499999997</c:v>
                </c:pt>
                <c:pt idx="157" formatCode="General">
                  <c:v>0.70662276999999996</c:v>
                </c:pt>
                <c:pt idx="158" formatCode="General">
                  <c:v>0.71161744100000002</c:v>
                </c:pt>
                <c:pt idx="159" formatCode="General">
                  <c:v>0.71587119899999996</c:v>
                </c:pt>
                <c:pt idx="160" formatCode="General">
                  <c:v>0.71888519500000003</c:v>
                </c:pt>
                <c:pt idx="161" formatCode="General">
                  <c:v>0.721985761</c:v>
                </c:pt>
                <c:pt idx="162" formatCode="General">
                  <c:v>0.72543886499999999</c:v>
                </c:pt>
                <c:pt idx="163" formatCode="General">
                  <c:v>0.72933611600000003</c:v>
                </c:pt>
                <c:pt idx="164" formatCode="General">
                  <c:v>0.73386895699999999</c:v>
                </c:pt>
                <c:pt idx="165" formatCode="General">
                  <c:v>0.73817982999999998</c:v>
                </c:pt>
                <c:pt idx="166" formatCode="General">
                  <c:v>0.74173914699999999</c:v>
                </c:pt>
                <c:pt idx="167" formatCode="General">
                  <c:v>0.74603959500000006</c:v>
                </c:pt>
                <c:pt idx="168" formatCode="General">
                  <c:v>0.75082050899999997</c:v>
                </c:pt>
                <c:pt idx="169" formatCode="General">
                  <c:v>0.75524068099999997</c:v>
                </c:pt>
                <c:pt idx="170" formatCode="General">
                  <c:v>0.75960274000000005</c:v>
                </c:pt>
                <c:pt idx="171" formatCode="General">
                  <c:v>0.76411083000000002</c:v>
                </c:pt>
                <c:pt idx="172" formatCode="General">
                  <c:v>0.76827529999999999</c:v>
                </c:pt>
                <c:pt idx="173" formatCode="General">
                  <c:v>0.77180199999999999</c:v>
                </c:pt>
                <c:pt idx="174" formatCode="General">
                  <c:v>0.77506997200000005</c:v>
                </c:pt>
                <c:pt idx="175" formatCode="General">
                  <c:v>0.77806959499999995</c:v>
                </c:pt>
                <c:pt idx="176" formatCode="General">
                  <c:v>0.78093610099999999</c:v>
                </c:pt>
                <c:pt idx="177" formatCode="General">
                  <c:v>0.78329786999999995</c:v>
                </c:pt>
                <c:pt idx="178" formatCode="General">
                  <c:v>0.78604793799999995</c:v>
                </c:pt>
                <c:pt idx="179" formatCode="General">
                  <c:v>0.78976900100000003</c:v>
                </c:pt>
                <c:pt idx="180" formatCode="General">
                  <c:v>0.79419691100000001</c:v>
                </c:pt>
                <c:pt idx="181" formatCode="General">
                  <c:v>0.79889123699999998</c:v>
                </c:pt>
                <c:pt idx="182" formatCode="General">
                  <c:v>0.80385437100000001</c:v>
                </c:pt>
                <c:pt idx="183" formatCode="General">
                  <c:v>0.80819919799999995</c:v>
                </c:pt>
                <c:pt idx="184" formatCode="General">
                  <c:v>0.81178429299999999</c:v>
                </c:pt>
                <c:pt idx="185" formatCode="General">
                  <c:v>0.815120179</c:v>
                </c:pt>
                <c:pt idx="186" formatCode="General">
                  <c:v>0.81893923499999999</c:v>
                </c:pt>
                <c:pt idx="187" formatCode="General">
                  <c:v>0.82306394900000002</c:v>
                </c:pt>
                <c:pt idx="188" formatCode="General">
                  <c:v>0.82693421600000006</c:v>
                </c:pt>
                <c:pt idx="189" formatCode="General">
                  <c:v>0.83060118800000005</c:v>
                </c:pt>
                <c:pt idx="190" formatCode="General">
                  <c:v>0.83444590299999999</c:v>
                </c:pt>
                <c:pt idx="191" formatCode="General">
                  <c:v>0.83810270200000003</c:v>
                </c:pt>
                <c:pt idx="192" formatCode="General">
                  <c:v>0.841266238</c:v>
                </c:pt>
                <c:pt idx="193" formatCode="General">
                  <c:v>0.84571641500000005</c:v>
                </c:pt>
                <c:pt idx="194" formatCode="General">
                  <c:v>0.85173274099999996</c:v>
                </c:pt>
                <c:pt idx="195" formatCode="General">
                  <c:v>0.85834436999999997</c:v>
                </c:pt>
                <c:pt idx="196" formatCode="General">
                  <c:v>0.86494013800000003</c:v>
                </c:pt>
                <c:pt idx="197" formatCode="General">
                  <c:v>0.87232734000000001</c:v>
                </c:pt>
                <c:pt idx="198" formatCode="General">
                  <c:v>0.87944403400000004</c:v>
                </c:pt>
                <c:pt idx="199" formatCode="General">
                  <c:v>0.88512554700000001</c:v>
                </c:pt>
                <c:pt idx="200" formatCode="General">
                  <c:v>0.89055982499999997</c:v>
                </c:pt>
                <c:pt idx="201" formatCode="General">
                  <c:v>0.89593917000000001</c:v>
                </c:pt>
                <c:pt idx="202" formatCode="General">
                  <c:v>0.90067058899999997</c:v>
                </c:pt>
                <c:pt idx="203" formatCode="General">
                  <c:v>0.90524284200000005</c:v>
                </c:pt>
                <c:pt idx="204" formatCode="General">
                  <c:v>0.91064695799999995</c:v>
                </c:pt>
                <c:pt idx="205" formatCode="General">
                  <c:v>0.91661997299999998</c:v>
                </c:pt>
                <c:pt idx="206" formatCode="General">
                  <c:v>0.92373872999999995</c:v>
                </c:pt>
                <c:pt idx="207" formatCode="General">
                  <c:v>0.93209888100000005</c:v>
                </c:pt>
                <c:pt idx="208" formatCode="General">
                  <c:v>0.94051764599999998</c:v>
                </c:pt>
                <c:pt idx="209" formatCode="General">
                  <c:v>0.94835108899999998</c:v>
                </c:pt>
                <c:pt idx="210" formatCode="General">
                  <c:v>0.95529750899999999</c:v>
                </c:pt>
                <c:pt idx="211" formatCode="General">
                  <c:v>0.96094629799999998</c:v>
                </c:pt>
                <c:pt idx="212" formatCode="General">
                  <c:v>0.96529318900000005</c:v>
                </c:pt>
                <c:pt idx="213" formatCode="General">
                  <c:v>0.97100308899999999</c:v>
                </c:pt>
                <c:pt idx="214" formatCode="General">
                  <c:v>0.97756063400000004</c:v>
                </c:pt>
                <c:pt idx="215" formatCode="General">
                  <c:v>0.984726569</c:v>
                </c:pt>
                <c:pt idx="216" formatCode="General">
                  <c:v>0.99441898299999998</c:v>
                </c:pt>
                <c:pt idx="217" formatCode="General">
                  <c:v>1.006033513</c:v>
                </c:pt>
                <c:pt idx="218" formatCode="General">
                  <c:v>1.015552445</c:v>
                </c:pt>
                <c:pt idx="219" formatCode="General">
                  <c:v>1.0256615099999999</c:v>
                </c:pt>
                <c:pt idx="220" formatCode="General">
                  <c:v>1.0371798809999999</c:v>
                </c:pt>
                <c:pt idx="221" formatCode="General">
                  <c:v>1.049115134</c:v>
                </c:pt>
                <c:pt idx="222" formatCode="General">
                  <c:v>1.0618262519999999</c:v>
                </c:pt>
                <c:pt idx="223" formatCode="General">
                  <c:v>1.077210124</c:v>
                </c:pt>
                <c:pt idx="224" formatCode="General">
                  <c:v>1.0921487560000001</c:v>
                </c:pt>
                <c:pt idx="225" formatCode="General">
                  <c:v>1.1055379460000001</c:v>
                </c:pt>
                <c:pt idx="226" formatCode="General">
                  <c:v>1.1168640089999999</c:v>
                </c:pt>
                <c:pt idx="227" formatCode="General">
                  <c:v>1.1272879</c:v>
                </c:pt>
                <c:pt idx="228" formatCode="General">
                  <c:v>1.137546494</c:v>
                </c:pt>
                <c:pt idx="229" formatCode="General">
                  <c:v>1.1473241300000001</c:v>
                </c:pt>
                <c:pt idx="230" formatCode="General">
                  <c:v>1.155974182</c:v>
                </c:pt>
                <c:pt idx="231" formatCode="General">
                  <c:v>1.1646766980000001</c:v>
                </c:pt>
                <c:pt idx="232" formatCode="General">
                  <c:v>1.1720223759999999</c:v>
                </c:pt>
                <c:pt idx="233" formatCode="General">
                  <c:v>1.177301267</c:v>
                </c:pt>
                <c:pt idx="234" formatCode="General">
                  <c:v>1.1822072990000001</c:v>
                </c:pt>
                <c:pt idx="235" formatCode="General">
                  <c:v>1.1871027810000001</c:v>
                </c:pt>
                <c:pt idx="236" formatCode="General">
                  <c:v>1.1914606750000001</c:v>
                </c:pt>
                <c:pt idx="237" formatCode="General">
                  <c:v>1.1952823159999999</c:v>
                </c:pt>
                <c:pt idx="238" formatCode="General">
                  <c:v>1.198659889</c:v>
                </c:pt>
                <c:pt idx="239" formatCode="General">
                  <c:v>1.2020767379999999</c:v>
                </c:pt>
                <c:pt idx="240" formatCode="General">
                  <c:v>1.2059389330000001</c:v>
                </c:pt>
                <c:pt idx="241" formatCode="General">
                  <c:v>1.2091606619999999</c:v>
                </c:pt>
                <c:pt idx="242" formatCode="General">
                  <c:v>1.212143153</c:v>
                </c:pt>
                <c:pt idx="243" formatCode="General">
                  <c:v>1.2154914160000001</c:v>
                </c:pt>
                <c:pt idx="244" formatCode="General">
                  <c:v>1.2192109719999999</c:v>
                </c:pt>
                <c:pt idx="245" formatCode="General">
                  <c:v>1.222565642</c:v>
                </c:pt>
                <c:pt idx="246" formatCode="General">
                  <c:v>1.225595902</c:v>
                </c:pt>
                <c:pt idx="247" formatCode="General">
                  <c:v>1.228470897</c:v>
                </c:pt>
                <c:pt idx="248" formatCode="General">
                  <c:v>1.2311721330000001</c:v>
                </c:pt>
                <c:pt idx="249" formatCode="General">
                  <c:v>1.233846311</c:v>
                </c:pt>
                <c:pt idx="250" formatCode="General">
                  <c:v>1.2378612529999999</c:v>
                </c:pt>
                <c:pt idx="251" formatCode="General">
                  <c:v>1.24317996</c:v>
                </c:pt>
                <c:pt idx="252" formatCode="General">
                  <c:v>1.250609504</c:v>
                </c:pt>
                <c:pt idx="253" formatCode="General">
                  <c:v>1.259339499</c:v>
                </c:pt>
                <c:pt idx="254" formatCode="General">
                  <c:v>1.2680181779999999</c:v>
                </c:pt>
                <c:pt idx="255" formatCode="General">
                  <c:v>1.2759678409999999</c:v>
                </c:pt>
                <c:pt idx="256" formatCode="General">
                  <c:v>1.28323677</c:v>
                </c:pt>
                <c:pt idx="257" formatCode="General">
                  <c:v>1.2888477979999999</c:v>
                </c:pt>
                <c:pt idx="258" formatCode="General">
                  <c:v>1.293025458</c:v>
                </c:pt>
                <c:pt idx="259" formatCode="General">
                  <c:v>1.2964639760000001</c:v>
                </c:pt>
                <c:pt idx="260" formatCode="General">
                  <c:v>1.2993898909999999</c:v>
                </c:pt>
                <c:pt idx="261" formatCode="General">
                  <c:v>1.301771284</c:v>
                </c:pt>
                <c:pt idx="262" formatCode="General">
                  <c:v>1.3039459040000001</c:v>
                </c:pt>
                <c:pt idx="263" formatCode="General">
                  <c:v>1.3059192909999999</c:v>
                </c:pt>
                <c:pt idx="264" formatCode="General">
                  <c:v>1.3079961019999999</c:v>
                </c:pt>
                <c:pt idx="265" formatCode="General">
                  <c:v>1.3103178820000001</c:v>
                </c:pt>
                <c:pt idx="266" formatCode="General">
                  <c:v>1.312836546</c:v>
                </c:pt>
                <c:pt idx="267" formatCode="General">
                  <c:v>1.31511668</c:v>
                </c:pt>
                <c:pt idx="268" formatCode="General">
                  <c:v>1.3175161230000001</c:v>
                </c:pt>
                <c:pt idx="269" formatCode="General">
                  <c:v>1.3201905380000001</c:v>
                </c:pt>
                <c:pt idx="270" formatCode="General">
                  <c:v>1.3226572539999999</c:v>
                </c:pt>
                <c:pt idx="271" formatCode="General">
                  <c:v>1.3252004749999999</c:v>
                </c:pt>
                <c:pt idx="272" formatCode="General">
                  <c:v>1.3282137979999999</c:v>
                </c:pt>
                <c:pt idx="273" formatCode="General">
                  <c:v>1.331368866</c:v>
                </c:pt>
                <c:pt idx="274" formatCode="General">
                  <c:v>1.3346252380000001</c:v>
                </c:pt>
                <c:pt idx="275" formatCode="General">
                  <c:v>1.3383527079999999</c:v>
                </c:pt>
                <c:pt idx="276" formatCode="General">
                  <c:v>1.341620536</c:v>
                </c:pt>
                <c:pt idx="277" formatCode="General">
                  <c:v>1.344900628</c:v>
                </c:pt>
                <c:pt idx="278" formatCode="General">
                  <c:v>1.348515884</c:v>
                </c:pt>
                <c:pt idx="279" formatCode="General">
                  <c:v>1.3516025229999999</c:v>
                </c:pt>
                <c:pt idx="280" formatCode="General">
                  <c:v>1.354575098</c:v>
                </c:pt>
                <c:pt idx="281" formatCode="General">
                  <c:v>1.358898589</c:v>
                </c:pt>
                <c:pt idx="282" formatCode="General">
                  <c:v>1.3633378860000001</c:v>
                </c:pt>
                <c:pt idx="283" formatCode="General">
                  <c:v>1.3671775230000001</c:v>
                </c:pt>
                <c:pt idx="284" formatCode="General">
                  <c:v>1.371132171</c:v>
                </c:pt>
                <c:pt idx="285" formatCode="General">
                  <c:v>1.375153941</c:v>
                </c:pt>
                <c:pt idx="286" formatCode="General">
                  <c:v>1.378539682</c:v>
                </c:pt>
                <c:pt idx="287" formatCode="General">
                  <c:v>1.3813954319999999</c:v>
                </c:pt>
                <c:pt idx="288" formatCode="General">
                  <c:v>1.384580551</c:v>
                </c:pt>
                <c:pt idx="289" formatCode="General">
                  <c:v>1.388735378</c:v>
                </c:pt>
                <c:pt idx="290" formatCode="General">
                  <c:v>1.39341684</c:v>
                </c:pt>
                <c:pt idx="291" formatCode="General">
                  <c:v>1.3975900809999999</c:v>
                </c:pt>
                <c:pt idx="292" formatCode="General">
                  <c:v>1.4017132320000001</c:v>
                </c:pt>
                <c:pt idx="293" formatCode="General">
                  <c:v>1.4066433190000001</c:v>
                </c:pt>
                <c:pt idx="294" formatCode="General">
                  <c:v>1.4103332989999999</c:v>
                </c:pt>
                <c:pt idx="295" formatCode="General">
                  <c:v>1.4131521629999999</c:v>
                </c:pt>
                <c:pt idx="296" formatCode="General">
                  <c:v>1.4165246389999999</c:v>
                </c:pt>
                <c:pt idx="297" formatCode="General">
                  <c:v>1.4205355200000001</c:v>
                </c:pt>
                <c:pt idx="298" formatCode="General">
                  <c:v>1.4237081890000001</c:v>
                </c:pt>
                <c:pt idx="299" formatCode="General">
                  <c:v>1.4275918999999999</c:v>
                </c:pt>
                <c:pt idx="300" formatCode="General">
                  <c:v>1.43201259</c:v>
                </c:pt>
                <c:pt idx="301" formatCode="General">
                  <c:v>1.436138404</c:v>
                </c:pt>
                <c:pt idx="302" formatCode="General">
                  <c:v>1.4402198980000001</c:v>
                </c:pt>
                <c:pt idx="303" formatCode="General">
                  <c:v>1.4444390170000001</c:v>
                </c:pt>
                <c:pt idx="304" formatCode="General">
                  <c:v>1.4486383119999999</c:v>
                </c:pt>
                <c:pt idx="305" formatCode="General">
                  <c:v>1.4525735630000001</c:v>
                </c:pt>
                <c:pt idx="306" formatCode="General">
                  <c:v>1.4565873009999999</c:v>
                </c:pt>
                <c:pt idx="307" formatCode="General">
                  <c:v>1.4608012109999999</c:v>
                </c:pt>
                <c:pt idx="308" formatCode="General">
                  <c:v>1.4651945770000001</c:v>
                </c:pt>
                <c:pt idx="309" formatCode="General">
                  <c:v>1.469790237</c:v>
                </c:pt>
                <c:pt idx="310" formatCode="General">
                  <c:v>1.474157326</c:v>
                </c:pt>
                <c:pt idx="311" formatCode="General">
                  <c:v>1.478826822</c:v>
                </c:pt>
                <c:pt idx="312" formatCode="General">
                  <c:v>1.4842475550000001</c:v>
                </c:pt>
                <c:pt idx="313" formatCode="General">
                  <c:v>1.488970573</c:v>
                </c:pt>
                <c:pt idx="314" formatCode="General">
                  <c:v>1.492986119</c:v>
                </c:pt>
                <c:pt idx="315" formatCode="General">
                  <c:v>1.496495412</c:v>
                </c:pt>
                <c:pt idx="316" formatCode="General">
                  <c:v>1.4994694559999999</c:v>
                </c:pt>
                <c:pt idx="317" formatCode="General">
                  <c:v>1.501401674</c:v>
                </c:pt>
                <c:pt idx="318" formatCode="General">
                  <c:v>1.5046477039999999</c:v>
                </c:pt>
                <c:pt idx="319" formatCode="General">
                  <c:v>1.508787578</c:v>
                </c:pt>
                <c:pt idx="320" formatCode="General">
                  <c:v>1.512969802</c:v>
                </c:pt>
                <c:pt idx="321" formatCode="General">
                  <c:v>1.517030774</c:v>
                </c:pt>
                <c:pt idx="322" formatCode="General">
                  <c:v>1.5204078219999999</c:v>
                </c:pt>
                <c:pt idx="323" formatCode="General">
                  <c:v>1.5224755999999999</c:v>
                </c:pt>
                <c:pt idx="324" formatCode="General">
                  <c:v>1.523363493</c:v>
                </c:pt>
                <c:pt idx="325" formatCode="General">
                  <c:v>1.5245908699999999</c:v>
                </c:pt>
                <c:pt idx="326" formatCode="General">
                  <c:v>1.5268849529999999</c:v>
                </c:pt>
                <c:pt idx="327" formatCode="General">
                  <c:v>1.529657609</c:v>
                </c:pt>
                <c:pt idx="328" formatCode="General">
                  <c:v>1.5327898760000001</c:v>
                </c:pt>
                <c:pt idx="329" formatCode="General">
                  <c:v>1.536850593</c:v>
                </c:pt>
                <c:pt idx="330" formatCode="General">
                  <c:v>1.5412744629999999</c:v>
                </c:pt>
                <c:pt idx="331" formatCode="General">
                  <c:v>1.54465531</c:v>
                </c:pt>
                <c:pt idx="332" formatCode="General">
                  <c:v>1.548319346</c:v>
                </c:pt>
                <c:pt idx="333" formatCode="General">
                  <c:v>1.5521763879999999</c:v>
                </c:pt>
                <c:pt idx="334" formatCode="General">
                  <c:v>1.5558949129999999</c:v>
                </c:pt>
                <c:pt idx="335" formatCode="General">
                  <c:v>1.559219471</c:v>
                </c:pt>
                <c:pt idx="336" formatCode="General">
                  <c:v>1.563605862</c:v>
                </c:pt>
                <c:pt idx="337" formatCode="General">
                  <c:v>1.5685639330000001</c:v>
                </c:pt>
                <c:pt idx="338" formatCode="General">
                  <c:v>1.5733091850000001</c:v>
                </c:pt>
                <c:pt idx="339" formatCode="General">
                  <c:v>1.577641874</c:v>
                </c:pt>
                <c:pt idx="340" formatCode="General">
                  <c:v>1.5821991550000001</c:v>
                </c:pt>
                <c:pt idx="341" formatCode="General">
                  <c:v>1.586220642</c:v>
                </c:pt>
                <c:pt idx="342" formatCode="General">
                  <c:v>1.589341525</c:v>
                </c:pt>
                <c:pt idx="343" formatCode="General">
                  <c:v>1.5922321180000001</c:v>
                </c:pt>
                <c:pt idx="344" formatCode="General">
                  <c:v>1.5948554319999999</c:v>
                </c:pt>
                <c:pt idx="345" formatCode="General">
                  <c:v>1.59701526</c:v>
                </c:pt>
                <c:pt idx="346" formatCode="General">
                  <c:v>1.5986973819999999</c:v>
                </c:pt>
                <c:pt idx="347" formatCode="General">
                  <c:v>1.600095813</c:v>
                </c:pt>
                <c:pt idx="348" formatCode="General">
                  <c:v>1.601571724</c:v>
                </c:pt>
                <c:pt idx="349" formatCode="General">
                  <c:v>1.6028855550000001</c:v>
                </c:pt>
                <c:pt idx="350" formatCode="General">
                  <c:v>1.6040441379999999</c:v>
                </c:pt>
                <c:pt idx="351" formatCode="General">
                  <c:v>1.6050297090000001</c:v>
                </c:pt>
                <c:pt idx="352" formatCode="General">
                  <c:v>1.6059075890000001</c:v>
                </c:pt>
                <c:pt idx="353" formatCode="General">
                  <c:v>1.6065300280000001</c:v>
                </c:pt>
                <c:pt idx="354" formatCode="General">
                  <c:v>1.6071454629999999</c:v>
                </c:pt>
                <c:pt idx="355" formatCode="General">
                  <c:v>1.607720357</c:v>
                </c:pt>
                <c:pt idx="356" formatCode="General">
                  <c:v>1.6083142560000001</c:v>
                </c:pt>
                <c:pt idx="357" formatCode="General">
                  <c:v>1.608924496</c:v>
                </c:pt>
                <c:pt idx="358" formatCode="General">
                  <c:v>1.6095714189999999</c:v>
                </c:pt>
                <c:pt idx="359" formatCode="General">
                  <c:v>1.610105452</c:v>
                </c:pt>
                <c:pt idx="360" formatCode="General">
                  <c:v>1.611037332</c:v>
                </c:pt>
                <c:pt idx="361" formatCode="General">
                  <c:v>1.611785045</c:v>
                </c:pt>
                <c:pt idx="362" formatCode="General">
                  <c:v>1.6124808749999999</c:v>
                </c:pt>
                <c:pt idx="363" formatCode="General">
                  <c:v>1.6132188540000001</c:v>
                </c:pt>
                <c:pt idx="364" formatCode="General">
                  <c:v>1.6139467940000001</c:v>
                </c:pt>
                <c:pt idx="365" formatCode="General">
                  <c:v>1.614214861</c:v>
                </c:pt>
                <c:pt idx="366" formatCode="General">
                  <c:v>1.6147087259999999</c:v>
                </c:pt>
                <c:pt idx="367" formatCode="General">
                  <c:v>1.6152666449999999</c:v>
                </c:pt>
                <c:pt idx="368" formatCode="General">
                  <c:v>1.6156614629999999</c:v>
                </c:pt>
                <c:pt idx="369" formatCode="General">
                  <c:v>1.6161504470000001</c:v>
                </c:pt>
                <c:pt idx="370" formatCode="General">
                  <c:v>1.616622102</c:v>
                </c:pt>
                <c:pt idx="371" formatCode="General">
                  <c:v>1.6169171449999999</c:v>
                </c:pt>
                <c:pt idx="372" formatCode="General">
                  <c:v>1.617223775</c:v>
                </c:pt>
                <c:pt idx="373" formatCode="General">
                  <c:v>1.6175176929999999</c:v>
                </c:pt>
                <c:pt idx="374" formatCode="General">
                  <c:v>1.617756543</c:v>
                </c:pt>
                <c:pt idx="375" formatCode="General">
                  <c:v>1.6179095619999999</c:v>
                </c:pt>
                <c:pt idx="376" formatCode="General">
                  <c:v>1.6180132330000001</c:v>
                </c:pt>
                <c:pt idx="377" formatCode="General">
                  <c:v>1.618018929</c:v>
                </c:pt>
                <c:pt idx="378" formatCode="General">
                  <c:v>1.6181279150000001</c:v>
                </c:pt>
                <c:pt idx="379" formatCode="General">
                  <c:v>1.6182939009999999</c:v>
                </c:pt>
                <c:pt idx="380" formatCode="General">
                  <c:v>1.618522121</c:v>
                </c:pt>
                <c:pt idx="381" formatCode="General">
                  <c:v>1.618747884</c:v>
                </c:pt>
                <c:pt idx="382" formatCode="General">
                  <c:v>1.6189618290000001</c:v>
                </c:pt>
                <c:pt idx="383" formatCode="General">
                  <c:v>1.619083279</c:v>
                </c:pt>
                <c:pt idx="384" formatCode="General">
                  <c:v>1.619115023</c:v>
                </c:pt>
                <c:pt idx="385" formatCode="General">
                  <c:v>1.619114317</c:v>
                </c:pt>
                <c:pt idx="386" formatCode="General">
                  <c:v>1.6191222160000001</c:v>
                </c:pt>
                <c:pt idx="387" formatCode="General">
                  <c:v>1.6190966</c:v>
                </c:pt>
                <c:pt idx="388" formatCode="General">
                  <c:v>1.6190696010000001</c:v>
                </c:pt>
                <c:pt idx="389" formatCode="General">
                  <c:v>1.619022886</c:v>
                </c:pt>
                <c:pt idx="390" formatCode="General">
                  <c:v>1.6189944519999999</c:v>
                </c:pt>
                <c:pt idx="391" formatCode="General">
                  <c:v>1.6189508509999999</c:v>
                </c:pt>
                <c:pt idx="392" formatCode="General">
                  <c:v>1.6189845060000001</c:v>
                </c:pt>
                <c:pt idx="393" formatCode="General">
                  <c:v>1.6191447729999999</c:v>
                </c:pt>
                <c:pt idx="394" formatCode="General">
                  <c:v>1.619330945</c:v>
                </c:pt>
              </c:numCache>
            </c:numRef>
          </c:xVal>
          <c:yVal>
            <c:numRef>
              <c:f>'Data fresh bones'!$IB$3:$IB$397</c:f>
              <c:numCache>
                <c:formatCode>0.00E+00</c:formatCode>
                <c:ptCount val="395"/>
                <c:pt idx="0" formatCode="General">
                  <c:v>0</c:v>
                </c:pt>
                <c:pt idx="1">
                  <c:v>-7.3678300000000002E-5</c:v>
                </c:pt>
                <c:pt idx="2" formatCode="General">
                  <c:v>-1.1827E-4</c:v>
                </c:pt>
                <c:pt idx="3">
                  <c:v>-9.2112699999999996E-5</c:v>
                </c:pt>
                <c:pt idx="4">
                  <c:v>-7.8321900000000006E-5</c:v>
                </c:pt>
                <c:pt idx="5">
                  <c:v>-6.5991800000000001E-5</c:v>
                </c:pt>
                <c:pt idx="6">
                  <c:v>-5.5563699999999998E-5</c:v>
                </c:pt>
                <c:pt idx="7">
                  <c:v>-4.7267300000000001E-5</c:v>
                </c:pt>
                <c:pt idx="8">
                  <c:v>-4.0854199999999999E-5</c:v>
                </c:pt>
                <c:pt idx="9">
                  <c:v>-3.4090500000000002E-5</c:v>
                </c:pt>
                <c:pt idx="10">
                  <c:v>-2.9980399999999998E-5</c:v>
                </c:pt>
                <c:pt idx="11">
                  <c:v>-2.5572399999999999E-5</c:v>
                </c:pt>
                <c:pt idx="12">
                  <c:v>-1.8374999999999999E-5</c:v>
                </c:pt>
                <c:pt idx="13">
                  <c:v>-1.4437700000000001E-5</c:v>
                </c:pt>
                <c:pt idx="14">
                  <c:v>-1.0753E-5</c:v>
                </c:pt>
                <c:pt idx="15">
                  <c:v>-5.6333599999999999E-6</c:v>
                </c:pt>
                <c:pt idx="16">
                  <c:v>-7.92821E-7</c:v>
                </c:pt>
                <c:pt idx="17">
                  <c:v>2.1667700000000002E-6</c:v>
                </c:pt>
                <c:pt idx="18">
                  <c:v>5.2136899999999999E-6</c:v>
                </c:pt>
                <c:pt idx="19">
                  <c:v>6.9052499999999997E-6</c:v>
                </c:pt>
                <c:pt idx="20">
                  <c:v>7.2056699999999999E-6</c:v>
                </c:pt>
                <c:pt idx="21">
                  <c:v>7.9324099999999995E-6</c:v>
                </c:pt>
                <c:pt idx="22">
                  <c:v>8.0654599999999999E-6</c:v>
                </c:pt>
                <c:pt idx="23">
                  <c:v>9.2670100000000002E-6</c:v>
                </c:pt>
                <c:pt idx="24">
                  <c:v>1.0047199999999999E-5</c:v>
                </c:pt>
                <c:pt idx="25">
                  <c:v>1.14042E-5</c:v>
                </c:pt>
                <c:pt idx="26">
                  <c:v>1.07283E-5</c:v>
                </c:pt>
                <c:pt idx="27">
                  <c:v>9.5712499999999992E-6</c:v>
                </c:pt>
                <c:pt idx="28">
                  <c:v>8.2095800000000004E-6</c:v>
                </c:pt>
                <c:pt idx="29">
                  <c:v>7.6850399999999995E-6</c:v>
                </c:pt>
                <c:pt idx="30">
                  <c:v>6.8487399999999996E-6</c:v>
                </c:pt>
                <c:pt idx="31">
                  <c:v>5.0705799999999997E-6</c:v>
                </c:pt>
                <c:pt idx="32">
                  <c:v>3.7430399999999998E-6</c:v>
                </c:pt>
                <c:pt idx="33">
                  <c:v>2.6529E-6</c:v>
                </c:pt>
                <c:pt idx="34">
                  <c:v>5.8743600000000002E-7</c:v>
                </c:pt>
                <c:pt idx="35">
                  <c:v>-1.32889E-6</c:v>
                </c:pt>
                <c:pt idx="36">
                  <c:v>-2.36094E-6</c:v>
                </c:pt>
                <c:pt idx="37">
                  <c:v>-3.5549099999999999E-6</c:v>
                </c:pt>
                <c:pt idx="38">
                  <c:v>-6.0023199999999998E-6</c:v>
                </c:pt>
                <c:pt idx="39">
                  <c:v>-7.4933400000000002E-6</c:v>
                </c:pt>
                <c:pt idx="40">
                  <c:v>-9.1840799999999993E-6</c:v>
                </c:pt>
                <c:pt idx="41">
                  <c:v>-1.0721500000000001E-5</c:v>
                </c:pt>
                <c:pt idx="42">
                  <c:v>-1.30188E-5</c:v>
                </c:pt>
                <c:pt idx="43">
                  <c:v>-1.41708E-5</c:v>
                </c:pt>
                <c:pt idx="44">
                  <c:v>-1.4948400000000001E-5</c:v>
                </c:pt>
                <c:pt idx="45">
                  <c:v>-1.5860899999999999E-5</c:v>
                </c:pt>
                <c:pt idx="46">
                  <c:v>-1.7387100000000002E-5</c:v>
                </c:pt>
                <c:pt idx="47">
                  <c:v>-1.83289E-5</c:v>
                </c:pt>
                <c:pt idx="48">
                  <c:v>-1.9695500000000001E-5</c:v>
                </c:pt>
                <c:pt idx="49">
                  <c:v>-2.1821600000000001E-5</c:v>
                </c:pt>
                <c:pt idx="50">
                  <c:v>-2.27976E-5</c:v>
                </c:pt>
                <c:pt idx="51">
                  <c:v>-2.5031100000000002E-5</c:v>
                </c:pt>
                <c:pt idx="52">
                  <c:v>-2.6477200000000001E-5</c:v>
                </c:pt>
                <c:pt idx="53">
                  <c:v>-2.8741499999999999E-5</c:v>
                </c:pt>
                <c:pt idx="54">
                  <c:v>-3.0360799999999999E-5</c:v>
                </c:pt>
                <c:pt idx="55">
                  <c:v>-3.2581900000000001E-5</c:v>
                </c:pt>
                <c:pt idx="56">
                  <c:v>-3.3064300000000001E-5</c:v>
                </c:pt>
                <c:pt idx="57">
                  <c:v>-3.2935799999999997E-5</c:v>
                </c:pt>
                <c:pt idx="58">
                  <c:v>-3.3652000000000002E-5</c:v>
                </c:pt>
                <c:pt idx="59">
                  <c:v>-3.4385799999999999E-5</c:v>
                </c:pt>
                <c:pt idx="60">
                  <c:v>-3.5481300000000002E-5</c:v>
                </c:pt>
                <c:pt idx="61">
                  <c:v>-3.6179800000000002E-5</c:v>
                </c:pt>
                <c:pt idx="62">
                  <c:v>-3.8002700000000001E-5</c:v>
                </c:pt>
                <c:pt idx="63">
                  <c:v>-3.9203499999999998E-5</c:v>
                </c:pt>
                <c:pt idx="64">
                  <c:v>-4.0061999999999997E-5</c:v>
                </c:pt>
                <c:pt idx="65">
                  <c:v>-4.1445600000000002E-5</c:v>
                </c:pt>
                <c:pt idx="66">
                  <c:v>-4.19238E-5</c:v>
                </c:pt>
                <c:pt idx="67">
                  <c:v>-4.3219100000000001E-5</c:v>
                </c:pt>
                <c:pt idx="68">
                  <c:v>-4.33236E-5</c:v>
                </c:pt>
                <c:pt idx="69">
                  <c:v>-4.53048E-5</c:v>
                </c:pt>
                <c:pt idx="70">
                  <c:v>-4.6257800000000003E-5</c:v>
                </c:pt>
                <c:pt idx="71">
                  <c:v>-4.8598499999999999E-5</c:v>
                </c:pt>
                <c:pt idx="72">
                  <c:v>-4.9380599999999999E-5</c:v>
                </c:pt>
                <c:pt idx="73">
                  <c:v>-5.1395399999999999E-5</c:v>
                </c:pt>
                <c:pt idx="74">
                  <c:v>-5.2631399999999999E-5</c:v>
                </c:pt>
                <c:pt idx="75">
                  <c:v>-5.4279600000000001E-5</c:v>
                </c:pt>
                <c:pt idx="76">
                  <c:v>-5.4753200000000003E-5</c:v>
                </c:pt>
                <c:pt idx="77">
                  <c:v>-5.6016500000000001E-5</c:v>
                </c:pt>
                <c:pt idx="78">
                  <c:v>-5.54349E-5</c:v>
                </c:pt>
                <c:pt idx="79">
                  <c:v>-5.6647400000000002E-5</c:v>
                </c:pt>
                <c:pt idx="80">
                  <c:v>-5.7426899999999997E-5</c:v>
                </c:pt>
                <c:pt idx="81">
                  <c:v>-5.8383E-5</c:v>
                </c:pt>
                <c:pt idx="82">
                  <c:v>-6.0142000000000001E-5</c:v>
                </c:pt>
                <c:pt idx="83">
                  <c:v>-6.1796600000000004E-5</c:v>
                </c:pt>
                <c:pt idx="84">
                  <c:v>-6.3468100000000003E-5</c:v>
                </c:pt>
                <c:pt idx="85">
                  <c:v>-6.46101E-5</c:v>
                </c:pt>
                <c:pt idx="86">
                  <c:v>-6.62266E-5</c:v>
                </c:pt>
                <c:pt idx="87">
                  <c:v>-6.7299999999999996E-5</c:v>
                </c:pt>
                <c:pt idx="88">
                  <c:v>-6.9098900000000003E-5</c:v>
                </c:pt>
                <c:pt idx="89">
                  <c:v>-6.9970700000000004E-5</c:v>
                </c:pt>
                <c:pt idx="90">
                  <c:v>-7.17396E-5</c:v>
                </c:pt>
                <c:pt idx="91">
                  <c:v>-7.3407799999999999E-5</c:v>
                </c:pt>
                <c:pt idx="92">
                  <c:v>-7.5311300000000005E-5</c:v>
                </c:pt>
                <c:pt idx="93">
                  <c:v>-7.6681500000000001E-5</c:v>
                </c:pt>
                <c:pt idx="94">
                  <c:v>-7.8668699999999994E-5</c:v>
                </c:pt>
                <c:pt idx="95">
                  <c:v>-8.0865099999999999E-5</c:v>
                </c:pt>
                <c:pt idx="96">
                  <c:v>-8.2526800000000004E-5</c:v>
                </c:pt>
                <c:pt idx="97">
                  <c:v>-8.4616800000000006E-5</c:v>
                </c:pt>
                <c:pt idx="98">
                  <c:v>-8.5761700000000003E-5</c:v>
                </c:pt>
                <c:pt idx="99">
                  <c:v>-8.6566599999999999E-5</c:v>
                </c:pt>
                <c:pt idx="100">
                  <c:v>-8.7304000000000003E-5</c:v>
                </c:pt>
                <c:pt idx="101">
                  <c:v>-8.7260299999999995E-5</c:v>
                </c:pt>
                <c:pt idx="102">
                  <c:v>-8.5975699999999997E-5</c:v>
                </c:pt>
                <c:pt idx="103">
                  <c:v>-8.7945800000000001E-5</c:v>
                </c:pt>
                <c:pt idx="104">
                  <c:v>-8.7955300000000001E-5</c:v>
                </c:pt>
                <c:pt idx="105">
                  <c:v>-9.0087300000000001E-5</c:v>
                </c:pt>
                <c:pt idx="106">
                  <c:v>-9.1315800000000004E-5</c:v>
                </c:pt>
                <c:pt idx="107">
                  <c:v>-9.2933600000000001E-5</c:v>
                </c:pt>
                <c:pt idx="108">
                  <c:v>-9.4832099999999996E-5</c:v>
                </c:pt>
                <c:pt idx="109">
                  <c:v>-9.7396699999999995E-5</c:v>
                </c:pt>
                <c:pt idx="110">
                  <c:v>-9.6309000000000002E-5</c:v>
                </c:pt>
                <c:pt idx="111" formatCode="General">
                  <c:v>-1.00691E-4</c:v>
                </c:pt>
                <c:pt idx="112" formatCode="General">
                  <c:v>-1.01908E-4</c:v>
                </c:pt>
                <c:pt idx="113">
                  <c:v>-9.7971600000000002E-5</c:v>
                </c:pt>
                <c:pt idx="114">
                  <c:v>-9.8148399999999997E-5</c:v>
                </c:pt>
                <c:pt idx="115">
                  <c:v>-9.96239E-5</c:v>
                </c:pt>
                <c:pt idx="116" formatCode="General">
                  <c:v>-1.00246E-4</c:v>
                </c:pt>
                <c:pt idx="117" formatCode="General">
                  <c:v>-1.00054E-4</c:v>
                </c:pt>
                <c:pt idx="118" formatCode="General">
                  <c:v>-1.01155E-4</c:v>
                </c:pt>
                <c:pt idx="119" formatCode="General">
                  <c:v>-1.00615E-4</c:v>
                </c:pt>
                <c:pt idx="120">
                  <c:v>-9.8114899999999998E-5</c:v>
                </c:pt>
                <c:pt idx="121">
                  <c:v>-9.7008000000000004E-5</c:v>
                </c:pt>
                <c:pt idx="122">
                  <c:v>-9.9787100000000006E-5</c:v>
                </c:pt>
                <c:pt idx="123" formatCode="General">
                  <c:v>-1.0034700000000001E-4</c:v>
                </c:pt>
                <c:pt idx="124" formatCode="General">
                  <c:v>-1.01464E-4</c:v>
                </c:pt>
                <c:pt idx="125" formatCode="General">
                  <c:v>-1.0199700000000001E-4</c:v>
                </c:pt>
                <c:pt idx="126" formatCode="General">
                  <c:v>-1.02965E-4</c:v>
                </c:pt>
                <c:pt idx="127" formatCode="General">
                  <c:v>-1.0238699999999999E-4</c:v>
                </c:pt>
                <c:pt idx="128" formatCode="General">
                  <c:v>-1.03523E-4</c:v>
                </c:pt>
                <c:pt idx="129" formatCode="General">
                  <c:v>-1.04205E-4</c:v>
                </c:pt>
                <c:pt idx="130" formatCode="General">
                  <c:v>-1.05821E-4</c:v>
                </c:pt>
                <c:pt idx="131" formatCode="General">
                  <c:v>-1.0579899999999999E-4</c:v>
                </c:pt>
                <c:pt idx="132" formatCode="General">
                  <c:v>-1.07111E-4</c:v>
                </c:pt>
                <c:pt idx="133" formatCode="General">
                  <c:v>-1.07286E-4</c:v>
                </c:pt>
                <c:pt idx="134" formatCode="General">
                  <c:v>-1.07451E-4</c:v>
                </c:pt>
                <c:pt idx="135" formatCode="General">
                  <c:v>-1.02754E-4</c:v>
                </c:pt>
                <c:pt idx="136" formatCode="General">
                  <c:v>-1.10328E-4</c:v>
                </c:pt>
                <c:pt idx="137" formatCode="General">
                  <c:v>-1.13164E-4</c:v>
                </c:pt>
                <c:pt idx="138" formatCode="General">
                  <c:v>-1.1381E-4</c:v>
                </c:pt>
                <c:pt idx="139" formatCode="General">
                  <c:v>-1.14055E-4</c:v>
                </c:pt>
                <c:pt idx="140" formatCode="General">
                  <c:v>-1.1605299999999999E-4</c:v>
                </c:pt>
                <c:pt idx="141" formatCode="General">
                  <c:v>-1.15714E-4</c:v>
                </c:pt>
                <c:pt idx="142" formatCode="General">
                  <c:v>-1.164E-4</c:v>
                </c:pt>
                <c:pt idx="143" formatCode="General">
                  <c:v>-1.1661E-4</c:v>
                </c:pt>
                <c:pt idx="144" formatCode="General">
                  <c:v>-1.1672599999999999E-4</c:v>
                </c:pt>
                <c:pt idx="145" formatCode="General">
                  <c:v>-1.16057E-4</c:v>
                </c:pt>
                <c:pt idx="146" formatCode="General">
                  <c:v>-1.15307E-4</c:v>
                </c:pt>
                <c:pt idx="147" formatCode="General">
                  <c:v>-1.1386400000000001E-4</c:v>
                </c:pt>
                <c:pt idx="148" formatCode="General">
                  <c:v>-1.13409E-4</c:v>
                </c:pt>
                <c:pt idx="149" formatCode="General">
                  <c:v>-1.1390100000000001E-4</c:v>
                </c:pt>
                <c:pt idx="150" formatCode="General">
                  <c:v>-1.13707E-4</c:v>
                </c:pt>
                <c:pt idx="151" formatCode="General">
                  <c:v>-1.1305400000000001E-4</c:v>
                </c:pt>
                <c:pt idx="152" formatCode="General">
                  <c:v>-1.1226E-4</c:v>
                </c:pt>
                <c:pt idx="153" formatCode="General">
                  <c:v>-1.1130599999999999E-4</c:v>
                </c:pt>
                <c:pt idx="154" formatCode="General">
                  <c:v>-1.09379E-4</c:v>
                </c:pt>
                <c:pt idx="155" formatCode="General">
                  <c:v>-1.07791E-4</c:v>
                </c:pt>
                <c:pt idx="156" formatCode="General">
                  <c:v>-1.06197E-4</c:v>
                </c:pt>
                <c:pt idx="157" formatCode="General">
                  <c:v>-1.04496E-4</c:v>
                </c:pt>
                <c:pt idx="158" formatCode="General">
                  <c:v>-1.0309799999999999E-4</c:v>
                </c:pt>
                <c:pt idx="159" formatCode="General">
                  <c:v>-1.01795E-4</c:v>
                </c:pt>
                <c:pt idx="160">
                  <c:v>-9.97661E-5</c:v>
                </c:pt>
                <c:pt idx="161">
                  <c:v>-9.9798399999999996E-5</c:v>
                </c:pt>
                <c:pt idx="162">
                  <c:v>-9.9588500000000004E-5</c:v>
                </c:pt>
                <c:pt idx="163">
                  <c:v>-9.8648999999999997E-5</c:v>
                </c:pt>
                <c:pt idx="164">
                  <c:v>-9.7304600000000003E-5</c:v>
                </c:pt>
                <c:pt idx="165">
                  <c:v>-9.7293799999999993E-5</c:v>
                </c:pt>
                <c:pt idx="166">
                  <c:v>-9.5471599999999996E-5</c:v>
                </c:pt>
                <c:pt idx="167">
                  <c:v>-9.3424400000000006E-5</c:v>
                </c:pt>
                <c:pt idx="168">
                  <c:v>-9.3208399999999993E-5</c:v>
                </c:pt>
                <c:pt idx="169">
                  <c:v>-9.2343300000000001E-5</c:v>
                </c:pt>
                <c:pt idx="170">
                  <c:v>-9.0022899999999995E-5</c:v>
                </c:pt>
                <c:pt idx="171">
                  <c:v>-8.9066899999999999E-5</c:v>
                </c:pt>
                <c:pt idx="172">
                  <c:v>-8.7998199999999994E-5</c:v>
                </c:pt>
                <c:pt idx="173">
                  <c:v>-8.55474E-5</c:v>
                </c:pt>
                <c:pt idx="174">
                  <c:v>-8.3761400000000001E-5</c:v>
                </c:pt>
                <c:pt idx="175">
                  <c:v>-8.2492100000000003E-5</c:v>
                </c:pt>
                <c:pt idx="176">
                  <c:v>-8.16195E-5</c:v>
                </c:pt>
                <c:pt idx="177">
                  <c:v>-8.0153299999999997E-5</c:v>
                </c:pt>
                <c:pt idx="178">
                  <c:v>-7.6505400000000001E-5</c:v>
                </c:pt>
                <c:pt idx="179">
                  <c:v>-7.4169299999999995E-5</c:v>
                </c:pt>
                <c:pt idx="180">
                  <c:v>-7.4153500000000001E-5</c:v>
                </c:pt>
                <c:pt idx="181">
                  <c:v>-7.31056E-5</c:v>
                </c:pt>
                <c:pt idx="182">
                  <c:v>-7.1879199999999994E-5</c:v>
                </c:pt>
                <c:pt idx="183">
                  <c:v>-7.0564999999999999E-5</c:v>
                </c:pt>
                <c:pt idx="184">
                  <c:v>-6.8258500000000004E-5</c:v>
                </c:pt>
                <c:pt idx="185">
                  <c:v>-6.7165599999999999E-5</c:v>
                </c:pt>
                <c:pt idx="186">
                  <c:v>-6.5282099999999996E-5</c:v>
                </c:pt>
                <c:pt idx="187">
                  <c:v>-6.3385499999999998E-5</c:v>
                </c:pt>
                <c:pt idx="188">
                  <c:v>-6.3740300000000004E-5</c:v>
                </c:pt>
                <c:pt idx="189">
                  <c:v>-6.4532399999999999E-5</c:v>
                </c:pt>
                <c:pt idx="190">
                  <c:v>-6.3635799999999998E-5</c:v>
                </c:pt>
                <c:pt idx="191">
                  <c:v>-6.1673099999999997E-5</c:v>
                </c:pt>
                <c:pt idx="192">
                  <c:v>-6.2240800000000002E-5</c:v>
                </c:pt>
                <c:pt idx="193">
                  <c:v>-6.2563499999999998E-5</c:v>
                </c:pt>
                <c:pt idx="194">
                  <c:v>-6.1622000000000001E-5</c:v>
                </c:pt>
                <c:pt idx="195">
                  <c:v>-5.9426000000000003E-5</c:v>
                </c:pt>
                <c:pt idx="196">
                  <c:v>-5.9035800000000002E-5</c:v>
                </c:pt>
                <c:pt idx="197">
                  <c:v>-5.6904399999999997E-5</c:v>
                </c:pt>
                <c:pt idx="198">
                  <c:v>-5.58306E-5</c:v>
                </c:pt>
                <c:pt idx="199">
                  <c:v>-5.6076099999999997E-5</c:v>
                </c:pt>
                <c:pt idx="200">
                  <c:v>-5.5667200000000001E-5</c:v>
                </c:pt>
                <c:pt idx="201">
                  <c:v>-5.4830400000000003E-5</c:v>
                </c:pt>
                <c:pt idx="202">
                  <c:v>-5.5795899999999999E-5</c:v>
                </c:pt>
                <c:pt idx="203">
                  <c:v>-5.4939899999999999E-5</c:v>
                </c:pt>
                <c:pt idx="204">
                  <c:v>-5.3366499999999998E-5</c:v>
                </c:pt>
                <c:pt idx="205">
                  <c:v>-5.3419499999999999E-5</c:v>
                </c:pt>
                <c:pt idx="206">
                  <c:v>-5.34136E-5</c:v>
                </c:pt>
                <c:pt idx="207">
                  <c:v>-5.2144000000000001E-5</c:v>
                </c:pt>
                <c:pt idx="208">
                  <c:v>-5.1227699999999997E-5</c:v>
                </c:pt>
                <c:pt idx="209">
                  <c:v>-4.9986900000000001E-5</c:v>
                </c:pt>
                <c:pt idx="210">
                  <c:v>-4.9204199999999999E-5</c:v>
                </c:pt>
                <c:pt idx="211">
                  <c:v>-4.8279100000000003E-5</c:v>
                </c:pt>
                <c:pt idx="212">
                  <c:v>-4.7461099999999999E-5</c:v>
                </c:pt>
                <c:pt idx="213">
                  <c:v>-4.6875700000000003E-5</c:v>
                </c:pt>
                <c:pt idx="214">
                  <c:v>-4.6613899999999998E-5</c:v>
                </c:pt>
                <c:pt idx="215">
                  <c:v>-4.6229000000000001E-5</c:v>
                </c:pt>
                <c:pt idx="216">
                  <c:v>-4.6585300000000003E-5</c:v>
                </c:pt>
                <c:pt idx="217">
                  <c:v>-4.6157900000000001E-5</c:v>
                </c:pt>
                <c:pt idx="218">
                  <c:v>-4.5761099999999998E-5</c:v>
                </c:pt>
                <c:pt idx="219">
                  <c:v>-4.49614E-5</c:v>
                </c:pt>
                <c:pt idx="220">
                  <c:v>-4.4184899999999998E-5</c:v>
                </c:pt>
                <c:pt idx="221">
                  <c:v>-4.3315400000000002E-5</c:v>
                </c:pt>
                <c:pt idx="222">
                  <c:v>-4.2302499999999997E-5</c:v>
                </c:pt>
                <c:pt idx="223">
                  <c:v>-4.1419799999999999E-5</c:v>
                </c:pt>
                <c:pt idx="224">
                  <c:v>-4.0489099999999998E-5</c:v>
                </c:pt>
                <c:pt idx="225">
                  <c:v>-3.9489300000000002E-5</c:v>
                </c:pt>
                <c:pt idx="226">
                  <c:v>-3.8396999999999998E-5</c:v>
                </c:pt>
                <c:pt idx="227">
                  <c:v>-3.7545700000000002E-5</c:v>
                </c:pt>
                <c:pt idx="228">
                  <c:v>-3.6959299999999997E-5</c:v>
                </c:pt>
                <c:pt idx="229">
                  <c:v>-3.6194900000000001E-5</c:v>
                </c:pt>
                <c:pt idx="230">
                  <c:v>-3.5240900000000003E-5</c:v>
                </c:pt>
                <c:pt idx="231">
                  <c:v>-3.37591E-5</c:v>
                </c:pt>
                <c:pt idx="232">
                  <c:v>-3.3020199999999999E-5</c:v>
                </c:pt>
                <c:pt idx="233">
                  <c:v>-3.1656999999999999E-5</c:v>
                </c:pt>
                <c:pt idx="234">
                  <c:v>-3.05204E-5</c:v>
                </c:pt>
                <c:pt idx="235">
                  <c:v>-2.9147300000000001E-5</c:v>
                </c:pt>
                <c:pt idx="236">
                  <c:v>-2.77452E-5</c:v>
                </c:pt>
                <c:pt idx="237">
                  <c:v>-2.5964200000000001E-5</c:v>
                </c:pt>
                <c:pt idx="238">
                  <c:v>-2.4929499999999999E-5</c:v>
                </c:pt>
                <c:pt idx="239">
                  <c:v>-2.3905700000000001E-5</c:v>
                </c:pt>
                <c:pt idx="240">
                  <c:v>-2.3235699999999998E-5</c:v>
                </c:pt>
                <c:pt idx="241">
                  <c:v>-2.1771199999999999E-5</c:v>
                </c:pt>
                <c:pt idx="242">
                  <c:v>-2.1732399999999999E-5</c:v>
                </c:pt>
                <c:pt idx="243">
                  <c:v>-1.8937299999999999E-5</c:v>
                </c:pt>
                <c:pt idx="244">
                  <c:v>-1.81572E-5</c:v>
                </c:pt>
                <c:pt idx="245">
                  <c:v>-1.8312899999999999E-5</c:v>
                </c:pt>
                <c:pt idx="246">
                  <c:v>-1.8394799999999999E-5</c:v>
                </c:pt>
                <c:pt idx="247">
                  <c:v>-1.69275E-5</c:v>
                </c:pt>
                <c:pt idx="248">
                  <c:v>-1.7499400000000001E-5</c:v>
                </c:pt>
                <c:pt idx="249">
                  <c:v>-1.60174E-5</c:v>
                </c:pt>
                <c:pt idx="250">
                  <c:v>-1.3655100000000001E-5</c:v>
                </c:pt>
                <c:pt idx="251">
                  <c:v>-1.31697E-5</c:v>
                </c:pt>
                <c:pt idx="252">
                  <c:v>-1.2226699999999999E-5</c:v>
                </c:pt>
                <c:pt idx="253">
                  <c:v>-1.16861E-5</c:v>
                </c:pt>
                <c:pt idx="254">
                  <c:v>-1.1295500000000001E-5</c:v>
                </c:pt>
                <c:pt idx="255">
                  <c:v>-1.0950200000000001E-5</c:v>
                </c:pt>
                <c:pt idx="256">
                  <c:v>-1.03929E-5</c:v>
                </c:pt>
                <c:pt idx="257">
                  <c:v>-1.0181599999999999E-5</c:v>
                </c:pt>
                <c:pt idx="258">
                  <c:v>-1.06964E-5</c:v>
                </c:pt>
                <c:pt idx="259">
                  <c:v>-1.0292800000000001E-5</c:v>
                </c:pt>
                <c:pt idx="260">
                  <c:v>-1.06469E-5</c:v>
                </c:pt>
                <c:pt idx="261">
                  <c:v>-1.10867E-5</c:v>
                </c:pt>
                <c:pt idx="262">
                  <c:v>-1.1953199999999999E-5</c:v>
                </c:pt>
                <c:pt idx="263">
                  <c:v>-1.07473E-5</c:v>
                </c:pt>
                <c:pt idx="264">
                  <c:v>-1.1321199999999999E-5</c:v>
                </c:pt>
                <c:pt idx="265">
                  <c:v>-1.1131000000000001E-5</c:v>
                </c:pt>
                <c:pt idx="266">
                  <c:v>-1.01169E-5</c:v>
                </c:pt>
                <c:pt idx="267">
                  <c:v>-9.6265000000000001E-6</c:v>
                </c:pt>
                <c:pt idx="268">
                  <c:v>-9.1366800000000004E-6</c:v>
                </c:pt>
                <c:pt idx="269">
                  <c:v>-9.2647900000000008E-6</c:v>
                </c:pt>
                <c:pt idx="270">
                  <c:v>-8.8408100000000008E-6</c:v>
                </c:pt>
                <c:pt idx="271">
                  <c:v>-9.2594300000000002E-6</c:v>
                </c:pt>
                <c:pt idx="272">
                  <c:v>-8.9316299999999997E-6</c:v>
                </c:pt>
                <c:pt idx="273">
                  <c:v>-8.6438899999999997E-6</c:v>
                </c:pt>
                <c:pt idx="274">
                  <c:v>-9.1696600000000002E-6</c:v>
                </c:pt>
                <c:pt idx="275">
                  <c:v>-9.7442000000000007E-6</c:v>
                </c:pt>
                <c:pt idx="276">
                  <c:v>-1.01304E-5</c:v>
                </c:pt>
                <c:pt idx="277">
                  <c:v>-1.0892E-5</c:v>
                </c:pt>
                <c:pt idx="278">
                  <c:v>-1.13734E-5</c:v>
                </c:pt>
                <c:pt idx="279">
                  <c:v>-1.0431000000000001E-5</c:v>
                </c:pt>
                <c:pt idx="280">
                  <c:v>-9.5010200000000007E-6</c:v>
                </c:pt>
                <c:pt idx="281">
                  <c:v>-9.7437699999999994E-6</c:v>
                </c:pt>
                <c:pt idx="282">
                  <c:v>-9.7507400000000008E-6</c:v>
                </c:pt>
                <c:pt idx="283">
                  <c:v>-9.5816399999999993E-6</c:v>
                </c:pt>
                <c:pt idx="284">
                  <c:v>-1.09891E-5</c:v>
                </c:pt>
                <c:pt idx="285">
                  <c:v>-1.15703E-5</c:v>
                </c:pt>
                <c:pt idx="286">
                  <c:v>-1.19381E-5</c:v>
                </c:pt>
                <c:pt idx="287">
                  <c:v>-1.21196E-5</c:v>
                </c:pt>
                <c:pt idx="288">
                  <c:v>-1.19452E-5</c:v>
                </c:pt>
                <c:pt idx="289">
                  <c:v>-1.2099000000000001E-5</c:v>
                </c:pt>
                <c:pt idx="290">
                  <c:v>-1.1520499999999999E-5</c:v>
                </c:pt>
                <c:pt idx="291">
                  <c:v>-1.27692E-5</c:v>
                </c:pt>
                <c:pt idx="292">
                  <c:v>-1.4077099999999999E-5</c:v>
                </c:pt>
                <c:pt idx="293">
                  <c:v>-1.4613800000000001E-5</c:v>
                </c:pt>
                <c:pt idx="294">
                  <c:v>-1.4111799999999999E-5</c:v>
                </c:pt>
                <c:pt idx="295">
                  <c:v>-1.53561E-5</c:v>
                </c:pt>
                <c:pt idx="296">
                  <c:v>-1.4606999999999999E-5</c:v>
                </c:pt>
                <c:pt idx="297">
                  <c:v>-1.41963E-5</c:v>
                </c:pt>
                <c:pt idx="298">
                  <c:v>-1.59339E-5</c:v>
                </c:pt>
                <c:pt idx="299">
                  <c:v>-1.6034800000000001E-5</c:v>
                </c:pt>
                <c:pt idx="300">
                  <c:v>-1.5418699999999999E-5</c:v>
                </c:pt>
                <c:pt idx="301">
                  <c:v>-1.51001E-5</c:v>
                </c:pt>
                <c:pt idx="302">
                  <c:v>-1.48284E-5</c:v>
                </c:pt>
                <c:pt idx="303">
                  <c:v>-1.3144499999999999E-5</c:v>
                </c:pt>
                <c:pt idx="304">
                  <c:v>-1.33505E-5</c:v>
                </c:pt>
                <c:pt idx="305">
                  <c:v>-1.5593299999999999E-5</c:v>
                </c:pt>
                <c:pt idx="306">
                  <c:v>-1.5339600000000001E-5</c:v>
                </c:pt>
                <c:pt idx="307">
                  <c:v>-1.51851E-5</c:v>
                </c:pt>
                <c:pt idx="308">
                  <c:v>-1.62104E-5</c:v>
                </c:pt>
                <c:pt idx="309">
                  <c:v>-1.77141E-5</c:v>
                </c:pt>
                <c:pt idx="310">
                  <c:v>-1.72444E-5</c:v>
                </c:pt>
                <c:pt idx="311">
                  <c:v>-1.90783E-5</c:v>
                </c:pt>
                <c:pt idx="312">
                  <c:v>-2.0287799999999999E-5</c:v>
                </c:pt>
                <c:pt idx="313">
                  <c:v>-2.0528000000000001E-5</c:v>
                </c:pt>
                <c:pt idx="314">
                  <c:v>-2.06542E-5</c:v>
                </c:pt>
                <c:pt idx="315">
                  <c:v>-2.1055300000000002E-5</c:v>
                </c:pt>
                <c:pt idx="316">
                  <c:v>-2.0315299999999998E-5</c:v>
                </c:pt>
                <c:pt idx="317">
                  <c:v>-2.0565699999999999E-5</c:v>
                </c:pt>
                <c:pt idx="318">
                  <c:v>-2.17591E-5</c:v>
                </c:pt>
                <c:pt idx="319">
                  <c:v>-2.31253E-5</c:v>
                </c:pt>
                <c:pt idx="320">
                  <c:v>-2.4513400000000001E-5</c:v>
                </c:pt>
                <c:pt idx="321">
                  <c:v>-2.5252499999999999E-5</c:v>
                </c:pt>
                <c:pt idx="322">
                  <c:v>-2.6040599999999999E-5</c:v>
                </c:pt>
                <c:pt idx="323">
                  <c:v>-2.7186200000000001E-5</c:v>
                </c:pt>
                <c:pt idx="324">
                  <c:v>-2.78982E-5</c:v>
                </c:pt>
                <c:pt idx="325">
                  <c:v>-2.91079E-5</c:v>
                </c:pt>
                <c:pt idx="326">
                  <c:v>-3.1383000000000001E-5</c:v>
                </c:pt>
                <c:pt idx="327">
                  <c:v>-3.1961800000000003E-5</c:v>
                </c:pt>
                <c:pt idx="328">
                  <c:v>-3.2396500000000001E-5</c:v>
                </c:pt>
                <c:pt idx="329">
                  <c:v>-3.3021500000000002E-5</c:v>
                </c:pt>
                <c:pt idx="330">
                  <c:v>-3.3100499999999999E-5</c:v>
                </c:pt>
                <c:pt idx="331">
                  <c:v>-3.4166699999999999E-5</c:v>
                </c:pt>
                <c:pt idx="332">
                  <c:v>-3.4880099999999998E-5</c:v>
                </c:pt>
                <c:pt idx="333">
                  <c:v>-3.5447000000000001E-5</c:v>
                </c:pt>
                <c:pt idx="334">
                  <c:v>-3.6851499999999998E-5</c:v>
                </c:pt>
                <c:pt idx="335">
                  <c:v>-3.86976E-5</c:v>
                </c:pt>
                <c:pt idx="336">
                  <c:v>-4.10525E-5</c:v>
                </c:pt>
                <c:pt idx="337">
                  <c:v>-4.39573E-5</c:v>
                </c:pt>
                <c:pt idx="338">
                  <c:v>-4.7094E-5</c:v>
                </c:pt>
                <c:pt idx="339">
                  <c:v>-4.8847400000000003E-5</c:v>
                </c:pt>
                <c:pt idx="340">
                  <c:v>-5.0175400000000001E-5</c:v>
                </c:pt>
                <c:pt idx="341">
                  <c:v>-5.1735099999999999E-5</c:v>
                </c:pt>
                <c:pt idx="342">
                  <c:v>-5.3756099999999999E-5</c:v>
                </c:pt>
                <c:pt idx="343">
                  <c:v>-5.5513500000000003E-5</c:v>
                </c:pt>
                <c:pt idx="344">
                  <c:v>-5.8672499999999998E-5</c:v>
                </c:pt>
                <c:pt idx="345">
                  <c:v>-6.2524800000000001E-5</c:v>
                </c:pt>
                <c:pt idx="346">
                  <c:v>-6.5237699999999994E-5</c:v>
                </c:pt>
                <c:pt idx="347">
                  <c:v>-6.6623600000000004E-5</c:v>
                </c:pt>
                <c:pt idx="348">
                  <c:v>-6.9595600000000002E-5</c:v>
                </c:pt>
                <c:pt idx="349">
                  <c:v>-7.0875000000000002E-5</c:v>
                </c:pt>
                <c:pt idx="350">
                  <c:v>-7.3153199999999996E-5</c:v>
                </c:pt>
                <c:pt idx="351">
                  <c:v>-7.4856499999999997E-5</c:v>
                </c:pt>
                <c:pt idx="352">
                  <c:v>-7.3570600000000003E-5</c:v>
                </c:pt>
                <c:pt idx="353">
                  <c:v>-7.4429099999999995E-5</c:v>
                </c:pt>
                <c:pt idx="354">
                  <c:v>-7.8113899999999998E-5</c:v>
                </c:pt>
                <c:pt idx="355">
                  <c:v>-7.8768099999999996E-5</c:v>
                </c:pt>
                <c:pt idx="356">
                  <c:v>-8.2527699999999999E-5</c:v>
                </c:pt>
                <c:pt idx="357">
                  <c:v>-9.5767700000000001E-5</c:v>
                </c:pt>
                <c:pt idx="358">
                  <c:v>-9.8174899999999994E-5</c:v>
                </c:pt>
                <c:pt idx="359">
                  <c:v>-9.86227E-5</c:v>
                </c:pt>
                <c:pt idx="360" formatCode="General">
                  <c:v>-1.02354E-4</c:v>
                </c:pt>
                <c:pt idx="361" formatCode="General">
                  <c:v>-1.04666E-4</c:v>
                </c:pt>
                <c:pt idx="362" formatCode="General">
                  <c:v>-1.0679300000000001E-4</c:v>
                </c:pt>
                <c:pt idx="363" formatCode="General">
                  <c:v>-1.1437700000000001E-4</c:v>
                </c:pt>
                <c:pt idx="364" formatCode="General">
                  <c:v>-1.17648E-4</c:v>
                </c:pt>
                <c:pt idx="365" formatCode="General">
                  <c:v>-1.22714E-4</c:v>
                </c:pt>
                <c:pt idx="366" formatCode="General">
                  <c:v>-1.1972300000000001E-4</c:v>
                </c:pt>
                <c:pt idx="367" formatCode="General">
                  <c:v>-1.2420000000000001E-4</c:v>
                </c:pt>
                <c:pt idx="368" formatCode="General">
                  <c:v>-1.25473E-4</c:v>
                </c:pt>
                <c:pt idx="369" formatCode="General">
                  <c:v>-1.3012399999999999E-4</c:v>
                </c:pt>
                <c:pt idx="370" formatCode="General">
                  <c:v>-1.33891E-4</c:v>
                </c:pt>
                <c:pt idx="371" formatCode="General">
                  <c:v>-1.40309E-4</c:v>
                </c:pt>
                <c:pt idx="372" formatCode="General">
                  <c:v>-1.3240300000000001E-4</c:v>
                </c:pt>
                <c:pt idx="373" formatCode="General">
                  <c:v>-1.3465800000000001E-4</c:v>
                </c:pt>
                <c:pt idx="374" formatCode="General">
                  <c:v>-1.2975700000000001E-4</c:v>
                </c:pt>
                <c:pt idx="375" formatCode="General">
                  <c:v>-1.00449E-4</c:v>
                </c:pt>
                <c:pt idx="376">
                  <c:v>-8.4127299999999997E-5</c:v>
                </c:pt>
                <c:pt idx="377">
                  <c:v>-6.3038499999999996E-5</c:v>
                </c:pt>
                <c:pt idx="378">
                  <c:v>2.1000099999999999E-5</c:v>
                </c:pt>
                <c:pt idx="379">
                  <c:v>-1.0865600000000001E-6</c:v>
                </c:pt>
                <c:pt idx="380">
                  <c:v>-3.2712600000000003E-5</c:v>
                </c:pt>
                <c:pt idx="381">
                  <c:v>-4.6653999999999998E-5</c:v>
                </c:pt>
                <c:pt idx="382">
                  <c:v>-6.1037900000000001E-5</c:v>
                </c:pt>
                <c:pt idx="383">
                  <c:v>-4.9218500000000003E-5</c:v>
                </c:pt>
                <c:pt idx="384">
                  <c:v>-1.9171400000000001E-5</c:v>
                </c:pt>
                <c:pt idx="385">
                  <c:v>2.8584500000000001E-5</c:v>
                </c:pt>
                <c:pt idx="386" formatCode="General">
                  <c:v>1.10989E-4</c:v>
                </c:pt>
                <c:pt idx="387" formatCode="General">
                  <c:v>1.97865E-4</c:v>
                </c:pt>
                <c:pt idx="388" formatCode="General">
                  <c:v>1.8584999999999999E-4</c:v>
                </c:pt>
                <c:pt idx="389" formatCode="General">
                  <c:v>1.28276E-4</c:v>
                </c:pt>
                <c:pt idx="390" formatCode="General">
                  <c:v>1.21997E-4</c:v>
                </c:pt>
                <c:pt idx="391">
                  <c:v>4.4339299999999997E-5</c:v>
                </c:pt>
                <c:pt idx="392">
                  <c:v>-2.4794899999999999E-5</c:v>
                </c:pt>
                <c:pt idx="393">
                  <c:v>-2.71025E-5</c:v>
                </c:pt>
                <c:pt idx="394">
                  <c:v>-4.99101E-6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E6-414F-9E6D-FE2125607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505984"/>
        <c:axId val="185506560"/>
      </c:scatterChart>
      <c:valAx>
        <c:axId val="185505984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85506560"/>
        <c:crosses val="autoZero"/>
        <c:crossBetween val="midCat"/>
      </c:valAx>
      <c:valAx>
        <c:axId val="185506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55059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0830031462413352"/>
                  <c:y val="0.72204951982158294"/>
                </c:manualLayout>
              </c:layout>
              <c:numFmt formatCode="General" sourceLinked="0"/>
            </c:trendlineLbl>
          </c:trendline>
          <c:xVal>
            <c:numRef>
              <c:f>'Data fresh bones'!$IJ$4:$IJ$398</c:f>
              <c:numCache>
                <c:formatCode>0.00E+00</c:formatCode>
                <c:ptCount val="395"/>
                <c:pt idx="0">
                  <c:v>-1.37151E-5</c:v>
                </c:pt>
                <c:pt idx="1">
                  <c:v>-5.4784699999999997E-5</c:v>
                </c:pt>
                <c:pt idx="2" formatCode="General">
                  <c:v>3.6214E-4</c:v>
                </c:pt>
                <c:pt idx="3" formatCode="General">
                  <c:v>1.283083E-3</c:v>
                </c:pt>
                <c:pt idx="4" formatCode="General">
                  <c:v>3.5009329999999999E-3</c:v>
                </c:pt>
                <c:pt idx="5" formatCode="General">
                  <c:v>6.6066079999999999E-3</c:v>
                </c:pt>
                <c:pt idx="6" formatCode="General">
                  <c:v>1.0953627000000001E-2</c:v>
                </c:pt>
                <c:pt idx="7" formatCode="General">
                  <c:v>1.5597616999999999E-2</c:v>
                </c:pt>
                <c:pt idx="8" formatCode="General">
                  <c:v>2.0104100999999999E-2</c:v>
                </c:pt>
                <c:pt idx="9" formatCode="General">
                  <c:v>2.4126294999999999E-2</c:v>
                </c:pt>
                <c:pt idx="10" formatCode="General">
                  <c:v>2.7897379E-2</c:v>
                </c:pt>
                <c:pt idx="11" formatCode="General">
                  <c:v>3.1218531000000001E-2</c:v>
                </c:pt>
                <c:pt idx="12" formatCode="General">
                  <c:v>3.4821467000000002E-2</c:v>
                </c:pt>
                <c:pt idx="13" formatCode="General">
                  <c:v>3.8674501E-2</c:v>
                </c:pt>
                <c:pt idx="14" formatCode="General">
                  <c:v>4.2283532999999998E-2</c:v>
                </c:pt>
                <c:pt idx="15" formatCode="General">
                  <c:v>4.5919939E-2</c:v>
                </c:pt>
                <c:pt idx="16" formatCode="General">
                  <c:v>4.9840822E-2</c:v>
                </c:pt>
                <c:pt idx="17" formatCode="General">
                  <c:v>5.3188843E-2</c:v>
                </c:pt>
                <c:pt idx="18" formatCode="General">
                  <c:v>5.6587184999999998E-2</c:v>
                </c:pt>
                <c:pt idx="19" formatCode="General">
                  <c:v>6.0735250999999997E-2</c:v>
                </c:pt>
                <c:pt idx="20" formatCode="General">
                  <c:v>6.6099924000000004E-2</c:v>
                </c:pt>
                <c:pt idx="21" formatCode="General">
                  <c:v>7.0658042000000004E-2</c:v>
                </c:pt>
                <c:pt idx="22" formatCode="General">
                  <c:v>7.5436682000000005E-2</c:v>
                </c:pt>
                <c:pt idx="23" formatCode="General">
                  <c:v>8.0546591000000001E-2</c:v>
                </c:pt>
                <c:pt idx="24" formatCode="General">
                  <c:v>8.5298591000000007E-2</c:v>
                </c:pt>
                <c:pt idx="25" formatCode="General">
                  <c:v>8.9376492000000002E-2</c:v>
                </c:pt>
                <c:pt idx="26" formatCode="General">
                  <c:v>9.3787396999999995E-2</c:v>
                </c:pt>
                <c:pt idx="27" formatCode="General">
                  <c:v>9.8120020000000002E-2</c:v>
                </c:pt>
                <c:pt idx="28" formatCode="General">
                  <c:v>0.101547292</c:v>
                </c:pt>
                <c:pt idx="29" formatCode="General">
                  <c:v>0.104721491</c:v>
                </c:pt>
                <c:pt idx="30" formatCode="General">
                  <c:v>0.108974786</c:v>
                </c:pt>
                <c:pt idx="31" formatCode="General">
                  <c:v>0.114373504</c:v>
                </c:pt>
                <c:pt idx="32" formatCode="General">
                  <c:v>0.120009387</c:v>
                </c:pt>
                <c:pt idx="33" formatCode="General">
                  <c:v>0.12627358999999999</c:v>
                </c:pt>
                <c:pt idx="34" formatCode="General">
                  <c:v>0.132540768</c:v>
                </c:pt>
                <c:pt idx="35" formatCode="General">
                  <c:v>0.13708348200000001</c:v>
                </c:pt>
                <c:pt idx="36" formatCode="General">
                  <c:v>0.14072084100000001</c:v>
                </c:pt>
                <c:pt idx="37" formatCode="General">
                  <c:v>0.14521435599999999</c:v>
                </c:pt>
                <c:pt idx="38" formatCode="General">
                  <c:v>0.150725003</c:v>
                </c:pt>
                <c:pt idx="39" formatCode="General">
                  <c:v>0.158391847</c:v>
                </c:pt>
                <c:pt idx="40" formatCode="General">
                  <c:v>0.16772657499999999</c:v>
                </c:pt>
                <c:pt idx="41" formatCode="General">
                  <c:v>0.17674338000000001</c:v>
                </c:pt>
                <c:pt idx="42" formatCode="General">
                  <c:v>0.18474889899999999</c:v>
                </c:pt>
                <c:pt idx="43" formatCode="General">
                  <c:v>0.19202506599999999</c:v>
                </c:pt>
                <c:pt idx="44" formatCode="General">
                  <c:v>0.196408523</c:v>
                </c:pt>
                <c:pt idx="45" formatCode="General">
                  <c:v>0.198848886</c:v>
                </c:pt>
                <c:pt idx="46" formatCode="General">
                  <c:v>0.20206332299999999</c:v>
                </c:pt>
                <c:pt idx="47" formatCode="General">
                  <c:v>0.206851375</c:v>
                </c:pt>
                <c:pt idx="48" formatCode="General">
                  <c:v>0.211985489</c:v>
                </c:pt>
                <c:pt idx="49" formatCode="General">
                  <c:v>0.21777355000000001</c:v>
                </c:pt>
                <c:pt idx="50" formatCode="General">
                  <c:v>0.22480414400000001</c:v>
                </c:pt>
                <c:pt idx="51" formatCode="General">
                  <c:v>0.23248046</c:v>
                </c:pt>
                <c:pt idx="52" formatCode="General">
                  <c:v>0.23890007499999999</c:v>
                </c:pt>
                <c:pt idx="53" formatCode="General">
                  <c:v>0.24567228199999999</c:v>
                </c:pt>
                <c:pt idx="54" formatCode="General">
                  <c:v>0.253808543</c:v>
                </c:pt>
                <c:pt idx="55" formatCode="General">
                  <c:v>0.26136299200000002</c:v>
                </c:pt>
                <c:pt idx="56" formatCode="General">
                  <c:v>0.267989329</c:v>
                </c:pt>
                <c:pt idx="57" formatCode="General">
                  <c:v>0.27586603100000001</c:v>
                </c:pt>
                <c:pt idx="58" formatCode="General">
                  <c:v>0.28404770000000001</c:v>
                </c:pt>
                <c:pt idx="59" formatCode="General">
                  <c:v>0.29123199300000002</c:v>
                </c:pt>
                <c:pt idx="60" formatCode="General">
                  <c:v>0.29809740299999998</c:v>
                </c:pt>
                <c:pt idx="61" formatCode="General">
                  <c:v>0.30419401099999999</c:v>
                </c:pt>
                <c:pt idx="62" formatCode="General">
                  <c:v>0.30853599500000001</c:v>
                </c:pt>
                <c:pt idx="63" formatCode="General">
                  <c:v>0.31144734899999998</c:v>
                </c:pt>
                <c:pt idx="64" formatCode="General">
                  <c:v>0.31649209099999998</c:v>
                </c:pt>
                <c:pt idx="65" formatCode="General">
                  <c:v>0.32788863600000001</c:v>
                </c:pt>
                <c:pt idx="66" formatCode="General">
                  <c:v>0.342491394</c:v>
                </c:pt>
                <c:pt idx="67" formatCode="General">
                  <c:v>0.35726421899999999</c:v>
                </c:pt>
                <c:pt idx="68" formatCode="General">
                  <c:v>0.37199369399999999</c:v>
                </c:pt>
                <c:pt idx="69" formatCode="General">
                  <c:v>0.38545069900000001</c:v>
                </c:pt>
                <c:pt idx="70" formatCode="General">
                  <c:v>0.39349509599999999</c:v>
                </c:pt>
                <c:pt idx="71" formatCode="General">
                  <c:v>0.39952166700000002</c:v>
                </c:pt>
                <c:pt idx="72" formatCode="General">
                  <c:v>0.40550992600000002</c:v>
                </c:pt>
                <c:pt idx="73" formatCode="General">
                  <c:v>0.41098674899999998</c:v>
                </c:pt>
                <c:pt idx="74" formatCode="General">
                  <c:v>0.41548941499999997</c:v>
                </c:pt>
                <c:pt idx="75" formatCode="General">
                  <c:v>0.42092043299999998</c:v>
                </c:pt>
                <c:pt idx="76" formatCode="General">
                  <c:v>0.42539775200000002</c:v>
                </c:pt>
                <c:pt idx="77" formatCode="General">
                  <c:v>0.42938170199999998</c:v>
                </c:pt>
                <c:pt idx="78" formatCode="General">
                  <c:v>0.43400425199999998</c:v>
                </c:pt>
                <c:pt idx="79" formatCode="General">
                  <c:v>0.43925553899999997</c:v>
                </c:pt>
                <c:pt idx="80" formatCode="General">
                  <c:v>0.44346649700000002</c:v>
                </c:pt>
                <c:pt idx="81" formatCode="General">
                  <c:v>0.44764683100000002</c:v>
                </c:pt>
                <c:pt idx="82" formatCode="General">
                  <c:v>0.45265165600000001</c:v>
                </c:pt>
                <c:pt idx="83" formatCode="General">
                  <c:v>0.45865814300000002</c:v>
                </c:pt>
                <c:pt idx="84" formatCode="General">
                  <c:v>0.46364012799999998</c:v>
                </c:pt>
                <c:pt idx="85" formatCode="General">
                  <c:v>0.46740113100000003</c:v>
                </c:pt>
                <c:pt idx="86" formatCode="General">
                  <c:v>0.47156487899999999</c:v>
                </c:pt>
                <c:pt idx="87" formatCode="General">
                  <c:v>0.47706674399999999</c:v>
                </c:pt>
                <c:pt idx="88" formatCode="General">
                  <c:v>0.482248012</c:v>
                </c:pt>
                <c:pt idx="89" formatCode="General">
                  <c:v>0.48806853100000003</c:v>
                </c:pt>
                <c:pt idx="90" formatCode="General">
                  <c:v>0.49455144000000001</c:v>
                </c:pt>
                <c:pt idx="91" formatCode="General">
                  <c:v>0.50034021900000003</c:v>
                </c:pt>
                <c:pt idx="92" formatCode="General">
                  <c:v>0.50438106900000002</c:v>
                </c:pt>
                <c:pt idx="93" formatCode="General">
                  <c:v>0.50732634799999998</c:v>
                </c:pt>
                <c:pt idx="94" formatCode="General">
                  <c:v>0.50977489300000001</c:v>
                </c:pt>
                <c:pt idx="95" formatCode="General">
                  <c:v>0.51203036800000001</c:v>
                </c:pt>
                <c:pt idx="96" formatCode="General">
                  <c:v>0.51504856099999996</c:v>
                </c:pt>
                <c:pt idx="97" formatCode="General">
                  <c:v>0.51875419599999995</c:v>
                </c:pt>
                <c:pt idx="98" formatCode="General">
                  <c:v>0.52257737900000001</c:v>
                </c:pt>
                <c:pt idx="99" formatCode="General">
                  <c:v>0.52613747499999997</c:v>
                </c:pt>
                <c:pt idx="100" formatCode="General">
                  <c:v>0.52937948599999995</c:v>
                </c:pt>
                <c:pt idx="101" formatCode="General">
                  <c:v>0.53260825700000003</c:v>
                </c:pt>
                <c:pt idx="102" formatCode="General">
                  <c:v>0.53546503199999995</c:v>
                </c:pt>
                <c:pt idx="103" formatCode="General">
                  <c:v>0.53835072399999995</c:v>
                </c:pt>
                <c:pt idx="104" formatCode="General">
                  <c:v>0.54130217400000002</c:v>
                </c:pt>
                <c:pt idx="105" formatCode="General">
                  <c:v>0.54394463800000004</c:v>
                </c:pt>
                <c:pt idx="106" formatCode="General">
                  <c:v>0.54607322199999997</c:v>
                </c:pt>
                <c:pt idx="107" formatCode="General">
                  <c:v>0.54752813</c:v>
                </c:pt>
                <c:pt idx="108" formatCode="General">
                  <c:v>0.54958197399999997</c:v>
                </c:pt>
                <c:pt idx="109" formatCode="General">
                  <c:v>0.55308475499999998</c:v>
                </c:pt>
                <c:pt idx="110" formatCode="General">
                  <c:v>0.557297704</c:v>
                </c:pt>
                <c:pt idx="111" formatCode="General">
                  <c:v>0.56194916900000003</c:v>
                </c:pt>
                <c:pt idx="112" formatCode="General">
                  <c:v>0.56771872300000004</c:v>
                </c:pt>
                <c:pt idx="113" formatCode="General">
                  <c:v>0.57293621699999997</c:v>
                </c:pt>
                <c:pt idx="114" formatCode="General">
                  <c:v>0.57701703400000004</c:v>
                </c:pt>
                <c:pt idx="115" formatCode="General">
                  <c:v>0.58103315099999997</c:v>
                </c:pt>
                <c:pt idx="116" formatCode="General">
                  <c:v>0.584537843</c:v>
                </c:pt>
                <c:pt idx="117" formatCode="General">
                  <c:v>0.58676550400000005</c:v>
                </c:pt>
                <c:pt idx="118" formatCode="General">
                  <c:v>0.59006262600000003</c:v>
                </c:pt>
                <c:pt idx="119" formatCode="General">
                  <c:v>0.59413980200000005</c:v>
                </c:pt>
                <c:pt idx="120" formatCode="General">
                  <c:v>0.59763386500000004</c:v>
                </c:pt>
                <c:pt idx="121" formatCode="General">
                  <c:v>0.60133259500000003</c:v>
                </c:pt>
                <c:pt idx="122" formatCode="General">
                  <c:v>0.60605408699999996</c:v>
                </c:pt>
                <c:pt idx="123" formatCode="General">
                  <c:v>0.60928754399999996</c:v>
                </c:pt>
                <c:pt idx="124" formatCode="General">
                  <c:v>0.61135746099999999</c:v>
                </c:pt>
                <c:pt idx="125" formatCode="General">
                  <c:v>0.61403524600000003</c:v>
                </c:pt>
                <c:pt idx="126" formatCode="General">
                  <c:v>0.61759101900000002</c:v>
                </c:pt>
                <c:pt idx="127" formatCode="General">
                  <c:v>0.620572758</c:v>
                </c:pt>
                <c:pt idx="128" formatCode="General">
                  <c:v>0.62406140799999998</c:v>
                </c:pt>
                <c:pt idx="129" formatCode="General">
                  <c:v>0.62837911800000001</c:v>
                </c:pt>
                <c:pt idx="130" formatCode="General">
                  <c:v>0.63443590800000005</c:v>
                </c:pt>
                <c:pt idx="131" formatCode="General">
                  <c:v>0.64082348499999997</c:v>
                </c:pt>
                <c:pt idx="132" formatCode="General">
                  <c:v>0.64742910600000003</c:v>
                </c:pt>
                <c:pt idx="133" formatCode="General">
                  <c:v>0.65407460699999997</c:v>
                </c:pt>
                <c:pt idx="134" formatCode="General">
                  <c:v>0.66022752900000004</c:v>
                </c:pt>
                <c:pt idx="135" formatCode="General">
                  <c:v>0.664311824</c:v>
                </c:pt>
                <c:pt idx="136" formatCode="General">
                  <c:v>0.66775441800000002</c:v>
                </c:pt>
                <c:pt idx="137" formatCode="General">
                  <c:v>0.67168244499999996</c:v>
                </c:pt>
                <c:pt idx="138" formatCode="General">
                  <c:v>0.67578046199999997</c:v>
                </c:pt>
                <c:pt idx="139" formatCode="General">
                  <c:v>0.68029538499999997</c:v>
                </c:pt>
                <c:pt idx="140" formatCode="General">
                  <c:v>0.68663995700000002</c:v>
                </c:pt>
                <c:pt idx="141" formatCode="General">
                  <c:v>0.69357318999999995</c:v>
                </c:pt>
                <c:pt idx="142" formatCode="General">
                  <c:v>0.69990932299999997</c:v>
                </c:pt>
                <c:pt idx="143" formatCode="General">
                  <c:v>0.70652480500000003</c:v>
                </c:pt>
                <c:pt idx="144" formatCode="General">
                  <c:v>0.71339237899999997</c:v>
                </c:pt>
                <c:pt idx="145" formatCode="General">
                  <c:v>0.71901035700000004</c:v>
                </c:pt>
                <c:pt idx="146" formatCode="General">
                  <c:v>0.72392619499999999</c:v>
                </c:pt>
                <c:pt idx="147" formatCode="General">
                  <c:v>0.72854182099999998</c:v>
                </c:pt>
                <c:pt idx="148" formatCode="General">
                  <c:v>0.73228562100000005</c:v>
                </c:pt>
                <c:pt idx="149" formatCode="General">
                  <c:v>0.73495008500000003</c:v>
                </c:pt>
                <c:pt idx="150" formatCode="General">
                  <c:v>0.73742255499999998</c:v>
                </c:pt>
                <c:pt idx="151" formatCode="General">
                  <c:v>0.740344165</c:v>
                </c:pt>
                <c:pt idx="152" formatCode="General">
                  <c:v>0.74359127400000002</c:v>
                </c:pt>
                <c:pt idx="153" formatCode="General">
                  <c:v>0.74678608300000004</c:v>
                </c:pt>
                <c:pt idx="154" formatCode="General">
                  <c:v>0.74999010399999999</c:v>
                </c:pt>
                <c:pt idx="155" formatCode="General">
                  <c:v>0.75258567799999998</c:v>
                </c:pt>
                <c:pt idx="156" formatCode="General">
                  <c:v>0.75419500399999995</c:v>
                </c:pt>
                <c:pt idx="157" formatCode="General">
                  <c:v>0.75647071499999996</c:v>
                </c:pt>
                <c:pt idx="158" formatCode="General">
                  <c:v>0.75983426700000001</c:v>
                </c:pt>
                <c:pt idx="159" formatCode="General">
                  <c:v>0.76455661799999997</c:v>
                </c:pt>
                <c:pt idx="160" formatCode="General">
                  <c:v>0.77037757799999995</c:v>
                </c:pt>
                <c:pt idx="161" formatCode="General">
                  <c:v>0.77624924200000001</c:v>
                </c:pt>
                <c:pt idx="162" formatCode="General">
                  <c:v>0.78105777700000001</c:v>
                </c:pt>
                <c:pt idx="163" formatCode="General">
                  <c:v>0.78575671000000002</c:v>
                </c:pt>
                <c:pt idx="164" formatCode="General">
                  <c:v>0.79000671600000005</c:v>
                </c:pt>
                <c:pt idx="165" formatCode="General">
                  <c:v>0.79359565600000004</c:v>
                </c:pt>
                <c:pt idx="166" formatCode="General">
                  <c:v>0.79786036500000002</c:v>
                </c:pt>
                <c:pt idx="167" formatCode="General">
                  <c:v>0.80306609500000004</c:v>
                </c:pt>
                <c:pt idx="168" formatCode="General">
                  <c:v>0.807707654</c:v>
                </c:pt>
                <c:pt idx="169" formatCode="General">
                  <c:v>0.81159397700000002</c:v>
                </c:pt>
                <c:pt idx="170" formatCode="General">
                  <c:v>0.81498351599999996</c:v>
                </c:pt>
                <c:pt idx="171" formatCode="General">
                  <c:v>0.81802263099999994</c:v>
                </c:pt>
                <c:pt idx="172" formatCode="General">
                  <c:v>0.82123741299999997</c:v>
                </c:pt>
                <c:pt idx="173" formatCode="General">
                  <c:v>0.82531725300000003</c:v>
                </c:pt>
                <c:pt idx="174" formatCode="General">
                  <c:v>0.83007626499999998</c:v>
                </c:pt>
                <c:pt idx="175" formatCode="General">
                  <c:v>0.83570604100000001</c:v>
                </c:pt>
                <c:pt idx="176" formatCode="General">
                  <c:v>0.84122013200000001</c:v>
                </c:pt>
                <c:pt idx="177" formatCode="General">
                  <c:v>0.845675913</c:v>
                </c:pt>
                <c:pt idx="178" formatCode="General">
                  <c:v>0.84952254599999999</c:v>
                </c:pt>
                <c:pt idx="179" formatCode="General">
                  <c:v>0.853852799</c:v>
                </c:pt>
                <c:pt idx="180" formatCode="General">
                  <c:v>0.85831626299999997</c:v>
                </c:pt>
                <c:pt idx="181" formatCode="General">
                  <c:v>0.86307386500000005</c:v>
                </c:pt>
                <c:pt idx="182" formatCode="General">
                  <c:v>0.86804622099999995</c:v>
                </c:pt>
                <c:pt idx="183" formatCode="General">
                  <c:v>0.87307824599999995</c:v>
                </c:pt>
                <c:pt idx="184" formatCode="General">
                  <c:v>0.87765884000000005</c:v>
                </c:pt>
                <c:pt idx="185" formatCode="General">
                  <c:v>0.88229791099999999</c:v>
                </c:pt>
                <c:pt idx="186" formatCode="General">
                  <c:v>0.88693943900000005</c:v>
                </c:pt>
                <c:pt idx="187" formatCode="General">
                  <c:v>0.891191815</c:v>
                </c:pt>
                <c:pt idx="188" formatCode="General">
                  <c:v>0.89490351000000001</c:v>
                </c:pt>
                <c:pt idx="189" formatCode="General">
                  <c:v>0.897941824</c:v>
                </c:pt>
                <c:pt idx="190" formatCode="General">
                  <c:v>0.90016142300000002</c:v>
                </c:pt>
                <c:pt idx="191" formatCode="General">
                  <c:v>0.90266495300000005</c:v>
                </c:pt>
                <c:pt idx="192" formatCode="General">
                  <c:v>0.90579202800000003</c:v>
                </c:pt>
                <c:pt idx="193" formatCode="General">
                  <c:v>0.90889853099999995</c:v>
                </c:pt>
                <c:pt idx="194" formatCode="General">
                  <c:v>0.91170520600000005</c:v>
                </c:pt>
                <c:pt idx="195" formatCode="General">
                  <c:v>0.91431725100000005</c:v>
                </c:pt>
                <c:pt idx="196" formatCode="General">
                  <c:v>0.91596984199999998</c:v>
                </c:pt>
                <c:pt idx="197" formatCode="General">
                  <c:v>0.91748946200000003</c:v>
                </c:pt>
                <c:pt idx="198" formatCode="General">
                  <c:v>0.91969000700000003</c:v>
                </c:pt>
                <c:pt idx="199" formatCode="General">
                  <c:v>0.92273177799999995</c:v>
                </c:pt>
                <c:pt idx="200" formatCode="General">
                  <c:v>0.92619760200000001</c:v>
                </c:pt>
                <c:pt idx="201" formatCode="General">
                  <c:v>0.93063330399999999</c:v>
                </c:pt>
                <c:pt idx="202" formatCode="General">
                  <c:v>0.93529073699999998</c:v>
                </c:pt>
                <c:pt idx="203" formatCode="General">
                  <c:v>0.93910739700000001</c:v>
                </c:pt>
                <c:pt idx="204" formatCode="General">
                  <c:v>0.94217301600000003</c:v>
                </c:pt>
                <c:pt idx="205" formatCode="General">
                  <c:v>0.94510177299999998</c:v>
                </c:pt>
                <c:pt idx="206" formatCode="General">
                  <c:v>0.94749123400000002</c:v>
                </c:pt>
                <c:pt idx="207" formatCode="General">
                  <c:v>0.95044598700000005</c:v>
                </c:pt>
                <c:pt idx="208" formatCode="General">
                  <c:v>0.95556115200000002</c:v>
                </c:pt>
                <c:pt idx="209" formatCode="General">
                  <c:v>0.96171341600000004</c:v>
                </c:pt>
                <c:pt idx="210" formatCode="General">
                  <c:v>0.96764989899999998</c:v>
                </c:pt>
                <c:pt idx="211" formatCode="General">
                  <c:v>0.97433322499999997</c:v>
                </c:pt>
                <c:pt idx="212" formatCode="General">
                  <c:v>0.98037706800000002</c:v>
                </c:pt>
                <c:pt idx="213" formatCode="General">
                  <c:v>0.98481382399999995</c:v>
                </c:pt>
                <c:pt idx="214" formatCode="General">
                  <c:v>0.98910571599999997</c:v>
                </c:pt>
                <c:pt idx="215" formatCode="General">
                  <c:v>0.99508129199999995</c:v>
                </c:pt>
                <c:pt idx="216" formatCode="General">
                  <c:v>1.0014417040000001</c:v>
                </c:pt>
                <c:pt idx="217" formatCode="General">
                  <c:v>1.0073061729999999</c:v>
                </c:pt>
                <c:pt idx="218" formatCode="General">
                  <c:v>1.0127538679999999</c:v>
                </c:pt>
                <c:pt idx="219" formatCode="General">
                  <c:v>1.0172598850000001</c:v>
                </c:pt>
                <c:pt idx="220" formatCode="General">
                  <c:v>1.019908576</c:v>
                </c:pt>
                <c:pt idx="221" formatCode="General">
                  <c:v>1.0206818989999999</c:v>
                </c:pt>
                <c:pt idx="222" formatCode="General">
                  <c:v>1.021990545</c:v>
                </c:pt>
                <c:pt idx="223" formatCode="General">
                  <c:v>1.025462651</c:v>
                </c:pt>
                <c:pt idx="224" formatCode="General">
                  <c:v>1.030733382</c:v>
                </c:pt>
                <c:pt idx="225" formatCode="General">
                  <c:v>1.0375638279999999</c:v>
                </c:pt>
                <c:pt idx="226" formatCode="General">
                  <c:v>1.0450471969999999</c:v>
                </c:pt>
                <c:pt idx="227" formatCode="General">
                  <c:v>1.0532885139999999</c:v>
                </c:pt>
                <c:pt idx="228" formatCode="General">
                  <c:v>1.0610904240000001</c:v>
                </c:pt>
                <c:pt idx="229" formatCode="General">
                  <c:v>1.068394668</c:v>
                </c:pt>
                <c:pt idx="230" formatCode="General">
                  <c:v>1.0755067869999999</c:v>
                </c:pt>
                <c:pt idx="231" formatCode="General">
                  <c:v>1.082629158</c:v>
                </c:pt>
                <c:pt idx="232" formatCode="General">
                  <c:v>1.0884829620000001</c:v>
                </c:pt>
                <c:pt idx="233" formatCode="General">
                  <c:v>1.0934110370000001</c:v>
                </c:pt>
                <c:pt idx="234" formatCode="General">
                  <c:v>1.098315814</c:v>
                </c:pt>
                <c:pt idx="235" formatCode="General">
                  <c:v>1.103362792</c:v>
                </c:pt>
                <c:pt idx="236" formatCode="General">
                  <c:v>1.10872832</c:v>
                </c:pt>
                <c:pt idx="237" formatCode="General">
                  <c:v>1.116834871</c:v>
                </c:pt>
                <c:pt idx="238" formatCode="General">
                  <c:v>1.1276333670000001</c:v>
                </c:pt>
                <c:pt idx="239" formatCode="General">
                  <c:v>1.138113964</c:v>
                </c:pt>
                <c:pt idx="240" formatCode="General">
                  <c:v>1.148163058</c:v>
                </c:pt>
                <c:pt idx="241" formatCode="General">
                  <c:v>1.1595707500000001</c:v>
                </c:pt>
                <c:pt idx="242" formatCode="General">
                  <c:v>1.170133171</c:v>
                </c:pt>
                <c:pt idx="243" formatCode="General">
                  <c:v>1.1780151969999999</c:v>
                </c:pt>
                <c:pt idx="244" formatCode="General">
                  <c:v>1.1857789860000001</c:v>
                </c:pt>
                <c:pt idx="245" formatCode="General">
                  <c:v>1.192977119</c:v>
                </c:pt>
                <c:pt idx="246" formatCode="General">
                  <c:v>1.1984668190000001</c:v>
                </c:pt>
                <c:pt idx="247" formatCode="General">
                  <c:v>1.203035458</c:v>
                </c:pt>
                <c:pt idx="248" formatCode="General">
                  <c:v>1.207256774</c:v>
                </c:pt>
                <c:pt idx="249" formatCode="General">
                  <c:v>1.2109872049999999</c:v>
                </c:pt>
                <c:pt idx="250" formatCode="General">
                  <c:v>1.2150877980000001</c:v>
                </c:pt>
                <c:pt idx="251" formatCode="General">
                  <c:v>1.219690054</c:v>
                </c:pt>
                <c:pt idx="252" formatCode="General">
                  <c:v>1.2234473079999999</c:v>
                </c:pt>
                <c:pt idx="253" formatCode="General">
                  <c:v>1.2267648680000001</c:v>
                </c:pt>
                <c:pt idx="254" formatCode="General">
                  <c:v>1.229882192</c:v>
                </c:pt>
                <c:pt idx="255" formatCode="General">
                  <c:v>1.232455141</c:v>
                </c:pt>
                <c:pt idx="256" formatCode="General">
                  <c:v>1.2347873</c:v>
                </c:pt>
                <c:pt idx="257" formatCode="General">
                  <c:v>1.237829254</c:v>
                </c:pt>
                <c:pt idx="258" formatCode="General">
                  <c:v>1.2421126810000001</c:v>
                </c:pt>
                <c:pt idx="259" formatCode="General">
                  <c:v>1.247303694</c:v>
                </c:pt>
                <c:pt idx="260" formatCode="General">
                  <c:v>1.252924771</c:v>
                </c:pt>
                <c:pt idx="261" formatCode="General">
                  <c:v>1.2581212209999999</c:v>
                </c:pt>
                <c:pt idx="262" formatCode="General">
                  <c:v>1.262875016</c:v>
                </c:pt>
                <c:pt idx="263" formatCode="General">
                  <c:v>1.2667339040000001</c:v>
                </c:pt>
                <c:pt idx="264" formatCode="General">
                  <c:v>1.270114991</c:v>
                </c:pt>
                <c:pt idx="265" formatCode="General">
                  <c:v>1.2751064480000001</c:v>
                </c:pt>
                <c:pt idx="266" formatCode="General">
                  <c:v>1.281191974</c:v>
                </c:pt>
                <c:pt idx="267" formatCode="General">
                  <c:v>1.287169147</c:v>
                </c:pt>
                <c:pt idx="268" formatCode="General">
                  <c:v>1.293520003</c:v>
                </c:pt>
                <c:pt idx="269" formatCode="General">
                  <c:v>1.3001248110000001</c:v>
                </c:pt>
                <c:pt idx="270" formatCode="General">
                  <c:v>1.305422796</c:v>
                </c:pt>
                <c:pt idx="271" formatCode="General">
                  <c:v>1.3098448380000001</c:v>
                </c:pt>
                <c:pt idx="272" formatCode="General">
                  <c:v>1.3146700140000001</c:v>
                </c:pt>
                <c:pt idx="273" formatCode="General">
                  <c:v>1.319045837</c:v>
                </c:pt>
                <c:pt idx="274" formatCode="General">
                  <c:v>1.3231280759999999</c:v>
                </c:pt>
                <c:pt idx="275" formatCode="General">
                  <c:v>1.3277060730000001</c:v>
                </c:pt>
                <c:pt idx="276" formatCode="General">
                  <c:v>1.333054601</c:v>
                </c:pt>
                <c:pt idx="277" formatCode="General">
                  <c:v>1.338301398</c:v>
                </c:pt>
                <c:pt idx="278" formatCode="General">
                  <c:v>1.3434816759999999</c:v>
                </c:pt>
                <c:pt idx="279" formatCode="General">
                  <c:v>1.3492821020000001</c:v>
                </c:pt>
                <c:pt idx="280" formatCode="General">
                  <c:v>1.3548015449999999</c:v>
                </c:pt>
                <c:pt idx="281" formatCode="General">
                  <c:v>1.3591288109999999</c:v>
                </c:pt>
                <c:pt idx="282" formatCode="General">
                  <c:v>1.3631213170000001</c:v>
                </c:pt>
                <c:pt idx="283" formatCode="General">
                  <c:v>1.3672932719999999</c:v>
                </c:pt>
                <c:pt idx="284" formatCode="General">
                  <c:v>1.370352029</c:v>
                </c:pt>
                <c:pt idx="285" formatCode="General">
                  <c:v>1.3725023890000001</c:v>
                </c:pt>
                <c:pt idx="286" formatCode="General">
                  <c:v>1.3749192160000001</c:v>
                </c:pt>
                <c:pt idx="287" formatCode="General">
                  <c:v>1.377486642</c:v>
                </c:pt>
                <c:pt idx="288" formatCode="General">
                  <c:v>1.379839453</c:v>
                </c:pt>
                <c:pt idx="289" formatCode="General">
                  <c:v>1.382649469</c:v>
                </c:pt>
                <c:pt idx="290" formatCode="General">
                  <c:v>1.385886467</c:v>
                </c:pt>
                <c:pt idx="291" formatCode="General">
                  <c:v>1.3891648050000001</c:v>
                </c:pt>
                <c:pt idx="292" formatCode="General">
                  <c:v>1.392051057</c:v>
                </c:pt>
                <c:pt idx="293" formatCode="General">
                  <c:v>1.3947570920000001</c:v>
                </c:pt>
                <c:pt idx="294" formatCode="General">
                  <c:v>1.397253262</c:v>
                </c:pt>
                <c:pt idx="295" formatCode="General">
                  <c:v>1.3991109070000001</c:v>
                </c:pt>
                <c:pt idx="296" formatCode="General">
                  <c:v>1.4009276310000001</c:v>
                </c:pt>
                <c:pt idx="297" formatCode="General">
                  <c:v>1.4040010080000001</c:v>
                </c:pt>
                <c:pt idx="298" formatCode="General">
                  <c:v>1.4082025090000001</c:v>
                </c:pt>
                <c:pt idx="299" formatCode="General">
                  <c:v>1.412417566</c:v>
                </c:pt>
                <c:pt idx="300" formatCode="General">
                  <c:v>1.416815457</c:v>
                </c:pt>
                <c:pt idx="301" formatCode="General">
                  <c:v>1.422102231</c:v>
                </c:pt>
                <c:pt idx="302" formatCode="General">
                  <c:v>1.4283737080000001</c:v>
                </c:pt>
                <c:pt idx="303" formatCode="General">
                  <c:v>1.4346530550000001</c:v>
                </c:pt>
                <c:pt idx="304" formatCode="General">
                  <c:v>1.4420507469999999</c:v>
                </c:pt>
                <c:pt idx="305" formatCode="General">
                  <c:v>1.4499460559999999</c:v>
                </c:pt>
                <c:pt idx="306" formatCode="General">
                  <c:v>1.4568196440000001</c:v>
                </c:pt>
                <c:pt idx="307" formatCode="General">
                  <c:v>1.4614437300000001</c:v>
                </c:pt>
                <c:pt idx="308" formatCode="General">
                  <c:v>1.4647397280000001</c:v>
                </c:pt>
                <c:pt idx="309" formatCode="General">
                  <c:v>1.4670532430000001</c:v>
                </c:pt>
                <c:pt idx="310" formatCode="General">
                  <c:v>1.469305015</c:v>
                </c:pt>
                <c:pt idx="311" formatCode="General">
                  <c:v>1.4716324439999999</c:v>
                </c:pt>
                <c:pt idx="312" formatCode="General">
                  <c:v>1.4739340599999999</c:v>
                </c:pt>
                <c:pt idx="313" formatCode="General">
                  <c:v>1.476705822</c:v>
                </c:pt>
                <c:pt idx="314" formatCode="General">
                  <c:v>1.480067083</c:v>
                </c:pt>
                <c:pt idx="315" formatCode="General">
                  <c:v>1.4827788200000001</c:v>
                </c:pt>
                <c:pt idx="316" formatCode="General">
                  <c:v>1.4852641710000001</c:v>
                </c:pt>
                <c:pt idx="317" formatCode="General">
                  <c:v>1.487595022</c:v>
                </c:pt>
                <c:pt idx="318" formatCode="General">
                  <c:v>1.4895871599999999</c:v>
                </c:pt>
                <c:pt idx="319" formatCode="General">
                  <c:v>1.4908628129999999</c:v>
                </c:pt>
                <c:pt idx="320" formatCode="General">
                  <c:v>1.4928524139999999</c:v>
                </c:pt>
                <c:pt idx="321" formatCode="General">
                  <c:v>1.4959334120000001</c:v>
                </c:pt>
                <c:pt idx="322" formatCode="General">
                  <c:v>1.499594938</c:v>
                </c:pt>
                <c:pt idx="323" formatCode="General">
                  <c:v>1.503664852</c:v>
                </c:pt>
                <c:pt idx="324" formatCode="General">
                  <c:v>1.507763693</c:v>
                </c:pt>
                <c:pt idx="325" formatCode="General">
                  <c:v>1.511329631</c:v>
                </c:pt>
                <c:pt idx="326" formatCode="General">
                  <c:v>1.514629075</c:v>
                </c:pt>
                <c:pt idx="327" formatCode="General">
                  <c:v>1.518255755</c:v>
                </c:pt>
                <c:pt idx="328" formatCode="General">
                  <c:v>1.5219517970000001</c:v>
                </c:pt>
                <c:pt idx="329" formatCode="General">
                  <c:v>1.525612934</c:v>
                </c:pt>
                <c:pt idx="330" formatCode="General">
                  <c:v>1.529700112</c:v>
                </c:pt>
                <c:pt idx="331" formatCode="General">
                  <c:v>1.534606905</c:v>
                </c:pt>
                <c:pt idx="332" formatCode="General">
                  <c:v>1.539209922</c:v>
                </c:pt>
                <c:pt idx="333" formatCode="General">
                  <c:v>1.5432351660000001</c:v>
                </c:pt>
                <c:pt idx="334" formatCode="General">
                  <c:v>1.5468554160000001</c:v>
                </c:pt>
                <c:pt idx="335" formatCode="General">
                  <c:v>1.549731744</c:v>
                </c:pt>
                <c:pt idx="336" formatCode="General">
                  <c:v>1.5509224660000001</c:v>
                </c:pt>
                <c:pt idx="337" formatCode="General">
                  <c:v>1.5522229400000001</c:v>
                </c:pt>
                <c:pt idx="338" formatCode="General">
                  <c:v>1.5551086240000001</c:v>
                </c:pt>
                <c:pt idx="339" formatCode="General">
                  <c:v>1.55931434</c:v>
                </c:pt>
                <c:pt idx="340" formatCode="General">
                  <c:v>1.563652687</c:v>
                </c:pt>
                <c:pt idx="341" formatCode="General">
                  <c:v>1.5684601469999999</c:v>
                </c:pt>
                <c:pt idx="342" formatCode="General">
                  <c:v>1.5728060260000001</c:v>
                </c:pt>
                <c:pt idx="343" formatCode="General">
                  <c:v>1.5757238179999999</c:v>
                </c:pt>
                <c:pt idx="344" formatCode="General">
                  <c:v>1.5776982530000001</c:v>
                </c:pt>
                <c:pt idx="345" formatCode="General">
                  <c:v>1.579800919</c:v>
                </c:pt>
                <c:pt idx="346" formatCode="General">
                  <c:v>1.581256373</c:v>
                </c:pt>
                <c:pt idx="347" formatCode="General">
                  <c:v>1.582629882</c:v>
                </c:pt>
                <c:pt idx="348" formatCode="General">
                  <c:v>1.5839283850000001</c:v>
                </c:pt>
                <c:pt idx="349" formatCode="General">
                  <c:v>1.5848617519999999</c:v>
                </c:pt>
                <c:pt idx="350" formatCode="General">
                  <c:v>1.5857816579999999</c:v>
                </c:pt>
                <c:pt idx="351" formatCode="General">
                  <c:v>1.5871700529999999</c:v>
                </c:pt>
                <c:pt idx="352" formatCode="General">
                  <c:v>1.588904157</c:v>
                </c:pt>
                <c:pt idx="353" formatCode="General">
                  <c:v>1.5905306459999999</c:v>
                </c:pt>
                <c:pt idx="354" formatCode="General">
                  <c:v>1.5923184180000001</c:v>
                </c:pt>
                <c:pt idx="355" formatCode="General">
                  <c:v>1.5948618429999999</c:v>
                </c:pt>
                <c:pt idx="356" formatCode="General">
                  <c:v>1.5980595280000001</c:v>
                </c:pt>
                <c:pt idx="357" formatCode="General">
                  <c:v>1.601682923</c:v>
                </c:pt>
                <c:pt idx="358" formatCode="General">
                  <c:v>1.605961658</c:v>
                </c:pt>
                <c:pt idx="359" formatCode="General">
                  <c:v>1.611810604</c:v>
                </c:pt>
                <c:pt idx="360" formatCode="General">
                  <c:v>1.618440892</c:v>
                </c:pt>
                <c:pt idx="361" formatCode="General">
                  <c:v>1.624517204</c:v>
                </c:pt>
                <c:pt idx="362" formatCode="General">
                  <c:v>1.629968227</c:v>
                </c:pt>
                <c:pt idx="363" formatCode="General">
                  <c:v>1.634915592</c:v>
                </c:pt>
                <c:pt idx="364" formatCode="General">
                  <c:v>1.6384783780000001</c:v>
                </c:pt>
                <c:pt idx="365" formatCode="General">
                  <c:v>1.6402779329999999</c:v>
                </c:pt>
                <c:pt idx="366" formatCode="General">
                  <c:v>1.6417010480000001</c:v>
                </c:pt>
                <c:pt idx="367" formatCode="General">
                  <c:v>1.643174401</c:v>
                </c:pt>
                <c:pt idx="368" formatCode="General">
                  <c:v>1.644513493</c:v>
                </c:pt>
                <c:pt idx="369" formatCode="General">
                  <c:v>1.645667013</c:v>
                </c:pt>
                <c:pt idx="370" formatCode="General">
                  <c:v>1.6470136900000001</c:v>
                </c:pt>
                <c:pt idx="371" formatCode="General">
                  <c:v>1.648269322</c:v>
                </c:pt>
                <c:pt idx="372" formatCode="General">
                  <c:v>1.6491327179999999</c:v>
                </c:pt>
                <c:pt idx="373" formatCode="General">
                  <c:v>1.650096059</c:v>
                </c:pt>
                <c:pt idx="374" formatCode="General">
                  <c:v>1.6509081809999999</c:v>
                </c:pt>
                <c:pt idx="375" formatCode="General">
                  <c:v>1.6515308900000001</c:v>
                </c:pt>
                <c:pt idx="376" formatCode="General">
                  <c:v>1.652074198</c:v>
                </c:pt>
                <c:pt idx="377" formatCode="General">
                  <c:v>1.652597965</c:v>
                </c:pt>
                <c:pt idx="378" formatCode="General">
                  <c:v>1.6529851289999999</c:v>
                </c:pt>
                <c:pt idx="379" formatCode="General">
                  <c:v>1.653239366</c:v>
                </c:pt>
                <c:pt idx="380" formatCode="General">
                  <c:v>1.653545295</c:v>
                </c:pt>
                <c:pt idx="381" formatCode="General">
                  <c:v>1.6539082220000001</c:v>
                </c:pt>
                <c:pt idx="382" formatCode="General">
                  <c:v>1.6543333</c:v>
                </c:pt>
                <c:pt idx="383" formatCode="General">
                  <c:v>1.654747653</c:v>
                </c:pt>
                <c:pt idx="384" formatCode="General">
                  <c:v>1.655244041</c:v>
                </c:pt>
                <c:pt idx="385" formatCode="General">
                  <c:v>1.6556413299999999</c:v>
                </c:pt>
                <c:pt idx="386" formatCode="General">
                  <c:v>1.656003573</c:v>
                </c:pt>
                <c:pt idx="387" formatCode="General">
                  <c:v>1.6563502809999999</c:v>
                </c:pt>
                <c:pt idx="388" formatCode="General">
                  <c:v>1.656681785</c:v>
                </c:pt>
                <c:pt idx="389" formatCode="General">
                  <c:v>1.6569532440000001</c:v>
                </c:pt>
                <c:pt idx="390" formatCode="General">
                  <c:v>1.6572543879999999</c:v>
                </c:pt>
                <c:pt idx="391" formatCode="General">
                  <c:v>1.657528135</c:v>
                </c:pt>
                <c:pt idx="392" formatCode="General">
                  <c:v>1.657782954</c:v>
                </c:pt>
                <c:pt idx="393" formatCode="General">
                  <c:v>1.6580042580000001</c:v>
                </c:pt>
                <c:pt idx="394" formatCode="General">
                  <c:v>1.658230125</c:v>
                </c:pt>
              </c:numCache>
            </c:numRef>
          </c:xVal>
          <c:yVal>
            <c:numRef>
              <c:f>'Data fresh bones'!$IG$4:$IG$398</c:f>
              <c:numCache>
                <c:formatCode>General</c:formatCode>
                <c:ptCount val="395"/>
                <c:pt idx="0" formatCode="0.00E+00">
                  <c:v>-7.9803999999999997E-5</c:v>
                </c:pt>
                <c:pt idx="1">
                  <c:v>7.7601999999999999E-4</c:v>
                </c:pt>
                <c:pt idx="2">
                  <c:v>3.7752300000000001E-3</c:v>
                </c:pt>
                <c:pt idx="3">
                  <c:v>4.1300399999999998E-3</c:v>
                </c:pt>
                <c:pt idx="4">
                  <c:v>7.0344500000000003E-3</c:v>
                </c:pt>
                <c:pt idx="5">
                  <c:v>9.6203599999999997E-3</c:v>
                </c:pt>
                <c:pt idx="6">
                  <c:v>1.1756320000000001E-2</c:v>
                </c:pt>
                <c:pt idx="7">
                  <c:v>9.0530300000000001E-3</c:v>
                </c:pt>
                <c:pt idx="8">
                  <c:v>6.6532199999999996E-3</c:v>
                </c:pt>
                <c:pt idx="9">
                  <c:v>5.1803800000000001E-3</c:v>
                </c:pt>
                <c:pt idx="10">
                  <c:v>-5.9831000000000001E-4</c:v>
                </c:pt>
                <c:pt idx="11">
                  <c:v>-5.1068099999999998E-3</c:v>
                </c:pt>
                <c:pt idx="12">
                  <c:v>-5.9564800000000001E-3</c:v>
                </c:pt>
                <c:pt idx="13">
                  <c:v>-8.6294500000000003E-3</c:v>
                </c:pt>
                <c:pt idx="14">
                  <c:v>-1.3574360000000001E-2</c:v>
                </c:pt>
                <c:pt idx="15">
                  <c:v>-1.088838E-2</c:v>
                </c:pt>
                <c:pt idx="16">
                  <c:v>-1.073755E-2</c:v>
                </c:pt>
                <c:pt idx="17">
                  <c:v>-7.8139500000000001E-3</c:v>
                </c:pt>
                <c:pt idx="18">
                  <c:v>-2.7770999999999998E-3</c:v>
                </c:pt>
                <c:pt idx="19">
                  <c:v>1.5495800000000001E-3</c:v>
                </c:pt>
                <c:pt idx="20">
                  <c:v>4.8109399999999997E-3</c:v>
                </c:pt>
                <c:pt idx="21">
                  <c:v>7.4918099999999998E-3</c:v>
                </c:pt>
                <c:pt idx="22">
                  <c:v>7.9421200000000004E-3</c:v>
                </c:pt>
                <c:pt idx="23">
                  <c:v>9.6142599999999995E-3</c:v>
                </c:pt>
                <c:pt idx="24">
                  <c:v>1.1261810000000001E-2</c:v>
                </c:pt>
                <c:pt idx="25">
                  <c:v>1.293944E-2</c:v>
                </c:pt>
                <c:pt idx="26">
                  <c:v>1.34016E-2</c:v>
                </c:pt>
                <c:pt idx="27">
                  <c:v>1.344716E-2</c:v>
                </c:pt>
                <c:pt idx="28">
                  <c:v>1.378713E-2</c:v>
                </c:pt>
                <c:pt idx="29">
                  <c:v>1.4253180000000001E-2</c:v>
                </c:pt>
                <c:pt idx="30">
                  <c:v>1.4590519999999999E-2</c:v>
                </c:pt>
                <c:pt idx="31">
                  <c:v>1.7153020000000001E-2</c:v>
                </c:pt>
                <c:pt idx="32">
                  <c:v>2.3679539999999999E-2</c:v>
                </c:pt>
                <c:pt idx="33">
                  <c:v>2.4560619999999998E-2</c:v>
                </c:pt>
                <c:pt idx="34">
                  <c:v>2.7641780000000001E-2</c:v>
                </c:pt>
                <c:pt idx="35">
                  <c:v>2.9181720000000001E-2</c:v>
                </c:pt>
                <c:pt idx="36">
                  <c:v>3.3734180000000002E-2</c:v>
                </c:pt>
                <c:pt idx="37">
                  <c:v>3.2958979999999999E-2</c:v>
                </c:pt>
                <c:pt idx="38">
                  <c:v>3.7677040000000002E-2</c:v>
                </c:pt>
                <c:pt idx="39">
                  <c:v>4.3583980000000001E-2</c:v>
                </c:pt>
                <c:pt idx="40">
                  <c:v>5.2532210000000003E-2</c:v>
                </c:pt>
                <c:pt idx="41">
                  <c:v>5.4963020000000001E-2</c:v>
                </c:pt>
                <c:pt idx="42">
                  <c:v>5.9870710000000001E-2</c:v>
                </c:pt>
                <c:pt idx="43">
                  <c:v>6.5472440000000007E-2</c:v>
                </c:pt>
                <c:pt idx="44">
                  <c:v>6.6541500000000003E-2</c:v>
                </c:pt>
                <c:pt idx="45">
                  <c:v>6.5601660000000006E-2</c:v>
                </c:pt>
                <c:pt idx="46">
                  <c:v>6.5427360000000004E-2</c:v>
                </c:pt>
                <c:pt idx="47">
                  <c:v>6.6883239999999997E-2</c:v>
                </c:pt>
                <c:pt idx="48">
                  <c:v>6.8850930000000005E-2</c:v>
                </c:pt>
                <c:pt idx="49">
                  <c:v>7.1086570000000002E-2</c:v>
                </c:pt>
                <c:pt idx="50">
                  <c:v>7.3500060000000006E-2</c:v>
                </c:pt>
                <c:pt idx="51">
                  <c:v>7.7415289999999998E-2</c:v>
                </c:pt>
                <c:pt idx="52">
                  <c:v>7.9482369999999997E-2</c:v>
                </c:pt>
                <c:pt idx="53">
                  <c:v>8.0475740000000004E-2</c:v>
                </c:pt>
                <c:pt idx="54">
                  <c:v>8.2680439999999994E-2</c:v>
                </c:pt>
                <c:pt idx="55">
                  <c:v>8.5894150000000002E-2</c:v>
                </c:pt>
                <c:pt idx="56">
                  <c:v>8.7024009999999999E-2</c:v>
                </c:pt>
                <c:pt idx="57">
                  <c:v>8.9933630000000001E-2</c:v>
                </c:pt>
                <c:pt idx="58">
                  <c:v>8.8370829999999997E-2</c:v>
                </c:pt>
                <c:pt idx="59">
                  <c:v>9.0149469999999995E-2</c:v>
                </c:pt>
                <c:pt idx="60">
                  <c:v>8.762209E-2</c:v>
                </c:pt>
                <c:pt idx="61">
                  <c:v>8.8723389999999999E-2</c:v>
                </c:pt>
                <c:pt idx="62">
                  <c:v>8.8346069999999999E-2</c:v>
                </c:pt>
                <c:pt idx="63">
                  <c:v>8.8830660000000006E-2</c:v>
                </c:pt>
                <c:pt idx="64">
                  <c:v>8.8571140000000007E-2</c:v>
                </c:pt>
                <c:pt idx="65">
                  <c:v>9.5712279999999997E-2</c:v>
                </c:pt>
                <c:pt idx="66">
                  <c:v>9.9663280000000007E-2</c:v>
                </c:pt>
                <c:pt idx="67">
                  <c:v>0.1011567</c:v>
                </c:pt>
                <c:pt idx="68">
                  <c:v>0.10571065</c:v>
                </c:pt>
                <c:pt idx="69">
                  <c:v>0.10557571</c:v>
                </c:pt>
                <c:pt idx="70">
                  <c:v>0.10057058000000001</c:v>
                </c:pt>
                <c:pt idx="71">
                  <c:v>0.10048127</c:v>
                </c:pt>
                <c:pt idx="72">
                  <c:v>0.10211835</c:v>
                </c:pt>
                <c:pt idx="73">
                  <c:v>0.10109787000000001</c:v>
                </c:pt>
                <c:pt idx="74">
                  <c:v>0.10247937999999999</c:v>
                </c:pt>
                <c:pt idx="75">
                  <c:v>0.10525896</c:v>
                </c:pt>
                <c:pt idx="76">
                  <c:v>0.10489742000000001</c:v>
                </c:pt>
                <c:pt idx="77">
                  <c:v>0.10489736</c:v>
                </c:pt>
                <c:pt idx="78">
                  <c:v>0.10739376</c:v>
                </c:pt>
                <c:pt idx="79">
                  <c:v>0.10783992000000001</c:v>
                </c:pt>
                <c:pt idx="80">
                  <c:v>0.10987060999999999</c:v>
                </c:pt>
                <c:pt idx="81">
                  <c:v>0.11169505</c:v>
                </c:pt>
                <c:pt idx="82">
                  <c:v>0.1140429</c:v>
                </c:pt>
                <c:pt idx="83">
                  <c:v>0.11085285</c:v>
                </c:pt>
                <c:pt idx="84">
                  <c:v>0.11015069</c:v>
                </c:pt>
                <c:pt idx="85">
                  <c:v>0.10961848</c:v>
                </c:pt>
                <c:pt idx="86">
                  <c:v>0.10955178</c:v>
                </c:pt>
                <c:pt idx="87">
                  <c:v>0.10675409</c:v>
                </c:pt>
                <c:pt idx="88">
                  <c:v>0.10856492</c:v>
                </c:pt>
                <c:pt idx="89">
                  <c:v>0.10989983</c:v>
                </c:pt>
                <c:pt idx="90">
                  <c:v>0.11062665000000001</c:v>
                </c:pt>
                <c:pt idx="91">
                  <c:v>0.10879663000000001</c:v>
                </c:pt>
                <c:pt idx="92">
                  <c:v>0.10919518</c:v>
                </c:pt>
                <c:pt idx="93">
                  <c:v>0.10849998</c:v>
                </c:pt>
                <c:pt idx="94">
                  <c:v>0.11000187</c:v>
                </c:pt>
                <c:pt idx="95">
                  <c:v>0.10816058000000001</c:v>
                </c:pt>
                <c:pt idx="96">
                  <c:v>0.10652245</c:v>
                </c:pt>
                <c:pt idx="97">
                  <c:v>0.10855461</c:v>
                </c:pt>
                <c:pt idx="98">
                  <c:v>0.11100423</c:v>
                </c:pt>
                <c:pt idx="99">
                  <c:v>0.10961717</c:v>
                </c:pt>
                <c:pt idx="100">
                  <c:v>0.11359303</c:v>
                </c:pt>
                <c:pt idx="101">
                  <c:v>0.11590161</c:v>
                </c:pt>
                <c:pt idx="102">
                  <c:v>0.11001582</c:v>
                </c:pt>
                <c:pt idx="103">
                  <c:v>0.10522607</c:v>
                </c:pt>
                <c:pt idx="104">
                  <c:v>0.10643047</c:v>
                </c:pt>
                <c:pt idx="105">
                  <c:v>0.10091622</c:v>
                </c:pt>
                <c:pt idx="106">
                  <c:v>0.10103210999999999</c:v>
                </c:pt>
                <c:pt idx="107">
                  <c:v>0.10726476</c:v>
                </c:pt>
                <c:pt idx="108">
                  <c:v>0.11049634</c:v>
                </c:pt>
                <c:pt idx="109">
                  <c:v>0.10581084</c:v>
                </c:pt>
                <c:pt idx="110">
                  <c:v>0.10535865</c:v>
                </c:pt>
                <c:pt idx="111">
                  <c:v>0.10317614</c:v>
                </c:pt>
                <c:pt idx="112">
                  <c:v>9.9654900000000005E-2</c:v>
                </c:pt>
                <c:pt idx="113">
                  <c:v>9.6325850000000005E-2</c:v>
                </c:pt>
                <c:pt idx="114">
                  <c:v>9.7716349999999993E-2</c:v>
                </c:pt>
                <c:pt idx="115">
                  <c:v>9.7607280000000005E-2</c:v>
                </c:pt>
                <c:pt idx="116">
                  <c:v>9.7659010000000004E-2</c:v>
                </c:pt>
                <c:pt idx="117">
                  <c:v>9.4024769999999994E-2</c:v>
                </c:pt>
                <c:pt idx="118">
                  <c:v>9.4252600000000006E-2</c:v>
                </c:pt>
                <c:pt idx="119">
                  <c:v>9.2628559999999999E-2</c:v>
                </c:pt>
                <c:pt idx="120">
                  <c:v>9.2718099999999998E-2</c:v>
                </c:pt>
                <c:pt idx="121">
                  <c:v>9.1222029999999996E-2</c:v>
                </c:pt>
                <c:pt idx="122">
                  <c:v>9.2417349999999995E-2</c:v>
                </c:pt>
                <c:pt idx="123">
                  <c:v>9.2783249999999998E-2</c:v>
                </c:pt>
                <c:pt idx="124">
                  <c:v>9.3784850000000003E-2</c:v>
                </c:pt>
                <c:pt idx="125">
                  <c:v>9.0751470000000001E-2</c:v>
                </c:pt>
                <c:pt idx="126">
                  <c:v>9.0763919999999998E-2</c:v>
                </c:pt>
                <c:pt idx="127">
                  <c:v>8.9490009999999995E-2</c:v>
                </c:pt>
                <c:pt idx="128">
                  <c:v>8.8883649999999995E-2</c:v>
                </c:pt>
                <c:pt idx="129">
                  <c:v>8.5179699999999997E-2</c:v>
                </c:pt>
                <c:pt idx="130">
                  <c:v>8.3245109999999997E-2</c:v>
                </c:pt>
                <c:pt idx="131">
                  <c:v>8.2540059999999998E-2</c:v>
                </c:pt>
                <c:pt idx="132">
                  <c:v>7.8302430000000006E-2</c:v>
                </c:pt>
                <c:pt idx="133">
                  <c:v>7.5658359999999994E-2</c:v>
                </c:pt>
                <c:pt idx="134">
                  <c:v>7.3574500000000001E-2</c:v>
                </c:pt>
                <c:pt idx="135">
                  <c:v>7.1144029999999997E-2</c:v>
                </c:pt>
                <c:pt idx="136">
                  <c:v>6.7124989999999995E-2</c:v>
                </c:pt>
                <c:pt idx="137">
                  <c:v>6.8809869999999995E-2</c:v>
                </c:pt>
                <c:pt idx="138">
                  <c:v>6.494279E-2</c:v>
                </c:pt>
                <c:pt idx="139">
                  <c:v>6.5363879999999999E-2</c:v>
                </c:pt>
                <c:pt idx="140">
                  <c:v>6.5201819999999994E-2</c:v>
                </c:pt>
                <c:pt idx="141">
                  <c:v>6.1052139999999998E-2</c:v>
                </c:pt>
                <c:pt idx="142">
                  <c:v>5.7017060000000001E-2</c:v>
                </c:pt>
                <c:pt idx="143">
                  <c:v>5.5031730000000001E-2</c:v>
                </c:pt>
                <c:pt idx="144">
                  <c:v>5.0787069999999997E-2</c:v>
                </c:pt>
                <c:pt idx="145">
                  <c:v>4.9487330000000003E-2</c:v>
                </c:pt>
                <c:pt idx="146">
                  <c:v>5.2421759999999998E-2</c:v>
                </c:pt>
                <c:pt idx="147">
                  <c:v>5.3668340000000002E-2</c:v>
                </c:pt>
                <c:pt idx="148">
                  <c:v>5.0835930000000001E-2</c:v>
                </c:pt>
                <c:pt idx="149">
                  <c:v>4.9484729999999998E-2</c:v>
                </c:pt>
                <c:pt idx="150">
                  <c:v>4.628115E-2</c:v>
                </c:pt>
                <c:pt idx="151">
                  <c:v>4.10207E-2</c:v>
                </c:pt>
                <c:pt idx="152">
                  <c:v>3.8563149999999997E-2</c:v>
                </c:pt>
                <c:pt idx="153">
                  <c:v>4.0893430000000001E-2</c:v>
                </c:pt>
                <c:pt idx="154">
                  <c:v>4.2429939999999999E-2</c:v>
                </c:pt>
                <c:pt idx="155">
                  <c:v>4.4569850000000001E-2</c:v>
                </c:pt>
                <c:pt idx="156">
                  <c:v>4.4145990000000003E-2</c:v>
                </c:pt>
                <c:pt idx="157">
                  <c:v>4.3252779999999998E-2</c:v>
                </c:pt>
                <c:pt idx="158">
                  <c:v>3.9690429999999999E-2</c:v>
                </c:pt>
                <c:pt idx="159">
                  <c:v>3.4245629999999999E-2</c:v>
                </c:pt>
                <c:pt idx="160">
                  <c:v>2.8523779999999999E-2</c:v>
                </c:pt>
                <c:pt idx="161">
                  <c:v>2.6866609999999999E-2</c:v>
                </c:pt>
                <c:pt idx="162">
                  <c:v>2.5547199999999999E-2</c:v>
                </c:pt>
                <c:pt idx="163">
                  <c:v>2.3819610000000001E-2</c:v>
                </c:pt>
                <c:pt idx="164">
                  <c:v>2.4047559999999999E-2</c:v>
                </c:pt>
                <c:pt idx="165">
                  <c:v>2.2539630000000001E-2</c:v>
                </c:pt>
                <c:pt idx="166">
                  <c:v>1.981979E-2</c:v>
                </c:pt>
                <c:pt idx="167">
                  <c:v>1.593375E-2</c:v>
                </c:pt>
                <c:pt idx="168">
                  <c:v>1.317597E-2</c:v>
                </c:pt>
                <c:pt idx="169">
                  <c:v>9.1779400000000008E-3</c:v>
                </c:pt>
                <c:pt idx="170">
                  <c:v>7.56027E-3</c:v>
                </c:pt>
                <c:pt idx="171">
                  <c:v>6.3318000000000003E-3</c:v>
                </c:pt>
                <c:pt idx="172">
                  <c:v>1.9068500000000001E-3</c:v>
                </c:pt>
                <c:pt idx="173" formatCode="0.00E+00">
                  <c:v>-3.8584000000000002E-5</c:v>
                </c:pt>
                <c:pt idx="174">
                  <c:v>-2.0336199999999999E-3</c:v>
                </c:pt>
                <c:pt idx="175">
                  <c:v>-2.1718599999999998E-3</c:v>
                </c:pt>
                <c:pt idx="176">
                  <c:v>-5.2179399999999999E-3</c:v>
                </c:pt>
                <c:pt idx="177">
                  <c:v>-8.4536799999999999E-3</c:v>
                </c:pt>
                <c:pt idx="178">
                  <c:v>-1.108716E-2</c:v>
                </c:pt>
                <c:pt idx="179">
                  <c:v>-1.5073100000000001E-2</c:v>
                </c:pt>
                <c:pt idx="180">
                  <c:v>-1.9026629999999999E-2</c:v>
                </c:pt>
                <c:pt idx="181">
                  <c:v>-1.9888090000000001E-2</c:v>
                </c:pt>
                <c:pt idx="182">
                  <c:v>-2.1773279999999999E-2</c:v>
                </c:pt>
                <c:pt idx="183">
                  <c:v>-2.544739E-2</c:v>
                </c:pt>
                <c:pt idx="184">
                  <c:v>-2.6305019999999998E-2</c:v>
                </c:pt>
                <c:pt idx="185">
                  <c:v>-2.8507810000000001E-2</c:v>
                </c:pt>
                <c:pt idx="186">
                  <c:v>-3.1723990000000001E-2</c:v>
                </c:pt>
                <c:pt idx="187">
                  <c:v>-3.0291889999999998E-2</c:v>
                </c:pt>
                <c:pt idx="188">
                  <c:v>-3.0593120000000001E-2</c:v>
                </c:pt>
                <c:pt idx="189">
                  <c:v>-3.2969779999999997E-2</c:v>
                </c:pt>
                <c:pt idx="190">
                  <c:v>-3.5561919999999997E-2</c:v>
                </c:pt>
                <c:pt idx="191">
                  <c:v>-3.7407160000000002E-2</c:v>
                </c:pt>
                <c:pt idx="192">
                  <c:v>-4.2389780000000002E-2</c:v>
                </c:pt>
                <c:pt idx="193">
                  <c:v>-4.6145129999999999E-2</c:v>
                </c:pt>
                <c:pt idx="194">
                  <c:v>-4.8078660000000002E-2</c:v>
                </c:pt>
                <c:pt idx="195">
                  <c:v>-4.9306570000000001E-2</c:v>
                </c:pt>
                <c:pt idx="196">
                  <c:v>-5.0246329999999999E-2</c:v>
                </c:pt>
                <c:pt idx="197">
                  <c:v>-4.8911200000000002E-2</c:v>
                </c:pt>
                <c:pt idx="198">
                  <c:v>-4.5535659999999999E-2</c:v>
                </c:pt>
                <c:pt idx="199">
                  <c:v>-4.3804719999999998E-2</c:v>
                </c:pt>
                <c:pt idx="200">
                  <c:v>-4.4705700000000001E-2</c:v>
                </c:pt>
                <c:pt idx="201">
                  <c:v>-4.8105950000000001E-2</c:v>
                </c:pt>
                <c:pt idx="202">
                  <c:v>-5.0744780000000003E-2</c:v>
                </c:pt>
                <c:pt idx="203">
                  <c:v>-5.3107359999999999E-2</c:v>
                </c:pt>
                <c:pt idx="204">
                  <c:v>-5.4882100000000003E-2</c:v>
                </c:pt>
                <c:pt idx="205">
                  <c:v>-5.5370919999999997E-2</c:v>
                </c:pt>
                <c:pt idx="206">
                  <c:v>-5.3431060000000002E-2</c:v>
                </c:pt>
                <c:pt idx="207">
                  <c:v>-5.7334250000000003E-2</c:v>
                </c:pt>
                <c:pt idx="208">
                  <c:v>-6.2798350000000003E-2</c:v>
                </c:pt>
                <c:pt idx="209">
                  <c:v>-6.8720509999999999E-2</c:v>
                </c:pt>
                <c:pt idx="210">
                  <c:v>-7.0157349999999993E-2</c:v>
                </c:pt>
                <c:pt idx="211">
                  <c:v>-7.3260690000000003E-2</c:v>
                </c:pt>
                <c:pt idx="212">
                  <c:v>-6.9942580000000004E-2</c:v>
                </c:pt>
                <c:pt idx="213">
                  <c:v>-7.034675E-2</c:v>
                </c:pt>
                <c:pt idx="214">
                  <c:v>-7.0826890000000003E-2</c:v>
                </c:pt>
                <c:pt idx="215">
                  <c:v>-7.4397519999999995E-2</c:v>
                </c:pt>
                <c:pt idx="216">
                  <c:v>-7.9903440000000006E-2</c:v>
                </c:pt>
                <c:pt idx="217">
                  <c:v>-8.4048940000000003E-2</c:v>
                </c:pt>
                <c:pt idx="218">
                  <c:v>-8.4597030000000004E-2</c:v>
                </c:pt>
                <c:pt idx="219">
                  <c:v>-8.7019440000000003E-2</c:v>
                </c:pt>
                <c:pt idx="220">
                  <c:v>-8.9407909999999993E-2</c:v>
                </c:pt>
                <c:pt idx="221">
                  <c:v>-8.9865829999999994E-2</c:v>
                </c:pt>
                <c:pt idx="222">
                  <c:v>-9.5022949999999995E-2</c:v>
                </c:pt>
                <c:pt idx="223">
                  <c:v>-9.8711469999999996E-2</c:v>
                </c:pt>
                <c:pt idx="224">
                  <c:v>-0.10067164000000001</c:v>
                </c:pt>
                <c:pt idx="225">
                  <c:v>-0.10149556</c:v>
                </c:pt>
                <c:pt idx="226">
                  <c:v>-0.10583956999999999</c:v>
                </c:pt>
                <c:pt idx="227">
                  <c:v>-0.10711068</c:v>
                </c:pt>
                <c:pt idx="228">
                  <c:v>-0.11039493</c:v>
                </c:pt>
                <c:pt idx="229">
                  <c:v>-0.11547033</c:v>
                </c:pt>
                <c:pt idx="230">
                  <c:v>-0.12206424</c:v>
                </c:pt>
                <c:pt idx="231">
                  <c:v>-0.12265108</c:v>
                </c:pt>
                <c:pt idx="232">
                  <c:v>-0.12472825999999999</c:v>
                </c:pt>
                <c:pt idx="233">
                  <c:v>-0.12600223999999999</c:v>
                </c:pt>
                <c:pt idx="234">
                  <c:v>-0.12616351000000001</c:v>
                </c:pt>
                <c:pt idx="235">
                  <c:v>-0.12536259999999999</c:v>
                </c:pt>
                <c:pt idx="236">
                  <c:v>-0.12634644</c:v>
                </c:pt>
                <c:pt idx="237">
                  <c:v>-0.12958854</c:v>
                </c:pt>
                <c:pt idx="238">
                  <c:v>-0.13461566</c:v>
                </c:pt>
                <c:pt idx="239">
                  <c:v>-0.14017873</c:v>
                </c:pt>
                <c:pt idx="240">
                  <c:v>-0.14084923999999999</c:v>
                </c:pt>
                <c:pt idx="241">
                  <c:v>-0.14616995999999999</c:v>
                </c:pt>
                <c:pt idx="242">
                  <c:v>-0.1486383</c:v>
                </c:pt>
                <c:pt idx="243">
                  <c:v>-0.14848733</c:v>
                </c:pt>
                <c:pt idx="244">
                  <c:v>-0.14910677999999999</c:v>
                </c:pt>
                <c:pt idx="245">
                  <c:v>-0.15730793000000001</c:v>
                </c:pt>
                <c:pt idx="246">
                  <c:v>-0.15821230999999999</c:v>
                </c:pt>
                <c:pt idx="247">
                  <c:v>-0.15863788000000001</c:v>
                </c:pt>
                <c:pt idx="248">
                  <c:v>-0.16363657000000001</c:v>
                </c:pt>
                <c:pt idx="249">
                  <c:v>-0.16575672999999999</c:v>
                </c:pt>
                <c:pt idx="250">
                  <c:v>-0.16501183</c:v>
                </c:pt>
                <c:pt idx="251">
                  <c:v>-0.16948393</c:v>
                </c:pt>
                <c:pt idx="252">
                  <c:v>-0.17539133000000001</c:v>
                </c:pt>
                <c:pt idx="253">
                  <c:v>-0.17434716</c:v>
                </c:pt>
                <c:pt idx="254">
                  <c:v>-0.17318320000000001</c:v>
                </c:pt>
                <c:pt idx="255">
                  <c:v>-0.17346638</c:v>
                </c:pt>
                <c:pt idx="256">
                  <c:v>-0.17264498</c:v>
                </c:pt>
                <c:pt idx="257">
                  <c:v>-0.17166744</c:v>
                </c:pt>
                <c:pt idx="258">
                  <c:v>-0.17478964999999999</c:v>
                </c:pt>
                <c:pt idx="259">
                  <c:v>-0.17967857000000001</c:v>
                </c:pt>
                <c:pt idx="260">
                  <c:v>-0.18263792000000001</c:v>
                </c:pt>
                <c:pt idx="261">
                  <c:v>-0.18404291</c:v>
                </c:pt>
                <c:pt idx="262">
                  <c:v>-0.18446291000000001</c:v>
                </c:pt>
                <c:pt idx="263">
                  <c:v>-0.18517001999999999</c:v>
                </c:pt>
                <c:pt idx="264">
                  <c:v>-0.18136092000000001</c:v>
                </c:pt>
                <c:pt idx="265">
                  <c:v>-0.18290609999999999</c:v>
                </c:pt>
                <c:pt idx="266">
                  <c:v>-0.18133489999999999</c:v>
                </c:pt>
                <c:pt idx="267">
                  <c:v>-0.18256860999999999</c:v>
                </c:pt>
                <c:pt idx="268">
                  <c:v>-0.18055185000000001</c:v>
                </c:pt>
                <c:pt idx="269">
                  <c:v>-0.18355930000000001</c:v>
                </c:pt>
                <c:pt idx="270">
                  <c:v>-0.17969498</c:v>
                </c:pt>
                <c:pt idx="271">
                  <c:v>-0.18115439</c:v>
                </c:pt>
                <c:pt idx="272">
                  <c:v>-0.1828408</c:v>
                </c:pt>
                <c:pt idx="273">
                  <c:v>-0.18390453000000001</c:v>
                </c:pt>
                <c:pt idx="274">
                  <c:v>-0.18432022000000001</c:v>
                </c:pt>
                <c:pt idx="275">
                  <c:v>-0.18397970999999999</c:v>
                </c:pt>
                <c:pt idx="276">
                  <c:v>-0.18159272000000001</c:v>
                </c:pt>
                <c:pt idx="277">
                  <c:v>-0.17980850000000001</c:v>
                </c:pt>
                <c:pt idx="278">
                  <c:v>-0.17644473999999999</c:v>
                </c:pt>
                <c:pt idx="279">
                  <c:v>-0.16995254000000001</c:v>
                </c:pt>
                <c:pt idx="280">
                  <c:v>-0.17128057999999999</c:v>
                </c:pt>
                <c:pt idx="281">
                  <c:v>-0.1728442</c:v>
                </c:pt>
                <c:pt idx="282">
                  <c:v>-0.16947251999999999</c:v>
                </c:pt>
                <c:pt idx="283">
                  <c:v>-0.17028329</c:v>
                </c:pt>
                <c:pt idx="284">
                  <c:v>-0.16910803999999999</c:v>
                </c:pt>
                <c:pt idx="285">
                  <c:v>-0.16437752</c:v>
                </c:pt>
                <c:pt idx="286">
                  <c:v>-0.16198560000000001</c:v>
                </c:pt>
                <c:pt idx="287">
                  <c:v>-0.16281844000000001</c:v>
                </c:pt>
                <c:pt idx="288">
                  <c:v>-0.16166080999999999</c:v>
                </c:pt>
                <c:pt idx="289">
                  <c:v>-0.16727428</c:v>
                </c:pt>
                <c:pt idx="290">
                  <c:v>-0.16750533000000001</c:v>
                </c:pt>
                <c:pt idx="291">
                  <c:v>-0.16624320000000001</c:v>
                </c:pt>
                <c:pt idx="292">
                  <c:v>-0.16679145000000001</c:v>
                </c:pt>
                <c:pt idx="293">
                  <c:v>-0.1682795</c:v>
                </c:pt>
                <c:pt idx="294">
                  <c:v>-0.16343790999999999</c:v>
                </c:pt>
                <c:pt idx="295">
                  <c:v>-0.16572086999999999</c:v>
                </c:pt>
                <c:pt idx="296">
                  <c:v>-0.16443741000000001</c:v>
                </c:pt>
                <c:pt idx="297">
                  <c:v>-0.16190835000000001</c:v>
                </c:pt>
                <c:pt idx="298">
                  <c:v>-0.16060745000000001</c:v>
                </c:pt>
                <c:pt idx="299">
                  <c:v>-0.15721843999999999</c:v>
                </c:pt>
                <c:pt idx="300">
                  <c:v>-0.15159162000000001</c:v>
                </c:pt>
                <c:pt idx="301">
                  <c:v>-0.14895701</c:v>
                </c:pt>
                <c:pt idx="302">
                  <c:v>-0.14554632000000001</c:v>
                </c:pt>
                <c:pt idx="303">
                  <c:v>-0.13930445</c:v>
                </c:pt>
                <c:pt idx="304">
                  <c:v>-0.13621928</c:v>
                </c:pt>
                <c:pt idx="305">
                  <c:v>-0.13141166000000001</c:v>
                </c:pt>
                <c:pt idx="306">
                  <c:v>-0.12692010000000001</c:v>
                </c:pt>
                <c:pt idx="307">
                  <c:v>-0.12030452</c:v>
                </c:pt>
                <c:pt idx="308">
                  <c:v>-0.11545585</c:v>
                </c:pt>
                <c:pt idx="309">
                  <c:v>-0.11133563</c:v>
                </c:pt>
                <c:pt idx="310">
                  <c:v>-0.11033388</c:v>
                </c:pt>
                <c:pt idx="311">
                  <c:v>-0.10925506</c:v>
                </c:pt>
                <c:pt idx="312">
                  <c:v>-0.10623243</c:v>
                </c:pt>
                <c:pt idx="313">
                  <c:v>-0.1083383</c:v>
                </c:pt>
                <c:pt idx="314">
                  <c:v>-0.10599380999999999</c:v>
                </c:pt>
                <c:pt idx="315">
                  <c:v>-0.10115863999999999</c:v>
                </c:pt>
                <c:pt idx="316">
                  <c:v>-9.6553379999999994E-2</c:v>
                </c:pt>
                <c:pt idx="317">
                  <c:v>-9.8103839999999998E-2</c:v>
                </c:pt>
                <c:pt idx="318">
                  <c:v>-9.0948810000000005E-2</c:v>
                </c:pt>
                <c:pt idx="319">
                  <c:v>-9.0312649999999994E-2</c:v>
                </c:pt>
                <c:pt idx="320">
                  <c:v>-8.680976E-2</c:v>
                </c:pt>
                <c:pt idx="321">
                  <c:v>-8.3453650000000004E-2</c:v>
                </c:pt>
                <c:pt idx="322">
                  <c:v>-7.3499640000000005E-2</c:v>
                </c:pt>
                <c:pt idx="323">
                  <c:v>-6.8181989999999998E-2</c:v>
                </c:pt>
                <c:pt idx="324">
                  <c:v>-6.1476570000000001E-2</c:v>
                </c:pt>
                <c:pt idx="325">
                  <c:v>-6.1411350000000003E-2</c:v>
                </c:pt>
                <c:pt idx="326">
                  <c:v>-5.7307619999999997E-2</c:v>
                </c:pt>
                <c:pt idx="327">
                  <c:v>-5.3238559999999997E-2</c:v>
                </c:pt>
                <c:pt idx="328">
                  <c:v>-4.9132469999999998E-2</c:v>
                </c:pt>
                <c:pt idx="329">
                  <c:v>-4.4464719999999999E-2</c:v>
                </c:pt>
                <c:pt idx="330">
                  <c:v>-3.717724E-2</c:v>
                </c:pt>
                <c:pt idx="331">
                  <c:v>-2.8761020000000002E-2</c:v>
                </c:pt>
                <c:pt idx="332">
                  <c:v>-2.2821709999999999E-2</c:v>
                </c:pt>
                <c:pt idx="333">
                  <c:v>-1.4842630000000001E-2</c:v>
                </c:pt>
                <c:pt idx="334">
                  <c:v>-1.179436E-2</c:v>
                </c:pt>
                <c:pt idx="335">
                  <c:v>-8.5684100000000003E-3</c:v>
                </c:pt>
                <c:pt idx="336">
                  <c:v>-9.20231E-3</c:v>
                </c:pt>
                <c:pt idx="337">
                  <c:v>-9.0971200000000002E-3</c:v>
                </c:pt>
                <c:pt idx="338">
                  <c:v>-7.3663899999999996E-3</c:v>
                </c:pt>
                <c:pt idx="339">
                  <c:v>-2.8332800000000001E-3</c:v>
                </c:pt>
                <c:pt idx="340">
                  <c:v>2.2174500000000002E-3</c:v>
                </c:pt>
                <c:pt idx="341">
                  <c:v>7.47848E-3</c:v>
                </c:pt>
                <c:pt idx="342">
                  <c:v>1.3478459999999999E-2</c:v>
                </c:pt>
                <c:pt idx="343">
                  <c:v>1.634277E-2</c:v>
                </c:pt>
                <c:pt idx="344">
                  <c:v>1.8124970000000001E-2</c:v>
                </c:pt>
                <c:pt idx="345">
                  <c:v>2.204631E-2</c:v>
                </c:pt>
                <c:pt idx="346">
                  <c:v>2.6122670000000001E-2</c:v>
                </c:pt>
                <c:pt idx="347">
                  <c:v>2.6348880000000002E-2</c:v>
                </c:pt>
                <c:pt idx="348">
                  <c:v>2.7627390000000002E-2</c:v>
                </c:pt>
                <c:pt idx="349">
                  <c:v>3.2371810000000001E-2</c:v>
                </c:pt>
                <c:pt idx="350">
                  <c:v>3.5281769999999997E-2</c:v>
                </c:pt>
                <c:pt idx="351">
                  <c:v>3.7719879999999997E-2</c:v>
                </c:pt>
                <c:pt idx="352">
                  <c:v>3.6444909999999997E-2</c:v>
                </c:pt>
                <c:pt idx="353">
                  <c:v>3.7442459999999997E-2</c:v>
                </c:pt>
                <c:pt idx="354">
                  <c:v>3.483199E-2</c:v>
                </c:pt>
                <c:pt idx="355">
                  <c:v>3.2701559999999998E-2</c:v>
                </c:pt>
                <c:pt idx="356">
                  <c:v>3.206494E-2</c:v>
                </c:pt>
                <c:pt idx="357">
                  <c:v>3.9473910000000001E-2</c:v>
                </c:pt>
                <c:pt idx="358">
                  <c:v>4.388479E-2</c:v>
                </c:pt>
                <c:pt idx="359">
                  <c:v>5.2521560000000002E-2</c:v>
                </c:pt>
                <c:pt idx="360">
                  <c:v>6.0732809999999998E-2</c:v>
                </c:pt>
                <c:pt idx="361">
                  <c:v>7.0402790000000007E-2</c:v>
                </c:pt>
                <c:pt idx="362">
                  <c:v>7.585828E-2</c:v>
                </c:pt>
                <c:pt idx="363">
                  <c:v>7.9435179999999994E-2</c:v>
                </c:pt>
                <c:pt idx="364">
                  <c:v>8.5052150000000007E-2</c:v>
                </c:pt>
                <c:pt idx="365">
                  <c:v>9.2182529999999999E-2</c:v>
                </c:pt>
                <c:pt idx="366">
                  <c:v>9.5026180000000002E-2</c:v>
                </c:pt>
                <c:pt idx="367">
                  <c:v>9.6966060000000007E-2</c:v>
                </c:pt>
                <c:pt idx="368">
                  <c:v>9.8767320000000006E-2</c:v>
                </c:pt>
                <c:pt idx="369">
                  <c:v>0.10063334</c:v>
                </c:pt>
                <c:pt idx="370">
                  <c:v>9.8528060000000001E-2</c:v>
                </c:pt>
                <c:pt idx="371">
                  <c:v>9.6561569999999999E-2</c:v>
                </c:pt>
                <c:pt idx="372">
                  <c:v>9.7279760000000007E-2</c:v>
                </c:pt>
                <c:pt idx="373">
                  <c:v>0.10073360000000001</c:v>
                </c:pt>
                <c:pt idx="374">
                  <c:v>0.10139447</c:v>
                </c:pt>
                <c:pt idx="375">
                  <c:v>0.10223937</c:v>
                </c:pt>
                <c:pt idx="376">
                  <c:v>0.10211927</c:v>
                </c:pt>
                <c:pt idx="377">
                  <c:v>0.10239448</c:v>
                </c:pt>
                <c:pt idx="378">
                  <c:v>9.9672250000000004E-2</c:v>
                </c:pt>
                <c:pt idx="379">
                  <c:v>9.8317509999999997E-2</c:v>
                </c:pt>
                <c:pt idx="380">
                  <c:v>9.8191150000000005E-2</c:v>
                </c:pt>
                <c:pt idx="381">
                  <c:v>0.10089363</c:v>
                </c:pt>
                <c:pt idx="382">
                  <c:v>0.10315328999999999</c:v>
                </c:pt>
                <c:pt idx="383">
                  <c:v>0.10485551</c:v>
                </c:pt>
                <c:pt idx="384">
                  <c:v>0.10540053000000001</c:v>
                </c:pt>
                <c:pt idx="385">
                  <c:v>0.10513204</c:v>
                </c:pt>
                <c:pt idx="386">
                  <c:v>0.10507151000000001</c:v>
                </c:pt>
                <c:pt idx="387">
                  <c:v>0.10479616</c:v>
                </c:pt>
                <c:pt idx="388">
                  <c:v>0.106096</c:v>
                </c:pt>
                <c:pt idx="389">
                  <c:v>0.1052165</c:v>
                </c:pt>
                <c:pt idx="390">
                  <c:v>0.10481034</c:v>
                </c:pt>
                <c:pt idx="391">
                  <c:v>0.10568416999999999</c:v>
                </c:pt>
                <c:pt idx="392">
                  <c:v>0.10240692</c:v>
                </c:pt>
                <c:pt idx="393">
                  <c:v>0.10396675</c:v>
                </c:pt>
                <c:pt idx="394">
                  <c:v>0.10588477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7A-4021-9CAC-BC9AD0072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791872"/>
        <c:axId val="158791296"/>
      </c:scatterChart>
      <c:valAx>
        <c:axId val="15879187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58791296"/>
        <c:crosses val="autoZero"/>
        <c:crossBetween val="midCat"/>
      </c:valAx>
      <c:valAx>
        <c:axId val="158791296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587918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1631313513695406"/>
                  <c:y val="4.5713540130250287E-2"/>
                </c:manualLayout>
              </c:layout>
              <c:numFmt formatCode="General" sourceLinked="0"/>
            </c:trendlineLbl>
          </c:trendline>
          <c:xVal>
            <c:numRef>
              <c:f>'Data fresh bones'!$IJ$4:$IJ$398</c:f>
              <c:numCache>
                <c:formatCode>0.00E+00</c:formatCode>
                <c:ptCount val="395"/>
                <c:pt idx="0">
                  <c:v>-1.37151E-5</c:v>
                </c:pt>
                <c:pt idx="1">
                  <c:v>-5.4784699999999997E-5</c:v>
                </c:pt>
                <c:pt idx="2" formatCode="General">
                  <c:v>3.6214E-4</c:v>
                </c:pt>
                <c:pt idx="3" formatCode="General">
                  <c:v>1.283083E-3</c:v>
                </c:pt>
                <c:pt idx="4" formatCode="General">
                  <c:v>3.5009329999999999E-3</c:v>
                </c:pt>
                <c:pt idx="5" formatCode="General">
                  <c:v>6.6066079999999999E-3</c:v>
                </c:pt>
                <c:pt idx="6" formatCode="General">
                  <c:v>1.0953627000000001E-2</c:v>
                </c:pt>
                <c:pt idx="7" formatCode="General">
                  <c:v>1.5597616999999999E-2</c:v>
                </c:pt>
                <c:pt idx="8" formatCode="General">
                  <c:v>2.0104100999999999E-2</c:v>
                </c:pt>
                <c:pt idx="9" formatCode="General">
                  <c:v>2.4126294999999999E-2</c:v>
                </c:pt>
                <c:pt idx="10" formatCode="General">
                  <c:v>2.7897379E-2</c:v>
                </c:pt>
                <c:pt idx="11" formatCode="General">
                  <c:v>3.1218531000000001E-2</c:v>
                </c:pt>
                <c:pt idx="12" formatCode="General">
                  <c:v>3.4821467000000002E-2</c:v>
                </c:pt>
                <c:pt idx="13" formatCode="General">
                  <c:v>3.8674501E-2</c:v>
                </c:pt>
                <c:pt idx="14" formatCode="General">
                  <c:v>4.2283532999999998E-2</c:v>
                </c:pt>
                <c:pt idx="15" formatCode="General">
                  <c:v>4.5919939E-2</c:v>
                </c:pt>
                <c:pt idx="16" formatCode="General">
                  <c:v>4.9840822E-2</c:v>
                </c:pt>
                <c:pt idx="17" formatCode="General">
                  <c:v>5.3188843E-2</c:v>
                </c:pt>
                <c:pt idx="18" formatCode="General">
                  <c:v>5.6587184999999998E-2</c:v>
                </c:pt>
                <c:pt idx="19" formatCode="General">
                  <c:v>6.0735250999999997E-2</c:v>
                </c:pt>
                <c:pt idx="20" formatCode="General">
                  <c:v>6.6099924000000004E-2</c:v>
                </c:pt>
                <c:pt idx="21" formatCode="General">
                  <c:v>7.0658042000000004E-2</c:v>
                </c:pt>
                <c:pt idx="22" formatCode="General">
                  <c:v>7.5436682000000005E-2</c:v>
                </c:pt>
                <c:pt idx="23" formatCode="General">
                  <c:v>8.0546591000000001E-2</c:v>
                </c:pt>
                <c:pt idx="24" formatCode="General">
                  <c:v>8.5298591000000007E-2</c:v>
                </c:pt>
                <c:pt idx="25" formatCode="General">
                  <c:v>8.9376492000000002E-2</c:v>
                </c:pt>
                <c:pt idx="26" formatCode="General">
                  <c:v>9.3787396999999995E-2</c:v>
                </c:pt>
                <c:pt idx="27" formatCode="General">
                  <c:v>9.8120020000000002E-2</c:v>
                </c:pt>
                <c:pt idx="28" formatCode="General">
                  <c:v>0.101547292</c:v>
                </c:pt>
                <c:pt idx="29" formatCode="General">
                  <c:v>0.104721491</c:v>
                </c:pt>
                <c:pt idx="30" formatCode="General">
                  <c:v>0.108974786</c:v>
                </c:pt>
                <c:pt idx="31" formatCode="General">
                  <c:v>0.114373504</c:v>
                </c:pt>
                <c:pt idx="32" formatCode="General">
                  <c:v>0.120009387</c:v>
                </c:pt>
                <c:pt idx="33" formatCode="General">
                  <c:v>0.12627358999999999</c:v>
                </c:pt>
                <c:pt idx="34" formatCode="General">
                  <c:v>0.132540768</c:v>
                </c:pt>
                <c:pt idx="35" formatCode="General">
                  <c:v>0.13708348200000001</c:v>
                </c:pt>
                <c:pt idx="36" formatCode="General">
                  <c:v>0.14072084100000001</c:v>
                </c:pt>
                <c:pt idx="37" formatCode="General">
                  <c:v>0.14521435599999999</c:v>
                </c:pt>
                <c:pt idx="38" formatCode="General">
                  <c:v>0.150725003</c:v>
                </c:pt>
                <c:pt idx="39" formatCode="General">
                  <c:v>0.158391847</c:v>
                </c:pt>
                <c:pt idx="40" formatCode="General">
                  <c:v>0.16772657499999999</c:v>
                </c:pt>
                <c:pt idx="41" formatCode="General">
                  <c:v>0.17674338000000001</c:v>
                </c:pt>
                <c:pt idx="42" formatCode="General">
                  <c:v>0.18474889899999999</c:v>
                </c:pt>
                <c:pt idx="43" formatCode="General">
                  <c:v>0.19202506599999999</c:v>
                </c:pt>
                <c:pt idx="44" formatCode="General">
                  <c:v>0.196408523</c:v>
                </c:pt>
                <c:pt idx="45" formatCode="General">
                  <c:v>0.198848886</c:v>
                </c:pt>
                <c:pt idx="46" formatCode="General">
                  <c:v>0.20206332299999999</c:v>
                </c:pt>
                <c:pt idx="47" formatCode="General">
                  <c:v>0.206851375</c:v>
                </c:pt>
                <c:pt idx="48" formatCode="General">
                  <c:v>0.211985489</c:v>
                </c:pt>
                <c:pt idx="49" formatCode="General">
                  <c:v>0.21777355000000001</c:v>
                </c:pt>
                <c:pt idx="50" formatCode="General">
                  <c:v>0.22480414400000001</c:v>
                </c:pt>
                <c:pt idx="51" formatCode="General">
                  <c:v>0.23248046</c:v>
                </c:pt>
                <c:pt idx="52" formatCode="General">
                  <c:v>0.23890007499999999</c:v>
                </c:pt>
                <c:pt idx="53" formatCode="General">
                  <c:v>0.24567228199999999</c:v>
                </c:pt>
                <c:pt idx="54" formatCode="General">
                  <c:v>0.253808543</c:v>
                </c:pt>
                <c:pt idx="55" formatCode="General">
                  <c:v>0.26136299200000002</c:v>
                </c:pt>
                <c:pt idx="56" formatCode="General">
                  <c:v>0.267989329</c:v>
                </c:pt>
                <c:pt idx="57" formatCode="General">
                  <c:v>0.27586603100000001</c:v>
                </c:pt>
                <c:pt idx="58" formatCode="General">
                  <c:v>0.28404770000000001</c:v>
                </c:pt>
                <c:pt idx="59" formatCode="General">
                  <c:v>0.29123199300000002</c:v>
                </c:pt>
                <c:pt idx="60" formatCode="General">
                  <c:v>0.29809740299999998</c:v>
                </c:pt>
                <c:pt idx="61" formatCode="General">
                  <c:v>0.30419401099999999</c:v>
                </c:pt>
                <c:pt idx="62" formatCode="General">
                  <c:v>0.30853599500000001</c:v>
                </c:pt>
                <c:pt idx="63" formatCode="General">
                  <c:v>0.31144734899999998</c:v>
                </c:pt>
                <c:pt idx="64" formatCode="General">
                  <c:v>0.31649209099999998</c:v>
                </c:pt>
                <c:pt idx="65" formatCode="General">
                  <c:v>0.32788863600000001</c:v>
                </c:pt>
                <c:pt idx="66" formatCode="General">
                  <c:v>0.342491394</c:v>
                </c:pt>
                <c:pt idx="67" formatCode="General">
                  <c:v>0.35726421899999999</c:v>
                </c:pt>
                <c:pt idx="68" formatCode="General">
                  <c:v>0.37199369399999999</c:v>
                </c:pt>
                <c:pt idx="69" formatCode="General">
                  <c:v>0.38545069900000001</c:v>
                </c:pt>
                <c:pt idx="70" formatCode="General">
                  <c:v>0.39349509599999999</c:v>
                </c:pt>
                <c:pt idx="71" formatCode="General">
                  <c:v>0.39952166700000002</c:v>
                </c:pt>
                <c:pt idx="72" formatCode="General">
                  <c:v>0.40550992600000002</c:v>
                </c:pt>
                <c:pt idx="73" formatCode="General">
                  <c:v>0.41098674899999998</c:v>
                </c:pt>
                <c:pt idx="74" formatCode="General">
                  <c:v>0.41548941499999997</c:v>
                </c:pt>
                <c:pt idx="75" formatCode="General">
                  <c:v>0.42092043299999998</c:v>
                </c:pt>
                <c:pt idx="76" formatCode="General">
                  <c:v>0.42539775200000002</c:v>
                </c:pt>
                <c:pt idx="77" formatCode="General">
                  <c:v>0.42938170199999998</c:v>
                </c:pt>
                <c:pt idx="78" formatCode="General">
                  <c:v>0.43400425199999998</c:v>
                </c:pt>
                <c:pt idx="79" formatCode="General">
                  <c:v>0.43925553899999997</c:v>
                </c:pt>
                <c:pt idx="80" formatCode="General">
                  <c:v>0.44346649700000002</c:v>
                </c:pt>
                <c:pt idx="81" formatCode="General">
                  <c:v>0.44764683100000002</c:v>
                </c:pt>
                <c:pt idx="82" formatCode="General">
                  <c:v>0.45265165600000001</c:v>
                </c:pt>
                <c:pt idx="83" formatCode="General">
                  <c:v>0.45865814300000002</c:v>
                </c:pt>
                <c:pt idx="84" formatCode="General">
                  <c:v>0.46364012799999998</c:v>
                </c:pt>
                <c:pt idx="85" formatCode="General">
                  <c:v>0.46740113100000003</c:v>
                </c:pt>
                <c:pt idx="86" formatCode="General">
                  <c:v>0.47156487899999999</c:v>
                </c:pt>
                <c:pt idx="87" formatCode="General">
                  <c:v>0.47706674399999999</c:v>
                </c:pt>
                <c:pt idx="88" formatCode="General">
                  <c:v>0.482248012</c:v>
                </c:pt>
                <c:pt idx="89" formatCode="General">
                  <c:v>0.48806853100000003</c:v>
                </c:pt>
                <c:pt idx="90" formatCode="General">
                  <c:v>0.49455144000000001</c:v>
                </c:pt>
                <c:pt idx="91" formatCode="General">
                  <c:v>0.50034021900000003</c:v>
                </c:pt>
                <c:pt idx="92" formatCode="General">
                  <c:v>0.50438106900000002</c:v>
                </c:pt>
                <c:pt idx="93" formatCode="General">
                  <c:v>0.50732634799999998</c:v>
                </c:pt>
                <c:pt idx="94" formatCode="General">
                  <c:v>0.50977489300000001</c:v>
                </c:pt>
                <c:pt idx="95" formatCode="General">
                  <c:v>0.51203036800000001</c:v>
                </c:pt>
                <c:pt idx="96" formatCode="General">
                  <c:v>0.51504856099999996</c:v>
                </c:pt>
                <c:pt idx="97" formatCode="General">
                  <c:v>0.51875419599999995</c:v>
                </c:pt>
                <c:pt idx="98" formatCode="General">
                  <c:v>0.52257737900000001</c:v>
                </c:pt>
                <c:pt idx="99" formatCode="General">
                  <c:v>0.52613747499999997</c:v>
                </c:pt>
                <c:pt idx="100" formatCode="General">
                  <c:v>0.52937948599999995</c:v>
                </c:pt>
                <c:pt idx="101" formatCode="General">
                  <c:v>0.53260825700000003</c:v>
                </c:pt>
                <c:pt idx="102" formatCode="General">
                  <c:v>0.53546503199999995</c:v>
                </c:pt>
                <c:pt idx="103" formatCode="General">
                  <c:v>0.53835072399999995</c:v>
                </c:pt>
                <c:pt idx="104" formatCode="General">
                  <c:v>0.54130217400000002</c:v>
                </c:pt>
                <c:pt idx="105" formatCode="General">
                  <c:v>0.54394463800000004</c:v>
                </c:pt>
                <c:pt idx="106" formatCode="General">
                  <c:v>0.54607322199999997</c:v>
                </c:pt>
                <c:pt idx="107" formatCode="General">
                  <c:v>0.54752813</c:v>
                </c:pt>
                <c:pt idx="108" formatCode="General">
                  <c:v>0.54958197399999997</c:v>
                </c:pt>
                <c:pt idx="109" formatCode="General">
                  <c:v>0.55308475499999998</c:v>
                </c:pt>
                <c:pt idx="110" formatCode="General">
                  <c:v>0.557297704</c:v>
                </c:pt>
                <c:pt idx="111" formatCode="General">
                  <c:v>0.56194916900000003</c:v>
                </c:pt>
                <c:pt idx="112" formatCode="General">
                  <c:v>0.56771872300000004</c:v>
                </c:pt>
                <c:pt idx="113" formatCode="General">
                  <c:v>0.57293621699999997</c:v>
                </c:pt>
                <c:pt idx="114" formatCode="General">
                  <c:v>0.57701703400000004</c:v>
                </c:pt>
                <c:pt idx="115" formatCode="General">
                  <c:v>0.58103315099999997</c:v>
                </c:pt>
                <c:pt idx="116" formatCode="General">
                  <c:v>0.584537843</c:v>
                </c:pt>
                <c:pt idx="117" formatCode="General">
                  <c:v>0.58676550400000005</c:v>
                </c:pt>
                <c:pt idx="118" formatCode="General">
                  <c:v>0.59006262600000003</c:v>
                </c:pt>
                <c:pt idx="119" formatCode="General">
                  <c:v>0.59413980200000005</c:v>
                </c:pt>
                <c:pt idx="120" formatCode="General">
                  <c:v>0.59763386500000004</c:v>
                </c:pt>
                <c:pt idx="121" formatCode="General">
                  <c:v>0.60133259500000003</c:v>
                </c:pt>
                <c:pt idx="122" formatCode="General">
                  <c:v>0.60605408699999996</c:v>
                </c:pt>
                <c:pt idx="123" formatCode="General">
                  <c:v>0.60928754399999996</c:v>
                </c:pt>
                <c:pt idx="124" formatCode="General">
                  <c:v>0.61135746099999999</c:v>
                </c:pt>
                <c:pt idx="125" formatCode="General">
                  <c:v>0.61403524600000003</c:v>
                </c:pt>
                <c:pt idx="126" formatCode="General">
                  <c:v>0.61759101900000002</c:v>
                </c:pt>
                <c:pt idx="127" formatCode="General">
                  <c:v>0.620572758</c:v>
                </c:pt>
                <c:pt idx="128" formatCode="General">
                  <c:v>0.62406140799999998</c:v>
                </c:pt>
                <c:pt idx="129" formatCode="General">
                  <c:v>0.62837911800000001</c:v>
                </c:pt>
                <c:pt idx="130" formatCode="General">
                  <c:v>0.63443590800000005</c:v>
                </c:pt>
                <c:pt idx="131" formatCode="General">
                  <c:v>0.64082348499999997</c:v>
                </c:pt>
                <c:pt idx="132" formatCode="General">
                  <c:v>0.64742910600000003</c:v>
                </c:pt>
                <c:pt idx="133" formatCode="General">
                  <c:v>0.65407460699999997</c:v>
                </c:pt>
                <c:pt idx="134" formatCode="General">
                  <c:v>0.66022752900000004</c:v>
                </c:pt>
                <c:pt idx="135" formatCode="General">
                  <c:v>0.664311824</c:v>
                </c:pt>
                <c:pt idx="136" formatCode="General">
                  <c:v>0.66775441800000002</c:v>
                </c:pt>
                <c:pt idx="137" formatCode="General">
                  <c:v>0.67168244499999996</c:v>
                </c:pt>
                <c:pt idx="138" formatCode="General">
                  <c:v>0.67578046199999997</c:v>
                </c:pt>
                <c:pt idx="139" formatCode="General">
                  <c:v>0.68029538499999997</c:v>
                </c:pt>
                <c:pt idx="140" formatCode="General">
                  <c:v>0.68663995700000002</c:v>
                </c:pt>
                <c:pt idx="141" formatCode="General">
                  <c:v>0.69357318999999995</c:v>
                </c:pt>
                <c:pt idx="142" formatCode="General">
                  <c:v>0.69990932299999997</c:v>
                </c:pt>
                <c:pt idx="143" formatCode="General">
                  <c:v>0.70652480500000003</c:v>
                </c:pt>
                <c:pt idx="144" formatCode="General">
                  <c:v>0.71339237899999997</c:v>
                </c:pt>
                <c:pt idx="145" formatCode="General">
                  <c:v>0.71901035700000004</c:v>
                </c:pt>
                <c:pt idx="146" formatCode="General">
                  <c:v>0.72392619499999999</c:v>
                </c:pt>
                <c:pt idx="147" formatCode="General">
                  <c:v>0.72854182099999998</c:v>
                </c:pt>
                <c:pt idx="148" formatCode="General">
                  <c:v>0.73228562100000005</c:v>
                </c:pt>
                <c:pt idx="149" formatCode="General">
                  <c:v>0.73495008500000003</c:v>
                </c:pt>
                <c:pt idx="150" formatCode="General">
                  <c:v>0.73742255499999998</c:v>
                </c:pt>
                <c:pt idx="151" formatCode="General">
                  <c:v>0.740344165</c:v>
                </c:pt>
                <c:pt idx="152" formatCode="General">
                  <c:v>0.74359127400000002</c:v>
                </c:pt>
                <c:pt idx="153" formatCode="General">
                  <c:v>0.74678608300000004</c:v>
                </c:pt>
                <c:pt idx="154" formatCode="General">
                  <c:v>0.74999010399999999</c:v>
                </c:pt>
                <c:pt idx="155" formatCode="General">
                  <c:v>0.75258567799999998</c:v>
                </c:pt>
                <c:pt idx="156" formatCode="General">
                  <c:v>0.75419500399999995</c:v>
                </c:pt>
                <c:pt idx="157" formatCode="General">
                  <c:v>0.75647071499999996</c:v>
                </c:pt>
                <c:pt idx="158" formatCode="General">
                  <c:v>0.75983426700000001</c:v>
                </c:pt>
                <c:pt idx="159" formatCode="General">
                  <c:v>0.76455661799999997</c:v>
                </c:pt>
                <c:pt idx="160" formatCode="General">
                  <c:v>0.77037757799999995</c:v>
                </c:pt>
                <c:pt idx="161" formatCode="General">
                  <c:v>0.77624924200000001</c:v>
                </c:pt>
                <c:pt idx="162" formatCode="General">
                  <c:v>0.78105777700000001</c:v>
                </c:pt>
                <c:pt idx="163" formatCode="General">
                  <c:v>0.78575671000000002</c:v>
                </c:pt>
                <c:pt idx="164" formatCode="General">
                  <c:v>0.79000671600000005</c:v>
                </c:pt>
                <c:pt idx="165" formatCode="General">
                  <c:v>0.79359565600000004</c:v>
                </c:pt>
                <c:pt idx="166" formatCode="General">
                  <c:v>0.79786036500000002</c:v>
                </c:pt>
                <c:pt idx="167" formatCode="General">
                  <c:v>0.80306609500000004</c:v>
                </c:pt>
                <c:pt idx="168" formatCode="General">
                  <c:v>0.807707654</c:v>
                </c:pt>
                <c:pt idx="169" formatCode="General">
                  <c:v>0.81159397700000002</c:v>
                </c:pt>
                <c:pt idx="170" formatCode="General">
                  <c:v>0.81498351599999996</c:v>
                </c:pt>
                <c:pt idx="171" formatCode="General">
                  <c:v>0.81802263099999994</c:v>
                </c:pt>
                <c:pt idx="172" formatCode="General">
                  <c:v>0.82123741299999997</c:v>
                </c:pt>
                <c:pt idx="173" formatCode="General">
                  <c:v>0.82531725300000003</c:v>
                </c:pt>
                <c:pt idx="174" formatCode="General">
                  <c:v>0.83007626499999998</c:v>
                </c:pt>
                <c:pt idx="175" formatCode="General">
                  <c:v>0.83570604100000001</c:v>
                </c:pt>
                <c:pt idx="176" formatCode="General">
                  <c:v>0.84122013200000001</c:v>
                </c:pt>
                <c:pt idx="177" formatCode="General">
                  <c:v>0.845675913</c:v>
                </c:pt>
                <c:pt idx="178" formatCode="General">
                  <c:v>0.84952254599999999</c:v>
                </c:pt>
                <c:pt idx="179" formatCode="General">
                  <c:v>0.853852799</c:v>
                </c:pt>
                <c:pt idx="180" formatCode="General">
                  <c:v>0.85831626299999997</c:v>
                </c:pt>
                <c:pt idx="181" formatCode="General">
                  <c:v>0.86307386500000005</c:v>
                </c:pt>
                <c:pt idx="182" formatCode="General">
                  <c:v>0.86804622099999995</c:v>
                </c:pt>
                <c:pt idx="183" formatCode="General">
                  <c:v>0.87307824599999995</c:v>
                </c:pt>
                <c:pt idx="184" formatCode="General">
                  <c:v>0.87765884000000005</c:v>
                </c:pt>
                <c:pt idx="185" formatCode="General">
                  <c:v>0.88229791099999999</c:v>
                </c:pt>
                <c:pt idx="186" formatCode="General">
                  <c:v>0.88693943900000005</c:v>
                </c:pt>
                <c:pt idx="187" formatCode="General">
                  <c:v>0.891191815</c:v>
                </c:pt>
                <c:pt idx="188" formatCode="General">
                  <c:v>0.89490351000000001</c:v>
                </c:pt>
                <c:pt idx="189" formatCode="General">
                  <c:v>0.897941824</c:v>
                </c:pt>
                <c:pt idx="190" formatCode="General">
                  <c:v>0.90016142300000002</c:v>
                </c:pt>
                <c:pt idx="191" formatCode="General">
                  <c:v>0.90266495300000005</c:v>
                </c:pt>
                <c:pt idx="192" formatCode="General">
                  <c:v>0.90579202800000003</c:v>
                </c:pt>
                <c:pt idx="193" formatCode="General">
                  <c:v>0.90889853099999995</c:v>
                </c:pt>
                <c:pt idx="194" formatCode="General">
                  <c:v>0.91170520600000005</c:v>
                </c:pt>
                <c:pt idx="195" formatCode="General">
                  <c:v>0.91431725100000005</c:v>
                </c:pt>
                <c:pt idx="196" formatCode="General">
                  <c:v>0.91596984199999998</c:v>
                </c:pt>
                <c:pt idx="197" formatCode="General">
                  <c:v>0.91748946200000003</c:v>
                </c:pt>
                <c:pt idx="198" formatCode="General">
                  <c:v>0.91969000700000003</c:v>
                </c:pt>
                <c:pt idx="199" formatCode="General">
                  <c:v>0.92273177799999995</c:v>
                </c:pt>
                <c:pt idx="200" formatCode="General">
                  <c:v>0.92619760200000001</c:v>
                </c:pt>
                <c:pt idx="201" formatCode="General">
                  <c:v>0.93063330399999999</c:v>
                </c:pt>
                <c:pt idx="202" formatCode="General">
                  <c:v>0.93529073699999998</c:v>
                </c:pt>
                <c:pt idx="203" formatCode="General">
                  <c:v>0.93910739700000001</c:v>
                </c:pt>
                <c:pt idx="204" formatCode="General">
                  <c:v>0.94217301600000003</c:v>
                </c:pt>
                <c:pt idx="205" formatCode="General">
                  <c:v>0.94510177299999998</c:v>
                </c:pt>
                <c:pt idx="206" formatCode="General">
                  <c:v>0.94749123400000002</c:v>
                </c:pt>
                <c:pt idx="207" formatCode="General">
                  <c:v>0.95044598700000005</c:v>
                </c:pt>
                <c:pt idx="208" formatCode="General">
                  <c:v>0.95556115200000002</c:v>
                </c:pt>
                <c:pt idx="209" formatCode="General">
                  <c:v>0.96171341600000004</c:v>
                </c:pt>
                <c:pt idx="210" formatCode="General">
                  <c:v>0.96764989899999998</c:v>
                </c:pt>
                <c:pt idx="211" formatCode="General">
                  <c:v>0.97433322499999997</c:v>
                </c:pt>
                <c:pt idx="212" formatCode="General">
                  <c:v>0.98037706800000002</c:v>
                </c:pt>
                <c:pt idx="213" formatCode="General">
                  <c:v>0.98481382399999995</c:v>
                </c:pt>
                <c:pt idx="214" formatCode="General">
                  <c:v>0.98910571599999997</c:v>
                </c:pt>
                <c:pt idx="215" formatCode="General">
                  <c:v>0.99508129199999995</c:v>
                </c:pt>
                <c:pt idx="216" formatCode="General">
                  <c:v>1.0014417040000001</c:v>
                </c:pt>
                <c:pt idx="217" formatCode="General">
                  <c:v>1.0073061729999999</c:v>
                </c:pt>
                <c:pt idx="218" formatCode="General">
                  <c:v>1.0127538679999999</c:v>
                </c:pt>
                <c:pt idx="219" formatCode="General">
                  <c:v>1.0172598850000001</c:v>
                </c:pt>
                <c:pt idx="220" formatCode="General">
                  <c:v>1.019908576</c:v>
                </c:pt>
                <c:pt idx="221" formatCode="General">
                  <c:v>1.0206818989999999</c:v>
                </c:pt>
                <c:pt idx="222" formatCode="General">
                  <c:v>1.021990545</c:v>
                </c:pt>
                <c:pt idx="223" formatCode="General">
                  <c:v>1.025462651</c:v>
                </c:pt>
                <c:pt idx="224" formatCode="General">
                  <c:v>1.030733382</c:v>
                </c:pt>
                <c:pt idx="225" formatCode="General">
                  <c:v>1.0375638279999999</c:v>
                </c:pt>
                <c:pt idx="226" formatCode="General">
                  <c:v>1.0450471969999999</c:v>
                </c:pt>
                <c:pt idx="227" formatCode="General">
                  <c:v>1.0532885139999999</c:v>
                </c:pt>
                <c:pt idx="228" formatCode="General">
                  <c:v>1.0610904240000001</c:v>
                </c:pt>
                <c:pt idx="229" formatCode="General">
                  <c:v>1.068394668</c:v>
                </c:pt>
                <c:pt idx="230" formatCode="General">
                  <c:v>1.0755067869999999</c:v>
                </c:pt>
                <c:pt idx="231" formatCode="General">
                  <c:v>1.082629158</c:v>
                </c:pt>
                <c:pt idx="232" formatCode="General">
                  <c:v>1.0884829620000001</c:v>
                </c:pt>
                <c:pt idx="233" formatCode="General">
                  <c:v>1.0934110370000001</c:v>
                </c:pt>
                <c:pt idx="234" formatCode="General">
                  <c:v>1.098315814</c:v>
                </c:pt>
                <c:pt idx="235" formatCode="General">
                  <c:v>1.103362792</c:v>
                </c:pt>
                <c:pt idx="236" formatCode="General">
                  <c:v>1.10872832</c:v>
                </c:pt>
                <c:pt idx="237" formatCode="General">
                  <c:v>1.116834871</c:v>
                </c:pt>
                <c:pt idx="238" formatCode="General">
                  <c:v>1.1276333670000001</c:v>
                </c:pt>
                <c:pt idx="239" formatCode="General">
                  <c:v>1.138113964</c:v>
                </c:pt>
                <c:pt idx="240" formatCode="General">
                  <c:v>1.148163058</c:v>
                </c:pt>
                <c:pt idx="241" formatCode="General">
                  <c:v>1.1595707500000001</c:v>
                </c:pt>
                <c:pt idx="242" formatCode="General">
                  <c:v>1.170133171</c:v>
                </c:pt>
                <c:pt idx="243" formatCode="General">
                  <c:v>1.1780151969999999</c:v>
                </c:pt>
                <c:pt idx="244" formatCode="General">
                  <c:v>1.1857789860000001</c:v>
                </c:pt>
                <c:pt idx="245" formatCode="General">
                  <c:v>1.192977119</c:v>
                </c:pt>
                <c:pt idx="246" formatCode="General">
                  <c:v>1.1984668190000001</c:v>
                </c:pt>
                <c:pt idx="247" formatCode="General">
                  <c:v>1.203035458</c:v>
                </c:pt>
                <c:pt idx="248" formatCode="General">
                  <c:v>1.207256774</c:v>
                </c:pt>
                <c:pt idx="249" formatCode="General">
                  <c:v>1.2109872049999999</c:v>
                </c:pt>
                <c:pt idx="250" formatCode="General">
                  <c:v>1.2150877980000001</c:v>
                </c:pt>
                <c:pt idx="251" formatCode="General">
                  <c:v>1.219690054</c:v>
                </c:pt>
                <c:pt idx="252" formatCode="General">
                  <c:v>1.2234473079999999</c:v>
                </c:pt>
                <c:pt idx="253" formatCode="General">
                  <c:v>1.2267648680000001</c:v>
                </c:pt>
                <c:pt idx="254" formatCode="General">
                  <c:v>1.229882192</c:v>
                </c:pt>
                <c:pt idx="255" formatCode="General">
                  <c:v>1.232455141</c:v>
                </c:pt>
                <c:pt idx="256" formatCode="General">
                  <c:v>1.2347873</c:v>
                </c:pt>
                <c:pt idx="257" formatCode="General">
                  <c:v>1.237829254</c:v>
                </c:pt>
                <c:pt idx="258" formatCode="General">
                  <c:v>1.2421126810000001</c:v>
                </c:pt>
                <c:pt idx="259" formatCode="General">
                  <c:v>1.247303694</c:v>
                </c:pt>
                <c:pt idx="260" formatCode="General">
                  <c:v>1.252924771</c:v>
                </c:pt>
                <c:pt idx="261" formatCode="General">
                  <c:v>1.2581212209999999</c:v>
                </c:pt>
                <c:pt idx="262" formatCode="General">
                  <c:v>1.262875016</c:v>
                </c:pt>
                <c:pt idx="263" formatCode="General">
                  <c:v>1.2667339040000001</c:v>
                </c:pt>
                <c:pt idx="264" formatCode="General">
                  <c:v>1.270114991</c:v>
                </c:pt>
                <c:pt idx="265" formatCode="General">
                  <c:v>1.2751064480000001</c:v>
                </c:pt>
                <c:pt idx="266" formatCode="General">
                  <c:v>1.281191974</c:v>
                </c:pt>
                <c:pt idx="267" formatCode="General">
                  <c:v>1.287169147</c:v>
                </c:pt>
                <c:pt idx="268" formatCode="General">
                  <c:v>1.293520003</c:v>
                </c:pt>
                <c:pt idx="269" formatCode="General">
                  <c:v>1.3001248110000001</c:v>
                </c:pt>
                <c:pt idx="270" formatCode="General">
                  <c:v>1.305422796</c:v>
                </c:pt>
                <c:pt idx="271" formatCode="General">
                  <c:v>1.3098448380000001</c:v>
                </c:pt>
                <c:pt idx="272" formatCode="General">
                  <c:v>1.3146700140000001</c:v>
                </c:pt>
                <c:pt idx="273" formatCode="General">
                  <c:v>1.319045837</c:v>
                </c:pt>
                <c:pt idx="274" formatCode="General">
                  <c:v>1.3231280759999999</c:v>
                </c:pt>
                <c:pt idx="275" formatCode="General">
                  <c:v>1.3277060730000001</c:v>
                </c:pt>
                <c:pt idx="276" formatCode="General">
                  <c:v>1.333054601</c:v>
                </c:pt>
                <c:pt idx="277" formatCode="General">
                  <c:v>1.338301398</c:v>
                </c:pt>
                <c:pt idx="278" formatCode="General">
                  <c:v>1.3434816759999999</c:v>
                </c:pt>
                <c:pt idx="279" formatCode="General">
                  <c:v>1.3492821020000001</c:v>
                </c:pt>
                <c:pt idx="280" formatCode="General">
                  <c:v>1.3548015449999999</c:v>
                </c:pt>
                <c:pt idx="281" formatCode="General">
                  <c:v>1.3591288109999999</c:v>
                </c:pt>
                <c:pt idx="282" formatCode="General">
                  <c:v>1.3631213170000001</c:v>
                </c:pt>
                <c:pt idx="283" formatCode="General">
                  <c:v>1.3672932719999999</c:v>
                </c:pt>
                <c:pt idx="284" formatCode="General">
                  <c:v>1.370352029</c:v>
                </c:pt>
                <c:pt idx="285" formatCode="General">
                  <c:v>1.3725023890000001</c:v>
                </c:pt>
                <c:pt idx="286" formatCode="General">
                  <c:v>1.3749192160000001</c:v>
                </c:pt>
                <c:pt idx="287" formatCode="General">
                  <c:v>1.377486642</c:v>
                </c:pt>
                <c:pt idx="288" formatCode="General">
                  <c:v>1.379839453</c:v>
                </c:pt>
                <c:pt idx="289" formatCode="General">
                  <c:v>1.382649469</c:v>
                </c:pt>
                <c:pt idx="290" formatCode="General">
                  <c:v>1.385886467</c:v>
                </c:pt>
                <c:pt idx="291" formatCode="General">
                  <c:v>1.3891648050000001</c:v>
                </c:pt>
                <c:pt idx="292" formatCode="General">
                  <c:v>1.392051057</c:v>
                </c:pt>
                <c:pt idx="293" formatCode="General">
                  <c:v>1.3947570920000001</c:v>
                </c:pt>
                <c:pt idx="294" formatCode="General">
                  <c:v>1.397253262</c:v>
                </c:pt>
                <c:pt idx="295" formatCode="General">
                  <c:v>1.3991109070000001</c:v>
                </c:pt>
                <c:pt idx="296" formatCode="General">
                  <c:v>1.4009276310000001</c:v>
                </c:pt>
                <c:pt idx="297" formatCode="General">
                  <c:v>1.4040010080000001</c:v>
                </c:pt>
                <c:pt idx="298" formatCode="General">
                  <c:v>1.4082025090000001</c:v>
                </c:pt>
                <c:pt idx="299" formatCode="General">
                  <c:v>1.412417566</c:v>
                </c:pt>
                <c:pt idx="300" formatCode="General">
                  <c:v>1.416815457</c:v>
                </c:pt>
                <c:pt idx="301" formatCode="General">
                  <c:v>1.422102231</c:v>
                </c:pt>
                <c:pt idx="302" formatCode="General">
                  <c:v>1.4283737080000001</c:v>
                </c:pt>
                <c:pt idx="303" formatCode="General">
                  <c:v>1.4346530550000001</c:v>
                </c:pt>
                <c:pt idx="304" formatCode="General">
                  <c:v>1.4420507469999999</c:v>
                </c:pt>
                <c:pt idx="305" formatCode="General">
                  <c:v>1.4499460559999999</c:v>
                </c:pt>
                <c:pt idx="306" formatCode="General">
                  <c:v>1.4568196440000001</c:v>
                </c:pt>
                <c:pt idx="307" formatCode="General">
                  <c:v>1.4614437300000001</c:v>
                </c:pt>
                <c:pt idx="308" formatCode="General">
                  <c:v>1.4647397280000001</c:v>
                </c:pt>
                <c:pt idx="309" formatCode="General">
                  <c:v>1.4670532430000001</c:v>
                </c:pt>
                <c:pt idx="310" formatCode="General">
                  <c:v>1.469305015</c:v>
                </c:pt>
                <c:pt idx="311" formatCode="General">
                  <c:v>1.4716324439999999</c:v>
                </c:pt>
                <c:pt idx="312" formatCode="General">
                  <c:v>1.4739340599999999</c:v>
                </c:pt>
                <c:pt idx="313" formatCode="General">
                  <c:v>1.476705822</c:v>
                </c:pt>
                <c:pt idx="314" formatCode="General">
                  <c:v>1.480067083</c:v>
                </c:pt>
                <c:pt idx="315" formatCode="General">
                  <c:v>1.4827788200000001</c:v>
                </c:pt>
                <c:pt idx="316" formatCode="General">
                  <c:v>1.4852641710000001</c:v>
                </c:pt>
                <c:pt idx="317" formatCode="General">
                  <c:v>1.487595022</c:v>
                </c:pt>
                <c:pt idx="318" formatCode="General">
                  <c:v>1.4895871599999999</c:v>
                </c:pt>
                <c:pt idx="319" formatCode="General">
                  <c:v>1.4908628129999999</c:v>
                </c:pt>
                <c:pt idx="320" formatCode="General">
                  <c:v>1.4928524139999999</c:v>
                </c:pt>
                <c:pt idx="321" formatCode="General">
                  <c:v>1.4959334120000001</c:v>
                </c:pt>
                <c:pt idx="322" formatCode="General">
                  <c:v>1.499594938</c:v>
                </c:pt>
                <c:pt idx="323" formatCode="General">
                  <c:v>1.503664852</c:v>
                </c:pt>
                <c:pt idx="324" formatCode="General">
                  <c:v>1.507763693</c:v>
                </c:pt>
                <c:pt idx="325" formatCode="General">
                  <c:v>1.511329631</c:v>
                </c:pt>
                <c:pt idx="326" formatCode="General">
                  <c:v>1.514629075</c:v>
                </c:pt>
                <c:pt idx="327" formatCode="General">
                  <c:v>1.518255755</c:v>
                </c:pt>
                <c:pt idx="328" formatCode="General">
                  <c:v>1.5219517970000001</c:v>
                </c:pt>
                <c:pt idx="329" formatCode="General">
                  <c:v>1.525612934</c:v>
                </c:pt>
                <c:pt idx="330" formatCode="General">
                  <c:v>1.529700112</c:v>
                </c:pt>
                <c:pt idx="331" formatCode="General">
                  <c:v>1.534606905</c:v>
                </c:pt>
                <c:pt idx="332" formatCode="General">
                  <c:v>1.539209922</c:v>
                </c:pt>
                <c:pt idx="333" formatCode="General">
                  <c:v>1.5432351660000001</c:v>
                </c:pt>
                <c:pt idx="334" formatCode="General">
                  <c:v>1.5468554160000001</c:v>
                </c:pt>
                <c:pt idx="335" formatCode="General">
                  <c:v>1.549731744</c:v>
                </c:pt>
                <c:pt idx="336" formatCode="General">
                  <c:v>1.5509224660000001</c:v>
                </c:pt>
                <c:pt idx="337" formatCode="General">
                  <c:v>1.5522229400000001</c:v>
                </c:pt>
                <c:pt idx="338" formatCode="General">
                  <c:v>1.5551086240000001</c:v>
                </c:pt>
                <c:pt idx="339" formatCode="General">
                  <c:v>1.55931434</c:v>
                </c:pt>
                <c:pt idx="340" formatCode="General">
                  <c:v>1.563652687</c:v>
                </c:pt>
                <c:pt idx="341" formatCode="General">
                  <c:v>1.5684601469999999</c:v>
                </c:pt>
                <c:pt idx="342" formatCode="General">
                  <c:v>1.5728060260000001</c:v>
                </c:pt>
                <c:pt idx="343" formatCode="General">
                  <c:v>1.5757238179999999</c:v>
                </c:pt>
                <c:pt idx="344" formatCode="General">
                  <c:v>1.5776982530000001</c:v>
                </c:pt>
                <c:pt idx="345" formatCode="General">
                  <c:v>1.579800919</c:v>
                </c:pt>
                <c:pt idx="346" formatCode="General">
                  <c:v>1.581256373</c:v>
                </c:pt>
                <c:pt idx="347" formatCode="General">
                  <c:v>1.582629882</c:v>
                </c:pt>
                <c:pt idx="348" formatCode="General">
                  <c:v>1.5839283850000001</c:v>
                </c:pt>
                <c:pt idx="349" formatCode="General">
                  <c:v>1.5848617519999999</c:v>
                </c:pt>
                <c:pt idx="350" formatCode="General">
                  <c:v>1.5857816579999999</c:v>
                </c:pt>
                <c:pt idx="351" formatCode="General">
                  <c:v>1.5871700529999999</c:v>
                </c:pt>
                <c:pt idx="352" formatCode="General">
                  <c:v>1.588904157</c:v>
                </c:pt>
                <c:pt idx="353" formatCode="General">
                  <c:v>1.5905306459999999</c:v>
                </c:pt>
                <c:pt idx="354" formatCode="General">
                  <c:v>1.5923184180000001</c:v>
                </c:pt>
                <c:pt idx="355" formatCode="General">
                  <c:v>1.5948618429999999</c:v>
                </c:pt>
                <c:pt idx="356" formatCode="General">
                  <c:v>1.5980595280000001</c:v>
                </c:pt>
                <c:pt idx="357" formatCode="General">
                  <c:v>1.601682923</c:v>
                </c:pt>
                <c:pt idx="358" formatCode="General">
                  <c:v>1.605961658</c:v>
                </c:pt>
                <c:pt idx="359" formatCode="General">
                  <c:v>1.611810604</c:v>
                </c:pt>
                <c:pt idx="360" formatCode="General">
                  <c:v>1.618440892</c:v>
                </c:pt>
                <c:pt idx="361" formatCode="General">
                  <c:v>1.624517204</c:v>
                </c:pt>
                <c:pt idx="362" formatCode="General">
                  <c:v>1.629968227</c:v>
                </c:pt>
                <c:pt idx="363" formatCode="General">
                  <c:v>1.634915592</c:v>
                </c:pt>
                <c:pt idx="364" formatCode="General">
                  <c:v>1.6384783780000001</c:v>
                </c:pt>
                <c:pt idx="365" formatCode="General">
                  <c:v>1.6402779329999999</c:v>
                </c:pt>
                <c:pt idx="366" formatCode="General">
                  <c:v>1.6417010480000001</c:v>
                </c:pt>
                <c:pt idx="367" formatCode="General">
                  <c:v>1.643174401</c:v>
                </c:pt>
                <c:pt idx="368" formatCode="General">
                  <c:v>1.644513493</c:v>
                </c:pt>
                <c:pt idx="369" formatCode="General">
                  <c:v>1.645667013</c:v>
                </c:pt>
                <c:pt idx="370" formatCode="General">
                  <c:v>1.6470136900000001</c:v>
                </c:pt>
                <c:pt idx="371" formatCode="General">
                  <c:v>1.648269322</c:v>
                </c:pt>
                <c:pt idx="372" formatCode="General">
                  <c:v>1.6491327179999999</c:v>
                </c:pt>
                <c:pt idx="373" formatCode="General">
                  <c:v>1.650096059</c:v>
                </c:pt>
                <c:pt idx="374" formatCode="General">
                  <c:v>1.6509081809999999</c:v>
                </c:pt>
                <c:pt idx="375" formatCode="General">
                  <c:v>1.6515308900000001</c:v>
                </c:pt>
                <c:pt idx="376" formatCode="General">
                  <c:v>1.652074198</c:v>
                </c:pt>
                <c:pt idx="377" formatCode="General">
                  <c:v>1.652597965</c:v>
                </c:pt>
                <c:pt idx="378" formatCode="General">
                  <c:v>1.6529851289999999</c:v>
                </c:pt>
                <c:pt idx="379" formatCode="General">
                  <c:v>1.653239366</c:v>
                </c:pt>
                <c:pt idx="380" formatCode="General">
                  <c:v>1.653545295</c:v>
                </c:pt>
                <c:pt idx="381" formatCode="General">
                  <c:v>1.6539082220000001</c:v>
                </c:pt>
                <c:pt idx="382" formatCode="General">
                  <c:v>1.6543333</c:v>
                </c:pt>
                <c:pt idx="383" formatCode="General">
                  <c:v>1.654747653</c:v>
                </c:pt>
                <c:pt idx="384" formatCode="General">
                  <c:v>1.655244041</c:v>
                </c:pt>
                <c:pt idx="385" formatCode="General">
                  <c:v>1.6556413299999999</c:v>
                </c:pt>
                <c:pt idx="386" formatCode="General">
                  <c:v>1.656003573</c:v>
                </c:pt>
                <c:pt idx="387" formatCode="General">
                  <c:v>1.6563502809999999</c:v>
                </c:pt>
                <c:pt idx="388" formatCode="General">
                  <c:v>1.656681785</c:v>
                </c:pt>
                <c:pt idx="389" formatCode="General">
                  <c:v>1.6569532440000001</c:v>
                </c:pt>
                <c:pt idx="390" formatCode="General">
                  <c:v>1.6572543879999999</c:v>
                </c:pt>
                <c:pt idx="391" formatCode="General">
                  <c:v>1.657528135</c:v>
                </c:pt>
                <c:pt idx="392" formatCode="General">
                  <c:v>1.657782954</c:v>
                </c:pt>
                <c:pt idx="393" formatCode="General">
                  <c:v>1.6580042580000001</c:v>
                </c:pt>
                <c:pt idx="394" formatCode="General">
                  <c:v>1.658230125</c:v>
                </c:pt>
              </c:numCache>
            </c:numRef>
          </c:xVal>
          <c:yVal>
            <c:numRef>
              <c:f>'Data fresh bones'!$IH$4:$IH$398</c:f>
              <c:numCache>
                <c:formatCode>General</c:formatCode>
                <c:ptCount val="395"/>
                <c:pt idx="0">
                  <c:v>-3.5293E-4</c:v>
                </c:pt>
                <c:pt idx="1">
                  <c:v>8.4329000000000001E-4</c:v>
                </c:pt>
                <c:pt idx="2">
                  <c:v>-2.0838000000000001E-4</c:v>
                </c:pt>
                <c:pt idx="3">
                  <c:v>-2.408E-4</c:v>
                </c:pt>
                <c:pt idx="4">
                  <c:v>-4.9969999999999995E-4</c:v>
                </c:pt>
                <c:pt idx="5">
                  <c:v>-6.5328999999999995E-4</c:v>
                </c:pt>
                <c:pt idx="6">
                  <c:v>-7.1016999999999999E-4</c:v>
                </c:pt>
                <c:pt idx="7">
                  <c:v>-6.2292000000000001E-4</c:v>
                </c:pt>
                <c:pt idx="8">
                  <c:v>-5.3246000000000001E-4</c:v>
                </c:pt>
                <c:pt idx="9">
                  <c:v>-5.1676999999999995E-4</c:v>
                </c:pt>
                <c:pt idx="10">
                  <c:v>-4.9759000000000001E-4</c:v>
                </c:pt>
                <c:pt idx="11">
                  <c:v>-3.5173000000000002E-4</c:v>
                </c:pt>
                <c:pt idx="12">
                  <c:v>-3.5220999999999999E-4</c:v>
                </c:pt>
                <c:pt idx="13">
                  <c:v>-3.0843999999999999E-4</c:v>
                </c:pt>
                <c:pt idx="14">
                  <c:v>-2.3910000000000001E-4</c:v>
                </c:pt>
                <c:pt idx="15">
                  <c:v>-2.7888000000000001E-4</c:v>
                </c:pt>
                <c:pt idx="16">
                  <c:v>-2.789E-4</c:v>
                </c:pt>
                <c:pt idx="17">
                  <c:v>-2.9482999999999999E-4</c:v>
                </c:pt>
                <c:pt idx="18">
                  <c:v>-2.7957999999999998E-4</c:v>
                </c:pt>
                <c:pt idx="19">
                  <c:v>-3.8316000000000001E-4</c:v>
                </c:pt>
                <c:pt idx="20">
                  <c:v>-4.4653E-4</c:v>
                </c:pt>
                <c:pt idx="21">
                  <c:v>-5.2273E-4</c:v>
                </c:pt>
                <c:pt idx="22">
                  <c:v>-5.2879000000000001E-4</c:v>
                </c:pt>
                <c:pt idx="23">
                  <c:v>-5.6559999999999998E-4</c:v>
                </c:pt>
                <c:pt idx="24">
                  <c:v>-5.7052000000000003E-4</c:v>
                </c:pt>
                <c:pt idx="25">
                  <c:v>-5.8843000000000003E-4</c:v>
                </c:pt>
                <c:pt idx="26">
                  <c:v>-5.8783999999999996E-4</c:v>
                </c:pt>
                <c:pt idx="27">
                  <c:v>-5.8896999999999997E-4</c:v>
                </c:pt>
                <c:pt idx="28">
                  <c:v>-5.9292999999999998E-4</c:v>
                </c:pt>
                <c:pt idx="29">
                  <c:v>-5.9467999999999999E-4</c:v>
                </c:pt>
                <c:pt idx="30">
                  <c:v>-5.9659999999999997E-4</c:v>
                </c:pt>
                <c:pt idx="31">
                  <c:v>-6.1368000000000002E-4</c:v>
                </c:pt>
                <c:pt idx="32">
                  <c:v>-6.5839000000000002E-4</c:v>
                </c:pt>
                <c:pt idx="33">
                  <c:v>-6.6450999999999999E-4</c:v>
                </c:pt>
                <c:pt idx="34">
                  <c:v>-6.9541999999999998E-4</c:v>
                </c:pt>
                <c:pt idx="35">
                  <c:v>-6.9455000000000005E-4</c:v>
                </c:pt>
                <c:pt idx="36">
                  <c:v>-7.4374E-4</c:v>
                </c:pt>
                <c:pt idx="37">
                  <c:v>-7.5102999999999997E-4</c:v>
                </c:pt>
                <c:pt idx="38">
                  <c:v>-7.5330000000000004E-4</c:v>
                </c:pt>
                <c:pt idx="39">
                  <c:v>-7.4750000000000001E-4</c:v>
                </c:pt>
                <c:pt idx="40">
                  <c:v>-7.5653000000000005E-4</c:v>
                </c:pt>
                <c:pt idx="41">
                  <c:v>-7.5025999999999999E-4</c:v>
                </c:pt>
                <c:pt idx="42">
                  <c:v>-7.5889999999999996E-4</c:v>
                </c:pt>
                <c:pt idx="43">
                  <c:v>-7.2654999999999996E-4</c:v>
                </c:pt>
                <c:pt idx="44">
                  <c:v>-7.2493999999999998E-4</c:v>
                </c:pt>
                <c:pt idx="45">
                  <c:v>-7.0969999999999996E-4</c:v>
                </c:pt>
                <c:pt idx="46">
                  <c:v>-7.0883999999999997E-4</c:v>
                </c:pt>
                <c:pt idx="47">
                  <c:v>-7.0684999999999997E-4</c:v>
                </c:pt>
                <c:pt idx="48">
                  <c:v>-6.9844999999999998E-4</c:v>
                </c:pt>
                <c:pt idx="49">
                  <c:v>-7.0931E-4</c:v>
                </c:pt>
                <c:pt idx="50">
                  <c:v>-7.1053999999999996E-4</c:v>
                </c:pt>
                <c:pt idx="51">
                  <c:v>-7.1535000000000001E-4</c:v>
                </c:pt>
                <c:pt idx="52">
                  <c:v>-7.1330999999999999E-4</c:v>
                </c:pt>
                <c:pt idx="53">
                  <c:v>-7.1460000000000002E-4</c:v>
                </c:pt>
                <c:pt idx="54">
                  <c:v>-7.0401000000000003E-4</c:v>
                </c:pt>
                <c:pt idx="55">
                  <c:v>-6.7230000000000002E-4</c:v>
                </c:pt>
                <c:pt idx="56">
                  <c:v>-6.5928999999999998E-4</c:v>
                </c:pt>
                <c:pt idx="57">
                  <c:v>-6.3853E-4</c:v>
                </c:pt>
                <c:pt idx="58">
                  <c:v>-6.3604999999999998E-4</c:v>
                </c:pt>
                <c:pt idx="59">
                  <c:v>-6.4099999999999997E-4</c:v>
                </c:pt>
                <c:pt idx="60">
                  <c:v>-6.3688999999999998E-4</c:v>
                </c:pt>
                <c:pt idx="61">
                  <c:v>-6.3093999999999997E-4</c:v>
                </c:pt>
                <c:pt idx="62">
                  <c:v>-6.3204000000000005E-4</c:v>
                </c:pt>
                <c:pt idx="63">
                  <c:v>-6.2513E-4</c:v>
                </c:pt>
                <c:pt idx="64">
                  <c:v>-6.3097000000000001E-4</c:v>
                </c:pt>
                <c:pt idx="65">
                  <c:v>-5.5053000000000003E-4</c:v>
                </c:pt>
                <c:pt idx="66">
                  <c:v>-5.1420999999999997E-4</c:v>
                </c:pt>
                <c:pt idx="67">
                  <c:v>-5.0257000000000003E-4</c:v>
                </c:pt>
                <c:pt idx="68">
                  <c:v>-4.5261999999999999E-4</c:v>
                </c:pt>
                <c:pt idx="69">
                  <c:v>-4.5415000000000001E-4</c:v>
                </c:pt>
                <c:pt idx="70">
                  <c:v>-5.0672E-4</c:v>
                </c:pt>
                <c:pt idx="71">
                  <c:v>-5.0812999999999997E-4</c:v>
                </c:pt>
                <c:pt idx="72">
                  <c:v>-4.7915000000000002E-4</c:v>
                </c:pt>
                <c:pt idx="73">
                  <c:v>-4.9085000000000003E-4</c:v>
                </c:pt>
                <c:pt idx="74">
                  <c:v>-4.7156999999999999E-4</c:v>
                </c:pt>
                <c:pt idx="75">
                  <c:v>-4.3889999999999999E-4</c:v>
                </c:pt>
                <c:pt idx="76">
                  <c:v>-4.4159000000000001E-4</c:v>
                </c:pt>
                <c:pt idx="77">
                  <c:v>-4.416E-4</c:v>
                </c:pt>
                <c:pt idx="78">
                  <c:v>-3.6895E-4</c:v>
                </c:pt>
                <c:pt idx="79">
                  <c:v>-3.6129000000000001E-4</c:v>
                </c:pt>
                <c:pt idx="80">
                  <c:v>-3.2703000000000002E-4</c:v>
                </c:pt>
                <c:pt idx="81">
                  <c:v>-3.0096000000000002E-4</c:v>
                </c:pt>
                <c:pt idx="82">
                  <c:v>-2.6725000000000002E-4</c:v>
                </c:pt>
                <c:pt idx="83">
                  <c:v>-2.6845999999999999E-4</c:v>
                </c:pt>
                <c:pt idx="84">
                  <c:v>-2.7586E-4</c:v>
                </c:pt>
                <c:pt idx="85">
                  <c:v>-2.9337999999999999E-4</c:v>
                </c:pt>
                <c:pt idx="86">
                  <c:v>-2.944E-4</c:v>
                </c:pt>
                <c:pt idx="87">
                  <c:v>-3.4280999999999998E-4</c:v>
                </c:pt>
                <c:pt idx="88">
                  <c:v>-2.9383000000000002E-4</c:v>
                </c:pt>
                <c:pt idx="89">
                  <c:v>-2.7158999999999999E-4</c:v>
                </c:pt>
                <c:pt idx="90">
                  <c:v>-2.6156999999999998E-4</c:v>
                </c:pt>
                <c:pt idx="91">
                  <c:v>-3.0907999999999999E-4</c:v>
                </c:pt>
                <c:pt idx="92">
                  <c:v>-3.0257E-4</c:v>
                </c:pt>
                <c:pt idx="93">
                  <c:v>-3.2239999999999998E-4</c:v>
                </c:pt>
                <c:pt idx="94">
                  <c:v>-2.6107000000000002E-4</c:v>
                </c:pt>
                <c:pt idx="95">
                  <c:v>-2.5214999999999998E-4</c:v>
                </c:pt>
                <c:pt idx="96">
                  <c:v>-2.6154999999999999E-4</c:v>
                </c:pt>
                <c:pt idx="97">
                  <c:v>-2.0776E-4</c:v>
                </c:pt>
                <c:pt idx="98">
                  <c:v>-1.6856E-4</c:v>
                </c:pt>
                <c:pt idx="99">
                  <c:v>-1.8233E-4</c:v>
                </c:pt>
                <c:pt idx="100" formatCode="0.00E+00">
                  <c:v>-3.6832999999999998E-5</c:v>
                </c:pt>
                <c:pt idx="101" formatCode="0.00E+00">
                  <c:v>7.6652999999999993E-6</c:v>
                </c:pt>
                <c:pt idx="102" formatCode="0.00E+00">
                  <c:v>-3.4660999999999999E-5</c:v>
                </c:pt>
                <c:pt idx="103" formatCode="0.00E+00">
                  <c:v>-8.8769000000000003E-5</c:v>
                </c:pt>
                <c:pt idx="104" formatCode="0.00E+00">
                  <c:v>-6.5018999999999995E-5</c:v>
                </c:pt>
                <c:pt idx="105" formatCode="0.00E+00">
                  <c:v>-9.2906999999999997E-5</c:v>
                </c:pt>
                <c:pt idx="106" formatCode="0.00E+00">
                  <c:v>-9.2040000000000006E-5</c:v>
                </c:pt>
                <c:pt idx="107" formatCode="0.00E+00">
                  <c:v>7.2080999999999996E-6</c:v>
                </c:pt>
                <c:pt idx="108" formatCode="0.00E+00">
                  <c:v>6.9245999999999994E-5</c:v>
                </c:pt>
                <c:pt idx="109" formatCode="0.00E+00">
                  <c:v>5.7506000000000001E-5</c:v>
                </c:pt>
                <c:pt idx="110" formatCode="0.00E+00">
                  <c:v>4.5905000000000002E-5</c:v>
                </c:pt>
                <c:pt idx="111" formatCode="0.00E+00">
                  <c:v>-8.4098000000000004E-6</c:v>
                </c:pt>
                <c:pt idx="112" formatCode="0.00E+00">
                  <c:v>-6.6761000000000007E-5</c:v>
                </c:pt>
                <c:pt idx="113">
                  <c:v>-1.3765000000000001E-4</c:v>
                </c:pt>
                <c:pt idx="114">
                  <c:v>-1.082E-4</c:v>
                </c:pt>
                <c:pt idx="115">
                  <c:v>-1.099E-4</c:v>
                </c:pt>
                <c:pt idx="116">
                  <c:v>-1.0911E-4</c:v>
                </c:pt>
                <c:pt idx="117">
                  <c:v>-1.6034E-4</c:v>
                </c:pt>
                <c:pt idx="118">
                  <c:v>-1.5109999999999999E-4</c:v>
                </c:pt>
                <c:pt idx="119">
                  <c:v>-2.0992E-4</c:v>
                </c:pt>
                <c:pt idx="120">
                  <c:v>-2.0783999999999999E-4</c:v>
                </c:pt>
                <c:pt idx="121">
                  <c:v>-2.3847000000000001E-4</c:v>
                </c:pt>
                <c:pt idx="122">
                  <c:v>-2.1551E-4</c:v>
                </c:pt>
                <c:pt idx="123">
                  <c:v>-2.187E-4</c:v>
                </c:pt>
                <c:pt idx="124">
                  <c:v>-2.0243999999999999E-4</c:v>
                </c:pt>
                <c:pt idx="125">
                  <c:v>-1.9997E-4</c:v>
                </c:pt>
                <c:pt idx="126">
                  <c:v>-1.9971999999999999E-4</c:v>
                </c:pt>
                <c:pt idx="127">
                  <c:v>-2.364E-4</c:v>
                </c:pt>
                <c:pt idx="128">
                  <c:v>-2.5907000000000003E-4</c:v>
                </c:pt>
                <c:pt idx="129">
                  <c:v>-3.0505000000000002E-4</c:v>
                </c:pt>
                <c:pt idx="130">
                  <c:v>-3.4913000000000001E-4</c:v>
                </c:pt>
                <c:pt idx="131">
                  <c:v>-3.6562999999999998E-4</c:v>
                </c:pt>
                <c:pt idx="132">
                  <c:v>-4.2379000000000001E-4</c:v>
                </c:pt>
                <c:pt idx="133">
                  <c:v>-4.4932000000000001E-4</c:v>
                </c:pt>
                <c:pt idx="134">
                  <c:v>-4.8715E-4</c:v>
                </c:pt>
                <c:pt idx="135">
                  <c:v>-4.9372000000000001E-4</c:v>
                </c:pt>
                <c:pt idx="136">
                  <c:v>-4.3681999999999998E-4</c:v>
                </c:pt>
                <c:pt idx="137">
                  <c:v>-3.9828999999999998E-4</c:v>
                </c:pt>
                <c:pt idx="138">
                  <c:v>-4.0819000000000001E-4</c:v>
                </c:pt>
                <c:pt idx="139">
                  <c:v>-4.0910000000000002E-4</c:v>
                </c:pt>
                <c:pt idx="140">
                  <c:v>-4.1213000000000003E-4</c:v>
                </c:pt>
                <c:pt idx="141">
                  <c:v>-4.8638000000000002E-4</c:v>
                </c:pt>
                <c:pt idx="142">
                  <c:v>-5.4045000000000004E-4</c:v>
                </c:pt>
                <c:pt idx="143">
                  <c:v>-5.8706000000000003E-4</c:v>
                </c:pt>
                <c:pt idx="144">
                  <c:v>-6.8566999999999999E-4</c:v>
                </c:pt>
                <c:pt idx="145">
                  <c:v>-7.1891999999999995E-4</c:v>
                </c:pt>
                <c:pt idx="146">
                  <c:v>-6.3922999999999996E-4</c:v>
                </c:pt>
                <c:pt idx="147">
                  <c:v>-6.2644000000000003E-4</c:v>
                </c:pt>
                <c:pt idx="148">
                  <c:v>-6.4108000000000004E-4</c:v>
                </c:pt>
                <c:pt idx="149">
                  <c:v>-6.6680999999999999E-4</c:v>
                </c:pt>
                <c:pt idx="150">
                  <c:v>-6.9172999999999999E-4</c:v>
                </c:pt>
                <c:pt idx="151">
                  <c:v>-7.2884000000000002E-4</c:v>
                </c:pt>
                <c:pt idx="152">
                  <c:v>-7.7724000000000001E-4</c:v>
                </c:pt>
                <c:pt idx="153">
                  <c:v>-7.5024E-4</c:v>
                </c:pt>
                <c:pt idx="154">
                  <c:v>-7.2696000000000002E-4</c:v>
                </c:pt>
                <c:pt idx="155">
                  <c:v>-6.8886999999999996E-4</c:v>
                </c:pt>
                <c:pt idx="156">
                  <c:v>-6.8305999999999998E-4</c:v>
                </c:pt>
                <c:pt idx="157">
                  <c:v>-6.9570999999999999E-4</c:v>
                </c:pt>
                <c:pt idx="158">
                  <c:v>-7.8034999999999997E-4</c:v>
                </c:pt>
                <c:pt idx="159">
                  <c:v>-7.7242000000000001E-4</c:v>
                </c:pt>
                <c:pt idx="160">
                  <c:v>-8.0462999999999997E-4</c:v>
                </c:pt>
                <c:pt idx="161">
                  <c:v>-8.3305E-4</c:v>
                </c:pt>
                <c:pt idx="162">
                  <c:v>-8.5663000000000004E-4</c:v>
                </c:pt>
                <c:pt idx="163">
                  <c:v>-8.8088000000000001E-4</c:v>
                </c:pt>
                <c:pt idx="164">
                  <c:v>-8.7529000000000003E-4</c:v>
                </c:pt>
                <c:pt idx="165">
                  <c:v>-9.0799999999999995E-4</c:v>
                </c:pt>
                <c:pt idx="166">
                  <c:v>-9.4269999999999998E-4</c:v>
                </c:pt>
                <c:pt idx="167">
                  <c:v>-9.8606999999999992E-4</c:v>
                </c:pt>
                <c:pt idx="168">
                  <c:v>-1.0310600000000001E-3</c:v>
                </c:pt>
                <c:pt idx="169">
                  <c:v>-1.1666700000000001E-3</c:v>
                </c:pt>
                <c:pt idx="170">
                  <c:v>-1.1984299999999999E-3</c:v>
                </c:pt>
                <c:pt idx="171">
                  <c:v>-1.23873E-3</c:v>
                </c:pt>
                <c:pt idx="172">
                  <c:v>-1.28455E-3</c:v>
                </c:pt>
                <c:pt idx="173">
                  <c:v>-1.3255999999999999E-3</c:v>
                </c:pt>
                <c:pt idx="174">
                  <c:v>-1.3444100000000001E-3</c:v>
                </c:pt>
                <c:pt idx="175">
                  <c:v>-1.34833E-3</c:v>
                </c:pt>
                <c:pt idx="176">
                  <c:v>-1.3822800000000001E-3</c:v>
                </c:pt>
                <c:pt idx="177">
                  <c:v>-1.4697600000000001E-3</c:v>
                </c:pt>
                <c:pt idx="178">
                  <c:v>-1.52465E-3</c:v>
                </c:pt>
                <c:pt idx="179">
                  <c:v>-1.5349599999999999E-3</c:v>
                </c:pt>
                <c:pt idx="180">
                  <c:v>-1.60637E-3</c:v>
                </c:pt>
                <c:pt idx="181">
                  <c:v>-1.63466E-3</c:v>
                </c:pt>
                <c:pt idx="182">
                  <c:v>-1.67216E-3</c:v>
                </c:pt>
                <c:pt idx="183">
                  <c:v>-1.74084E-3</c:v>
                </c:pt>
                <c:pt idx="184">
                  <c:v>-1.7705399999999999E-3</c:v>
                </c:pt>
                <c:pt idx="185">
                  <c:v>-1.7960700000000001E-3</c:v>
                </c:pt>
                <c:pt idx="186">
                  <c:v>-1.8589699999999999E-3</c:v>
                </c:pt>
                <c:pt idx="187">
                  <c:v>-1.82508E-3</c:v>
                </c:pt>
                <c:pt idx="188">
                  <c:v>-1.83336E-3</c:v>
                </c:pt>
                <c:pt idx="189">
                  <c:v>-1.8983699999999999E-3</c:v>
                </c:pt>
                <c:pt idx="190">
                  <c:v>-1.9896800000000002E-3</c:v>
                </c:pt>
                <c:pt idx="191">
                  <c:v>-2.0350099999999999E-3</c:v>
                </c:pt>
                <c:pt idx="192">
                  <c:v>-2.1394399999999998E-3</c:v>
                </c:pt>
                <c:pt idx="193">
                  <c:v>-2.2399E-3</c:v>
                </c:pt>
                <c:pt idx="194">
                  <c:v>-2.2963699999999998E-3</c:v>
                </c:pt>
                <c:pt idx="195">
                  <c:v>-2.3197500000000002E-3</c:v>
                </c:pt>
                <c:pt idx="196">
                  <c:v>-2.3524599999999998E-3</c:v>
                </c:pt>
                <c:pt idx="197">
                  <c:v>-2.2966100000000001E-3</c:v>
                </c:pt>
                <c:pt idx="198">
                  <c:v>-2.1737599999999998E-3</c:v>
                </c:pt>
                <c:pt idx="199">
                  <c:v>-2.1454E-3</c:v>
                </c:pt>
                <c:pt idx="200">
                  <c:v>-2.1592600000000001E-3</c:v>
                </c:pt>
                <c:pt idx="201">
                  <c:v>-2.2534199999999999E-3</c:v>
                </c:pt>
                <c:pt idx="202">
                  <c:v>-2.2959899999999999E-3</c:v>
                </c:pt>
                <c:pt idx="203">
                  <c:v>-2.36768E-3</c:v>
                </c:pt>
                <c:pt idx="204">
                  <c:v>-2.4696200000000001E-3</c:v>
                </c:pt>
                <c:pt idx="205">
                  <c:v>-2.48957E-3</c:v>
                </c:pt>
                <c:pt idx="206">
                  <c:v>-2.3987600000000002E-3</c:v>
                </c:pt>
                <c:pt idx="207">
                  <c:v>-2.5503399999999999E-3</c:v>
                </c:pt>
                <c:pt idx="208">
                  <c:v>-2.6864499999999999E-3</c:v>
                </c:pt>
                <c:pt idx="209">
                  <c:v>-2.7683899999999999E-3</c:v>
                </c:pt>
                <c:pt idx="210">
                  <c:v>-2.8113999999999999E-3</c:v>
                </c:pt>
                <c:pt idx="211">
                  <c:v>-2.8736E-3</c:v>
                </c:pt>
                <c:pt idx="212">
                  <c:v>-2.7640099999999999E-3</c:v>
                </c:pt>
                <c:pt idx="213">
                  <c:v>-2.7690200000000001E-3</c:v>
                </c:pt>
                <c:pt idx="214">
                  <c:v>-2.7895699999999999E-3</c:v>
                </c:pt>
                <c:pt idx="215">
                  <c:v>-2.9296299999999999E-3</c:v>
                </c:pt>
                <c:pt idx="216">
                  <c:v>-3.0891899999999999E-3</c:v>
                </c:pt>
                <c:pt idx="217">
                  <c:v>-3.1785699999999999E-3</c:v>
                </c:pt>
                <c:pt idx="218">
                  <c:v>-3.2015899999999998E-3</c:v>
                </c:pt>
                <c:pt idx="219">
                  <c:v>-3.2648500000000001E-3</c:v>
                </c:pt>
                <c:pt idx="220">
                  <c:v>-3.2696499999999998E-3</c:v>
                </c:pt>
                <c:pt idx="221">
                  <c:v>-3.2821899999999999E-3</c:v>
                </c:pt>
                <c:pt idx="222">
                  <c:v>-3.3967799999999999E-3</c:v>
                </c:pt>
                <c:pt idx="223">
                  <c:v>-3.5050699999999999E-3</c:v>
                </c:pt>
                <c:pt idx="224">
                  <c:v>-3.5586200000000002E-3</c:v>
                </c:pt>
                <c:pt idx="225">
                  <c:v>-3.5882800000000001E-3</c:v>
                </c:pt>
                <c:pt idx="226">
                  <c:v>-3.69455E-3</c:v>
                </c:pt>
                <c:pt idx="227">
                  <c:v>-3.7318999999999998E-3</c:v>
                </c:pt>
                <c:pt idx="228">
                  <c:v>-3.7976300000000002E-3</c:v>
                </c:pt>
                <c:pt idx="229">
                  <c:v>-3.9332200000000003E-3</c:v>
                </c:pt>
                <c:pt idx="230">
                  <c:v>-4.1015499999999998E-3</c:v>
                </c:pt>
                <c:pt idx="231">
                  <c:v>-4.1218100000000001E-3</c:v>
                </c:pt>
                <c:pt idx="232">
                  <c:v>-4.1921900000000002E-3</c:v>
                </c:pt>
                <c:pt idx="233">
                  <c:v>-4.2263600000000002E-3</c:v>
                </c:pt>
                <c:pt idx="234">
                  <c:v>-4.2318099999999999E-3</c:v>
                </c:pt>
                <c:pt idx="235">
                  <c:v>-4.2151599999999999E-3</c:v>
                </c:pt>
                <c:pt idx="236">
                  <c:v>-4.2314299999999996E-3</c:v>
                </c:pt>
                <c:pt idx="237">
                  <c:v>-4.3144699999999999E-3</c:v>
                </c:pt>
                <c:pt idx="238">
                  <c:v>-4.4345699999999997E-3</c:v>
                </c:pt>
                <c:pt idx="239">
                  <c:v>-4.5277800000000003E-3</c:v>
                </c:pt>
                <c:pt idx="240">
                  <c:v>-4.5401800000000004E-3</c:v>
                </c:pt>
                <c:pt idx="241">
                  <c:v>-4.6474899999999998E-3</c:v>
                </c:pt>
                <c:pt idx="242">
                  <c:v>-4.7086699999999999E-3</c:v>
                </c:pt>
                <c:pt idx="243">
                  <c:v>-4.7042899999999999E-3</c:v>
                </c:pt>
                <c:pt idx="244">
                  <c:v>-4.7175100000000003E-3</c:v>
                </c:pt>
                <c:pt idx="245">
                  <c:v>-4.9415400000000003E-3</c:v>
                </c:pt>
                <c:pt idx="246">
                  <c:v>-4.9696100000000002E-3</c:v>
                </c:pt>
                <c:pt idx="247">
                  <c:v>-4.97533E-3</c:v>
                </c:pt>
                <c:pt idx="248">
                  <c:v>-4.9956000000000002E-3</c:v>
                </c:pt>
                <c:pt idx="249">
                  <c:v>-5.0436700000000001E-3</c:v>
                </c:pt>
                <c:pt idx="250">
                  <c:v>-5.0357900000000001E-3</c:v>
                </c:pt>
                <c:pt idx="251">
                  <c:v>-5.0822799999999998E-3</c:v>
                </c:pt>
                <c:pt idx="252">
                  <c:v>-5.15615E-3</c:v>
                </c:pt>
                <c:pt idx="253">
                  <c:v>-5.1257899999999999E-3</c:v>
                </c:pt>
                <c:pt idx="254">
                  <c:v>-5.0893199999999996E-3</c:v>
                </c:pt>
                <c:pt idx="255">
                  <c:v>-5.0964799999999996E-3</c:v>
                </c:pt>
                <c:pt idx="256">
                  <c:v>-5.0693400000000003E-3</c:v>
                </c:pt>
                <c:pt idx="257">
                  <c:v>-5.0415700000000004E-3</c:v>
                </c:pt>
                <c:pt idx="258">
                  <c:v>-5.0813100000000003E-3</c:v>
                </c:pt>
                <c:pt idx="259">
                  <c:v>-5.1254899999999999E-3</c:v>
                </c:pt>
                <c:pt idx="260">
                  <c:v>-5.15453E-3</c:v>
                </c:pt>
                <c:pt idx="261">
                  <c:v>-5.1610199999999997E-3</c:v>
                </c:pt>
                <c:pt idx="262">
                  <c:v>-5.1657200000000004E-3</c:v>
                </c:pt>
                <c:pt idx="263">
                  <c:v>-5.1850000000000004E-3</c:v>
                </c:pt>
                <c:pt idx="264">
                  <c:v>-5.0729499999999997E-3</c:v>
                </c:pt>
                <c:pt idx="265">
                  <c:v>-5.1182800000000002E-3</c:v>
                </c:pt>
                <c:pt idx="266">
                  <c:v>-5.0532900000000002E-3</c:v>
                </c:pt>
                <c:pt idx="267">
                  <c:v>-5.0855400000000004E-3</c:v>
                </c:pt>
                <c:pt idx="268">
                  <c:v>-5.0478199999999997E-3</c:v>
                </c:pt>
                <c:pt idx="269">
                  <c:v>-5.1155699999999998E-3</c:v>
                </c:pt>
                <c:pt idx="270">
                  <c:v>-4.9827999999999999E-3</c:v>
                </c:pt>
                <c:pt idx="271">
                  <c:v>-5.0092299999999999E-3</c:v>
                </c:pt>
                <c:pt idx="272">
                  <c:v>-5.0452700000000001E-3</c:v>
                </c:pt>
                <c:pt idx="273">
                  <c:v>-5.0867799999999999E-3</c:v>
                </c:pt>
                <c:pt idx="274">
                  <c:v>-5.0943100000000003E-3</c:v>
                </c:pt>
                <c:pt idx="275">
                  <c:v>-5.0875299999999998E-3</c:v>
                </c:pt>
                <c:pt idx="276">
                  <c:v>-5.0170400000000004E-3</c:v>
                </c:pt>
                <c:pt idx="277">
                  <c:v>-4.9778399999999999E-3</c:v>
                </c:pt>
                <c:pt idx="278">
                  <c:v>-4.8793999999999999E-3</c:v>
                </c:pt>
                <c:pt idx="279">
                  <c:v>-4.6253800000000001E-3</c:v>
                </c:pt>
                <c:pt idx="280">
                  <c:v>-4.6724799999999997E-3</c:v>
                </c:pt>
                <c:pt idx="281">
                  <c:v>-4.70353E-3</c:v>
                </c:pt>
                <c:pt idx="282">
                  <c:v>-4.5689199999999998E-3</c:v>
                </c:pt>
                <c:pt idx="283">
                  <c:v>-4.5860700000000003E-3</c:v>
                </c:pt>
                <c:pt idx="284">
                  <c:v>-4.5338399999999999E-3</c:v>
                </c:pt>
                <c:pt idx="285">
                  <c:v>-4.4705200000000004E-3</c:v>
                </c:pt>
                <c:pt idx="286">
                  <c:v>-4.4263899999999997E-3</c:v>
                </c:pt>
                <c:pt idx="287">
                  <c:v>-4.4369199999999996E-3</c:v>
                </c:pt>
                <c:pt idx="288">
                  <c:v>-4.4204500000000002E-3</c:v>
                </c:pt>
                <c:pt idx="289">
                  <c:v>-4.2233399999999999E-3</c:v>
                </c:pt>
                <c:pt idx="290">
                  <c:v>-4.2270600000000004E-3</c:v>
                </c:pt>
                <c:pt idx="291">
                  <c:v>-4.17439E-3</c:v>
                </c:pt>
                <c:pt idx="292">
                  <c:v>-4.1818599999999999E-3</c:v>
                </c:pt>
                <c:pt idx="293">
                  <c:v>-4.22916E-3</c:v>
                </c:pt>
                <c:pt idx="294">
                  <c:v>-3.8728199999999999E-3</c:v>
                </c:pt>
                <c:pt idx="295">
                  <c:v>-3.9469099999999997E-3</c:v>
                </c:pt>
                <c:pt idx="296">
                  <c:v>-3.90654E-3</c:v>
                </c:pt>
                <c:pt idx="297">
                  <c:v>-3.84038E-3</c:v>
                </c:pt>
                <c:pt idx="298">
                  <c:v>-3.8318900000000001E-3</c:v>
                </c:pt>
                <c:pt idx="299">
                  <c:v>-3.8429900000000001E-3</c:v>
                </c:pt>
                <c:pt idx="300">
                  <c:v>-3.7712499999999999E-3</c:v>
                </c:pt>
                <c:pt idx="301">
                  <c:v>-3.7484100000000002E-3</c:v>
                </c:pt>
                <c:pt idx="302">
                  <c:v>-3.7395000000000002E-3</c:v>
                </c:pt>
                <c:pt idx="303">
                  <c:v>-3.64613E-3</c:v>
                </c:pt>
                <c:pt idx="304">
                  <c:v>-3.6358300000000001E-3</c:v>
                </c:pt>
                <c:pt idx="305">
                  <c:v>-3.5976599999999999E-3</c:v>
                </c:pt>
                <c:pt idx="306">
                  <c:v>-3.6124099999999999E-3</c:v>
                </c:pt>
                <c:pt idx="307">
                  <c:v>-3.7055199999999999E-3</c:v>
                </c:pt>
                <c:pt idx="308">
                  <c:v>-3.8234800000000002E-3</c:v>
                </c:pt>
                <c:pt idx="309">
                  <c:v>-3.8767099999999998E-3</c:v>
                </c:pt>
                <c:pt idx="310">
                  <c:v>-3.9517199999999997E-3</c:v>
                </c:pt>
                <c:pt idx="311">
                  <c:v>-4.0237500000000004E-3</c:v>
                </c:pt>
                <c:pt idx="312">
                  <c:v>-3.9640300000000003E-3</c:v>
                </c:pt>
                <c:pt idx="313">
                  <c:v>-3.9137E-3</c:v>
                </c:pt>
                <c:pt idx="314">
                  <c:v>-3.9316799999999999E-3</c:v>
                </c:pt>
                <c:pt idx="315">
                  <c:v>-4.0216999999999996E-3</c:v>
                </c:pt>
                <c:pt idx="316">
                  <c:v>-4.0525400000000003E-3</c:v>
                </c:pt>
                <c:pt idx="317">
                  <c:v>-3.9298199999999997E-3</c:v>
                </c:pt>
                <c:pt idx="318">
                  <c:v>-4.1602799999999997E-3</c:v>
                </c:pt>
                <c:pt idx="319">
                  <c:v>-4.2132200000000002E-3</c:v>
                </c:pt>
                <c:pt idx="320">
                  <c:v>-4.2742099999999996E-3</c:v>
                </c:pt>
                <c:pt idx="321">
                  <c:v>-4.4105500000000001E-3</c:v>
                </c:pt>
                <c:pt idx="322">
                  <c:v>-4.4784300000000003E-3</c:v>
                </c:pt>
                <c:pt idx="323">
                  <c:v>-4.7082499999999998E-3</c:v>
                </c:pt>
                <c:pt idx="324">
                  <c:v>-4.9257700000000003E-3</c:v>
                </c:pt>
                <c:pt idx="325">
                  <c:v>-4.9288800000000001E-3</c:v>
                </c:pt>
                <c:pt idx="326">
                  <c:v>-5.1230700000000004E-3</c:v>
                </c:pt>
                <c:pt idx="327">
                  <c:v>-5.2975699999999997E-3</c:v>
                </c:pt>
                <c:pt idx="328">
                  <c:v>-5.4655099999999998E-3</c:v>
                </c:pt>
                <c:pt idx="329">
                  <c:v>-5.7614800000000002E-3</c:v>
                </c:pt>
                <c:pt idx="330">
                  <c:v>-6.1745400000000001E-3</c:v>
                </c:pt>
                <c:pt idx="331">
                  <c:v>-6.6706300000000003E-3</c:v>
                </c:pt>
                <c:pt idx="332">
                  <c:v>-6.9900700000000001E-3</c:v>
                </c:pt>
                <c:pt idx="333">
                  <c:v>-7.4352999999999997E-3</c:v>
                </c:pt>
                <c:pt idx="334">
                  <c:v>-7.6483200000000001E-3</c:v>
                </c:pt>
                <c:pt idx="335">
                  <c:v>-7.7921800000000001E-3</c:v>
                </c:pt>
                <c:pt idx="336">
                  <c:v>-7.7653100000000001E-3</c:v>
                </c:pt>
                <c:pt idx="337">
                  <c:v>-7.77788E-3</c:v>
                </c:pt>
                <c:pt idx="338">
                  <c:v>-7.8451300000000005E-3</c:v>
                </c:pt>
                <c:pt idx="339">
                  <c:v>-8.1489800000000001E-3</c:v>
                </c:pt>
                <c:pt idx="340">
                  <c:v>-8.5344800000000005E-3</c:v>
                </c:pt>
                <c:pt idx="341">
                  <c:v>-8.8979100000000002E-3</c:v>
                </c:pt>
                <c:pt idx="342">
                  <c:v>-9.1836000000000001E-3</c:v>
                </c:pt>
                <c:pt idx="343">
                  <c:v>-9.4274900000000002E-3</c:v>
                </c:pt>
                <c:pt idx="344">
                  <c:v>-9.5160000000000002E-3</c:v>
                </c:pt>
                <c:pt idx="345">
                  <c:v>-9.5902899999999996E-3</c:v>
                </c:pt>
                <c:pt idx="346">
                  <c:v>-9.6029300000000008E-3</c:v>
                </c:pt>
                <c:pt idx="347">
                  <c:v>-9.6203699999999996E-3</c:v>
                </c:pt>
                <c:pt idx="348">
                  <c:v>-9.6376599999999993E-3</c:v>
                </c:pt>
                <c:pt idx="349">
                  <c:v>-9.57299E-3</c:v>
                </c:pt>
                <c:pt idx="350">
                  <c:v>-9.7628100000000002E-3</c:v>
                </c:pt>
                <c:pt idx="351">
                  <c:v>-9.8714900000000001E-3</c:v>
                </c:pt>
                <c:pt idx="352">
                  <c:v>-9.8172499999999996E-3</c:v>
                </c:pt>
                <c:pt idx="353">
                  <c:v>-9.9015000000000006E-3</c:v>
                </c:pt>
                <c:pt idx="354">
                  <c:v>-9.8835599999999996E-3</c:v>
                </c:pt>
                <c:pt idx="355">
                  <c:v>-9.7548300000000008E-3</c:v>
                </c:pt>
                <c:pt idx="356">
                  <c:v>-9.7210700000000001E-3</c:v>
                </c:pt>
                <c:pt idx="357">
                  <c:v>-9.8547900000000004E-3</c:v>
                </c:pt>
                <c:pt idx="358">
                  <c:v>-9.9639900000000007E-3</c:v>
                </c:pt>
                <c:pt idx="359">
                  <c:v>-1.0426009999999999E-2</c:v>
                </c:pt>
                <c:pt idx="360">
                  <c:v>-1.0680429999999999E-2</c:v>
                </c:pt>
                <c:pt idx="361">
                  <c:v>-1.101281E-2</c:v>
                </c:pt>
                <c:pt idx="362">
                  <c:v>-1.1205420000000001E-2</c:v>
                </c:pt>
                <c:pt idx="363">
                  <c:v>-1.131883E-2</c:v>
                </c:pt>
                <c:pt idx="364">
                  <c:v>-1.127241E-2</c:v>
                </c:pt>
                <c:pt idx="365">
                  <c:v>-1.1098770000000001E-2</c:v>
                </c:pt>
                <c:pt idx="366">
                  <c:v>-1.082527E-2</c:v>
                </c:pt>
                <c:pt idx="367">
                  <c:v>-1.084974E-2</c:v>
                </c:pt>
                <c:pt idx="368">
                  <c:v>-1.0789089999999999E-2</c:v>
                </c:pt>
                <c:pt idx="369">
                  <c:v>-1.084598E-2</c:v>
                </c:pt>
                <c:pt idx="370">
                  <c:v>-1.086348E-2</c:v>
                </c:pt>
                <c:pt idx="371">
                  <c:v>-1.073607E-2</c:v>
                </c:pt>
                <c:pt idx="372">
                  <c:v>-1.0730089999999999E-2</c:v>
                </c:pt>
                <c:pt idx="373">
                  <c:v>-1.0719029999999999E-2</c:v>
                </c:pt>
                <c:pt idx="374">
                  <c:v>-1.0726299999999999E-2</c:v>
                </c:pt>
                <c:pt idx="375">
                  <c:v>-1.080274E-2</c:v>
                </c:pt>
                <c:pt idx="376">
                  <c:v>-1.078692E-2</c:v>
                </c:pt>
                <c:pt idx="377">
                  <c:v>-1.0779240000000001E-2</c:v>
                </c:pt>
                <c:pt idx="378">
                  <c:v>-1.033135E-2</c:v>
                </c:pt>
                <c:pt idx="379">
                  <c:v>-1.0354820000000001E-2</c:v>
                </c:pt>
                <c:pt idx="380">
                  <c:v>-1.035199E-2</c:v>
                </c:pt>
                <c:pt idx="381">
                  <c:v>-9.8161900000000007E-3</c:v>
                </c:pt>
                <c:pt idx="382">
                  <c:v>-9.8315899999999994E-3</c:v>
                </c:pt>
                <c:pt idx="383">
                  <c:v>-9.5530900000000002E-3</c:v>
                </c:pt>
                <c:pt idx="384">
                  <c:v>-9.6103500000000001E-3</c:v>
                </c:pt>
                <c:pt idx="385">
                  <c:v>-9.6374500000000005E-3</c:v>
                </c:pt>
                <c:pt idx="386">
                  <c:v>-9.6411799999999992E-3</c:v>
                </c:pt>
                <c:pt idx="387">
                  <c:v>-9.6624399999999996E-3</c:v>
                </c:pt>
                <c:pt idx="388">
                  <c:v>-9.6581199999999992E-3</c:v>
                </c:pt>
                <c:pt idx="389">
                  <c:v>-9.9212299999999996E-3</c:v>
                </c:pt>
                <c:pt idx="390">
                  <c:v>-9.8813000000000008E-3</c:v>
                </c:pt>
                <c:pt idx="391">
                  <c:v>-9.8174400000000002E-3</c:v>
                </c:pt>
                <c:pt idx="392">
                  <c:v>-8.2074999999999995E-3</c:v>
                </c:pt>
                <c:pt idx="393">
                  <c:v>-8.7238699999999999E-3</c:v>
                </c:pt>
                <c:pt idx="394">
                  <c:v>-9.2426599999999998E-3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BE-408E-A217-8D6D35F9F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36768"/>
        <c:axId val="73737344"/>
      </c:scatterChart>
      <c:valAx>
        <c:axId val="7373676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73737344"/>
        <c:crosses val="autoZero"/>
        <c:crossBetween val="midCat"/>
      </c:valAx>
      <c:valAx>
        <c:axId val="73737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37367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1631313513695406"/>
                  <c:y val="0.1446122368709675"/>
                </c:manualLayout>
              </c:layout>
              <c:numFmt formatCode="General" sourceLinked="0"/>
            </c:trendlineLbl>
          </c:trendline>
          <c:xVal>
            <c:numRef>
              <c:f>'Data fresh bones'!$IJ$4:$IJ$398</c:f>
              <c:numCache>
                <c:formatCode>0.00E+00</c:formatCode>
                <c:ptCount val="395"/>
                <c:pt idx="0">
                  <c:v>-1.37151E-5</c:v>
                </c:pt>
                <c:pt idx="1">
                  <c:v>-5.4784699999999997E-5</c:v>
                </c:pt>
                <c:pt idx="2" formatCode="General">
                  <c:v>3.6214E-4</c:v>
                </c:pt>
                <c:pt idx="3" formatCode="General">
                  <c:v>1.283083E-3</c:v>
                </c:pt>
                <c:pt idx="4" formatCode="General">
                  <c:v>3.5009329999999999E-3</c:v>
                </c:pt>
                <c:pt idx="5" formatCode="General">
                  <c:v>6.6066079999999999E-3</c:v>
                </c:pt>
                <c:pt idx="6" formatCode="General">
                  <c:v>1.0953627000000001E-2</c:v>
                </c:pt>
                <c:pt idx="7" formatCode="General">
                  <c:v>1.5597616999999999E-2</c:v>
                </c:pt>
                <c:pt idx="8" formatCode="General">
                  <c:v>2.0104100999999999E-2</c:v>
                </c:pt>
                <c:pt idx="9" formatCode="General">
                  <c:v>2.4126294999999999E-2</c:v>
                </c:pt>
                <c:pt idx="10" formatCode="General">
                  <c:v>2.7897379E-2</c:v>
                </c:pt>
                <c:pt idx="11" formatCode="General">
                  <c:v>3.1218531000000001E-2</c:v>
                </c:pt>
                <c:pt idx="12" formatCode="General">
                  <c:v>3.4821467000000002E-2</c:v>
                </c:pt>
                <c:pt idx="13" formatCode="General">
                  <c:v>3.8674501E-2</c:v>
                </c:pt>
                <c:pt idx="14" formatCode="General">
                  <c:v>4.2283532999999998E-2</c:v>
                </c:pt>
                <c:pt idx="15" formatCode="General">
                  <c:v>4.5919939E-2</c:v>
                </c:pt>
                <c:pt idx="16" formatCode="General">
                  <c:v>4.9840822E-2</c:v>
                </c:pt>
                <c:pt idx="17" formatCode="General">
                  <c:v>5.3188843E-2</c:v>
                </c:pt>
                <c:pt idx="18" formatCode="General">
                  <c:v>5.6587184999999998E-2</c:v>
                </c:pt>
                <c:pt idx="19" formatCode="General">
                  <c:v>6.0735250999999997E-2</c:v>
                </c:pt>
                <c:pt idx="20" formatCode="General">
                  <c:v>6.6099924000000004E-2</c:v>
                </c:pt>
                <c:pt idx="21" formatCode="General">
                  <c:v>7.0658042000000004E-2</c:v>
                </c:pt>
                <c:pt idx="22" formatCode="General">
                  <c:v>7.5436682000000005E-2</c:v>
                </c:pt>
                <c:pt idx="23" formatCode="General">
                  <c:v>8.0546591000000001E-2</c:v>
                </c:pt>
                <c:pt idx="24" formatCode="General">
                  <c:v>8.5298591000000007E-2</c:v>
                </c:pt>
                <c:pt idx="25" formatCode="General">
                  <c:v>8.9376492000000002E-2</c:v>
                </c:pt>
                <c:pt idx="26" formatCode="General">
                  <c:v>9.3787396999999995E-2</c:v>
                </c:pt>
                <c:pt idx="27" formatCode="General">
                  <c:v>9.8120020000000002E-2</c:v>
                </c:pt>
                <c:pt idx="28" formatCode="General">
                  <c:v>0.101547292</c:v>
                </c:pt>
                <c:pt idx="29" formatCode="General">
                  <c:v>0.104721491</c:v>
                </c:pt>
                <c:pt idx="30" formatCode="General">
                  <c:v>0.108974786</c:v>
                </c:pt>
                <c:pt idx="31" formatCode="General">
                  <c:v>0.114373504</c:v>
                </c:pt>
                <c:pt idx="32" formatCode="General">
                  <c:v>0.120009387</c:v>
                </c:pt>
                <c:pt idx="33" formatCode="General">
                  <c:v>0.12627358999999999</c:v>
                </c:pt>
                <c:pt idx="34" formatCode="General">
                  <c:v>0.132540768</c:v>
                </c:pt>
                <c:pt idx="35" formatCode="General">
                  <c:v>0.13708348200000001</c:v>
                </c:pt>
                <c:pt idx="36" formatCode="General">
                  <c:v>0.14072084100000001</c:v>
                </c:pt>
                <c:pt idx="37" formatCode="General">
                  <c:v>0.14521435599999999</c:v>
                </c:pt>
                <c:pt idx="38" formatCode="General">
                  <c:v>0.150725003</c:v>
                </c:pt>
                <c:pt idx="39" formatCode="General">
                  <c:v>0.158391847</c:v>
                </c:pt>
                <c:pt idx="40" formatCode="General">
                  <c:v>0.16772657499999999</c:v>
                </c:pt>
                <c:pt idx="41" formatCode="General">
                  <c:v>0.17674338000000001</c:v>
                </c:pt>
                <c:pt idx="42" formatCode="General">
                  <c:v>0.18474889899999999</c:v>
                </c:pt>
                <c:pt idx="43" formatCode="General">
                  <c:v>0.19202506599999999</c:v>
                </c:pt>
                <c:pt idx="44" formatCode="General">
                  <c:v>0.196408523</c:v>
                </c:pt>
                <c:pt idx="45" formatCode="General">
                  <c:v>0.198848886</c:v>
                </c:pt>
                <c:pt idx="46" formatCode="General">
                  <c:v>0.20206332299999999</c:v>
                </c:pt>
                <c:pt idx="47" formatCode="General">
                  <c:v>0.206851375</c:v>
                </c:pt>
                <c:pt idx="48" formatCode="General">
                  <c:v>0.211985489</c:v>
                </c:pt>
                <c:pt idx="49" formatCode="General">
                  <c:v>0.21777355000000001</c:v>
                </c:pt>
                <c:pt idx="50" formatCode="General">
                  <c:v>0.22480414400000001</c:v>
                </c:pt>
                <c:pt idx="51" formatCode="General">
                  <c:v>0.23248046</c:v>
                </c:pt>
                <c:pt idx="52" formatCode="General">
                  <c:v>0.23890007499999999</c:v>
                </c:pt>
                <c:pt idx="53" formatCode="General">
                  <c:v>0.24567228199999999</c:v>
                </c:pt>
                <c:pt idx="54" formatCode="General">
                  <c:v>0.253808543</c:v>
                </c:pt>
                <c:pt idx="55" formatCode="General">
                  <c:v>0.26136299200000002</c:v>
                </c:pt>
                <c:pt idx="56" formatCode="General">
                  <c:v>0.267989329</c:v>
                </c:pt>
                <c:pt idx="57" formatCode="General">
                  <c:v>0.27586603100000001</c:v>
                </c:pt>
                <c:pt idx="58" formatCode="General">
                  <c:v>0.28404770000000001</c:v>
                </c:pt>
                <c:pt idx="59" formatCode="General">
                  <c:v>0.29123199300000002</c:v>
                </c:pt>
                <c:pt idx="60" formatCode="General">
                  <c:v>0.29809740299999998</c:v>
                </c:pt>
                <c:pt idx="61" formatCode="General">
                  <c:v>0.30419401099999999</c:v>
                </c:pt>
                <c:pt idx="62" formatCode="General">
                  <c:v>0.30853599500000001</c:v>
                </c:pt>
                <c:pt idx="63" formatCode="General">
                  <c:v>0.31144734899999998</c:v>
                </c:pt>
                <c:pt idx="64" formatCode="General">
                  <c:v>0.31649209099999998</c:v>
                </c:pt>
                <c:pt idx="65" formatCode="General">
                  <c:v>0.32788863600000001</c:v>
                </c:pt>
                <c:pt idx="66" formatCode="General">
                  <c:v>0.342491394</c:v>
                </c:pt>
                <c:pt idx="67" formatCode="General">
                  <c:v>0.35726421899999999</c:v>
                </c:pt>
                <c:pt idx="68" formatCode="General">
                  <c:v>0.37199369399999999</c:v>
                </c:pt>
                <c:pt idx="69" formatCode="General">
                  <c:v>0.38545069900000001</c:v>
                </c:pt>
                <c:pt idx="70" formatCode="General">
                  <c:v>0.39349509599999999</c:v>
                </c:pt>
                <c:pt idx="71" formatCode="General">
                  <c:v>0.39952166700000002</c:v>
                </c:pt>
                <c:pt idx="72" formatCode="General">
                  <c:v>0.40550992600000002</c:v>
                </c:pt>
                <c:pt idx="73" formatCode="General">
                  <c:v>0.41098674899999998</c:v>
                </c:pt>
                <c:pt idx="74" formatCode="General">
                  <c:v>0.41548941499999997</c:v>
                </c:pt>
                <c:pt idx="75" formatCode="General">
                  <c:v>0.42092043299999998</c:v>
                </c:pt>
                <c:pt idx="76" formatCode="General">
                  <c:v>0.42539775200000002</c:v>
                </c:pt>
                <c:pt idx="77" formatCode="General">
                  <c:v>0.42938170199999998</c:v>
                </c:pt>
                <c:pt idx="78" formatCode="General">
                  <c:v>0.43400425199999998</c:v>
                </c:pt>
                <c:pt idx="79" formatCode="General">
                  <c:v>0.43925553899999997</c:v>
                </c:pt>
                <c:pt idx="80" formatCode="General">
                  <c:v>0.44346649700000002</c:v>
                </c:pt>
                <c:pt idx="81" formatCode="General">
                  <c:v>0.44764683100000002</c:v>
                </c:pt>
                <c:pt idx="82" formatCode="General">
                  <c:v>0.45265165600000001</c:v>
                </c:pt>
                <c:pt idx="83" formatCode="General">
                  <c:v>0.45865814300000002</c:v>
                </c:pt>
                <c:pt idx="84" formatCode="General">
                  <c:v>0.46364012799999998</c:v>
                </c:pt>
                <c:pt idx="85" formatCode="General">
                  <c:v>0.46740113100000003</c:v>
                </c:pt>
                <c:pt idx="86" formatCode="General">
                  <c:v>0.47156487899999999</c:v>
                </c:pt>
                <c:pt idx="87" formatCode="General">
                  <c:v>0.47706674399999999</c:v>
                </c:pt>
                <c:pt idx="88" formatCode="General">
                  <c:v>0.482248012</c:v>
                </c:pt>
                <c:pt idx="89" formatCode="General">
                  <c:v>0.48806853100000003</c:v>
                </c:pt>
                <c:pt idx="90" formatCode="General">
                  <c:v>0.49455144000000001</c:v>
                </c:pt>
                <c:pt idx="91" formatCode="General">
                  <c:v>0.50034021900000003</c:v>
                </c:pt>
                <c:pt idx="92" formatCode="General">
                  <c:v>0.50438106900000002</c:v>
                </c:pt>
                <c:pt idx="93" formatCode="General">
                  <c:v>0.50732634799999998</c:v>
                </c:pt>
                <c:pt idx="94" formatCode="General">
                  <c:v>0.50977489300000001</c:v>
                </c:pt>
                <c:pt idx="95" formatCode="General">
                  <c:v>0.51203036800000001</c:v>
                </c:pt>
                <c:pt idx="96" formatCode="General">
                  <c:v>0.51504856099999996</c:v>
                </c:pt>
                <c:pt idx="97" formatCode="General">
                  <c:v>0.51875419599999995</c:v>
                </c:pt>
                <c:pt idx="98" formatCode="General">
                  <c:v>0.52257737900000001</c:v>
                </c:pt>
                <c:pt idx="99" formatCode="General">
                  <c:v>0.52613747499999997</c:v>
                </c:pt>
                <c:pt idx="100" formatCode="General">
                  <c:v>0.52937948599999995</c:v>
                </c:pt>
                <c:pt idx="101" formatCode="General">
                  <c:v>0.53260825700000003</c:v>
                </c:pt>
                <c:pt idx="102" formatCode="General">
                  <c:v>0.53546503199999995</c:v>
                </c:pt>
                <c:pt idx="103" formatCode="General">
                  <c:v>0.53835072399999995</c:v>
                </c:pt>
                <c:pt idx="104" formatCode="General">
                  <c:v>0.54130217400000002</c:v>
                </c:pt>
                <c:pt idx="105" formatCode="General">
                  <c:v>0.54394463800000004</c:v>
                </c:pt>
                <c:pt idx="106" formatCode="General">
                  <c:v>0.54607322199999997</c:v>
                </c:pt>
                <c:pt idx="107" formatCode="General">
                  <c:v>0.54752813</c:v>
                </c:pt>
                <c:pt idx="108" formatCode="General">
                  <c:v>0.54958197399999997</c:v>
                </c:pt>
                <c:pt idx="109" formatCode="General">
                  <c:v>0.55308475499999998</c:v>
                </c:pt>
                <c:pt idx="110" formatCode="General">
                  <c:v>0.557297704</c:v>
                </c:pt>
                <c:pt idx="111" formatCode="General">
                  <c:v>0.56194916900000003</c:v>
                </c:pt>
                <c:pt idx="112" formatCode="General">
                  <c:v>0.56771872300000004</c:v>
                </c:pt>
                <c:pt idx="113" formatCode="General">
                  <c:v>0.57293621699999997</c:v>
                </c:pt>
                <c:pt idx="114" formatCode="General">
                  <c:v>0.57701703400000004</c:v>
                </c:pt>
                <c:pt idx="115" formatCode="General">
                  <c:v>0.58103315099999997</c:v>
                </c:pt>
                <c:pt idx="116" formatCode="General">
                  <c:v>0.584537843</c:v>
                </c:pt>
                <c:pt idx="117" formatCode="General">
                  <c:v>0.58676550400000005</c:v>
                </c:pt>
                <c:pt idx="118" formatCode="General">
                  <c:v>0.59006262600000003</c:v>
                </c:pt>
                <c:pt idx="119" formatCode="General">
                  <c:v>0.59413980200000005</c:v>
                </c:pt>
                <c:pt idx="120" formatCode="General">
                  <c:v>0.59763386500000004</c:v>
                </c:pt>
                <c:pt idx="121" formatCode="General">
                  <c:v>0.60133259500000003</c:v>
                </c:pt>
                <c:pt idx="122" formatCode="General">
                  <c:v>0.60605408699999996</c:v>
                </c:pt>
                <c:pt idx="123" formatCode="General">
                  <c:v>0.60928754399999996</c:v>
                </c:pt>
                <c:pt idx="124" formatCode="General">
                  <c:v>0.61135746099999999</c:v>
                </c:pt>
                <c:pt idx="125" formatCode="General">
                  <c:v>0.61403524600000003</c:v>
                </c:pt>
                <c:pt idx="126" formatCode="General">
                  <c:v>0.61759101900000002</c:v>
                </c:pt>
                <c:pt idx="127" formatCode="General">
                  <c:v>0.620572758</c:v>
                </c:pt>
                <c:pt idx="128" formatCode="General">
                  <c:v>0.62406140799999998</c:v>
                </c:pt>
                <c:pt idx="129" formatCode="General">
                  <c:v>0.62837911800000001</c:v>
                </c:pt>
                <c:pt idx="130" formatCode="General">
                  <c:v>0.63443590800000005</c:v>
                </c:pt>
                <c:pt idx="131" formatCode="General">
                  <c:v>0.64082348499999997</c:v>
                </c:pt>
                <c:pt idx="132" formatCode="General">
                  <c:v>0.64742910600000003</c:v>
                </c:pt>
                <c:pt idx="133" formatCode="General">
                  <c:v>0.65407460699999997</c:v>
                </c:pt>
                <c:pt idx="134" formatCode="General">
                  <c:v>0.66022752900000004</c:v>
                </c:pt>
                <c:pt idx="135" formatCode="General">
                  <c:v>0.664311824</c:v>
                </c:pt>
                <c:pt idx="136" formatCode="General">
                  <c:v>0.66775441800000002</c:v>
                </c:pt>
                <c:pt idx="137" formatCode="General">
                  <c:v>0.67168244499999996</c:v>
                </c:pt>
                <c:pt idx="138" formatCode="General">
                  <c:v>0.67578046199999997</c:v>
                </c:pt>
                <c:pt idx="139" formatCode="General">
                  <c:v>0.68029538499999997</c:v>
                </c:pt>
                <c:pt idx="140" formatCode="General">
                  <c:v>0.68663995700000002</c:v>
                </c:pt>
                <c:pt idx="141" formatCode="General">
                  <c:v>0.69357318999999995</c:v>
                </c:pt>
                <c:pt idx="142" formatCode="General">
                  <c:v>0.69990932299999997</c:v>
                </c:pt>
                <c:pt idx="143" formatCode="General">
                  <c:v>0.70652480500000003</c:v>
                </c:pt>
                <c:pt idx="144" formatCode="General">
                  <c:v>0.71339237899999997</c:v>
                </c:pt>
                <c:pt idx="145" formatCode="General">
                  <c:v>0.71901035700000004</c:v>
                </c:pt>
                <c:pt idx="146" formatCode="General">
                  <c:v>0.72392619499999999</c:v>
                </c:pt>
                <c:pt idx="147" formatCode="General">
                  <c:v>0.72854182099999998</c:v>
                </c:pt>
                <c:pt idx="148" formatCode="General">
                  <c:v>0.73228562100000005</c:v>
                </c:pt>
                <c:pt idx="149" formatCode="General">
                  <c:v>0.73495008500000003</c:v>
                </c:pt>
                <c:pt idx="150" formatCode="General">
                  <c:v>0.73742255499999998</c:v>
                </c:pt>
                <c:pt idx="151" formatCode="General">
                  <c:v>0.740344165</c:v>
                </c:pt>
                <c:pt idx="152" formatCode="General">
                  <c:v>0.74359127400000002</c:v>
                </c:pt>
                <c:pt idx="153" formatCode="General">
                  <c:v>0.74678608300000004</c:v>
                </c:pt>
                <c:pt idx="154" formatCode="General">
                  <c:v>0.74999010399999999</c:v>
                </c:pt>
                <c:pt idx="155" formatCode="General">
                  <c:v>0.75258567799999998</c:v>
                </c:pt>
                <c:pt idx="156" formatCode="General">
                  <c:v>0.75419500399999995</c:v>
                </c:pt>
                <c:pt idx="157" formatCode="General">
                  <c:v>0.75647071499999996</c:v>
                </c:pt>
                <c:pt idx="158" formatCode="General">
                  <c:v>0.75983426700000001</c:v>
                </c:pt>
                <c:pt idx="159" formatCode="General">
                  <c:v>0.76455661799999997</c:v>
                </c:pt>
                <c:pt idx="160" formatCode="General">
                  <c:v>0.77037757799999995</c:v>
                </c:pt>
                <c:pt idx="161" formatCode="General">
                  <c:v>0.77624924200000001</c:v>
                </c:pt>
                <c:pt idx="162" formatCode="General">
                  <c:v>0.78105777700000001</c:v>
                </c:pt>
                <c:pt idx="163" formatCode="General">
                  <c:v>0.78575671000000002</c:v>
                </c:pt>
                <c:pt idx="164" formatCode="General">
                  <c:v>0.79000671600000005</c:v>
                </c:pt>
                <c:pt idx="165" formatCode="General">
                  <c:v>0.79359565600000004</c:v>
                </c:pt>
                <c:pt idx="166" formatCode="General">
                  <c:v>0.79786036500000002</c:v>
                </c:pt>
                <c:pt idx="167" formatCode="General">
                  <c:v>0.80306609500000004</c:v>
                </c:pt>
                <c:pt idx="168" formatCode="General">
                  <c:v>0.807707654</c:v>
                </c:pt>
                <c:pt idx="169" formatCode="General">
                  <c:v>0.81159397700000002</c:v>
                </c:pt>
                <c:pt idx="170" formatCode="General">
                  <c:v>0.81498351599999996</c:v>
                </c:pt>
                <c:pt idx="171" formatCode="General">
                  <c:v>0.81802263099999994</c:v>
                </c:pt>
                <c:pt idx="172" formatCode="General">
                  <c:v>0.82123741299999997</c:v>
                </c:pt>
                <c:pt idx="173" formatCode="General">
                  <c:v>0.82531725300000003</c:v>
                </c:pt>
                <c:pt idx="174" formatCode="General">
                  <c:v>0.83007626499999998</c:v>
                </c:pt>
                <c:pt idx="175" formatCode="General">
                  <c:v>0.83570604100000001</c:v>
                </c:pt>
                <c:pt idx="176" formatCode="General">
                  <c:v>0.84122013200000001</c:v>
                </c:pt>
                <c:pt idx="177" formatCode="General">
                  <c:v>0.845675913</c:v>
                </c:pt>
                <c:pt idx="178" formatCode="General">
                  <c:v>0.84952254599999999</c:v>
                </c:pt>
                <c:pt idx="179" formatCode="General">
                  <c:v>0.853852799</c:v>
                </c:pt>
                <c:pt idx="180" formatCode="General">
                  <c:v>0.85831626299999997</c:v>
                </c:pt>
                <c:pt idx="181" formatCode="General">
                  <c:v>0.86307386500000005</c:v>
                </c:pt>
                <c:pt idx="182" formatCode="General">
                  <c:v>0.86804622099999995</c:v>
                </c:pt>
                <c:pt idx="183" formatCode="General">
                  <c:v>0.87307824599999995</c:v>
                </c:pt>
                <c:pt idx="184" formatCode="General">
                  <c:v>0.87765884000000005</c:v>
                </c:pt>
                <c:pt idx="185" formatCode="General">
                  <c:v>0.88229791099999999</c:v>
                </c:pt>
                <c:pt idx="186" formatCode="General">
                  <c:v>0.88693943900000005</c:v>
                </c:pt>
                <c:pt idx="187" formatCode="General">
                  <c:v>0.891191815</c:v>
                </c:pt>
                <c:pt idx="188" formatCode="General">
                  <c:v>0.89490351000000001</c:v>
                </c:pt>
                <c:pt idx="189" formatCode="General">
                  <c:v>0.897941824</c:v>
                </c:pt>
                <c:pt idx="190" formatCode="General">
                  <c:v>0.90016142300000002</c:v>
                </c:pt>
                <c:pt idx="191" formatCode="General">
                  <c:v>0.90266495300000005</c:v>
                </c:pt>
                <c:pt idx="192" formatCode="General">
                  <c:v>0.90579202800000003</c:v>
                </c:pt>
                <c:pt idx="193" formatCode="General">
                  <c:v>0.90889853099999995</c:v>
                </c:pt>
                <c:pt idx="194" formatCode="General">
                  <c:v>0.91170520600000005</c:v>
                </c:pt>
                <c:pt idx="195" formatCode="General">
                  <c:v>0.91431725100000005</c:v>
                </c:pt>
                <c:pt idx="196" formatCode="General">
                  <c:v>0.91596984199999998</c:v>
                </c:pt>
                <c:pt idx="197" formatCode="General">
                  <c:v>0.91748946200000003</c:v>
                </c:pt>
                <c:pt idx="198" formatCode="General">
                  <c:v>0.91969000700000003</c:v>
                </c:pt>
                <c:pt idx="199" formatCode="General">
                  <c:v>0.92273177799999995</c:v>
                </c:pt>
                <c:pt idx="200" formatCode="General">
                  <c:v>0.92619760200000001</c:v>
                </c:pt>
                <c:pt idx="201" formatCode="General">
                  <c:v>0.93063330399999999</c:v>
                </c:pt>
                <c:pt idx="202" formatCode="General">
                  <c:v>0.93529073699999998</c:v>
                </c:pt>
                <c:pt idx="203" formatCode="General">
                  <c:v>0.93910739700000001</c:v>
                </c:pt>
                <c:pt idx="204" formatCode="General">
                  <c:v>0.94217301600000003</c:v>
                </c:pt>
                <c:pt idx="205" formatCode="General">
                  <c:v>0.94510177299999998</c:v>
                </c:pt>
                <c:pt idx="206" formatCode="General">
                  <c:v>0.94749123400000002</c:v>
                </c:pt>
                <c:pt idx="207" formatCode="General">
                  <c:v>0.95044598700000005</c:v>
                </c:pt>
                <c:pt idx="208" formatCode="General">
                  <c:v>0.95556115200000002</c:v>
                </c:pt>
                <c:pt idx="209" formatCode="General">
                  <c:v>0.96171341600000004</c:v>
                </c:pt>
                <c:pt idx="210" formatCode="General">
                  <c:v>0.96764989899999998</c:v>
                </c:pt>
                <c:pt idx="211" formatCode="General">
                  <c:v>0.97433322499999997</c:v>
                </c:pt>
                <c:pt idx="212" formatCode="General">
                  <c:v>0.98037706800000002</c:v>
                </c:pt>
                <c:pt idx="213" formatCode="General">
                  <c:v>0.98481382399999995</c:v>
                </c:pt>
                <c:pt idx="214" formatCode="General">
                  <c:v>0.98910571599999997</c:v>
                </c:pt>
                <c:pt idx="215" formatCode="General">
                  <c:v>0.99508129199999995</c:v>
                </c:pt>
                <c:pt idx="216" formatCode="General">
                  <c:v>1.0014417040000001</c:v>
                </c:pt>
                <c:pt idx="217" formatCode="General">
                  <c:v>1.0073061729999999</c:v>
                </c:pt>
                <c:pt idx="218" formatCode="General">
                  <c:v>1.0127538679999999</c:v>
                </c:pt>
                <c:pt idx="219" formatCode="General">
                  <c:v>1.0172598850000001</c:v>
                </c:pt>
                <c:pt idx="220" formatCode="General">
                  <c:v>1.019908576</c:v>
                </c:pt>
                <c:pt idx="221" formatCode="General">
                  <c:v>1.0206818989999999</c:v>
                </c:pt>
                <c:pt idx="222" formatCode="General">
                  <c:v>1.021990545</c:v>
                </c:pt>
                <c:pt idx="223" formatCode="General">
                  <c:v>1.025462651</c:v>
                </c:pt>
                <c:pt idx="224" formatCode="General">
                  <c:v>1.030733382</c:v>
                </c:pt>
                <c:pt idx="225" formatCode="General">
                  <c:v>1.0375638279999999</c:v>
                </c:pt>
                <c:pt idx="226" formatCode="General">
                  <c:v>1.0450471969999999</c:v>
                </c:pt>
                <c:pt idx="227" formatCode="General">
                  <c:v>1.0532885139999999</c:v>
                </c:pt>
                <c:pt idx="228" formatCode="General">
                  <c:v>1.0610904240000001</c:v>
                </c:pt>
                <c:pt idx="229" formatCode="General">
                  <c:v>1.068394668</c:v>
                </c:pt>
                <c:pt idx="230" formatCode="General">
                  <c:v>1.0755067869999999</c:v>
                </c:pt>
                <c:pt idx="231" formatCode="General">
                  <c:v>1.082629158</c:v>
                </c:pt>
                <c:pt idx="232" formatCode="General">
                  <c:v>1.0884829620000001</c:v>
                </c:pt>
                <c:pt idx="233" formatCode="General">
                  <c:v>1.0934110370000001</c:v>
                </c:pt>
                <c:pt idx="234" formatCode="General">
                  <c:v>1.098315814</c:v>
                </c:pt>
                <c:pt idx="235" formatCode="General">
                  <c:v>1.103362792</c:v>
                </c:pt>
                <c:pt idx="236" formatCode="General">
                  <c:v>1.10872832</c:v>
                </c:pt>
                <c:pt idx="237" formatCode="General">
                  <c:v>1.116834871</c:v>
                </c:pt>
                <c:pt idx="238" formatCode="General">
                  <c:v>1.1276333670000001</c:v>
                </c:pt>
                <c:pt idx="239" formatCode="General">
                  <c:v>1.138113964</c:v>
                </c:pt>
                <c:pt idx="240" formatCode="General">
                  <c:v>1.148163058</c:v>
                </c:pt>
                <c:pt idx="241" formatCode="General">
                  <c:v>1.1595707500000001</c:v>
                </c:pt>
                <c:pt idx="242" formatCode="General">
                  <c:v>1.170133171</c:v>
                </c:pt>
                <c:pt idx="243" formatCode="General">
                  <c:v>1.1780151969999999</c:v>
                </c:pt>
                <c:pt idx="244" formatCode="General">
                  <c:v>1.1857789860000001</c:v>
                </c:pt>
                <c:pt idx="245" formatCode="General">
                  <c:v>1.192977119</c:v>
                </c:pt>
                <c:pt idx="246" formatCode="General">
                  <c:v>1.1984668190000001</c:v>
                </c:pt>
                <c:pt idx="247" formatCode="General">
                  <c:v>1.203035458</c:v>
                </c:pt>
                <c:pt idx="248" formatCode="General">
                  <c:v>1.207256774</c:v>
                </c:pt>
                <c:pt idx="249" formatCode="General">
                  <c:v>1.2109872049999999</c:v>
                </c:pt>
                <c:pt idx="250" formatCode="General">
                  <c:v>1.2150877980000001</c:v>
                </c:pt>
                <c:pt idx="251" formatCode="General">
                  <c:v>1.219690054</c:v>
                </c:pt>
                <c:pt idx="252" formatCode="General">
                  <c:v>1.2234473079999999</c:v>
                </c:pt>
                <c:pt idx="253" formatCode="General">
                  <c:v>1.2267648680000001</c:v>
                </c:pt>
                <c:pt idx="254" formatCode="General">
                  <c:v>1.229882192</c:v>
                </c:pt>
                <c:pt idx="255" formatCode="General">
                  <c:v>1.232455141</c:v>
                </c:pt>
                <c:pt idx="256" formatCode="General">
                  <c:v>1.2347873</c:v>
                </c:pt>
                <c:pt idx="257" formatCode="General">
                  <c:v>1.237829254</c:v>
                </c:pt>
                <c:pt idx="258" formatCode="General">
                  <c:v>1.2421126810000001</c:v>
                </c:pt>
                <c:pt idx="259" formatCode="General">
                  <c:v>1.247303694</c:v>
                </c:pt>
                <c:pt idx="260" formatCode="General">
                  <c:v>1.252924771</c:v>
                </c:pt>
                <c:pt idx="261" formatCode="General">
                  <c:v>1.2581212209999999</c:v>
                </c:pt>
                <c:pt idx="262" formatCode="General">
                  <c:v>1.262875016</c:v>
                </c:pt>
                <c:pt idx="263" formatCode="General">
                  <c:v>1.2667339040000001</c:v>
                </c:pt>
                <c:pt idx="264" formatCode="General">
                  <c:v>1.270114991</c:v>
                </c:pt>
                <c:pt idx="265" formatCode="General">
                  <c:v>1.2751064480000001</c:v>
                </c:pt>
                <c:pt idx="266" formatCode="General">
                  <c:v>1.281191974</c:v>
                </c:pt>
                <c:pt idx="267" formatCode="General">
                  <c:v>1.287169147</c:v>
                </c:pt>
                <c:pt idx="268" formatCode="General">
                  <c:v>1.293520003</c:v>
                </c:pt>
                <c:pt idx="269" formatCode="General">
                  <c:v>1.3001248110000001</c:v>
                </c:pt>
                <c:pt idx="270" formatCode="General">
                  <c:v>1.305422796</c:v>
                </c:pt>
                <c:pt idx="271" formatCode="General">
                  <c:v>1.3098448380000001</c:v>
                </c:pt>
                <c:pt idx="272" formatCode="General">
                  <c:v>1.3146700140000001</c:v>
                </c:pt>
                <c:pt idx="273" formatCode="General">
                  <c:v>1.319045837</c:v>
                </c:pt>
                <c:pt idx="274" formatCode="General">
                  <c:v>1.3231280759999999</c:v>
                </c:pt>
                <c:pt idx="275" formatCode="General">
                  <c:v>1.3277060730000001</c:v>
                </c:pt>
                <c:pt idx="276" formatCode="General">
                  <c:v>1.333054601</c:v>
                </c:pt>
                <c:pt idx="277" formatCode="General">
                  <c:v>1.338301398</c:v>
                </c:pt>
                <c:pt idx="278" formatCode="General">
                  <c:v>1.3434816759999999</c:v>
                </c:pt>
                <c:pt idx="279" formatCode="General">
                  <c:v>1.3492821020000001</c:v>
                </c:pt>
                <c:pt idx="280" formatCode="General">
                  <c:v>1.3548015449999999</c:v>
                </c:pt>
                <c:pt idx="281" formatCode="General">
                  <c:v>1.3591288109999999</c:v>
                </c:pt>
                <c:pt idx="282" formatCode="General">
                  <c:v>1.3631213170000001</c:v>
                </c:pt>
                <c:pt idx="283" formatCode="General">
                  <c:v>1.3672932719999999</c:v>
                </c:pt>
                <c:pt idx="284" formatCode="General">
                  <c:v>1.370352029</c:v>
                </c:pt>
                <c:pt idx="285" formatCode="General">
                  <c:v>1.3725023890000001</c:v>
                </c:pt>
                <c:pt idx="286" formatCode="General">
                  <c:v>1.3749192160000001</c:v>
                </c:pt>
                <c:pt idx="287" formatCode="General">
                  <c:v>1.377486642</c:v>
                </c:pt>
                <c:pt idx="288" formatCode="General">
                  <c:v>1.379839453</c:v>
                </c:pt>
                <c:pt idx="289" formatCode="General">
                  <c:v>1.382649469</c:v>
                </c:pt>
                <c:pt idx="290" formatCode="General">
                  <c:v>1.385886467</c:v>
                </c:pt>
                <c:pt idx="291" formatCode="General">
                  <c:v>1.3891648050000001</c:v>
                </c:pt>
                <c:pt idx="292" formatCode="General">
                  <c:v>1.392051057</c:v>
                </c:pt>
                <c:pt idx="293" formatCode="General">
                  <c:v>1.3947570920000001</c:v>
                </c:pt>
                <c:pt idx="294" formatCode="General">
                  <c:v>1.397253262</c:v>
                </c:pt>
                <c:pt idx="295" formatCode="General">
                  <c:v>1.3991109070000001</c:v>
                </c:pt>
                <c:pt idx="296" formatCode="General">
                  <c:v>1.4009276310000001</c:v>
                </c:pt>
                <c:pt idx="297" formatCode="General">
                  <c:v>1.4040010080000001</c:v>
                </c:pt>
                <c:pt idx="298" formatCode="General">
                  <c:v>1.4082025090000001</c:v>
                </c:pt>
                <c:pt idx="299" formatCode="General">
                  <c:v>1.412417566</c:v>
                </c:pt>
                <c:pt idx="300" formatCode="General">
                  <c:v>1.416815457</c:v>
                </c:pt>
                <c:pt idx="301" formatCode="General">
                  <c:v>1.422102231</c:v>
                </c:pt>
                <c:pt idx="302" formatCode="General">
                  <c:v>1.4283737080000001</c:v>
                </c:pt>
                <c:pt idx="303" formatCode="General">
                  <c:v>1.4346530550000001</c:v>
                </c:pt>
                <c:pt idx="304" formatCode="General">
                  <c:v>1.4420507469999999</c:v>
                </c:pt>
                <c:pt idx="305" formatCode="General">
                  <c:v>1.4499460559999999</c:v>
                </c:pt>
                <c:pt idx="306" formatCode="General">
                  <c:v>1.4568196440000001</c:v>
                </c:pt>
                <c:pt idx="307" formatCode="General">
                  <c:v>1.4614437300000001</c:v>
                </c:pt>
                <c:pt idx="308" formatCode="General">
                  <c:v>1.4647397280000001</c:v>
                </c:pt>
                <c:pt idx="309" formatCode="General">
                  <c:v>1.4670532430000001</c:v>
                </c:pt>
                <c:pt idx="310" formatCode="General">
                  <c:v>1.469305015</c:v>
                </c:pt>
                <c:pt idx="311" formatCode="General">
                  <c:v>1.4716324439999999</c:v>
                </c:pt>
                <c:pt idx="312" formatCode="General">
                  <c:v>1.4739340599999999</c:v>
                </c:pt>
                <c:pt idx="313" formatCode="General">
                  <c:v>1.476705822</c:v>
                </c:pt>
                <c:pt idx="314" formatCode="General">
                  <c:v>1.480067083</c:v>
                </c:pt>
                <c:pt idx="315" formatCode="General">
                  <c:v>1.4827788200000001</c:v>
                </c:pt>
                <c:pt idx="316" formatCode="General">
                  <c:v>1.4852641710000001</c:v>
                </c:pt>
                <c:pt idx="317" formatCode="General">
                  <c:v>1.487595022</c:v>
                </c:pt>
                <c:pt idx="318" formatCode="General">
                  <c:v>1.4895871599999999</c:v>
                </c:pt>
                <c:pt idx="319" formatCode="General">
                  <c:v>1.4908628129999999</c:v>
                </c:pt>
                <c:pt idx="320" formatCode="General">
                  <c:v>1.4928524139999999</c:v>
                </c:pt>
                <c:pt idx="321" formatCode="General">
                  <c:v>1.4959334120000001</c:v>
                </c:pt>
                <c:pt idx="322" formatCode="General">
                  <c:v>1.499594938</c:v>
                </c:pt>
                <c:pt idx="323" formatCode="General">
                  <c:v>1.503664852</c:v>
                </c:pt>
                <c:pt idx="324" formatCode="General">
                  <c:v>1.507763693</c:v>
                </c:pt>
                <c:pt idx="325" formatCode="General">
                  <c:v>1.511329631</c:v>
                </c:pt>
                <c:pt idx="326" formatCode="General">
                  <c:v>1.514629075</c:v>
                </c:pt>
                <c:pt idx="327" formatCode="General">
                  <c:v>1.518255755</c:v>
                </c:pt>
                <c:pt idx="328" formatCode="General">
                  <c:v>1.5219517970000001</c:v>
                </c:pt>
                <c:pt idx="329" formatCode="General">
                  <c:v>1.525612934</c:v>
                </c:pt>
                <c:pt idx="330" formatCode="General">
                  <c:v>1.529700112</c:v>
                </c:pt>
                <c:pt idx="331" formatCode="General">
                  <c:v>1.534606905</c:v>
                </c:pt>
                <c:pt idx="332" formatCode="General">
                  <c:v>1.539209922</c:v>
                </c:pt>
                <c:pt idx="333" formatCode="General">
                  <c:v>1.5432351660000001</c:v>
                </c:pt>
                <c:pt idx="334" formatCode="General">
                  <c:v>1.5468554160000001</c:v>
                </c:pt>
                <c:pt idx="335" formatCode="General">
                  <c:v>1.549731744</c:v>
                </c:pt>
                <c:pt idx="336" formatCode="General">
                  <c:v>1.5509224660000001</c:v>
                </c:pt>
                <c:pt idx="337" formatCode="General">
                  <c:v>1.5522229400000001</c:v>
                </c:pt>
                <c:pt idx="338" formatCode="General">
                  <c:v>1.5551086240000001</c:v>
                </c:pt>
                <c:pt idx="339" formatCode="General">
                  <c:v>1.55931434</c:v>
                </c:pt>
                <c:pt idx="340" formatCode="General">
                  <c:v>1.563652687</c:v>
                </c:pt>
                <c:pt idx="341" formatCode="General">
                  <c:v>1.5684601469999999</c:v>
                </c:pt>
                <c:pt idx="342" formatCode="General">
                  <c:v>1.5728060260000001</c:v>
                </c:pt>
                <c:pt idx="343" formatCode="General">
                  <c:v>1.5757238179999999</c:v>
                </c:pt>
                <c:pt idx="344" formatCode="General">
                  <c:v>1.5776982530000001</c:v>
                </c:pt>
                <c:pt idx="345" formatCode="General">
                  <c:v>1.579800919</c:v>
                </c:pt>
                <c:pt idx="346" formatCode="General">
                  <c:v>1.581256373</c:v>
                </c:pt>
                <c:pt idx="347" formatCode="General">
                  <c:v>1.582629882</c:v>
                </c:pt>
                <c:pt idx="348" formatCode="General">
                  <c:v>1.5839283850000001</c:v>
                </c:pt>
                <c:pt idx="349" formatCode="General">
                  <c:v>1.5848617519999999</c:v>
                </c:pt>
                <c:pt idx="350" formatCode="General">
                  <c:v>1.5857816579999999</c:v>
                </c:pt>
                <c:pt idx="351" formatCode="General">
                  <c:v>1.5871700529999999</c:v>
                </c:pt>
                <c:pt idx="352" formatCode="General">
                  <c:v>1.588904157</c:v>
                </c:pt>
                <c:pt idx="353" formatCode="General">
                  <c:v>1.5905306459999999</c:v>
                </c:pt>
                <c:pt idx="354" formatCode="General">
                  <c:v>1.5923184180000001</c:v>
                </c:pt>
                <c:pt idx="355" formatCode="General">
                  <c:v>1.5948618429999999</c:v>
                </c:pt>
                <c:pt idx="356" formatCode="General">
                  <c:v>1.5980595280000001</c:v>
                </c:pt>
                <c:pt idx="357" formatCode="General">
                  <c:v>1.601682923</c:v>
                </c:pt>
                <c:pt idx="358" formatCode="General">
                  <c:v>1.605961658</c:v>
                </c:pt>
                <c:pt idx="359" formatCode="General">
                  <c:v>1.611810604</c:v>
                </c:pt>
                <c:pt idx="360" formatCode="General">
                  <c:v>1.618440892</c:v>
                </c:pt>
                <c:pt idx="361" formatCode="General">
                  <c:v>1.624517204</c:v>
                </c:pt>
                <c:pt idx="362" formatCode="General">
                  <c:v>1.629968227</c:v>
                </c:pt>
                <c:pt idx="363" formatCode="General">
                  <c:v>1.634915592</c:v>
                </c:pt>
                <c:pt idx="364" formatCode="General">
                  <c:v>1.6384783780000001</c:v>
                </c:pt>
                <c:pt idx="365" formatCode="General">
                  <c:v>1.6402779329999999</c:v>
                </c:pt>
                <c:pt idx="366" formatCode="General">
                  <c:v>1.6417010480000001</c:v>
                </c:pt>
                <c:pt idx="367" formatCode="General">
                  <c:v>1.643174401</c:v>
                </c:pt>
                <c:pt idx="368" formatCode="General">
                  <c:v>1.644513493</c:v>
                </c:pt>
                <c:pt idx="369" formatCode="General">
                  <c:v>1.645667013</c:v>
                </c:pt>
                <c:pt idx="370" formatCode="General">
                  <c:v>1.6470136900000001</c:v>
                </c:pt>
                <c:pt idx="371" formatCode="General">
                  <c:v>1.648269322</c:v>
                </c:pt>
                <c:pt idx="372" formatCode="General">
                  <c:v>1.6491327179999999</c:v>
                </c:pt>
                <c:pt idx="373" formatCode="General">
                  <c:v>1.650096059</c:v>
                </c:pt>
                <c:pt idx="374" formatCode="General">
                  <c:v>1.6509081809999999</c:v>
                </c:pt>
                <c:pt idx="375" formatCode="General">
                  <c:v>1.6515308900000001</c:v>
                </c:pt>
                <c:pt idx="376" formatCode="General">
                  <c:v>1.652074198</c:v>
                </c:pt>
                <c:pt idx="377" formatCode="General">
                  <c:v>1.652597965</c:v>
                </c:pt>
                <c:pt idx="378" formatCode="General">
                  <c:v>1.6529851289999999</c:v>
                </c:pt>
                <c:pt idx="379" formatCode="General">
                  <c:v>1.653239366</c:v>
                </c:pt>
                <c:pt idx="380" formatCode="General">
                  <c:v>1.653545295</c:v>
                </c:pt>
                <c:pt idx="381" formatCode="General">
                  <c:v>1.6539082220000001</c:v>
                </c:pt>
                <c:pt idx="382" formatCode="General">
                  <c:v>1.6543333</c:v>
                </c:pt>
                <c:pt idx="383" formatCode="General">
                  <c:v>1.654747653</c:v>
                </c:pt>
                <c:pt idx="384" formatCode="General">
                  <c:v>1.655244041</c:v>
                </c:pt>
                <c:pt idx="385" formatCode="General">
                  <c:v>1.6556413299999999</c:v>
                </c:pt>
                <c:pt idx="386" formatCode="General">
                  <c:v>1.656003573</c:v>
                </c:pt>
                <c:pt idx="387" formatCode="General">
                  <c:v>1.6563502809999999</c:v>
                </c:pt>
                <c:pt idx="388" formatCode="General">
                  <c:v>1.656681785</c:v>
                </c:pt>
                <c:pt idx="389" formatCode="General">
                  <c:v>1.6569532440000001</c:v>
                </c:pt>
                <c:pt idx="390" formatCode="General">
                  <c:v>1.6572543879999999</c:v>
                </c:pt>
                <c:pt idx="391" formatCode="General">
                  <c:v>1.657528135</c:v>
                </c:pt>
                <c:pt idx="392" formatCode="General">
                  <c:v>1.657782954</c:v>
                </c:pt>
                <c:pt idx="393" formatCode="General">
                  <c:v>1.6580042580000001</c:v>
                </c:pt>
                <c:pt idx="394" formatCode="General">
                  <c:v>1.658230125</c:v>
                </c:pt>
              </c:numCache>
            </c:numRef>
          </c:xVal>
          <c:yVal>
            <c:numRef>
              <c:f>'Data fresh bones'!$II$4:$II$398</c:f>
              <c:numCache>
                <c:formatCode>General</c:formatCode>
                <c:ptCount val="395"/>
                <c:pt idx="0">
                  <c:v>-6.3378000000000002E-4</c:v>
                </c:pt>
                <c:pt idx="1">
                  <c:v>1.20064E-3</c:v>
                </c:pt>
                <c:pt idx="2">
                  <c:v>1.59709E-3</c:v>
                </c:pt>
                <c:pt idx="3">
                  <c:v>1.6468100000000001E-3</c:v>
                </c:pt>
                <c:pt idx="4">
                  <c:v>1.9919899999999999E-3</c:v>
                </c:pt>
                <c:pt idx="5">
                  <c:v>2.2615000000000001E-3</c:v>
                </c:pt>
                <c:pt idx="6">
                  <c:v>2.4537700000000001E-3</c:v>
                </c:pt>
                <c:pt idx="7">
                  <c:v>2.2518799999999999E-3</c:v>
                </c:pt>
                <c:pt idx="8">
                  <c:v>2.1169499999999998E-3</c:v>
                </c:pt>
                <c:pt idx="9">
                  <c:v>2.0638800000000001E-3</c:v>
                </c:pt>
                <c:pt idx="10">
                  <c:v>1.7811999999999999E-3</c:v>
                </c:pt>
                <c:pt idx="11">
                  <c:v>1.6940600000000001E-3</c:v>
                </c:pt>
                <c:pt idx="12">
                  <c:v>1.67818E-3</c:v>
                </c:pt>
                <c:pt idx="13">
                  <c:v>1.58833E-3</c:v>
                </c:pt>
                <c:pt idx="14">
                  <c:v>1.52421E-3</c:v>
                </c:pt>
                <c:pt idx="15">
                  <c:v>1.5416399999999999E-3</c:v>
                </c:pt>
                <c:pt idx="16">
                  <c:v>1.5443500000000001E-3</c:v>
                </c:pt>
                <c:pt idx="17">
                  <c:v>1.61743E-3</c:v>
                </c:pt>
                <c:pt idx="18">
                  <c:v>1.6805399999999999E-3</c:v>
                </c:pt>
                <c:pt idx="19">
                  <c:v>1.7602E-3</c:v>
                </c:pt>
                <c:pt idx="20">
                  <c:v>1.75741E-3</c:v>
                </c:pt>
                <c:pt idx="21">
                  <c:v>1.77527E-3</c:v>
                </c:pt>
                <c:pt idx="22">
                  <c:v>1.77056E-3</c:v>
                </c:pt>
                <c:pt idx="23">
                  <c:v>1.7494800000000001E-3</c:v>
                </c:pt>
                <c:pt idx="24">
                  <c:v>1.7299800000000001E-3</c:v>
                </c:pt>
                <c:pt idx="25">
                  <c:v>1.71776E-3</c:v>
                </c:pt>
                <c:pt idx="26">
                  <c:v>1.70652E-3</c:v>
                </c:pt>
                <c:pt idx="27">
                  <c:v>1.7063600000000001E-3</c:v>
                </c:pt>
                <c:pt idx="28">
                  <c:v>1.70666E-3</c:v>
                </c:pt>
                <c:pt idx="29">
                  <c:v>1.7112200000000001E-3</c:v>
                </c:pt>
                <c:pt idx="30">
                  <c:v>1.7099400000000001E-3</c:v>
                </c:pt>
                <c:pt idx="31">
                  <c:v>1.6845499999999999E-3</c:v>
                </c:pt>
                <c:pt idx="32">
                  <c:v>1.5841099999999999E-3</c:v>
                </c:pt>
                <c:pt idx="33">
                  <c:v>1.5705300000000001E-3</c:v>
                </c:pt>
                <c:pt idx="34">
                  <c:v>1.5241E-3</c:v>
                </c:pt>
                <c:pt idx="35">
                  <c:v>1.4985E-3</c:v>
                </c:pt>
                <c:pt idx="36">
                  <c:v>1.4946499999999999E-3</c:v>
                </c:pt>
                <c:pt idx="37">
                  <c:v>1.4987900000000001E-3</c:v>
                </c:pt>
                <c:pt idx="38">
                  <c:v>1.4794999999999999E-3</c:v>
                </c:pt>
                <c:pt idx="39">
                  <c:v>1.43286E-3</c:v>
                </c:pt>
                <c:pt idx="40">
                  <c:v>1.35429E-3</c:v>
                </c:pt>
                <c:pt idx="41">
                  <c:v>1.33037E-3</c:v>
                </c:pt>
                <c:pt idx="42">
                  <c:v>1.2744900000000001E-3</c:v>
                </c:pt>
                <c:pt idx="43">
                  <c:v>1.2295699999999999E-3</c:v>
                </c:pt>
                <c:pt idx="44">
                  <c:v>1.21255E-3</c:v>
                </c:pt>
                <c:pt idx="45">
                  <c:v>1.22594E-3</c:v>
                </c:pt>
                <c:pt idx="46">
                  <c:v>1.22835E-3</c:v>
                </c:pt>
                <c:pt idx="47">
                  <c:v>1.2184100000000001E-3</c:v>
                </c:pt>
                <c:pt idx="48">
                  <c:v>1.19327E-3</c:v>
                </c:pt>
                <c:pt idx="49">
                  <c:v>1.17486E-3</c:v>
                </c:pt>
                <c:pt idx="50">
                  <c:v>1.1546E-3</c:v>
                </c:pt>
                <c:pt idx="51">
                  <c:v>1.1186E-3</c:v>
                </c:pt>
                <c:pt idx="52">
                  <c:v>1.0967800000000001E-3</c:v>
                </c:pt>
                <c:pt idx="53">
                  <c:v>1.0859400000000001E-3</c:v>
                </c:pt>
                <c:pt idx="54">
                  <c:v>1.07091E-3</c:v>
                </c:pt>
                <c:pt idx="55">
                  <c:v>1.0318E-3</c:v>
                </c:pt>
                <c:pt idx="56">
                  <c:v>1.02809E-3</c:v>
                </c:pt>
                <c:pt idx="57">
                  <c:v>1.02443E-3</c:v>
                </c:pt>
                <c:pt idx="58">
                  <c:v>1.0289299999999999E-3</c:v>
                </c:pt>
                <c:pt idx="59">
                  <c:v>1.0160099999999999E-3</c:v>
                </c:pt>
                <c:pt idx="60">
                  <c:v>9.9785E-4</c:v>
                </c:pt>
                <c:pt idx="61">
                  <c:v>9.9353000000000006E-4</c:v>
                </c:pt>
                <c:pt idx="62">
                  <c:v>9.9387E-4</c:v>
                </c:pt>
                <c:pt idx="63">
                  <c:v>9.9500999999999995E-4</c:v>
                </c:pt>
                <c:pt idx="64">
                  <c:v>9.9935999999999992E-4</c:v>
                </c:pt>
                <c:pt idx="65">
                  <c:v>8.4701999999999998E-4</c:v>
                </c:pt>
                <c:pt idx="66">
                  <c:v>7.8790000000000002E-4</c:v>
                </c:pt>
                <c:pt idx="67">
                  <c:v>7.6824E-4</c:v>
                </c:pt>
                <c:pt idx="68">
                  <c:v>7.1801999999999999E-4</c:v>
                </c:pt>
                <c:pt idx="69">
                  <c:v>7.1900000000000002E-4</c:v>
                </c:pt>
                <c:pt idx="70">
                  <c:v>7.1557000000000001E-4</c:v>
                </c:pt>
                <c:pt idx="71">
                  <c:v>7.1544000000000002E-4</c:v>
                </c:pt>
                <c:pt idx="72">
                  <c:v>7.1308000000000005E-4</c:v>
                </c:pt>
                <c:pt idx="73">
                  <c:v>7.1869999999999996E-4</c:v>
                </c:pt>
                <c:pt idx="74">
                  <c:v>7.1372000000000004E-4</c:v>
                </c:pt>
                <c:pt idx="75">
                  <c:v>7.0138000000000004E-4</c:v>
                </c:pt>
                <c:pt idx="76">
                  <c:v>7.0609999999999998E-4</c:v>
                </c:pt>
                <c:pt idx="77">
                  <c:v>7.0609999999999998E-4</c:v>
                </c:pt>
                <c:pt idx="78">
                  <c:v>6.8187E-4</c:v>
                </c:pt>
                <c:pt idx="79">
                  <c:v>6.7977000000000001E-4</c:v>
                </c:pt>
                <c:pt idx="80">
                  <c:v>6.4037999999999996E-4</c:v>
                </c:pt>
                <c:pt idx="81">
                  <c:v>6.0543999999999995E-4</c:v>
                </c:pt>
                <c:pt idx="82">
                  <c:v>5.6908999999999996E-4</c:v>
                </c:pt>
                <c:pt idx="83">
                  <c:v>6.1959000000000005E-4</c:v>
                </c:pt>
                <c:pt idx="84">
                  <c:v>6.3471000000000003E-4</c:v>
                </c:pt>
                <c:pt idx="85">
                  <c:v>6.4258999999999996E-4</c:v>
                </c:pt>
                <c:pt idx="86">
                  <c:v>6.4298000000000003E-4</c:v>
                </c:pt>
                <c:pt idx="87">
                  <c:v>6.7411000000000001E-4</c:v>
                </c:pt>
                <c:pt idx="88">
                  <c:v>6.5881000000000002E-4</c:v>
                </c:pt>
                <c:pt idx="89">
                  <c:v>6.5633E-4</c:v>
                </c:pt>
                <c:pt idx="90">
                  <c:v>6.5043000000000002E-4</c:v>
                </c:pt>
                <c:pt idx="91">
                  <c:v>6.5791000000000005E-4</c:v>
                </c:pt>
                <c:pt idx="92">
                  <c:v>6.5647000000000004E-4</c:v>
                </c:pt>
                <c:pt idx="93">
                  <c:v>6.5987000000000001E-4</c:v>
                </c:pt>
                <c:pt idx="94">
                  <c:v>6.3929999999999998E-4</c:v>
                </c:pt>
                <c:pt idx="95">
                  <c:v>6.3637999999999998E-4</c:v>
                </c:pt>
                <c:pt idx="96">
                  <c:v>6.6768999999999997E-4</c:v>
                </c:pt>
                <c:pt idx="97">
                  <c:v>6.6708000000000002E-4</c:v>
                </c:pt>
                <c:pt idx="98">
                  <c:v>6.7100999999999999E-4</c:v>
                </c:pt>
                <c:pt idx="99">
                  <c:v>6.8705999999999997E-4</c:v>
                </c:pt>
                <c:pt idx="100">
                  <c:v>6.9972000000000003E-4</c:v>
                </c:pt>
                <c:pt idx="101">
                  <c:v>7.2577000000000004E-4</c:v>
                </c:pt>
                <c:pt idx="102">
                  <c:v>6.8720999999999995E-4</c:v>
                </c:pt>
                <c:pt idx="103">
                  <c:v>6.9620999999999995E-4</c:v>
                </c:pt>
                <c:pt idx="104">
                  <c:v>6.9817000000000002E-4</c:v>
                </c:pt>
                <c:pt idx="105">
                  <c:v>7.8249000000000005E-4</c:v>
                </c:pt>
                <c:pt idx="106">
                  <c:v>7.8016999999999995E-4</c:v>
                </c:pt>
                <c:pt idx="107">
                  <c:v>7.1989999999999999E-4</c:v>
                </c:pt>
                <c:pt idx="108">
                  <c:v>6.4652999999999998E-4</c:v>
                </c:pt>
                <c:pt idx="109">
                  <c:v>6.5941999999999997E-4</c:v>
                </c:pt>
                <c:pt idx="110">
                  <c:v>6.623E-4</c:v>
                </c:pt>
                <c:pt idx="111">
                  <c:v>6.6031E-4</c:v>
                </c:pt>
                <c:pt idx="112">
                  <c:v>6.7725000000000001E-4</c:v>
                </c:pt>
                <c:pt idx="113">
                  <c:v>6.9444999999999999E-4</c:v>
                </c:pt>
                <c:pt idx="114">
                  <c:v>6.9001999999999996E-4</c:v>
                </c:pt>
                <c:pt idx="115">
                  <c:v>6.8966999999999997E-4</c:v>
                </c:pt>
                <c:pt idx="116">
                  <c:v>6.8983E-4</c:v>
                </c:pt>
                <c:pt idx="117">
                  <c:v>6.6562999999999995E-4</c:v>
                </c:pt>
                <c:pt idx="118">
                  <c:v>6.6348999999999998E-4</c:v>
                </c:pt>
                <c:pt idx="119">
                  <c:v>6.6034000000000004E-4</c:v>
                </c:pt>
                <c:pt idx="120">
                  <c:v>6.6040000000000001E-4</c:v>
                </c:pt>
                <c:pt idx="121">
                  <c:v>6.6739999999999996E-4</c:v>
                </c:pt>
                <c:pt idx="122">
                  <c:v>6.5450000000000003E-4</c:v>
                </c:pt>
                <c:pt idx="123">
                  <c:v>6.6125999999999999E-4</c:v>
                </c:pt>
                <c:pt idx="124">
                  <c:v>6.7511999999999997E-4</c:v>
                </c:pt>
                <c:pt idx="125">
                  <c:v>6.5152000000000005E-4</c:v>
                </c:pt>
                <c:pt idx="126">
                  <c:v>6.5174999999999999E-4</c:v>
                </c:pt>
                <c:pt idx="127">
                  <c:v>6.4223999999999998E-4</c:v>
                </c:pt>
                <c:pt idx="128">
                  <c:v>6.3794999999999998E-4</c:v>
                </c:pt>
                <c:pt idx="129">
                  <c:v>6.2350999999999997E-4</c:v>
                </c:pt>
                <c:pt idx="130">
                  <c:v>6.2573000000000001E-4</c:v>
                </c:pt>
                <c:pt idx="131">
                  <c:v>6.3077999999999995E-4</c:v>
                </c:pt>
                <c:pt idx="132">
                  <c:v>5.8299000000000003E-4</c:v>
                </c:pt>
                <c:pt idx="133">
                  <c:v>5.7076999999999996E-4</c:v>
                </c:pt>
                <c:pt idx="134">
                  <c:v>5.5670000000000003E-4</c:v>
                </c:pt>
                <c:pt idx="135">
                  <c:v>4.9419999999999998E-4</c:v>
                </c:pt>
                <c:pt idx="136">
                  <c:v>4.1910999999999999E-4</c:v>
                </c:pt>
                <c:pt idx="137">
                  <c:v>4.3388999999999998E-4</c:v>
                </c:pt>
                <c:pt idx="138">
                  <c:v>3.4942000000000003E-4</c:v>
                </c:pt>
                <c:pt idx="139">
                  <c:v>3.5243999999999998E-4</c:v>
                </c:pt>
                <c:pt idx="140">
                  <c:v>3.5147999999999999E-4</c:v>
                </c:pt>
                <c:pt idx="141">
                  <c:v>2.6919999999999998E-4</c:v>
                </c:pt>
                <c:pt idx="142">
                  <c:v>2.0248E-4</c:v>
                </c:pt>
                <c:pt idx="143">
                  <c:v>1.8076999999999999E-4</c:v>
                </c:pt>
                <c:pt idx="144" formatCode="0.00E+00">
                  <c:v>9.6174000000000004E-5</c:v>
                </c:pt>
                <c:pt idx="145" formatCode="0.00E+00">
                  <c:v>7.5588999999999997E-5</c:v>
                </c:pt>
                <c:pt idx="146">
                  <c:v>1.0517E-4</c:v>
                </c:pt>
                <c:pt idx="147">
                  <c:v>1.2700999999999999E-4</c:v>
                </c:pt>
                <c:pt idx="148" formatCode="0.00E+00">
                  <c:v>7.6493000000000001E-5</c:v>
                </c:pt>
                <c:pt idx="149" formatCode="0.00E+00">
                  <c:v>4.7953E-5</c:v>
                </c:pt>
                <c:pt idx="150" formatCode="0.00E+00">
                  <c:v>-1.9774000000000001E-5</c:v>
                </c:pt>
                <c:pt idx="151" formatCode="0.00E+00">
                  <c:v>-6.3990000000000002E-5</c:v>
                </c:pt>
                <c:pt idx="152">
                  <c:v>-1.0296E-4</c:v>
                </c:pt>
                <c:pt idx="153" formatCode="0.00E+00">
                  <c:v>-7.1967999999999999E-5</c:v>
                </c:pt>
                <c:pt idx="154" formatCode="0.00E+00">
                  <c:v>-4.2692999999999999E-5</c:v>
                </c:pt>
                <c:pt idx="155" formatCode="0.00E+00">
                  <c:v>1.9437E-5</c:v>
                </c:pt>
                <c:pt idx="156" formatCode="0.00E+00">
                  <c:v>6.0391000000000003E-6</c:v>
                </c:pt>
                <c:pt idx="157" formatCode="0.00E+00">
                  <c:v>-9.0404999999999992E-6</c:v>
                </c:pt>
                <c:pt idx="158">
                  <c:v>-1.0266E-4</c:v>
                </c:pt>
                <c:pt idx="159">
                  <c:v>-2.2896E-4</c:v>
                </c:pt>
                <c:pt idx="160">
                  <c:v>-3.1182999999999997E-4</c:v>
                </c:pt>
                <c:pt idx="161">
                  <c:v>-3.4883000000000001E-4</c:v>
                </c:pt>
                <c:pt idx="162">
                  <c:v>-3.8172E-4</c:v>
                </c:pt>
                <c:pt idx="163">
                  <c:v>-4.1105999999999998E-4</c:v>
                </c:pt>
                <c:pt idx="164">
                  <c:v>-4.0771999999999998E-4</c:v>
                </c:pt>
                <c:pt idx="165">
                  <c:v>-4.4073000000000002E-4</c:v>
                </c:pt>
                <c:pt idx="166">
                  <c:v>-4.8773000000000002E-4</c:v>
                </c:pt>
                <c:pt idx="167">
                  <c:v>-5.3443000000000002E-4</c:v>
                </c:pt>
                <c:pt idx="168">
                  <c:v>-5.6614999999999996E-4</c:v>
                </c:pt>
                <c:pt idx="169">
                  <c:v>-5.9099E-4</c:v>
                </c:pt>
                <c:pt idx="170">
                  <c:v>-6.2237999999999996E-4</c:v>
                </c:pt>
                <c:pt idx="171">
                  <c:v>-6.4764E-4</c:v>
                </c:pt>
                <c:pt idx="172">
                  <c:v>-8.1890999999999995E-4</c:v>
                </c:pt>
                <c:pt idx="173">
                  <c:v>-8.9057000000000003E-4</c:v>
                </c:pt>
                <c:pt idx="174">
                  <c:v>-9.4370999999999995E-4</c:v>
                </c:pt>
                <c:pt idx="175">
                  <c:v>-9.4479999999999998E-4</c:v>
                </c:pt>
                <c:pt idx="176">
                  <c:v>-9.8408000000000002E-4</c:v>
                </c:pt>
                <c:pt idx="177">
                  <c:v>-9.9889000000000011E-4</c:v>
                </c:pt>
                <c:pt idx="178">
                  <c:v>-1.00383E-3</c:v>
                </c:pt>
                <c:pt idx="179">
                  <c:v>-1.0537000000000001E-3</c:v>
                </c:pt>
                <c:pt idx="180">
                  <c:v>-1.16069E-3</c:v>
                </c:pt>
                <c:pt idx="181">
                  <c:v>-1.1774999999999999E-3</c:v>
                </c:pt>
                <c:pt idx="182">
                  <c:v>-1.2099299999999999E-3</c:v>
                </c:pt>
                <c:pt idx="183">
                  <c:v>-1.27363E-3</c:v>
                </c:pt>
                <c:pt idx="184">
                  <c:v>-1.2833199999999999E-3</c:v>
                </c:pt>
                <c:pt idx="185">
                  <c:v>-1.28881E-3</c:v>
                </c:pt>
                <c:pt idx="186">
                  <c:v>-1.3033999999999999E-3</c:v>
                </c:pt>
                <c:pt idx="187">
                  <c:v>-1.3011699999999999E-3</c:v>
                </c:pt>
                <c:pt idx="188">
                  <c:v>-1.30488E-3</c:v>
                </c:pt>
                <c:pt idx="189">
                  <c:v>-1.36053E-3</c:v>
                </c:pt>
                <c:pt idx="190">
                  <c:v>-1.45863E-3</c:v>
                </c:pt>
                <c:pt idx="191">
                  <c:v>-1.4897999999999999E-3</c:v>
                </c:pt>
                <c:pt idx="192">
                  <c:v>-1.6213499999999999E-3</c:v>
                </c:pt>
                <c:pt idx="193">
                  <c:v>-1.6601599999999999E-3</c:v>
                </c:pt>
                <c:pt idx="194">
                  <c:v>-1.65986E-3</c:v>
                </c:pt>
                <c:pt idx="195">
                  <c:v>-1.66354E-3</c:v>
                </c:pt>
                <c:pt idx="196">
                  <c:v>-1.68603E-3</c:v>
                </c:pt>
                <c:pt idx="197">
                  <c:v>-1.6099300000000001E-3</c:v>
                </c:pt>
                <c:pt idx="198">
                  <c:v>-1.5693E-3</c:v>
                </c:pt>
                <c:pt idx="199">
                  <c:v>-1.5385500000000001E-3</c:v>
                </c:pt>
                <c:pt idx="200">
                  <c:v>-1.55153E-3</c:v>
                </c:pt>
                <c:pt idx="201">
                  <c:v>-1.5694800000000001E-3</c:v>
                </c:pt>
                <c:pt idx="202">
                  <c:v>-1.5751700000000001E-3</c:v>
                </c:pt>
                <c:pt idx="203">
                  <c:v>-1.61856E-3</c:v>
                </c:pt>
                <c:pt idx="204">
                  <c:v>-1.61024E-3</c:v>
                </c:pt>
                <c:pt idx="205">
                  <c:v>-1.6092400000000001E-3</c:v>
                </c:pt>
                <c:pt idx="206">
                  <c:v>-1.5896E-3</c:v>
                </c:pt>
                <c:pt idx="207">
                  <c:v>-1.5855299999999999E-3</c:v>
                </c:pt>
                <c:pt idx="208">
                  <c:v>-1.65335E-3</c:v>
                </c:pt>
                <c:pt idx="209">
                  <c:v>-1.7249800000000001E-3</c:v>
                </c:pt>
                <c:pt idx="210">
                  <c:v>-1.7407900000000001E-3</c:v>
                </c:pt>
                <c:pt idx="211">
                  <c:v>-1.7772899999999999E-3</c:v>
                </c:pt>
                <c:pt idx="212">
                  <c:v>-1.75023E-3</c:v>
                </c:pt>
                <c:pt idx="213">
                  <c:v>-1.7485199999999999E-3</c:v>
                </c:pt>
                <c:pt idx="214">
                  <c:v>-1.7577199999999999E-3</c:v>
                </c:pt>
                <c:pt idx="215">
                  <c:v>-1.80021E-3</c:v>
                </c:pt>
                <c:pt idx="216">
                  <c:v>-1.86773E-3</c:v>
                </c:pt>
                <c:pt idx="217">
                  <c:v>-1.92022E-3</c:v>
                </c:pt>
                <c:pt idx="218">
                  <c:v>-1.93002E-3</c:v>
                </c:pt>
                <c:pt idx="219">
                  <c:v>-1.9536499999999999E-3</c:v>
                </c:pt>
                <c:pt idx="220">
                  <c:v>-1.9941099999999999E-3</c:v>
                </c:pt>
                <c:pt idx="221">
                  <c:v>-1.9987999999999998E-3</c:v>
                </c:pt>
                <c:pt idx="222">
                  <c:v>-2.0943200000000002E-3</c:v>
                </c:pt>
                <c:pt idx="223">
                  <c:v>-2.1555400000000001E-3</c:v>
                </c:pt>
                <c:pt idx="224">
                  <c:v>-2.1903000000000001E-3</c:v>
                </c:pt>
                <c:pt idx="225">
                  <c:v>-2.1997700000000002E-3</c:v>
                </c:pt>
                <c:pt idx="226">
                  <c:v>-2.2955800000000002E-3</c:v>
                </c:pt>
                <c:pt idx="227">
                  <c:v>-2.3173299999999998E-3</c:v>
                </c:pt>
                <c:pt idx="228">
                  <c:v>-2.3603700000000001E-3</c:v>
                </c:pt>
                <c:pt idx="229">
                  <c:v>-2.4017600000000002E-3</c:v>
                </c:pt>
                <c:pt idx="230">
                  <c:v>-2.50556E-3</c:v>
                </c:pt>
                <c:pt idx="231">
                  <c:v>-2.5092199999999999E-3</c:v>
                </c:pt>
                <c:pt idx="232">
                  <c:v>-2.5240800000000002E-3</c:v>
                </c:pt>
                <c:pt idx="233">
                  <c:v>-2.5450300000000002E-3</c:v>
                </c:pt>
                <c:pt idx="234">
                  <c:v>-2.5477799999999999E-3</c:v>
                </c:pt>
                <c:pt idx="235">
                  <c:v>-2.5352899999999999E-3</c:v>
                </c:pt>
                <c:pt idx="236">
                  <c:v>-2.5514299999999999E-3</c:v>
                </c:pt>
                <c:pt idx="237">
                  <c:v>-2.5742400000000002E-3</c:v>
                </c:pt>
                <c:pt idx="238">
                  <c:v>-2.6355300000000001E-3</c:v>
                </c:pt>
                <c:pt idx="239">
                  <c:v>-2.7231E-3</c:v>
                </c:pt>
                <c:pt idx="240">
                  <c:v>-2.7320299999999999E-3</c:v>
                </c:pt>
                <c:pt idx="241">
                  <c:v>-2.8121700000000001E-3</c:v>
                </c:pt>
                <c:pt idx="242">
                  <c:v>-2.8616100000000001E-3</c:v>
                </c:pt>
                <c:pt idx="243">
                  <c:v>-2.8595500000000002E-3</c:v>
                </c:pt>
                <c:pt idx="244">
                  <c:v>-2.86827E-3</c:v>
                </c:pt>
                <c:pt idx="245">
                  <c:v>-2.9951700000000001E-3</c:v>
                </c:pt>
                <c:pt idx="246">
                  <c:v>-3.0094499999999999E-3</c:v>
                </c:pt>
                <c:pt idx="247">
                  <c:v>-3.0162700000000001E-3</c:v>
                </c:pt>
                <c:pt idx="248">
                  <c:v>-3.1104100000000001E-3</c:v>
                </c:pt>
                <c:pt idx="249">
                  <c:v>-3.1276799999999999E-3</c:v>
                </c:pt>
                <c:pt idx="250">
                  <c:v>-3.1113899999999999E-3</c:v>
                </c:pt>
                <c:pt idx="251">
                  <c:v>-3.2104899999999999E-3</c:v>
                </c:pt>
                <c:pt idx="252">
                  <c:v>-3.3638100000000001E-3</c:v>
                </c:pt>
                <c:pt idx="253">
                  <c:v>-3.35082E-3</c:v>
                </c:pt>
                <c:pt idx="254">
                  <c:v>-3.3224299999999999E-3</c:v>
                </c:pt>
                <c:pt idx="255">
                  <c:v>-3.3305700000000001E-3</c:v>
                </c:pt>
                <c:pt idx="256">
                  <c:v>-3.3289999999999999E-3</c:v>
                </c:pt>
                <c:pt idx="257">
                  <c:v>-3.3116399999999998E-3</c:v>
                </c:pt>
                <c:pt idx="258">
                  <c:v>-3.3620899999999999E-3</c:v>
                </c:pt>
                <c:pt idx="259">
                  <c:v>-3.4734900000000001E-3</c:v>
                </c:pt>
                <c:pt idx="260">
                  <c:v>-3.50256E-3</c:v>
                </c:pt>
                <c:pt idx="261">
                  <c:v>-3.5247799999999999E-3</c:v>
                </c:pt>
                <c:pt idx="262">
                  <c:v>-3.52666E-3</c:v>
                </c:pt>
                <c:pt idx="263">
                  <c:v>-3.5421599999999999E-3</c:v>
                </c:pt>
                <c:pt idx="264">
                  <c:v>-3.5095500000000002E-3</c:v>
                </c:pt>
                <c:pt idx="265">
                  <c:v>-3.5238499999999998E-3</c:v>
                </c:pt>
                <c:pt idx="266">
                  <c:v>-3.51578E-3</c:v>
                </c:pt>
                <c:pt idx="267">
                  <c:v>-3.5288099999999998E-3</c:v>
                </c:pt>
                <c:pt idx="268">
                  <c:v>-3.5180300000000001E-3</c:v>
                </c:pt>
                <c:pt idx="269">
                  <c:v>-3.54186E-3</c:v>
                </c:pt>
                <c:pt idx="270">
                  <c:v>-3.51221E-3</c:v>
                </c:pt>
                <c:pt idx="271">
                  <c:v>-3.53915E-3</c:v>
                </c:pt>
                <c:pt idx="272">
                  <c:v>-3.5711699999999998E-3</c:v>
                </c:pt>
                <c:pt idx="273">
                  <c:v>-3.58472E-3</c:v>
                </c:pt>
                <c:pt idx="274">
                  <c:v>-3.5906800000000002E-3</c:v>
                </c:pt>
                <c:pt idx="275">
                  <c:v>-3.5899199999999999E-3</c:v>
                </c:pt>
                <c:pt idx="276">
                  <c:v>-3.5916500000000001E-3</c:v>
                </c:pt>
                <c:pt idx="277">
                  <c:v>-3.5810500000000001E-3</c:v>
                </c:pt>
                <c:pt idx="278">
                  <c:v>-3.5762200000000002E-3</c:v>
                </c:pt>
                <c:pt idx="279">
                  <c:v>-3.5890000000000002E-3</c:v>
                </c:pt>
                <c:pt idx="280">
                  <c:v>-3.6031000000000001E-3</c:v>
                </c:pt>
                <c:pt idx="281">
                  <c:v>-3.6255200000000001E-3</c:v>
                </c:pt>
                <c:pt idx="282">
                  <c:v>-3.63818E-3</c:v>
                </c:pt>
                <c:pt idx="283">
                  <c:v>-3.6403400000000002E-3</c:v>
                </c:pt>
                <c:pt idx="284">
                  <c:v>-3.6397999999999999E-3</c:v>
                </c:pt>
                <c:pt idx="285">
                  <c:v>-3.6438899999999999E-3</c:v>
                </c:pt>
                <c:pt idx="286">
                  <c:v>-3.6583000000000002E-3</c:v>
                </c:pt>
                <c:pt idx="287">
                  <c:v>-3.65943E-3</c:v>
                </c:pt>
                <c:pt idx="288">
                  <c:v>-3.6484600000000001E-3</c:v>
                </c:pt>
                <c:pt idx="289">
                  <c:v>-3.7197900000000002E-3</c:v>
                </c:pt>
                <c:pt idx="290">
                  <c:v>-3.7215299999999998E-3</c:v>
                </c:pt>
                <c:pt idx="291">
                  <c:v>-3.7090500000000002E-3</c:v>
                </c:pt>
                <c:pt idx="292">
                  <c:v>-3.7130499999999999E-3</c:v>
                </c:pt>
                <c:pt idx="293">
                  <c:v>-3.71894E-3</c:v>
                </c:pt>
                <c:pt idx="294">
                  <c:v>-3.7116800000000002E-3</c:v>
                </c:pt>
                <c:pt idx="295">
                  <c:v>-3.7550000000000001E-3</c:v>
                </c:pt>
                <c:pt idx="296">
                  <c:v>-3.7749400000000001E-3</c:v>
                </c:pt>
                <c:pt idx="297">
                  <c:v>-3.7597799999999999E-3</c:v>
                </c:pt>
                <c:pt idx="298">
                  <c:v>-3.7562799999999999E-3</c:v>
                </c:pt>
                <c:pt idx="299">
                  <c:v>-3.7462699999999999E-3</c:v>
                </c:pt>
                <c:pt idx="300">
                  <c:v>-3.8043199999999999E-3</c:v>
                </c:pt>
                <c:pt idx="301">
                  <c:v>-3.8062899999999999E-3</c:v>
                </c:pt>
                <c:pt idx="302">
                  <c:v>-3.8012699999999998E-3</c:v>
                </c:pt>
                <c:pt idx="303">
                  <c:v>-3.7943E-3</c:v>
                </c:pt>
                <c:pt idx="304">
                  <c:v>-3.7859399999999998E-3</c:v>
                </c:pt>
                <c:pt idx="305">
                  <c:v>-3.7983299999999999E-3</c:v>
                </c:pt>
                <c:pt idx="306">
                  <c:v>-3.7997999999999999E-3</c:v>
                </c:pt>
                <c:pt idx="307">
                  <c:v>-3.77065E-3</c:v>
                </c:pt>
                <c:pt idx="308">
                  <c:v>-3.8195299999999998E-3</c:v>
                </c:pt>
                <c:pt idx="309">
                  <c:v>-3.9098199999999996E-3</c:v>
                </c:pt>
                <c:pt idx="310">
                  <c:v>-3.8790999999999999E-3</c:v>
                </c:pt>
                <c:pt idx="311">
                  <c:v>-3.8321100000000001E-3</c:v>
                </c:pt>
                <c:pt idx="312">
                  <c:v>-3.8982999999999999E-3</c:v>
                </c:pt>
                <c:pt idx="313">
                  <c:v>-3.9839300000000001E-3</c:v>
                </c:pt>
                <c:pt idx="314">
                  <c:v>-3.9781299999999999E-3</c:v>
                </c:pt>
                <c:pt idx="315">
                  <c:v>-3.9914199999999999E-3</c:v>
                </c:pt>
                <c:pt idx="316">
                  <c:v>-4.0811500000000004E-3</c:v>
                </c:pt>
                <c:pt idx="317">
                  <c:v>-4.1614599999999996E-3</c:v>
                </c:pt>
                <c:pt idx="318">
                  <c:v>-4.4355999999999996E-3</c:v>
                </c:pt>
                <c:pt idx="319">
                  <c:v>-4.4081600000000004E-3</c:v>
                </c:pt>
                <c:pt idx="320">
                  <c:v>-4.4050299999999999E-3</c:v>
                </c:pt>
                <c:pt idx="321">
                  <c:v>-4.36821E-3</c:v>
                </c:pt>
                <c:pt idx="322">
                  <c:v>-4.6278400000000003E-3</c:v>
                </c:pt>
                <c:pt idx="323">
                  <c:v>-4.5913400000000002E-3</c:v>
                </c:pt>
                <c:pt idx="324">
                  <c:v>-4.6261399999999999E-3</c:v>
                </c:pt>
                <c:pt idx="325">
                  <c:v>-4.62598E-3</c:v>
                </c:pt>
                <c:pt idx="326">
                  <c:v>-4.6321899999999996E-3</c:v>
                </c:pt>
                <c:pt idx="327">
                  <c:v>-4.64395E-3</c:v>
                </c:pt>
                <c:pt idx="328">
                  <c:v>-4.6464200000000001E-3</c:v>
                </c:pt>
                <c:pt idx="329">
                  <c:v>-4.6596299999999997E-3</c:v>
                </c:pt>
                <c:pt idx="330">
                  <c:v>-4.6704700000000004E-3</c:v>
                </c:pt>
                <c:pt idx="331">
                  <c:v>-4.6895799999999996E-3</c:v>
                </c:pt>
                <c:pt idx="332">
                  <c:v>-4.65958E-3</c:v>
                </c:pt>
                <c:pt idx="333">
                  <c:v>-4.7821799999999996E-3</c:v>
                </c:pt>
                <c:pt idx="334">
                  <c:v>-4.7345E-3</c:v>
                </c:pt>
                <c:pt idx="335">
                  <c:v>-4.75728E-3</c:v>
                </c:pt>
                <c:pt idx="336">
                  <c:v>-4.7625799999999998E-3</c:v>
                </c:pt>
                <c:pt idx="337">
                  <c:v>-4.7617800000000002E-3</c:v>
                </c:pt>
                <c:pt idx="338">
                  <c:v>-4.7527400000000001E-3</c:v>
                </c:pt>
                <c:pt idx="339">
                  <c:v>-4.78313E-3</c:v>
                </c:pt>
                <c:pt idx="340">
                  <c:v>-4.8031300000000001E-3</c:v>
                </c:pt>
                <c:pt idx="341">
                  <c:v>-4.8257999999999999E-3</c:v>
                </c:pt>
                <c:pt idx="342">
                  <c:v>-4.8763599999999997E-3</c:v>
                </c:pt>
                <c:pt idx="343">
                  <c:v>-4.8326599999999999E-3</c:v>
                </c:pt>
                <c:pt idx="344">
                  <c:v>-4.8426500000000004E-3</c:v>
                </c:pt>
                <c:pt idx="345">
                  <c:v>-4.8449399999999998E-3</c:v>
                </c:pt>
                <c:pt idx="346">
                  <c:v>-4.9458499999999999E-3</c:v>
                </c:pt>
                <c:pt idx="347">
                  <c:v>-4.9470900000000003E-3</c:v>
                </c:pt>
                <c:pt idx="348">
                  <c:v>-4.9861100000000002E-3</c:v>
                </c:pt>
                <c:pt idx="349">
                  <c:v>-5.1600300000000003E-3</c:v>
                </c:pt>
                <c:pt idx="350">
                  <c:v>-5.07787E-3</c:v>
                </c:pt>
                <c:pt idx="351">
                  <c:v>-5.05478E-3</c:v>
                </c:pt>
                <c:pt idx="352">
                  <c:v>-5.0804999999999999E-3</c:v>
                </c:pt>
                <c:pt idx="353">
                  <c:v>-5.0885499999999998E-3</c:v>
                </c:pt>
                <c:pt idx="354">
                  <c:v>-5.0805399999999997E-3</c:v>
                </c:pt>
                <c:pt idx="355">
                  <c:v>-5.0266399999999998E-3</c:v>
                </c:pt>
                <c:pt idx="356">
                  <c:v>-5.0147999999999998E-3</c:v>
                </c:pt>
                <c:pt idx="357">
                  <c:v>-5.26422E-3</c:v>
                </c:pt>
                <c:pt idx="358">
                  <c:v>-5.3510199999999997E-3</c:v>
                </c:pt>
                <c:pt idx="359">
                  <c:v>-5.4742699999999998E-3</c:v>
                </c:pt>
                <c:pt idx="360">
                  <c:v>-5.6003199999999998E-3</c:v>
                </c:pt>
                <c:pt idx="361">
                  <c:v>-5.7707499999999998E-3</c:v>
                </c:pt>
                <c:pt idx="362">
                  <c:v>-5.8565300000000004E-3</c:v>
                </c:pt>
                <c:pt idx="363">
                  <c:v>-5.9132000000000004E-3</c:v>
                </c:pt>
                <c:pt idx="364">
                  <c:v>-6.05946E-3</c:v>
                </c:pt>
                <c:pt idx="365">
                  <c:v>-6.3669800000000004E-3</c:v>
                </c:pt>
                <c:pt idx="366">
                  <c:v>-6.4987899999999999E-3</c:v>
                </c:pt>
                <c:pt idx="367">
                  <c:v>-6.5567799999999999E-3</c:v>
                </c:pt>
                <c:pt idx="368">
                  <c:v>-6.63651E-3</c:v>
                </c:pt>
                <c:pt idx="369">
                  <c:v>-6.7066599999999997E-3</c:v>
                </c:pt>
                <c:pt idx="370">
                  <c:v>-6.6783199999999997E-3</c:v>
                </c:pt>
                <c:pt idx="371">
                  <c:v>-6.6431600000000004E-3</c:v>
                </c:pt>
                <c:pt idx="372">
                  <c:v>-6.6634800000000003E-3</c:v>
                </c:pt>
                <c:pt idx="373">
                  <c:v>-6.6261200000000001E-3</c:v>
                </c:pt>
                <c:pt idx="374">
                  <c:v>-6.65389E-3</c:v>
                </c:pt>
                <c:pt idx="375">
                  <c:v>-6.67126E-3</c:v>
                </c:pt>
                <c:pt idx="376">
                  <c:v>-6.6798099999999996E-3</c:v>
                </c:pt>
                <c:pt idx="377">
                  <c:v>-6.6796099999999999E-3</c:v>
                </c:pt>
                <c:pt idx="378">
                  <c:v>-6.5356199999999998E-3</c:v>
                </c:pt>
                <c:pt idx="379">
                  <c:v>-6.6904399999999998E-3</c:v>
                </c:pt>
                <c:pt idx="380">
                  <c:v>-6.68324E-3</c:v>
                </c:pt>
                <c:pt idx="381">
                  <c:v>-7.0428599999999997E-3</c:v>
                </c:pt>
                <c:pt idx="382">
                  <c:v>-7.0136399999999998E-3</c:v>
                </c:pt>
                <c:pt idx="383">
                  <c:v>-7.0711100000000002E-3</c:v>
                </c:pt>
                <c:pt idx="384">
                  <c:v>-7.0691199999999999E-3</c:v>
                </c:pt>
                <c:pt idx="385">
                  <c:v>-7.06195E-3</c:v>
                </c:pt>
                <c:pt idx="386">
                  <c:v>-7.0640299999999998E-3</c:v>
                </c:pt>
                <c:pt idx="387">
                  <c:v>-7.03726E-3</c:v>
                </c:pt>
                <c:pt idx="388">
                  <c:v>-7.0836800000000002E-3</c:v>
                </c:pt>
                <c:pt idx="389">
                  <c:v>-6.9725500000000001E-3</c:v>
                </c:pt>
                <c:pt idx="390">
                  <c:v>-6.9796499999999996E-3</c:v>
                </c:pt>
                <c:pt idx="391">
                  <c:v>-7.09744E-3</c:v>
                </c:pt>
                <c:pt idx="392">
                  <c:v>-7.6587799999999996E-3</c:v>
                </c:pt>
                <c:pt idx="393">
                  <c:v>-7.8677399999999998E-3</c:v>
                </c:pt>
                <c:pt idx="394">
                  <c:v>-7.7673500000000001E-3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E8-4B22-9D3C-CA1E38F8C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39072"/>
        <c:axId val="185507136"/>
      </c:scatterChart>
      <c:valAx>
        <c:axId val="7373907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85507136"/>
        <c:crosses val="autoZero"/>
        <c:crossBetween val="midCat"/>
      </c:valAx>
      <c:valAx>
        <c:axId val="185507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37390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0378663604549431"/>
                  <c:y val="0.47597934956406313"/>
                </c:manualLayout>
              </c:layout>
              <c:numFmt formatCode="General" sourceLinked="0"/>
            </c:trendlineLbl>
          </c:trendline>
          <c:xVal>
            <c:numRef>
              <c:f>'Data fresh bones'!$IJ$4:$IJ$398</c:f>
              <c:numCache>
                <c:formatCode>0.00E+00</c:formatCode>
                <c:ptCount val="395"/>
                <c:pt idx="0">
                  <c:v>-1.37151E-5</c:v>
                </c:pt>
                <c:pt idx="1">
                  <c:v>-5.4784699999999997E-5</c:v>
                </c:pt>
                <c:pt idx="2" formatCode="General">
                  <c:v>3.6214E-4</c:v>
                </c:pt>
                <c:pt idx="3" formatCode="General">
                  <c:v>1.283083E-3</c:v>
                </c:pt>
                <c:pt idx="4" formatCode="General">
                  <c:v>3.5009329999999999E-3</c:v>
                </c:pt>
                <c:pt idx="5" formatCode="General">
                  <c:v>6.6066079999999999E-3</c:v>
                </c:pt>
                <c:pt idx="6" formatCode="General">
                  <c:v>1.0953627000000001E-2</c:v>
                </c:pt>
                <c:pt idx="7" formatCode="General">
                  <c:v>1.5597616999999999E-2</c:v>
                </c:pt>
                <c:pt idx="8" formatCode="General">
                  <c:v>2.0104100999999999E-2</c:v>
                </c:pt>
                <c:pt idx="9" formatCode="General">
                  <c:v>2.4126294999999999E-2</c:v>
                </c:pt>
                <c:pt idx="10" formatCode="General">
                  <c:v>2.7897379E-2</c:v>
                </c:pt>
                <c:pt idx="11" formatCode="General">
                  <c:v>3.1218531000000001E-2</c:v>
                </c:pt>
                <c:pt idx="12" formatCode="General">
                  <c:v>3.4821467000000002E-2</c:v>
                </c:pt>
                <c:pt idx="13" formatCode="General">
                  <c:v>3.8674501E-2</c:v>
                </c:pt>
                <c:pt idx="14" formatCode="General">
                  <c:v>4.2283532999999998E-2</c:v>
                </c:pt>
                <c:pt idx="15" formatCode="General">
                  <c:v>4.5919939E-2</c:v>
                </c:pt>
                <c:pt idx="16" formatCode="General">
                  <c:v>4.9840822E-2</c:v>
                </c:pt>
                <c:pt idx="17" formatCode="General">
                  <c:v>5.3188843E-2</c:v>
                </c:pt>
                <c:pt idx="18" formatCode="General">
                  <c:v>5.6587184999999998E-2</c:v>
                </c:pt>
                <c:pt idx="19" formatCode="General">
                  <c:v>6.0735250999999997E-2</c:v>
                </c:pt>
                <c:pt idx="20" formatCode="General">
                  <c:v>6.6099924000000004E-2</c:v>
                </c:pt>
                <c:pt idx="21" formatCode="General">
                  <c:v>7.0658042000000004E-2</c:v>
                </c:pt>
                <c:pt idx="22" formatCode="General">
                  <c:v>7.5436682000000005E-2</c:v>
                </c:pt>
                <c:pt idx="23" formatCode="General">
                  <c:v>8.0546591000000001E-2</c:v>
                </c:pt>
                <c:pt idx="24" formatCode="General">
                  <c:v>8.5298591000000007E-2</c:v>
                </c:pt>
                <c:pt idx="25" formatCode="General">
                  <c:v>8.9376492000000002E-2</c:v>
                </c:pt>
                <c:pt idx="26" formatCode="General">
                  <c:v>9.3787396999999995E-2</c:v>
                </c:pt>
                <c:pt idx="27" formatCode="General">
                  <c:v>9.8120020000000002E-2</c:v>
                </c:pt>
                <c:pt idx="28" formatCode="General">
                  <c:v>0.101547292</c:v>
                </c:pt>
                <c:pt idx="29" formatCode="General">
                  <c:v>0.104721491</c:v>
                </c:pt>
                <c:pt idx="30" formatCode="General">
                  <c:v>0.108974786</c:v>
                </c:pt>
                <c:pt idx="31" formatCode="General">
                  <c:v>0.114373504</c:v>
                </c:pt>
                <c:pt idx="32" formatCode="General">
                  <c:v>0.120009387</c:v>
                </c:pt>
                <c:pt idx="33" formatCode="General">
                  <c:v>0.12627358999999999</c:v>
                </c:pt>
                <c:pt idx="34" formatCode="General">
                  <c:v>0.132540768</c:v>
                </c:pt>
                <c:pt idx="35" formatCode="General">
                  <c:v>0.13708348200000001</c:v>
                </c:pt>
                <c:pt idx="36" formatCode="General">
                  <c:v>0.14072084100000001</c:v>
                </c:pt>
                <c:pt idx="37" formatCode="General">
                  <c:v>0.14521435599999999</c:v>
                </c:pt>
                <c:pt idx="38" formatCode="General">
                  <c:v>0.150725003</c:v>
                </c:pt>
                <c:pt idx="39" formatCode="General">
                  <c:v>0.158391847</c:v>
                </c:pt>
                <c:pt idx="40" formatCode="General">
                  <c:v>0.16772657499999999</c:v>
                </c:pt>
                <c:pt idx="41" formatCode="General">
                  <c:v>0.17674338000000001</c:v>
                </c:pt>
                <c:pt idx="42" formatCode="General">
                  <c:v>0.18474889899999999</c:v>
                </c:pt>
                <c:pt idx="43" formatCode="General">
                  <c:v>0.19202506599999999</c:v>
                </c:pt>
                <c:pt idx="44" formatCode="General">
                  <c:v>0.196408523</c:v>
                </c:pt>
                <c:pt idx="45" formatCode="General">
                  <c:v>0.198848886</c:v>
                </c:pt>
                <c:pt idx="46" formatCode="General">
                  <c:v>0.20206332299999999</c:v>
                </c:pt>
                <c:pt idx="47" formatCode="General">
                  <c:v>0.206851375</c:v>
                </c:pt>
                <c:pt idx="48" formatCode="General">
                  <c:v>0.211985489</c:v>
                </c:pt>
                <c:pt idx="49" formatCode="General">
                  <c:v>0.21777355000000001</c:v>
                </c:pt>
                <c:pt idx="50" formatCode="General">
                  <c:v>0.22480414400000001</c:v>
                </c:pt>
                <c:pt idx="51" formatCode="General">
                  <c:v>0.23248046</c:v>
                </c:pt>
                <c:pt idx="52" formatCode="General">
                  <c:v>0.23890007499999999</c:v>
                </c:pt>
                <c:pt idx="53" formatCode="General">
                  <c:v>0.24567228199999999</c:v>
                </c:pt>
                <c:pt idx="54" formatCode="General">
                  <c:v>0.253808543</c:v>
                </c:pt>
                <c:pt idx="55" formatCode="General">
                  <c:v>0.26136299200000002</c:v>
                </c:pt>
                <c:pt idx="56" formatCode="General">
                  <c:v>0.267989329</c:v>
                </c:pt>
                <c:pt idx="57" formatCode="General">
                  <c:v>0.27586603100000001</c:v>
                </c:pt>
                <c:pt idx="58" formatCode="General">
                  <c:v>0.28404770000000001</c:v>
                </c:pt>
                <c:pt idx="59" formatCode="General">
                  <c:v>0.29123199300000002</c:v>
                </c:pt>
                <c:pt idx="60" formatCode="General">
                  <c:v>0.29809740299999998</c:v>
                </c:pt>
                <c:pt idx="61" formatCode="General">
                  <c:v>0.30419401099999999</c:v>
                </c:pt>
                <c:pt idx="62" formatCode="General">
                  <c:v>0.30853599500000001</c:v>
                </c:pt>
                <c:pt idx="63" formatCode="General">
                  <c:v>0.31144734899999998</c:v>
                </c:pt>
                <c:pt idx="64" formatCode="General">
                  <c:v>0.31649209099999998</c:v>
                </c:pt>
                <c:pt idx="65" formatCode="General">
                  <c:v>0.32788863600000001</c:v>
                </c:pt>
                <c:pt idx="66" formatCode="General">
                  <c:v>0.342491394</c:v>
                </c:pt>
                <c:pt idx="67" formatCode="General">
                  <c:v>0.35726421899999999</c:v>
                </c:pt>
                <c:pt idx="68" formatCode="General">
                  <c:v>0.37199369399999999</c:v>
                </c:pt>
                <c:pt idx="69" formatCode="General">
                  <c:v>0.38545069900000001</c:v>
                </c:pt>
                <c:pt idx="70" formatCode="General">
                  <c:v>0.39349509599999999</c:v>
                </c:pt>
                <c:pt idx="71" formatCode="General">
                  <c:v>0.39952166700000002</c:v>
                </c:pt>
                <c:pt idx="72" formatCode="General">
                  <c:v>0.40550992600000002</c:v>
                </c:pt>
                <c:pt idx="73" formatCode="General">
                  <c:v>0.41098674899999998</c:v>
                </c:pt>
                <c:pt idx="74" formatCode="General">
                  <c:v>0.41548941499999997</c:v>
                </c:pt>
                <c:pt idx="75" formatCode="General">
                  <c:v>0.42092043299999998</c:v>
                </c:pt>
                <c:pt idx="76" formatCode="General">
                  <c:v>0.42539775200000002</c:v>
                </c:pt>
                <c:pt idx="77" formatCode="General">
                  <c:v>0.42938170199999998</c:v>
                </c:pt>
                <c:pt idx="78" formatCode="General">
                  <c:v>0.43400425199999998</c:v>
                </c:pt>
                <c:pt idx="79" formatCode="General">
                  <c:v>0.43925553899999997</c:v>
                </c:pt>
                <c:pt idx="80" formatCode="General">
                  <c:v>0.44346649700000002</c:v>
                </c:pt>
                <c:pt idx="81" formatCode="General">
                  <c:v>0.44764683100000002</c:v>
                </c:pt>
                <c:pt idx="82" formatCode="General">
                  <c:v>0.45265165600000001</c:v>
                </c:pt>
                <c:pt idx="83" formatCode="General">
                  <c:v>0.45865814300000002</c:v>
                </c:pt>
                <c:pt idx="84" formatCode="General">
                  <c:v>0.46364012799999998</c:v>
                </c:pt>
                <c:pt idx="85" formatCode="General">
                  <c:v>0.46740113100000003</c:v>
                </c:pt>
                <c:pt idx="86" formatCode="General">
                  <c:v>0.47156487899999999</c:v>
                </c:pt>
                <c:pt idx="87" formatCode="General">
                  <c:v>0.47706674399999999</c:v>
                </c:pt>
                <c:pt idx="88" formatCode="General">
                  <c:v>0.482248012</c:v>
                </c:pt>
                <c:pt idx="89" formatCode="General">
                  <c:v>0.48806853100000003</c:v>
                </c:pt>
                <c:pt idx="90" formatCode="General">
                  <c:v>0.49455144000000001</c:v>
                </c:pt>
                <c:pt idx="91" formatCode="General">
                  <c:v>0.50034021900000003</c:v>
                </c:pt>
                <c:pt idx="92" formatCode="General">
                  <c:v>0.50438106900000002</c:v>
                </c:pt>
                <c:pt idx="93" formatCode="General">
                  <c:v>0.50732634799999998</c:v>
                </c:pt>
                <c:pt idx="94" formatCode="General">
                  <c:v>0.50977489300000001</c:v>
                </c:pt>
                <c:pt idx="95" formatCode="General">
                  <c:v>0.51203036800000001</c:v>
                </c:pt>
                <c:pt idx="96" formatCode="General">
                  <c:v>0.51504856099999996</c:v>
                </c:pt>
                <c:pt idx="97" formatCode="General">
                  <c:v>0.51875419599999995</c:v>
                </c:pt>
                <c:pt idx="98" formatCode="General">
                  <c:v>0.52257737900000001</c:v>
                </c:pt>
                <c:pt idx="99" formatCode="General">
                  <c:v>0.52613747499999997</c:v>
                </c:pt>
                <c:pt idx="100" formatCode="General">
                  <c:v>0.52937948599999995</c:v>
                </c:pt>
                <c:pt idx="101" formatCode="General">
                  <c:v>0.53260825700000003</c:v>
                </c:pt>
                <c:pt idx="102" formatCode="General">
                  <c:v>0.53546503199999995</c:v>
                </c:pt>
                <c:pt idx="103" formatCode="General">
                  <c:v>0.53835072399999995</c:v>
                </c:pt>
                <c:pt idx="104" formatCode="General">
                  <c:v>0.54130217400000002</c:v>
                </c:pt>
                <c:pt idx="105" formatCode="General">
                  <c:v>0.54394463800000004</c:v>
                </c:pt>
                <c:pt idx="106" formatCode="General">
                  <c:v>0.54607322199999997</c:v>
                </c:pt>
                <c:pt idx="107" formatCode="General">
                  <c:v>0.54752813</c:v>
                </c:pt>
                <c:pt idx="108" formatCode="General">
                  <c:v>0.54958197399999997</c:v>
                </c:pt>
                <c:pt idx="109" formatCode="General">
                  <c:v>0.55308475499999998</c:v>
                </c:pt>
                <c:pt idx="110" formatCode="General">
                  <c:v>0.557297704</c:v>
                </c:pt>
                <c:pt idx="111" formatCode="General">
                  <c:v>0.56194916900000003</c:v>
                </c:pt>
                <c:pt idx="112" formatCode="General">
                  <c:v>0.56771872300000004</c:v>
                </c:pt>
                <c:pt idx="113" formatCode="General">
                  <c:v>0.57293621699999997</c:v>
                </c:pt>
                <c:pt idx="114" formatCode="General">
                  <c:v>0.57701703400000004</c:v>
                </c:pt>
                <c:pt idx="115" formatCode="General">
                  <c:v>0.58103315099999997</c:v>
                </c:pt>
                <c:pt idx="116" formatCode="General">
                  <c:v>0.584537843</c:v>
                </c:pt>
                <c:pt idx="117" formatCode="General">
                  <c:v>0.58676550400000005</c:v>
                </c:pt>
                <c:pt idx="118" formatCode="General">
                  <c:v>0.59006262600000003</c:v>
                </c:pt>
                <c:pt idx="119" formatCode="General">
                  <c:v>0.59413980200000005</c:v>
                </c:pt>
                <c:pt idx="120" formatCode="General">
                  <c:v>0.59763386500000004</c:v>
                </c:pt>
                <c:pt idx="121" formatCode="General">
                  <c:v>0.60133259500000003</c:v>
                </c:pt>
                <c:pt idx="122" formatCode="General">
                  <c:v>0.60605408699999996</c:v>
                </c:pt>
                <c:pt idx="123" formatCode="General">
                  <c:v>0.60928754399999996</c:v>
                </c:pt>
                <c:pt idx="124" formatCode="General">
                  <c:v>0.61135746099999999</c:v>
                </c:pt>
                <c:pt idx="125" formatCode="General">
                  <c:v>0.61403524600000003</c:v>
                </c:pt>
                <c:pt idx="126" formatCode="General">
                  <c:v>0.61759101900000002</c:v>
                </c:pt>
                <c:pt idx="127" formatCode="General">
                  <c:v>0.620572758</c:v>
                </c:pt>
                <c:pt idx="128" formatCode="General">
                  <c:v>0.62406140799999998</c:v>
                </c:pt>
                <c:pt idx="129" formatCode="General">
                  <c:v>0.62837911800000001</c:v>
                </c:pt>
                <c:pt idx="130" formatCode="General">
                  <c:v>0.63443590800000005</c:v>
                </c:pt>
                <c:pt idx="131" formatCode="General">
                  <c:v>0.64082348499999997</c:v>
                </c:pt>
                <c:pt idx="132" formatCode="General">
                  <c:v>0.64742910600000003</c:v>
                </c:pt>
                <c:pt idx="133" formatCode="General">
                  <c:v>0.65407460699999997</c:v>
                </c:pt>
                <c:pt idx="134" formatCode="General">
                  <c:v>0.66022752900000004</c:v>
                </c:pt>
                <c:pt idx="135" formatCode="General">
                  <c:v>0.664311824</c:v>
                </c:pt>
                <c:pt idx="136" formatCode="General">
                  <c:v>0.66775441800000002</c:v>
                </c:pt>
                <c:pt idx="137" formatCode="General">
                  <c:v>0.67168244499999996</c:v>
                </c:pt>
                <c:pt idx="138" formatCode="General">
                  <c:v>0.67578046199999997</c:v>
                </c:pt>
                <c:pt idx="139" formatCode="General">
                  <c:v>0.68029538499999997</c:v>
                </c:pt>
                <c:pt idx="140" formatCode="General">
                  <c:v>0.68663995700000002</c:v>
                </c:pt>
                <c:pt idx="141" formatCode="General">
                  <c:v>0.69357318999999995</c:v>
                </c:pt>
                <c:pt idx="142" formatCode="General">
                  <c:v>0.69990932299999997</c:v>
                </c:pt>
                <c:pt idx="143" formatCode="General">
                  <c:v>0.70652480500000003</c:v>
                </c:pt>
                <c:pt idx="144" formatCode="General">
                  <c:v>0.71339237899999997</c:v>
                </c:pt>
                <c:pt idx="145" formatCode="General">
                  <c:v>0.71901035700000004</c:v>
                </c:pt>
                <c:pt idx="146" formatCode="General">
                  <c:v>0.72392619499999999</c:v>
                </c:pt>
                <c:pt idx="147" formatCode="General">
                  <c:v>0.72854182099999998</c:v>
                </c:pt>
                <c:pt idx="148" formatCode="General">
                  <c:v>0.73228562100000005</c:v>
                </c:pt>
                <c:pt idx="149" formatCode="General">
                  <c:v>0.73495008500000003</c:v>
                </c:pt>
                <c:pt idx="150" formatCode="General">
                  <c:v>0.73742255499999998</c:v>
                </c:pt>
                <c:pt idx="151" formatCode="General">
                  <c:v>0.740344165</c:v>
                </c:pt>
                <c:pt idx="152" formatCode="General">
                  <c:v>0.74359127400000002</c:v>
                </c:pt>
                <c:pt idx="153" formatCode="General">
                  <c:v>0.74678608300000004</c:v>
                </c:pt>
                <c:pt idx="154" formatCode="General">
                  <c:v>0.74999010399999999</c:v>
                </c:pt>
                <c:pt idx="155" formatCode="General">
                  <c:v>0.75258567799999998</c:v>
                </c:pt>
                <c:pt idx="156" formatCode="General">
                  <c:v>0.75419500399999995</c:v>
                </c:pt>
                <c:pt idx="157" formatCode="General">
                  <c:v>0.75647071499999996</c:v>
                </c:pt>
                <c:pt idx="158" formatCode="General">
                  <c:v>0.75983426700000001</c:v>
                </c:pt>
                <c:pt idx="159" formatCode="General">
                  <c:v>0.76455661799999997</c:v>
                </c:pt>
                <c:pt idx="160" formatCode="General">
                  <c:v>0.77037757799999995</c:v>
                </c:pt>
                <c:pt idx="161" formatCode="General">
                  <c:v>0.77624924200000001</c:v>
                </c:pt>
                <c:pt idx="162" formatCode="General">
                  <c:v>0.78105777700000001</c:v>
                </c:pt>
                <c:pt idx="163" formatCode="General">
                  <c:v>0.78575671000000002</c:v>
                </c:pt>
                <c:pt idx="164" formatCode="General">
                  <c:v>0.79000671600000005</c:v>
                </c:pt>
                <c:pt idx="165" formatCode="General">
                  <c:v>0.79359565600000004</c:v>
                </c:pt>
                <c:pt idx="166" formatCode="General">
                  <c:v>0.79786036500000002</c:v>
                </c:pt>
                <c:pt idx="167" formatCode="General">
                  <c:v>0.80306609500000004</c:v>
                </c:pt>
                <c:pt idx="168" formatCode="General">
                  <c:v>0.807707654</c:v>
                </c:pt>
                <c:pt idx="169" formatCode="General">
                  <c:v>0.81159397700000002</c:v>
                </c:pt>
                <c:pt idx="170" formatCode="General">
                  <c:v>0.81498351599999996</c:v>
                </c:pt>
                <c:pt idx="171" formatCode="General">
                  <c:v>0.81802263099999994</c:v>
                </c:pt>
                <c:pt idx="172" formatCode="General">
                  <c:v>0.82123741299999997</c:v>
                </c:pt>
                <c:pt idx="173" formatCode="General">
                  <c:v>0.82531725300000003</c:v>
                </c:pt>
                <c:pt idx="174" formatCode="General">
                  <c:v>0.83007626499999998</c:v>
                </c:pt>
                <c:pt idx="175" formatCode="General">
                  <c:v>0.83570604100000001</c:v>
                </c:pt>
                <c:pt idx="176" formatCode="General">
                  <c:v>0.84122013200000001</c:v>
                </c:pt>
                <c:pt idx="177" formatCode="General">
                  <c:v>0.845675913</c:v>
                </c:pt>
                <c:pt idx="178" formatCode="General">
                  <c:v>0.84952254599999999</c:v>
                </c:pt>
                <c:pt idx="179" formatCode="General">
                  <c:v>0.853852799</c:v>
                </c:pt>
                <c:pt idx="180" formatCode="General">
                  <c:v>0.85831626299999997</c:v>
                </c:pt>
                <c:pt idx="181" formatCode="General">
                  <c:v>0.86307386500000005</c:v>
                </c:pt>
                <c:pt idx="182" formatCode="General">
                  <c:v>0.86804622099999995</c:v>
                </c:pt>
                <c:pt idx="183" formatCode="General">
                  <c:v>0.87307824599999995</c:v>
                </c:pt>
                <c:pt idx="184" formatCode="General">
                  <c:v>0.87765884000000005</c:v>
                </c:pt>
                <c:pt idx="185" formatCode="General">
                  <c:v>0.88229791099999999</c:v>
                </c:pt>
                <c:pt idx="186" formatCode="General">
                  <c:v>0.88693943900000005</c:v>
                </c:pt>
                <c:pt idx="187" formatCode="General">
                  <c:v>0.891191815</c:v>
                </c:pt>
                <c:pt idx="188" formatCode="General">
                  <c:v>0.89490351000000001</c:v>
                </c:pt>
                <c:pt idx="189" formatCode="General">
                  <c:v>0.897941824</c:v>
                </c:pt>
                <c:pt idx="190" formatCode="General">
                  <c:v>0.90016142300000002</c:v>
                </c:pt>
                <c:pt idx="191" formatCode="General">
                  <c:v>0.90266495300000005</c:v>
                </c:pt>
                <c:pt idx="192" formatCode="General">
                  <c:v>0.90579202800000003</c:v>
                </c:pt>
                <c:pt idx="193" formatCode="General">
                  <c:v>0.90889853099999995</c:v>
                </c:pt>
                <c:pt idx="194" formatCode="General">
                  <c:v>0.91170520600000005</c:v>
                </c:pt>
                <c:pt idx="195" formatCode="General">
                  <c:v>0.91431725100000005</c:v>
                </c:pt>
                <c:pt idx="196" formatCode="General">
                  <c:v>0.91596984199999998</c:v>
                </c:pt>
                <c:pt idx="197" formatCode="General">
                  <c:v>0.91748946200000003</c:v>
                </c:pt>
                <c:pt idx="198" formatCode="General">
                  <c:v>0.91969000700000003</c:v>
                </c:pt>
                <c:pt idx="199" formatCode="General">
                  <c:v>0.92273177799999995</c:v>
                </c:pt>
                <c:pt idx="200" formatCode="General">
                  <c:v>0.92619760200000001</c:v>
                </c:pt>
                <c:pt idx="201" formatCode="General">
                  <c:v>0.93063330399999999</c:v>
                </c:pt>
                <c:pt idx="202" formatCode="General">
                  <c:v>0.93529073699999998</c:v>
                </c:pt>
                <c:pt idx="203" formatCode="General">
                  <c:v>0.93910739700000001</c:v>
                </c:pt>
                <c:pt idx="204" formatCode="General">
                  <c:v>0.94217301600000003</c:v>
                </c:pt>
                <c:pt idx="205" formatCode="General">
                  <c:v>0.94510177299999998</c:v>
                </c:pt>
                <c:pt idx="206" formatCode="General">
                  <c:v>0.94749123400000002</c:v>
                </c:pt>
                <c:pt idx="207" formatCode="General">
                  <c:v>0.95044598700000005</c:v>
                </c:pt>
                <c:pt idx="208" formatCode="General">
                  <c:v>0.95556115200000002</c:v>
                </c:pt>
                <c:pt idx="209" formatCode="General">
                  <c:v>0.96171341600000004</c:v>
                </c:pt>
                <c:pt idx="210" formatCode="General">
                  <c:v>0.96764989899999998</c:v>
                </c:pt>
                <c:pt idx="211" formatCode="General">
                  <c:v>0.97433322499999997</c:v>
                </c:pt>
                <c:pt idx="212" formatCode="General">
                  <c:v>0.98037706800000002</c:v>
                </c:pt>
                <c:pt idx="213" formatCode="General">
                  <c:v>0.98481382399999995</c:v>
                </c:pt>
                <c:pt idx="214" formatCode="General">
                  <c:v>0.98910571599999997</c:v>
                </c:pt>
                <c:pt idx="215" formatCode="General">
                  <c:v>0.99508129199999995</c:v>
                </c:pt>
                <c:pt idx="216" formatCode="General">
                  <c:v>1.0014417040000001</c:v>
                </c:pt>
                <c:pt idx="217" formatCode="General">
                  <c:v>1.0073061729999999</c:v>
                </c:pt>
                <c:pt idx="218" formatCode="General">
                  <c:v>1.0127538679999999</c:v>
                </c:pt>
                <c:pt idx="219" formatCode="General">
                  <c:v>1.0172598850000001</c:v>
                </c:pt>
                <c:pt idx="220" formatCode="General">
                  <c:v>1.019908576</c:v>
                </c:pt>
                <c:pt idx="221" formatCode="General">
                  <c:v>1.0206818989999999</c:v>
                </c:pt>
                <c:pt idx="222" formatCode="General">
                  <c:v>1.021990545</c:v>
                </c:pt>
                <c:pt idx="223" formatCode="General">
                  <c:v>1.025462651</c:v>
                </c:pt>
                <c:pt idx="224" formatCode="General">
                  <c:v>1.030733382</c:v>
                </c:pt>
                <c:pt idx="225" formatCode="General">
                  <c:v>1.0375638279999999</c:v>
                </c:pt>
                <c:pt idx="226" formatCode="General">
                  <c:v>1.0450471969999999</c:v>
                </c:pt>
                <c:pt idx="227" formatCode="General">
                  <c:v>1.0532885139999999</c:v>
                </c:pt>
                <c:pt idx="228" formatCode="General">
                  <c:v>1.0610904240000001</c:v>
                </c:pt>
                <c:pt idx="229" formatCode="General">
                  <c:v>1.068394668</c:v>
                </c:pt>
                <c:pt idx="230" formatCode="General">
                  <c:v>1.0755067869999999</c:v>
                </c:pt>
                <c:pt idx="231" formatCode="General">
                  <c:v>1.082629158</c:v>
                </c:pt>
                <c:pt idx="232" formatCode="General">
                  <c:v>1.0884829620000001</c:v>
                </c:pt>
                <c:pt idx="233" formatCode="General">
                  <c:v>1.0934110370000001</c:v>
                </c:pt>
                <c:pt idx="234" formatCode="General">
                  <c:v>1.098315814</c:v>
                </c:pt>
                <c:pt idx="235" formatCode="General">
                  <c:v>1.103362792</c:v>
                </c:pt>
                <c:pt idx="236" formatCode="General">
                  <c:v>1.10872832</c:v>
                </c:pt>
                <c:pt idx="237" formatCode="General">
                  <c:v>1.116834871</c:v>
                </c:pt>
                <c:pt idx="238" formatCode="General">
                  <c:v>1.1276333670000001</c:v>
                </c:pt>
                <c:pt idx="239" formatCode="General">
                  <c:v>1.138113964</c:v>
                </c:pt>
                <c:pt idx="240" formatCode="General">
                  <c:v>1.148163058</c:v>
                </c:pt>
                <c:pt idx="241" formatCode="General">
                  <c:v>1.1595707500000001</c:v>
                </c:pt>
                <c:pt idx="242" formatCode="General">
                  <c:v>1.170133171</c:v>
                </c:pt>
                <c:pt idx="243" formatCode="General">
                  <c:v>1.1780151969999999</c:v>
                </c:pt>
                <c:pt idx="244" formatCode="General">
                  <c:v>1.1857789860000001</c:v>
                </c:pt>
                <c:pt idx="245" formatCode="General">
                  <c:v>1.192977119</c:v>
                </c:pt>
                <c:pt idx="246" formatCode="General">
                  <c:v>1.1984668190000001</c:v>
                </c:pt>
                <c:pt idx="247" formatCode="General">
                  <c:v>1.203035458</c:v>
                </c:pt>
                <c:pt idx="248" formatCode="General">
                  <c:v>1.207256774</c:v>
                </c:pt>
                <c:pt idx="249" formatCode="General">
                  <c:v>1.2109872049999999</c:v>
                </c:pt>
                <c:pt idx="250" formatCode="General">
                  <c:v>1.2150877980000001</c:v>
                </c:pt>
                <c:pt idx="251" formatCode="General">
                  <c:v>1.219690054</c:v>
                </c:pt>
                <c:pt idx="252" formatCode="General">
                  <c:v>1.2234473079999999</c:v>
                </c:pt>
                <c:pt idx="253" formatCode="General">
                  <c:v>1.2267648680000001</c:v>
                </c:pt>
                <c:pt idx="254" formatCode="General">
                  <c:v>1.229882192</c:v>
                </c:pt>
                <c:pt idx="255" formatCode="General">
                  <c:v>1.232455141</c:v>
                </c:pt>
                <c:pt idx="256" formatCode="General">
                  <c:v>1.2347873</c:v>
                </c:pt>
                <c:pt idx="257" formatCode="General">
                  <c:v>1.237829254</c:v>
                </c:pt>
                <c:pt idx="258" formatCode="General">
                  <c:v>1.2421126810000001</c:v>
                </c:pt>
                <c:pt idx="259" formatCode="General">
                  <c:v>1.247303694</c:v>
                </c:pt>
                <c:pt idx="260" formatCode="General">
                  <c:v>1.252924771</c:v>
                </c:pt>
                <c:pt idx="261" formatCode="General">
                  <c:v>1.2581212209999999</c:v>
                </c:pt>
                <c:pt idx="262" formatCode="General">
                  <c:v>1.262875016</c:v>
                </c:pt>
                <c:pt idx="263" formatCode="General">
                  <c:v>1.2667339040000001</c:v>
                </c:pt>
                <c:pt idx="264" formatCode="General">
                  <c:v>1.270114991</c:v>
                </c:pt>
                <c:pt idx="265" formatCode="General">
                  <c:v>1.2751064480000001</c:v>
                </c:pt>
                <c:pt idx="266" formatCode="General">
                  <c:v>1.281191974</c:v>
                </c:pt>
                <c:pt idx="267" formatCode="General">
                  <c:v>1.287169147</c:v>
                </c:pt>
                <c:pt idx="268" formatCode="General">
                  <c:v>1.293520003</c:v>
                </c:pt>
                <c:pt idx="269" formatCode="General">
                  <c:v>1.3001248110000001</c:v>
                </c:pt>
                <c:pt idx="270" formatCode="General">
                  <c:v>1.305422796</c:v>
                </c:pt>
                <c:pt idx="271" formatCode="General">
                  <c:v>1.3098448380000001</c:v>
                </c:pt>
                <c:pt idx="272" formatCode="General">
                  <c:v>1.3146700140000001</c:v>
                </c:pt>
                <c:pt idx="273" formatCode="General">
                  <c:v>1.319045837</c:v>
                </c:pt>
                <c:pt idx="274" formatCode="General">
                  <c:v>1.3231280759999999</c:v>
                </c:pt>
                <c:pt idx="275" formatCode="General">
                  <c:v>1.3277060730000001</c:v>
                </c:pt>
                <c:pt idx="276" formatCode="General">
                  <c:v>1.333054601</c:v>
                </c:pt>
                <c:pt idx="277" formatCode="General">
                  <c:v>1.338301398</c:v>
                </c:pt>
                <c:pt idx="278" formatCode="General">
                  <c:v>1.3434816759999999</c:v>
                </c:pt>
                <c:pt idx="279" formatCode="General">
                  <c:v>1.3492821020000001</c:v>
                </c:pt>
                <c:pt idx="280" formatCode="General">
                  <c:v>1.3548015449999999</c:v>
                </c:pt>
                <c:pt idx="281" formatCode="General">
                  <c:v>1.3591288109999999</c:v>
                </c:pt>
                <c:pt idx="282" formatCode="General">
                  <c:v>1.3631213170000001</c:v>
                </c:pt>
                <c:pt idx="283" formatCode="General">
                  <c:v>1.3672932719999999</c:v>
                </c:pt>
                <c:pt idx="284" formatCode="General">
                  <c:v>1.370352029</c:v>
                </c:pt>
                <c:pt idx="285" formatCode="General">
                  <c:v>1.3725023890000001</c:v>
                </c:pt>
                <c:pt idx="286" formatCode="General">
                  <c:v>1.3749192160000001</c:v>
                </c:pt>
                <c:pt idx="287" formatCode="General">
                  <c:v>1.377486642</c:v>
                </c:pt>
                <c:pt idx="288" formatCode="General">
                  <c:v>1.379839453</c:v>
                </c:pt>
                <c:pt idx="289" formatCode="General">
                  <c:v>1.382649469</c:v>
                </c:pt>
                <c:pt idx="290" formatCode="General">
                  <c:v>1.385886467</c:v>
                </c:pt>
                <c:pt idx="291" formatCode="General">
                  <c:v>1.3891648050000001</c:v>
                </c:pt>
                <c:pt idx="292" formatCode="General">
                  <c:v>1.392051057</c:v>
                </c:pt>
                <c:pt idx="293" formatCode="General">
                  <c:v>1.3947570920000001</c:v>
                </c:pt>
                <c:pt idx="294" formatCode="General">
                  <c:v>1.397253262</c:v>
                </c:pt>
                <c:pt idx="295" formatCode="General">
                  <c:v>1.3991109070000001</c:v>
                </c:pt>
                <c:pt idx="296" formatCode="General">
                  <c:v>1.4009276310000001</c:v>
                </c:pt>
                <c:pt idx="297" formatCode="General">
                  <c:v>1.4040010080000001</c:v>
                </c:pt>
                <c:pt idx="298" formatCode="General">
                  <c:v>1.4082025090000001</c:v>
                </c:pt>
                <c:pt idx="299" formatCode="General">
                  <c:v>1.412417566</c:v>
                </c:pt>
                <c:pt idx="300" formatCode="General">
                  <c:v>1.416815457</c:v>
                </c:pt>
                <c:pt idx="301" formatCode="General">
                  <c:v>1.422102231</c:v>
                </c:pt>
                <c:pt idx="302" formatCode="General">
                  <c:v>1.4283737080000001</c:v>
                </c:pt>
                <c:pt idx="303" formatCode="General">
                  <c:v>1.4346530550000001</c:v>
                </c:pt>
                <c:pt idx="304" formatCode="General">
                  <c:v>1.4420507469999999</c:v>
                </c:pt>
                <c:pt idx="305" formatCode="General">
                  <c:v>1.4499460559999999</c:v>
                </c:pt>
                <c:pt idx="306" formatCode="General">
                  <c:v>1.4568196440000001</c:v>
                </c:pt>
                <c:pt idx="307" formatCode="General">
                  <c:v>1.4614437300000001</c:v>
                </c:pt>
                <c:pt idx="308" formatCode="General">
                  <c:v>1.4647397280000001</c:v>
                </c:pt>
                <c:pt idx="309" formatCode="General">
                  <c:v>1.4670532430000001</c:v>
                </c:pt>
                <c:pt idx="310" formatCode="General">
                  <c:v>1.469305015</c:v>
                </c:pt>
                <c:pt idx="311" formatCode="General">
                  <c:v>1.4716324439999999</c:v>
                </c:pt>
                <c:pt idx="312" formatCode="General">
                  <c:v>1.4739340599999999</c:v>
                </c:pt>
                <c:pt idx="313" formatCode="General">
                  <c:v>1.476705822</c:v>
                </c:pt>
                <c:pt idx="314" formatCode="General">
                  <c:v>1.480067083</c:v>
                </c:pt>
                <c:pt idx="315" formatCode="General">
                  <c:v>1.4827788200000001</c:v>
                </c:pt>
                <c:pt idx="316" formatCode="General">
                  <c:v>1.4852641710000001</c:v>
                </c:pt>
                <c:pt idx="317" formatCode="General">
                  <c:v>1.487595022</c:v>
                </c:pt>
                <c:pt idx="318" formatCode="General">
                  <c:v>1.4895871599999999</c:v>
                </c:pt>
                <c:pt idx="319" formatCode="General">
                  <c:v>1.4908628129999999</c:v>
                </c:pt>
                <c:pt idx="320" formatCode="General">
                  <c:v>1.4928524139999999</c:v>
                </c:pt>
                <c:pt idx="321" formatCode="General">
                  <c:v>1.4959334120000001</c:v>
                </c:pt>
                <c:pt idx="322" formatCode="General">
                  <c:v>1.499594938</c:v>
                </c:pt>
                <c:pt idx="323" formatCode="General">
                  <c:v>1.503664852</c:v>
                </c:pt>
                <c:pt idx="324" formatCode="General">
                  <c:v>1.507763693</c:v>
                </c:pt>
                <c:pt idx="325" formatCode="General">
                  <c:v>1.511329631</c:v>
                </c:pt>
                <c:pt idx="326" formatCode="General">
                  <c:v>1.514629075</c:v>
                </c:pt>
                <c:pt idx="327" formatCode="General">
                  <c:v>1.518255755</c:v>
                </c:pt>
                <c:pt idx="328" formatCode="General">
                  <c:v>1.5219517970000001</c:v>
                </c:pt>
                <c:pt idx="329" formatCode="General">
                  <c:v>1.525612934</c:v>
                </c:pt>
                <c:pt idx="330" formatCode="General">
                  <c:v>1.529700112</c:v>
                </c:pt>
                <c:pt idx="331" formatCode="General">
                  <c:v>1.534606905</c:v>
                </c:pt>
                <c:pt idx="332" formatCode="General">
                  <c:v>1.539209922</c:v>
                </c:pt>
                <c:pt idx="333" formatCode="General">
                  <c:v>1.5432351660000001</c:v>
                </c:pt>
                <c:pt idx="334" formatCode="General">
                  <c:v>1.5468554160000001</c:v>
                </c:pt>
                <c:pt idx="335" formatCode="General">
                  <c:v>1.549731744</c:v>
                </c:pt>
                <c:pt idx="336" formatCode="General">
                  <c:v>1.5509224660000001</c:v>
                </c:pt>
                <c:pt idx="337" formatCode="General">
                  <c:v>1.5522229400000001</c:v>
                </c:pt>
                <c:pt idx="338" formatCode="General">
                  <c:v>1.5551086240000001</c:v>
                </c:pt>
                <c:pt idx="339" formatCode="General">
                  <c:v>1.55931434</c:v>
                </c:pt>
                <c:pt idx="340" formatCode="General">
                  <c:v>1.563652687</c:v>
                </c:pt>
                <c:pt idx="341" formatCode="General">
                  <c:v>1.5684601469999999</c:v>
                </c:pt>
                <c:pt idx="342" formatCode="General">
                  <c:v>1.5728060260000001</c:v>
                </c:pt>
                <c:pt idx="343" formatCode="General">
                  <c:v>1.5757238179999999</c:v>
                </c:pt>
                <c:pt idx="344" formatCode="General">
                  <c:v>1.5776982530000001</c:v>
                </c:pt>
                <c:pt idx="345" formatCode="General">
                  <c:v>1.579800919</c:v>
                </c:pt>
                <c:pt idx="346" formatCode="General">
                  <c:v>1.581256373</c:v>
                </c:pt>
                <c:pt idx="347" formatCode="General">
                  <c:v>1.582629882</c:v>
                </c:pt>
                <c:pt idx="348" formatCode="General">
                  <c:v>1.5839283850000001</c:v>
                </c:pt>
                <c:pt idx="349" formatCode="General">
                  <c:v>1.5848617519999999</c:v>
                </c:pt>
                <c:pt idx="350" formatCode="General">
                  <c:v>1.5857816579999999</c:v>
                </c:pt>
                <c:pt idx="351" formatCode="General">
                  <c:v>1.5871700529999999</c:v>
                </c:pt>
                <c:pt idx="352" formatCode="General">
                  <c:v>1.588904157</c:v>
                </c:pt>
                <c:pt idx="353" formatCode="General">
                  <c:v>1.5905306459999999</c:v>
                </c:pt>
                <c:pt idx="354" formatCode="General">
                  <c:v>1.5923184180000001</c:v>
                </c:pt>
                <c:pt idx="355" formatCode="General">
                  <c:v>1.5948618429999999</c:v>
                </c:pt>
                <c:pt idx="356" formatCode="General">
                  <c:v>1.5980595280000001</c:v>
                </c:pt>
                <c:pt idx="357" formatCode="General">
                  <c:v>1.601682923</c:v>
                </c:pt>
                <c:pt idx="358" formatCode="General">
                  <c:v>1.605961658</c:v>
                </c:pt>
                <c:pt idx="359" formatCode="General">
                  <c:v>1.611810604</c:v>
                </c:pt>
                <c:pt idx="360" formatCode="General">
                  <c:v>1.618440892</c:v>
                </c:pt>
                <c:pt idx="361" formatCode="General">
                  <c:v>1.624517204</c:v>
                </c:pt>
                <c:pt idx="362" formatCode="General">
                  <c:v>1.629968227</c:v>
                </c:pt>
                <c:pt idx="363" formatCode="General">
                  <c:v>1.634915592</c:v>
                </c:pt>
                <c:pt idx="364" formatCode="General">
                  <c:v>1.6384783780000001</c:v>
                </c:pt>
                <c:pt idx="365" formatCode="General">
                  <c:v>1.6402779329999999</c:v>
                </c:pt>
                <c:pt idx="366" formatCode="General">
                  <c:v>1.6417010480000001</c:v>
                </c:pt>
                <c:pt idx="367" formatCode="General">
                  <c:v>1.643174401</c:v>
                </c:pt>
                <c:pt idx="368" formatCode="General">
                  <c:v>1.644513493</c:v>
                </c:pt>
                <c:pt idx="369" formatCode="General">
                  <c:v>1.645667013</c:v>
                </c:pt>
                <c:pt idx="370" formatCode="General">
                  <c:v>1.6470136900000001</c:v>
                </c:pt>
                <c:pt idx="371" formatCode="General">
                  <c:v>1.648269322</c:v>
                </c:pt>
                <c:pt idx="372" formatCode="General">
                  <c:v>1.6491327179999999</c:v>
                </c:pt>
                <c:pt idx="373" formatCode="General">
                  <c:v>1.650096059</c:v>
                </c:pt>
                <c:pt idx="374" formatCode="General">
                  <c:v>1.6509081809999999</c:v>
                </c:pt>
                <c:pt idx="375" formatCode="General">
                  <c:v>1.6515308900000001</c:v>
                </c:pt>
                <c:pt idx="376" formatCode="General">
                  <c:v>1.652074198</c:v>
                </c:pt>
                <c:pt idx="377" formatCode="General">
                  <c:v>1.652597965</c:v>
                </c:pt>
                <c:pt idx="378" formatCode="General">
                  <c:v>1.6529851289999999</c:v>
                </c:pt>
                <c:pt idx="379" formatCode="General">
                  <c:v>1.653239366</c:v>
                </c:pt>
                <c:pt idx="380" formatCode="General">
                  <c:v>1.653545295</c:v>
                </c:pt>
                <c:pt idx="381" formatCode="General">
                  <c:v>1.6539082220000001</c:v>
                </c:pt>
                <c:pt idx="382" formatCode="General">
                  <c:v>1.6543333</c:v>
                </c:pt>
                <c:pt idx="383" formatCode="General">
                  <c:v>1.654747653</c:v>
                </c:pt>
                <c:pt idx="384" formatCode="General">
                  <c:v>1.655244041</c:v>
                </c:pt>
                <c:pt idx="385" formatCode="General">
                  <c:v>1.6556413299999999</c:v>
                </c:pt>
                <c:pt idx="386" formatCode="General">
                  <c:v>1.656003573</c:v>
                </c:pt>
                <c:pt idx="387" formatCode="General">
                  <c:v>1.6563502809999999</c:v>
                </c:pt>
                <c:pt idx="388" formatCode="General">
                  <c:v>1.656681785</c:v>
                </c:pt>
                <c:pt idx="389" formatCode="General">
                  <c:v>1.6569532440000001</c:v>
                </c:pt>
                <c:pt idx="390" formatCode="General">
                  <c:v>1.6572543879999999</c:v>
                </c:pt>
                <c:pt idx="391" formatCode="General">
                  <c:v>1.657528135</c:v>
                </c:pt>
                <c:pt idx="392" formatCode="General">
                  <c:v>1.657782954</c:v>
                </c:pt>
                <c:pt idx="393" formatCode="General">
                  <c:v>1.6580042580000001</c:v>
                </c:pt>
                <c:pt idx="394" formatCode="General">
                  <c:v>1.658230125</c:v>
                </c:pt>
              </c:numCache>
            </c:numRef>
          </c:xVal>
          <c:yVal>
            <c:numRef>
              <c:f>'Data fresh bones'!$IK$4:$IK$398</c:f>
              <c:numCache>
                <c:formatCode>General</c:formatCode>
                <c:ptCount val="395"/>
                <c:pt idx="0" formatCode="0.00E+00">
                  <c:v>6.0640799999999997E-5</c:v>
                </c:pt>
                <c:pt idx="1">
                  <c:v>1.2444999999999999E-4</c:v>
                </c:pt>
                <c:pt idx="2">
                  <c:v>1.6558499999999999E-4</c:v>
                </c:pt>
                <c:pt idx="3">
                  <c:v>1.76873E-4</c:v>
                </c:pt>
                <c:pt idx="4">
                  <c:v>1.87925E-4</c:v>
                </c:pt>
                <c:pt idx="5">
                  <c:v>1.95327E-4</c:v>
                </c:pt>
                <c:pt idx="6">
                  <c:v>1.98669E-4</c:v>
                </c:pt>
                <c:pt idx="7">
                  <c:v>2.0271699999999999E-4</c:v>
                </c:pt>
                <c:pt idx="8">
                  <c:v>2.0743899999999999E-4</c:v>
                </c:pt>
                <c:pt idx="9">
                  <c:v>2.0878100000000001E-4</c:v>
                </c:pt>
                <c:pt idx="10">
                  <c:v>2.0920699999999999E-4</c:v>
                </c:pt>
                <c:pt idx="11">
                  <c:v>2.13258E-4</c:v>
                </c:pt>
                <c:pt idx="12">
                  <c:v>2.13191E-4</c:v>
                </c:pt>
                <c:pt idx="13">
                  <c:v>2.1524700000000001E-4</c:v>
                </c:pt>
                <c:pt idx="14">
                  <c:v>2.17004E-4</c:v>
                </c:pt>
                <c:pt idx="15">
                  <c:v>2.1885900000000001E-4</c:v>
                </c:pt>
                <c:pt idx="16">
                  <c:v>2.1887999999999999E-4</c:v>
                </c:pt>
                <c:pt idx="17">
                  <c:v>2.1956699999999999E-4</c:v>
                </c:pt>
                <c:pt idx="18">
                  <c:v>2.1919100000000001E-4</c:v>
                </c:pt>
                <c:pt idx="19">
                  <c:v>2.2219000000000001E-4</c:v>
                </c:pt>
                <c:pt idx="20">
                  <c:v>2.2462200000000001E-4</c:v>
                </c:pt>
                <c:pt idx="21">
                  <c:v>2.2818E-4</c:v>
                </c:pt>
                <c:pt idx="22">
                  <c:v>2.2985900000000001E-4</c:v>
                </c:pt>
                <c:pt idx="23">
                  <c:v>2.3261000000000001E-4</c:v>
                </c:pt>
                <c:pt idx="24">
                  <c:v>2.3297899999999999E-4</c:v>
                </c:pt>
                <c:pt idx="25">
                  <c:v>2.3431400000000001E-4</c:v>
                </c:pt>
                <c:pt idx="26">
                  <c:v>2.34148E-4</c:v>
                </c:pt>
                <c:pt idx="27">
                  <c:v>2.3726300000000001E-4</c:v>
                </c:pt>
                <c:pt idx="28">
                  <c:v>2.3872100000000001E-4</c:v>
                </c:pt>
                <c:pt idx="29">
                  <c:v>2.39192E-4</c:v>
                </c:pt>
                <c:pt idx="30">
                  <c:v>2.3990200000000001E-4</c:v>
                </c:pt>
                <c:pt idx="31">
                  <c:v>2.40733E-4</c:v>
                </c:pt>
                <c:pt idx="32">
                  <c:v>2.41585E-4</c:v>
                </c:pt>
                <c:pt idx="33">
                  <c:v>2.4244800000000001E-4</c:v>
                </c:pt>
                <c:pt idx="34">
                  <c:v>2.4369699999999999E-4</c:v>
                </c:pt>
                <c:pt idx="35">
                  <c:v>2.4362200000000001E-4</c:v>
                </c:pt>
                <c:pt idx="36">
                  <c:v>2.4497400000000002E-4</c:v>
                </c:pt>
                <c:pt idx="37">
                  <c:v>2.43797E-4</c:v>
                </c:pt>
                <c:pt idx="38">
                  <c:v>2.43856E-4</c:v>
                </c:pt>
                <c:pt idx="39">
                  <c:v>2.4372900000000001E-4</c:v>
                </c:pt>
                <c:pt idx="40">
                  <c:v>2.4384999999999999E-4</c:v>
                </c:pt>
                <c:pt idx="41">
                  <c:v>2.43522E-4</c:v>
                </c:pt>
                <c:pt idx="42">
                  <c:v>2.4373600000000001E-4</c:v>
                </c:pt>
                <c:pt idx="43">
                  <c:v>2.4300999999999999E-4</c:v>
                </c:pt>
                <c:pt idx="44">
                  <c:v>2.4281699999999999E-4</c:v>
                </c:pt>
                <c:pt idx="45">
                  <c:v>2.4484300000000001E-4</c:v>
                </c:pt>
                <c:pt idx="46">
                  <c:v>2.4545900000000001E-4</c:v>
                </c:pt>
                <c:pt idx="47">
                  <c:v>2.45286E-4</c:v>
                </c:pt>
                <c:pt idx="48">
                  <c:v>2.4474700000000002E-4</c:v>
                </c:pt>
                <c:pt idx="49">
                  <c:v>2.4535300000000002E-4</c:v>
                </c:pt>
                <c:pt idx="50">
                  <c:v>2.4541299999999999E-4</c:v>
                </c:pt>
                <c:pt idx="51">
                  <c:v>2.45562E-4</c:v>
                </c:pt>
                <c:pt idx="52">
                  <c:v>2.45434E-4</c:v>
                </c:pt>
                <c:pt idx="53">
                  <c:v>2.45593E-4</c:v>
                </c:pt>
                <c:pt idx="54">
                  <c:v>2.4498800000000002E-4</c:v>
                </c:pt>
                <c:pt idx="55">
                  <c:v>2.4374800000000001E-4</c:v>
                </c:pt>
                <c:pt idx="56">
                  <c:v>2.4230500000000001E-4</c:v>
                </c:pt>
                <c:pt idx="57">
                  <c:v>2.41411E-4</c:v>
                </c:pt>
                <c:pt idx="58">
                  <c:v>2.41609E-4</c:v>
                </c:pt>
                <c:pt idx="59">
                  <c:v>2.4195400000000001E-4</c:v>
                </c:pt>
                <c:pt idx="60">
                  <c:v>2.4216099999999999E-4</c:v>
                </c:pt>
                <c:pt idx="61">
                  <c:v>2.4148400000000001E-4</c:v>
                </c:pt>
                <c:pt idx="62">
                  <c:v>2.4111799999999999E-4</c:v>
                </c:pt>
                <c:pt idx="63">
                  <c:v>2.3933200000000001E-4</c:v>
                </c:pt>
                <c:pt idx="64">
                  <c:v>2.3651299999999999E-4</c:v>
                </c:pt>
                <c:pt idx="65">
                  <c:v>2.35088E-4</c:v>
                </c:pt>
                <c:pt idx="66">
                  <c:v>2.3392500000000001E-4</c:v>
                </c:pt>
                <c:pt idx="67">
                  <c:v>2.32938E-4</c:v>
                </c:pt>
                <c:pt idx="68">
                  <c:v>2.31556E-4</c:v>
                </c:pt>
                <c:pt idx="69">
                  <c:v>2.3012999999999999E-4</c:v>
                </c:pt>
                <c:pt idx="70">
                  <c:v>2.2881600000000001E-4</c:v>
                </c:pt>
                <c:pt idx="71">
                  <c:v>2.2682999999999999E-4</c:v>
                </c:pt>
                <c:pt idx="72">
                  <c:v>2.2461399999999999E-4</c:v>
                </c:pt>
                <c:pt idx="73">
                  <c:v>2.2317699999999999E-4</c:v>
                </c:pt>
                <c:pt idx="74">
                  <c:v>2.2142900000000001E-4</c:v>
                </c:pt>
                <c:pt idx="75">
                  <c:v>2.1995700000000001E-4</c:v>
                </c:pt>
                <c:pt idx="76">
                  <c:v>2.1902E-4</c:v>
                </c:pt>
                <c:pt idx="77">
                  <c:v>2.16326E-4</c:v>
                </c:pt>
                <c:pt idx="78">
                  <c:v>2.12683E-4</c:v>
                </c:pt>
                <c:pt idx="79">
                  <c:v>2.1053399999999999E-4</c:v>
                </c:pt>
                <c:pt idx="80">
                  <c:v>2.0841800000000001E-4</c:v>
                </c:pt>
                <c:pt idx="81">
                  <c:v>2.0662499999999999E-4</c:v>
                </c:pt>
                <c:pt idx="82">
                  <c:v>2.0482399999999999E-4</c:v>
                </c:pt>
                <c:pt idx="83">
                  <c:v>2.0477000000000001E-4</c:v>
                </c:pt>
                <c:pt idx="84">
                  <c:v>2.03446E-4</c:v>
                </c:pt>
                <c:pt idx="85">
                  <c:v>1.9932500000000001E-4</c:v>
                </c:pt>
                <c:pt idx="86">
                  <c:v>1.9741100000000001E-4</c:v>
                </c:pt>
                <c:pt idx="87">
                  <c:v>1.95241E-4</c:v>
                </c:pt>
                <c:pt idx="88">
                  <c:v>1.91855E-4</c:v>
                </c:pt>
                <c:pt idx="89">
                  <c:v>1.8976900000000001E-4</c:v>
                </c:pt>
                <c:pt idx="90">
                  <c:v>1.8804E-4</c:v>
                </c:pt>
                <c:pt idx="91">
                  <c:v>1.8479E-4</c:v>
                </c:pt>
                <c:pt idx="92">
                  <c:v>1.8274400000000001E-4</c:v>
                </c:pt>
                <c:pt idx="93">
                  <c:v>1.7917599999999999E-4</c:v>
                </c:pt>
                <c:pt idx="94">
                  <c:v>1.7406799999999999E-4</c:v>
                </c:pt>
                <c:pt idx="95">
                  <c:v>1.74675E-4</c:v>
                </c:pt>
                <c:pt idx="96">
                  <c:v>1.7395299999999999E-4</c:v>
                </c:pt>
                <c:pt idx="97">
                  <c:v>1.7064099999999999E-4</c:v>
                </c:pt>
                <c:pt idx="98">
                  <c:v>1.68639E-4</c:v>
                </c:pt>
                <c:pt idx="99">
                  <c:v>1.6739399999999999E-4</c:v>
                </c:pt>
                <c:pt idx="100">
                  <c:v>1.62817E-4</c:v>
                </c:pt>
                <c:pt idx="101">
                  <c:v>1.6040800000000001E-4</c:v>
                </c:pt>
                <c:pt idx="102">
                  <c:v>1.5950900000000001E-4</c:v>
                </c:pt>
                <c:pt idx="103">
                  <c:v>1.58095E-4</c:v>
                </c:pt>
                <c:pt idx="104">
                  <c:v>1.5562799999999999E-4</c:v>
                </c:pt>
                <c:pt idx="105">
                  <c:v>1.5499200000000001E-4</c:v>
                </c:pt>
                <c:pt idx="106">
                  <c:v>1.5405400000000001E-4</c:v>
                </c:pt>
                <c:pt idx="107">
                  <c:v>1.5206E-4</c:v>
                </c:pt>
                <c:pt idx="108">
                  <c:v>1.49655E-4</c:v>
                </c:pt>
                <c:pt idx="109">
                  <c:v>1.4934099999999999E-4</c:v>
                </c:pt>
                <c:pt idx="110">
                  <c:v>1.4613000000000001E-4</c:v>
                </c:pt>
                <c:pt idx="111">
                  <c:v>1.4301599999999999E-4</c:v>
                </c:pt>
                <c:pt idx="112">
                  <c:v>1.40941E-4</c:v>
                </c:pt>
                <c:pt idx="113">
                  <c:v>1.3827499999999999E-4</c:v>
                </c:pt>
                <c:pt idx="114">
                  <c:v>1.35625E-4</c:v>
                </c:pt>
                <c:pt idx="115">
                  <c:v>1.3367500000000001E-4</c:v>
                </c:pt>
                <c:pt idx="116">
                  <c:v>1.3176299999999999E-4</c:v>
                </c:pt>
                <c:pt idx="117">
                  <c:v>1.2999999999999999E-4</c:v>
                </c:pt>
                <c:pt idx="118">
                  <c:v>1.24924E-4</c:v>
                </c:pt>
                <c:pt idx="119">
                  <c:v>1.20394E-4</c:v>
                </c:pt>
                <c:pt idx="120">
                  <c:v>1.1749800000000001E-4</c:v>
                </c:pt>
                <c:pt idx="121">
                  <c:v>1.14935E-4</c:v>
                </c:pt>
                <c:pt idx="122">
                  <c:v>1.12528E-4</c:v>
                </c:pt>
                <c:pt idx="123">
                  <c:v>1.13625E-4</c:v>
                </c:pt>
                <c:pt idx="124">
                  <c:v>1.11595E-4</c:v>
                </c:pt>
                <c:pt idx="125">
                  <c:v>1.11699E-4</c:v>
                </c:pt>
                <c:pt idx="126">
                  <c:v>1.09214E-4</c:v>
                </c:pt>
                <c:pt idx="127">
                  <c:v>1.0561299999999999E-4</c:v>
                </c:pt>
                <c:pt idx="128">
                  <c:v>1.00939E-4</c:v>
                </c:pt>
                <c:pt idx="129" formatCode="0.00E+00">
                  <c:v>9.9386299999999994E-5</c:v>
                </c:pt>
                <c:pt idx="130" formatCode="0.00E+00">
                  <c:v>9.6534700000000003E-5</c:v>
                </c:pt>
                <c:pt idx="131" formatCode="0.00E+00">
                  <c:v>9.36039E-5</c:v>
                </c:pt>
                <c:pt idx="132" formatCode="0.00E+00">
                  <c:v>9.1891200000000005E-5</c:v>
                </c:pt>
                <c:pt idx="133" formatCode="0.00E+00">
                  <c:v>9.0685000000000003E-5</c:v>
                </c:pt>
                <c:pt idx="134" formatCode="0.00E+00">
                  <c:v>8.8415800000000001E-5</c:v>
                </c:pt>
                <c:pt idx="135" formatCode="0.00E+00">
                  <c:v>8.8084099999999999E-5</c:v>
                </c:pt>
                <c:pt idx="136" formatCode="0.00E+00">
                  <c:v>8.9859700000000003E-5</c:v>
                </c:pt>
                <c:pt idx="137" formatCode="0.00E+00">
                  <c:v>8.7000200000000001E-5</c:v>
                </c:pt>
                <c:pt idx="138" formatCode="0.00E+00">
                  <c:v>8.6685200000000001E-5</c:v>
                </c:pt>
                <c:pt idx="139" formatCode="0.00E+00">
                  <c:v>8.6955399999999998E-5</c:v>
                </c:pt>
                <c:pt idx="140" formatCode="0.00E+00">
                  <c:v>8.4619100000000004E-5</c:v>
                </c:pt>
                <c:pt idx="141" formatCode="0.00E+00">
                  <c:v>8.2389099999999994E-5</c:v>
                </c:pt>
                <c:pt idx="142" formatCode="0.00E+00">
                  <c:v>8.0719100000000004E-5</c:v>
                </c:pt>
                <c:pt idx="143" formatCode="0.00E+00">
                  <c:v>7.7786000000000004E-5</c:v>
                </c:pt>
                <c:pt idx="144" formatCode="0.00E+00">
                  <c:v>7.48887E-5</c:v>
                </c:pt>
                <c:pt idx="145" formatCode="0.00E+00">
                  <c:v>7.1693700000000001E-5</c:v>
                </c:pt>
                <c:pt idx="146" formatCode="0.00E+00">
                  <c:v>6.8299499999999999E-5</c:v>
                </c:pt>
                <c:pt idx="147" formatCode="0.00E+00">
                  <c:v>6.7020900000000001E-5</c:v>
                </c:pt>
                <c:pt idx="148" formatCode="0.00E+00">
                  <c:v>6.6378300000000001E-5</c:v>
                </c:pt>
                <c:pt idx="149" formatCode="0.00E+00">
                  <c:v>6.4000199999999998E-5</c:v>
                </c:pt>
                <c:pt idx="150" formatCode="0.00E+00">
                  <c:v>6.3029999999999998E-5</c:v>
                </c:pt>
                <c:pt idx="151" formatCode="0.00E+00">
                  <c:v>6.2148800000000004E-5</c:v>
                </c:pt>
                <c:pt idx="152" formatCode="0.00E+00">
                  <c:v>5.96874E-5</c:v>
                </c:pt>
                <c:pt idx="153" formatCode="0.00E+00">
                  <c:v>5.8240099999999998E-5</c:v>
                </c:pt>
                <c:pt idx="154" formatCode="0.00E+00">
                  <c:v>5.6348099999999997E-5</c:v>
                </c:pt>
                <c:pt idx="155" formatCode="0.00E+00">
                  <c:v>5.4126299999999997E-5</c:v>
                </c:pt>
                <c:pt idx="156" formatCode="0.00E+00">
                  <c:v>5.5845399999999999E-5</c:v>
                </c:pt>
                <c:pt idx="157" formatCode="0.00E+00">
                  <c:v>5.4075700000000001E-5</c:v>
                </c:pt>
                <c:pt idx="158" formatCode="0.00E+00">
                  <c:v>5.1109400000000002E-5</c:v>
                </c:pt>
                <c:pt idx="159" formatCode="0.00E+00">
                  <c:v>5.1298400000000003E-5</c:v>
                </c:pt>
                <c:pt idx="160" formatCode="0.00E+00">
                  <c:v>5.0599400000000002E-5</c:v>
                </c:pt>
                <c:pt idx="161" formatCode="0.00E+00">
                  <c:v>4.8462099999999998E-5</c:v>
                </c:pt>
                <c:pt idx="162" formatCode="0.00E+00">
                  <c:v>4.6233899999999998E-5</c:v>
                </c:pt>
                <c:pt idx="163" formatCode="0.00E+00">
                  <c:v>4.4482299999999999E-5</c:v>
                </c:pt>
                <c:pt idx="164" formatCode="0.00E+00">
                  <c:v>4.1420700000000001E-5</c:v>
                </c:pt>
                <c:pt idx="165" formatCode="0.00E+00">
                  <c:v>3.8712599999999999E-5</c:v>
                </c:pt>
                <c:pt idx="166" formatCode="0.00E+00">
                  <c:v>3.7120699999999998E-5</c:v>
                </c:pt>
                <c:pt idx="167" formatCode="0.00E+00">
                  <c:v>3.5727900000000001E-5</c:v>
                </c:pt>
                <c:pt idx="168" formatCode="0.00E+00">
                  <c:v>3.3689999999999998E-5</c:v>
                </c:pt>
                <c:pt idx="169" formatCode="0.00E+00">
                  <c:v>2.9448700000000001E-5</c:v>
                </c:pt>
                <c:pt idx="170" formatCode="0.00E+00">
                  <c:v>2.6996500000000001E-5</c:v>
                </c:pt>
                <c:pt idx="171" formatCode="0.00E+00">
                  <c:v>2.2897599999999999E-5</c:v>
                </c:pt>
                <c:pt idx="172" formatCode="0.00E+00">
                  <c:v>2.1610399999999999E-5</c:v>
                </c:pt>
                <c:pt idx="173" formatCode="0.00E+00">
                  <c:v>1.8981700000000002E-5</c:v>
                </c:pt>
                <c:pt idx="174" formatCode="0.00E+00">
                  <c:v>1.78099E-5</c:v>
                </c:pt>
                <c:pt idx="175" formatCode="0.00E+00">
                  <c:v>1.42649E-5</c:v>
                </c:pt>
                <c:pt idx="176" formatCode="0.00E+00">
                  <c:v>1.28746E-5</c:v>
                </c:pt>
                <c:pt idx="177" formatCode="0.00E+00">
                  <c:v>9.4936699999999999E-6</c:v>
                </c:pt>
                <c:pt idx="178" formatCode="0.00E+00">
                  <c:v>6.8856900000000001E-6</c:v>
                </c:pt>
                <c:pt idx="179" formatCode="0.00E+00">
                  <c:v>6.5655899999999996E-6</c:v>
                </c:pt>
                <c:pt idx="180" formatCode="0.00E+00">
                  <c:v>4.31369E-6</c:v>
                </c:pt>
                <c:pt idx="181" formatCode="0.00E+00">
                  <c:v>2.11816E-7</c:v>
                </c:pt>
                <c:pt idx="182" formatCode="0.00E+00">
                  <c:v>-2.2714800000000001E-6</c:v>
                </c:pt>
                <c:pt idx="183" formatCode="0.00E+00">
                  <c:v>-4.6045599999999997E-6</c:v>
                </c:pt>
                <c:pt idx="184" formatCode="0.00E+00">
                  <c:v>-8.9328700000000001E-6</c:v>
                </c:pt>
                <c:pt idx="185" formatCode="0.00E+00">
                  <c:v>-1.03827E-5</c:v>
                </c:pt>
                <c:pt idx="186" formatCode="0.00E+00">
                  <c:v>-1.28288E-5</c:v>
                </c:pt>
                <c:pt idx="187" formatCode="0.00E+00">
                  <c:v>-1.5789699999999999E-5</c:v>
                </c:pt>
                <c:pt idx="188" formatCode="0.00E+00">
                  <c:v>-1.9226099999999999E-5</c:v>
                </c:pt>
                <c:pt idx="189" formatCode="0.00E+00">
                  <c:v>-2.26429E-5</c:v>
                </c:pt>
                <c:pt idx="190" formatCode="0.00E+00">
                  <c:v>-2.7040900000000001E-5</c:v>
                </c:pt>
                <c:pt idx="191" formatCode="0.00E+00">
                  <c:v>-3.0111400000000001E-5</c:v>
                </c:pt>
                <c:pt idx="192" formatCode="0.00E+00">
                  <c:v>-3.2727800000000002E-5</c:v>
                </c:pt>
                <c:pt idx="193" formatCode="0.00E+00">
                  <c:v>-3.6072499999999997E-5</c:v>
                </c:pt>
                <c:pt idx="194" formatCode="0.00E+00">
                  <c:v>-3.9726199999999999E-5</c:v>
                </c:pt>
                <c:pt idx="195" formatCode="0.00E+00">
                  <c:v>-4.2108499999999998E-5</c:v>
                </c:pt>
                <c:pt idx="196" formatCode="0.00E+00">
                  <c:v>-4.6459599999999998E-5</c:v>
                </c:pt>
                <c:pt idx="197" formatCode="0.00E+00">
                  <c:v>-5.1677200000000001E-5</c:v>
                </c:pt>
                <c:pt idx="198" formatCode="0.00E+00">
                  <c:v>-5.6227200000000003E-5</c:v>
                </c:pt>
                <c:pt idx="199" formatCode="0.00E+00">
                  <c:v>-5.8273899999999998E-5</c:v>
                </c:pt>
                <c:pt idx="200" formatCode="0.00E+00">
                  <c:v>-6.0195100000000002E-5</c:v>
                </c:pt>
                <c:pt idx="201" formatCode="0.00E+00">
                  <c:v>-6.3658200000000007E-5</c:v>
                </c:pt>
                <c:pt idx="202" formatCode="0.00E+00">
                  <c:v>-6.56764E-5</c:v>
                </c:pt>
                <c:pt idx="203" formatCode="0.00E+00">
                  <c:v>-6.9467299999999998E-5</c:v>
                </c:pt>
                <c:pt idx="204" formatCode="0.00E+00">
                  <c:v>-7.6645399999999996E-5</c:v>
                </c:pt>
                <c:pt idx="205" formatCode="0.00E+00">
                  <c:v>-8.1750700000000003E-5</c:v>
                </c:pt>
                <c:pt idx="206" formatCode="0.00E+00">
                  <c:v>-8.7602000000000006E-5</c:v>
                </c:pt>
                <c:pt idx="207" formatCode="0.00E+00">
                  <c:v>-9.2459200000000004E-5</c:v>
                </c:pt>
                <c:pt idx="208" formatCode="0.00E+00">
                  <c:v>-9.5571500000000005E-5</c:v>
                </c:pt>
                <c:pt idx="209" formatCode="0.00E+00">
                  <c:v>-9.7298200000000003E-5</c:v>
                </c:pt>
                <c:pt idx="210">
                  <c:v>-1.01038E-4</c:v>
                </c:pt>
                <c:pt idx="211">
                  <c:v>-1.03541E-4</c:v>
                </c:pt>
                <c:pt idx="212">
                  <c:v>-1.07669E-4</c:v>
                </c:pt>
                <c:pt idx="213">
                  <c:v>-1.0922E-4</c:v>
                </c:pt>
                <c:pt idx="214">
                  <c:v>-1.14566E-4</c:v>
                </c:pt>
                <c:pt idx="215">
                  <c:v>-1.19467E-4</c:v>
                </c:pt>
                <c:pt idx="216">
                  <c:v>-1.23087E-4</c:v>
                </c:pt>
                <c:pt idx="217">
                  <c:v>-1.2578000000000001E-4</c:v>
                </c:pt>
                <c:pt idx="218">
                  <c:v>-1.31025E-4</c:v>
                </c:pt>
                <c:pt idx="219">
                  <c:v>-1.34289E-4</c:v>
                </c:pt>
                <c:pt idx="220">
                  <c:v>-1.34537E-4</c:v>
                </c:pt>
                <c:pt idx="221">
                  <c:v>-1.3796300000000001E-4</c:v>
                </c:pt>
                <c:pt idx="222">
                  <c:v>-1.40741E-4</c:v>
                </c:pt>
                <c:pt idx="223">
                  <c:v>-1.4441000000000001E-4</c:v>
                </c:pt>
                <c:pt idx="224">
                  <c:v>-1.4782099999999999E-4</c:v>
                </c:pt>
                <c:pt idx="225">
                  <c:v>-1.52318E-4</c:v>
                </c:pt>
                <c:pt idx="226">
                  <c:v>-1.5536799999999999E-4</c:v>
                </c:pt>
                <c:pt idx="227">
                  <c:v>-1.5903400000000001E-4</c:v>
                </c:pt>
                <c:pt idx="228">
                  <c:v>-1.6153200000000001E-4</c:v>
                </c:pt>
                <c:pt idx="229">
                  <c:v>-1.6487000000000001E-4</c:v>
                </c:pt>
                <c:pt idx="230">
                  <c:v>-1.6805600000000001E-4</c:v>
                </c:pt>
                <c:pt idx="231">
                  <c:v>-1.72373E-4</c:v>
                </c:pt>
                <c:pt idx="232">
                  <c:v>-1.76608E-4</c:v>
                </c:pt>
                <c:pt idx="233">
                  <c:v>-1.79958E-4</c:v>
                </c:pt>
                <c:pt idx="234">
                  <c:v>-1.8417999999999999E-4</c:v>
                </c:pt>
                <c:pt idx="235">
                  <c:v>-1.8677599999999999E-4</c:v>
                </c:pt>
                <c:pt idx="236">
                  <c:v>-1.8883999999999999E-4</c:v>
                </c:pt>
                <c:pt idx="237">
                  <c:v>-1.9204000000000001E-4</c:v>
                </c:pt>
                <c:pt idx="238">
                  <c:v>-1.9502000000000001E-4</c:v>
                </c:pt>
                <c:pt idx="239">
                  <c:v>-1.9710600000000001E-4</c:v>
                </c:pt>
                <c:pt idx="240">
                  <c:v>-1.9940999999999999E-4</c:v>
                </c:pt>
                <c:pt idx="241">
                  <c:v>-2.01922E-4</c:v>
                </c:pt>
                <c:pt idx="242">
                  <c:v>-2.05009E-4</c:v>
                </c:pt>
                <c:pt idx="243">
                  <c:v>-2.0863699999999999E-4</c:v>
                </c:pt>
                <c:pt idx="244">
                  <c:v>-2.11301E-4</c:v>
                </c:pt>
                <c:pt idx="245">
                  <c:v>-2.14711E-4</c:v>
                </c:pt>
                <c:pt idx="246">
                  <c:v>-2.1858700000000001E-4</c:v>
                </c:pt>
                <c:pt idx="247">
                  <c:v>-2.2026500000000001E-4</c:v>
                </c:pt>
                <c:pt idx="248">
                  <c:v>-2.20767E-4</c:v>
                </c:pt>
                <c:pt idx="249">
                  <c:v>-2.2360199999999999E-4</c:v>
                </c:pt>
                <c:pt idx="250">
                  <c:v>-2.2491899999999999E-4</c:v>
                </c:pt>
                <c:pt idx="251">
                  <c:v>-2.26214E-4</c:v>
                </c:pt>
                <c:pt idx="252">
                  <c:v>-2.27772E-4</c:v>
                </c:pt>
                <c:pt idx="253">
                  <c:v>-2.3140699999999999E-4</c:v>
                </c:pt>
                <c:pt idx="254">
                  <c:v>-2.3531999999999999E-4</c:v>
                </c:pt>
                <c:pt idx="255">
                  <c:v>-2.3847699999999999E-4</c:v>
                </c:pt>
                <c:pt idx="256">
                  <c:v>-2.4261000000000001E-4</c:v>
                </c:pt>
                <c:pt idx="257">
                  <c:v>-2.4615999999999999E-4</c:v>
                </c:pt>
                <c:pt idx="258">
                  <c:v>-2.4774900000000002E-4</c:v>
                </c:pt>
                <c:pt idx="259">
                  <c:v>-2.4887200000000003E-4</c:v>
                </c:pt>
                <c:pt idx="260">
                  <c:v>-2.50096E-4</c:v>
                </c:pt>
                <c:pt idx="261">
                  <c:v>-2.5066900000000002E-4</c:v>
                </c:pt>
                <c:pt idx="262">
                  <c:v>-2.5207099999999998E-4</c:v>
                </c:pt>
                <c:pt idx="263">
                  <c:v>-2.5547599999999998E-4</c:v>
                </c:pt>
                <c:pt idx="264">
                  <c:v>-2.5915399999999999E-4</c:v>
                </c:pt>
                <c:pt idx="265">
                  <c:v>-2.6282200000000001E-4</c:v>
                </c:pt>
                <c:pt idx="266">
                  <c:v>-2.6799199999999999E-4</c:v>
                </c:pt>
                <c:pt idx="267">
                  <c:v>-2.7125899999999999E-4</c:v>
                </c:pt>
                <c:pt idx="268">
                  <c:v>-2.7359699999999999E-4</c:v>
                </c:pt>
                <c:pt idx="269">
                  <c:v>-2.7641200000000002E-4</c:v>
                </c:pt>
                <c:pt idx="270">
                  <c:v>-2.8070699999999999E-4</c:v>
                </c:pt>
                <c:pt idx="271">
                  <c:v>-2.8296700000000002E-4</c:v>
                </c:pt>
                <c:pt idx="272">
                  <c:v>-2.8563500000000001E-4</c:v>
                </c:pt>
                <c:pt idx="273">
                  <c:v>-2.9051199999999999E-4</c:v>
                </c:pt>
                <c:pt idx="274">
                  <c:v>-2.92775E-4</c:v>
                </c:pt>
                <c:pt idx="275">
                  <c:v>-2.9526599999999997E-4</c:v>
                </c:pt>
                <c:pt idx="276">
                  <c:v>-2.9896000000000002E-4</c:v>
                </c:pt>
                <c:pt idx="277">
                  <c:v>-3.0170700000000002E-4</c:v>
                </c:pt>
                <c:pt idx="278">
                  <c:v>-3.0536799999999998E-4</c:v>
                </c:pt>
                <c:pt idx="279">
                  <c:v>-3.1026200000000001E-4</c:v>
                </c:pt>
                <c:pt idx="280">
                  <c:v>-3.14693E-4</c:v>
                </c:pt>
                <c:pt idx="281">
                  <c:v>-3.1717399999999998E-4</c:v>
                </c:pt>
                <c:pt idx="282">
                  <c:v>-3.2216800000000001E-4</c:v>
                </c:pt>
                <c:pt idx="283">
                  <c:v>-3.24815E-4</c:v>
                </c:pt>
                <c:pt idx="284">
                  <c:v>-3.3037099999999998E-4</c:v>
                </c:pt>
                <c:pt idx="285">
                  <c:v>-3.3204699999999997E-4</c:v>
                </c:pt>
                <c:pt idx="286">
                  <c:v>-3.3435600000000001E-4</c:v>
                </c:pt>
                <c:pt idx="287">
                  <c:v>-3.3593799999999998E-4</c:v>
                </c:pt>
                <c:pt idx="288">
                  <c:v>-3.3771700000000002E-4</c:v>
                </c:pt>
                <c:pt idx="289">
                  <c:v>-3.3332300000000001E-4</c:v>
                </c:pt>
                <c:pt idx="290">
                  <c:v>-3.3533499999999997E-4</c:v>
                </c:pt>
                <c:pt idx="291">
                  <c:v>-3.4055100000000003E-4</c:v>
                </c:pt>
                <c:pt idx="292">
                  <c:v>-3.4225400000000001E-4</c:v>
                </c:pt>
                <c:pt idx="293">
                  <c:v>-3.4623E-4</c:v>
                </c:pt>
                <c:pt idx="294">
                  <c:v>-3.5541700000000002E-4</c:v>
                </c:pt>
                <c:pt idx="295">
                  <c:v>-3.5947399999999998E-4</c:v>
                </c:pt>
                <c:pt idx="296">
                  <c:v>-3.6341100000000001E-4</c:v>
                </c:pt>
                <c:pt idx="297">
                  <c:v>-3.6668200000000001E-4</c:v>
                </c:pt>
                <c:pt idx="298">
                  <c:v>-3.6749900000000003E-4</c:v>
                </c:pt>
                <c:pt idx="299">
                  <c:v>-3.6708800000000001E-4</c:v>
                </c:pt>
                <c:pt idx="300">
                  <c:v>-3.6868699999999998E-4</c:v>
                </c:pt>
                <c:pt idx="301">
                  <c:v>-3.6977199999999998E-4</c:v>
                </c:pt>
                <c:pt idx="302">
                  <c:v>-3.7009800000000002E-4</c:v>
                </c:pt>
                <c:pt idx="303">
                  <c:v>-3.7197E-4</c:v>
                </c:pt>
                <c:pt idx="304">
                  <c:v>-3.72386E-4</c:v>
                </c:pt>
                <c:pt idx="305">
                  <c:v>-3.73381E-4</c:v>
                </c:pt>
                <c:pt idx="306">
                  <c:v>-3.7296999999999997E-4</c:v>
                </c:pt>
                <c:pt idx="307">
                  <c:v>-3.7120799999999999E-4</c:v>
                </c:pt>
                <c:pt idx="308">
                  <c:v>-3.6816600000000001E-4</c:v>
                </c:pt>
                <c:pt idx="309">
                  <c:v>-3.6655299999999999E-4</c:v>
                </c:pt>
                <c:pt idx="310">
                  <c:v>-3.5720599999999999E-4</c:v>
                </c:pt>
                <c:pt idx="311">
                  <c:v>-3.4886999999999999E-4</c:v>
                </c:pt>
                <c:pt idx="312">
                  <c:v>-3.5134499999999998E-4</c:v>
                </c:pt>
                <c:pt idx="313">
                  <c:v>-3.4834999999999998E-4</c:v>
                </c:pt>
                <c:pt idx="314">
                  <c:v>-3.4738899999999998E-4</c:v>
                </c:pt>
                <c:pt idx="315">
                  <c:v>-3.4506000000000001E-4</c:v>
                </c:pt>
                <c:pt idx="316">
                  <c:v>-3.4422499999999998E-4</c:v>
                </c:pt>
                <c:pt idx="317">
                  <c:v>-3.3435499999999999E-4</c:v>
                </c:pt>
                <c:pt idx="318">
                  <c:v>-3.30334E-4</c:v>
                </c:pt>
                <c:pt idx="319">
                  <c:v>-3.1995999999999999E-4</c:v>
                </c:pt>
                <c:pt idx="320">
                  <c:v>-3.17781E-4</c:v>
                </c:pt>
                <c:pt idx="321">
                  <c:v>-3.12699E-4</c:v>
                </c:pt>
                <c:pt idx="322">
                  <c:v>-3.11852E-4</c:v>
                </c:pt>
                <c:pt idx="323">
                  <c:v>-3.0644599999999999E-4</c:v>
                </c:pt>
                <c:pt idx="324">
                  <c:v>-3.0238900000000002E-4</c:v>
                </c:pt>
                <c:pt idx="325">
                  <c:v>-2.9643699999999998E-4</c:v>
                </c:pt>
                <c:pt idx="326">
                  <c:v>-2.9052199999999998E-4</c:v>
                </c:pt>
                <c:pt idx="327">
                  <c:v>-2.8516000000000001E-4</c:v>
                </c:pt>
                <c:pt idx="328">
                  <c:v>-2.8004499999999998E-4</c:v>
                </c:pt>
                <c:pt idx="329">
                  <c:v>-2.7212599999999998E-4</c:v>
                </c:pt>
                <c:pt idx="330">
                  <c:v>-2.6504300000000002E-4</c:v>
                </c:pt>
                <c:pt idx="331">
                  <c:v>-2.5767999999999999E-4</c:v>
                </c:pt>
                <c:pt idx="332">
                  <c:v>-2.5095599999999999E-4</c:v>
                </c:pt>
                <c:pt idx="333">
                  <c:v>-2.43988E-4</c:v>
                </c:pt>
                <c:pt idx="334">
                  <c:v>-2.3525999999999999E-4</c:v>
                </c:pt>
                <c:pt idx="335">
                  <c:v>-2.29686E-4</c:v>
                </c:pt>
                <c:pt idx="336">
                  <c:v>-2.24386E-4</c:v>
                </c:pt>
                <c:pt idx="337">
                  <c:v>-2.0953500000000001E-4</c:v>
                </c:pt>
                <c:pt idx="338">
                  <c:v>-2.04675E-4</c:v>
                </c:pt>
                <c:pt idx="339">
                  <c:v>-1.9630599999999999E-4</c:v>
                </c:pt>
                <c:pt idx="340">
                  <c:v>-1.86782E-4</c:v>
                </c:pt>
                <c:pt idx="341">
                  <c:v>-1.7815800000000001E-4</c:v>
                </c:pt>
                <c:pt idx="342">
                  <c:v>-1.72208E-4</c:v>
                </c:pt>
                <c:pt idx="343">
                  <c:v>-1.6158700000000001E-4</c:v>
                </c:pt>
                <c:pt idx="344">
                  <c:v>-1.5537999999999999E-4</c:v>
                </c:pt>
                <c:pt idx="345">
                  <c:v>-1.5300900000000001E-4</c:v>
                </c:pt>
                <c:pt idx="346">
                  <c:v>-1.5262300000000001E-4</c:v>
                </c:pt>
                <c:pt idx="347">
                  <c:v>-1.4300000000000001E-4</c:v>
                </c:pt>
                <c:pt idx="348">
                  <c:v>-1.4131199999999999E-4</c:v>
                </c:pt>
                <c:pt idx="349">
                  <c:v>-1.4301900000000001E-4</c:v>
                </c:pt>
                <c:pt idx="350">
                  <c:v>-1.3487300000000001E-4</c:v>
                </c:pt>
                <c:pt idx="351">
                  <c:v>-1.2929900000000001E-4</c:v>
                </c:pt>
                <c:pt idx="352">
                  <c:v>-1.2397800000000001E-4</c:v>
                </c:pt>
                <c:pt idx="353">
                  <c:v>-1.13445E-4</c:v>
                </c:pt>
                <c:pt idx="354">
                  <c:v>-1.1258499999999999E-4</c:v>
                </c:pt>
                <c:pt idx="355">
                  <c:v>-1.05043E-4</c:v>
                </c:pt>
                <c:pt idx="356" formatCode="0.00E+00">
                  <c:v>-9.8419799999999996E-5</c:v>
                </c:pt>
                <c:pt idx="357" formatCode="0.00E+00">
                  <c:v>-9.6170300000000003E-5</c:v>
                </c:pt>
                <c:pt idx="358" formatCode="0.00E+00">
                  <c:v>-9.3078599999999993E-5</c:v>
                </c:pt>
                <c:pt idx="359" formatCode="0.00E+00">
                  <c:v>-8.6398999999999997E-5</c:v>
                </c:pt>
                <c:pt idx="360" formatCode="0.00E+00">
                  <c:v>-8.2529900000000004E-5</c:v>
                </c:pt>
                <c:pt idx="361" formatCode="0.00E+00">
                  <c:v>-7.8238000000000005E-5</c:v>
                </c:pt>
                <c:pt idx="362" formatCode="0.00E+00">
                  <c:v>-7.3828199999999999E-5</c:v>
                </c:pt>
                <c:pt idx="363" formatCode="0.00E+00">
                  <c:v>-6.9867499999999995E-5</c:v>
                </c:pt>
                <c:pt idx="364" formatCode="0.00E+00">
                  <c:v>-7.0907000000000004E-5</c:v>
                </c:pt>
                <c:pt idx="365" formatCode="0.00E+00">
                  <c:v>-7.3956100000000002E-5</c:v>
                </c:pt>
                <c:pt idx="366" formatCode="0.00E+00">
                  <c:v>-8.5930800000000001E-5</c:v>
                </c:pt>
                <c:pt idx="367" formatCode="0.00E+00">
                  <c:v>-8.4355699999999996E-5</c:v>
                </c:pt>
                <c:pt idx="368" formatCode="0.00E+00">
                  <c:v>-8.8567399999999995E-5</c:v>
                </c:pt>
                <c:pt idx="369" formatCode="0.00E+00">
                  <c:v>-8.4758600000000005E-5</c:v>
                </c:pt>
                <c:pt idx="370" formatCode="0.00E+00">
                  <c:v>-8.5800100000000005E-5</c:v>
                </c:pt>
                <c:pt idx="371" formatCode="0.00E+00">
                  <c:v>-7.77102E-5</c:v>
                </c:pt>
                <c:pt idx="372" formatCode="0.00E+00">
                  <c:v>-7.8753199999999997E-5</c:v>
                </c:pt>
                <c:pt idx="373" formatCode="0.00E+00">
                  <c:v>-7.9153399999999993E-5</c:v>
                </c:pt>
                <c:pt idx="374" formatCode="0.00E+00">
                  <c:v>-7.7780899999999999E-5</c:v>
                </c:pt>
                <c:pt idx="375" formatCode="0.00E+00">
                  <c:v>-6.65046E-5</c:v>
                </c:pt>
                <c:pt idx="376" formatCode="0.00E+00">
                  <c:v>-5.01906E-5</c:v>
                </c:pt>
                <c:pt idx="377" formatCode="0.00E+00">
                  <c:v>-5.3680700000000003E-5</c:v>
                </c:pt>
                <c:pt idx="378" formatCode="0.00E+00">
                  <c:v>-3.3385500000000001E-5</c:v>
                </c:pt>
                <c:pt idx="379" formatCode="0.00E+00">
                  <c:v>-3.5537999999999998E-5</c:v>
                </c:pt>
                <c:pt idx="380" formatCode="0.00E+00">
                  <c:v>-3.2740000000000002E-5</c:v>
                </c:pt>
                <c:pt idx="381" formatCode="0.00E+00">
                  <c:v>-5.6886199999999998E-5</c:v>
                </c:pt>
                <c:pt idx="382" formatCode="0.00E+00">
                  <c:v>-5.6032800000000003E-5</c:v>
                </c:pt>
                <c:pt idx="383" formatCode="0.00E+00">
                  <c:v>-7.6235299999999998E-5</c:v>
                </c:pt>
                <c:pt idx="384" formatCode="0.00E+00">
                  <c:v>-6.3157900000000001E-5</c:v>
                </c:pt>
                <c:pt idx="385" formatCode="0.00E+00">
                  <c:v>-7.5726699999999994E-5</c:v>
                </c:pt>
                <c:pt idx="386" formatCode="0.00E+00">
                  <c:v>-8.3409499999999995E-5</c:v>
                </c:pt>
                <c:pt idx="387" formatCode="0.00E+00">
                  <c:v>-9.3002800000000003E-5</c:v>
                </c:pt>
                <c:pt idx="388" formatCode="0.00E+00">
                  <c:v>-9.3419199999999995E-5</c:v>
                </c:pt>
                <c:pt idx="389">
                  <c:v>-1.2905600000000001E-4</c:v>
                </c:pt>
                <c:pt idx="390">
                  <c:v>-1.1681299999999999E-4</c:v>
                </c:pt>
                <c:pt idx="391">
                  <c:v>-1.25857E-4</c:v>
                </c:pt>
                <c:pt idx="392" formatCode="0.00E+00">
                  <c:v>-7.1227099999999994E-5</c:v>
                </c:pt>
                <c:pt idx="393" formatCode="0.00E+00">
                  <c:v>-3.2178399999999997E-5</c:v>
                </c:pt>
                <c:pt idx="394" formatCode="0.00E+00">
                  <c:v>4.7725600000000002E-7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A0-4A2B-ACFF-53223BF60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975936"/>
        <c:axId val="185976512"/>
      </c:scatterChart>
      <c:valAx>
        <c:axId val="18597593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85976512"/>
        <c:crosses val="autoZero"/>
        <c:crossBetween val="midCat"/>
      </c:valAx>
      <c:valAx>
        <c:axId val="185976512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859759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36823621206003099"/>
                  <c:y val="0.5277883368027273"/>
                </c:manualLayout>
              </c:layout>
              <c:numFmt formatCode="General" sourceLinked="0"/>
            </c:trendlineLbl>
          </c:trendline>
          <c:xVal>
            <c:numRef>
              <c:f>'Data fresh bones'!$IJ$4:$IJ$398</c:f>
              <c:numCache>
                <c:formatCode>0.00E+00</c:formatCode>
                <c:ptCount val="395"/>
                <c:pt idx="0">
                  <c:v>-1.37151E-5</c:v>
                </c:pt>
                <c:pt idx="1">
                  <c:v>-5.4784699999999997E-5</c:v>
                </c:pt>
                <c:pt idx="2" formatCode="General">
                  <c:v>3.6214E-4</c:v>
                </c:pt>
                <c:pt idx="3" formatCode="General">
                  <c:v>1.283083E-3</c:v>
                </c:pt>
                <c:pt idx="4" formatCode="General">
                  <c:v>3.5009329999999999E-3</c:v>
                </c:pt>
                <c:pt idx="5" formatCode="General">
                  <c:v>6.6066079999999999E-3</c:v>
                </c:pt>
                <c:pt idx="6" formatCode="General">
                  <c:v>1.0953627000000001E-2</c:v>
                </c:pt>
                <c:pt idx="7" formatCode="General">
                  <c:v>1.5597616999999999E-2</c:v>
                </c:pt>
                <c:pt idx="8" formatCode="General">
                  <c:v>2.0104100999999999E-2</c:v>
                </c:pt>
                <c:pt idx="9" formatCode="General">
                  <c:v>2.4126294999999999E-2</c:v>
                </c:pt>
                <c:pt idx="10" formatCode="General">
                  <c:v>2.7897379E-2</c:v>
                </c:pt>
                <c:pt idx="11" formatCode="General">
                  <c:v>3.1218531000000001E-2</c:v>
                </c:pt>
                <c:pt idx="12" formatCode="General">
                  <c:v>3.4821467000000002E-2</c:v>
                </c:pt>
                <c:pt idx="13" formatCode="General">
                  <c:v>3.8674501E-2</c:v>
                </c:pt>
                <c:pt idx="14" formatCode="General">
                  <c:v>4.2283532999999998E-2</c:v>
                </c:pt>
                <c:pt idx="15" formatCode="General">
                  <c:v>4.5919939E-2</c:v>
                </c:pt>
                <c:pt idx="16" formatCode="General">
                  <c:v>4.9840822E-2</c:v>
                </c:pt>
                <c:pt idx="17" formatCode="General">
                  <c:v>5.3188843E-2</c:v>
                </c:pt>
                <c:pt idx="18" formatCode="General">
                  <c:v>5.6587184999999998E-2</c:v>
                </c:pt>
                <c:pt idx="19" formatCode="General">
                  <c:v>6.0735250999999997E-2</c:v>
                </c:pt>
                <c:pt idx="20" formatCode="General">
                  <c:v>6.6099924000000004E-2</c:v>
                </c:pt>
                <c:pt idx="21" formatCode="General">
                  <c:v>7.0658042000000004E-2</c:v>
                </c:pt>
                <c:pt idx="22" formatCode="General">
                  <c:v>7.5436682000000005E-2</c:v>
                </c:pt>
                <c:pt idx="23" formatCode="General">
                  <c:v>8.0546591000000001E-2</c:v>
                </c:pt>
                <c:pt idx="24" formatCode="General">
                  <c:v>8.5298591000000007E-2</c:v>
                </c:pt>
                <c:pt idx="25" formatCode="General">
                  <c:v>8.9376492000000002E-2</c:v>
                </c:pt>
                <c:pt idx="26" formatCode="General">
                  <c:v>9.3787396999999995E-2</c:v>
                </c:pt>
                <c:pt idx="27" formatCode="General">
                  <c:v>9.8120020000000002E-2</c:v>
                </c:pt>
                <c:pt idx="28" formatCode="General">
                  <c:v>0.101547292</c:v>
                </c:pt>
                <c:pt idx="29" formatCode="General">
                  <c:v>0.104721491</c:v>
                </c:pt>
                <c:pt idx="30" formatCode="General">
                  <c:v>0.108974786</c:v>
                </c:pt>
                <c:pt idx="31" formatCode="General">
                  <c:v>0.114373504</c:v>
                </c:pt>
                <c:pt idx="32" formatCode="General">
                  <c:v>0.120009387</c:v>
                </c:pt>
                <c:pt idx="33" formatCode="General">
                  <c:v>0.12627358999999999</c:v>
                </c:pt>
                <c:pt idx="34" formatCode="General">
                  <c:v>0.132540768</c:v>
                </c:pt>
                <c:pt idx="35" formatCode="General">
                  <c:v>0.13708348200000001</c:v>
                </c:pt>
                <c:pt idx="36" formatCode="General">
                  <c:v>0.14072084100000001</c:v>
                </c:pt>
                <c:pt idx="37" formatCode="General">
                  <c:v>0.14521435599999999</c:v>
                </c:pt>
                <c:pt idx="38" formatCode="General">
                  <c:v>0.150725003</c:v>
                </c:pt>
                <c:pt idx="39" formatCode="General">
                  <c:v>0.158391847</c:v>
                </c:pt>
                <c:pt idx="40" formatCode="General">
                  <c:v>0.16772657499999999</c:v>
                </c:pt>
                <c:pt idx="41" formatCode="General">
                  <c:v>0.17674338000000001</c:v>
                </c:pt>
                <c:pt idx="42" formatCode="General">
                  <c:v>0.18474889899999999</c:v>
                </c:pt>
                <c:pt idx="43" formatCode="General">
                  <c:v>0.19202506599999999</c:v>
                </c:pt>
                <c:pt idx="44" formatCode="General">
                  <c:v>0.196408523</c:v>
                </c:pt>
                <c:pt idx="45" formatCode="General">
                  <c:v>0.198848886</c:v>
                </c:pt>
                <c:pt idx="46" formatCode="General">
                  <c:v>0.20206332299999999</c:v>
                </c:pt>
                <c:pt idx="47" formatCode="General">
                  <c:v>0.206851375</c:v>
                </c:pt>
                <c:pt idx="48" formatCode="General">
                  <c:v>0.211985489</c:v>
                </c:pt>
                <c:pt idx="49" formatCode="General">
                  <c:v>0.21777355000000001</c:v>
                </c:pt>
                <c:pt idx="50" formatCode="General">
                  <c:v>0.22480414400000001</c:v>
                </c:pt>
                <c:pt idx="51" formatCode="General">
                  <c:v>0.23248046</c:v>
                </c:pt>
                <c:pt idx="52" formatCode="General">
                  <c:v>0.23890007499999999</c:v>
                </c:pt>
                <c:pt idx="53" formatCode="General">
                  <c:v>0.24567228199999999</c:v>
                </c:pt>
                <c:pt idx="54" formatCode="General">
                  <c:v>0.253808543</c:v>
                </c:pt>
                <c:pt idx="55" formatCode="General">
                  <c:v>0.26136299200000002</c:v>
                </c:pt>
                <c:pt idx="56" formatCode="General">
                  <c:v>0.267989329</c:v>
                </c:pt>
                <c:pt idx="57" formatCode="General">
                  <c:v>0.27586603100000001</c:v>
                </c:pt>
                <c:pt idx="58" formatCode="General">
                  <c:v>0.28404770000000001</c:v>
                </c:pt>
                <c:pt idx="59" formatCode="General">
                  <c:v>0.29123199300000002</c:v>
                </c:pt>
                <c:pt idx="60" formatCode="General">
                  <c:v>0.29809740299999998</c:v>
                </c:pt>
                <c:pt idx="61" formatCode="General">
                  <c:v>0.30419401099999999</c:v>
                </c:pt>
                <c:pt idx="62" formatCode="General">
                  <c:v>0.30853599500000001</c:v>
                </c:pt>
                <c:pt idx="63" formatCode="General">
                  <c:v>0.31144734899999998</c:v>
                </c:pt>
                <c:pt idx="64" formatCode="General">
                  <c:v>0.31649209099999998</c:v>
                </c:pt>
                <c:pt idx="65" formatCode="General">
                  <c:v>0.32788863600000001</c:v>
                </c:pt>
                <c:pt idx="66" formatCode="General">
                  <c:v>0.342491394</c:v>
                </c:pt>
                <c:pt idx="67" formatCode="General">
                  <c:v>0.35726421899999999</c:v>
                </c:pt>
                <c:pt idx="68" formatCode="General">
                  <c:v>0.37199369399999999</c:v>
                </c:pt>
                <c:pt idx="69" formatCode="General">
                  <c:v>0.38545069900000001</c:v>
                </c:pt>
                <c:pt idx="70" formatCode="General">
                  <c:v>0.39349509599999999</c:v>
                </c:pt>
                <c:pt idx="71" formatCode="General">
                  <c:v>0.39952166700000002</c:v>
                </c:pt>
                <c:pt idx="72" formatCode="General">
                  <c:v>0.40550992600000002</c:v>
                </c:pt>
                <c:pt idx="73" formatCode="General">
                  <c:v>0.41098674899999998</c:v>
                </c:pt>
                <c:pt idx="74" formatCode="General">
                  <c:v>0.41548941499999997</c:v>
                </c:pt>
                <c:pt idx="75" formatCode="General">
                  <c:v>0.42092043299999998</c:v>
                </c:pt>
                <c:pt idx="76" formatCode="General">
                  <c:v>0.42539775200000002</c:v>
                </c:pt>
                <c:pt idx="77" formatCode="General">
                  <c:v>0.42938170199999998</c:v>
                </c:pt>
                <c:pt idx="78" formatCode="General">
                  <c:v>0.43400425199999998</c:v>
                </c:pt>
                <c:pt idx="79" formatCode="General">
                  <c:v>0.43925553899999997</c:v>
                </c:pt>
                <c:pt idx="80" formatCode="General">
                  <c:v>0.44346649700000002</c:v>
                </c:pt>
                <c:pt idx="81" formatCode="General">
                  <c:v>0.44764683100000002</c:v>
                </c:pt>
                <c:pt idx="82" formatCode="General">
                  <c:v>0.45265165600000001</c:v>
                </c:pt>
                <c:pt idx="83" formatCode="General">
                  <c:v>0.45865814300000002</c:v>
                </c:pt>
                <c:pt idx="84" formatCode="General">
                  <c:v>0.46364012799999998</c:v>
                </c:pt>
                <c:pt idx="85" formatCode="General">
                  <c:v>0.46740113100000003</c:v>
                </c:pt>
                <c:pt idx="86" formatCode="General">
                  <c:v>0.47156487899999999</c:v>
                </c:pt>
                <c:pt idx="87" formatCode="General">
                  <c:v>0.47706674399999999</c:v>
                </c:pt>
                <c:pt idx="88" formatCode="General">
                  <c:v>0.482248012</c:v>
                </c:pt>
                <c:pt idx="89" formatCode="General">
                  <c:v>0.48806853100000003</c:v>
                </c:pt>
                <c:pt idx="90" formatCode="General">
                  <c:v>0.49455144000000001</c:v>
                </c:pt>
                <c:pt idx="91" formatCode="General">
                  <c:v>0.50034021900000003</c:v>
                </c:pt>
                <c:pt idx="92" formatCode="General">
                  <c:v>0.50438106900000002</c:v>
                </c:pt>
                <c:pt idx="93" formatCode="General">
                  <c:v>0.50732634799999998</c:v>
                </c:pt>
                <c:pt idx="94" formatCode="General">
                  <c:v>0.50977489300000001</c:v>
                </c:pt>
                <c:pt idx="95" formatCode="General">
                  <c:v>0.51203036800000001</c:v>
                </c:pt>
                <c:pt idx="96" formatCode="General">
                  <c:v>0.51504856099999996</c:v>
                </c:pt>
                <c:pt idx="97" formatCode="General">
                  <c:v>0.51875419599999995</c:v>
                </c:pt>
                <c:pt idx="98" formatCode="General">
                  <c:v>0.52257737900000001</c:v>
                </c:pt>
                <c:pt idx="99" formatCode="General">
                  <c:v>0.52613747499999997</c:v>
                </c:pt>
                <c:pt idx="100" formatCode="General">
                  <c:v>0.52937948599999995</c:v>
                </c:pt>
                <c:pt idx="101" formatCode="General">
                  <c:v>0.53260825700000003</c:v>
                </c:pt>
                <c:pt idx="102" formatCode="General">
                  <c:v>0.53546503199999995</c:v>
                </c:pt>
                <c:pt idx="103" formatCode="General">
                  <c:v>0.53835072399999995</c:v>
                </c:pt>
                <c:pt idx="104" formatCode="General">
                  <c:v>0.54130217400000002</c:v>
                </c:pt>
                <c:pt idx="105" formatCode="General">
                  <c:v>0.54394463800000004</c:v>
                </c:pt>
                <c:pt idx="106" formatCode="General">
                  <c:v>0.54607322199999997</c:v>
                </c:pt>
                <c:pt idx="107" formatCode="General">
                  <c:v>0.54752813</c:v>
                </c:pt>
                <c:pt idx="108" formatCode="General">
                  <c:v>0.54958197399999997</c:v>
                </c:pt>
                <c:pt idx="109" formatCode="General">
                  <c:v>0.55308475499999998</c:v>
                </c:pt>
                <c:pt idx="110" formatCode="General">
                  <c:v>0.557297704</c:v>
                </c:pt>
                <c:pt idx="111" formatCode="General">
                  <c:v>0.56194916900000003</c:v>
                </c:pt>
                <c:pt idx="112" formatCode="General">
                  <c:v>0.56771872300000004</c:v>
                </c:pt>
                <c:pt idx="113" formatCode="General">
                  <c:v>0.57293621699999997</c:v>
                </c:pt>
                <c:pt idx="114" formatCode="General">
                  <c:v>0.57701703400000004</c:v>
                </c:pt>
                <c:pt idx="115" formatCode="General">
                  <c:v>0.58103315099999997</c:v>
                </c:pt>
                <c:pt idx="116" formatCode="General">
                  <c:v>0.584537843</c:v>
                </c:pt>
                <c:pt idx="117" formatCode="General">
                  <c:v>0.58676550400000005</c:v>
                </c:pt>
                <c:pt idx="118" formatCode="General">
                  <c:v>0.59006262600000003</c:v>
                </c:pt>
                <c:pt idx="119" formatCode="General">
                  <c:v>0.59413980200000005</c:v>
                </c:pt>
                <c:pt idx="120" formatCode="General">
                  <c:v>0.59763386500000004</c:v>
                </c:pt>
                <c:pt idx="121" formatCode="General">
                  <c:v>0.60133259500000003</c:v>
                </c:pt>
                <c:pt idx="122" formatCode="General">
                  <c:v>0.60605408699999996</c:v>
                </c:pt>
                <c:pt idx="123" formatCode="General">
                  <c:v>0.60928754399999996</c:v>
                </c:pt>
                <c:pt idx="124" formatCode="General">
                  <c:v>0.61135746099999999</c:v>
                </c:pt>
                <c:pt idx="125" formatCode="General">
                  <c:v>0.61403524600000003</c:v>
                </c:pt>
                <c:pt idx="126" formatCode="General">
                  <c:v>0.61759101900000002</c:v>
                </c:pt>
                <c:pt idx="127" formatCode="General">
                  <c:v>0.620572758</c:v>
                </c:pt>
                <c:pt idx="128" formatCode="General">
                  <c:v>0.62406140799999998</c:v>
                </c:pt>
                <c:pt idx="129" formatCode="General">
                  <c:v>0.62837911800000001</c:v>
                </c:pt>
                <c:pt idx="130" formatCode="General">
                  <c:v>0.63443590800000005</c:v>
                </c:pt>
                <c:pt idx="131" formatCode="General">
                  <c:v>0.64082348499999997</c:v>
                </c:pt>
                <c:pt idx="132" formatCode="General">
                  <c:v>0.64742910600000003</c:v>
                </c:pt>
                <c:pt idx="133" formatCode="General">
                  <c:v>0.65407460699999997</c:v>
                </c:pt>
                <c:pt idx="134" formatCode="General">
                  <c:v>0.66022752900000004</c:v>
                </c:pt>
                <c:pt idx="135" formatCode="General">
                  <c:v>0.664311824</c:v>
                </c:pt>
                <c:pt idx="136" formatCode="General">
                  <c:v>0.66775441800000002</c:v>
                </c:pt>
                <c:pt idx="137" formatCode="General">
                  <c:v>0.67168244499999996</c:v>
                </c:pt>
                <c:pt idx="138" formatCode="General">
                  <c:v>0.67578046199999997</c:v>
                </c:pt>
                <c:pt idx="139" formatCode="General">
                  <c:v>0.68029538499999997</c:v>
                </c:pt>
                <c:pt idx="140" formatCode="General">
                  <c:v>0.68663995700000002</c:v>
                </c:pt>
                <c:pt idx="141" formatCode="General">
                  <c:v>0.69357318999999995</c:v>
                </c:pt>
                <c:pt idx="142" formatCode="General">
                  <c:v>0.69990932299999997</c:v>
                </c:pt>
                <c:pt idx="143" formatCode="General">
                  <c:v>0.70652480500000003</c:v>
                </c:pt>
                <c:pt idx="144" formatCode="General">
                  <c:v>0.71339237899999997</c:v>
                </c:pt>
                <c:pt idx="145" formatCode="General">
                  <c:v>0.71901035700000004</c:v>
                </c:pt>
                <c:pt idx="146" formatCode="General">
                  <c:v>0.72392619499999999</c:v>
                </c:pt>
                <c:pt idx="147" formatCode="General">
                  <c:v>0.72854182099999998</c:v>
                </c:pt>
                <c:pt idx="148" formatCode="General">
                  <c:v>0.73228562100000005</c:v>
                </c:pt>
                <c:pt idx="149" formatCode="General">
                  <c:v>0.73495008500000003</c:v>
                </c:pt>
                <c:pt idx="150" formatCode="General">
                  <c:v>0.73742255499999998</c:v>
                </c:pt>
                <c:pt idx="151" formatCode="General">
                  <c:v>0.740344165</c:v>
                </c:pt>
                <c:pt idx="152" formatCode="General">
                  <c:v>0.74359127400000002</c:v>
                </c:pt>
                <c:pt idx="153" formatCode="General">
                  <c:v>0.74678608300000004</c:v>
                </c:pt>
                <c:pt idx="154" formatCode="General">
                  <c:v>0.74999010399999999</c:v>
                </c:pt>
                <c:pt idx="155" formatCode="General">
                  <c:v>0.75258567799999998</c:v>
                </c:pt>
                <c:pt idx="156" formatCode="General">
                  <c:v>0.75419500399999995</c:v>
                </c:pt>
                <c:pt idx="157" formatCode="General">
                  <c:v>0.75647071499999996</c:v>
                </c:pt>
                <c:pt idx="158" formatCode="General">
                  <c:v>0.75983426700000001</c:v>
                </c:pt>
                <c:pt idx="159" formatCode="General">
                  <c:v>0.76455661799999997</c:v>
                </c:pt>
                <c:pt idx="160" formatCode="General">
                  <c:v>0.77037757799999995</c:v>
                </c:pt>
                <c:pt idx="161" formatCode="General">
                  <c:v>0.77624924200000001</c:v>
                </c:pt>
                <c:pt idx="162" formatCode="General">
                  <c:v>0.78105777700000001</c:v>
                </c:pt>
                <c:pt idx="163" formatCode="General">
                  <c:v>0.78575671000000002</c:v>
                </c:pt>
                <c:pt idx="164" formatCode="General">
                  <c:v>0.79000671600000005</c:v>
                </c:pt>
                <c:pt idx="165" formatCode="General">
                  <c:v>0.79359565600000004</c:v>
                </c:pt>
                <c:pt idx="166" formatCode="General">
                  <c:v>0.79786036500000002</c:v>
                </c:pt>
                <c:pt idx="167" formatCode="General">
                  <c:v>0.80306609500000004</c:v>
                </c:pt>
                <c:pt idx="168" formatCode="General">
                  <c:v>0.807707654</c:v>
                </c:pt>
                <c:pt idx="169" formatCode="General">
                  <c:v>0.81159397700000002</c:v>
                </c:pt>
                <c:pt idx="170" formatCode="General">
                  <c:v>0.81498351599999996</c:v>
                </c:pt>
                <c:pt idx="171" formatCode="General">
                  <c:v>0.81802263099999994</c:v>
                </c:pt>
                <c:pt idx="172" formatCode="General">
                  <c:v>0.82123741299999997</c:v>
                </c:pt>
                <c:pt idx="173" formatCode="General">
                  <c:v>0.82531725300000003</c:v>
                </c:pt>
                <c:pt idx="174" formatCode="General">
                  <c:v>0.83007626499999998</c:v>
                </c:pt>
                <c:pt idx="175" formatCode="General">
                  <c:v>0.83570604100000001</c:v>
                </c:pt>
                <c:pt idx="176" formatCode="General">
                  <c:v>0.84122013200000001</c:v>
                </c:pt>
                <c:pt idx="177" formatCode="General">
                  <c:v>0.845675913</c:v>
                </c:pt>
                <c:pt idx="178" formatCode="General">
                  <c:v>0.84952254599999999</c:v>
                </c:pt>
                <c:pt idx="179" formatCode="General">
                  <c:v>0.853852799</c:v>
                </c:pt>
                <c:pt idx="180" formatCode="General">
                  <c:v>0.85831626299999997</c:v>
                </c:pt>
                <c:pt idx="181" formatCode="General">
                  <c:v>0.86307386500000005</c:v>
                </c:pt>
                <c:pt idx="182" formatCode="General">
                  <c:v>0.86804622099999995</c:v>
                </c:pt>
                <c:pt idx="183" formatCode="General">
                  <c:v>0.87307824599999995</c:v>
                </c:pt>
                <c:pt idx="184" formatCode="General">
                  <c:v>0.87765884000000005</c:v>
                </c:pt>
                <c:pt idx="185" formatCode="General">
                  <c:v>0.88229791099999999</c:v>
                </c:pt>
                <c:pt idx="186" formatCode="General">
                  <c:v>0.88693943900000005</c:v>
                </c:pt>
                <c:pt idx="187" formatCode="General">
                  <c:v>0.891191815</c:v>
                </c:pt>
                <c:pt idx="188" formatCode="General">
                  <c:v>0.89490351000000001</c:v>
                </c:pt>
                <c:pt idx="189" formatCode="General">
                  <c:v>0.897941824</c:v>
                </c:pt>
                <c:pt idx="190" formatCode="General">
                  <c:v>0.90016142300000002</c:v>
                </c:pt>
                <c:pt idx="191" formatCode="General">
                  <c:v>0.90266495300000005</c:v>
                </c:pt>
                <c:pt idx="192" formatCode="General">
                  <c:v>0.90579202800000003</c:v>
                </c:pt>
                <c:pt idx="193" formatCode="General">
                  <c:v>0.90889853099999995</c:v>
                </c:pt>
                <c:pt idx="194" formatCode="General">
                  <c:v>0.91170520600000005</c:v>
                </c:pt>
                <c:pt idx="195" formatCode="General">
                  <c:v>0.91431725100000005</c:v>
                </c:pt>
                <c:pt idx="196" formatCode="General">
                  <c:v>0.91596984199999998</c:v>
                </c:pt>
                <c:pt idx="197" formatCode="General">
                  <c:v>0.91748946200000003</c:v>
                </c:pt>
                <c:pt idx="198" formatCode="General">
                  <c:v>0.91969000700000003</c:v>
                </c:pt>
                <c:pt idx="199" formatCode="General">
                  <c:v>0.92273177799999995</c:v>
                </c:pt>
                <c:pt idx="200" formatCode="General">
                  <c:v>0.92619760200000001</c:v>
                </c:pt>
                <c:pt idx="201" formatCode="General">
                  <c:v>0.93063330399999999</c:v>
                </c:pt>
                <c:pt idx="202" formatCode="General">
                  <c:v>0.93529073699999998</c:v>
                </c:pt>
                <c:pt idx="203" formatCode="General">
                  <c:v>0.93910739700000001</c:v>
                </c:pt>
                <c:pt idx="204" formatCode="General">
                  <c:v>0.94217301600000003</c:v>
                </c:pt>
                <c:pt idx="205" formatCode="General">
                  <c:v>0.94510177299999998</c:v>
                </c:pt>
                <c:pt idx="206" formatCode="General">
                  <c:v>0.94749123400000002</c:v>
                </c:pt>
                <c:pt idx="207" formatCode="General">
                  <c:v>0.95044598700000005</c:v>
                </c:pt>
                <c:pt idx="208" formatCode="General">
                  <c:v>0.95556115200000002</c:v>
                </c:pt>
                <c:pt idx="209" formatCode="General">
                  <c:v>0.96171341600000004</c:v>
                </c:pt>
                <c:pt idx="210" formatCode="General">
                  <c:v>0.96764989899999998</c:v>
                </c:pt>
                <c:pt idx="211" formatCode="General">
                  <c:v>0.97433322499999997</c:v>
                </c:pt>
                <c:pt idx="212" formatCode="General">
                  <c:v>0.98037706800000002</c:v>
                </c:pt>
                <c:pt idx="213" formatCode="General">
                  <c:v>0.98481382399999995</c:v>
                </c:pt>
                <c:pt idx="214" formatCode="General">
                  <c:v>0.98910571599999997</c:v>
                </c:pt>
                <c:pt idx="215" formatCode="General">
                  <c:v>0.99508129199999995</c:v>
                </c:pt>
                <c:pt idx="216" formatCode="General">
                  <c:v>1.0014417040000001</c:v>
                </c:pt>
                <c:pt idx="217" formatCode="General">
                  <c:v>1.0073061729999999</c:v>
                </c:pt>
                <c:pt idx="218" formatCode="General">
                  <c:v>1.0127538679999999</c:v>
                </c:pt>
                <c:pt idx="219" formatCode="General">
                  <c:v>1.0172598850000001</c:v>
                </c:pt>
                <c:pt idx="220" formatCode="General">
                  <c:v>1.019908576</c:v>
                </c:pt>
                <c:pt idx="221" formatCode="General">
                  <c:v>1.0206818989999999</c:v>
                </c:pt>
                <c:pt idx="222" formatCode="General">
                  <c:v>1.021990545</c:v>
                </c:pt>
                <c:pt idx="223" formatCode="General">
                  <c:v>1.025462651</c:v>
                </c:pt>
                <c:pt idx="224" formatCode="General">
                  <c:v>1.030733382</c:v>
                </c:pt>
                <c:pt idx="225" formatCode="General">
                  <c:v>1.0375638279999999</c:v>
                </c:pt>
                <c:pt idx="226" formatCode="General">
                  <c:v>1.0450471969999999</c:v>
                </c:pt>
                <c:pt idx="227" formatCode="General">
                  <c:v>1.0532885139999999</c:v>
                </c:pt>
                <c:pt idx="228" formatCode="General">
                  <c:v>1.0610904240000001</c:v>
                </c:pt>
                <c:pt idx="229" formatCode="General">
                  <c:v>1.068394668</c:v>
                </c:pt>
                <c:pt idx="230" formatCode="General">
                  <c:v>1.0755067869999999</c:v>
                </c:pt>
                <c:pt idx="231" formatCode="General">
                  <c:v>1.082629158</c:v>
                </c:pt>
                <c:pt idx="232" formatCode="General">
                  <c:v>1.0884829620000001</c:v>
                </c:pt>
                <c:pt idx="233" formatCode="General">
                  <c:v>1.0934110370000001</c:v>
                </c:pt>
                <c:pt idx="234" formatCode="General">
                  <c:v>1.098315814</c:v>
                </c:pt>
                <c:pt idx="235" formatCode="General">
                  <c:v>1.103362792</c:v>
                </c:pt>
                <c:pt idx="236" formatCode="General">
                  <c:v>1.10872832</c:v>
                </c:pt>
                <c:pt idx="237" formatCode="General">
                  <c:v>1.116834871</c:v>
                </c:pt>
                <c:pt idx="238" formatCode="General">
                  <c:v>1.1276333670000001</c:v>
                </c:pt>
                <c:pt idx="239" formatCode="General">
                  <c:v>1.138113964</c:v>
                </c:pt>
                <c:pt idx="240" formatCode="General">
                  <c:v>1.148163058</c:v>
                </c:pt>
                <c:pt idx="241" formatCode="General">
                  <c:v>1.1595707500000001</c:v>
                </c:pt>
                <c:pt idx="242" formatCode="General">
                  <c:v>1.170133171</c:v>
                </c:pt>
                <c:pt idx="243" formatCode="General">
                  <c:v>1.1780151969999999</c:v>
                </c:pt>
                <c:pt idx="244" formatCode="General">
                  <c:v>1.1857789860000001</c:v>
                </c:pt>
                <c:pt idx="245" formatCode="General">
                  <c:v>1.192977119</c:v>
                </c:pt>
                <c:pt idx="246" formatCode="General">
                  <c:v>1.1984668190000001</c:v>
                </c:pt>
                <c:pt idx="247" formatCode="General">
                  <c:v>1.203035458</c:v>
                </c:pt>
                <c:pt idx="248" formatCode="General">
                  <c:v>1.207256774</c:v>
                </c:pt>
                <c:pt idx="249" formatCode="General">
                  <c:v>1.2109872049999999</c:v>
                </c:pt>
                <c:pt idx="250" formatCode="General">
                  <c:v>1.2150877980000001</c:v>
                </c:pt>
                <c:pt idx="251" formatCode="General">
                  <c:v>1.219690054</c:v>
                </c:pt>
                <c:pt idx="252" formatCode="General">
                  <c:v>1.2234473079999999</c:v>
                </c:pt>
                <c:pt idx="253" formatCode="General">
                  <c:v>1.2267648680000001</c:v>
                </c:pt>
                <c:pt idx="254" formatCode="General">
                  <c:v>1.229882192</c:v>
                </c:pt>
                <c:pt idx="255" formatCode="General">
                  <c:v>1.232455141</c:v>
                </c:pt>
                <c:pt idx="256" formatCode="General">
                  <c:v>1.2347873</c:v>
                </c:pt>
                <c:pt idx="257" formatCode="General">
                  <c:v>1.237829254</c:v>
                </c:pt>
                <c:pt idx="258" formatCode="General">
                  <c:v>1.2421126810000001</c:v>
                </c:pt>
                <c:pt idx="259" formatCode="General">
                  <c:v>1.247303694</c:v>
                </c:pt>
                <c:pt idx="260" formatCode="General">
                  <c:v>1.252924771</c:v>
                </c:pt>
                <c:pt idx="261" formatCode="General">
                  <c:v>1.2581212209999999</c:v>
                </c:pt>
                <c:pt idx="262" formatCode="General">
                  <c:v>1.262875016</c:v>
                </c:pt>
                <c:pt idx="263" formatCode="General">
                  <c:v>1.2667339040000001</c:v>
                </c:pt>
                <c:pt idx="264" formatCode="General">
                  <c:v>1.270114991</c:v>
                </c:pt>
                <c:pt idx="265" formatCode="General">
                  <c:v>1.2751064480000001</c:v>
                </c:pt>
                <c:pt idx="266" formatCode="General">
                  <c:v>1.281191974</c:v>
                </c:pt>
                <c:pt idx="267" formatCode="General">
                  <c:v>1.287169147</c:v>
                </c:pt>
                <c:pt idx="268" formatCode="General">
                  <c:v>1.293520003</c:v>
                </c:pt>
                <c:pt idx="269" formatCode="General">
                  <c:v>1.3001248110000001</c:v>
                </c:pt>
                <c:pt idx="270" formatCode="General">
                  <c:v>1.305422796</c:v>
                </c:pt>
                <c:pt idx="271" formatCode="General">
                  <c:v>1.3098448380000001</c:v>
                </c:pt>
                <c:pt idx="272" formatCode="General">
                  <c:v>1.3146700140000001</c:v>
                </c:pt>
                <c:pt idx="273" formatCode="General">
                  <c:v>1.319045837</c:v>
                </c:pt>
                <c:pt idx="274" formatCode="General">
                  <c:v>1.3231280759999999</c:v>
                </c:pt>
                <c:pt idx="275" formatCode="General">
                  <c:v>1.3277060730000001</c:v>
                </c:pt>
                <c:pt idx="276" formatCode="General">
                  <c:v>1.333054601</c:v>
                </c:pt>
                <c:pt idx="277" formatCode="General">
                  <c:v>1.338301398</c:v>
                </c:pt>
                <c:pt idx="278" formatCode="General">
                  <c:v>1.3434816759999999</c:v>
                </c:pt>
                <c:pt idx="279" formatCode="General">
                  <c:v>1.3492821020000001</c:v>
                </c:pt>
                <c:pt idx="280" formatCode="General">
                  <c:v>1.3548015449999999</c:v>
                </c:pt>
                <c:pt idx="281" formatCode="General">
                  <c:v>1.3591288109999999</c:v>
                </c:pt>
                <c:pt idx="282" formatCode="General">
                  <c:v>1.3631213170000001</c:v>
                </c:pt>
                <c:pt idx="283" formatCode="General">
                  <c:v>1.3672932719999999</c:v>
                </c:pt>
                <c:pt idx="284" formatCode="General">
                  <c:v>1.370352029</c:v>
                </c:pt>
                <c:pt idx="285" formatCode="General">
                  <c:v>1.3725023890000001</c:v>
                </c:pt>
                <c:pt idx="286" formatCode="General">
                  <c:v>1.3749192160000001</c:v>
                </c:pt>
                <c:pt idx="287" formatCode="General">
                  <c:v>1.377486642</c:v>
                </c:pt>
                <c:pt idx="288" formatCode="General">
                  <c:v>1.379839453</c:v>
                </c:pt>
                <c:pt idx="289" formatCode="General">
                  <c:v>1.382649469</c:v>
                </c:pt>
                <c:pt idx="290" formatCode="General">
                  <c:v>1.385886467</c:v>
                </c:pt>
                <c:pt idx="291" formatCode="General">
                  <c:v>1.3891648050000001</c:v>
                </c:pt>
                <c:pt idx="292" formatCode="General">
                  <c:v>1.392051057</c:v>
                </c:pt>
                <c:pt idx="293" formatCode="General">
                  <c:v>1.3947570920000001</c:v>
                </c:pt>
                <c:pt idx="294" formatCode="General">
                  <c:v>1.397253262</c:v>
                </c:pt>
                <c:pt idx="295" formatCode="General">
                  <c:v>1.3991109070000001</c:v>
                </c:pt>
                <c:pt idx="296" formatCode="General">
                  <c:v>1.4009276310000001</c:v>
                </c:pt>
                <c:pt idx="297" formatCode="General">
                  <c:v>1.4040010080000001</c:v>
                </c:pt>
                <c:pt idx="298" formatCode="General">
                  <c:v>1.4082025090000001</c:v>
                </c:pt>
                <c:pt idx="299" formatCode="General">
                  <c:v>1.412417566</c:v>
                </c:pt>
                <c:pt idx="300" formatCode="General">
                  <c:v>1.416815457</c:v>
                </c:pt>
                <c:pt idx="301" formatCode="General">
                  <c:v>1.422102231</c:v>
                </c:pt>
                <c:pt idx="302" formatCode="General">
                  <c:v>1.4283737080000001</c:v>
                </c:pt>
                <c:pt idx="303" formatCode="General">
                  <c:v>1.4346530550000001</c:v>
                </c:pt>
                <c:pt idx="304" formatCode="General">
                  <c:v>1.4420507469999999</c:v>
                </c:pt>
                <c:pt idx="305" formatCode="General">
                  <c:v>1.4499460559999999</c:v>
                </c:pt>
                <c:pt idx="306" formatCode="General">
                  <c:v>1.4568196440000001</c:v>
                </c:pt>
                <c:pt idx="307" formatCode="General">
                  <c:v>1.4614437300000001</c:v>
                </c:pt>
                <c:pt idx="308" formatCode="General">
                  <c:v>1.4647397280000001</c:v>
                </c:pt>
                <c:pt idx="309" formatCode="General">
                  <c:v>1.4670532430000001</c:v>
                </c:pt>
                <c:pt idx="310" formatCode="General">
                  <c:v>1.469305015</c:v>
                </c:pt>
                <c:pt idx="311" formatCode="General">
                  <c:v>1.4716324439999999</c:v>
                </c:pt>
                <c:pt idx="312" formatCode="General">
                  <c:v>1.4739340599999999</c:v>
                </c:pt>
                <c:pt idx="313" formatCode="General">
                  <c:v>1.476705822</c:v>
                </c:pt>
                <c:pt idx="314" formatCode="General">
                  <c:v>1.480067083</c:v>
                </c:pt>
                <c:pt idx="315" formatCode="General">
                  <c:v>1.4827788200000001</c:v>
                </c:pt>
                <c:pt idx="316" formatCode="General">
                  <c:v>1.4852641710000001</c:v>
                </c:pt>
                <c:pt idx="317" formatCode="General">
                  <c:v>1.487595022</c:v>
                </c:pt>
                <c:pt idx="318" formatCode="General">
                  <c:v>1.4895871599999999</c:v>
                </c:pt>
                <c:pt idx="319" formatCode="General">
                  <c:v>1.4908628129999999</c:v>
                </c:pt>
                <c:pt idx="320" formatCode="General">
                  <c:v>1.4928524139999999</c:v>
                </c:pt>
                <c:pt idx="321" formatCode="General">
                  <c:v>1.4959334120000001</c:v>
                </c:pt>
                <c:pt idx="322" formatCode="General">
                  <c:v>1.499594938</c:v>
                </c:pt>
                <c:pt idx="323" formatCode="General">
                  <c:v>1.503664852</c:v>
                </c:pt>
                <c:pt idx="324" formatCode="General">
                  <c:v>1.507763693</c:v>
                </c:pt>
                <c:pt idx="325" formatCode="General">
                  <c:v>1.511329631</c:v>
                </c:pt>
                <c:pt idx="326" formatCode="General">
                  <c:v>1.514629075</c:v>
                </c:pt>
                <c:pt idx="327" formatCode="General">
                  <c:v>1.518255755</c:v>
                </c:pt>
                <c:pt idx="328" formatCode="General">
                  <c:v>1.5219517970000001</c:v>
                </c:pt>
                <c:pt idx="329" formatCode="General">
                  <c:v>1.525612934</c:v>
                </c:pt>
                <c:pt idx="330" formatCode="General">
                  <c:v>1.529700112</c:v>
                </c:pt>
                <c:pt idx="331" formatCode="General">
                  <c:v>1.534606905</c:v>
                </c:pt>
                <c:pt idx="332" formatCode="General">
                  <c:v>1.539209922</c:v>
                </c:pt>
                <c:pt idx="333" formatCode="General">
                  <c:v>1.5432351660000001</c:v>
                </c:pt>
                <c:pt idx="334" formatCode="General">
                  <c:v>1.5468554160000001</c:v>
                </c:pt>
                <c:pt idx="335" formatCode="General">
                  <c:v>1.549731744</c:v>
                </c:pt>
                <c:pt idx="336" formatCode="General">
                  <c:v>1.5509224660000001</c:v>
                </c:pt>
                <c:pt idx="337" formatCode="General">
                  <c:v>1.5522229400000001</c:v>
                </c:pt>
                <c:pt idx="338" formatCode="General">
                  <c:v>1.5551086240000001</c:v>
                </c:pt>
                <c:pt idx="339" formatCode="General">
                  <c:v>1.55931434</c:v>
                </c:pt>
                <c:pt idx="340" formatCode="General">
                  <c:v>1.563652687</c:v>
                </c:pt>
                <c:pt idx="341" formatCode="General">
                  <c:v>1.5684601469999999</c:v>
                </c:pt>
                <c:pt idx="342" formatCode="General">
                  <c:v>1.5728060260000001</c:v>
                </c:pt>
                <c:pt idx="343" formatCode="General">
                  <c:v>1.5757238179999999</c:v>
                </c:pt>
                <c:pt idx="344" formatCode="General">
                  <c:v>1.5776982530000001</c:v>
                </c:pt>
                <c:pt idx="345" formatCode="General">
                  <c:v>1.579800919</c:v>
                </c:pt>
                <c:pt idx="346" formatCode="General">
                  <c:v>1.581256373</c:v>
                </c:pt>
                <c:pt idx="347" formatCode="General">
                  <c:v>1.582629882</c:v>
                </c:pt>
                <c:pt idx="348" formatCode="General">
                  <c:v>1.5839283850000001</c:v>
                </c:pt>
                <c:pt idx="349" formatCode="General">
                  <c:v>1.5848617519999999</c:v>
                </c:pt>
                <c:pt idx="350" formatCode="General">
                  <c:v>1.5857816579999999</c:v>
                </c:pt>
                <c:pt idx="351" formatCode="General">
                  <c:v>1.5871700529999999</c:v>
                </c:pt>
                <c:pt idx="352" formatCode="General">
                  <c:v>1.588904157</c:v>
                </c:pt>
                <c:pt idx="353" formatCode="General">
                  <c:v>1.5905306459999999</c:v>
                </c:pt>
                <c:pt idx="354" formatCode="General">
                  <c:v>1.5923184180000001</c:v>
                </c:pt>
                <c:pt idx="355" formatCode="General">
                  <c:v>1.5948618429999999</c:v>
                </c:pt>
                <c:pt idx="356" formatCode="General">
                  <c:v>1.5980595280000001</c:v>
                </c:pt>
                <c:pt idx="357" formatCode="General">
                  <c:v>1.601682923</c:v>
                </c:pt>
                <c:pt idx="358" formatCode="General">
                  <c:v>1.605961658</c:v>
                </c:pt>
                <c:pt idx="359" formatCode="General">
                  <c:v>1.611810604</c:v>
                </c:pt>
                <c:pt idx="360" formatCode="General">
                  <c:v>1.618440892</c:v>
                </c:pt>
                <c:pt idx="361" formatCode="General">
                  <c:v>1.624517204</c:v>
                </c:pt>
                <c:pt idx="362" formatCode="General">
                  <c:v>1.629968227</c:v>
                </c:pt>
                <c:pt idx="363" formatCode="General">
                  <c:v>1.634915592</c:v>
                </c:pt>
                <c:pt idx="364" formatCode="General">
                  <c:v>1.6384783780000001</c:v>
                </c:pt>
                <c:pt idx="365" formatCode="General">
                  <c:v>1.6402779329999999</c:v>
                </c:pt>
                <c:pt idx="366" formatCode="General">
                  <c:v>1.6417010480000001</c:v>
                </c:pt>
                <c:pt idx="367" formatCode="General">
                  <c:v>1.643174401</c:v>
                </c:pt>
                <c:pt idx="368" formatCode="General">
                  <c:v>1.644513493</c:v>
                </c:pt>
                <c:pt idx="369" formatCode="General">
                  <c:v>1.645667013</c:v>
                </c:pt>
                <c:pt idx="370" formatCode="General">
                  <c:v>1.6470136900000001</c:v>
                </c:pt>
                <c:pt idx="371" formatCode="General">
                  <c:v>1.648269322</c:v>
                </c:pt>
                <c:pt idx="372" formatCode="General">
                  <c:v>1.6491327179999999</c:v>
                </c:pt>
                <c:pt idx="373" formatCode="General">
                  <c:v>1.650096059</c:v>
                </c:pt>
                <c:pt idx="374" formatCode="General">
                  <c:v>1.6509081809999999</c:v>
                </c:pt>
                <c:pt idx="375" formatCode="General">
                  <c:v>1.6515308900000001</c:v>
                </c:pt>
                <c:pt idx="376" formatCode="General">
                  <c:v>1.652074198</c:v>
                </c:pt>
                <c:pt idx="377" formatCode="General">
                  <c:v>1.652597965</c:v>
                </c:pt>
                <c:pt idx="378" formatCode="General">
                  <c:v>1.6529851289999999</c:v>
                </c:pt>
                <c:pt idx="379" formatCode="General">
                  <c:v>1.653239366</c:v>
                </c:pt>
                <c:pt idx="380" formatCode="General">
                  <c:v>1.653545295</c:v>
                </c:pt>
                <c:pt idx="381" formatCode="General">
                  <c:v>1.6539082220000001</c:v>
                </c:pt>
                <c:pt idx="382" formatCode="General">
                  <c:v>1.6543333</c:v>
                </c:pt>
                <c:pt idx="383" formatCode="General">
                  <c:v>1.654747653</c:v>
                </c:pt>
                <c:pt idx="384" formatCode="General">
                  <c:v>1.655244041</c:v>
                </c:pt>
                <c:pt idx="385" formatCode="General">
                  <c:v>1.6556413299999999</c:v>
                </c:pt>
                <c:pt idx="386" formatCode="General">
                  <c:v>1.656003573</c:v>
                </c:pt>
                <c:pt idx="387" formatCode="General">
                  <c:v>1.6563502809999999</c:v>
                </c:pt>
                <c:pt idx="388" formatCode="General">
                  <c:v>1.656681785</c:v>
                </c:pt>
                <c:pt idx="389" formatCode="General">
                  <c:v>1.6569532440000001</c:v>
                </c:pt>
                <c:pt idx="390" formatCode="General">
                  <c:v>1.6572543879999999</c:v>
                </c:pt>
                <c:pt idx="391" formatCode="General">
                  <c:v>1.657528135</c:v>
                </c:pt>
                <c:pt idx="392" formatCode="General">
                  <c:v>1.657782954</c:v>
                </c:pt>
                <c:pt idx="393" formatCode="General">
                  <c:v>1.6580042580000001</c:v>
                </c:pt>
                <c:pt idx="394" formatCode="General">
                  <c:v>1.658230125</c:v>
                </c:pt>
              </c:numCache>
            </c:numRef>
          </c:xVal>
          <c:yVal>
            <c:numRef>
              <c:f>'Data fresh bones'!$IL$4:$IL$398</c:f>
              <c:numCache>
                <c:formatCode>General</c:formatCode>
                <c:ptCount val="395"/>
                <c:pt idx="0">
                  <c:v>-1.08896E-4</c:v>
                </c:pt>
                <c:pt idx="1">
                  <c:v>-2.06746E-4</c:v>
                </c:pt>
                <c:pt idx="2">
                  <c:v>-1.91232E-4</c:v>
                </c:pt>
                <c:pt idx="3">
                  <c:v>-1.7392899999999999E-4</c:v>
                </c:pt>
                <c:pt idx="4">
                  <c:v>-1.59202E-4</c:v>
                </c:pt>
                <c:pt idx="5">
                  <c:v>-1.4623899999999999E-4</c:v>
                </c:pt>
                <c:pt idx="6">
                  <c:v>-1.3501400000000001E-4</c:v>
                </c:pt>
                <c:pt idx="7">
                  <c:v>-1.25687E-4</c:v>
                </c:pt>
                <c:pt idx="8">
                  <c:v>-1.1865499999999999E-4</c:v>
                </c:pt>
                <c:pt idx="9">
                  <c:v>-1.14146E-4</c:v>
                </c:pt>
                <c:pt idx="10">
                  <c:v>-1.0802900000000001E-4</c:v>
                </c:pt>
                <c:pt idx="11">
                  <c:v>-1.05605E-4</c:v>
                </c:pt>
                <c:pt idx="12">
                  <c:v>-1.03266E-4</c:v>
                </c:pt>
                <c:pt idx="13" formatCode="0.00E+00">
                  <c:v>-9.9057700000000005E-5</c:v>
                </c:pt>
                <c:pt idx="14" formatCode="0.00E+00">
                  <c:v>-9.7431900000000005E-5</c:v>
                </c:pt>
                <c:pt idx="15" formatCode="0.00E+00">
                  <c:v>-9.6616500000000006E-5</c:v>
                </c:pt>
                <c:pt idx="16" formatCode="0.00E+00">
                  <c:v>-9.4361400000000001E-5</c:v>
                </c:pt>
                <c:pt idx="17" formatCode="0.00E+00">
                  <c:v>-9.1232799999999998E-5</c:v>
                </c:pt>
                <c:pt idx="18" formatCode="0.00E+00">
                  <c:v>-8.9665299999999997E-5</c:v>
                </c:pt>
                <c:pt idx="19" formatCode="0.00E+00">
                  <c:v>-8.7355700000000001E-5</c:v>
                </c:pt>
                <c:pt idx="20" formatCode="0.00E+00">
                  <c:v>-8.7456399999999998E-5</c:v>
                </c:pt>
                <c:pt idx="21" formatCode="0.00E+00">
                  <c:v>-8.6614700000000003E-5</c:v>
                </c:pt>
                <c:pt idx="22" formatCode="0.00E+00">
                  <c:v>-8.7919100000000003E-5</c:v>
                </c:pt>
                <c:pt idx="23" formatCode="0.00E+00">
                  <c:v>-8.9489100000000003E-5</c:v>
                </c:pt>
                <c:pt idx="24" formatCode="0.00E+00">
                  <c:v>-9.0969600000000004E-5</c:v>
                </c:pt>
                <c:pt idx="25" formatCode="0.00E+00">
                  <c:v>-9.1878899999999999E-5</c:v>
                </c:pt>
                <c:pt idx="26" formatCode="0.00E+00">
                  <c:v>-9.4921399999999996E-5</c:v>
                </c:pt>
                <c:pt idx="27" formatCode="0.00E+00">
                  <c:v>-9.5359000000000006E-5</c:v>
                </c:pt>
                <c:pt idx="28" formatCode="0.00E+00">
                  <c:v>-9.5247099999999998E-5</c:v>
                </c:pt>
                <c:pt idx="29" formatCode="0.00E+00">
                  <c:v>-9.4021E-5</c:v>
                </c:pt>
                <c:pt idx="30" formatCode="0.00E+00">
                  <c:v>-9.4493299999999999E-5</c:v>
                </c:pt>
                <c:pt idx="31" formatCode="0.00E+00">
                  <c:v>-9.5731500000000003E-5</c:v>
                </c:pt>
                <c:pt idx="32" formatCode="0.00E+00">
                  <c:v>-9.7654999999999999E-5</c:v>
                </c:pt>
                <c:pt idx="33" formatCode="0.00E+00">
                  <c:v>-9.9581700000000002E-5</c:v>
                </c:pt>
                <c:pt idx="34">
                  <c:v>-1.01463E-4</c:v>
                </c:pt>
                <c:pt idx="35">
                  <c:v>-1.03545E-4</c:v>
                </c:pt>
                <c:pt idx="36">
                  <c:v>-1.0364799999999999E-4</c:v>
                </c:pt>
                <c:pt idx="37">
                  <c:v>-1.04319E-4</c:v>
                </c:pt>
                <c:pt idx="38">
                  <c:v>-1.04831E-4</c:v>
                </c:pt>
                <c:pt idx="39">
                  <c:v>-1.0582E-4</c:v>
                </c:pt>
                <c:pt idx="40">
                  <c:v>-1.06918E-4</c:v>
                </c:pt>
                <c:pt idx="41">
                  <c:v>-1.08151E-4</c:v>
                </c:pt>
                <c:pt idx="42">
                  <c:v>-1.0957499999999999E-4</c:v>
                </c:pt>
                <c:pt idx="43">
                  <c:v>-1.1058200000000001E-4</c:v>
                </c:pt>
                <c:pt idx="44">
                  <c:v>-1.12574E-4</c:v>
                </c:pt>
                <c:pt idx="45">
                  <c:v>-1.14354E-4</c:v>
                </c:pt>
                <c:pt idx="46">
                  <c:v>-1.16085E-4</c:v>
                </c:pt>
                <c:pt idx="47">
                  <c:v>-1.1694E-4</c:v>
                </c:pt>
                <c:pt idx="48">
                  <c:v>-1.18541E-4</c:v>
                </c:pt>
                <c:pt idx="49">
                  <c:v>-1.1957E-4</c:v>
                </c:pt>
                <c:pt idx="50">
                  <c:v>-1.2061999999999999E-4</c:v>
                </c:pt>
                <c:pt idx="51">
                  <c:v>-1.2176999999999999E-4</c:v>
                </c:pt>
                <c:pt idx="52">
                  <c:v>-1.2309199999999999E-4</c:v>
                </c:pt>
                <c:pt idx="53">
                  <c:v>-1.24456E-4</c:v>
                </c:pt>
                <c:pt idx="54">
                  <c:v>-1.2531200000000001E-4</c:v>
                </c:pt>
                <c:pt idx="55">
                  <c:v>-1.2684E-4</c:v>
                </c:pt>
                <c:pt idx="56">
                  <c:v>-1.2725599999999999E-4</c:v>
                </c:pt>
                <c:pt idx="57">
                  <c:v>-1.27417E-4</c:v>
                </c:pt>
                <c:pt idx="58">
                  <c:v>-1.2777700000000001E-4</c:v>
                </c:pt>
                <c:pt idx="59">
                  <c:v>-1.2868499999999999E-4</c:v>
                </c:pt>
                <c:pt idx="60">
                  <c:v>-1.27785E-4</c:v>
                </c:pt>
                <c:pt idx="61">
                  <c:v>-1.2827800000000001E-4</c:v>
                </c:pt>
                <c:pt idx="62">
                  <c:v>-1.28391E-4</c:v>
                </c:pt>
                <c:pt idx="63">
                  <c:v>-1.2809900000000001E-4</c:v>
                </c:pt>
                <c:pt idx="64">
                  <c:v>-1.30207E-4</c:v>
                </c:pt>
                <c:pt idx="65">
                  <c:v>-1.3288500000000001E-4</c:v>
                </c:pt>
                <c:pt idx="66">
                  <c:v>-1.3476699999999999E-4</c:v>
                </c:pt>
                <c:pt idx="67">
                  <c:v>-1.36422E-4</c:v>
                </c:pt>
                <c:pt idx="68">
                  <c:v>-1.37813E-4</c:v>
                </c:pt>
                <c:pt idx="69">
                  <c:v>-1.3872900000000001E-4</c:v>
                </c:pt>
                <c:pt idx="70">
                  <c:v>-1.38648E-4</c:v>
                </c:pt>
                <c:pt idx="71">
                  <c:v>-1.3847299999999999E-4</c:v>
                </c:pt>
                <c:pt idx="72">
                  <c:v>-1.3866E-4</c:v>
                </c:pt>
                <c:pt idx="73">
                  <c:v>-1.3935400000000001E-4</c:v>
                </c:pt>
                <c:pt idx="74">
                  <c:v>-1.3980899999999999E-4</c:v>
                </c:pt>
                <c:pt idx="75">
                  <c:v>-1.40369E-4</c:v>
                </c:pt>
                <c:pt idx="76">
                  <c:v>-1.4200199999999999E-4</c:v>
                </c:pt>
                <c:pt idx="77">
                  <c:v>-1.4456199999999999E-4</c:v>
                </c:pt>
                <c:pt idx="78">
                  <c:v>-1.45785E-4</c:v>
                </c:pt>
                <c:pt idx="79">
                  <c:v>-1.4637799999999999E-4</c:v>
                </c:pt>
                <c:pt idx="80">
                  <c:v>-1.4881000000000001E-4</c:v>
                </c:pt>
                <c:pt idx="81">
                  <c:v>-1.5121000000000001E-4</c:v>
                </c:pt>
                <c:pt idx="82">
                  <c:v>-1.5315199999999999E-4</c:v>
                </c:pt>
                <c:pt idx="83">
                  <c:v>-1.5513300000000001E-4</c:v>
                </c:pt>
                <c:pt idx="84">
                  <c:v>-1.5783099999999999E-4</c:v>
                </c:pt>
                <c:pt idx="85">
                  <c:v>-1.5969199999999999E-4</c:v>
                </c:pt>
                <c:pt idx="86">
                  <c:v>-1.60416E-4</c:v>
                </c:pt>
                <c:pt idx="87">
                  <c:v>-1.6181400000000001E-4</c:v>
                </c:pt>
                <c:pt idx="88">
                  <c:v>-1.6288000000000001E-4</c:v>
                </c:pt>
                <c:pt idx="89">
                  <c:v>-1.6311799999999999E-4</c:v>
                </c:pt>
                <c:pt idx="90">
                  <c:v>-1.6414000000000001E-4</c:v>
                </c:pt>
                <c:pt idx="91">
                  <c:v>-1.6466199999999999E-4</c:v>
                </c:pt>
                <c:pt idx="92">
                  <c:v>-1.65119E-4</c:v>
                </c:pt>
                <c:pt idx="93">
                  <c:v>-1.6573599999999999E-4</c:v>
                </c:pt>
                <c:pt idx="94">
                  <c:v>-1.67455E-4</c:v>
                </c:pt>
                <c:pt idx="95">
                  <c:v>-1.6725600000000001E-4</c:v>
                </c:pt>
                <c:pt idx="96">
                  <c:v>-1.6964899999999999E-4</c:v>
                </c:pt>
                <c:pt idx="97">
                  <c:v>-1.6969199999999999E-4</c:v>
                </c:pt>
                <c:pt idx="98">
                  <c:v>-1.69495E-4</c:v>
                </c:pt>
                <c:pt idx="99">
                  <c:v>-1.7094500000000001E-4</c:v>
                </c:pt>
                <c:pt idx="100">
                  <c:v>-1.7055400000000001E-4</c:v>
                </c:pt>
                <c:pt idx="101">
                  <c:v>-1.6914600000000001E-4</c:v>
                </c:pt>
                <c:pt idx="102">
                  <c:v>-1.6832699999999999E-4</c:v>
                </c:pt>
                <c:pt idx="103">
                  <c:v>-1.6856400000000001E-4</c:v>
                </c:pt>
                <c:pt idx="104">
                  <c:v>-1.68364E-4</c:v>
                </c:pt>
                <c:pt idx="105">
                  <c:v>-1.7027899999999999E-4</c:v>
                </c:pt>
                <c:pt idx="106">
                  <c:v>-1.7279E-4</c:v>
                </c:pt>
                <c:pt idx="107">
                  <c:v>-1.7400099999999999E-4</c:v>
                </c:pt>
                <c:pt idx="108">
                  <c:v>-1.76844E-4</c:v>
                </c:pt>
                <c:pt idx="109">
                  <c:v>-1.7718899999999999E-4</c:v>
                </c:pt>
                <c:pt idx="110">
                  <c:v>-1.77992E-4</c:v>
                </c:pt>
                <c:pt idx="111">
                  <c:v>-1.7788600000000001E-4</c:v>
                </c:pt>
                <c:pt idx="112">
                  <c:v>-1.7849399999999999E-4</c:v>
                </c:pt>
                <c:pt idx="113">
                  <c:v>-1.79147E-4</c:v>
                </c:pt>
                <c:pt idx="114">
                  <c:v>-1.7955E-4</c:v>
                </c:pt>
                <c:pt idx="115">
                  <c:v>-1.7915300000000001E-4</c:v>
                </c:pt>
                <c:pt idx="116">
                  <c:v>-1.7877400000000001E-4</c:v>
                </c:pt>
                <c:pt idx="117">
                  <c:v>-1.77942E-4</c:v>
                </c:pt>
                <c:pt idx="118">
                  <c:v>-1.79123E-4</c:v>
                </c:pt>
                <c:pt idx="119">
                  <c:v>-1.78889E-4</c:v>
                </c:pt>
                <c:pt idx="120">
                  <c:v>-1.7881700000000001E-4</c:v>
                </c:pt>
                <c:pt idx="121">
                  <c:v>-1.7940799999999999E-4</c:v>
                </c:pt>
                <c:pt idx="122">
                  <c:v>-1.8076499999999999E-4</c:v>
                </c:pt>
                <c:pt idx="123">
                  <c:v>-1.7845099999999999E-4</c:v>
                </c:pt>
                <c:pt idx="124">
                  <c:v>-1.7672099999999999E-4</c:v>
                </c:pt>
                <c:pt idx="125">
                  <c:v>-1.75747E-4</c:v>
                </c:pt>
                <c:pt idx="126">
                  <c:v>-1.7350300000000001E-4</c:v>
                </c:pt>
                <c:pt idx="127">
                  <c:v>-1.7257500000000001E-4</c:v>
                </c:pt>
                <c:pt idx="128">
                  <c:v>-1.7169799999999999E-4</c:v>
                </c:pt>
                <c:pt idx="129">
                  <c:v>-1.7121399999999999E-4</c:v>
                </c:pt>
                <c:pt idx="130">
                  <c:v>-1.71366E-4</c:v>
                </c:pt>
                <c:pt idx="131">
                  <c:v>-1.7227099999999999E-4</c:v>
                </c:pt>
                <c:pt idx="132">
                  <c:v>-1.7086599999999999E-4</c:v>
                </c:pt>
                <c:pt idx="133">
                  <c:v>-1.7029100000000001E-4</c:v>
                </c:pt>
                <c:pt idx="134">
                  <c:v>-1.6945400000000001E-4</c:v>
                </c:pt>
                <c:pt idx="135">
                  <c:v>-1.66236E-4</c:v>
                </c:pt>
                <c:pt idx="136">
                  <c:v>-1.63895E-4</c:v>
                </c:pt>
                <c:pt idx="137">
                  <c:v>-1.6280400000000001E-4</c:v>
                </c:pt>
                <c:pt idx="138">
                  <c:v>-1.6007099999999999E-4</c:v>
                </c:pt>
                <c:pt idx="139">
                  <c:v>-1.59173E-4</c:v>
                </c:pt>
                <c:pt idx="140">
                  <c:v>-1.5843899999999999E-4</c:v>
                </c:pt>
                <c:pt idx="141">
                  <c:v>-1.55966E-4</c:v>
                </c:pt>
                <c:pt idx="142">
                  <c:v>-1.53902E-4</c:v>
                </c:pt>
                <c:pt idx="143">
                  <c:v>-1.5254299999999999E-4</c:v>
                </c:pt>
                <c:pt idx="144">
                  <c:v>-1.5006000000000001E-4</c:v>
                </c:pt>
                <c:pt idx="145">
                  <c:v>-1.4808700000000001E-4</c:v>
                </c:pt>
                <c:pt idx="146">
                  <c:v>-1.46835E-4</c:v>
                </c:pt>
                <c:pt idx="147">
                  <c:v>-1.4464400000000001E-4</c:v>
                </c:pt>
                <c:pt idx="148">
                  <c:v>-1.4241300000000001E-4</c:v>
                </c:pt>
                <c:pt idx="149">
                  <c:v>-1.3977400000000001E-4</c:v>
                </c:pt>
                <c:pt idx="150">
                  <c:v>-1.3713000000000001E-4</c:v>
                </c:pt>
                <c:pt idx="151">
                  <c:v>-1.36079E-4</c:v>
                </c:pt>
                <c:pt idx="152">
                  <c:v>-1.3409899999999999E-4</c:v>
                </c:pt>
                <c:pt idx="153">
                  <c:v>-1.3243700000000001E-4</c:v>
                </c:pt>
                <c:pt idx="154">
                  <c:v>-1.3005699999999999E-4</c:v>
                </c:pt>
                <c:pt idx="155">
                  <c:v>-1.2642799999999999E-4</c:v>
                </c:pt>
                <c:pt idx="156">
                  <c:v>-1.2247199999999999E-4</c:v>
                </c:pt>
                <c:pt idx="157">
                  <c:v>-1.20362E-4</c:v>
                </c:pt>
                <c:pt idx="158">
                  <c:v>-1.1708E-4</c:v>
                </c:pt>
                <c:pt idx="159">
                  <c:v>-1.14177E-4</c:v>
                </c:pt>
                <c:pt idx="160">
                  <c:v>-1.12366E-4</c:v>
                </c:pt>
                <c:pt idx="161">
                  <c:v>-1.09579E-4</c:v>
                </c:pt>
                <c:pt idx="162">
                  <c:v>-1.0646599999999999E-4</c:v>
                </c:pt>
                <c:pt idx="163">
                  <c:v>-1.04344E-4</c:v>
                </c:pt>
                <c:pt idx="164">
                  <c:v>-1.02514E-4</c:v>
                </c:pt>
                <c:pt idx="165" formatCode="0.00E+00">
                  <c:v>-9.9779500000000002E-5</c:v>
                </c:pt>
                <c:pt idx="166" formatCode="0.00E+00">
                  <c:v>-9.7620499999999998E-5</c:v>
                </c:pt>
                <c:pt idx="167" formatCode="0.00E+00">
                  <c:v>-9.6120399999999995E-5</c:v>
                </c:pt>
                <c:pt idx="168" formatCode="0.00E+00">
                  <c:v>-9.4685799999999994E-5</c:v>
                </c:pt>
                <c:pt idx="169" formatCode="0.00E+00">
                  <c:v>-9.3916800000000002E-5</c:v>
                </c:pt>
                <c:pt idx="170" formatCode="0.00E+00">
                  <c:v>-9.14932E-5</c:v>
                </c:pt>
                <c:pt idx="171" formatCode="0.00E+00">
                  <c:v>-8.8926900000000004E-5</c:v>
                </c:pt>
                <c:pt idx="172" formatCode="0.00E+00">
                  <c:v>-8.4088399999999999E-5</c:v>
                </c:pt>
                <c:pt idx="173" formatCode="0.00E+00">
                  <c:v>-7.9487999999999995E-5</c:v>
                </c:pt>
                <c:pt idx="174" formatCode="0.00E+00">
                  <c:v>-7.6157599999999997E-5</c:v>
                </c:pt>
                <c:pt idx="175" formatCode="0.00E+00">
                  <c:v>-7.5187900000000006E-5</c:v>
                </c:pt>
                <c:pt idx="176" formatCode="0.00E+00">
                  <c:v>-7.3577899999999999E-5</c:v>
                </c:pt>
                <c:pt idx="177" formatCode="0.00E+00">
                  <c:v>-7.30128E-5</c:v>
                </c:pt>
                <c:pt idx="178" formatCode="0.00E+00">
                  <c:v>-7.2783100000000005E-5</c:v>
                </c:pt>
                <c:pt idx="179" formatCode="0.00E+00">
                  <c:v>-7.1217799999999994E-5</c:v>
                </c:pt>
                <c:pt idx="180" formatCode="0.00E+00">
                  <c:v>-6.7837500000000002E-5</c:v>
                </c:pt>
                <c:pt idx="181" formatCode="0.00E+00">
                  <c:v>-6.5406099999999997E-5</c:v>
                </c:pt>
                <c:pt idx="182" formatCode="0.00E+00">
                  <c:v>-6.3260200000000001E-5</c:v>
                </c:pt>
                <c:pt idx="183" formatCode="0.00E+00">
                  <c:v>-6.1096699999999994E-5</c:v>
                </c:pt>
                <c:pt idx="184" formatCode="0.00E+00">
                  <c:v>-5.9692199999999997E-5</c:v>
                </c:pt>
                <c:pt idx="185" formatCode="0.00E+00">
                  <c:v>-5.9383899999999999E-5</c:v>
                </c:pt>
                <c:pt idx="186" formatCode="0.00E+00">
                  <c:v>-5.8822E-5</c:v>
                </c:pt>
                <c:pt idx="187" formatCode="0.00E+00">
                  <c:v>-5.8633800000000001E-5</c:v>
                </c:pt>
                <c:pt idx="188" formatCode="0.00E+00">
                  <c:v>-5.7100800000000001E-5</c:v>
                </c:pt>
                <c:pt idx="189" formatCode="0.00E+00">
                  <c:v>-5.41769E-5</c:v>
                </c:pt>
                <c:pt idx="190" formatCode="0.00E+00">
                  <c:v>-4.9451499999999999E-5</c:v>
                </c:pt>
                <c:pt idx="191" formatCode="0.00E+00">
                  <c:v>-4.7342300000000002E-5</c:v>
                </c:pt>
                <c:pt idx="192" formatCode="0.00E+00">
                  <c:v>-4.40437E-5</c:v>
                </c:pt>
                <c:pt idx="193" formatCode="0.00E+00">
                  <c:v>-4.2755800000000002E-5</c:v>
                </c:pt>
                <c:pt idx="194" formatCode="0.00E+00">
                  <c:v>-4.2780300000000001E-5</c:v>
                </c:pt>
                <c:pt idx="195" formatCode="0.00E+00">
                  <c:v>-4.2408399999999999E-5</c:v>
                </c:pt>
                <c:pt idx="196" formatCode="0.00E+00">
                  <c:v>-3.9419199999999997E-5</c:v>
                </c:pt>
                <c:pt idx="197" formatCode="0.00E+00">
                  <c:v>-3.23067E-5</c:v>
                </c:pt>
                <c:pt idx="198" formatCode="0.00E+00">
                  <c:v>-3.0806499999999997E-5</c:v>
                </c:pt>
                <c:pt idx="199" formatCode="0.00E+00">
                  <c:v>-2.8586500000000002E-5</c:v>
                </c:pt>
                <c:pt idx="200" formatCode="0.00E+00">
                  <c:v>-2.67873E-5</c:v>
                </c:pt>
                <c:pt idx="201" formatCode="0.00E+00">
                  <c:v>-2.6134399999999998E-5</c:v>
                </c:pt>
                <c:pt idx="202" formatCode="0.00E+00">
                  <c:v>-2.5869099999999999E-5</c:v>
                </c:pt>
                <c:pt idx="203" formatCode="0.00E+00">
                  <c:v>-2.35794E-5</c:v>
                </c:pt>
                <c:pt idx="204" formatCode="0.00E+00">
                  <c:v>-2.4176400000000001E-5</c:v>
                </c:pt>
                <c:pt idx="205" formatCode="0.00E+00">
                  <c:v>-2.44385E-5</c:v>
                </c:pt>
                <c:pt idx="206" formatCode="0.00E+00">
                  <c:v>-2.3180000000000002E-5</c:v>
                </c:pt>
                <c:pt idx="207" formatCode="0.00E+00">
                  <c:v>-2.3317599999999998E-5</c:v>
                </c:pt>
                <c:pt idx="208" formatCode="0.00E+00">
                  <c:v>-2.1772699999999999E-5</c:v>
                </c:pt>
                <c:pt idx="209" formatCode="0.00E+00">
                  <c:v>-2.0264399999999999E-5</c:v>
                </c:pt>
                <c:pt idx="210" formatCode="0.00E+00">
                  <c:v>-1.8898699999999999E-5</c:v>
                </c:pt>
                <c:pt idx="211" formatCode="0.00E+00">
                  <c:v>-1.7435299999999999E-5</c:v>
                </c:pt>
                <c:pt idx="212" formatCode="0.00E+00">
                  <c:v>-1.6427500000000002E-5</c:v>
                </c:pt>
                <c:pt idx="213" formatCode="0.00E+00">
                  <c:v>-1.6960200000000001E-5</c:v>
                </c:pt>
                <c:pt idx="214" formatCode="0.00E+00">
                  <c:v>-1.4575200000000001E-5</c:v>
                </c:pt>
                <c:pt idx="215" formatCode="0.00E+00">
                  <c:v>-1.31015E-5</c:v>
                </c:pt>
                <c:pt idx="216" formatCode="0.00E+00">
                  <c:v>-1.15788E-5</c:v>
                </c:pt>
                <c:pt idx="217" formatCode="0.00E+00">
                  <c:v>-1.00025E-5</c:v>
                </c:pt>
                <c:pt idx="218" formatCode="0.00E+00">
                  <c:v>-7.7808399999999995E-6</c:v>
                </c:pt>
                <c:pt idx="219" formatCode="0.00E+00">
                  <c:v>-6.5675899999999997E-6</c:v>
                </c:pt>
                <c:pt idx="220" formatCode="0.00E+00">
                  <c:v>-4.4481800000000003E-6</c:v>
                </c:pt>
                <c:pt idx="221" formatCode="0.00E+00">
                  <c:v>-3.1670100000000002E-6</c:v>
                </c:pt>
                <c:pt idx="222" formatCode="0.00E+00">
                  <c:v>-8.5160300000000001E-7</c:v>
                </c:pt>
                <c:pt idx="223" formatCode="0.00E+00">
                  <c:v>1.2182700000000001E-6</c:v>
                </c:pt>
                <c:pt idx="224" formatCode="0.00E+00">
                  <c:v>3.4278500000000001E-6</c:v>
                </c:pt>
                <c:pt idx="225" formatCode="0.00E+00">
                  <c:v>4.8501299999999999E-6</c:v>
                </c:pt>
                <c:pt idx="226" formatCode="0.00E+00">
                  <c:v>7.5977899999999996E-6</c:v>
                </c:pt>
                <c:pt idx="227" formatCode="0.00E+00">
                  <c:v>9.72368E-6</c:v>
                </c:pt>
                <c:pt idx="228" formatCode="0.00E+00">
                  <c:v>1.1354E-5</c:v>
                </c:pt>
                <c:pt idx="229" formatCode="0.00E+00">
                  <c:v>1.2362E-5</c:v>
                </c:pt>
                <c:pt idx="230" formatCode="0.00E+00">
                  <c:v>1.43201E-5</c:v>
                </c:pt>
                <c:pt idx="231" formatCode="0.00E+00">
                  <c:v>1.50849E-5</c:v>
                </c:pt>
                <c:pt idx="232" formatCode="0.00E+00">
                  <c:v>1.5967599999999999E-5</c:v>
                </c:pt>
                <c:pt idx="233" formatCode="0.00E+00">
                  <c:v>1.80167E-5</c:v>
                </c:pt>
                <c:pt idx="234" formatCode="0.00E+00">
                  <c:v>2.0140899999999999E-5</c:v>
                </c:pt>
                <c:pt idx="235" formatCode="0.00E+00">
                  <c:v>2.20854E-5</c:v>
                </c:pt>
                <c:pt idx="236" formatCode="0.00E+00">
                  <c:v>2.4131899999999998E-5</c:v>
                </c:pt>
                <c:pt idx="237" formatCode="0.00E+00">
                  <c:v>2.4999199999999999E-5</c:v>
                </c:pt>
                <c:pt idx="238" formatCode="0.00E+00">
                  <c:v>2.6509E-5</c:v>
                </c:pt>
                <c:pt idx="239" formatCode="0.00E+00">
                  <c:v>2.8467999999999999E-5</c:v>
                </c:pt>
                <c:pt idx="240" formatCode="0.00E+00">
                  <c:v>3.0122899999999999E-5</c:v>
                </c:pt>
                <c:pt idx="241" formatCode="0.00E+00">
                  <c:v>3.1993499999999998E-5</c:v>
                </c:pt>
                <c:pt idx="242" formatCode="0.00E+00">
                  <c:v>3.4483100000000002E-5</c:v>
                </c:pt>
                <c:pt idx="243" formatCode="0.00E+00">
                  <c:v>3.6177200000000003E-5</c:v>
                </c:pt>
                <c:pt idx="244" formatCode="0.00E+00">
                  <c:v>3.7929000000000002E-5</c:v>
                </c:pt>
                <c:pt idx="245" formatCode="0.00E+00">
                  <c:v>3.9852499999999998E-5</c:v>
                </c:pt>
                <c:pt idx="246" formatCode="0.00E+00">
                  <c:v>4.1818199999999999E-5</c:v>
                </c:pt>
                <c:pt idx="247" formatCode="0.00E+00">
                  <c:v>4.38181E-5</c:v>
                </c:pt>
                <c:pt idx="248" formatCode="0.00E+00">
                  <c:v>4.6173900000000002E-5</c:v>
                </c:pt>
                <c:pt idx="249" formatCode="0.00E+00">
                  <c:v>4.7187700000000002E-5</c:v>
                </c:pt>
                <c:pt idx="250" formatCode="0.00E+00">
                  <c:v>4.9920899999999998E-5</c:v>
                </c:pt>
                <c:pt idx="251" formatCode="0.00E+00">
                  <c:v>5.26906E-5</c:v>
                </c:pt>
                <c:pt idx="252" formatCode="0.00E+00">
                  <c:v>5.5934799999999998E-5</c:v>
                </c:pt>
                <c:pt idx="253" formatCode="0.00E+00">
                  <c:v>5.7485100000000003E-5</c:v>
                </c:pt>
                <c:pt idx="254" formatCode="0.00E+00">
                  <c:v>6.0529300000000003E-5</c:v>
                </c:pt>
                <c:pt idx="255" formatCode="0.00E+00">
                  <c:v>6.4120699999999997E-5</c:v>
                </c:pt>
                <c:pt idx="256" formatCode="0.00E+00">
                  <c:v>6.4355000000000003E-5</c:v>
                </c:pt>
                <c:pt idx="257" formatCode="0.00E+00">
                  <c:v>6.6571100000000004E-5</c:v>
                </c:pt>
                <c:pt idx="258" formatCode="0.00E+00">
                  <c:v>6.8589699999999998E-5</c:v>
                </c:pt>
                <c:pt idx="259" formatCode="0.00E+00">
                  <c:v>7.1437800000000002E-5</c:v>
                </c:pt>
                <c:pt idx="260" formatCode="0.00E+00">
                  <c:v>7.2664100000000001E-5</c:v>
                </c:pt>
                <c:pt idx="261" formatCode="0.00E+00">
                  <c:v>7.46415E-5</c:v>
                </c:pt>
                <c:pt idx="262" formatCode="0.00E+00">
                  <c:v>7.5198700000000002E-5</c:v>
                </c:pt>
                <c:pt idx="263" formatCode="0.00E+00">
                  <c:v>7.7933299999999995E-5</c:v>
                </c:pt>
                <c:pt idx="264" formatCode="0.00E+00">
                  <c:v>7.8998099999999998E-5</c:v>
                </c:pt>
                <c:pt idx="265" formatCode="0.00E+00">
                  <c:v>8.0146699999999996E-5</c:v>
                </c:pt>
                <c:pt idx="266" formatCode="0.00E+00">
                  <c:v>8.07729E-5</c:v>
                </c:pt>
                <c:pt idx="267" formatCode="0.00E+00">
                  <c:v>8.2084300000000003E-5</c:v>
                </c:pt>
                <c:pt idx="268" formatCode="0.00E+00">
                  <c:v>8.2745500000000003E-5</c:v>
                </c:pt>
                <c:pt idx="269" formatCode="0.00E+00">
                  <c:v>8.3727399999999994E-5</c:v>
                </c:pt>
                <c:pt idx="270" formatCode="0.00E+00">
                  <c:v>8.46756E-5</c:v>
                </c:pt>
                <c:pt idx="271" formatCode="0.00E+00">
                  <c:v>8.6979799999999997E-5</c:v>
                </c:pt>
                <c:pt idx="272" formatCode="0.00E+00">
                  <c:v>8.9348899999999994E-5</c:v>
                </c:pt>
                <c:pt idx="273" formatCode="0.00E+00">
                  <c:v>9.0931899999999996E-5</c:v>
                </c:pt>
                <c:pt idx="274" formatCode="0.00E+00">
                  <c:v>9.2719499999999999E-5</c:v>
                </c:pt>
                <c:pt idx="275" formatCode="0.00E+00">
                  <c:v>9.2990600000000004E-5</c:v>
                </c:pt>
                <c:pt idx="276" formatCode="0.00E+00">
                  <c:v>9.2890099999999993E-5</c:v>
                </c:pt>
                <c:pt idx="277" formatCode="0.00E+00">
                  <c:v>9.3626099999999995E-5</c:v>
                </c:pt>
                <c:pt idx="278" formatCode="0.00E+00">
                  <c:v>9.3796599999999996E-5</c:v>
                </c:pt>
                <c:pt idx="279" formatCode="0.00E+00">
                  <c:v>9.35361E-5</c:v>
                </c:pt>
                <c:pt idx="280" formatCode="0.00E+00">
                  <c:v>9.4851899999999999E-5</c:v>
                </c:pt>
                <c:pt idx="281" formatCode="0.00E+00">
                  <c:v>9.6641300000000006E-5</c:v>
                </c:pt>
                <c:pt idx="282" formatCode="0.00E+00">
                  <c:v>9.6161899999999998E-5</c:v>
                </c:pt>
                <c:pt idx="283" formatCode="0.00E+00">
                  <c:v>9.6489699999999999E-5</c:v>
                </c:pt>
                <c:pt idx="284" formatCode="0.00E+00">
                  <c:v>9.6538099999999996E-5</c:v>
                </c:pt>
                <c:pt idx="285" formatCode="0.00E+00">
                  <c:v>9.6428200000000006E-5</c:v>
                </c:pt>
                <c:pt idx="286" formatCode="0.00E+00">
                  <c:v>9.5671600000000001E-5</c:v>
                </c:pt>
                <c:pt idx="287" formatCode="0.00E+00">
                  <c:v>9.5839299999999996E-5</c:v>
                </c:pt>
                <c:pt idx="288" formatCode="0.00E+00">
                  <c:v>9.7023100000000003E-5</c:v>
                </c:pt>
                <c:pt idx="289" formatCode="0.00E+00">
                  <c:v>9.8618599999999998E-5</c:v>
                </c:pt>
                <c:pt idx="290" formatCode="0.00E+00">
                  <c:v>9.95623E-5</c:v>
                </c:pt>
                <c:pt idx="291">
                  <c:v>1.00791E-4</c:v>
                </c:pt>
                <c:pt idx="292">
                  <c:v>1.0170000000000001E-4</c:v>
                </c:pt>
                <c:pt idx="293">
                  <c:v>1.02191E-4</c:v>
                </c:pt>
                <c:pt idx="294">
                  <c:v>1.02367E-4</c:v>
                </c:pt>
                <c:pt idx="295">
                  <c:v>1.04737E-4</c:v>
                </c:pt>
                <c:pt idx="296">
                  <c:v>1.0279E-4</c:v>
                </c:pt>
                <c:pt idx="297">
                  <c:v>1.03534E-4</c:v>
                </c:pt>
                <c:pt idx="298">
                  <c:v>1.0387000000000001E-4</c:v>
                </c:pt>
                <c:pt idx="299">
                  <c:v>1.0424099999999999E-4</c:v>
                </c:pt>
                <c:pt idx="300">
                  <c:v>1.02946E-4</c:v>
                </c:pt>
                <c:pt idx="301">
                  <c:v>1.02849E-4</c:v>
                </c:pt>
                <c:pt idx="302">
                  <c:v>1.03033E-4</c:v>
                </c:pt>
                <c:pt idx="303">
                  <c:v>1.0316599999999999E-4</c:v>
                </c:pt>
                <c:pt idx="304">
                  <c:v>1.03504E-4</c:v>
                </c:pt>
                <c:pt idx="305">
                  <c:v>1.0317799999999999E-4</c:v>
                </c:pt>
                <c:pt idx="306">
                  <c:v>1.03138E-4</c:v>
                </c:pt>
                <c:pt idx="307">
                  <c:v>1.03693E-4</c:v>
                </c:pt>
                <c:pt idx="308">
                  <c:v>1.02437E-4</c:v>
                </c:pt>
                <c:pt idx="309" formatCode="0.00E+00">
                  <c:v>9.9697000000000004E-5</c:v>
                </c:pt>
                <c:pt idx="310">
                  <c:v>1.03534E-4</c:v>
                </c:pt>
                <c:pt idx="311">
                  <c:v>1.08979E-4</c:v>
                </c:pt>
                <c:pt idx="312">
                  <c:v>1.06236E-4</c:v>
                </c:pt>
                <c:pt idx="313">
                  <c:v>1.1132399999999999E-4</c:v>
                </c:pt>
                <c:pt idx="314">
                  <c:v>1.11635E-4</c:v>
                </c:pt>
                <c:pt idx="315">
                  <c:v>1.11295E-4</c:v>
                </c:pt>
                <c:pt idx="316">
                  <c:v>1.0885799999999999E-4</c:v>
                </c:pt>
                <c:pt idx="317">
                  <c:v>1.15324E-4</c:v>
                </c:pt>
                <c:pt idx="318">
                  <c:v>1.1053900000000001E-4</c:v>
                </c:pt>
                <c:pt idx="319">
                  <c:v>1.15921E-4</c:v>
                </c:pt>
                <c:pt idx="320">
                  <c:v>1.16035E-4</c:v>
                </c:pt>
                <c:pt idx="321">
                  <c:v>1.17414E-4</c:v>
                </c:pt>
                <c:pt idx="322">
                  <c:v>1.14153E-4</c:v>
                </c:pt>
                <c:pt idx="323">
                  <c:v>1.15022E-4</c:v>
                </c:pt>
                <c:pt idx="324">
                  <c:v>1.14381E-4</c:v>
                </c:pt>
                <c:pt idx="325">
                  <c:v>1.14697E-4</c:v>
                </c:pt>
                <c:pt idx="326">
                  <c:v>1.14518E-4</c:v>
                </c:pt>
                <c:pt idx="327">
                  <c:v>1.14166E-4</c:v>
                </c:pt>
                <c:pt idx="328">
                  <c:v>1.14101E-4</c:v>
                </c:pt>
                <c:pt idx="329">
                  <c:v>1.13762E-4</c:v>
                </c:pt>
                <c:pt idx="330">
                  <c:v>1.1359E-4</c:v>
                </c:pt>
                <c:pt idx="331">
                  <c:v>1.13325E-4</c:v>
                </c:pt>
                <c:pt idx="332">
                  <c:v>1.13971E-4</c:v>
                </c:pt>
                <c:pt idx="333">
                  <c:v>1.1206500000000001E-4</c:v>
                </c:pt>
                <c:pt idx="334">
                  <c:v>1.14034E-4</c:v>
                </c:pt>
                <c:pt idx="335">
                  <c:v>1.1315900000000001E-4</c:v>
                </c:pt>
                <c:pt idx="336">
                  <c:v>1.14207E-4</c:v>
                </c:pt>
                <c:pt idx="337">
                  <c:v>1.1516200000000001E-4</c:v>
                </c:pt>
                <c:pt idx="338">
                  <c:v>1.15822E-4</c:v>
                </c:pt>
                <c:pt idx="339">
                  <c:v>1.15003E-4</c:v>
                </c:pt>
                <c:pt idx="340">
                  <c:v>1.14529E-4</c:v>
                </c:pt>
                <c:pt idx="341">
                  <c:v>1.1401200000000001E-4</c:v>
                </c:pt>
                <c:pt idx="342">
                  <c:v>1.12971E-4</c:v>
                </c:pt>
                <c:pt idx="343">
                  <c:v>1.14889E-4</c:v>
                </c:pt>
                <c:pt idx="344">
                  <c:v>1.14194E-4</c:v>
                </c:pt>
                <c:pt idx="345">
                  <c:v>1.1412399999999999E-4</c:v>
                </c:pt>
                <c:pt idx="346">
                  <c:v>1.1102700000000001E-4</c:v>
                </c:pt>
                <c:pt idx="347">
                  <c:v>1.10349E-4</c:v>
                </c:pt>
                <c:pt idx="348">
                  <c:v>1.06533E-4</c:v>
                </c:pt>
                <c:pt idx="349">
                  <c:v>1.01947E-4</c:v>
                </c:pt>
                <c:pt idx="350">
                  <c:v>1.05476E-4</c:v>
                </c:pt>
                <c:pt idx="351">
                  <c:v>1.0666399999999999E-4</c:v>
                </c:pt>
                <c:pt idx="352">
                  <c:v>1.0919100000000001E-4</c:v>
                </c:pt>
                <c:pt idx="353">
                  <c:v>1.08193E-4</c:v>
                </c:pt>
                <c:pt idx="354">
                  <c:v>1.0781E-4</c:v>
                </c:pt>
                <c:pt idx="355">
                  <c:v>1.0466E-4</c:v>
                </c:pt>
                <c:pt idx="356">
                  <c:v>1.02346E-4</c:v>
                </c:pt>
                <c:pt idx="357" formatCode="0.00E+00">
                  <c:v>9.8140099999999999E-5</c:v>
                </c:pt>
                <c:pt idx="358" formatCode="0.00E+00">
                  <c:v>9.5684800000000002E-5</c:v>
                </c:pt>
                <c:pt idx="359" formatCode="0.00E+00">
                  <c:v>9.3920799999999997E-5</c:v>
                </c:pt>
                <c:pt idx="360" formatCode="0.00E+00">
                  <c:v>9.2013400000000002E-5</c:v>
                </c:pt>
                <c:pt idx="361" formatCode="0.00E+00">
                  <c:v>8.9821999999999995E-5</c:v>
                </c:pt>
                <c:pt idx="362" formatCode="0.00E+00">
                  <c:v>8.7867400000000005E-5</c:v>
                </c:pt>
                <c:pt idx="363" formatCode="0.00E+00">
                  <c:v>8.5895499999999998E-5</c:v>
                </c:pt>
                <c:pt idx="364" formatCode="0.00E+00">
                  <c:v>8.2635799999999999E-5</c:v>
                </c:pt>
                <c:pt idx="365" formatCode="0.00E+00">
                  <c:v>7.7241600000000003E-5</c:v>
                </c:pt>
                <c:pt idx="366" formatCode="0.00E+00">
                  <c:v>7.1464200000000006E-5</c:v>
                </c:pt>
                <c:pt idx="367" formatCode="0.00E+00">
                  <c:v>6.7725399999999994E-5</c:v>
                </c:pt>
                <c:pt idx="368" formatCode="0.00E+00">
                  <c:v>6.2191400000000002E-5</c:v>
                </c:pt>
                <c:pt idx="369" formatCode="0.00E+00">
                  <c:v>5.7493700000000001E-5</c:v>
                </c:pt>
                <c:pt idx="370" formatCode="0.00E+00">
                  <c:v>5.5808199999999999E-5</c:v>
                </c:pt>
                <c:pt idx="371" formatCode="0.00E+00">
                  <c:v>5.35807E-5</c:v>
                </c:pt>
                <c:pt idx="372" formatCode="0.00E+00">
                  <c:v>5.0040100000000002E-5</c:v>
                </c:pt>
                <c:pt idx="373" formatCode="0.00E+00">
                  <c:v>5.1393700000000002E-5</c:v>
                </c:pt>
                <c:pt idx="374" formatCode="0.00E+00">
                  <c:v>4.6140999999999998E-5</c:v>
                </c:pt>
                <c:pt idx="375" formatCode="0.00E+00">
                  <c:v>4.3581100000000002E-5</c:v>
                </c:pt>
                <c:pt idx="376" formatCode="0.00E+00">
                  <c:v>5.2398400000000003E-5</c:v>
                </c:pt>
                <c:pt idx="377" formatCode="0.00E+00">
                  <c:v>5.2489499999999999E-5</c:v>
                </c:pt>
                <c:pt idx="378" formatCode="0.00E+00">
                  <c:v>4.5968199999999998E-5</c:v>
                </c:pt>
                <c:pt idx="379" formatCode="0.00E+00">
                  <c:v>6.0177199999999997E-5</c:v>
                </c:pt>
                <c:pt idx="380" formatCode="0.00E+00">
                  <c:v>5.3057099999999997E-5</c:v>
                </c:pt>
                <c:pt idx="381" formatCode="0.00E+00">
                  <c:v>3.6848099999999997E-5</c:v>
                </c:pt>
                <c:pt idx="382" formatCode="0.00E+00">
                  <c:v>3.8466900000000003E-5</c:v>
                </c:pt>
                <c:pt idx="383" formatCode="0.00E+00">
                  <c:v>3.4293399999999999E-5</c:v>
                </c:pt>
                <c:pt idx="384" formatCode="0.00E+00">
                  <c:v>3.4752899999999997E-5</c:v>
                </c:pt>
                <c:pt idx="385" formatCode="0.00E+00">
                  <c:v>3.1426700000000002E-5</c:v>
                </c:pt>
                <c:pt idx="386" formatCode="0.00E+00">
                  <c:v>3.5720299999999997E-5</c:v>
                </c:pt>
                <c:pt idx="387" formatCode="0.00E+00">
                  <c:v>2.36428E-5</c:v>
                </c:pt>
                <c:pt idx="388" formatCode="0.00E+00">
                  <c:v>1.9176300000000001E-5</c:v>
                </c:pt>
                <c:pt idx="389" formatCode="0.00E+00">
                  <c:v>4.1211000000000002E-6</c:v>
                </c:pt>
                <c:pt idx="390" formatCode="0.00E+00">
                  <c:v>6.2994500000000003E-6</c:v>
                </c:pt>
                <c:pt idx="391" formatCode="0.00E+00">
                  <c:v>-1.0379E-5</c:v>
                </c:pt>
                <c:pt idx="392" formatCode="0.00E+00">
                  <c:v>8.6745899999999992E-6</c:v>
                </c:pt>
                <c:pt idx="393" formatCode="0.00E+00">
                  <c:v>-7.1233900000000004E-6</c:v>
                </c:pt>
                <c:pt idx="394" formatCode="0.00E+00">
                  <c:v>-8.01198E-7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BD-464F-AD92-C299A54EC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978240"/>
        <c:axId val="185978816"/>
      </c:scatterChart>
      <c:valAx>
        <c:axId val="18597824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85978816"/>
        <c:crosses val="autoZero"/>
        <c:crossBetween val="midCat"/>
      </c:valAx>
      <c:valAx>
        <c:axId val="185978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59782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851659492683671E-2"/>
          <c:y val="2.0607145058904056E-2"/>
          <c:w val="0.9100659981936563"/>
          <c:h val="0.87528026646846946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bones'!$IW$4:$IW$104</c:f>
              <c:numCache>
                <c:formatCode>General</c:formatCode>
                <c:ptCount val="101"/>
                <c:pt idx="0">
                  <c:v>-4.1000000000000003E-3</c:v>
                </c:pt>
                <c:pt idx="1">
                  <c:v>1.9561453031641248E-2</c:v>
                </c:pt>
                <c:pt idx="2">
                  <c:v>4.1945539860233395E-2</c:v>
                </c:pt>
                <c:pt idx="3">
                  <c:v>6.3181270857319199E-2</c:v>
                </c:pt>
                <c:pt idx="4">
                  <c:v>8.3387413831146173E-2</c:v>
                </c:pt>
                <c:pt idx="5">
                  <c:v>0.10267298425083846</c:v>
                </c:pt>
                <c:pt idx="6">
                  <c:v>0.12113772512659833</c:v>
                </c:pt>
                <c:pt idx="7">
                  <c:v>0.13887257654593707</c:v>
                </c:pt>
                <c:pt idx="8">
                  <c:v>0.1559601348659356</c:v>
                </c:pt>
                <c:pt idx="9">
                  <c:v>0.17247510156153423</c:v>
                </c:pt>
                <c:pt idx="10">
                  <c:v>0.18848472172985231</c:v>
                </c:pt>
                <c:pt idx="11">
                  <c:v>0.20404921225053724</c:v>
                </c:pt>
                <c:pt idx="12">
                  <c:v>0.21922217960214302</c:v>
                </c:pt>
                <c:pt idx="13">
                  <c:v>0.23405102733453803</c:v>
                </c:pt>
                <c:pt idx="14">
                  <c:v>0.24857735319734303</c:v>
                </c:pt>
                <c:pt idx="15">
                  <c:v>0.26283733592439784</c:v>
                </c:pt>
                <c:pt idx="16">
                  <c:v>0.27686211167425806</c:v>
                </c:pt>
                <c:pt idx="17">
                  <c:v>0.29067814012672116</c:v>
                </c:pt>
                <c:pt idx="18">
                  <c:v>0.30430756023538219</c:v>
                </c:pt>
                <c:pt idx="19">
                  <c:v>0.31776853563621854</c:v>
                </c:pt>
                <c:pt idx="20">
                  <c:v>0.33107558971220513</c:v>
                </c:pt>
                <c:pt idx="21">
                  <c:v>0.344239930313958</c:v>
                </c:pt>
                <c:pt idx="22">
                  <c:v>0.35726976413640843</c:v>
                </c:pt>
                <c:pt idx="23">
                  <c:v>0.37017060075150571</c:v>
                </c:pt>
                <c:pt idx="24">
                  <c:v>0.38294554629695043</c:v>
                </c:pt>
                <c:pt idx="25">
                  <c:v>0.39559558682095552</c:v>
                </c:pt>
                <c:pt idx="26">
                  <c:v>0.40811986128303962</c:v>
                </c:pt>
                <c:pt idx="27">
                  <c:v>0.42051592421084677</c:v>
                </c:pt>
                <c:pt idx="28">
                  <c:v>0.43277999801299782</c:v>
                </c:pt>
                <c:pt idx="29">
                  <c:v>0.44490721494797136</c:v>
                </c:pt>
                <c:pt idx="30">
                  <c:v>0.45689184874901162</c:v>
                </c:pt>
                <c:pt idx="31">
                  <c:v>0.46872753590506999</c:v>
                </c:pt>
                <c:pt idx="32">
                  <c:v>0.48040748659777233</c:v>
                </c:pt>
                <c:pt idx="33">
                  <c:v>0.49192468529441757</c:v>
                </c:pt>
                <c:pt idx="34">
                  <c:v>0.50327208099700582</c:v>
                </c:pt>
                <c:pt idx="35">
                  <c:v>0.51444276714729553</c:v>
                </c:pt>
                <c:pt idx="36">
                  <c:v>0.5254301511878906</c:v>
                </c:pt>
                <c:pt idx="37">
                  <c:v>0.53622811377935586</c:v>
                </c:pt>
                <c:pt idx="38">
                  <c:v>0.54683115767336432</c:v>
                </c:pt>
                <c:pt idx="39">
                  <c:v>0.5572345462418713</c:v>
                </c:pt>
                <c:pt idx="40">
                  <c:v>0.56743443166232088</c:v>
                </c:pt>
                <c:pt idx="41">
                  <c:v>0.57742797275887747</c:v>
                </c:pt>
                <c:pt idx="42">
                  <c:v>0.58721344249969321</c:v>
                </c:pt>
                <c:pt idx="43">
                  <c:v>0.59679032515019914</c:v>
                </c:pt>
                <c:pt idx="44">
                  <c:v>0.60615940308242933</c:v>
                </c:pt>
                <c:pt idx="45">
                  <c:v>0.61532283324037196</c:v>
                </c:pt>
                <c:pt idx="46">
                  <c:v>0.62428421326135264</c:v>
                </c:pt>
                <c:pt idx="47">
                  <c:v>0.63304863725344607</c:v>
                </c:pt>
                <c:pt idx="48">
                  <c:v>0.64162274122891638</c:v>
                </c:pt>
                <c:pt idx="49">
                  <c:v>0.65001473819368538</c:v>
                </c:pt>
                <c:pt idx="50">
                  <c:v>0.65823444289283817</c:v>
                </c:pt>
                <c:pt idx="51">
                  <c:v>0.66629328621214823</c:v>
                </c:pt>
                <c:pt idx="52">
                  <c:v>0.67420431923563706</c:v>
                </c:pt>
                <c:pt idx="53">
                  <c:v>0.68198220695916412</c:v>
                </c:pt>
                <c:pt idx="54">
                  <c:v>0.68964321166004416</c:v>
                </c:pt>
                <c:pt idx="55">
                  <c:v>0.6972051659226961</c:v>
                </c:pt>
                <c:pt idx="56">
                  <c:v>0.70468743532031497</c:v>
                </c:pt>
                <c:pt idx="57">
                  <c:v>0.71211087075258828</c:v>
                </c:pt>
                <c:pt idx="58">
                  <c:v>0.71949775043942288</c:v>
                </c:pt>
                <c:pt idx="59">
                  <c:v>0.7268717115707124</c:v>
                </c:pt>
                <c:pt idx="60">
                  <c:v>0.73425767161213873</c:v>
                </c:pt>
                <c:pt idx="61">
                  <c:v>0.74168173926699144</c:v>
                </c:pt>
                <c:pt idx="62">
                  <c:v>0.74917111509401768</c:v>
                </c:pt>
                <c:pt idx="63">
                  <c:v>0.75675398178131892</c:v>
                </c:pt>
                <c:pt idx="64">
                  <c:v>0.76445938407624969</c:v>
                </c:pt>
                <c:pt idx="65">
                  <c:v>0.7723170983713683</c:v>
                </c:pt>
                <c:pt idx="66">
                  <c:v>0.78035749194641202</c:v>
                </c:pt>
                <c:pt idx="67">
                  <c:v>0.78861137186628705</c:v>
                </c:pt>
                <c:pt idx="68">
                  <c:v>0.7971098235351135</c:v>
                </c:pt>
                <c:pt idx="69">
                  <c:v>0.80588403890627647</c:v>
                </c:pt>
                <c:pt idx="70">
                  <c:v>0.81496513434852424</c:v>
                </c:pt>
                <c:pt idx="71">
                  <c:v>0.82438395816807764</c:v>
                </c:pt>
                <c:pt idx="72">
                  <c:v>0.83417088778678972</c:v>
                </c:pt>
                <c:pt idx="73">
                  <c:v>0.84435561657631597</c:v>
                </c:pt>
                <c:pt idx="74">
                  <c:v>0.85496693034833604</c:v>
                </c:pt>
                <c:pt idx="75">
                  <c:v>0.86603247350077051</c:v>
                </c:pt>
                <c:pt idx="76">
                  <c:v>0.87757850482007171</c:v>
                </c:pt>
                <c:pt idx="77">
                  <c:v>0.88962964293950186</c:v>
                </c:pt>
                <c:pt idx="78">
                  <c:v>0.90220860145346915</c:v>
                </c:pt>
                <c:pt idx="79">
                  <c:v>0.91533591368788825</c:v>
                </c:pt>
                <c:pt idx="80">
                  <c:v>0.92902964712653868</c:v>
                </c:pt>
                <c:pt idx="81">
                  <c:v>0.94330510749352015</c:v>
                </c:pt>
                <c:pt idx="82">
                  <c:v>0.9581745324916815</c:v>
                </c:pt>
                <c:pt idx="83">
                  <c:v>0.97364677519706855</c:v>
                </c:pt>
                <c:pt idx="84">
                  <c:v>0.989726977109463</c:v>
                </c:pt>
                <c:pt idx="85">
                  <c:v>1.0064162308589009</c:v>
                </c:pt>
                <c:pt idx="86">
                  <c:v>1.0237112325682272</c:v>
                </c:pt>
                <c:pt idx="87">
                  <c:v>1.0416039238717116</c:v>
                </c:pt>
                <c:pt idx="88">
                  <c:v>1.060081123589647</c:v>
                </c:pt>
                <c:pt idx="89">
                  <c:v>1.0791241490589953</c:v>
                </c:pt>
                <c:pt idx="90">
                  <c:v>1.0987084271201202</c:v>
                </c:pt>
                <c:pt idx="91">
                  <c:v>1.1188030947594154</c:v>
                </c:pt>
                <c:pt idx="92">
                  <c:v>1.139370589408099</c:v>
                </c:pt>
                <c:pt idx="93">
                  <c:v>1.1603662288969885</c:v>
                </c:pt>
                <c:pt idx="94">
                  <c:v>1.1817377810672747</c:v>
                </c:pt>
                <c:pt idx="95">
                  <c:v>1.2034250230373338</c:v>
                </c:pt>
                <c:pt idx="96">
                  <c:v>1.2253592901256554</c:v>
                </c:pt>
                <c:pt idx="97">
                  <c:v>1.2474630144296299</c:v>
                </c:pt>
                <c:pt idx="98">
                  <c:v>1.2696492530605463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EF-473B-85A3-4C614C9F65ED}"/>
            </c:ext>
          </c:extLst>
        </c:ser>
        <c:ser>
          <c:idx val="1"/>
          <c:order val="1"/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bones'!$IX$4:$IX$104</c:f>
              <c:numCache>
                <c:formatCode>General</c:formatCode>
                <c:ptCount val="101"/>
                <c:pt idx="0">
                  <c:v>-8.3999999999999995E-3</c:v>
                </c:pt>
                <c:pt idx="1">
                  <c:v>1.2150656570201776E-2</c:v>
                </c:pt>
                <c:pt idx="2">
                  <c:v>3.1672994611951562E-2</c:v>
                </c:pt>
                <c:pt idx="3">
                  <c:v>5.0276326541988249E-2</c:v>
                </c:pt>
                <c:pt idx="4">
                  <c:v>6.8061234352622429E-2</c:v>
                </c:pt>
                <c:pt idx="5">
                  <c:v>8.5119982918606826E-2</c:v>
                </c:pt>
                <c:pt idx="6">
                  <c:v>0.10153692474893788</c:v>
                </c:pt>
                <c:pt idx="7">
                  <c:v>0.1173888961835886</c:v>
                </c:pt>
                <c:pt idx="8">
                  <c:v>0.13274560503517269</c:v>
                </c:pt>
                <c:pt idx="9">
                  <c:v>0.14767000967553981</c:v>
                </c:pt>
                <c:pt idx="10">
                  <c:v>0.16221868956730215</c:v>
                </c:pt>
                <c:pt idx="11">
                  <c:v>0.17644220724029228</c:v>
                </c:pt>
                <c:pt idx="12">
                  <c:v>0.19038546171295218</c:v>
                </c:pt>
                <c:pt idx="13">
                  <c:v>0.20408803335865333</c:v>
                </c:pt>
                <c:pt idx="14">
                  <c:v>0.21758452021694846</c:v>
                </c:pt>
                <c:pt idx="15">
                  <c:v>0.23090486574975413</c:v>
                </c:pt>
                <c:pt idx="16">
                  <c:v>0.24407467804246477</c:v>
                </c:pt>
                <c:pt idx="17">
                  <c:v>0.25711554044999779</c:v>
                </c:pt>
                <c:pt idx="18">
                  <c:v>0.27004531368777002</c:v>
                </c:pt>
                <c:pt idx="19">
                  <c:v>0.28287842936760554</c:v>
                </c:pt>
                <c:pt idx="20">
                  <c:v>0.29562617497857463</c:v>
                </c:pt>
                <c:pt idx="21">
                  <c:v>0.30829697031276332</c:v>
                </c:pt>
                <c:pt idx="22">
                  <c:v>0.32089663533597579</c:v>
                </c:pt>
                <c:pt idx="23">
                  <c:v>0.33342864950336598</c:v>
                </c:pt>
                <c:pt idx="24">
                  <c:v>0.34589440252000209</c:v>
                </c:pt>
                <c:pt idx="25">
                  <c:v>0.35829343654636125</c:v>
                </c:pt>
                <c:pt idx="26">
                  <c:v>0.37062367984875655</c:v>
                </c:pt>
                <c:pt idx="27">
                  <c:v>0.3828816718946933</c:v>
                </c:pt>
                <c:pt idx="28">
                  <c:v>0.39506277989315924</c:v>
                </c:pt>
                <c:pt idx="29">
                  <c:v>0.40716140677984375</c:v>
                </c:pt>
                <c:pt idx="30">
                  <c:v>0.41917119064728908</c:v>
                </c:pt>
                <c:pt idx="31">
                  <c:v>0.43108519561997355</c:v>
                </c:pt>
                <c:pt idx="32">
                  <c:v>0.44289609417432413</c:v>
                </c:pt>
                <c:pt idx="33">
                  <c:v>0.45459634090366258</c:v>
                </c:pt>
                <c:pt idx="34">
                  <c:v>0.46617833772808109</c:v>
                </c:pt>
                <c:pt idx="35">
                  <c:v>0.47763459054924923</c:v>
                </c:pt>
                <c:pt idx="36">
                  <c:v>0.48895785735015379</c:v>
                </c:pt>
                <c:pt idx="37">
                  <c:v>0.50014128773976785</c:v>
                </c:pt>
                <c:pt idx="38">
                  <c:v>0.51117855394265155</c:v>
                </c:pt>
                <c:pt idx="39">
                  <c:v>0.5220639732334863</c:v>
                </c:pt>
                <c:pt idx="40">
                  <c:v>0.53279262181653597</c:v>
                </c:pt>
                <c:pt idx="41">
                  <c:v>0.54336044015004292</c:v>
                </c:pt>
                <c:pt idx="42">
                  <c:v>0.55376432971555467</c:v>
                </c:pt>
                <c:pt idx="43">
                  <c:v>0.56400224123218035</c:v>
                </c:pt>
                <c:pt idx="44">
                  <c:v>0.57407325431577982</c:v>
                </c:pt>
                <c:pt idx="45">
                  <c:v>0.58397764858308188</c:v>
                </c:pt>
                <c:pt idx="46">
                  <c:v>0.59371696620073799</c:v>
                </c:pt>
                <c:pt idx="47">
                  <c:v>0.60329406587930268</c:v>
                </c:pt>
                <c:pt idx="48">
                  <c:v>0.61271316831214695</c:v>
                </c:pt>
                <c:pt idx="49">
                  <c:v>0.62197989305930301</c:v>
                </c:pt>
                <c:pt idx="50">
                  <c:v>0.63110128687624312</c:v>
                </c:pt>
                <c:pt idx="51">
                  <c:v>0.64008584348758224</c:v>
                </c:pt>
                <c:pt idx="52">
                  <c:v>0.64894351480571899</c:v>
                </c:pt>
                <c:pt idx="53">
                  <c:v>0.65768571359440386</c:v>
                </c:pt>
                <c:pt idx="54">
                  <c:v>0.66632530757724373</c:v>
                </c:pt>
                <c:pt idx="55">
                  <c:v>0.67487660499113078</c:v>
                </c:pt>
                <c:pt idx="56">
                  <c:v>0.68335533158460326</c:v>
                </c:pt>
                <c:pt idx="57">
                  <c:v>0.69177859906114825</c:v>
                </c:pt>
                <c:pt idx="58">
                  <c:v>0.70016486496742014</c:v>
                </c:pt>
                <c:pt idx="59">
                  <c:v>0.70853388402640127</c:v>
                </c:pt>
                <c:pt idx="60">
                  <c:v>0.71690665091548533</c:v>
                </c:pt>
                <c:pt idx="61">
                  <c:v>0.7253053344895064</c:v>
                </c:pt>
                <c:pt idx="62">
                  <c:v>0.73375320344868022</c:v>
                </c:pt>
                <c:pt idx="63">
                  <c:v>0.74227454345149302</c:v>
                </c:pt>
                <c:pt idx="64">
                  <c:v>0.75089456567250679</c:v>
                </c:pt>
                <c:pt idx="65">
                  <c:v>0.75963930680511638</c:v>
                </c:pt>
                <c:pt idx="66">
                  <c:v>0.76853552050921015</c:v>
                </c:pt>
                <c:pt idx="67">
                  <c:v>0.77761056030378861</c:v>
                </c:pt>
                <c:pt idx="68">
                  <c:v>0.78689225390449802</c:v>
                </c:pt>
                <c:pt idx="69">
                  <c:v>0.79640876900609747</c:v>
                </c:pt>
                <c:pt idx="70">
                  <c:v>0.80618847050986764</c:v>
                </c:pt>
                <c:pt idx="71">
                  <c:v>0.81625976919593257</c:v>
                </c:pt>
                <c:pt idx="72">
                  <c:v>0.82665096184052889</c:v>
                </c:pt>
                <c:pt idx="73">
                  <c:v>0.83739006277819961</c:v>
                </c:pt>
                <c:pt idx="74">
                  <c:v>0.84850462690892048</c:v>
                </c:pt>
                <c:pt idx="75">
                  <c:v>0.8600215641501483</c:v>
                </c:pt>
                <c:pt idx="76">
                  <c:v>0.87196694533382613</c:v>
                </c:pt>
                <c:pt idx="77">
                  <c:v>0.8843657995482832</c:v>
                </c:pt>
                <c:pt idx="78">
                  <c:v>0.89724190292510686</c:v>
                </c:pt>
                <c:pt idx="79">
                  <c:v>0.91061755887089579</c:v>
                </c:pt>
                <c:pt idx="80">
                  <c:v>0.92451336974400244</c:v>
                </c:pt>
                <c:pt idx="81">
                  <c:v>0.93894799997615541</c:v>
                </c:pt>
                <c:pt idx="82">
                  <c:v>0.95393793063905807</c:v>
                </c:pt>
                <c:pt idx="83">
                  <c:v>0.96949720545586393</c:v>
                </c:pt>
                <c:pt idx="84">
                  <c:v>0.98563716825764103</c:v>
                </c:pt>
                <c:pt idx="85">
                  <c:v>1.0023661918847309</c:v>
                </c:pt>
                <c:pt idx="86">
                  <c:v>1.0196893985330417</c:v>
                </c:pt>
                <c:pt idx="87">
                  <c:v>1.037608371545309</c:v>
                </c:pt>
                <c:pt idx="88">
                  <c:v>1.0561208586472153</c:v>
                </c:pt>
                <c:pt idx="89">
                  <c:v>1.0752204666285083</c:v>
                </c:pt>
                <c:pt idx="90">
                  <c:v>1.0948963474690578</c:v>
                </c:pt>
                <c:pt idx="91">
                  <c:v>1.115132875909727</c:v>
                </c:pt>
                <c:pt idx="92">
                  <c:v>1.1359093184683453</c:v>
                </c:pt>
                <c:pt idx="93">
                  <c:v>1.1571994939004904</c:v>
                </c:pt>
                <c:pt idx="94">
                  <c:v>1.178971425105241</c:v>
                </c:pt>
                <c:pt idx="95">
                  <c:v>1.2011869824758552</c:v>
                </c:pt>
                <c:pt idx="96">
                  <c:v>1.2238015186953954</c:v>
                </c:pt>
                <c:pt idx="97">
                  <c:v>1.246763494977265</c:v>
                </c:pt>
                <c:pt idx="98">
                  <c:v>1.2700140987506563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EF-473B-85A3-4C614C9F65ED}"/>
            </c:ext>
          </c:extLst>
        </c:ser>
        <c:ser>
          <c:idx val="2"/>
          <c:order val="2"/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bones'!$IY$4:$IY$104</c:f>
              <c:numCache>
                <c:formatCode>General</c:formatCode>
                <c:ptCount val="101"/>
                <c:pt idx="0">
                  <c:v>-2E-3</c:v>
                </c:pt>
                <c:pt idx="1">
                  <c:v>2.5299067395084134E-2</c:v>
                </c:pt>
                <c:pt idx="2">
                  <c:v>5.0284922689313512E-2</c:v>
                </c:pt>
                <c:pt idx="3">
                  <c:v>7.3225871374273013E-2</c:v>
                </c:pt>
                <c:pt idx="4">
                  <c:v>9.4368480791427553E-2</c:v>
                </c:pt>
                <c:pt idx="5">
                  <c:v>0.11393864450535558</c:v>
                </c:pt>
                <c:pt idx="6">
                  <c:v>0.1321426228062815</c:v>
                </c:pt>
                <c:pt idx="7">
                  <c:v>0.14916805934190674</c:v>
                </c:pt>
                <c:pt idx="8">
                  <c:v>0.16518497387854014</c:v>
                </c:pt>
                <c:pt idx="9">
                  <c:v>0.18034673119152672</c:v>
                </c:pt>
                <c:pt idx="10">
                  <c:v>0.19479098608497553</c:v>
                </c:pt>
                <c:pt idx="11">
                  <c:v>0.20864060454078678</c:v>
                </c:pt>
                <c:pt idx="12">
                  <c:v>0.22200456099697696</c:v>
                </c:pt>
                <c:pt idx="13">
                  <c:v>0.23497881175530366</c:v>
                </c:pt>
                <c:pt idx="14">
                  <c:v>0.24764714451818884</c:v>
                </c:pt>
                <c:pt idx="15">
                  <c:v>0.26008200405494125</c:v>
                </c:pt>
                <c:pt idx="16">
                  <c:v>0.27234529399727747</c:v>
                </c:pt>
                <c:pt idx="17">
                  <c:v>0.28448915476414155</c:v>
                </c:pt>
                <c:pt idx="18">
                  <c:v>0.29655671761582481</c:v>
                </c:pt>
                <c:pt idx="19">
                  <c:v>0.30858283483738252</c:v>
                </c:pt>
                <c:pt idx="20">
                  <c:v>0.32059478605135183</c:v>
                </c:pt>
                <c:pt idx="21">
                  <c:v>0.33261296065976581</c:v>
                </c:pt>
                <c:pt idx="22">
                  <c:v>0.34465151641546887</c:v>
                </c:pt>
                <c:pt idx="23">
                  <c:v>0.35671901412273022</c:v>
                </c:pt>
                <c:pt idx="24">
                  <c:v>0.36881902846715492</c:v>
                </c:pt>
                <c:pt idx="25">
                  <c:v>0.38095073497489595</c:v>
                </c:pt>
                <c:pt idx="26">
                  <c:v>0.39310947310116418</c:v>
                </c:pt>
                <c:pt idx="27">
                  <c:v>0.40528728544803594</c:v>
                </c:pt>
                <c:pt idx="28">
                  <c:v>0.41747343311156215</c:v>
                </c:pt>
                <c:pt idx="29">
                  <c:v>0.42965488715817379</c:v>
                </c:pt>
                <c:pt idx="30">
                  <c:v>0.44181679623038839</c:v>
                </c:pt>
                <c:pt idx="31">
                  <c:v>0.45394293028181298</c:v>
                </c:pt>
                <c:pt idx="32">
                  <c:v>0.46601610044144892</c:v>
                </c:pt>
                <c:pt idx="33">
                  <c:v>0.47801855500729196</c:v>
                </c:pt>
                <c:pt idx="34">
                  <c:v>0.48993235156923498</c:v>
                </c:pt>
                <c:pt idx="35">
                  <c:v>0.50173970526126743</c:v>
                </c:pt>
                <c:pt idx="36">
                  <c:v>0.51342331314297285</c:v>
                </c:pt>
                <c:pt idx="37">
                  <c:v>0.52496665471032777</c:v>
                </c:pt>
                <c:pt idx="38">
                  <c:v>0.53635426853579693</c:v>
                </c:pt>
                <c:pt idx="39">
                  <c:v>0.54757200503773151</c:v>
                </c:pt>
                <c:pt idx="40">
                  <c:v>0.55860725537905842</c:v>
                </c:pt>
                <c:pt idx="41">
                  <c:v>0.56944915649527772</c:v>
                </c:pt>
                <c:pt idx="42">
                  <c:v>0.58008877225175359</c:v>
                </c:pt>
                <c:pt idx="43">
                  <c:v>0.59051925073030076</c:v>
                </c:pt>
                <c:pt idx="44">
                  <c:v>0.60073595764508503</c:v>
                </c:pt>
                <c:pt idx="45">
                  <c:v>0.61073658588779822</c:v>
                </c:pt>
                <c:pt idx="46">
                  <c:v>0.62052124120215524</c:v>
                </c:pt>
                <c:pt idx="47">
                  <c:v>0.63009250398767702</c:v>
                </c:pt>
                <c:pt idx="48">
                  <c:v>0.63945546723277791</c:v>
                </c:pt>
                <c:pt idx="49">
                  <c:v>0.64861775057714355</c:v>
                </c:pt>
                <c:pt idx="50">
                  <c:v>0.65758949050342363</c:v>
                </c:pt>
                <c:pt idx="51">
                  <c:v>0.66638330665820744</c:v>
                </c:pt>
                <c:pt idx="52">
                  <c:v>0.67501424430230039</c:v>
                </c:pt>
                <c:pt idx="53">
                  <c:v>0.68349969289031587</c:v>
                </c:pt>
                <c:pt idx="54">
                  <c:v>0.69185928077954362</c:v>
                </c:pt>
                <c:pt idx="55">
                  <c:v>0.70011474606812918</c:v>
                </c:pt>
                <c:pt idx="56">
                  <c:v>0.70828978356255412</c:v>
                </c:pt>
                <c:pt idx="57">
                  <c:v>0.71640986787440331</c:v>
                </c:pt>
                <c:pt idx="58">
                  <c:v>0.72450205264645051</c:v>
                </c:pt>
                <c:pt idx="59">
                  <c:v>0.73259474590802265</c:v>
                </c:pt>
                <c:pt idx="60">
                  <c:v>0.74071746155967011</c:v>
                </c:pt>
                <c:pt idx="61">
                  <c:v>0.74890054698714126</c:v>
                </c:pt>
                <c:pt idx="62">
                  <c:v>0.75717488680465173</c:v>
                </c:pt>
                <c:pt idx="63">
                  <c:v>0.76557158272746118</c:v>
                </c:pt>
                <c:pt idx="64">
                  <c:v>0.77412160957371801</c:v>
                </c:pt>
                <c:pt idx="65">
                  <c:v>0.78285544739565194</c:v>
                </c:pt>
                <c:pt idx="66">
                  <c:v>0.79180268974001611</c:v>
                </c:pt>
                <c:pt idx="67">
                  <c:v>0.80099162803786528</c:v>
                </c:pt>
                <c:pt idx="68">
                  <c:v>0.81044881212361863</c:v>
                </c:pt>
                <c:pt idx="69">
                  <c:v>0.82019858688341563</c:v>
                </c:pt>
                <c:pt idx="70">
                  <c:v>0.83026260503277571</c:v>
                </c:pt>
                <c:pt idx="71">
                  <c:v>0.84065931602356092</c:v>
                </c:pt>
                <c:pt idx="72">
                  <c:v>0.85140343108023253</c:v>
                </c:pt>
                <c:pt idx="73">
                  <c:v>0.8625053643654168</c:v>
                </c:pt>
                <c:pt idx="74">
                  <c:v>0.87397065027474974</c:v>
                </c:pt>
                <c:pt idx="75">
                  <c:v>0.88579933686102597</c:v>
                </c:pt>
                <c:pt idx="76">
                  <c:v>0.89798535538768065</c:v>
                </c:pt>
                <c:pt idx="77">
                  <c:v>0.91051586601150913</c:v>
                </c:pt>
                <c:pt idx="78">
                  <c:v>0.92337057959474245</c:v>
                </c:pt>
                <c:pt idx="79">
                  <c:v>0.93652105564638233</c:v>
                </c:pt>
                <c:pt idx="80">
                  <c:v>0.94992997639286059</c:v>
                </c:pt>
                <c:pt idx="81">
                  <c:v>0.96355039697798106</c:v>
                </c:pt>
                <c:pt idx="82">
                  <c:v>0.9773249717921717</c:v>
                </c:pt>
                <c:pt idx="83">
                  <c:v>0.99118515693102816</c:v>
                </c:pt>
                <c:pt idx="84">
                  <c:v>1.0050503887831737</c:v>
                </c:pt>
                <c:pt idx="85">
                  <c:v>1.0188272387473243</c:v>
                </c:pt>
                <c:pt idx="86">
                  <c:v>1.0324085440788842</c:v>
                </c:pt>
                <c:pt idx="87">
                  <c:v>1.0456725148655479</c:v>
                </c:pt>
                <c:pt idx="88">
                  <c:v>1.0584818171323895</c:v>
                </c:pt>
                <c:pt idx="89">
                  <c:v>1.0706826320761997</c:v>
                </c:pt>
                <c:pt idx="90">
                  <c:v>1.082103691429176</c:v>
                </c:pt>
                <c:pt idx="91">
                  <c:v>1.092555288951728</c:v>
                </c:pt>
                <c:pt idx="92">
                  <c:v>1.1018282680548606</c:v>
                </c:pt>
                <c:pt idx="93">
                  <c:v>1.1096929855516262</c:v>
                </c:pt>
                <c:pt idx="94">
                  <c:v>1.1158982515379667</c:v>
                </c:pt>
                <c:pt idx="95">
                  <c:v>1.1201702454028728</c:v>
                </c:pt>
                <c:pt idx="96">
                  <c:v>1.1222114079677838</c:v>
                </c:pt>
                <c:pt idx="97">
                  <c:v>1.1216993097553141</c:v>
                </c:pt>
                <c:pt idx="98">
                  <c:v>1.1182854953873436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7EF-473B-85A3-4C614C9F65ED}"/>
            </c:ext>
          </c:extLst>
        </c:ser>
        <c:ser>
          <c:idx val="3"/>
          <c:order val="3"/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bones'!$IZ$4:$IZ$104</c:f>
              <c:numCache>
                <c:formatCode>General</c:formatCode>
                <c:ptCount val="101"/>
                <c:pt idx="0">
                  <c:v>1.2E-2</c:v>
                </c:pt>
                <c:pt idx="1">
                  <c:v>3.908898576541904E-2</c:v>
                </c:pt>
                <c:pt idx="2">
                  <c:v>6.4575115741410227E-2</c:v>
                </c:pt>
                <c:pt idx="3">
                  <c:v>8.8578997068556653E-2</c:v>
                </c:pt>
                <c:pt idx="4">
                  <c:v>0.11121401666917166</c:v>
                </c:pt>
                <c:pt idx="5">
                  <c:v>0.13258663123986655</c:v>
                </c:pt>
                <c:pt idx="6">
                  <c:v>0.15279665180456822</c:v>
                </c:pt>
                <c:pt idx="7">
                  <c:v>0.17193752282798702</c:v>
                </c:pt>
                <c:pt idx="8">
                  <c:v>0.1900965958895342</c:v>
                </c:pt>
                <c:pt idx="9">
                  <c:v>0.2073553979176897</c:v>
                </c:pt>
                <c:pt idx="10">
                  <c:v>0.22378989398481963</c:v>
                </c:pt>
                <c:pt idx="11">
                  <c:v>0.23947074466244384</c:v>
                </c:pt>
                <c:pt idx="12">
                  <c:v>0.25446355793695363</c:v>
                </c:pt>
                <c:pt idx="13">
                  <c:v>0.26882913568577904</c:v>
                </c:pt>
                <c:pt idx="14">
                  <c:v>0.28262371471400666</c:v>
                </c:pt>
                <c:pt idx="15">
                  <c:v>0.29589920235144646</c:v>
                </c:pt>
                <c:pt idx="16">
                  <c:v>0.30870340661015017</c:v>
                </c:pt>
                <c:pt idx="17">
                  <c:v>0.32108026090237762</c:v>
                </c:pt>
                <c:pt idx="18">
                  <c:v>0.33307004331901524</c:v>
                </c:pt>
                <c:pt idx="19">
                  <c:v>0.34470959046844246</c:v>
                </c:pt>
                <c:pt idx="20">
                  <c:v>0.35603250587584956</c:v>
                </c:pt>
                <c:pt idx="21">
                  <c:v>0.36706936294300474</c:v>
                </c:pt>
                <c:pt idx="22">
                  <c:v>0.37784790246847161</c:v>
                </c:pt>
                <c:pt idx="23">
                  <c:v>0.38839322472827625</c:v>
                </c:pt>
                <c:pt idx="24">
                  <c:v>0.39872797611702471</c:v>
                </c:pt>
                <c:pt idx="25">
                  <c:v>0.40887253034946969</c:v>
                </c:pt>
                <c:pt idx="26">
                  <c:v>0.41884516422252827</c:v>
                </c:pt>
                <c:pt idx="27">
                  <c:v>0.42866222793774866</c:v>
                </c:pt>
                <c:pt idx="28">
                  <c:v>0.43833830998422729</c:v>
                </c:pt>
                <c:pt idx="29">
                  <c:v>0.4478863965819766</c:v>
                </c:pt>
                <c:pt idx="30">
                  <c:v>0.45731802568574065</c:v>
                </c:pt>
                <c:pt idx="31">
                  <c:v>0.46664343554926435</c:v>
                </c:pt>
                <c:pt idx="32">
                  <c:v>0.4758717078500081</c:v>
                </c:pt>
                <c:pt idx="33">
                  <c:v>0.48501090537431618</c:v>
                </c:pt>
                <c:pt idx="34">
                  <c:v>0.49406820426303333</c:v>
                </c:pt>
                <c:pt idx="35">
                  <c:v>0.50305002081757222</c:v>
                </c:pt>
                <c:pt idx="36">
                  <c:v>0.51196213286642878</c:v>
                </c:pt>
                <c:pt idx="37">
                  <c:v>0.52080979569215158</c:v>
                </c:pt>
                <c:pt idx="38">
                  <c:v>0.52959785251875546</c:v>
                </c:pt>
                <c:pt idx="39">
                  <c:v>0.53833083955959193</c:v>
                </c:pt>
                <c:pt idx="40">
                  <c:v>0.54701308562566342</c:v>
                </c:pt>
                <c:pt idx="41">
                  <c:v>0.55564880629438962</c:v>
                </c:pt>
                <c:pt idx="42">
                  <c:v>0.56424219263882769</c:v>
                </c:pt>
                <c:pt idx="43">
                  <c:v>0.57279749451733419</c:v>
                </c:pt>
                <c:pt idx="44">
                  <c:v>0.58131909842368712</c:v>
                </c:pt>
                <c:pt idx="45">
                  <c:v>0.58981159989764653</c:v>
                </c:pt>
                <c:pt idx="46">
                  <c:v>0.59827987049597575</c:v>
                </c:pt>
                <c:pt idx="47">
                  <c:v>0.60672911932390816</c:v>
                </c:pt>
                <c:pt idx="48">
                  <c:v>0.61516494912705966</c:v>
                </c:pt>
                <c:pt idx="49">
                  <c:v>0.62359340694379828</c:v>
                </c:pt>
                <c:pt idx="50">
                  <c:v>0.63202102931806081</c:v>
                </c:pt>
                <c:pt idx="51">
                  <c:v>0.64045488207261947</c:v>
                </c:pt>
                <c:pt idx="52">
                  <c:v>0.64890259464279443</c:v>
                </c:pt>
                <c:pt idx="53">
                  <c:v>0.65737238897062666</c:v>
                </c:pt>
                <c:pt idx="54">
                  <c:v>0.66587310295948954</c:v>
                </c:pt>
                <c:pt idx="55">
                  <c:v>0.67441420848915756</c:v>
                </c:pt>
                <c:pt idx="56">
                  <c:v>0.68300582399131904</c:v>
                </c:pt>
                <c:pt idx="57">
                  <c:v>0.69165872158555031</c:v>
                </c:pt>
                <c:pt idx="58">
                  <c:v>0.70038432877572299</c:v>
                </c:pt>
                <c:pt idx="59">
                  <c:v>0.70919472470687372</c:v>
                </c:pt>
                <c:pt idx="60">
                  <c:v>0.71810263098252625</c:v>
                </c:pt>
                <c:pt idx="61">
                  <c:v>0.72712139704244727</c:v>
                </c:pt>
                <c:pt idx="62">
                  <c:v>0.73626498010086894</c:v>
                </c:pt>
                <c:pt idx="63">
                  <c:v>0.74554791964515466</c:v>
                </c:pt>
                <c:pt idx="64">
                  <c:v>0.75498530649491524</c:v>
                </c:pt>
                <c:pt idx="65">
                  <c:v>0.76459274642157116</c:v>
                </c:pt>
                <c:pt idx="66">
                  <c:v>0.77438631832837479</c:v>
                </c:pt>
                <c:pt idx="67">
                  <c:v>0.78438252699087152</c:v>
                </c:pt>
                <c:pt idx="68">
                  <c:v>0.79459825035781839</c:v>
                </c:pt>
                <c:pt idx="69">
                  <c:v>0.80505068141254821</c:v>
                </c:pt>
                <c:pt idx="70">
                  <c:v>0.81575726459479148</c:v>
                </c:pt>
                <c:pt idx="71">
                  <c:v>0.82673562678293</c:v>
                </c:pt>
                <c:pt idx="72">
                  <c:v>0.83800350283672431</c:v>
                </c:pt>
                <c:pt idx="73">
                  <c:v>0.84957865570047808</c:v>
                </c:pt>
                <c:pt idx="74">
                  <c:v>0.86147879106664815</c:v>
                </c:pt>
                <c:pt idx="75">
                  <c:v>0.87372146659991312</c:v>
                </c:pt>
                <c:pt idx="76">
                  <c:v>0.88632399572168952</c:v>
                </c:pt>
                <c:pt idx="77">
                  <c:v>0.89930334595510564</c:v>
                </c:pt>
                <c:pt idx="78">
                  <c:v>0.91267603183039903</c:v>
                </c:pt>
                <c:pt idx="79">
                  <c:v>0.92645800235080067</c:v>
                </c:pt>
                <c:pt idx="80">
                  <c:v>0.94066452301883752</c:v>
                </c:pt>
                <c:pt idx="81">
                  <c:v>0.95531005242309996</c:v>
                </c:pt>
                <c:pt idx="82">
                  <c:v>0.97040811338547872</c:v>
                </c:pt>
                <c:pt idx="83">
                  <c:v>0.98597115866879159</c:v>
                </c:pt>
                <c:pt idx="84">
                  <c:v>1.0020104312449334</c:v>
                </c:pt>
                <c:pt idx="85">
                  <c:v>1.0185358191234246</c:v>
                </c:pt>
                <c:pt idx="86">
                  <c:v>1.0355557047404211</c:v>
                </c:pt>
                <c:pt idx="87">
                  <c:v>1.0530768089082154</c:v>
                </c:pt>
                <c:pt idx="88">
                  <c:v>1.071104029325098</c:v>
                </c:pt>
                <c:pt idx="89">
                  <c:v>1.0896402736457582</c:v>
                </c:pt>
                <c:pt idx="90">
                  <c:v>1.1086862871121097</c:v>
                </c:pt>
                <c:pt idx="91">
                  <c:v>1.1282404747445174</c:v>
                </c:pt>
                <c:pt idx="92">
                  <c:v>1.1482987180935376</c:v>
                </c:pt>
                <c:pt idx="93">
                  <c:v>1.1688541865520952</c:v>
                </c:pt>
                <c:pt idx="94">
                  <c:v>1.1898971432280572</c:v>
                </c:pt>
                <c:pt idx="95">
                  <c:v>1.2114147453773505</c:v>
                </c:pt>
                <c:pt idx="96">
                  <c:v>1.2333908393974435</c:v>
                </c:pt>
                <c:pt idx="97">
                  <c:v>1.2558057503813016</c:v>
                </c:pt>
                <c:pt idx="98">
                  <c:v>1.2786360662318423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7EF-473B-85A3-4C614C9F65ED}"/>
            </c:ext>
          </c:extLst>
        </c:ser>
        <c:ser>
          <c:idx val="4"/>
          <c:order val="4"/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bones'!$JA$4:$JA$104</c:f>
              <c:numCache>
                <c:formatCode>General</c:formatCode>
                <c:ptCount val="101"/>
                <c:pt idx="0">
                  <c:v>-4.1000000000000003E-3</c:v>
                </c:pt>
                <c:pt idx="1">
                  <c:v>1.9561453031641248E-2</c:v>
                </c:pt>
                <c:pt idx="2">
                  <c:v>4.1945539860233395E-2</c:v>
                </c:pt>
                <c:pt idx="3">
                  <c:v>6.3181270857319199E-2</c:v>
                </c:pt>
                <c:pt idx="4">
                  <c:v>8.3387413831146173E-2</c:v>
                </c:pt>
                <c:pt idx="5">
                  <c:v>0.10267298425083846</c:v>
                </c:pt>
                <c:pt idx="6">
                  <c:v>0.12113772512659833</c:v>
                </c:pt>
                <c:pt idx="7">
                  <c:v>0.13887257654593707</c:v>
                </c:pt>
                <c:pt idx="8">
                  <c:v>0.1559601348659356</c:v>
                </c:pt>
                <c:pt idx="9">
                  <c:v>0.17247510156153423</c:v>
                </c:pt>
                <c:pt idx="10">
                  <c:v>0.18848472172985231</c:v>
                </c:pt>
                <c:pt idx="11">
                  <c:v>0.20404921225053724</c:v>
                </c:pt>
                <c:pt idx="12">
                  <c:v>0.21922217960214302</c:v>
                </c:pt>
                <c:pt idx="13">
                  <c:v>0.23405102733453803</c:v>
                </c:pt>
                <c:pt idx="14">
                  <c:v>0.24857735319734303</c:v>
                </c:pt>
                <c:pt idx="15">
                  <c:v>0.26283733592439784</c:v>
                </c:pt>
                <c:pt idx="16">
                  <c:v>0.27686211167425806</c:v>
                </c:pt>
                <c:pt idx="17">
                  <c:v>0.29067814012672116</c:v>
                </c:pt>
                <c:pt idx="18">
                  <c:v>0.30430756023538219</c:v>
                </c:pt>
                <c:pt idx="19">
                  <c:v>0.31776853563621854</c:v>
                </c:pt>
                <c:pt idx="20">
                  <c:v>0.33107558971220513</c:v>
                </c:pt>
                <c:pt idx="21">
                  <c:v>0.344239930313958</c:v>
                </c:pt>
                <c:pt idx="22">
                  <c:v>0.35726976413640843</c:v>
                </c:pt>
                <c:pt idx="23">
                  <c:v>0.37017060075150571</c:v>
                </c:pt>
                <c:pt idx="24">
                  <c:v>0.38294554629695043</c:v>
                </c:pt>
                <c:pt idx="25">
                  <c:v>0.39559558682095552</c:v>
                </c:pt>
                <c:pt idx="26">
                  <c:v>0.40811986128303962</c:v>
                </c:pt>
                <c:pt idx="27">
                  <c:v>0.42051592421084677</c:v>
                </c:pt>
                <c:pt idx="28">
                  <c:v>0.43277999801299782</c:v>
                </c:pt>
                <c:pt idx="29">
                  <c:v>0.44490721494797136</c:v>
                </c:pt>
                <c:pt idx="30">
                  <c:v>0.45689184874901162</c:v>
                </c:pt>
                <c:pt idx="31">
                  <c:v>0.46872753590506999</c:v>
                </c:pt>
                <c:pt idx="32">
                  <c:v>0.48040748659777233</c:v>
                </c:pt>
                <c:pt idx="33">
                  <c:v>0.49192468529441757</c:v>
                </c:pt>
                <c:pt idx="34">
                  <c:v>0.50327208099700582</c:v>
                </c:pt>
                <c:pt idx="35">
                  <c:v>0.51444276714729553</c:v>
                </c:pt>
                <c:pt idx="36">
                  <c:v>0.5254301511878906</c:v>
                </c:pt>
                <c:pt idx="37">
                  <c:v>0.53622811377935586</c:v>
                </c:pt>
                <c:pt idx="38">
                  <c:v>0.54683115767336432</c:v>
                </c:pt>
                <c:pt idx="39">
                  <c:v>0.5572345462418713</c:v>
                </c:pt>
                <c:pt idx="40">
                  <c:v>0.56743443166232088</c:v>
                </c:pt>
                <c:pt idx="41">
                  <c:v>0.57742797275887747</c:v>
                </c:pt>
                <c:pt idx="42">
                  <c:v>0.58721344249969321</c:v>
                </c:pt>
                <c:pt idx="43">
                  <c:v>0.59679032515019914</c:v>
                </c:pt>
                <c:pt idx="44">
                  <c:v>0.60615940308242933</c:v>
                </c:pt>
                <c:pt idx="45">
                  <c:v>0.61532283324037196</c:v>
                </c:pt>
                <c:pt idx="46">
                  <c:v>0.62428421326135264</c:v>
                </c:pt>
                <c:pt idx="47">
                  <c:v>0.63304863725344607</c:v>
                </c:pt>
                <c:pt idx="48">
                  <c:v>0.64162274122891638</c:v>
                </c:pt>
                <c:pt idx="49">
                  <c:v>0.65001473819368538</c:v>
                </c:pt>
                <c:pt idx="50">
                  <c:v>0.65823444289283817</c:v>
                </c:pt>
                <c:pt idx="51">
                  <c:v>0.66629328621214823</c:v>
                </c:pt>
                <c:pt idx="52">
                  <c:v>0.67420431923563706</c:v>
                </c:pt>
                <c:pt idx="53">
                  <c:v>0.68198220695916412</c:v>
                </c:pt>
                <c:pt idx="54">
                  <c:v>0.68964321166004416</c:v>
                </c:pt>
                <c:pt idx="55">
                  <c:v>0.6972051659226961</c:v>
                </c:pt>
                <c:pt idx="56">
                  <c:v>0.70468743532031497</c:v>
                </c:pt>
                <c:pt idx="57">
                  <c:v>0.71211087075258828</c:v>
                </c:pt>
                <c:pt idx="58">
                  <c:v>0.71949775043942288</c:v>
                </c:pt>
                <c:pt idx="59">
                  <c:v>0.7268717115707124</c:v>
                </c:pt>
                <c:pt idx="60">
                  <c:v>0.73425767161213873</c:v>
                </c:pt>
                <c:pt idx="61">
                  <c:v>0.74168173926699144</c:v>
                </c:pt>
                <c:pt idx="62">
                  <c:v>0.74917111509401768</c:v>
                </c:pt>
                <c:pt idx="63">
                  <c:v>0.75675398178131892</c:v>
                </c:pt>
                <c:pt idx="64">
                  <c:v>0.76445938407624969</c:v>
                </c:pt>
                <c:pt idx="65">
                  <c:v>0.7723170983713683</c:v>
                </c:pt>
                <c:pt idx="66">
                  <c:v>0.78035749194641202</c:v>
                </c:pt>
                <c:pt idx="67">
                  <c:v>0.78861137186628705</c:v>
                </c:pt>
                <c:pt idx="68">
                  <c:v>0.7971098235351135</c:v>
                </c:pt>
                <c:pt idx="69">
                  <c:v>0.80588403890627647</c:v>
                </c:pt>
                <c:pt idx="70">
                  <c:v>0.81496513434852424</c:v>
                </c:pt>
                <c:pt idx="71">
                  <c:v>0.82438395816807764</c:v>
                </c:pt>
                <c:pt idx="72">
                  <c:v>0.83417088778678972</c:v>
                </c:pt>
                <c:pt idx="73">
                  <c:v>0.84435561657631597</c:v>
                </c:pt>
                <c:pt idx="74">
                  <c:v>0.85496693034833604</c:v>
                </c:pt>
                <c:pt idx="75">
                  <c:v>0.86603247350077051</c:v>
                </c:pt>
                <c:pt idx="76">
                  <c:v>0.87757850482007171</c:v>
                </c:pt>
                <c:pt idx="77">
                  <c:v>0.88962964293950186</c:v>
                </c:pt>
                <c:pt idx="78">
                  <c:v>0.90220860145346915</c:v>
                </c:pt>
                <c:pt idx="79">
                  <c:v>0.91533591368788825</c:v>
                </c:pt>
                <c:pt idx="80">
                  <c:v>0.92902964712653868</c:v>
                </c:pt>
                <c:pt idx="81">
                  <c:v>0.94330510749352015</c:v>
                </c:pt>
                <c:pt idx="82">
                  <c:v>0.9581745324916815</c:v>
                </c:pt>
                <c:pt idx="83">
                  <c:v>0.97364677519706855</c:v>
                </c:pt>
                <c:pt idx="84">
                  <c:v>0.989726977109463</c:v>
                </c:pt>
                <c:pt idx="85">
                  <c:v>1.0064162308589009</c:v>
                </c:pt>
                <c:pt idx="86">
                  <c:v>1.0237112325682272</c:v>
                </c:pt>
                <c:pt idx="87">
                  <c:v>1.0416039238717116</c:v>
                </c:pt>
                <c:pt idx="88">
                  <c:v>1.060081123589647</c:v>
                </c:pt>
                <c:pt idx="89">
                  <c:v>1.0791241490589953</c:v>
                </c:pt>
                <c:pt idx="90">
                  <c:v>1.0987084271201202</c:v>
                </c:pt>
                <c:pt idx="91">
                  <c:v>1.1188030947594154</c:v>
                </c:pt>
                <c:pt idx="92">
                  <c:v>1.139370589408099</c:v>
                </c:pt>
                <c:pt idx="93">
                  <c:v>1.1603662288969885</c:v>
                </c:pt>
                <c:pt idx="94">
                  <c:v>1.1817377810672747</c:v>
                </c:pt>
                <c:pt idx="95">
                  <c:v>1.2034250230373338</c:v>
                </c:pt>
                <c:pt idx="96">
                  <c:v>1.2253592901256554</c:v>
                </c:pt>
                <c:pt idx="97">
                  <c:v>1.2474630144296299</c:v>
                </c:pt>
                <c:pt idx="98">
                  <c:v>1.2696492530605463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7EF-473B-85A3-4C614C9F65ED}"/>
            </c:ext>
          </c:extLst>
        </c:ser>
        <c:ser>
          <c:idx val="5"/>
          <c:order val="5"/>
          <c:spPr>
            <a:ln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bones'!$JB$4:$JB$104</c:f>
              <c:numCache>
                <c:formatCode>General</c:formatCode>
                <c:ptCount val="101"/>
                <c:pt idx="0">
                  <c:v>7.6E-3</c:v>
                </c:pt>
                <c:pt idx="1">
                  <c:v>4.1010880503193528E-2</c:v>
                </c:pt>
                <c:pt idx="2">
                  <c:v>6.7647940485144317E-2</c:v>
                </c:pt>
                <c:pt idx="3">
                  <c:v>8.8303059413855051E-2</c:v>
                </c:pt>
                <c:pt idx="4">
                  <c:v>0.10370878567512273</c:v>
                </c:pt>
                <c:pt idx="5">
                  <c:v>0.114540975124363</c:v>
                </c:pt>
                <c:pt idx="6">
                  <c:v>0.1214213760428268</c:v>
                </c:pt>
                <c:pt idx="7">
                  <c:v>0.12492016049820914</c:v>
                </c:pt>
                <c:pt idx="8">
                  <c:v>0.1255584021096508</c:v>
                </c:pt>
                <c:pt idx="9">
                  <c:v>0.12381050021713186</c:v>
                </c:pt>
                <c:pt idx="10">
                  <c:v>0.12010655045525753</c:v>
                </c:pt>
                <c:pt idx="11">
                  <c:v>0.11483466173143714</c:v>
                </c:pt>
                <c:pt idx="12">
                  <c:v>0.10834321960845439</c:v>
                </c:pt>
                <c:pt idx="13">
                  <c:v>0.10094309609143048</c:v>
                </c:pt>
                <c:pt idx="14">
                  <c:v>9.2909805819180291E-2</c:v>
                </c:pt>
                <c:pt idx="15">
                  <c:v>8.4485608659959077E-2</c:v>
                </c:pt>
                <c:pt idx="16">
                  <c:v>7.5881558711603903E-2</c:v>
                </c:pt>
                <c:pt idx="17">
                  <c:v>6.7279499706065671E-2</c:v>
                </c:pt>
                <c:pt idx="18">
                  <c:v>5.8834006818333347E-2</c:v>
                </c:pt>
                <c:pt idx="19">
                  <c:v>5.0674274879752131E-2</c:v>
                </c:pt>
                <c:pt idx="20">
                  <c:v>4.2905952995733139E-2</c:v>
                </c:pt>
                <c:pt idx="21">
                  <c:v>3.5612925567855509E-2</c:v>
                </c:pt>
                <c:pt idx="22">
                  <c:v>2.8859039720358696E-2</c:v>
                </c:pt>
                <c:pt idx="23">
                  <c:v>2.2689779131032487E-2</c:v>
                </c:pt>
                <c:pt idx="24">
                  <c:v>1.7133884266494152E-2</c:v>
                </c:pt>
                <c:pt idx="25">
                  <c:v>1.2204919021858444E-2</c:v>
                </c:pt>
                <c:pt idx="26">
                  <c:v>7.9027837648049694E-3</c:v>
                </c:pt>
                <c:pt idx="27">
                  <c:v>4.2151747840314989E-3</c:v>
                </c:pt>
                <c:pt idx="28">
                  <c:v>1.1189901421048741E-3</c:v>
                </c:pt>
                <c:pt idx="29">
                  <c:v>-1.4183180673037988E-3</c:v>
                </c:pt>
                <c:pt idx="30">
                  <c:v>-3.4374450577779282E-3</c:v>
                </c:pt>
                <c:pt idx="31">
                  <c:v>-4.9859882841350412E-3</c:v>
                </c:pt>
                <c:pt idx="32">
                  <c:v>-6.1172559720077914E-3</c:v>
                </c:pt>
                <c:pt idx="33">
                  <c:v>-6.8891292430326946E-3</c:v>
                </c:pt>
                <c:pt idx="34">
                  <c:v>-7.3629778356494825E-3</c:v>
                </c:pt>
                <c:pt idx="35">
                  <c:v>-7.6026294215057423E-3</c:v>
                </c:pt>
                <c:pt idx="36">
                  <c:v>-7.6733925174663998E-3</c:v>
                </c:pt>
                <c:pt idx="37">
                  <c:v>-7.6411329932395923E-3</c:v>
                </c:pt>
                <c:pt idx="38">
                  <c:v>-7.5714041745965034E-3</c:v>
                </c:pt>
                <c:pt idx="39">
                  <c:v>-7.5286305422166922E-3</c:v>
                </c:pt>
                <c:pt idx="40">
                  <c:v>-7.5753450261271628E-3</c:v>
                </c:pt>
                <c:pt idx="41">
                  <c:v>-7.7714798957458321E-3</c:v>
                </c:pt>
                <c:pt idx="42">
                  <c:v>-8.1737112455531578E-3</c:v>
                </c:pt>
                <c:pt idx="43">
                  <c:v>-8.8348570763521726E-3</c:v>
                </c:pt>
                <c:pt idx="44">
                  <c:v>-9.8033289721373672E-3</c:v>
                </c:pt>
                <c:pt idx="45">
                  <c:v>-1.1122637372585505E-2</c:v>
                </c:pt>
                <c:pt idx="46">
                  <c:v>-1.2830950441137964E-2</c:v>
                </c:pt>
                <c:pt idx="47">
                  <c:v>-1.4960706528697684E-2</c:v>
                </c:pt>
                <c:pt idx="48">
                  <c:v>-1.7538280232937183E-2</c:v>
                </c:pt>
                <c:pt idx="49">
                  <c:v>-2.0583702053215188E-2</c:v>
                </c:pt>
                <c:pt idx="50">
                  <c:v>-2.411043164107923E-2</c:v>
                </c:pt>
                <c:pt idx="51">
                  <c:v>-2.8125184646410836E-2</c:v>
                </c:pt>
                <c:pt idx="52">
                  <c:v>-3.2627813159145806E-2</c:v>
                </c:pt>
                <c:pt idx="53">
                  <c:v>-3.7611239746633322E-2</c:v>
                </c:pt>
                <c:pt idx="54">
                  <c:v>-4.3061445086579879E-2</c:v>
                </c:pt>
                <c:pt idx="55">
                  <c:v>-4.8957509195580111E-2</c:v>
                </c:pt>
                <c:pt idx="56">
                  <c:v>-5.5271706253337487E-2</c:v>
                </c:pt>
                <c:pt idx="57">
                  <c:v>-6.1969653022401032E-2</c:v>
                </c:pt>
                <c:pt idx="58">
                  <c:v>-6.901051086352622E-2</c:v>
                </c:pt>
                <c:pt idx="59">
                  <c:v>-7.6347241346723271E-2</c:v>
                </c:pt>
                <c:pt idx="60">
                  <c:v>-8.3926915457788243E-2</c:v>
                </c:pt>
                <c:pt idx="61">
                  <c:v>-9.1691076400564564E-2</c:v>
                </c:pt>
                <c:pt idx="62">
                  <c:v>-9.9576155994715754E-2</c:v>
                </c:pt>
                <c:pt idx="63">
                  <c:v>-0.10751394466914782</c:v>
                </c:pt>
                <c:pt idx="64">
                  <c:v>-0.11543211505104184</c:v>
                </c:pt>
                <c:pt idx="65">
                  <c:v>-0.12325479915051624</c:v>
                </c:pt>
                <c:pt idx="66">
                  <c:v>-0.13090321914081887</c:v>
                </c:pt>
                <c:pt idx="67">
                  <c:v>-0.13829637173421278</c:v>
                </c:pt>
                <c:pt idx="68">
                  <c:v>-0.14535176615342321</c:v>
                </c:pt>
                <c:pt idx="69">
                  <c:v>-0.15198621569869669</c:v>
                </c:pt>
                <c:pt idx="70">
                  <c:v>-0.15811668291045017</c:v>
                </c:pt>
                <c:pt idx="71">
                  <c:v>-0.163661178327629</c:v>
                </c:pt>
                <c:pt idx="72">
                  <c:v>-0.16853971284151698</c:v>
                </c:pt>
                <c:pt idx="73">
                  <c:v>-0.17267530364525824</c:v>
                </c:pt>
                <c:pt idx="74">
                  <c:v>-0.17599503377897202</c:v>
                </c:pt>
                <c:pt idx="75">
                  <c:v>-0.1784311652704394</c:v>
                </c:pt>
                <c:pt idx="76">
                  <c:v>-0.1799223058714397</c:v>
                </c:pt>
                <c:pt idx="77">
                  <c:v>-0.18041462938968694</c:v>
                </c:pt>
                <c:pt idx="78">
                  <c:v>-0.17986314961631195</c:v>
                </c:pt>
                <c:pt idx="79">
                  <c:v>-0.1782330478490915</c:v>
                </c:pt>
                <c:pt idx="80">
                  <c:v>-0.17550105401110422</c:v>
                </c:pt>
                <c:pt idx="81">
                  <c:v>-0.17165688136514451</c:v>
                </c:pt>
                <c:pt idx="82">
                  <c:v>-0.16670471482364763</c:v>
                </c:pt>
                <c:pt idx="83">
                  <c:v>-0.16066475285434662</c:v>
                </c:pt>
                <c:pt idx="84">
                  <c:v>-0.15357480298131915</c:v>
                </c:pt>
                <c:pt idx="85">
                  <c:v>-0.14549193088189677</c:v>
                </c:pt>
                <c:pt idx="86">
                  <c:v>-0.13649416307899603</c:v>
                </c:pt>
                <c:pt idx="87">
                  <c:v>-0.12668224322909355</c:v>
                </c:pt>
                <c:pt idx="88">
                  <c:v>-0.11618144200592978</c:v>
                </c:pt>
                <c:pt idx="89">
                  <c:v>-0.10514342057967024</c:v>
                </c:pt>
                <c:pt idx="90">
                  <c:v>-9.3748147691677775E-2</c:v>
                </c:pt>
                <c:pt idx="91">
                  <c:v>-8.2205870325047725E-2</c:v>
                </c:pt>
                <c:pt idx="92">
                  <c:v>-7.0759137970664077E-2</c:v>
                </c:pt>
                <c:pt idx="93">
                  <c:v>-5.9684880488627239E-2</c:v>
                </c:pt>
                <c:pt idx="94">
                  <c:v>-4.9296539565831181E-2</c:v>
                </c:pt>
                <c:pt idx="95">
                  <c:v>-3.9946253768569799E-2</c:v>
                </c:pt>
                <c:pt idx="96">
                  <c:v>-3.2027097191018643E-2</c:v>
                </c:pt>
                <c:pt idx="97">
                  <c:v>-2.5975371699728685E-2</c:v>
                </c:pt>
                <c:pt idx="98">
                  <c:v>-2.2272952772573403E-2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7EF-473B-85A3-4C614C9F65ED}"/>
            </c:ext>
          </c:extLst>
        </c:ser>
        <c:ser>
          <c:idx val="6"/>
          <c:order val="6"/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bones'!$JC$4:$JC$104</c:f>
              <c:numCache>
                <c:formatCode>General</c:formatCode>
                <c:ptCount val="101"/>
                <c:pt idx="0">
                  <c:v>5.9999999999999995E-4</c:v>
                </c:pt>
                <c:pt idx="1">
                  <c:v>3.1705800560799746E-2</c:v>
                </c:pt>
                <c:pt idx="2">
                  <c:v>5.7230265201299889E-2</c:v>
                </c:pt>
                <c:pt idx="3">
                  <c:v>7.7737912475423138E-2</c:v>
                </c:pt>
                <c:pt idx="4">
                  <c:v>9.3757094749406689E-2</c:v>
                </c:pt>
                <c:pt idx="5">
                  <c:v>0.10578136406037263</c:v>
                </c:pt>
                <c:pt idx="6">
                  <c:v>0.11427081452025316</c:v>
                </c:pt>
                <c:pt idx="7">
                  <c:v>0.11965340126507117</c:v>
                </c:pt>
                <c:pt idx="8">
                  <c:v>0.12232623594957588</c:v>
                </c:pt>
                <c:pt idx="9">
                  <c:v>0.12265685878723361</c:v>
                </c:pt>
                <c:pt idx="10">
                  <c:v>0.12098448713557315</c:v>
                </c:pt>
                <c:pt idx="11">
                  <c:v>0.11762124062688746</c:v>
                </c:pt>
                <c:pt idx="12">
                  <c:v>0.11285334284428906</c:v>
                </c:pt>
                <c:pt idx="13">
                  <c:v>0.10694229954312164</c:v>
                </c:pt>
                <c:pt idx="14">
                  <c:v>0.10012605341772575</c:v>
                </c:pt>
                <c:pt idx="15">
                  <c:v>9.2620115413561202E-2</c:v>
                </c:pt>
                <c:pt idx="16">
                  <c:v>8.4618672584682322E-2</c:v>
                </c:pt>
                <c:pt idx="17">
                  <c:v>7.6295672496570835E-2</c:v>
                </c:pt>
                <c:pt idx="18">
                  <c:v>6.7805884174321165E-2</c:v>
                </c:pt>
                <c:pt idx="19">
                  <c:v>5.9285935596183628E-2</c:v>
                </c:pt>
                <c:pt idx="20">
                  <c:v>5.0855327732460778E-2</c:v>
                </c:pt>
                <c:pt idx="21">
                  <c:v>4.2617425129759037E-2</c:v>
                </c:pt>
                <c:pt idx="22">
                  <c:v>3.4660423040596536E-2</c:v>
                </c:pt>
                <c:pt idx="23">
                  <c:v>2.7058291098365283E-2</c:v>
                </c:pt>
                <c:pt idx="24">
                  <c:v>1.9871693537649015E-2</c:v>
                </c:pt>
                <c:pt idx="25">
                  <c:v>1.3148885959893563E-2</c:v>
                </c:pt>
                <c:pt idx="26">
                  <c:v>6.9265886444380247E-3</c:v>
                </c:pt>
                <c:pt idx="27">
                  <c:v>1.2308364048926983E-3</c:v>
                </c:pt>
                <c:pt idx="28">
                  <c:v>-3.9221950091164366E-3</c:v>
                </c:pt>
                <c:pt idx="29">
                  <c:v>-8.5253859648615656E-3</c:v>
                </c:pt>
                <c:pt idx="30">
                  <c:v>-1.2579893454061231E-2</c:v>
                </c:pt>
                <c:pt idx="31">
                  <c:v>-1.6094395055077971E-2</c:v>
                </c:pt>
                <c:pt idx="32">
                  <c:v>-1.9084356349758181E-2</c:v>
                </c:pt>
                <c:pt idx="33">
                  <c:v>-2.1571321794923316E-2</c:v>
                </c:pt>
                <c:pt idx="34">
                  <c:v>-2.358222904849765E-2</c:v>
                </c:pt>
                <c:pt idx="35">
                  <c:v>-2.5148746750284823E-2</c:v>
                </c:pt>
                <c:pt idx="36">
                  <c:v>-2.6306635757389719E-2</c:v>
                </c:pt>
                <c:pt idx="37">
                  <c:v>-2.7095133834285457E-2</c:v>
                </c:pt>
                <c:pt idx="38">
                  <c:v>-2.7556363797524176E-2</c:v>
                </c:pt>
                <c:pt idx="39">
                  <c:v>-2.7734765115090699E-2</c:v>
                </c:pt>
                <c:pt idx="40">
                  <c:v>-2.7676548960407322E-2</c:v>
                </c:pt>
                <c:pt idx="41">
                  <c:v>-2.7429176720975713E-2</c:v>
                </c:pt>
                <c:pt idx="42">
                  <c:v>-2.7040861961670593E-2</c:v>
                </c:pt>
                <c:pt idx="43">
                  <c:v>-2.6560095842672316E-2</c:v>
                </c:pt>
                <c:pt idx="44">
                  <c:v>-2.603519599204589E-2</c:v>
                </c:pt>
                <c:pt idx="45">
                  <c:v>-2.5513878832978665E-2</c:v>
                </c:pt>
                <c:pt idx="46">
                  <c:v>-2.5042855365632267E-2</c:v>
                </c:pt>
                <c:pt idx="47">
                  <c:v>-2.4667450403664071E-2</c:v>
                </c:pt>
                <c:pt idx="48">
                  <c:v>-2.4431245265394686E-2</c:v>
                </c:pt>
                <c:pt idx="49">
                  <c:v>-2.4375743919610549E-2</c:v>
                </c:pt>
                <c:pt idx="50">
                  <c:v>-2.4540062586004097E-2</c:v>
                </c:pt>
                <c:pt idx="51">
                  <c:v>-2.4960642790270594E-2</c:v>
                </c:pt>
                <c:pt idx="52">
                  <c:v>-2.5670987873866725E-2</c:v>
                </c:pt>
                <c:pt idx="53">
                  <c:v>-2.6701422958368571E-2</c:v>
                </c:pt>
                <c:pt idx="54">
                  <c:v>-2.8078878364509108E-2</c:v>
                </c:pt>
                <c:pt idx="55">
                  <c:v>-2.9826696485857496E-2</c:v>
                </c:pt>
                <c:pt idx="56">
                  <c:v>-3.1964462117152134E-2</c:v>
                </c:pt>
                <c:pt idx="57">
                  <c:v>-3.4507856237222898E-2</c:v>
                </c:pt>
                <c:pt idx="58">
                  <c:v>-3.7468533246643496E-2</c:v>
                </c:pt>
                <c:pt idx="59">
                  <c:v>-4.0854021659961701E-2</c:v>
                </c:pt>
                <c:pt idx="60">
                  <c:v>-4.466764825259821E-2</c:v>
                </c:pt>
                <c:pt idx="61">
                  <c:v>-4.8908485662399512E-2</c:v>
                </c:pt>
                <c:pt idx="62">
                  <c:v>-5.3571323445832972E-2</c:v>
                </c:pt>
                <c:pt idx="63">
                  <c:v>-5.8646662588782858E-2</c:v>
                </c:pt>
                <c:pt idx="64">
                  <c:v>-6.4120733472079403E-2</c:v>
                </c:pt>
                <c:pt idx="65">
                  <c:v>-6.9975537291590603E-2</c:v>
                </c:pt>
                <c:pt idx="66">
                  <c:v>-7.6188910932979345E-2</c:v>
                </c:pt>
                <c:pt idx="67">
                  <c:v>-8.2734615301156486E-2</c:v>
                </c:pt>
                <c:pt idx="68">
                  <c:v>-8.9582447104318438E-2</c:v>
                </c:pt>
                <c:pt idx="69">
                  <c:v>-9.6698374092630976E-2</c:v>
                </c:pt>
                <c:pt idx="70">
                  <c:v>-0.1040446937515757</c:v>
                </c:pt>
                <c:pt idx="71">
                  <c:v>-0.11158021545000045</c:v>
                </c:pt>
                <c:pt idx="72">
                  <c:v>-0.11926046604268541</c:v>
                </c:pt>
                <c:pt idx="73">
                  <c:v>-0.12703791892767619</c:v>
                </c:pt>
                <c:pt idx="74">
                  <c:v>-0.13486224655815654</c:v>
                </c:pt>
                <c:pt idx="75">
                  <c:v>-0.14268059640909975</c:v>
                </c:pt>
                <c:pt idx="76">
                  <c:v>-0.15043789039839289</c:v>
                </c:pt>
                <c:pt idx="77">
                  <c:v>-0.15807714776278153</c:v>
                </c:pt>
                <c:pt idx="78">
                  <c:v>-0.16553983138831091</c:v>
                </c:pt>
                <c:pt idx="79">
                  <c:v>-0.17276621759553595</c:v>
                </c:pt>
                <c:pt idx="80">
                  <c:v>-0.17969578937925806</c:v>
                </c:pt>
                <c:pt idx="81">
                  <c:v>-0.18626765310303245</c:v>
                </c:pt>
                <c:pt idx="82">
                  <c:v>-0.19242097864812496</c:v>
                </c:pt>
                <c:pt idx="83">
                  <c:v>-0.19809546301747932</c:v>
                </c:pt>
                <c:pt idx="84">
                  <c:v>-0.20323181739383672</c:v>
                </c:pt>
                <c:pt idx="85">
                  <c:v>-0.20777227765293377</c:v>
                </c:pt>
                <c:pt idx="86">
                  <c:v>-0.21166113833103978</c:v>
                </c:pt>
                <c:pt idx="87">
                  <c:v>-0.2148453100473921</c:v>
                </c:pt>
                <c:pt idx="88">
                  <c:v>-0.21727490038105074</c:v>
                </c:pt>
                <c:pt idx="89">
                  <c:v>-0.21890381820260657</c:v>
                </c:pt>
                <c:pt idx="90">
                  <c:v>-0.21969040146023117</c:v>
                </c:pt>
                <c:pt idx="91">
                  <c:v>-0.21959806842080537</c:v>
                </c:pt>
                <c:pt idx="92">
                  <c:v>-0.2185959923653486</c:v>
                </c:pt>
                <c:pt idx="93">
                  <c:v>-0.21665979973908461</c:v>
                </c:pt>
                <c:pt idx="94">
                  <c:v>-0.21377229175645635</c:v>
                </c:pt>
                <c:pt idx="95">
                  <c:v>-0.20992418946054098</c:v>
                </c:pt>
                <c:pt idx="96">
                  <c:v>-0.20511490223702106</c:v>
                </c:pt>
                <c:pt idx="97">
                  <c:v>-0.19935331978323839</c:v>
                </c:pt>
                <c:pt idx="98">
                  <c:v>-0.19265862753124802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7EF-473B-85A3-4C614C9F65ED}"/>
            </c:ext>
          </c:extLst>
        </c:ser>
        <c:ser>
          <c:idx val="7"/>
          <c:order val="7"/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bones'!$JD$4:$JD$104</c:f>
              <c:numCache>
                <c:formatCode>General</c:formatCode>
                <c:ptCount val="101"/>
                <c:pt idx="0">
                  <c:v>-9.4000000000000004E-3</c:v>
                </c:pt>
                <c:pt idx="1">
                  <c:v>1.6072467606868451E-2</c:v>
                </c:pt>
                <c:pt idx="2">
                  <c:v>3.6660013629846479E-2</c:v>
                </c:pt>
                <c:pt idx="3">
                  <c:v>5.2915544640587585E-2</c:v>
                </c:pt>
                <c:pt idx="4">
                  <c:v>6.5351882037569156E-2</c:v>
                </c:pt>
                <c:pt idx="5">
                  <c:v>7.4443474964591735E-2</c:v>
                </c:pt>
                <c:pt idx="6">
                  <c:v>8.0628080027430285E-2</c:v>
                </c:pt>
                <c:pt idx="7">
                  <c:v>8.4308407808637867E-2</c:v>
                </c:pt>
                <c:pt idx="8">
                  <c:v>8.585373618050117E-2</c:v>
                </c:pt>
                <c:pt idx="9">
                  <c:v>8.5601490416148437E-2</c:v>
                </c:pt>
                <c:pt idx="10">
                  <c:v>8.3858790098809463E-2</c:v>
                </c:pt>
                <c:pt idx="11">
                  <c:v>8.0903962829227724E-2</c:v>
                </c:pt>
                <c:pt idx="12">
                  <c:v>7.6988024731224527E-2</c:v>
                </c:pt>
                <c:pt idx="13">
                  <c:v>7.2336127755415772E-2</c:v>
                </c:pt>
                <c:pt idx="14">
                  <c:v>6.7148973781080215E-2</c:v>
                </c:pt>
                <c:pt idx="15">
                  <c:v>6.1604195516180481E-2</c:v>
                </c:pt>
                <c:pt idx="16">
                  <c:v>5.5857704195535894E-2</c:v>
                </c:pt>
                <c:pt idx="17">
                  <c:v>5.0045004077147535E-2</c:v>
                </c:pt>
                <c:pt idx="18">
                  <c:v>4.4282473736675119E-2</c:v>
                </c:pt>
                <c:pt idx="19">
                  <c:v>3.8668614160067026E-2</c:v>
                </c:pt>
                <c:pt idx="20">
                  <c:v>3.3285263634341776E-2</c:v>
                </c:pt>
                <c:pt idx="21">
                  <c:v>2.8198779436521014E-2</c:v>
                </c:pt>
                <c:pt idx="22">
                  <c:v>2.3461186320715442E-2</c:v>
                </c:pt>
                <c:pt idx="23">
                  <c:v>1.9111291803363871E-2</c:v>
                </c:pt>
                <c:pt idx="24">
                  <c:v>1.5175768246622109E-2</c:v>
                </c:pt>
                <c:pt idx="25">
                  <c:v>1.1670201739905814E-2</c:v>
                </c:pt>
                <c:pt idx="26">
                  <c:v>8.6001077795857164E-3</c:v>
                </c:pt>
                <c:pt idx="27">
                  <c:v>5.9619137468312679E-3</c:v>
                </c:pt>
                <c:pt idx="28">
                  <c:v>3.7439081836147716E-3</c:v>
                </c:pt>
                <c:pt idx="29">
                  <c:v>1.9271568668555918E-3</c:v>
                </c:pt>
                <c:pt idx="30">
                  <c:v>4.8638568072863729E-4</c:v>
                </c:pt>
                <c:pt idx="31">
                  <c:v>-6.0916971288264322E-4</c:v>
                </c:pt>
                <c:pt idx="32">
                  <c:v>-1.3949474057777609E-3</c:v>
                </c:pt>
                <c:pt idx="33">
                  <c:v>-1.9102759766830655E-3</c:v>
                </c:pt>
                <c:pt idx="34">
                  <c:v>-2.1976244263351239E-3</c:v>
                </c:pt>
                <c:pt idx="35">
                  <c:v>-2.3018853144204741E-3</c:v>
                </c:pt>
                <c:pt idx="36">
                  <c:v>-2.2696910983594307E-3</c:v>
                </c:pt>
                <c:pt idx="37">
                  <c:v>-2.1487636739338321E-3</c:v>
                </c:pt>
                <c:pt idx="38">
                  <c:v>-1.9872971177724939E-3</c:v>
                </c:pt>
                <c:pt idx="39">
                  <c:v>-1.8333736316754976E-3</c:v>
                </c:pt>
                <c:pt idx="40">
                  <c:v>-1.7344126887907461E-3</c:v>
                </c:pt>
                <c:pt idx="41">
                  <c:v>-1.736653381636458E-3</c:v>
                </c:pt>
                <c:pt idx="42">
                  <c:v>-1.8846699719716007E-3</c:v>
                </c:pt>
                <c:pt idx="43">
                  <c:v>-2.2209206425167025E-3</c:v>
                </c:pt>
                <c:pt idx="44">
                  <c:v>-2.7853294505194946E-3</c:v>
                </c:pt>
                <c:pt idx="45">
                  <c:v>-3.6149014831720425E-3</c:v>
                </c:pt>
                <c:pt idx="46">
                  <c:v>-4.7433712148647143E-3</c:v>
                </c:pt>
                <c:pt idx="47">
                  <c:v>-6.2008840663094009E-3</c:v>
                </c:pt>
                <c:pt idx="48">
                  <c:v>-8.0137111654860291E-3</c:v>
                </c:pt>
                <c:pt idx="49">
                  <c:v>-1.0203997310461435E-2</c:v>
                </c:pt>
                <c:pt idx="50">
                  <c:v>-1.2789542134022428E-2</c:v>
                </c:pt>
                <c:pt idx="51">
                  <c:v>-1.5783614470197195E-2</c:v>
                </c:pt>
                <c:pt idx="52">
                  <c:v>-1.9194799922609342E-2</c:v>
                </c:pt>
                <c:pt idx="53">
                  <c:v>-2.3026881634645426E-2</c:v>
                </c:pt>
                <c:pt idx="54">
                  <c:v>-2.7278754261527517E-2</c:v>
                </c:pt>
                <c:pt idx="55">
                  <c:v>-3.1944371144192386E-2</c:v>
                </c:pt>
                <c:pt idx="56">
                  <c:v>-3.701272468504594E-2</c:v>
                </c:pt>
                <c:pt idx="57">
                  <c:v>-4.2467859925545838E-2</c:v>
                </c:pt>
                <c:pt idx="58">
                  <c:v>-4.8288921325621605E-2</c:v>
                </c:pt>
                <c:pt idx="59">
                  <c:v>-5.4450232744985762E-2</c:v>
                </c:pt>
                <c:pt idx="60">
                  <c:v>-6.0921410626247598E-2</c:v>
                </c:pt>
                <c:pt idx="61">
                  <c:v>-6.7667510379903748E-2</c:v>
                </c:pt>
                <c:pt idx="62">
                  <c:v>-7.4649205971166907E-2</c:v>
                </c:pt>
                <c:pt idx="63">
                  <c:v>-8.1823002708613021E-2</c:v>
                </c:pt>
                <c:pt idx="64">
                  <c:v>-8.9141483234761607E-2</c:v>
                </c:pt>
                <c:pt idx="65">
                  <c:v>-9.6553586718391468E-2</c:v>
                </c:pt>
                <c:pt idx="66">
                  <c:v>-0.10400492124879139</c:v>
                </c:pt>
                <c:pt idx="67">
                  <c:v>-0.11143810943182457</c:v>
                </c:pt>
                <c:pt idx="68">
                  <c:v>-0.11879316718782811</c:v>
                </c:pt>
                <c:pt idx="69">
                  <c:v>-0.12600791575140016</c:v>
                </c:pt>
                <c:pt idx="70">
                  <c:v>-0.13301842687296098</c:v>
                </c:pt>
                <c:pt idx="71">
                  <c:v>-0.13975950122230554</c:v>
                </c:pt>
                <c:pt idx="72">
                  <c:v>-0.14616517999379944</c:v>
                </c:pt>
                <c:pt idx="73">
                  <c:v>-0.1521692897136179</c:v>
                </c:pt>
                <c:pt idx="74">
                  <c:v>-0.1577060202486901</c:v>
                </c:pt>
                <c:pt idx="75">
                  <c:v>-0.1627105360176008</c:v>
                </c:pt>
                <c:pt idx="76">
                  <c:v>-0.16711962040323827</c:v>
                </c:pt>
                <c:pt idx="77">
                  <c:v>-0.17087235336738363</c:v>
                </c:pt>
                <c:pt idx="78">
                  <c:v>-0.17391082226708368</c:v>
                </c:pt>
                <c:pt idx="79">
                  <c:v>-0.17618086587286022</c:v>
                </c:pt>
                <c:pt idx="80">
                  <c:v>-0.1776328515888809</c:v>
                </c:pt>
                <c:pt idx="81">
                  <c:v>-0.17822248587484349</c:v>
                </c:pt>
                <c:pt idx="82">
                  <c:v>-0.17791165786968591</c:v>
                </c:pt>
                <c:pt idx="83">
                  <c:v>-0.17666931621740703</c:v>
                </c:pt>
                <c:pt idx="84">
                  <c:v>-0.17447237909436911</c:v>
                </c:pt>
                <c:pt idx="85">
                  <c:v>-0.1713066774387301</c:v>
                </c:pt>
                <c:pt idx="86">
                  <c:v>-0.16716793138157207</c:v>
                </c:pt>
                <c:pt idx="87">
                  <c:v>-0.1620627598799326</c:v>
                </c:pt>
                <c:pt idx="88">
                  <c:v>-0.15600972355169343</c:v>
                </c:pt>
                <c:pt idx="89">
                  <c:v>-0.14904040071229133</c:v>
                </c:pt>
                <c:pt idx="90">
                  <c:v>-0.14120049661324843</c:v>
                </c:pt>
                <c:pt idx="91">
                  <c:v>-0.13255098588269223</c:v>
                </c:pt>
                <c:pt idx="92">
                  <c:v>-0.12316928816748322</c:v>
                </c:pt>
                <c:pt idx="93">
                  <c:v>-0.11315047697747597</c:v>
                </c:pt>
                <c:pt idx="94">
                  <c:v>-0.10260852173126504</c:v>
                </c:pt>
                <c:pt idx="95">
                  <c:v>-9.1677563004295567E-2</c:v>
                </c:pt>
                <c:pt idx="96">
                  <c:v>-8.0513220978101582E-2</c:v>
                </c:pt>
                <c:pt idx="97">
                  <c:v>-6.9293937092361688E-2</c:v>
                </c:pt>
                <c:pt idx="98">
                  <c:v>-5.8222348897715971E-2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7EF-473B-85A3-4C614C9F65ED}"/>
            </c:ext>
          </c:extLst>
        </c:ser>
        <c:ser>
          <c:idx val="8"/>
          <c:order val="8"/>
          <c:spPr>
            <a:ln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bones'!$JE$4:$JE$104</c:f>
              <c:numCache>
                <c:formatCode>General</c:formatCode>
                <c:ptCount val="101"/>
                <c:pt idx="0">
                  <c:v>-1.61E-2</c:v>
                </c:pt>
                <c:pt idx="1">
                  <c:v>1.7064013573530833E-2</c:v>
                </c:pt>
                <c:pt idx="2">
                  <c:v>4.4321226450018916E-2</c:v>
                </c:pt>
                <c:pt idx="3">
                  <c:v>6.6285603612965247E-2</c:v>
                </c:pt>
                <c:pt idx="4">
                  <c:v>8.353043848803493E-2</c:v>
                </c:pt>
                <c:pt idx="5">
                  <c:v>9.6589945206899799E-2</c:v>
                </c:pt>
                <c:pt idx="6">
                  <c:v>0.10596082242376145</c:v>
                </c:pt>
                <c:pt idx="7">
                  <c:v>0.11210378868455456</c:v>
                </c:pt>
                <c:pt idx="8">
                  <c:v>0.11544508934883024</c:v>
                </c:pt>
                <c:pt idx="9">
                  <c:v>0.1163779750643204</c:v>
                </c:pt>
                <c:pt idx="10">
                  <c:v>0.11526415179418126</c:v>
                </c:pt>
                <c:pt idx="11">
                  <c:v>0.11243520239691857</c:v>
                </c:pt>
                <c:pt idx="12">
                  <c:v>0.10819397975899164</c:v>
                </c:pt>
                <c:pt idx="13">
                  <c:v>0.10281597148009919</c:v>
                </c:pt>
                <c:pt idx="14">
                  <c:v>9.6550636111143895E-2</c:v>
                </c:pt>
                <c:pt idx="15">
                  <c:v>8.9622710944878781E-2</c:v>
                </c:pt>
                <c:pt idx="16">
                  <c:v>8.223349135923308E-2</c:v>
                </c:pt>
                <c:pt idx="17">
                  <c:v>7.4562081713318018E-2</c:v>
                </c:pt>
                <c:pt idx="18">
                  <c:v>6.6766617796113814E-2</c:v>
                </c:pt>
                <c:pt idx="19">
                  <c:v>5.8985460827836289E-2</c:v>
                </c:pt>
                <c:pt idx="20">
                  <c:v>5.1338363013985311E-2</c:v>
                </c:pt>
                <c:pt idx="21">
                  <c:v>4.3927604652069463E-2</c:v>
                </c:pt>
                <c:pt idx="22">
                  <c:v>3.683910279101732E-2</c:v>
                </c:pt>
                <c:pt idx="23">
                  <c:v>3.0143491443261897E-2</c:v>
                </c:pt>
                <c:pt idx="24">
                  <c:v>2.3897173349512583E-2</c:v>
                </c:pt>
                <c:pt idx="25">
                  <c:v>1.8143343296201046E-2</c:v>
                </c:pt>
                <c:pt idx="26">
                  <c:v>1.291298298561239E-2</c:v>
                </c:pt>
                <c:pt idx="27">
                  <c:v>8.2258274586917181E-3</c:v>
                </c:pt>
                <c:pt idx="28">
                  <c:v>4.0913030705369592E-3</c:v>
                </c:pt>
                <c:pt idx="29">
                  <c:v>5.0943701856565396E-4</c:v>
                </c:pt>
                <c:pt idx="30">
                  <c:v>-2.5282615766322146E-3</c:v>
                </c:pt>
                <c:pt idx="31">
                  <c:v>-5.03794903776544E-3</c:v>
                </c:pt>
                <c:pt idx="32">
                  <c:v>-7.0426229446292031E-3</c:v>
                </c:pt>
                <c:pt idx="33">
                  <c:v>-8.5713263952185113E-3</c:v>
                </c:pt>
                <c:pt idx="34">
                  <c:v>-9.6583807141488141E-3</c:v>
                </c:pt>
                <c:pt idx="35">
                  <c:v>-1.0342646608412883E-2</c:v>
                </c:pt>
                <c:pt idx="36">
                  <c:v>-1.0666813770442648E-2</c:v>
                </c:pt>
                <c:pt idx="37">
                  <c:v>-1.0676718928499526E-2</c:v>
                </c:pt>
                <c:pt idx="38">
                  <c:v>-1.0420692344382362E-2</c:v>
                </c:pt>
                <c:pt idx="39">
                  <c:v>-9.9489327584512087E-3</c:v>
                </c:pt>
                <c:pt idx="40">
                  <c:v>-9.3129107819795963E-3</c:v>
                </c:pt>
                <c:pt idx="41">
                  <c:v>-8.5648007368184197E-3</c:v>
                </c:pt>
                <c:pt idx="42">
                  <c:v>-7.7569409423783285E-3</c:v>
                </c:pt>
                <c:pt idx="43">
                  <c:v>-6.9413224499419411E-3</c:v>
                </c:pt>
                <c:pt idx="44">
                  <c:v>-6.1691062242827908E-3</c:v>
                </c:pt>
                <c:pt idx="45">
                  <c:v>-5.4901687726227576E-3</c:v>
                </c:pt>
                <c:pt idx="46">
                  <c:v>-4.9526762208824647E-3</c:v>
                </c:pt>
                <c:pt idx="47">
                  <c:v>-4.6026868372717154E-3</c:v>
                </c:pt>
                <c:pt idx="48">
                  <c:v>-4.4837820031962093E-3</c:v>
                </c:pt>
                <c:pt idx="49">
                  <c:v>-4.6367256314845361E-3</c:v>
                </c:pt>
                <c:pt idx="50">
                  <c:v>-5.0991520319183491E-3</c:v>
                </c:pt>
                <c:pt idx="51">
                  <c:v>-5.9052822241092394E-3</c:v>
                </c:pt>
                <c:pt idx="52">
                  <c:v>-7.085668697685673E-3</c:v>
                </c:pt>
                <c:pt idx="53">
                  <c:v>-8.6669686197797767E-3</c:v>
                </c:pt>
                <c:pt idx="54">
                  <c:v>-1.0671745489853054E-2</c:v>
                </c:pt>
                <c:pt idx="55">
                  <c:v>-1.3118299241852812E-2</c:v>
                </c:pt>
                <c:pt idx="56">
                  <c:v>-1.6020524793672438E-2</c:v>
                </c:pt>
                <c:pt idx="57">
                  <c:v>-1.9387799043902861E-2</c:v>
                </c:pt>
                <c:pt idx="58">
                  <c:v>-2.322489631598201E-2</c:v>
                </c:pt>
                <c:pt idx="59">
                  <c:v>-2.7531932249576615E-2</c:v>
                </c:pt>
                <c:pt idx="60">
                  <c:v>-3.2304336139331147E-2</c:v>
                </c:pt>
                <c:pt idx="61">
                  <c:v>-3.7532851720953664E-2</c:v>
                </c:pt>
                <c:pt idx="62">
                  <c:v>-4.3203566404574678E-2</c:v>
                </c:pt>
                <c:pt idx="63">
                  <c:v>-4.9297968955423377E-2</c:v>
                </c:pt>
                <c:pt idx="64">
                  <c:v>-5.579303562190252E-2</c:v>
                </c:pt>
                <c:pt idx="65">
                  <c:v>-6.2661344710894129E-2</c:v>
                </c:pt>
                <c:pt idx="66">
                  <c:v>-6.9871219610408319E-2</c:v>
                </c:pt>
                <c:pt idx="67">
                  <c:v>-7.7386900259577063E-2</c:v>
                </c:pt>
                <c:pt idx="68">
                  <c:v>-8.5168743065980879E-2</c:v>
                </c:pt>
                <c:pt idx="69">
                  <c:v>-9.3173449270224085E-2</c:v>
                </c:pt>
                <c:pt idx="70">
                  <c:v>-0.10135432175783454</c:v>
                </c:pt>
                <c:pt idx="71">
                  <c:v>-0.10966155031867397</c:v>
                </c:pt>
                <c:pt idx="72">
                  <c:v>-0.11804252535332682</c:v>
                </c:pt>
                <c:pt idx="73">
                  <c:v>-0.12644218002714136</c:v>
                </c:pt>
                <c:pt idx="74">
                  <c:v>-0.13480336087133682</c:v>
                </c:pt>
                <c:pt idx="75">
                  <c:v>-0.1430672268316624</c:v>
                </c:pt>
                <c:pt idx="76">
                  <c:v>-0.15117367676411253</c:v>
                </c:pt>
                <c:pt idx="77">
                  <c:v>-0.15906180537820913</c:v>
                </c:pt>
                <c:pt idx="78">
                  <c:v>-0.16667038762747599</c:v>
                </c:pt>
                <c:pt idx="79">
                  <c:v>-0.17393839154721813</c:v>
                </c:pt>
                <c:pt idx="80">
                  <c:v>-0.18080551953967716</c:v>
                </c:pt>
                <c:pt idx="81">
                  <c:v>-0.18721277810651382</c:v>
                </c:pt>
                <c:pt idx="82">
                  <c:v>-0.19310307602849863</c:v>
                </c:pt>
                <c:pt idx="83">
                  <c:v>-0.1984218509927167</c:v>
                </c:pt>
                <c:pt idx="84">
                  <c:v>-0.20311772466690914</c:v>
                </c:pt>
                <c:pt idx="85">
                  <c:v>-0.20714318622121364</c:v>
                </c:pt>
                <c:pt idx="86">
                  <c:v>-0.21045530429726811</c:v>
                </c:pt>
                <c:pt idx="87">
                  <c:v>-0.21301646742447766</c:v>
                </c:pt>
                <c:pt idx="88">
                  <c:v>-0.21479515288380413</c:v>
                </c:pt>
                <c:pt idx="89">
                  <c:v>-0.21576672401883124</c:v>
                </c:pt>
                <c:pt idx="90">
                  <c:v>-0.21591425599381453</c:v>
                </c:pt>
                <c:pt idx="91">
                  <c:v>-0.21522938999973484</c:v>
                </c:pt>
                <c:pt idx="92">
                  <c:v>-0.21371321590696568</c:v>
                </c:pt>
                <c:pt idx="93">
                  <c:v>-0.21137718336565592</c:v>
                </c:pt>
                <c:pt idx="94">
                  <c:v>-0.20824404135337615</c:v>
                </c:pt>
                <c:pt idx="95">
                  <c:v>-0.20434880617002071</c:v>
                </c:pt>
                <c:pt idx="96">
                  <c:v>-0.19973975788005149</c:v>
                </c:pt>
                <c:pt idx="97">
                  <c:v>-0.19447946520208981</c:v>
                </c:pt>
                <c:pt idx="98">
                  <c:v>-0.18864583884575326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7EF-473B-85A3-4C614C9F65ED}"/>
            </c:ext>
          </c:extLst>
        </c:ser>
        <c:ser>
          <c:idx val="9"/>
          <c:order val="9"/>
          <c:spPr>
            <a:ln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bones'!$JF$4:$JF$104</c:f>
              <c:numCache>
                <c:formatCode>General</c:formatCode>
                <c:ptCount val="101"/>
                <c:pt idx="0">
                  <c:v>5.9999999999999995E-4</c:v>
                </c:pt>
                <c:pt idx="1">
                  <c:v>2.5189874837681522E-2</c:v>
                </c:pt>
                <c:pt idx="2">
                  <c:v>4.4977838415974872E-2</c:v>
                </c:pt>
                <c:pt idx="3">
                  <c:v>6.0483389258660668E-2</c:v>
                </c:pt>
                <c:pt idx="4">
                  <c:v>7.2190528374754689E-2</c:v>
                </c:pt>
                <c:pt idx="5">
                  <c:v>8.0549182608769823E-2</c:v>
                </c:pt>
                <c:pt idx="6">
                  <c:v>8.5976602135254404E-2</c:v>
                </c:pt>
                <c:pt idx="7">
                  <c:v>8.8858732097606766E-2</c:v>
                </c:pt>
                <c:pt idx="8">
                  <c:v>8.9551558391166394E-2</c:v>
                </c:pt>
                <c:pt idx="9">
                  <c:v>8.8382427590581333E-2</c:v>
                </c:pt>
                <c:pt idx="10">
                  <c:v>8.5651341021451818E-2</c:v>
                </c:pt>
                <c:pt idx="11">
                  <c:v>8.1632222976250682E-2</c:v>
                </c:pt>
                <c:pt idx="12">
                  <c:v>7.6574163074519822E-2</c:v>
                </c:pt>
                <c:pt idx="13">
                  <c:v>7.0702632767342691E-2</c:v>
                </c:pt>
                <c:pt idx="14">
                  <c:v>6.4220675986094225E-2</c:v>
                </c:pt>
                <c:pt idx="15">
                  <c:v>5.7310073935466013E-2</c:v>
                </c:pt>
                <c:pt idx="16">
                  <c:v>5.0132484030768878E-2</c:v>
                </c:pt>
                <c:pt idx="17">
                  <c:v>4.2830552979510231E-2</c:v>
                </c:pt>
                <c:pt idx="18">
                  <c:v>3.5529004007249912E-2</c:v>
                </c:pt>
                <c:pt idx="19">
                  <c:v>2.8335698227730698E-2</c:v>
                </c:pt>
                <c:pt idx="20">
                  <c:v>2.1342670157286258E-2</c:v>
                </c:pt>
                <c:pt idx="21">
                  <c:v>1.4627137373524678E-2</c:v>
                </c:pt>
                <c:pt idx="22">
                  <c:v>8.2524843182882439E-3</c:v>
                </c:pt>
                <c:pt idx="23">
                  <c:v>2.2692202448919112E-3</c:v>
                </c:pt>
                <c:pt idx="24">
                  <c:v>-3.2840886903661611E-3</c:v>
                </c:pt>
                <c:pt idx="25">
                  <c:v>-8.3799131924136468E-3</c:v>
                </c:pt>
                <c:pt idx="26">
                  <c:v>-1.3000880447338537E-2</c:v>
                </c:pt>
                <c:pt idx="27">
                  <c:v>-1.7138919598047853E-2</c:v>
                </c:pt>
                <c:pt idx="28">
                  <c:v>-2.0794433075646702E-2</c:v>
                </c:pt>
                <c:pt idx="29">
                  <c:v>-2.3975493786547331E-2</c:v>
                </c:pt>
                <c:pt idx="30">
                  <c:v>-2.6697068155295534E-2</c:v>
                </c:pt>
                <c:pt idx="31">
                  <c:v>-2.8980265023122165E-2</c:v>
                </c:pt>
                <c:pt idx="32">
                  <c:v>-3.0851610402219332E-2</c:v>
                </c:pt>
                <c:pt idx="33">
                  <c:v>-3.234234808574514E-2</c:v>
                </c:pt>
                <c:pt idx="34">
                  <c:v>-3.3487766113538472E-2</c:v>
                </c:pt>
                <c:pt idx="35">
                  <c:v>-3.4326549093572398E-2</c:v>
                </c:pt>
                <c:pt idx="36">
                  <c:v>-3.4900156379122513E-2</c:v>
                </c:pt>
                <c:pt idx="37">
                  <c:v>-3.5252226101661163E-2</c:v>
                </c:pt>
                <c:pt idx="38">
                  <c:v>-3.5428005059473452E-2</c:v>
                </c:pt>
                <c:pt idx="39">
                  <c:v>-3.5473804462002809E-2</c:v>
                </c:pt>
                <c:pt idx="40">
                  <c:v>-3.5436481529912342E-2</c:v>
                </c:pt>
                <c:pt idx="41">
                  <c:v>-3.5362946950875981E-2</c:v>
                </c:pt>
                <c:pt idx="42">
                  <c:v>-3.5299698191086845E-2</c:v>
                </c:pt>
                <c:pt idx="43">
                  <c:v>-3.5292378662502275E-2</c:v>
                </c:pt>
                <c:pt idx="44">
                  <c:v>-3.5385362745786006E-2</c:v>
                </c:pt>
                <c:pt idx="45">
                  <c:v>-3.5621366669016094E-2</c:v>
                </c:pt>
                <c:pt idx="46">
                  <c:v>-3.6041085242064438E-2</c:v>
                </c:pt>
                <c:pt idx="47">
                  <c:v>-3.6682854446753829E-2</c:v>
                </c:pt>
                <c:pt idx="48">
                  <c:v>-3.7582339882685931E-2</c:v>
                </c:pt>
                <c:pt idx="49">
                  <c:v>-3.8772251068845007E-2</c:v>
                </c:pt>
                <c:pt idx="50">
                  <c:v>-4.0282081600877248E-2</c:v>
                </c:pt>
                <c:pt idx="51">
                  <c:v>-4.2137875164124303E-2</c:v>
                </c:pt>
                <c:pt idx="52">
                  <c:v>-4.4362017402383255E-2</c:v>
                </c:pt>
                <c:pt idx="53">
                  <c:v>-4.697305364235442E-2</c:v>
                </c:pt>
                <c:pt idx="54">
                  <c:v>-4.9985532473858882E-2</c:v>
                </c:pt>
                <c:pt idx="55">
                  <c:v>-5.3409875185737407E-2</c:v>
                </c:pt>
                <c:pt idx="56">
                  <c:v>-5.7252271057533985E-2</c:v>
                </c:pt>
                <c:pt idx="57">
                  <c:v>-6.151459850680456E-2</c:v>
                </c:pt>
                <c:pt idx="58">
                  <c:v>-6.6194372092243256E-2</c:v>
                </c:pt>
                <c:pt idx="59">
                  <c:v>-7.1284715372505733E-2</c:v>
                </c:pt>
                <c:pt idx="60">
                  <c:v>-7.677435962071881E-2</c:v>
                </c:pt>
                <c:pt idx="61">
                  <c:v>-8.264766839475228E-2</c:v>
                </c:pt>
                <c:pt idx="62">
                  <c:v>-8.8884687963222728E-2</c:v>
                </c:pt>
                <c:pt idx="63">
                  <c:v>-9.5461223587151187E-2</c:v>
                </c:pt>
                <c:pt idx="64">
                  <c:v>-0.10234894165746448</c:v>
                </c:pt>
                <c:pt idx="65">
                  <c:v>-0.10951549768810469</c:v>
                </c:pt>
                <c:pt idx="66">
                  <c:v>-0.11692469016490296</c:v>
                </c:pt>
                <c:pt idx="67">
                  <c:v>-0.12453664025021587</c:v>
                </c:pt>
                <c:pt idx="68">
                  <c:v>-0.13230799734324322</c:v>
                </c:pt>
                <c:pt idx="69">
                  <c:v>-0.14019217049604821</c:v>
                </c:pt>
                <c:pt idx="70">
                  <c:v>-0.14813958568535351</c:v>
                </c:pt>
                <c:pt idx="71">
                  <c:v>-0.15609796894005806</c:v>
                </c:pt>
                <c:pt idx="72">
                  <c:v>-0.16401265532443671</c:v>
                </c:pt>
                <c:pt idx="73">
                  <c:v>-0.17182692377706393</c:v>
                </c:pt>
                <c:pt idx="74">
                  <c:v>-0.17948235780552707</c:v>
                </c:pt>
                <c:pt idx="75">
                  <c:v>-0.1869192320367889</c:v>
                </c:pt>
                <c:pt idx="76">
                  <c:v>-0.19407692462330844</c:v>
                </c:pt>
                <c:pt idx="77">
                  <c:v>-0.20089435550488449</c:v>
                </c:pt>
                <c:pt idx="78">
                  <c:v>-0.2073104505262226</c:v>
                </c:pt>
                <c:pt idx="79">
                  <c:v>-0.21326463141019797</c:v>
                </c:pt>
                <c:pt idx="80">
                  <c:v>-0.21869733158691401</c:v>
                </c:pt>
                <c:pt idx="81">
                  <c:v>-0.22355053787837903</c:v>
                </c:pt>
                <c:pt idx="82">
                  <c:v>-0.2277683580390088</c:v>
                </c:pt>
                <c:pt idx="83">
                  <c:v>-0.23129761415174416</c:v>
                </c:pt>
                <c:pt idx="84">
                  <c:v>-0.23408846188004023</c:v>
                </c:pt>
                <c:pt idx="85">
                  <c:v>-0.23609503557549733</c:v>
                </c:pt>
                <c:pt idx="86">
                  <c:v>-0.23727611924108633</c:v>
                </c:pt>
                <c:pt idx="87">
                  <c:v>-0.23759584335031197</c:v>
                </c:pt>
                <c:pt idx="88">
                  <c:v>-0.23702440752209192</c:v>
                </c:pt>
                <c:pt idx="89">
                  <c:v>-0.23553882905112594</c:v>
                </c:pt>
                <c:pt idx="90">
                  <c:v>-0.23312371729424081</c:v>
                </c:pt>
                <c:pt idx="91">
                  <c:v>-0.22977207391228344</c:v>
                </c:pt>
                <c:pt idx="92">
                  <c:v>-0.22548611896792931</c:v>
                </c:pt>
                <c:pt idx="93">
                  <c:v>-0.22027814287901121</c:v>
                </c:pt>
                <c:pt idx="94">
                  <c:v>-0.21417138422766241</c:v>
                </c:pt>
                <c:pt idx="95">
                  <c:v>-0.20720093342523155</c:v>
                </c:pt>
                <c:pt idx="96">
                  <c:v>-0.1994146622327348</c:v>
                </c:pt>
                <c:pt idx="97">
                  <c:v>-0.19087417913748256</c:v>
                </c:pt>
                <c:pt idx="98">
                  <c:v>-0.18165581058476338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7EF-473B-85A3-4C614C9F65ED}"/>
            </c:ext>
          </c:extLst>
        </c:ser>
        <c:ser>
          <c:idx val="10"/>
          <c:order val="10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bones'!$JG$4:$JG$104</c:f>
              <c:numCache>
                <c:formatCode>General</c:formatCode>
                <c:ptCount val="101"/>
                <c:pt idx="0">
                  <c:v>-5.1999999999999998E-3</c:v>
                </c:pt>
                <c:pt idx="1">
                  <c:v>1.6904475623650123E-2</c:v>
                </c:pt>
                <c:pt idx="2">
                  <c:v>3.8110894713872911E-2</c:v>
                </c:pt>
                <c:pt idx="3">
                  <c:v>5.8436060598437464E-2</c:v>
                </c:pt>
                <c:pt idx="4">
                  <c:v>7.7894064535533047E-2</c:v>
                </c:pt>
                <c:pt idx="5">
                  <c:v>9.6496563354713558E-2</c:v>
                </c:pt>
                <c:pt idx="6">
                  <c:v>0.11425304836906636</c:v>
                </c:pt>
                <c:pt idx="7">
                  <c:v>0.13117110555860537</c:v>
                </c:pt>
                <c:pt idx="8">
                  <c:v>0.14725666702488835</c:v>
                </c:pt>
                <c:pt idx="9">
                  <c:v>0.1625142537168584</c:v>
                </c:pt>
                <c:pt idx="10">
                  <c:v>0.17694720942790984</c:v>
                </c:pt>
                <c:pt idx="11">
                  <c:v>0.19055792606417835</c:v>
                </c:pt>
                <c:pt idx="12">
                  <c:v>0.2033480601840551</c:v>
                </c:pt>
                <c:pt idx="13">
                  <c:v>0.21531874080892557</c:v>
                </c:pt>
                <c:pt idx="14">
                  <c:v>0.22647076850513229</c:v>
                </c:pt>
                <c:pt idx="15">
                  <c:v>0.23680480573716181</c:v>
                </c:pt>
                <c:pt idx="16">
                  <c:v>0.24632155849205625</c:v>
                </c:pt>
                <c:pt idx="17">
                  <c:v>0.25502194917504883</c:v>
                </c:pt>
                <c:pt idx="18">
                  <c:v>0.26290728077642367</c:v>
                </c:pt>
                <c:pt idx="19">
                  <c:v>0.26997939230959983</c:v>
                </c:pt>
                <c:pt idx="20">
                  <c:v>0.27624080552044017</c:v>
                </c:pt>
                <c:pt idx="21">
                  <c:v>0.28169486286778317</c:v>
                </c:pt>
                <c:pt idx="22">
                  <c:v>0.28634585677520064</c:v>
                </c:pt>
                <c:pt idx="23">
                  <c:v>0.29019915015397801</c:v>
                </c:pt>
                <c:pt idx="24">
                  <c:v>0.29326128819732072</c:v>
                </c:pt>
                <c:pt idx="25">
                  <c:v>0.29554010144578291</c:v>
                </c:pt>
                <c:pt idx="26">
                  <c:v>0.29704480012392176</c:v>
                </c:pt>
                <c:pt idx="27">
                  <c:v>0.29778605974817585</c:v>
                </c:pt>
                <c:pt idx="28">
                  <c:v>0.2977760980059671</c:v>
                </c:pt>
                <c:pt idx="29">
                  <c:v>0.29702874290602777</c:v>
                </c:pt>
                <c:pt idx="30">
                  <c:v>0.29555949219995115</c:v>
                </c:pt>
                <c:pt idx="31">
                  <c:v>0.29338556407496719</c:v>
                </c:pt>
                <c:pt idx="32">
                  <c:v>0.29052593911794117</c:v>
                </c:pt>
                <c:pt idx="33">
                  <c:v>0.28700139355059828</c:v>
                </c:pt>
                <c:pt idx="34">
                  <c:v>0.28283452373597051</c:v>
                </c:pt>
                <c:pt idx="35">
                  <c:v>0.27804976195607012</c:v>
                </c:pt>
                <c:pt idx="36">
                  <c:v>0.27267338346078496</c:v>
                </c:pt>
                <c:pt idx="37">
                  <c:v>0.26673350478799951</c:v>
                </c:pt>
                <c:pt idx="38">
                  <c:v>0.26026007335494061</c:v>
                </c:pt>
                <c:pt idx="39">
                  <c:v>0.25328484832074549</c:v>
                </c:pt>
                <c:pt idx="40">
                  <c:v>0.2458413727202555</c:v>
                </c:pt>
                <c:pt idx="41">
                  <c:v>0.23796493686903494</c:v>
                </c:pt>
                <c:pt idx="42">
                  <c:v>0.22969253303961176</c:v>
                </c:pt>
                <c:pt idx="43">
                  <c:v>0.22106280140894372</c:v>
                </c:pt>
                <c:pt idx="44">
                  <c:v>0.21211596727711088</c:v>
                </c:pt>
                <c:pt idx="45">
                  <c:v>0.20289376955722691</c:v>
                </c:pt>
                <c:pt idx="46">
                  <c:v>0.1934393805365818</c:v>
                </c:pt>
                <c:pt idx="47">
                  <c:v>0.18379731690900267</c:v>
                </c:pt>
                <c:pt idx="48">
                  <c:v>0.17401334207844163</c:v>
                </c:pt>
                <c:pt idx="49">
                  <c:v>0.16413435973378795</c:v>
                </c:pt>
                <c:pt idx="50">
                  <c:v>0.15420829869490557</c:v>
                </c:pt>
                <c:pt idx="51">
                  <c:v>0.14428398902988956</c:v>
                </c:pt>
                <c:pt idx="52">
                  <c:v>0.13441102944355418</c:v>
                </c:pt>
                <c:pt idx="53">
                  <c:v>0.12463964593714071</c:v>
                </c:pt>
                <c:pt idx="54">
                  <c:v>0.11502054173924924</c:v>
                </c:pt>
                <c:pt idx="55">
                  <c:v>0.10560473850799777</c:v>
                </c:pt>
                <c:pt idx="56">
                  <c:v>9.6443408804402483E-2</c:v>
                </c:pt>
                <c:pt idx="57">
                  <c:v>8.7587699836983876E-2</c:v>
                </c:pt>
                <c:pt idx="58">
                  <c:v>7.9088548477597706E-2</c:v>
                </c:pt>
                <c:pt idx="59">
                  <c:v>7.0996487548487294E-2</c:v>
                </c:pt>
                <c:pt idx="60">
                  <c:v>6.3361443380565471E-2</c:v>
                </c:pt>
                <c:pt idx="61">
                  <c:v>5.6232524642912604E-2</c:v>
                </c:pt>
                <c:pt idx="62">
                  <c:v>4.9657802443507801E-2</c:v>
                </c:pt>
                <c:pt idx="63">
                  <c:v>4.3684081701179087E-2</c:v>
                </c:pt>
                <c:pt idx="64">
                  <c:v>3.8356663788777876E-2</c:v>
                </c:pt>
                <c:pt idx="65">
                  <c:v>3.3719100447581515E-2</c:v>
                </c:pt>
                <c:pt idx="66">
                  <c:v>2.9812938972912133E-2</c:v>
                </c:pt>
                <c:pt idx="67">
                  <c:v>2.6677458670991566E-2</c:v>
                </c:pt>
                <c:pt idx="68">
                  <c:v>2.4349398587009002E-2</c:v>
                </c:pt>
                <c:pt idx="69">
                  <c:v>2.2862676504420292E-2</c:v>
                </c:pt>
                <c:pt idx="70">
                  <c:v>2.2248099215470423E-2</c:v>
                </c:pt>
                <c:pt idx="71">
                  <c:v>2.2533064062932078E-2</c:v>
                </c:pt>
                <c:pt idx="72">
                  <c:v>2.3741251753083819E-2</c:v>
                </c:pt>
                <c:pt idx="73">
                  <c:v>2.5892310439899906E-2</c:v>
                </c:pt>
                <c:pt idx="74">
                  <c:v>2.9001531080468639E-2</c:v>
                </c:pt>
                <c:pt idx="75">
                  <c:v>3.3079514061634105E-2</c:v>
                </c:pt>
                <c:pt idx="76">
                  <c:v>3.8131827097863766E-2</c:v>
                </c:pt>
                <c:pt idx="77">
                  <c:v>4.4158654400339489E-2</c:v>
                </c:pt>
                <c:pt idx="78">
                  <c:v>5.1154437117273729E-2</c:v>
                </c:pt>
                <c:pt idx="79">
                  <c:v>5.910750504544425E-2</c:v>
                </c:pt>
                <c:pt idx="80">
                  <c:v>6.7999699612966466E-2</c:v>
                </c:pt>
                <c:pt idx="81">
                  <c:v>7.7805988133270096E-2</c:v>
                </c:pt>
                <c:pt idx="82">
                  <c:v>8.8494069330323652E-2</c:v>
                </c:pt>
                <c:pt idx="83">
                  <c:v>0.1000239701350608</c:v>
                </c:pt>
                <c:pt idx="84">
                  <c:v>0.11234763375304523</c:v>
                </c:pt>
                <c:pt idx="85">
                  <c:v>0.12540849900335202</c:v>
                </c:pt>
                <c:pt idx="86">
                  <c:v>0.13914107092868741</c:v>
                </c:pt>
                <c:pt idx="87">
                  <c:v>0.15347048267671201</c:v>
                </c:pt>
                <c:pt idx="88">
                  <c:v>0.16831204865260005</c:v>
                </c:pt>
                <c:pt idx="89">
                  <c:v>0.1835708089428166</c:v>
                </c:pt>
                <c:pt idx="90">
                  <c:v>0.19914106501014825</c:v>
                </c:pt>
                <c:pt idx="91">
                  <c:v>0.21490590665989626</c:v>
                </c:pt>
                <c:pt idx="92">
                  <c:v>0.23073673027735428</c:v>
                </c:pt>
                <c:pt idx="93">
                  <c:v>0.24649274833649212</c:v>
                </c:pt>
                <c:pt idx="94">
                  <c:v>0.26202049017984919</c:v>
                </c:pt>
                <c:pt idx="95">
                  <c:v>0.27715329406964828</c:v>
                </c:pt>
                <c:pt idx="96">
                  <c:v>0.29171079051018489</c:v>
                </c:pt>
                <c:pt idx="97">
                  <c:v>0.30549837684135006</c:v>
                </c:pt>
                <c:pt idx="98">
                  <c:v>0.31830668310349608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17EF-473B-85A3-4C614C9F65ED}"/>
            </c:ext>
          </c:extLst>
        </c:ser>
        <c:ser>
          <c:idx val="11"/>
          <c:order val="1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bones'!$JH$4:$JH$104</c:f>
              <c:numCache>
                <c:formatCode>General</c:formatCode>
                <c:ptCount val="101"/>
                <c:pt idx="0">
                  <c:v>6.6E-3</c:v>
                </c:pt>
                <c:pt idx="1">
                  <c:v>2.0139724860626373E-2</c:v>
                </c:pt>
                <c:pt idx="2">
                  <c:v>3.4327825988479693E-2</c:v>
                </c:pt>
                <c:pt idx="3">
                  <c:v>4.895067809736816E-2</c:v>
                </c:pt>
                <c:pt idx="4">
                  <c:v>6.3812637850208298E-2</c:v>
                </c:pt>
                <c:pt idx="5">
                  <c:v>7.8735291512876671E-2</c:v>
                </c:pt>
                <c:pt idx="6">
                  <c:v>9.3556716658714817E-2</c:v>
                </c:pt>
                <c:pt idx="7">
                  <c:v>0.10813075792368759</c:v>
                </c:pt>
                <c:pt idx="8">
                  <c:v>0.12232631681219466</c:v>
                </c:pt>
                <c:pt idx="9">
                  <c:v>0.13602665555353552</c:v>
                </c:pt>
                <c:pt idx="10">
                  <c:v>0.14912871500902758</c:v>
                </c:pt>
                <c:pt idx="11">
                  <c:v>0.16154244662977765</c:v>
                </c:pt>
                <c:pt idx="12">
                  <c:v>0.17319015846510688</c:v>
                </c:pt>
                <c:pt idx="13">
                  <c:v>0.18400587522162862</c:v>
                </c:pt>
                <c:pt idx="14">
                  <c:v>0.19393471237298004</c:v>
                </c:pt>
                <c:pt idx="15">
                  <c:v>0.20293226432020664</c:v>
                </c:pt>
                <c:pt idx="16">
                  <c:v>0.2109640066028004</c:v>
                </c:pt>
                <c:pt idx="17">
                  <c:v>0.21800471216039102</c:v>
                </c:pt>
                <c:pt idx="18">
                  <c:v>0.22403788164509045</c:v>
                </c:pt>
                <c:pt idx="19">
                  <c:v>0.22905518778449091</c:v>
                </c:pt>
                <c:pt idx="20">
                  <c:v>0.233055933795316</c:v>
                </c:pt>
                <c:pt idx="21">
                  <c:v>0.23604652584772534</c:v>
                </c:pt>
                <c:pt idx="22">
                  <c:v>0.23803995958027216</c:v>
                </c:pt>
                <c:pt idx="23">
                  <c:v>0.23905532066551466</c:v>
                </c:pt>
                <c:pt idx="24">
                  <c:v>0.23911729942628007</c:v>
                </c:pt>
                <c:pt idx="25">
                  <c:v>0.23825571950258301</c:v>
                </c:pt>
                <c:pt idx="26">
                  <c:v>0.2365050805691955</c:v>
                </c:pt>
                <c:pt idx="27">
                  <c:v>0.2339041151038726</c:v>
                </c:pt>
                <c:pt idx="28">
                  <c:v>0.23049535920622827</c:v>
                </c:pt>
                <c:pt idx="29">
                  <c:v>0.22632473746726822</c:v>
                </c:pt>
                <c:pt idx="30">
                  <c:v>0.22144116188957286</c:v>
                </c:pt>
                <c:pt idx="31">
                  <c:v>0.2158961448581353</c:v>
                </c:pt>
                <c:pt idx="32">
                  <c:v>0.20974342616185132</c:v>
                </c:pt>
                <c:pt idx="33">
                  <c:v>0.20303861406566509</c:v>
                </c:pt>
                <c:pt idx="34">
                  <c:v>0.19583884043336569</c:v>
                </c:pt>
                <c:pt idx="35">
                  <c:v>0.18820242990103736</c:v>
                </c:pt>
                <c:pt idx="36">
                  <c:v>0.18018858310116403</c:v>
                </c:pt>
                <c:pt idx="37">
                  <c:v>0.17185707393738703</c:v>
                </c:pt>
                <c:pt idx="38">
                  <c:v>0.16326796090991536</c:v>
                </c:pt>
                <c:pt idx="39">
                  <c:v>0.15448131249158886</c:v>
                </c:pt>
                <c:pt idx="40">
                  <c:v>0.14555694655459711</c:v>
                </c:pt>
                <c:pt idx="41">
                  <c:v>0.13655418384784851</c:v>
                </c:pt>
                <c:pt idx="42">
                  <c:v>0.12753161552499598</c:v>
                </c:pt>
                <c:pt idx="43">
                  <c:v>0.11854688472310998</c:v>
                </c:pt>
                <c:pt idx="44">
                  <c:v>0.10965648219201346</c:v>
                </c:pt>
                <c:pt idx="45">
                  <c:v>0.1009155559742641</c:v>
                </c:pt>
                <c:pt idx="46">
                  <c:v>9.2377735135791228E-2</c:v>
                </c:pt>
                <c:pt idx="47">
                  <c:v>8.4094967547184984E-2</c:v>
                </c:pt>
                <c:pt idx="48">
                  <c:v>7.611737171564098E-2</c:v>
                </c:pt>
                <c:pt idx="49">
                  <c:v>6.8493102667559869E-2</c:v>
                </c:pt>
                <c:pt idx="50">
                  <c:v>6.1268231881791931E-2</c:v>
                </c:pt>
                <c:pt idx="51">
                  <c:v>5.4486641273544696E-2</c:v>
                </c:pt>
                <c:pt idx="52">
                  <c:v>4.8189931228939616E-2</c:v>
                </c:pt>
                <c:pt idx="53">
                  <c:v>4.2417342690221634E-2</c:v>
                </c:pt>
                <c:pt idx="54">
                  <c:v>3.7205693291620885E-2</c:v>
                </c:pt>
                <c:pt idx="55">
                  <c:v>3.2589327545870246E-2</c:v>
                </c:pt>
                <c:pt idx="56">
                  <c:v>2.8600081081379743E-2</c:v>
                </c:pt>
                <c:pt idx="57">
                  <c:v>2.5267258930056054E-2</c:v>
                </c:pt>
                <c:pt idx="58">
                  <c:v>2.2617627865771213E-2</c:v>
                </c:pt>
                <c:pt idx="59">
                  <c:v>2.0675422793516259E-2</c:v>
                </c:pt>
                <c:pt idx="60">
                  <c:v>1.9462367189150238E-2</c:v>
                </c:pt>
                <c:pt idx="61">
                  <c:v>1.899770758987069E-2</c:v>
                </c:pt>
                <c:pt idx="62">
                  <c:v>1.9298262135285689E-2</c:v>
                </c:pt>
                <c:pt idx="63">
                  <c:v>2.0378483159152756E-2</c:v>
                </c:pt>
                <c:pt idx="64">
                  <c:v>2.2250533831785387E-2</c:v>
                </c:pt>
                <c:pt idx="65">
                  <c:v>2.4924378853105229E-2</c:v>
                </c:pt>
                <c:pt idx="66">
                  <c:v>2.840788919632737E-2</c:v>
                </c:pt>
                <c:pt idx="67">
                  <c:v>3.2706960902346434E-2</c:v>
                </c:pt>
                <c:pt idx="68">
                  <c:v>3.7825647924717938E-2</c:v>
                </c:pt>
                <c:pt idx="69">
                  <c:v>4.3766309025329693E-2</c:v>
                </c:pt>
                <c:pt idx="70">
                  <c:v>5.0529768720723185E-2</c:v>
                </c:pt>
                <c:pt idx="71">
                  <c:v>5.8115492279062826E-2</c:v>
                </c:pt>
                <c:pt idx="72">
                  <c:v>6.6521774767756392E-2</c:v>
                </c:pt>
                <c:pt idx="73">
                  <c:v>7.5745944151729028E-2</c:v>
                </c:pt>
                <c:pt idx="74">
                  <c:v>8.5784578442357595E-2</c:v>
                </c:pt>
                <c:pt idx="75">
                  <c:v>9.6633736897047184E-2</c:v>
                </c:pt>
                <c:pt idx="76">
                  <c:v>0.10828920526947344</c:v>
                </c:pt>
                <c:pt idx="77">
                  <c:v>0.12074675511047667</c:v>
                </c:pt>
                <c:pt idx="78">
                  <c:v>0.13400241711957289</c:v>
                </c:pt>
                <c:pt idx="79">
                  <c:v>0.148052768547206</c:v>
                </c:pt>
                <c:pt idx="80">
                  <c:v>0.1628952346475408</c:v>
                </c:pt>
                <c:pt idx="81">
                  <c:v>0.17852840418201527</c:v>
                </c:pt>
                <c:pt idx="82">
                  <c:v>0.19495235897342661</c:v>
                </c:pt>
                <c:pt idx="83">
                  <c:v>0.21216901751085043</c:v>
                </c:pt>
                <c:pt idx="84">
                  <c:v>0.23018249260496632</c:v>
                </c:pt>
                <c:pt idx="85">
                  <c:v>0.24899946309430449</c:v>
                </c:pt>
                <c:pt idx="86">
                  <c:v>0.26862955960191798</c:v>
                </c:pt>
                <c:pt idx="87">
                  <c:v>0.28908576434286087</c:v>
                </c:pt>
                <c:pt idx="88">
                  <c:v>0.31038482498224612</c:v>
                </c:pt>
                <c:pt idx="89">
                  <c:v>0.33254768254396799</c:v>
                </c:pt>
                <c:pt idx="90">
                  <c:v>0.35559991337007296</c:v>
                </c:pt>
                <c:pt idx="91">
                  <c:v>0.37957218513084873</c:v>
                </c:pt>
                <c:pt idx="92">
                  <c:v>0.40450072688546973</c:v>
                </c:pt>
                <c:pt idx="93">
                  <c:v>0.43042781319332596</c:v>
                </c:pt>
                <c:pt idx="94">
                  <c:v>0.45740226227604325</c:v>
                </c:pt>
                <c:pt idx="95">
                  <c:v>0.48547994823013668</c:v>
                </c:pt>
                <c:pt idx="96">
                  <c:v>0.51472432729032824</c:v>
                </c:pt>
                <c:pt idx="97">
                  <c:v>0.545206978143432</c:v>
                </c:pt>
                <c:pt idx="98">
                  <c:v>0.5770081562930317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17EF-473B-85A3-4C614C9F65ED}"/>
            </c:ext>
          </c:extLst>
        </c:ser>
        <c:ser>
          <c:idx val="12"/>
          <c:order val="12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bones'!$JI$4:$JI$104</c:f>
              <c:numCache>
                <c:formatCode>General</c:formatCode>
                <c:ptCount val="101"/>
                <c:pt idx="0">
                  <c:v>1.6000000000000001E-3</c:v>
                </c:pt>
                <c:pt idx="1">
                  <c:v>2.3600182937558674E-2</c:v>
                </c:pt>
                <c:pt idx="2">
                  <c:v>4.4343839934419219E-2</c:v>
                </c:pt>
                <c:pt idx="3">
                  <c:v>6.390028652037473E-2</c:v>
                </c:pt>
                <c:pt idx="4">
                  <c:v>8.2332128607535554E-2</c:v>
                </c:pt>
                <c:pt idx="5">
                  <c:v>9.969571006455176E-2</c:v>
                </c:pt>
                <c:pt idx="6">
                  <c:v>0.11604154831345902</c:v>
                </c:pt>
                <c:pt idx="7">
                  <c:v>0.13141475794914817</c:v>
                </c:pt>
                <c:pt idx="8">
                  <c:v>0.14585546238145836</c:v>
                </c:pt>
                <c:pt idx="9">
                  <c:v>0.15939919349989348</c:v>
                </c:pt>
                <c:pt idx="10">
                  <c:v>0.17207727936096254</c:v>
                </c:pt>
                <c:pt idx="11">
                  <c:v>0.1839172198981433</c:v>
                </c:pt>
                <c:pt idx="12">
                  <c:v>0.19494305065446968</c:v>
                </c:pt>
                <c:pt idx="13">
                  <c:v>0.20517569453774243</c:v>
                </c:pt>
                <c:pt idx="14">
                  <c:v>0.21463330159836383</c:v>
                </c:pt>
                <c:pt idx="15">
                  <c:v>0.22333157682979524</c:v>
                </c:pt>
                <c:pt idx="16">
                  <c:v>0.23128409599163913</c:v>
                </c:pt>
                <c:pt idx="17">
                  <c:v>0.23850260945534368</c:v>
                </c:pt>
                <c:pt idx="18">
                  <c:v>0.24499733407253188</c:v>
                </c:pt>
                <c:pt idx="19">
                  <c:v>0.25077723306595306</c:v>
                </c:pt>
                <c:pt idx="20">
                  <c:v>0.25585028394305981</c:v>
                </c:pt>
                <c:pt idx="21">
                  <c:v>0.26022373443220564</c:v>
                </c:pt>
                <c:pt idx="22">
                  <c:v>0.26390434644146937</c:v>
                </c:pt>
                <c:pt idx="23">
                  <c:v>0.26689862804010084</c:v>
                </c:pt>
                <c:pt idx="24">
                  <c:v>0.269213053462591</c:v>
                </c:pt>
                <c:pt idx="25">
                  <c:v>0.27085427113536498</c:v>
                </c:pt>
                <c:pt idx="26">
                  <c:v>0.27182929972610015</c:v>
                </c:pt>
                <c:pt idx="27">
                  <c:v>0.27214571221566608</c:v>
                </c:pt>
                <c:pt idx="28">
                  <c:v>0.27181180799268895</c:v>
                </c:pt>
                <c:pt idx="29">
                  <c:v>0.27083677297073899</c:v>
                </c:pt>
                <c:pt idx="30">
                  <c:v>0.26923082772814244</c:v>
                </c:pt>
                <c:pt idx="31">
                  <c:v>0.26700536367041594</c:v>
                </c:pt>
                <c:pt idx="32">
                  <c:v>0.26417306721532496</c:v>
                </c:pt>
                <c:pt idx="33">
                  <c:v>0.26074803200056601</c:v>
                </c:pt>
                <c:pt idx="34">
                  <c:v>0.25674585911407205</c:v>
                </c:pt>
                <c:pt idx="35">
                  <c:v>0.25218374534694171</c:v>
                </c:pt>
                <c:pt idx="36">
                  <c:v>0.24708055946899171</c:v>
                </c:pt>
                <c:pt idx="37">
                  <c:v>0.24145690652693302</c:v>
                </c:pt>
                <c:pt idx="38">
                  <c:v>0.23533518016517135</c:v>
                </c:pt>
                <c:pt idx="39">
                  <c:v>0.22873960296923007</c:v>
                </c:pt>
                <c:pt idx="40">
                  <c:v>0.22169625483179584</c:v>
                </c:pt>
                <c:pt idx="41">
                  <c:v>0.21423308934139135</c:v>
                </c:pt>
                <c:pt idx="42">
                  <c:v>0.2063799381936679</c:v>
                </c:pt>
                <c:pt idx="43">
                  <c:v>0.1981685036253224</c:v>
                </c:pt>
                <c:pt idx="44">
                  <c:v>0.18963233887064074</c:v>
                </c:pt>
                <c:pt idx="45">
                  <c:v>0.18080681664065984</c:v>
                </c:pt>
                <c:pt idx="46">
                  <c:v>0.17172908562495709</c:v>
                </c:pt>
                <c:pt idx="47">
                  <c:v>0.1624380150160632</c:v>
                </c:pt>
                <c:pt idx="48">
                  <c:v>0.1529741270564951</c:v>
                </c:pt>
                <c:pt idx="49">
                  <c:v>0.14337951760841644</c:v>
                </c:pt>
                <c:pt idx="50">
                  <c:v>0.13369776474592004</c:v>
                </c:pt>
                <c:pt idx="51">
                  <c:v>0.1239738253699338</c:v>
                </c:pt>
                <c:pt idx="52">
                  <c:v>0.1142539198457488</c:v>
                </c:pt>
                <c:pt idx="53">
                  <c:v>0.10458540466317552</c:v>
                </c:pt>
                <c:pt idx="54">
                  <c:v>9.5016633119317365E-2</c:v>
                </c:pt>
                <c:pt idx="55">
                  <c:v>8.5596804023973364E-2</c:v>
                </c:pt>
                <c:pt idx="56">
                  <c:v>7.6375798427658473E-2</c:v>
                </c:pt>
                <c:pt idx="57">
                  <c:v>6.7404004372256313E-2</c:v>
                </c:pt>
                <c:pt idx="58">
                  <c:v>5.8732129664284601E-2</c:v>
                </c:pt>
                <c:pt idx="59">
                  <c:v>5.0411002670792633E-2</c:v>
                </c:pt>
                <c:pt idx="60">
                  <c:v>4.2491361137879387E-2</c:v>
                </c:pt>
                <c:pt idx="61">
                  <c:v>3.5023629031835042E-2</c:v>
                </c:pt>
                <c:pt idx="62">
                  <c:v>2.8057681402901168E-2</c:v>
                </c:pt>
                <c:pt idx="63">
                  <c:v>2.1642597271669794E-2</c:v>
                </c:pt>
                <c:pt idx="64">
                  <c:v>1.5826400538085882E-2</c:v>
                </c:pt>
                <c:pt idx="65">
                  <c:v>1.0655788913086894E-2</c:v>
                </c:pt>
                <c:pt idx="66">
                  <c:v>6.1758508728628298E-3</c:v>
                </c:pt>
                <c:pt idx="67">
                  <c:v>2.4297706357387467E-3</c:v>
                </c:pt>
                <c:pt idx="68">
                  <c:v>-5.414788383220528E-4</c:v>
                </c:pt>
                <c:pt idx="69">
                  <c:v>-2.6994548255814725E-3</c:v>
                </c:pt>
                <c:pt idx="70">
                  <c:v>-4.0085757937758275E-3</c:v>
                </c:pt>
                <c:pt idx="71">
                  <c:v>-4.4364643347450288E-3</c:v>
                </c:pt>
                <c:pt idx="72">
                  <c:v>-3.9543020744224238E-3</c:v>
                </c:pt>
                <c:pt idx="73">
                  <c:v>-2.5371965602174933E-3</c:v>
                </c:pt>
                <c:pt idx="74">
                  <c:v>-1.6456012575987301E-4</c:v>
                </c:pt>
                <c:pt idx="75">
                  <c:v>3.1794992669657669E-3</c:v>
                </c:pt>
                <c:pt idx="76">
                  <c:v>7.5057752081053126E-3</c:v>
                </c:pt>
                <c:pt idx="77">
                  <c:v>1.281954804308123E-2</c:v>
                </c:pt>
                <c:pt idx="78">
                  <c:v>1.9120158098303985E-2</c:v>
                </c:pt>
                <c:pt idx="79">
                  <c:v>2.6400566929553903E-2</c:v>
                </c:pt>
                <c:pt idx="80">
                  <c:v>3.4646906592970379E-2</c:v>
                </c:pt>
                <c:pt idx="81">
                  <c:v>4.3838016938658027E-2</c:v>
                </c:pt>
                <c:pt idx="82">
                  <c:v>5.3944970926937015E-2</c:v>
                </c:pt>
                <c:pt idx="83">
                  <c:v>6.4930587967174616E-2</c:v>
                </c:pt>
                <c:pt idx="84">
                  <c:v>7.6748935279303779E-2</c:v>
                </c:pt>
                <c:pt idx="85">
                  <c:v>8.9344817277892077E-2</c:v>
                </c:pt>
                <c:pt idx="86">
                  <c:v>0.10265325297892254</c:v>
                </c:pt>
                <c:pt idx="87">
                  <c:v>0.11659894142908685</c:v>
                </c:pt>
                <c:pt idx="88">
                  <c:v>0.13109571515781443</c:v>
                </c:pt>
                <c:pt idx="89">
                  <c:v>0.14604598165183952</c:v>
                </c:pt>
                <c:pt idx="90">
                  <c:v>0.16134015285246556</c:v>
                </c:pt>
                <c:pt idx="91">
                  <c:v>0.17685606267535164</c:v>
                </c:pt>
                <c:pt idx="92">
                  <c:v>0.19245837255303283</c:v>
                </c:pt>
                <c:pt idx="93">
                  <c:v>0.20799796500002293</c:v>
                </c:pt>
                <c:pt idx="94">
                  <c:v>0.22331132520049185</c:v>
                </c:pt>
                <c:pt idx="95">
                  <c:v>0.23821991061862907</c:v>
                </c:pt>
                <c:pt idx="96">
                  <c:v>0.25252950863162987</c:v>
                </c:pt>
                <c:pt idx="97">
                  <c:v>0.26602958218523715</c:v>
                </c:pt>
                <c:pt idx="98">
                  <c:v>0.27849260347201249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17EF-473B-85A3-4C614C9F65ED}"/>
            </c:ext>
          </c:extLst>
        </c:ser>
        <c:ser>
          <c:idx val="13"/>
          <c:order val="13"/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bones'!$JJ$4:$JJ$104</c:f>
              <c:numCache>
                <c:formatCode>General</c:formatCode>
                <c:ptCount val="101"/>
                <c:pt idx="0">
                  <c:v>4.0000000000000002E-4</c:v>
                </c:pt>
                <c:pt idx="1">
                  <c:v>1.1174989805894139E-2</c:v>
                </c:pt>
                <c:pt idx="2">
                  <c:v>2.2785204123841284E-2</c:v>
                </c:pt>
                <c:pt idx="3">
                  <c:v>3.500210553676044E-2</c:v>
                </c:pt>
                <c:pt idx="4">
                  <c:v>4.7616331930909223E-2</c:v>
                </c:pt>
                <c:pt idx="5">
                  <c:v>6.0436886303528711E-2</c:v>
                </c:pt>
                <c:pt idx="6">
                  <c:v>7.3290341849698418E-2</c:v>
                </c:pt>
                <c:pt idx="7">
                  <c:v>8.6020062328400995E-2</c:v>
                </c:pt>
                <c:pt idx="8">
                  <c:v>9.848543770779708E-2</c:v>
                </c:pt>
                <c:pt idx="9">
                  <c:v>0.11056113508970973</c:v>
                </c:pt>
                <c:pt idx="10">
                  <c:v>0.12213636491331926</c:v>
                </c:pt>
                <c:pt idx="11">
                  <c:v>0.13311416243806756</c:v>
                </c:pt>
                <c:pt idx="12">
                  <c:v>0.14341068450577255</c:v>
                </c:pt>
                <c:pt idx="13">
                  <c:v>0.15295452158195261</c:v>
                </c:pt>
                <c:pt idx="14">
                  <c:v>0.16168602507636076</c:v>
                </c:pt>
                <c:pt idx="15">
                  <c:v>0.16955664994272901</c:v>
                </c:pt>
                <c:pt idx="16">
                  <c:v>0.17652831255772225</c:v>
                </c:pt>
                <c:pt idx="17">
                  <c:v>0.18257276387910248</c:v>
                </c:pt>
                <c:pt idx="18">
                  <c:v>0.18767097788310294</c:v>
                </c:pt>
                <c:pt idx="19">
                  <c:v>0.19181255528101165</c:v>
                </c:pt>
                <c:pt idx="20">
                  <c:v>0.19499514251496558</c:v>
                </c:pt>
                <c:pt idx="21">
                  <c:v>0.19722386603295405</c:v>
                </c:pt>
                <c:pt idx="22">
                  <c:v>0.19851078184303292</c:v>
                </c:pt>
                <c:pt idx="23">
                  <c:v>0.19887434034674792</c:v>
                </c:pt>
                <c:pt idx="24">
                  <c:v>0.19833886645176785</c:v>
                </c:pt>
                <c:pt idx="25">
                  <c:v>0.19693405496372873</c:v>
                </c:pt>
                <c:pt idx="26">
                  <c:v>0.19469448125728667</c:v>
                </c:pt>
                <c:pt idx="27">
                  <c:v>0.19165912722638184</c:v>
                </c:pt>
                <c:pt idx="28">
                  <c:v>0.18787092251371046</c:v>
                </c:pt>
                <c:pt idx="29">
                  <c:v>0.1833763010194091</c:v>
                </c:pt>
                <c:pt idx="30">
                  <c:v>0.17822477268894804</c:v>
                </c:pt>
                <c:pt idx="31">
                  <c:v>0.17246851058023294</c:v>
                </c:pt>
                <c:pt idx="32">
                  <c:v>0.16616195320991861</c:v>
                </c:pt>
                <c:pt idx="33">
                  <c:v>0.15936142217893184</c:v>
                </c:pt>
                <c:pt idx="34">
                  <c:v>0.15212475507720513</c:v>
                </c:pt>
                <c:pt idx="35">
                  <c:v>0.14451095366761685</c:v>
                </c:pt>
                <c:pt idx="36">
                  <c:v>0.13657984734914669</c:v>
                </c:pt>
                <c:pt idx="37">
                  <c:v>0.12839177189923678</c:v>
                </c:pt>
                <c:pt idx="38">
                  <c:v>0.12000726349536399</c:v>
                </c:pt>
                <c:pt idx="39">
                  <c:v>0.11148676801582401</c:v>
                </c:pt>
                <c:pt idx="40">
                  <c:v>0.1028903656197213</c:v>
                </c:pt>
                <c:pt idx="41">
                  <c:v>9.427751060617294E-2</c:v>
                </c:pt>
                <c:pt idx="42">
                  <c:v>8.5706786552721723E-2</c:v>
                </c:pt>
                <c:pt idx="43">
                  <c:v>7.7235676732954991E-2</c:v>
                </c:pt>
                <c:pt idx="44">
                  <c:v>6.8920349813340373E-2</c:v>
                </c:pt>
                <c:pt idx="45">
                  <c:v>6.0815460829266074E-2</c:v>
                </c:pt>
                <c:pt idx="46">
                  <c:v>5.2973967440292799E-2</c:v>
                </c:pt>
                <c:pt idx="47">
                  <c:v>4.5446961464613453E-2</c:v>
                </c:pt>
                <c:pt idx="48">
                  <c:v>3.8283515692732847E-2</c:v>
                </c:pt>
                <c:pt idx="49">
                  <c:v>3.1530545980337374E-2</c:v>
                </c:pt>
                <c:pt idx="50">
                  <c:v>2.5232688620396338E-2</c:v>
                </c:pt>
                <c:pt idx="51">
                  <c:v>1.9432192994459575E-2</c:v>
                </c:pt>
                <c:pt idx="52">
                  <c:v>1.4168829503170598E-2</c:v>
                </c:pt>
                <c:pt idx="53">
                  <c:v>9.4798127759856844E-3</c:v>
                </c:pt>
                <c:pt idx="54">
                  <c:v>5.3997401601049598E-3</c:v>
                </c:pt>
                <c:pt idx="55">
                  <c:v>1.9605454886157279E-3</c:v>
                </c:pt>
                <c:pt idx="56">
                  <c:v>-8.0853187215175243E-4</c:v>
                </c:pt>
                <c:pt idx="57">
                  <c:v>-2.8809626960774716E-3</c:v>
                </c:pt>
                <c:pt idx="58">
                  <c:v>-4.2329282914667756E-3</c:v>
                </c:pt>
                <c:pt idx="59">
                  <c:v>-4.8433056160668954E-3</c:v>
                </c:pt>
                <c:pt idx="60">
                  <c:v>-4.69363711290145E-3</c:v>
                </c:pt>
                <c:pt idx="61">
                  <c:v>-3.7680852668333211E-3</c:v>
                </c:pt>
                <c:pt idx="62">
                  <c:v>-2.0533718819806925E-3</c:v>
                </c:pt>
                <c:pt idx="63">
                  <c:v>4.6129792010833859E-4</c:v>
                </c:pt>
                <c:pt idx="64">
                  <c:v>3.7843269815021506E-3</c:v>
                </c:pt>
                <c:pt idx="65">
                  <c:v>7.9218326681000251E-3</c:v>
                </c:pt>
                <c:pt idx="66">
                  <c:v>1.2877768709103997E-2</c:v>
                </c:pt>
                <c:pt idx="67">
                  <c:v>1.8654062315682163E-2</c:v>
                </c:pt>
                <c:pt idx="68">
                  <c:v>2.5250766578806361E-2</c:v>
                </c:pt>
                <c:pt idx="69">
                  <c:v>3.2666228146373141E-2</c:v>
                </c:pt>
                <c:pt idx="70">
                  <c:v>4.0897270179456144E-2</c:v>
                </c:pt>
                <c:pt idx="71">
                  <c:v>4.9939390587855056E-2</c:v>
                </c:pt>
                <c:pt idx="72">
                  <c:v>5.9786975544753138E-2</c:v>
                </c:pt>
                <c:pt idx="73">
                  <c:v>7.0433528280661559E-2</c:v>
                </c:pt>
                <c:pt idx="74">
                  <c:v>8.187191315655544E-2</c:v>
                </c:pt>
                <c:pt idx="75">
                  <c:v>9.4094615016206126E-2</c:v>
                </c:pt>
                <c:pt idx="76">
                  <c:v>0.1070940138177177</c:v>
                </c:pt>
                <c:pt idx="77">
                  <c:v>0.12086267454432102</c:v>
                </c:pt>
                <c:pt idx="78">
                  <c:v>0.1353936523943044</c:v>
                </c:pt>
                <c:pt idx="79">
                  <c:v>0.15068081325021593</c:v>
                </c:pt>
                <c:pt idx="80">
                  <c:v>0.16671916942724957</c:v>
                </c:pt>
                <c:pt idx="81">
                  <c:v>0.18350523070084163</c:v>
                </c:pt>
                <c:pt idx="82">
                  <c:v>0.20103737061347421</c:v>
                </c:pt>
                <c:pt idx="83">
                  <c:v>0.21931620806071422</c:v>
                </c:pt>
                <c:pt idx="84">
                  <c:v>0.23834500415641419</c:v>
                </c:pt>
                <c:pt idx="85">
                  <c:v>0.25813007437717511</c:v>
                </c:pt>
                <c:pt idx="86">
                  <c:v>0.27868121598600532</c:v>
                </c:pt>
                <c:pt idx="87">
                  <c:v>0.30001215073510062</c:v>
                </c:pt>
                <c:pt idx="88">
                  <c:v>0.32214098284805232</c:v>
                </c:pt>
                <c:pt idx="89">
                  <c:v>0.34509067228100759</c:v>
                </c:pt>
                <c:pt idx="90">
                  <c:v>0.36888952326315688</c:v>
                </c:pt>
                <c:pt idx="91">
                  <c:v>0.39357168811654447</c:v>
                </c:pt>
                <c:pt idx="92">
                  <c:v>0.41917768635488811</c:v>
                </c:pt>
                <c:pt idx="93">
                  <c:v>0.44575493906167779</c:v>
                </c:pt>
                <c:pt idx="94">
                  <c:v>0.47335831854755844</c:v>
                </c:pt>
                <c:pt idx="95">
                  <c:v>0.50205071328689455</c:v>
                </c:pt>
                <c:pt idx="96">
                  <c:v>0.53190360813339232</c:v>
                </c:pt>
                <c:pt idx="97">
                  <c:v>0.56299767981522775</c:v>
                </c:pt>
                <c:pt idx="98">
                  <c:v>0.59542340770906033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17EF-473B-85A3-4C614C9F65ED}"/>
            </c:ext>
          </c:extLst>
        </c:ser>
        <c:ser>
          <c:idx val="14"/>
          <c:order val="14"/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bones'!$JK$4:$JK$104</c:f>
              <c:numCache>
                <c:formatCode>General</c:formatCode>
                <c:ptCount val="101"/>
                <c:pt idx="0">
                  <c:v>7.0000000000000001E-3</c:v>
                </c:pt>
                <c:pt idx="1">
                  <c:v>2.3805113056331841E-2</c:v>
                </c:pt>
                <c:pt idx="2">
                  <c:v>4.0230300149411043E-2</c:v>
                </c:pt>
                <c:pt idx="3">
                  <c:v>5.620713128008565E-2</c:v>
                </c:pt>
                <c:pt idx="4">
                  <c:v>7.1673204699081922E-2</c:v>
                </c:pt>
                <c:pt idx="5">
                  <c:v>8.6571953894797479E-2</c:v>
                </c:pt>
                <c:pt idx="6">
                  <c:v>0.10085245682107415</c:v>
                </c:pt>
                <c:pt idx="7">
                  <c:v>0.11446924736495007</c:v>
                </c:pt>
                <c:pt idx="8">
                  <c:v>0.12738212905439159</c:v>
                </c:pt>
                <c:pt idx="9">
                  <c:v>0.13955599100600435</c:v>
                </c:pt>
                <c:pt idx="10">
                  <c:v>0.15096062611272443</c:v>
                </c:pt>
                <c:pt idx="11">
                  <c:v>0.16157055147148836</c:v>
                </c:pt>
                <c:pt idx="12">
                  <c:v>0.17136483105088321</c:v>
                </c:pt>
                <c:pt idx="13">
                  <c:v>0.18032690059877585</c:v>
                </c:pt>
                <c:pt idx="14">
                  <c:v>0.18844439478992192</c:v>
                </c:pt>
                <c:pt idx="15">
                  <c:v>0.1957089766135543</c:v>
                </c:pt>
                <c:pt idx="16">
                  <c:v>0.20211616900095106</c:v>
                </c:pt>
                <c:pt idx="17">
                  <c:v>0.20766518869298273</c:v>
                </c:pt>
                <c:pt idx="18">
                  <c:v>0.21235878234763977</c:v>
                </c:pt>
                <c:pt idx="19">
                  <c:v>0.21620306488753863</c:v>
                </c:pt>
                <c:pt idx="20">
                  <c:v>0.21920736008740821</c:v>
                </c:pt>
                <c:pt idx="21">
                  <c:v>0.22138404340155507</c:v>
                </c:pt>
                <c:pt idx="22">
                  <c:v>0.22274838703130884</c:v>
                </c:pt>
                <c:pt idx="23">
                  <c:v>0.2233184072324467</c:v>
                </c:pt>
                <c:pt idx="24">
                  <c:v>0.2231147138625976</c:v>
                </c:pt>
                <c:pt idx="25">
                  <c:v>0.22216036216862592</c:v>
                </c:pt>
                <c:pt idx="26">
                  <c:v>0.22048070681399456</c:v>
                </c:pt>
                <c:pt idx="27">
                  <c:v>0.21810325814610804</c:v>
                </c:pt>
                <c:pt idx="28">
                  <c:v>0.21505754070363409</c:v>
                </c:pt>
                <c:pt idx="29">
                  <c:v>0.2113749539638064</c:v>
                </c:pt>
                <c:pt idx="30">
                  <c:v>0.2070886353297049</c:v>
                </c:pt>
                <c:pt idx="31">
                  <c:v>0.20223332535751737</c:v>
                </c:pt>
                <c:pt idx="32">
                  <c:v>0.19684523522377895</c:v>
                </c:pt>
                <c:pt idx="33">
                  <c:v>0.19096191643259314</c:v>
                </c:pt>
                <c:pt idx="34">
                  <c:v>0.18462213276283057</c:v>
                </c:pt>
                <c:pt idx="35">
                  <c:v>0.1778657344553074</c:v>
                </c:pt>
                <c:pt idx="36">
                  <c:v>0.17073353463994484</c:v>
                </c:pt>
                <c:pt idx="37">
                  <c:v>0.16326718800290652</c:v>
                </c:pt>
                <c:pt idx="38">
                  <c:v>0.15550907169371575</c:v>
                </c:pt>
                <c:pt idx="39">
                  <c:v>0.14750216847235365</c:v>
                </c:pt>
                <c:pt idx="40">
                  <c:v>0.13928995209633388</c:v>
                </c:pt>
                <c:pt idx="41">
                  <c:v>0.1309162749477607</c:v>
                </c:pt>
                <c:pt idx="42">
                  <c:v>0.12242525790036296</c:v>
                </c:pt>
                <c:pt idx="43">
                  <c:v>0.11386118242651033</c:v>
                </c:pt>
                <c:pt idx="44">
                  <c:v>0.10526838494420687</c:v>
                </c:pt>
                <c:pt idx="45">
                  <c:v>9.6691153404066754E-2</c:v>
                </c:pt>
                <c:pt idx="46">
                  <c:v>8.8173626116266002E-2</c:v>
                </c:pt>
                <c:pt idx="47">
                  <c:v>7.9759692817477412E-2</c:v>
                </c:pt>
                <c:pt idx="48">
                  <c:v>7.1492897977782577E-2</c:v>
                </c:pt>
                <c:pt idx="49">
                  <c:v>6.3416346347564434E-2</c:v>
                </c:pt>
                <c:pt idx="50">
                  <c:v>5.5572610744377575E-2</c:v>
                </c:pt>
                <c:pt idx="51">
                  <c:v>4.8003642079801893E-2</c:v>
                </c:pt>
                <c:pt idx="52">
                  <c:v>4.0750681626272704E-2</c:v>
                </c:pt>
                <c:pt idx="53">
                  <c:v>3.3854175523889467E-2</c:v>
                </c:pt>
                <c:pt idx="54">
                  <c:v>2.7353691527208006E-2</c:v>
                </c:pt>
                <c:pt idx="55">
                  <c:v>2.1287837992007057E-2</c:v>
                </c:pt>
                <c:pt idx="56">
                  <c:v>1.5694185102042339E-2</c:v>
                </c:pt>
                <c:pt idx="57">
                  <c:v>1.0609188335768842E-2</c:v>
                </c:pt>
                <c:pt idx="58">
                  <c:v>6.068114173052302E-3</c:v>
                </c:pt>
                <c:pt idx="59">
                  <c:v>2.1049680418568856E-3</c:v>
                </c:pt>
                <c:pt idx="60">
                  <c:v>-1.2475754950899203E-3</c:v>
                </c:pt>
                <c:pt idx="61">
                  <c:v>-3.9582403136487814E-3</c:v>
                </c:pt>
                <c:pt idx="62">
                  <c:v>-5.9972140616412267E-3</c:v>
                </c:pt>
                <c:pt idx="63">
                  <c:v>-7.3362112522504857E-3</c:v>
                </c:pt>
                <c:pt idx="64">
                  <c:v>-7.9485341174280258E-3</c:v>
                </c:pt>
                <c:pt idx="65">
                  <c:v>-7.8091312213336489E-3</c:v>
                </c:pt>
                <c:pt idx="66">
                  <c:v>-6.8946538337896273E-3</c:v>
                </c:pt>
                <c:pt idx="67">
                  <c:v>-5.1835100637599501E-3</c:v>
                </c:pt>
                <c:pt idx="68">
                  <c:v>-2.6559167528391664E-3</c:v>
                </c:pt>
                <c:pt idx="69">
                  <c:v>7.0605087121588476E-4</c:v>
                </c:pt>
                <c:pt idx="70">
                  <c:v>4.9184117809623002E-3</c:v>
                </c:pt>
                <c:pt idx="71">
                  <c:v>9.9952339757104422E-3</c:v>
                </c:pt>
                <c:pt idx="72">
                  <c:v>1.5948591547937478E-2</c:v>
                </c:pt>
                <c:pt idx="73">
                  <c:v>2.278852398969599E-2</c:v>
                </c:pt>
                <c:pt idx="74">
                  <c:v>3.052299773899169E-2</c:v>
                </c:pt>
                <c:pt idx="75">
                  <c:v>3.9157869966140672E-2</c:v>
                </c:pt>
                <c:pt idx="76">
                  <c:v>4.8696854600115295E-2</c:v>
                </c:pt>
                <c:pt idx="77">
                  <c:v>5.9141490594860506E-2</c:v>
                </c:pt>
                <c:pt idx="78">
                  <c:v>7.049111243558237E-2</c:v>
                </c:pt>
                <c:pt idx="79">
                  <c:v>8.2742822885046974E-2</c:v>
                </c:pt>
                <c:pt idx="80">
                  <c:v>9.5891467969815181E-2</c:v>
                </c:pt>
                <c:pt idx="81">
                  <c:v>0.10992961420649905</c:v>
                </c:pt>
                <c:pt idx="82">
                  <c:v>0.12484752806795785</c:v>
                </c:pt>
                <c:pt idx="83">
                  <c:v>0.14063315768952245</c:v>
                </c:pt>
                <c:pt idx="84">
                  <c:v>0.15727211681514108</c:v>
                </c:pt>
                <c:pt idx="85">
                  <c:v>0.17474767098355126</c:v>
                </c:pt>
                <c:pt idx="86">
                  <c:v>0.19304072595441857</c:v>
                </c:pt>
                <c:pt idx="87">
                  <c:v>0.21212981837442879</c:v>
                </c:pt>
                <c:pt idx="88">
                  <c:v>0.23199110868341</c:v>
                </c:pt>
                <c:pt idx="89">
                  <c:v>0.25259837626038595</c:v>
                </c:pt>
                <c:pt idx="90">
                  <c:v>0.27392301680963016</c:v>
                </c:pt>
                <c:pt idx="91">
                  <c:v>0.29593404198671014</c:v>
                </c:pt>
                <c:pt idx="92">
                  <c:v>0.31859808126449585</c:v>
                </c:pt>
                <c:pt idx="93">
                  <c:v>0.34187938603913171</c:v>
                </c:pt>
                <c:pt idx="94">
                  <c:v>0.36573983597604098</c:v>
                </c:pt>
                <c:pt idx="95">
                  <c:v>0.39013894759584289</c:v>
                </c:pt>
                <c:pt idx="96">
                  <c:v>0.41503388510030426</c:v>
                </c:pt>
                <c:pt idx="97">
                  <c:v>0.44037947343824968</c:v>
                </c:pt>
                <c:pt idx="98">
                  <c:v>0.46612821361142787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17EF-473B-85A3-4C614C9F65ED}"/>
            </c:ext>
          </c:extLst>
        </c:ser>
        <c:ser>
          <c:idx val="15"/>
          <c:order val="15"/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bones'!$JL$4:$JL$104</c:f>
              <c:numCache>
                <c:formatCode>General</c:formatCode>
                <c:ptCount val="101"/>
                <c:pt idx="0">
                  <c:v>2.6200000000000001E-2</c:v>
                </c:pt>
                <c:pt idx="1">
                  <c:v>2.7246453304776711E-2</c:v>
                </c:pt>
                <c:pt idx="2">
                  <c:v>2.9998266881041128E-2</c:v>
                </c:pt>
                <c:pt idx="3">
                  <c:v>3.4288634595585663E-2</c:v>
                </c:pt>
                <c:pt idx="4">
                  <c:v>3.9958792300753485E-2</c:v>
                </c:pt>
                <c:pt idx="5">
                  <c:v>4.6857816429127681E-2</c:v>
                </c:pt>
                <c:pt idx="6">
                  <c:v>5.4842424671303465E-2</c:v>
                </c:pt>
                <c:pt idx="7">
                  <c:v>6.3776778736743131E-2</c:v>
                </c:pt>
                <c:pt idx="8">
                  <c:v>7.3532289197713957E-2</c:v>
                </c:pt>
                <c:pt idx="9">
                  <c:v>8.3987422416309049E-2</c:v>
                </c:pt>
                <c:pt idx="10">
                  <c:v>9.5027509554551054E-2</c:v>
                </c:pt>
                <c:pt idx="11">
                  <c:v>0.10654455766757867</c:v>
                </c:pt>
                <c:pt idx="12">
                  <c:v>0.11843706287991627</c:v>
                </c:pt>
                <c:pt idx="13">
                  <c:v>0.13060982564482632</c:v>
                </c:pt>
                <c:pt idx="14">
                  <c:v>0.14297376808674445</c:v>
                </c:pt>
                <c:pt idx="15">
                  <c:v>0.15544575342679787</c:v>
                </c:pt>
                <c:pt idx="16">
                  <c:v>0.16794840749140638</c:v>
                </c:pt>
                <c:pt idx="17">
                  <c:v>0.18040994230396634</c:v>
                </c:pt>
                <c:pt idx="18">
                  <c:v>0.19276398175961765</c:v>
                </c:pt>
                <c:pt idx="19">
                  <c:v>0.20494938938309343</c:v>
                </c:pt>
                <c:pt idx="20">
                  <c:v>0.21691009816965265</c:v>
                </c:pt>
                <c:pt idx="21">
                  <c:v>0.22859494250909579</c:v>
                </c:pt>
                <c:pt idx="22">
                  <c:v>0.23995749219286344</c:v>
                </c:pt>
                <c:pt idx="23">
                  <c:v>0.25095588850421741</c:v>
                </c:pt>
                <c:pt idx="24">
                  <c:v>0.26155268239150498</c:v>
                </c:pt>
                <c:pt idx="25">
                  <c:v>0.27171467472450667</c:v>
                </c:pt>
                <c:pt idx="26">
                  <c:v>0.28141275863386533</c:v>
                </c:pt>
                <c:pt idx="27">
                  <c:v>0.29062176393360001</c:v>
                </c:pt>
                <c:pt idx="28">
                  <c:v>0.29932030362670076</c:v>
                </c:pt>
                <c:pt idx="29">
                  <c:v>0.30749062249380898</c:v>
                </c:pt>
                <c:pt idx="30">
                  <c:v>0.31511844776497749</c:v>
                </c:pt>
                <c:pt idx="31">
                  <c:v>0.32219284187451563</c:v>
                </c:pt>
                <c:pt idx="32">
                  <c:v>0.32870605729891722</c:v>
                </c:pt>
                <c:pt idx="33">
                  <c:v>0.33465339347787021</c:v>
                </c:pt>
                <c:pt idx="34">
                  <c:v>0.34003305581835025</c:v>
                </c:pt>
                <c:pt idx="35">
                  <c:v>0.3448460167817966</c:v>
                </c:pt>
                <c:pt idx="36">
                  <c:v>0.34909587905437162</c:v>
                </c:pt>
                <c:pt idx="37">
                  <c:v>0.35278874080030215</c:v>
                </c:pt>
                <c:pt idx="38">
                  <c:v>0.35593306299830474</c:v>
                </c:pt>
                <c:pt idx="39">
                  <c:v>0.3585395388610933</c:v>
                </c:pt>
                <c:pt idx="40">
                  <c:v>0.36062096533796906</c:v>
                </c:pt>
                <c:pt idx="41">
                  <c:v>0.36219211670049523</c:v>
                </c:pt>
                <c:pt idx="42">
                  <c:v>0.36326962021125336</c:v>
                </c:pt>
                <c:pt idx="43">
                  <c:v>0.36387183387568123</c:v>
                </c:pt>
                <c:pt idx="44">
                  <c:v>0.3640187262769955</c:v>
                </c:pt>
                <c:pt idx="45">
                  <c:v>0.36373175849419931</c:v>
                </c:pt>
                <c:pt idx="46">
                  <c:v>0.36303376810316679</c:v>
                </c:pt>
                <c:pt idx="47">
                  <c:v>0.36194885526081533</c:v>
                </c:pt>
                <c:pt idx="48">
                  <c:v>0.36050227087236003</c:v>
                </c:pt>
                <c:pt idx="49">
                  <c:v>0.35872030684165046</c:v>
                </c:pt>
                <c:pt idx="50">
                  <c:v>0.35663018840458893</c:v>
                </c:pt>
                <c:pt idx="51">
                  <c:v>0.35425996854563163</c:v>
                </c:pt>
                <c:pt idx="52">
                  <c:v>0.35163842449738292</c:v>
                </c:pt>
                <c:pt idx="53">
                  <c:v>0.34879495632324786</c:v>
                </c:pt>
                <c:pt idx="54">
                  <c:v>0.34575948758319958</c:v>
                </c:pt>
                <c:pt idx="55">
                  <c:v>0.34256236808259977</c:v>
                </c:pt>
                <c:pt idx="56">
                  <c:v>0.33923427870412998</c:v>
                </c:pt>
                <c:pt idx="57">
                  <c:v>0.33580613832277534</c:v>
                </c:pt>
                <c:pt idx="58">
                  <c:v>0.33230901280392144</c:v>
                </c:pt>
                <c:pt idx="59">
                  <c:v>0.32877402608451151</c:v>
                </c:pt>
                <c:pt idx="60">
                  <c:v>0.32523227333729771</c:v>
                </c:pt>
                <c:pt idx="61">
                  <c:v>0.32171473621817115</c:v>
                </c:pt>
                <c:pt idx="62">
                  <c:v>0.31825220019658279</c:v>
                </c:pt>
                <c:pt idx="63">
                  <c:v>0.31487517396902792</c:v>
                </c:pt>
                <c:pt idx="64">
                  <c:v>0.31161381095563856</c:v>
                </c:pt>
                <c:pt idx="65">
                  <c:v>0.30849783287984373</c:v>
                </c:pt>
                <c:pt idx="66">
                  <c:v>0.3055564554311066</c:v>
                </c:pt>
                <c:pt idx="67">
                  <c:v>0.30281831601076692</c:v>
                </c:pt>
                <c:pt idx="68">
                  <c:v>0.30031140356094371</c:v>
                </c:pt>
                <c:pt idx="69">
                  <c:v>0.29806299047653223</c:v>
                </c:pt>
                <c:pt idx="70">
                  <c:v>0.29609956660027681</c:v>
                </c:pt>
                <c:pt idx="71">
                  <c:v>0.29444677530094626</c:v>
                </c:pt>
                <c:pt idx="72">
                  <c:v>0.29312935163456089</c:v>
                </c:pt>
                <c:pt idx="73">
                  <c:v>0.2921710625887235</c:v>
                </c:pt>
                <c:pt idx="74">
                  <c:v>0.29159464941002849</c:v>
                </c:pt>
                <c:pt idx="75">
                  <c:v>0.29142177201456498</c:v>
                </c:pt>
                <c:pt idx="76">
                  <c:v>0.29167295548146788</c:v>
                </c:pt>
                <c:pt idx="77">
                  <c:v>0.29236753862960357</c:v>
                </c:pt>
                <c:pt idx="78">
                  <c:v>0.29352362467728843</c:v>
                </c:pt>
                <c:pt idx="79">
                  <c:v>0.29515803398512097</c:v>
                </c:pt>
                <c:pt idx="80">
                  <c:v>0.29728625888189181</c:v>
                </c:pt>
                <c:pt idx="81">
                  <c:v>0.29992242057357521</c:v>
                </c:pt>
                <c:pt idx="82">
                  <c:v>0.30307922813536869</c:v>
                </c:pt>
                <c:pt idx="83">
                  <c:v>0.30676793958692222</c:v>
                </c:pt>
                <c:pt idx="84">
                  <c:v>0.31099832505047231</c:v>
                </c:pt>
                <c:pt idx="85">
                  <c:v>0.31577863199227463</c:v>
                </c:pt>
                <c:pt idx="86">
                  <c:v>0.32111555254691976</c:v>
                </c:pt>
                <c:pt idx="87">
                  <c:v>0.32701419292485856</c:v>
                </c:pt>
                <c:pt idx="88">
                  <c:v>0.33347804490297289</c:v>
                </c:pt>
                <c:pt idx="89">
                  <c:v>0.3405089593982335</c:v>
                </c:pt>
                <c:pt idx="90">
                  <c:v>0.34810712212438355</c:v>
                </c:pt>
                <c:pt idx="91">
                  <c:v>0.35627103133184584</c:v>
                </c:pt>
                <c:pt idx="92">
                  <c:v>0.36499747763054752</c:v>
                </c:pt>
                <c:pt idx="93">
                  <c:v>0.37428152589594588</c:v>
                </c:pt>
                <c:pt idx="94">
                  <c:v>0.38411649925806307</c:v>
                </c:pt>
                <c:pt idx="95">
                  <c:v>0.39449396517368157</c:v>
                </c:pt>
                <c:pt idx="96">
                  <c:v>0.40540372358152588</c:v>
                </c:pt>
                <c:pt idx="97">
                  <c:v>0.41683379714062802</c:v>
                </c:pt>
                <c:pt idx="98">
                  <c:v>0.4287704235516771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17EF-473B-85A3-4C614C9F65ED}"/>
            </c:ext>
          </c:extLst>
        </c:ser>
        <c:ser>
          <c:idx val="16"/>
          <c:order val="16"/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bones'!$JM$4:$JM$104</c:f>
              <c:numCache>
                <c:formatCode>General</c:formatCode>
                <c:ptCount val="101"/>
                <c:pt idx="0">
                  <c:v>3.0300000000000001E-2</c:v>
                </c:pt>
                <c:pt idx="1">
                  <c:v>3.4431038187052336E-2</c:v>
                </c:pt>
                <c:pt idx="2">
                  <c:v>3.9596707936111121E-2</c:v>
                </c:pt>
                <c:pt idx="3">
                  <c:v>4.570775463597794E-2</c:v>
                </c:pt>
                <c:pt idx="4">
                  <c:v>5.2677247345076776E-2</c:v>
                </c:pt>
                <c:pt idx="5">
                  <c:v>6.0420626642761266E-2</c:v>
                </c:pt>
                <c:pt idx="6">
                  <c:v>6.8855749611655193E-2</c:v>
                </c:pt>
                <c:pt idx="7">
                  <c:v>7.7902931951026044E-2</c:v>
                </c:pt>
                <c:pt idx="8">
                  <c:v>8.7484987221191579E-2</c:v>
                </c:pt>
                <c:pt idx="9">
                  <c:v>9.7527263218959603E-2</c:v>
                </c:pt>
                <c:pt idx="10">
                  <c:v>0.1079576754841009</c:v>
                </c:pt>
                <c:pt idx="11">
                  <c:v>0.11870673793685504</c:v>
                </c:pt>
                <c:pt idx="12">
                  <c:v>0.12970759064646961</c:v>
                </c:pt>
                <c:pt idx="13">
                  <c:v>0.14089602473077226</c:v>
                </c:pt>
                <c:pt idx="14">
                  <c:v>0.152210504386776</c:v>
                </c:pt>
                <c:pt idx="15">
                  <c:v>0.16359218605231754</c:v>
                </c:pt>
                <c:pt idx="16">
                  <c:v>0.17498493469872894</c:v>
                </c:pt>
                <c:pt idx="17">
                  <c:v>0.18633533725454191</c:v>
                </c:pt>
                <c:pt idx="18">
                  <c:v>0.19759271316022581</c:v>
                </c:pt>
                <c:pt idx="19">
                  <c:v>0.20870912205395814</c:v>
                </c:pt>
                <c:pt idx="20">
                  <c:v>0.21963936858842875</c:v>
                </c:pt>
                <c:pt idx="21">
                  <c:v>0.23034100437867649</c:v>
                </c:pt>
                <c:pt idx="22">
                  <c:v>0.24077432708095975</c:v>
                </c:pt>
                <c:pt idx="23">
                  <c:v>0.25090237660265918</c:v>
                </c:pt>
                <c:pt idx="24">
                  <c:v>0.26069092844321434</c:v>
                </c:pt>
                <c:pt idx="25">
                  <c:v>0.27010848416609318</c:v>
                </c:pt>
                <c:pt idx="26">
                  <c:v>0.27912625900179416</c:v>
                </c:pt>
                <c:pt idx="27">
                  <c:v>0.28771816658188254</c:v>
                </c:pt>
                <c:pt idx="28">
                  <c:v>0.29586080080405813</c:v>
                </c:pt>
                <c:pt idx="29">
                  <c:v>0.30353341482825813</c:v>
                </c:pt>
                <c:pt idx="30">
                  <c:v>0.31071789720379173</c:v>
                </c:pt>
                <c:pt idx="31">
                  <c:v>0.31739874512750782</c:v>
                </c:pt>
                <c:pt idx="32">
                  <c:v>0.32356303483299631</c:v>
                </c:pt>
                <c:pt idx="33">
                  <c:v>0.32920038911082317</c:v>
                </c:pt>
                <c:pt idx="34">
                  <c:v>0.3343029419597961</c:v>
                </c:pt>
                <c:pt idx="35">
                  <c:v>0.33886530036926671</c:v>
                </c:pt>
                <c:pt idx="36">
                  <c:v>0.34288450323246339</c:v>
                </c:pt>
                <c:pt idx="37">
                  <c:v>0.34635997739085755</c:v>
                </c:pt>
                <c:pt idx="38">
                  <c:v>0.34929349080956396</c:v>
                </c:pt>
                <c:pt idx="39">
                  <c:v>0.35168910288377397</c:v>
                </c:pt>
                <c:pt idx="40">
                  <c:v>0.35355311187622029</c:v>
                </c:pt>
                <c:pt idx="41">
                  <c:v>0.35489399948567735</c:v>
                </c:pt>
                <c:pt idx="42">
                  <c:v>0.3557223725464928</c:v>
                </c:pt>
                <c:pt idx="43">
                  <c:v>0.35605090185915306</c:v>
                </c:pt>
                <c:pt idx="44">
                  <c:v>0.35589425815188158</c:v>
                </c:pt>
                <c:pt idx="45">
                  <c:v>0.35526904517326985</c:v>
                </c:pt>
                <c:pt idx="46">
                  <c:v>0.35419372991594433</c:v>
                </c:pt>
                <c:pt idx="47">
                  <c:v>0.35268856997126041</c:v>
                </c:pt>
                <c:pt idx="48">
                  <c:v>0.35077553801503591</c:v>
                </c:pt>
                <c:pt idx="49">
                  <c:v>0.34847824342431555</c:v>
                </c:pt>
                <c:pt idx="50">
                  <c:v>0.34582185102516488</c:v>
                </c:pt>
                <c:pt idx="51">
                  <c:v>0.34283299697150343</c:v>
                </c:pt>
                <c:pt idx="52">
                  <c:v>0.33953970175496651</c:v>
                </c:pt>
                <c:pt idx="53">
                  <c:v>0.33597128034580281</c:v>
                </c:pt>
                <c:pt idx="54">
                  <c:v>0.33215824946480221</c:v>
                </c:pt>
                <c:pt idx="55">
                  <c:v>0.32813223198625741</c:v>
                </c:pt>
                <c:pt idx="56">
                  <c:v>0.32392585847196453</c:v>
                </c:pt>
                <c:pt idx="57">
                  <c:v>0.31957266583624605</c:v>
                </c:pt>
                <c:pt idx="58">
                  <c:v>0.31510699314201657</c:v>
                </c:pt>
                <c:pt idx="59">
                  <c:v>0.31056387452787554</c:v>
                </c:pt>
                <c:pt idx="60">
                  <c:v>0.30597892926623715</c:v>
                </c:pt>
                <c:pt idx="61">
                  <c:v>0.30138824895248983</c:v>
                </c:pt>
                <c:pt idx="62">
                  <c:v>0.29682828182519239</c:v>
                </c:pt>
                <c:pt idx="63">
                  <c:v>0.29233571421729831</c:v>
                </c:pt>
                <c:pt idx="64">
                  <c:v>0.28794734913841857</c:v>
                </c:pt>
                <c:pt idx="65">
                  <c:v>0.28369998198812041</c:v>
                </c:pt>
                <c:pt idx="66">
                  <c:v>0.2796302734002391</c:v>
                </c:pt>
                <c:pt idx="67">
                  <c:v>0.27577461921825425</c:v>
                </c:pt>
                <c:pt idx="68">
                  <c:v>0.27216901760167417</c:v>
                </c:pt>
                <c:pt idx="69">
                  <c:v>0.26884893326346249</c:v>
                </c:pt>
                <c:pt idx="70">
                  <c:v>0.26584915883849691</c:v>
                </c:pt>
                <c:pt idx="71">
                  <c:v>0.26320367338306605</c:v>
                </c:pt>
                <c:pt idx="72">
                  <c:v>0.26094549800539057</c:v>
                </c:pt>
                <c:pt idx="73">
                  <c:v>0.25910654862718124</c:v>
                </c:pt>
                <c:pt idx="74">
                  <c:v>0.25771748587623128</c:v>
                </c:pt>
                <c:pt idx="75">
                  <c:v>0.25680756211004269</c:v>
                </c:pt>
                <c:pt idx="76">
                  <c:v>0.25640446557048358</c:v>
                </c:pt>
                <c:pt idx="77">
                  <c:v>0.25653416166947685</c:v>
                </c:pt>
                <c:pt idx="78">
                  <c:v>0.25722073140572593</c:v>
                </c:pt>
                <c:pt idx="79">
                  <c:v>0.25848620691247148</c:v>
                </c:pt>
                <c:pt idx="80">
                  <c:v>0.26035040413628097</c:v>
                </c:pt>
                <c:pt idx="81">
                  <c:v>0.26283075264687344</c:v>
                </c:pt>
                <c:pt idx="82">
                  <c:v>0.26594212257797473</c:v>
                </c:pt>
                <c:pt idx="83">
                  <c:v>0.26969664869921028</c:v>
                </c:pt>
                <c:pt idx="84">
                  <c:v>0.2741035516190139</c:v>
                </c:pt>
                <c:pt idx="85">
                  <c:v>0.27916895611860815</c:v>
                </c:pt>
                <c:pt idx="86">
                  <c:v>0.28489570661697117</c:v>
                </c:pt>
                <c:pt idx="87">
                  <c:v>0.29128317976686557</c:v>
                </c:pt>
                <c:pt idx="88">
                  <c:v>0.29832709418190279</c:v>
                </c:pt>
                <c:pt idx="89">
                  <c:v>0.30601931729461368</c:v>
                </c:pt>
                <c:pt idx="90">
                  <c:v>0.31434766934557762</c:v>
                </c:pt>
                <c:pt idx="91">
                  <c:v>0.3232957245035909</c:v>
                </c:pt>
                <c:pt idx="92">
                  <c:v>0.33284260911683239</c:v>
                </c:pt>
                <c:pt idx="93">
                  <c:v>0.34296279709508981</c:v>
                </c:pt>
                <c:pt idx="94">
                  <c:v>0.35362590242302283</c:v>
                </c:pt>
                <c:pt idx="95">
                  <c:v>0.36479646880444172</c:v>
                </c:pt>
                <c:pt idx="96">
                  <c:v>0.3764337564376285</c:v>
                </c:pt>
                <c:pt idx="97">
                  <c:v>0.3884915259216955</c:v>
                </c:pt>
                <c:pt idx="98">
                  <c:v>0.40091781929395748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17EF-473B-85A3-4C614C9F65ED}"/>
            </c:ext>
          </c:extLst>
        </c:ser>
        <c:ser>
          <c:idx val="17"/>
          <c:order val="17"/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bones'!$JN$4:$JN$104</c:f>
              <c:numCache>
                <c:formatCode>General</c:formatCode>
                <c:ptCount val="101"/>
                <c:pt idx="0">
                  <c:v>1.6899999999999998E-2</c:v>
                </c:pt>
                <c:pt idx="1">
                  <c:v>1.9828895593520364E-2</c:v>
                </c:pt>
                <c:pt idx="2">
                  <c:v>2.4294357266060981E-2</c:v>
                </c:pt>
                <c:pt idx="3">
                  <c:v>3.0128652288420828E-2</c:v>
                </c:pt>
                <c:pt idx="4">
                  <c:v>3.717274798374498E-2</c:v>
                </c:pt>
                <c:pt idx="5">
                  <c:v>4.5276080661194595E-2</c:v>
                </c:pt>
                <c:pt idx="6">
                  <c:v>5.4296327057161274E-2</c:v>
                </c:pt>
                <c:pt idx="7">
                  <c:v>6.4099178284025629E-2</c:v>
                </c:pt>
                <c:pt idx="8">
                  <c:v>7.4558116286460294E-2</c:v>
                </c:pt>
                <c:pt idx="9">
                  <c:v>8.5554192805277082E-2</c:v>
                </c:pt>
                <c:pt idx="10">
                  <c:v>9.697581084881865E-2</c:v>
                </c:pt>
                <c:pt idx="11">
                  <c:v>0.10871850867189421</c:v>
                </c:pt>
                <c:pt idx="12">
                  <c:v>0.12068474626225988</c:v>
                </c:pt>
                <c:pt idx="13">
                  <c:v>0.13278369433464296</c:v>
                </c:pt>
                <c:pt idx="14">
                  <c:v>0.14493102583231091</c:v>
                </c:pt>
                <c:pt idx="15">
                  <c:v>0.15704870993618428</c:v>
                </c:pt>
                <c:pt idx="16">
                  <c:v>0.16906480858149428</c:v>
                </c:pt>
                <c:pt idx="17">
                  <c:v>0.18091327548198424</c:v>
                </c:pt>
                <c:pt idx="18">
                  <c:v>0.19253375766165587</c:v>
                </c:pt>
                <c:pt idx="19">
                  <c:v>0.20387139949405955</c:v>
                </c:pt>
                <c:pt idx="20">
                  <c:v>0.21487664924912883</c:v>
                </c:pt>
                <c:pt idx="21">
                  <c:v>0.22550506814755938</c:v>
                </c:pt>
                <c:pt idx="22">
                  <c:v>0.23571714192273246</c:v>
                </c:pt>
                <c:pt idx="23">
                  <c:v>0.24547809489018232</c:v>
                </c:pt>
                <c:pt idx="24">
                  <c:v>0.25475770652460772</c:v>
                </c:pt>
                <c:pt idx="25">
                  <c:v>0.26353013054442898</c:v>
                </c:pt>
                <c:pt idx="26">
                  <c:v>0.27177371650388749</c:v>
                </c:pt>
                <c:pt idx="27">
                  <c:v>0.27947083389269156</c:v>
                </c:pt>
                <c:pt idx="28">
                  <c:v>0.28660769874320358</c:v>
                </c:pt>
                <c:pt idx="29">
                  <c:v>0.29317420274517636</c:v>
                </c:pt>
                <c:pt idx="30">
                  <c:v>0.29916374486802833</c:v>
                </c:pt>
                <c:pt idx="31">
                  <c:v>0.30457306549066676</c:v>
                </c:pt>
                <c:pt idx="32">
                  <c:v>0.30940208303885308</c:v>
                </c:pt>
                <c:pt idx="33">
                  <c:v>0.31365373313011546</c:v>
                </c:pt>
                <c:pt idx="34">
                  <c:v>0.31733381022620111</c:v>
                </c:pt>
                <c:pt idx="35">
                  <c:v>0.32045081179307833</c:v>
                </c:pt>
                <c:pt idx="36">
                  <c:v>0.3230157849684776</c:v>
                </c:pt>
                <c:pt idx="37">
                  <c:v>0.32504217573698113</c:v>
                </c:pt>
                <c:pt idx="38">
                  <c:v>0.32654568061265465</c:v>
                </c:pt>
                <c:pt idx="39">
                  <c:v>0.3275441008292227</c:v>
                </c:pt>
                <c:pt idx="40">
                  <c:v>0.32805719903779107</c:v>
                </c:pt>
                <c:pt idx="41">
                  <c:v>0.32810655851211146</c:v>
                </c:pt>
                <c:pt idx="42">
                  <c:v>0.32771544486139037</c:v>
                </c:pt>
                <c:pt idx="43">
                  <c:v>0.32690867025064296</c:v>
                </c:pt>
                <c:pt idx="44">
                  <c:v>0.32571246012859123</c:v>
                </c:pt>
                <c:pt idx="45">
                  <c:v>0.32415432246310738</c:v>
                </c:pt>
                <c:pt idx="46">
                  <c:v>0.32226291948419816</c:v>
                </c:pt>
                <c:pt idx="47">
                  <c:v>0.3200679419345368</c:v>
                </c:pt>
                <c:pt idx="48">
                  <c:v>0.3175999858275399</c:v>
                </c:pt>
                <c:pt idx="49">
                  <c:v>0.31489043171298536</c:v>
                </c:pt>
                <c:pt idx="50">
                  <c:v>0.31197132645017589</c:v>
                </c:pt>
                <c:pt idx="51">
                  <c:v>0.30887526748864713</c:v>
                </c:pt>
                <c:pt idx="52">
                  <c:v>0.30563528965642417</c:v>
                </c:pt>
                <c:pt idx="53">
                  <c:v>0.3022847544558116</c:v>
                </c:pt>
                <c:pt idx="54">
                  <c:v>0.29885724186674012</c:v>
                </c:pt>
                <c:pt idx="55">
                  <c:v>0.29538644465764574</c:v>
                </c:pt>
                <c:pt idx="56">
                  <c:v>0.29190606520391049</c:v>
                </c:pt>
                <c:pt idx="57">
                  <c:v>0.28844971481382387</c:v>
                </c:pt>
                <c:pt idx="58">
                  <c:v>0.28505081556211143</c:v>
                </c:pt>
                <c:pt idx="59">
                  <c:v>0.28174250463098915</c:v>
                </c:pt>
                <c:pt idx="60">
                  <c:v>0.27855754115877496</c:v>
                </c:pt>
                <c:pt idx="61">
                  <c:v>0.27552821559604113</c:v>
                </c:pt>
                <c:pt idx="62">
                  <c:v>0.27268626156930653</c:v>
                </c:pt>
                <c:pt idx="63">
                  <c:v>0.27006277025227654</c:v>
                </c:pt>
                <c:pt idx="64">
                  <c:v>0.26768810724462988</c:v>
                </c:pt>
                <c:pt idx="65">
                  <c:v>0.26559183195834729</c:v>
                </c:pt>
                <c:pt idx="66">
                  <c:v>0.26380261951158346</c:v>
                </c:pt>
                <c:pt idx="67">
                  <c:v>0.26234818513007596</c:v>
                </c:pt>
                <c:pt idx="68">
                  <c:v>0.26125521105612615</c:v>
                </c:pt>
                <c:pt idx="69">
                  <c:v>0.26054927596508337</c:v>
                </c:pt>
                <c:pt idx="70">
                  <c:v>0.26025478688940668</c:v>
                </c:pt>
                <c:pt idx="71">
                  <c:v>0.26039491365026146</c:v>
                </c:pt>
                <c:pt idx="72">
                  <c:v>0.26099152579664769</c:v>
                </c:pt>
                <c:pt idx="73">
                  <c:v>0.26206513205209558</c:v>
                </c:pt>
                <c:pt idx="74">
                  <c:v>0.26363482226887747</c:v>
                </c:pt>
                <c:pt idx="75">
                  <c:v>0.26571821188979994</c:v>
                </c:pt>
                <c:pt idx="76">
                  <c:v>0.26833138891749442</c:v>
                </c:pt>
                <c:pt idx="77">
                  <c:v>0.27148886339130163</c:v>
                </c:pt>
                <c:pt idx="78">
                  <c:v>0.27520351937165866</c:v>
                </c:pt>
                <c:pt idx="79">
                  <c:v>0.27948656943205941</c:v>
                </c:pt>
                <c:pt idx="80">
                  <c:v>0.28434751165853878</c:v>
                </c:pt>
                <c:pt idx="81">
                  <c:v>0.28979408915671834</c:v>
                </c:pt>
                <c:pt idx="82">
                  <c:v>0.29583225206637365</c:v>
                </c:pt>
                <c:pt idx="83">
                  <c:v>0.30246612208358248</c:v>
                </c:pt>
                <c:pt idx="84">
                  <c:v>0.30969795949037926</c:v>
                </c:pt>
                <c:pt idx="85">
                  <c:v>0.31752813269196889</c:v>
                </c:pt>
                <c:pt idx="86">
                  <c:v>0.32595509026150238</c:v>
                </c:pt>
                <c:pt idx="87">
                  <c:v>0.33497533549234337</c:v>
                </c:pt>
                <c:pt idx="88">
                  <c:v>0.34458340345797434</c:v>
                </c:pt>
                <c:pt idx="89">
                  <c:v>0.35477184057933464</c:v>
                </c:pt>
                <c:pt idx="90">
                  <c:v>0.3655311866997627</c:v>
                </c:pt>
                <c:pt idx="91">
                  <c:v>0.37684995966752055</c:v>
                </c:pt>
                <c:pt idx="92">
                  <c:v>0.3887146424257808</c:v>
                </c:pt>
                <c:pt idx="93">
                  <c:v>0.40110967261018171</c:v>
                </c:pt>
                <c:pt idx="94">
                  <c:v>0.41401743465398289</c:v>
                </c:pt>
                <c:pt idx="95">
                  <c:v>0.42741825440070613</c:v>
                </c:pt>
                <c:pt idx="96">
                  <c:v>0.4412903962243111</c:v>
                </c:pt>
                <c:pt idx="97">
                  <c:v>0.45561006265699522</c:v>
                </c:pt>
                <c:pt idx="98">
                  <c:v>0.47035139652442781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17EF-473B-85A3-4C614C9F65ED}"/>
            </c:ext>
          </c:extLst>
        </c:ser>
        <c:ser>
          <c:idx val="18"/>
          <c:order val="18"/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bones'!$JO$4:$JO$104</c:f>
              <c:numCache>
                <c:formatCode>General</c:formatCode>
                <c:ptCount val="101"/>
                <c:pt idx="0">
                  <c:v>0.02</c:v>
                </c:pt>
                <c:pt idx="1">
                  <c:v>2.5467977355650893E-2</c:v>
                </c:pt>
                <c:pt idx="2">
                  <c:v>3.185976102004754E-2</c:v>
                </c:pt>
                <c:pt idx="3">
                  <c:v>3.9091305500961238E-2</c:v>
                </c:pt>
                <c:pt idx="4">
                  <c:v>4.7081206391064112E-2</c:v>
                </c:pt>
                <c:pt idx="5">
                  <c:v>5.5750705266763123E-2</c:v>
                </c:pt>
                <c:pt idx="6">
                  <c:v>6.5023693061494706E-2</c:v>
                </c:pt>
                <c:pt idx="7">
                  <c:v>7.4826711913479796E-2</c:v>
                </c:pt>
                <c:pt idx="8">
                  <c:v>8.5088955487939308E-2</c:v>
                </c:pt>
                <c:pt idx="9">
                  <c:v>9.5742267773770137E-2</c:v>
                </c:pt>
                <c:pt idx="10">
                  <c:v>0.10672114035468168</c:v>
                </c:pt>
                <c:pt idx="11">
                  <c:v>0.11796270815479268</c:v>
                </c:pt>
                <c:pt idx="12">
                  <c:v>0.12940674365868868</c:v>
                </c:pt>
                <c:pt idx="13">
                  <c:v>0.14099564960593994</c:v>
                </c:pt>
                <c:pt idx="14">
                  <c:v>0.15267445016007974</c:v>
                </c:pt>
                <c:pt idx="15">
                  <c:v>0.16439078055204323</c:v>
                </c:pt>
                <c:pt idx="16">
                  <c:v>0.1760948751980668</c:v>
                </c:pt>
                <c:pt idx="17">
                  <c:v>0.18773955429204772</c:v>
                </c:pt>
                <c:pt idx="18">
                  <c:v>0.19928020887236456</c:v>
                </c:pt>
                <c:pt idx="19">
                  <c:v>0.21067478436315773</c:v>
                </c:pt>
                <c:pt idx="20">
                  <c:v>0.22188376259007089</c:v>
                </c:pt>
                <c:pt idx="21">
                  <c:v>0.2328701422704525</c:v>
                </c:pt>
                <c:pt idx="22">
                  <c:v>0.24359941797801801</c:v>
                </c:pt>
                <c:pt idx="23">
                  <c:v>0.25403955758197239</c:v>
                </c:pt>
                <c:pt idx="24">
                  <c:v>0.26416097816059342</c:v>
                </c:pt>
                <c:pt idx="25">
                  <c:v>0.27393652038927507</c:v>
                </c:pt>
                <c:pt idx="26">
                  <c:v>0.28334142140303176</c:v>
                </c:pt>
                <c:pt idx="27">
                  <c:v>0.29235328613346268</c:v>
                </c:pt>
                <c:pt idx="28">
                  <c:v>0.30095205712017681</c:v>
                </c:pt>
                <c:pt idx="29">
                  <c:v>0.30911998279667835</c:v>
                </c:pt>
                <c:pt idx="30">
                  <c:v>0.31684158425071296</c:v>
                </c:pt>
                <c:pt idx="31">
                  <c:v>0.32410362045907404</c:v>
                </c:pt>
                <c:pt idx="32">
                  <c:v>0.33089505199686914</c:v>
                </c:pt>
                <c:pt idx="33">
                  <c:v>0.33720700322124819</c:v>
                </c:pt>
                <c:pt idx="34">
                  <c:v>0.34303272292959075</c:v>
                </c:pt>
                <c:pt idx="35">
                  <c:v>0.34836754349215415</c:v>
                </c:pt>
                <c:pt idx="36">
                  <c:v>0.35320883845918294</c:v>
                </c:pt>
                <c:pt idx="37">
                  <c:v>0.3575559786424779</c:v>
                </c:pt>
                <c:pt idx="38">
                  <c:v>0.36141028667142538</c:v>
                </c:pt>
                <c:pt idx="39">
                  <c:v>0.36477499002348762</c:v>
                </c:pt>
                <c:pt idx="40">
                  <c:v>0.36765517252915397</c:v>
                </c:pt>
                <c:pt idx="41">
                  <c:v>0.37005772435135176</c:v>
                </c:pt>
                <c:pt idx="42">
                  <c:v>0.37199129043931811</c:v>
                </c:pt>
                <c:pt idx="43">
                  <c:v>0.37346621745693098</c:v>
                </c:pt>
                <c:pt idx="44">
                  <c:v>0.3744944991855027</c:v>
                </c:pt>
                <c:pt idx="45">
                  <c:v>0.37508972040103367</c:v>
                </c:pt>
                <c:pt idx="46">
                  <c:v>0.37526699922592444</c:v>
                </c:pt>
                <c:pt idx="47">
                  <c:v>0.37504292795515048</c:v>
                </c:pt>
                <c:pt idx="48">
                  <c:v>0.37443551235689687</c:v>
                </c:pt>
                <c:pt idx="49">
                  <c:v>0.37346410944765285</c:v>
                </c:pt>
                <c:pt idx="50">
                  <c:v>0.3721493637417666</c:v>
                </c:pt>
                <c:pt idx="51">
                  <c:v>0.37051314197546242</c:v>
                </c:pt>
                <c:pt idx="52">
                  <c:v>0.36857846630531715</c:v>
                </c:pt>
                <c:pt idx="53">
                  <c:v>0.36636944598119614</c:v>
                </c:pt>
                <c:pt idx="54">
                  <c:v>0.36391120749364991</c:v>
                </c:pt>
                <c:pt idx="55">
                  <c:v>0.36122982319577285</c:v>
                </c:pt>
                <c:pt idx="56">
                  <c:v>0.35835223839952385</c:v>
                </c:pt>
                <c:pt idx="57">
                  <c:v>0.35530619694649934</c:v>
                </c:pt>
                <c:pt idx="58">
                  <c:v>0.35212016525317902</c:v>
                </c:pt>
                <c:pt idx="59">
                  <c:v>0.34882325483062038</c:v>
                </c:pt>
                <c:pt idx="60">
                  <c:v>0.34544514327862103</c:v>
                </c:pt>
                <c:pt idx="61">
                  <c:v>0.34201599375434083</c:v>
                </c:pt>
                <c:pt idx="62">
                  <c:v>0.33856637291537961</c:v>
                </c:pt>
                <c:pt idx="63">
                  <c:v>0.3351271673373204</c:v>
                </c:pt>
                <c:pt idx="64">
                  <c:v>0.33172949840573285</c:v>
                </c:pt>
                <c:pt idx="65">
                  <c:v>0.32840463568263489</c:v>
                </c:pt>
                <c:pt idx="66">
                  <c:v>0.32518390874741282</c:v>
                </c:pt>
                <c:pt idx="67">
                  <c:v>0.32209861751221153</c:v>
                </c:pt>
                <c:pt idx="68">
                  <c:v>0.31917994101176983</c:v>
                </c:pt>
                <c:pt idx="69">
                  <c:v>0.31645884466773155</c:v>
                </c:pt>
                <c:pt idx="70">
                  <c:v>0.31396598602740805</c:v>
                </c:pt>
                <c:pt idx="71">
                  <c:v>0.31173161897700463</c:v>
                </c:pt>
                <c:pt idx="72">
                  <c:v>0.30978549642930214</c:v>
                </c:pt>
                <c:pt idx="73">
                  <c:v>0.30815677148581228</c:v>
                </c:pt>
                <c:pt idx="74">
                  <c:v>0.30687389707337398</c:v>
                </c:pt>
                <c:pt idx="75">
                  <c:v>0.30596452405522823</c:v>
                </c:pt>
                <c:pt idx="76">
                  <c:v>0.30545539781654102</c:v>
                </c:pt>
                <c:pt idx="77">
                  <c:v>0.30537225332439427</c:v>
                </c:pt>
                <c:pt idx="78">
                  <c:v>0.30573970866223565</c:v>
                </c:pt>
                <c:pt idx="79">
                  <c:v>0.30658115703878436</c:v>
                </c:pt>
                <c:pt idx="80">
                  <c:v>0.30791865727140222</c:v>
                </c:pt>
                <c:pt idx="81">
                  <c:v>0.30977282274392659</c:v>
                </c:pt>
                <c:pt idx="82">
                  <c:v>0.31216270883895098</c:v>
                </c:pt>
                <c:pt idx="83">
                  <c:v>0.3151056988445991</c:v>
                </c:pt>
                <c:pt idx="84">
                  <c:v>0.31861738833569975</c:v>
                </c:pt>
                <c:pt idx="85">
                  <c:v>0.32271146802949602</c:v>
                </c:pt>
                <c:pt idx="86">
                  <c:v>0.32739960511575905</c:v>
                </c:pt>
                <c:pt idx="87">
                  <c:v>0.33269132306137328</c:v>
                </c:pt>
                <c:pt idx="88">
                  <c:v>0.33859387988941497</c:v>
                </c:pt>
                <c:pt idx="89">
                  <c:v>0.34511214493264214</c:v>
                </c:pt>
                <c:pt idx="90">
                  <c:v>0.35224847406147786</c:v>
                </c:pt>
                <c:pt idx="91">
                  <c:v>0.36000258338645075</c:v>
                </c:pt>
                <c:pt idx="92">
                  <c:v>0.36837142143508156</c:v>
                </c:pt>
                <c:pt idx="93">
                  <c:v>0.37734903980324291</c:v>
                </c:pt>
                <c:pt idx="94">
                  <c:v>0.38692646228097366</c:v>
                </c:pt>
                <c:pt idx="95">
                  <c:v>0.39709155245276034</c:v>
                </c:pt>
                <c:pt idx="96">
                  <c:v>0.407828879772268</c:v>
                </c:pt>
                <c:pt idx="97">
                  <c:v>0.41911958411154226</c:v>
                </c:pt>
                <c:pt idx="98">
                  <c:v>0.430941238784672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17EF-473B-85A3-4C614C9F65ED}"/>
            </c:ext>
          </c:extLst>
        </c:ser>
        <c:ser>
          <c:idx val="19"/>
          <c:order val="19"/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bones'!$JP$4:$JP$104</c:f>
              <c:numCache>
                <c:formatCode>General</c:formatCode>
                <c:ptCount val="101"/>
                <c:pt idx="0">
                  <c:v>1.83E-2</c:v>
                </c:pt>
                <c:pt idx="1">
                  <c:v>2.3704826963086525E-2</c:v>
                </c:pt>
                <c:pt idx="2">
                  <c:v>2.9971111883266278E-2</c:v>
                </c:pt>
                <c:pt idx="3">
                  <c:v>3.701739032668426E-2</c:v>
                </c:pt>
                <c:pt idx="4">
                  <c:v>4.4764999715522086E-2</c:v>
                </c:pt>
                <c:pt idx="5">
                  <c:v>5.3138064987946848E-2</c:v>
                </c:pt>
                <c:pt idx="6">
                  <c:v>6.2063483305473552E-2</c:v>
                </c:pt>
                <c:pt idx="7">
                  <c:v>7.1470907807740597E-2</c:v>
                </c:pt>
                <c:pt idx="8">
                  <c:v>8.1292730414698852E-2</c:v>
                </c:pt>
                <c:pt idx="9">
                  <c:v>9.1464063676213847E-2</c:v>
                </c:pt>
                <c:pt idx="10">
                  <c:v>0.10192272166908155</c:v>
                </c:pt>
                <c:pt idx="11">
                  <c:v>0.11260919994145717</c:v>
                </c:pt>
                <c:pt idx="12">
                  <c:v>0.12346665450469764</c:v>
                </c:pt>
                <c:pt idx="13">
                  <c:v>0.13444087987261708</c:v>
                </c:pt>
                <c:pt idx="14">
                  <c:v>0.14548028614815589</c:v>
                </c:pt>
                <c:pt idx="15">
                  <c:v>0.15653587515746301</c:v>
                </c:pt>
                <c:pt idx="16">
                  <c:v>0.16756121563139162</c:v>
                </c:pt>
                <c:pt idx="17">
                  <c:v>0.17851241743440802</c:v>
                </c:pt>
                <c:pt idx="18">
                  <c:v>0.18934810484091413</c:v>
                </c:pt>
                <c:pt idx="19">
                  <c:v>0.20002938885898289</c:v>
                </c:pt>
                <c:pt idx="20">
                  <c:v>0.2105198386015075</c:v>
                </c:pt>
                <c:pt idx="21">
                  <c:v>0.22078545170476357</c:v>
                </c:pt>
                <c:pt idx="22">
                  <c:v>0.2307946237943849</c:v>
                </c:pt>
                <c:pt idx="23">
                  <c:v>0.24051811699875233</c:v>
                </c:pt>
                <c:pt idx="24">
                  <c:v>0.2499290275097962</c:v>
                </c:pt>
                <c:pt idx="25">
                  <c:v>0.25900275219121199</c:v>
                </c:pt>
                <c:pt idx="26">
                  <c:v>0.26771695423408925</c:v>
                </c:pt>
                <c:pt idx="27">
                  <c:v>0.27605152785995418</c:v>
                </c:pt>
                <c:pt idx="28">
                  <c:v>0.2839885620712248</c:v>
                </c:pt>
                <c:pt idx="29">
                  <c:v>0.29151230344908047</c:v>
                </c:pt>
                <c:pt idx="30">
                  <c:v>0.29860911799874418</c:v>
                </c:pt>
                <c:pt idx="31">
                  <c:v>0.3052674520421777</c:v>
                </c:pt>
                <c:pt idx="32">
                  <c:v>0.31147779215819127</c:v>
                </c:pt>
                <c:pt idx="33">
                  <c:v>0.31723262416996567</c:v>
                </c:pt>
                <c:pt idx="34">
                  <c:v>0.32252639117998783</c:v>
                </c:pt>
                <c:pt idx="35">
                  <c:v>0.32735545065239979</c:v>
                </c:pt>
                <c:pt idx="36">
                  <c:v>0.33171803054276139</c:v>
                </c:pt>
                <c:pt idx="37">
                  <c:v>0.33561418447522562</c:v>
                </c:pt>
                <c:pt idx="38">
                  <c:v>0.33904574596712789</c:v>
                </c:pt>
                <c:pt idx="39">
                  <c:v>0.34201628170098819</c:v>
                </c:pt>
                <c:pt idx="40">
                  <c:v>0.34453104384392685</c:v>
                </c:pt>
                <c:pt idx="41">
                  <c:v>0.34659692141449416</c:v>
                </c:pt>
                <c:pt idx="42">
                  <c:v>0.34822239069691119</c:v>
                </c:pt>
                <c:pt idx="43">
                  <c:v>0.34941746470272766</c:v>
                </c:pt>
                <c:pt idx="44">
                  <c:v>0.35019364167988803</c:v>
                </c:pt>
                <c:pt idx="45">
                  <c:v>0.35056385266921813</c:v>
                </c:pt>
                <c:pt idx="46">
                  <c:v>0.35054240810831661</c:v>
                </c:pt>
                <c:pt idx="47">
                  <c:v>0.35014494348286607</c:v>
                </c:pt>
                <c:pt idx="48">
                  <c:v>0.34938836402535545</c:v>
                </c:pt>
                <c:pt idx="49">
                  <c:v>0.34829078846121608</c:v>
                </c:pt>
                <c:pt idx="50">
                  <c:v>0.34687149180236787</c:v>
                </c:pt>
                <c:pt idx="51">
                  <c:v>0.345150847188187</c:v>
                </c:pt>
                <c:pt idx="52">
                  <c:v>0.34315026677387617</c:v>
                </c:pt>
                <c:pt idx="53">
                  <c:v>0.34089214166625692</c:v>
                </c:pt>
                <c:pt idx="54">
                  <c:v>0.33839978090697237</c:v>
                </c:pt>
                <c:pt idx="55">
                  <c:v>0.3356973495030991</c:v>
                </c:pt>
                <c:pt idx="56">
                  <c:v>0.33280980550518141</c:v>
                </c:pt>
                <c:pt idx="57">
                  <c:v>0.32976283613266905</c:v>
                </c:pt>
                <c:pt idx="58">
                  <c:v>0.32658279294677717</c:v>
                </c:pt>
                <c:pt idx="59">
                  <c:v>0.32329662607075249</c:v>
                </c:pt>
                <c:pt idx="60">
                  <c:v>0.3199318174575555</c:v>
                </c:pt>
                <c:pt idx="61">
                  <c:v>0.31651631320495832</c:v>
                </c:pt>
                <c:pt idx="62">
                  <c:v>0.31307845491805331</c:v>
                </c:pt>
                <c:pt idx="63">
                  <c:v>0.30964691011917311</c:v>
                </c:pt>
                <c:pt idx="64">
                  <c:v>0.30625060170522928</c:v>
                </c:pt>
                <c:pt idx="65">
                  <c:v>0.30291863645246159</c:v>
                </c:pt>
                <c:pt idx="66">
                  <c:v>0.29968023256859472</c:v>
                </c:pt>
                <c:pt idx="67">
                  <c:v>0.29656464629242357</c:v>
                </c:pt>
                <c:pt idx="68">
                  <c:v>0.2936010975407945</c:v>
                </c:pt>
                <c:pt idx="69">
                  <c:v>0.2908186946030113</c:v>
                </c:pt>
                <c:pt idx="70">
                  <c:v>0.28824635788264724</c:v>
                </c:pt>
                <c:pt idx="71">
                  <c:v>0.28591274268678246</c:v>
                </c:pt>
                <c:pt idx="72">
                  <c:v>0.28384616106263771</c:v>
                </c:pt>
                <c:pt idx="73">
                  <c:v>0.28207450268163159</c:v>
                </c:pt>
                <c:pt idx="74">
                  <c:v>0.28062515477085426</c:v>
                </c:pt>
                <c:pt idx="75">
                  <c:v>0.27952492109194793</c:v>
                </c:pt>
                <c:pt idx="76">
                  <c:v>0.27879993996739949</c:v>
                </c:pt>
                <c:pt idx="77">
                  <c:v>0.27847560135425065</c:v>
                </c:pt>
                <c:pt idx="78">
                  <c:v>0.27857646296522742</c:v>
                </c:pt>
                <c:pt idx="79">
                  <c:v>0.27912616543726193</c:v>
                </c:pt>
                <c:pt idx="80">
                  <c:v>0.2801473465474576</c:v>
                </c:pt>
                <c:pt idx="81">
                  <c:v>0.28166155447644142</c:v>
                </c:pt>
                <c:pt idx="82">
                  <c:v>0.28368916011913542</c:v>
                </c:pt>
                <c:pt idx="83">
                  <c:v>0.28624926844296189</c:v>
                </c:pt>
                <c:pt idx="84">
                  <c:v>0.28935962889343109</c:v>
                </c:pt>
                <c:pt idx="85">
                  <c:v>0.29303654484716596</c:v>
                </c:pt>
                <c:pt idx="86">
                  <c:v>0.29729478211232407</c:v>
                </c:pt>
                <c:pt idx="87">
                  <c:v>0.3021474764764408</c:v>
                </c:pt>
                <c:pt idx="88">
                  <c:v>0.3076060403016968</c:v>
                </c:pt>
                <c:pt idx="89">
                  <c:v>0.31368006816757454</c:v>
                </c:pt>
                <c:pt idx="90">
                  <c:v>0.32037724156093972</c:v>
                </c:pt>
                <c:pt idx="91">
                  <c:v>0.32770323261354911</c:v>
                </c:pt>
                <c:pt idx="92">
                  <c:v>0.33566160688694863</c:v>
                </c:pt>
                <c:pt idx="93">
                  <c:v>0.34425372520479874</c:v>
                </c:pt>
                <c:pt idx="94">
                  <c:v>0.35347864453261169</c:v>
                </c:pt>
                <c:pt idx="95">
                  <c:v>0.36333301790490302</c:v>
                </c:pt>
                <c:pt idx="96">
                  <c:v>0.37381099339974888</c:v>
                </c:pt>
                <c:pt idx="97">
                  <c:v>0.3849041121607677</c:v>
                </c:pt>
                <c:pt idx="98">
                  <c:v>0.39660120546650424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17EF-473B-85A3-4C614C9F65ED}"/>
            </c:ext>
          </c:extLst>
        </c:ser>
        <c:ser>
          <c:idx val="20"/>
          <c:order val="20"/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bones'!$JQ$4:$JQ$104</c:f>
              <c:numCache>
                <c:formatCode>General</c:formatCode>
                <c:ptCount val="101"/>
                <c:pt idx="0">
                  <c:v>8.3999999999999995E-3</c:v>
                </c:pt>
                <c:pt idx="1">
                  <c:v>2.2472776194555254E-2</c:v>
                </c:pt>
                <c:pt idx="2">
                  <c:v>3.5625418202923351E-2</c:v>
                </c:pt>
                <c:pt idx="3">
                  <c:v>4.7932731849380517E-2</c:v>
                </c:pt>
                <c:pt idx="4">
                  <c:v>5.9461369133549789E-2</c:v>
                </c:pt>
                <c:pt idx="5">
                  <c:v>7.0270332925257292E-2</c:v>
                </c:pt>
                <c:pt idx="6">
                  <c:v>8.0411469404641236E-2</c:v>
                </c:pt>
                <c:pt idx="7">
                  <c:v>8.9929948247513644E-2</c:v>
                </c:pt>
                <c:pt idx="8">
                  <c:v>9.8864730555974861E-2</c:v>
                </c:pt>
                <c:pt idx="9">
                  <c:v>0.1072490245342807</c:v>
                </c:pt>
                <c:pt idx="10">
                  <c:v>0.11511072890996245</c:v>
                </c:pt>
                <c:pt idx="11">
                  <c:v>0.12247286410019949</c:v>
                </c:pt>
                <c:pt idx="12">
                  <c:v>0.1293539911234447</c:v>
                </c:pt>
                <c:pt idx="13">
                  <c:v>0.1357686182563026</c:v>
                </c:pt>
                <c:pt idx="14">
                  <c:v>0.14172759543566035</c:v>
                </c:pt>
                <c:pt idx="15">
                  <c:v>0.14723849640607115</c:v>
                </c:pt>
                <c:pt idx="16">
                  <c:v>0.1523059886123907</c:v>
                </c:pt>
                <c:pt idx="17">
                  <c:v>0.15693219083766616</c:v>
                </c:pt>
                <c:pt idx="18">
                  <c:v>0.16111701858627819</c:v>
                </c:pt>
                <c:pt idx="19">
                  <c:v>0.16485851721233533</c:v>
                </c:pt>
                <c:pt idx="20">
                  <c:v>0.1681531827933212</c:v>
                </c:pt>
                <c:pt idx="21">
                  <c:v>0.17099627074899465</c:v>
                </c:pt>
                <c:pt idx="22">
                  <c:v>0.17338209220554254</c:v>
                </c:pt>
                <c:pt idx="23">
                  <c:v>0.17530429810498491</c:v>
                </c:pt>
                <c:pt idx="24">
                  <c:v>0.17675615105983375</c:v>
                </c:pt>
                <c:pt idx="25">
                  <c:v>0.17773078495300318</c:v>
                </c:pt>
                <c:pt idx="26">
                  <c:v>0.17822145228297398</c:v>
                </c:pt>
                <c:pt idx="27">
                  <c:v>0.17822175925420924</c:v>
                </c:pt>
                <c:pt idx="28">
                  <c:v>0.17772588861282398</c:v>
                </c:pt>
                <c:pt idx="29">
                  <c:v>0.176728810227507</c:v>
                </c:pt>
                <c:pt idx="30">
                  <c:v>0.17522647941569516</c:v>
                </c:pt>
                <c:pt idx="31">
                  <c:v>0.1732160230150008</c:v>
                </c:pt>
                <c:pt idx="32">
                  <c:v>0.17069591319989272</c:v>
                </c:pt>
                <c:pt idx="33">
                  <c:v>0.16766612904362718</c:v>
                </c:pt>
                <c:pt idx="34">
                  <c:v>0.16412830582543539</c:v>
                </c:pt>
                <c:pt idx="35">
                  <c:v>0.16008587208296013</c:v>
                </c:pt>
                <c:pt idx="36">
                  <c:v>0.1555441744099483</c:v>
                </c:pt>
                <c:pt idx="37">
                  <c:v>0.15051058999919339</c:v>
                </c:pt>
                <c:pt idx="38">
                  <c:v>0.1449946269307327</c:v>
                </c:pt>
                <c:pt idx="39">
                  <c:v>0.13900801220529627</c:v>
                </c:pt>
                <c:pt idx="40">
                  <c:v>0.13256476752300853</c:v>
                </c:pt>
                <c:pt idx="41">
                  <c:v>0.12568127280734401</c:v>
                </c:pt>
                <c:pt idx="42">
                  <c:v>0.11837631747433379</c:v>
                </c:pt>
                <c:pt idx="43">
                  <c:v>0.11067113944702527</c:v>
                </c:pt>
                <c:pt idx="44">
                  <c:v>0.10258945191519757</c:v>
                </c:pt>
                <c:pt idx="45">
                  <c:v>9.4157457840322298E-2</c:v>
                </c:pt>
                <c:pt idx="46">
                  <c:v>8.540385220578843E-2</c:v>
                </c:pt>
                <c:pt idx="47">
                  <c:v>7.6359812012366787E-2</c:v>
                </c:pt>
                <c:pt idx="48">
                  <c:v>6.7058974018939718E-2</c:v>
                </c:pt>
                <c:pt idx="49">
                  <c:v>5.7537400228472015E-2</c:v>
                </c:pt>
                <c:pt idx="50">
                  <c:v>4.7833531119244523E-2</c:v>
                </c:pt>
                <c:pt idx="51">
                  <c:v>3.7988126621336028E-2</c:v>
                </c:pt>
                <c:pt idx="52">
                  <c:v>2.8044194838353888E-2</c:v>
                </c:pt>
                <c:pt idx="53">
                  <c:v>1.8046908514425621E-2</c:v>
                </c:pt>
                <c:pt idx="54">
                  <c:v>8.0435092464384104E-3</c:v>
                </c:pt>
                <c:pt idx="55">
                  <c:v>-1.916800558468398E-3</c:v>
                </c:pt>
                <c:pt idx="56">
                  <c:v>-1.1782977980160555E-2</c:v>
                </c:pt>
                <c:pt idx="57">
                  <c:v>-2.1502272137503074E-2</c:v>
                </c:pt>
                <c:pt idx="58">
                  <c:v>-3.1020368995119139E-2</c:v>
                </c:pt>
                <c:pt idx="59">
                  <c:v>-4.0281548424875489E-2</c:v>
                </c:pt>
                <c:pt idx="60">
                  <c:v>-4.9228853522133652E-2</c:v>
                </c:pt>
                <c:pt idx="61">
                  <c:v>-5.7804272176738412E-2</c:v>
                </c:pt>
                <c:pt idx="62">
                  <c:v>-6.59489308987566E-2</c:v>
                </c:pt>
                <c:pt idx="63">
                  <c:v>-7.3603300898956128E-2</c:v>
                </c:pt>
                <c:pt idx="64">
                  <c:v>-8.0707416424047176E-2</c:v>
                </c:pt>
                <c:pt idx="65">
                  <c:v>-8.7201105346657551E-2</c:v>
                </c:pt>
                <c:pt idx="66">
                  <c:v>-9.3024232010059896E-2</c:v>
                </c:pt>
                <c:pt idx="67">
                  <c:v>-9.8116952327646237E-2</c:v>
                </c:pt>
                <c:pt idx="68">
                  <c:v>-0.10241998113714774</c:v>
                </c:pt>
                <c:pt idx="69">
                  <c:v>-0.10587487180960937</c:v>
                </c:pt>
                <c:pt idx="70">
                  <c:v>-0.10842430811309707</c:v>
                </c:pt>
                <c:pt idx="71">
                  <c:v>-0.11001240833116528</c:v>
                </c:pt>
                <c:pt idx="72">
                  <c:v>-0.11058504163607825</c:v>
                </c:pt>
                <c:pt idx="73">
                  <c:v>-0.11009015671674112</c:v>
                </c:pt>
                <c:pt idx="74">
                  <c:v>-0.10847812266143438</c:v>
                </c:pt>
                <c:pt idx="75">
                  <c:v>-0.10570208209524963</c:v>
                </c:pt>
                <c:pt idx="76">
                  <c:v>-0.10171831657228876</c:v>
                </c:pt>
                <c:pt idx="77">
                  <c:v>-9.6486624222622067E-2</c:v>
                </c:pt>
                <c:pt idx="78">
                  <c:v>-8.9970709653971206E-2</c:v>
                </c:pt>
                <c:pt idx="79">
                  <c:v>-8.2138586108158232E-2</c:v>
                </c:pt>
                <c:pt idx="80">
                  <c:v>-7.2962989872284736E-2</c:v>
                </c:pt>
                <c:pt idx="81">
                  <c:v>-6.242180694467888E-2</c:v>
                </c:pt>
                <c:pt idx="82">
                  <c:v>-5.0498511955574719E-2</c:v>
                </c:pt>
                <c:pt idx="83">
                  <c:v>-3.7182619342533939E-2</c:v>
                </c:pt>
                <c:pt idx="84">
                  <c:v>-2.2470146780638266E-2</c:v>
                </c:pt>
                <c:pt idx="85">
                  <c:v>-6.3640908674122611E-3</c:v>
                </c:pt>
                <c:pt idx="86">
                  <c:v>1.1125084937514887E-2</c:v>
                </c:pt>
                <c:pt idx="87">
                  <c:v>2.9978950117992377E-2</c:v>
                </c:pt>
                <c:pt idx="88">
                  <c:v>5.0170594652162039E-2</c:v>
                </c:pt>
                <c:pt idx="89">
                  <c:v>7.1664104308539575E-2</c:v>
                </c:pt>
                <c:pt idx="90">
                  <c:v>9.4414023687410961E-2</c:v>
                </c:pt>
                <c:pt idx="91">
                  <c:v>0.11836480700734357</c:v>
                </c:pt>
                <c:pt idx="92">
                  <c:v>0.14345025663707325</c:v>
                </c:pt>
                <c:pt idx="93">
                  <c:v>0.16959294937260808</c:v>
                </c:pt>
                <c:pt idx="94">
                  <c:v>0.19670365045956698</c:v>
                </c:pt>
                <c:pt idx="95">
                  <c:v>0.22468071536075976</c:v>
                </c:pt>
                <c:pt idx="96">
                  <c:v>0.25340947926908869</c:v>
                </c:pt>
                <c:pt idx="97">
                  <c:v>0.28276163436560148</c:v>
                </c:pt>
                <c:pt idx="98">
                  <c:v>0.31259459482292479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17EF-473B-85A3-4C614C9F65ED}"/>
            </c:ext>
          </c:extLst>
        </c:ser>
        <c:ser>
          <c:idx val="21"/>
          <c:order val="21"/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bones'!$JR$4:$JR$104</c:f>
              <c:numCache>
                <c:formatCode>General</c:formatCode>
                <c:ptCount val="101"/>
                <c:pt idx="0">
                  <c:v>-7.6E-3</c:v>
                </c:pt>
                <c:pt idx="1">
                  <c:v>9.4452280464605697E-4</c:v>
                </c:pt>
                <c:pt idx="2">
                  <c:v>9.4927491175686128E-3</c:v>
                </c:pt>
                <c:pt idx="3">
                  <c:v>1.7998219161171915E-2</c:v>
                </c:pt>
                <c:pt idx="4">
                  <c:v>2.6417661080897579E-2</c:v>
                </c:pt>
                <c:pt idx="5">
                  <c:v>3.4710856695906879E-2</c:v>
                </c:pt>
                <c:pt idx="6">
                  <c:v>4.2840511013881415E-2</c:v>
                </c:pt>
                <c:pt idx="7">
                  <c:v>5.0772125509941764E-2</c:v>
                </c:pt>
                <c:pt idx="8">
                  <c:v>5.8473875169684476E-2</c:v>
                </c:pt>
                <c:pt idx="9">
                  <c:v>6.5916489296337144E-2</c:v>
                </c:pt>
                <c:pt idx="10">
                  <c:v>7.3073136082031753E-2</c:v>
                </c:pt>
                <c:pt idx="11">
                  <c:v>7.9919310943196209E-2</c:v>
                </c:pt>
                <c:pt idx="12">
                  <c:v>8.6432728620063931E-2</c:v>
                </c:pt>
                <c:pt idx="13">
                  <c:v>9.2593219040301808E-2</c:v>
                </c:pt>
                <c:pt idx="14">
                  <c:v>9.8382626946756188E-2</c:v>
                </c:pt>
                <c:pt idx="15">
                  <c:v>0.10378471528931719</c:v>
                </c:pt>
                <c:pt idx="16">
                  <c:v>0.10878507238090117</c:v>
                </c:pt>
                <c:pt idx="17">
                  <c:v>0.11337102281755113</c:v>
                </c:pt>
                <c:pt idx="18">
                  <c:v>0.11753154216265585</c:v>
                </c:pt>
                <c:pt idx="19">
                  <c:v>0.12125717539528658</c:v>
                </c:pt>
                <c:pt idx="20">
                  <c:v>0.12453995912265248</c:v>
                </c:pt>
                <c:pt idx="21">
                  <c:v>0.12737334755667384</c:v>
                </c:pt>
                <c:pt idx="22">
                  <c:v>0.12975214225467366</c:v>
                </c:pt>
                <c:pt idx="23">
                  <c:v>0.13167242562418738</c:v>
                </c:pt>
                <c:pt idx="24">
                  <c:v>0.13313149819189091</c:v>
                </c:pt>
                <c:pt idx="25">
                  <c:v>0.13412781963664672</c:v>
                </c:pt>
                <c:pt idx="26">
                  <c:v>0.13466095358666802</c:v>
                </c:pt>
                <c:pt idx="27">
                  <c:v>0.13473151618080148</c:v>
                </c:pt>
                <c:pt idx="28">
                  <c:v>0.13434112839392764</c:v>
                </c:pt>
                <c:pt idx="29">
                  <c:v>0.13349237212648007</c:v>
                </c:pt>
                <c:pt idx="30">
                  <c:v>0.13218875005808231</c:v>
                </c:pt>
                <c:pt idx="31">
                  <c:v>0.13043464926530318</c:v>
                </c:pt>
                <c:pt idx="32">
                  <c:v>0.12823530860352977</c:v>
                </c:pt>
                <c:pt idx="33">
                  <c:v>0.12559678985295983</c:v>
                </c:pt>
                <c:pt idx="34">
                  <c:v>0.12252595262871105</c:v>
                </c:pt>
                <c:pt idx="35">
                  <c:v>0.11903043305504926</c:v>
                </c:pt>
                <c:pt idx="36">
                  <c:v>0.11511862620373445</c:v>
                </c:pt>
                <c:pt idx="37">
                  <c:v>0.11079967229648519</c:v>
                </c:pt>
                <c:pt idx="38">
                  <c:v>0.10608344667156161</c:v>
                </c:pt>
                <c:pt idx="39">
                  <c:v>0.10098055351446522</c:v>
                </c:pt>
                <c:pt idx="40">
                  <c:v>9.5502323352758767E-2</c:v>
                </c:pt>
                <c:pt idx="41">
                  <c:v>8.9660814315003334E-2</c:v>
                </c:pt>
                <c:pt idx="42">
                  <c:v>8.346881715381238E-2</c:v>
                </c:pt>
                <c:pt idx="43">
                  <c:v>7.6939864033027272E-2</c:v>
                </c:pt>
                <c:pt idx="44">
                  <c:v>7.0088241079006741E-2</c:v>
                </c:pt>
                <c:pt idx="45">
                  <c:v>6.2929004696038904E-2</c:v>
                </c:pt>
                <c:pt idx="46">
                  <c:v>5.5478001645868129E-2</c:v>
                </c:pt>
                <c:pt idx="47">
                  <c:v>4.7751892891340623E-2</c:v>
                </c:pt>
                <c:pt idx="48">
                  <c:v>3.9768181204170465E-2</c:v>
                </c:pt>
                <c:pt idx="49">
                  <c:v>3.1545242536821942E-2</c:v>
                </c:pt>
                <c:pt idx="50">
                  <c:v>2.3102361158509051E-2</c:v>
                </c:pt>
                <c:pt idx="51">
                  <c:v>1.4459768555314775E-2</c:v>
                </c:pt>
                <c:pt idx="52">
                  <c:v>5.638686094430796E-3</c:v>
                </c:pt>
                <c:pt idx="53">
                  <c:v>-3.3386285474906784E-3</c:v>
                </c:pt>
                <c:pt idx="54">
                  <c:v>-1.2448831191861468E-2</c:v>
                </c:pt>
                <c:pt idx="55">
                  <c:v>-2.1667437201565835E-2</c:v>
                </c:pt>
                <c:pt idx="56">
                  <c:v>-3.0968763760250321E-2</c:v>
                </c:pt>
                <c:pt idx="57">
                  <c:v>-4.0325868387496251E-2</c:v>
                </c:pt>
                <c:pt idx="58">
                  <c:v>-4.9710483689873804E-2</c:v>
                </c:pt>
                <c:pt idx="59">
                  <c:v>-5.9092948347875547E-2</c:v>
                </c:pt>
                <c:pt idx="60">
                  <c:v>-6.8442134338736527E-2</c:v>
                </c:pt>
                <c:pt idx="61">
                  <c:v>-7.7725370395130111E-2</c:v>
                </c:pt>
                <c:pt idx="62">
                  <c:v>-8.6908361699752301E-2</c:v>
                </c:pt>
                <c:pt idx="63">
                  <c:v>-9.5955105815783093E-2</c:v>
                </c:pt>
                <c:pt idx="64">
                  <c:v>-0.1048278048532299</c:v>
                </c:pt>
                <c:pt idx="65">
                  <c:v>-0.11348677387115497</c:v>
                </c:pt>
                <c:pt idx="66">
                  <c:v>-0.12189034551578365</c:v>
                </c:pt>
                <c:pt idx="67">
                  <c:v>-0.1299947708944949</c:v>
                </c:pt>
                <c:pt idx="68">
                  <c:v>-0.13775411668569132</c:v>
                </c:pt>
                <c:pt idx="69">
                  <c:v>-0.1451201584845539</c:v>
                </c:pt>
                <c:pt idx="70">
                  <c:v>-0.1520422703846796</c:v>
                </c:pt>
                <c:pt idx="71">
                  <c:v>-0.15846731079559434</c:v>
                </c:pt>
                <c:pt idx="72">
                  <c:v>-0.16433950449615403</c:v>
                </c:pt>
                <c:pt idx="73">
                  <c:v>-0.16960032092382621</c:v>
                </c:pt>
                <c:pt idx="74">
                  <c:v>-0.1741883486998545</c:v>
                </c:pt>
                <c:pt idx="75">
                  <c:v>-0.17803916639029543</c:v>
                </c:pt>
                <c:pt idx="76">
                  <c:v>-0.18108520950295431</c:v>
                </c:pt>
                <c:pt idx="77">
                  <c:v>-0.18325563372018899</c:v>
                </c:pt>
                <c:pt idx="78">
                  <c:v>-0.18447617436759739</c:v>
                </c:pt>
                <c:pt idx="79">
                  <c:v>-0.18466900211859411</c:v>
                </c:pt>
                <c:pt idx="80">
                  <c:v>-0.18375257493485925</c:v>
                </c:pt>
                <c:pt idx="81">
                  <c:v>-0.18164148624267634</c:v>
                </c:pt>
                <c:pt idx="82">
                  <c:v>-0.1782463093451549</c:v>
                </c:pt>
                <c:pt idx="83">
                  <c:v>-0.17347343807031718</c:v>
                </c:pt>
                <c:pt idx="84">
                  <c:v>-0.16722492365509017</c:v>
                </c:pt>
                <c:pt idx="85">
                  <c:v>-0.15939830786515669</c:v>
                </c:pt>
                <c:pt idx="86">
                  <c:v>-0.14988645235071391</c:v>
                </c:pt>
                <c:pt idx="87">
                  <c:v>-0.13857736423809691</c:v>
                </c:pt>
                <c:pt idx="88">
                  <c:v>-0.12535401795726836</c:v>
                </c:pt>
                <c:pt idx="89">
                  <c:v>-0.11009417330523091</c:v>
                </c:pt>
                <c:pt idx="90">
                  <c:v>-9.267018974529323E-2</c:v>
                </c:pt>
                <c:pt idx="91">
                  <c:v>-7.2948836942215045E-2</c:v>
                </c:pt>
                <c:pt idx="92">
                  <c:v>-5.0791101533248013E-2</c:v>
                </c:pt>
                <c:pt idx="93">
                  <c:v>-2.6051990135061268E-2</c:v>
                </c:pt>
                <c:pt idx="94">
                  <c:v>1.4196714134812561E-3</c:v>
                </c:pt>
                <c:pt idx="95">
                  <c:v>3.1781442572613554E-2</c:v>
                </c:pt>
                <c:pt idx="96">
                  <c:v>6.5197476387124864E-2</c:v>
                </c:pt>
                <c:pt idx="97">
                  <c:v>0.10183873153591499</c:v>
                </c:pt>
                <c:pt idx="98">
                  <c:v>0.14188318814565132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17EF-473B-85A3-4C614C9F65ED}"/>
            </c:ext>
          </c:extLst>
        </c:ser>
        <c:ser>
          <c:idx val="22"/>
          <c:order val="22"/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bones'!$JS$4:$JS$104</c:f>
              <c:numCache>
                <c:formatCode>General</c:formatCode>
                <c:ptCount val="101"/>
                <c:pt idx="0">
                  <c:v>-1.2800000000000001E-2</c:v>
                </c:pt>
                <c:pt idx="1">
                  <c:v>-6.6620788391341459E-3</c:v>
                </c:pt>
                <c:pt idx="2">
                  <c:v>-4.3682580625161588E-4</c:v>
                </c:pt>
                <c:pt idx="3">
                  <c:v>5.8462009697152154E-3</c:v>
                </c:pt>
                <c:pt idx="4">
                  <c:v>1.215752567901004E-2</c:v>
                </c:pt>
                <c:pt idx="5">
                  <c:v>1.8467842965107679E-2</c:v>
                </c:pt>
                <c:pt idx="6">
                  <c:v>2.4748103432151523E-2</c:v>
                </c:pt>
                <c:pt idx="7">
                  <c:v>3.096959652577333E-2</c:v>
                </c:pt>
                <c:pt idx="8">
                  <c:v>3.7104030787295399E-2</c:v>
                </c:pt>
                <c:pt idx="9">
                  <c:v>4.3123611481315036E-2</c:v>
                </c:pt>
                <c:pt idx="10">
                  <c:v>4.9001115596671439E-2</c:v>
                </c:pt>
                <c:pt idx="11">
                  <c:v>5.4709964220794972E-2</c:v>
                </c:pt>
                <c:pt idx="12">
                  <c:v>6.0224292287438731E-2</c:v>
                </c:pt>
                <c:pt idx="13">
                  <c:v>6.5519015697792421E-2</c:v>
                </c:pt>
                <c:pt idx="14">
                  <c:v>7.0569895814978773E-2</c:v>
                </c:pt>
                <c:pt idx="15">
                  <c:v>7.5353601331932155E-2</c:v>
                </c:pt>
                <c:pt idx="16">
                  <c:v>7.9847767512659609E-2</c:v>
                </c:pt>
                <c:pt idx="17">
                  <c:v>8.4031052806884207E-2</c:v>
                </c:pt>
                <c:pt idx="18">
                  <c:v>8.7883192838070834E-2</c:v>
                </c:pt>
                <c:pt idx="19">
                  <c:v>9.1385051764834246E-2</c:v>
                </c:pt>
                <c:pt idx="20">
                  <c:v>9.4518671015729555E-2</c:v>
                </c:pt>
                <c:pt idx="21">
                  <c:v>9.7267315397425086E-2</c:v>
                </c:pt>
                <c:pt idx="22">
                  <c:v>9.9615516576257487E-2</c:v>
                </c:pt>
                <c:pt idx="23">
                  <c:v>0.1015491139331693</c:v>
                </c:pt>
                <c:pt idx="24">
                  <c:v>0.10305529279202885</c:v>
                </c:pt>
                <c:pt idx="25">
                  <c:v>0.1041226200213325</c:v>
                </c:pt>
                <c:pt idx="26">
                  <c:v>0.10474107700928925</c:v>
                </c:pt>
                <c:pt idx="27">
                  <c:v>0.10490209001228779</c:v>
                </c:pt>
                <c:pt idx="28">
                  <c:v>0.10459855787674566</c:v>
                </c:pt>
                <c:pt idx="29">
                  <c:v>0.10382487713434115</c:v>
                </c:pt>
                <c:pt idx="30">
                  <c:v>0.10257696447062717</c:v>
                </c:pt>
                <c:pt idx="31">
                  <c:v>0.10085227656702782</c:v>
                </c:pt>
                <c:pt idx="32">
                  <c:v>9.8649827316216937E-2</c:v>
                </c:pt>
                <c:pt idx="33">
                  <c:v>9.5970202410879557E-2</c:v>
                </c:pt>
                <c:pt idx="34">
                  <c:v>9.2815571305854966E-2</c:v>
                </c:pt>
                <c:pt idx="35">
                  <c:v>8.9189696553662989E-2</c:v>
                </c:pt>
                <c:pt idx="36">
                  <c:v>8.5097940513411796E-2</c:v>
                </c:pt>
                <c:pt idx="37">
                  <c:v>8.0547269433088736E-2</c:v>
                </c:pt>
                <c:pt idx="38">
                  <c:v>7.5546254905233229E-2</c:v>
                </c:pt>
                <c:pt idx="39">
                  <c:v>7.0105072695991838E-2</c:v>
                </c:pt>
                <c:pt idx="40">
                  <c:v>6.4235498947556091E-2</c:v>
                </c:pt>
                <c:pt idx="41">
                  <c:v>5.7950903753982659E-2</c:v>
                </c:pt>
                <c:pt idx="42">
                  <c:v>5.1266242110395273E-2</c:v>
                </c:pt>
                <c:pt idx="43">
                  <c:v>4.4198042235569536E-2</c:v>
                </c:pt>
                <c:pt idx="44">
                  <c:v>3.6764391267900355E-2</c:v>
                </c:pt>
                <c:pt idx="45">
                  <c:v>2.8984918334751177E-2</c:v>
                </c:pt>
                <c:pt idx="46">
                  <c:v>2.0880774995185626E-2</c:v>
                </c:pt>
                <c:pt idx="47">
                  <c:v>1.2474613056081529E-2</c:v>
                </c:pt>
                <c:pt idx="48">
                  <c:v>3.7905597616283201E-3</c:v>
                </c:pt>
                <c:pt idx="49">
                  <c:v>-5.1458096437955406E-3</c:v>
                </c:pt>
                <c:pt idx="50">
                  <c:v>-1.4307501979359894E-2</c:v>
                </c:pt>
                <c:pt idx="51">
                  <c:v>-2.3666138818140468E-2</c:v>
                </c:pt>
                <c:pt idx="52">
                  <c:v>-3.3191991804091901E-2</c:v>
                </c:pt>
                <c:pt idx="53">
                  <c:v>-4.2854020595640273E-2</c:v>
                </c:pt>
                <c:pt idx="54">
                  <c:v>-5.2619913435891973E-2</c:v>
                </c:pt>
                <c:pt idx="55">
                  <c:v>-6.2456130349461146E-2</c:v>
                </c:pt>
                <c:pt idx="56">
                  <c:v>-7.2327948965913352E-2</c:v>
                </c:pt>
                <c:pt idx="57">
                  <c:v>-8.2199512969829441E-2</c:v>
                </c:pt>
                <c:pt idx="58">
                  <c:v>-9.2033883177483206E-2</c:v>
                </c:pt>
                <c:pt idx="59">
                  <c:v>-0.10179309124014138</c:v>
                </c:pt>
                <c:pt idx="60">
                  <c:v>-0.11143819597397678</c:v>
                </c:pt>
                <c:pt idx="61">
                  <c:v>-0.1209293423166026</c:v>
                </c:pt>
                <c:pt idx="62">
                  <c:v>-0.13022582291022197</c:v>
                </c:pt>
                <c:pt idx="63">
                  <c:v>-0.13928614231139649</c:v>
                </c:pt>
                <c:pt idx="64">
                  <c:v>-0.14806808382743183</c:v>
                </c:pt>
                <c:pt idx="65">
                  <c:v>-0.1565287789793802</c:v>
                </c:pt>
                <c:pt idx="66">
                  <c:v>-0.16462477959166452</c:v>
                </c:pt>
                <c:pt idx="67">
                  <c:v>-0.17231213250831287</c:v>
                </c:pt>
                <c:pt idx="68">
                  <c:v>-0.17954645693581714</c:v>
                </c:pt>
                <c:pt idx="69">
                  <c:v>-0.18628302441260777</c:v>
                </c:pt>
                <c:pt idx="70">
                  <c:v>-0.19247684140514329</c:v>
                </c:pt>
                <c:pt idx="71">
                  <c:v>-0.19808273453062039</c:v>
                </c:pt>
                <c:pt idx="72">
                  <c:v>-0.20305543840630177</c:v>
                </c:pt>
                <c:pt idx="73">
                  <c:v>-0.20734968612545887</c:v>
                </c:pt>
                <c:pt idx="74">
                  <c:v>-0.2109203023599355</c:v>
                </c:pt>
                <c:pt idx="75">
                  <c:v>-0.21372229908932724</c:v>
                </c:pt>
                <c:pt idx="76">
                  <c:v>-0.21571097395677827</c:v>
                </c:pt>
                <c:pt idx="77">
                  <c:v>-0.21684201125139721</c:v>
                </c:pt>
                <c:pt idx="78">
                  <c:v>-0.21707158551728908</c:v>
                </c:pt>
                <c:pt idx="79">
                  <c:v>-0.21635646778920695</c:v>
                </c:pt>
                <c:pt idx="80">
                  <c:v>-0.21465413445481932</c:v>
                </c:pt>
                <c:pt idx="81">
                  <c:v>-0.21192287874359353</c:v>
                </c:pt>
                <c:pt idx="82">
                  <c:v>-0.20812192484230466</c:v>
                </c:pt>
                <c:pt idx="83">
                  <c:v>-0.20321154463714805</c:v>
                </c:pt>
                <c:pt idx="84">
                  <c:v>-0.19715317708248845</c:v>
                </c:pt>
                <c:pt idx="85">
                  <c:v>-0.18990955019620623</c:v>
                </c:pt>
                <c:pt idx="86">
                  <c:v>-0.18144480568167606</c:v>
                </c:pt>
                <c:pt idx="87">
                  <c:v>-0.17172462617636083</c:v>
                </c:pt>
                <c:pt idx="88">
                  <c:v>-0.16071636512701257</c:v>
                </c:pt>
                <c:pt idx="89">
                  <c:v>-0.14838917929151049</c:v>
                </c:pt>
                <c:pt idx="90">
                  <c:v>-0.13471416386729515</c:v>
                </c:pt>
                <c:pt idx="91">
                  <c:v>-0.11966449024643508</c:v>
                </c:pt>
                <c:pt idx="92">
                  <c:v>-0.10321554639730998</c:v>
                </c:pt>
                <c:pt idx="93">
                  <c:v>-8.5345079872898827E-2</c:v>
                </c:pt>
                <c:pt idx="94">
                  <c:v>-6.6033343445703191E-2</c:v>
                </c:pt>
                <c:pt idx="95">
                  <c:v>-4.5263243369276084E-2</c:v>
                </c:pt>
                <c:pt idx="96">
                  <c:v>-2.3020490266373615E-2</c:v>
                </c:pt>
                <c:pt idx="97">
                  <c:v>7.0624735627692302E-4</c:v>
                </c:pt>
                <c:pt idx="98">
                  <c:v>2.5925186966593773E-2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17EF-473B-85A3-4C614C9F65ED}"/>
            </c:ext>
          </c:extLst>
        </c:ser>
        <c:ser>
          <c:idx val="23"/>
          <c:order val="23"/>
          <c:spPr>
            <a:ln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bones'!$JT$4:$JT$104</c:f>
              <c:numCache>
                <c:formatCode>General</c:formatCode>
                <c:ptCount val="101"/>
                <c:pt idx="0">
                  <c:v>-1.54E-2</c:v>
                </c:pt>
                <c:pt idx="1">
                  <c:v>-8.5699471723079193E-3</c:v>
                </c:pt>
                <c:pt idx="2">
                  <c:v>-1.9687885750323281E-3</c:v>
                </c:pt>
                <c:pt idx="3">
                  <c:v>4.426986282310981E-3</c:v>
                </c:pt>
                <c:pt idx="4">
                  <c:v>1.0636113749400919E-2</c:v>
                </c:pt>
                <c:pt idx="5">
                  <c:v>1.6672897379747798E-2</c:v>
                </c:pt>
                <c:pt idx="6">
                  <c:v>2.254754073847259E-2</c:v>
                </c:pt>
                <c:pt idx="7">
                  <c:v>2.8266471673228547E-2</c:v>
                </c:pt>
                <c:pt idx="8">
                  <c:v>3.383265804826531E-2</c:v>
                </c:pt>
                <c:pt idx="9">
                  <c:v>3.9245914941635415E-2</c:v>
                </c:pt>
                <c:pt idx="10">
                  <c:v>4.4503203305543415E-2</c:v>
                </c:pt>
                <c:pt idx="11">
                  <c:v>4.959892008983717E-2</c:v>
                </c:pt>
                <c:pt idx="12">
                  <c:v>5.4525179828641884E-2</c:v>
                </c:pt>
                <c:pt idx="13">
                  <c:v>5.9272087690136421E-2</c:v>
                </c:pt>
                <c:pt idx="14">
                  <c:v>6.382800398947204E-2</c:v>
                </c:pt>
                <c:pt idx="15">
                  <c:v>6.8179800164833798E-2</c:v>
                </c:pt>
                <c:pt idx="16">
                  <c:v>7.2313106216644107E-2</c:v>
                </c:pt>
                <c:pt idx="17">
                  <c:v>7.6212549609908947E-2</c:v>
                </c:pt>
                <c:pt idx="18">
                  <c:v>7.9861985639706548E-2</c:v>
                </c:pt>
                <c:pt idx="19">
                  <c:v>8.3244719259818328E-2</c:v>
                </c:pt>
                <c:pt idx="20">
                  <c:v>8.6343718374502457E-2</c:v>
                </c:pt>
                <c:pt idx="21">
                  <c:v>8.9141818593409833E-2</c:v>
                </c:pt>
                <c:pt idx="22">
                  <c:v>9.1621919449642542E-2</c:v>
                </c:pt>
                <c:pt idx="23">
                  <c:v>9.3767172080954475E-2</c:v>
                </c:pt>
                <c:pt idx="24">
                  <c:v>9.5561158374095068E-2</c:v>
                </c:pt>
                <c:pt idx="25">
                  <c:v>9.6988061572294615E-2</c:v>
                </c:pt>
                <c:pt idx="26">
                  <c:v>9.8032828345892761E-2</c:v>
                </c:pt>
                <c:pt idx="27">
                  <c:v>9.8681322326109072E-2</c:v>
                </c:pt>
                <c:pt idx="28">
                  <c:v>9.8920469101956288E-2</c:v>
                </c:pt>
                <c:pt idx="29">
                  <c:v>9.8738392680295661E-2</c:v>
                </c:pt>
                <c:pt idx="30">
                  <c:v>9.8124543409034953E-2</c:v>
                </c:pt>
                <c:pt idx="31">
                  <c:v>9.7069817363469327E-2</c:v>
                </c:pt>
                <c:pt idx="32">
                  <c:v>9.5566667195763733E-2</c:v>
                </c:pt>
                <c:pt idx="33">
                  <c:v>9.360920444757867E-2</c:v>
                </c:pt>
                <c:pt idx="34">
                  <c:v>9.1193293325837754E-2</c:v>
                </c:pt>
                <c:pt idx="35">
                  <c:v>8.8316635941638189E-2</c:v>
                </c:pt>
                <c:pt idx="36">
                  <c:v>8.4978849012303181E-2</c:v>
                </c:pt>
                <c:pt idx="37">
                  <c:v>8.1181532026577574E-2</c:v>
                </c:pt>
                <c:pt idx="38">
                  <c:v>7.692832687296508E-2</c:v>
                </c:pt>
                <c:pt idx="39">
                  <c:v>7.2224968931208472E-2</c:v>
                </c:pt>
                <c:pt idx="40">
                  <c:v>6.7079329626912043E-2</c:v>
                </c:pt>
                <c:pt idx="41">
                  <c:v>6.1501450449306827E-2</c:v>
                </c:pt>
                <c:pt idx="42">
                  <c:v>5.5503568432158035E-2</c:v>
                </c:pt>
                <c:pt idx="43">
                  <c:v>4.910013309781408E-2</c:v>
                </c:pt>
                <c:pt idx="44">
                  <c:v>4.2307814864400523E-2</c:v>
                </c:pt>
                <c:pt idx="45">
                  <c:v>3.5145504916152842E-2</c:v>
                </c:pt>
                <c:pt idx="46">
                  <c:v>2.7634306536895661E-2</c:v>
                </c:pt>
                <c:pt idx="47">
                  <c:v>1.9797517906661035E-2</c:v>
                </c:pt>
                <c:pt idx="48">
                  <c:v>1.1660606361451577E-2</c:v>
                </c:pt>
                <c:pt idx="49">
                  <c:v>3.2511741161429207E-3</c:v>
                </c:pt>
                <c:pt idx="50">
                  <c:v>-5.4010845494655048E-3</c:v>
                </c:pt>
                <c:pt idx="51">
                  <c:v>-1.4264434641464627E-2</c:v>
                </c:pt>
                <c:pt idx="52">
                  <c:v>-2.330516033950206E-2</c:v>
                </c:pt>
                <c:pt idx="53">
                  <c:v>-3.248763342130731E-2</c:v>
                </c:pt>
                <c:pt idx="54">
                  <c:v>-4.1774390224076946E-2</c:v>
                </c:pt>
                <c:pt idx="55">
                  <c:v>-5.1126217142711844E-2</c:v>
                </c:pt>
                <c:pt idx="56">
                  <c:v>-6.0502244664920352E-2</c:v>
                </c:pt>
                <c:pt idx="57">
                  <c:v>-6.9860049943168773E-2</c:v>
                </c:pt>
                <c:pt idx="58">
                  <c:v>-7.9155767903498903E-2</c:v>
                </c:pt>
                <c:pt idx="59">
                  <c:v>-8.8344210891197511E-2</c:v>
                </c:pt>
                <c:pt idx="60">
                  <c:v>-9.7378996853322713E-2</c:v>
                </c:pt>
                <c:pt idx="61">
                  <c:v>-0.10621268605809395</c:v>
                </c:pt>
                <c:pt idx="62">
                  <c:v>-0.11479692635113301</c:v>
                </c:pt>
                <c:pt idx="63">
                  <c:v>-0.12308260694856513</c:v>
                </c:pt>
                <c:pt idx="64">
                  <c:v>-0.13102002076697775</c:v>
                </c:pt>
                <c:pt idx="65">
                  <c:v>-0.13855903529023714</c:v>
                </c:pt>
                <c:pt idx="66">
                  <c:v>-0.14564927197316477</c:v>
                </c:pt>
                <c:pt idx="67">
                  <c:v>-0.1522402941820625</c:v>
                </c:pt>
                <c:pt idx="68">
                  <c:v>-0.1582818036721069</c:v>
                </c:pt>
                <c:pt idx="69">
                  <c:v>-0.16372384560159295</c:v>
                </c:pt>
                <c:pt idx="70">
                  <c:v>-0.16851702208303757</c:v>
                </c:pt>
                <c:pt idx="71">
                  <c:v>-0.17261271427114463</c:v>
                </c:pt>
                <c:pt idx="72">
                  <c:v>-0.17596331298762272</c:v>
                </c:pt>
                <c:pt idx="73">
                  <c:v>-0.17852245788285506</c:v>
                </c:pt>
                <c:pt idx="74">
                  <c:v>-0.18024528513444341</c:v>
                </c:pt>
                <c:pt idx="75">
                  <c:v>-0.18108868368259692</c:v>
                </c:pt>
                <c:pt idx="76">
                  <c:v>-0.18101156000237642</c:v>
                </c:pt>
                <c:pt idx="77">
                  <c:v>-0.17997511141280634</c:v>
                </c:pt>
                <c:pt idx="78">
                  <c:v>-0.17794310792283788</c:v>
                </c:pt>
                <c:pt idx="79">
                  <c:v>-0.17488218261417235</c:v>
                </c:pt>
                <c:pt idx="80">
                  <c:v>-0.17076213056093562</c:v>
                </c:pt>
                <c:pt idx="81">
                  <c:v>-0.16555621628622322</c:v>
                </c:pt>
                <c:pt idx="82">
                  <c:v>-0.15924148975548005</c:v>
                </c:pt>
                <c:pt idx="83">
                  <c:v>-0.15179911090677081</c:v>
                </c:pt>
                <c:pt idx="84">
                  <c:v>-0.14321468271788465</c:v>
                </c:pt>
                <c:pt idx="85">
                  <c:v>-0.13347859281028865</c:v>
                </c:pt>
                <c:pt idx="86">
                  <c:v>-0.12258636358997169</c:v>
                </c:pt>
                <c:pt idx="87">
                  <c:v>-0.11053901092511434</c:v>
                </c:pt>
                <c:pt idx="88">
                  <c:v>-9.7343411360627324E-2</c:v>
                </c:pt>
                <c:pt idx="89">
                  <c:v>-8.3012677869569257E-2</c:v>
                </c:pt>
                <c:pt idx="90">
                  <c:v>-6.7566544141367008E-2</c:v>
                </c:pt>
                <c:pt idx="91">
                  <c:v>-5.103175740696056E-2</c:v>
                </c:pt>
                <c:pt idx="92">
                  <c:v>-3.3442479800759012E-2</c:v>
                </c:pt>
                <c:pt idx="93">
                  <c:v>-1.4840698259460692E-2</c:v>
                </c:pt>
                <c:pt idx="94">
                  <c:v>4.7233570422477687E-3</c:v>
                </c:pt>
                <c:pt idx="95">
                  <c:v>2.5190785719149535E-2</c:v>
                </c:pt>
                <c:pt idx="96">
                  <c:v>4.6493581666122802E-2</c:v>
                </c:pt>
                <c:pt idx="97">
                  <c:v>6.8554189011820393E-2</c:v>
                </c:pt>
                <c:pt idx="98">
                  <c:v>9.1285049535637736E-2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17EF-473B-85A3-4C614C9F65ED}"/>
            </c:ext>
          </c:extLst>
        </c:ser>
        <c:ser>
          <c:idx val="24"/>
          <c:order val="24"/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bones'!$JU$4:$JU$104</c:f>
              <c:numCache>
                <c:formatCode>General</c:formatCode>
                <c:ptCount val="101"/>
                <c:pt idx="0">
                  <c:v>-1.0699999999999999E-2</c:v>
                </c:pt>
                <c:pt idx="1">
                  <c:v>-5.0895332312808107E-3</c:v>
                </c:pt>
                <c:pt idx="2">
                  <c:v>5.8759461974130373E-4</c:v>
                </c:pt>
                <c:pt idx="3">
                  <c:v>6.3168775577613825E-3</c:v>
                </c:pt>
                <c:pt idx="4">
                  <c:v>1.2082276280213093E-2</c:v>
                </c:pt>
                <c:pt idx="5">
                  <c:v>1.7866393145281413E-2</c:v>
                </c:pt>
                <c:pt idx="6">
                  <c:v>2.3650642437219184E-2</c:v>
                </c:pt>
                <c:pt idx="7">
                  <c:v>2.9415415928967348E-2</c:v>
                </c:pt>
                <c:pt idx="8">
                  <c:v>3.514024374207899E-2</c:v>
                </c:pt>
                <c:pt idx="9">
                  <c:v>4.0803950503947174E-2</c:v>
                </c:pt>
                <c:pt idx="10">
                  <c:v>4.6384806802336545E-2</c:v>
                </c:pt>
                <c:pt idx="11">
                  <c:v>5.18606759372187E-2</c:v>
                </c:pt>
                <c:pt idx="12">
                  <c:v>5.7209155969911329E-2</c:v>
                </c:pt>
                <c:pt idx="13">
                  <c:v>6.2407717069521154E-2</c:v>
                </c:pt>
                <c:pt idx="14">
                  <c:v>6.7433834156690589E-2</c:v>
                </c:pt>
                <c:pt idx="15">
                  <c:v>7.2265114844648273E-2</c:v>
                </c:pt>
                <c:pt idx="16">
                  <c:v>7.6879422677563314E-2</c:v>
                </c:pt>
                <c:pt idx="17">
                  <c:v>8.1254995666203228E-2</c:v>
                </c:pt>
                <c:pt idx="18">
                  <c:v>8.5370560120895861E-2</c:v>
                </c:pt>
                <c:pt idx="19">
                  <c:v>8.920543978179489E-2</c:v>
                </c:pt>
                <c:pt idx="20">
                  <c:v>9.2739660246449196E-2</c:v>
                </c:pt>
                <c:pt idx="21">
                  <c:v>9.5954048694675997E-2</c:v>
                </c:pt>
                <c:pt idx="22">
                  <c:v>9.8830328910737758E-2</c:v>
                </c:pt>
                <c:pt idx="23">
                  <c:v>0.1013512116028228</c:v>
                </c:pt>
                <c:pt idx="24">
                  <c:v>0.10350048001982988</c:v>
                </c:pt>
                <c:pt idx="25">
                  <c:v>0.1052630708654563</c:v>
                </c:pt>
                <c:pt idx="26">
                  <c:v>0.10662515050958996</c:v>
                </c:pt>
                <c:pt idx="27">
                  <c:v>0.10757418649700518</c:v>
                </c:pt>
                <c:pt idx="28">
                  <c:v>0.10809901435336217</c:v>
                </c:pt>
                <c:pt idx="29">
                  <c:v>0.10818989968851041</c:v>
                </c:pt>
                <c:pt idx="30">
                  <c:v>0.10783859559709573</c:v>
                </c:pt>
                <c:pt idx="31">
                  <c:v>0.10703839535647132</c:v>
                </c:pt>
                <c:pt idx="32">
                  <c:v>0.10578418042191205</c:v>
                </c:pt>
                <c:pt idx="33">
                  <c:v>0.10407246371913341</c:v>
                </c:pt>
                <c:pt idx="34">
                  <c:v>0.1019014282341132</c:v>
                </c:pt>
                <c:pt idx="35">
                  <c:v>9.927096090021785E-2</c:v>
                </c:pt>
                <c:pt idx="36">
                  <c:v>9.6182681782632076E-2</c:v>
                </c:pt>
                <c:pt idx="37">
                  <c:v>9.2639968560092392E-2</c:v>
                </c:pt>
                <c:pt idx="38">
                  <c:v>8.8647976303924444E-2</c:v>
                </c:pt>
                <c:pt idx="39">
                  <c:v>8.421365255438408E-2</c:v>
                </c:pt>
                <c:pt idx="40">
                  <c:v>7.9345747694302179E-2</c:v>
                </c:pt>
                <c:pt idx="41">
                  <c:v>7.4054820620033421E-2</c:v>
                </c:pt>
                <c:pt idx="42">
                  <c:v>6.8353239709708621E-2</c:v>
                </c:pt>
                <c:pt idx="43">
                  <c:v>6.2255179088790649E-2</c:v>
                </c:pt>
                <c:pt idx="44">
                  <c:v>5.5776610192934964E-2</c:v>
                </c:pt>
                <c:pt idx="45">
                  <c:v>4.8935288628152759E-2</c:v>
                </c:pt>
                <c:pt idx="46">
                  <c:v>4.1750736328278901E-2</c:v>
                </c:pt>
                <c:pt idx="47">
                  <c:v>3.4244219009742852E-2</c:v>
                </c:pt>
                <c:pt idx="48">
                  <c:v>2.6438718923644369E-2</c:v>
                </c:pt>
                <c:pt idx="49">
                  <c:v>1.8358902905131216E-2</c:v>
                </c:pt>
                <c:pt idx="50">
                  <c:v>1.0031085720083254E-2</c:v>
                </c:pt>
                <c:pt idx="51">
                  <c:v>1.4831887090972929E-3</c:v>
                </c:pt>
                <c:pt idx="52">
                  <c:v>-7.2553062712214633E-3</c:v>
                </c:pt>
                <c:pt idx="53">
                  <c:v>-1.6153407609666007E-2</c:v>
                </c:pt>
                <c:pt idx="54">
                  <c:v>-2.5178669404530521E-2</c:v>
                </c:pt>
                <c:pt idx="55">
                  <c:v>-3.4297251630407102E-2</c:v>
                </c:pt>
                <c:pt idx="56">
                  <c:v>-4.3473985007682805E-2</c:v>
                </c:pt>
                <c:pt idx="57">
                  <c:v>-5.2672440574728099E-2</c:v>
                </c:pt>
                <c:pt idx="58">
                  <c:v>-6.1855003962786162E-2</c:v>
                </c:pt>
                <c:pt idx="59">
                  <c:v>-7.0982954373555465E-2</c:v>
                </c:pt>
                <c:pt idx="60">
                  <c:v>-8.0016548259469092E-2</c:v>
                </c:pt>
                <c:pt idx="61">
                  <c:v>-8.8915107706670451E-2</c:v>
                </c:pt>
                <c:pt idx="62">
                  <c:v>-9.7637113520686949E-2</c:v>
                </c:pt>
                <c:pt idx="63">
                  <c:v>-0.10614030301479639</c:v>
                </c:pt>
                <c:pt idx="64">
                  <c:v>-0.11438177250109273</c:v>
                </c:pt>
                <c:pt idx="65">
                  <c:v>-0.12231808448424537</c:v>
                </c:pt>
                <c:pt idx="66">
                  <c:v>-0.12990537955795811</c:v>
                </c:pt>
                <c:pt idx="67">
                  <c:v>-0.13709949300412144</c:v>
                </c:pt>
                <c:pt idx="68">
                  <c:v>-0.14385607609466172</c:v>
                </c:pt>
                <c:pt idx="69">
                  <c:v>-0.1501307220960863</c:v>
                </c:pt>
                <c:pt idx="70">
                  <c:v>-0.15587909697672692</c:v>
                </c:pt>
                <c:pt idx="71">
                  <c:v>-0.16105707481667747</c:v>
                </c:pt>
                <c:pt idx="72">
                  <c:v>-0.16562087792042685</c:v>
                </c:pt>
                <c:pt idx="73">
                  <c:v>-0.16952722163219086</c:v>
                </c:pt>
                <c:pt idx="74">
                  <c:v>-0.17273346385393851</c:v>
                </c:pt>
                <c:pt idx="75">
                  <c:v>-0.17519775926611669</c:v>
                </c:pt>
                <c:pt idx="76">
                  <c:v>-0.1768792182510659</c:v>
                </c:pt>
                <c:pt idx="77">
                  <c:v>-0.17773807051913837</c:v>
                </c:pt>
                <c:pt idx="78">
                  <c:v>-0.17773583343750882</c:v>
                </c:pt>
                <c:pt idx="79">
                  <c:v>-0.17683548506168378</c:v>
                </c:pt>
                <c:pt idx="80">
                  <c:v>-0.17500164186970302</c:v>
                </c:pt>
                <c:pt idx="81">
                  <c:v>-0.17220074119904255</c:v>
                </c:pt>
                <c:pt idx="82">
                  <c:v>-0.16840122838620891</c:v>
                </c:pt>
                <c:pt idx="83">
                  <c:v>-0.1635737486090339</c:v>
                </c:pt>
                <c:pt idx="84">
                  <c:v>-0.15769134343166408</c:v>
                </c:pt>
                <c:pt idx="85">
                  <c:v>-0.15072965205224165</c:v>
                </c:pt>
                <c:pt idx="86">
                  <c:v>-0.14266711725329156</c:v>
                </c:pt>
                <c:pt idx="87">
                  <c:v>-0.13348519605479614</c:v>
                </c:pt>
                <c:pt idx="88">
                  <c:v>-0.12316857506996838</c:v>
                </c:pt>
                <c:pt idx="89">
                  <c:v>-0.11170539056372787</c:v>
                </c:pt>
                <c:pt idx="90">
                  <c:v>-9.9087453213851776E-2</c:v>
                </c:pt>
                <c:pt idx="91">
                  <c:v>-8.531047757486139E-2</c:v>
                </c:pt>
                <c:pt idx="92">
                  <c:v>-7.0374316244562099E-2</c:v>
                </c:pt>
                <c:pt idx="93">
                  <c:v>-5.4283198733300633E-2</c:v>
                </c:pt>
                <c:pt idx="94">
                  <c:v>-3.7045975035922732E-2</c:v>
                </c:pt>
                <c:pt idx="95">
                  <c:v>-1.8676363906423646E-2</c:v>
                </c:pt>
                <c:pt idx="96">
                  <c:v>8.0679416472977279E-4</c:v>
                </c:pt>
                <c:pt idx="97">
                  <c:v>2.1379279270521453E-2</c:v>
                </c:pt>
                <c:pt idx="98">
                  <c:v>4.3011229704694218E-2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17EF-473B-85A3-4C614C9F65ED}"/>
            </c:ext>
          </c:extLst>
        </c:ser>
        <c:ser>
          <c:idx val="25"/>
          <c:order val="25"/>
          <c:spPr>
            <a:ln>
              <a:solidFill>
                <a:schemeClr val="tx1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fresh bones'!$JZ$4:$JZ$104</c:f>
                <c:numCache>
                  <c:formatCode>General</c:formatCode>
                  <c:ptCount val="101"/>
                  <c:pt idx="0">
                    <c:v>2.6316446209329963E-2</c:v>
                  </c:pt>
                  <c:pt idx="1">
                    <c:v>2.6665643559746495E-2</c:v>
                  </c:pt>
                  <c:pt idx="2">
                    <c:v>3.7406871095207135E-2</c:v>
                  </c:pt>
                  <c:pt idx="3">
                    <c:v>4.8745042806813819E-2</c:v>
                  </c:pt>
                  <c:pt idx="4">
                    <c:v>5.8546406703047817E-2</c:v>
                  </c:pt>
                  <c:pt idx="5">
                    <c:v>6.6780274527287034E-2</c:v>
                  </c:pt>
                  <c:pt idx="6">
                    <c:v>7.3882586032745709E-2</c:v>
                  </c:pt>
                  <c:pt idx="7">
                    <c:v>8.0393950137973014E-2</c:v>
                  </c:pt>
                  <c:pt idx="8">
                    <c:v>8.683711466653489E-2</c:v>
                  </c:pt>
                  <c:pt idx="9">
                    <c:v>9.3652495165244987E-2</c:v>
                  </c:pt>
                  <c:pt idx="10">
                    <c:v>0.10116022176736783</c:v>
                  </c:pt>
                  <c:pt idx="11">
                    <c:v>0.10954657257481996</c:v>
                  </c:pt>
                  <c:pt idx="12">
                    <c:v>0.11887364695789843</c:v>
                  </c:pt>
                  <c:pt idx="13">
                    <c:v>0.12910528244815947</c:v>
                  </c:pt>
                  <c:pt idx="14">
                    <c:v>0.14013902033899978</c:v>
                  </c:pt>
                  <c:pt idx="15">
                    <c:v>0.1518356690452555</c:v>
                  </c:pt>
                  <c:pt idx="16">
                    <c:v>0.16404218191998302</c:v>
                  </c:pt>
                  <c:pt idx="17">
                    <c:v>0.17660717651584637</c:v>
                  </c:pt>
                  <c:pt idx="18">
                    <c:v>0.18939032739413791</c:v>
                  </c:pt>
                  <c:pt idx="19">
                    <c:v>0.20226737036949863</c:v>
                  </c:pt>
                  <c:pt idx="20">
                    <c:v>0.21513225138834252</c:v>
                  </c:pt>
                  <c:pt idx="21">
                    <c:v>0.2278975404503481</c:v>
                  </c:pt>
                  <c:pt idx="22">
                    <c:v>0.24049384782692956</c:v>
                  </c:pt>
                  <c:pt idx="23">
                    <c:v>0.2528686962078463</c:v>
                  </c:pt>
                  <c:pt idx="24">
                    <c:v>0.26498511487432908</c:v>
                  </c:pt>
                  <c:pt idx="25">
                    <c:v>0.27682010621603903</c:v>
                  </c:pt>
                  <c:pt idx="26">
                    <c:v>0.28836306686427154</c:v>
                  </c:pt>
                  <c:pt idx="27">
                    <c:v>0.29961420748065476</c:v>
                  </c:pt>
                  <c:pt idx="28">
                    <c:v>0.31058299492146968</c:v>
                  </c:pt>
                  <c:pt idx="29">
                    <c:v>0.32128663065235064</c:v>
                  </c:pt>
                  <c:pt idx="30">
                    <c:v>0.33174857539679475</c:v>
                  </c:pt>
                  <c:pt idx="31">
                    <c:v>0.34199712933871595</c:v>
                  </c:pt>
                  <c:pt idx="32">
                    <c:v>0.35206407809867202</c:v>
                  </c:pt>
                  <c:pt idx="33">
                    <c:v>0.36198341611781887</c:v>
                  </c:pt>
                  <c:pt idx="34">
                    <c:v>0.37179016033127493</c:v>
                  </c:pt>
                  <c:pt idx="35">
                    <c:v>0.38151926764431565</c:v>
                  </c:pt>
                  <c:pt idx="36">
                    <c:v>0.39120466946093441</c:v>
                  </c:pt>
                  <c:pt idx="37">
                    <c:v>0.4008784352181663</c:v>
                  </c:pt>
                  <c:pt idx="38">
                    <c:v>0.41057007454640088</c:v>
                  </c:pt>
                  <c:pt idx="39">
                    <c:v>0.4203059844229417</c:v>
                  </c:pt>
                  <c:pt idx="40">
                    <c:v>0.43010904373481873</c:v>
                  </c:pt>
                  <c:pt idx="41">
                    <c:v>0.43999835331570031</c:v>
                  </c:pt>
                  <c:pt idx="42">
                    <c:v>0.44998911510889383</c:v>
                  </c:pt>
                  <c:pt idx="43">
                    <c:v>0.46009263997108557</c:v>
                  </c:pt>
                  <c:pt idx="44">
                    <c:v>0.47031647006668725</c:v>
                  </c:pt>
                  <c:pt idx="45">
                    <c:v>0.48066459903608355</c:v>
                  </c:pt>
                  <c:pt idx="46">
                    <c:v>0.49113777128834996</c:v>
                  </c:pt>
                  <c:pt idx="47">
                    <c:v>0.50173384091095719</c:v>
                  </c:pt>
                  <c:pt idx="48">
                    <c:v>0.51244817075969307</c:v>
                  </c:pt>
                  <c:pt idx="49">
                    <c:v>0.52327405317729525</c:v>
                  </c:pt>
                  <c:pt idx="50">
                    <c:v>0.53420313532923036</c:v>
                  </c:pt>
                  <c:pt idx="51">
                    <c:v>0.54522583415903736</c:v>
                  </c:pt>
                  <c:pt idx="52">
                    <c:v>0.55633172827319632</c:v>
                  </c:pt>
                  <c:pt idx="53">
                    <c:v>0.56750991650307514</c:v>
                  </c:pt>
                  <c:pt idx="54">
                    <c:v>0.57874933532288608</c:v>
                  </c:pt>
                  <c:pt idx="55">
                    <c:v>0.5900390296233845</c:v>
                  </c:pt>
                  <c:pt idx="56">
                    <c:v>0.60136837347908634</c:v>
                  </c:pt>
                  <c:pt idx="57">
                    <c:v>0.61272723945822538</c:v>
                  </c:pt>
                  <c:pt idx="58">
                    <c:v>0.62410611668936689</c:v>
                  </c:pt>
                  <c:pt idx="59">
                    <c:v>0.63549617931330582</c:v>
                  </c:pt>
                  <c:pt idx="60">
                    <c:v>0.6468893081224254</c:v>
                  </c:pt>
                  <c:pt idx="61">
                    <c:v>0.65827806913721099</c:v>
                  </c:pt>
                  <c:pt idx="62">
                    <c:v>0.66965565360921664</c:v>
                  </c:pt>
                  <c:pt idx="63">
                    <c:v>0.68101578448980771</c:v>
                  </c:pt>
                  <c:pt idx="64">
                    <c:v>0.69235259478140754</c:v>
                  </c:pt>
                  <c:pt idx="65">
                    <c:v>0.70366048340784171</c:v>
                  </c:pt>
                  <c:pt idx="66">
                    <c:v>0.71493395431622975</c:v>
                  </c:pt>
                  <c:pt idx="67">
                    <c:v>0.72616744446709369</c:v>
                  </c:pt>
                  <c:pt idx="68">
                    <c:v>0.73735514619435449</c:v>
                  </c:pt>
                  <c:pt idx="69">
                    <c:v>0.74849082913634735</c:v>
                  </c:pt>
                  <c:pt idx="70">
                    <c:v>0.75956766656876074</c:v>
                  </c:pt>
                  <c:pt idx="71">
                    <c:v>0.77057807052950067</c:v>
                  </c:pt>
                  <c:pt idx="72">
                    <c:v>0.78151353963702064</c:v>
                  </c:pt>
                  <c:pt idx="73">
                    <c:v>0.79236452299559135</c:v>
                  </c:pt>
                  <c:pt idx="74">
                    <c:v>0.80312030308543192</c:v>
                  </c:pt>
                  <c:pt idx="75">
                    <c:v>0.81376890009073655</c:v>
                  </c:pt>
                  <c:pt idx="76">
                    <c:v>0.82429699976681514</c:v>
                  </c:pt>
                  <c:pt idx="77">
                    <c:v>0.83468990673700771</c:v>
                  </c:pt>
                  <c:pt idx="78">
                    <c:v>0.84493152509377123</c:v>
                  </c:pt>
                  <c:pt idx="79">
                    <c:v>0.85500436841543137</c:v>
                  </c:pt>
                  <c:pt idx="80">
                    <c:v>0.86488960186568342</c:v>
                  </c:pt>
                  <c:pt idx="81">
                    <c:v>0.87456711998975045</c:v>
                  </c:pt>
                  <c:pt idx="82">
                    <c:v>0.88401566524070907</c:v>
                  </c:pt>
                  <c:pt idx="83">
                    <c:v>0.89321299425491008</c:v>
                  </c:pt>
                  <c:pt idx="84">
                    <c:v>0.90213610155259472</c:v>
                  </c:pt>
                  <c:pt idx="85">
                    <c:v>0.9107615137924</c:v>
                  </c:pt>
                  <c:pt idx="86">
                    <c:v>0.91906567209864942</c:v>
                  </c:pt>
                  <c:pt idx="87">
                    <c:v>0.92702542547391187</c:v>
                  </c:pt>
                  <c:pt idx="88">
                    <c:v>0.93461866509517455</c:v>
                  </c:pt>
                  <c:pt idx="89">
                    <c:v>0.94182513758200526</c:v>
                  </c:pt>
                  <c:pt idx="90">
                    <c:v>0.94862748534617714</c:v>
                  </c:pt>
                  <c:pt idx="91">
                    <c:v>0.95501257410949281</c:v>
                  </c:pt>
                  <c:pt idx="92">
                    <c:v>0.96097318179699343</c:v>
                  </c:pt>
                  <c:pt idx="93">
                    <c:v>0.96651013936152563</c:v>
                  </c:pt>
                  <c:pt idx="94">
                    <c:v>0.97163503254171113</c:v>
                  </c:pt>
                  <c:pt idx="95">
                    <c:v>0.97637359356319853</c:v>
                  </c:pt>
                  <c:pt idx="96">
                    <c:v>0.98076993212301466</c:v>
                  </c:pt>
                  <c:pt idx="97">
                    <c:v>0.98489177324242949</c:v>
                  </c:pt>
                  <c:pt idx="98">
                    <c:v>0.9888368814876759</c:v>
                  </c:pt>
                </c:numCache>
              </c:numRef>
            </c:plus>
            <c:minus>
              <c:numRef>
                <c:f>'Data fresh bones'!$JZ$4:$JZ$104</c:f>
                <c:numCache>
                  <c:formatCode>General</c:formatCode>
                  <c:ptCount val="101"/>
                  <c:pt idx="0">
                    <c:v>2.6316446209329963E-2</c:v>
                  </c:pt>
                  <c:pt idx="1">
                    <c:v>2.6665643559746495E-2</c:v>
                  </c:pt>
                  <c:pt idx="2">
                    <c:v>3.7406871095207135E-2</c:v>
                  </c:pt>
                  <c:pt idx="3">
                    <c:v>4.8745042806813819E-2</c:v>
                  </c:pt>
                  <c:pt idx="4">
                    <c:v>5.8546406703047817E-2</c:v>
                  </c:pt>
                  <c:pt idx="5">
                    <c:v>6.6780274527287034E-2</c:v>
                  </c:pt>
                  <c:pt idx="6">
                    <c:v>7.3882586032745709E-2</c:v>
                  </c:pt>
                  <c:pt idx="7">
                    <c:v>8.0393950137973014E-2</c:v>
                  </c:pt>
                  <c:pt idx="8">
                    <c:v>8.683711466653489E-2</c:v>
                  </c:pt>
                  <c:pt idx="9">
                    <c:v>9.3652495165244987E-2</c:v>
                  </c:pt>
                  <c:pt idx="10">
                    <c:v>0.10116022176736783</c:v>
                  </c:pt>
                  <c:pt idx="11">
                    <c:v>0.10954657257481996</c:v>
                  </c:pt>
                  <c:pt idx="12">
                    <c:v>0.11887364695789843</c:v>
                  </c:pt>
                  <c:pt idx="13">
                    <c:v>0.12910528244815947</c:v>
                  </c:pt>
                  <c:pt idx="14">
                    <c:v>0.14013902033899978</c:v>
                  </c:pt>
                  <c:pt idx="15">
                    <c:v>0.1518356690452555</c:v>
                  </c:pt>
                  <c:pt idx="16">
                    <c:v>0.16404218191998302</c:v>
                  </c:pt>
                  <c:pt idx="17">
                    <c:v>0.17660717651584637</c:v>
                  </c:pt>
                  <c:pt idx="18">
                    <c:v>0.18939032739413791</c:v>
                  </c:pt>
                  <c:pt idx="19">
                    <c:v>0.20226737036949863</c:v>
                  </c:pt>
                  <c:pt idx="20">
                    <c:v>0.21513225138834252</c:v>
                  </c:pt>
                  <c:pt idx="21">
                    <c:v>0.2278975404503481</c:v>
                  </c:pt>
                  <c:pt idx="22">
                    <c:v>0.24049384782692956</c:v>
                  </c:pt>
                  <c:pt idx="23">
                    <c:v>0.2528686962078463</c:v>
                  </c:pt>
                  <c:pt idx="24">
                    <c:v>0.26498511487432908</c:v>
                  </c:pt>
                  <c:pt idx="25">
                    <c:v>0.27682010621603903</c:v>
                  </c:pt>
                  <c:pt idx="26">
                    <c:v>0.28836306686427154</c:v>
                  </c:pt>
                  <c:pt idx="27">
                    <c:v>0.29961420748065476</c:v>
                  </c:pt>
                  <c:pt idx="28">
                    <c:v>0.31058299492146968</c:v>
                  </c:pt>
                  <c:pt idx="29">
                    <c:v>0.32128663065235064</c:v>
                  </c:pt>
                  <c:pt idx="30">
                    <c:v>0.33174857539679475</c:v>
                  </c:pt>
                  <c:pt idx="31">
                    <c:v>0.34199712933871595</c:v>
                  </c:pt>
                  <c:pt idx="32">
                    <c:v>0.35206407809867202</c:v>
                  </c:pt>
                  <c:pt idx="33">
                    <c:v>0.36198341611781887</c:v>
                  </c:pt>
                  <c:pt idx="34">
                    <c:v>0.37179016033127493</c:v>
                  </c:pt>
                  <c:pt idx="35">
                    <c:v>0.38151926764431565</c:v>
                  </c:pt>
                  <c:pt idx="36">
                    <c:v>0.39120466946093441</c:v>
                  </c:pt>
                  <c:pt idx="37">
                    <c:v>0.4008784352181663</c:v>
                  </c:pt>
                  <c:pt idx="38">
                    <c:v>0.41057007454640088</c:v>
                  </c:pt>
                  <c:pt idx="39">
                    <c:v>0.4203059844229417</c:v>
                  </c:pt>
                  <c:pt idx="40">
                    <c:v>0.43010904373481873</c:v>
                  </c:pt>
                  <c:pt idx="41">
                    <c:v>0.43999835331570031</c:v>
                  </c:pt>
                  <c:pt idx="42">
                    <c:v>0.44998911510889383</c:v>
                  </c:pt>
                  <c:pt idx="43">
                    <c:v>0.46009263997108557</c:v>
                  </c:pt>
                  <c:pt idx="44">
                    <c:v>0.47031647006668725</c:v>
                  </c:pt>
                  <c:pt idx="45">
                    <c:v>0.48066459903608355</c:v>
                  </c:pt>
                  <c:pt idx="46">
                    <c:v>0.49113777128834996</c:v>
                  </c:pt>
                  <c:pt idx="47">
                    <c:v>0.50173384091095719</c:v>
                  </c:pt>
                  <c:pt idx="48">
                    <c:v>0.51244817075969307</c:v>
                  </c:pt>
                  <c:pt idx="49">
                    <c:v>0.52327405317729525</c:v>
                  </c:pt>
                  <c:pt idx="50">
                    <c:v>0.53420313532923036</c:v>
                  </c:pt>
                  <c:pt idx="51">
                    <c:v>0.54522583415903736</c:v>
                  </c:pt>
                  <c:pt idx="52">
                    <c:v>0.55633172827319632</c:v>
                  </c:pt>
                  <c:pt idx="53">
                    <c:v>0.56750991650307514</c:v>
                  </c:pt>
                  <c:pt idx="54">
                    <c:v>0.57874933532288608</c:v>
                  </c:pt>
                  <c:pt idx="55">
                    <c:v>0.5900390296233845</c:v>
                  </c:pt>
                  <c:pt idx="56">
                    <c:v>0.60136837347908634</c:v>
                  </c:pt>
                  <c:pt idx="57">
                    <c:v>0.61272723945822538</c:v>
                  </c:pt>
                  <c:pt idx="58">
                    <c:v>0.62410611668936689</c:v>
                  </c:pt>
                  <c:pt idx="59">
                    <c:v>0.63549617931330582</c:v>
                  </c:pt>
                  <c:pt idx="60">
                    <c:v>0.6468893081224254</c:v>
                  </c:pt>
                  <c:pt idx="61">
                    <c:v>0.65827806913721099</c:v>
                  </c:pt>
                  <c:pt idx="62">
                    <c:v>0.66965565360921664</c:v>
                  </c:pt>
                  <c:pt idx="63">
                    <c:v>0.68101578448980771</c:v>
                  </c:pt>
                  <c:pt idx="64">
                    <c:v>0.69235259478140754</c:v>
                  </c:pt>
                  <c:pt idx="65">
                    <c:v>0.70366048340784171</c:v>
                  </c:pt>
                  <c:pt idx="66">
                    <c:v>0.71493395431622975</c:v>
                  </c:pt>
                  <c:pt idx="67">
                    <c:v>0.72616744446709369</c:v>
                  </c:pt>
                  <c:pt idx="68">
                    <c:v>0.73735514619435449</c:v>
                  </c:pt>
                  <c:pt idx="69">
                    <c:v>0.74849082913634735</c:v>
                  </c:pt>
                  <c:pt idx="70">
                    <c:v>0.75956766656876074</c:v>
                  </c:pt>
                  <c:pt idx="71">
                    <c:v>0.77057807052950067</c:v>
                  </c:pt>
                  <c:pt idx="72">
                    <c:v>0.78151353963702064</c:v>
                  </c:pt>
                  <c:pt idx="73">
                    <c:v>0.79236452299559135</c:v>
                  </c:pt>
                  <c:pt idx="74">
                    <c:v>0.80312030308543192</c:v>
                  </c:pt>
                  <c:pt idx="75">
                    <c:v>0.81376890009073655</c:v>
                  </c:pt>
                  <c:pt idx="76">
                    <c:v>0.82429699976681514</c:v>
                  </c:pt>
                  <c:pt idx="77">
                    <c:v>0.83468990673700771</c:v>
                  </c:pt>
                  <c:pt idx="78">
                    <c:v>0.84493152509377123</c:v>
                  </c:pt>
                  <c:pt idx="79">
                    <c:v>0.85500436841543137</c:v>
                  </c:pt>
                  <c:pt idx="80">
                    <c:v>0.86488960186568342</c:v>
                  </c:pt>
                  <c:pt idx="81">
                    <c:v>0.87456711998975045</c:v>
                  </c:pt>
                  <c:pt idx="82">
                    <c:v>0.88401566524070907</c:v>
                  </c:pt>
                  <c:pt idx="83">
                    <c:v>0.89321299425491008</c:v>
                  </c:pt>
                  <c:pt idx="84">
                    <c:v>0.90213610155259472</c:v>
                  </c:pt>
                  <c:pt idx="85">
                    <c:v>0.9107615137924</c:v>
                  </c:pt>
                  <c:pt idx="86">
                    <c:v>0.91906567209864942</c:v>
                  </c:pt>
                  <c:pt idx="87">
                    <c:v>0.92702542547391187</c:v>
                  </c:pt>
                  <c:pt idx="88">
                    <c:v>0.93461866509517455</c:v>
                  </c:pt>
                  <c:pt idx="89">
                    <c:v>0.94182513758200526</c:v>
                  </c:pt>
                  <c:pt idx="90">
                    <c:v>0.94862748534617714</c:v>
                  </c:pt>
                  <c:pt idx="91">
                    <c:v>0.95501257410949281</c:v>
                  </c:pt>
                  <c:pt idx="92">
                    <c:v>0.96097318179699343</c:v>
                  </c:pt>
                  <c:pt idx="93">
                    <c:v>0.96651013936152563</c:v>
                  </c:pt>
                  <c:pt idx="94">
                    <c:v>0.97163503254171113</c:v>
                  </c:pt>
                  <c:pt idx="95">
                    <c:v>0.97637359356319853</c:v>
                  </c:pt>
                  <c:pt idx="96">
                    <c:v>0.98076993212301466</c:v>
                  </c:pt>
                  <c:pt idx="97">
                    <c:v>0.98489177324242949</c:v>
                  </c:pt>
                  <c:pt idx="98">
                    <c:v>0.9888368814876759</c:v>
                  </c:pt>
                </c:numCache>
              </c:numRef>
            </c:minus>
          </c:errBars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bones'!$JV$4:$JV$104</c:f>
              <c:numCache>
                <c:formatCode>General</c:formatCode>
                <c:ptCount val="101"/>
                <c:pt idx="0">
                  <c:v>2.428E-3</c:v>
                </c:pt>
                <c:pt idx="1">
                  <c:v>1.9044162812827514E-2</c:v>
                </c:pt>
                <c:pt idx="2">
                  <c:v>3.4403192576037085E-2</c:v>
                </c:pt>
                <c:pt idx="3">
                  <c:v>4.8616810452077754E-2</c:v>
                </c:pt>
                <c:pt idx="4">
                  <c:v>6.1787823843316117E-2</c:v>
                </c:pt>
                <c:pt idx="5">
                  <c:v>7.4010567654402615E-2</c:v>
                </c:pt>
                <c:pt idx="6">
                  <c:v>8.5371336060319103E-2</c:v>
                </c:pt>
                <c:pt idx="7">
                  <c:v>9.5948804780106742E-2</c:v>
                </c:pt>
                <c:pt idx="8">
                  <c:v>0.10581444385627503</c:v>
                </c:pt>
                <c:pt idx="9">
                  <c:v>0.11503292093989149</c:v>
                </c:pt>
                <c:pt idx="10">
                  <c:v>0.12366249508135194</c:v>
                </c:pt>
                <c:pt idx="11">
                  <c:v>0.13175540102683192</c:v>
                </c:pt>
                <c:pt idx="12">
                  <c:v>0.13935822402041873</c:v>
                </c:pt>
                <c:pt idx="13">
                  <c:v>0.14651226511192403</c:v>
                </c:pt>
                <c:pt idx="14">
                  <c:v>0.15325389697037753</c:v>
                </c:pt>
                <c:pt idx="15">
                  <c:v>0.15961491020320151</c:v>
                </c:pt>
                <c:pt idx="16">
                  <c:v>0.16562285018106593</c:v>
                </c:pt>
                <c:pt idx="17">
                  <c:v>0.17130134436842406</c:v>
                </c:pt>
                <c:pt idx="18">
                  <c:v>0.17667042015972967</c:v>
                </c:pt>
                <c:pt idx="19">
                  <c:v>0.1817468132213341</c:v>
                </c:pt>
                <c:pt idx="20">
                  <c:v>0.1865442663390651</c:v>
                </c:pt>
                <c:pt idx="21">
                  <c:v>0.19107381877148516</c:v>
                </c:pt>
                <c:pt idx="22">
                  <c:v>0.19534408610883222</c:v>
                </c:pt>
                <c:pt idx="23">
                  <c:v>0.19936153063763962</c:v>
                </c:pt>
                <c:pt idx="24">
                  <c:v>0.20313072221103787</c:v>
                </c:pt>
                <c:pt idx="25">
                  <c:v>0.20665458962473671</c:v>
                </c:pt>
                <c:pt idx="26">
                  <c:v>0.2099346624986885</c:v>
                </c:pt>
                <c:pt idx="27">
                  <c:v>0.21297130366443112</c:v>
                </c:pt>
                <c:pt idx="28">
                  <c:v>0.21576393205811381</c:v>
                </c:pt>
                <c:pt idx="29">
                  <c:v>0.21831123611920134</c:v>
                </c:pt>
                <c:pt idx="30">
                  <c:v>0.22061137769486044</c:v>
                </c:pt>
                <c:pt idx="31">
                  <c:v>0.22266218645002764</c:v>
                </c:pt>
                <c:pt idx="32">
                  <c:v>0.2244613447831556</c:v>
                </c:pt>
                <c:pt idx="33">
                  <c:v>0.22600656324764237</c:v>
                </c:pt>
                <c:pt idx="34">
                  <c:v>0.22729574647894057</c:v>
                </c:pt>
                <c:pt idx="35">
                  <c:v>0.22832714962734715</c:v>
                </c:pt>
                <c:pt idx="36">
                  <c:v>0.22909952529647501</c:v>
                </c:pt>
                <c:pt idx="37">
                  <c:v>0.22961226098740334</c:v>
                </c:pt>
                <c:pt idx="38">
                  <c:v>0.22986550704851141</c:v>
                </c:pt>
                <c:pt idx="39">
                  <c:v>0.22986029513099079</c:v>
                </c:pt>
                <c:pt idx="40">
                  <c:v>0.22959864715003936</c:v>
                </c:pt>
                <c:pt idx="41">
                  <c:v>0.22908367475173683</c:v>
                </c:pt>
                <c:pt idx="42">
                  <c:v>0.22831966928559974</c:v>
                </c:pt>
                <c:pt idx="43">
                  <c:v>0.2273121822828173</c:v>
                </c:pt>
                <c:pt idx="44">
                  <c:v>0.22606809644017009</c:v>
                </c:pt>
                <c:pt idx="45">
                  <c:v>0.22459568710962499</c:v>
                </c:pt>
                <c:pt idx="46">
                  <c:v>0.2229046742936179</c:v>
                </c:pt>
                <c:pt idx="47">
                  <c:v>0.22100626514600991</c:v>
                </c:pt>
                <c:pt idx="48">
                  <c:v>0.21891318697872933</c:v>
                </c:pt>
                <c:pt idx="49">
                  <c:v>0.2166397107740903</c:v>
                </c:pt>
                <c:pt idx="50">
                  <c:v>0.21420166520279882</c:v>
                </c:pt>
                <c:pt idx="51">
                  <c:v>0.2116164411476319</c:v>
                </c:pt>
                <c:pt idx="52">
                  <c:v>0.20890298673280078</c:v>
                </c:pt>
                <c:pt idx="53">
                  <c:v>0.20608179285899772</c:v>
                </c:pt>
                <c:pt idx="54">
                  <c:v>0.20317486924411918</c:v>
                </c:pt>
                <c:pt idx="55">
                  <c:v>0.20020571096967255</c:v>
                </c:pt>
                <c:pt idx="56">
                  <c:v>0.19719925553285919</c:v>
                </c:pt>
                <c:pt idx="57">
                  <c:v>0.19418183040434711</c:v>
                </c:pt>
                <c:pt idx="58">
                  <c:v>0.19118109109171627</c:v>
                </c:pt>
                <c:pt idx="59">
                  <c:v>0.18822594970858639</c:v>
                </c:pt>
                <c:pt idx="60">
                  <c:v>0.18534649404942902</c:v>
                </c:pt>
                <c:pt idx="61">
                  <c:v>0.18257389717005626</c:v>
                </c:pt>
                <c:pt idx="62">
                  <c:v>0.17994031747379041</c:v>
                </c:pt>
                <c:pt idx="63">
                  <c:v>0.1774787893033235</c:v>
                </c:pt>
                <c:pt idx="64">
                  <c:v>0.17522310403823929</c:v>
                </c:pt>
                <c:pt idx="65">
                  <c:v>0.17320768169823403</c:v>
                </c:pt>
                <c:pt idx="66">
                  <c:v>0.17146743305200982</c:v>
                </c:pt>
                <c:pt idx="67">
                  <c:v>0.17003761223184824</c:v>
                </c:pt>
                <c:pt idx="68">
                  <c:v>0.16895365985386498</c:v>
                </c:pt>
                <c:pt idx="69">
                  <c:v>0.16825103664394969</c:v>
                </c:pt>
                <c:pt idx="70">
                  <c:v>0.16796504756938788</c:v>
                </c:pt>
                <c:pt idx="71">
                  <c:v>0.16813065647614345</c:v>
                </c:pt>
                <c:pt idx="72">
                  <c:v>0.16878229123185456</c:v>
                </c:pt>
                <c:pt idx="73">
                  <c:v>0.16995363937448435</c:v>
                </c:pt>
                <c:pt idx="74">
                  <c:v>0.17167743426666726</c:v>
                </c:pt>
                <c:pt idx="75">
                  <c:v>0.17398523175572117</c:v>
                </c:pt>
                <c:pt idx="76">
                  <c:v>0.17690717733936187</c:v>
                </c:pt>
                <c:pt idx="77">
                  <c:v>0.18047176383707642</c:v>
                </c:pt>
                <c:pt idx="78">
                  <c:v>0.18470557956719</c:v>
                </c:pt>
                <c:pt idx="79">
                  <c:v>0.18963304702961209</c:v>
                </c:pt>
                <c:pt idx="80">
                  <c:v>0.19527615209425819</c:v>
                </c:pt>
                <c:pt idx="81">
                  <c:v>0.20165416369515873</c:v>
                </c:pt>
                <c:pt idx="82">
                  <c:v>0.2087833440302522</c:v>
                </c:pt>
                <c:pt idx="83">
                  <c:v>0.21667664926683686</c:v>
                </c:pt>
                <c:pt idx="84">
                  <c:v>0.22534342075273209</c:v>
                </c:pt>
                <c:pt idx="85">
                  <c:v>0.23478906673309971</c:v>
                </c:pt>
                <c:pt idx="86">
                  <c:v>0.24501473457296524</c:v>
                </c:pt>
                <c:pt idx="87">
                  <c:v>0.25601697348539931</c:v>
                </c:pt>
                <c:pt idx="88">
                  <c:v>0.2677873877653919</c:v>
                </c:pt>
                <c:pt idx="89">
                  <c:v>0.280312280529394</c:v>
                </c:pt>
                <c:pt idx="90">
                  <c:v>0.29357228796058354</c:v>
                </c:pt>
                <c:pt idx="91">
                  <c:v>0.30754200405973686</c:v>
                </c:pt>
                <c:pt idx="92">
                  <c:v>0.32218959590184709</c:v>
                </c:pt>
                <c:pt idx="93">
                  <c:v>0.33747640939840523</c:v>
                </c:pt>
                <c:pt idx="94">
                  <c:v>0.35335656556534123</c:v>
                </c:pt>
                <c:pt idx="95">
                  <c:v>0.36977654729666221</c:v>
                </c:pt>
                <c:pt idx="96">
                  <c:v>0.38667477664380073</c:v>
                </c:pt>
                <c:pt idx="97">
                  <c:v>0.40398118260054</c:v>
                </c:pt>
                <c:pt idx="98">
                  <c:v>0.42161675939378607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17EF-473B-85A3-4C614C9F6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980544"/>
        <c:axId val="185981120"/>
      </c:scatterChart>
      <c:valAx>
        <c:axId val="185980544"/>
        <c:scaling>
          <c:orientation val="minMax"/>
          <c:max val="1.6"/>
        </c:scaling>
        <c:delete val="0"/>
        <c:axPos val="b"/>
        <c:title>
          <c:tx>
            <c:rich>
              <a:bodyPr/>
              <a:lstStyle/>
              <a:p>
                <a:pPr>
                  <a:defRPr sz="1800"/>
                </a:pPr>
                <a:r>
                  <a:rPr lang="fr-FR" sz="1800"/>
                  <a:t>Angle</a:t>
                </a:r>
                <a:r>
                  <a:rPr lang="fr-FR" sz="1800" baseline="0"/>
                  <a:t> de flexion (rad)</a:t>
                </a:r>
                <a:endParaRPr lang="fr-FR" sz="180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85981120"/>
        <c:crossesAt val="-1"/>
        <c:crossBetween val="midCat"/>
      </c:valAx>
      <c:valAx>
        <c:axId val="1859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fr-FR" sz="1800"/>
                  <a:t>Medial-Lateral Translation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859805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 </a:t>
            </a:r>
            <a:r>
              <a:rPr lang="fr-FR" sz="2000"/>
              <a:t>T</a:t>
            </a:r>
            <a:r>
              <a:rPr lang="fr-FR" sz="2000" baseline="-25000"/>
              <a:t>Z </a:t>
            </a:r>
            <a:r>
              <a:rPr lang="fr-FR"/>
              <a:t> </a:t>
            </a:r>
            <a:r>
              <a:rPr lang="fr-FR" sz="1800" b="0"/>
              <a:t>(Medial-Lateral)</a:t>
            </a:r>
            <a:endParaRPr lang="fr-FR" b="0"/>
          </a:p>
        </c:rich>
      </c:tx>
      <c:layout>
        <c:manualLayout>
          <c:xMode val="edge"/>
          <c:yMode val="edge"/>
          <c:x val="0.34093402578345561"/>
          <c:y val="3.73884712207394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24146027302669"/>
          <c:y val="0.14526582884417263"/>
          <c:w val="0.81347509332007162"/>
          <c:h val="0.62396818679533472"/>
        </c:manualLayout>
      </c:layout>
      <c:scatterChart>
        <c:scatterStyle val="smoothMarker"/>
        <c:varyColors val="0"/>
        <c:ser>
          <c:idx val="2"/>
          <c:order val="2"/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fresh bones'!$JY$4:$JY$104</c:f>
                <c:numCache>
                  <c:formatCode>General</c:formatCode>
                  <c:ptCount val="101"/>
                  <c:pt idx="0">
                    <c:v>2.5501667919308074E-3</c:v>
                  </c:pt>
                  <c:pt idx="1">
                    <c:v>2.5840053839572166E-3</c:v>
                  </c:pt>
                  <c:pt idx="2">
                    <c:v>3.6248724352155757E-3</c:v>
                  </c:pt>
                  <c:pt idx="3">
                    <c:v>4.7235857170225132E-3</c:v>
                  </c:pt>
                  <c:pt idx="4">
                    <c:v>5.6733762975965715E-3</c:v>
                  </c:pt>
                  <c:pt idx="5">
                    <c:v>6.4712703645803619E-3</c:v>
                  </c:pt>
                  <c:pt idx="6">
                    <c:v>7.159512188841098E-3</c:v>
                  </c:pt>
                  <c:pt idx="7">
                    <c:v>7.7904888936453339E-3</c:v>
                  </c:pt>
                  <c:pt idx="8">
                    <c:v>8.4148567921444734E-3</c:v>
                  </c:pt>
                  <c:pt idx="9">
                    <c:v>9.0752938771495699E-3</c:v>
                  </c:pt>
                  <c:pt idx="10">
                    <c:v>9.8028220134083847E-3</c:v>
                  </c:pt>
                  <c:pt idx="11">
                    <c:v>1.0615492279162747E-2</c:v>
                  </c:pt>
                  <c:pt idx="12">
                    <c:v>1.1519322346809286E-2</c:v>
                  </c:pt>
                  <c:pt idx="13">
                    <c:v>1.2510807931407478E-2</c:v>
                  </c:pt>
                  <c:pt idx="14">
                    <c:v>1.3580020382673558E-2</c:v>
                  </c:pt>
                  <c:pt idx="15">
                    <c:v>1.4713471490407045E-2</c:v>
                  </c:pt>
                  <c:pt idx="16">
                    <c:v>1.5896330434612436E-2</c:v>
                  </c:pt>
                  <c:pt idx="17">
                    <c:v>1.7113927662759473E-2</c:v>
                  </c:pt>
                  <c:pt idx="18">
                    <c:v>1.8352665089794849E-2</c:v>
                  </c:pt>
                  <c:pt idx="19">
                    <c:v>1.9600501029071044E-2</c:v>
                  </c:pt>
                  <c:pt idx="20">
                    <c:v>2.0847158427088768E-2</c:v>
                  </c:pt>
                  <c:pt idx="21">
                    <c:v>2.2084164974111937E-2</c:v>
                  </c:pt>
                  <c:pt idx="22">
                    <c:v>2.3304796533449253E-2</c:v>
                  </c:pt>
                  <c:pt idx="23">
                    <c:v>2.4503967848039758E-2</c:v>
                  </c:pt>
                  <c:pt idx="24">
                    <c:v>2.5678096310318244E-2</c:v>
                  </c:pt>
                  <c:pt idx="25">
                    <c:v>2.6824953361697663E-2</c:v>
                  </c:pt>
                  <c:pt idx="26">
                    <c:v>2.7943511494187855E-2</c:v>
                  </c:pt>
                  <c:pt idx="27">
                    <c:v>2.903379112172632E-2</c:v>
                  </c:pt>
                  <c:pt idx="28">
                    <c:v>3.0096709619794538E-2</c:v>
                  </c:pt>
                  <c:pt idx="29">
                    <c:v>3.1133933877838138E-2</c:v>
                  </c:pt>
                  <c:pt idx="30">
                    <c:v>3.2147737331924491E-2</c:v>
                  </c:pt>
                  <c:pt idx="31">
                    <c:v>3.3140862380804881E-2</c:v>
                  </c:pt>
                  <c:pt idx="32">
                    <c:v>3.4116389175703477E-2</c:v>
                  </c:pt>
                  <c:pt idx="33">
                    <c:v>3.5077611911218456E-2</c:v>
                  </c:pt>
                  <c:pt idx="34">
                    <c:v>3.6027923865620912E-2</c:v>
                  </c:pt>
                  <c:pt idx="35">
                    <c:v>3.6970712500054813E-2</c:v>
                  </c:pt>
                  <c:pt idx="36">
                    <c:v>3.7909265900570227E-2</c:v>
                  </c:pt>
                  <c:pt idx="37">
                    <c:v>3.8846691721320444E-2</c:v>
                  </c:pt>
                  <c:pt idx="38">
                    <c:v>3.9785849561160998E-2</c:v>
                  </c:pt>
                  <c:pt idx="39">
                    <c:v>4.0729297390662507E-2</c:v>
                  </c:pt>
                  <c:pt idx="40">
                    <c:v>4.1679252263657998E-2</c:v>
                  </c:pt>
                  <c:pt idx="41">
                    <c:v>4.2637565125800705E-2</c:v>
                  </c:pt>
                  <c:pt idx="42">
                    <c:v>4.360570910498511E-2</c:v>
                  </c:pt>
                  <c:pt idx="43">
                    <c:v>4.458478026756002E-2</c:v>
                  </c:pt>
                  <c:pt idx="44">
                    <c:v>4.5575509478820414E-2</c:v>
                  </c:pt>
                  <c:pt idx="45">
                    <c:v>4.6578283738173708E-2</c:v>
                  </c:pt>
                  <c:pt idx="46">
                    <c:v>4.759317518177722E-2</c:v>
                  </c:pt>
                  <c:pt idx="47">
                    <c:v>4.8619975862295391E-2</c:v>
                  </c:pt>
                  <c:pt idx="48">
                    <c:v>4.9658236422277541E-2</c:v>
                  </c:pt>
                  <c:pt idx="49">
                    <c:v>5.0707306863442533E-2</c:v>
                  </c:pt>
                  <c:pt idx="50">
                    <c:v>5.1766377763382956E-2</c:v>
                  </c:pt>
                  <c:pt idx="51">
                    <c:v>5.2834520486364403E-2</c:v>
                  </c:pt>
                  <c:pt idx="52">
                    <c:v>5.3910725158505389E-2</c:v>
                  </c:pt>
                  <c:pt idx="53">
                    <c:v>5.4993935413835474E-2</c:v>
                  </c:pt>
                  <c:pt idx="54">
                    <c:v>5.6083079153339419E-2</c:v>
                  </c:pt>
                  <c:pt idx="55">
                    <c:v>5.7177094783989982E-2</c:v>
                  </c:pt>
                  <c:pt idx="56">
                    <c:v>5.8274952611956622E-2</c:v>
                  </c:pt>
                  <c:pt idx="57">
                    <c:v>5.9375671249404086E-2</c:v>
                  </c:pt>
                  <c:pt idx="58">
                    <c:v>6.0478329055609958E-2</c:v>
                  </c:pt>
                  <c:pt idx="59">
                    <c:v>6.1582070770222E-2</c:v>
                  </c:pt>
                  <c:pt idx="60">
                    <c:v>6.2686109610196758E-2</c:v>
                  </c:pt>
                  <c:pt idx="61">
                    <c:v>6.3789725193779831E-2</c:v>
                  </c:pt>
                  <c:pt idx="62">
                    <c:v>6.4892257726558128E-2</c:v>
                  </c:pt>
                  <c:pt idx="63">
                    <c:v>6.5993098937914413E-2</c:v>
                  </c:pt>
                  <c:pt idx="64">
                    <c:v>6.709168029278624E-2</c:v>
                  </c:pt>
                  <c:pt idx="65">
                    <c:v>6.8187459024937419E-2</c:v>
                  </c:pt>
                  <c:pt idx="66">
                    <c:v>6.9279902545300615E-2</c:v>
                  </c:pt>
                  <c:pt idx="67">
                    <c:v>7.0368471773544633E-2</c:v>
                  </c:pt>
                  <c:pt idx="68">
                    <c:v>7.1452603924061692E-2</c:v>
                  </c:pt>
                  <c:pt idx="69">
                    <c:v>7.2531695250384942E-2</c:v>
                  </c:pt>
                  <c:pt idx="70">
                    <c:v>7.3605084216169472E-2</c:v>
                  </c:pt>
                  <c:pt idx="71">
                    <c:v>7.467203551814533E-2</c:v>
                  </c:pt>
                  <c:pt idx="72">
                    <c:v>7.5731725339117276E-2</c:v>
                  </c:pt>
                  <c:pt idx="73">
                    <c:v>7.6783228159851863E-2</c:v>
                  </c:pt>
                  <c:pt idx="74">
                    <c:v>7.7825505410672222E-2</c:v>
                  </c:pt>
                  <c:pt idx="75">
                    <c:v>7.8857396200468693E-2</c:v>
                  </c:pt>
                  <c:pt idx="76">
                    <c:v>7.9877610326742107E-2</c:v>
                  </c:pt>
                  <c:pt idx="77">
                    <c:v>8.0884723749891738E-2</c:v>
                  </c:pt>
                  <c:pt idx="78">
                    <c:v>8.1877176713384486E-2</c:v>
                  </c:pt>
                  <c:pt idx="79">
                    <c:v>8.2853274714417502E-2</c:v>
                  </c:pt>
                  <c:pt idx="80">
                    <c:v>8.3811192583524735E-2</c:v>
                  </c:pt>
                  <c:pt idx="81">
                    <c:v>8.4748982023329672E-2</c:v>
                  </c:pt>
                  <c:pt idx="82">
                    <c:v>8.5664583094210878E-2</c:v>
                  </c:pt>
                  <c:pt idx="83">
                    <c:v>8.6555840327042027E-2</c:v>
                  </c:pt>
                  <c:pt idx="84">
                    <c:v>8.7420524400658436E-2</c:v>
                  </c:pt>
                  <c:pt idx="85">
                    <c:v>8.8256360656272112E-2</c:v>
                  </c:pt>
                  <c:pt idx="86">
                    <c:v>8.9061066146484763E-2</c:v>
                  </c:pt>
                  <c:pt idx="87">
                    <c:v>8.9832397448898871E-2</c:v>
                  </c:pt>
                  <c:pt idx="88">
                    <c:v>9.0568212131903164E-2</c:v>
                  </c:pt>
                  <c:pt idx="89">
                    <c:v>9.1266547563545269E-2</c:v>
                  </c:pt>
                  <c:pt idx="90">
                    <c:v>9.1925721725488366E-2</c:v>
                  </c:pt>
                  <c:pt idx="91">
                    <c:v>9.2544461854691881E-2</c:v>
                  </c:pt>
                  <c:pt idx="92">
                    <c:v>9.312206810378347E-2</c:v>
                  </c:pt>
                  <c:pt idx="93">
                    <c:v>9.3658620995351105E-2</c:v>
                  </c:pt>
                  <c:pt idx="94">
                    <c:v>9.4155243232880576E-2</c:v>
                  </c:pt>
                  <c:pt idx="95">
                    <c:v>9.4614428369901499E-2</c:v>
                  </c:pt>
                  <c:pt idx="96">
                    <c:v>9.5040450808955346E-2</c:v>
                  </c:pt>
                  <c:pt idx="97">
                    <c:v>9.5439873370069234E-2</c:v>
                  </c:pt>
                  <c:pt idx="98">
                    <c:v>9.5822169822925143E-2</c:v>
                  </c:pt>
                </c:numCache>
              </c:numRef>
            </c:plus>
            <c:minus>
              <c:numRef>
                <c:f>'Data fresh bones'!$JY$4:$JY$104</c:f>
                <c:numCache>
                  <c:formatCode>General</c:formatCode>
                  <c:ptCount val="101"/>
                  <c:pt idx="0">
                    <c:v>2.5501667919308074E-3</c:v>
                  </c:pt>
                  <c:pt idx="1">
                    <c:v>2.5840053839572166E-3</c:v>
                  </c:pt>
                  <c:pt idx="2">
                    <c:v>3.6248724352155757E-3</c:v>
                  </c:pt>
                  <c:pt idx="3">
                    <c:v>4.7235857170225132E-3</c:v>
                  </c:pt>
                  <c:pt idx="4">
                    <c:v>5.6733762975965715E-3</c:v>
                  </c:pt>
                  <c:pt idx="5">
                    <c:v>6.4712703645803619E-3</c:v>
                  </c:pt>
                  <c:pt idx="6">
                    <c:v>7.159512188841098E-3</c:v>
                  </c:pt>
                  <c:pt idx="7">
                    <c:v>7.7904888936453339E-3</c:v>
                  </c:pt>
                  <c:pt idx="8">
                    <c:v>8.4148567921444734E-3</c:v>
                  </c:pt>
                  <c:pt idx="9">
                    <c:v>9.0752938771495699E-3</c:v>
                  </c:pt>
                  <c:pt idx="10">
                    <c:v>9.8028220134083847E-3</c:v>
                  </c:pt>
                  <c:pt idx="11">
                    <c:v>1.0615492279162747E-2</c:v>
                  </c:pt>
                  <c:pt idx="12">
                    <c:v>1.1519322346809286E-2</c:v>
                  </c:pt>
                  <c:pt idx="13">
                    <c:v>1.2510807931407478E-2</c:v>
                  </c:pt>
                  <c:pt idx="14">
                    <c:v>1.3580020382673558E-2</c:v>
                  </c:pt>
                  <c:pt idx="15">
                    <c:v>1.4713471490407045E-2</c:v>
                  </c:pt>
                  <c:pt idx="16">
                    <c:v>1.5896330434612436E-2</c:v>
                  </c:pt>
                  <c:pt idx="17">
                    <c:v>1.7113927662759473E-2</c:v>
                  </c:pt>
                  <c:pt idx="18">
                    <c:v>1.8352665089794849E-2</c:v>
                  </c:pt>
                  <c:pt idx="19">
                    <c:v>1.9600501029071044E-2</c:v>
                  </c:pt>
                  <c:pt idx="20">
                    <c:v>2.0847158427088768E-2</c:v>
                  </c:pt>
                  <c:pt idx="21">
                    <c:v>2.2084164974111937E-2</c:v>
                  </c:pt>
                  <c:pt idx="22">
                    <c:v>2.3304796533449253E-2</c:v>
                  </c:pt>
                  <c:pt idx="23">
                    <c:v>2.4503967848039758E-2</c:v>
                  </c:pt>
                  <c:pt idx="24">
                    <c:v>2.5678096310318244E-2</c:v>
                  </c:pt>
                  <c:pt idx="25">
                    <c:v>2.6824953361697663E-2</c:v>
                  </c:pt>
                  <c:pt idx="26">
                    <c:v>2.7943511494187855E-2</c:v>
                  </c:pt>
                  <c:pt idx="27">
                    <c:v>2.903379112172632E-2</c:v>
                  </c:pt>
                  <c:pt idx="28">
                    <c:v>3.0096709619794538E-2</c:v>
                  </c:pt>
                  <c:pt idx="29">
                    <c:v>3.1133933877838138E-2</c:v>
                  </c:pt>
                  <c:pt idx="30">
                    <c:v>3.2147737331924491E-2</c:v>
                  </c:pt>
                  <c:pt idx="31">
                    <c:v>3.3140862380804881E-2</c:v>
                  </c:pt>
                  <c:pt idx="32">
                    <c:v>3.4116389175703477E-2</c:v>
                  </c:pt>
                  <c:pt idx="33">
                    <c:v>3.5077611911218456E-2</c:v>
                  </c:pt>
                  <c:pt idx="34">
                    <c:v>3.6027923865620912E-2</c:v>
                  </c:pt>
                  <c:pt idx="35">
                    <c:v>3.6970712500054813E-2</c:v>
                  </c:pt>
                  <c:pt idx="36">
                    <c:v>3.7909265900570227E-2</c:v>
                  </c:pt>
                  <c:pt idx="37">
                    <c:v>3.8846691721320444E-2</c:v>
                  </c:pt>
                  <c:pt idx="38">
                    <c:v>3.9785849561160998E-2</c:v>
                  </c:pt>
                  <c:pt idx="39">
                    <c:v>4.0729297390662507E-2</c:v>
                  </c:pt>
                  <c:pt idx="40">
                    <c:v>4.1679252263657998E-2</c:v>
                  </c:pt>
                  <c:pt idx="41">
                    <c:v>4.2637565125800705E-2</c:v>
                  </c:pt>
                  <c:pt idx="42">
                    <c:v>4.360570910498511E-2</c:v>
                  </c:pt>
                  <c:pt idx="43">
                    <c:v>4.458478026756002E-2</c:v>
                  </c:pt>
                  <c:pt idx="44">
                    <c:v>4.5575509478820414E-2</c:v>
                  </c:pt>
                  <c:pt idx="45">
                    <c:v>4.6578283738173708E-2</c:v>
                  </c:pt>
                  <c:pt idx="46">
                    <c:v>4.759317518177722E-2</c:v>
                  </c:pt>
                  <c:pt idx="47">
                    <c:v>4.8619975862295391E-2</c:v>
                  </c:pt>
                  <c:pt idx="48">
                    <c:v>4.9658236422277541E-2</c:v>
                  </c:pt>
                  <c:pt idx="49">
                    <c:v>5.0707306863442533E-2</c:v>
                  </c:pt>
                  <c:pt idx="50">
                    <c:v>5.1766377763382956E-2</c:v>
                  </c:pt>
                  <c:pt idx="51">
                    <c:v>5.2834520486364403E-2</c:v>
                  </c:pt>
                  <c:pt idx="52">
                    <c:v>5.3910725158505389E-2</c:v>
                  </c:pt>
                  <c:pt idx="53">
                    <c:v>5.4993935413835474E-2</c:v>
                  </c:pt>
                  <c:pt idx="54">
                    <c:v>5.6083079153339419E-2</c:v>
                  </c:pt>
                  <c:pt idx="55">
                    <c:v>5.7177094783989982E-2</c:v>
                  </c:pt>
                  <c:pt idx="56">
                    <c:v>5.8274952611956622E-2</c:v>
                  </c:pt>
                  <c:pt idx="57">
                    <c:v>5.9375671249404086E-2</c:v>
                  </c:pt>
                  <c:pt idx="58">
                    <c:v>6.0478329055609958E-2</c:v>
                  </c:pt>
                  <c:pt idx="59">
                    <c:v>6.1582070770222E-2</c:v>
                  </c:pt>
                  <c:pt idx="60">
                    <c:v>6.2686109610196758E-2</c:v>
                  </c:pt>
                  <c:pt idx="61">
                    <c:v>6.3789725193779831E-2</c:v>
                  </c:pt>
                  <c:pt idx="62">
                    <c:v>6.4892257726558128E-2</c:v>
                  </c:pt>
                  <c:pt idx="63">
                    <c:v>6.5993098937914413E-2</c:v>
                  </c:pt>
                  <c:pt idx="64">
                    <c:v>6.709168029278624E-2</c:v>
                  </c:pt>
                  <c:pt idx="65">
                    <c:v>6.8187459024937419E-2</c:v>
                  </c:pt>
                  <c:pt idx="66">
                    <c:v>6.9279902545300615E-2</c:v>
                  </c:pt>
                  <c:pt idx="67">
                    <c:v>7.0368471773544633E-2</c:v>
                  </c:pt>
                  <c:pt idx="68">
                    <c:v>7.1452603924061692E-2</c:v>
                  </c:pt>
                  <c:pt idx="69">
                    <c:v>7.2531695250384942E-2</c:v>
                  </c:pt>
                  <c:pt idx="70">
                    <c:v>7.3605084216169472E-2</c:v>
                  </c:pt>
                  <c:pt idx="71">
                    <c:v>7.467203551814533E-2</c:v>
                  </c:pt>
                  <c:pt idx="72">
                    <c:v>7.5731725339117276E-2</c:v>
                  </c:pt>
                  <c:pt idx="73">
                    <c:v>7.6783228159851863E-2</c:v>
                  </c:pt>
                  <c:pt idx="74">
                    <c:v>7.7825505410672222E-2</c:v>
                  </c:pt>
                  <c:pt idx="75">
                    <c:v>7.8857396200468693E-2</c:v>
                  </c:pt>
                  <c:pt idx="76">
                    <c:v>7.9877610326742107E-2</c:v>
                  </c:pt>
                  <c:pt idx="77">
                    <c:v>8.0884723749891738E-2</c:v>
                  </c:pt>
                  <c:pt idx="78">
                    <c:v>8.1877176713384486E-2</c:v>
                  </c:pt>
                  <c:pt idx="79">
                    <c:v>8.2853274714417502E-2</c:v>
                  </c:pt>
                  <c:pt idx="80">
                    <c:v>8.3811192583524735E-2</c:v>
                  </c:pt>
                  <c:pt idx="81">
                    <c:v>8.4748982023329672E-2</c:v>
                  </c:pt>
                  <c:pt idx="82">
                    <c:v>8.5664583094210878E-2</c:v>
                  </c:pt>
                  <c:pt idx="83">
                    <c:v>8.6555840327042027E-2</c:v>
                  </c:pt>
                  <c:pt idx="84">
                    <c:v>8.7420524400658436E-2</c:v>
                  </c:pt>
                  <c:pt idx="85">
                    <c:v>8.8256360656272112E-2</c:v>
                  </c:pt>
                  <c:pt idx="86">
                    <c:v>8.9061066146484763E-2</c:v>
                  </c:pt>
                  <c:pt idx="87">
                    <c:v>8.9832397448898871E-2</c:v>
                  </c:pt>
                  <c:pt idx="88">
                    <c:v>9.0568212131903164E-2</c:v>
                  </c:pt>
                  <c:pt idx="89">
                    <c:v>9.1266547563545269E-2</c:v>
                  </c:pt>
                  <c:pt idx="90">
                    <c:v>9.1925721725488366E-2</c:v>
                  </c:pt>
                  <c:pt idx="91">
                    <c:v>9.2544461854691881E-2</c:v>
                  </c:pt>
                  <c:pt idx="92">
                    <c:v>9.312206810378347E-2</c:v>
                  </c:pt>
                  <c:pt idx="93">
                    <c:v>9.3658620995351105E-2</c:v>
                  </c:pt>
                  <c:pt idx="94">
                    <c:v>9.4155243232880576E-2</c:v>
                  </c:pt>
                  <c:pt idx="95">
                    <c:v>9.4614428369901499E-2</c:v>
                  </c:pt>
                  <c:pt idx="96">
                    <c:v>9.5040450808955346E-2</c:v>
                  </c:pt>
                  <c:pt idx="97">
                    <c:v>9.5439873370069234E-2</c:v>
                  </c:pt>
                  <c:pt idx="98">
                    <c:v>9.5822169822925143E-2</c:v>
                  </c:pt>
                </c:numCache>
              </c:numRef>
            </c:minus>
            <c:spPr>
              <a:ln>
                <a:solidFill>
                  <a:schemeClr val="accent1"/>
                </a:solidFill>
              </a:ln>
            </c:spPr>
          </c:errBars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bones'!$JV$4:$JV$104</c:f>
              <c:numCache>
                <c:formatCode>General</c:formatCode>
                <c:ptCount val="101"/>
                <c:pt idx="0">
                  <c:v>2.428E-3</c:v>
                </c:pt>
                <c:pt idx="1">
                  <c:v>1.9044162812827514E-2</c:v>
                </c:pt>
                <c:pt idx="2">
                  <c:v>3.4403192576037085E-2</c:v>
                </c:pt>
                <c:pt idx="3">
                  <c:v>4.8616810452077754E-2</c:v>
                </c:pt>
                <c:pt idx="4">
                  <c:v>6.1787823843316117E-2</c:v>
                </c:pt>
                <c:pt idx="5">
                  <c:v>7.4010567654402615E-2</c:v>
                </c:pt>
                <c:pt idx="6">
                  <c:v>8.5371336060319103E-2</c:v>
                </c:pt>
                <c:pt idx="7">
                  <c:v>9.5948804780106742E-2</c:v>
                </c:pt>
                <c:pt idx="8">
                  <c:v>0.10581444385627503</c:v>
                </c:pt>
                <c:pt idx="9">
                  <c:v>0.11503292093989149</c:v>
                </c:pt>
                <c:pt idx="10">
                  <c:v>0.12366249508135194</c:v>
                </c:pt>
                <c:pt idx="11">
                  <c:v>0.13175540102683192</c:v>
                </c:pt>
                <c:pt idx="12">
                  <c:v>0.13935822402041873</c:v>
                </c:pt>
                <c:pt idx="13">
                  <c:v>0.14651226511192403</c:v>
                </c:pt>
                <c:pt idx="14">
                  <c:v>0.15325389697037753</c:v>
                </c:pt>
                <c:pt idx="15">
                  <c:v>0.15961491020320151</c:v>
                </c:pt>
                <c:pt idx="16">
                  <c:v>0.16562285018106593</c:v>
                </c:pt>
                <c:pt idx="17">
                  <c:v>0.17130134436842406</c:v>
                </c:pt>
                <c:pt idx="18">
                  <c:v>0.17667042015972967</c:v>
                </c:pt>
                <c:pt idx="19">
                  <c:v>0.1817468132213341</c:v>
                </c:pt>
                <c:pt idx="20">
                  <c:v>0.1865442663390651</c:v>
                </c:pt>
                <c:pt idx="21">
                  <c:v>0.19107381877148516</c:v>
                </c:pt>
                <c:pt idx="22">
                  <c:v>0.19534408610883222</c:v>
                </c:pt>
                <c:pt idx="23">
                  <c:v>0.19936153063763962</c:v>
                </c:pt>
                <c:pt idx="24">
                  <c:v>0.20313072221103787</c:v>
                </c:pt>
                <c:pt idx="25">
                  <c:v>0.20665458962473671</c:v>
                </c:pt>
                <c:pt idx="26">
                  <c:v>0.2099346624986885</c:v>
                </c:pt>
                <c:pt idx="27">
                  <c:v>0.21297130366443112</c:v>
                </c:pt>
                <c:pt idx="28">
                  <c:v>0.21576393205811381</c:v>
                </c:pt>
                <c:pt idx="29">
                  <c:v>0.21831123611920134</c:v>
                </c:pt>
                <c:pt idx="30">
                  <c:v>0.22061137769486044</c:v>
                </c:pt>
                <c:pt idx="31">
                  <c:v>0.22266218645002764</c:v>
                </c:pt>
                <c:pt idx="32">
                  <c:v>0.2244613447831556</c:v>
                </c:pt>
                <c:pt idx="33">
                  <c:v>0.22600656324764237</c:v>
                </c:pt>
                <c:pt idx="34">
                  <c:v>0.22729574647894057</c:v>
                </c:pt>
                <c:pt idx="35">
                  <c:v>0.22832714962734715</c:v>
                </c:pt>
                <c:pt idx="36">
                  <c:v>0.22909952529647501</c:v>
                </c:pt>
                <c:pt idx="37">
                  <c:v>0.22961226098740334</c:v>
                </c:pt>
                <c:pt idx="38">
                  <c:v>0.22986550704851141</c:v>
                </c:pt>
                <c:pt idx="39">
                  <c:v>0.22986029513099079</c:v>
                </c:pt>
                <c:pt idx="40">
                  <c:v>0.22959864715003936</c:v>
                </c:pt>
                <c:pt idx="41">
                  <c:v>0.22908367475173683</c:v>
                </c:pt>
                <c:pt idx="42">
                  <c:v>0.22831966928559974</c:v>
                </c:pt>
                <c:pt idx="43">
                  <c:v>0.2273121822828173</c:v>
                </c:pt>
                <c:pt idx="44">
                  <c:v>0.22606809644017009</c:v>
                </c:pt>
                <c:pt idx="45">
                  <c:v>0.22459568710962499</c:v>
                </c:pt>
                <c:pt idx="46">
                  <c:v>0.2229046742936179</c:v>
                </c:pt>
                <c:pt idx="47">
                  <c:v>0.22100626514600991</c:v>
                </c:pt>
                <c:pt idx="48">
                  <c:v>0.21891318697872933</c:v>
                </c:pt>
                <c:pt idx="49">
                  <c:v>0.2166397107740903</c:v>
                </c:pt>
                <c:pt idx="50">
                  <c:v>0.21420166520279882</c:v>
                </c:pt>
                <c:pt idx="51">
                  <c:v>0.2116164411476319</c:v>
                </c:pt>
                <c:pt idx="52">
                  <c:v>0.20890298673280078</c:v>
                </c:pt>
                <c:pt idx="53">
                  <c:v>0.20608179285899772</c:v>
                </c:pt>
                <c:pt idx="54">
                  <c:v>0.20317486924411918</c:v>
                </c:pt>
                <c:pt idx="55">
                  <c:v>0.20020571096967255</c:v>
                </c:pt>
                <c:pt idx="56">
                  <c:v>0.19719925553285919</c:v>
                </c:pt>
                <c:pt idx="57">
                  <c:v>0.19418183040434711</c:v>
                </c:pt>
                <c:pt idx="58">
                  <c:v>0.19118109109171627</c:v>
                </c:pt>
                <c:pt idx="59">
                  <c:v>0.18822594970858639</c:v>
                </c:pt>
                <c:pt idx="60">
                  <c:v>0.18534649404942902</c:v>
                </c:pt>
                <c:pt idx="61">
                  <c:v>0.18257389717005626</c:v>
                </c:pt>
                <c:pt idx="62">
                  <c:v>0.17994031747379041</c:v>
                </c:pt>
                <c:pt idx="63">
                  <c:v>0.1774787893033235</c:v>
                </c:pt>
                <c:pt idx="64">
                  <c:v>0.17522310403823929</c:v>
                </c:pt>
                <c:pt idx="65">
                  <c:v>0.17320768169823403</c:v>
                </c:pt>
                <c:pt idx="66">
                  <c:v>0.17146743305200982</c:v>
                </c:pt>
                <c:pt idx="67">
                  <c:v>0.17003761223184824</c:v>
                </c:pt>
                <c:pt idx="68">
                  <c:v>0.16895365985386498</c:v>
                </c:pt>
                <c:pt idx="69">
                  <c:v>0.16825103664394969</c:v>
                </c:pt>
                <c:pt idx="70">
                  <c:v>0.16796504756938788</c:v>
                </c:pt>
                <c:pt idx="71">
                  <c:v>0.16813065647614345</c:v>
                </c:pt>
                <c:pt idx="72">
                  <c:v>0.16878229123185456</c:v>
                </c:pt>
                <c:pt idx="73">
                  <c:v>0.16995363937448435</c:v>
                </c:pt>
                <c:pt idx="74">
                  <c:v>0.17167743426666726</c:v>
                </c:pt>
                <c:pt idx="75">
                  <c:v>0.17398523175572117</c:v>
                </c:pt>
                <c:pt idx="76">
                  <c:v>0.17690717733936187</c:v>
                </c:pt>
                <c:pt idx="77">
                  <c:v>0.18047176383707642</c:v>
                </c:pt>
                <c:pt idx="78">
                  <c:v>0.18470557956719</c:v>
                </c:pt>
                <c:pt idx="79">
                  <c:v>0.18963304702961209</c:v>
                </c:pt>
                <c:pt idx="80">
                  <c:v>0.19527615209425819</c:v>
                </c:pt>
                <c:pt idx="81">
                  <c:v>0.20165416369515873</c:v>
                </c:pt>
                <c:pt idx="82">
                  <c:v>0.2087833440302522</c:v>
                </c:pt>
                <c:pt idx="83">
                  <c:v>0.21667664926683686</c:v>
                </c:pt>
                <c:pt idx="84">
                  <c:v>0.22534342075273209</c:v>
                </c:pt>
                <c:pt idx="85">
                  <c:v>0.23478906673309971</c:v>
                </c:pt>
                <c:pt idx="86">
                  <c:v>0.24501473457296524</c:v>
                </c:pt>
                <c:pt idx="87">
                  <c:v>0.25601697348539931</c:v>
                </c:pt>
                <c:pt idx="88">
                  <c:v>0.2677873877653919</c:v>
                </c:pt>
                <c:pt idx="89">
                  <c:v>0.280312280529394</c:v>
                </c:pt>
                <c:pt idx="90">
                  <c:v>0.29357228796058354</c:v>
                </c:pt>
                <c:pt idx="91">
                  <c:v>0.30754200405973686</c:v>
                </c:pt>
                <c:pt idx="92">
                  <c:v>0.32218959590184709</c:v>
                </c:pt>
                <c:pt idx="93">
                  <c:v>0.33747640939840523</c:v>
                </c:pt>
                <c:pt idx="94">
                  <c:v>0.35335656556534123</c:v>
                </c:pt>
                <c:pt idx="95">
                  <c:v>0.36977654729666221</c:v>
                </c:pt>
                <c:pt idx="96">
                  <c:v>0.38667477664380073</c:v>
                </c:pt>
                <c:pt idx="97">
                  <c:v>0.40398118260054</c:v>
                </c:pt>
                <c:pt idx="98">
                  <c:v>0.42161675939378607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A12-4495-BA52-3703D4682535}"/>
            </c:ext>
          </c:extLst>
        </c:ser>
        <c:ser>
          <c:idx val="0"/>
          <c:order val="0"/>
          <c:tx>
            <c:strRef>
              <c:f>'Data dry bone'!$HS$6</c:f>
              <c:strCache>
                <c:ptCount val="1"/>
              </c:strCache>
            </c:strRef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fresh bones'!$JY$4:$JY$104</c:f>
                <c:numCache>
                  <c:formatCode>General</c:formatCode>
                  <c:ptCount val="101"/>
                  <c:pt idx="0">
                    <c:v>2.5501667919308074E-3</c:v>
                  </c:pt>
                  <c:pt idx="1">
                    <c:v>2.5840053839572166E-3</c:v>
                  </c:pt>
                  <c:pt idx="2">
                    <c:v>3.6248724352155757E-3</c:v>
                  </c:pt>
                  <c:pt idx="3">
                    <c:v>4.7235857170225132E-3</c:v>
                  </c:pt>
                  <c:pt idx="4">
                    <c:v>5.6733762975965715E-3</c:v>
                  </c:pt>
                  <c:pt idx="5">
                    <c:v>6.4712703645803619E-3</c:v>
                  </c:pt>
                  <c:pt idx="6">
                    <c:v>7.159512188841098E-3</c:v>
                  </c:pt>
                  <c:pt idx="7">
                    <c:v>7.7904888936453339E-3</c:v>
                  </c:pt>
                  <c:pt idx="8">
                    <c:v>8.4148567921444734E-3</c:v>
                  </c:pt>
                  <c:pt idx="9">
                    <c:v>9.0752938771495699E-3</c:v>
                  </c:pt>
                  <c:pt idx="10">
                    <c:v>9.8028220134083847E-3</c:v>
                  </c:pt>
                  <c:pt idx="11">
                    <c:v>1.0615492279162747E-2</c:v>
                  </c:pt>
                  <c:pt idx="12">
                    <c:v>1.1519322346809286E-2</c:v>
                  </c:pt>
                  <c:pt idx="13">
                    <c:v>1.2510807931407478E-2</c:v>
                  </c:pt>
                  <c:pt idx="14">
                    <c:v>1.3580020382673558E-2</c:v>
                  </c:pt>
                  <c:pt idx="15">
                    <c:v>1.4713471490407045E-2</c:v>
                  </c:pt>
                  <c:pt idx="16">
                    <c:v>1.5896330434612436E-2</c:v>
                  </c:pt>
                  <c:pt idx="17">
                    <c:v>1.7113927662759473E-2</c:v>
                  </c:pt>
                  <c:pt idx="18">
                    <c:v>1.8352665089794849E-2</c:v>
                  </c:pt>
                  <c:pt idx="19">
                    <c:v>1.9600501029071044E-2</c:v>
                  </c:pt>
                  <c:pt idx="20">
                    <c:v>2.0847158427088768E-2</c:v>
                  </c:pt>
                  <c:pt idx="21">
                    <c:v>2.2084164974111937E-2</c:v>
                  </c:pt>
                  <c:pt idx="22">
                    <c:v>2.3304796533449253E-2</c:v>
                  </c:pt>
                  <c:pt idx="23">
                    <c:v>2.4503967848039758E-2</c:v>
                  </c:pt>
                  <c:pt idx="24">
                    <c:v>2.5678096310318244E-2</c:v>
                  </c:pt>
                  <c:pt idx="25">
                    <c:v>2.6824953361697663E-2</c:v>
                  </c:pt>
                  <c:pt idx="26">
                    <c:v>2.7943511494187855E-2</c:v>
                  </c:pt>
                  <c:pt idx="27">
                    <c:v>2.903379112172632E-2</c:v>
                  </c:pt>
                  <c:pt idx="28">
                    <c:v>3.0096709619794538E-2</c:v>
                  </c:pt>
                  <c:pt idx="29">
                    <c:v>3.1133933877838138E-2</c:v>
                  </c:pt>
                  <c:pt idx="30">
                    <c:v>3.2147737331924491E-2</c:v>
                  </c:pt>
                  <c:pt idx="31">
                    <c:v>3.3140862380804881E-2</c:v>
                  </c:pt>
                  <c:pt idx="32">
                    <c:v>3.4116389175703477E-2</c:v>
                  </c:pt>
                  <c:pt idx="33">
                    <c:v>3.5077611911218456E-2</c:v>
                  </c:pt>
                  <c:pt idx="34">
                    <c:v>3.6027923865620912E-2</c:v>
                  </c:pt>
                  <c:pt idx="35">
                    <c:v>3.6970712500054813E-2</c:v>
                  </c:pt>
                  <c:pt idx="36">
                    <c:v>3.7909265900570227E-2</c:v>
                  </c:pt>
                  <c:pt idx="37">
                    <c:v>3.8846691721320444E-2</c:v>
                  </c:pt>
                  <c:pt idx="38">
                    <c:v>3.9785849561160998E-2</c:v>
                  </c:pt>
                  <c:pt idx="39">
                    <c:v>4.0729297390662507E-2</c:v>
                  </c:pt>
                  <c:pt idx="40">
                    <c:v>4.1679252263657998E-2</c:v>
                  </c:pt>
                  <c:pt idx="41">
                    <c:v>4.2637565125800705E-2</c:v>
                  </c:pt>
                  <c:pt idx="42">
                    <c:v>4.360570910498511E-2</c:v>
                  </c:pt>
                  <c:pt idx="43">
                    <c:v>4.458478026756002E-2</c:v>
                  </c:pt>
                  <c:pt idx="44">
                    <c:v>4.5575509478820414E-2</c:v>
                  </c:pt>
                  <c:pt idx="45">
                    <c:v>4.6578283738173708E-2</c:v>
                  </c:pt>
                  <c:pt idx="46">
                    <c:v>4.759317518177722E-2</c:v>
                  </c:pt>
                  <c:pt idx="47">
                    <c:v>4.8619975862295391E-2</c:v>
                  </c:pt>
                  <c:pt idx="48">
                    <c:v>4.9658236422277541E-2</c:v>
                  </c:pt>
                  <c:pt idx="49">
                    <c:v>5.0707306863442533E-2</c:v>
                  </c:pt>
                  <c:pt idx="50">
                    <c:v>5.1766377763382956E-2</c:v>
                  </c:pt>
                  <c:pt idx="51">
                    <c:v>5.2834520486364403E-2</c:v>
                  </c:pt>
                  <c:pt idx="52">
                    <c:v>5.3910725158505389E-2</c:v>
                  </c:pt>
                  <c:pt idx="53">
                    <c:v>5.4993935413835474E-2</c:v>
                  </c:pt>
                  <c:pt idx="54">
                    <c:v>5.6083079153339419E-2</c:v>
                  </c:pt>
                  <c:pt idx="55">
                    <c:v>5.7177094783989982E-2</c:v>
                  </c:pt>
                  <c:pt idx="56">
                    <c:v>5.8274952611956622E-2</c:v>
                  </c:pt>
                  <c:pt idx="57">
                    <c:v>5.9375671249404086E-2</c:v>
                  </c:pt>
                  <c:pt idx="58">
                    <c:v>6.0478329055609958E-2</c:v>
                  </c:pt>
                  <c:pt idx="59">
                    <c:v>6.1582070770222E-2</c:v>
                  </c:pt>
                  <c:pt idx="60">
                    <c:v>6.2686109610196758E-2</c:v>
                  </c:pt>
                  <c:pt idx="61">
                    <c:v>6.3789725193779831E-2</c:v>
                  </c:pt>
                  <c:pt idx="62">
                    <c:v>6.4892257726558128E-2</c:v>
                  </c:pt>
                  <c:pt idx="63">
                    <c:v>6.5993098937914413E-2</c:v>
                  </c:pt>
                  <c:pt idx="64">
                    <c:v>6.709168029278624E-2</c:v>
                  </c:pt>
                  <c:pt idx="65">
                    <c:v>6.8187459024937419E-2</c:v>
                  </c:pt>
                  <c:pt idx="66">
                    <c:v>6.9279902545300615E-2</c:v>
                  </c:pt>
                  <c:pt idx="67">
                    <c:v>7.0368471773544633E-2</c:v>
                  </c:pt>
                  <c:pt idx="68">
                    <c:v>7.1452603924061692E-2</c:v>
                  </c:pt>
                  <c:pt idx="69">
                    <c:v>7.2531695250384942E-2</c:v>
                  </c:pt>
                  <c:pt idx="70">
                    <c:v>7.3605084216169472E-2</c:v>
                  </c:pt>
                  <c:pt idx="71">
                    <c:v>7.467203551814533E-2</c:v>
                  </c:pt>
                  <c:pt idx="72">
                    <c:v>7.5731725339117276E-2</c:v>
                  </c:pt>
                  <c:pt idx="73">
                    <c:v>7.6783228159851863E-2</c:v>
                  </c:pt>
                  <c:pt idx="74">
                    <c:v>7.7825505410672222E-2</c:v>
                  </c:pt>
                  <c:pt idx="75">
                    <c:v>7.8857396200468693E-2</c:v>
                  </c:pt>
                  <c:pt idx="76">
                    <c:v>7.9877610326742107E-2</c:v>
                  </c:pt>
                  <c:pt idx="77">
                    <c:v>8.0884723749891738E-2</c:v>
                  </c:pt>
                  <c:pt idx="78">
                    <c:v>8.1877176713384486E-2</c:v>
                  </c:pt>
                  <c:pt idx="79">
                    <c:v>8.2853274714417502E-2</c:v>
                  </c:pt>
                  <c:pt idx="80">
                    <c:v>8.3811192583524735E-2</c:v>
                  </c:pt>
                  <c:pt idx="81">
                    <c:v>8.4748982023329672E-2</c:v>
                  </c:pt>
                  <c:pt idx="82">
                    <c:v>8.5664583094210878E-2</c:v>
                  </c:pt>
                  <c:pt idx="83">
                    <c:v>8.6555840327042027E-2</c:v>
                  </c:pt>
                  <c:pt idx="84">
                    <c:v>8.7420524400658436E-2</c:v>
                  </c:pt>
                  <c:pt idx="85">
                    <c:v>8.8256360656272112E-2</c:v>
                  </c:pt>
                  <c:pt idx="86">
                    <c:v>8.9061066146484763E-2</c:v>
                  </c:pt>
                  <c:pt idx="87">
                    <c:v>8.9832397448898871E-2</c:v>
                  </c:pt>
                  <c:pt idx="88">
                    <c:v>9.0568212131903164E-2</c:v>
                  </c:pt>
                  <c:pt idx="89">
                    <c:v>9.1266547563545269E-2</c:v>
                  </c:pt>
                  <c:pt idx="90">
                    <c:v>9.1925721725488366E-2</c:v>
                  </c:pt>
                  <c:pt idx="91">
                    <c:v>9.2544461854691881E-2</c:v>
                  </c:pt>
                  <c:pt idx="92">
                    <c:v>9.312206810378347E-2</c:v>
                  </c:pt>
                  <c:pt idx="93">
                    <c:v>9.3658620995351105E-2</c:v>
                  </c:pt>
                  <c:pt idx="94">
                    <c:v>9.4155243232880576E-2</c:v>
                  </c:pt>
                  <c:pt idx="95">
                    <c:v>9.4614428369901499E-2</c:v>
                  </c:pt>
                  <c:pt idx="96">
                    <c:v>9.5040450808955346E-2</c:v>
                  </c:pt>
                  <c:pt idx="97">
                    <c:v>9.5439873370069234E-2</c:v>
                  </c:pt>
                  <c:pt idx="98">
                    <c:v>9.5822169822925143E-2</c:v>
                  </c:pt>
                </c:numCache>
              </c:numRef>
            </c:plus>
            <c:minus>
              <c:numRef>
                <c:f>'Data fresh bones'!$JY$4:$JY$104</c:f>
                <c:numCache>
                  <c:formatCode>General</c:formatCode>
                  <c:ptCount val="101"/>
                  <c:pt idx="0">
                    <c:v>2.5501667919308074E-3</c:v>
                  </c:pt>
                  <c:pt idx="1">
                    <c:v>2.5840053839572166E-3</c:v>
                  </c:pt>
                  <c:pt idx="2">
                    <c:v>3.6248724352155757E-3</c:v>
                  </c:pt>
                  <c:pt idx="3">
                    <c:v>4.7235857170225132E-3</c:v>
                  </c:pt>
                  <c:pt idx="4">
                    <c:v>5.6733762975965715E-3</c:v>
                  </c:pt>
                  <c:pt idx="5">
                    <c:v>6.4712703645803619E-3</c:v>
                  </c:pt>
                  <c:pt idx="6">
                    <c:v>7.159512188841098E-3</c:v>
                  </c:pt>
                  <c:pt idx="7">
                    <c:v>7.7904888936453339E-3</c:v>
                  </c:pt>
                  <c:pt idx="8">
                    <c:v>8.4148567921444734E-3</c:v>
                  </c:pt>
                  <c:pt idx="9">
                    <c:v>9.0752938771495699E-3</c:v>
                  </c:pt>
                  <c:pt idx="10">
                    <c:v>9.8028220134083847E-3</c:v>
                  </c:pt>
                  <c:pt idx="11">
                    <c:v>1.0615492279162747E-2</c:v>
                  </c:pt>
                  <c:pt idx="12">
                    <c:v>1.1519322346809286E-2</c:v>
                  </c:pt>
                  <c:pt idx="13">
                    <c:v>1.2510807931407478E-2</c:v>
                  </c:pt>
                  <c:pt idx="14">
                    <c:v>1.3580020382673558E-2</c:v>
                  </c:pt>
                  <c:pt idx="15">
                    <c:v>1.4713471490407045E-2</c:v>
                  </c:pt>
                  <c:pt idx="16">
                    <c:v>1.5896330434612436E-2</c:v>
                  </c:pt>
                  <c:pt idx="17">
                    <c:v>1.7113927662759473E-2</c:v>
                  </c:pt>
                  <c:pt idx="18">
                    <c:v>1.8352665089794849E-2</c:v>
                  </c:pt>
                  <c:pt idx="19">
                    <c:v>1.9600501029071044E-2</c:v>
                  </c:pt>
                  <c:pt idx="20">
                    <c:v>2.0847158427088768E-2</c:v>
                  </c:pt>
                  <c:pt idx="21">
                    <c:v>2.2084164974111937E-2</c:v>
                  </c:pt>
                  <c:pt idx="22">
                    <c:v>2.3304796533449253E-2</c:v>
                  </c:pt>
                  <c:pt idx="23">
                    <c:v>2.4503967848039758E-2</c:v>
                  </c:pt>
                  <c:pt idx="24">
                    <c:v>2.5678096310318244E-2</c:v>
                  </c:pt>
                  <c:pt idx="25">
                    <c:v>2.6824953361697663E-2</c:v>
                  </c:pt>
                  <c:pt idx="26">
                    <c:v>2.7943511494187855E-2</c:v>
                  </c:pt>
                  <c:pt idx="27">
                    <c:v>2.903379112172632E-2</c:v>
                  </c:pt>
                  <c:pt idx="28">
                    <c:v>3.0096709619794538E-2</c:v>
                  </c:pt>
                  <c:pt idx="29">
                    <c:v>3.1133933877838138E-2</c:v>
                  </c:pt>
                  <c:pt idx="30">
                    <c:v>3.2147737331924491E-2</c:v>
                  </c:pt>
                  <c:pt idx="31">
                    <c:v>3.3140862380804881E-2</c:v>
                  </c:pt>
                  <c:pt idx="32">
                    <c:v>3.4116389175703477E-2</c:v>
                  </c:pt>
                  <c:pt idx="33">
                    <c:v>3.5077611911218456E-2</c:v>
                  </c:pt>
                  <c:pt idx="34">
                    <c:v>3.6027923865620912E-2</c:v>
                  </c:pt>
                  <c:pt idx="35">
                    <c:v>3.6970712500054813E-2</c:v>
                  </c:pt>
                  <c:pt idx="36">
                    <c:v>3.7909265900570227E-2</c:v>
                  </c:pt>
                  <c:pt idx="37">
                    <c:v>3.8846691721320444E-2</c:v>
                  </c:pt>
                  <c:pt idx="38">
                    <c:v>3.9785849561160998E-2</c:v>
                  </c:pt>
                  <c:pt idx="39">
                    <c:v>4.0729297390662507E-2</c:v>
                  </c:pt>
                  <c:pt idx="40">
                    <c:v>4.1679252263657998E-2</c:v>
                  </c:pt>
                  <c:pt idx="41">
                    <c:v>4.2637565125800705E-2</c:v>
                  </c:pt>
                  <c:pt idx="42">
                    <c:v>4.360570910498511E-2</c:v>
                  </c:pt>
                  <c:pt idx="43">
                    <c:v>4.458478026756002E-2</c:v>
                  </c:pt>
                  <c:pt idx="44">
                    <c:v>4.5575509478820414E-2</c:v>
                  </c:pt>
                  <c:pt idx="45">
                    <c:v>4.6578283738173708E-2</c:v>
                  </c:pt>
                  <c:pt idx="46">
                    <c:v>4.759317518177722E-2</c:v>
                  </c:pt>
                  <c:pt idx="47">
                    <c:v>4.8619975862295391E-2</c:v>
                  </c:pt>
                  <c:pt idx="48">
                    <c:v>4.9658236422277541E-2</c:v>
                  </c:pt>
                  <c:pt idx="49">
                    <c:v>5.0707306863442533E-2</c:v>
                  </c:pt>
                  <c:pt idx="50">
                    <c:v>5.1766377763382956E-2</c:v>
                  </c:pt>
                  <c:pt idx="51">
                    <c:v>5.2834520486364403E-2</c:v>
                  </c:pt>
                  <c:pt idx="52">
                    <c:v>5.3910725158505389E-2</c:v>
                  </c:pt>
                  <c:pt idx="53">
                    <c:v>5.4993935413835474E-2</c:v>
                  </c:pt>
                  <c:pt idx="54">
                    <c:v>5.6083079153339419E-2</c:v>
                  </c:pt>
                  <c:pt idx="55">
                    <c:v>5.7177094783989982E-2</c:v>
                  </c:pt>
                  <c:pt idx="56">
                    <c:v>5.8274952611956622E-2</c:v>
                  </c:pt>
                  <c:pt idx="57">
                    <c:v>5.9375671249404086E-2</c:v>
                  </c:pt>
                  <c:pt idx="58">
                    <c:v>6.0478329055609958E-2</c:v>
                  </c:pt>
                  <c:pt idx="59">
                    <c:v>6.1582070770222E-2</c:v>
                  </c:pt>
                  <c:pt idx="60">
                    <c:v>6.2686109610196758E-2</c:v>
                  </c:pt>
                  <c:pt idx="61">
                    <c:v>6.3789725193779831E-2</c:v>
                  </c:pt>
                  <c:pt idx="62">
                    <c:v>6.4892257726558128E-2</c:v>
                  </c:pt>
                  <c:pt idx="63">
                    <c:v>6.5993098937914413E-2</c:v>
                  </c:pt>
                  <c:pt idx="64">
                    <c:v>6.709168029278624E-2</c:v>
                  </c:pt>
                  <c:pt idx="65">
                    <c:v>6.8187459024937419E-2</c:v>
                  </c:pt>
                  <c:pt idx="66">
                    <c:v>6.9279902545300615E-2</c:v>
                  </c:pt>
                  <c:pt idx="67">
                    <c:v>7.0368471773544633E-2</c:v>
                  </c:pt>
                  <c:pt idx="68">
                    <c:v>7.1452603924061692E-2</c:v>
                  </c:pt>
                  <c:pt idx="69">
                    <c:v>7.2531695250384942E-2</c:v>
                  </c:pt>
                  <c:pt idx="70">
                    <c:v>7.3605084216169472E-2</c:v>
                  </c:pt>
                  <c:pt idx="71">
                    <c:v>7.467203551814533E-2</c:v>
                  </c:pt>
                  <c:pt idx="72">
                    <c:v>7.5731725339117276E-2</c:v>
                  </c:pt>
                  <c:pt idx="73">
                    <c:v>7.6783228159851863E-2</c:v>
                  </c:pt>
                  <c:pt idx="74">
                    <c:v>7.7825505410672222E-2</c:v>
                  </c:pt>
                  <c:pt idx="75">
                    <c:v>7.8857396200468693E-2</c:v>
                  </c:pt>
                  <c:pt idx="76">
                    <c:v>7.9877610326742107E-2</c:v>
                  </c:pt>
                  <c:pt idx="77">
                    <c:v>8.0884723749891738E-2</c:v>
                  </c:pt>
                  <c:pt idx="78">
                    <c:v>8.1877176713384486E-2</c:v>
                  </c:pt>
                  <c:pt idx="79">
                    <c:v>8.2853274714417502E-2</c:v>
                  </c:pt>
                  <c:pt idx="80">
                    <c:v>8.3811192583524735E-2</c:v>
                  </c:pt>
                  <c:pt idx="81">
                    <c:v>8.4748982023329672E-2</c:v>
                  </c:pt>
                  <c:pt idx="82">
                    <c:v>8.5664583094210878E-2</c:v>
                  </c:pt>
                  <c:pt idx="83">
                    <c:v>8.6555840327042027E-2</c:v>
                  </c:pt>
                  <c:pt idx="84">
                    <c:v>8.7420524400658436E-2</c:v>
                  </c:pt>
                  <c:pt idx="85">
                    <c:v>8.8256360656272112E-2</c:v>
                  </c:pt>
                  <c:pt idx="86">
                    <c:v>8.9061066146484763E-2</c:v>
                  </c:pt>
                  <c:pt idx="87">
                    <c:v>8.9832397448898871E-2</c:v>
                  </c:pt>
                  <c:pt idx="88">
                    <c:v>9.0568212131903164E-2</c:v>
                  </c:pt>
                  <c:pt idx="89">
                    <c:v>9.1266547563545269E-2</c:v>
                  </c:pt>
                  <c:pt idx="90">
                    <c:v>9.1925721725488366E-2</c:v>
                  </c:pt>
                  <c:pt idx="91">
                    <c:v>9.2544461854691881E-2</c:v>
                  </c:pt>
                  <c:pt idx="92">
                    <c:v>9.312206810378347E-2</c:v>
                  </c:pt>
                  <c:pt idx="93">
                    <c:v>9.3658620995351105E-2</c:v>
                  </c:pt>
                  <c:pt idx="94">
                    <c:v>9.4155243232880576E-2</c:v>
                  </c:pt>
                  <c:pt idx="95">
                    <c:v>9.4614428369901499E-2</c:v>
                  </c:pt>
                  <c:pt idx="96">
                    <c:v>9.5040450808955346E-2</c:v>
                  </c:pt>
                  <c:pt idx="97">
                    <c:v>9.5439873370069234E-2</c:v>
                  </c:pt>
                  <c:pt idx="98">
                    <c:v>9.5822169822925143E-2</c:v>
                  </c:pt>
                </c:numCache>
              </c:numRef>
            </c:minus>
            <c:spPr>
              <a:ln>
                <a:solidFill>
                  <a:schemeClr val="accent1"/>
                </a:solidFill>
              </a:ln>
            </c:spPr>
          </c:errBars>
          <c:yVal>
            <c:numRef>
              <c:f>'Data dry bone'!$HS$7:$HS$106</c:f>
              <c:numCache>
                <c:formatCode>General</c:formatCode>
                <c:ptCount val="10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A12-4495-BA52-3703D4682535}"/>
            </c:ext>
          </c:extLst>
        </c:ser>
        <c:ser>
          <c:idx val="1"/>
          <c:order val="1"/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dry bone'!$BJ$3:$BJ$76</c:f>
                <c:numCache>
                  <c:formatCode>General</c:formatCode>
                  <c:ptCount val="74"/>
                  <c:pt idx="0">
                    <c:v>1.0256209501240376E-2</c:v>
                  </c:pt>
                  <c:pt idx="1">
                    <c:v>9.0696040328825476E-3</c:v>
                  </c:pt>
                  <c:pt idx="2">
                    <c:v>8.2407222641913622E-3</c:v>
                  </c:pt>
                  <c:pt idx="3">
                    <c:v>7.7622054945119924E-3</c:v>
                  </c:pt>
                  <c:pt idx="4">
                    <c:v>7.5855129763817402E-3</c:v>
                  </c:pt>
                  <c:pt idx="5">
                    <c:v>7.6224182878250803E-3</c:v>
                  </c:pt>
                  <c:pt idx="6">
                    <c:v>7.7692885569605316E-3</c:v>
                  </c:pt>
                  <c:pt idx="7">
                    <c:v>7.9325382134036136E-3</c:v>
                  </c:pt>
                  <c:pt idx="8">
                    <c:v>8.0413580030328797E-3</c:v>
                  </c:pt>
                  <c:pt idx="9">
                    <c:v>8.0497051913770885E-3</c:v>
                  </c:pt>
                  <c:pt idx="10">
                    <c:v>7.9341793471286032E-3</c:v>
                  </c:pt>
                  <c:pt idx="11">
                    <c:v>7.6920536424830111E-3</c:v>
                  </c:pt>
                  <c:pt idx="12">
                    <c:v>7.3413074004003258E-3</c:v>
                  </c:pt>
                  <c:pt idx="13">
                    <c:v>6.923395759911315E-3</c:v>
                  </c:pt>
                  <c:pt idx="14">
                    <c:v>6.5084417254667962E-3</c:v>
                  </c:pt>
                  <c:pt idx="15">
                    <c:v>6.1990040489689879E-3</c:v>
                  </c:pt>
                  <c:pt idx="16">
                    <c:v>6.1203038929321532E-3</c:v>
                  </c:pt>
                  <c:pt idx="17">
                    <c:v>6.3817578967929568E-3</c:v>
                  </c:pt>
                  <c:pt idx="18">
                    <c:v>7.0253341770603675E-3</c:v>
                  </c:pt>
                  <c:pt idx="19">
                    <c:v>8.0133767897547191E-3</c:v>
                  </c:pt>
                  <c:pt idx="20">
                    <c:v>9.2652005888730522E-3</c:v>
                  </c:pt>
                  <c:pt idx="21">
                    <c:v>1.0695673974829222E-2</c:v>
                  </c:pt>
                  <c:pt idx="22">
                    <c:v>1.223141781615826E-2</c:v>
                  </c:pt>
                  <c:pt idx="23">
                    <c:v>1.3812344672879959E-2</c:v>
                  </c:pt>
                  <c:pt idx="24">
                    <c:v>1.5388864970698158E-2</c:v>
                  </c:pt>
                  <c:pt idx="25">
                    <c:v>1.6919043998287628E-2</c:v>
                  </c:pt>
                  <c:pt idx="26">
                    <c:v>1.8366627724721335E-2</c:v>
                  </c:pt>
                  <c:pt idx="27">
                    <c:v>1.9699845650866275E-2</c:v>
                  </c:pt>
                  <c:pt idx="28">
                    <c:v>2.0890743578313345E-2</c:v>
                  </c:pt>
                  <c:pt idx="29">
                    <c:v>2.1914848534329394E-2</c:v>
                  </c:pt>
                  <c:pt idx="30">
                    <c:v>2.2751036704993149E-2</c:v>
                  </c:pt>
                  <c:pt idx="31">
                    <c:v>2.3381526545849542E-2</c:v>
                  </c:pt>
                  <c:pt idx="32">
                    <c:v>2.3791953372460196E-2</c:v>
                  </c:pt>
                  <c:pt idx="33">
                    <c:v>2.3971504806106228E-2</c:v>
                  </c:pt>
                  <c:pt idx="34">
                    <c:v>2.3913114055374433E-2</c:v>
                  </c:pt>
                  <c:pt idx="35">
                    <c:v>2.3613724780231899E-2</c:v>
                  </c:pt>
                  <c:pt idx="36">
                    <c:v>2.3074661841134853E-2</c:v>
                  </c:pt>
                  <c:pt idx="37">
                    <c:v>2.2302172691510275E-2</c:v>
                  </c:pt>
                  <c:pt idx="38">
                    <c:v>2.1308254307016081E-2</c:v>
                  </c:pt>
                  <c:pt idx="39">
                    <c:v>2.0111967204862399E-2</c:v>
                  </c:pt>
                  <c:pt idx="40">
                    <c:v>1.8741589630522762E-2</c:v>
                  </c:pt>
                  <c:pt idx="41">
                    <c:v>1.7238221311670871E-2</c:v>
                  </c:pt>
                  <c:pt idx="42">
                    <c:v>1.5661823881132367E-2</c:v>
                  </c:pt>
                  <c:pt idx="43">
                    <c:v>1.4100974331714644E-2</c:v>
                  </c:pt>
                  <c:pt idx="44">
                    <c:v>1.2686564822237149E-2</c:v>
                  </c:pt>
                  <c:pt idx="45">
                    <c:v>1.1603047180544673E-2</c:v>
                  </c:pt>
                  <c:pt idx="46">
                    <c:v>1.1072584631124715E-2</c:v>
                  </c:pt>
                  <c:pt idx="47">
                    <c:v>1.1277287356126929E-2</c:v>
                  </c:pt>
                  <c:pt idx="48">
                    <c:v>1.2253887398171232E-2</c:v>
                  </c:pt>
                  <c:pt idx="49">
                    <c:v>1.3883295136486415E-2</c:v>
                  </c:pt>
                  <c:pt idx="50">
                    <c:v>1.5983754831590136E-2</c:v>
                  </c:pt>
                  <c:pt idx="51">
                    <c:v>1.8390238648550463E-2</c:v>
                  </c:pt>
                  <c:pt idx="52">
                    <c:v>2.0977167062279221E-2</c:v>
                  </c:pt>
                  <c:pt idx="53">
                    <c:v>2.3652838686892226E-2</c:v>
                  </c:pt>
                  <c:pt idx="54">
                    <c:v>2.6349143695494941E-2</c:v>
                  </c:pt>
                  <c:pt idx="55">
                    <c:v>2.9013717633540485E-2</c:v>
                  </c:pt>
                  <c:pt idx="56">
                    <c:v>3.1605015325355826E-2</c:v>
                  </c:pt>
                  <c:pt idx="57">
                    <c:v>3.4089427232829636E-2</c:v>
                  </c:pt>
                  <c:pt idx="58">
                    <c:v>3.64396400017893E-2</c:v>
                  </c:pt>
                  <c:pt idx="59">
                    <c:v>3.863371060936277E-2</c:v>
                  </c:pt>
                  <c:pt idx="60">
                    <c:v>4.0654524262558722E-2</c:v>
                  </c:pt>
                  <c:pt idx="61">
                    <c:v>4.2489428265490514E-2</c:v>
                  </c:pt>
                  <c:pt idx="62">
                    <c:v>4.4129903816911405E-2</c:v>
                  </c:pt>
                  <c:pt idx="63">
                    <c:v>4.5571177818363472E-2</c:v>
                  </c:pt>
                  <c:pt idx="64">
                    <c:v>4.6811702489305225E-2</c:v>
                  </c:pt>
                  <c:pt idx="65">
                    <c:v>4.7852452194628442E-2</c:v>
                  </c:pt>
                  <c:pt idx="66">
                    <c:v>4.8696012178474683E-2</c:v>
                  </c:pt>
                  <c:pt idx="67">
                    <c:v>4.9345469612744199E-2</c:v>
                  </c:pt>
                  <c:pt idx="68">
                    <c:v>4.9803170002884242E-2</c:v>
                  </c:pt>
                  <c:pt idx="69">
                    <c:v>5.0069478431696492E-2</c:v>
                  </c:pt>
                  <c:pt idx="70">
                    <c:v>5.0141793968635023E-2</c:v>
                  </c:pt>
                  <c:pt idx="71">
                    <c:v>5.0014220419062165E-2</c:v>
                  </c:pt>
                  <c:pt idx="72">
                    <c:v>4.9678522803613734E-2</c:v>
                  </c:pt>
                  <c:pt idx="73">
                    <c:v>4.9127345022319524E-2</c:v>
                  </c:pt>
                </c:numCache>
              </c:numRef>
            </c:plus>
            <c:minus>
              <c:numRef>
                <c:f>'Data dry bone'!$BJ$3:$BJ$76</c:f>
                <c:numCache>
                  <c:formatCode>General</c:formatCode>
                  <c:ptCount val="74"/>
                  <c:pt idx="0">
                    <c:v>1.0256209501240376E-2</c:v>
                  </c:pt>
                  <c:pt idx="1">
                    <c:v>9.0696040328825476E-3</c:v>
                  </c:pt>
                  <c:pt idx="2">
                    <c:v>8.2407222641913622E-3</c:v>
                  </c:pt>
                  <c:pt idx="3">
                    <c:v>7.7622054945119924E-3</c:v>
                  </c:pt>
                  <c:pt idx="4">
                    <c:v>7.5855129763817402E-3</c:v>
                  </c:pt>
                  <c:pt idx="5">
                    <c:v>7.6224182878250803E-3</c:v>
                  </c:pt>
                  <c:pt idx="6">
                    <c:v>7.7692885569605316E-3</c:v>
                  </c:pt>
                  <c:pt idx="7">
                    <c:v>7.9325382134036136E-3</c:v>
                  </c:pt>
                  <c:pt idx="8">
                    <c:v>8.0413580030328797E-3</c:v>
                  </c:pt>
                  <c:pt idx="9">
                    <c:v>8.0497051913770885E-3</c:v>
                  </c:pt>
                  <c:pt idx="10">
                    <c:v>7.9341793471286032E-3</c:v>
                  </c:pt>
                  <c:pt idx="11">
                    <c:v>7.6920536424830111E-3</c:v>
                  </c:pt>
                  <c:pt idx="12">
                    <c:v>7.3413074004003258E-3</c:v>
                  </c:pt>
                  <c:pt idx="13">
                    <c:v>6.923395759911315E-3</c:v>
                  </c:pt>
                  <c:pt idx="14">
                    <c:v>6.5084417254667962E-3</c:v>
                  </c:pt>
                  <c:pt idx="15">
                    <c:v>6.1990040489689879E-3</c:v>
                  </c:pt>
                  <c:pt idx="16">
                    <c:v>6.1203038929321532E-3</c:v>
                  </c:pt>
                  <c:pt idx="17">
                    <c:v>6.3817578967929568E-3</c:v>
                  </c:pt>
                  <c:pt idx="18">
                    <c:v>7.0253341770603675E-3</c:v>
                  </c:pt>
                  <c:pt idx="19">
                    <c:v>8.0133767897547191E-3</c:v>
                  </c:pt>
                  <c:pt idx="20">
                    <c:v>9.2652005888730522E-3</c:v>
                  </c:pt>
                  <c:pt idx="21">
                    <c:v>1.0695673974829222E-2</c:v>
                  </c:pt>
                  <c:pt idx="22">
                    <c:v>1.223141781615826E-2</c:v>
                  </c:pt>
                  <c:pt idx="23">
                    <c:v>1.3812344672879959E-2</c:v>
                  </c:pt>
                  <c:pt idx="24">
                    <c:v>1.5388864970698158E-2</c:v>
                  </c:pt>
                  <c:pt idx="25">
                    <c:v>1.6919043998287628E-2</c:v>
                  </c:pt>
                  <c:pt idx="26">
                    <c:v>1.8366627724721335E-2</c:v>
                  </c:pt>
                  <c:pt idx="27">
                    <c:v>1.9699845650866275E-2</c:v>
                  </c:pt>
                  <c:pt idx="28">
                    <c:v>2.0890743578313345E-2</c:v>
                  </c:pt>
                  <c:pt idx="29">
                    <c:v>2.1914848534329394E-2</c:v>
                  </c:pt>
                  <c:pt idx="30">
                    <c:v>2.2751036704993149E-2</c:v>
                  </c:pt>
                  <c:pt idx="31">
                    <c:v>2.3381526545849542E-2</c:v>
                  </c:pt>
                  <c:pt idx="32">
                    <c:v>2.3791953372460196E-2</c:v>
                  </c:pt>
                  <c:pt idx="33">
                    <c:v>2.3971504806106228E-2</c:v>
                  </c:pt>
                  <c:pt idx="34">
                    <c:v>2.3913114055374433E-2</c:v>
                  </c:pt>
                  <c:pt idx="35">
                    <c:v>2.3613724780231899E-2</c:v>
                  </c:pt>
                  <c:pt idx="36">
                    <c:v>2.3074661841134853E-2</c:v>
                  </c:pt>
                  <c:pt idx="37">
                    <c:v>2.2302172691510275E-2</c:v>
                  </c:pt>
                  <c:pt idx="38">
                    <c:v>2.1308254307016081E-2</c:v>
                  </c:pt>
                  <c:pt idx="39">
                    <c:v>2.0111967204862399E-2</c:v>
                  </c:pt>
                  <c:pt idx="40">
                    <c:v>1.8741589630522762E-2</c:v>
                  </c:pt>
                  <c:pt idx="41">
                    <c:v>1.7238221311670871E-2</c:v>
                  </c:pt>
                  <c:pt idx="42">
                    <c:v>1.5661823881132367E-2</c:v>
                  </c:pt>
                  <c:pt idx="43">
                    <c:v>1.4100974331714644E-2</c:v>
                  </c:pt>
                  <c:pt idx="44">
                    <c:v>1.2686564822237149E-2</c:v>
                  </c:pt>
                  <c:pt idx="45">
                    <c:v>1.1603047180544673E-2</c:v>
                  </c:pt>
                  <c:pt idx="46">
                    <c:v>1.1072584631124715E-2</c:v>
                  </c:pt>
                  <c:pt idx="47">
                    <c:v>1.1277287356126929E-2</c:v>
                  </c:pt>
                  <c:pt idx="48">
                    <c:v>1.2253887398171232E-2</c:v>
                  </c:pt>
                  <c:pt idx="49">
                    <c:v>1.3883295136486415E-2</c:v>
                  </c:pt>
                  <c:pt idx="50">
                    <c:v>1.5983754831590136E-2</c:v>
                  </c:pt>
                  <c:pt idx="51">
                    <c:v>1.8390238648550463E-2</c:v>
                  </c:pt>
                  <c:pt idx="52">
                    <c:v>2.0977167062279221E-2</c:v>
                  </c:pt>
                  <c:pt idx="53">
                    <c:v>2.3652838686892226E-2</c:v>
                  </c:pt>
                  <c:pt idx="54">
                    <c:v>2.6349143695494941E-2</c:v>
                  </c:pt>
                  <c:pt idx="55">
                    <c:v>2.9013717633540485E-2</c:v>
                  </c:pt>
                  <c:pt idx="56">
                    <c:v>3.1605015325355826E-2</c:v>
                  </c:pt>
                  <c:pt idx="57">
                    <c:v>3.4089427232829636E-2</c:v>
                  </c:pt>
                  <c:pt idx="58">
                    <c:v>3.64396400017893E-2</c:v>
                  </c:pt>
                  <c:pt idx="59">
                    <c:v>3.863371060936277E-2</c:v>
                  </c:pt>
                  <c:pt idx="60">
                    <c:v>4.0654524262558722E-2</c:v>
                  </c:pt>
                  <c:pt idx="61">
                    <c:v>4.2489428265490514E-2</c:v>
                  </c:pt>
                  <c:pt idx="62">
                    <c:v>4.4129903816911405E-2</c:v>
                  </c:pt>
                  <c:pt idx="63">
                    <c:v>4.5571177818363472E-2</c:v>
                  </c:pt>
                  <c:pt idx="64">
                    <c:v>4.6811702489305225E-2</c:v>
                  </c:pt>
                  <c:pt idx="65">
                    <c:v>4.7852452194628442E-2</c:v>
                  </c:pt>
                  <c:pt idx="66">
                    <c:v>4.8696012178474683E-2</c:v>
                  </c:pt>
                  <c:pt idx="67">
                    <c:v>4.9345469612744199E-2</c:v>
                  </c:pt>
                  <c:pt idx="68">
                    <c:v>4.9803170002884242E-2</c:v>
                  </c:pt>
                  <c:pt idx="69">
                    <c:v>5.0069478431696492E-2</c:v>
                  </c:pt>
                  <c:pt idx="70">
                    <c:v>5.0141793968635023E-2</c:v>
                  </c:pt>
                  <c:pt idx="71">
                    <c:v>5.0014220419062165E-2</c:v>
                  </c:pt>
                  <c:pt idx="72">
                    <c:v>4.9678522803613734E-2</c:v>
                  </c:pt>
                  <c:pt idx="73">
                    <c:v>4.9127345022319524E-2</c:v>
                  </c:pt>
                </c:numCache>
              </c:numRef>
            </c:minus>
            <c:spPr>
              <a:ln>
                <a:solidFill>
                  <a:srgbClr val="C00000"/>
                </a:solidFill>
              </a:ln>
            </c:spPr>
          </c:errBars>
          <c:xVal>
            <c:numRef>
              <c:f>'Data dry bone'!$BC$3:$BC$76</c:f>
              <c:numCache>
                <c:formatCode>General</c:formatCode>
                <c:ptCount val="74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bone'!$BH$3:$BH$76</c:f>
              <c:numCache>
                <c:formatCode>General</c:formatCode>
                <c:ptCount val="74"/>
                <c:pt idx="0">
                  <c:v>-1.6674999999999999E-2</c:v>
                </c:pt>
                <c:pt idx="1">
                  <c:v>-7.6396805121534857E-3</c:v>
                </c:pt>
                <c:pt idx="2">
                  <c:v>-4.8340000925011931E-3</c:v>
                </c:pt>
                <c:pt idx="3">
                  <c:v>-7.3033083238125251E-3</c:v>
                </c:pt>
                <c:pt idx="4">
                  <c:v>-1.4174092653106362E-2</c:v>
                </c:pt>
                <c:pt idx="5">
                  <c:v>-2.4650146897517825E-2</c:v>
                </c:pt>
                <c:pt idx="6">
                  <c:v>-3.8008820194707985E-2</c:v>
                </c:pt>
                <c:pt idx="7">
                  <c:v>-5.3597346397816596E-2</c:v>
                </c:pt>
                <c:pt idx="8">
                  <c:v>-7.0829253914957674E-2</c:v>
                </c:pt>
                <c:pt idx="9">
                  <c:v>-8.918085599325809E-2</c:v>
                </c:pt>
                <c:pt idx="10">
                  <c:v>-0.10818782144743913</c:v>
                </c:pt>
                <c:pt idx="11">
                  <c:v>-0.12744182583294103</c:v>
                </c:pt>
                <c:pt idx="12">
                  <c:v>-0.14658728306359037</c:v>
                </c:pt>
                <c:pt idx="13">
                  <c:v>-0.16531815747381046</c:v>
                </c:pt>
                <c:pt idx="14">
                  <c:v>-0.18337485632537484</c:v>
                </c:pt>
                <c:pt idx="15">
                  <c:v>-0.20054120275870338</c:v>
                </c:pt>
                <c:pt idx="16">
                  <c:v>-0.21664148918870182</c:v>
                </c:pt>
                <c:pt idx="17">
                  <c:v>-0.23153761114514382</c:v>
                </c:pt>
                <c:pt idx="18">
                  <c:v>-0.24512628155759603</c:v>
                </c:pt>
                <c:pt idx="19">
                  <c:v>-0.25733632548488666</c:v>
                </c:pt>
                <c:pt idx="20">
                  <c:v>-0.26812605528911598</c:v>
                </c:pt>
                <c:pt idx="21">
                  <c:v>-0.27748072625421083</c:v>
                </c:pt>
                <c:pt idx="22">
                  <c:v>-0.28541007264902157</c:v>
                </c:pt>
                <c:pt idx="23">
                  <c:v>-0.29194592423496202</c:v>
                </c:pt>
                <c:pt idx="24">
                  <c:v>-0.29713990321819139</c:v>
                </c:pt>
                <c:pt idx="25">
                  <c:v>-0.30106120164634265</c:v>
                </c:pt>
                <c:pt idx="26">
                  <c:v>-0.303794439249788</c:v>
                </c:pt>
                <c:pt idx="27">
                  <c:v>-0.30543760172745427</c:v>
                </c:pt>
                <c:pt idx="28">
                  <c:v>-0.30610005947717372</c:v>
                </c:pt>
                <c:pt idx="29">
                  <c:v>-0.30590066677058481</c:v>
                </c:pt>
                <c:pt idx="30">
                  <c:v>-0.30496594137257282</c:v>
                </c:pt>
                <c:pt idx="31">
                  <c:v>-0.30342832460525138</c:v>
                </c:pt>
                <c:pt idx="32">
                  <c:v>-0.30142452185648827</c:v>
                </c:pt>
                <c:pt idx="33">
                  <c:v>-0.29909392353298125</c:v>
                </c:pt>
                <c:pt idx="34">
                  <c:v>-0.29657710645786106</c:v>
                </c:pt>
                <c:pt idx="35">
                  <c:v>-0.29401441571285603</c:v>
                </c:pt>
                <c:pt idx="36">
                  <c:v>-0.29154462692498195</c:v>
                </c:pt>
                <c:pt idx="37">
                  <c:v>-0.28930368899779191</c:v>
                </c:pt>
                <c:pt idx="38">
                  <c:v>-0.28742354728715414</c:v>
                </c:pt>
                <c:pt idx="39">
                  <c:v>-0.28603104722158035</c:v>
                </c:pt>
                <c:pt idx="40">
                  <c:v>-0.28524691836709876</c:v>
                </c:pt>
                <c:pt idx="41">
                  <c:v>-0.28518483893666502</c:v>
                </c:pt>
                <c:pt idx="42">
                  <c:v>-0.28595058074412055</c:v>
                </c:pt>
                <c:pt idx="43">
                  <c:v>-0.28764123460268781</c:v>
                </c:pt>
                <c:pt idx="44">
                  <c:v>-0.29034451616800711</c:v>
                </c:pt>
                <c:pt idx="45">
                  <c:v>-0.29413815222574763</c:v>
                </c:pt>
                <c:pt idx="46">
                  <c:v>-0.29908934742369725</c:v>
                </c:pt>
                <c:pt idx="47">
                  <c:v>-0.30525433144846348</c:v>
                </c:pt>
                <c:pt idx="48">
                  <c:v>-0.31267798664666896</c:v>
                </c:pt>
                <c:pt idx="49">
                  <c:v>-0.32139355609072862</c:v>
                </c:pt>
                <c:pt idx="50">
                  <c:v>-0.33142243208912175</c:v>
                </c:pt>
                <c:pt idx="51">
                  <c:v>-0.3427740251412511</c:v>
                </c:pt>
                <c:pt idx="52">
                  <c:v>-0.35544571333684666</c:v>
                </c:pt>
                <c:pt idx="53">
                  <c:v>-0.3694228721998466</c:v>
                </c:pt>
                <c:pt idx="54">
                  <c:v>-0.38467898497691377</c:v>
                </c:pt>
                <c:pt idx="55">
                  <c:v>-0.40117583337042229</c:v>
                </c:pt>
                <c:pt idx="56">
                  <c:v>-0.41886376871605047</c:v>
                </c:pt>
                <c:pt idx="57">
                  <c:v>-0.43768206360482254</c:v>
                </c:pt>
                <c:pt idx="58">
                  <c:v>-0.45755934394980602</c:v>
                </c:pt>
                <c:pt idx="59">
                  <c:v>-0.47841410149728231</c:v>
                </c:pt>
                <c:pt idx="60">
                  <c:v>-0.50015528678244969</c:v>
                </c:pt>
                <c:pt idx="61">
                  <c:v>-0.52268298252974843</c:v>
                </c:pt>
                <c:pt idx="62">
                  <c:v>-0.54588915749762257</c:v>
                </c:pt>
                <c:pt idx="63">
                  <c:v>-0.56965850076790336</c:v>
                </c:pt>
                <c:pt idx="64">
                  <c:v>-0.59386933647970719</c:v>
                </c:pt>
                <c:pt idx="65">
                  <c:v>-0.61839461900790249</c:v>
                </c:pt>
                <c:pt idx="66">
                  <c:v>-0.64310300858603675</c:v>
                </c:pt>
                <c:pt idx="67">
                  <c:v>-0.66786002737393702</c:v>
                </c:pt>
                <c:pt idx="68">
                  <c:v>-0.69252929596974488</c:v>
                </c:pt>
                <c:pt idx="69">
                  <c:v>-0.71697385036652628</c:v>
                </c:pt>
                <c:pt idx="70">
                  <c:v>-0.74105753935340735</c:v>
                </c:pt>
                <c:pt idx="71">
                  <c:v>-0.76464650236139864</c:v>
                </c:pt>
                <c:pt idx="72">
                  <c:v>-0.78761072775349206</c:v>
                </c:pt>
                <c:pt idx="73">
                  <c:v>-0.80982569155950579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A12-4495-BA52-3703D4682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546240"/>
        <c:axId val="164546816"/>
      </c:scatterChart>
      <c:valAx>
        <c:axId val="164546240"/>
        <c:scaling>
          <c:orientation val="minMax"/>
          <c:max val="1.6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 b="0"/>
                </a:pPr>
                <a:r>
                  <a:rPr lang="fr-FR" sz="1600" b="0"/>
                  <a:t>Flexion angle (rad)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500" b="1"/>
            </a:pPr>
            <a:endParaRPr lang="fr-FR"/>
          </a:p>
        </c:txPr>
        <c:crossAx val="164546816"/>
        <c:crossesAt val="-0.9"/>
        <c:crossBetween val="midCat"/>
        <c:majorUnit val="0.4"/>
      </c:valAx>
      <c:valAx>
        <c:axId val="164546816"/>
        <c:scaling>
          <c:orientation val="minMax"/>
          <c:max val="0.60000000000000009"/>
          <c:min val="-0.9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500" b="1"/>
            </a:pPr>
            <a:endParaRPr lang="fr-FR"/>
          </a:p>
        </c:txPr>
        <c:crossAx val="164546240"/>
        <c:crosses val="autoZero"/>
        <c:crossBetween val="midCat"/>
        <c:majorUnit val="0.4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bones'!$KC$4:$KC$104</c:f>
              <c:numCache>
                <c:formatCode>General</c:formatCode>
                <c:ptCount val="101"/>
                <c:pt idx="0">
                  <c:v>4.8999999999999998E-3</c:v>
                </c:pt>
                <c:pt idx="1">
                  <c:v>3.9292211680499066E-3</c:v>
                </c:pt>
                <c:pt idx="2">
                  <c:v>3.1154073601940176E-3</c:v>
                </c:pt>
                <c:pt idx="3">
                  <c:v>2.43910079547524E-3</c:v>
                </c:pt>
                <c:pt idx="4">
                  <c:v>1.8824331391933445E-3</c:v>
                </c:pt>
                <c:pt idx="5">
                  <c:v>1.4290500093013651E-3</c:v>
                </c:pt>
                <c:pt idx="6">
                  <c:v>1.0640370951950136E-3</c:v>
                </c:pt>
                <c:pt idx="7">
                  <c:v>7.7384788889510621E-4</c:v>
                </c:pt>
                <c:pt idx="8">
                  <c:v>5.4623302862301208E-4</c:v>
                </c:pt>
                <c:pt idx="9">
                  <c:v>3.7017125476911626E-4</c:v>
                </c:pt>
                <c:pt idx="10">
                  <c:v>2.358019782542891E-4</c:v>
                </c:pt>
                <c:pt idx="11">
                  <c:v>1.3435946128439839E-4</c:v>
                </c:pt>
                <c:pt idx="12">
                  <c:v>5.8108610497788898E-5</c:v>
                </c:pt>
                <c:pt idx="13">
                  <c:v>2.8238250583852154E-7</c:v>
                </c:pt>
                <c:pt idx="14">
                  <c:v>-4.4979198173514603E-5</c:v>
                </c:pt>
                <c:pt idx="15">
                  <c:v>-8.2688408789216919E-5</c:v>
                </c:pt>
                <c:pt idx="16">
                  <c:v>-1.170675856375248E-4</c:v>
                </c:pt>
                <c:pt idx="17">
                  <c:v>-1.5160526894940698E-4</c:v>
                </c:pt>
                <c:pt idx="18">
                  <c:v>-1.8911073538495013E-4</c:v>
                </c:pt>
                <c:pt idx="19">
                  <c:v>-2.3176691813473448E-4</c:v>
                </c:pt>
                <c:pt idx="20">
                  <c:v>-2.8118171462819357E-4</c:v>
                </c:pt>
                <c:pt idx="21">
                  <c:v>-3.3843768184895449E-4</c:v>
                </c:pt>
                <c:pt idx="22">
                  <c:v>-4.04140119257183E-4</c:v>
                </c:pt>
                <c:pt idx="23">
                  <c:v>-4.7846353931890566E-4</c:v>
                </c:pt>
                <c:pt idx="24">
                  <c:v>-5.6119652564229176E-4</c:v>
                </c:pt>
                <c:pt idx="25">
                  <c:v>-6.5178497872089326E-4</c:v>
                </c:pt>
                <c:pt idx="26">
                  <c:v>-7.4937374928406124E-4</c:v>
                </c:pt>
                <c:pt idx="27">
                  <c:v>-8.5284665925396651E-4</c:v>
                </c:pt>
                <c:pt idx="28">
                  <c:v>-9.6086491031009864E-4</c:v>
                </c:pt>
                <c:pt idx="29">
                  <c:v>-1.0719038800602373E-3</c:v>
                </c:pt>
                <c:pt idx="30">
                  <c:v>-1.1842883058188081E-3</c:v>
                </c:pt>
                <c:pt idx="31">
                  <c:v>-1.2962258559920548E-3</c:v>
                </c:pt>
                <c:pt idx="32">
                  <c:v>-1.4058390890702033E-3</c:v>
                </c:pt>
                <c:pt idx="33">
                  <c:v>-1.5111958002265048E-3</c:v>
                </c:pt>
                <c:pt idx="34">
                  <c:v>-1.6103377555235238E-3</c:v>
                </c:pt>
                <c:pt idx="35">
                  <c:v>-1.7013078137262747E-3</c:v>
                </c:pt>
                <c:pt idx="36">
                  <c:v>-1.7821754357221515E-3</c:v>
                </c:pt>
                <c:pt idx="37">
                  <c:v>-1.8510605815482296E-3</c:v>
                </c:pt>
                <c:pt idx="38">
                  <c:v>-1.9061559950251748E-3</c:v>
                </c:pt>
                <c:pt idx="39">
                  <c:v>-1.9457478759983497E-3</c:v>
                </c:pt>
                <c:pt idx="40">
                  <c:v>-1.9682349401860273E-3</c:v>
                </c:pt>
                <c:pt idx="41">
                  <c:v>-1.9721458666340456E-3</c:v>
                </c:pt>
                <c:pt idx="42">
                  <c:v>-1.9561551327782426E-3</c:v>
                </c:pt>
                <c:pt idx="43">
                  <c:v>-1.9190972371130894E-3</c:v>
                </c:pt>
                <c:pt idx="44">
                  <c:v>-1.8599793094680964E-3</c:v>
                </c:pt>
                <c:pt idx="45">
                  <c:v>-1.777992108890231E-3</c:v>
                </c:pt>
                <c:pt idx="46">
                  <c:v>-1.6725194091341492E-3</c:v>
                </c:pt>
                <c:pt idx="47">
                  <c:v>-1.5431457717594802E-3</c:v>
                </c:pt>
                <c:pt idx="48">
                  <c:v>-1.3896627068340443E-3</c:v>
                </c:pt>
                <c:pt idx="49">
                  <c:v>-1.2120732212451638E-3</c:v>
                </c:pt>
                <c:pt idx="50">
                  <c:v>-1.0105947546174988E-3</c:v>
                </c:pt>
                <c:pt idx="51">
                  <c:v>-7.8566050283823165E-4</c:v>
                </c:pt>
                <c:pt idx="52">
                  <c:v>-5.3791912918793074E-4</c:v>
                </c:pt>
                <c:pt idx="53">
                  <c:v>-2.6823286308043544E-4</c:v>
                </c:pt>
                <c:pt idx="54">
                  <c:v>2.2326013591483437E-5</c:v>
                </c:pt>
                <c:pt idx="55">
                  <c:v>3.3248029250380028E-4</c:v>
                </c:pt>
                <c:pt idx="56">
                  <c:v>6.6075457734156122E-4</c:v>
                </c:pt>
                <c:pt idx="57">
                  <c:v>1.005483634631139E-3</c:v>
                </c:pt>
                <c:pt idx="58">
                  <c:v>1.3648223569675041E-3</c:v>
                </c:pt>
                <c:pt idx="59">
                  <c:v>1.7367573386326395E-3</c:v>
                </c:pt>
                <c:pt idx="60">
                  <c:v>2.1191200636086604E-3</c:v>
                </c:pt>
                <c:pt idx="61">
                  <c:v>2.509601705982507E-3</c:v>
                </c:pt>
                <c:pt idx="62">
                  <c:v>2.9057695427445861E-3</c:v>
                </c:pt>
                <c:pt idx="63">
                  <c:v>3.305084978979243E-3</c:v>
                </c:pt>
                <c:pt idx="64">
                  <c:v>3.7049231854509156E-3</c:v>
                </c:pt>
                <c:pt idx="65">
                  <c:v>4.1025943485794424E-3</c:v>
                </c:pt>
                <c:pt idx="66">
                  <c:v>4.4953665328116409E-3</c:v>
                </c:pt>
                <c:pt idx="67">
                  <c:v>4.8804901553850932E-3</c:v>
                </c:pt>
                <c:pt idx="68">
                  <c:v>5.2552240734829569E-3</c:v>
                </c:pt>
                <c:pt idx="69">
                  <c:v>5.6168632837842441E-3</c:v>
                </c:pt>
                <c:pt idx="70">
                  <c:v>5.9627682344067495E-3</c:v>
                </c:pt>
                <c:pt idx="71">
                  <c:v>6.2903957492421014E-3</c:v>
                </c:pt>
                <c:pt idx="72">
                  <c:v>6.5973315646844621E-3</c:v>
                </c:pt>
                <c:pt idx="73">
                  <c:v>6.8813244787506566E-3</c:v>
                </c:pt>
                <c:pt idx="74">
                  <c:v>7.1403221125968096E-3</c:v>
                </c:pt>
                <c:pt idx="75">
                  <c:v>7.3725082844238714E-3</c:v>
                </c:pt>
                <c:pt idx="76">
                  <c:v>7.576341995780304E-3</c:v>
                </c:pt>
                <c:pt idx="77">
                  <c:v>7.7505980302537952E-3</c:v>
                </c:pt>
                <c:pt idx="78">
                  <c:v>7.8944091645573849E-3</c:v>
                </c:pt>
                <c:pt idx="79">
                  <c:v>8.0073099920118639E-3</c:v>
                </c:pt>
                <c:pt idx="80">
                  <c:v>8.0892823584152295E-3</c:v>
                </c:pt>
                <c:pt idx="81">
                  <c:v>8.1408024103116743E-3</c:v>
                </c:pt>
                <c:pt idx="82">
                  <c:v>8.162889255644316E-3</c:v>
                </c:pt>
                <c:pt idx="83">
                  <c:v>8.1571552368147598E-3</c:v>
                </c:pt>
                <c:pt idx="84">
                  <c:v>8.1258578161206556E-3</c:v>
                </c:pt>
                <c:pt idx="85">
                  <c:v>8.0719530735996452E-3</c:v>
                </c:pt>
                <c:pt idx="86">
                  <c:v>7.9991508172542868E-3</c:v>
                </c:pt>
                <c:pt idx="87">
                  <c:v>7.9119713056786094E-3</c:v>
                </c:pt>
                <c:pt idx="88">
                  <c:v>7.8158035830746802E-3</c:v>
                </c:pt>
                <c:pt idx="89">
                  <c:v>7.7169654266647774E-3</c:v>
                </c:pt>
                <c:pt idx="90">
                  <c:v>7.6227649064845842E-3</c:v>
                </c:pt>
                <c:pt idx="91">
                  <c:v>7.5415635575957745E-3</c:v>
                </c:pt>
                <c:pt idx="92">
                  <c:v>7.4828411646577202E-3</c:v>
                </c:pt>
                <c:pt idx="93">
                  <c:v>7.4572621589188547E-3</c:v>
                </c:pt>
                <c:pt idx="94">
                  <c:v>7.4767436275867388E-3</c:v>
                </c:pt>
                <c:pt idx="95">
                  <c:v>7.5545249356039883E-3</c:v>
                </c:pt>
                <c:pt idx="96">
                  <c:v>7.7052389597973819E-3</c:v>
                </c:pt>
                <c:pt idx="97">
                  <c:v>7.9449849354425988E-3</c:v>
                </c:pt>
                <c:pt idx="98">
                  <c:v>8.2914029152032203E-3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71-42BF-9F5E-2EAAE51F929A}"/>
            </c:ext>
          </c:extLst>
        </c:ser>
        <c:ser>
          <c:idx val="1"/>
          <c:order val="1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bones'!$KD$4:$KD$104</c:f>
              <c:numCache>
                <c:formatCode>General</c:formatCode>
                <c:ptCount val="101"/>
                <c:pt idx="0">
                  <c:v>4.5999999999999999E-3</c:v>
                </c:pt>
                <c:pt idx="1">
                  <c:v>4.610699982659258E-3</c:v>
                </c:pt>
                <c:pt idx="2">
                  <c:v>4.7053541458505722E-3</c:v>
                </c:pt>
                <c:pt idx="3">
                  <c:v>4.8619275829116012E-3</c:v>
                </c:pt>
                <c:pt idx="4">
                  <c:v>5.0611891110556636E-3</c:v>
                </c:pt>
                <c:pt idx="5">
                  <c:v>5.2865304213869186E-3</c:v>
                </c:pt>
                <c:pt idx="6">
                  <c:v>5.5237901641549975E-3</c:v>
                </c:pt>
                <c:pt idx="7">
                  <c:v>5.7610829692490654E-3</c:v>
                </c:pt>
                <c:pt idx="8">
                  <c:v>5.988633401931326E-3</c:v>
                </c:pt>
                <c:pt idx="9">
                  <c:v>6.1986148538099722E-3</c:v>
                </c:pt>
                <c:pt idx="10">
                  <c:v>6.384993369051563E-3</c:v>
                </c:pt>
                <c:pt idx="11">
                  <c:v>6.543376405832857E-3</c:v>
                </c:pt>
                <c:pt idx="12">
                  <c:v>6.6708665330320709E-3</c:v>
                </c:pt>
                <c:pt idx="13">
                  <c:v>6.7659200621595882E-3</c:v>
                </c:pt>
                <c:pt idx="14">
                  <c:v>6.8282106145280954E-3</c:v>
                </c:pt>
                <c:pt idx="15">
                  <c:v>6.858497623662179E-3</c:v>
                </c:pt>
                <c:pt idx="16">
                  <c:v>6.8584997729473351E-3</c:v>
                </c:pt>
                <c:pt idx="17">
                  <c:v>6.8307733685184415E-3</c:v>
                </c:pt>
                <c:pt idx="18">
                  <c:v>6.778595647387667E-3</c:v>
                </c:pt>
                <c:pt idx="19">
                  <c:v>6.705853020811791E-3</c:v>
                </c:pt>
                <c:pt idx="20">
                  <c:v>6.6169342528990208E-3</c:v>
                </c:pt>
                <c:pt idx="21">
                  <c:v>6.5166285744551787E-3</c:v>
                </c:pt>
                <c:pt idx="22">
                  <c:v>6.4100287320693955E-3</c:v>
                </c:pt>
                <c:pt idx="23">
                  <c:v>6.3024389724392043E-3</c:v>
                </c:pt>
                <c:pt idx="24">
                  <c:v>6.1992879619350329E-3</c:v>
                </c:pt>
                <c:pt idx="25">
                  <c:v>6.1060466414043007E-3</c:v>
                </c:pt>
                <c:pt idx="26">
                  <c:v>6.0281510162146995E-3</c:v>
                </c:pt>
                <c:pt idx="27">
                  <c:v>5.9709298815371938E-3</c:v>
                </c:pt>
                <c:pt idx="28">
                  <c:v>5.939537482868169E-3</c:v>
                </c:pt>
                <c:pt idx="29">
                  <c:v>5.9388911117913565E-3</c:v>
                </c:pt>
                <c:pt idx="30">
                  <c:v>5.9736136369788152E-3</c:v>
                </c:pt>
                <c:pt idx="31">
                  <c:v>6.0479809704317624E-3</c:v>
                </c:pt>
                <c:pt idx="32">
                  <c:v>6.165874468960407E-3</c:v>
                </c:pt>
                <c:pt idx="33">
                  <c:v>6.3307382709036171E-3</c:v>
                </c:pt>
                <c:pt idx="34">
                  <c:v>6.54554156808784E-3</c:v>
                </c:pt>
                <c:pt idx="35">
                  <c:v>6.8127458130254059E-3</c:v>
                </c:pt>
                <c:pt idx="36">
                  <c:v>7.1342768613524721E-3</c:v>
                </c:pt>
                <c:pt idx="37">
                  <c:v>7.5115020495060318E-3</c:v>
                </c:pt>
                <c:pt idx="38">
                  <c:v>7.9452122076409601E-3</c:v>
                </c:pt>
                <c:pt idx="39">
                  <c:v>8.4356086077859525E-3</c:v>
                </c:pt>
                <c:pt idx="40">
                  <c:v>8.9822948472389856E-3</c:v>
                </c:pt>
                <c:pt idx="41">
                  <c:v>9.5842736672026724E-3</c:v>
                </c:pt>
                <c:pt idx="42">
                  <c:v>1.0239948706658371E-2</c:v>
                </c:pt>
                <c:pt idx="43">
                  <c:v>1.0947131191480431E-2</c:v>
                </c:pt>
                <c:pt idx="44">
                  <c:v>1.1703051558788887E-2</c:v>
                </c:pt>
                <c:pt idx="45">
                  <c:v>1.2504376016543438E-2</c:v>
                </c:pt>
                <c:pt idx="46">
                  <c:v>1.3347228038374247E-2</c:v>
                </c:pt>
                <c:pt idx="47">
                  <c:v>1.4227214793654587E-2</c:v>
                </c:pt>
                <c:pt idx="48">
                  <c:v>1.5139458512811232E-2</c:v>
                </c:pt>
                <c:pt idx="49">
                  <c:v>1.6078632787876346E-2</c:v>
                </c:pt>
                <c:pt idx="50">
                  <c:v>1.7039003808275145E-2</c:v>
                </c:pt>
                <c:pt idx="51">
                  <c:v>1.8014476531857664E-2</c:v>
                </c:pt>
                <c:pt idx="52">
                  <c:v>1.8998645791166398E-2</c:v>
                </c:pt>
                <c:pt idx="53">
                  <c:v>1.998485233494451E-2</c:v>
                </c:pt>
                <c:pt idx="54">
                  <c:v>2.0966243804884335E-2</c:v>
                </c:pt>
                <c:pt idx="55">
                  <c:v>2.1935840647613364E-2</c:v>
                </c:pt>
                <c:pt idx="56">
                  <c:v>2.2886606961922257E-2</c:v>
                </c:pt>
                <c:pt idx="57">
                  <c:v>2.381152628123024E-2</c:v>
                </c:pt>
                <c:pt idx="58">
                  <c:v>2.4703682291290045E-2</c:v>
                </c:pt>
                <c:pt idx="59">
                  <c:v>2.5556344483133774E-2</c:v>
                </c:pt>
                <c:pt idx="60">
                  <c:v>2.6363058741256995E-2</c:v>
                </c:pt>
                <c:pt idx="61">
                  <c:v>2.7117742867041869E-2</c:v>
                </c:pt>
                <c:pt idx="62">
                  <c:v>2.781478703742191E-2</c:v>
                </c:pt>
                <c:pt idx="63">
                  <c:v>2.844915919878243E-2</c:v>
                </c:pt>
                <c:pt idx="64">
                  <c:v>2.901651539610587E-2</c:v>
                </c:pt>
                <c:pt idx="65">
                  <c:v>2.9513315037348494E-2</c:v>
                </c:pt>
                <c:pt idx="66">
                  <c:v>2.9936941093068558E-2</c:v>
                </c:pt>
                <c:pt idx="67">
                  <c:v>3.0285825231278901E-2</c:v>
                </c:pt>
                <c:pt idx="68">
                  <c:v>3.0559577887552414E-2</c:v>
                </c:pt>
                <c:pt idx="69">
                  <c:v>3.0759123270359876E-2</c:v>
                </c:pt>
                <c:pt idx="70">
                  <c:v>3.088683930164534E-2</c:v>
                </c:pt>
                <c:pt idx="71">
                  <c:v>3.0946702492651641E-2</c:v>
                </c:pt>
                <c:pt idx="72">
                  <c:v>3.0944437754971629E-2</c:v>
                </c:pt>
                <c:pt idx="73">
                  <c:v>3.0887673146846414E-2</c:v>
                </c:pt>
                <c:pt idx="74">
                  <c:v>3.0786099554703766E-2</c:v>
                </c:pt>
                <c:pt idx="75">
                  <c:v>3.065163530993394E-2</c:v>
                </c:pt>
                <c:pt idx="76">
                  <c:v>3.0498595740904973E-2</c:v>
                </c:pt>
                <c:pt idx="77">
                  <c:v>3.0343867660214456E-2</c:v>
                </c:pt>
                <c:pt idx="78">
                  <c:v>3.0207088787187791E-2</c:v>
                </c:pt>
                <c:pt idx="79">
                  <c:v>3.0110832105608748E-2</c:v>
                </c:pt>
                <c:pt idx="80">
                  <c:v>3.0080795156699161E-2</c:v>
                </c:pt>
                <c:pt idx="81">
                  <c:v>3.0145994267321289E-2</c:v>
                </c:pt>
                <c:pt idx="82">
                  <c:v>3.0338963713436407E-2</c:v>
                </c:pt>
                <c:pt idx="83">
                  <c:v>3.0695959818796727E-2</c:v>
                </c:pt>
                <c:pt idx="84">
                  <c:v>3.1257169988873096E-2</c:v>
                </c:pt>
                <c:pt idx="85">
                  <c:v>3.2066926680027988E-2</c:v>
                </c:pt>
                <c:pt idx="86">
                  <c:v>3.3173926303926793E-2</c:v>
                </c:pt>
                <c:pt idx="87">
                  <c:v>3.4631453067179283E-2</c:v>
                </c:pt>
                <c:pt idx="88">
                  <c:v>3.6497607746236484E-2</c:v>
                </c:pt>
                <c:pt idx="89">
                  <c:v>3.88355413975204E-2</c:v>
                </c:pt>
                <c:pt idx="90">
                  <c:v>4.1713694002774644E-2</c:v>
                </c:pt>
                <c:pt idx="91">
                  <c:v>4.5206038049696584E-2</c:v>
                </c:pt>
                <c:pt idx="92">
                  <c:v>4.9392327047768345E-2</c:v>
                </c:pt>
                <c:pt idx="93">
                  <c:v>5.4358348979339249E-2</c:v>
                </c:pt>
                <c:pt idx="94">
                  <c:v>6.0196184685964174E-2</c:v>
                </c:pt>
                <c:pt idx="95">
                  <c:v>6.7004471189959447E-2</c:v>
                </c:pt>
                <c:pt idx="96">
                  <c:v>7.4888669951201747E-2</c:v>
                </c:pt>
                <c:pt idx="97">
                  <c:v>8.3961340059198059E-2</c:v>
                </c:pt>
                <c:pt idx="98">
                  <c:v>9.4342416360331832E-2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71-42BF-9F5E-2EAAE51F929A}"/>
            </c:ext>
          </c:extLst>
        </c:ser>
        <c:ser>
          <c:idx val="2"/>
          <c:order val="2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bones'!$KE$4:$KE$104</c:f>
              <c:numCache>
                <c:formatCode>General</c:formatCode>
                <c:ptCount val="101"/>
                <c:pt idx="0">
                  <c:v>4.0000000000000001E-3</c:v>
                </c:pt>
                <c:pt idx="1">
                  <c:v>3.3449708363941701E-3</c:v>
                </c:pt>
                <c:pt idx="2">
                  <c:v>2.8059401411995597E-3</c:v>
                </c:pt>
                <c:pt idx="3">
                  <c:v>2.3680787989070564E-3</c:v>
                </c:pt>
                <c:pt idx="4">
                  <c:v>2.0178928952099113E-3</c:v>
                </c:pt>
                <c:pt idx="5">
                  <c:v>1.7431513943326786E-3</c:v>
                </c:pt>
                <c:pt idx="6">
                  <c:v>1.5328156094644636E-3</c:v>
                </c:pt>
                <c:pt idx="7">
                  <c:v>1.376970466296481E-3</c:v>
                </c:pt>
                <c:pt idx="8">
                  <c:v>1.2667575596639188E-3</c:v>
                </c:pt>
                <c:pt idx="9">
                  <c:v>1.1943100032921171E-3</c:v>
                </c:pt>
                <c:pt idx="10">
                  <c:v>1.1526890726470578E-3</c:v>
                </c:pt>
                <c:pt idx="11">
                  <c:v>1.1358226408901533E-3</c:v>
                </c:pt>
                <c:pt idx="12">
                  <c:v>1.1384454079373576E-3</c:v>
                </c:pt>
                <c:pt idx="13">
                  <c:v>1.1560409226225822E-3</c:v>
                </c:pt>
                <c:pt idx="14">
                  <c:v>1.1847853979654165E-3</c:v>
                </c:pt>
                <c:pt idx="15">
                  <c:v>1.2214933195431651E-3</c:v>
                </c:pt>
                <c:pt idx="16">
                  <c:v>1.263564846967196E-3</c:v>
                </c:pt>
                <c:pt idx="17">
                  <c:v>1.3089350084635829E-3</c:v>
                </c:pt>
                <c:pt idx="18">
                  <c:v>1.3560246885580881E-3</c:v>
                </c:pt>
                <c:pt idx="19">
                  <c:v>1.4036934088654217E-3</c:v>
                </c:pt>
                <c:pt idx="20">
                  <c:v>1.4511939019828096E-3</c:v>
                </c:pt>
                <c:pt idx="21">
                  <c:v>1.4981284784879312E-3</c:v>
                </c:pt>
                <c:pt idx="22">
                  <c:v>1.5444071870410817E-3</c:v>
                </c:pt>
                <c:pt idx="23">
                  <c:v>1.5902077675916983E-3</c:v>
                </c:pt>
                <c:pt idx="24">
                  <c:v>1.6359373976891668E-3</c:v>
                </c:pt>
                <c:pt idx="25">
                  <c:v>1.6821962318980012E-3</c:v>
                </c:pt>
                <c:pt idx="26">
                  <c:v>1.7297427343172071E-3</c:v>
                </c:pt>
                <c:pt idx="27">
                  <c:v>1.7794608042041096E-3</c:v>
                </c:pt>
                <c:pt idx="28">
                  <c:v>1.8323286947023558E-3</c:v>
                </c:pt>
                <c:pt idx="29">
                  <c:v>1.8893897246743153E-3</c:v>
                </c:pt>
                <c:pt idx="30">
                  <c:v>1.9517247836377816E-3</c:v>
                </c:pt>
                <c:pt idx="31">
                  <c:v>2.0204266298068756E-3</c:v>
                </c:pt>
                <c:pt idx="32">
                  <c:v>2.0965759812374418E-3</c:v>
                </c:pt>
                <c:pt idx="33">
                  <c:v>2.1812194000766054E-3</c:v>
                </c:pt>
                <c:pt idx="34">
                  <c:v>2.2753489699166921E-3</c:v>
                </c:pt>
                <c:pt idx="35">
                  <c:v>2.3798837662535044E-3</c:v>
                </c:pt>
                <c:pt idx="36">
                  <c:v>2.49565312004877E-3</c:v>
                </c:pt>
                <c:pt idx="37">
                  <c:v>2.6233816743970635E-3</c:v>
                </c:pt>
                <c:pt idx="38">
                  <c:v>2.7636762342969495E-3</c:v>
                </c:pt>
                <c:pt idx="39">
                  <c:v>2.9170144095263736E-3</c:v>
                </c:pt>
                <c:pt idx="40">
                  <c:v>3.0837350506225658E-3</c:v>
                </c:pt>
                <c:pt idx="41">
                  <c:v>3.2640304779661226E-3</c:v>
                </c:pt>
                <c:pt idx="42">
                  <c:v>3.4579405039692097E-3</c:v>
                </c:pt>
                <c:pt idx="43">
                  <c:v>3.6653482483685433E-3</c:v>
                </c:pt>
                <c:pt idx="44">
                  <c:v>3.8859777466220581E-3</c:v>
                </c:pt>
                <c:pt idx="45">
                  <c:v>4.1193933514106253E-3</c:v>
                </c:pt>
                <c:pt idx="46">
                  <c:v>4.3650009272434807E-3</c:v>
                </c:pt>
                <c:pt idx="47">
                  <c:v>4.6220508381680965E-3</c:v>
                </c:pt>
                <c:pt idx="48">
                  <c:v>4.8896427285844805E-3</c:v>
                </c:pt>
                <c:pt idx="49">
                  <c:v>5.1667320971641E-3</c:v>
                </c:pt>
                <c:pt idx="50">
                  <c:v>5.4521386638720117E-3</c:v>
                </c:pt>
                <c:pt idx="51">
                  <c:v>5.7445565300946431E-3</c:v>
                </c:pt>
                <c:pt idx="52">
                  <c:v>6.0425661318713637E-3</c:v>
                </c:pt>
                <c:pt idx="53">
                  <c:v>6.344647986229645E-3</c:v>
                </c:pt>
                <c:pt idx="54">
                  <c:v>6.6491982306257115E-3</c:v>
                </c:pt>
                <c:pt idx="55">
                  <c:v>6.9545459554887258E-3</c:v>
                </c:pt>
                <c:pt idx="56">
                  <c:v>7.2589723298700469E-3</c:v>
                </c:pt>
                <c:pt idx="57">
                  <c:v>7.5607315201951693E-3</c:v>
                </c:pt>
                <c:pt idx="58">
                  <c:v>7.8580734021221448E-3</c:v>
                </c:pt>
                <c:pt idx="59">
                  <c:v>8.1492680655028439E-3</c:v>
                </c:pt>
                <c:pt idx="60">
                  <c:v>8.4326321124486882E-3</c:v>
                </c:pt>
                <c:pt idx="61">
                  <c:v>8.7065567485009841E-3</c:v>
                </c:pt>
                <c:pt idx="62">
                  <c:v>8.969537666906776E-3</c:v>
                </c:pt>
                <c:pt idx="63">
                  <c:v>9.22020672599504E-3</c:v>
                </c:pt>
                <c:pt idx="64">
                  <c:v>9.4573654196625535E-3</c:v>
                </c:pt>
                <c:pt idx="65">
                  <c:v>9.6800201409599461E-3</c:v>
                </c:pt>
                <c:pt idx="66">
                  <c:v>9.8874192387844693E-3</c:v>
                </c:pt>
                <c:pt idx="67">
                  <c:v>1.0079091867674767E-2</c:v>
                </c:pt>
                <c:pt idx="68">
                  <c:v>1.0254888630713239E-2</c:v>
                </c:pt>
                <c:pt idx="69">
                  <c:v>1.0415024015528917E-2</c:v>
                </c:pt>
                <c:pt idx="70">
                  <c:v>1.056012062340678E-2</c:v>
                </c:pt>
                <c:pt idx="71">
                  <c:v>1.0691255191503535E-2</c:v>
                </c:pt>
                <c:pt idx="72">
                  <c:v>1.0810006408161588E-2</c:v>
                </c:pt>
                <c:pt idx="73">
                  <c:v>1.0918504521334121E-2</c:v>
                </c:pt>
                <c:pt idx="74">
                  <c:v>1.1019482740108926E-2</c:v>
                </c:pt>
                <c:pt idx="75">
                  <c:v>1.1116330429341768E-2</c:v>
                </c:pt>
                <c:pt idx="76">
                  <c:v>1.1213148097389356E-2</c:v>
                </c:pt>
                <c:pt idx="77">
                  <c:v>1.1314804176947826E-2</c:v>
                </c:pt>
                <c:pt idx="78">
                  <c:v>1.1426993598999031E-2</c:v>
                </c:pt>
                <c:pt idx="79">
                  <c:v>1.1556298159855875E-2</c:v>
                </c:pt>
                <c:pt idx="80">
                  <c:v>1.1710248681316485E-2</c:v>
                </c:pt>
                <c:pt idx="81">
                  <c:v>1.1897388963919172E-2</c:v>
                </c:pt>
                <c:pt idx="82">
                  <c:v>1.2127341533301968E-2</c:v>
                </c:pt>
                <c:pt idx="83">
                  <c:v>1.2410875179672532E-2</c:v>
                </c:pt>
                <c:pt idx="84">
                  <c:v>1.2759974290371717E-2</c:v>
                </c:pt>
                <c:pt idx="85">
                  <c:v>1.3187909975551953E-2</c:v>
                </c:pt>
                <c:pt idx="86">
                  <c:v>1.3709312986953073E-2</c:v>
                </c:pt>
                <c:pt idx="87">
                  <c:v>1.4340248429783726E-2</c:v>
                </c:pt>
                <c:pt idx="88">
                  <c:v>1.5098292267709489E-2</c:v>
                </c:pt>
                <c:pt idx="89">
                  <c:v>1.6002609620946139E-2</c:v>
                </c:pt>
                <c:pt idx="90">
                  <c:v>1.7074034857446362E-2</c:v>
                </c:pt>
                <c:pt idx="91">
                  <c:v>1.8335153477212037E-2</c:v>
                </c:pt>
                <c:pt idx="92">
                  <c:v>1.9810385789688686E-2</c:v>
                </c:pt>
                <c:pt idx="93">
                  <c:v>2.1526072384273617E-2</c:v>
                </c:pt>
                <c:pt idx="94">
                  <c:v>2.3510561393934853E-2</c:v>
                </c:pt>
                <c:pt idx="95">
                  <c:v>2.5794297551921832E-2</c:v>
                </c:pt>
                <c:pt idx="96">
                  <c:v>2.8409913041590042E-2</c:v>
                </c:pt>
                <c:pt idx="97">
                  <c:v>3.1392320139327662E-2</c:v>
                </c:pt>
                <c:pt idx="98">
                  <c:v>3.4778805650577144E-2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071-42BF-9F5E-2EAAE51F929A}"/>
            </c:ext>
          </c:extLst>
        </c:ser>
        <c:ser>
          <c:idx val="3"/>
          <c:order val="3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bones'!$KF$4:$KF$104</c:f>
              <c:numCache>
                <c:formatCode>General</c:formatCode>
                <c:ptCount val="101"/>
                <c:pt idx="0">
                  <c:v>-6.1999999999999998E-3</c:v>
                </c:pt>
                <c:pt idx="1">
                  <c:v>-7.9871608161593728E-3</c:v>
                </c:pt>
                <c:pt idx="2">
                  <c:v>-9.5269698377127999E-3</c:v>
                </c:pt>
                <c:pt idx="3">
                  <c:v>-1.0842231178411741E-2</c:v>
                </c:pt>
                <c:pt idx="4">
                  <c:v>-1.1954343177748319E-2</c:v>
                </c:pt>
                <c:pt idx="5">
                  <c:v>-1.2883350046294385E-2</c:v>
                </c:pt>
                <c:pt idx="6">
                  <c:v>-1.364799265511344E-2</c:v>
                </c:pt>
                <c:pt idx="7">
                  <c:v>-1.4265758469245431E-2</c:v>
                </c:pt>
                <c:pt idx="8">
                  <c:v>-1.4752930625264404E-2</c:v>
                </c:pt>
                <c:pt idx="9">
                  <c:v>-1.5124636152909026E-2</c:v>
                </c:pt>
                <c:pt idx="10">
                  <c:v>-1.5394893340785969E-2</c:v>
                </c:pt>
                <c:pt idx="11">
                  <c:v>-1.5576658246146166E-2</c:v>
                </c:pt>
                <c:pt idx="12">
                  <c:v>-1.568187034873391E-2</c:v>
                </c:pt>
                <c:pt idx="13">
                  <c:v>-1.5721497348708861E-2</c:v>
                </c:pt>
                <c:pt idx="14">
                  <c:v>-1.5705579108640847E-2</c:v>
                </c:pt>
                <c:pt idx="15">
                  <c:v>-1.5643270739577633E-2</c:v>
                </c:pt>
                <c:pt idx="16">
                  <c:v>-1.5542884831185426E-2</c:v>
                </c:pt>
                <c:pt idx="17">
                  <c:v>-1.5411932825962382E-2</c:v>
                </c:pt>
                <c:pt idx="18">
                  <c:v>-1.5257165537524854E-2</c:v>
                </c:pt>
                <c:pt idx="19">
                  <c:v>-1.508461281296657E-2</c:v>
                </c:pt>
                <c:pt idx="20">
                  <c:v>-1.4899622339290697E-2</c:v>
                </c:pt>
                <c:pt idx="21">
                  <c:v>-1.4706897593914716E-2</c:v>
                </c:pt>
                <c:pt idx="22">
                  <c:v>-1.4510534939248153E-2</c:v>
                </c:pt>
                <c:pt idx="23">
                  <c:v>-1.4314059861343268E-2</c:v>
                </c:pt>
                <c:pt idx="24">
                  <c:v>-1.4120462352618528E-2</c:v>
                </c:pt>
                <c:pt idx="25">
                  <c:v>-1.3932231438654904E-2</c:v>
                </c:pt>
                <c:pt idx="26">
                  <c:v>-1.3751388849065151E-2</c:v>
                </c:pt>
                <c:pt idx="27">
                  <c:v>-1.3579521832435885E-2</c:v>
                </c:pt>
                <c:pt idx="28">
                  <c:v>-1.3417815115342523E-2</c:v>
                </c:pt>
                <c:pt idx="29">
                  <c:v>-1.3267082005437126E-2</c:v>
                </c:pt>
                <c:pt idx="30">
                  <c:v>-1.3127794638609015E-2</c:v>
                </c:pt>
                <c:pt idx="31">
                  <c:v>-1.3000113370218298E-2</c:v>
                </c:pt>
                <c:pt idx="32">
                  <c:v>-1.2883915310402529E-2</c:v>
                </c:pt>
                <c:pt idx="33">
                  <c:v>-1.2778822003455554E-2</c:v>
                </c:pt>
                <c:pt idx="34">
                  <c:v>-1.2684226251280035E-2</c:v>
                </c:pt>
                <c:pt idx="35">
                  <c:v>-1.2599318080912209E-2</c:v>
                </c:pt>
                <c:pt idx="36">
                  <c:v>-1.2523109856119877E-2</c:v>
                </c:pt>
                <c:pt idx="37">
                  <c:v>-1.2454460533073104E-2</c:v>
                </c:pt>
                <c:pt idx="38">
                  <c:v>-1.2392099060087789E-2</c:v>
                </c:pt>
                <c:pt idx="39">
                  <c:v>-1.2334646921442208E-2</c:v>
                </c:pt>
                <c:pt idx="40">
                  <c:v>-1.2280639825266258E-2</c:v>
                </c:pt>
                <c:pt idx="41">
                  <c:v>-1.2228548535503623E-2</c:v>
                </c:pt>
                <c:pt idx="42">
                  <c:v>-1.2176798847946844E-2</c:v>
                </c:pt>
                <c:pt idx="43">
                  <c:v>-1.2123790710345379E-2</c:v>
                </c:pt>
                <c:pt idx="44">
                  <c:v>-1.2067916486586439E-2</c:v>
                </c:pt>
                <c:pt idx="45">
                  <c:v>-1.2007578364948025E-2</c:v>
                </c:pt>
                <c:pt idx="46">
                  <c:v>-1.194120491042629E-2</c:v>
                </c:pt>
                <c:pt idx="47">
                  <c:v>-1.1867266761134424E-2</c:v>
                </c:pt>
                <c:pt idx="48">
                  <c:v>-1.1784291468774927E-2</c:v>
                </c:pt>
                <c:pt idx="49">
                  <c:v>-1.1690877483184748E-2</c:v>
                </c:pt>
                <c:pt idx="50">
                  <c:v>-1.1585707280953639E-2</c:v>
                </c:pt>
                <c:pt idx="51">
                  <c:v>-1.1467559638114081E-2</c:v>
                </c:pt>
                <c:pt idx="52">
                  <c:v>-1.1335321046905992E-2</c:v>
                </c:pt>
                <c:pt idx="53">
                  <c:v>-1.118799627661277E-2</c:v>
                </c:pt>
                <c:pt idx="54">
                  <c:v>-1.1024718078470847E-2</c:v>
                </c:pt>
                <c:pt idx="55">
                  <c:v>-1.0844756034651796E-2</c:v>
                </c:pt>
                <c:pt idx="56">
                  <c:v>-1.064752455131757E-2</c:v>
                </c:pt>
                <c:pt idx="57">
                  <c:v>-1.043258999574909E-2</c:v>
                </c:pt>
                <c:pt idx="58">
                  <c:v>-1.0199676977546163E-2</c:v>
                </c:pt>
                <c:pt idx="59">
                  <c:v>-9.9486737739018678E-3</c:v>
                </c:pt>
                <c:pt idx="60">
                  <c:v>-9.6796368989491462E-3</c:v>
                </c:pt>
                <c:pt idx="61">
                  <c:v>-9.3927948171801563E-3</c:v>
                </c:pt>
                <c:pt idx="62">
                  <c:v>-9.088550800938195E-3</c:v>
                </c:pt>
                <c:pt idx="63">
                  <c:v>-8.7674849319844296E-3</c:v>
                </c:pt>
                <c:pt idx="64">
                  <c:v>-8.4303552471334565E-3</c:v>
                </c:pt>
                <c:pt idx="65">
                  <c:v>-8.0780980279666938E-3</c:v>
                </c:pt>
                <c:pt idx="66">
                  <c:v>-7.7118272346150705E-3</c:v>
                </c:pt>
                <c:pt idx="67">
                  <c:v>-7.3328330836156695E-3</c:v>
                </c:pt>
                <c:pt idx="68">
                  <c:v>-6.942579769841156E-3</c:v>
                </c:pt>
                <c:pt idx="69">
                  <c:v>-6.5427023325026644E-3</c:v>
                </c:pt>
                <c:pt idx="70">
                  <c:v>-6.1350026652251697E-3</c:v>
                </c:pt>
                <c:pt idx="71">
                  <c:v>-5.7214446701946862E-3</c:v>
                </c:pt>
                <c:pt idx="72">
                  <c:v>-5.3041485563801059E-3</c:v>
                </c:pt>
                <c:pt idx="73">
                  <c:v>-4.8853842818268765E-3</c:v>
                </c:pt>
                <c:pt idx="74">
                  <c:v>-4.4675641400238495E-3</c:v>
                </c:pt>
                <c:pt idx="75">
                  <c:v>-4.0532344903421611E-3</c:v>
                </c:pt>
                <c:pt idx="76">
                  <c:v>-3.6450666325481993E-3</c:v>
                </c:pt>
                <c:pt idx="77">
                  <c:v>-3.2458468253902415E-3</c:v>
                </c:pt>
                <c:pt idx="78">
                  <c:v>-2.8584654492529891E-3</c:v>
                </c:pt>
                <c:pt idx="79">
                  <c:v>-2.4859053128931273E-3</c:v>
                </c:pt>
                <c:pt idx="80">
                  <c:v>-2.1312291042403951E-3</c:v>
                </c:pt>
                <c:pt idx="81">
                  <c:v>-1.7975659852732971E-3</c:v>
                </c:pt>
                <c:pt idx="82">
                  <c:v>-1.4880973309749244E-3</c:v>
                </c:pt>
                <c:pt idx="83">
                  <c:v>-1.2060416123445437E-3</c:v>
                </c:pt>
                <c:pt idx="84">
                  <c:v>-9.5463842350689259E-4</c:v>
                </c:pt>
                <c:pt idx="85">
                  <c:v>-7.3713165286575216E-4</c:v>
                </c:pt>
                <c:pt idx="86">
                  <c:v>-5.5675179835664151E-4</c:v>
                </c:pt>
                <c:pt idx="87">
                  <c:v>-4.166974267570565E-4</c:v>
                </c:pt>
                <c:pt idx="88">
                  <c:v>-3.2011577706910193E-4</c:v>
                </c:pt>
                <c:pt idx="89">
                  <c:v>-2.7008250798495319E-4</c:v>
                </c:pt>
                <c:pt idx="90">
                  <c:v>-2.6958058941680112E-4</c:v>
                </c:pt>
                <c:pt idx="91">
                  <c:v>-3.2147833810410292E-4</c:v>
                </c:pt>
                <c:pt idx="92">
                  <c:v>-4.2850659728728684E-4</c:v>
                </c:pt>
                <c:pt idx="93">
                  <c:v>-5.9323506046567425E-4</c:v>
                </c:pt>
                <c:pt idx="94">
                  <c:v>-8.180477392141115E-4</c:v>
                </c:pt>
                <c:pt idx="95">
                  <c:v>-1.1051175750867613E-3</c:v>
                </c:pt>
                <c:pt idx="96">
                  <c:v>-1.4563801955833231E-3</c:v>
                </c:pt>
                <c:pt idx="97">
                  <c:v>-1.8735068141895904E-3</c:v>
                </c:pt>
                <c:pt idx="98">
                  <c:v>-2.3578762744977553E-3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071-42BF-9F5E-2EAAE51F929A}"/>
            </c:ext>
          </c:extLst>
        </c:ser>
        <c:ser>
          <c:idx val="4"/>
          <c:order val="4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bones'!$KG$4:$KG$104</c:f>
              <c:numCache>
                <c:formatCode>General</c:formatCode>
                <c:ptCount val="101"/>
                <c:pt idx="0">
                  <c:v>4.8999999999999998E-3</c:v>
                </c:pt>
                <c:pt idx="1">
                  <c:v>3.9292211680499066E-3</c:v>
                </c:pt>
                <c:pt idx="2">
                  <c:v>3.1154073601940176E-3</c:v>
                </c:pt>
                <c:pt idx="3">
                  <c:v>2.43910079547524E-3</c:v>
                </c:pt>
                <c:pt idx="4">
                  <c:v>1.8824331391933445E-3</c:v>
                </c:pt>
                <c:pt idx="5">
                  <c:v>1.4290500093013651E-3</c:v>
                </c:pt>
                <c:pt idx="6">
                  <c:v>1.0640370951950136E-3</c:v>
                </c:pt>
                <c:pt idx="7">
                  <c:v>7.7384788889510621E-4</c:v>
                </c:pt>
                <c:pt idx="8">
                  <c:v>5.4623302862301208E-4</c:v>
                </c:pt>
                <c:pt idx="9">
                  <c:v>3.7017125476911626E-4</c:v>
                </c:pt>
                <c:pt idx="10">
                  <c:v>2.358019782542891E-4</c:v>
                </c:pt>
                <c:pt idx="11">
                  <c:v>1.3435946128439839E-4</c:v>
                </c:pt>
                <c:pt idx="12">
                  <c:v>5.8108610497788898E-5</c:v>
                </c:pt>
                <c:pt idx="13">
                  <c:v>2.8238250583852154E-7</c:v>
                </c:pt>
                <c:pt idx="14">
                  <c:v>-4.4979198173514603E-5</c:v>
                </c:pt>
                <c:pt idx="15">
                  <c:v>-8.2688408789216919E-5</c:v>
                </c:pt>
                <c:pt idx="16">
                  <c:v>-1.170675856375248E-4</c:v>
                </c:pt>
                <c:pt idx="17">
                  <c:v>-1.5160526894940698E-4</c:v>
                </c:pt>
                <c:pt idx="18">
                  <c:v>-1.8911073538495013E-4</c:v>
                </c:pt>
                <c:pt idx="19">
                  <c:v>-2.3176691813473448E-4</c:v>
                </c:pt>
                <c:pt idx="20">
                  <c:v>-2.8118171462819357E-4</c:v>
                </c:pt>
                <c:pt idx="21">
                  <c:v>-3.3843768184895449E-4</c:v>
                </c:pt>
                <c:pt idx="22">
                  <c:v>-4.04140119257183E-4</c:v>
                </c:pt>
                <c:pt idx="23">
                  <c:v>-4.7846353931890566E-4</c:v>
                </c:pt>
                <c:pt idx="24">
                  <c:v>-5.6119652564229176E-4</c:v>
                </c:pt>
                <c:pt idx="25">
                  <c:v>-6.5178497872089326E-4</c:v>
                </c:pt>
                <c:pt idx="26">
                  <c:v>-7.4937374928406124E-4</c:v>
                </c:pt>
                <c:pt idx="27">
                  <c:v>-8.5284665925396651E-4</c:v>
                </c:pt>
                <c:pt idx="28">
                  <c:v>-9.6086491031009864E-4</c:v>
                </c:pt>
                <c:pt idx="29">
                  <c:v>-1.0719038800602373E-3</c:v>
                </c:pt>
                <c:pt idx="30">
                  <c:v>-1.1842883058188081E-3</c:v>
                </c:pt>
                <c:pt idx="31">
                  <c:v>-1.2962258559920548E-3</c:v>
                </c:pt>
                <c:pt idx="32">
                  <c:v>-1.4058390890702033E-3</c:v>
                </c:pt>
                <c:pt idx="33">
                  <c:v>-1.5111958002265048E-3</c:v>
                </c:pt>
                <c:pt idx="34">
                  <c:v>-1.6103377555235238E-3</c:v>
                </c:pt>
                <c:pt idx="35">
                  <c:v>-1.7013078137262747E-3</c:v>
                </c:pt>
                <c:pt idx="36">
                  <c:v>-1.7821754357221515E-3</c:v>
                </c:pt>
                <c:pt idx="37">
                  <c:v>-1.8510605815482296E-3</c:v>
                </c:pt>
                <c:pt idx="38">
                  <c:v>-1.9061559950251748E-3</c:v>
                </c:pt>
                <c:pt idx="39">
                  <c:v>-1.9457478759983497E-3</c:v>
                </c:pt>
                <c:pt idx="40">
                  <c:v>-1.9682349401860273E-3</c:v>
                </c:pt>
                <c:pt idx="41">
                  <c:v>-1.9721458666340456E-3</c:v>
                </c:pt>
                <c:pt idx="42">
                  <c:v>-1.9561551327782426E-3</c:v>
                </c:pt>
                <c:pt idx="43">
                  <c:v>-1.9190972371130894E-3</c:v>
                </c:pt>
                <c:pt idx="44">
                  <c:v>-1.8599793094680964E-3</c:v>
                </c:pt>
                <c:pt idx="45">
                  <c:v>-1.777992108890231E-3</c:v>
                </c:pt>
                <c:pt idx="46">
                  <c:v>-1.6725194091341492E-3</c:v>
                </c:pt>
                <c:pt idx="47">
                  <c:v>-1.5431457717594802E-3</c:v>
                </c:pt>
                <c:pt idx="48">
                  <c:v>-1.3896627068340443E-3</c:v>
                </c:pt>
                <c:pt idx="49">
                  <c:v>-1.2120732212451638E-3</c:v>
                </c:pt>
                <c:pt idx="50">
                  <c:v>-1.0105947546174988E-3</c:v>
                </c:pt>
                <c:pt idx="51">
                  <c:v>-7.8566050283823165E-4</c:v>
                </c:pt>
                <c:pt idx="52">
                  <c:v>-5.3791912918793074E-4</c:v>
                </c:pt>
                <c:pt idx="53">
                  <c:v>-2.6823286308043544E-4</c:v>
                </c:pt>
                <c:pt idx="54">
                  <c:v>2.2326013591483437E-5</c:v>
                </c:pt>
                <c:pt idx="55">
                  <c:v>3.3248029250380028E-4</c:v>
                </c:pt>
                <c:pt idx="56">
                  <c:v>6.6075457734156122E-4</c:v>
                </c:pt>
                <c:pt idx="57">
                  <c:v>1.005483634631139E-3</c:v>
                </c:pt>
                <c:pt idx="58">
                  <c:v>1.3648223569675041E-3</c:v>
                </c:pt>
                <c:pt idx="59">
                  <c:v>1.7367573386326395E-3</c:v>
                </c:pt>
                <c:pt idx="60">
                  <c:v>2.1191200636086604E-3</c:v>
                </c:pt>
                <c:pt idx="61">
                  <c:v>2.509601705982507E-3</c:v>
                </c:pt>
                <c:pt idx="62">
                  <c:v>2.9057695427445861E-3</c:v>
                </c:pt>
                <c:pt idx="63">
                  <c:v>3.305084978979243E-3</c:v>
                </c:pt>
                <c:pt idx="64">
                  <c:v>3.7049231854509156E-3</c:v>
                </c:pt>
                <c:pt idx="65">
                  <c:v>4.1025943485794424E-3</c:v>
                </c:pt>
                <c:pt idx="66">
                  <c:v>4.4953665328116409E-3</c:v>
                </c:pt>
                <c:pt idx="67">
                  <c:v>4.8804901553850932E-3</c:v>
                </c:pt>
                <c:pt idx="68">
                  <c:v>5.2552240734829569E-3</c:v>
                </c:pt>
                <c:pt idx="69">
                  <c:v>5.6168632837842441E-3</c:v>
                </c:pt>
                <c:pt idx="70">
                  <c:v>5.9627682344067495E-3</c:v>
                </c:pt>
                <c:pt idx="71">
                  <c:v>6.2903957492421014E-3</c:v>
                </c:pt>
                <c:pt idx="72">
                  <c:v>6.5973315646844621E-3</c:v>
                </c:pt>
                <c:pt idx="73">
                  <c:v>6.8813244787506566E-3</c:v>
                </c:pt>
                <c:pt idx="74">
                  <c:v>7.1403221125968096E-3</c:v>
                </c:pt>
                <c:pt idx="75">
                  <c:v>7.3725082844238714E-3</c:v>
                </c:pt>
                <c:pt idx="76">
                  <c:v>7.576341995780304E-3</c:v>
                </c:pt>
                <c:pt idx="77">
                  <c:v>7.7505980302537952E-3</c:v>
                </c:pt>
                <c:pt idx="78">
                  <c:v>7.8944091645573849E-3</c:v>
                </c:pt>
                <c:pt idx="79">
                  <c:v>8.0073099920118639E-3</c:v>
                </c:pt>
                <c:pt idx="80">
                  <c:v>8.0892823584152295E-3</c:v>
                </c:pt>
                <c:pt idx="81">
                  <c:v>8.1408024103116743E-3</c:v>
                </c:pt>
                <c:pt idx="82">
                  <c:v>8.162889255644316E-3</c:v>
                </c:pt>
                <c:pt idx="83">
                  <c:v>8.1571552368147598E-3</c:v>
                </c:pt>
                <c:pt idx="84">
                  <c:v>8.1258578161206556E-3</c:v>
                </c:pt>
                <c:pt idx="85">
                  <c:v>8.0719530735996452E-3</c:v>
                </c:pt>
                <c:pt idx="86">
                  <c:v>7.9991508172542868E-3</c:v>
                </c:pt>
                <c:pt idx="87">
                  <c:v>7.9119713056786094E-3</c:v>
                </c:pt>
                <c:pt idx="88">
                  <c:v>7.8158035830746802E-3</c:v>
                </c:pt>
                <c:pt idx="89">
                  <c:v>7.7169654266647774E-3</c:v>
                </c:pt>
                <c:pt idx="90">
                  <c:v>7.6227649064845842E-3</c:v>
                </c:pt>
                <c:pt idx="91">
                  <c:v>7.5415635575957745E-3</c:v>
                </c:pt>
                <c:pt idx="92">
                  <c:v>7.4828411646577202E-3</c:v>
                </c:pt>
                <c:pt idx="93">
                  <c:v>7.4572621589188547E-3</c:v>
                </c:pt>
                <c:pt idx="94">
                  <c:v>7.4767436275867388E-3</c:v>
                </c:pt>
                <c:pt idx="95">
                  <c:v>7.5545249356039883E-3</c:v>
                </c:pt>
                <c:pt idx="96">
                  <c:v>7.7052389597973819E-3</c:v>
                </c:pt>
                <c:pt idx="97">
                  <c:v>7.9449849354425988E-3</c:v>
                </c:pt>
                <c:pt idx="98">
                  <c:v>8.2914029152032203E-3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071-42BF-9F5E-2EAAE51F929A}"/>
            </c:ext>
          </c:extLst>
        </c:ser>
        <c:ser>
          <c:idx val="5"/>
          <c:order val="5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bones'!$KH$4:$KH$104</c:f>
              <c:numCache>
                <c:formatCode>General</c:formatCode>
                <c:ptCount val="101"/>
                <c:pt idx="0">
                  <c:v>-4.7999999999999996E-3</c:v>
                </c:pt>
                <c:pt idx="1">
                  <c:v>-1.5340584019506755E-2</c:v>
                </c:pt>
                <c:pt idx="2">
                  <c:v>-2.4396254603112916E-2</c:v>
                </c:pt>
                <c:pt idx="3">
                  <c:v>-3.2108115518982031E-2</c:v>
                </c:pt>
                <c:pt idx="4">
                  <c:v>-3.8608260309133058E-2</c:v>
                </c:pt>
                <c:pt idx="5">
                  <c:v>-4.4020127371814183E-2</c:v>
                </c:pt>
                <c:pt idx="6">
                  <c:v>-4.8458848443011258E-2</c:v>
                </c:pt>
                <c:pt idx="7">
                  <c:v>-5.203159047709114E-2</c:v>
                </c:pt>
                <c:pt idx="8">
                  <c:v>-5.483789092657973E-2</c:v>
                </c:pt>
                <c:pt idx="9">
                  <c:v>-5.6969986421074731E-2</c:v>
                </c:pt>
                <c:pt idx="10">
                  <c:v>-5.8513134845293212E-2</c:v>
                </c:pt>
                <c:pt idx="11">
                  <c:v>-5.9545930816254006E-2</c:v>
                </c:pt>
                <c:pt idx="12">
                  <c:v>-6.0140614559594671E-2</c:v>
                </c:pt>
                <c:pt idx="13">
                  <c:v>-6.0363374185023438E-2</c:v>
                </c:pt>
                <c:pt idx="14">
                  <c:v>-6.0274641360905684E-2</c:v>
                </c:pt>
                <c:pt idx="15">
                  <c:v>-5.9929380387985495E-2</c:v>
                </c:pt>
                <c:pt idx="16">
                  <c:v>-5.9377370672241497E-2</c:v>
                </c:pt>
                <c:pt idx="17">
                  <c:v>-5.8663482596878036E-2</c:v>
                </c:pt>
                <c:pt idx="18">
                  <c:v>-5.7827946793450602E-2</c:v>
                </c:pt>
                <c:pt idx="19">
                  <c:v>-5.6906616812126276E-2</c:v>
                </c:pt>
                <c:pt idx="20">
                  <c:v>-5.5931225191079126E-2</c:v>
                </c:pt>
                <c:pt idx="21">
                  <c:v>-5.4929632925019706E-2</c:v>
                </c:pt>
                <c:pt idx="22">
                  <c:v>-5.3926072332859842E-2</c:v>
                </c:pt>
                <c:pt idx="23">
                  <c:v>-5.2941383324512536E-2</c:v>
                </c:pt>
                <c:pt idx="24">
                  <c:v>-5.1993243066825567E-2</c:v>
                </c:pt>
                <c:pt idx="25">
                  <c:v>-5.1096389048650742E-2</c:v>
                </c:pt>
                <c:pt idx="26">
                  <c:v>-5.0262835545047707E-2</c:v>
                </c:pt>
                <c:pt idx="27">
                  <c:v>-4.9502083480621767E-2</c:v>
                </c:pt>
                <c:pt idx="28">
                  <c:v>-4.8821323691998625E-2</c:v>
                </c:pt>
                <c:pt idx="29">
                  <c:v>-4.8225633589430467E-2</c:v>
                </c:pt>
                <c:pt idx="30">
                  <c:v>-4.7718167217539992E-2</c:v>
                </c:pt>
                <c:pt idx="31">
                  <c:v>-4.7300338715197648E-2</c:v>
                </c:pt>
                <c:pt idx="32">
                  <c:v>-4.6971999174534068E-2</c:v>
                </c:pt>
                <c:pt idx="33">
                  <c:v>-4.673160689908637E-2</c:v>
                </c:pt>
                <c:pt idx="34">
                  <c:v>-4.6576391061081163E-2</c:v>
                </c:pt>
                <c:pt idx="35">
                  <c:v>-4.6502508757849642E-2</c:v>
                </c:pt>
                <c:pt idx="36">
                  <c:v>-4.6505195467380772E-2</c:v>
                </c:pt>
                <c:pt idx="37">
                  <c:v>-4.6578908903005284E-2</c:v>
                </c:pt>
                <c:pt idx="38">
                  <c:v>-4.6717466267217761E-2</c:v>
                </c:pt>
                <c:pt idx="39">
                  <c:v>-4.6914174904632816E-2</c:v>
                </c:pt>
                <c:pt idx="40">
                  <c:v>-4.7161956354073858E-2</c:v>
                </c:pt>
                <c:pt idx="41">
                  <c:v>-4.7453463799798951E-2</c:v>
                </c:pt>
                <c:pt idx="42">
                  <c:v>-4.7781192921861088E-2</c:v>
                </c:pt>
                <c:pt idx="43">
                  <c:v>-4.8137586145601902E-2</c:v>
                </c:pt>
                <c:pt idx="44">
                  <c:v>-4.8515130290283398E-2</c:v>
                </c:pt>
                <c:pt idx="45">
                  <c:v>-4.8906447616848231E-2</c:v>
                </c:pt>
                <c:pt idx="46">
                  <c:v>-4.9304380274821841E-2</c:v>
                </c:pt>
                <c:pt idx="47">
                  <c:v>-4.9702068148344963E-2</c:v>
                </c:pt>
                <c:pt idx="48">
                  <c:v>-5.0093020101342506E-2</c:v>
                </c:pt>
                <c:pt idx="49">
                  <c:v>-5.0471178621825791E-2</c:v>
                </c:pt>
                <c:pt idx="50">
                  <c:v>-5.0830977865330945E-2</c:v>
                </c:pt>
                <c:pt idx="51">
                  <c:v>-5.1167395097493212E-2</c:v>
                </c:pt>
                <c:pt idx="52">
                  <c:v>-5.1475995535751634E-2</c:v>
                </c:pt>
                <c:pt idx="53">
                  <c:v>-5.1752970590192876E-2</c:v>
                </c:pt>
                <c:pt idx="54">
                  <c:v>-5.1995169503527533E-2</c:v>
                </c:pt>
                <c:pt idx="55">
                  <c:v>-5.2200124390206132E-2</c:v>
                </c:pt>
                <c:pt idx="56">
                  <c:v>-5.2366068674656957E-2</c:v>
                </c:pt>
                <c:pt idx="57">
                  <c:v>-5.2491948928674675E-2</c:v>
                </c:pt>
                <c:pt idx="58">
                  <c:v>-5.2577430107934892E-2</c:v>
                </c:pt>
                <c:pt idx="59">
                  <c:v>-5.2622894187639296E-2</c:v>
                </c:pt>
                <c:pt idx="60">
                  <c:v>-5.2629432197315501E-2</c:v>
                </c:pt>
                <c:pt idx="61">
                  <c:v>-5.2598829654717044E-2</c:v>
                </c:pt>
                <c:pt idx="62">
                  <c:v>-5.253354539889607E-2</c:v>
                </c:pt>
                <c:pt idx="63">
                  <c:v>-5.2436683822385172E-2</c:v>
                </c:pt>
                <c:pt idx="64">
                  <c:v>-5.2311960502522042E-2</c:v>
                </c:pt>
                <c:pt idx="65">
                  <c:v>-5.2163661231910713E-2</c:v>
                </c:pt>
                <c:pt idx="66">
                  <c:v>-5.1996594448015493E-2</c:v>
                </c:pt>
                <c:pt idx="67">
                  <c:v>-5.1816037061886616E-2</c:v>
                </c:pt>
                <c:pt idx="68">
                  <c:v>-5.1627673686031689E-2</c:v>
                </c:pt>
                <c:pt idx="69">
                  <c:v>-5.1437529261402964E-2</c:v>
                </c:pt>
                <c:pt idx="70">
                  <c:v>-5.1251895083543969E-2</c:v>
                </c:pt>
                <c:pt idx="71">
                  <c:v>-5.1077248227842625E-2</c:v>
                </c:pt>
                <c:pt idx="72">
                  <c:v>-5.0920164373943394E-2</c:v>
                </c:pt>
                <c:pt idx="73">
                  <c:v>-5.0787224029286565E-2</c:v>
                </c:pt>
                <c:pt idx="74">
                  <c:v>-5.0684912151772815E-2</c:v>
                </c:pt>
                <c:pt idx="75">
                  <c:v>-5.0619511171571901E-2</c:v>
                </c:pt>
                <c:pt idx="76">
                  <c:v>-5.0596987412071942E-2</c:v>
                </c:pt>
                <c:pt idx="77">
                  <c:v>-5.0622870909948853E-2</c:v>
                </c:pt>
                <c:pt idx="78">
                  <c:v>-5.0702128634372706E-2</c:v>
                </c:pt>
                <c:pt idx="79">
                  <c:v>-5.0839031105371885E-2</c:v>
                </c:pt>
                <c:pt idx="80">
                  <c:v>-5.1037012411290411E-2</c:v>
                </c:pt>
                <c:pt idx="81">
                  <c:v>-5.1298523625418729E-2</c:v>
                </c:pt>
                <c:pt idx="82">
                  <c:v>-5.1624879621748526E-2</c:v>
                </c:pt>
                <c:pt idx="83">
                  <c:v>-5.2016099289833057E-2</c:v>
                </c:pt>
                <c:pt idx="84">
                  <c:v>-5.247073914884845E-2</c:v>
                </c:pt>
                <c:pt idx="85">
                  <c:v>-5.2985720360690131E-2</c:v>
                </c:pt>
                <c:pt idx="86">
                  <c:v>-5.3556149142323622E-2</c:v>
                </c:pt>
                <c:pt idx="87">
                  <c:v>-5.4175130577169578E-2</c:v>
                </c:pt>
                <c:pt idx="88">
                  <c:v>-5.4833575825674247E-2</c:v>
                </c:pt>
                <c:pt idx="89">
                  <c:v>-5.5520002734997437E-2</c:v>
                </c:pt>
                <c:pt idx="90">
                  <c:v>-5.6220329847859046E-2</c:v>
                </c:pt>
                <c:pt idx="91">
                  <c:v>-5.6917663810470559E-2</c:v>
                </c:pt>
                <c:pt idx="92">
                  <c:v>-5.7592080179659749E-2</c:v>
                </c:pt>
                <c:pt idx="93">
                  <c:v>-5.8220397629106108E-2</c:v>
                </c:pt>
                <c:pt idx="94">
                  <c:v>-5.8775945554678438E-2</c:v>
                </c:pt>
                <c:pt idx="95">
                  <c:v>-5.9228325078967442E-2</c:v>
                </c:pt>
                <c:pt idx="96">
                  <c:v>-5.9543163454911813E-2</c:v>
                </c:pt>
                <c:pt idx="97">
                  <c:v>-5.9681861868552483E-2</c:v>
                </c:pt>
                <c:pt idx="98">
                  <c:v>-5.9601336640968311E-2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071-42BF-9F5E-2EAAE51F929A}"/>
            </c:ext>
          </c:extLst>
        </c:ser>
        <c:ser>
          <c:idx val="6"/>
          <c:order val="6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bones'!$KI$4:$KI$104</c:f>
              <c:numCache>
                <c:formatCode>General</c:formatCode>
                <c:ptCount val="101"/>
                <c:pt idx="0">
                  <c:v>-4.0000000000000002E-4</c:v>
                </c:pt>
                <c:pt idx="1">
                  <c:v>-6.9615834791776779E-3</c:v>
                </c:pt>
                <c:pt idx="2">
                  <c:v>-1.2814345373947451E-2</c:v>
                </c:pt>
                <c:pt idx="3">
                  <c:v>-1.8010114742712326E-2</c:v>
                </c:pt>
                <c:pt idx="4">
                  <c:v>-2.2598185214314497E-2</c:v>
                </c:pt>
                <c:pt idx="5">
                  <c:v>-2.662539166377351E-2</c:v>
                </c:pt>
                <c:pt idx="6">
                  <c:v>-3.013618578834713E-2</c:v>
                </c:pt>
                <c:pt idx="7">
                  <c:v>-3.317271058391498E-2</c:v>
                </c:pt>
                <c:pt idx="8">
                  <c:v>-3.577487372168496E-2</c:v>
                </c:pt>
                <c:pt idx="9">
                  <c:v>-3.7980419825222322E-2</c:v>
                </c:pt>
                <c:pt idx="10">
                  <c:v>-3.9825001647801575E-2</c:v>
                </c:pt>
                <c:pt idx="11">
                  <c:v>-4.1342250150081132E-2</c:v>
                </c:pt>
                <c:pt idx="12">
                  <c:v>-4.2563843478100688E-2</c:v>
                </c:pt>
                <c:pt idx="13">
                  <c:v>-4.3519574841601238E-2</c:v>
                </c:pt>
                <c:pt idx="14">
                  <c:v>-4.4237419292668105E-2</c:v>
                </c:pt>
                <c:pt idx="15">
                  <c:v>-4.4743599404696466E-2</c:v>
                </c:pt>
                <c:pt idx="16">
                  <c:v>-4.5062649851679709E-2</c:v>
                </c:pt>
                <c:pt idx="17">
                  <c:v>-4.5217480887820585E-2</c:v>
                </c:pt>
                <c:pt idx="18">
                  <c:v>-4.5229440727465056E-2</c:v>
                </c:pt>
                <c:pt idx="19">
                  <c:v>-4.5118376825358852E-2</c:v>
                </c:pt>
                <c:pt idx="20">
                  <c:v>-4.4902696057226923E-2</c:v>
                </c:pt>
                <c:pt idx="21">
                  <c:v>-4.459942380067547E-2</c:v>
                </c:pt>
                <c:pt idx="22">
                  <c:v>-4.4224261916416804E-2</c:v>
                </c:pt>
                <c:pt idx="23">
                  <c:v>-4.3791645629816994E-2</c:v>
                </c:pt>
                <c:pt idx="24">
                  <c:v>-4.3314799312766189E-2</c:v>
                </c:pt>
                <c:pt idx="25">
                  <c:v>-4.2805791165871535E-2</c:v>
                </c:pt>
                <c:pt idx="26">
                  <c:v>-4.2275586800973305E-2</c:v>
                </c:pt>
                <c:pt idx="27">
                  <c:v>-4.1734101723983383E-2</c:v>
                </c:pt>
                <c:pt idx="28">
                  <c:v>-4.1190252718046563E-2</c:v>
                </c:pt>
                <c:pt idx="29">
                  <c:v>-4.0652008127024589E-2</c:v>
                </c:pt>
                <c:pt idx="30">
                  <c:v>-4.0126437039303034E-2</c:v>
                </c:pt>
                <c:pt idx="31">
                  <c:v>-3.9619757371920847E-2</c:v>
                </c:pt>
                <c:pt idx="32">
                  <c:v>-3.9137382855023037E-2</c:v>
                </c:pt>
                <c:pt idx="33">
                  <c:v>-3.8683968916634934E-2</c:v>
                </c:pt>
                <c:pt idx="34">
                  <c:v>-3.8263457467760789E-2</c:v>
                </c:pt>
                <c:pt idx="35">
                  <c:v>-3.7879120587804113E-2</c:v>
                </c:pt>
                <c:pt idx="36">
                  <c:v>-3.7533603110310718E-2</c:v>
                </c:pt>
                <c:pt idx="37">
                  <c:v>-3.7228964109035187E-2</c:v>
                </c:pt>
                <c:pt idx="38">
                  <c:v>-3.6966717284329473E-2</c:v>
                </c:pt>
                <c:pt idx="39">
                  <c:v>-3.674787024985425E-2</c:v>
                </c:pt>
                <c:pt idx="40">
                  <c:v>-3.6572962719613841E-2</c:v>
                </c:pt>
                <c:pt idx="41">
                  <c:v>-3.6442103595312678E-2</c:v>
                </c:pt>
                <c:pt idx="42">
                  <c:v>-3.6355006954035249E-2</c:v>
                </c:pt>
                <c:pt idx="43">
                  <c:v>-3.6311026936248533E-2</c:v>
                </c:pt>
                <c:pt idx="44">
                  <c:v>-3.6309191534128468E-2</c:v>
                </c:pt>
                <c:pt idx="45">
                  <c:v>-3.6348235280205629E-2</c:v>
                </c:pt>
                <c:pt idx="46">
                  <c:v>-3.6426630836338056E-2</c:v>
                </c:pt>
                <c:pt idx="47">
                  <c:v>-3.6542619483004454E-2</c:v>
                </c:pt>
                <c:pt idx="48">
                  <c:v>-3.6694240508919826E-2</c:v>
                </c:pt>
                <c:pt idx="49">
                  <c:v>-3.6879359500974193E-2</c:v>
                </c:pt>
                <c:pt idx="50">
                  <c:v>-3.709569553449614E-2</c:v>
                </c:pt>
                <c:pt idx="51">
                  <c:v>-3.7340847263835727E-2</c:v>
                </c:pt>
                <c:pt idx="52">
                  <c:v>-3.7612317913272006E-2</c:v>
                </c:pt>
                <c:pt idx="53">
                  <c:v>-3.7907539168244006E-2</c:v>
                </c:pt>
                <c:pt idx="54">
                  <c:v>-3.8223893966902109E-2</c:v>
                </c:pt>
                <c:pt idx="55">
                  <c:v>-3.855873819198484E-2</c:v>
                </c:pt>
                <c:pt idx="56">
                  <c:v>-3.8909421263015928E-2</c:v>
                </c:pt>
                <c:pt idx="57">
                  <c:v>-3.9273305628826347E-2</c:v>
                </c:pt>
                <c:pt idx="58">
                  <c:v>-3.9647785160398227E-2</c:v>
                </c:pt>
                <c:pt idx="59">
                  <c:v>-4.0030302444029428E-2</c:v>
                </c:pt>
                <c:pt idx="60">
                  <c:v>-4.0418364974825968E-2</c:v>
                </c:pt>
                <c:pt idx="61">
                  <c:v>-4.0809560250510676E-2</c:v>
                </c:pt>
                <c:pt idx="62">
                  <c:v>-4.1201569765559762E-2</c:v>
                </c:pt>
                <c:pt idx="63">
                  <c:v>-4.1592181905661538E-2</c:v>
                </c:pt>
                <c:pt idx="64">
                  <c:v>-4.1979303742494575E-2</c:v>
                </c:pt>
                <c:pt idx="65">
                  <c:v>-4.2360971728829397E-2</c:v>
                </c:pt>
                <c:pt idx="66">
                  <c:v>-4.273536129395937E-2</c:v>
                </c:pt>
                <c:pt idx="67">
                  <c:v>-4.3100795339443762E-2</c:v>
                </c:pt>
                <c:pt idx="68">
                  <c:v>-4.3455751635180714E-2</c:v>
                </c:pt>
                <c:pt idx="69">
                  <c:v>-4.3798869115804093E-2</c:v>
                </c:pt>
                <c:pt idx="70">
                  <c:v>-4.4128953077397212E-2</c:v>
                </c:pt>
                <c:pt idx="71">
                  <c:v>-4.4444979274531268E-2</c:v>
                </c:pt>
                <c:pt idx="72">
                  <c:v>-4.4746096917631026E-2</c:v>
                </c:pt>
                <c:pt idx="73">
                  <c:v>-4.5031630570656109E-2</c:v>
                </c:pt>
                <c:pt idx="74">
                  <c:v>-4.5301080949113823E-2</c:v>
                </c:pt>
                <c:pt idx="75">
                  <c:v>-4.5554124618383748E-2</c:v>
                </c:pt>
                <c:pt idx="76">
                  <c:v>-4.5790612592374644E-2</c:v>
                </c:pt>
                <c:pt idx="77">
                  <c:v>-4.6010567832497837E-2</c:v>
                </c:pt>
                <c:pt idx="78">
                  <c:v>-4.6214181646970928E-2</c:v>
                </c:pt>
                <c:pt idx="79">
                  <c:v>-4.640180899043371E-2</c:v>
                </c:pt>
                <c:pt idx="80">
                  <c:v>-4.6573962663893173E-2</c:v>
                </c:pt>
                <c:pt idx="81">
                  <c:v>-4.6731306414994053E-2</c:v>
                </c:pt>
                <c:pt idx="82">
                  <c:v>-4.6874646938608808E-2</c:v>
                </c:pt>
                <c:pt idx="83">
                  <c:v>-4.7004924777739363E-2</c:v>
                </c:pt>
                <c:pt idx="84">
                  <c:v>-4.7123204124769932E-2</c:v>
                </c:pt>
                <c:pt idx="85">
                  <c:v>-4.7230661523007963E-2</c:v>
                </c:pt>
                <c:pt idx="86">
                  <c:v>-4.7328573468575927E-2</c:v>
                </c:pt>
                <c:pt idx="87">
                  <c:v>-4.7418302912615992E-2</c:v>
                </c:pt>
                <c:pt idx="88">
                  <c:v>-4.7501284663799923E-2</c:v>
                </c:pt>
                <c:pt idx="89">
                  <c:v>-4.7579009691198812E-2</c:v>
                </c:pt>
                <c:pt idx="90">
                  <c:v>-4.7653008327445054E-2</c:v>
                </c:pt>
                <c:pt idx="91">
                  <c:v>-4.7724832372221401E-2</c:v>
                </c:pt>
                <c:pt idx="92">
                  <c:v>-4.7796036096088776E-2</c:v>
                </c:pt>
                <c:pt idx="93">
                  <c:v>-4.786815614462174E-2</c:v>
                </c:pt>
                <c:pt idx="94">
                  <c:v>-4.7942690342869063E-2</c:v>
                </c:pt>
                <c:pt idx="95">
                  <c:v>-4.8021075400141819E-2</c:v>
                </c:pt>
                <c:pt idx="96">
                  <c:v>-4.8104663515121035E-2</c:v>
                </c:pt>
                <c:pt idx="97">
                  <c:v>-4.819469788128232E-2</c:v>
                </c:pt>
                <c:pt idx="98">
                  <c:v>-4.8292287092665573E-2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071-42BF-9F5E-2EAAE51F929A}"/>
            </c:ext>
          </c:extLst>
        </c:ser>
        <c:ser>
          <c:idx val="7"/>
          <c:order val="7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bones'!$KJ$4:$KJ$104</c:f>
              <c:numCache>
                <c:formatCode>General</c:formatCode>
                <c:ptCount val="101"/>
                <c:pt idx="0">
                  <c:v>4.7000000000000002E-3</c:v>
                </c:pt>
                <c:pt idx="1">
                  <c:v>-2.3143447189287875E-3</c:v>
                </c:pt>
                <c:pt idx="2">
                  <c:v>-8.4271711362167989E-3</c:v>
                </c:pt>
                <c:pt idx="3">
                  <c:v>-1.3718869773703835E-2</c:v>
                </c:pt>
                <c:pt idx="4">
                  <c:v>-1.8264944692523093E-2</c:v>
                </c:pt>
                <c:pt idx="5">
                  <c:v>-2.2136199066014991E-2</c:v>
                </c:pt>
                <c:pt idx="6">
                  <c:v>-2.5398917393372151E-2</c:v>
                </c:pt>
                <c:pt idx="7">
                  <c:v>-2.8115044354015472E-2</c:v>
                </c:pt>
                <c:pt idx="8">
                  <c:v>-3.0342360302701456E-2</c:v>
                </c:pt>
                <c:pt idx="9">
                  <c:v>-3.2134653405360557E-2</c:v>
                </c:pt>
                <c:pt idx="10">
                  <c:v>-3.3541888415666708E-2</c:v>
                </c:pt>
                <c:pt idx="11">
                  <c:v>-3.4610372092338131E-2</c:v>
                </c:pt>
                <c:pt idx="12">
                  <c:v>-3.5382915257169044E-2</c:v>
                </c:pt>
                <c:pt idx="13">
                  <c:v>-3.5898991493792685E-2</c:v>
                </c:pt>
                <c:pt idx="14">
                  <c:v>-3.6194892487175494E-2</c:v>
                </c:pt>
                <c:pt idx="15">
                  <c:v>-3.6303880003842347E-2</c:v>
                </c:pt>
                <c:pt idx="16">
                  <c:v>-3.6256334512832909E-2</c:v>
                </c:pt>
                <c:pt idx="17">
                  <c:v>-3.6079900447389325E-2</c:v>
                </c:pt>
                <c:pt idx="18">
                  <c:v>-3.5799628107374908E-2</c:v>
                </c:pt>
                <c:pt idx="19">
                  <c:v>-3.5438112202423731E-2</c:v>
                </c:pt>
                <c:pt idx="20">
                  <c:v>-3.5015627035822151E-2</c:v>
                </c:pt>
                <c:pt idx="21">
                  <c:v>-3.4550258329120391E-2</c:v>
                </c:pt>
                <c:pt idx="22">
                  <c:v>-3.4058031687476183E-2</c:v>
                </c:pt>
                <c:pt idx="23">
                  <c:v>-3.3553037705729045E-2</c:v>
                </c:pt>
                <c:pt idx="24">
                  <c:v>-3.3047553715206103E-2</c:v>
                </c:pt>
                <c:pt idx="25">
                  <c:v>-3.2552162171258205E-2</c:v>
                </c:pt>
                <c:pt idx="26">
                  <c:v>-3.2075865681528544E-2</c:v>
                </c:pt>
                <c:pt idx="27">
                  <c:v>-3.1626198674951291E-2</c:v>
                </c:pt>
                <c:pt idx="28">
                  <c:v>-3.1209335711481666E-2</c:v>
                </c:pt>
                <c:pt idx="29">
                  <c:v>-3.0830196432557421E-2</c:v>
                </c:pt>
                <c:pt idx="30">
                  <c:v>-3.0492547152291227E-2</c:v>
                </c:pt>
                <c:pt idx="31">
                  <c:v>-3.0199099089394148E-2</c:v>
                </c:pt>
                <c:pt idx="32">
                  <c:v>-2.9951603239830798E-2</c:v>
                </c:pt>
                <c:pt idx="33">
                  <c:v>-2.9750941890204562E-2</c:v>
                </c:pt>
                <c:pt idx="34">
                  <c:v>-2.9597216771875139E-2</c:v>
                </c:pt>
                <c:pt idx="35">
                  <c:v>-2.9489833855806762E-2</c:v>
                </c:pt>
                <c:pt idx="36">
                  <c:v>-2.9427584788146704E-2</c:v>
                </c:pt>
                <c:pt idx="37">
                  <c:v>-2.9408724966536886E-2</c:v>
                </c:pt>
                <c:pt idx="38">
                  <c:v>-2.9431048257154629E-2</c:v>
                </c:pt>
                <c:pt idx="39">
                  <c:v>-2.9491958352486008E-2</c:v>
                </c:pt>
                <c:pt idx="40">
                  <c:v>-2.9588536769829182E-2</c:v>
                </c:pt>
                <c:pt idx="41">
                  <c:v>-2.9717607490529634E-2</c:v>
                </c:pt>
                <c:pt idx="42">
                  <c:v>-2.9875798239946832E-2</c:v>
                </c:pt>
                <c:pt idx="43">
                  <c:v>-3.0059598408150628E-2</c:v>
                </c:pt>
                <c:pt idx="44">
                  <c:v>-3.0265413611350583E-2</c:v>
                </c:pt>
                <c:pt idx="45">
                  <c:v>-3.0489616894055143E-2</c:v>
                </c:pt>
                <c:pt idx="46">
                  <c:v>-3.072859657196229E-2</c:v>
                </c:pt>
                <c:pt idx="47">
                  <c:v>-3.0978800715582549E-2</c:v>
                </c:pt>
                <c:pt idx="48">
                  <c:v>-3.1236778274590132E-2</c:v>
                </c:pt>
                <c:pt idx="49">
                  <c:v>-3.1499216842908108E-2</c:v>
                </c:pt>
                <c:pt idx="50">
                  <c:v>-3.1762977064524835E-2</c:v>
                </c:pt>
                <c:pt idx="51">
                  <c:v>-3.2025123680038937E-2</c:v>
                </c:pt>
                <c:pt idx="52">
                  <c:v>-3.2282953213936573E-2</c:v>
                </c:pt>
                <c:pt idx="53">
                  <c:v>-3.253401830260292E-2</c:v>
                </c:pt>
                <c:pt idx="54">
                  <c:v>-3.2776148663058204E-2</c:v>
                </c:pt>
                <c:pt idx="55">
                  <c:v>-3.3007468702432298E-2</c:v>
                </c:pt>
                <c:pt idx="56">
                  <c:v>-3.3226411768164855E-2</c:v>
                </c:pt>
                <c:pt idx="57">
                  <c:v>-3.3431731038939018E-2</c:v>
                </c:pt>
                <c:pt idx="58">
                  <c:v>-3.3622507056346264E-2</c:v>
                </c:pt>
                <c:pt idx="59">
                  <c:v>-3.3798151897283059E-2</c:v>
                </c:pt>
                <c:pt idx="60">
                  <c:v>-3.3958409987074202E-2</c:v>
                </c:pt>
                <c:pt idx="61">
                  <c:v>-3.4103355553336191E-2</c:v>
                </c:pt>
                <c:pt idx="62">
                  <c:v>-3.4233386720559235E-2</c:v>
                </c:pt>
                <c:pt idx="63">
                  <c:v>-3.4349216245436666E-2</c:v>
                </c:pt>
                <c:pt idx="64">
                  <c:v>-3.4451858892905286E-2</c:v>
                </c:pt>
                <c:pt idx="65">
                  <c:v>-3.4542615452937665E-2</c:v>
                </c:pt>
                <c:pt idx="66">
                  <c:v>-3.462305339805203E-2</c:v>
                </c:pt>
                <c:pt idx="67">
                  <c:v>-3.469498418155529E-2</c:v>
                </c:pt>
                <c:pt idx="68">
                  <c:v>-3.4760437176517257E-2</c:v>
                </c:pt>
                <c:pt idx="69">
                  <c:v>-3.4821630255489601E-2</c:v>
                </c:pt>
                <c:pt idx="70">
                  <c:v>-3.4880937010927683E-2</c:v>
                </c:pt>
                <c:pt idx="71">
                  <c:v>-3.4940850616373011E-2</c:v>
                </c:pt>
                <c:pt idx="72">
                  <c:v>-3.5003944328343008E-2</c:v>
                </c:pt>
                <c:pt idx="73">
                  <c:v>-3.5072828628974907E-2</c:v>
                </c:pt>
                <c:pt idx="74">
                  <c:v>-3.5150105009376577E-2</c:v>
                </c:pt>
                <c:pt idx="75">
                  <c:v>-3.5238316393728021E-2</c:v>
                </c:pt>
                <c:pt idx="76">
                  <c:v>-3.5339894204104251E-2</c:v>
                </c:pt>
                <c:pt idx="77">
                  <c:v>-3.5457102066032621E-2</c:v>
                </c:pt>
                <c:pt idx="78">
                  <c:v>-3.5591976154775752E-2</c:v>
                </c:pt>
                <c:pt idx="79">
                  <c:v>-3.5746262182358469E-2</c:v>
                </c:pt>
                <c:pt idx="80">
                  <c:v>-3.5921349025306339E-2</c:v>
                </c:pt>
                <c:pt idx="81">
                  <c:v>-3.6118198993139096E-2</c:v>
                </c:pt>
                <c:pt idx="82">
                  <c:v>-3.6337274737571902E-2</c:v>
                </c:pt>
                <c:pt idx="83">
                  <c:v>-3.6578462802464608E-2</c:v>
                </c:pt>
                <c:pt idx="84">
                  <c:v>-3.6840993814497271E-2</c:v>
                </c:pt>
                <c:pt idx="85">
                  <c:v>-3.7123359314561934E-2</c:v>
                </c:pt>
                <c:pt idx="86">
                  <c:v>-3.7423225229920067E-2</c:v>
                </c:pt>
                <c:pt idx="87">
                  <c:v>-3.7737341987057173E-2</c:v>
                </c:pt>
                <c:pt idx="88">
                  <c:v>-3.8061451265286629E-2</c:v>
                </c:pt>
                <c:pt idx="89">
                  <c:v>-3.8390189391067565E-2</c:v>
                </c:pt>
                <c:pt idx="90">
                  <c:v>-3.8716987373093516E-2</c:v>
                </c:pt>
                <c:pt idx="91">
                  <c:v>-3.9033967578048924E-2</c:v>
                </c:pt>
                <c:pt idx="92">
                  <c:v>-3.9331837047157737E-2</c:v>
                </c:pt>
                <c:pt idx="93">
                  <c:v>-3.9599777453437603E-2</c:v>
                </c:pt>
                <c:pt idx="94">
                  <c:v>-3.9825331699669987E-2</c:v>
                </c:pt>
                <c:pt idx="95">
                  <c:v>-3.9994287157129195E-2</c:v>
                </c:pt>
                <c:pt idx="96">
                  <c:v>-4.0090555545033081E-2</c:v>
                </c:pt>
                <c:pt idx="97">
                  <c:v>-4.0096049450697592E-2</c:v>
                </c:pt>
                <c:pt idx="98">
                  <c:v>-3.9990555490490055E-2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071-42BF-9F5E-2EAAE51F929A}"/>
            </c:ext>
          </c:extLst>
        </c:ser>
        <c:ser>
          <c:idx val="8"/>
          <c:order val="8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bones'!$KK$4:$KK$104</c:f>
              <c:numCache>
                <c:formatCode>General</c:formatCode>
                <c:ptCount val="101"/>
                <c:pt idx="0">
                  <c:v>1.1999999999999999E-3</c:v>
                </c:pt>
                <c:pt idx="1">
                  <c:v>-4.7841993768990261E-3</c:v>
                </c:pt>
                <c:pt idx="2">
                  <c:v>-1.0108251760494007E-2</c:v>
                </c:pt>
                <c:pt idx="3">
                  <c:v>-1.4823345780478427E-2</c:v>
                </c:pt>
                <c:pt idx="4">
                  <c:v>-1.8977928659565987E-2</c:v>
                </c:pt>
                <c:pt idx="5">
                  <c:v>-2.2617799424733506E-2</c:v>
                </c:pt>
                <c:pt idx="6">
                  <c:v>-2.5786200583118295E-2</c:v>
                </c:pt>
                <c:pt idx="7">
                  <c:v>-2.852390826256989E-2</c:v>
                </c:pt>
                <c:pt idx="8">
                  <c:v>-3.0869320816856331E-2</c:v>
                </c:pt>
                <c:pt idx="9">
                  <c:v>-3.2858545895524775E-2</c:v>
                </c:pt>
                <c:pt idx="10">
                  <c:v>-3.4525485978416585E-2</c:v>
                </c:pt>
                <c:pt idx="11">
                  <c:v>-3.5901922374836866E-2</c:v>
                </c:pt>
                <c:pt idx="12">
                  <c:v>-3.7017597687378438E-2</c:v>
                </c:pt>
                <c:pt idx="13">
                  <c:v>-3.7900296740400165E-2</c:v>
                </c:pt>
                <c:pt idx="14">
                  <c:v>-3.8575925973159841E-2</c:v>
                </c:pt>
                <c:pt idx="15">
                  <c:v>-3.9068591297601443E-2</c:v>
                </c:pt>
                <c:pt idx="16">
                  <c:v>-3.9400674420796832E-2</c:v>
                </c:pt>
                <c:pt idx="17">
                  <c:v>-3.9592907632041811E-2</c:v>
                </c:pt>
                <c:pt idx="18">
                  <c:v>-3.9664447054606859E-2</c:v>
                </c:pt>
                <c:pt idx="19">
                  <c:v>-3.9632944362141896E-2</c:v>
                </c:pt>
                <c:pt idx="20">
                  <c:v>-3.9514616959735939E-2</c:v>
                </c:pt>
                <c:pt idx="21">
                  <c:v>-3.9324316629630866E-2</c:v>
                </c:pt>
                <c:pt idx="22">
                  <c:v>-3.9075596641589667E-2</c:v>
                </c:pt>
                <c:pt idx="23">
                  <c:v>-3.8780777327919382E-2</c:v>
                </c:pt>
                <c:pt idx="24">
                  <c:v>-3.8451010123148062E-2</c:v>
                </c:pt>
                <c:pt idx="25">
                  <c:v>-3.8096340068356417E-2</c:v>
                </c:pt>
                <c:pt idx="26">
                  <c:v>-3.7725766780164073E-2</c:v>
                </c:pt>
                <c:pt idx="27">
                  <c:v>-3.7347303884369722E-2</c:v>
                </c:pt>
                <c:pt idx="28">
                  <c:v>-3.6968036914246279E-2</c:v>
                </c:pt>
                <c:pt idx="29">
                  <c:v>-3.6594179673490192E-2</c:v>
                </c:pt>
                <c:pt idx="30">
                  <c:v>-3.6231129063825064E-2</c:v>
                </c:pt>
                <c:pt idx="31">
                  <c:v>-3.5883518377260122E-2</c:v>
                </c:pt>
                <c:pt idx="32">
                  <c:v>-3.5555269053002887E-2</c:v>
                </c:pt>
                <c:pt idx="33">
                  <c:v>-3.5249640899025693E-2</c:v>
                </c:pt>
                <c:pt idx="34">
                  <c:v>-3.4969280778287988E-2</c:v>
                </c:pt>
                <c:pt idx="35">
                  <c:v>-3.471626975961193E-2</c:v>
                </c:pt>
                <c:pt idx="36">
                  <c:v>-3.4492168733212682E-2</c:v>
                </c:pt>
                <c:pt idx="37">
                  <c:v>-3.4298062490883331E-2</c:v>
                </c:pt>
                <c:pt idx="38">
                  <c:v>-3.4134602270834265E-2</c:v>
                </c:pt>
                <c:pt idx="39">
                  <c:v>-3.4002046767186885E-2</c:v>
                </c:pt>
                <c:pt idx="40">
                  <c:v>-3.3900301604121476E-2</c:v>
                </c:pt>
                <c:pt idx="41">
                  <c:v>-3.3828957274679806E-2</c:v>
                </c:pt>
                <c:pt idx="42">
                  <c:v>-3.3787325544222736E-2</c:v>
                </c:pt>
                <c:pt idx="43">
                  <c:v>-3.377447431854045E-2</c:v>
                </c:pt>
                <c:pt idx="44">
                  <c:v>-3.3789260976619863E-2</c:v>
                </c:pt>
                <c:pt idx="45">
                  <c:v>-3.3830364168063433E-2</c:v>
                </c:pt>
                <c:pt idx="46">
                  <c:v>-3.3896314075165225E-2</c:v>
                </c:pt>
                <c:pt idx="47">
                  <c:v>-3.3985521139638909E-2</c:v>
                </c:pt>
                <c:pt idx="48">
                  <c:v>-3.4096303254002404E-2</c:v>
                </c:pt>
                <c:pt idx="49">
                  <c:v>-3.4226911417614615E-2</c:v>
                </c:pt>
                <c:pt idx="50">
                  <c:v>-3.4375553857369602E-2</c:v>
                </c:pt>
                <c:pt idx="51">
                  <c:v>-3.454041861304278E-2</c:v>
                </c:pt>
                <c:pt idx="52">
                  <c:v>-3.4719694587290718E-2</c:v>
                </c:pt>
                <c:pt idx="53">
                  <c:v>-3.4911591060310034E-2</c:v>
                </c:pt>
                <c:pt idx="54">
                  <c:v>-3.5114355669144816E-2</c:v>
                </c:pt>
                <c:pt idx="55">
                  <c:v>-3.5326290851652654E-2</c:v>
                </c:pt>
                <c:pt idx="56">
                  <c:v>-3.5545768755123976E-2</c:v>
                </c:pt>
                <c:pt idx="57">
                  <c:v>-3.5771244609553977E-2</c:v>
                </c:pt>
                <c:pt idx="58">
                  <c:v>-3.6001268565572932E-2</c:v>
                </c:pt>
                <c:pt idx="59">
                  <c:v>-3.6234495997025752E-2</c:v>
                </c:pt>
                <c:pt idx="60">
                  <c:v>-3.6469696268212483E-2</c:v>
                </c:pt>
                <c:pt idx="61">
                  <c:v>-3.6705759965774944E-2</c:v>
                </c:pt>
                <c:pt idx="62">
                  <c:v>-3.6941704595246462E-2</c:v>
                </c:pt>
                <c:pt idx="63">
                  <c:v>-3.7176678742251369E-2</c:v>
                </c:pt>
                <c:pt idx="64">
                  <c:v>-3.7409964698356647E-2</c:v>
                </c:pt>
                <c:pt idx="65">
                  <c:v>-3.7640979551583832E-2</c:v>
                </c:pt>
                <c:pt idx="66">
                  <c:v>-3.7869274741571958E-2</c:v>
                </c:pt>
                <c:pt idx="67">
                  <c:v>-3.8094534079394428E-2</c:v>
                </c:pt>
                <c:pt idx="68">
                  <c:v>-3.8316570232033477E-2</c:v>
                </c:pt>
                <c:pt idx="69">
                  <c:v>-3.8535319671502234E-2</c:v>
                </c:pt>
                <c:pt idx="70">
                  <c:v>-3.875083608863359E-2</c:v>
                </c:pt>
                <c:pt idx="71">
                  <c:v>-3.8963282271506673E-2</c:v>
                </c:pt>
                <c:pt idx="72">
                  <c:v>-3.9172920448544236E-2</c:v>
                </c:pt>
                <c:pt idx="73">
                  <c:v>-3.9380101096253985E-2</c:v>
                </c:pt>
                <c:pt idx="74">
                  <c:v>-3.9585250211628266E-2</c:v>
                </c:pt>
                <c:pt idx="75">
                  <c:v>-3.9788855049195583E-2</c:v>
                </c:pt>
                <c:pt idx="76">
                  <c:v>-3.999144832273175E-2</c:v>
                </c:pt>
                <c:pt idx="77">
                  <c:v>-4.019359087161959E-2</c:v>
                </c:pt>
                <c:pt idx="78">
                  <c:v>-4.0395852791863786E-2</c:v>
                </c:pt>
                <c:pt idx="79">
                  <c:v>-4.0598793031768922E-2</c:v>
                </c:pt>
                <c:pt idx="80">
                  <c:v>-4.0802937452257694E-2</c:v>
                </c:pt>
                <c:pt idx="81">
                  <c:v>-4.1008755351853311E-2</c:v>
                </c:pt>
                <c:pt idx="82">
                  <c:v>-4.1216634456318381E-2</c:v>
                </c:pt>
                <c:pt idx="83">
                  <c:v>-4.1426854372933343E-2</c:v>
                </c:pt>
                <c:pt idx="84">
                  <c:v>-4.1639558509451426E-2</c:v>
                </c:pt>
                <c:pt idx="85">
                  <c:v>-4.1854724457686211E-2</c:v>
                </c:pt>
                <c:pt idx="86">
                  <c:v>-4.2072132841772782E-2</c:v>
                </c:pt>
                <c:pt idx="87">
                  <c:v>-4.2291334631068468E-2</c:v>
                </c:pt>
                <c:pt idx="88">
                  <c:v>-4.2511616917715746E-2</c:v>
                </c:pt>
                <c:pt idx="89">
                  <c:v>-4.2731967158853947E-2</c:v>
                </c:pt>
                <c:pt idx="90">
                  <c:v>-4.2951035883499224E-2</c:v>
                </c:pt>
                <c:pt idx="91">
                  <c:v>-4.3167097864058902E-2</c:v>
                </c:pt>
                <c:pt idx="92">
                  <c:v>-4.3378011752506308E-2</c:v>
                </c:pt>
                <c:pt idx="93">
                  <c:v>-4.3581178181235948E-2</c:v>
                </c:pt>
                <c:pt idx="94">
                  <c:v>-4.3773496328524876E-2</c:v>
                </c:pt>
                <c:pt idx="95">
                  <c:v>-4.3951318948689068E-2</c:v>
                </c:pt>
                <c:pt idx="96">
                  <c:v>-4.4110405866879733E-2</c:v>
                </c:pt>
                <c:pt idx="97">
                  <c:v>-4.4245875938526226E-2</c:v>
                </c:pt>
                <c:pt idx="98">
                  <c:v>-4.4352157473448652E-2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3071-42BF-9F5E-2EAAE51F929A}"/>
            </c:ext>
          </c:extLst>
        </c:ser>
        <c:ser>
          <c:idx val="9"/>
          <c:order val="9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bones'!$KL$4:$KL$104</c:f>
              <c:numCache>
                <c:formatCode>General</c:formatCode>
                <c:ptCount val="101"/>
                <c:pt idx="0">
                  <c:v>-1.1999999999999999E-3</c:v>
                </c:pt>
                <c:pt idx="1">
                  <c:v>-6.5613329398249137E-3</c:v>
                </c:pt>
                <c:pt idx="2">
                  <c:v>-1.1271030354898459E-2</c:v>
                </c:pt>
                <c:pt idx="3">
                  <c:v>-1.5382108114304807E-2</c:v>
                </c:pt>
                <c:pt idx="4">
                  <c:v>-1.894471047937183E-2</c:v>
                </c:pt>
                <c:pt idx="5">
                  <c:v>-2.2006206036887098E-2</c:v>
                </c:pt>
                <c:pt idx="6">
                  <c:v>-2.4611282115179593E-2</c:v>
                </c:pt>
                <c:pt idx="7">
                  <c:v>-2.6802037683067007E-2</c:v>
                </c:pt>
                <c:pt idx="8">
                  <c:v>-2.8618074731668743E-2</c:v>
                </c:pt>
                <c:pt idx="9">
                  <c:v>-3.0096588139084536E-2</c:v>
                </c:pt>
                <c:pt idx="10">
                  <c:v>-3.1272454017938739E-2</c:v>
                </c:pt>
                <c:pt idx="11">
                  <c:v>-3.2178316545790238E-2</c:v>
                </c:pt>
                <c:pt idx="12">
                  <c:v>-3.2844673278408065E-2</c:v>
                </c:pt>
                <c:pt idx="13">
                  <c:v>-3.329995894591261E-2</c:v>
                </c:pt>
                <c:pt idx="14">
                  <c:v>-3.3570627731782481E-2</c:v>
                </c:pt>
                <c:pt idx="15">
                  <c:v>-3.368123403472708E-2</c:v>
                </c:pt>
                <c:pt idx="16">
                  <c:v>-3.365451171342481E-2</c:v>
                </c:pt>
                <c:pt idx="17">
                  <c:v>-3.3511451814126771E-2</c:v>
                </c:pt>
                <c:pt idx="18">
                  <c:v>-3.3271378781126452E-2</c:v>
                </c:pt>
                <c:pt idx="19">
                  <c:v>-3.2952025150094662E-2</c:v>
                </c:pt>
                <c:pt idx="20">
                  <c:v>-3.2569604724280436E-2</c:v>
                </c:pt>
                <c:pt idx="21">
                  <c:v>-3.2138884233577546E-2</c:v>
                </c:pt>
                <c:pt idx="22">
                  <c:v>-3.1673253476456296E-2</c:v>
                </c:pt>
                <c:pt idx="23">
                  <c:v>-3.1184793944761612E-2</c:v>
                </c:pt>
                <c:pt idx="24">
                  <c:v>-3.0684345931376221E-2</c:v>
                </c:pt>
                <c:pt idx="25">
                  <c:v>-3.0181574120749698E-2</c:v>
                </c:pt>
                <c:pt idx="26">
                  <c:v>-2.9685031662293269E-2</c:v>
                </c:pt>
                <c:pt idx="27">
                  <c:v>-2.9202222726639991E-2</c:v>
                </c:pt>
                <c:pt idx="28">
                  <c:v>-2.8739663544770803E-2</c:v>
                </c:pt>
                <c:pt idx="29">
                  <c:v>-2.8302941930006396E-2</c:v>
                </c:pt>
                <c:pt idx="30">
                  <c:v>-2.7896775282863932E-2</c:v>
                </c:pt>
                <c:pt idx="31">
                  <c:v>-2.7525067078780795E-2</c:v>
                </c:pt>
                <c:pt idx="32">
                  <c:v>-2.7190961838702447E-2</c:v>
                </c:pt>
                <c:pt idx="33">
                  <c:v>-2.6896898582536931E-2</c:v>
                </c:pt>
                <c:pt idx="34">
                  <c:v>-2.6644662765474912E-2</c:v>
                </c:pt>
                <c:pt idx="35">
                  <c:v>-2.6435436697175123E-2</c:v>
                </c:pt>
                <c:pt idx="36">
                  <c:v>-2.626984844381549E-2</c:v>
                </c:pt>
                <c:pt idx="37">
                  <c:v>-2.6148019213009931E-2</c:v>
                </c:pt>
                <c:pt idx="38">
                  <c:v>-2.6069609221591204E-2</c:v>
                </c:pt>
                <c:pt idx="39">
                  <c:v>-2.6033862046258398E-2</c:v>
                </c:pt>
                <c:pt idx="40">
                  <c:v>-2.6039647457091496E-2</c:v>
                </c:pt>
                <c:pt idx="41">
                  <c:v>-2.6085502733930309E-2</c:v>
                </c:pt>
                <c:pt idx="42">
                  <c:v>-2.6169672465619707E-2</c:v>
                </c:pt>
                <c:pt idx="43">
                  <c:v>-2.6290146832120047E-2</c:v>
                </c:pt>
                <c:pt idx="44">
                  <c:v>-2.6444698369484897E-2</c:v>
                </c:pt>
                <c:pt idx="45">
                  <c:v>-2.6630917217700632E-2</c:v>
                </c:pt>
                <c:pt idx="46">
                  <c:v>-2.6846244851396715E-2</c:v>
                </c:pt>
                <c:pt idx="47">
                  <c:v>-2.7088006293417753E-2</c:v>
                </c:pt>
                <c:pt idx="48">
                  <c:v>-2.7353440811262085E-2</c:v>
                </c:pt>
                <c:pt idx="49">
                  <c:v>-2.7639731096387586E-2</c:v>
                </c:pt>
                <c:pt idx="50">
                  <c:v>-2.7944030926380724E-2</c:v>
                </c:pt>
                <c:pt idx="51">
                  <c:v>-2.826349130999458E-2</c:v>
                </c:pt>
                <c:pt idx="52">
                  <c:v>-2.859528511504713E-2</c:v>
                </c:pt>
                <c:pt idx="53">
                  <c:v>-2.8936630179191646E-2</c:v>
                </c:pt>
                <c:pt idx="54">
                  <c:v>-2.9284810903548418E-2</c:v>
                </c:pt>
                <c:pt idx="55">
                  <c:v>-2.9637198329202551E-2</c:v>
                </c:pt>
                <c:pt idx="56">
                  <c:v>-2.9991268696569061E-2</c:v>
                </c:pt>
                <c:pt idx="57">
                  <c:v>-3.0344620487623396E-2</c:v>
                </c:pt>
                <c:pt idx="58">
                  <c:v>-3.0694989950994865E-2</c:v>
                </c:pt>
                <c:pt idx="59">
                  <c:v>-3.104026510992932E-2</c:v>
                </c:pt>
                <c:pt idx="60">
                  <c:v>-3.1378498253116414E-2</c:v>
                </c:pt>
                <c:pt idx="61">
                  <c:v>-3.1707916908381116E-2</c:v>
                </c:pt>
                <c:pt idx="62">
                  <c:v>-3.2026933299239967E-2</c:v>
                </c:pt>
                <c:pt idx="63">
                  <c:v>-3.2334152284330307E-2</c:v>
                </c:pt>
                <c:pt idx="64">
                  <c:v>-3.2628377779694538E-2</c:v>
                </c:pt>
                <c:pt idx="65">
                  <c:v>-3.2908617663934624E-2</c:v>
                </c:pt>
                <c:pt idx="66">
                  <c:v>-3.3174087166240283E-2</c:v>
                </c:pt>
                <c:pt idx="67">
                  <c:v>-3.3424210737265113E-2</c:v>
                </c:pt>
                <c:pt idx="68">
                  <c:v>-3.365862240288605E-2</c:v>
                </c:pt>
                <c:pt idx="69">
                  <c:v>-3.3877164600817321E-2</c:v>
                </c:pt>
                <c:pt idx="70">
                  <c:v>-3.4079885500098293E-2</c:v>
                </c:pt>
                <c:pt idx="71">
                  <c:v>-3.4267034803434869E-2</c:v>
                </c:pt>
                <c:pt idx="72">
                  <c:v>-3.4439058032420332E-2</c:v>
                </c:pt>
                <c:pt idx="73">
                  <c:v>-3.4596589295614176E-2</c:v>
                </c:pt>
                <c:pt idx="74">
                  <c:v>-3.4740442539486625E-2</c:v>
                </c:pt>
                <c:pt idx="75">
                  <c:v>-3.4871601282231678E-2</c:v>
                </c:pt>
                <c:pt idx="76">
                  <c:v>-3.4991206830443454E-2</c:v>
                </c:pt>
                <c:pt idx="77">
                  <c:v>-3.5100544978658298E-2</c:v>
                </c:pt>
                <c:pt idx="78">
                  <c:v>-3.5201031191767838E-2</c:v>
                </c:pt>
                <c:pt idx="79">
                  <c:v>-3.5294194270285371E-2</c:v>
                </c:pt>
                <c:pt idx="80">
                  <c:v>-3.538165849849164E-2</c:v>
                </c:pt>
                <c:pt idx="81">
                  <c:v>-3.5465124275438485E-2</c:v>
                </c:pt>
                <c:pt idx="82">
                  <c:v>-3.5546347228823348E-2</c:v>
                </c:pt>
                <c:pt idx="83">
                  <c:v>-3.5627115811715425E-2</c:v>
                </c:pt>
                <c:pt idx="84">
                  <c:v>-3.5709227382174434E-2</c:v>
                </c:pt>
                <c:pt idx="85">
                  <c:v>-3.5794462765700773E-2</c:v>
                </c:pt>
                <c:pt idx="86">
                  <c:v>-3.5884559300583284E-2</c:v>
                </c:pt>
                <c:pt idx="87">
                  <c:v>-3.5981182366096785E-2</c:v>
                </c:pt>
                <c:pt idx="88">
                  <c:v>-3.6085895393556354E-2</c:v>
                </c:pt>
                <c:pt idx="89">
                  <c:v>-3.6200128360254678E-2</c:v>
                </c:pt>
                <c:pt idx="90">
                  <c:v>-3.632514476627182E-2</c:v>
                </c:pt>
                <c:pt idx="91">
                  <c:v>-3.6462007094110647E-2</c:v>
                </c:pt>
                <c:pt idx="92">
                  <c:v>-3.6611540751243309E-2</c:v>
                </c:pt>
                <c:pt idx="93">
                  <c:v>-3.6774296495502033E-2</c:v>
                </c:pt>
                <c:pt idx="94">
                  <c:v>-3.6950511343332403E-2</c:v>
                </c:pt>
                <c:pt idx="95">
                  <c:v>-3.7140067960921085E-2</c:v>
                </c:pt>
                <c:pt idx="96">
                  <c:v>-3.7342452538190039E-2</c:v>
                </c:pt>
                <c:pt idx="97">
                  <c:v>-3.7556711145640763E-2</c:v>
                </c:pt>
                <c:pt idx="98">
                  <c:v>-3.7781404574089426E-2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3071-42BF-9F5E-2EAAE51F929A}"/>
            </c:ext>
          </c:extLst>
        </c:ser>
        <c:ser>
          <c:idx val="10"/>
          <c:order val="10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bones'!$KM$4:$KM$104</c:f>
              <c:numCache>
                <c:formatCode>General</c:formatCode>
                <c:ptCount val="101"/>
                <c:pt idx="0">
                  <c:v>-1.6000000000000001E-3</c:v>
                </c:pt>
                <c:pt idx="1">
                  <c:v>-8.6368873471265935E-4</c:v>
                </c:pt>
                <c:pt idx="2">
                  <c:v>-2.4782364690399314E-4</c:v>
                </c:pt>
                <c:pt idx="3">
                  <c:v>2.5853119511863522E-4</c:v>
                </c:pt>
                <c:pt idx="4">
                  <c:v>6.6576085453462128E-4</c:v>
                </c:pt>
                <c:pt idx="5">
                  <c:v>9.8371258589470393E-4</c:v>
                </c:pt>
                <c:pt idx="6">
                  <c:v>1.2217088571822579E-3</c:v>
                </c:pt>
                <c:pt idx="7">
                  <c:v>1.3885603340512895E-3</c:v>
                </c:pt>
                <c:pt idx="8">
                  <c:v>1.49257882624114E-3</c:v>
                </c:pt>
                <c:pt idx="9">
                  <c:v>1.541590196167901E-3</c:v>
                </c:pt>
                <c:pt idx="10">
                  <c:v>1.542947229692515E-3</c:v>
                </c:pt>
                <c:pt idx="11">
                  <c:v>1.5035424690656161E-3</c:v>
                </c:pt>
                <c:pt idx="12">
                  <c:v>1.4298210080490425E-3</c:v>
                </c:pt>
                <c:pt idx="13">
                  <c:v>1.3277932492140744E-3</c:v>
                </c:pt>
                <c:pt idx="14">
                  <c:v>1.2030476234163718E-3</c:v>
                </c:pt>
                <c:pt idx="15">
                  <c:v>1.0607632714476195E-3</c:v>
                </c:pt>
                <c:pt idx="16">
                  <c:v>9.0572268786388399E-4</c:v>
                </c:pt>
                <c:pt idx="17">
                  <c:v>7.4232432699067037E-4</c:v>
                </c:pt>
                <c:pt idx="18">
                  <c:v>5.7459517110466994E-4</c:v>
                </c:pt>
                <c:pt idx="19">
                  <c:v>4.0620326079223996E-4</c:v>
                </c:pt>
                <c:pt idx="20">
                  <c:v>2.4047018748459231E-4</c:v>
                </c:pt>
                <c:pt idx="21">
                  <c:v>8.0383548169645587E-5</c:v>
                </c:pt>
                <c:pt idx="22">
                  <c:v>-7.1390637719367283E-5</c:v>
                </c:pt>
                <c:pt idx="23">
                  <c:v>-2.1249554923860191E-4</c:v>
                </c:pt>
                <c:pt idx="24">
                  <c:v>-3.4087122269162444E-4</c:v>
                </c:pt>
                <c:pt idx="25">
                  <c:v>-4.5474224821069544E-4</c:v>
                </c:pt>
                <c:pt idx="26">
                  <c:v>-5.5260550416136246E-4</c:v>
                </c:pt>
                <c:pt idx="27">
                  <c:v>-6.332179293703354E-4</c:v>
                </c:pt>
                <c:pt idx="28">
                  <c:v>-6.9558433317665831E-4</c:v>
                </c:pt>
                <c:pt idx="29">
                  <c:v>-7.3894524330621954E-4</c:v>
                </c:pt>
                <c:pt idx="30">
                  <c:v>-7.6276479156945427E-4</c:v>
                </c:pt>
                <c:pt idx="31">
                  <c:v>-7.667186373824617E-4</c:v>
                </c:pt>
                <c:pt idx="32">
                  <c:v>-7.5068192911133193E-4</c:v>
                </c:pt>
                <c:pt idx="33">
                  <c:v>-7.1471730323977652E-4</c:v>
                </c:pt>
                <c:pt idx="34">
                  <c:v>-6.5906292136013876E-4</c:v>
                </c:pt>
                <c:pt idx="35">
                  <c:v>-5.8412054498751674E-4</c:v>
                </c:pt>
                <c:pt idx="36">
                  <c:v>-4.9044364819741189E-4</c:v>
                </c:pt>
                <c:pt idx="37">
                  <c:v>-3.7872556808649029E-4</c:v>
                </c:pt>
                <c:pt idx="38">
                  <c:v>-2.4978769305665787E-4</c:v>
                </c:pt>
                <c:pt idx="39">
                  <c:v>-1.045676889225675E-4</c:v>
                </c:pt>
                <c:pt idx="40">
                  <c:v>5.5892237157723025E-5</c:v>
                </c:pt>
                <c:pt idx="41">
                  <c:v>2.3045703492876181E-4</c:v>
                </c:pt>
                <c:pt idx="42">
                  <c:v>4.1791047146036149E-4</c:v>
                </c:pt>
                <c:pt idx="43">
                  <c:v>6.1696675374709321E-4</c:v>
                </c:pt>
                <c:pt idx="44">
                  <c:v>8.2628211348441112E-4</c:v>
                </c:pt>
                <c:pt idx="45">
                  <c:v>1.0444663540212687E-3</c:v>
                </c:pt>
                <c:pt idx="46">
                  <c:v>1.2700943594898789E-3</c:v>
                </c:pt>
                <c:pt idx="47">
                  <c:v>1.5017175661119805E-3</c:v>
                </c:pt>
                <c:pt idx="48">
                  <c:v>1.7378753956814985E-3</c:v>
                </c:pt>
                <c:pt idx="49">
                  <c:v>1.9771066512244183E-3</c:v>
                </c:pt>
                <c:pt idx="50">
                  <c:v>2.2179608748352205E-3</c:v>
                </c:pt>
                <c:pt idx="51">
                  <c:v>2.4590096676896144E-3</c:v>
                </c:pt>
                <c:pt idx="52">
                  <c:v>2.6988579722346641E-3</c:v>
                </c:pt>
                <c:pt idx="53">
                  <c:v>2.9361553165549075E-3</c:v>
                </c:pt>
                <c:pt idx="54">
                  <c:v>3.1696070209159795E-3</c:v>
                </c:pt>
                <c:pt idx="55">
                  <c:v>3.3979853664840064E-3</c:v>
                </c:pt>
                <c:pt idx="56">
                  <c:v>3.6201407262225873E-3</c:v>
                </c:pt>
                <c:pt idx="57">
                  <c:v>3.8350126579657544E-3</c:v>
                </c:pt>
                <c:pt idx="58">
                  <c:v>4.0416409596683829E-3</c:v>
                </c:pt>
                <c:pt idx="59">
                  <c:v>4.2391766868324675E-3</c:v>
                </c:pt>
                <c:pt idx="60">
                  <c:v>4.4268931321107931E-3</c:v>
                </c:pt>
                <c:pt idx="61">
                  <c:v>4.6041967670871322E-3</c:v>
                </c:pt>
                <c:pt idx="62">
                  <c:v>4.770638146232538E-3</c:v>
                </c:pt>
                <c:pt idx="63">
                  <c:v>4.9259227730398788E-3</c:v>
                </c:pt>
                <c:pt idx="64">
                  <c:v>5.0699219283329823E-3</c:v>
                </c:pt>
                <c:pt idx="65">
                  <c:v>5.202683460754161E-3</c:v>
                </c:pt>
                <c:pt idx="66">
                  <c:v>5.32444253942804E-3</c:v>
                </c:pt>
                <c:pt idx="67">
                  <c:v>5.4356323688011564E-3</c:v>
                </c:pt>
                <c:pt idx="68">
                  <c:v>5.5368948656599514E-3</c:v>
                </c:pt>
                <c:pt idx="69">
                  <c:v>5.6290912983237686E-3</c:v>
                </c:pt>
                <c:pt idx="70">
                  <c:v>5.7133128880160937E-3</c:v>
                </c:pt>
                <c:pt idx="71">
                  <c:v>5.7908913724105714E-3</c:v>
                </c:pt>
                <c:pt idx="72">
                  <c:v>5.8634095313564285E-3</c:v>
                </c:pt>
                <c:pt idx="73">
                  <c:v>5.9327116747773983E-3</c:v>
                </c:pt>
                <c:pt idx="74">
                  <c:v>6.0009140927507173E-3</c:v>
                </c:pt>
                <c:pt idx="75">
                  <c:v>6.0704154677596297E-3</c:v>
                </c:pt>
                <c:pt idx="76">
                  <c:v>6.1439072491250623E-3</c:v>
                </c:pt>
                <c:pt idx="77">
                  <c:v>6.2243839896127641E-3</c:v>
                </c:pt>
                <c:pt idx="78">
                  <c:v>6.315153644216827E-3</c:v>
                </c:pt>
                <c:pt idx="79">
                  <c:v>6.4198478311219874E-3</c:v>
                </c:pt>
                <c:pt idx="80">
                  <c:v>6.5424320548394298E-3</c:v>
                </c:pt>
                <c:pt idx="81">
                  <c:v>6.6872158915220097E-3</c:v>
                </c:pt>
                <c:pt idx="82">
                  <c:v>6.8588631364557744E-3</c:v>
                </c:pt>
                <c:pt idx="83">
                  <c:v>7.0624019137254428E-3</c:v>
                </c:pt>
                <c:pt idx="84">
                  <c:v>7.3032347480616643E-3</c:v>
                </c:pt>
                <c:pt idx="85">
                  <c:v>7.5871485988597597E-3</c:v>
                </c:pt>
                <c:pt idx="86">
                  <c:v>7.9203248563779645E-3</c:v>
                </c:pt>
                <c:pt idx="87">
                  <c:v>8.3093493001140141E-3</c:v>
                </c:pt>
                <c:pt idx="88">
                  <c:v>8.7612220193521197E-3</c:v>
                </c:pt>
                <c:pt idx="89">
                  <c:v>9.2833672958950904E-3</c:v>
                </c:pt>
                <c:pt idx="90">
                  <c:v>9.8836434489669063E-3</c:v>
                </c:pt>
                <c:pt idx="91">
                  <c:v>1.057035264229363E-2</c:v>
                </c:pt>
                <c:pt idx="92">
                  <c:v>1.1352250653362098E-2</c:v>
                </c:pt>
                <c:pt idx="93">
                  <c:v>1.2238556604855986E-2</c:v>
                </c:pt>
                <c:pt idx="94">
                  <c:v>1.3238962658263704E-2</c:v>
                </c:pt>
                <c:pt idx="95">
                  <c:v>1.4363643669669694E-2</c:v>
                </c:pt>
                <c:pt idx="96">
                  <c:v>1.5623266807719447E-2</c:v>
                </c:pt>
                <c:pt idx="97">
                  <c:v>1.702900113375622E-2</c:v>
                </c:pt>
                <c:pt idx="98">
                  <c:v>1.859252714414671E-2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3071-42BF-9F5E-2EAAE51F929A}"/>
            </c:ext>
          </c:extLst>
        </c:ser>
        <c:ser>
          <c:idx val="11"/>
          <c:order val="11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bones'!$KN$4:$KN$104</c:f>
              <c:numCache>
                <c:formatCode>General</c:formatCode>
                <c:ptCount val="101"/>
                <c:pt idx="0">
                  <c:v>1.4E-3</c:v>
                </c:pt>
                <c:pt idx="1">
                  <c:v>1.3310428793875011E-3</c:v>
                </c:pt>
                <c:pt idx="2">
                  <c:v>1.1646103694038716E-3</c:v>
                </c:pt>
                <c:pt idx="3">
                  <c:v>9.1626206794945318E-4</c:v>
                </c:pt>
                <c:pt idx="4">
                  <c:v>6.0049339324571985E-4</c:v>
                </c:pt>
                <c:pt idx="5">
                  <c:v>2.3076957821837382E-4</c:v>
                </c:pt>
                <c:pt idx="6">
                  <c:v>-1.8044063210246176E-4</c:v>
                </c:pt>
                <c:pt idx="7">
                  <c:v>-6.2163158016495025E-4</c:v>
                </c:pt>
                <c:pt idx="8">
                  <c:v>-1.0822275924611483E-3</c:v>
                </c:pt>
                <c:pt idx="9">
                  <c:v>-1.5525501730755166E-3</c:v>
                </c:pt>
                <c:pt idx="10">
                  <c:v>-2.0237854942163321E-3</c:v>
                </c:pt>
                <c:pt idx="11">
                  <c:v>-2.4879521837299998E-3</c:v>
                </c:pt>
                <c:pt idx="12">
                  <c:v>-2.9378694095982668E-3</c:v>
                </c:pt>
                <c:pt idx="13">
                  <c:v>-3.367125261418337E-3</c:v>
                </c:pt>
                <c:pt idx="14">
                  <c:v>-3.7700454288658843E-3</c:v>
                </c:pt>
                <c:pt idx="15">
                  <c:v>-4.1416621771409798E-3</c:v>
                </c:pt>
                <c:pt idx="16">
                  <c:v>-4.4776836193968972E-3</c:v>
                </c:pt>
                <c:pt idx="17">
                  <c:v>-4.7744632861518432E-3</c:v>
                </c:pt>
                <c:pt idx="18">
                  <c:v>-5.0289699916835811E-3</c:v>
                </c:pt>
                <c:pt idx="19">
                  <c:v>-5.2387579974069384E-3</c:v>
                </c:pt>
                <c:pt idx="20">
                  <c:v>-5.4019374722342429E-3</c:v>
                </c:pt>
                <c:pt idx="21">
                  <c:v>-5.5171452499186563E-3</c:v>
                </c:pt>
                <c:pt idx="22">
                  <c:v>-5.5835158833803808E-3</c:v>
                </c:pt>
                <c:pt idx="23">
                  <c:v>-5.6006529960158039E-3</c:v>
                </c:pt>
                <c:pt idx="24">
                  <c:v>-5.5686009299894873E-3</c:v>
                </c:pt>
                <c:pt idx="25">
                  <c:v>-5.4878166915092001E-3</c:v>
                </c:pt>
                <c:pt idx="26">
                  <c:v>-5.3591421930836106E-3</c:v>
                </c:pt>
                <c:pt idx="27">
                  <c:v>-5.1837767927631331E-3</c:v>
                </c:pt>
                <c:pt idx="28">
                  <c:v>-4.9632501303634967E-3</c:v>
                </c:pt>
                <c:pt idx="29">
                  <c:v>-4.699395260672313E-3</c:v>
                </c:pt>
                <c:pt idx="30">
                  <c:v>-4.3943220836385102E-3</c:v>
                </c:pt>
                <c:pt idx="31">
                  <c:v>-4.0503910715446482E-3</c:v>
                </c:pt>
                <c:pt idx="32">
                  <c:v>-3.6701872931621526E-3</c:v>
                </c:pt>
                <c:pt idx="33">
                  <c:v>-3.2564947348895619E-3</c:v>
                </c:pt>
                <c:pt idx="34">
                  <c:v>-2.8122709188733875E-3</c:v>
                </c:pt>
                <c:pt idx="35">
                  <c:v>-2.3406218181122101E-3</c:v>
                </c:pt>
                <c:pt idx="36">
                  <c:v>-1.844777068543472E-3</c:v>
                </c:pt>
                <c:pt idx="37">
                  <c:v>-1.3280654781131645E-3</c:v>
                </c:pt>
                <c:pt idx="38">
                  <c:v>-7.9389083282861554E-4</c:v>
                </c:pt>
                <c:pt idx="39">
                  <c:v>-2.4570799979386679E-4</c:v>
                </c:pt>
                <c:pt idx="40">
                  <c:v>3.1300067277176898E-4</c:v>
                </c:pt>
                <c:pt idx="41">
                  <c:v>8.7874865853227791E-4</c:v>
                </c:pt>
                <c:pt idx="42">
                  <c:v>1.4480682590509695E-3</c:v>
                </c:pt>
                <c:pt idx="43">
                  <c:v>2.0175333128229778E-3</c:v>
                </c:pt>
                <c:pt idx="44">
                  <c:v>2.5837816073255608E-3</c:v>
                </c:pt>
                <c:pt idx="45">
                  <c:v>3.1435369940846555E-3</c:v>
                </c:pt>
                <c:pt idx="46">
                  <c:v>3.6936312067596339E-3</c:v>
                </c:pt>
                <c:pt idx="47">
                  <c:v>4.2310253822442044E-3</c:v>
                </c:pt>
                <c:pt idx="48">
                  <c:v>4.7528312847845968E-3</c:v>
                </c:pt>
                <c:pt idx="49">
                  <c:v>5.2563322331151425E-3</c:v>
                </c:pt>
                <c:pt idx="50">
                  <c:v>5.7390037306112073E-3</c:v>
                </c:pt>
                <c:pt idx="51">
                  <c:v>6.1985337984582292E-3</c:v>
                </c:pt>
                <c:pt idx="52">
                  <c:v>6.6328430118385668E-3</c:v>
                </c:pt>
                <c:pt idx="53">
                  <c:v>7.0401042391357149E-3</c:v>
                </c:pt>
                <c:pt idx="54">
                  <c:v>7.4187620841549432E-3</c:v>
                </c:pt>
                <c:pt idx="55">
                  <c:v>7.7675520313612752E-3</c:v>
                </c:pt>
                <c:pt idx="56">
                  <c:v>8.0855192941348044E-3</c:v>
                </c:pt>
                <c:pt idx="57">
                  <c:v>8.3720373660427453E-3</c:v>
                </c:pt>
                <c:pt idx="58">
                  <c:v>8.626826275128837E-3</c:v>
                </c:pt>
                <c:pt idx="59">
                  <c:v>8.8499705412198298E-3</c:v>
                </c:pt>
                <c:pt idx="60">
                  <c:v>9.0419368362489889E-3</c:v>
                </c:pt>
                <c:pt idx="61">
                  <c:v>9.2035913475967436E-3</c:v>
                </c:pt>
                <c:pt idx="62">
                  <c:v>9.3362168444481655E-3</c:v>
                </c:pt>
                <c:pt idx="63">
                  <c:v>9.4415294471681781E-3</c:v>
                </c:pt>
                <c:pt idx="64">
                  <c:v>9.5216950996929294E-3</c:v>
                </c:pt>
                <c:pt idx="65">
                  <c:v>9.5793457449393927E-3</c:v>
                </c:pt>
                <c:pt idx="66">
                  <c:v>9.6175952032317054E-3</c:v>
                </c:pt>
                <c:pt idx="67">
                  <c:v>9.6400547537430683E-3</c:v>
                </c:pt>
                <c:pt idx="68">
                  <c:v>9.6508484189571312E-3</c:v>
                </c:pt>
                <c:pt idx="69">
                  <c:v>9.6546279521456078E-3</c:v>
                </c:pt>
                <c:pt idx="70">
                  <c:v>9.6565875278624702E-3</c:v>
                </c:pt>
                <c:pt idx="71">
                  <c:v>9.6624781354546236E-3</c:v>
                </c:pt>
                <c:pt idx="72">
                  <c:v>9.6786216755918083E-3</c:v>
                </c:pt>
                <c:pt idx="73">
                  <c:v>9.7119247598128136E-3</c:v>
                </c:pt>
                <c:pt idx="74">
                  <c:v>9.7698922130862835E-3</c:v>
                </c:pt>
                <c:pt idx="75">
                  <c:v>9.8606402793932745E-3</c:v>
                </c:pt>
                <c:pt idx="76">
                  <c:v>9.992909530322296E-3</c:v>
                </c:pt>
                <c:pt idx="77">
                  <c:v>1.0176077476684826E-2</c:v>
                </c:pt>
                <c:pt idx="78">
                  <c:v>1.0420170883146361E-2</c:v>
                </c:pt>
                <c:pt idx="79">
                  <c:v>1.0735877785873838E-2</c:v>
                </c:pt>
                <c:pt idx="80">
                  <c:v>1.1134559213202248E-2</c:v>
                </c:pt>
                <c:pt idx="81">
                  <c:v>1.1628260609316904E-2</c:v>
                </c:pt>
                <c:pt idx="82">
                  <c:v>1.22297229609534E-2</c:v>
                </c:pt>
                <c:pt idx="83">
                  <c:v>1.2952393627114011E-2</c:v>
                </c:pt>
                <c:pt idx="84">
                  <c:v>1.3810436871801482E-2</c:v>
                </c:pt>
                <c:pt idx="85">
                  <c:v>1.4818744099770281E-2</c:v>
                </c:pt>
                <c:pt idx="86">
                  <c:v>1.599294379529374E-2</c:v>
                </c:pt>
                <c:pt idx="87">
                  <c:v>1.7349411163952763E-2</c:v>
                </c:pt>
                <c:pt idx="88">
                  <c:v>1.8905277477433081E-2</c:v>
                </c:pt>
                <c:pt idx="89">
                  <c:v>2.067843912134636E-2</c:v>
                </c:pt>
                <c:pt idx="90">
                  <c:v>2.268756634607149E-2</c:v>
                </c:pt>
                <c:pt idx="91">
                  <c:v>2.4952111720599409E-2</c:v>
                </c:pt>
                <c:pt idx="92">
                  <c:v>2.7492318289411066E-2</c:v>
                </c:pt>
                <c:pt idx="93">
                  <c:v>3.032922743236266E-2</c:v>
                </c:pt>
                <c:pt idx="94">
                  <c:v>3.3484686427588013E-2</c:v>
                </c:pt>
                <c:pt idx="95">
                  <c:v>3.6981355717425841E-2</c:v>
                </c:pt>
                <c:pt idx="96">
                  <c:v>4.0842715877355835E-2</c:v>
                </c:pt>
                <c:pt idx="97">
                  <c:v>4.509307428795091E-2</c:v>
                </c:pt>
                <c:pt idx="98">
                  <c:v>4.9757571509860224E-2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3071-42BF-9F5E-2EAAE51F929A}"/>
            </c:ext>
          </c:extLst>
        </c:ser>
        <c:ser>
          <c:idx val="12"/>
          <c:order val="12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bones'!$KO$4:$KO$104</c:f>
              <c:numCache>
                <c:formatCode>General</c:formatCode>
                <c:ptCount val="101"/>
                <c:pt idx="0">
                  <c:v>2.0999999999999999E-3</c:v>
                </c:pt>
                <c:pt idx="1">
                  <c:v>3.0638026222062718E-3</c:v>
                </c:pt>
                <c:pt idx="2">
                  <c:v>3.8822952530448863E-3</c:v>
                </c:pt>
                <c:pt idx="3">
                  <c:v>4.5652586926165691E-3</c:v>
                </c:pt>
                <c:pt idx="4">
                  <c:v>5.1222936266198966E-3</c:v>
                </c:pt>
                <c:pt idx="5">
                  <c:v>5.5628066359180075E-3</c:v>
                </c:pt>
                <c:pt idx="6">
                  <c:v>5.8959968967306504E-3</c:v>
                </c:pt>
                <c:pt idx="7">
                  <c:v>6.1308435714515549E-3</c:v>
                </c:pt>
                <c:pt idx="8">
                  <c:v>6.2760938900911448E-3</c:v>
                </c:pt>
                <c:pt idx="9">
                  <c:v>6.3402519223445773E-3</c:v>
                </c:pt>
                <c:pt idx="10">
                  <c:v>6.3315680402851061E-3</c:v>
                </c:pt>
                <c:pt idx="11">
                  <c:v>6.2580290716828003E-3</c:v>
                </c:pt>
                <c:pt idx="12">
                  <c:v>6.1273491439485673E-3</c:v>
                </c:pt>
                <c:pt idx="13">
                  <c:v>5.9469612187035212E-3</c:v>
                </c:pt>
                <c:pt idx="14">
                  <c:v>5.7240093169736855E-3</c:v>
                </c:pt>
                <c:pt idx="15">
                  <c:v>5.4653414350100248E-3</c:v>
                </c:pt>
                <c:pt idx="16">
                  <c:v>5.1775031507337969E-3</c:v>
                </c:pt>
                <c:pt idx="17">
                  <c:v>4.8667319208072577E-3</c:v>
                </c:pt>
                <c:pt idx="18">
                  <c:v>4.5389520683296863E-3</c:v>
                </c:pt>
                <c:pt idx="19">
                  <c:v>4.199770461158726E-3</c:v>
                </c:pt>
                <c:pt idx="20">
                  <c:v>3.8544728808570989E-3</c:v>
                </c:pt>
                <c:pt idx="21">
                  <c:v>3.5080210822646175E-3</c:v>
                </c:pt>
                <c:pt idx="22">
                  <c:v>3.1650505436955135E-3</c:v>
                </c:pt>
                <c:pt idx="23">
                  <c:v>2.8298689077611698E-3</c:v>
                </c:pt>
                <c:pt idx="24">
                  <c:v>2.5064551128181054E-3</c:v>
                </c:pt>
                <c:pt idx="25">
                  <c:v>2.1984592150412993E-3</c:v>
                </c:pt>
                <c:pt idx="26">
                  <c:v>1.9092029011229341E-3</c:v>
                </c:pt>
                <c:pt idx="27">
                  <c:v>1.6416806915963513E-3</c:v>
                </c:pt>
                <c:pt idx="28">
                  <c:v>1.3985618347854439E-3</c:v>
                </c:pt>
                <c:pt idx="29">
                  <c:v>1.1821928913792698E-3</c:v>
                </c:pt>
                <c:pt idx="30">
                  <c:v>9.9460100963212139E-4</c:v>
                </c:pt>
                <c:pt idx="31">
                  <c:v>8.3749789118879809E-4</c:v>
                </c:pt>
                <c:pt idx="32">
                  <c:v>7.1228444753537951E-4</c:v>
                </c:pt>
                <c:pt idx="33">
                  <c:v>6.2005614707508422E-4</c:v>
                </c:pt>
                <c:pt idx="34">
                  <c:v>5.6160905282974039E-4</c:v>
                </c:pt>
                <c:pt idx="35">
                  <c:v>5.3744655076635528E-4</c:v>
                </c:pt>
                <c:pt idx="36">
                  <c:v>5.4778676874921379E-4</c:v>
                </c:pt>
                <c:pt idx="37">
                  <c:v>5.9257068611703401E-4</c:v>
                </c:pt>
                <c:pt idx="38">
                  <c:v>6.714709338858601E-4</c:v>
                </c:pt>
                <c:pt idx="39">
                  <c:v>7.8390128557685951E-4</c:v>
                </c:pt>
                <c:pt idx="40">
                  <c:v>9.2902683866973946E-4</c:v>
                </c:pt>
                <c:pt idx="41">
                  <c:v>1.1057748866814079E-3</c:v>
                </c:pt>
                <c:pt idx="42">
                  <c:v>1.3128464818698859E-3</c:v>
                </c:pt>
                <c:pt idx="43">
                  <c:v>1.5487286885637144E-3</c:v>
                </c:pt>
                <c:pt idx="44">
                  <c:v>1.8117075271166052E-3</c:v>
                </c:pt>
                <c:pt idx="45">
                  <c:v>2.0998816084873578E-3</c:v>
                </c:pt>
                <c:pt idx="46">
                  <c:v>2.4111764594452073E-3</c:v>
                </c:pt>
                <c:pt idx="47">
                  <c:v>2.743359538400473E-3</c:v>
                </c:pt>
                <c:pt idx="48">
                  <c:v>3.0940559418606039E-3</c:v>
                </c:pt>
                <c:pt idx="49">
                  <c:v>3.4607648015112257E-3</c:v>
                </c:pt>
                <c:pt idx="50">
                  <c:v>3.8408763719232028E-3</c:v>
                </c:pt>
                <c:pt idx="51">
                  <c:v>4.2316898088843053E-3</c:v>
                </c:pt>
                <c:pt idx="52">
                  <c:v>4.6304316383565542E-3</c:v>
                </c:pt>
                <c:pt idx="53">
                  <c:v>5.0342749160589787E-3</c:v>
                </c:pt>
                <c:pt idx="54">
                  <c:v>5.4403590776754013E-3</c:v>
                </c:pt>
                <c:pt idx="55">
                  <c:v>5.8458104796881034E-3</c:v>
                </c:pt>
                <c:pt idx="56">
                  <c:v>6.2477636308358123E-3</c:v>
                </c:pt>
                <c:pt idx="57">
                  <c:v>6.6433831141984537E-3</c:v>
                </c:pt>
                <c:pt idx="58">
                  <c:v>7.0298861999056831E-3</c:v>
                </c:pt>
                <c:pt idx="59">
                  <c:v>7.4045661484722029E-3</c:v>
                </c:pt>
                <c:pt idx="60">
                  <c:v>7.7648162047571304E-3</c:v>
                </c:pt>
                <c:pt idx="61">
                  <c:v>8.108154282549818E-3</c:v>
                </c:pt>
                <c:pt idx="62">
                  <c:v>8.4322483397799106E-3</c:v>
                </c:pt>
                <c:pt idx="63">
                  <c:v>8.73494244435403E-3</c:v>
                </c:pt>
                <c:pt idx="64">
                  <c:v>9.014283530616363E-3</c:v>
                </c:pt>
                <c:pt idx="65">
                  <c:v>9.2685488464352653E-3</c:v>
                </c:pt>
                <c:pt idx="66">
                  <c:v>9.4962740909162683E-3</c:v>
                </c:pt>
                <c:pt idx="67">
                  <c:v>9.6962822427380194E-3</c:v>
                </c:pt>
                <c:pt idx="68">
                  <c:v>9.8677130791154453E-3</c:v>
                </c:pt>
                <c:pt idx="69">
                  <c:v>1.0010053385387971E-2</c:v>
                </c:pt>
                <c:pt idx="70">
                  <c:v>1.012316785523266E-2</c:v>
                </c:pt>
                <c:pt idx="71">
                  <c:v>1.0207330681502392E-2</c:v>
                </c:pt>
                <c:pt idx="72">
                  <c:v>1.026325783769041E-2</c:v>
                </c:pt>
                <c:pt idx="73">
                  <c:v>1.0292140050019003E-2</c:v>
                </c:pt>
                <c:pt idx="74">
                  <c:v>1.0295676460154566E-2</c:v>
                </c:pt>
                <c:pt idx="75">
                  <c:v>1.0276108978547591E-2</c:v>
                </c:pt>
                <c:pt idx="76">
                  <c:v>1.0236257328397733E-2</c:v>
                </c:pt>
                <c:pt idx="77">
                  <c:v>1.0179554780243858E-2</c:v>
                </c:pt>
                <c:pt idx="78">
                  <c:v>1.0110084577181095E-2</c:v>
                </c:pt>
                <c:pt idx="79">
                  <c:v>1.0032617050701307E-2</c:v>
                </c:pt>
                <c:pt idx="80">
                  <c:v>9.9526474271602414E-3</c:v>
                </c:pt>
                <c:pt idx="81">
                  <c:v>9.8764343248682971E-3</c:v>
                </c:pt>
                <c:pt idx="82">
                  <c:v>9.8110389418097441E-3</c:v>
                </c:pt>
                <c:pt idx="83">
                  <c:v>9.7643649339829806E-3</c:v>
                </c:pt>
                <c:pt idx="84">
                  <c:v>9.7451989843710344E-3</c:v>
                </c:pt>
                <c:pt idx="85">
                  <c:v>9.7632520625320299E-3</c:v>
                </c:pt>
                <c:pt idx="86">
                  <c:v>9.8292013748201932E-3</c:v>
                </c:pt>
                <c:pt idx="87">
                  <c:v>9.9547330052285419E-3</c:v>
                </c:pt>
                <c:pt idx="88">
                  <c:v>1.0152585246857757E-2</c:v>
                </c:pt>
                <c:pt idx="89">
                  <c:v>1.0436592624012192E-2</c:v>
                </c:pt>
                <c:pt idx="90">
                  <c:v>1.0821730604918695E-2</c:v>
                </c:pt>
                <c:pt idx="91">
                  <c:v>1.1324161005071715E-2</c:v>
                </c:pt>
                <c:pt idx="92">
                  <c:v>1.1961278081204669E-2</c:v>
                </c:pt>
                <c:pt idx="93">
                  <c:v>1.2751755315885677E-2</c:v>
                </c:pt>
                <c:pt idx="94">
                  <c:v>1.371559289273778E-2</c:v>
                </c:pt>
                <c:pt idx="95">
                  <c:v>1.4874165862287287E-2</c:v>
                </c:pt>
                <c:pt idx="96">
                  <c:v>1.6250272998434009E-2</c:v>
                </c:pt>
                <c:pt idx="97">
                  <c:v>1.7868186345549316E-2</c:v>
                </c:pt>
                <c:pt idx="98">
                  <c:v>1.9753701456198643E-2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3071-42BF-9F5E-2EAAE51F929A}"/>
            </c:ext>
          </c:extLst>
        </c:ser>
        <c:ser>
          <c:idx val="13"/>
          <c:order val="13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bones'!$KP$4:$KP$104</c:f>
              <c:numCache>
                <c:formatCode>General</c:formatCode>
                <c:ptCount val="101"/>
                <c:pt idx="0">
                  <c:v>-6.9999999999999999E-4</c:v>
                </c:pt>
                <c:pt idx="1">
                  <c:v>-5.3466986075247655E-4</c:v>
                </c:pt>
                <c:pt idx="2">
                  <c:v>-4.942788571718924E-4</c:v>
                </c:pt>
                <c:pt idx="3">
                  <c:v>-5.5974901751824056E-4</c:v>
                </c:pt>
                <c:pt idx="4">
                  <c:v>-7.1340403404803517E-4</c:v>
                </c:pt>
                <c:pt idx="5">
                  <c:v>-9.3891708634395515E-4</c:v>
                </c:pt>
                <c:pt idx="6">
                  <c:v>-1.2212593706793112E-3</c:v>
                </c:pt>
                <c:pt idx="7">
                  <c:v>-1.5466493354173365E-3</c:v>
                </c:pt>
                <c:pt idx="8">
                  <c:v>-1.902502622445294E-3</c:v>
                </c:pt>
                <c:pt idx="9">
                  <c:v>-2.2773827146434101E-3</c:v>
                </c:pt>
                <c:pt idx="10">
                  <c:v>-2.6609522893886318E-3</c:v>
                </c:pt>
                <c:pt idx="11">
                  <c:v>-3.0439252780931994E-3</c:v>
                </c:pt>
                <c:pt idx="12">
                  <c:v>-3.4180196317780461E-3</c:v>
                </c:pt>
                <c:pt idx="13">
                  <c:v>-3.7759107926810202E-3</c:v>
                </c:pt>
                <c:pt idx="14">
                  <c:v>-4.1111858718999262E-3</c:v>
                </c:pt>
                <c:pt idx="15">
                  <c:v>-4.4182985330703858E-3</c:v>
                </c:pt>
                <c:pt idx="16">
                  <c:v>-4.6925245820785286E-3</c:v>
                </c:pt>
                <c:pt idx="17">
                  <c:v>-4.9299182628084913E-3</c:v>
                </c:pt>
                <c:pt idx="18">
                  <c:v>-5.1272692589247734E-3</c:v>
                </c:pt>
                <c:pt idx="19">
                  <c:v>-5.2820604016893431E-3</c:v>
                </c:pt>
                <c:pt idx="20">
                  <c:v>-5.3924260838136614E-3</c:v>
                </c:pt>
                <c:pt idx="21">
                  <c:v>-5.4571113793454445E-3</c:v>
                </c:pt>
                <c:pt idx="22">
                  <c:v>-5.4754318695902828E-3</c:v>
                </c:pt>
                <c:pt idx="23">
                  <c:v>-5.4472341750681124E-3</c:v>
                </c:pt>
                <c:pt idx="24">
                  <c:v>-5.3728571935044217E-3</c:v>
                </c:pt>
                <c:pt idx="25">
                  <c:v>-5.2530940438564053E-3</c:v>
                </c:pt>
                <c:pt idx="26">
                  <c:v>-5.0891547163737809E-3</c:v>
                </c:pt>
                <c:pt idx="27">
                  <c:v>-4.8826294286946322E-3</c:v>
                </c:pt>
                <c:pt idx="28">
                  <c:v>-4.6354526879758065E-3</c:v>
                </c:pt>
                <c:pt idx="29">
                  <c:v>-4.3498680590584541E-3</c:v>
                </c:pt>
                <c:pt idx="30">
                  <c:v>-4.0283936386680923E-3</c:v>
                </c:pt>
                <c:pt idx="31">
                  <c:v>-3.6737882356496906E-3</c:v>
                </c:pt>
                <c:pt idx="32">
                  <c:v>-3.2890182572374166E-3</c:v>
                </c:pt>
                <c:pt idx="33">
                  <c:v>-2.8772253013594649E-3</c:v>
                </c:pt>
                <c:pt idx="34">
                  <c:v>-2.4416944549773738E-3</c:v>
                </c:pt>
                <c:pt idx="35">
                  <c:v>-1.9858232984604424E-3</c:v>
                </c:pt>
                <c:pt idx="36">
                  <c:v>-1.5130916159946739E-3</c:v>
                </c:pt>
                <c:pt idx="37">
                  <c:v>-1.0270318120270084E-3</c:v>
                </c:pt>
                <c:pt idx="38">
                  <c:v>-5.3120003374379401E-4</c:v>
                </c:pt>
                <c:pt idx="39">
                  <c:v>-2.9147999584659061E-5</c:v>
                </c:pt>
                <c:pt idx="40">
                  <c:v>4.7560446620935088E-4</c:v>
                </c:pt>
                <c:pt idx="41">
                  <c:v>9.7959619301233713E-4</c:v>
                </c:pt>
                <c:pt idx="42">
                  <c:v>1.4794507171955263E-3</c:v>
                </c:pt>
                <c:pt idx="43">
                  <c:v>1.9719016294745184E-3</c:v>
                </c:pt>
                <c:pt idx="44">
                  <c:v>2.4538172162214865E-3</c:v>
                </c:pt>
                <c:pt idx="45">
                  <c:v>2.9222243947425878E-3</c:v>
                </c:pt>
                <c:pt idx="46">
                  <c:v>3.3743319425205967E-3</c:v>
                </c:pt>
                <c:pt idx="47">
                  <c:v>3.807553020423223E-3</c:v>
                </c:pt>
                <c:pt idx="48">
                  <c:v>4.2195269898754008E-3</c:v>
                </c:pt>
                <c:pt idx="49">
                  <c:v>4.6081405239976969E-3</c:v>
                </c:pt>
                <c:pt idx="50">
                  <c:v>4.971548012710345E-3</c:v>
                </c:pt>
                <c:pt idx="51">
                  <c:v>5.308191261800742E-3</c:v>
                </c:pt>
                <c:pt idx="52">
                  <c:v>5.6168184859577861E-3</c:v>
                </c:pt>
                <c:pt idx="53">
                  <c:v>5.8965025957708464E-3</c:v>
                </c:pt>
                <c:pt idx="54">
                  <c:v>6.1466587786933443E-3</c:v>
                </c:pt>
                <c:pt idx="55">
                  <c:v>6.3670613739728295E-3</c:v>
                </c:pt>
                <c:pt idx="56">
                  <c:v>6.5578600415444411E-3</c:v>
                </c:pt>
                <c:pt idx="57">
                  <c:v>6.7195952248910651E-3</c:v>
                </c:pt>
                <c:pt idx="58">
                  <c:v>6.8532129078686154E-3</c:v>
                </c:pt>
                <c:pt idx="59">
                  <c:v>6.9600786654945733E-3</c:v>
                </c:pt>
                <c:pt idx="60">
                  <c:v>7.0419910087047019E-3</c:v>
                </c:pt>
                <c:pt idx="61">
                  <c:v>7.1011940230725325E-3</c:v>
                </c:pt>
                <c:pt idx="62">
                  <c:v>7.140389301494572E-3</c:v>
                </c:pt>
                <c:pt idx="63">
                  <c:v>7.1627471708423989E-3</c:v>
                </c:pt>
                <c:pt idx="64">
                  <c:v>7.1719172125766168E-3</c:v>
                </c:pt>
                <c:pt idx="65">
                  <c:v>7.1720380773291409E-3</c:v>
                </c:pt>
                <c:pt idx="66">
                  <c:v>7.1677465934498639E-3</c:v>
                </c:pt>
                <c:pt idx="67">
                  <c:v>7.164186169515723E-3</c:v>
                </c:pt>
                <c:pt idx="68">
                  <c:v>7.1670144908102659E-3</c:v>
                </c:pt>
                <c:pt idx="69">
                  <c:v>7.1824105097632552E-3</c:v>
                </c:pt>
                <c:pt idx="70">
                  <c:v>7.2170807303590162E-3</c:v>
                </c:pt>
                <c:pt idx="71">
                  <c:v>7.2782647865070839E-3</c:v>
                </c:pt>
                <c:pt idx="72">
                  <c:v>7.3737403143808783E-3</c:v>
                </c:pt>
                <c:pt idx="73">
                  <c:v>7.5118271187189943E-3</c:v>
                </c:pt>
                <c:pt idx="74">
                  <c:v>7.7013906330940267E-3</c:v>
                </c:pt>
                <c:pt idx="75">
                  <c:v>7.9518446741442955E-3</c:v>
                </c:pt>
                <c:pt idx="76">
                  <c:v>8.2731534897724744E-3</c:v>
                </c:pt>
                <c:pt idx="77">
                  <c:v>8.6758331013086845E-3</c:v>
                </c:pt>
                <c:pt idx="78">
                  <c:v>9.1709519396385372E-3</c:v>
                </c:pt>
                <c:pt idx="79">
                  <c:v>9.7701307752974323E-3</c:v>
                </c:pt>
                <c:pt idx="80">
                  <c:v>1.0485541942528032E-2</c:v>
                </c:pt>
                <c:pt idx="81">
                  <c:v>1.1329907857305286E-2</c:v>
                </c:pt>
                <c:pt idx="82">
                  <c:v>1.2316498829325631E-2</c:v>
                </c:pt>
                <c:pt idx="83">
                  <c:v>1.3459130167958685E-2</c:v>
                </c:pt>
                <c:pt idx="84">
                  <c:v>1.4772158582172106E-2</c:v>
                </c:pt>
                <c:pt idx="85">
                  <c:v>1.6270477874409293E-2</c:v>
                </c:pt>
                <c:pt idx="86">
                  <c:v>1.7969513928443821E-2</c:v>
                </c:pt>
                <c:pt idx="87">
                  <c:v>1.9885218991194543E-2</c:v>
                </c:pt>
                <c:pt idx="88">
                  <c:v>2.2034065248502575E-2</c:v>
                </c:pt>
                <c:pt idx="89">
                  <c:v>2.4433037694878437E-2</c:v>
                </c:pt>
                <c:pt idx="90">
                  <c:v>2.7099626297215237E-2</c:v>
                </c:pt>
                <c:pt idx="91">
                  <c:v>3.0051817452456813E-2</c:v>
                </c:pt>
                <c:pt idx="92">
                  <c:v>3.3308084739247533E-2</c:v>
                </c:pt>
                <c:pt idx="93">
                  <c:v>3.6887378963532565E-2</c:v>
                </c:pt>
                <c:pt idx="94">
                  <c:v>4.0809117498131646E-2</c:v>
                </c:pt>
                <c:pt idx="95">
                  <c:v>4.5093172916271997E-2</c:v>
                </c:pt>
                <c:pt idx="96">
                  <c:v>4.9759860919098856E-2</c:v>
                </c:pt>
                <c:pt idx="97">
                  <c:v>5.4829927557124292E-2</c:v>
                </c:pt>
                <c:pt idx="98">
                  <c:v>6.0324535745681342E-2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3071-42BF-9F5E-2EAAE51F929A}"/>
            </c:ext>
          </c:extLst>
        </c:ser>
        <c:ser>
          <c:idx val="14"/>
          <c:order val="14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bones'!$KQ$4:$KQ$104</c:f>
              <c:numCache>
                <c:formatCode>General</c:formatCode>
                <c:ptCount val="101"/>
                <c:pt idx="0">
                  <c:v>-1.1999999999999999E-3</c:v>
                </c:pt>
                <c:pt idx="1">
                  <c:v>-2.5494662830793133E-4</c:v>
                </c:pt>
                <c:pt idx="2">
                  <c:v>3.3091690888218598E-4</c:v>
                </c:pt>
                <c:pt idx="3">
                  <c:v>6.096620910461079E-4</c:v>
                </c:pt>
                <c:pt idx="4">
                  <c:v>6.2921312378018857E-4</c:v>
                </c:pt>
                <c:pt idx="5">
                  <c:v>4.335325218800029E-4</c:v>
                </c:pt>
                <c:pt idx="6">
                  <c:v>6.2802995542190826E-5</c:v>
                </c:pt>
                <c:pt idx="7">
                  <c:v>-4.4639436031047885E-4</c:v>
                </c:pt>
                <c:pt idx="8">
                  <c:v>-1.060905573580802E-3</c:v>
                </c:pt>
                <c:pt idx="9">
                  <c:v>-1.7508329994256301E-3</c:v>
                </c:pt>
                <c:pt idx="10">
                  <c:v>-2.489368221561138E-3</c:v>
                </c:pt>
                <c:pt idx="11">
                  <c:v>-3.2526286504448391E-3</c:v>
                </c:pt>
                <c:pt idx="12">
                  <c:v>-4.0194978183344041E-3</c:v>
                </c:pt>
                <c:pt idx="13">
                  <c:v>-4.7714693712232591E-3</c:v>
                </c:pt>
                <c:pt idx="14">
                  <c:v>-5.4924947576529236E-3</c:v>
                </c:pt>
                <c:pt idx="15">
                  <c:v>-6.168834614402173E-3</c:v>
                </c:pt>
                <c:pt idx="16">
                  <c:v>-6.7889138490529431E-3</c:v>
                </c:pt>
                <c:pt idx="17">
                  <c:v>-7.3431804194329965E-3</c:v>
                </c:pt>
                <c:pt idx="18">
                  <c:v>-7.8239678099354393E-3</c:v>
                </c:pt>
                <c:pt idx="19">
                  <c:v>-8.2253612047149399E-3</c:v>
                </c:pt>
                <c:pt idx="20">
                  <c:v>-8.5430673577606871E-3</c:v>
                </c:pt>
                <c:pt idx="21">
                  <c:v>-8.7742881598463045E-3</c:v>
                </c:pt>
                <c:pt idx="22">
                  <c:v>-8.9175979023563383E-3</c:v>
                </c:pt>
                <c:pt idx="23">
                  <c:v>-8.9728242379895802E-3</c:v>
                </c:pt>
                <c:pt idx="24">
                  <c:v>-8.940932838339237E-3</c:v>
                </c:pt>
                <c:pt idx="25">
                  <c:v>-8.8239157483498837E-3</c:v>
                </c:pt>
                <c:pt idx="26">
                  <c:v>-8.6246834376509963E-3</c:v>
                </c:pt>
                <c:pt idx="27">
                  <c:v>-8.3469605487675666E-3</c:v>
                </c:pt>
                <c:pt idx="28">
                  <c:v>-7.9951853422070424E-3</c:v>
                </c:pt>
                <c:pt idx="29">
                  <c:v>-7.5744128384237497E-3</c:v>
                </c:pt>
                <c:pt idx="30">
                  <c:v>-7.0902216566593665E-3</c:v>
                </c:pt>
                <c:pt idx="31">
                  <c:v>-6.5486245506605062E-3</c:v>
                </c:pt>
                <c:pt idx="32">
                  <c:v>-5.9559826412730887E-3</c:v>
                </c:pt>
                <c:pt idx="33">
                  <c:v>-5.3189233459135163E-3</c:v>
                </c:pt>
                <c:pt idx="34">
                  <c:v>-4.6442620049165079E-3</c:v>
                </c:pt>
                <c:pt idx="35">
                  <c:v>-3.9389272047596416E-3</c:v>
                </c:pt>
                <c:pt idx="36">
                  <c:v>-3.2098897981649097E-3</c:v>
                </c:pt>
                <c:pt idx="37">
                  <c:v>-2.4640956210769532E-3</c:v>
                </c:pt>
                <c:pt idx="38">
                  <c:v>-1.708401906518005E-3</c:v>
                </c:pt>
                <c:pt idx="39">
                  <c:v>-9.4951739531948264E-4</c:v>
                </c:pt>
                <c:pt idx="40">
                  <c:v>-1.9394614373079177E-4</c:v>
                </c:pt>
                <c:pt idx="41">
                  <c:v>5.5206497209519373E-4</c:v>
                </c:pt>
                <c:pt idx="42">
                  <c:v>1.2825750547411361E-3</c:v>
                </c:pt>
                <c:pt idx="43">
                  <c:v>1.9919942872843183E-3</c:v>
                </c:pt>
                <c:pt idx="44">
                  <c:v>2.6751253381837037E-3</c:v>
                </c:pt>
                <c:pt idx="45">
                  <c:v>3.3272010692846701E-3</c:v>
                </c:pt>
                <c:pt idx="46">
                  <c:v>3.9439185469521548E-3</c:v>
                </c:pt>
                <c:pt idx="47">
                  <c:v>4.5214693563234709E-3</c:v>
                </c:pt>
                <c:pt idx="48">
                  <c:v>5.0565662186855889E-3</c:v>
                </c:pt>
                <c:pt idx="49">
                  <c:v>5.5464659119759535E-3</c:v>
                </c:pt>
                <c:pt idx="50">
                  <c:v>5.9889884944064817E-3</c:v>
                </c:pt>
                <c:pt idx="51">
                  <c:v>6.3825328312096877E-3</c:v>
                </c:pt>
                <c:pt idx="52">
                  <c:v>6.7260884245090719E-3</c:v>
                </c:pt>
                <c:pt idx="53">
                  <c:v>7.0192435463130518E-3</c:v>
                </c:pt>
                <c:pt idx="54">
                  <c:v>7.2621896746313044E-3</c:v>
                </c:pt>
                <c:pt idx="55">
                  <c:v>7.4557222327146441E-3</c:v>
                </c:pt>
                <c:pt idx="56">
                  <c:v>7.6012376314165617E-3</c:v>
                </c:pt>
                <c:pt idx="57">
                  <c:v>7.7007266146823308E-3</c:v>
                </c:pt>
                <c:pt idx="58">
                  <c:v>7.7567639081565151E-3</c:v>
                </c:pt>
                <c:pt idx="59">
                  <c:v>7.7724941709157933E-3</c:v>
                </c:pt>
                <c:pt idx="60">
                  <c:v>7.7516142503260901E-3</c:v>
                </c:pt>
                <c:pt idx="61">
                  <c:v>7.6983517400200999E-3</c:v>
                </c:pt>
                <c:pt idx="62">
                  <c:v>7.6174398410005437E-3</c:v>
                </c:pt>
                <c:pt idx="63">
                  <c:v>7.5140885258670673E-3</c:v>
                </c:pt>
                <c:pt idx="64">
                  <c:v>7.3939520061624617E-3</c:v>
                </c:pt>
                <c:pt idx="65">
                  <c:v>7.2630925028457846E-3</c:v>
                </c:pt>
                <c:pt idx="66">
                  <c:v>7.1279403198908145E-3</c:v>
                </c:pt>
                <c:pt idx="67">
                  <c:v>6.9952502209959036E-3</c:v>
                </c:pt>
                <c:pt idx="68">
                  <c:v>6.872054109437746E-3</c:v>
                </c:pt>
                <c:pt idx="69">
                  <c:v>6.7656100110253456E-3</c:v>
                </c:pt>
                <c:pt idx="70">
                  <c:v>6.6833473601979401E-3</c:v>
                </c:pt>
                <c:pt idx="71">
                  <c:v>6.6328085892261648E-3</c:v>
                </c:pt>
                <c:pt idx="72">
                  <c:v>6.6215870205529118E-3</c:v>
                </c:pt>
                <c:pt idx="73">
                  <c:v>6.6572610622530823E-3</c:v>
                </c:pt>
                <c:pt idx="74">
                  <c:v>6.7473247066104844E-3</c:v>
                </c:pt>
                <c:pt idx="75">
                  <c:v>6.8991143318229767E-3</c:v>
                </c:pt>
                <c:pt idx="76">
                  <c:v>7.1197318068294616E-3</c:v>
                </c:pt>
                <c:pt idx="77">
                  <c:v>7.4159638992636265E-3</c:v>
                </c:pt>
                <c:pt idx="78">
                  <c:v>7.7941979865235531E-3</c:v>
                </c:pt>
                <c:pt idx="79">
                  <c:v>8.2603340699760816E-3</c:v>
                </c:pt>
                <c:pt idx="80">
                  <c:v>8.8196930922640956E-3</c:v>
                </c:pt>
                <c:pt idx="81">
                  <c:v>9.4769215577655622E-3</c:v>
                </c:pt>
                <c:pt idx="82">
                  <c:v>1.023589245615409E-2</c:v>
                </c:pt>
                <c:pt idx="83">
                  <c:v>1.1099602489084752E-2</c:v>
                </c:pt>
                <c:pt idx="84">
                  <c:v>1.2070065600010414E-2</c:v>
                </c:pt>
                <c:pt idx="85">
                  <c:v>1.3148202807117933E-2</c:v>
                </c:pt>
                <c:pt idx="86">
                  <c:v>1.4333728339394662E-2</c:v>
                </c:pt>
                <c:pt idx="87">
                  <c:v>1.5625032075803437E-2</c:v>
                </c:pt>
                <c:pt idx="88">
                  <c:v>1.7019058287585785E-2</c:v>
                </c:pt>
                <c:pt idx="89">
                  <c:v>1.8511180683697885E-2</c:v>
                </c:pt>
                <c:pt idx="90">
                  <c:v>2.0095073759374672E-2</c:v>
                </c:pt>
                <c:pt idx="91">
                  <c:v>2.1762580447775688E-2</c:v>
                </c:pt>
                <c:pt idx="92">
                  <c:v>2.3503576074805403E-2</c:v>
                </c:pt>
                <c:pt idx="93">
                  <c:v>2.5305828617041191E-2</c:v>
                </c:pt>
                <c:pt idx="94">
                  <c:v>2.715485526275898E-2</c:v>
                </c:pt>
                <c:pt idx="95">
                  <c:v>2.9033775276115996E-2</c:v>
                </c:pt>
                <c:pt idx="96">
                  <c:v>3.0923159164444859E-2</c:v>
                </c:pt>
                <c:pt idx="97">
                  <c:v>3.2800874148650967E-2</c:v>
                </c:pt>
                <c:pt idx="98">
                  <c:v>3.4641925936770672E-2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3071-42BF-9F5E-2EAAE51F929A}"/>
            </c:ext>
          </c:extLst>
        </c:ser>
        <c:ser>
          <c:idx val="15"/>
          <c:order val="15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bones'!$KR$4:$KR$104</c:f>
              <c:numCache>
                <c:formatCode>General</c:formatCode>
                <c:ptCount val="101"/>
                <c:pt idx="0">
                  <c:v>4.4999999999999997E-3</c:v>
                </c:pt>
                <c:pt idx="1">
                  <c:v>3.0926977882090494E-3</c:v>
                </c:pt>
                <c:pt idx="2">
                  <c:v>1.8478299312978119E-3</c:v>
                </c:pt>
                <c:pt idx="3">
                  <c:v>7.4964752037248381E-4</c:v>
                </c:pt>
                <c:pt idx="4">
                  <c:v>-2.1654856747181563E-4</c:v>
                </c:pt>
                <c:pt idx="5">
                  <c:v>-1.0644496692938784E-3</c:v>
                </c:pt>
                <c:pt idx="6">
                  <c:v>-1.8067805687764478E-3</c:v>
                </c:pt>
                <c:pt idx="7">
                  <c:v>-2.4553399610234838E-3</c:v>
                </c:pt>
                <c:pt idx="8">
                  <c:v>-3.0210401496846466E-3</c:v>
                </c:pt>
                <c:pt idx="9">
                  <c:v>-3.5139459764069918E-3</c:v>
                </c:pt>
                <c:pt idx="10">
                  <c:v>-3.9433129826138879E-3</c:v>
                </c:pt>
                <c:pt idx="11">
                  <c:v>-4.3176248036111411E-3</c:v>
                </c:pt>
                <c:pt idx="12">
                  <c:v>-4.6446297950203603E-3</c:v>
                </c:pt>
                <c:pt idx="13">
                  <c:v>-4.9313768915395144E-3</c:v>
                </c:pt>
                <c:pt idx="14">
                  <c:v>-5.1842506980307188E-3</c:v>
                </c:pt>
                <c:pt idx="15">
                  <c:v>-5.4090058129352423E-3</c:v>
                </c:pt>
                <c:pt idx="16">
                  <c:v>-5.6108003840157255E-3</c:v>
                </c:pt>
                <c:pt idx="17">
                  <c:v>-5.7942288964256102E-3</c:v>
                </c:pt>
                <c:pt idx="18">
                  <c:v>-5.9633541931058106E-3</c:v>
                </c:pt>
                <c:pt idx="19">
                  <c:v>-6.1217387275085697E-3</c:v>
                </c:pt>
                <c:pt idx="20">
                  <c:v>-6.2724750486485648E-3</c:v>
                </c:pt>
                <c:pt idx="21">
                  <c:v>-6.4182155184811839E-3</c:v>
                </c:pt>
                <c:pt idx="22">
                  <c:v>-6.5612012616081032E-3</c:v>
                </c:pt>
                <c:pt idx="23">
                  <c:v>-6.7032903473099635E-3</c:v>
                </c:pt>
                <c:pt idx="24">
                  <c:v>-6.8459852039064297E-3</c:v>
                </c:pt>
                <c:pt idx="25">
                  <c:v>-6.990459265443197E-3</c:v>
                </c:pt>
                <c:pt idx="26">
                  <c:v>-7.1375828507065963E-3</c:v>
                </c:pt>
                <c:pt idx="27">
                  <c:v>-7.2879482745650233E-3</c:v>
                </c:pt>
                <c:pt idx="28">
                  <c:v>-7.4418941916379227E-3</c:v>
                </c:pt>
                <c:pt idx="29">
                  <c:v>-7.599529172291679E-3</c:v>
                </c:pt>
                <c:pt idx="30">
                  <c:v>-7.7607545109629585E-3</c:v>
                </c:pt>
                <c:pt idx="31">
                  <c:v>-7.9252862668092623E-3</c:v>
                </c:pt>
                <c:pt idx="32">
                  <c:v>-8.0926765366865737E-3</c:v>
                </c:pt>
                <c:pt idx="33">
                  <c:v>-8.2623339604540984E-3</c:v>
                </c:pt>
                <c:pt idx="34">
                  <c:v>-8.4335434586066856E-3</c:v>
                </c:pt>
                <c:pt idx="35">
                  <c:v>-8.6054852022340554E-3</c:v>
                </c:pt>
                <c:pt idx="36">
                  <c:v>-8.777252815307255E-3</c:v>
                </c:pt>
                <c:pt idx="37">
                  <c:v>-8.9478708092926677E-3</c:v>
                </c:pt>
                <c:pt idx="38">
                  <c:v>-9.1163112500928477E-3</c:v>
                </c:pt>
                <c:pt idx="39">
                  <c:v>-9.2815096573147828E-3</c:v>
                </c:pt>
                <c:pt idx="40">
                  <c:v>-9.4423801358653435E-3</c:v>
                </c:pt>
                <c:pt idx="41">
                  <c:v>-9.5978297398739455E-3</c:v>
                </c:pt>
                <c:pt idx="42">
                  <c:v>-9.7467720689423977E-3</c:v>
                </c:pt>
                <c:pt idx="43">
                  <c:v>-9.8881400967220402E-3</c:v>
                </c:pt>
                <c:pt idx="44">
                  <c:v>-1.0020898231818069E-2</c:v>
                </c:pt>
                <c:pt idx="45">
                  <c:v>-1.0144053611020821E-2</c:v>
                </c:pt>
                <c:pt idx="46">
                  <c:v>-1.0256666624864953E-2</c:v>
                </c:pt>
                <c:pt idx="47">
                  <c:v>-1.0357860675515102E-2</c:v>
                </c:pt>
                <c:pt idx="48">
                  <c:v>-1.0446831166979049E-2</c:v>
                </c:pt>
                <c:pt idx="49">
                  <c:v>-1.0522853727647986E-2</c:v>
                </c:pt>
                <c:pt idx="50">
                  <c:v>-1.0585291665164785E-2</c:v>
                </c:pt>
                <c:pt idx="51">
                  <c:v>-1.0633602653618141E-2</c:v>
                </c:pt>
                <c:pt idx="52">
                  <c:v>-1.0667344653064657E-2</c:v>
                </c:pt>
                <c:pt idx="53">
                  <c:v>-1.0686181061378645E-2</c:v>
                </c:pt>
                <c:pt idx="54">
                  <c:v>-1.0689885098428002E-2</c:v>
                </c:pt>
                <c:pt idx="55">
                  <c:v>-1.0678343422578538E-2</c:v>
                </c:pt>
                <c:pt idx="56">
                  <c:v>-1.0651558979523971E-2</c:v>
                </c:pt>
                <c:pt idx="57">
                  <c:v>-1.0609653083444987E-2</c:v>
                </c:pt>
                <c:pt idx="58">
                  <c:v>-1.0552866730494329E-2</c:v>
                </c:pt>
                <c:pt idx="59">
                  <c:v>-1.0481561144608593E-2</c:v>
                </c:pt>
                <c:pt idx="60">
                  <c:v>-1.039621755564989E-2</c:v>
                </c:pt>
                <c:pt idx="61">
                  <c:v>-1.029743620987052E-2</c:v>
                </c:pt>
                <c:pt idx="62">
                  <c:v>-1.0185934612708534E-2</c:v>
                </c:pt>
                <c:pt idx="63">
                  <c:v>-1.0062545003909799E-2</c:v>
                </c:pt>
                <c:pt idx="64">
                  <c:v>-9.928211064974591E-3</c:v>
                </c:pt>
                <c:pt idx="65">
                  <c:v>-9.7839838589354917E-3</c:v>
                </c:pt>
                <c:pt idx="66">
                  <c:v>-9.6310170024593751E-3</c:v>
                </c:pt>
                <c:pt idx="67">
                  <c:v>-9.4705610702780531E-3</c:v>
                </c:pt>
                <c:pt idx="68">
                  <c:v>-9.3039572319456899E-3</c:v>
                </c:pt>
                <c:pt idx="69">
                  <c:v>-9.1326301209241935E-3</c:v>
                </c:pt>
                <c:pt idx="70">
                  <c:v>-8.958079935993863E-3</c:v>
                </c:pt>
                <c:pt idx="71">
                  <c:v>-8.7818737749936239E-3</c:v>
                </c:pt>
                <c:pt idx="72">
                  <c:v>-8.6056362008868105E-3</c:v>
                </c:pt>
                <c:pt idx="73">
                  <c:v>-8.4310390401560222E-3</c:v>
                </c:pt>
                <c:pt idx="74">
                  <c:v>-8.2597904135217233E-3</c:v>
                </c:pt>
                <c:pt idx="75">
                  <c:v>-8.093622998992734E-3</c:v>
                </c:pt>
                <c:pt idx="76">
                  <c:v>-7.9342815272394236E-3</c:v>
                </c:pt>
                <c:pt idx="77">
                  <c:v>-7.783509509297658E-3</c:v>
                </c:pt>
                <c:pt idx="78">
                  <c:v>-7.6430351965978737E-3</c:v>
                </c:pt>
                <c:pt idx="79">
                  <c:v>-7.5145567733219025E-3</c:v>
                </c:pt>
                <c:pt idx="80">
                  <c:v>-7.399726781087042E-3</c:v>
                </c:pt>
                <c:pt idx="81">
                  <c:v>-7.3001357759580375E-3</c:v>
                </c:pt>
                <c:pt idx="82">
                  <c:v>-7.2172952177866389E-3</c:v>
                </c:pt>
                <c:pt idx="83">
                  <c:v>-7.1526195918728318E-3</c:v>
                </c:pt>
                <c:pt idx="84">
                  <c:v>-7.1074077629637066E-3</c:v>
                </c:pt>
                <c:pt idx="85">
                  <c:v>-7.0828235615697554E-3</c:v>
                </c:pt>
                <c:pt idx="86">
                  <c:v>-7.0798756026138653E-3</c:v>
                </c:pt>
                <c:pt idx="87">
                  <c:v>-7.0993963364058598E-3</c:v>
                </c:pt>
                <c:pt idx="88">
                  <c:v>-7.1420203319438923E-3</c:v>
                </c:pt>
                <c:pt idx="89">
                  <c:v>-7.208161792543165E-3</c:v>
                </c:pt>
                <c:pt idx="90">
                  <c:v>-7.2979913037954135E-3</c:v>
                </c:pt>
                <c:pt idx="91">
                  <c:v>-7.4114118138472506E-3</c:v>
                </c:pt>
                <c:pt idx="92">
                  <c:v>-7.548033846012746E-3</c:v>
                </c:pt>
                <c:pt idx="93">
                  <c:v>-7.707149943717022E-3</c:v>
                </c:pt>
                <c:pt idx="94">
                  <c:v>-7.8877083477522404E-3</c:v>
                </c:pt>
                <c:pt idx="95">
                  <c:v>-8.088285905875351E-3</c:v>
                </c:pt>
                <c:pt idx="96">
                  <c:v>-8.3070602147289098E-3</c:v>
                </c:pt>
                <c:pt idx="97">
                  <c:v>-8.5417809940804314E-3</c:v>
                </c:pt>
                <c:pt idx="98">
                  <c:v>-8.7897406934080193E-3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3071-42BF-9F5E-2EAAE51F929A}"/>
            </c:ext>
          </c:extLst>
        </c:ser>
        <c:ser>
          <c:idx val="16"/>
          <c:order val="16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bones'!$KS$4:$KS$104</c:f>
              <c:numCache>
                <c:formatCode>General</c:formatCode>
                <c:ptCount val="101"/>
                <c:pt idx="0">
                  <c:v>-5.1000000000000004E-3</c:v>
                </c:pt>
                <c:pt idx="1">
                  <c:v>-7.3116735542264194E-3</c:v>
                </c:pt>
                <c:pt idx="2">
                  <c:v>-9.2773276672184993E-3</c:v>
                </c:pt>
                <c:pt idx="3">
                  <c:v>-1.101775410470939E-2</c:v>
                </c:pt>
                <c:pt idx="4">
                  <c:v>-1.2552553685183923E-2</c:v>
                </c:pt>
                <c:pt idx="5">
                  <c:v>-1.3900177724203518E-2</c:v>
                </c:pt>
                <c:pt idx="6">
                  <c:v>-1.50779688133213E-2</c:v>
                </c:pt>
                <c:pt idx="7">
                  <c:v>-1.6102200933587392E-2</c:v>
                </c:pt>
                <c:pt idx="8">
                  <c:v>-1.6988118903644427E-2</c:v>
                </c:pt>
                <c:pt idx="9">
                  <c:v>-1.7749977162413243E-2</c:v>
                </c:pt>
                <c:pt idx="10">
                  <c:v>-1.8401077886368779E-2</c:v>
                </c:pt>
                <c:pt idx="11">
                  <c:v>-1.8953808441406192E-2</c:v>
                </c:pt>
                <c:pt idx="12">
                  <c:v>-1.9419678169297114E-2</c:v>
                </c:pt>
                <c:pt idx="13">
                  <c:v>-1.9809354508736166E-2</c:v>
                </c:pt>
                <c:pt idx="14">
                  <c:v>-2.0132698450977642E-2</c:v>
                </c:pt>
                <c:pt idx="15">
                  <c:v>-2.0398799330062403E-2</c:v>
                </c:pt>
                <c:pt idx="16">
                  <c:v>-2.0616008947634944E-2</c:v>
                </c:pt>
                <c:pt idx="17">
                  <c:v>-2.0791975032350682E-2</c:v>
                </c:pt>
                <c:pt idx="18">
                  <c:v>-2.0933674033873452E-2</c:v>
                </c:pt>
                <c:pt idx="19">
                  <c:v>-2.1047443251463127E-2</c:v>
                </c:pt>
                <c:pt idx="20">
                  <c:v>-2.1139012297153582E-2</c:v>
                </c:pt>
                <c:pt idx="21">
                  <c:v>-2.1213533893520688E-2</c:v>
                </c:pt>
                <c:pt idx="22">
                  <c:v>-2.1275614006040604E-2</c:v>
                </c:pt>
                <c:pt idx="23">
                  <c:v>-2.1329341310038268E-2</c:v>
                </c:pt>
                <c:pt idx="24">
                  <c:v>-2.1378315992226032E-2</c:v>
                </c:pt>
                <c:pt idx="25">
                  <c:v>-2.1425677886832507E-2</c:v>
                </c:pt>
                <c:pt idx="26">
                  <c:v>-2.1474133946321708E-2</c:v>
                </c:pt>
                <c:pt idx="27">
                  <c:v>-2.1525985046702154E-2</c:v>
                </c:pt>
                <c:pt idx="28">
                  <c:v>-2.1583152127426571E-2</c:v>
                </c:pt>
                <c:pt idx="29">
                  <c:v>-2.1647201665881223E-2</c:v>
                </c:pt>
                <c:pt idx="30">
                  <c:v>-2.1719370486466043E-2</c:v>
                </c:pt>
                <c:pt idx="31">
                  <c:v>-2.1800589904264513E-2</c:v>
                </c:pt>
                <c:pt idx="32">
                  <c:v>-2.1891509203304065E-2</c:v>
                </c:pt>
                <c:pt idx="33">
                  <c:v>-2.1992518449406272E-2</c:v>
                </c:pt>
                <c:pt idx="34">
                  <c:v>-2.2103770637627702E-2</c:v>
                </c:pt>
                <c:pt idx="35">
                  <c:v>-2.222520317429074E-2</c:v>
                </c:pt>
                <c:pt idx="36">
                  <c:v>-2.2356558693604568E-2</c:v>
                </c:pt>
                <c:pt idx="37">
                  <c:v>-2.2497405208876296E-2</c:v>
                </c:pt>
                <c:pt idx="38">
                  <c:v>-2.2647155598312659E-2</c:v>
                </c:pt>
                <c:pt idx="39">
                  <c:v>-2.2805086425411396E-2</c:v>
                </c:pt>
                <c:pt idx="40">
                  <c:v>-2.2970356093943191E-2</c:v>
                </c:pt>
                <c:pt idx="41">
                  <c:v>-2.3142022337523584E-2</c:v>
                </c:pt>
                <c:pt idx="42">
                  <c:v>-2.3319059043775466E-2</c:v>
                </c:pt>
                <c:pt idx="43">
                  <c:v>-2.3500372413081165E-2</c:v>
                </c:pt>
                <c:pt idx="44">
                  <c:v>-2.3684816451925293E-2</c:v>
                </c:pt>
                <c:pt idx="45">
                  <c:v>-2.3871207800827403E-2</c:v>
                </c:pt>
                <c:pt idx="46">
                  <c:v>-2.4058339896865059E-2</c:v>
                </c:pt>
                <c:pt idx="47">
                  <c:v>-2.4244996470787157E-2</c:v>
                </c:pt>
                <c:pt idx="48">
                  <c:v>-2.4429964378717285E-2</c:v>
                </c:pt>
                <c:pt idx="49">
                  <c:v>-2.4612045768446895E-2</c:v>
                </c:pt>
                <c:pt idx="50">
                  <c:v>-2.4790069580320019E-2</c:v>
                </c:pt>
                <c:pt idx="51">
                  <c:v>-2.4962902382706369E-2</c:v>
                </c:pt>
                <c:pt idx="52">
                  <c:v>-2.512945854206599E-2</c:v>
                </c:pt>
                <c:pt idx="53">
                  <c:v>-2.5288709727603546E-2</c:v>
                </c:pt>
                <c:pt idx="54">
                  <c:v>-2.5439693750512922E-2</c:v>
                </c:pt>
                <c:pt idx="55">
                  <c:v>-2.5581522737812397E-2</c:v>
                </c:pt>
                <c:pt idx="56">
                  <c:v>-2.5713390640768392E-2</c:v>
                </c:pt>
                <c:pt idx="57">
                  <c:v>-2.5834580077912291E-2</c:v>
                </c:pt>
                <c:pt idx="58">
                  <c:v>-2.5944468512644821E-2</c:v>
                </c:pt>
                <c:pt idx="59">
                  <c:v>-2.6042533765431648E-2</c:v>
                </c:pt>
                <c:pt idx="60">
                  <c:v>-2.6128358860589625E-2</c:v>
                </c:pt>
                <c:pt idx="61">
                  <c:v>-2.6201636207662533E-2</c:v>
                </c:pt>
                <c:pt idx="62">
                  <c:v>-2.6262171117386886E-2</c:v>
                </c:pt>
                <c:pt idx="63">
                  <c:v>-2.6309884652249212E-2</c:v>
                </c:pt>
                <c:pt idx="64">
                  <c:v>-2.6344815811631374E-2</c:v>
                </c:pt>
                <c:pt idx="65">
                  <c:v>-2.6367123051548293E-2</c:v>
                </c:pt>
                <c:pt idx="66">
                  <c:v>-2.6377085138975277E-2</c:v>
                </c:pt>
                <c:pt idx="67">
                  <c:v>-2.637510134076302E-2</c:v>
                </c:pt>
                <c:pt idx="68">
                  <c:v>-2.6361690947148332E-2</c:v>
                </c:pt>
                <c:pt idx="69">
                  <c:v>-2.6337492129848018E-2</c:v>
                </c:pt>
                <c:pt idx="70">
                  <c:v>-2.6303260134749908E-2</c:v>
                </c:pt>
                <c:pt idx="71">
                  <c:v>-2.6259864809188856E-2</c:v>
                </c:pt>
                <c:pt idx="72">
                  <c:v>-2.6208287463814879E-2</c:v>
                </c:pt>
                <c:pt idx="73">
                  <c:v>-2.6149617069052507E-2</c:v>
                </c:pt>
                <c:pt idx="74">
                  <c:v>-2.6085045786148904E-2</c:v>
                </c:pt>
                <c:pt idx="75">
                  <c:v>-2.6015863832812632E-2</c:v>
                </c:pt>
                <c:pt idx="76">
                  <c:v>-2.5943453683441316E-2</c:v>
                </c:pt>
                <c:pt idx="77">
                  <c:v>-2.5869283603943895E-2</c:v>
                </c:pt>
                <c:pt idx="78">
                  <c:v>-2.5794900521146392E-2</c:v>
                </c:pt>
                <c:pt idx="79">
                  <c:v>-2.5721922226793821E-2</c:v>
                </c:pt>
                <c:pt idx="80">
                  <c:v>-2.5652028916138832E-2</c:v>
                </c:pt>
                <c:pt idx="81">
                  <c:v>-2.5586954061121665E-2</c:v>
                </c:pt>
                <c:pt idx="82">
                  <c:v>-2.5528474618142345E-2</c:v>
                </c:pt>
                <c:pt idx="83">
                  <c:v>-2.5478400570417066E-2</c:v>
                </c:pt>
                <c:pt idx="84">
                  <c:v>-2.5438563804932042E-2</c:v>
                </c:pt>
                <c:pt idx="85">
                  <c:v>-2.5410806323982744E-2</c:v>
                </c:pt>
                <c:pt idx="86">
                  <c:v>-2.539696779130466E-2</c:v>
                </c:pt>
                <c:pt idx="87">
                  <c:v>-2.5398872412796071E-2</c:v>
                </c:pt>
                <c:pt idx="88">
                  <c:v>-2.5418315151826722E-2</c:v>
                </c:pt>
                <c:pt idx="89">
                  <c:v>-2.545704727914181E-2</c:v>
                </c:pt>
                <c:pt idx="90">
                  <c:v>-2.551676125735295E-2</c:v>
                </c:pt>
                <c:pt idx="91">
                  <c:v>-2.5599074960018821E-2</c:v>
                </c:pt>
                <c:pt idx="92">
                  <c:v>-2.57055152253182E-2</c:v>
                </c:pt>
                <c:pt idx="93">
                  <c:v>-2.5837500744313048E-2</c:v>
                </c:pt>
                <c:pt idx="94">
                  <c:v>-2.5996324283800117E-2</c:v>
                </c:pt>
                <c:pt idx="95">
                  <c:v>-2.6183134243752244E-2</c:v>
                </c:pt>
                <c:pt idx="96">
                  <c:v>-2.63989155493582E-2</c:v>
                </c:pt>
                <c:pt idx="97">
                  <c:v>-2.6644469877630757E-2</c:v>
                </c:pt>
                <c:pt idx="98">
                  <c:v>-2.6920395218637157E-2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3071-42BF-9F5E-2EAAE51F929A}"/>
            </c:ext>
          </c:extLst>
        </c:ser>
        <c:ser>
          <c:idx val="17"/>
          <c:order val="17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bones'!$KT$4:$KT$104</c:f>
              <c:numCache>
                <c:formatCode>General</c:formatCode>
                <c:ptCount val="101"/>
                <c:pt idx="0">
                  <c:v>-1E-3</c:v>
                </c:pt>
                <c:pt idx="1">
                  <c:v>-2.7935712052024591E-3</c:v>
                </c:pt>
                <c:pt idx="2">
                  <c:v>-4.3975211817954326E-3</c:v>
                </c:pt>
                <c:pt idx="3">
                  <c:v>-5.828491812983473E-3</c:v>
                </c:pt>
                <c:pt idx="4">
                  <c:v>-7.1020747631056307E-3</c:v>
                </c:pt>
                <c:pt idx="5">
                  <c:v>-8.2328525157955752E-3</c:v>
                </c:pt>
                <c:pt idx="6">
                  <c:v>-9.2344386696844895E-3</c:v>
                </c:pt>
                <c:pt idx="7">
                  <c:v>-1.0119517491646683E-2</c:v>
                </c:pt>
                <c:pt idx="8">
                  <c:v>-1.0899882727587972E-2</c:v>
                </c:pt>
                <c:pt idx="9">
                  <c:v>-1.1586475670776798E-2</c:v>
                </c:pt>
                <c:pt idx="10">
                  <c:v>-1.2189422487718104E-2</c:v>
                </c:pt>
                <c:pt idx="11">
                  <c:v>-1.2718070801569933E-2</c:v>
                </c:pt>
                <c:pt idx="12">
                  <c:v>-1.3181025533102794E-2</c:v>
                </c:pt>
                <c:pt idx="13">
                  <c:v>-1.3586183999201785E-2</c:v>
                </c:pt>
                <c:pt idx="14">
                  <c:v>-1.3940770268911426E-2</c:v>
                </c:pt>
                <c:pt idx="15">
                  <c:v>-1.4251368777023262E-2</c:v>
                </c:pt>
                <c:pt idx="16">
                  <c:v>-1.4523957195206237E-2</c:v>
                </c:pt>
                <c:pt idx="17">
                  <c:v>-1.4763938560679743E-2</c:v>
                </c:pt>
                <c:pt idx="18">
                  <c:v>-1.4976172662429517E-2</c:v>
                </c:pt>
                <c:pt idx="19">
                  <c:v>-1.5165006684966179E-2</c:v>
                </c:pt>
                <c:pt idx="20">
                  <c:v>-1.5334305109626592E-2</c:v>
                </c:pt>
                <c:pt idx="21">
                  <c:v>-1.5487478873417948E-2</c:v>
                </c:pt>
                <c:pt idx="22">
                  <c:v>-1.5627513785404577E-2</c:v>
                </c:pt>
                <c:pt idx="23">
                  <c:v>-1.5756998200637525E-2</c:v>
                </c:pt>
                <c:pt idx="24">
                  <c:v>-1.5878149951626938E-2</c:v>
                </c:pt>
                <c:pt idx="25">
                  <c:v>-1.5992842537357013E-2</c:v>
                </c:pt>
                <c:pt idx="26">
                  <c:v>-1.6102630569843908E-2</c:v>
                </c:pt>
                <c:pt idx="27">
                  <c:v>-1.6208774478236265E-2</c:v>
                </c:pt>
                <c:pt idx="28">
                  <c:v>-1.6312264470458568E-2</c:v>
                </c:pt>
                <c:pt idx="29">
                  <c:v>-1.6413843752397086E-2</c:v>
                </c:pt>
                <c:pt idx="30">
                  <c:v>-1.6514031004628837E-2</c:v>
                </c:pt>
                <c:pt idx="31">
                  <c:v>-1.6613142116692965E-2</c:v>
                </c:pt>
                <c:pt idx="32">
                  <c:v>-1.6711311178905223E-2</c:v>
                </c:pt>
                <c:pt idx="33">
                  <c:v>-1.6808510731714812E-2</c:v>
                </c:pt>
                <c:pt idx="34">
                  <c:v>-1.6904571272604307E-2</c:v>
                </c:pt>
                <c:pt idx="35">
                  <c:v>-1.6999200020532235E-2</c:v>
                </c:pt>
                <c:pt idx="36">
                  <c:v>-1.7091998937918185E-2</c:v>
                </c:pt>
                <c:pt idx="37">
                  <c:v>-1.7182482010171016E-2</c:v>
                </c:pt>
                <c:pt idx="38">
                  <c:v>-1.7270091782759442E-2</c:v>
                </c:pt>
                <c:pt idx="39">
                  <c:v>-1.7354215155825817E-2</c:v>
                </c:pt>
                <c:pt idx="40">
                  <c:v>-1.7434198436342169E-2</c:v>
                </c:pt>
                <c:pt idx="41">
                  <c:v>-1.7509361647809349E-2</c:v>
                </c:pt>
                <c:pt idx="42">
                  <c:v>-1.7579012097498695E-2</c:v>
                </c:pt>
                <c:pt idx="43">
                  <c:v>-1.7642457201236611E-2</c:v>
                </c:pt>
                <c:pt idx="44">
                  <c:v>-1.7699016565731987E-2</c:v>
                </c:pt>
                <c:pt idx="45">
                  <c:v>-1.7748033328445767E-2</c:v>
                </c:pt>
                <c:pt idx="46">
                  <c:v>-1.7788884755004009E-2</c:v>
                </c:pt>
                <c:pt idx="47">
                  <c:v>-1.7820992094153693E-2</c:v>
                </c:pt>
                <c:pt idx="48">
                  <c:v>-1.7843829690260035E-2</c:v>
                </c:pt>
                <c:pt idx="49">
                  <c:v>-1.7856933353348592E-2</c:v>
                </c:pt>
                <c:pt idx="50">
                  <c:v>-1.7859907986688087E-2</c:v>
                </c:pt>
                <c:pt idx="51">
                  <c:v>-1.7852434471917464E-2</c:v>
                </c:pt>
                <c:pt idx="52">
                  <c:v>-1.7834275811714886E-2</c:v>
                </c:pt>
                <c:pt idx="53">
                  <c:v>-1.7805282530009736E-2</c:v>
                </c:pt>
                <c:pt idx="54">
                  <c:v>-1.7765397329737254E-2</c:v>
                </c:pt>
                <c:pt idx="55">
                  <c:v>-1.7714659008136666E-2</c:v>
                </c:pt>
                <c:pt idx="56">
                  <c:v>-1.7653205629589913E-2</c:v>
                </c:pt>
                <c:pt idx="57">
                  <c:v>-1.7581276956006323E-2</c:v>
                </c:pt>
                <c:pt idx="58">
                  <c:v>-1.7499216134747253E-2</c:v>
                </c:pt>
                <c:pt idx="59">
                  <c:v>-1.7407470644094966E-2</c:v>
                </c:pt>
                <c:pt idx="60">
                  <c:v>-1.7306592496263734E-2</c:v>
                </c:pt>
                <c:pt idx="61">
                  <c:v>-1.7197237697953685E-2</c:v>
                </c:pt>
                <c:pt idx="62">
                  <c:v>-1.7080164968447276E-2</c:v>
                </c:pt>
                <c:pt idx="63">
                  <c:v>-1.6956233715250055E-2</c:v>
                </c:pt>
                <c:pt idx="64">
                  <c:v>-1.682640126727096E-2</c:v>
                </c:pt>
                <c:pt idx="65">
                  <c:v>-1.6691719365548335E-2</c:v>
                </c:pt>
                <c:pt idx="66">
                  <c:v>-1.6553329911517728E-2</c:v>
                </c:pt>
                <c:pt idx="67">
                  <c:v>-1.6412459972821702E-2</c:v>
                </c:pt>
                <c:pt idx="68">
                  <c:v>-1.6270416046663544E-2</c:v>
                </c:pt>
                <c:pt idx="69">
                  <c:v>-1.6128577580703046E-2</c:v>
                </c:pt>
                <c:pt idx="70">
                  <c:v>-1.598838975149508E-2</c:v>
                </c:pt>
                <c:pt idx="71">
                  <c:v>-1.5851355500471426E-2</c:v>
                </c:pt>
                <c:pt idx="72">
                  <c:v>-1.5719026827463289E-2</c:v>
                </c:pt>
                <c:pt idx="73">
                  <c:v>-1.5592995341771415E-2</c:v>
                </c:pt>
                <c:pt idx="74">
                  <c:v>-1.5474882070772605E-2</c:v>
                </c:pt>
                <c:pt idx="75">
                  <c:v>-1.5366326526073171E-2</c:v>
                </c:pt>
                <c:pt idx="76">
                  <c:v>-1.5268975027205534E-2</c:v>
                </c:pt>
                <c:pt idx="77">
                  <c:v>-1.5184468282863656E-2</c:v>
                </c:pt>
                <c:pt idx="78">
                  <c:v>-1.5114428229685367E-2</c:v>
                </c:pt>
                <c:pt idx="79">
                  <c:v>-1.506044412857574E-2</c:v>
                </c:pt>
                <c:pt idx="80">
                  <c:v>-1.5024057918571865E-2</c:v>
                </c:pt>
                <c:pt idx="81">
                  <c:v>-1.5006748828253202E-2</c:v>
                </c:pt>
                <c:pt idx="82">
                  <c:v>-1.5009917244693666E-2</c:v>
                </c:pt>
                <c:pt idx="83">
                  <c:v>-1.503486783995292E-2</c:v>
                </c:pt>
                <c:pt idx="84">
                  <c:v>-1.5082791955117247E-2</c:v>
                </c:pt>
                <c:pt idx="85">
                  <c:v>-1.5154749241876514E-2</c:v>
                </c:pt>
                <c:pt idx="86">
                  <c:v>-1.5251648561650122E-2</c:v>
                </c:pt>
                <c:pt idx="87">
                  <c:v>-1.5374228142248286E-2</c:v>
                </c:pt>
                <c:pt idx="88">
                  <c:v>-1.5523034992083212E-2</c:v>
                </c:pt>
                <c:pt idx="89">
                  <c:v>-1.5698403571917374E-2</c:v>
                </c:pt>
                <c:pt idx="90">
                  <c:v>-1.590043372416261E-2</c:v>
                </c:pt>
                <c:pt idx="91">
                  <c:v>-1.6128967859708104E-2</c:v>
                </c:pt>
                <c:pt idx="92">
                  <c:v>-1.638356740230501E-2</c:v>
                </c:pt>
                <c:pt idx="93">
                  <c:v>-1.6663488490490708E-2</c:v>
                </c:pt>
                <c:pt idx="94">
                  <c:v>-1.6967656937045106E-2</c:v>
                </c:pt>
                <c:pt idx="95">
                  <c:v>-1.7294642446004871E-2</c:v>
                </c:pt>
                <c:pt idx="96">
                  <c:v>-1.7642632087213089E-2</c:v>
                </c:pt>
                <c:pt idx="97">
                  <c:v>-1.8009403028407645E-2</c:v>
                </c:pt>
                <c:pt idx="98">
                  <c:v>-1.8392294524860686E-2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3071-42BF-9F5E-2EAAE51F929A}"/>
            </c:ext>
          </c:extLst>
        </c:ser>
        <c:ser>
          <c:idx val="18"/>
          <c:order val="18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bones'!$KU$4:$KU$104</c:f>
              <c:numCache>
                <c:formatCode>General</c:formatCode>
                <c:ptCount val="101"/>
                <c:pt idx="0">
                  <c:v>2.0000000000000001E-4</c:v>
                </c:pt>
                <c:pt idx="1">
                  <c:v>-1.5915811006787088E-3</c:v>
                </c:pt>
                <c:pt idx="2">
                  <c:v>-3.1923460483700449E-3</c:v>
                </c:pt>
                <c:pt idx="3">
                  <c:v>-4.6182921374263667E-3</c:v>
                </c:pt>
                <c:pt idx="4">
                  <c:v>-5.8844897133581882E-3</c:v>
                </c:pt>
                <c:pt idx="5">
                  <c:v>-7.0051149953898979E-3</c:v>
                </c:pt>
                <c:pt idx="6">
                  <c:v>-7.9934823610841848E-3</c:v>
                </c:pt>
                <c:pt idx="7">
                  <c:v>-8.8620760930351646E-3</c:v>
                </c:pt>
                <c:pt idx="8">
                  <c:v>-9.622581587630229E-3</c:v>
                </c:pt>
                <c:pt idx="9">
                  <c:v>-1.0285916025880576E-2</c:v>
                </c:pt>
                <c:pt idx="10">
                  <c:v>-1.0862258506320468E-2</c:v>
                </c:pt>
                <c:pt idx="11">
                  <c:v>-1.1361079639975204E-2</c:v>
                </c:pt>
                <c:pt idx="12">
                  <c:v>-1.1791170607397766E-2</c:v>
                </c:pt>
                <c:pt idx="13">
                  <c:v>-1.2160671677774208E-2</c:v>
                </c:pt>
                <c:pt idx="14">
                  <c:v>-1.2477100190097727E-2</c:v>
                </c:pt>
                <c:pt idx="15">
                  <c:v>-1.2747377996411466E-2</c:v>
                </c:pt>
                <c:pt idx="16">
                  <c:v>-1.2977858367119984E-2</c:v>
                </c:pt>
                <c:pt idx="17">
                  <c:v>-1.3174352358369485E-2</c:v>
                </c:pt>
                <c:pt idx="18">
                  <c:v>-1.3342154641496727E-2</c:v>
                </c:pt>
                <c:pt idx="19">
                  <c:v>-1.3486068794546583E-2</c:v>
                </c:pt>
                <c:pt idx="20">
                  <c:v>-1.3610432055858454E-2</c:v>
                </c:pt>
                <c:pt idx="21">
                  <c:v>-1.3719139539721247E-2</c:v>
                </c:pt>
                <c:pt idx="22">
                  <c:v>-1.3815667914097102E-2</c:v>
                </c:pt>
                <c:pt idx="23">
                  <c:v>-1.3903098540413853E-2</c:v>
                </c:pt>
                <c:pt idx="24">
                  <c:v>-1.3984140075426229E-2</c:v>
                </c:pt>
                <c:pt idx="25">
                  <c:v>-1.4061150535145594E-2</c:v>
                </c:pt>
                <c:pt idx="26">
                  <c:v>-1.4136158820838669E-2</c:v>
                </c:pt>
                <c:pt idx="27">
                  <c:v>-1.421088570709461E-2</c:v>
                </c:pt>
                <c:pt idx="28">
                  <c:v>-1.4286764291961225E-2</c:v>
                </c:pt>
                <c:pt idx="29">
                  <c:v>-1.4364959909149466E-2</c:v>
                </c:pt>
                <c:pt idx="30">
                  <c:v>-1.44463895023069E-2</c:v>
                </c:pt>
                <c:pt idx="31">
                  <c:v>-1.4531740461359783E-2</c:v>
                </c:pt>
                <c:pt idx="32">
                  <c:v>-1.4621488920923976E-2</c:v>
                </c:pt>
                <c:pt idx="33">
                  <c:v>-1.4715917520784284E-2</c:v>
                </c:pt>
                <c:pt idx="34">
                  <c:v>-1.4815132628442798E-2</c:v>
                </c:pt>
                <c:pt idx="35">
                  <c:v>-1.4919081023735839E-2</c:v>
                </c:pt>
                <c:pt idx="36">
                  <c:v>-1.5027566045519544E-2</c:v>
                </c:pt>
                <c:pt idx="37">
                  <c:v>-1.51402632004241E-2</c:v>
                </c:pt>
                <c:pt idx="38">
                  <c:v>-1.5256735233677104E-2</c:v>
                </c:pt>
                <c:pt idx="39">
                  <c:v>-1.5376446661994994E-2</c:v>
                </c:pt>
                <c:pt idx="40">
                  <c:v>-1.5498777768543753E-2</c:v>
                </c:pt>
                <c:pt idx="41">
                  <c:v>-1.5623038059967917E-2</c:v>
                </c:pt>
                <c:pt idx="42">
                  <c:v>-1.574847918548853E-2</c:v>
                </c:pt>
                <c:pt idx="43">
                  <c:v>-1.5874307318069651E-2</c:v>
                </c:pt>
                <c:pt idx="44">
                  <c:v>-1.5999694997653975E-2</c:v>
                </c:pt>
                <c:pt idx="45">
                  <c:v>-1.6123792436466201E-2</c:v>
                </c:pt>
                <c:pt idx="46">
                  <c:v>-1.6245738286386445E-2</c:v>
                </c:pt>
                <c:pt idx="47">
                  <c:v>-1.6364669868391239E-2</c:v>
                </c:pt>
                <c:pt idx="48">
                  <c:v>-1.6479732864063616E-2</c:v>
                </c:pt>
                <c:pt idx="49">
                  <c:v>-1.6590090469172127E-2</c:v>
                </c:pt>
                <c:pt idx="50">
                  <c:v>-1.6694932009318382E-2</c:v>
                </c:pt>
                <c:pt idx="51">
                  <c:v>-1.6793481017653274E-2</c:v>
                </c:pt>
                <c:pt idx="52">
                  <c:v>-1.6885002774661671E-2</c:v>
                </c:pt>
                <c:pt idx="53">
                  <c:v>-1.6968811310016339E-2</c:v>
                </c:pt>
                <c:pt idx="54">
                  <c:v>-1.7044275866500473E-2</c:v>
                </c:pt>
                <c:pt idx="55">
                  <c:v>-1.7110826825998522E-2</c:v>
                </c:pt>
                <c:pt idx="56">
                  <c:v>-1.7167961097555591E-2</c:v>
                </c:pt>
                <c:pt idx="57">
                  <c:v>-1.7215246967506891E-2</c:v>
                </c:pt>
                <c:pt idx="58">
                  <c:v>-1.725232841167388E-2</c:v>
                </c:pt>
                <c:pt idx="59">
                  <c:v>-1.7278928869631054E-2</c:v>
                </c:pt>
                <c:pt idx="60">
                  <c:v>-1.7294854481039908E-2</c:v>
                </c:pt>
                <c:pt idx="61">
                  <c:v>-1.7299996784052481E-2</c:v>
                </c:pt>
                <c:pt idx="62">
                  <c:v>-1.7294334875783766E-2</c:v>
                </c:pt>
                <c:pt idx="63">
                  <c:v>-1.7277937034851622E-2</c:v>
                </c:pt>
                <c:pt idx="64">
                  <c:v>-1.7250961805987015E-2</c:v>
                </c:pt>
                <c:pt idx="65">
                  <c:v>-1.721365854671144E-2</c:v>
                </c:pt>
                <c:pt idx="66">
                  <c:v>-1.7166367436084483E-2</c:v>
                </c:pt>
                <c:pt idx="67">
                  <c:v>-1.7109518945518799E-2</c:v>
                </c:pt>
                <c:pt idx="68">
                  <c:v>-1.7043632771664631E-2</c:v>
                </c:pt>
                <c:pt idx="69">
                  <c:v>-1.6969316231362948E-2</c:v>
                </c:pt>
                <c:pt idx="70">
                  <c:v>-1.6887262118666931E-2</c:v>
                </c:pt>
                <c:pt idx="71">
                  <c:v>-1.6798246023932352E-2</c:v>
                </c:pt>
                <c:pt idx="72">
                  <c:v>-1.6703123114976022E-2</c:v>
                </c:pt>
                <c:pt idx="73">
                  <c:v>-1.6602824380305088E-2</c:v>
                </c:pt>
                <c:pt idx="74">
                  <c:v>-1.6498352334412443E-2</c:v>
                </c:pt>
                <c:pt idx="75">
                  <c:v>-1.6390776185142487E-2</c:v>
                </c:pt>
                <c:pt idx="76">
                  <c:v>-1.6281226463123834E-2</c:v>
                </c:pt>
                <c:pt idx="77">
                  <c:v>-1.6170889113274113E-2</c:v>
                </c:pt>
                <c:pt idx="78">
                  <c:v>-1.6060999048368725E-2</c:v>
                </c:pt>
                <c:pt idx="79">
                  <c:v>-1.5952833164683468E-2</c:v>
                </c:pt>
                <c:pt idx="80">
                  <c:v>-1.5847702819701361E-2</c:v>
                </c:pt>
                <c:pt idx="81">
                  <c:v>-1.5746945771890765E-2</c:v>
                </c:pt>
                <c:pt idx="82">
                  <c:v>-1.5651917582551807E-2</c:v>
                </c:pt>
                <c:pt idx="83">
                  <c:v>-1.5563982479730515E-2</c:v>
                </c:pt>
                <c:pt idx="84">
                  <c:v>-1.5484503684204625E-2</c:v>
                </c:pt>
                <c:pt idx="85">
                  <c:v>-1.541483319753032E-2</c:v>
                </c:pt>
                <c:pt idx="86">
                  <c:v>-1.5356301052171178E-2</c:v>
                </c:pt>
                <c:pt idx="87">
                  <c:v>-1.5310204023682333E-2</c:v>
                </c:pt>
                <c:pt idx="88">
                  <c:v>-1.5277793804968831E-2</c:v>
                </c:pt>
                <c:pt idx="89">
                  <c:v>-1.5260264642614685E-2</c:v>
                </c:pt>
                <c:pt idx="90">
                  <c:v>-1.5258740435280948E-2</c:v>
                </c:pt>
                <c:pt idx="91">
                  <c:v>-1.5274261294164154E-2</c:v>
                </c:pt>
                <c:pt idx="92">
                  <c:v>-1.5307769565533152E-2</c:v>
                </c:pt>
                <c:pt idx="93">
                  <c:v>-1.536009531533295E-2</c:v>
                </c:pt>
                <c:pt idx="94">
                  <c:v>-1.5431941275852073E-2</c:v>
                </c:pt>
                <c:pt idx="95">
                  <c:v>-1.5523867254461648E-2</c:v>
                </c:pt>
                <c:pt idx="96">
                  <c:v>-1.5636274004427526E-2</c:v>
                </c:pt>
                <c:pt idx="97">
                  <c:v>-1.576938655778138E-2</c:v>
                </c:pt>
                <c:pt idx="98">
                  <c:v>-1.5923237020271964E-2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3071-42BF-9F5E-2EAAE51F929A}"/>
            </c:ext>
          </c:extLst>
        </c:ser>
        <c:ser>
          <c:idx val="19"/>
          <c:order val="19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bones'!$KV$4:$KV$104</c:f>
              <c:numCache>
                <c:formatCode>General</c:formatCode>
                <c:ptCount val="101"/>
                <c:pt idx="0">
                  <c:v>-4.1999999999999997E-3</c:v>
                </c:pt>
                <c:pt idx="1">
                  <c:v>-6.0938442714397675E-3</c:v>
                </c:pt>
                <c:pt idx="2">
                  <c:v>-7.749115166752139E-3</c:v>
                </c:pt>
                <c:pt idx="3">
                  <c:v>-9.1869040480065459E-3</c:v>
                </c:pt>
                <c:pt idx="4">
                  <c:v>-1.042706369583744E-2</c:v>
                </c:pt>
                <c:pt idx="5">
                  <c:v>-1.1488252404474847E-2</c:v>
                </c:pt>
                <c:pt idx="6">
                  <c:v>-1.2387977344123721E-2</c:v>
                </c:pt>
                <c:pt idx="7">
                  <c:v>-1.3142637190692051E-2</c:v>
                </c:pt>
                <c:pt idx="8">
                  <c:v>-1.3767564022867804E-2</c:v>
                </c:pt>
                <c:pt idx="9">
                  <c:v>-1.4277064486544606E-2</c:v>
                </c:pt>
                <c:pt idx="10">
                  <c:v>-1.4684460226596235E-2</c:v>
                </c:pt>
                <c:pt idx="11">
                  <c:v>-1.5002127585999885E-2</c:v>
                </c:pt>
                <c:pt idx="12">
                  <c:v>-1.5241536572308246E-2</c:v>
                </c:pt>
                <c:pt idx="13">
                  <c:v>-1.5413289091470321E-2</c:v>
                </c:pt>
                <c:pt idx="14">
                  <c:v>-1.5527156449001087E-2</c:v>
                </c:pt>
                <c:pt idx="15">
                  <c:v>-1.5592116118499876E-2</c:v>
                </c:pt>
                <c:pt idx="16">
                  <c:v>-1.5616387777517619E-2</c:v>
                </c:pt>
                <c:pt idx="17">
                  <c:v>-1.5607468610772779E-2</c:v>
                </c:pt>
                <c:pt idx="18">
                  <c:v>-1.5572167880716199E-2</c:v>
                </c:pt>
                <c:pt idx="19">
                  <c:v>-1.5516640765444588E-2</c:v>
                </c:pt>
                <c:pt idx="20">
                  <c:v>-1.5446421463962932E-2</c:v>
                </c:pt>
                <c:pt idx="21">
                  <c:v>-1.5366455568795571E-2</c:v>
                </c:pt>
                <c:pt idx="22">
                  <c:v>-1.5281131705946135E-2</c:v>
                </c:pt>
                <c:pt idx="23">
                  <c:v>-1.5194312442206283E-2</c:v>
                </c:pt>
                <c:pt idx="24">
                  <c:v>-1.5109364459813184E-2</c:v>
                </c:pt>
                <c:pt idx="25">
                  <c:v>-1.502918799845571E-2</c:v>
                </c:pt>
                <c:pt idx="26">
                  <c:v>-1.4956245564629597E-2</c:v>
                </c:pt>
                <c:pt idx="27">
                  <c:v>-1.4892589908341265E-2</c:v>
                </c:pt>
                <c:pt idx="28">
                  <c:v>-1.4839891267160479E-2</c:v>
                </c:pt>
                <c:pt idx="29">
                  <c:v>-1.4799463877621672E-2</c:v>
                </c:pt>
                <c:pt idx="30">
                  <c:v>-1.4772291753974241E-2</c:v>
                </c:pt>
                <c:pt idx="31">
                  <c:v>-1.4759053734281522E-2</c:v>
                </c:pt>
                <c:pt idx="32">
                  <c:v>-1.4760147793868601E-2</c:v>
                </c:pt>
                <c:pt idx="33">
                  <c:v>-1.4775714626118725E-2</c:v>
                </c:pt>
                <c:pt idx="34">
                  <c:v>-1.4805660490618867E-2</c:v>
                </c:pt>
                <c:pt idx="35">
                  <c:v>-1.4849679328653779E-2</c:v>
                </c:pt>
                <c:pt idx="36">
                  <c:v>-1.4907274146048758E-2</c:v>
                </c:pt>
                <c:pt idx="37">
                  <c:v>-1.4977777663361631E-2</c:v>
                </c:pt>
                <c:pt idx="38">
                  <c:v>-1.5060372233423037E-2</c:v>
                </c:pt>
                <c:pt idx="39">
                  <c:v>-1.5154109026225829E-2</c:v>
                </c:pt>
                <c:pt idx="40">
                  <c:v>-1.5257926481163021E-2</c:v>
                </c:pt>
                <c:pt idx="41">
                  <c:v>-1.537066802661476E-2</c:v>
                </c:pt>
                <c:pt idx="42">
                  <c:v>-1.5491099066883899E-2</c:v>
                </c:pt>
                <c:pt idx="43">
                  <c:v>-1.5617923236480358E-2</c:v>
                </c:pt>
                <c:pt idx="44">
                  <c:v>-1.5749797921754644E-2</c:v>
                </c:pt>
                <c:pt idx="45">
                  <c:v>-1.5885349049879319E-2</c:v>
                </c:pt>
                <c:pt idx="46">
                  <c:v>-1.6023185145180228E-2</c:v>
                </c:pt>
                <c:pt idx="47">
                  <c:v>-1.6161910652816015E-2</c:v>
                </c:pt>
                <c:pt idx="48">
                  <c:v>-1.6300138529806222E-2</c:v>
                </c:pt>
                <c:pt idx="49">
                  <c:v>-1.6436502103408416E-2</c:v>
                </c:pt>
                <c:pt idx="50">
                  <c:v>-1.6569666196844846E-2</c:v>
                </c:pt>
                <c:pt idx="51">
                  <c:v>-1.6698337522375904E-2</c:v>
                </c:pt>
                <c:pt idx="52">
                  <c:v>-1.6821274341724788E-2</c:v>
                </c:pt>
                <c:pt idx="53">
                  <c:v>-1.6937295393849128E-2</c:v>
                </c:pt>
                <c:pt idx="54">
                  <c:v>-1.704528809006212E-2</c:v>
                </c:pt>
                <c:pt idx="55">
                  <c:v>-1.7144215976503067E-2</c:v>
                </c:pt>
                <c:pt idx="56">
                  <c:v>-1.7233125463954464E-2</c:v>
                </c:pt>
                <c:pt idx="57">
                  <c:v>-1.7311151825011323E-2</c:v>
                </c:pt>
                <c:pt idx="58">
                  <c:v>-1.7377524458596128E-2</c:v>
                </c:pt>
                <c:pt idx="59">
                  <c:v>-1.7431571421823822E-2</c:v>
                </c:pt>
                <c:pt idx="60">
                  <c:v>-1.7472723229216825E-2</c:v>
                </c:pt>
                <c:pt idx="61">
                  <c:v>-1.7500515919265661E-2</c:v>
                </c:pt>
                <c:pt idx="62">
                  <c:v>-1.7514593388342176E-2</c:v>
                </c:pt>
                <c:pt idx="63">
                  <c:v>-1.7514708991958634E-2</c:v>
                </c:pt>
                <c:pt idx="64">
                  <c:v>-1.7500726413377344E-2</c:v>
                </c:pt>
                <c:pt idx="65">
                  <c:v>-1.7472619799566536E-2</c:v>
                </c:pt>
                <c:pt idx="66">
                  <c:v>-1.7430473164510341E-2</c:v>
                </c:pt>
                <c:pt idx="67">
                  <c:v>-1.7374479059859938E-2</c:v>
                </c:pt>
                <c:pt idx="68">
                  <c:v>-1.7304936512941033E-2</c:v>
                </c:pt>
                <c:pt idx="69">
                  <c:v>-1.7222248232104904E-2</c:v>
                </c:pt>
                <c:pt idx="70">
                  <c:v>-1.712691707943122E-2</c:v>
                </c:pt>
                <c:pt idx="71">
                  <c:v>-1.7019541810775907E-2</c:v>
                </c:pt>
                <c:pt idx="72">
                  <c:v>-1.6900812083174389E-2</c:v>
                </c:pt>
                <c:pt idx="73">
                  <c:v>-1.677150272958618E-2</c:v>
                </c:pt>
                <c:pt idx="74">
                  <c:v>-1.6632467300993232E-2</c:v>
                </c:pt>
                <c:pt idx="75">
                  <c:v>-1.6484630875845303E-2</c:v>
                </c:pt>
                <c:pt idx="76">
                  <c:v>-1.6328982136854093E-2</c:v>
                </c:pt>
                <c:pt idx="77">
                  <c:v>-1.616656471513624E-2</c:v>
                </c:pt>
                <c:pt idx="78">
                  <c:v>-1.5998467801706263E-2</c:v>
                </c:pt>
                <c:pt idx="79">
                  <c:v>-1.5825816026315904E-2</c:v>
                </c:pt>
                <c:pt idx="80">
                  <c:v>-1.5649758603643888E-2</c:v>
                </c:pt>
                <c:pt idx="81">
                  <c:v>-1.5471457746835966E-2</c:v>
                </c:pt>
                <c:pt idx="82">
                  <c:v>-1.5292076348389989E-2</c:v>
                </c:pt>
                <c:pt idx="83">
                  <c:v>-1.5112764928391049E-2</c:v>
                </c:pt>
                <c:pt idx="84">
                  <c:v>-1.4934647850100558E-2</c:v>
                </c:pt>
                <c:pt idx="85">
                  <c:v>-1.4758808802882373E-2</c:v>
                </c:pt>
                <c:pt idx="86">
                  <c:v>-1.4586275552493162E-2</c:v>
                </c:pt>
                <c:pt idx="87">
                  <c:v>-1.441800395870842E-2</c:v>
                </c:pt>
                <c:pt idx="88">
                  <c:v>-1.4254861260301194E-2</c:v>
                </c:pt>
                <c:pt idx="89">
                  <c:v>-1.409760862737457E-2</c:v>
                </c:pt>
                <c:pt idx="90">
                  <c:v>-1.3946882981039566E-2</c:v>
                </c:pt>
                <c:pt idx="91">
                  <c:v>-1.3803178080434231E-2</c:v>
                </c:pt>
                <c:pt idx="92">
                  <c:v>-1.3666824877105844E-2</c:v>
                </c:pt>
                <c:pt idx="93">
                  <c:v>-1.3537971136734318E-2</c:v>
                </c:pt>
                <c:pt idx="94">
                  <c:v>-1.3416560328197453E-2</c:v>
                </c:pt>
                <c:pt idx="95">
                  <c:v>-1.3302309780001454E-2</c:v>
                </c:pt>
                <c:pt idx="96">
                  <c:v>-1.3194688104045661E-2</c:v>
                </c:pt>
                <c:pt idx="97">
                  <c:v>-1.309289188674222E-2</c:v>
                </c:pt>
                <c:pt idx="98">
                  <c:v>-1.2995821647482576E-2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3071-42BF-9F5E-2EAAE51F929A}"/>
            </c:ext>
          </c:extLst>
        </c:ser>
        <c:ser>
          <c:idx val="20"/>
          <c:order val="20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bones'!$KW$4:$KW$104</c:f>
              <c:numCache>
                <c:formatCode>General</c:formatCode>
                <c:ptCount val="101"/>
                <c:pt idx="0">
                  <c:v>-2.0000000000000001E-4</c:v>
                </c:pt>
                <c:pt idx="1">
                  <c:v>-1.7134887873370607E-4</c:v>
                </c:pt>
                <c:pt idx="2">
                  <c:v>-1.6079051904568717E-4</c:v>
                </c:pt>
                <c:pt idx="3">
                  <c:v>-1.6378837681338491E-4</c:v>
                </c:pt>
                <c:pt idx="4">
                  <c:v>-1.7637664946495884E-4</c:v>
                </c:pt>
                <c:pt idx="5">
                  <c:v>-1.951229944376001E-4</c:v>
                </c:pt>
                <c:pt idx="6">
                  <c:v>-2.1709229688203811E-4</c:v>
                </c:pt>
                <c:pt idx="7">
                  <c:v>-2.398114866132419E-4</c:v>
                </c:pt>
                <c:pt idx="8">
                  <c:v>-2.6123540430731448E-4</c:v>
                </c:pt>
                <c:pt idx="9">
                  <c:v>-2.7971371694458108E-4</c:v>
                </c:pt>
                <c:pt idx="10">
                  <c:v>-2.9395888249887094E-4</c:v>
                </c:pt>
                <c:pt idx="11">
                  <c:v>-3.030151638729931E-4</c:v>
                </c:pt>
                <c:pt idx="12">
                  <c:v>-3.0622869208040576E-4</c:v>
                </c:pt>
                <c:pt idx="13">
                  <c:v>-3.0321857867308E-4</c:v>
                </c:pt>
                <c:pt idx="14">
                  <c:v>-2.9384907741555367E-4</c:v>
                </c:pt>
                <c:pt idx="15">
                  <c:v>-2.7820279520518747E-4</c:v>
                </c:pt>
                <c:pt idx="16">
                  <c:v>-2.5655495223860208E-4</c:v>
                </c:pt>
                <c:pt idx="17">
                  <c:v>-2.2934869142432265E-4</c:v>
                </c:pt>
                <c:pt idx="18">
                  <c:v>-1.9717143704160378E-4</c:v>
                </c:pt>
                <c:pt idx="19">
                  <c:v>-1.6073230264546147E-4</c:v>
                </c:pt>
                <c:pt idx="20">
                  <c:v>-1.2084054821788701E-4</c:v>
                </c:pt>
                <c:pt idx="21">
                  <c:v>-7.8385086565260564E-5</c:v>
                </c:pt>
                <c:pt idx="22">
                  <c:v>-3.431503896196263E-5</c:v>
                </c:pt>
                <c:pt idx="23">
                  <c:v>1.0378659959834165E-5</c:v>
                </c:pt>
                <c:pt idx="24">
                  <c:v>5.4680608074170076E-5</c:v>
                </c:pt>
                <c:pt idx="25">
                  <c:v>9.7567232379099127E-5</c:v>
                </c:pt>
                <c:pt idx="26">
                  <c:v>1.3802203636832598E-4</c:v>
                </c:pt>
                <c:pt idx="27">
                  <c:v>1.7504979815661991E-4</c:v>
                </c:pt>
                <c:pt idx="28">
                  <c:v>2.076897193590436E-4</c:v>
                </c:pt>
                <c:pt idx="29">
                  <c:v>2.3502752472399726E-4</c:v>
                </c:pt>
                <c:pt idx="30">
                  <c:v>2.5620651252006592E-4</c:v>
                </c:pt>
                <c:pt idx="31">
                  <c:v>2.7043755567665833E-4</c:v>
                </c:pt>
                <c:pt idx="32">
                  <c:v>2.7700805367848627E-4</c:v>
                </c:pt>
                <c:pt idx="33">
                  <c:v>2.7528983521377972E-4</c:v>
                </c:pt>
                <c:pt idx="34">
                  <c:v>2.6474601157642824E-4</c:v>
                </c:pt>
                <c:pt idx="35">
                  <c:v>2.4493678082178067E-4</c:v>
                </c:pt>
                <c:pt idx="36">
                  <c:v>2.1552418267638119E-4</c:v>
                </c:pt>
                <c:pt idx="37">
                  <c:v>1.7627580420144319E-4</c:v>
                </c:pt>
                <c:pt idx="38">
                  <c:v>1.2706743621012455E-4</c:v>
                </c:pt>
                <c:pt idx="39">
                  <c:v>6.7884680438647609E-5</c:v>
                </c:pt>
                <c:pt idx="40">
                  <c:v>-1.1764925287885907E-6</c:v>
                </c:pt>
                <c:pt idx="41">
                  <c:v>-7.9910234581311853E-5</c:v>
                </c:pt>
                <c:pt idx="42">
                  <c:v>-1.6800236064884013E-4</c:v>
                </c:pt>
                <c:pt idx="43">
                  <c:v>-2.6503293851582344E-4</c:v>
                </c:pt>
                <c:pt idx="44">
                  <c:v>-3.7047992788092103E-4</c:v>
                </c:pt>
                <c:pt idx="45">
                  <c:v>-4.8372386866333595E-4</c:v>
                </c:pt>
                <c:pt idx="46">
                  <c:v>-6.0405361855485069E-4</c:v>
                </c:pt>
                <c:pt idx="47">
                  <c:v>-7.3067313981837947E-4</c:v>
                </c:pt>
                <c:pt idx="48">
                  <c:v>-8.6270933533258226E-4</c:v>
                </c:pt>
                <c:pt idx="49">
                  <c:v>-9.9922093388270976E-4</c:v>
                </c:pt>
                <c:pt idx="50">
                  <c:v>-1.1392084246976053E-3</c:v>
                </c:pt>
                <c:pt idx="51">
                  <c:v>-1.281625041232947E-3</c:v>
                </c:pt>
                <c:pt idx="52">
                  <c:v>-1.4253887942007777E-3</c:v>
                </c:pt>
                <c:pt idx="53">
                  <c:v>-1.569395553844838E-3</c:v>
                </c:pt>
                <c:pt idx="54">
                  <c:v>-1.7125331814626045E-3</c:v>
                </c:pt>
                <c:pt idx="55">
                  <c:v>-1.8536967101732723E-3</c:v>
                </c:pt>
                <c:pt idx="56">
                  <c:v>-1.9918045749319612E-3</c:v>
                </c:pt>
                <c:pt idx="57">
                  <c:v>-2.1258158917898608E-3</c:v>
                </c:pt>
                <c:pt idx="58">
                  <c:v>-2.2547487864010242E-3</c:v>
                </c:pt>
                <c:pt idx="59">
                  <c:v>-2.3776997717752566E-3</c:v>
                </c:pt>
                <c:pt idx="60">
                  <c:v>-2.4938641752767984E-3</c:v>
                </c:pt>
                <c:pt idx="61">
                  <c:v>-2.602557614869628E-3</c:v>
                </c:pt>
                <c:pt idx="62">
                  <c:v>-2.7032385246088921E-3</c:v>
                </c:pt>
                <c:pt idx="63">
                  <c:v>-2.795531729378221E-3</c:v>
                </c:pt>
                <c:pt idx="64">
                  <c:v>-2.8792530688737327E-3</c:v>
                </c:pt>
                <c:pt idx="65">
                  <c:v>-2.9544350708338965E-3</c:v>
                </c:pt>
                <c:pt idx="66">
                  <c:v>-3.0213536735154483E-3</c:v>
                </c:pt>
                <c:pt idx="67">
                  <c:v>-3.0805559974160387E-3</c:v>
                </c:pt>
                <c:pt idx="68">
                  <c:v>-3.1328891662424536E-3</c:v>
                </c:pt>
                <c:pt idx="69">
                  <c:v>-3.1795301771258195E-3</c:v>
                </c:pt>
                <c:pt idx="70">
                  <c:v>-3.2220168200814562E-3</c:v>
                </c:pt>
                <c:pt idx="71">
                  <c:v>-3.2622796467174251E-3</c:v>
                </c:pt>
                <c:pt idx="72">
                  <c:v>-3.3026749881869318E-3</c:v>
                </c:pt>
                <c:pt idx="73">
                  <c:v>-3.3460190223871052E-3</c:v>
                </c:pt>
                <c:pt idx="74">
                  <c:v>-3.395622890406738E-3</c:v>
                </c:pt>
                <c:pt idx="75">
                  <c:v>-3.4553288622161441E-3</c:v>
                </c:pt>
                <c:pt idx="76">
                  <c:v>-3.5295475516062477E-3</c:v>
                </c:pt>
                <c:pt idx="77">
                  <c:v>-3.6232961803727244E-3</c:v>
                </c:pt>
                <c:pt idx="78">
                  <c:v>-3.7422378917461147E-3</c:v>
                </c:pt>
                <c:pt idx="79">
                  <c:v>-3.8927221130688329E-3</c:v>
                </c:pt>
                <c:pt idx="80">
                  <c:v>-4.0818259677180991E-3</c:v>
                </c:pt>
                <c:pt idx="81">
                  <c:v>-4.3173967362742961E-3</c:v>
                </c:pt>
                <c:pt idx="82">
                  <c:v>-4.6080953669368685E-3</c:v>
                </c:pt>
                <c:pt idx="83">
                  <c:v>-4.9634410351854169E-3</c:v>
                </c:pt>
                <c:pt idx="84">
                  <c:v>-5.3938567526877305E-3</c:v>
                </c:pt>
                <c:pt idx="85">
                  <c:v>-5.9107160254531768E-3</c:v>
                </c:pt>
                <c:pt idx="86">
                  <c:v>-6.5263905612329013E-3</c:v>
                </c:pt>
                <c:pt idx="87">
                  <c:v>-7.2542990261650923E-3</c:v>
                </c:pt>
                <c:pt idx="88">
                  <c:v>-8.1089568506697626E-3</c:v>
                </c:pt>
                <c:pt idx="89">
                  <c:v>-9.1060270845848088E-3</c:v>
                </c:pt>
                <c:pt idx="90">
                  <c:v>-1.0262372301550773E-2</c:v>
                </c:pt>
                <c:pt idx="91">
                  <c:v>-1.1596107552645033E-2</c:v>
                </c:pt>
                <c:pt idx="92">
                  <c:v>-1.3126654369255976E-2</c:v>
                </c:pt>
                <c:pt idx="93">
                  <c:v>-1.4874795815206485E-2</c:v>
                </c:pt>
                <c:pt idx="94">
                  <c:v>-1.6862732588123406E-2</c:v>
                </c:pt>
                <c:pt idx="95">
                  <c:v>-1.9114140170057324E-2</c:v>
                </c:pt>
                <c:pt idx="96">
                  <c:v>-2.1654227027336152E-2</c:v>
                </c:pt>
                <c:pt idx="97">
                  <c:v>-2.4509793859683975E-2</c:v>
                </c:pt>
                <c:pt idx="98">
                  <c:v>-2.7709293898564857E-2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3071-42BF-9F5E-2EAAE51F929A}"/>
            </c:ext>
          </c:extLst>
        </c:ser>
        <c:ser>
          <c:idx val="21"/>
          <c:order val="21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bones'!$KX$4:$KX$104</c:f>
              <c:numCache>
                <c:formatCode>General</c:formatCode>
                <c:ptCount val="101"/>
                <c:pt idx="0">
                  <c:v>4.5999999999999999E-3</c:v>
                </c:pt>
                <c:pt idx="1">
                  <c:v>5.5745350176467047E-3</c:v>
                </c:pt>
                <c:pt idx="2">
                  <c:v>6.3546316799797525E-3</c:v>
                </c:pt>
                <c:pt idx="3">
                  <c:v>6.9656365499807882E-3</c:v>
                </c:pt>
                <c:pt idx="4">
                  <c:v>7.4307561660749404E-3</c:v>
                </c:pt>
                <c:pt idx="5">
                  <c:v>7.7711646853350427E-3</c:v>
                </c:pt>
                <c:pt idx="6">
                  <c:v>8.0061090331501779E-3</c:v>
                </c:pt>
                <c:pt idx="7">
                  <c:v>8.153011559358523E-3</c:v>
                </c:pt>
                <c:pt idx="8">
                  <c:v>8.2275702008445424E-3</c:v>
                </c:pt>
                <c:pt idx="9">
                  <c:v>8.2438561506004773E-3</c:v>
                </c:pt>
                <c:pt idx="10">
                  <c:v>8.2144090332521551E-3</c:v>
                </c:pt>
                <c:pt idx="11">
                  <c:v>8.150329587049145E-3</c:v>
                </c:pt>
                <c:pt idx="12">
                  <c:v>8.0613698523191862E-3</c:v>
                </c:pt>
                <c:pt idx="13">
                  <c:v>7.9560208663869911E-3</c:v>
                </c:pt>
                <c:pt idx="14">
                  <c:v>7.8415978649573163E-3</c:v>
                </c:pt>
                <c:pt idx="15">
                  <c:v>7.7243229899623834E-3</c:v>
                </c:pt>
                <c:pt idx="16">
                  <c:v>7.6094055038736213E-3</c:v>
                </c:pt>
                <c:pt idx="17">
                  <c:v>7.5011195104777093E-3</c:v>
                </c:pt>
                <c:pt idx="18">
                  <c:v>7.4028791821169337E-3</c:v>
                </c:pt>
                <c:pt idx="19">
                  <c:v>7.317311493393916E-3</c:v>
                </c:pt>
                <c:pt idx="20">
                  <c:v>7.2463264613405812E-3</c:v>
                </c:pt>
                <c:pt idx="21">
                  <c:v>7.1911848920515366E-3</c:v>
                </c:pt>
                <c:pt idx="22">
                  <c:v>7.1525636337816598E-3</c:v>
                </c:pt>
                <c:pt idx="23">
                  <c:v>7.130618336508087E-3</c:v>
                </c:pt>
                <c:pt idx="24">
                  <c:v>7.1250437179565876E-3</c:v>
                </c:pt>
                <c:pt idx="25">
                  <c:v>7.1351313360920009E-3</c:v>
                </c:pt>
                <c:pt idx="26">
                  <c:v>7.1598248680733376E-3</c:v>
                </c:pt>
                <c:pt idx="27">
                  <c:v>7.1977728956728812E-3</c:v>
                </c:pt>
                <c:pt idx="28">
                  <c:v>7.2473791971598769E-3</c:v>
                </c:pt>
                <c:pt idx="29">
                  <c:v>7.306850545648301E-3</c:v>
                </c:pt>
                <c:pt idx="30">
                  <c:v>7.3742420139091477E-3</c:v>
                </c:pt>
                <c:pt idx="31">
                  <c:v>7.447499785646905E-3</c:v>
                </c:pt>
                <c:pt idx="32">
                  <c:v>7.5245014732405399E-3</c:v>
                </c:pt>
                <c:pt idx="33">
                  <c:v>7.6030939419483232E-3</c:v>
                </c:pt>
                <c:pt idx="34">
                  <c:v>7.681128640577746E-3</c:v>
                </c:pt>
                <c:pt idx="35">
                  <c:v>7.75649443861888E-3</c:v>
                </c:pt>
                <c:pt idx="36">
                  <c:v>7.8271479698429139E-3</c:v>
                </c:pt>
                <c:pt idx="37">
                  <c:v>7.8911414823643264E-3</c:v>
                </c:pt>
                <c:pt idx="38">
                  <c:v>7.9466481951677229E-3</c:v>
                </c:pt>
                <c:pt idx="39">
                  <c:v>7.9919851610987663E-3</c:v>
                </c:pt>
                <c:pt idx="40">
                  <c:v>8.0256336363200356E-3</c:v>
                </c:pt>
                <c:pt idx="41">
                  <c:v>8.0462569562301176E-3</c:v>
                </c:pt>
                <c:pt idx="42">
                  <c:v>8.0527159178481744E-3</c:v>
                </c:pt>
                <c:pt idx="43">
                  <c:v>8.0440816686617664E-3</c:v>
                </c:pt>
                <c:pt idx="44">
                  <c:v>8.0196461019403156E-3</c:v>
                </c:pt>
                <c:pt idx="45">
                  <c:v>7.978929758510965E-3</c:v>
                </c:pt>
                <c:pt idx="46">
                  <c:v>7.9216872350013623E-3</c:v>
                </c:pt>
                <c:pt idx="47">
                  <c:v>7.8479100985437908E-3</c:v>
                </c:pt>
                <c:pt idx="48">
                  <c:v>7.7578273079461149E-3</c:v>
                </c:pt>
                <c:pt idx="49">
                  <c:v>7.651903141325675E-3</c:v>
                </c:pt>
                <c:pt idx="50">
                  <c:v>7.5308326302079565E-3</c:v>
                </c:pt>
                <c:pt idx="51">
                  <c:v>7.3955345000898606E-3</c:v>
                </c:pt>
                <c:pt idx="52">
                  <c:v>7.2471416174655426E-3</c:v>
                </c:pt>
                <c:pt idx="53">
                  <c:v>7.0869889433200911E-3</c:v>
                </c:pt>
                <c:pt idx="54">
                  <c:v>6.9165989930839791E-3</c:v>
                </c:pt>
                <c:pt idx="55">
                  <c:v>6.7376648030534544E-3</c:v>
                </c:pt>
                <c:pt idx="56">
                  <c:v>6.5520304032747959E-3</c:v>
                </c:pt>
                <c:pt idx="57">
                  <c:v>6.3616687968942459E-3</c:v>
                </c:pt>
                <c:pt idx="58">
                  <c:v>6.1686574459698731E-3</c:v>
                </c:pt>
                <c:pt idx="59">
                  <c:v>5.975151263749777E-3</c:v>
                </c:pt>
                <c:pt idx="60">
                  <c:v>5.7833531134139429E-3</c:v>
                </c:pt>
                <c:pt idx="61">
                  <c:v>5.5954818132793946E-3</c:v>
                </c:pt>
                <c:pt idx="62">
                  <c:v>5.4137376484717156E-3</c:v>
                </c:pt>
                <c:pt idx="63">
                  <c:v>5.2402653890599241E-3</c:v>
                </c:pt>
                <c:pt idx="64">
                  <c:v>5.0771148146542336E-3</c:v>
                </c:pt>
                <c:pt idx="65">
                  <c:v>4.9261987454701159E-3</c:v>
                </c:pt>
                <c:pt idx="66">
                  <c:v>4.7892485798567766E-3</c:v>
                </c:pt>
                <c:pt idx="67">
                  <c:v>4.6677673382877413E-3</c:v>
                </c:pt>
                <c:pt idx="68">
                  <c:v>4.5629802138188527E-3</c:v>
                </c:pt>
                <c:pt idx="69">
                  <c:v>4.4757826290063654E-3</c:v>
                </c:pt>
                <c:pt idx="70">
                  <c:v>4.4066857992961159E-3</c:v>
                </c:pt>
                <c:pt idx="71">
                  <c:v>4.3557598028682518E-3</c:v>
                </c:pt>
                <c:pt idx="72">
                  <c:v>4.3225741569524259E-3</c:v>
                </c:pt>
                <c:pt idx="73">
                  <c:v>4.306135900608847E-3</c:v>
                </c:pt>
                <c:pt idx="74">
                  <c:v>4.3048251839656118E-3</c:v>
                </c:pt>
                <c:pt idx="75">
                  <c:v>4.3163283639278335E-3</c:v>
                </c:pt>
                <c:pt idx="76">
                  <c:v>4.3375686063496025E-3</c:v>
                </c:pt>
                <c:pt idx="77">
                  <c:v>4.364633994665669E-3</c:v>
                </c:pt>
                <c:pt idx="78">
                  <c:v>4.3927031449948126E-3</c:v>
                </c:pt>
                <c:pt idx="79">
                  <c:v>4.4159683277020453E-3</c:v>
                </c:pt>
                <c:pt idx="80">
                  <c:v>4.4275560954248408E-3</c:v>
                </c:pt>
                <c:pt idx="81">
                  <c:v>4.4194454175704931E-3</c:v>
                </c:pt>
                <c:pt idx="82">
                  <c:v>4.3823833212679811E-3</c:v>
                </c:pt>
                <c:pt idx="83">
                  <c:v>4.3057980387914072E-3</c:v>
                </c:pt>
                <c:pt idx="84">
                  <c:v>4.1777096614474749E-3</c:v>
                </c:pt>
                <c:pt idx="85">
                  <c:v>3.9846382999175547E-3</c:v>
                </c:pt>
                <c:pt idx="86">
                  <c:v>3.7115097510823439E-3</c:v>
                </c:pt>
                <c:pt idx="87">
                  <c:v>3.3415586712920095E-3</c:v>
                </c:pt>
                <c:pt idx="88">
                  <c:v>2.8562292561171224E-3</c:v>
                </c:pt>
                <c:pt idx="89">
                  <c:v>2.2350734265392178E-3</c:v>
                </c:pt>
                <c:pt idx="90">
                  <c:v>1.4556465216489026E-3</c:v>
                </c:pt>
                <c:pt idx="91">
                  <c:v>4.9340049775504352E-4</c:v>
                </c:pt>
                <c:pt idx="92">
                  <c:v>-6.7842536600216247E-4</c:v>
                </c:pt>
                <c:pt idx="93">
                  <c:v>-2.0889162555867355E-3</c:v>
                </c:pt>
                <c:pt idx="94">
                  <c:v>-3.7695961035391287E-3</c:v>
                </c:pt>
                <c:pt idx="95">
                  <c:v>-5.7545443639894014E-3</c:v>
                </c:pt>
                <c:pt idx="96">
                  <c:v>-8.0805152811901856E-3</c:v>
                </c:pt>
                <c:pt idx="97">
                  <c:v>-1.0787059651603266E-2</c:v>
                </c:pt>
                <c:pt idx="98">
                  <c:v>-1.391664907950816E-2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3071-42BF-9F5E-2EAAE51F929A}"/>
            </c:ext>
          </c:extLst>
        </c:ser>
        <c:ser>
          <c:idx val="22"/>
          <c:order val="22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bones'!$KY$4:$KY$104</c:f>
              <c:numCache>
                <c:formatCode>General</c:formatCode>
                <c:ptCount val="101"/>
                <c:pt idx="0">
                  <c:v>2.5000000000000001E-3</c:v>
                </c:pt>
                <c:pt idx="1">
                  <c:v>2.8513572069851375E-3</c:v>
                </c:pt>
                <c:pt idx="2">
                  <c:v>3.1169922135978806E-3</c:v>
                </c:pt>
                <c:pt idx="3">
                  <c:v>3.3089862387772171E-3</c:v>
                </c:pt>
                <c:pt idx="4">
                  <c:v>3.4383657242913514E-3</c:v>
                </c:pt>
                <c:pt idx="5">
                  <c:v>3.5151559317177358E-3</c:v>
                </c:pt>
                <c:pt idx="6">
                  <c:v>3.5484333024613022E-3</c:v>
                </c:pt>
                <c:pt idx="7">
                  <c:v>3.5463765808108954E-3</c:v>
                </c:pt>
                <c:pt idx="8">
                  <c:v>3.5163167000339009E-3</c:v>
                </c:pt>
                <c:pt idx="9">
                  <c:v>3.4647854315090734E-3</c:v>
                </c:pt>
                <c:pt idx="10">
                  <c:v>3.397562796897566E-3</c:v>
                </c:pt>
                <c:pt idx="11">
                  <c:v>3.3197232433521541E-3</c:v>
                </c:pt>
                <c:pt idx="12">
                  <c:v>3.2356805817646632E-3</c:v>
                </c:pt>
                <c:pt idx="13">
                  <c:v>3.1492316880515933E-3</c:v>
                </c:pt>
                <c:pt idx="14">
                  <c:v>3.0635989674779374E-3</c:v>
                </c:pt>
                <c:pt idx="15">
                  <c:v>2.9814715820192105E-3</c:v>
                </c:pt>
                <c:pt idx="16">
                  <c:v>2.9050454407616639E-3</c:v>
                </c:pt>
                <c:pt idx="17">
                  <c:v>2.836061953340708E-3</c:v>
                </c:pt>
                <c:pt idx="18">
                  <c:v>2.7758455464175296E-3</c:v>
                </c:pt>
                <c:pt idx="19">
                  <c:v>2.7253399431939151E-3</c:v>
                </c:pt>
                <c:pt idx="20">
                  <c:v>2.6851432059652558E-3</c:v>
                </c:pt>
                <c:pt idx="21">
                  <c:v>2.6555415417117731E-3</c:v>
                </c:pt>
                <c:pt idx="22">
                  <c:v>2.6365418707279278E-3</c:v>
                </c:pt>
                <c:pt idx="23">
                  <c:v>2.6279031582900308E-3</c:v>
                </c:pt>
                <c:pt idx="24">
                  <c:v>2.6291665093620734E-3</c:v>
                </c:pt>
                <c:pt idx="25">
                  <c:v>2.6396840263397023E-3</c:v>
                </c:pt>
                <c:pt idx="26">
                  <c:v>2.6586464298324667E-3</c:v>
                </c:pt>
                <c:pt idx="27">
                  <c:v>2.6851094424841788E-3</c:v>
                </c:pt>
                <c:pt idx="28">
                  <c:v>2.7180189358316088E-3</c:v>
                </c:pt>
                <c:pt idx="29">
                  <c:v>2.7562348402011927E-3</c:v>
                </c:pt>
                <c:pt idx="30">
                  <c:v>2.7985538176440792E-3</c:v>
                </c:pt>
                <c:pt idx="31">
                  <c:v>2.8437306979093436E-3</c:v>
                </c:pt>
                <c:pt idx="32">
                  <c:v>2.8904986774554195E-3</c:v>
                </c:pt>
                <c:pt idx="33">
                  <c:v>2.9375882814995746E-3</c:v>
                </c:pt>
                <c:pt idx="34">
                  <c:v>2.9837450891058953E-3</c:v>
                </c:pt>
                <c:pt idx="35">
                  <c:v>3.0277462213111005E-3</c:v>
                </c:pt>
                <c:pt idx="36">
                  <c:v>3.0684155922889012E-3</c:v>
                </c:pt>
                <c:pt idx="37">
                  <c:v>3.10463792355233E-3</c:v>
                </c:pt>
                <c:pt idx="38">
                  <c:v>3.1353715211942432E-3</c:v>
                </c:pt>
                <c:pt idx="39">
                  <c:v>3.1596598161663151E-3</c:v>
                </c:pt>
                <c:pt idx="40">
                  <c:v>3.1766416675958558E-3</c:v>
                </c:pt>
                <c:pt idx="41">
                  <c:v>3.1855604291410925E-3</c:v>
                </c:pt>
                <c:pt idx="42">
                  <c:v>3.1857717783845738E-3</c:v>
                </c:pt>
                <c:pt idx="43">
                  <c:v>3.1767503092646004E-3</c:v>
                </c:pt>
                <c:pt idx="44">
                  <c:v>3.1580948875453928E-3</c:v>
                </c:pt>
                <c:pt idx="45">
                  <c:v>3.1295327693245333E-3</c:v>
                </c:pt>
                <c:pt idx="46">
                  <c:v>3.0909224825796471E-3</c:v>
                </c:pt>
                <c:pt idx="47">
                  <c:v>3.0422554717525036E-3</c:v>
                </c:pt>
                <c:pt idx="48">
                  <c:v>2.983656505371799E-3</c:v>
                </c:pt>
                <c:pt idx="49">
                  <c:v>2.9153828467136217E-3</c:v>
                </c:pt>
                <c:pt idx="50">
                  <c:v>2.837822187500822E-3</c:v>
                </c:pt>
                <c:pt idx="51">
                  <c:v>2.7514893446400185E-3</c:v>
                </c:pt>
                <c:pt idx="52">
                  <c:v>2.6570217199967639E-3</c:v>
                </c:pt>
                <c:pt idx="53">
                  <c:v>2.5551735232095646E-3</c:v>
                </c:pt>
                <c:pt idx="54">
                  <c:v>2.4468087575413313E-3</c:v>
                </c:pt>
                <c:pt idx="55">
                  <c:v>2.3328929687696383E-3</c:v>
                </c:pt>
                <c:pt idx="56">
                  <c:v>2.214483757114223E-3</c:v>
                </c:pt>
                <c:pt idx="57">
                  <c:v>2.0927200522044705E-3</c:v>
                </c:pt>
                <c:pt idx="58">
                  <c:v>1.968810151082996E-3</c:v>
                </c:pt>
                <c:pt idx="59">
                  <c:v>1.8440185192487176E-3</c:v>
                </c:pt>
                <c:pt idx="60">
                  <c:v>1.7196513547383953E-3</c:v>
                </c:pt>
                <c:pt idx="61">
                  <c:v>1.5970409152447503E-3</c:v>
                </c:pt>
                <c:pt idx="62">
                  <c:v>1.4775286082744656E-3</c:v>
                </c:pt>
                <c:pt idx="63">
                  <c:v>1.3624468443442657E-3</c:v>
                </c:pt>
                <c:pt idx="64">
                  <c:v>1.2530996532132493E-3</c:v>
                </c:pt>
                <c:pt idx="65">
                  <c:v>1.1507420631564568E-3</c:v>
                </c:pt>
                <c:pt idx="66">
                  <c:v>1.0565582432736725E-3</c:v>
                </c:pt>
                <c:pt idx="67">
                  <c:v>9.7163840883900945E-4</c:v>
                </c:pt>
                <c:pt idx="68">
                  <c:v>8.9695448968619409E-4</c:v>
                </c:pt>
                <c:pt idx="69">
                  <c:v>8.3333456163419339E-4</c:v>
                </c:pt>
                <c:pt idx="70">
                  <c:v>7.8143604095102159E-4</c:v>
                </c:pt>
                <c:pt idx="71">
                  <c:v>7.4171764185204441E-4</c:v>
                </c:pt>
                <c:pt idx="72">
                  <c:v>7.144100970421347E-4</c:v>
                </c:pt>
                <c:pt idx="73">
                  <c:v>6.9948564129298845E-4</c:v>
                </c:pt>
                <c:pt idx="74">
                  <c:v>6.9662625805645478E-4</c:v>
                </c:pt>
                <c:pt idx="75">
                  <c:v>7.0519068912150212E-4</c:v>
                </c:pt>
                <c:pt idx="76">
                  <c:v>7.2418020730406546E-4</c:v>
                </c:pt>
                <c:pt idx="77">
                  <c:v>7.522031521797457E-4</c:v>
                </c:pt>
                <c:pt idx="78">
                  <c:v>7.8743822884942477E-4</c:v>
                </c:pt>
                <c:pt idx="79">
                  <c:v>8.2759656974829487E-4</c:v>
                </c:pt>
                <c:pt idx="80">
                  <c:v>8.6988255949071091E-4</c:v>
                </c:pt>
                <c:pt idx="81">
                  <c:v>9.1095342275151819E-4</c:v>
                </c:pt>
                <c:pt idx="82">
                  <c:v>9.4687757518953147E-4</c:v>
                </c:pt>
                <c:pt idx="83">
                  <c:v>9.7309173740550486E-4</c:v>
                </c:pt>
                <c:pt idx="84">
                  <c:v>9.8435681194185059E-4</c:v>
                </c:pt>
                <c:pt idx="85">
                  <c:v>9.7471252331507224E-4</c:v>
                </c:pt>
                <c:pt idx="86">
                  <c:v>9.3743082109328446E-4</c:v>
                </c:pt>
                <c:pt idx="87">
                  <c:v>8.6496804600833454E-4</c:v>
                </c:pt>
                <c:pt idx="88">
                  <c:v>7.4891585910362912E-4</c:v>
                </c:pt>
                <c:pt idx="89">
                  <c:v>5.7995093392491015E-4</c:v>
                </c:pt>
                <c:pt idx="90">
                  <c:v>3.4778341174947691E-4</c:v>
                </c:pt>
                <c:pt idx="91">
                  <c:v>4.1104119844708516E-5</c:v>
                </c:pt>
                <c:pt idx="92">
                  <c:v>-3.5246944722267881E-4</c:v>
                </c:pt>
                <c:pt idx="93">
                  <c:v>-8.4644838324612415E-4</c:v>
                </c:pt>
                <c:pt idx="94">
                  <c:v>-1.4555288630013507E-3</c:v>
                </c:pt>
                <c:pt idx="95">
                  <c:v>-2.1956498718274536E-3</c:v>
                </c:pt>
                <c:pt idx="96">
                  <c:v>-3.0840521721688962E-3</c:v>
                </c:pt>
                <c:pt idx="97">
                  <c:v>-4.1393385070881573E-3</c:v>
                </c:pt>
                <c:pt idx="98">
                  <c:v>-5.3815350407207269E-3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3071-42BF-9F5E-2EAAE51F929A}"/>
            </c:ext>
          </c:extLst>
        </c:ser>
        <c:ser>
          <c:idx val="23"/>
          <c:order val="23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bones'!$KZ$4:$KZ$104</c:f>
              <c:numCache>
                <c:formatCode>General</c:formatCode>
                <c:ptCount val="101"/>
                <c:pt idx="0">
                  <c:v>1.2999999999999999E-3</c:v>
                </c:pt>
                <c:pt idx="1">
                  <c:v>1.1909337881533717E-3</c:v>
                </c:pt>
                <c:pt idx="2">
                  <c:v>1.0963891534531553E-3</c:v>
                </c:pt>
                <c:pt idx="3">
                  <c:v>1.015967838588785E-3</c:v>
                </c:pt>
                <c:pt idx="4">
                  <c:v>9.4919895838361515E-4</c:v>
                </c:pt>
                <c:pt idx="5">
                  <c:v>8.9554676211204263E-4</c:v>
                </c:pt>
                <c:pt idx="6">
                  <c:v>8.5441813525615894E-4</c:v>
                </c:pt>
                <c:pt idx="7">
                  <c:v>8.2516984070193336E-4</c:v>
                </c:pt>
                <c:pt idx="8">
                  <c:v>8.0711549937492548E-4</c:v>
                </c:pt>
                <c:pt idx="9">
                  <c:v>7.995323103155269E-4</c:v>
                </c:pt>
                <c:pt idx="10">
                  <c:v>8.0166751019373518E-4</c:v>
                </c:pt>
                <c:pt idx="11">
                  <c:v>8.1274457226345484E-4</c:v>
                </c:pt>
                <c:pt idx="12">
                  <c:v>8.3196914475633073E-4</c:v>
                </c:pt>
                <c:pt idx="13">
                  <c:v>8.5853472871511103E-4</c:v>
                </c:pt>
                <c:pt idx="14">
                  <c:v>8.9162809526653879E-4</c:v>
                </c:pt>
                <c:pt idx="15">
                  <c:v>9.3043444233377503E-4</c:v>
                </c:pt>
                <c:pt idx="16">
                  <c:v>9.7414229078835075E-4</c:v>
                </c:pt>
                <c:pt idx="17">
                  <c:v>1.0219481200416506E-3</c:v>
                </c:pt>
                <c:pt idx="18">
                  <c:v>1.0730607430759248E-3</c:v>
                </c:pt>
                <c:pt idx="19">
                  <c:v>1.1267054209148312E-3</c:v>
                </c:pt>
                <c:pt idx="20">
                  <c:v>1.1821277165335086E-3</c:v>
                </c:pt>
                <c:pt idx="21">
                  <c:v>1.2385970882081779E-3</c:v>
                </c:pt>
                <c:pt idx="22">
                  <c:v>1.2954102223052787E-3</c:v>
                </c:pt>
                <c:pt idx="23">
                  <c:v>1.3518941055101256E-3</c:v>
                </c:pt>
                <c:pt idx="24">
                  <c:v>1.4074088364951051E-3</c:v>
                </c:pt>
                <c:pt idx="25">
                  <c:v>1.4613501770273994E-3</c:v>
                </c:pt>
                <c:pt idx="26">
                  <c:v>1.5131518425162342E-3</c:v>
                </c:pt>
                <c:pt idx="27">
                  <c:v>1.5622875319996651E-3</c:v>
                </c:pt>
                <c:pt idx="28">
                  <c:v>1.6082726975708886E-3</c:v>
                </c:pt>
                <c:pt idx="29">
                  <c:v>1.6506660532440843E-3</c:v>
                </c:pt>
                <c:pt idx="30">
                  <c:v>1.6890708232597893E-3</c:v>
                </c:pt>
                <c:pt idx="31">
                  <c:v>1.7231357298297997E-3</c:v>
                </c:pt>
                <c:pt idx="32">
                  <c:v>1.752555720321603E-3</c:v>
                </c:pt>
                <c:pt idx="33">
                  <c:v>1.77707243388234E-3</c:v>
                </c:pt>
                <c:pt idx="34">
                  <c:v>1.7964744075023003E-3</c:v>
                </c:pt>
                <c:pt idx="35">
                  <c:v>1.8105970215179417E-3</c:v>
                </c:pt>
                <c:pt idx="36">
                  <c:v>1.819322184554442E-3</c:v>
                </c:pt>
                <c:pt idx="37">
                  <c:v>1.8225777579077874E-3</c:v>
                </c:pt>
                <c:pt idx="38">
                  <c:v>1.8203367193663812E-3</c:v>
                </c:pt>
                <c:pt idx="39">
                  <c:v>1.8126160664721797E-3</c:v>
                </c:pt>
                <c:pt idx="40">
                  <c:v>1.7994754592213823E-3</c:v>
                </c:pt>
                <c:pt idx="41">
                  <c:v>1.7810156022046138E-3</c:v>
                </c:pt>
                <c:pt idx="42">
                  <c:v>1.7573763661866745E-3</c:v>
                </c:pt>
                <c:pt idx="43">
                  <c:v>1.7287346491257887E-3</c:v>
                </c:pt>
                <c:pt idx="44">
                  <c:v>1.6953019766324092E-3</c:v>
                </c:pt>
                <c:pt idx="45">
                  <c:v>1.6573218418675269E-3</c:v>
                </c:pt>
                <c:pt idx="46">
                  <c:v>1.6150667848805417E-3</c:v>
                </c:pt>
                <c:pt idx="47">
                  <c:v>1.5688352113866202E-3</c:v>
                </c:pt>
                <c:pt idx="48">
                  <c:v>1.518947950983637E-3</c:v>
                </c:pt>
                <c:pt idx="49">
                  <c:v>1.465744554808592E-3</c:v>
                </c:pt>
                <c:pt idx="50">
                  <c:v>1.4095793326336006E-3</c:v>
                </c:pt>
                <c:pt idx="51">
                  <c:v>1.3508171294013809E-3</c:v>
                </c:pt>
                <c:pt idx="52">
                  <c:v>1.2898288412003097E-3</c:v>
                </c:pt>
                <c:pt idx="53">
                  <c:v>1.2269866706789579E-3</c:v>
                </c:pt>
                <c:pt idx="54">
                  <c:v>1.1626591219002086E-3</c:v>
                </c:pt>
                <c:pt idx="55">
                  <c:v>1.0972057346348421E-3</c:v>
                </c:pt>
                <c:pt idx="56">
                  <c:v>1.0309715580947305E-3</c:v>
                </c:pt>
                <c:pt idx="57">
                  <c:v>9.6428136410550095E-4</c:v>
                </c:pt>
                <c:pt idx="58">
                  <c:v>8.9743359971877681E-4</c:v>
                </c:pt>
                <c:pt idx="59">
                  <c:v>8.3069407926382975E-4</c:v>
                </c:pt>
                <c:pt idx="60">
                  <c:v>7.6428941583898003E-4</c:v>
                </c:pt>
                <c:pt idx="61">
                  <c:v>6.9840019224231761E-4</c:v>
                </c:pt>
                <c:pt idx="62">
                  <c:v>6.3315387134201592E-4</c:v>
                </c:pt>
                <c:pt idx="63">
                  <c:v>5.6861744588629186E-4</c:v>
                </c:pt>
                <c:pt idx="64">
                  <c:v>5.0478982775268352E-4</c:v>
                </c:pt>
                <c:pt idx="65">
                  <c:v>4.4159397663708251E-4</c:v>
                </c:pt>
                <c:pt idx="66">
                  <c:v>3.7886876818208921E-4</c:v>
                </c:pt>
                <c:pt idx="67">
                  <c:v>3.1636060154505152E-4</c:v>
                </c:pt>
                <c:pt idx="68">
                  <c:v>2.5371474640554625E-4</c:v>
                </c:pt>
                <c:pt idx="69">
                  <c:v>1.9046642941246503E-4</c:v>
                </c:pt>
                <c:pt idx="70">
                  <c:v>1.2603166007056372E-4</c:v>
                </c:pt>
                <c:pt idx="71">
                  <c:v>5.9697796066580759E-5</c:v>
                </c:pt>
                <c:pt idx="72">
                  <c:v>-9.3861519652590694E-6</c:v>
                </c:pt>
                <c:pt idx="73">
                  <c:v>-8.2219476237839657E-5</c:v>
                </c:pt>
                <c:pt idx="74">
                  <c:v>-1.5995998816659227E-4</c:v>
                </c:pt>
                <c:pt idx="75">
                  <c:v>-2.4393449528541718E-4</c:v>
                </c:pt>
                <c:pt idx="76">
                  <c:v>-3.3564953872259034E-4</c:v>
                </c:pt>
                <c:pt idx="77">
                  <c:v>-4.3680239123788326E-4</c:v>
                </c:pt>
                <c:pt idx="78">
                  <c:v>-5.4929231581934707E-4</c:v>
                </c:pt>
                <c:pt idx="79">
                  <c:v>-6.7523208484130109E-4</c:v>
                </c:pt>
                <c:pt idx="80">
                  <c:v>-8.1695975978227173E-4</c:v>
                </c:pt>
                <c:pt idx="81">
                  <c:v>-9.7705073150368329E-4</c:v>
                </c:pt>
                <c:pt idx="82">
                  <c:v>-1.1583300210887921E-3</c:v>
                </c:pt>
                <c:pt idx="83">
                  <c:v>-1.3638848412423849E-3</c:v>
                </c:pt>
                <c:pt idx="84">
                  <c:v>-1.5970774182508087E-3</c:v>
                </c:pt>
                <c:pt idx="85">
                  <c:v>-1.8615580745021424E-3</c:v>
                </c:pt>
                <c:pt idx="86">
                  <c:v>-2.1612785715675606E-3</c:v>
                </c:pt>
                <c:pt idx="87">
                  <c:v>-2.5005057138424496E-3</c:v>
                </c:pt>
                <c:pt idx="88">
                  <c:v>-2.8838352127483714E-3</c:v>
                </c:pt>
                <c:pt idx="89">
                  <c:v>-3.3162058114955687E-3</c:v>
                </c:pt>
                <c:pt idx="90">
                  <c:v>-3.8029136704055113E-3</c:v>
                </c:pt>
                <c:pt idx="91">
                  <c:v>-4.3496270127944365E-3</c:v>
                </c:pt>
                <c:pt idx="92">
                  <c:v>-4.9624010314171232E-3</c:v>
                </c:pt>
                <c:pt idx="93">
                  <c:v>-5.6476930554707665E-3</c:v>
                </c:pt>
                <c:pt idx="94">
                  <c:v>-6.4123779781602398E-3</c:v>
                </c:pt>
                <c:pt idx="95">
                  <c:v>-7.2637639448229077E-3</c:v>
                </c:pt>
                <c:pt idx="96">
                  <c:v>-8.2096083016140083E-3</c:v>
                </c:pt>
                <c:pt idx="97">
                  <c:v>-9.2581338047539284E-3</c:v>
                </c:pt>
                <c:pt idx="98">
                  <c:v>-1.0418045090332839E-2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3071-42BF-9F5E-2EAAE51F929A}"/>
            </c:ext>
          </c:extLst>
        </c:ser>
        <c:ser>
          <c:idx val="24"/>
          <c:order val="24"/>
          <c:marker>
            <c:symbol val="none"/>
          </c:marker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bones'!$LA$4:$LA$104</c:f>
              <c:numCache>
                <c:formatCode>General</c:formatCode>
                <c:ptCount val="101"/>
                <c:pt idx="0">
                  <c:v>-6.0000000000000002E-5</c:v>
                </c:pt>
                <c:pt idx="1">
                  <c:v>-2.1194080919288477E-4</c:v>
                </c:pt>
                <c:pt idx="2">
                  <c:v>-3.4643359581030257E-4</c:v>
                </c:pt>
                <c:pt idx="3">
                  <c:v>-4.6374459688219399E-4</c:v>
                </c:pt>
                <c:pt idx="4">
                  <c:v>-5.6426490104439543E-4</c:v>
                </c:pt>
                <c:pt idx="5">
                  <c:v>-6.4849897060392976E-4</c:v>
                </c:pt>
                <c:pt idx="6">
                  <c:v>-7.1705350961739618E-4</c:v>
                </c:pt>
                <c:pt idx="7">
                  <c:v>-7.7062667798245507E-4</c:v>
                </c:pt>
                <c:pt idx="8">
                  <c:v>-8.0999765154241227E-4</c:v>
                </c:pt>
                <c:pt idx="9">
                  <c:v>-8.3601652820389791E-4</c:v>
                </c:pt>
                <c:pt idx="10">
                  <c:v>-8.4959458006764622E-4</c:v>
                </c:pt>
                <c:pt idx="11">
                  <c:v>-8.5169485157236911E-4</c:v>
                </c:pt>
                <c:pt idx="12">
                  <c:v>-8.4332310365172857E-4</c:v>
                </c:pt>
                <c:pt idx="13">
                  <c:v>-8.2551910390440671E-4</c:v>
                </c:pt>
                <c:pt idx="14">
                  <c:v>-7.9934826277727169E-4</c:v>
                </c:pt>
                <c:pt idx="15">
                  <c:v>-7.6589361576164265E-4</c:v>
                </c:pt>
                <c:pt idx="16">
                  <c:v>-7.2624815160265033E-4</c:v>
                </c:pt>
                <c:pt idx="17">
                  <c:v>-6.8150748652169482E-4</c:v>
                </c:pt>
                <c:pt idx="18">
                  <c:v>-6.3276288445200354E-4</c:v>
                </c:pt>
                <c:pt idx="19">
                  <c:v>-5.8109462328728224E-4</c:v>
                </c:pt>
                <c:pt idx="20">
                  <c:v>-5.2756570714346588E-4</c:v>
                </c:pt>
                <c:pt idx="21">
                  <c:v>-4.7321592463356695E-4</c:v>
                </c:pt>
                <c:pt idx="22">
                  <c:v>-4.1905625315561882E-4</c:v>
                </c:pt>
                <c:pt idx="23">
                  <c:v>-3.6606360919371812E-4</c:v>
                </c:pt>
                <c:pt idx="24">
                  <c:v>-3.1517594463216487E-4</c:v>
                </c:pt>
                <c:pt idx="25">
                  <c:v>-2.6728768908270019E-4</c:v>
                </c:pt>
                <c:pt idx="26">
                  <c:v>-2.2324553822483385E-4</c:v>
                </c:pt>
                <c:pt idx="27">
                  <c:v>-1.8384458815928485E-4</c:v>
                </c:pt>
                <c:pt idx="28">
                  <c:v>-1.4982481577450313E-4</c:v>
                </c:pt>
                <c:pt idx="29">
                  <c:v>-1.2186790512629613E-4</c:v>
                </c:pt>
                <c:pt idx="30">
                  <c:v>-1.0059441983055109E-4</c:v>
                </c:pt>
                <c:pt idx="31">
                  <c:v>-8.6561321469060166E-5</c:v>
                </c:pt>
                <c:pt idx="32">
                  <c:v>-8.025983400843079E-5</c:v>
                </c:pt>
                <c:pt idx="33">
                  <c:v>-8.2113654232098866E-5</c:v>
                </c:pt>
                <c:pt idx="34">
                  <c:v>-9.2477508185458493E-5</c:v>
                </c:pt>
                <c:pt idx="35">
                  <c:v>-1.1163605363404412E-4</c:v>
                </c:pt>
                <c:pt idx="36">
                  <c:v>-1.3980312853485792E-4</c:v>
                </c:pt>
                <c:pt idx="37">
                  <c:v>-1.7712134552076258E-4</c:v>
                </c:pt>
                <c:pt idx="38">
                  <c:v>-2.2366203239798638E-4</c:v>
                </c:pt>
                <c:pt idx="39">
                  <c:v>-2.7942551865672052E-4</c:v>
                </c:pt>
                <c:pt idx="40">
                  <c:v>-3.4434176799481229E-4</c:v>
                </c:pt>
                <c:pt idx="41">
                  <c:v>-4.1827135685456874E-4</c:v>
                </c:pt>
                <c:pt idx="42">
                  <c:v>-5.0100679897261975E-4</c:v>
                </c:pt>
                <c:pt idx="43">
                  <c:v>-5.9227421594294425E-4</c:v>
                </c:pt>
                <c:pt idx="44">
                  <c:v>-6.9173535379291648E-4</c:v>
                </c:pt>
                <c:pt idx="45">
                  <c:v>-7.9898994557250815E-4</c:v>
                </c:pt>
                <c:pt idx="46">
                  <c:v>-9.1357841995657371E-4</c:v>
                </c:pt>
                <c:pt idx="47">
                  <c:v>-1.034984955860206E-3</c:v>
                </c:pt>
                <c:pt idx="48">
                  <c:v>-1.1626408830672159E-3</c:v>
                </c:pt>
                <c:pt idx="49">
                  <c:v>-1.2959284288717253E-3</c:v>
                </c:pt>
                <c:pt idx="50">
                  <c:v>-1.4341848107328043E-3</c:v>
                </c:pt>
                <c:pt idx="51">
                  <c:v>-1.5767066749422353E-3</c:v>
                </c:pt>
                <c:pt idx="52">
                  <c:v>-1.7227548813054216E-3</c:v>
                </c:pt>
                <c:pt idx="53">
                  <c:v>-1.8715596338352905E-3</c:v>
                </c:pt>
                <c:pt idx="54">
                  <c:v>-2.0223259574593663E-3</c:v>
                </c:pt>
                <c:pt idx="55">
                  <c:v>-2.1742395207399587E-3</c:v>
                </c:pt>
                <c:pt idx="56">
                  <c:v>-2.3264728046073968E-3</c:v>
                </c:pt>
                <c:pt idx="57">
                  <c:v>-2.4781916171063316E-3</c:v>
                </c:pt>
                <c:pt idx="58">
                  <c:v>-2.628561954155219E-3</c:v>
                </c:pt>
                <c:pt idx="59">
                  <c:v>-2.7767572063189016E-3</c:v>
                </c:pt>
                <c:pt idx="60">
                  <c:v>-2.9219657115941685E-3</c:v>
                </c:pt>
                <c:pt idx="61">
                  <c:v>-3.063398654208572E-3</c:v>
                </c:pt>
                <c:pt idx="62">
                  <c:v>-3.2002983094322314E-3</c:v>
                </c:pt>
                <c:pt idx="63">
                  <c:v>-3.3319466344026898E-3</c:v>
                </c:pt>
                <c:pt idx="64">
                  <c:v>-3.4576742049631142E-3</c:v>
                </c:pt>
                <c:pt idx="65">
                  <c:v>-3.576869498513169E-3</c:v>
                </c:pt>
                <c:pt idx="66">
                  <c:v>-3.6889885228736244E-3</c:v>
                </c:pt>
                <c:pt idx="67">
                  <c:v>-3.7935647911632635E-3</c:v>
                </c:pt>
                <c:pt idx="68">
                  <c:v>-3.8902196426894931E-3</c:v>
                </c:pt>
                <c:pt idx="69">
                  <c:v>-3.9786729098519715E-3</c:v>
                </c:pt>
                <c:pt idx="70">
                  <c:v>-4.0587539310588889E-3</c:v>
                </c:pt>
                <c:pt idx="71">
                  <c:v>-4.1304129096571612E-3</c:v>
                </c:pt>
                <c:pt idx="72">
                  <c:v>-4.1937326188747166E-3</c:v>
                </c:pt>
                <c:pt idx="73">
                  <c:v>-4.2489404527768218E-3</c:v>
                </c:pt>
                <c:pt idx="74">
                  <c:v>-4.2964208232348184E-3</c:v>
                </c:pt>
                <c:pt idx="75">
                  <c:v>-4.3367279029082875E-3</c:v>
                </c:pt>
                <c:pt idx="76">
                  <c:v>-4.370598714240395E-3</c:v>
                </c:pt>
                <c:pt idx="77">
                  <c:v>-4.3989665644659512E-3</c:v>
                </c:pt>
                <c:pt idx="78">
                  <c:v>-4.4229748266329501E-3</c:v>
                </c:pt>
                <c:pt idx="79">
                  <c:v>-4.4439910666370748E-3</c:v>
                </c:pt>
                <c:pt idx="80">
                  <c:v>-4.4636215162690762E-3</c:v>
                </c:pt>
                <c:pt idx="81">
                  <c:v>-4.4837258922758956E-3</c:v>
                </c:pt>
                <c:pt idx="82">
                  <c:v>-4.5064325614337505E-3</c:v>
                </c:pt>
                <c:pt idx="83">
                  <c:v>-4.534154051635794E-3</c:v>
                </c:pt>
                <c:pt idx="84">
                  <c:v>-4.569602908991415E-3</c:v>
                </c:pt>
                <c:pt idx="85">
                  <c:v>-4.6158079009399914E-3</c:v>
                </c:pt>
                <c:pt idx="86">
                  <c:v>-4.6761305653763166E-3</c:v>
                </c:pt>
                <c:pt idx="87">
                  <c:v>-4.7542821057903742E-3</c:v>
                </c:pt>
                <c:pt idx="88">
                  <c:v>-4.8543406324195902E-3</c:v>
                </c:pt>
                <c:pt idx="89">
                  <c:v>-4.9807687494141653E-3</c:v>
                </c:pt>
                <c:pt idx="90">
                  <c:v>-5.1384314880155877E-3</c:v>
                </c:pt>
                <c:pt idx="91">
                  <c:v>-5.3326145857488993E-3</c:v>
                </c:pt>
                <c:pt idx="92">
                  <c:v>-5.5690431116265952E-3</c:v>
                </c:pt>
                <c:pt idx="93">
                  <c:v>-5.8539004373669009E-3</c:v>
                </c:pt>
                <c:pt idx="94">
                  <c:v>-6.193847554624707E-3</c:v>
                </c:pt>
                <c:pt idx="95">
                  <c:v>-6.5960427382356851E-3</c:v>
                </c:pt>
                <c:pt idx="96">
                  <c:v>-7.0681615554729809E-3</c:v>
                </c:pt>
                <c:pt idx="97">
                  <c:v>-7.618417221318439E-3</c:v>
                </c:pt>
                <c:pt idx="98">
                  <c:v>-8.2555812997444616E-3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3071-42BF-9F5E-2EAAE51F929A}"/>
            </c:ext>
          </c:extLst>
        </c:ser>
        <c:ser>
          <c:idx val="25"/>
          <c:order val="25"/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fresh bones'!$LF$4:$LF$104</c:f>
                <c:numCache>
                  <c:formatCode>General</c:formatCode>
                  <c:ptCount val="101"/>
                  <c:pt idx="0">
                    <c:v>6.9048495519438233E-3</c:v>
                  </c:pt>
                  <c:pt idx="1">
                    <c:v>1.0384439236930882E-2</c:v>
                  </c:pt>
                  <c:pt idx="2">
                    <c:v>1.4872429835634381E-2</c:v>
                  </c:pt>
                  <c:pt idx="3">
                    <c:v>1.908418307528361E-2</c:v>
                  </c:pt>
                  <c:pt idx="4">
                    <c:v>2.2793251561874239E-2</c:v>
                  </c:pt>
                  <c:pt idx="5">
                    <c:v>2.5975752009470655E-2</c:v>
                  </c:pt>
                  <c:pt idx="6">
                    <c:v>2.8658085847468696E-2</c:v>
                  </c:pt>
                  <c:pt idx="7">
                    <c:v>3.0881262078524204E-2</c:v>
                  </c:pt>
                  <c:pt idx="8">
                    <c:v>3.2689985734187479E-2</c:v>
                  </c:pt>
                  <c:pt idx="9">
                    <c:v>3.412868058520617E-2</c:v>
                  </c:pt>
                  <c:pt idx="10">
                    <c:v>3.5239882055618336E-2</c:v>
                  </c:pt>
                  <c:pt idx="11">
                    <c:v>3.6063567082338148E-2</c:v>
                  </c:pt>
                  <c:pt idx="12">
                    <c:v>3.6636897271313022E-2</c:v>
                  </c:pt>
                  <c:pt idx="13">
                    <c:v>3.6994160513800306E-2</c:v>
                  </c:pt>
                  <c:pt idx="14">
                    <c:v>3.7166814428591613E-2</c:v>
                  </c:pt>
                  <c:pt idx="15">
                    <c:v>3.7183584725882901E-2</c:v>
                  </c:pt>
                  <c:pt idx="16">
                    <c:v>3.7070594143935716E-2</c:v>
                  </c:pt>
                  <c:pt idx="17">
                    <c:v>3.6851508458676456E-2</c:v>
                  </c:pt>
                  <c:pt idx="18">
                    <c:v>3.6547691513602001E-2</c:v>
                  </c:pt>
                  <c:pt idx="19">
                    <c:v>3.617836402523076E-2</c:v>
                  </c:pt>
                  <c:pt idx="20">
                    <c:v>3.5760762379910813E-2</c:v>
                  </c:pt>
                  <c:pt idx="21">
                    <c:v>3.5310294395664465E-2</c:v>
                  </c:pt>
                  <c:pt idx="22">
                    <c:v>3.484068942305743E-2</c:v>
                  </c:pt>
                  <c:pt idx="23">
                    <c:v>3.4364140402234018E-2</c:v>
                  </c:pt>
                  <c:pt idx="24">
                    <c:v>3.3891435705849203E-2</c:v>
                  </c:pt>
                  <c:pt idx="25">
                    <c:v>3.3432078864672914E-2</c:v>
                  </c:pt>
                  <c:pt idx="26">
                    <c:v>3.2994394650824078E-2</c:v>
                  </c:pt>
                  <c:pt idx="27">
                    <c:v>3.2585620514722052E-2</c:v>
                  </c:pt>
                  <c:pt idx="28">
                    <c:v>3.2211983041479347E-2</c:v>
                  </c:pt>
                  <c:pt idx="29">
                    <c:v>3.187875988708623E-2</c:v>
                  </c:pt>
                  <c:pt idx="30">
                    <c:v>3.1590328520326089E-2</c:v>
                  </c:pt>
                  <c:pt idx="31">
                    <c:v>3.1350203950909865E-2</c:v>
                  </c:pt>
                  <c:pt idx="32">
                    <c:v>3.1161068366332451E-2</c:v>
                  </c:pt>
                  <c:pt idx="33">
                    <c:v>3.1024796123385316E-2</c:v>
                  </c:pt>
                  <c:pt idx="34">
                    <c:v>3.0942477754390213E-2</c:v>
                  </c:pt>
                  <c:pt idx="35">
                    <c:v>3.0914446498543951E-2</c:v>
                  </c:pt>
                  <c:pt idx="36">
                    <c:v>3.09403103533408E-2</c:v>
                  </c:pt>
                  <c:pt idx="37">
                    <c:v>3.1018991816660617E-2</c:v>
                  </c:pt>
                  <c:pt idx="38">
                    <c:v>3.1148776465187732E-2</c:v>
                  </c:pt>
                  <c:pt idx="39">
                    <c:v>3.1327370429454299E-2</c:v>
                  </c:pt>
                  <c:pt idx="40">
                    <c:v>3.1551965824174563E-2</c:v>
                  </c:pt>
                  <c:pt idx="41">
                    <c:v>3.1819312395075919E-2</c:v>
                  </c:pt>
                  <c:pt idx="42">
                    <c:v>3.2125793126348216E-2</c:v>
                  </c:pt>
                  <c:pt idx="43">
                    <c:v>3.24675013396847E-2</c:v>
                  </c:pt>
                  <c:pt idx="44">
                    <c:v>3.2840316881783488E-2</c:v>
                  </c:pt>
                  <c:pt idx="45">
                    <c:v>3.3239979282306632E-2</c:v>
                  </c:pt>
                  <c:pt idx="46">
                    <c:v>3.3662156191717474E-2</c:v>
                  </c:pt>
                  <c:pt idx="47">
                    <c:v>3.4102505900697355E-2</c:v>
                  </c:pt>
                  <c:pt idx="48">
                    <c:v>3.4556733234479678E-2</c:v>
                  </c:pt>
                  <c:pt idx="49">
                    <c:v>3.5020638559191776E-2</c:v>
                  </c:pt>
                  <c:pt idx="50">
                    <c:v>3.5490160005524254E-2</c:v>
                  </c:pt>
                  <c:pt idx="51">
                    <c:v>3.5961409297139896E-2</c:v>
                  </c:pt>
                  <c:pt idx="52">
                    <c:v>3.6430701769252165E-2</c:v>
                  </c:pt>
                  <c:pt idx="53">
                    <c:v>3.6894581286696593E-2</c:v>
                  </c:pt>
                  <c:pt idx="54">
                    <c:v>3.7349840834248367E-2</c:v>
                  </c:pt>
                  <c:pt idx="55">
                    <c:v>3.7793539569261472E-2</c:v>
                  </c:pt>
                  <c:pt idx="56">
                    <c:v>3.8223017110856745E-2</c:v>
                  </c:pt>
                  <c:pt idx="57">
                    <c:v>3.8635905801573577E-2</c:v>
                  </c:pt>
                  <c:pt idx="58">
                    <c:v>3.9030141624565438E-2</c:v>
                  </c:pt>
                  <c:pt idx="59">
                    <c:v>3.9403974397642323E-2</c:v>
                  </c:pt>
                  <c:pt idx="60">
                    <c:v>3.9755977798132565E-2</c:v>
                  </c:pt>
                  <c:pt idx="61">
                    <c:v>4.0085059701466801E-2</c:v>
                  </c:pt>
                  <c:pt idx="62">
                    <c:v>4.0390473242402074E-2</c:v>
                  </c:pt>
                  <c:pt idx="63">
                    <c:v>4.0671828930953516E-2</c:v>
                  </c:pt>
                  <c:pt idx="64">
                    <c:v>4.0929108075517889E-2</c:v>
                  </c:pt>
                  <c:pt idx="65">
                    <c:v>4.1162677683636843E-2</c:v>
                  </c:pt>
                  <c:pt idx="66">
                    <c:v>4.1373306927418654E-2</c:v>
                  </c:pt>
                  <c:pt idx="67">
                    <c:v>4.156218517807931E-2</c:v>
                  </c:pt>
                  <c:pt idx="68">
                    <c:v>4.1730941536359825E-2</c:v>
                  </c:pt>
                  <c:pt idx="69">
                    <c:v>4.1881665718799373E-2</c:v>
                  </c:pt>
                  <c:pt idx="70">
                    <c:v>4.2016930113139596E-2</c:v>
                  </c:pt>
                  <c:pt idx="71">
                    <c:v>4.2139812801786546E-2</c:v>
                  </c:pt>
                  <c:pt idx="72">
                    <c:v>4.2253921386657921E-2</c:v>
                  </c:pt>
                  <c:pt idx="73">
                    <c:v>4.2363417552141909E-2</c:v>
                  </c:pt>
                  <c:pt idx="74">
                    <c:v>4.2473042499401328E-2</c:v>
                  </c:pt>
                  <c:pt idx="75">
                    <c:v>4.258814370133393E-2</c:v>
                  </c:pt>
                  <c:pt idx="76">
                    <c:v>4.2714703889448633E-2</c:v>
                  </c:pt>
                  <c:pt idx="77">
                    <c:v>4.2859373813506442E-2</c:v>
                  </c:pt>
                  <c:pt idx="78">
                    <c:v>4.3029511122540436E-2</c:v>
                  </c:pt>
                  <c:pt idx="79">
                    <c:v>4.3233228692044448E-2</c:v>
                  </c:pt>
                  <c:pt idx="80">
                    <c:v>4.3479456825591928E-2</c:v>
                  </c:pt>
                  <c:pt idx="81">
                    <c:v>4.3778024905268997E-2</c:v>
                  </c:pt>
                  <c:pt idx="82">
                    <c:v>4.4139769114503763E-2</c:v>
                  </c:pt>
                  <c:pt idx="83">
                    <c:v>4.4576673608058379E-2</c:v>
                  </c:pt>
                  <c:pt idx="84">
                    <c:v>4.5102052695751564E-2</c:v>
                  </c:pt>
                  <c:pt idx="85">
                    <c:v>4.5730780932833802E-2</c:v>
                  </c:pt>
                  <c:pt idx="86">
                    <c:v>4.6479576155863581E-2</c:v>
                  </c:pt>
                  <c:pt idx="87">
                    <c:v>4.7367337203457649E-2</c:v>
                  </c:pt>
                  <c:pt idx="88">
                    <c:v>4.8415533190894103E-2</c:v>
                  </c:pt>
                  <c:pt idx="89">
                    <c:v>4.9648634890082873E-2</c:v>
                  </c:pt>
                  <c:pt idx="90">
                    <c:v>5.1094571496697529E-2</c:v>
                  </c:pt>
                  <c:pt idx="91">
                    <c:v>5.2785188801932635E-2</c:v>
                  </c:pt>
                  <c:pt idx="92">
                    <c:v>5.4756678954097589E-2</c:v>
                  </c:pt>
                  <c:pt idx="93">
                    <c:v>5.704994933309987E-2</c:v>
                  </c:pt>
                  <c:pt idx="94">
                    <c:v>5.9710900240087905E-2</c:v>
                  </c:pt>
                  <c:pt idx="95">
                    <c:v>6.2790589144712083E-2</c:v>
                  </c:pt>
                  <c:pt idx="96">
                    <c:v>6.634527286520607E-2</c:v>
                  </c:pt>
                  <c:pt idx="97">
                    <c:v>7.0436336330030075E-2</c:v>
                  </c:pt>
                  <c:pt idx="98">
                    <c:v>7.5130134019046252E-2</c:v>
                  </c:pt>
                </c:numCache>
              </c:numRef>
            </c:plus>
            <c:minus>
              <c:numRef>
                <c:f>'Data fresh bones'!$LF$4:$LF$104</c:f>
                <c:numCache>
                  <c:formatCode>General</c:formatCode>
                  <c:ptCount val="101"/>
                  <c:pt idx="0">
                    <c:v>6.9048495519438233E-3</c:v>
                  </c:pt>
                  <c:pt idx="1">
                    <c:v>1.0384439236930882E-2</c:v>
                  </c:pt>
                  <c:pt idx="2">
                    <c:v>1.4872429835634381E-2</c:v>
                  </c:pt>
                  <c:pt idx="3">
                    <c:v>1.908418307528361E-2</c:v>
                  </c:pt>
                  <c:pt idx="4">
                    <c:v>2.2793251561874239E-2</c:v>
                  </c:pt>
                  <c:pt idx="5">
                    <c:v>2.5975752009470655E-2</c:v>
                  </c:pt>
                  <c:pt idx="6">
                    <c:v>2.8658085847468696E-2</c:v>
                  </c:pt>
                  <c:pt idx="7">
                    <c:v>3.0881262078524204E-2</c:v>
                  </c:pt>
                  <c:pt idx="8">
                    <c:v>3.2689985734187479E-2</c:v>
                  </c:pt>
                  <c:pt idx="9">
                    <c:v>3.412868058520617E-2</c:v>
                  </c:pt>
                  <c:pt idx="10">
                    <c:v>3.5239882055618336E-2</c:v>
                  </c:pt>
                  <c:pt idx="11">
                    <c:v>3.6063567082338148E-2</c:v>
                  </c:pt>
                  <c:pt idx="12">
                    <c:v>3.6636897271313022E-2</c:v>
                  </c:pt>
                  <c:pt idx="13">
                    <c:v>3.6994160513800306E-2</c:v>
                  </c:pt>
                  <c:pt idx="14">
                    <c:v>3.7166814428591613E-2</c:v>
                  </c:pt>
                  <c:pt idx="15">
                    <c:v>3.7183584725882901E-2</c:v>
                  </c:pt>
                  <c:pt idx="16">
                    <c:v>3.7070594143935716E-2</c:v>
                  </c:pt>
                  <c:pt idx="17">
                    <c:v>3.6851508458676456E-2</c:v>
                  </c:pt>
                  <c:pt idx="18">
                    <c:v>3.6547691513602001E-2</c:v>
                  </c:pt>
                  <c:pt idx="19">
                    <c:v>3.617836402523076E-2</c:v>
                  </c:pt>
                  <c:pt idx="20">
                    <c:v>3.5760762379910813E-2</c:v>
                  </c:pt>
                  <c:pt idx="21">
                    <c:v>3.5310294395664465E-2</c:v>
                  </c:pt>
                  <c:pt idx="22">
                    <c:v>3.484068942305743E-2</c:v>
                  </c:pt>
                  <c:pt idx="23">
                    <c:v>3.4364140402234018E-2</c:v>
                  </c:pt>
                  <c:pt idx="24">
                    <c:v>3.3891435705849203E-2</c:v>
                  </c:pt>
                  <c:pt idx="25">
                    <c:v>3.3432078864672914E-2</c:v>
                  </c:pt>
                  <c:pt idx="26">
                    <c:v>3.2994394650824078E-2</c:v>
                  </c:pt>
                  <c:pt idx="27">
                    <c:v>3.2585620514722052E-2</c:v>
                  </c:pt>
                  <c:pt idx="28">
                    <c:v>3.2211983041479347E-2</c:v>
                  </c:pt>
                  <c:pt idx="29">
                    <c:v>3.187875988708623E-2</c:v>
                  </c:pt>
                  <c:pt idx="30">
                    <c:v>3.1590328520326089E-2</c:v>
                  </c:pt>
                  <c:pt idx="31">
                    <c:v>3.1350203950909865E-2</c:v>
                  </c:pt>
                  <c:pt idx="32">
                    <c:v>3.1161068366332451E-2</c:v>
                  </c:pt>
                  <c:pt idx="33">
                    <c:v>3.1024796123385316E-2</c:v>
                  </c:pt>
                  <c:pt idx="34">
                    <c:v>3.0942477754390213E-2</c:v>
                  </c:pt>
                  <c:pt idx="35">
                    <c:v>3.0914446498543951E-2</c:v>
                  </c:pt>
                  <c:pt idx="36">
                    <c:v>3.09403103533408E-2</c:v>
                  </c:pt>
                  <c:pt idx="37">
                    <c:v>3.1018991816660617E-2</c:v>
                  </c:pt>
                  <c:pt idx="38">
                    <c:v>3.1148776465187732E-2</c:v>
                  </c:pt>
                  <c:pt idx="39">
                    <c:v>3.1327370429454299E-2</c:v>
                  </c:pt>
                  <c:pt idx="40">
                    <c:v>3.1551965824174563E-2</c:v>
                  </c:pt>
                  <c:pt idx="41">
                    <c:v>3.1819312395075919E-2</c:v>
                  </c:pt>
                  <c:pt idx="42">
                    <c:v>3.2125793126348216E-2</c:v>
                  </c:pt>
                  <c:pt idx="43">
                    <c:v>3.24675013396847E-2</c:v>
                  </c:pt>
                  <c:pt idx="44">
                    <c:v>3.2840316881783488E-2</c:v>
                  </c:pt>
                  <c:pt idx="45">
                    <c:v>3.3239979282306632E-2</c:v>
                  </c:pt>
                  <c:pt idx="46">
                    <c:v>3.3662156191717474E-2</c:v>
                  </c:pt>
                  <c:pt idx="47">
                    <c:v>3.4102505900697355E-2</c:v>
                  </c:pt>
                  <c:pt idx="48">
                    <c:v>3.4556733234479678E-2</c:v>
                  </c:pt>
                  <c:pt idx="49">
                    <c:v>3.5020638559191776E-2</c:v>
                  </c:pt>
                  <c:pt idx="50">
                    <c:v>3.5490160005524254E-2</c:v>
                  </c:pt>
                  <c:pt idx="51">
                    <c:v>3.5961409297139896E-2</c:v>
                  </c:pt>
                  <c:pt idx="52">
                    <c:v>3.6430701769252165E-2</c:v>
                  </c:pt>
                  <c:pt idx="53">
                    <c:v>3.6894581286696593E-2</c:v>
                  </c:pt>
                  <c:pt idx="54">
                    <c:v>3.7349840834248367E-2</c:v>
                  </c:pt>
                  <c:pt idx="55">
                    <c:v>3.7793539569261472E-2</c:v>
                  </c:pt>
                  <c:pt idx="56">
                    <c:v>3.8223017110856745E-2</c:v>
                  </c:pt>
                  <c:pt idx="57">
                    <c:v>3.8635905801573577E-2</c:v>
                  </c:pt>
                  <c:pt idx="58">
                    <c:v>3.9030141624565438E-2</c:v>
                  </c:pt>
                  <c:pt idx="59">
                    <c:v>3.9403974397642323E-2</c:v>
                  </c:pt>
                  <c:pt idx="60">
                    <c:v>3.9755977798132565E-2</c:v>
                  </c:pt>
                  <c:pt idx="61">
                    <c:v>4.0085059701466801E-2</c:v>
                  </c:pt>
                  <c:pt idx="62">
                    <c:v>4.0390473242402074E-2</c:v>
                  </c:pt>
                  <c:pt idx="63">
                    <c:v>4.0671828930953516E-2</c:v>
                  </c:pt>
                  <c:pt idx="64">
                    <c:v>4.0929108075517889E-2</c:v>
                  </c:pt>
                  <c:pt idx="65">
                    <c:v>4.1162677683636843E-2</c:v>
                  </c:pt>
                  <c:pt idx="66">
                    <c:v>4.1373306927418654E-2</c:v>
                  </c:pt>
                  <c:pt idx="67">
                    <c:v>4.156218517807931E-2</c:v>
                  </c:pt>
                  <c:pt idx="68">
                    <c:v>4.1730941536359825E-2</c:v>
                  </c:pt>
                  <c:pt idx="69">
                    <c:v>4.1881665718799373E-2</c:v>
                  </c:pt>
                  <c:pt idx="70">
                    <c:v>4.2016930113139596E-2</c:v>
                  </c:pt>
                  <c:pt idx="71">
                    <c:v>4.2139812801786546E-2</c:v>
                  </c:pt>
                  <c:pt idx="72">
                    <c:v>4.2253921386657921E-2</c:v>
                  </c:pt>
                  <c:pt idx="73">
                    <c:v>4.2363417552141909E-2</c:v>
                  </c:pt>
                  <c:pt idx="74">
                    <c:v>4.2473042499401328E-2</c:v>
                  </c:pt>
                  <c:pt idx="75">
                    <c:v>4.258814370133393E-2</c:v>
                  </c:pt>
                  <c:pt idx="76">
                    <c:v>4.2714703889448633E-2</c:v>
                  </c:pt>
                  <c:pt idx="77">
                    <c:v>4.2859373813506442E-2</c:v>
                  </c:pt>
                  <c:pt idx="78">
                    <c:v>4.3029511122540436E-2</c:v>
                  </c:pt>
                  <c:pt idx="79">
                    <c:v>4.3233228692044448E-2</c:v>
                  </c:pt>
                  <c:pt idx="80">
                    <c:v>4.3479456825591928E-2</c:v>
                  </c:pt>
                  <c:pt idx="81">
                    <c:v>4.3778024905268997E-2</c:v>
                  </c:pt>
                  <c:pt idx="82">
                    <c:v>4.4139769114503763E-2</c:v>
                  </c:pt>
                  <c:pt idx="83">
                    <c:v>4.4576673608058379E-2</c:v>
                  </c:pt>
                  <c:pt idx="84">
                    <c:v>4.5102052695751564E-2</c:v>
                  </c:pt>
                  <c:pt idx="85">
                    <c:v>4.5730780932833802E-2</c:v>
                  </c:pt>
                  <c:pt idx="86">
                    <c:v>4.6479576155863581E-2</c:v>
                  </c:pt>
                  <c:pt idx="87">
                    <c:v>4.7367337203457649E-2</c:v>
                  </c:pt>
                  <c:pt idx="88">
                    <c:v>4.8415533190894103E-2</c:v>
                  </c:pt>
                  <c:pt idx="89">
                    <c:v>4.9648634890082873E-2</c:v>
                  </c:pt>
                  <c:pt idx="90">
                    <c:v>5.1094571496697529E-2</c:v>
                  </c:pt>
                  <c:pt idx="91">
                    <c:v>5.2785188801932635E-2</c:v>
                  </c:pt>
                  <c:pt idx="92">
                    <c:v>5.4756678954097589E-2</c:v>
                  </c:pt>
                  <c:pt idx="93">
                    <c:v>5.704994933309987E-2</c:v>
                  </c:pt>
                  <c:pt idx="94">
                    <c:v>5.9710900240087905E-2</c:v>
                  </c:pt>
                  <c:pt idx="95">
                    <c:v>6.2790589144712083E-2</c:v>
                  </c:pt>
                  <c:pt idx="96">
                    <c:v>6.634527286520607E-2</c:v>
                  </c:pt>
                  <c:pt idx="97">
                    <c:v>7.0436336330030075E-2</c:v>
                  </c:pt>
                  <c:pt idx="98">
                    <c:v>7.5130134019046252E-2</c:v>
                  </c:pt>
                </c:numCache>
              </c:numRef>
            </c:minus>
          </c:errBars>
          <c:xVal>
            <c:numRef>
              <c:f>'Data fresh bones'!$KB$4:$KB$104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bones'!$LB$4:$LB$104</c:f>
              <c:numCache>
                <c:formatCode>General</c:formatCode>
                <c:ptCount val="101"/>
                <c:pt idx="0">
                  <c:v>5.6960000000000008E-4</c:v>
                </c:pt>
                <c:pt idx="1">
                  <c:v>-1.234319517440091E-3</c:v>
                </c:pt>
                <c:pt idx="2">
                  <c:v>-2.8349554092941083E-3</c:v>
                </c:pt>
                <c:pt idx="3">
                  <c:v>-4.249013961428543E-3</c:v>
                </c:pt>
                <c:pt idx="4">
                  <c:v>-5.4922047364235425E-3</c:v>
                </c:pt>
                <c:pt idx="5">
                  <c:v>-6.5792795773865053E-3</c:v>
                </c:pt>
                <c:pt idx="6">
                  <c:v>-7.5240708544032408E-3</c:v>
                </c:pt>
                <c:pt idx="7">
                  <c:v>-8.3395289536266886E-3</c:v>
                </c:pt>
                <c:pt idx="8">
                  <c:v>-9.0377590090032281E-3</c:v>
                </c:pt>
                <c:pt idx="9">
                  <c:v>-9.6300568766365339E-3</c:v>
                </c:pt>
                <c:pt idx="10">
                  <c:v>-1.0126944351788987E-2</c:v>
                </c:pt>
                <c:pt idx="11">
                  <c:v>-1.0538203628520693E-2</c:v>
                </c:pt>
                <c:pt idx="12">
                  <c:v>-1.0872911001966046E-2</c:v>
                </c:pt>
                <c:pt idx="13">
                  <c:v>-1.1139469813247838E-2</c:v>
                </c:pt>
                <c:pt idx="14">
                  <c:v>-1.1345642637028973E-2</c:v>
                </c:pt>
                <c:pt idx="15">
                  <c:v>-1.1498582711701726E-2</c:v>
                </c:pt>
                <c:pt idx="16">
                  <c:v>-1.1604864612214582E-2</c:v>
                </c:pt>
                <c:pt idx="17">
                  <c:v>-1.1670514165536616E-2</c:v>
                </c:pt>
                <c:pt idx="18">
                  <c:v>-1.1701037608759492E-2</c:v>
                </c:pt>
                <c:pt idx="19">
                  <c:v>-1.1701449989836944E-2</c:v>
                </c:pt>
                <c:pt idx="20">
                  <c:v>-1.167630281096195E-2</c:v>
                </c:pt>
                <c:pt idx="21">
                  <c:v>-1.1629710914581346E-2</c:v>
                </c:pt>
                <c:pt idx="22">
                  <c:v>-1.1565378612048037E-2</c:v>
                </c:pt>
                <c:pt idx="23">
                  <c:v>-1.1486625054910889E-2</c:v>
                </c:pt>
                <c:pt idx="24">
                  <c:v>-1.1396408848842032E-2</c:v>
                </c:pt>
                <c:pt idx="25">
                  <c:v>-1.1297351910201774E-2</c:v>
                </c:pt>
                <c:pt idx="26">
                  <c:v>-1.1191762565241204E-2</c:v>
                </c:pt>
                <c:pt idx="27">
                  <c:v>-1.1081657891942129E-2</c:v>
                </c:pt>
                <c:pt idx="28">
                  <c:v>-1.096878530449486E-2</c:v>
                </c:pt>
                <c:pt idx="29">
                  <c:v>-1.0854643380413292E-2</c:v>
                </c:pt>
                <c:pt idx="30">
                  <c:v>-1.0740501930287723E-2</c:v>
                </c:pt>
                <c:pt idx="31">
                  <c:v>-1.062742131017521E-2</c:v>
                </c:pt>
                <c:pt idx="32">
                  <c:v>-1.0516270976627511E-2</c:v>
                </c:pt>
                <c:pt idx="33">
                  <c:v>-1.0407747284356412E-2</c:v>
                </c:pt>
                <c:pt idx="34">
                  <c:v>-1.0302390526536951E-2</c:v>
                </c:pt>
                <c:pt idx="35">
                  <c:v>-1.0200601217747921E-2</c:v>
                </c:pt>
                <c:pt idx="36">
                  <c:v>-1.0102655619550044E-2</c:v>
                </c:pt>
                <c:pt idx="37">
                  <c:v>-1.0008720508701774E-2</c:v>
                </c:pt>
                <c:pt idx="38">
                  <c:v>-9.9188671880125374E-3</c:v>
                </c:pt>
                <c:pt idx="39">
                  <c:v>-9.8330847398336915E-3</c:v>
                </c:pt>
                <c:pt idx="40">
                  <c:v>-9.7512925221869065E-3</c:v>
                </c:pt>
                <c:pt idx="41">
                  <c:v>-9.6733519075301588E-3</c:v>
                </c:pt>
                <c:pt idx="42">
                  <c:v>-9.5990772641613813E-3</c:v>
                </c:pt>
                <c:pt idx="43">
                  <c:v>-9.528246180259518E-3</c:v>
                </c:pt>
                <c:pt idx="44">
                  <c:v>-9.4606089305634741E-3</c:v>
                </c:pt>
                <c:pt idx="45">
                  <c:v>-9.3958971856879705E-3</c:v>
                </c:pt>
                <c:pt idx="46">
                  <c:v>-9.3338319640777628E-3</c:v>
                </c:pt>
                <c:pt idx="47">
                  <c:v>-9.2741308265989961E-3</c:v>
                </c:pt>
                <c:pt idx="48">
                  <c:v>-9.2165143137680431E-3</c:v>
                </c:pt>
                <c:pt idx="49">
                  <c:v>-9.1607116256180437E-3</c:v>
                </c:pt>
                <c:pt idx="50">
                  <c:v>-9.1064655442032547E-3</c:v>
                </c:pt>
                <c:pt idx="51">
                  <c:v>-9.0535365987406396E-3</c:v>
                </c:pt>
                <c:pt idx="52">
                  <c:v>-9.0017064733888454E-3</c:v>
                </c:pt>
                <c:pt idx="53">
                  <c:v>-8.9507806576654553E-3</c:v>
                </c:pt>
                <c:pt idx="54">
                  <c:v>-8.9005903395010053E-3</c:v>
                </c:pt>
                <c:pt idx="55">
                  <c:v>-8.8509935409313636E-3</c:v>
                </c:pt>
                <c:pt idx="56">
                  <c:v>-8.8018754964266661E-3</c:v>
                </c:pt>
                <c:pt idx="57">
                  <c:v>-8.753148273858891E-3</c:v>
                </c:pt>
                <c:pt idx="58">
                  <c:v>-8.7047496381063641E-3</c:v>
                </c:pt>
                <c:pt idx="59">
                  <c:v>-8.6566411572957542E-3</c:v>
                </c:pt>
                <c:pt idx="60">
                  <c:v>-8.6088055516825076E-3</c:v>
                </c:pt>
                <c:pt idx="61">
                  <c:v>-8.5612432851673026E-3</c:v>
                </c:pt>
                <c:pt idx="62">
                  <c:v>-8.5139683994515051E-3</c:v>
                </c:pt>
                <c:pt idx="63">
                  <c:v>-8.4670035908300679E-3</c:v>
                </c:pt>
                <c:pt idx="64">
                  <c:v>-8.4203745296205171E-3</c:v>
                </c:pt>
                <c:pt idx="65">
                  <c:v>-8.3741034222314121E-3</c:v>
                </c:pt>
                <c:pt idx="66">
                  <c:v>-8.3282018158673983E-3</c:v>
                </c:pt>
                <c:pt idx="67">
                  <c:v>-8.2826626458716874E-3</c:v>
                </c:pt>
                <c:pt idx="68">
                  <c:v>-8.2374515257065146E-3</c:v>
                </c:pt>
                <c:pt idx="69">
                  <c:v>-8.19249727957134E-3</c:v>
                </c:pt>
                <c:pt idx="70">
                  <c:v>-8.1476817176580722E-3</c:v>
                </c:pt>
                <c:pt idx="71">
                  <c:v>-8.102828654043711E-3</c:v>
                </c:pt>
                <c:pt idx="72">
                  <c:v>-8.0576921672214103E-3</c:v>
                </c:pt>
                <c:pt idx="73">
                  <c:v>-8.0119441032688241E-3</c:v>
                </c:pt>
                <c:pt idx="74">
                  <c:v>-7.9651608216533831E-3</c:v>
                </c:pt>
                <c:pt idx="75">
                  <c:v>-7.9168091836755491E-3</c:v>
                </c:pt>
                <c:pt idx="76">
                  <c:v>-7.866231783550082E-3</c:v>
                </c:pt>
                <c:pt idx="77">
                  <c:v>-7.8126314221244209E-3</c:v>
                </c:pt>
                <c:pt idx="78">
                  <c:v>-7.7550548232341908E-3</c:v>
                </c:pt>
                <c:pt idx="79">
                  <c:v>-7.6923755926976067E-3</c:v>
                </c:pt>
                <c:pt idx="80">
                  <c:v>-7.6232764199454569E-3</c:v>
                </c:pt>
                <c:pt idx="81">
                  <c:v>-7.5462305222906622E-3</c:v>
                </c:pt>
                <c:pt idx="82">
                  <c:v>-7.4594823318354627E-3</c:v>
                </c:pt>
                <c:pt idx="83">
                  <c:v>-7.3610274250118686E-3</c:v>
                </c:pt>
                <c:pt idx="84">
                  <c:v>-7.2485916947681748E-3</c:v>
                </c:pt>
                <c:pt idx="85">
                  <c:v>-7.1196097653819443E-3</c:v>
                </c:pt>
                <c:pt idx="86">
                  <c:v>-6.9712026499219046E-3</c:v>
                </c:pt>
                <c:pt idx="87">
                  <c:v>-6.8001546503396017E-3</c:v>
                </c:pt>
                <c:pt idx="88">
                  <c:v>-6.6028895002006472E-3</c:v>
                </c:pt>
                <c:pt idx="89">
                  <c:v>-6.3754457500541329E-3</c:v>
                </c:pt>
                <c:pt idx="90">
                  <c:v>-6.1134513954421302E-3</c:v>
                </c:pt>
                <c:pt idx="91">
                  <c:v>-5.81209774753913E-3</c:v>
                </c:pt>
                <c:pt idx="92">
                  <c:v>-5.4661125464375761E-3</c:v>
                </c:pt>
                <c:pt idx="93">
                  <c:v>-5.0697323170682193E-3</c:v>
                </c:pt>
                <c:pt idx="94">
                  <c:v>-4.616673967753282E-3</c:v>
                </c:pt>
                <c:pt idx="95">
                  <c:v>-4.1001056314041448E-3</c:v>
                </c:pt>
                <c:pt idx="96">
                  <c:v>-3.5126167493534023E-3</c:v>
                </c:pt>
                <c:pt idx="97">
                  <c:v>-2.846187397821462E-3</c:v>
                </c:pt>
                <c:pt idx="98">
                  <c:v>-2.0921568570287292E-3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3071-42BF-9F5E-2EAAE51F9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549696"/>
        <c:axId val="164550272"/>
      </c:scatterChart>
      <c:valAx>
        <c:axId val="16454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550272"/>
        <c:crosses val="autoZero"/>
        <c:crossBetween val="midCat"/>
      </c:valAx>
      <c:valAx>
        <c:axId val="164550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5496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fr-FR" sz="1800" b="1" i="0" u="none" strike="noStrike" baseline="0">
                <a:effectLst/>
              </a:rPr>
              <a:t>T</a:t>
            </a:r>
            <a:r>
              <a:rPr lang="fr-FR" sz="1800" b="1" i="0" u="none" strike="noStrike" baseline="-25000">
                <a:effectLst/>
              </a:rPr>
              <a:t>X   </a:t>
            </a:r>
            <a:r>
              <a:rPr lang="fr-FR" sz="1800" b="0"/>
              <a:t>(Posterior-Anterior)</a:t>
            </a:r>
          </a:p>
        </c:rich>
      </c:tx>
      <c:layout>
        <c:manualLayout>
          <c:xMode val="edge"/>
          <c:yMode val="edge"/>
          <c:x val="0.34096397879634976"/>
          <c:y val="4.1094036805196028E-2"/>
        </c:manualLayout>
      </c:layout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1"/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fresh bones'!$LE$4:$LE$104</c:f>
                <c:numCache>
                  <c:formatCode>General</c:formatCode>
                  <c:ptCount val="101"/>
                  <c:pt idx="0">
                    <c:v>6.6910698696097913E-4</c:v>
                  </c:pt>
                  <c:pt idx="1">
                    <c:v>1.0062928666050568E-3</c:v>
                  </c:pt>
                  <c:pt idx="2">
                    <c:v>1.4411967474814073E-3</c:v>
                  </c:pt>
                  <c:pt idx="3">
                    <c:v>1.8493321454802667E-3</c:v>
                  </c:pt>
                  <c:pt idx="4">
                    <c:v>2.2087554205023731E-3</c:v>
                  </c:pt>
                  <c:pt idx="5">
                    <c:v>2.5171521885237321E-3</c:v>
                  </c:pt>
                  <c:pt idx="6">
                    <c:v>2.7770808515401616E-3</c:v>
                  </c:pt>
                  <c:pt idx="7">
                    <c:v>2.9925153426546059E-3</c:v>
                  </c:pt>
                  <c:pt idx="8">
                    <c:v>3.1677877546574433E-3</c:v>
                  </c:pt>
                  <c:pt idx="9">
                    <c:v>3.3072029250647969E-3</c:v>
                  </c:pt>
                  <c:pt idx="10">
                    <c:v>3.4148827031947613E-3</c:v>
                  </c:pt>
                  <c:pt idx="11">
                    <c:v>3.4947010109344589E-3</c:v>
                  </c:pt>
                  <c:pt idx="12">
                    <c:v>3.5502589535649038E-3</c:v>
                  </c:pt>
                  <c:pt idx="13">
                    <c:v>3.5848791621493591E-3</c:v>
                  </c:pt>
                  <c:pt idx="14">
                    <c:v>3.6016100032551595E-3</c:v>
                  </c:pt>
                  <c:pt idx="15">
                    <c:v>3.6032351107982848E-3</c:v>
                  </c:pt>
                  <c:pt idx="16">
                    <c:v>3.5922858805112383E-3</c:v>
                  </c:pt>
                  <c:pt idx="17">
                    <c:v>3.5710556188455313E-3</c:v>
                  </c:pt>
                  <c:pt idx="18">
                    <c:v>3.541614565977228E-3</c:v>
                  </c:pt>
                  <c:pt idx="19">
                    <c:v>3.5058252846776258E-3</c:v>
                  </c:pt>
                  <c:pt idx="20">
                    <c:v>3.4653580483464132E-3</c:v>
                  </c:pt>
                  <c:pt idx="21">
                    <c:v>3.4217059349449554E-3</c:v>
                  </c:pt>
                  <c:pt idx="22">
                    <c:v>3.3761993723588771E-3</c:v>
                  </c:pt>
                  <c:pt idx="23">
                    <c:v>3.3300199042816045E-3</c:v>
                  </c:pt>
                  <c:pt idx="24">
                    <c:v>3.2842129663112748E-3</c:v>
                  </c:pt>
                  <c:pt idx="25">
                    <c:v>3.239699487831088E-3</c:v>
                  </c:pt>
                  <c:pt idx="26">
                    <c:v>3.1972861718905067E-3</c:v>
                  </c:pt>
                  <c:pt idx="27">
                    <c:v>3.1576743558042594E-3</c:v>
                  </c:pt>
                  <c:pt idx="28">
                    <c:v>3.1214674200764911E-3</c:v>
                  </c:pt>
                  <c:pt idx="29">
                    <c:v>3.0891767902598219E-3</c:v>
                  </c:pt>
                  <c:pt idx="30">
                    <c:v>3.0612266602380047E-3</c:v>
                  </c:pt>
                  <c:pt idx="31">
                    <c:v>3.0379576482300369E-3</c:v>
                  </c:pt>
                  <c:pt idx="32">
                    <c:v>3.0196296687177143E-3</c:v>
                  </c:pt>
                  <c:pt idx="33">
                    <c:v>3.0064243542211656E-3</c:v>
                  </c:pt>
                  <c:pt idx="34">
                    <c:v>2.9984473815969975E-3</c:v>
                  </c:pt>
                  <c:pt idx="35">
                    <c:v>2.9957310430295996E-3</c:v>
                  </c:pt>
                  <c:pt idx="36">
                    <c:v>2.9982373519396094E-3</c:v>
                  </c:pt>
                  <c:pt idx="37">
                    <c:v>3.0058618941480324E-3</c:v>
                  </c:pt>
                  <c:pt idx="38">
                    <c:v>3.0184385353154448E-3</c:v>
                  </c:pt>
                  <c:pt idx="39">
                    <c:v>3.0357449904989875E-3</c:v>
                  </c:pt>
                  <c:pt idx="40">
                    <c:v>3.0575091646082237E-3</c:v>
                  </c:pt>
                  <c:pt idx="41">
                    <c:v>3.0834160952639099E-3</c:v>
                  </c:pt>
                  <c:pt idx="42">
                    <c:v>3.1131152794561965E-3</c:v>
                  </c:pt>
                  <c:pt idx="43">
                    <c:v>3.1462281447439027E-3</c:v>
                  </c:pt>
                  <c:pt idx="44">
                    <c:v>3.1823554321220499E-3</c:v>
                  </c:pt>
                  <c:pt idx="45">
                    <c:v>3.2210842853148541E-3</c:v>
                  </c:pt>
                  <c:pt idx="46">
                    <c:v>3.2619948826704279E-3</c:v>
                  </c:pt>
                  <c:pt idx="47">
                    <c:v>3.3046664955373186E-3</c:v>
                  </c:pt>
                  <c:pt idx="48">
                    <c:v>3.3486829046445741E-3</c:v>
                  </c:pt>
                  <c:pt idx="49">
                    <c:v>3.3936371490083605E-3</c:v>
                  </c:pt>
                  <c:pt idx="50">
                    <c:v>3.4391356175710311E-3</c:v>
                  </c:pt>
                  <c:pt idx="51">
                    <c:v>3.4848015211143856E-3</c:v>
                  </c:pt>
                  <c:pt idx="52">
                    <c:v>3.5302778011775927E-3</c:v>
                  </c:pt>
                  <c:pt idx="53">
                    <c:v>3.5752295447159842E-3</c:v>
                  </c:pt>
                  <c:pt idx="54">
                    <c:v>3.619345979383533E-3</c:v>
                  </c:pt>
                  <c:pt idx="55">
                    <c:v>3.6623421260004335E-3</c:v>
                  </c:pt>
                  <c:pt idx="56">
                    <c:v>3.7039601832314305E-3</c:v>
                  </c:pt>
                  <c:pt idx="57">
                    <c:v>3.7439707157879338E-3</c:v>
                  </c:pt>
                  <c:pt idx="58">
                    <c:v>3.7821737123470553E-3</c:v>
                  </c:pt>
                  <c:pt idx="59">
                    <c:v>3.8183995733942848E-3</c:v>
                  </c:pt>
                  <c:pt idx="60">
                    <c:v>3.8525100826718901E-3</c:v>
                  </c:pt>
                  <c:pt idx="61">
                    <c:v>3.8843994090282281E-3</c:v>
                  </c:pt>
                  <c:pt idx="62">
                    <c:v>3.9139951782937235E-3</c:v>
                  </c:pt>
                  <c:pt idx="63">
                    <c:v>3.9412596473621317E-3</c:v>
                  </c:pt>
                  <c:pt idx="64">
                    <c:v>3.9661910049438335E-3</c:v>
                  </c:pt>
                  <c:pt idx="65">
                    <c:v>3.9888248155081976E-3</c:v>
                  </c:pt>
                  <c:pt idx="66">
                    <c:v>4.0092356148474888E-3</c:v>
                  </c:pt>
                  <c:pt idx="67">
                    <c:v>4.0275386576945887E-3</c:v>
                  </c:pt>
                  <c:pt idx="68">
                    <c:v>4.0438918102969935E-3</c:v>
                  </c:pt>
                  <c:pt idx="69">
                    <c:v>4.0584975743785433E-3</c:v>
                  </c:pt>
                  <c:pt idx="70">
                    <c:v>4.071605224394554E-3</c:v>
                  </c:pt>
                  <c:pt idx="71">
                    <c:v>4.0835130385955282E-3</c:v>
                  </c:pt>
                  <c:pt idx="72">
                    <c:v>4.0945706077482359E-3</c:v>
                  </c:pt>
                  <c:pt idx="73">
                    <c:v>4.1051812153827137E-3</c:v>
                  </c:pt>
                  <c:pt idx="74">
                    <c:v>4.1158043024760241E-3</c:v>
                  </c:pt>
                  <c:pt idx="75">
                    <c:v>4.1269580601127898E-3</c:v>
                  </c:pt>
                  <c:pt idx="76">
                    <c:v>4.1392222384271172E-3</c:v>
                  </c:pt>
                  <c:pt idx="77">
                    <c:v>4.1532413211402153E-3</c:v>
                  </c:pt>
                  <c:pt idx="78">
                    <c:v>4.1697282932836319E-3</c:v>
                  </c:pt>
                  <c:pt idx="79">
                    <c:v>4.1894693242932749E-3</c:v>
                  </c:pt>
                  <c:pt idx="80">
                    <c:v>4.2133297955900904E-3</c:v>
                  </c:pt>
                  <c:pt idx="81">
                    <c:v>4.2422622128270747E-3</c:v>
                  </c:pt>
                  <c:pt idx="82">
                    <c:v>4.2773166446536913E-3</c:v>
                  </c:pt>
                  <c:pt idx="83">
                    <c:v>4.3196544026414445E-3</c:v>
                  </c:pt>
                  <c:pt idx="84">
                    <c:v>4.370565695600714E-3</c:v>
                  </c:pt>
                  <c:pt idx="85">
                    <c:v>4.4314919262400127E-3</c:v>
                  </c:pt>
                  <c:pt idx="86">
                    <c:v>4.5040531184518231E-3</c:v>
                  </c:pt>
                  <c:pt idx="87">
                    <c:v>4.590080643777087E-3</c:v>
                  </c:pt>
                  <c:pt idx="88">
                    <c:v>4.6916549436401087E-3</c:v>
                  </c:pt>
                  <c:pt idx="89">
                    <c:v>4.8111473317585998E-3</c:v>
                  </c:pt>
                  <c:pt idx="90">
                    <c:v>4.9512642566691733E-3</c:v>
                  </c:pt>
                  <c:pt idx="91">
                    <c:v>5.1150917003665525E-3</c:v>
                  </c:pt>
                  <c:pt idx="92">
                    <c:v>5.3061368238865826E-3</c:v>
                  </c:pt>
                  <c:pt idx="93">
                    <c:v>5.5283637126895564E-3</c:v>
                  </c:pt>
                  <c:pt idx="94">
                    <c:v>5.7862202858750822E-3</c:v>
                  </c:pt>
                  <c:pt idx="95">
                    <c:v>6.084654212385493E-3</c:v>
                  </c:pt>
                  <c:pt idx="96">
                    <c:v>6.4291169984210545E-3</c:v>
                  </c:pt>
                  <c:pt idx="97">
                    <c:v>6.8255570841639687E-3</c:v>
                  </c:pt>
                  <c:pt idx="98">
                    <c:v>7.2804044788067502E-3</c:v>
                  </c:pt>
                </c:numCache>
              </c:numRef>
            </c:plus>
            <c:minus>
              <c:numRef>
                <c:f>'Data fresh bones'!$LE$4:$LE$104</c:f>
                <c:numCache>
                  <c:formatCode>General</c:formatCode>
                  <c:ptCount val="101"/>
                  <c:pt idx="0">
                    <c:v>6.6910698696097913E-4</c:v>
                  </c:pt>
                  <c:pt idx="1">
                    <c:v>1.0062928666050568E-3</c:v>
                  </c:pt>
                  <c:pt idx="2">
                    <c:v>1.4411967474814073E-3</c:v>
                  </c:pt>
                  <c:pt idx="3">
                    <c:v>1.8493321454802667E-3</c:v>
                  </c:pt>
                  <c:pt idx="4">
                    <c:v>2.2087554205023731E-3</c:v>
                  </c:pt>
                  <c:pt idx="5">
                    <c:v>2.5171521885237321E-3</c:v>
                  </c:pt>
                  <c:pt idx="6">
                    <c:v>2.7770808515401616E-3</c:v>
                  </c:pt>
                  <c:pt idx="7">
                    <c:v>2.9925153426546059E-3</c:v>
                  </c:pt>
                  <c:pt idx="8">
                    <c:v>3.1677877546574433E-3</c:v>
                  </c:pt>
                  <c:pt idx="9">
                    <c:v>3.3072029250647969E-3</c:v>
                  </c:pt>
                  <c:pt idx="10">
                    <c:v>3.4148827031947613E-3</c:v>
                  </c:pt>
                  <c:pt idx="11">
                    <c:v>3.4947010109344589E-3</c:v>
                  </c:pt>
                  <c:pt idx="12">
                    <c:v>3.5502589535649038E-3</c:v>
                  </c:pt>
                  <c:pt idx="13">
                    <c:v>3.5848791621493591E-3</c:v>
                  </c:pt>
                  <c:pt idx="14">
                    <c:v>3.6016100032551595E-3</c:v>
                  </c:pt>
                  <c:pt idx="15">
                    <c:v>3.6032351107982848E-3</c:v>
                  </c:pt>
                  <c:pt idx="16">
                    <c:v>3.5922858805112383E-3</c:v>
                  </c:pt>
                  <c:pt idx="17">
                    <c:v>3.5710556188455313E-3</c:v>
                  </c:pt>
                  <c:pt idx="18">
                    <c:v>3.541614565977228E-3</c:v>
                  </c:pt>
                  <c:pt idx="19">
                    <c:v>3.5058252846776258E-3</c:v>
                  </c:pt>
                  <c:pt idx="20">
                    <c:v>3.4653580483464132E-3</c:v>
                  </c:pt>
                  <c:pt idx="21">
                    <c:v>3.4217059349449554E-3</c:v>
                  </c:pt>
                  <c:pt idx="22">
                    <c:v>3.3761993723588771E-3</c:v>
                  </c:pt>
                  <c:pt idx="23">
                    <c:v>3.3300199042816045E-3</c:v>
                  </c:pt>
                  <c:pt idx="24">
                    <c:v>3.2842129663112748E-3</c:v>
                  </c:pt>
                  <c:pt idx="25">
                    <c:v>3.239699487831088E-3</c:v>
                  </c:pt>
                  <c:pt idx="26">
                    <c:v>3.1972861718905067E-3</c:v>
                  </c:pt>
                  <c:pt idx="27">
                    <c:v>3.1576743558042594E-3</c:v>
                  </c:pt>
                  <c:pt idx="28">
                    <c:v>3.1214674200764911E-3</c:v>
                  </c:pt>
                  <c:pt idx="29">
                    <c:v>3.0891767902598219E-3</c:v>
                  </c:pt>
                  <c:pt idx="30">
                    <c:v>3.0612266602380047E-3</c:v>
                  </c:pt>
                  <c:pt idx="31">
                    <c:v>3.0379576482300369E-3</c:v>
                  </c:pt>
                  <c:pt idx="32">
                    <c:v>3.0196296687177143E-3</c:v>
                  </c:pt>
                  <c:pt idx="33">
                    <c:v>3.0064243542211656E-3</c:v>
                  </c:pt>
                  <c:pt idx="34">
                    <c:v>2.9984473815969975E-3</c:v>
                  </c:pt>
                  <c:pt idx="35">
                    <c:v>2.9957310430295996E-3</c:v>
                  </c:pt>
                  <c:pt idx="36">
                    <c:v>2.9982373519396094E-3</c:v>
                  </c:pt>
                  <c:pt idx="37">
                    <c:v>3.0058618941480324E-3</c:v>
                  </c:pt>
                  <c:pt idx="38">
                    <c:v>3.0184385353154448E-3</c:v>
                  </c:pt>
                  <c:pt idx="39">
                    <c:v>3.0357449904989875E-3</c:v>
                  </c:pt>
                  <c:pt idx="40">
                    <c:v>3.0575091646082237E-3</c:v>
                  </c:pt>
                  <c:pt idx="41">
                    <c:v>3.0834160952639099E-3</c:v>
                  </c:pt>
                  <c:pt idx="42">
                    <c:v>3.1131152794561965E-3</c:v>
                  </c:pt>
                  <c:pt idx="43">
                    <c:v>3.1462281447439027E-3</c:v>
                  </c:pt>
                  <c:pt idx="44">
                    <c:v>3.1823554321220499E-3</c:v>
                  </c:pt>
                  <c:pt idx="45">
                    <c:v>3.2210842853148541E-3</c:v>
                  </c:pt>
                  <c:pt idx="46">
                    <c:v>3.2619948826704279E-3</c:v>
                  </c:pt>
                  <c:pt idx="47">
                    <c:v>3.3046664955373186E-3</c:v>
                  </c:pt>
                  <c:pt idx="48">
                    <c:v>3.3486829046445741E-3</c:v>
                  </c:pt>
                  <c:pt idx="49">
                    <c:v>3.3936371490083605E-3</c:v>
                  </c:pt>
                  <c:pt idx="50">
                    <c:v>3.4391356175710311E-3</c:v>
                  </c:pt>
                  <c:pt idx="51">
                    <c:v>3.4848015211143856E-3</c:v>
                  </c:pt>
                  <c:pt idx="52">
                    <c:v>3.5302778011775927E-3</c:v>
                  </c:pt>
                  <c:pt idx="53">
                    <c:v>3.5752295447159842E-3</c:v>
                  </c:pt>
                  <c:pt idx="54">
                    <c:v>3.619345979383533E-3</c:v>
                  </c:pt>
                  <c:pt idx="55">
                    <c:v>3.6623421260004335E-3</c:v>
                  </c:pt>
                  <c:pt idx="56">
                    <c:v>3.7039601832314305E-3</c:v>
                  </c:pt>
                  <c:pt idx="57">
                    <c:v>3.7439707157879338E-3</c:v>
                  </c:pt>
                  <c:pt idx="58">
                    <c:v>3.7821737123470553E-3</c:v>
                  </c:pt>
                  <c:pt idx="59">
                    <c:v>3.8183995733942848E-3</c:v>
                  </c:pt>
                  <c:pt idx="60">
                    <c:v>3.8525100826718901E-3</c:v>
                  </c:pt>
                  <c:pt idx="61">
                    <c:v>3.8843994090282281E-3</c:v>
                  </c:pt>
                  <c:pt idx="62">
                    <c:v>3.9139951782937235E-3</c:v>
                  </c:pt>
                  <c:pt idx="63">
                    <c:v>3.9412596473621317E-3</c:v>
                  </c:pt>
                  <c:pt idx="64">
                    <c:v>3.9661910049438335E-3</c:v>
                  </c:pt>
                  <c:pt idx="65">
                    <c:v>3.9888248155081976E-3</c:v>
                  </c:pt>
                  <c:pt idx="66">
                    <c:v>4.0092356148474888E-3</c:v>
                  </c:pt>
                  <c:pt idx="67">
                    <c:v>4.0275386576945887E-3</c:v>
                  </c:pt>
                  <c:pt idx="68">
                    <c:v>4.0438918102969935E-3</c:v>
                  </c:pt>
                  <c:pt idx="69">
                    <c:v>4.0584975743785433E-3</c:v>
                  </c:pt>
                  <c:pt idx="70">
                    <c:v>4.071605224394554E-3</c:v>
                  </c:pt>
                  <c:pt idx="71">
                    <c:v>4.0835130385955282E-3</c:v>
                  </c:pt>
                  <c:pt idx="72">
                    <c:v>4.0945706077482359E-3</c:v>
                  </c:pt>
                  <c:pt idx="73">
                    <c:v>4.1051812153827137E-3</c:v>
                  </c:pt>
                  <c:pt idx="74">
                    <c:v>4.1158043024760241E-3</c:v>
                  </c:pt>
                  <c:pt idx="75">
                    <c:v>4.1269580601127898E-3</c:v>
                  </c:pt>
                  <c:pt idx="76">
                    <c:v>4.1392222384271172E-3</c:v>
                  </c:pt>
                  <c:pt idx="77">
                    <c:v>4.1532413211402153E-3</c:v>
                  </c:pt>
                  <c:pt idx="78">
                    <c:v>4.1697282932836319E-3</c:v>
                  </c:pt>
                  <c:pt idx="79">
                    <c:v>4.1894693242932749E-3</c:v>
                  </c:pt>
                  <c:pt idx="80">
                    <c:v>4.2133297955900904E-3</c:v>
                  </c:pt>
                  <c:pt idx="81">
                    <c:v>4.2422622128270747E-3</c:v>
                  </c:pt>
                  <c:pt idx="82">
                    <c:v>4.2773166446536913E-3</c:v>
                  </c:pt>
                  <c:pt idx="83">
                    <c:v>4.3196544026414445E-3</c:v>
                  </c:pt>
                  <c:pt idx="84">
                    <c:v>4.370565695600714E-3</c:v>
                  </c:pt>
                  <c:pt idx="85">
                    <c:v>4.4314919262400127E-3</c:v>
                  </c:pt>
                  <c:pt idx="86">
                    <c:v>4.5040531184518231E-3</c:v>
                  </c:pt>
                  <c:pt idx="87">
                    <c:v>4.590080643777087E-3</c:v>
                  </c:pt>
                  <c:pt idx="88">
                    <c:v>4.6916549436401087E-3</c:v>
                  </c:pt>
                  <c:pt idx="89">
                    <c:v>4.8111473317585998E-3</c:v>
                  </c:pt>
                  <c:pt idx="90">
                    <c:v>4.9512642566691733E-3</c:v>
                  </c:pt>
                  <c:pt idx="91">
                    <c:v>5.1150917003665525E-3</c:v>
                  </c:pt>
                  <c:pt idx="92">
                    <c:v>5.3061368238865826E-3</c:v>
                  </c:pt>
                  <c:pt idx="93">
                    <c:v>5.5283637126895564E-3</c:v>
                  </c:pt>
                  <c:pt idx="94">
                    <c:v>5.7862202858750822E-3</c:v>
                  </c:pt>
                  <c:pt idx="95">
                    <c:v>6.084654212385493E-3</c:v>
                  </c:pt>
                  <c:pt idx="96">
                    <c:v>6.4291169984210545E-3</c:v>
                  </c:pt>
                  <c:pt idx="97">
                    <c:v>6.8255570841639687E-3</c:v>
                  </c:pt>
                  <c:pt idx="98">
                    <c:v>7.2804044788067502E-3</c:v>
                  </c:pt>
                </c:numCache>
              </c:numRef>
            </c:minus>
            <c:spPr>
              <a:ln>
                <a:solidFill>
                  <a:schemeClr val="accent1"/>
                </a:solidFill>
              </a:ln>
            </c:spPr>
          </c:errBars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bones'!$LB$4:$LB$104</c:f>
              <c:numCache>
                <c:formatCode>General</c:formatCode>
                <c:ptCount val="101"/>
                <c:pt idx="0">
                  <c:v>5.6960000000000008E-4</c:v>
                </c:pt>
                <c:pt idx="1">
                  <c:v>-1.234319517440091E-3</c:v>
                </c:pt>
                <c:pt idx="2">
                  <c:v>-2.8349554092941083E-3</c:v>
                </c:pt>
                <c:pt idx="3">
                  <c:v>-4.249013961428543E-3</c:v>
                </c:pt>
                <c:pt idx="4">
                  <c:v>-5.4922047364235425E-3</c:v>
                </c:pt>
                <c:pt idx="5">
                  <c:v>-6.5792795773865053E-3</c:v>
                </c:pt>
                <c:pt idx="6">
                  <c:v>-7.5240708544032408E-3</c:v>
                </c:pt>
                <c:pt idx="7">
                  <c:v>-8.3395289536266886E-3</c:v>
                </c:pt>
                <c:pt idx="8">
                  <c:v>-9.0377590090032281E-3</c:v>
                </c:pt>
                <c:pt idx="9">
                  <c:v>-9.6300568766365339E-3</c:v>
                </c:pt>
                <c:pt idx="10">
                  <c:v>-1.0126944351788987E-2</c:v>
                </c:pt>
                <c:pt idx="11">
                  <c:v>-1.0538203628520693E-2</c:v>
                </c:pt>
                <c:pt idx="12">
                  <c:v>-1.0872911001966046E-2</c:v>
                </c:pt>
                <c:pt idx="13">
                  <c:v>-1.1139469813247838E-2</c:v>
                </c:pt>
                <c:pt idx="14">
                  <c:v>-1.1345642637028973E-2</c:v>
                </c:pt>
                <c:pt idx="15">
                  <c:v>-1.1498582711701726E-2</c:v>
                </c:pt>
                <c:pt idx="16">
                  <c:v>-1.1604864612214582E-2</c:v>
                </c:pt>
                <c:pt idx="17">
                  <c:v>-1.1670514165536616E-2</c:v>
                </c:pt>
                <c:pt idx="18">
                  <c:v>-1.1701037608759492E-2</c:v>
                </c:pt>
                <c:pt idx="19">
                  <c:v>-1.1701449989836944E-2</c:v>
                </c:pt>
                <c:pt idx="20">
                  <c:v>-1.167630281096195E-2</c:v>
                </c:pt>
                <c:pt idx="21">
                  <c:v>-1.1629710914581346E-2</c:v>
                </c:pt>
                <c:pt idx="22">
                  <c:v>-1.1565378612048037E-2</c:v>
                </c:pt>
                <c:pt idx="23">
                  <c:v>-1.1486625054910889E-2</c:v>
                </c:pt>
                <c:pt idx="24">
                  <c:v>-1.1396408848842032E-2</c:v>
                </c:pt>
                <c:pt idx="25">
                  <c:v>-1.1297351910201774E-2</c:v>
                </c:pt>
                <c:pt idx="26">
                  <c:v>-1.1191762565241204E-2</c:v>
                </c:pt>
                <c:pt idx="27">
                  <c:v>-1.1081657891942129E-2</c:v>
                </c:pt>
                <c:pt idx="28">
                  <c:v>-1.096878530449486E-2</c:v>
                </c:pt>
                <c:pt idx="29">
                  <c:v>-1.0854643380413292E-2</c:v>
                </c:pt>
                <c:pt idx="30">
                  <c:v>-1.0740501930287723E-2</c:v>
                </c:pt>
                <c:pt idx="31">
                  <c:v>-1.062742131017521E-2</c:v>
                </c:pt>
                <c:pt idx="32">
                  <c:v>-1.0516270976627511E-2</c:v>
                </c:pt>
                <c:pt idx="33">
                  <c:v>-1.0407747284356412E-2</c:v>
                </c:pt>
                <c:pt idx="34">
                  <c:v>-1.0302390526536951E-2</c:v>
                </c:pt>
                <c:pt idx="35">
                  <c:v>-1.0200601217747921E-2</c:v>
                </c:pt>
                <c:pt idx="36">
                  <c:v>-1.0102655619550044E-2</c:v>
                </c:pt>
                <c:pt idx="37">
                  <c:v>-1.0008720508701774E-2</c:v>
                </c:pt>
                <c:pt idx="38">
                  <c:v>-9.9188671880125374E-3</c:v>
                </c:pt>
                <c:pt idx="39">
                  <c:v>-9.8330847398336915E-3</c:v>
                </c:pt>
                <c:pt idx="40">
                  <c:v>-9.7512925221869065E-3</c:v>
                </c:pt>
                <c:pt idx="41">
                  <c:v>-9.6733519075301588E-3</c:v>
                </c:pt>
                <c:pt idx="42">
                  <c:v>-9.5990772641613813E-3</c:v>
                </c:pt>
                <c:pt idx="43">
                  <c:v>-9.528246180259518E-3</c:v>
                </c:pt>
                <c:pt idx="44">
                  <c:v>-9.4606089305634741E-3</c:v>
                </c:pt>
                <c:pt idx="45">
                  <c:v>-9.3958971856879705E-3</c:v>
                </c:pt>
                <c:pt idx="46">
                  <c:v>-9.3338319640777628E-3</c:v>
                </c:pt>
                <c:pt idx="47">
                  <c:v>-9.2741308265989961E-3</c:v>
                </c:pt>
                <c:pt idx="48">
                  <c:v>-9.2165143137680431E-3</c:v>
                </c:pt>
                <c:pt idx="49">
                  <c:v>-9.1607116256180437E-3</c:v>
                </c:pt>
                <c:pt idx="50">
                  <c:v>-9.1064655442032547E-3</c:v>
                </c:pt>
                <c:pt idx="51">
                  <c:v>-9.0535365987406396E-3</c:v>
                </c:pt>
                <c:pt idx="52">
                  <c:v>-9.0017064733888454E-3</c:v>
                </c:pt>
                <c:pt idx="53">
                  <c:v>-8.9507806576654553E-3</c:v>
                </c:pt>
                <c:pt idx="54">
                  <c:v>-8.9005903395010053E-3</c:v>
                </c:pt>
                <c:pt idx="55">
                  <c:v>-8.8509935409313636E-3</c:v>
                </c:pt>
                <c:pt idx="56">
                  <c:v>-8.8018754964266661E-3</c:v>
                </c:pt>
                <c:pt idx="57">
                  <c:v>-8.753148273858891E-3</c:v>
                </c:pt>
                <c:pt idx="58">
                  <c:v>-8.7047496381063641E-3</c:v>
                </c:pt>
                <c:pt idx="59">
                  <c:v>-8.6566411572957542E-3</c:v>
                </c:pt>
                <c:pt idx="60">
                  <c:v>-8.6088055516825076E-3</c:v>
                </c:pt>
                <c:pt idx="61">
                  <c:v>-8.5612432851673026E-3</c:v>
                </c:pt>
                <c:pt idx="62">
                  <c:v>-8.5139683994515051E-3</c:v>
                </c:pt>
                <c:pt idx="63">
                  <c:v>-8.4670035908300679E-3</c:v>
                </c:pt>
                <c:pt idx="64">
                  <c:v>-8.4203745296205171E-3</c:v>
                </c:pt>
                <c:pt idx="65">
                  <c:v>-8.3741034222314121E-3</c:v>
                </c:pt>
                <c:pt idx="66">
                  <c:v>-8.3282018158673983E-3</c:v>
                </c:pt>
                <c:pt idx="67">
                  <c:v>-8.2826626458716874E-3</c:v>
                </c:pt>
                <c:pt idx="68">
                  <c:v>-8.2374515257065146E-3</c:v>
                </c:pt>
                <c:pt idx="69">
                  <c:v>-8.19249727957134E-3</c:v>
                </c:pt>
                <c:pt idx="70">
                  <c:v>-8.1476817176580722E-3</c:v>
                </c:pt>
                <c:pt idx="71">
                  <c:v>-8.102828654043711E-3</c:v>
                </c:pt>
                <c:pt idx="72">
                  <c:v>-8.0576921672214103E-3</c:v>
                </c:pt>
                <c:pt idx="73">
                  <c:v>-8.0119441032688241E-3</c:v>
                </c:pt>
                <c:pt idx="74">
                  <c:v>-7.9651608216533831E-3</c:v>
                </c:pt>
                <c:pt idx="75">
                  <c:v>-7.9168091836755491E-3</c:v>
                </c:pt>
                <c:pt idx="76">
                  <c:v>-7.866231783550082E-3</c:v>
                </c:pt>
                <c:pt idx="77">
                  <c:v>-7.8126314221244209E-3</c:v>
                </c:pt>
                <c:pt idx="78">
                  <c:v>-7.7550548232341908E-3</c:v>
                </c:pt>
                <c:pt idx="79">
                  <c:v>-7.6923755926976067E-3</c:v>
                </c:pt>
                <c:pt idx="80">
                  <c:v>-7.6232764199454569E-3</c:v>
                </c:pt>
                <c:pt idx="81">
                  <c:v>-7.5462305222906622E-3</c:v>
                </c:pt>
                <c:pt idx="82">
                  <c:v>-7.4594823318354627E-3</c:v>
                </c:pt>
                <c:pt idx="83">
                  <c:v>-7.3610274250118686E-3</c:v>
                </c:pt>
                <c:pt idx="84">
                  <c:v>-7.2485916947681748E-3</c:v>
                </c:pt>
                <c:pt idx="85">
                  <c:v>-7.1196097653819443E-3</c:v>
                </c:pt>
                <c:pt idx="86">
                  <c:v>-6.9712026499219046E-3</c:v>
                </c:pt>
                <c:pt idx="87">
                  <c:v>-6.8001546503396017E-3</c:v>
                </c:pt>
                <c:pt idx="88">
                  <c:v>-6.6028895002006472E-3</c:v>
                </c:pt>
                <c:pt idx="89">
                  <c:v>-6.3754457500541329E-3</c:v>
                </c:pt>
                <c:pt idx="90">
                  <c:v>-6.1134513954421302E-3</c:v>
                </c:pt>
                <c:pt idx="91">
                  <c:v>-5.81209774753913E-3</c:v>
                </c:pt>
                <c:pt idx="92">
                  <c:v>-5.4661125464375761E-3</c:v>
                </c:pt>
                <c:pt idx="93">
                  <c:v>-5.0697323170682193E-3</c:v>
                </c:pt>
                <c:pt idx="94">
                  <c:v>-4.616673967753282E-3</c:v>
                </c:pt>
                <c:pt idx="95">
                  <c:v>-4.1001056314041448E-3</c:v>
                </c:pt>
                <c:pt idx="96">
                  <c:v>-3.5126167493534023E-3</c:v>
                </c:pt>
                <c:pt idx="97">
                  <c:v>-2.846187397821462E-3</c:v>
                </c:pt>
                <c:pt idx="98">
                  <c:v>-2.0921568570287292E-3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42-49D5-988A-FB99C2828716}"/>
            </c:ext>
          </c:extLst>
        </c:ser>
        <c:ser>
          <c:idx val="0"/>
          <c:order val="0"/>
          <c:spPr>
            <a:ln>
              <a:solidFill>
                <a:srgbClr val="C0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dry bone'!$BT$3:$BT$76</c:f>
                <c:numCache>
                  <c:formatCode>General</c:formatCode>
                  <c:ptCount val="74"/>
                  <c:pt idx="0">
                    <c:v>1.2298373876248841E-3</c:v>
                  </c:pt>
                  <c:pt idx="1">
                    <c:v>1.9958188057123409E-3</c:v>
                  </c:pt>
                  <c:pt idx="2">
                    <c:v>2.929342301646477E-3</c:v>
                  </c:pt>
                  <c:pt idx="3">
                    <c:v>3.690083204771264E-3</c:v>
                  </c:pt>
                  <c:pt idx="4">
                    <c:v>4.2544972292372397E-3</c:v>
                  </c:pt>
                  <c:pt idx="5">
                    <c:v>4.6400102986039228E-3</c:v>
                  </c:pt>
                  <c:pt idx="6">
                    <c:v>4.8708071947990523E-3</c:v>
                  </c:pt>
                  <c:pt idx="7">
                    <c:v>4.9711230730476374E-3</c:v>
                  </c:pt>
                  <c:pt idx="8">
                    <c:v>4.9634647148531757E-3</c:v>
                  </c:pt>
                  <c:pt idx="9">
                    <c:v>4.8680981296985925E-3</c:v>
                  </c:pt>
                  <c:pt idx="10">
                    <c:v>4.7029473425602084E-3</c:v>
                  </c:pt>
                  <c:pt idx="11">
                    <c:v>4.4836509446887704E-3</c:v>
                  </c:pt>
                  <c:pt idx="12">
                    <c:v>4.2236879198366724E-3</c:v>
                  </c:pt>
                  <c:pt idx="13">
                    <c:v>3.9345381180752974E-3</c:v>
                  </c:pt>
                  <c:pt idx="14">
                    <c:v>3.625862811851972E-3</c:v>
                  </c:pt>
                  <c:pt idx="15">
                    <c:v>3.305699111616235E-3</c:v>
                  </c:pt>
                  <c:pt idx="16">
                    <c:v>2.9806660202076553E-3</c:v>
                  </c:pt>
                  <c:pt idx="17">
                    <c:v>2.6561825845017343E-3</c:v>
                  </c:pt>
                  <c:pt idx="18">
                    <c:v>2.3367018381249319E-3</c:v>
                  </c:pt>
                  <c:pt idx="19">
                    <c:v>2.0259702675433206E-3</c:v>
                  </c:pt>
                  <c:pt idx="20">
                    <c:v>1.7273356225277776E-3</c:v>
                  </c:pt>
                  <c:pt idx="21">
                    <c:v>1.4441555683081977E-3</c:v>
                  </c:pt>
                  <c:pt idx="22">
                    <c:v>1.1804280508191335E-3</c:v>
                  </c:pt>
                  <c:pt idx="23">
                    <c:v>9.4191580593484109E-4</c:v>
                  </c:pt>
                  <c:pt idx="24">
                    <c:v>7.3828565450295941E-4</c:v>
                  </c:pt>
                  <c:pt idx="25">
                    <c:v>5.8643022076992153E-4</c:v>
                  </c:pt>
                  <c:pt idx="26">
                    <c:v>5.0981997147546952E-4</c:v>
                  </c:pt>
                  <c:pt idx="27">
                    <c:v>5.186127270979385E-4</c:v>
                  </c:pt>
                  <c:pt idx="28">
                    <c:v>5.8891795311070364E-4</c:v>
                  </c:pt>
                  <c:pt idx="29">
                    <c:v>6.8529619206712344E-4</c:v>
                  </c:pt>
                  <c:pt idx="30">
                    <c:v>7.8378381051027643E-4</c:v>
                  </c:pt>
                  <c:pt idx="31">
                    <c:v>8.7137404198102083E-4</c:v>
                  </c:pt>
                  <c:pt idx="32">
                    <c:v>9.4087737001487227E-4</c:v>
                  </c:pt>
                  <c:pt idx="33">
                    <c:v>9.8798367461601366E-4</c:v>
                  </c:pt>
                  <c:pt idx="34">
                    <c:v>1.0099833839650398E-3</c:v>
                  </c:pt>
                  <c:pt idx="35">
                    <c:v>1.005302598661508E-3</c:v>
                  </c:pt>
                  <c:pt idx="36">
                    <c:v>9.7348461774852209E-4</c:v>
                  </c:pt>
                  <c:pt idx="37">
                    <c:v>9.1556476988805923E-4</c:v>
                  </c:pt>
                  <c:pt idx="38">
                    <c:v>8.3506640264067067E-4</c:v>
                  </c:pt>
                  <c:pt idx="39">
                    <c:v>7.4031157479422633E-4</c:v>
                  </c:pt>
                  <c:pt idx="40">
                    <c:v>6.4944432031659844E-4</c:v>
                  </c:pt>
                  <c:pt idx="41">
                    <c:v>5.9795508871903923E-4</c:v>
                  </c:pt>
                  <c:pt idx="42">
                    <c:v>6.3342435385019052E-4</c:v>
                  </c:pt>
                  <c:pt idx="43">
                    <c:v>7.7718149773395339E-4</c:v>
                  </c:pt>
                  <c:pt idx="44">
                    <c:v>1.0102265273458813E-3</c:v>
                  </c:pt>
                  <c:pt idx="45">
                    <c:v>1.3063744445060755E-3</c:v>
                  </c:pt>
                  <c:pt idx="46">
                    <c:v>1.6481161387323581E-3</c:v>
                  </c:pt>
                  <c:pt idx="47">
                    <c:v>2.0246009994557739E-3</c:v>
                  </c:pt>
                  <c:pt idx="48">
                    <c:v>2.4282367641788247E-3</c:v>
                  </c:pt>
                  <c:pt idx="49">
                    <c:v>2.852837455450724E-3</c:v>
                  </c:pt>
                  <c:pt idx="50">
                    <c:v>3.2927507837646184E-3</c:v>
                  </c:pt>
                  <c:pt idx="51">
                    <c:v>3.7424529783335347E-3</c:v>
                  </c:pt>
                  <c:pt idx="52">
                    <c:v>4.1963638980034631E-3</c:v>
                  </c:pt>
                  <c:pt idx="53">
                    <c:v>4.6487719861109892E-3</c:v>
                  </c:pt>
                  <c:pt idx="54">
                    <c:v>5.093819041071113E-3</c:v>
                  </c:pt>
                  <c:pt idx="55">
                    <c:v>5.525521563727577E-3</c:v>
                  </c:pt>
                  <c:pt idx="56">
                    <c:v>5.9378179614833692E-3</c:v>
                  </c:pt>
                  <c:pt idx="57">
                    <c:v>6.3246372836482439E-3</c:v>
                  </c:pt>
                  <c:pt idx="58">
                    <c:v>6.6799889479842245E-3</c:v>
                  </c:pt>
                  <c:pt idx="59">
                    <c:v>6.9980757348977272E-3</c:v>
                  </c:pt>
                  <c:pt idx="60">
                    <c:v>7.2734350641320035E-3</c:v>
                  </c:pt>
                  <c:pt idx="61">
                    <c:v>7.5011168560981788E-3</c:v>
                  </c:pt>
                  <c:pt idx="62">
                    <c:v>7.6769107079662823E-3</c:v>
                  </c:pt>
                  <c:pt idx="63">
                    <c:v>7.7976413515975498E-3</c:v>
                  </c:pt>
                  <c:pt idx="64">
                    <c:v>7.8615601527421315E-3</c:v>
                  </c:pt>
                  <c:pt idx="65">
                    <c:v>7.8688723482994005E-3</c:v>
                  </c:pt>
                  <c:pt idx="66">
                    <c:v>7.8224543679864655E-3</c:v>
                  </c:pt>
                  <c:pt idx="67">
                    <c:v>7.7288290352464286E-3</c:v>
                  </c:pt>
                  <c:pt idx="68">
                    <c:v>7.5994652584445909E-3</c:v>
                  </c:pt>
                  <c:pt idx="69">
                    <c:v>7.4524175890948929E-3</c:v>
                  </c:pt>
                  <c:pt idx="70">
                    <c:v>7.3141444749420864E-3</c:v>
                  </c:pt>
                  <c:pt idx="71">
                    <c:v>7.2209298923938759E-3</c:v>
                  </c:pt>
                  <c:pt idx="72">
                    <c:v>7.2186532059045566E-3</c:v>
                  </c:pt>
                  <c:pt idx="73">
                    <c:v>7.3591441283444563E-3</c:v>
                  </c:pt>
                </c:numCache>
              </c:numRef>
            </c:plus>
            <c:minus>
              <c:numRef>
                <c:f>'Data dry bone'!$BT$3:$BT$76</c:f>
                <c:numCache>
                  <c:formatCode>General</c:formatCode>
                  <c:ptCount val="74"/>
                  <c:pt idx="0">
                    <c:v>1.2298373876248841E-3</c:v>
                  </c:pt>
                  <c:pt idx="1">
                    <c:v>1.9958188057123409E-3</c:v>
                  </c:pt>
                  <c:pt idx="2">
                    <c:v>2.929342301646477E-3</c:v>
                  </c:pt>
                  <c:pt idx="3">
                    <c:v>3.690083204771264E-3</c:v>
                  </c:pt>
                  <c:pt idx="4">
                    <c:v>4.2544972292372397E-3</c:v>
                  </c:pt>
                  <c:pt idx="5">
                    <c:v>4.6400102986039228E-3</c:v>
                  </c:pt>
                  <c:pt idx="6">
                    <c:v>4.8708071947990523E-3</c:v>
                  </c:pt>
                  <c:pt idx="7">
                    <c:v>4.9711230730476374E-3</c:v>
                  </c:pt>
                  <c:pt idx="8">
                    <c:v>4.9634647148531757E-3</c:v>
                  </c:pt>
                  <c:pt idx="9">
                    <c:v>4.8680981296985925E-3</c:v>
                  </c:pt>
                  <c:pt idx="10">
                    <c:v>4.7029473425602084E-3</c:v>
                  </c:pt>
                  <c:pt idx="11">
                    <c:v>4.4836509446887704E-3</c:v>
                  </c:pt>
                  <c:pt idx="12">
                    <c:v>4.2236879198366724E-3</c:v>
                  </c:pt>
                  <c:pt idx="13">
                    <c:v>3.9345381180752974E-3</c:v>
                  </c:pt>
                  <c:pt idx="14">
                    <c:v>3.625862811851972E-3</c:v>
                  </c:pt>
                  <c:pt idx="15">
                    <c:v>3.305699111616235E-3</c:v>
                  </c:pt>
                  <c:pt idx="16">
                    <c:v>2.9806660202076553E-3</c:v>
                  </c:pt>
                  <c:pt idx="17">
                    <c:v>2.6561825845017343E-3</c:v>
                  </c:pt>
                  <c:pt idx="18">
                    <c:v>2.3367018381249319E-3</c:v>
                  </c:pt>
                  <c:pt idx="19">
                    <c:v>2.0259702675433206E-3</c:v>
                  </c:pt>
                  <c:pt idx="20">
                    <c:v>1.7273356225277776E-3</c:v>
                  </c:pt>
                  <c:pt idx="21">
                    <c:v>1.4441555683081977E-3</c:v>
                  </c:pt>
                  <c:pt idx="22">
                    <c:v>1.1804280508191335E-3</c:v>
                  </c:pt>
                  <c:pt idx="23">
                    <c:v>9.4191580593484109E-4</c:v>
                  </c:pt>
                  <c:pt idx="24">
                    <c:v>7.3828565450295941E-4</c:v>
                  </c:pt>
                  <c:pt idx="25">
                    <c:v>5.8643022076992153E-4</c:v>
                  </c:pt>
                  <c:pt idx="26">
                    <c:v>5.0981997147546952E-4</c:v>
                  </c:pt>
                  <c:pt idx="27">
                    <c:v>5.186127270979385E-4</c:v>
                  </c:pt>
                  <c:pt idx="28">
                    <c:v>5.8891795311070364E-4</c:v>
                  </c:pt>
                  <c:pt idx="29">
                    <c:v>6.8529619206712344E-4</c:v>
                  </c:pt>
                  <c:pt idx="30">
                    <c:v>7.8378381051027643E-4</c:v>
                  </c:pt>
                  <c:pt idx="31">
                    <c:v>8.7137404198102083E-4</c:v>
                  </c:pt>
                  <c:pt idx="32">
                    <c:v>9.4087737001487227E-4</c:v>
                  </c:pt>
                  <c:pt idx="33">
                    <c:v>9.8798367461601366E-4</c:v>
                  </c:pt>
                  <c:pt idx="34">
                    <c:v>1.0099833839650398E-3</c:v>
                  </c:pt>
                  <c:pt idx="35">
                    <c:v>1.005302598661508E-3</c:v>
                  </c:pt>
                  <c:pt idx="36">
                    <c:v>9.7348461774852209E-4</c:v>
                  </c:pt>
                  <c:pt idx="37">
                    <c:v>9.1556476988805923E-4</c:v>
                  </c:pt>
                  <c:pt idx="38">
                    <c:v>8.3506640264067067E-4</c:v>
                  </c:pt>
                  <c:pt idx="39">
                    <c:v>7.4031157479422633E-4</c:v>
                  </c:pt>
                  <c:pt idx="40">
                    <c:v>6.4944432031659844E-4</c:v>
                  </c:pt>
                  <c:pt idx="41">
                    <c:v>5.9795508871903923E-4</c:v>
                  </c:pt>
                  <c:pt idx="42">
                    <c:v>6.3342435385019052E-4</c:v>
                  </c:pt>
                  <c:pt idx="43">
                    <c:v>7.7718149773395339E-4</c:v>
                  </c:pt>
                  <c:pt idx="44">
                    <c:v>1.0102265273458813E-3</c:v>
                  </c:pt>
                  <c:pt idx="45">
                    <c:v>1.3063744445060755E-3</c:v>
                  </c:pt>
                  <c:pt idx="46">
                    <c:v>1.6481161387323581E-3</c:v>
                  </c:pt>
                  <c:pt idx="47">
                    <c:v>2.0246009994557739E-3</c:v>
                  </c:pt>
                  <c:pt idx="48">
                    <c:v>2.4282367641788247E-3</c:v>
                  </c:pt>
                  <c:pt idx="49">
                    <c:v>2.852837455450724E-3</c:v>
                  </c:pt>
                  <c:pt idx="50">
                    <c:v>3.2927507837646184E-3</c:v>
                  </c:pt>
                  <c:pt idx="51">
                    <c:v>3.7424529783335347E-3</c:v>
                  </c:pt>
                  <c:pt idx="52">
                    <c:v>4.1963638980034631E-3</c:v>
                  </c:pt>
                  <c:pt idx="53">
                    <c:v>4.6487719861109892E-3</c:v>
                  </c:pt>
                  <c:pt idx="54">
                    <c:v>5.093819041071113E-3</c:v>
                  </c:pt>
                  <c:pt idx="55">
                    <c:v>5.525521563727577E-3</c:v>
                  </c:pt>
                  <c:pt idx="56">
                    <c:v>5.9378179614833692E-3</c:v>
                  </c:pt>
                  <c:pt idx="57">
                    <c:v>6.3246372836482439E-3</c:v>
                  </c:pt>
                  <c:pt idx="58">
                    <c:v>6.6799889479842245E-3</c:v>
                  </c:pt>
                  <c:pt idx="59">
                    <c:v>6.9980757348977272E-3</c:v>
                  </c:pt>
                  <c:pt idx="60">
                    <c:v>7.2734350641320035E-3</c:v>
                  </c:pt>
                  <c:pt idx="61">
                    <c:v>7.5011168560981788E-3</c:v>
                  </c:pt>
                  <c:pt idx="62">
                    <c:v>7.6769107079662823E-3</c:v>
                  </c:pt>
                  <c:pt idx="63">
                    <c:v>7.7976413515975498E-3</c:v>
                  </c:pt>
                  <c:pt idx="64">
                    <c:v>7.8615601527421315E-3</c:v>
                  </c:pt>
                  <c:pt idx="65">
                    <c:v>7.8688723482994005E-3</c:v>
                  </c:pt>
                  <c:pt idx="66">
                    <c:v>7.8224543679864655E-3</c:v>
                  </c:pt>
                  <c:pt idx="67">
                    <c:v>7.7288290352464286E-3</c:v>
                  </c:pt>
                  <c:pt idx="68">
                    <c:v>7.5994652584445909E-3</c:v>
                  </c:pt>
                  <c:pt idx="69">
                    <c:v>7.4524175890948929E-3</c:v>
                  </c:pt>
                  <c:pt idx="70">
                    <c:v>7.3141444749420864E-3</c:v>
                  </c:pt>
                  <c:pt idx="71">
                    <c:v>7.2209298923938759E-3</c:v>
                  </c:pt>
                  <c:pt idx="72">
                    <c:v>7.2186532059045566E-3</c:v>
                  </c:pt>
                  <c:pt idx="73">
                    <c:v>7.3591441283444563E-3</c:v>
                  </c:pt>
                </c:numCache>
              </c:numRef>
            </c:minus>
            <c:spPr>
              <a:ln>
                <a:solidFill>
                  <a:srgbClr val="C00000"/>
                </a:solidFill>
              </a:ln>
            </c:spPr>
          </c:errBars>
          <c:xVal>
            <c:numRef>
              <c:f>'Data dry bone'!$BM$3:$BM$76</c:f>
              <c:numCache>
                <c:formatCode>General</c:formatCode>
                <c:ptCount val="74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bone'!$BR$3:$BR$76</c:f>
              <c:numCache>
                <c:formatCode>General</c:formatCode>
                <c:ptCount val="74"/>
                <c:pt idx="0">
                  <c:v>6.6750000000000004E-3</c:v>
                </c:pt>
                <c:pt idx="1">
                  <c:v>9.1915275296510848E-3</c:v>
                </c:pt>
                <c:pt idx="2">
                  <c:v>1.0867372692190595E-2</c:v>
                </c:pt>
                <c:pt idx="3">
                  <c:v>1.1819323919781339E-2</c:v>
                </c:pt>
                <c:pt idx="4">
                  <c:v>1.2154744642845572E-2</c:v>
                </c:pt>
                <c:pt idx="5">
                  <c:v>1.1971994383831685E-2</c:v>
                </c:pt>
                <c:pt idx="6">
                  <c:v>1.1360841809678505E-2</c:v>
                </c:pt>
                <c:pt idx="7">
                  <c:v>1.0402869742977239E-2</c:v>
                </c:pt>
                <c:pt idx="8">
                  <c:v>9.1718721318311096E-3</c:v>
                </c:pt>
                <c:pt idx="9">
                  <c:v>7.7342429784125963E-3</c:v>
                </c:pt>
                <c:pt idx="10">
                  <c:v>6.1493572262183039E-3</c:v>
                </c:pt>
                <c:pt idx="11">
                  <c:v>4.4699436060215399E-3</c:v>
                </c:pt>
                <c:pt idx="12">
                  <c:v>2.7424494405224823E-3</c:v>
                </c:pt>
                <c:pt idx="13">
                  <c:v>1.0073974076960004E-3</c:v>
                </c:pt>
                <c:pt idx="14">
                  <c:v>-7.002657371628241E-4</c:v>
                </c:pt>
                <c:pt idx="15">
                  <c:v>-2.3508284806956258E-3</c:v>
                </c:pt>
                <c:pt idx="16">
                  <c:v>-3.9194819120399495E-3</c:v>
                </c:pt>
                <c:pt idx="17">
                  <c:v>-5.3859951246908282E-3</c:v>
                </c:pt>
                <c:pt idx="18">
                  <c:v>-6.7343986596647906E-3</c:v>
                </c:pt>
                <c:pt idx="19">
                  <c:v>-7.9526759899660512E-3</c:v>
                </c:pt>
                <c:pt idx="20">
                  <c:v>-9.0324630463552019E-3</c:v>
                </c:pt>
                <c:pt idx="21">
                  <c:v>-9.9687557844202884E-3</c:v>
                </c:pt>
                <c:pt idx="22">
                  <c:v>-1.0759625792950075E-2</c:v>
                </c:pt>
                <c:pt idx="23">
                  <c:v>-1.1405943943609761E-2</c:v>
                </c:pt>
                <c:pt idx="24">
                  <c:v>-1.1911112081918999E-2</c:v>
                </c:pt>
                <c:pt idx="25">
                  <c:v>-1.2280802759532555E-2</c:v>
                </c:pt>
                <c:pt idx="26">
                  <c:v>-1.2522707007822716E-2</c:v>
                </c:pt>
                <c:pt idx="27">
                  <c:v>-1.2646290152764802E-2</c:v>
                </c:pt>
                <c:pt idx="28">
                  <c:v>-1.2662555671124206E-2</c:v>
                </c:pt>
                <c:pt idx="29">
                  <c:v>-1.2583817087946753E-2</c:v>
                </c:pt>
                <c:pt idx="30">
                  <c:v>-1.2423477915350431E-2</c:v>
                </c:pt>
                <c:pt idx="31">
                  <c:v>-1.2195819632620244E-2</c:v>
                </c:pt>
                <c:pt idx="32">
                  <c:v>-1.1915797707604796E-2</c:v>
                </c:pt>
                <c:pt idx="33">
                  <c:v>-1.159884565941593E-2</c:v>
                </c:pt>
                <c:pt idx="34">
                  <c:v>-1.1260687162430023E-2</c:v>
                </c:pt>
                <c:pt idx="35">
                  <c:v>-1.0917156191592271E-2</c:v>
                </c:pt>
                <c:pt idx="36">
                  <c:v>-1.0584025209022522E-2</c:v>
                </c:pt>
                <c:pt idx="37">
                  <c:v>-1.0276841391924304E-2</c:v>
                </c:pt>
                <c:pt idx="38">
                  <c:v>-1.0010770901796282E-2</c:v>
                </c:pt>
                <c:pt idx="39">
                  <c:v>-9.8004511949439099E-3</c:v>
                </c:pt>
                <c:pt idx="40">
                  <c:v>-9.6598513742977288E-3</c:v>
                </c:pt>
                <c:pt idx="41">
                  <c:v>-9.6021405825295163E-3</c:v>
                </c:pt>
                <c:pt idx="42">
                  <c:v>-9.6395644364729999E-3</c:v>
                </c:pt>
                <c:pt idx="43">
                  <c:v>-9.783329502848024E-3</c:v>
                </c:pt>
                <c:pt idx="44">
                  <c:v>-1.0043495815282931E-2</c:v>
                </c:pt>
                <c:pt idx="45">
                  <c:v>-1.0428877432645828E-2</c:v>
                </c:pt>
                <c:pt idx="46">
                  <c:v>-1.094695103867073E-2</c:v>
                </c:pt>
                <c:pt idx="47">
                  <c:v>-1.1603772582892347E-2</c:v>
                </c:pt>
                <c:pt idx="48">
                  <c:v>-1.2403901962879459E-2</c:v>
                </c:pt>
                <c:pt idx="49">
                  <c:v>-1.3350335747772526E-2</c:v>
                </c:pt>
                <c:pt idx="50">
                  <c:v>-1.4444447943121962E-2</c:v>
                </c:pt>
                <c:pt idx="51">
                  <c:v>-1.5685938797030202E-2</c:v>
                </c:pt>
                <c:pt idx="52">
                  <c:v>-1.7072791647597632E-2</c:v>
                </c:pt>
                <c:pt idx="53">
                  <c:v>-1.8601237811665072E-2</c:v>
                </c:pt>
                <c:pt idx="54">
                  <c:v>-2.0265729514865462E-2</c:v>
                </c:pt>
                <c:pt idx="55">
                  <c:v>-2.2058920862973466E-2</c:v>
                </c:pt>
                <c:pt idx="56">
                  <c:v>-2.3971656854560916E-2</c:v>
                </c:pt>
                <c:pt idx="57">
                  <c:v>-2.599297043494973E-2</c:v>
                </c:pt>
                <c:pt idx="58">
                  <c:v>-2.8110087591470299E-2</c:v>
                </c:pt>
                <c:pt idx="59">
                  <c:v>-3.030844049002706E-2</c:v>
                </c:pt>
                <c:pt idx="60">
                  <c:v>-3.2571688652951833E-2</c:v>
                </c:pt>
                <c:pt idx="61">
                  <c:v>-3.4881748178178823E-2</c:v>
                </c:pt>
                <c:pt idx="62">
                  <c:v>-3.7218828999706868E-2</c:v>
                </c:pt>
                <c:pt idx="63">
                  <c:v>-3.956148018936765E-2</c:v>
                </c:pt>
                <c:pt idx="64">
                  <c:v>-4.1886643299903326E-2</c:v>
                </c:pt>
                <c:pt idx="65">
                  <c:v>-4.4169713749336717E-2</c:v>
                </c:pt>
                <c:pt idx="66">
                  <c:v>-4.6384610246651005E-2</c:v>
                </c:pt>
                <c:pt idx="67">
                  <c:v>-4.8503852258768132E-2</c:v>
                </c:pt>
                <c:pt idx="68">
                  <c:v>-5.049864551882724E-2</c:v>
                </c:pt>
                <c:pt idx="69">
                  <c:v>-5.2338975575777644E-2</c:v>
                </c:pt>
                <c:pt idx="70">
                  <c:v>-5.3993709385250124E-2</c:v>
                </c:pt>
                <c:pt idx="71">
                  <c:v>-5.5430704941762443E-2</c:v>
                </c:pt>
                <c:pt idx="72">
                  <c:v>-5.6616928952202272E-2</c:v>
                </c:pt>
                <c:pt idx="73">
                  <c:v>-5.7518582550614539E-2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42-49D5-988A-FB99C282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270848"/>
        <c:axId val="186271424"/>
      </c:scatterChart>
      <c:valAx>
        <c:axId val="186270848"/>
        <c:scaling>
          <c:orientation val="minMax"/>
          <c:max val="1.6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 b="0"/>
                </a:pPr>
                <a:r>
                  <a:rPr lang="fr-FR" sz="1600" b="0"/>
                  <a:t>Flexion</a:t>
                </a:r>
                <a:r>
                  <a:rPr lang="fr-FR" sz="1600" b="0" baseline="0"/>
                  <a:t> angle (rad)</a:t>
                </a:r>
                <a:endParaRPr lang="fr-FR" sz="1600" b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500" b="1"/>
            </a:pPr>
            <a:endParaRPr lang="fr-FR"/>
          </a:p>
        </c:txPr>
        <c:crossAx val="186271424"/>
        <c:crossesAt val="-8.0000000000000016E-2"/>
        <c:crossBetween val="midCat"/>
        <c:majorUnit val="0.4"/>
      </c:valAx>
      <c:valAx>
        <c:axId val="186271424"/>
        <c:scaling>
          <c:orientation val="minMax"/>
          <c:max val="4.0000000000000008E-2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500" b="1"/>
            </a:pPr>
            <a:endParaRPr lang="fr-FR"/>
          </a:p>
        </c:txPr>
        <c:crossAx val="186270848"/>
        <c:crosses val="autoZero"/>
        <c:crossBetween val="midCat"/>
        <c:majorUnit val="4.0000000000000008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bones'!$X$4:$X$398</c:f>
              <c:numCache>
                <c:formatCode>0.00E+00</c:formatCode>
                <c:ptCount val="395"/>
                <c:pt idx="0">
                  <c:v>3.7856399999999999E-5</c:v>
                </c:pt>
                <c:pt idx="1">
                  <c:v>2.9753100000000001E-5</c:v>
                </c:pt>
                <c:pt idx="2">
                  <c:v>3.4469399999999999E-5</c:v>
                </c:pt>
                <c:pt idx="3">
                  <c:v>4.8159199999999998E-5</c:v>
                </c:pt>
                <c:pt idx="4">
                  <c:v>9.61795E-6</c:v>
                </c:pt>
                <c:pt idx="5">
                  <c:v>-2.6948899999999999E-5</c:v>
                </c:pt>
                <c:pt idx="6">
                  <c:v>8.5387599999999992E-6</c:v>
                </c:pt>
                <c:pt idx="7" formatCode="General">
                  <c:v>1.2841799999999999E-4</c:v>
                </c:pt>
                <c:pt idx="8" formatCode="General">
                  <c:v>3.5133099999999997E-4</c:v>
                </c:pt>
                <c:pt idx="9" formatCode="General">
                  <c:v>7.3107100000000002E-4</c:v>
                </c:pt>
                <c:pt idx="10" formatCode="General">
                  <c:v>1.6409650000000001E-3</c:v>
                </c:pt>
                <c:pt idx="11" formatCode="General">
                  <c:v>3.0499070000000001E-3</c:v>
                </c:pt>
                <c:pt idx="12" formatCode="General">
                  <c:v>4.7309939999999997E-3</c:v>
                </c:pt>
                <c:pt idx="13" formatCode="General">
                  <c:v>6.7390920000000003E-3</c:v>
                </c:pt>
                <c:pt idx="14" formatCode="General">
                  <c:v>8.9576440000000007E-3</c:v>
                </c:pt>
                <c:pt idx="15" formatCode="General">
                  <c:v>1.0937716E-2</c:v>
                </c:pt>
                <c:pt idx="16" formatCode="General">
                  <c:v>1.2836904E-2</c:v>
                </c:pt>
                <c:pt idx="17" formatCode="General">
                  <c:v>1.4927977E-2</c:v>
                </c:pt>
                <c:pt idx="18" formatCode="General">
                  <c:v>1.7192123E-2</c:v>
                </c:pt>
                <c:pt idx="19" formatCode="General">
                  <c:v>2.0004516E-2</c:v>
                </c:pt>
                <c:pt idx="20" formatCode="General">
                  <c:v>2.2806466000000001E-2</c:v>
                </c:pt>
                <c:pt idx="21" formatCode="General">
                  <c:v>2.5646543000000001E-2</c:v>
                </c:pt>
                <c:pt idx="22" formatCode="General">
                  <c:v>2.8344378E-2</c:v>
                </c:pt>
                <c:pt idx="23" formatCode="General">
                  <c:v>3.2599105000000003E-2</c:v>
                </c:pt>
                <c:pt idx="24" formatCode="General">
                  <c:v>3.8595415000000001E-2</c:v>
                </c:pt>
                <c:pt idx="25" formatCode="General">
                  <c:v>4.7359340999999999E-2</c:v>
                </c:pt>
                <c:pt idx="26" formatCode="General">
                  <c:v>5.7118954999999999E-2</c:v>
                </c:pt>
                <c:pt idx="27" formatCode="General">
                  <c:v>6.8013795000000002E-2</c:v>
                </c:pt>
                <c:pt idx="28" formatCode="General">
                  <c:v>7.9375720999999996E-2</c:v>
                </c:pt>
                <c:pt idx="29" formatCode="General">
                  <c:v>8.9530686999999998E-2</c:v>
                </c:pt>
                <c:pt idx="30" formatCode="General">
                  <c:v>9.6948483000000002E-2</c:v>
                </c:pt>
                <c:pt idx="31" formatCode="General">
                  <c:v>0.103351742</c:v>
                </c:pt>
                <c:pt idx="32" formatCode="General">
                  <c:v>0.10931961699999999</c:v>
                </c:pt>
                <c:pt idx="33" formatCode="General">
                  <c:v>0.11413962599999999</c:v>
                </c:pt>
                <c:pt idx="34" formatCode="General">
                  <c:v>0.118732302</c:v>
                </c:pt>
                <c:pt idx="35" formatCode="General">
                  <c:v>0.123575877</c:v>
                </c:pt>
                <c:pt idx="36" formatCode="General">
                  <c:v>0.12888540300000001</c:v>
                </c:pt>
                <c:pt idx="37" formatCode="General">
                  <c:v>0.13368453899999999</c:v>
                </c:pt>
                <c:pt idx="38" formatCode="General">
                  <c:v>0.13816368000000001</c:v>
                </c:pt>
                <c:pt idx="39" formatCode="General">
                  <c:v>0.14344948199999999</c:v>
                </c:pt>
                <c:pt idx="40" formatCode="General">
                  <c:v>0.14884460999999999</c:v>
                </c:pt>
                <c:pt idx="41" formatCode="General">
                  <c:v>0.153550612</c:v>
                </c:pt>
                <c:pt idx="42" formatCode="General">
                  <c:v>0.15821529300000001</c:v>
                </c:pt>
                <c:pt idx="43" formatCode="General">
                  <c:v>0.16231520299999999</c:v>
                </c:pt>
                <c:pt idx="44" formatCode="General">
                  <c:v>0.165285288</c:v>
                </c:pt>
                <c:pt idx="45" formatCode="General">
                  <c:v>0.16869674700000001</c:v>
                </c:pt>
                <c:pt idx="46" formatCode="General">
                  <c:v>0.17310446400000001</c:v>
                </c:pt>
                <c:pt idx="47" formatCode="General">
                  <c:v>0.17785040899999999</c:v>
                </c:pt>
                <c:pt idx="48" formatCode="General">
                  <c:v>0.183694577</c:v>
                </c:pt>
                <c:pt idx="49" formatCode="General">
                  <c:v>0.18973842099999999</c:v>
                </c:pt>
                <c:pt idx="50" formatCode="General">
                  <c:v>0.19500251399999999</c:v>
                </c:pt>
                <c:pt idx="51" formatCode="General">
                  <c:v>0.199322953</c:v>
                </c:pt>
                <c:pt idx="52" formatCode="General">
                  <c:v>0.20356992199999999</c:v>
                </c:pt>
                <c:pt idx="53" formatCode="General">
                  <c:v>0.20734456600000001</c:v>
                </c:pt>
                <c:pt idx="54" formatCode="General">
                  <c:v>0.21132864200000001</c:v>
                </c:pt>
                <c:pt idx="55" formatCode="General">
                  <c:v>0.21631929</c:v>
                </c:pt>
                <c:pt idx="56" formatCode="General">
                  <c:v>0.222147439</c:v>
                </c:pt>
                <c:pt idx="57" formatCode="General">
                  <c:v>0.22812142599999999</c:v>
                </c:pt>
                <c:pt idx="58" formatCode="General">
                  <c:v>0.23339485099999999</c:v>
                </c:pt>
                <c:pt idx="59" formatCode="General">
                  <c:v>0.23776966599999999</c:v>
                </c:pt>
                <c:pt idx="60" formatCode="General">
                  <c:v>0.24148081099999999</c:v>
                </c:pt>
                <c:pt idx="61" formatCode="General">
                  <c:v>0.24456633999999999</c:v>
                </c:pt>
                <c:pt idx="62" formatCode="General">
                  <c:v>0.247038593</c:v>
                </c:pt>
                <c:pt idx="63" formatCode="General">
                  <c:v>0.249719413</c:v>
                </c:pt>
                <c:pt idx="64" formatCode="General">
                  <c:v>0.25291114999999997</c:v>
                </c:pt>
                <c:pt idx="65" formatCode="General">
                  <c:v>0.25625720600000002</c:v>
                </c:pt>
                <c:pt idx="66" formatCode="General">
                  <c:v>0.25989303000000002</c:v>
                </c:pt>
                <c:pt idx="67" formatCode="General">
                  <c:v>0.26433078900000001</c:v>
                </c:pt>
                <c:pt idx="68" formatCode="General">
                  <c:v>0.26935378599999998</c:v>
                </c:pt>
                <c:pt idx="69" formatCode="General">
                  <c:v>0.27513642999999999</c:v>
                </c:pt>
                <c:pt idx="70" formatCode="General">
                  <c:v>0.28053333600000002</c:v>
                </c:pt>
                <c:pt idx="71" formatCode="General">
                  <c:v>0.28534960199999998</c:v>
                </c:pt>
                <c:pt idx="72" formatCode="General">
                  <c:v>0.29023846599999997</c:v>
                </c:pt>
                <c:pt idx="73" formatCode="General">
                  <c:v>0.295511617</c:v>
                </c:pt>
                <c:pt idx="74" formatCode="General">
                  <c:v>0.29997549699999998</c:v>
                </c:pt>
                <c:pt idx="75" formatCode="General">
                  <c:v>0.30454658299999998</c:v>
                </c:pt>
                <c:pt idx="76" formatCode="General">
                  <c:v>0.30970820900000001</c:v>
                </c:pt>
                <c:pt idx="77" formatCode="General">
                  <c:v>0.31459512699999997</c:v>
                </c:pt>
                <c:pt idx="78" formatCode="General">
                  <c:v>0.318058216</c:v>
                </c:pt>
                <c:pt idx="79" formatCode="General">
                  <c:v>0.32098512699999998</c:v>
                </c:pt>
                <c:pt idx="80" formatCode="General">
                  <c:v>0.32347410799999998</c:v>
                </c:pt>
                <c:pt idx="81" formatCode="General">
                  <c:v>0.32535961000000002</c:v>
                </c:pt>
                <c:pt idx="82" formatCode="General">
                  <c:v>0.32676087300000001</c:v>
                </c:pt>
                <c:pt idx="83" formatCode="General">
                  <c:v>0.32820538199999999</c:v>
                </c:pt>
                <c:pt idx="84" formatCode="General">
                  <c:v>0.330094889</c:v>
                </c:pt>
                <c:pt idx="85" formatCode="General">
                  <c:v>0.33268491700000002</c:v>
                </c:pt>
                <c:pt idx="86" formatCode="General">
                  <c:v>0.33603798299999998</c:v>
                </c:pt>
                <c:pt idx="87" formatCode="General">
                  <c:v>0.33987561999999999</c:v>
                </c:pt>
                <c:pt idx="88" formatCode="General">
                  <c:v>0.34363137399999999</c:v>
                </c:pt>
                <c:pt idx="89" formatCode="General">
                  <c:v>0.347073191</c:v>
                </c:pt>
                <c:pt idx="90" formatCode="General">
                  <c:v>0.35019857300000001</c:v>
                </c:pt>
                <c:pt idx="91" formatCode="General">
                  <c:v>0.35312437899999999</c:v>
                </c:pt>
                <c:pt idx="92" formatCode="General">
                  <c:v>0.35551749500000002</c:v>
                </c:pt>
                <c:pt idx="93" formatCode="General">
                  <c:v>0.35795797499999998</c:v>
                </c:pt>
                <c:pt idx="94" formatCode="General">
                  <c:v>0.361020703</c:v>
                </c:pt>
                <c:pt idx="95" formatCode="General">
                  <c:v>0.36469774100000002</c:v>
                </c:pt>
                <c:pt idx="96" formatCode="General">
                  <c:v>0.36878223100000002</c:v>
                </c:pt>
                <c:pt idx="97" formatCode="General">
                  <c:v>0.37299256800000002</c:v>
                </c:pt>
                <c:pt idx="98" formatCode="General">
                  <c:v>0.37710565899999998</c:v>
                </c:pt>
                <c:pt idx="99" formatCode="General">
                  <c:v>0.38040182900000002</c:v>
                </c:pt>
                <c:pt idx="100" formatCode="General">
                  <c:v>0.38271197600000001</c:v>
                </c:pt>
                <c:pt idx="101" formatCode="General">
                  <c:v>0.38411305800000001</c:v>
                </c:pt>
                <c:pt idx="102" formatCode="General">
                  <c:v>0.38634881799999998</c:v>
                </c:pt>
                <c:pt idx="103" formatCode="General">
                  <c:v>0.39150892300000001</c:v>
                </c:pt>
                <c:pt idx="104" formatCode="General">
                  <c:v>0.39773202200000002</c:v>
                </c:pt>
                <c:pt idx="105" formatCode="General">
                  <c:v>0.40395324999999999</c:v>
                </c:pt>
                <c:pt idx="106" formatCode="General">
                  <c:v>0.41088124300000001</c:v>
                </c:pt>
                <c:pt idx="107" formatCode="General">
                  <c:v>0.41693752699999997</c:v>
                </c:pt>
                <c:pt idx="108" formatCode="General">
                  <c:v>0.420684277</c:v>
                </c:pt>
                <c:pt idx="109" formatCode="General">
                  <c:v>0.424372851</c:v>
                </c:pt>
                <c:pt idx="110" formatCode="General">
                  <c:v>0.428842905</c:v>
                </c:pt>
                <c:pt idx="111" formatCode="General">
                  <c:v>0.43398814099999999</c:v>
                </c:pt>
                <c:pt idx="112" formatCode="General">
                  <c:v>0.43994599499999998</c:v>
                </c:pt>
                <c:pt idx="113" formatCode="General">
                  <c:v>0.44602572299999999</c:v>
                </c:pt>
                <c:pt idx="114" formatCode="General">
                  <c:v>0.45225859200000001</c:v>
                </c:pt>
                <c:pt idx="115" formatCode="General">
                  <c:v>0.45800769600000002</c:v>
                </c:pt>
                <c:pt idx="116" formatCode="General">
                  <c:v>0.46255975500000002</c:v>
                </c:pt>
                <c:pt idx="117" formatCode="General">
                  <c:v>0.46617678800000001</c:v>
                </c:pt>
                <c:pt idx="118" formatCode="General">
                  <c:v>0.46928871900000002</c:v>
                </c:pt>
                <c:pt idx="119" formatCode="General">
                  <c:v>0.47121990600000002</c:v>
                </c:pt>
                <c:pt idx="120" formatCode="General">
                  <c:v>0.47284165500000003</c:v>
                </c:pt>
                <c:pt idx="121" formatCode="General">
                  <c:v>0.47426894600000002</c:v>
                </c:pt>
                <c:pt idx="122" formatCode="General">
                  <c:v>0.47593762099999998</c:v>
                </c:pt>
                <c:pt idx="123" formatCode="General">
                  <c:v>0.478358318</c:v>
                </c:pt>
                <c:pt idx="124" formatCode="General">
                  <c:v>0.48131915199999997</c:v>
                </c:pt>
                <c:pt idx="125" formatCode="General">
                  <c:v>0.484533149</c:v>
                </c:pt>
                <c:pt idx="126" formatCode="General">
                  <c:v>0.488063003</c:v>
                </c:pt>
                <c:pt idx="127" formatCode="General">
                  <c:v>0.49145986800000002</c:v>
                </c:pt>
                <c:pt idx="128" formatCode="General">
                  <c:v>0.49396024700000002</c:v>
                </c:pt>
                <c:pt idx="129" formatCode="General">
                  <c:v>0.495965612</c:v>
                </c:pt>
                <c:pt idx="130" formatCode="General">
                  <c:v>0.497865954</c:v>
                </c:pt>
                <c:pt idx="131" formatCode="General">
                  <c:v>0.49986454200000002</c:v>
                </c:pt>
                <c:pt idx="132" formatCode="General">
                  <c:v>0.50195555800000002</c:v>
                </c:pt>
                <c:pt idx="133" formatCode="General">
                  <c:v>0.50453141599999995</c:v>
                </c:pt>
                <c:pt idx="134" formatCode="General">
                  <c:v>0.50737182700000005</c:v>
                </c:pt>
                <c:pt idx="135" formatCode="General">
                  <c:v>0.51081650099999998</c:v>
                </c:pt>
                <c:pt idx="136" formatCode="General">
                  <c:v>0.51444022300000003</c:v>
                </c:pt>
                <c:pt idx="137" formatCode="General">
                  <c:v>0.51781769099999997</c:v>
                </c:pt>
                <c:pt idx="138" formatCode="General">
                  <c:v>0.52074236399999996</c:v>
                </c:pt>
                <c:pt idx="139" formatCode="General">
                  <c:v>0.52358872300000003</c:v>
                </c:pt>
                <c:pt idx="140" formatCode="General">
                  <c:v>0.52612792600000002</c:v>
                </c:pt>
                <c:pt idx="141" formatCode="General">
                  <c:v>0.52828202800000001</c:v>
                </c:pt>
                <c:pt idx="142" formatCode="General">
                  <c:v>0.53038455500000004</c:v>
                </c:pt>
                <c:pt idx="143" formatCode="General">
                  <c:v>0.53266633699999999</c:v>
                </c:pt>
                <c:pt idx="144" formatCode="General">
                  <c:v>0.53537319900000002</c:v>
                </c:pt>
                <c:pt idx="145" formatCode="General">
                  <c:v>0.53797470700000005</c:v>
                </c:pt>
                <c:pt idx="146" formatCode="General">
                  <c:v>0.54011723499999997</c:v>
                </c:pt>
                <c:pt idx="147" formatCode="General">
                  <c:v>0.54217437599999996</c:v>
                </c:pt>
                <c:pt idx="148" formatCode="General">
                  <c:v>0.54373208399999995</c:v>
                </c:pt>
                <c:pt idx="149" formatCode="General">
                  <c:v>0.54457068799999997</c:v>
                </c:pt>
                <c:pt idx="150" formatCode="General">
                  <c:v>0.54505745900000002</c:v>
                </c:pt>
                <c:pt idx="151" formatCode="General">
                  <c:v>0.54562781999999999</c:v>
                </c:pt>
                <c:pt idx="152" formatCode="General">
                  <c:v>0.54605786999999995</c:v>
                </c:pt>
                <c:pt idx="153" formatCode="General">
                  <c:v>0.54675702999999998</c:v>
                </c:pt>
                <c:pt idx="154" formatCode="General">
                  <c:v>0.54806805599999997</c:v>
                </c:pt>
                <c:pt idx="155" formatCode="General">
                  <c:v>0.55015698400000002</c:v>
                </c:pt>
                <c:pt idx="156" formatCode="General">
                  <c:v>0.55265801000000003</c:v>
                </c:pt>
                <c:pt idx="157" formatCode="General">
                  <c:v>0.55553333699999996</c:v>
                </c:pt>
                <c:pt idx="158" formatCode="General">
                  <c:v>0.55846892000000004</c:v>
                </c:pt>
                <c:pt idx="159" formatCode="General">
                  <c:v>0.56083642199999995</c:v>
                </c:pt>
                <c:pt idx="160" formatCode="General">
                  <c:v>0.56231390800000003</c:v>
                </c:pt>
                <c:pt idx="161" formatCode="General">
                  <c:v>0.56340012900000003</c:v>
                </c:pt>
                <c:pt idx="162" formatCode="General">
                  <c:v>0.56428496100000003</c:v>
                </c:pt>
                <c:pt idx="163" formatCode="General">
                  <c:v>0.56563571800000001</c:v>
                </c:pt>
                <c:pt idx="164" formatCode="General">
                  <c:v>0.56780445800000001</c:v>
                </c:pt>
                <c:pt idx="165" formatCode="General">
                  <c:v>0.57024025700000003</c:v>
                </c:pt>
                <c:pt idx="166" formatCode="General">
                  <c:v>0.57308524000000005</c:v>
                </c:pt>
                <c:pt idx="167" formatCode="General">
                  <c:v>0.57628151900000002</c:v>
                </c:pt>
                <c:pt idx="168" formatCode="General">
                  <c:v>0.579014845</c:v>
                </c:pt>
                <c:pt idx="169" formatCode="General">
                  <c:v>0.58105525499999999</c:v>
                </c:pt>
                <c:pt idx="170" formatCode="General">
                  <c:v>0.58301329499999999</c:v>
                </c:pt>
                <c:pt idx="171" formatCode="General">
                  <c:v>0.58455380000000001</c:v>
                </c:pt>
                <c:pt idx="172" formatCode="General">
                  <c:v>0.58590764900000003</c:v>
                </c:pt>
                <c:pt idx="173" formatCode="General">
                  <c:v>0.58897656399999998</c:v>
                </c:pt>
                <c:pt idx="174" formatCode="General">
                  <c:v>0.59367507399999997</c:v>
                </c:pt>
                <c:pt idx="175" formatCode="General">
                  <c:v>0.59861244000000002</c:v>
                </c:pt>
                <c:pt idx="176" formatCode="General">
                  <c:v>0.60392342300000001</c:v>
                </c:pt>
                <c:pt idx="177" formatCode="General">
                  <c:v>0.60928857599999997</c:v>
                </c:pt>
                <c:pt idx="178" formatCode="General">
                  <c:v>0.61285502000000003</c:v>
                </c:pt>
                <c:pt idx="179" formatCode="General">
                  <c:v>0.61471930799999996</c:v>
                </c:pt>
                <c:pt idx="180" formatCode="General">
                  <c:v>0.616510746</c:v>
                </c:pt>
                <c:pt idx="181" formatCode="General">
                  <c:v>0.619038647</c:v>
                </c:pt>
                <c:pt idx="182" formatCode="General">
                  <c:v>0.62537100800000001</c:v>
                </c:pt>
                <c:pt idx="183" formatCode="General">
                  <c:v>0.63535922600000005</c:v>
                </c:pt>
                <c:pt idx="184" formatCode="General">
                  <c:v>0.64516515100000005</c:v>
                </c:pt>
                <c:pt idx="185" formatCode="General">
                  <c:v>0.65471329099999998</c:v>
                </c:pt>
                <c:pt idx="186" formatCode="General">
                  <c:v>0.66320538500000004</c:v>
                </c:pt>
                <c:pt idx="187" formatCode="General">
                  <c:v>0.66760778200000004</c:v>
                </c:pt>
                <c:pt idx="188" formatCode="General">
                  <c:v>0.66853655199999995</c:v>
                </c:pt>
                <c:pt idx="189" formatCode="General">
                  <c:v>0.67115935599999998</c:v>
                </c:pt>
                <c:pt idx="190" formatCode="General">
                  <c:v>0.67512789200000001</c:v>
                </c:pt>
                <c:pt idx="191" formatCode="General">
                  <c:v>0.67936742400000005</c:v>
                </c:pt>
                <c:pt idx="192" formatCode="General">
                  <c:v>0.68441182</c:v>
                </c:pt>
                <c:pt idx="193" formatCode="General">
                  <c:v>0.68963192500000003</c:v>
                </c:pt>
                <c:pt idx="194" formatCode="General">
                  <c:v>0.69342287300000005</c:v>
                </c:pt>
                <c:pt idx="195" formatCode="General">
                  <c:v>0.69651988200000003</c:v>
                </c:pt>
                <c:pt idx="196" formatCode="General">
                  <c:v>0.70012660400000004</c:v>
                </c:pt>
                <c:pt idx="197" formatCode="General">
                  <c:v>0.70396296000000003</c:v>
                </c:pt>
                <c:pt idx="198" formatCode="General">
                  <c:v>0.70783937100000005</c:v>
                </c:pt>
                <c:pt idx="199" formatCode="General">
                  <c:v>0.71205964300000002</c:v>
                </c:pt>
                <c:pt idx="200" formatCode="General">
                  <c:v>0.71584989200000004</c:v>
                </c:pt>
                <c:pt idx="201" formatCode="General">
                  <c:v>0.71915881400000004</c:v>
                </c:pt>
                <c:pt idx="202" formatCode="General">
                  <c:v>0.72218349299999995</c:v>
                </c:pt>
                <c:pt idx="203" formatCode="General">
                  <c:v>0.72560911900000002</c:v>
                </c:pt>
                <c:pt idx="204" formatCode="General">
                  <c:v>0.72872458100000004</c:v>
                </c:pt>
                <c:pt idx="205" formatCode="General">
                  <c:v>0.73184707400000004</c:v>
                </c:pt>
                <c:pt idx="206" formatCode="General">
                  <c:v>0.73467371999999997</c:v>
                </c:pt>
                <c:pt idx="207" formatCode="General">
                  <c:v>0.73674986399999998</c:v>
                </c:pt>
                <c:pt idx="208" formatCode="General">
                  <c:v>0.73790494600000001</c:v>
                </c:pt>
                <c:pt idx="209" formatCode="General">
                  <c:v>0.73929606199999998</c:v>
                </c:pt>
                <c:pt idx="210" formatCode="General">
                  <c:v>0.74091787499999995</c:v>
                </c:pt>
                <c:pt idx="211" formatCode="General">
                  <c:v>0.74255662200000006</c:v>
                </c:pt>
                <c:pt idx="212" formatCode="General">
                  <c:v>0.74455427799999996</c:v>
                </c:pt>
                <c:pt idx="213" formatCode="General">
                  <c:v>0.74757281099999995</c:v>
                </c:pt>
                <c:pt idx="214" formatCode="General">
                  <c:v>0.75037575400000001</c:v>
                </c:pt>
                <c:pt idx="215" formatCode="General">
                  <c:v>0.75270951900000005</c:v>
                </c:pt>
                <c:pt idx="216" formatCode="General">
                  <c:v>0.75558118299999999</c:v>
                </c:pt>
                <c:pt idx="217" formatCode="General">
                  <c:v>0.75931486599999998</c:v>
                </c:pt>
                <c:pt idx="218" formatCode="General">
                  <c:v>0.76246539800000002</c:v>
                </c:pt>
                <c:pt idx="219" formatCode="General">
                  <c:v>0.76578986900000001</c:v>
                </c:pt>
                <c:pt idx="220" formatCode="General">
                  <c:v>0.76997324899999997</c:v>
                </c:pt>
                <c:pt idx="221" formatCode="General">
                  <c:v>0.77436701900000005</c:v>
                </c:pt>
                <c:pt idx="222" formatCode="General">
                  <c:v>0.77783135999999997</c:v>
                </c:pt>
                <c:pt idx="223" formatCode="General">
                  <c:v>0.78122564900000002</c:v>
                </c:pt>
                <c:pt idx="224" formatCode="General">
                  <c:v>0.78409728199999995</c:v>
                </c:pt>
                <c:pt idx="225" formatCode="General">
                  <c:v>0.78601775900000004</c:v>
                </c:pt>
                <c:pt idx="226" formatCode="General">
                  <c:v>0.787105155</c:v>
                </c:pt>
                <c:pt idx="227" formatCode="General">
                  <c:v>0.78786604900000001</c:v>
                </c:pt>
                <c:pt idx="228" formatCode="General">
                  <c:v>0.78962069400000001</c:v>
                </c:pt>
                <c:pt idx="229" formatCode="General">
                  <c:v>0.79262276499999995</c:v>
                </c:pt>
                <c:pt idx="230" formatCode="General">
                  <c:v>0.795706201</c:v>
                </c:pt>
                <c:pt idx="231" formatCode="General">
                  <c:v>0.79869597599999997</c:v>
                </c:pt>
                <c:pt idx="232" formatCode="General">
                  <c:v>0.80158034300000003</c:v>
                </c:pt>
                <c:pt idx="233" formatCode="General">
                  <c:v>0.80305048000000001</c:v>
                </c:pt>
                <c:pt idx="234" formatCode="General">
                  <c:v>0.80328160299999996</c:v>
                </c:pt>
                <c:pt idx="235" formatCode="General">
                  <c:v>0.80347221599999996</c:v>
                </c:pt>
                <c:pt idx="236" formatCode="General">
                  <c:v>0.80356029200000001</c:v>
                </c:pt>
                <c:pt idx="237" formatCode="General">
                  <c:v>0.80372623499999996</c:v>
                </c:pt>
                <c:pt idx="238" formatCode="General">
                  <c:v>0.80389900000000003</c:v>
                </c:pt>
                <c:pt idx="239" formatCode="General">
                  <c:v>0.80541901100000002</c:v>
                </c:pt>
                <c:pt idx="240" formatCode="General">
                  <c:v>0.807572823</c:v>
                </c:pt>
                <c:pt idx="241" formatCode="General">
                  <c:v>0.80988248399999996</c:v>
                </c:pt>
                <c:pt idx="242" formatCode="General">
                  <c:v>0.812353035</c:v>
                </c:pt>
                <c:pt idx="243" formatCode="General">
                  <c:v>0.81533081799999996</c:v>
                </c:pt>
                <c:pt idx="244" formatCode="General">
                  <c:v>0.81836926099999996</c:v>
                </c:pt>
                <c:pt idx="245" formatCode="General">
                  <c:v>0.82238233900000002</c:v>
                </c:pt>
                <c:pt idx="246" formatCode="General">
                  <c:v>0.82682589799999995</c:v>
                </c:pt>
                <c:pt idx="247" formatCode="General">
                  <c:v>0.83129709500000004</c:v>
                </c:pt>
                <c:pt idx="248" formatCode="General">
                  <c:v>0.83595253800000002</c:v>
                </c:pt>
                <c:pt idx="249" formatCode="General">
                  <c:v>0.84008096700000001</c:v>
                </c:pt>
                <c:pt idx="250" formatCode="General">
                  <c:v>0.84296262</c:v>
                </c:pt>
                <c:pt idx="251" formatCode="General">
                  <c:v>0.84569191499999996</c:v>
                </c:pt>
                <c:pt idx="252" formatCode="General">
                  <c:v>0.848454351</c:v>
                </c:pt>
                <c:pt idx="253" formatCode="General">
                  <c:v>0.85128619500000002</c:v>
                </c:pt>
                <c:pt idx="254" formatCode="General">
                  <c:v>0.85402378000000001</c:v>
                </c:pt>
                <c:pt idx="255" formatCode="General">
                  <c:v>0.85691950699999997</c:v>
                </c:pt>
                <c:pt idx="256" formatCode="General">
                  <c:v>0.85999151500000004</c:v>
                </c:pt>
                <c:pt idx="257" formatCode="General">
                  <c:v>0.86377869200000001</c:v>
                </c:pt>
                <c:pt idx="258" formatCode="General">
                  <c:v>0.86768603799999999</c:v>
                </c:pt>
                <c:pt idx="259" formatCode="General">
                  <c:v>0.87106614800000004</c:v>
                </c:pt>
                <c:pt idx="260" formatCode="General">
                  <c:v>0.87439910700000001</c:v>
                </c:pt>
                <c:pt idx="261" formatCode="General">
                  <c:v>0.87762095799999995</c:v>
                </c:pt>
                <c:pt idx="262" formatCode="General">
                  <c:v>0.88024595500000002</c:v>
                </c:pt>
                <c:pt idx="263" formatCode="General">
                  <c:v>0.88282309999999997</c:v>
                </c:pt>
                <c:pt idx="264" formatCode="General">
                  <c:v>0.88592217500000003</c:v>
                </c:pt>
                <c:pt idx="265" formatCode="General">
                  <c:v>0.88900282600000002</c:v>
                </c:pt>
                <c:pt idx="266" formatCode="General">
                  <c:v>0.89422700499999996</c:v>
                </c:pt>
                <c:pt idx="267" formatCode="General">
                  <c:v>0.90045653999999997</c:v>
                </c:pt>
                <c:pt idx="268" formatCode="General">
                  <c:v>0.90582462500000005</c:v>
                </c:pt>
                <c:pt idx="269" formatCode="General">
                  <c:v>0.91039012699999999</c:v>
                </c:pt>
                <c:pt idx="270" formatCode="General">
                  <c:v>0.91444145799999998</c:v>
                </c:pt>
                <c:pt idx="271" formatCode="General">
                  <c:v>0.91599208899999995</c:v>
                </c:pt>
                <c:pt idx="272" formatCode="General">
                  <c:v>0.91636164799999997</c:v>
                </c:pt>
                <c:pt idx="273" formatCode="General">
                  <c:v>0.91819994699999996</c:v>
                </c:pt>
                <c:pt idx="274" formatCode="General">
                  <c:v>0.92103612800000001</c:v>
                </c:pt>
                <c:pt idx="275" formatCode="General">
                  <c:v>0.92447995000000005</c:v>
                </c:pt>
                <c:pt idx="276" formatCode="General">
                  <c:v>0.92859815300000004</c:v>
                </c:pt>
                <c:pt idx="277" formatCode="General">
                  <c:v>0.93275936400000004</c:v>
                </c:pt>
                <c:pt idx="278" formatCode="General">
                  <c:v>0.93561815199999998</c:v>
                </c:pt>
                <c:pt idx="279" formatCode="General">
                  <c:v>0.93776015800000001</c:v>
                </c:pt>
                <c:pt idx="280" formatCode="General">
                  <c:v>0.94017126699999998</c:v>
                </c:pt>
                <c:pt idx="281" formatCode="General">
                  <c:v>0.94333658499999995</c:v>
                </c:pt>
                <c:pt idx="282" formatCode="General">
                  <c:v>0.94778767600000002</c:v>
                </c:pt>
                <c:pt idx="283" formatCode="General">
                  <c:v>0.95326707499999996</c:v>
                </c:pt>
                <c:pt idx="284" formatCode="General">
                  <c:v>0.95909137</c:v>
                </c:pt>
                <c:pt idx="285" formatCode="General">
                  <c:v>0.96503757499999998</c:v>
                </c:pt>
                <c:pt idx="286" formatCode="General">
                  <c:v>0.97008885300000003</c:v>
                </c:pt>
                <c:pt idx="287" formatCode="General">
                  <c:v>0.97386025099999995</c:v>
                </c:pt>
                <c:pt idx="288" formatCode="General">
                  <c:v>0.97675283300000004</c:v>
                </c:pt>
                <c:pt idx="289" formatCode="General">
                  <c:v>0.97924339800000004</c:v>
                </c:pt>
                <c:pt idx="290" formatCode="General">
                  <c:v>0.98157066999999998</c:v>
                </c:pt>
                <c:pt idx="291" formatCode="General">
                  <c:v>0.98432312600000005</c:v>
                </c:pt>
                <c:pt idx="292" formatCode="General">
                  <c:v>0.987086189</c:v>
                </c:pt>
                <c:pt idx="293" formatCode="General">
                  <c:v>0.98965017600000005</c:v>
                </c:pt>
                <c:pt idx="294" formatCode="General">
                  <c:v>0.99200392999999998</c:v>
                </c:pt>
                <c:pt idx="295" formatCode="General">
                  <c:v>0.99356390100000003</c:v>
                </c:pt>
                <c:pt idx="296" formatCode="General">
                  <c:v>0.99410714600000005</c:v>
                </c:pt>
                <c:pt idx="297" formatCode="General">
                  <c:v>0.99433395099999999</c:v>
                </c:pt>
                <c:pt idx="298" formatCode="General">
                  <c:v>0.99441696000000002</c:v>
                </c:pt>
                <c:pt idx="299" formatCode="General">
                  <c:v>0.99446732000000004</c:v>
                </c:pt>
                <c:pt idx="300" formatCode="General">
                  <c:v>0.99477145</c:v>
                </c:pt>
                <c:pt idx="301" formatCode="General">
                  <c:v>0.99549687799999997</c:v>
                </c:pt>
                <c:pt idx="302" formatCode="General">
                  <c:v>0.99714737499999995</c:v>
                </c:pt>
                <c:pt idx="303" formatCode="General">
                  <c:v>0.99991538800000002</c:v>
                </c:pt>
                <c:pt idx="304" formatCode="General">
                  <c:v>1.003834994</c:v>
                </c:pt>
                <c:pt idx="305" formatCode="General">
                  <c:v>1.007989078</c:v>
                </c:pt>
                <c:pt idx="306" formatCode="General">
                  <c:v>1.0124549869999999</c:v>
                </c:pt>
                <c:pt idx="307" formatCode="General">
                  <c:v>1.016678188</c:v>
                </c:pt>
                <c:pt idx="308" formatCode="General">
                  <c:v>1.0210508810000001</c:v>
                </c:pt>
                <c:pt idx="309" formatCode="General">
                  <c:v>1.0255452869999999</c:v>
                </c:pt>
                <c:pt idx="310" formatCode="General">
                  <c:v>1.030282771</c:v>
                </c:pt>
                <c:pt idx="311" formatCode="General">
                  <c:v>1.0346577050000001</c:v>
                </c:pt>
                <c:pt idx="312" formatCode="General">
                  <c:v>1.039126365</c:v>
                </c:pt>
                <c:pt idx="313" formatCode="General">
                  <c:v>1.043236735</c:v>
                </c:pt>
                <c:pt idx="314" formatCode="General">
                  <c:v>1.046709187</c:v>
                </c:pt>
                <c:pt idx="315" formatCode="General">
                  <c:v>1.0500376789999999</c:v>
                </c:pt>
                <c:pt idx="316" formatCode="General">
                  <c:v>1.0540455580000001</c:v>
                </c:pt>
                <c:pt idx="317" formatCode="General">
                  <c:v>1.0586299379999999</c:v>
                </c:pt>
                <c:pt idx="318" formatCode="General">
                  <c:v>1.0634953309999999</c:v>
                </c:pt>
                <c:pt idx="319" formatCode="General">
                  <c:v>1.068248388</c:v>
                </c:pt>
                <c:pt idx="320" formatCode="General">
                  <c:v>1.0732790809999999</c:v>
                </c:pt>
                <c:pt idx="321" formatCode="General">
                  <c:v>1.0792025919999999</c:v>
                </c:pt>
                <c:pt idx="322" formatCode="General">
                  <c:v>1.0850032549999999</c:v>
                </c:pt>
                <c:pt idx="323" formatCode="General">
                  <c:v>1.089744045</c:v>
                </c:pt>
                <c:pt idx="324" formatCode="General">
                  <c:v>1.0939877520000001</c:v>
                </c:pt>
                <c:pt idx="325" formatCode="General">
                  <c:v>1.097334553</c:v>
                </c:pt>
                <c:pt idx="326" formatCode="General">
                  <c:v>1.0987165160000001</c:v>
                </c:pt>
                <c:pt idx="327" formatCode="General">
                  <c:v>1.0989078560000001</c:v>
                </c:pt>
                <c:pt idx="328" formatCode="General">
                  <c:v>1.098947994</c:v>
                </c:pt>
                <c:pt idx="329" formatCode="General">
                  <c:v>1.0991381060000001</c:v>
                </c:pt>
                <c:pt idx="330" formatCode="General">
                  <c:v>1.0994279810000001</c:v>
                </c:pt>
                <c:pt idx="331" formatCode="General">
                  <c:v>1.1008883840000001</c:v>
                </c:pt>
                <c:pt idx="332" formatCode="General">
                  <c:v>1.104374747</c:v>
                </c:pt>
                <c:pt idx="333" formatCode="General">
                  <c:v>1.1081767680000001</c:v>
                </c:pt>
                <c:pt idx="334" formatCode="General">
                  <c:v>1.1119481600000001</c:v>
                </c:pt>
                <c:pt idx="335" formatCode="General">
                  <c:v>1.1163047530000001</c:v>
                </c:pt>
                <c:pt idx="336" formatCode="General">
                  <c:v>1.122040224</c:v>
                </c:pt>
                <c:pt idx="337" formatCode="General">
                  <c:v>1.1284538289999999</c:v>
                </c:pt>
                <c:pt idx="338" formatCode="General">
                  <c:v>1.1359598799999999</c:v>
                </c:pt>
                <c:pt idx="339" formatCode="General">
                  <c:v>1.1440764080000001</c:v>
                </c:pt>
                <c:pt idx="340" formatCode="General">
                  <c:v>1.1532284900000001</c:v>
                </c:pt>
                <c:pt idx="341" formatCode="General">
                  <c:v>1.1614920719999999</c:v>
                </c:pt>
                <c:pt idx="342" formatCode="General">
                  <c:v>1.1685421490000001</c:v>
                </c:pt>
                <c:pt idx="343" formatCode="General">
                  <c:v>1.17612597</c:v>
                </c:pt>
                <c:pt idx="344" formatCode="General">
                  <c:v>1.1850341520000001</c:v>
                </c:pt>
                <c:pt idx="345" formatCode="General">
                  <c:v>1.1942732110000001</c:v>
                </c:pt>
                <c:pt idx="346" formatCode="General">
                  <c:v>1.2037061790000001</c:v>
                </c:pt>
                <c:pt idx="347" formatCode="General">
                  <c:v>1.214249175</c:v>
                </c:pt>
                <c:pt idx="348" formatCode="General">
                  <c:v>1.224946482</c:v>
                </c:pt>
                <c:pt idx="349" formatCode="General">
                  <c:v>1.2352018490000001</c:v>
                </c:pt>
                <c:pt idx="350" formatCode="General">
                  <c:v>1.243908928</c:v>
                </c:pt>
                <c:pt idx="351" formatCode="General">
                  <c:v>1.251031177</c:v>
                </c:pt>
                <c:pt idx="352" formatCode="General">
                  <c:v>1.255773391</c:v>
                </c:pt>
                <c:pt idx="353" formatCode="General">
                  <c:v>1.2586545010000001</c:v>
                </c:pt>
                <c:pt idx="354" formatCode="General">
                  <c:v>1.2601274250000001</c:v>
                </c:pt>
                <c:pt idx="355" formatCode="General">
                  <c:v>1.2613470470000001</c:v>
                </c:pt>
                <c:pt idx="356" formatCode="General">
                  <c:v>1.2627386700000001</c:v>
                </c:pt>
                <c:pt idx="357" formatCode="General">
                  <c:v>1.264138145</c:v>
                </c:pt>
                <c:pt idx="358" formatCode="General">
                  <c:v>1.265637635</c:v>
                </c:pt>
                <c:pt idx="359" formatCode="General">
                  <c:v>1.2673593219999999</c:v>
                </c:pt>
                <c:pt idx="360" formatCode="General">
                  <c:v>1.269476995</c:v>
                </c:pt>
                <c:pt idx="361" formatCode="General">
                  <c:v>1.2723422209999999</c:v>
                </c:pt>
                <c:pt idx="362" formatCode="General">
                  <c:v>1.2757917059999999</c:v>
                </c:pt>
                <c:pt idx="363" formatCode="General">
                  <c:v>1.279441016</c:v>
                </c:pt>
                <c:pt idx="364" formatCode="General">
                  <c:v>1.28306882</c:v>
                </c:pt>
                <c:pt idx="365" formatCode="General">
                  <c:v>1.28651162</c:v>
                </c:pt>
                <c:pt idx="366" formatCode="General">
                  <c:v>1.289275468</c:v>
                </c:pt>
                <c:pt idx="367" formatCode="General">
                  <c:v>1.2920924140000001</c:v>
                </c:pt>
                <c:pt idx="368" formatCode="General">
                  <c:v>1.295415169</c:v>
                </c:pt>
                <c:pt idx="369" formatCode="General">
                  <c:v>1.2986894099999999</c:v>
                </c:pt>
                <c:pt idx="370" formatCode="General">
                  <c:v>1.3021863170000001</c:v>
                </c:pt>
                <c:pt idx="371" formatCode="General">
                  <c:v>1.3059422000000001</c:v>
                </c:pt>
                <c:pt idx="372" formatCode="General">
                  <c:v>1.3097143330000001</c:v>
                </c:pt>
                <c:pt idx="373" formatCode="General">
                  <c:v>1.312977297</c:v>
                </c:pt>
                <c:pt idx="374" formatCode="General">
                  <c:v>1.316010144</c:v>
                </c:pt>
                <c:pt idx="375" formatCode="General">
                  <c:v>1.318533422</c:v>
                </c:pt>
                <c:pt idx="376" formatCode="General">
                  <c:v>1.3207605360000001</c:v>
                </c:pt>
                <c:pt idx="377" formatCode="General">
                  <c:v>1.3228416949999999</c:v>
                </c:pt>
                <c:pt idx="378" formatCode="General">
                  <c:v>1.325601823</c:v>
                </c:pt>
                <c:pt idx="379" formatCode="General">
                  <c:v>1.32932988</c:v>
                </c:pt>
                <c:pt idx="380" formatCode="General">
                  <c:v>1.333404424</c:v>
                </c:pt>
                <c:pt idx="381" formatCode="General">
                  <c:v>1.3381836380000001</c:v>
                </c:pt>
                <c:pt idx="382" formatCode="General">
                  <c:v>1.3433452299999999</c:v>
                </c:pt>
                <c:pt idx="383" formatCode="General">
                  <c:v>1.348306531</c:v>
                </c:pt>
                <c:pt idx="384" formatCode="General">
                  <c:v>1.352809768</c:v>
                </c:pt>
                <c:pt idx="385" formatCode="General">
                  <c:v>1.357175901</c:v>
                </c:pt>
                <c:pt idx="386" formatCode="General">
                  <c:v>1.3613651360000001</c:v>
                </c:pt>
                <c:pt idx="387" formatCode="General">
                  <c:v>1.3655349969999999</c:v>
                </c:pt>
                <c:pt idx="388" formatCode="General">
                  <c:v>1.3695846030000001</c:v>
                </c:pt>
                <c:pt idx="389" formatCode="General">
                  <c:v>1.3743889760000001</c:v>
                </c:pt>
                <c:pt idx="390" formatCode="General">
                  <c:v>1.3799652120000001</c:v>
                </c:pt>
                <c:pt idx="391" formatCode="General">
                  <c:v>1.385749683</c:v>
                </c:pt>
                <c:pt idx="392" formatCode="General">
                  <c:v>1.402360396</c:v>
                </c:pt>
                <c:pt idx="393" formatCode="General">
                  <c:v>1.4207491640000001</c:v>
                </c:pt>
                <c:pt idx="394" formatCode="General">
                  <c:v>1.439667518</c:v>
                </c:pt>
              </c:numCache>
            </c:numRef>
          </c:xVal>
          <c:yVal>
            <c:numRef>
              <c:f>'Data fresh bones'!$V$4:$V$398</c:f>
              <c:numCache>
                <c:formatCode>General</c:formatCode>
                <c:ptCount val="395"/>
                <c:pt idx="0">
                  <c:v>4.9815700000000003E-3</c:v>
                </c:pt>
                <c:pt idx="1">
                  <c:v>7.0074200000000003E-3</c:v>
                </c:pt>
                <c:pt idx="2">
                  <c:v>8.0430899999999993E-3</c:v>
                </c:pt>
                <c:pt idx="3">
                  <c:v>1.1776689999999999E-2</c:v>
                </c:pt>
                <c:pt idx="4">
                  <c:v>9.1936299999999995E-3</c:v>
                </c:pt>
                <c:pt idx="5">
                  <c:v>4.4201099999999997E-3</c:v>
                </c:pt>
                <c:pt idx="6">
                  <c:v>5.9376999999999997E-4</c:v>
                </c:pt>
                <c:pt idx="7">
                  <c:v>9.5370000000000003E-4</c:v>
                </c:pt>
                <c:pt idx="8">
                  <c:v>9.6677999999999998E-4</c:v>
                </c:pt>
                <c:pt idx="9">
                  <c:v>3.5561299999999998E-3</c:v>
                </c:pt>
                <c:pt idx="10">
                  <c:v>3.6709799999999999E-3</c:v>
                </c:pt>
                <c:pt idx="11">
                  <c:v>3.2960899999999998E-3</c:v>
                </c:pt>
                <c:pt idx="12">
                  <c:v>2.65826E-3</c:v>
                </c:pt>
                <c:pt idx="13">
                  <c:v>2.4461999999999999E-3</c:v>
                </c:pt>
                <c:pt idx="14">
                  <c:v>2.38287E-3</c:v>
                </c:pt>
                <c:pt idx="15">
                  <c:v>2.4766200000000001E-3</c:v>
                </c:pt>
                <c:pt idx="16">
                  <c:v>2.4780000000000002E-3</c:v>
                </c:pt>
                <c:pt idx="17">
                  <c:v>2.4896100000000002E-3</c:v>
                </c:pt>
                <c:pt idx="18">
                  <c:v>2.48423E-3</c:v>
                </c:pt>
                <c:pt idx="19">
                  <c:v>2.1538899999999999E-3</c:v>
                </c:pt>
                <c:pt idx="20">
                  <c:v>2.1599200000000001E-3</c:v>
                </c:pt>
                <c:pt idx="21">
                  <c:v>2.0286800000000002E-3</c:v>
                </c:pt>
                <c:pt idx="22">
                  <c:v>2.2022700000000001E-3</c:v>
                </c:pt>
                <c:pt idx="23">
                  <c:v>2.2695599999999999E-3</c:v>
                </c:pt>
                <c:pt idx="24">
                  <c:v>2.2670199999999998E-3</c:v>
                </c:pt>
                <c:pt idx="25">
                  <c:v>2.0653400000000001E-3</c:v>
                </c:pt>
                <c:pt idx="26">
                  <c:v>1.9724600000000001E-3</c:v>
                </c:pt>
                <c:pt idx="27">
                  <c:v>1.7799700000000001E-3</c:v>
                </c:pt>
                <c:pt idx="28">
                  <c:v>1.65887E-3</c:v>
                </c:pt>
                <c:pt idx="29">
                  <c:v>1.5717999999999999E-3</c:v>
                </c:pt>
                <c:pt idx="30">
                  <c:v>1.4735200000000001E-3</c:v>
                </c:pt>
                <c:pt idx="31">
                  <c:v>1.4177700000000001E-3</c:v>
                </c:pt>
                <c:pt idx="32">
                  <c:v>1.42679E-3</c:v>
                </c:pt>
                <c:pt idx="33">
                  <c:v>1.4328800000000001E-3</c:v>
                </c:pt>
                <c:pt idx="34">
                  <c:v>1.4044699999999999E-3</c:v>
                </c:pt>
                <c:pt idx="35">
                  <c:v>1.5190500000000001E-3</c:v>
                </c:pt>
                <c:pt idx="36">
                  <c:v>1.43647E-3</c:v>
                </c:pt>
                <c:pt idx="37">
                  <c:v>1.42957E-3</c:v>
                </c:pt>
                <c:pt idx="38">
                  <c:v>1.3217599999999999E-3</c:v>
                </c:pt>
                <c:pt idx="39">
                  <c:v>1.28689E-3</c:v>
                </c:pt>
                <c:pt idx="40">
                  <c:v>1.25329E-3</c:v>
                </c:pt>
                <c:pt idx="41">
                  <c:v>1.3614600000000001E-3</c:v>
                </c:pt>
                <c:pt idx="42">
                  <c:v>1.31718E-3</c:v>
                </c:pt>
                <c:pt idx="43">
                  <c:v>1.32938E-3</c:v>
                </c:pt>
                <c:pt idx="44">
                  <c:v>1.28702E-3</c:v>
                </c:pt>
                <c:pt idx="45">
                  <c:v>1.2481899999999999E-3</c:v>
                </c:pt>
                <c:pt idx="46">
                  <c:v>1.20907E-3</c:v>
                </c:pt>
                <c:pt idx="47">
                  <c:v>1.1865000000000001E-3</c:v>
                </c:pt>
                <c:pt idx="48">
                  <c:v>1.2617699999999999E-3</c:v>
                </c:pt>
                <c:pt idx="49">
                  <c:v>1.25807E-3</c:v>
                </c:pt>
                <c:pt idx="50">
                  <c:v>1.2193799999999999E-3</c:v>
                </c:pt>
                <c:pt idx="51">
                  <c:v>1.24278E-3</c:v>
                </c:pt>
                <c:pt idx="52">
                  <c:v>1.24694E-3</c:v>
                </c:pt>
                <c:pt idx="53">
                  <c:v>1.2458599999999999E-3</c:v>
                </c:pt>
                <c:pt idx="54">
                  <c:v>1.2646599999999999E-3</c:v>
                </c:pt>
                <c:pt idx="55">
                  <c:v>1.3540900000000001E-3</c:v>
                </c:pt>
                <c:pt idx="56">
                  <c:v>1.2923699999999999E-3</c:v>
                </c:pt>
                <c:pt idx="57">
                  <c:v>1.2313300000000001E-3</c:v>
                </c:pt>
                <c:pt idx="58">
                  <c:v>1.1183499999999999E-3</c:v>
                </c:pt>
                <c:pt idx="59">
                  <c:v>1.0784499999999999E-3</c:v>
                </c:pt>
                <c:pt idx="60">
                  <c:v>1.1068300000000001E-3</c:v>
                </c:pt>
                <c:pt idx="61">
                  <c:v>1.1833099999999999E-3</c:v>
                </c:pt>
                <c:pt idx="62">
                  <c:v>1.1594800000000001E-3</c:v>
                </c:pt>
                <c:pt idx="63">
                  <c:v>1.17078E-3</c:v>
                </c:pt>
                <c:pt idx="64">
                  <c:v>1.1361100000000001E-3</c:v>
                </c:pt>
                <c:pt idx="65">
                  <c:v>1.3971400000000001E-3</c:v>
                </c:pt>
                <c:pt idx="66">
                  <c:v>1.48175E-3</c:v>
                </c:pt>
                <c:pt idx="67">
                  <c:v>1.4574200000000001E-3</c:v>
                </c:pt>
                <c:pt idx="68">
                  <c:v>1.4577399999999999E-3</c:v>
                </c:pt>
                <c:pt idx="69">
                  <c:v>1.4586099999999999E-3</c:v>
                </c:pt>
                <c:pt idx="70">
                  <c:v>1.50125E-3</c:v>
                </c:pt>
                <c:pt idx="71">
                  <c:v>1.5171900000000001E-3</c:v>
                </c:pt>
                <c:pt idx="72">
                  <c:v>1.50994E-3</c:v>
                </c:pt>
                <c:pt idx="73">
                  <c:v>1.5028000000000001E-3</c:v>
                </c:pt>
                <c:pt idx="74">
                  <c:v>1.4645299999999999E-3</c:v>
                </c:pt>
                <c:pt idx="75">
                  <c:v>1.4073E-3</c:v>
                </c:pt>
                <c:pt idx="76">
                  <c:v>1.3601900000000001E-3</c:v>
                </c:pt>
                <c:pt idx="77">
                  <c:v>1.3715000000000001E-3</c:v>
                </c:pt>
                <c:pt idx="78">
                  <c:v>1.3310500000000001E-3</c:v>
                </c:pt>
                <c:pt idx="79">
                  <c:v>1.2753700000000001E-3</c:v>
                </c:pt>
                <c:pt idx="80">
                  <c:v>1.2834599999999999E-3</c:v>
                </c:pt>
                <c:pt idx="81">
                  <c:v>1.2665700000000001E-3</c:v>
                </c:pt>
                <c:pt idx="82">
                  <c:v>1.2741300000000001E-3</c:v>
                </c:pt>
                <c:pt idx="83">
                  <c:v>1.28725E-3</c:v>
                </c:pt>
                <c:pt idx="84">
                  <c:v>1.34322E-3</c:v>
                </c:pt>
                <c:pt idx="85">
                  <c:v>1.31937E-3</c:v>
                </c:pt>
                <c:pt idx="86">
                  <c:v>1.3156400000000001E-3</c:v>
                </c:pt>
                <c:pt idx="87">
                  <c:v>1.2886099999999999E-3</c:v>
                </c:pt>
                <c:pt idx="88">
                  <c:v>1.3339199999999999E-3</c:v>
                </c:pt>
                <c:pt idx="89">
                  <c:v>1.31098E-3</c:v>
                </c:pt>
                <c:pt idx="90">
                  <c:v>1.37667E-3</c:v>
                </c:pt>
                <c:pt idx="91">
                  <c:v>1.32551E-3</c:v>
                </c:pt>
                <c:pt idx="92">
                  <c:v>1.36944E-3</c:v>
                </c:pt>
                <c:pt idx="93">
                  <c:v>1.3381599999999999E-3</c:v>
                </c:pt>
                <c:pt idx="94">
                  <c:v>1.3849000000000001E-3</c:v>
                </c:pt>
                <c:pt idx="95">
                  <c:v>1.4107E-3</c:v>
                </c:pt>
                <c:pt idx="96">
                  <c:v>1.41807E-3</c:v>
                </c:pt>
                <c:pt idx="97">
                  <c:v>1.4738100000000001E-3</c:v>
                </c:pt>
                <c:pt idx="98">
                  <c:v>1.5254800000000001E-3</c:v>
                </c:pt>
                <c:pt idx="99">
                  <c:v>1.41786E-3</c:v>
                </c:pt>
                <c:pt idx="100">
                  <c:v>1.4253499999999999E-3</c:v>
                </c:pt>
                <c:pt idx="101">
                  <c:v>1.4823900000000001E-3</c:v>
                </c:pt>
                <c:pt idx="102">
                  <c:v>1.5501600000000001E-3</c:v>
                </c:pt>
                <c:pt idx="103">
                  <c:v>1.70397E-3</c:v>
                </c:pt>
                <c:pt idx="104">
                  <c:v>1.7332700000000001E-3</c:v>
                </c:pt>
                <c:pt idx="105">
                  <c:v>1.7485000000000001E-3</c:v>
                </c:pt>
                <c:pt idx="106">
                  <c:v>1.74635E-3</c:v>
                </c:pt>
                <c:pt idx="107">
                  <c:v>1.7341399999999999E-3</c:v>
                </c:pt>
                <c:pt idx="108">
                  <c:v>1.7868000000000001E-3</c:v>
                </c:pt>
                <c:pt idx="109">
                  <c:v>1.77658E-3</c:v>
                </c:pt>
                <c:pt idx="110">
                  <c:v>1.7657199999999999E-3</c:v>
                </c:pt>
                <c:pt idx="111">
                  <c:v>1.76683E-3</c:v>
                </c:pt>
                <c:pt idx="112">
                  <c:v>1.7229000000000001E-3</c:v>
                </c:pt>
                <c:pt idx="113">
                  <c:v>1.6795E-3</c:v>
                </c:pt>
                <c:pt idx="114">
                  <c:v>1.66041E-3</c:v>
                </c:pt>
                <c:pt idx="115">
                  <c:v>1.64536E-3</c:v>
                </c:pt>
                <c:pt idx="116">
                  <c:v>1.6564399999999999E-3</c:v>
                </c:pt>
                <c:pt idx="117">
                  <c:v>1.6747000000000001E-3</c:v>
                </c:pt>
                <c:pt idx="118">
                  <c:v>1.65675E-3</c:v>
                </c:pt>
                <c:pt idx="119">
                  <c:v>1.6267300000000001E-3</c:v>
                </c:pt>
                <c:pt idx="120">
                  <c:v>2.0712299999999999E-3</c:v>
                </c:pt>
                <c:pt idx="121">
                  <c:v>2.0712199999999999E-3</c:v>
                </c:pt>
                <c:pt idx="122">
                  <c:v>2.1594800000000001E-3</c:v>
                </c:pt>
                <c:pt idx="123">
                  <c:v>2.2238700000000002E-3</c:v>
                </c:pt>
                <c:pt idx="124">
                  <c:v>2.3060200000000002E-3</c:v>
                </c:pt>
                <c:pt idx="125">
                  <c:v>2.3058499999999999E-3</c:v>
                </c:pt>
                <c:pt idx="126">
                  <c:v>2.3228900000000002E-3</c:v>
                </c:pt>
                <c:pt idx="127">
                  <c:v>2.3018600000000002E-3</c:v>
                </c:pt>
                <c:pt idx="128">
                  <c:v>2.3644600000000001E-3</c:v>
                </c:pt>
                <c:pt idx="129">
                  <c:v>2.5292800000000001E-3</c:v>
                </c:pt>
                <c:pt idx="130">
                  <c:v>2.51418E-3</c:v>
                </c:pt>
                <c:pt idx="131">
                  <c:v>2.5412099999999999E-3</c:v>
                </c:pt>
                <c:pt idx="132">
                  <c:v>2.5111299999999999E-3</c:v>
                </c:pt>
                <c:pt idx="133">
                  <c:v>2.4691600000000002E-3</c:v>
                </c:pt>
                <c:pt idx="134">
                  <c:v>2.5904000000000001E-3</c:v>
                </c:pt>
                <c:pt idx="135">
                  <c:v>2.5793299999999999E-3</c:v>
                </c:pt>
                <c:pt idx="136">
                  <c:v>2.6234299999999999E-3</c:v>
                </c:pt>
                <c:pt idx="137">
                  <c:v>2.6277700000000002E-3</c:v>
                </c:pt>
                <c:pt idx="138">
                  <c:v>2.6722299999999998E-3</c:v>
                </c:pt>
                <c:pt idx="139">
                  <c:v>2.67315E-3</c:v>
                </c:pt>
                <c:pt idx="140">
                  <c:v>2.6737000000000002E-3</c:v>
                </c:pt>
                <c:pt idx="141">
                  <c:v>2.7067300000000001E-3</c:v>
                </c:pt>
                <c:pt idx="142">
                  <c:v>2.95123E-3</c:v>
                </c:pt>
                <c:pt idx="143">
                  <c:v>2.9376699999999999E-3</c:v>
                </c:pt>
                <c:pt idx="144">
                  <c:v>2.94685E-3</c:v>
                </c:pt>
                <c:pt idx="145">
                  <c:v>2.9634700000000002E-3</c:v>
                </c:pt>
                <c:pt idx="146">
                  <c:v>2.9681199999999999E-3</c:v>
                </c:pt>
                <c:pt idx="147">
                  <c:v>3.1216199999999999E-3</c:v>
                </c:pt>
                <c:pt idx="148">
                  <c:v>3.20572E-3</c:v>
                </c:pt>
                <c:pt idx="149">
                  <c:v>3.0700900000000001E-3</c:v>
                </c:pt>
                <c:pt idx="150">
                  <c:v>2.9193600000000002E-3</c:v>
                </c:pt>
                <c:pt idx="151">
                  <c:v>3.0219700000000001E-3</c:v>
                </c:pt>
                <c:pt idx="152">
                  <c:v>9.9821999999999997E-4</c:v>
                </c:pt>
                <c:pt idx="153">
                  <c:v>3.3478000000000002E-4</c:v>
                </c:pt>
                <c:pt idx="154">
                  <c:v>1.9199000000000001E-4</c:v>
                </c:pt>
                <c:pt idx="155">
                  <c:v>8.5554999999999995E-4</c:v>
                </c:pt>
                <c:pt idx="156">
                  <c:v>8.3885000000000003E-4</c:v>
                </c:pt>
                <c:pt idx="157">
                  <c:v>5.6035999999999998E-4</c:v>
                </c:pt>
                <c:pt idx="158">
                  <c:v>4.0507E-4</c:v>
                </c:pt>
                <c:pt idx="159">
                  <c:v>7.0443999999999997E-4</c:v>
                </c:pt>
                <c:pt idx="160">
                  <c:v>1.4658500000000001E-3</c:v>
                </c:pt>
                <c:pt idx="161">
                  <c:v>1.87283E-3</c:v>
                </c:pt>
                <c:pt idx="162">
                  <c:v>1.92128E-3</c:v>
                </c:pt>
                <c:pt idx="163">
                  <c:v>1.90613E-3</c:v>
                </c:pt>
                <c:pt idx="164">
                  <c:v>2.0396099999999999E-3</c:v>
                </c:pt>
                <c:pt idx="165">
                  <c:v>2.3061800000000001E-3</c:v>
                </c:pt>
                <c:pt idx="166">
                  <c:v>2.30233E-3</c:v>
                </c:pt>
                <c:pt idx="167">
                  <c:v>2.3036799999999998E-3</c:v>
                </c:pt>
                <c:pt idx="168">
                  <c:v>2.4039500000000002E-3</c:v>
                </c:pt>
                <c:pt idx="169">
                  <c:v>2.3966500000000002E-3</c:v>
                </c:pt>
                <c:pt idx="170">
                  <c:v>2.4283999999999998E-3</c:v>
                </c:pt>
                <c:pt idx="171">
                  <c:v>2.4162900000000002E-3</c:v>
                </c:pt>
                <c:pt idx="172">
                  <c:v>2.5670200000000002E-3</c:v>
                </c:pt>
                <c:pt idx="173">
                  <c:v>2.6704900000000002E-3</c:v>
                </c:pt>
                <c:pt idx="174">
                  <c:v>2.73646E-3</c:v>
                </c:pt>
                <c:pt idx="175">
                  <c:v>2.6906E-3</c:v>
                </c:pt>
                <c:pt idx="176">
                  <c:v>2.6698199999999998E-3</c:v>
                </c:pt>
                <c:pt idx="177">
                  <c:v>2.6389400000000002E-3</c:v>
                </c:pt>
                <c:pt idx="178">
                  <c:v>2.64752E-3</c:v>
                </c:pt>
                <c:pt idx="179">
                  <c:v>2.7875399999999998E-3</c:v>
                </c:pt>
                <c:pt idx="180">
                  <c:v>2.8769799999999999E-3</c:v>
                </c:pt>
                <c:pt idx="181">
                  <c:v>2.91304E-3</c:v>
                </c:pt>
                <c:pt idx="182">
                  <c:v>3.0067700000000002E-3</c:v>
                </c:pt>
                <c:pt idx="183">
                  <c:v>2.9947200000000002E-3</c:v>
                </c:pt>
                <c:pt idx="184">
                  <c:v>2.9615100000000001E-3</c:v>
                </c:pt>
                <c:pt idx="185">
                  <c:v>2.94706E-3</c:v>
                </c:pt>
                <c:pt idx="186">
                  <c:v>2.9959100000000001E-3</c:v>
                </c:pt>
                <c:pt idx="187">
                  <c:v>2.9717300000000001E-3</c:v>
                </c:pt>
                <c:pt idx="188">
                  <c:v>2.9707100000000001E-3</c:v>
                </c:pt>
                <c:pt idx="189">
                  <c:v>2.9604499999999999E-3</c:v>
                </c:pt>
                <c:pt idx="190">
                  <c:v>2.9624999999999999E-3</c:v>
                </c:pt>
                <c:pt idx="191">
                  <c:v>2.9707100000000001E-3</c:v>
                </c:pt>
                <c:pt idx="192">
                  <c:v>2.9735199999999999E-3</c:v>
                </c:pt>
                <c:pt idx="193">
                  <c:v>2.9914799999999999E-3</c:v>
                </c:pt>
                <c:pt idx="194">
                  <c:v>3.1029199999999999E-3</c:v>
                </c:pt>
                <c:pt idx="195">
                  <c:v>3.0856799999999999E-3</c:v>
                </c:pt>
                <c:pt idx="196">
                  <c:v>3.1645499999999999E-3</c:v>
                </c:pt>
                <c:pt idx="197">
                  <c:v>3.1613800000000001E-3</c:v>
                </c:pt>
                <c:pt idx="198">
                  <c:v>3.1814399999999998E-3</c:v>
                </c:pt>
                <c:pt idx="199">
                  <c:v>3.1936899999999999E-3</c:v>
                </c:pt>
                <c:pt idx="200">
                  <c:v>3.22076E-3</c:v>
                </c:pt>
                <c:pt idx="201">
                  <c:v>3.2358899999999999E-3</c:v>
                </c:pt>
                <c:pt idx="202">
                  <c:v>3.2458399999999998E-3</c:v>
                </c:pt>
                <c:pt idx="203">
                  <c:v>3.2524400000000001E-3</c:v>
                </c:pt>
                <c:pt idx="204">
                  <c:v>3.2420999999999999E-3</c:v>
                </c:pt>
                <c:pt idx="205">
                  <c:v>3.29583E-3</c:v>
                </c:pt>
                <c:pt idx="206">
                  <c:v>3.4536900000000001E-3</c:v>
                </c:pt>
                <c:pt idx="207">
                  <c:v>3.4186300000000002E-3</c:v>
                </c:pt>
                <c:pt idx="208">
                  <c:v>3.7911799999999999E-3</c:v>
                </c:pt>
                <c:pt idx="209">
                  <c:v>3.7821999999999999E-3</c:v>
                </c:pt>
                <c:pt idx="210">
                  <c:v>3.7820699999999998E-3</c:v>
                </c:pt>
                <c:pt idx="211">
                  <c:v>3.8235299999999999E-3</c:v>
                </c:pt>
                <c:pt idx="212">
                  <c:v>3.85791E-3</c:v>
                </c:pt>
                <c:pt idx="213">
                  <c:v>3.8134499999999999E-3</c:v>
                </c:pt>
                <c:pt idx="214">
                  <c:v>3.81562E-3</c:v>
                </c:pt>
                <c:pt idx="215">
                  <c:v>3.8804099999999999E-3</c:v>
                </c:pt>
                <c:pt idx="216">
                  <c:v>3.93838E-3</c:v>
                </c:pt>
                <c:pt idx="217">
                  <c:v>4.0587100000000001E-3</c:v>
                </c:pt>
                <c:pt idx="218">
                  <c:v>4.1454999999999999E-3</c:v>
                </c:pt>
                <c:pt idx="219">
                  <c:v>4.2101500000000002E-3</c:v>
                </c:pt>
                <c:pt idx="220">
                  <c:v>4.35535E-3</c:v>
                </c:pt>
                <c:pt idx="221">
                  <c:v>4.3495799999999996E-3</c:v>
                </c:pt>
                <c:pt idx="222">
                  <c:v>4.3570600000000003E-3</c:v>
                </c:pt>
                <c:pt idx="223">
                  <c:v>4.3490400000000002E-3</c:v>
                </c:pt>
                <c:pt idx="224">
                  <c:v>4.3369599999999999E-3</c:v>
                </c:pt>
                <c:pt idx="225">
                  <c:v>4.3532199999999997E-3</c:v>
                </c:pt>
                <c:pt idx="226">
                  <c:v>4.5980700000000001E-3</c:v>
                </c:pt>
                <c:pt idx="227">
                  <c:v>4.6078999999999998E-3</c:v>
                </c:pt>
                <c:pt idx="228">
                  <c:v>4.6037300000000003E-3</c:v>
                </c:pt>
                <c:pt idx="229">
                  <c:v>4.6362E-3</c:v>
                </c:pt>
                <c:pt idx="230">
                  <c:v>4.6342299999999996E-3</c:v>
                </c:pt>
                <c:pt idx="231">
                  <c:v>4.6412700000000003E-3</c:v>
                </c:pt>
                <c:pt idx="232">
                  <c:v>4.6842100000000003E-3</c:v>
                </c:pt>
                <c:pt idx="233">
                  <c:v>4.7749799999999998E-3</c:v>
                </c:pt>
                <c:pt idx="234">
                  <c:v>4.7872899999999996E-3</c:v>
                </c:pt>
                <c:pt idx="235">
                  <c:v>5.3490899999999999E-3</c:v>
                </c:pt>
                <c:pt idx="236">
                  <c:v>4.4700599999999997E-3</c:v>
                </c:pt>
                <c:pt idx="237">
                  <c:v>6.1280800000000002E-3</c:v>
                </c:pt>
                <c:pt idx="238">
                  <c:v>5.8697699999999998E-3</c:v>
                </c:pt>
                <c:pt idx="239">
                  <c:v>5.8708400000000004E-3</c:v>
                </c:pt>
                <c:pt idx="240">
                  <c:v>5.9033899999999997E-3</c:v>
                </c:pt>
                <c:pt idx="241">
                  <c:v>6.0918400000000003E-3</c:v>
                </c:pt>
                <c:pt idx="242">
                  <c:v>6.1815100000000003E-3</c:v>
                </c:pt>
                <c:pt idx="243">
                  <c:v>6.2119200000000001E-3</c:v>
                </c:pt>
                <c:pt idx="244">
                  <c:v>6.19617E-3</c:v>
                </c:pt>
                <c:pt idx="245">
                  <c:v>6.2046200000000001E-3</c:v>
                </c:pt>
                <c:pt idx="246">
                  <c:v>6.2164300000000002E-3</c:v>
                </c:pt>
                <c:pt idx="247">
                  <c:v>6.2074599999999997E-3</c:v>
                </c:pt>
                <c:pt idx="248">
                  <c:v>6.1725900000000004E-3</c:v>
                </c:pt>
                <c:pt idx="249">
                  <c:v>6.1430199999999999E-3</c:v>
                </c:pt>
                <c:pt idx="250">
                  <c:v>6.25459E-3</c:v>
                </c:pt>
                <c:pt idx="251">
                  <c:v>6.27561E-3</c:v>
                </c:pt>
                <c:pt idx="252">
                  <c:v>6.3101900000000002E-3</c:v>
                </c:pt>
                <c:pt idx="253">
                  <c:v>6.3466599999999996E-3</c:v>
                </c:pt>
                <c:pt idx="254">
                  <c:v>6.4139499999999999E-3</c:v>
                </c:pt>
                <c:pt idx="255">
                  <c:v>6.7647100000000002E-3</c:v>
                </c:pt>
                <c:pt idx="256">
                  <c:v>6.7759500000000002E-3</c:v>
                </c:pt>
                <c:pt idx="257">
                  <c:v>6.8020499999999996E-3</c:v>
                </c:pt>
                <c:pt idx="258">
                  <c:v>6.8302099999999998E-3</c:v>
                </c:pt>
                <c:pt idx="259">
                  <c:v>6.8849899999999997E-3</c:v>
                </c:pt>
                <c:pt idx="260">
                  <c:v>6.9494400000000003E-3</c:v>
                </c:pt>
                <c:pt idx="261">
                  <c:v>7.0628899999999996E-3</c:v>
                </c:pt>
                <c:pt idx="262">
                  <c:v>7.0391300000000002E-3</c:v>
                </c:pt>
                <c:pt idx="263">
                  <c:v>7.0194599999999999E-3</c:v>
                </c:pt>
                <c:pt idx="264">
                  <c:v>6.9753300000000001E-3</c:v>
                </c:pt>
                <c:pt idx="265">
                  <c:v>6.8753199999999999E-3</c:v>
                </c:pt>
                <c:pt idx="266">
                  <c:v>6.9092900000000002E-3</c:v>
                </c:pt>
                <c:pt idx="267">
                  <c:v>6.9249100000000003E-3</c:v>
                </c:pt>
                <c:pt idx="268">
                  <c:v>6.9591399999999999E-3</c:v>
                </c:pt>
                <c:pt idx="269">
                  <c:v>7.0120599999999996E-3</c:v>
                </c:pt>
                <c:pt idx="270">
                  <c:v>7.0865700000000004E-3</c:v>
                </c:pt>
                <c:pt idx="271">
                  <c:v>7.0496100000000004E-3</c:v>
                </c:pt>
                <c:pt idx="272">
                  <c:v>7.1423499999999996E-3</c:v>
                </c:pt>
                <c:pt idx="273">
                  <c:v>7.3080599999999999E-3</c:v>
                </c:pt>
                <c:pt idx="274">
                  <c:v>7.3232499999999999E-3</c:v>
                </c:pt>
                <c:pt idx="275">
                  <c:v>7.4661800000000002E-3</c:v>
                </c:pt>
                <c:pt idx="276">
                  <c:v>7.5143299999999996E-3</c:v>
                </c:pt>
                <c:pt idx="277">
                  <c:v>7.5152700000000001E-3</c:v>
                </c:pt>
                <c:pt idx="278">
                  <c:v>7.8554200000000001E-3</c:v>
                </c:pt>
                <c:pt idx="279">
                  <c:v>7.8668899999999996E-3</c:v>
                </c:pt>
                <c:pt idx="280">
                  <c:v>8.0025400000000007E-3</c:v>
                </c:pt>
                <c:pt idx="281">
                  <c:v>8.0144900000000008E-3</c:v>
                </c:pt>
                <c:pt idx="282">
                  <c:v>8.0207400000000002E-3</c:v>
                </c:pt>
                <c:pt idx="283">
                  <c:v>8.0747000000000006E-3</c:v>
                </c:pt>
                <c:pt idx="284">
                  <c:v>8.1598899999999995E-3</c:v>
                </c:pt>
                <c:pt idx="285">
                  <c:v>8.1919000000000002E-3</c:v>
                </c:pt>
                <c:pt idx="286">
                  <c:v>8.2969299999999992E-3</c:v>
                </c:pt>
                <c:pt idx="287">
                  <c:v>8.4216800000000008E-3</c:v>
                </c:pt>
                <c:pt idx="288">
                  <c:v>8.4226800000000001E-3</c:v>
                </c:pt>
                <c:pt idx="289">
                  <c:v>8.4329100000000001E-3</c:v>
                </c:pt>
                <c:pt idx="290">
                  <c:v>8.4830500000000007E-3</c:v>
                </c:pt>
                <c:pt idx="291">
                  <c:v>8.54596E-3</c:v>
                </c:pt>
                <c:pt idx="292">
                  <c:v>8.6068499999999992E-3</c:v>
                </c:pt>
                <c:pt idx="293">
                  <c:v>8.6563899999999999E-3</c:v>
                </c:pt>
                <c:pt idx="294">
                  <c:v>8.6422400000000007E-3</c:v>
                </c:pt>
                <c:pt idx="295">
                  <c:v>8.6653200000000007E-3</c:v>
                </c:pt>
                <c:pt idx="296">
                  <c:v>8.6282800000000003E-3</c:v>
                </c:pt>
                <c:pt idx="297">
                  <c:v>9.2393700000000002E-3</c:v>
                </c:pt>
                <c:pt idx="298">
                  <c:v>8.7523500000000008E-3</c:v>
                </c:pt>
                <c:pt idx="299">
                  <c:v>8.8382900000000004E-3</c:v>
                </c:pt>
                <c:pt idx="300">
                  <c:v>8.9698899999999995E-3</c:v>
                </c:pt>
                <c:pt idx="301">
                  <c:v>9.0750199999999996E-3</c:v>
                </c:pt>
                <c:pt idx="302">
                  <c:v>9.0586999999999994E-3</c:v>
                </c:pt>
                <c:pt idx="303">
                  <c:v>9.0469899999999995E-3</c:v>
                </c:pt>
                <c:pt idx="304">
                  <c:v>9.0368700000000007E-3</c:v>
                </c:pt>
                <c:pt idx="305">
                  <c:v>9.0931399999999996E-3</c:v>
                </c:pt>
                <c:pt idx="306">
                  <c:v>9.1216000000000005E-3</c:v>
                </c:pt>
                <c:pt idx="307">
                  <c:v>9.1431700000000008E-3</c:v>
                </c:pt>
                <c:pt idx="308">
                  <c:v>9.1683100000000007E-3</c:v>
                </c:pt>
                <c:pt idx="309">
                  <c:v>9.1740699999999994E-3</c:v>
                </c:pt>
                <c:pt idx="310">
                  <c:v>9.1813399999999996E-3</c:v>
                </c:pt>
                <c:pt idx="311">
                  <c:v>9.1613400000000005E-3</c:v>
                </c:pt>
                <c:pt idx="312">
                  <c:v>9.1584600000000002E-3</c:v>
                </c:pt>
                <c:pt idx="313">
                  <c:v>9.1688399999999993E-3</c:v>
                </c:pt>
                <c:pt idx="314">
                  <c:v>9.1616000000000006E-3</c:v>
                </c:pt>
                <c:pt idx="315">
                  <c:v>9.1314800000000008E-3</c:v>
                </c:pt>
                <c:pt idx="316">
                  <c:v>9.0409099999999992E-3</c:v>
                </c:pt>
                <c:pt idx="317">
                  <c:v>9.0694899999999995E-3</c:v>
                </c:pt>
                <c:pt idx="318">
                  <c:v>9.0796100000000001E-3</c:v>
                </c:pt>
                <c:pt idx="319">
                  <c:v>9.1745100000000003E-3</c:v>
                </c:pt>
                <c:pt idx="320">
                  <c:v>9.1253900000000006E-3</c:v>
                </c:pt>
                <c:pt idx="321">
                  <c:v>9.2075999999999998E-3</c:v>
                </c:pt>
                <c:pt idx="322">
                  <c:v>9.1887400000000008E-3</c:v>
                </c:pt>
                <c:pt idx="323">
                  <c:v>9.1339000000000004E-3</c:v>
                </c:pt>
                <c:pt idx="324">
                  <c:v>9.0770199999999999E-3</c:v>
                </c:pt>
                <c:pt idx="325">
                  <c:v>9.0741899999999993E-3</c:v>
                </c:pt>
                <c:pt idx="326">
                  <c:v>9.1243799999999996E-3</c:v>
                </c:pt>
                <c:pt idx="327">
                  <c:v>9.2688100000000006E-3</c:v>
                </c:pt>
                <c:pt idx="328">
                  <c:v>1.006512E-2</c:v>
                </c:pt>
                <c:pt idx="329">
                  <c:v>9.80492E-3</c:v>
                </c:pt>
                <c:pt idx="330">
                  <c:v>1.0042580000000001E-2</c:v>
                </c:pt>
                <c:pt idx="331">
                  <c:v>9.9927699999999998E-3</c:v>
                </c:pt>
                <c:pt idx="332">
                  <c:v>9.9605000000000006E-3</c:v>
                </c:pt>
                <c:pt idx="333">
                  <c:v>9.8982299999999992E-3</c:v>
                </c:pt>
                <c:pt idx="334">
                  <c:v>1.000797E-2</c:v>
                </c:pt>
                <c:pt idx="335">
                  <c:v>1.007546E-2</c:v>
                </c:pt>
                <c:pt idx="336">
                  <c:v>1.0076689999999999E-2</c:v>
                </c:pt>
                <c:pt idx="337">
                  <c:v>1.006892E-2</c:v>
                </c:pt>
                <c:pt idx="338">
                  <c:v>1.0159380000000001E-2</c:v>
                </c:pt>
                <c:pt idx="339">
                  <c:v>1.017529E-2</c:v>
                </c:pt>
                <c:pt idx="340">
                  <c:v>1.0180410000000001E-2</c:v>
                </c:pt>
                <c:pt idx="341">
                  <c:v>1.0183940000000001E-2</c:v>
                </c:pt>
                <c:pt idx="342">
                  <c:v>1.022487E-2</c:v>
                </c:pt>
                <c:pt idx="343">
                  <c:v>1.022088E-2</c:v>
                </c:pt>
                <c:pt idx="344">
                  <c:v>1.0218120000000001E-2</c:v>
                </c:pt>
                <c:pt idx="345">
                  <c:v>1.0216050000000001E-2</c:v>
                </c:pt>
                <c:pt idx="346">
                  <c:v>1.0249899999999999E-2</c:v>
                </c:pt>
                <c:pt idx="347">
                  <c:v>1.025531E-2</c:v>
                </c:pt>
                <c:pt idx="348">
                  <c:v>1.0302550000000001E-2</c:v>
                </c:pt>
                <c:pt idx="349">
                  <c:v>1.034534E-2</c:v>
                </c:pt>
                <c:pt idx="350">
                  <c:v>1.04168E-2</c:v>
                </c:pt>
                <c:pt idx="351">
                  <c:v>1.042705E-2</c:v>
                </c:pt>
                <c:pt idx="352">
                  <c:v>1.044906E-2</c:v>
                </c:pt>
                <c:pt idx="353">
                  <c:v>1.040048E-2</c:v>
                </c:pt>
                <c:pt idx="354">
                  <c:v>1.0528630000000001E-2</c:v>
                </c:pt>
                <c:pt idx="355">
                  <c:v>1.0528600000000001E-2</c:v>
                </c:pt>
                <c:pt idx="356">
                  <c:v>1.049812E-2</c:v>
                </c:pt>
                <c:pt idx="357">
                  <c:v>1.13788E-2</c:v>
                </c:pt>
                <c:pt idx="358">
                  <c:v>1.142611E-2</c:v>
                </c:pt>
                <c:pt idx="359">
                  <c:v>1.1492580000000001E-2</c:v>
                </c:pt>
                <c:pt idx="360">
                  <c:v>1.159427E-2</c:v>
                </c:pt>
                <c:pt idx="361">
                  <c:v>1.1740199999999999E-2</c:v>
                </c:pt>
                <c:pt idx="362">
                  <c:v>1.181012E-2</c:v>
                </c:pt>
                <c:pt idx="363">
                  <c:v>1.181402E-2</c:v>
                </c:pt>
                <c:pt idx="364">
                  <c:v>1.181434E-2</c:v>
                </c:pt>
                <c:pt idx="365">
                  <c:v>1.1885059999999999E-2</c:v>
                </c:pt>
                <c:pt idx="366">
                  <c:v>1.189112E-2</c:v>
                </c:pt>
                <c:pt idx="367">
                  <c:v>1.189806E-2</c:v>
                </c:pt>
                <c:pt idx="368">
                  <c:v>1.19227E-2</c:v>
                </c:pt>
                <c:pt idx="369">
                  <c:v>1.1972429999999999E-2</c:v>
                </c:pt>
                <c:pt idx="370">
                  <c:v>1.197612E-2</c:v>
                </c:pt>
                <c:pt idx="371">
                  <c:v>1.209522E-2</c:v>
                </c:pt>
                <c:pt idx="372">
                  <c:v>1.210995E-2</c:v>
                </c:pt>
                <c:pt idx="373">
                  <c:v>1.2087229999999999E-2</c:v>
                </c:pt>
                <c:pt idx="374">
                  <c:v>1.2093329999999999E-2</c:v>
                </c:pt>
                <c:pt idx="375">
                  <c:v>1.211245E-2</c:v>
                </c:pt>
                <c:pt idx="376">
                  <c:v>1.20993E-2</c:v>
                </c:pt>
                <c:pt idx="377">
                  <c:v>1.208771E-2</c:v>
                </c:pt>
                <c:pt idx="378">
                  <c:v>1.213728E-2</c:v>
                </c:pt>
                <c:pt idx="379">
                  <c:v>1.214909E-2</c:v>
                </c:pt>
                <c:pt idx="380">
                  <c:v>1.2220689999999999E-2</c:v>
                </c:pt>
                <c:pt idx="381">
                  <c:v>1.228987E-2</c:v>
                </c:pt>
                <c:pt idx="382">
                  <c:v>1.247123E-2</c:v>
                </c:pt>
                <c:pt idx="383">
                  <c:v>1.251333E-2</c:v>
                </c:pt>
                <c:pt idx="384">
                  <c:v>1.2692190000000001E-2</c:v>
                </c:pt>
                <c:pt idx="385">
                  <c:v>1.269093E-2</c:v>
                </c:pt>
                <c:pt idx="386">
                  <c:v>1.277415E-2</c:v>
                </c:pt>
                <c:pt idx="387">
                  <c:v>1.270579E-2</c:v>
                </c:pt>
                <c:pt idx="388">
                  <c:v>1.268711E-2</c:v>
                </c:pt>
                <c:pt idx="389">
                  <c:v>1.266669E-2</c:v>
                </c:pt>
                <c:pt idx="390">
                  <c:v>1.282761E-2</c:v>
                </c:pt>
                <c:pt idx="391">
                  <c:v>1.2832649999999999E-2</c:v>
                </c:pt>
                <c:pt idx="392">
                  <c:v>1.2880549999999999E-2</c:v>
                </c:pt>
                <c:pt idx="393">
                  <c:v>1.2956530000000001E-2</c:v>
                </c:pt>
                <c:pt idx="394">
                  <c:v>1.3014100000000001E-2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16-41F7-AEB7-DBB1BC91A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095936"/>
        <c:axId val="193097088"/>
      </c:scatterChart>
      <c:valAx>
        <c:axId val="19309593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93097088"/>
        <c:crosses val="autoZero"/>
        <c:crossBetween val="midCat"/>
      </c:valAx>
      <c:valAx>
        <c:axId val="193097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30959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bones'!$LI$4:$LI$104</c:f>
              <c:numCache>
                <c:formatCode>General</c:formatCode>
                <c:ptCount val="101"/>
                <c:pt idx="0">
                  <c:v>7.0000000000000001E-3</c:v>
                </c:pt>
                <c:pt idx="1">
                  <c:v>9.7607316160107163E-3</c:v>
                </c:pt>
                <c:pt idx="2">
                  <c:v>1.2161285498694444E-2</c:v>
                </c:pt>
                <c:pt idx="3">
                  <c:v>1.4238160359844621E-2</c:v>
                </c:pt>
                <c:pt idx="4">
                  <c:v>1.6025328998109073E-2</c:v>
                </c:pt>
                <c:pt idx="5">
                  <c:v>1.755434553577322E-2</c:v>
                </c:pt>
                <c:pt idx="6">
                  <c:v>1.8854450529033593E-2</c:v>
                </c:pt>
                <c:pt idx="7">
                  <c:v>1.9952673951761764E-2</c:v>
                </c:pt>
                <c:pt idx="8">
                  <c:v>2.0873936052758606E-2</c:v>
                </c:pt>
                <c:pt idx="9">
                  <c:v>2.1641146086498877E-2</c:v>
                </c:pt>
                <c:pt idx="10">
                  <c:v>2.2275298917366237E-2</c:v>
                </c:pt>
                <c:pt idx="11">
                  <c:v>2.2795569497378571E-2</c:v>
                </c:pt>
                <c:pt idx="12">
                  <c:v>2.321940521740366E-2</c:v>
                </c:pt>
                <c:pt idx="13">
                  <c:v>2.3562616131865253E-2</c:v>
                </c:pt>
                <c:pt idx="14">
                  <c:v>2.3839463056939465E-2</c:v>
                </c:pt>
                <c:pt idx="15">
                  <c:v>2.4062743542241565E-2</c:v>
                </c:pt>
                <c:pt idx="16">
                  <c:v>2.424387571600306E-2</c:v>
                </c:pt>
                <c:pt idx="17">
                  <c:v>2.4392980003739177E-2</c:v>
                </c:pt>
                <c:pt idx="18">
                  <c:v>2.4518958720406749E-2</c:v>
                </c:pt>
                <c:pt idx="19">
                  <c:v>2.4629573536052378E-2</c:v>
                </c:pt>
                <c:pt idx="20">
                  <c:v>2.4731520814950968E-2</c:v>
                </c:pt>
                <c:pt idx="21">
                  <c:v>2.4830504828234685E-2</c:v>
                </c:pt>
                <c:pt idx="22">
                  <c:v>2.4931308840012177E-2</c:v>
                </c:pt>
                <c:pt idx="23">
                  <c:v>2.5037864066978222E-2</c:v>
                </c:pt>
                <c:pt idx="24">
                  <c:v>2.5153316511513805E-2</c:v>
                </c:pt>
                <c:pt idx="25">
                  <c:v>2.5280091668276196E-2</c:v>
                </c:pt>
                <c:pt idx="26">
                  <c:v>2.5419957104280029E-2</c:v>
                </c:pt>
                <c:pt idx="27">
                  <c:v>2.5574082912467981E-2</c:v>
                </c:pt>
                <c:pt idx="28">
                  <c:v>2.5743100038772511E-2</c:v>
                </c:pt>
                <c:pt idx="29">
                  <c:v>2.5927156482667392E-2</c:v>
                </c:pt>
                <c:pt idx="30">
                  <c:v>2.6125971371209956E-2</c:v>
                </c:pt>
                <c:pt idx="31">
                  <c:v>2.6338886906573579E-2</c:v>
                </c:pt>
                <c:pt idx="32">
                  <c:v>2.6564918187070567E-2</c:v>
                </c:pt>
                <c:pt idx="33">
                  <c:v>2.6802800901665126E-2</c:v>
                </c:pt>
                <c:pt idx="34">
                  <c:v>2.705103689797738E-2</c:v>
                </c:pt>
                <c:pt idx="35">
                  <c:v>2.7307937623776792E-2</c:v>
                </c:pt>
                <c:pt idx="36">
                  <c:v>2.7571665441966674E-2</c:v>
                </c:pt>
                <c:pt idx="37">
                  <c:v>2.7840272819059077E-2</c:v>
                </c:pt>
                <c:pt idx="38">
                  <c:v>2.8111739387139144E-2</c:v>
                </c:pt>
                <c:pt idx="39">
                  <c:v>2.838400687932114E-2</c:v>
                </c:pt>
                <c:pt idx="40">
                  <c:v>2.865501193869379E-2</c:v>
                </c:pt>
                <c:pt idx="41">
                  <c:v>2.8922716800756372E-2</c:v>
                </c:pt>
                <c:pt idx="42">
                  <c:v>2.9185137849345087E-2</c:v>
                </c:pt>
                <c:pt idx="43">
                  <c:v>2.9440372046049927E-2</c:v>
                </c:pt>
                <c:pt idx="44">
                  <c:v>2.9686621233122622E-2</c:v>
                </c:pt>
                <c:pt idx="45">
                  <c:v>2.9922214309871818E-2</c:v>
                </c:pt>
                <c:pt idx="46">
                  <c:v>3.0145627282553981E-2</c:v>
                </c:pt>
                <c:pt idx="47">
                  <c:v>3.0355501187749177E-2</c:v>
                </c:pt>
                <c:pt idx="48">
                  <c:v>3.0550657889231052E-2</c:v>
                </c:pt>
                <c:pt idx="49">
                  <c:v>3.073011374832451E-2</c:v>
                </c:pt>
                <c:pt idx="50">
                  <c:v>3.0893091167756702E-2</c:v>
                </c:pt>
                <c:pt idx="51">
                  <c:v>3.1039028008995655E-2</c:v>
                </c:pt>
                <c:pt idx="52">
                  <c:v>3.116758488307899E-2</c:v>
                </c:pt>
                <c:pt idx="53">
                  <c:v>3.1278650314937449E-2</c:v>
                </c:pt>
                <c:pt idx="54">
                  <c:v>3.1372343781202676E-2</c:v>
                </c:pt>
                <c:pt idx="55">
                  <c:v>3.1449016621510027E-2</c:v>
                </c:pt>
                <c:pt idx="56">
                  <c:v>3.1509250823288613E-2</c:v>
                </c:pt>
                <c:pt idx="57">
                  <c:v>3.1553855680044922E-2</c:v>
                </c:pt>
                <c:pt idx="58">
                  <c:v>3.1583862323132671E-2</c:v>
                </c:pt>
                <c:pt idx="59">
                  <c:v>3.1600516127017857E-2</c:v>
                </c:pt>
                <c:pt idx="60">
                  <c:v>3.160526698802945E-2</c:v>
                </c:pt>
                <c:pt idx="61">
                  <c:v>3.1599757476604283E-2</c:v>
                </c:pt>
                <c:pt idx="62">
                  <c:v>3.1585808863017671E-2</c:v>
                </c:pt>
                <c:pt idx="63">
                  <c:v>3.1565405016612806E-2</c:v>
                </c:pt>
                <c:pt idx="64">
                  <c:v>3.1540674178510024E-2</c:v>
                </c:pt>
                <c:pt idx="65">
                  <c:v>3.1513868607812488E-2</c:v>
                </c:pt>
                <c:pt idx="66">
                  <c:v>3.1487342101302683E-2</c:v>
                </c:pt>
                <c:pt idx="67">
                  <c:v>3.1463525386628048E-2</c:v>
                </c:pt>
                <c:pt idx="68">
                  <c:v>3.1444899388972707E-2</c:v>
                </c:pt>
                <c:pt idx="69">
                  <c:v>3.1433966371229714E-2</c:v>
                </c:pt>
                <c:pt idx="70">
                  <c:v>3.1433218947653795E-2</c:v>
                </c:pt>
                <c:pt idx="71">
                  <c:v>3.1445106971006352E-2</c:v>
                </c:pt>
                <c:pt idx="72">
                  <c:v>3.1472002293196959E-2</c:v>
                </c:pt>
                <c:pt idx="73">
                  <c:v>3.1516161399408098E-2</c:v>
                </c:pt>
                <c:pt idx="74">
                  <c:v>3.1579685915714549E-2</c:v>
                </c:pt>
                <c:pt idx="75">
                  <c:v>3.1664480990190001E-2</c:v>
                </c:pt>
                <c:pt idx="76">
                  <c:v>3.1772211547505973E-2</c:v>
                </c:pt>
                <c:pt idx="77">
                  <c:v>3.1904256417022457E-2</c:v>
                </c:pt>
                <c:pt idx="78">
                  <c:v>3.2061660334365881E-2</c:v>
                </c:pt>
                <c:pt idx="79">
                  <c:v>3.2245083816498786E-2</c:v>
                </c:pt>
                <c:pt idx="80">
                  <c:v>3.2454750910278378E-2</c:v>
                </c:pt>
                <c:pt idx="81">
                  <c:v>3.2690394814510852E-2</c:v>
                </c:pt>
                <c:pt idx="82">
                  <c:v>3.2951201375490256E-2</c:v>
                </c:pt>
                <c:pt idx="83">
                  <c:v>3.323575045602447E-2</c:v>
                </c:pt>
                <c:pt idx="84">
                  <c:v>3.3541955177968368E-2</c:v>
                </c:pt>
                <c:pt idx="85">
                  <c:v>3.3866999038220706E-2</c:v>
                </c:pt>
                <c:pt idx="86">
                  <c:v>3.4207270898239821E-2</c:v>
                </c:pt>
                <c:pt idx="87">
                  <c:v>3.4558297847031787E-2</c:v>
                </c:pt>
                <c:pt idx="88">
                  <c:v>3.491467593762481E-2</c:v>
                </c:pt>
                <c:pt idx="89">
                  <c:v>3.5269998797052886E-2</c:v>
                </c:pt>
                <c:pt idx="90">
                  <c:v>3.561678410982199E-2</c:v>
                </c:pt>
                <c:pt idx="91">
                  <c:v>3.5946397974850545E-2</c:v>
                </c:pt>
                <c:pt idx="92">
                  <c:v>3.6248977135922893E-2</c:v>
                </c:pt>
                <c:pt idx="93">
                  <c:v>3.6513349085626749E-2</c:v>
                </c:pt>
                <c:pt idx="94">
                  <c:v>3.6726950042766542E-2</c:v>
                </c:pt>
                <c:pt idx="95">
                  <c:v>3.6875740803293304E-2</c:v>
                </c:pt>
                <c:pt idx="96">
                  <c:v>3.6944120464703516E-2</c:v>
                </c:pt>
                <c:pt idx="97">
                  <c:v>3.6914838023923695E-2</c:v>
                </c:pt>
                <c:pt idx="98">
                  <c:v>3.676890184872416E-2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EF-4483-80D9-F7C25102B58A}"/>
            </c:ext>
          </c:extLst>
        </c:ser>
        <c:ser>
          <c:idx val="1"/>
          <c:order val="1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bones'!$LJ$4:$LJ$104</c:f>
              <c:numCache>
                <c:formatCode>General</c:formatCode>
                <c:ptCount val="101"/>
                <c:pt idx="0">
                  <c:v>3.8E-3</c:v>
                </c:pt>
                <c:pt idx="1">
                  <c:v>4.0818094511278855E-3</c:v>
                </c:pt>
                <c:pt idx="2">
                  <c:v>4.2341619703857884E-3</c:v>
                </c:pt>
                <c:pt idx="3">
                  <c:v>4.282892696578341E-3</c:v>
                </c:pt>
                <c:pt idx="4">
                  <c:v>4.2510491150373033E-3</c:v>
                </c:pt>
                <c:pt idx="5">
                  <c:v>4.159054819956683E-3</c:v>
                </c:pt>
                <c:pt idx="6">
                  <c:v>4.0248690517258167E-3</c:v>
                </c:pt>
                <c:pt idx="7">
                  <c:v>3.8641420092604384E-3</c:v>
                </c:pt>
                <c:pt idx="8">
                  <c:v>3.6903659373316968E-3</c:v>
                </c:pt>
                <c:pt idx="9">
                  <c:v>3.5150219888931624E-3</c:v>
                </c:pt>
                <c:pt idx="10">
                  <c:v>3.3477228624057935E-3</c:v>
                </c:pt>
                <c:pt idx="11">
                  <c:v>3.1963512141608709E-3</c:v>
                </c:pt>
                <c:pt idx="12">
                  <c:v>3.0671938456009215E-3</c:v>
                </c:pt>
                <c:pt idx="13">
                  <c:v>2.96507166563858E-3</c:v>
                </c:pt>
                <c:pt idx="14">
                  <c:v>2.8934654279734501E-3</c:v>
                </c:pt>
                <c:pt idx="15">
                  <c:v>2.8546372434069315E-3</c:v>
                </c:pt>
                <c:pt idx="16">
                  <c:v>2.8497478671550024E-3</c:v>
                </c:pt>
                <c:pt idx="17">
                  <c:v>2.8789697611589699E-3</c:v>
                </c:pt>
                <c:pt idx="18">
                  <c:v>2.9415959313942338E-3</c:v>
                </c:pt>
                <c:pt idx="19">
                  <c:v>3.0361445401769628E-3</c:v>
                </c:pt>
                <c:pt idx="20">
                  <c:v>3.1604592934687619E-3</c:v>
                </c:pt>
                <c:pt idx="21">
                  <c:v>3.3118056031793386E-3</c:v>
                </c:pt>
                <c:pt idx="22">
                  <c:v>3.4869625244671174E-3</c:v>
                </c:pt>
                <c:pt idx="23">
                  <c:v>3.6823104680377959E-3</c:v>
                </c:pt>
                <c:pt idx="24">
                  <c:v>3.8939146874409189E-3</c:v>
                </c:pt>
                <c:pt idx="25">
                  <c:v>4.1176045413644016E-3</c:v>
                </c:pt>
                <c:pt idx="26">
                  <c:v>4.3490485309270223E-3</c:v>
                </c:pt>
                <c:pt idx="27">
                  <c:v>4.5838251119688592E-3</c:v>
                </c:pt>
                <c:pt idx="28">
                  <c:v>4.8174892823398454E-3</c:v>
                </c:pt>
                <c:pt idx="29">
                  <c:v>5.0456349441859623E-3</c:v>
                </c:pt>
                <c:pt idx="30">
                  <c:v>5.2639530412337959E-3</c:v>
                </c:pt>
                <c:pt idx="31">
                  <c:v>5.4682854710728611E-3</c:v>
                </c:pt>
                <c:pt idx="32">
                  <c:v>5.6546747724358307E-3</c:v>
                </c:pt>
                <c:pt idx="33">
                  <c:v>5.8194095874769033E-3</c:v>
                </c:pt>
                <c:pt idx="34">
                  <c:v>5.9590658990479901E-3</c:v>
                </c:pt>
                <c:pt idx="35">
                  <c:v>6.070544042973065E-3</c:v>
                </c:pt>
                <c:pt idx="36">
                  <c:v>6.1511014953201347E-3</c:v>
                </c:pt>
                <c:pt idx="37">
                  <c:v>6.1983814346718222E-3</c:v>
                </c:pt>
                <c:pt idx="38">
                  <c:v>6.2104370793929671E-3</c:v>
                </c:pt>
                <c:pt idx="39">
                  <c:v>6.1857517998970962E-3</c:v>
                </c:pt>
                <c:pt idx="40">
                  <c:v>6.1232550059105995E-3</c:v>
                </c:pt>
                <c:pt idx="41">
                  <c:v>6.0223338087342336E-3</c:v>
                </c:pt>
                <c:pt idx="42">
                  <c:v>5.8828404585038116E-3</c:v>
                </c:pt>
                <c:pt idx="43">
                  <c:v>5.7050955564477614E-3</c:v>
                </c:pt>
                <c:pt idx="44">
                  <c:v>5.4898870421433588E-3</c:v>
                </c:pt>
                <c:pt idx="45">
                  <c:v>5.2384649557701956E-3</c:v>
                </c:pt>
                <c:pt idx="46">
                  <c:v>4.9525319753628092E-3</c:v>
                </c:pt>
                <c:pt idx="47">
                  <c:v>4.6342297290598387E-3</c:v>
                </c:pt>
                <c:pt idx="48">
                  <c:v>4.2861208823523397E-3</c:v>
                </c:pt>
                <c:pt idx="49">
                  <c:v>3.9111670003292315E-3</c:v>
                </c:pt>
                <c:pt idx="50">
                  <c:v>3.5127021849215832E-3</c:v>
                </c:pt>
                <c:pt idx="51">
                  <c:v>3.0944024871440387E-3</c:v>
                </c:pt>
                <c:pt idx="52">
                  <c:v>2.6602510943340069E-3</c:v>
                </c:pt>
                <c:pt idx="53">
                  <c:v>2.2144992923906364E-3</c:v>
                </c:pt>
                <c:pt idx="54">
                  <c:v>1.7616232030097261E-3</c:v>
                </c:pt>
                <c:pt idx="55">
                  <c:v>1.3062762959171873E-3</c:v>
                </c:pt>
                <c:pt idx="56">
                  <c:v>8.5323767609988633E-4</c:v>
                </c:pt>
                <c:pt idx="57">
                  <c:v>4.0735614603815704E-4</c:v>
                </c:pt>
                <c:pt idx="58">
                  <c:v>-2.6509957069842296E-5</c:v>
                </c:pt>
                <c:pt idx="59">
                  <c:v>-4.4355714908145055E-4</c:v>
                </c:pt>
                <c:pt idx="60">
                  <c:v>-8.391054116854992E-4</c:v>
                </c:pt>
                <c:pt idx="61">
                  <c:v>-1.2086710301810791E-3</c:v>
                </c:pt>
                <c:pt idx="62">
                  <c:v>-1.5480436562596372E-3</c:v>
                </c:pt>
                <c:pt idx="63">
                  <c:v>-1.8533675957848167E-3</c:v>
                </c:pt>
                <c:pt idx="64">
                  <c:v>-2.1212273215786399E-3</c:v>
                </c:pt>
                <c:pt idx="65">
                  <c:v>-2.348737211208611E-3</c:v>
                </c:pt>
                <c:pt idx="66">
                  <c:v>-2.5336355097769123E-3</c:v>
                </c:pt>
                <c:pt idx="67">
                  <c:v>-2.6743825177078183E-3</c:v>
                </c:pt>
                <c:pt idx="68">
                  <c:v>-2.770263003544935E-3</c:v>
                </c:pt>
                <c:pt idx="69">
                  <c:v>-2.821492841742075E-3</c:v>
                </c:pt>
                <c:pt idx="70">
                  <c:v>-2.8293298754616439E-3</c:v>
                </c:pt>
                <c:pt idx="71">
                  <c:v>-2.7961890043750929E-3</c:v>
                </c:pt>
                <c:pt idx="72">
                  <c:v>-2.7257614974625726E-3</c:v>
                </c:pt>
                <c:pt idx="73">
                  <c:v>-2.6231385308129024E-3</c:v>
                </c:pt>
                <c:pt idx="74">
                  <c:v>-2.4949389504324167E-3</c:v>
                </c:pt>
                <c:pt idx="75">
                  <c:v>-2.3494412600530332E-3</c:v>
                </c:pt>
                <c:pt idx="76">
                  <c:v>-2.1967198339338466E-3</c:v>
                </c:pt>
                <c:pt idx="77">
                  <c:v>-2.0487853546818347E-3</c:v>
                </c:pt>
                <c:pt idx="78">
                  <c:v>-1.9197294760597019E-3</c:v>
                </c:pt>
                <c:pt idx="79">
                  <c:v>-1.8258737107969525E-3</c:v>
                </c:pt>
                <c:pt idx="80">
                  <c:v>-1.785922543417058E-3</c:v>
                </c:pt>
                <c:pt idx="81">
                  <c:v>-1.8211207680499711E-3</c:v>
                </c:pt>
                <c:pt idx="82">
                  <c:v>-1.9554150512482798E-3</c:v>
                </c:pt>
                <c:pt idx="83">
                  <c:v>-2.2156197198254907E-3</c:v>
                </c:pt>
                <c:pt idx="84">
                  <c:v>-2.6315867736663042E-3</c:v>
                </c:pt>
                <c:pt idx="85">
                  <c:v>-3.2363801235623288E-3</c:v>
                </c:pt>
                <c:pt idx="86">
                  <c:v>-4.0664540540383733E-3</c:v>
                </c:pt>
                <c:pt idx="87">
                  <c:v>-5.1618359111848758E-3</c:v>
                </c:pt>
                <c:pt idx="88">
                  <c:v>-6.5663130154859899E-3</c:v>
                </c:pt>
                <c:pt idx="89">
                  <c:v>-8.3276237996682597E-3</c:v>
                </c:pt>
                <c:pt idx="90">
                  <c:v>-1.0497653171519855E-2</c:v>
                </c:pt>
                <c:pt idx="91">
                  <c:v>-1.3132632101745185E-2</c:v>
                </c:pt>
                <c:pt idx="92">
                  <c:v>-1.6293341436800567E-2</c:v>
                </c:pt>
                <c:pt idx="93">
                  <c:v>-2.0045319936736129E-2</c:v>
                </c:pt>
                <c:pt idx="94">
                  <c:v>-2.4459076538044477E-2</c:v>
                </c:pt>
                <c:pt idx="95">
                  <c:v>-2.961030684150644E-2</c:v>
                </c:pt>
                <c:pt idx="96">
                  <c:v>-3.5580113825034419E-2</c:v>
                </c:pt>
                <c:pt idx="97">
                  <c:v>-4.2455232781547114E-2</c:v>
                </c:pt>
                <c:pt idx="98">
                  <c:v>-5.0328260481787096E-2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EF-4483-80D9-F7C25102B58A}"/>
            </c:ext>
          </c:extLst>
        </c:ser>
        <c:ser>
          <c:idx val="2"/>
          <c:order val="2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bones'!$LK$4:$LK$104</c:f>
              <c:numCache>
                <c:formatCode>General</c:formatCode>
                <c:ptCount val="101"/>
                <c:pt idx="0">
                  <c:v>-6.3E-3</c:v>
                </c:pt>
                <c:pt idx="1">
                  <c:v>-6.6780565586156649E-3</c:v>
                </c:pt>
                <c:pt idx="2">
                  <c:v>-7.0679254917725958E-3</c:v>
                </c:pt>
                <c:pt idx="3">
                  <c:v>-7.4610221297694056E-3</c:v>
                </c:pt>
                <c:pt idx="4">
                  <c:v>-7.8498621763052022E-3</c:v>
                </c:pt>
                <c:pt idx="5">
                  <c:v>-8.2279945453967041E-3</c:v>
                </c:pt>
                <c:pt idx="6">
                  <c:v>-8.5899359311625689E-3</c:v>
                </c:pt>
                <c:pt idx="7">
                  <c:v>-8.9311071104749284E-3</c:v>
                </c:pt>
                <c:pt idx="8">
                  <c:v>-9.2477709784781464E-3</c:v>
                </c:pt>
                <c:pt idx="9">
                  <c:v>-9.5369723169747705E-3</c:v>
                </c:pt>
                <c:pt idx="10">
                  <c:v>-9.7964792956787179E-3</c:v>
                </c:pt>
                <c:pt idx="11">
                  <c:v>-1.0024726706335653E-2</c:v>
                </c:pt>
                <c:pt idx="12">
                  <c:v>-1.0220760929710589E-2</c:v>
                </c:pt>
                <c:pt idx="13">
                  <c:v>-1.03841866354427E-2</c:v>
                </c:pt>
                <c:pt idx="14">
                  <c:v>-1.0515115214767336E-2</c:v>
                </c:pt>
                <c:pt idx="15">
                  <c:v>-1.0614114946105256E-2</c:v>
                </c:pt>
                <c:pt idx="16">
                  <c:v>-1.068216289351908E-2</c:v>
                </c:pt>
                <c:pt idx="17">
                  <c:v>-1.0720598538036943E-2</c:v>
                </c:pt>
                <c:pt idx="18">
                  <c:v>-1.0731079141843354E-2</c:v>
                </c:pt>
                <c:pt idx="19">
                  <c:v>-1.0715536845337291E-2</c:v>
                </c:pt>
                <c:pt idx="20">
                  <c:v>-1.0676137497057479E-2</c:v>
                </c:pt>
                <c:pt idx="21">
                  <c:v>-1.0615241216474905E-2</c:v>
                </c:pt>
                <c:pt idx="22">
                  <c:v>-1.0535364689652535E-2</c:v>
                </c:pt>
                <c:pt idx="23">
                  <c:v>-1.0439145197772216E-2</c:v>
                </c:pt>
                <c:pt idx="24">
                  <c:v>-1.0329306378528837E-2</c:v>
                </c:pt>
                <c:pt idx="25">
                  <c:v>-1.0208625720391702E-2</c:v>
                </c:pt>
                <c:pt idx="26">
                  <c:v>-1.0079903789733025E-2</c:v>
                </c:pt>
                <c:pt idx="27">
                  <c:v>-9.9459351908237903E-3</c:v>
                </c:pt>
                <c:pt idx="28">
                  <c:v>-9.8094812586966493E-3</c:v>
                </c:pt>
                <c:pt idx="29">
                  <c:v>-9.673244484876194E-3</c:v>
                </c:pt>
                <c:pt idx="30">
                  <c:v>-9.5398446759763084E-3</c:v>
                </c:pt>
                <c:pt idx="31">
                  <c:v>-9.4117968451648635E-3</c:v>
                </c:pt>
                <c:pt idx="32">
                  <c:v>-9.2914908364954297E-3</c:v>
                </c:pt>
                <c:pt idx="33">
                  <c:v>-9.1811726821064542E-3</c:v>
                </c:pt>
                <c:pt idx="34">
                  <c:v>-9.0829276922874402E-3</c:v>
                </c:pt>
                <c:pt idx="35">
                  <c:v>-8.9986652784124297E-3</c:v>
                </c:pt>
                <c:pt idx="36">
                  <c:v>-8.9301055087406874E-3</c:v>
                </c:pt>
                <c:pt idx="37">
                  <c:v>-8.8787673970845624E-3</c:v>
                </c:pt>
                <c:pt idx="38">
                  <c:v>-8.8459589243447094E-3</c:v>
                </c:pt>
                <c:pt idx="39">
                  <c:v>-8.832768792912192E-3</c:v>
                </c:pt>
                <c:pt idx="40">
                  <c:v>-8.8400599139382158E-3</c:v>
                </c:pt>
                <c:pt idx="41">
                  <c:v>-8.8684646274707866E-3</c:v>
                </c:pt>
                <c:pt idx="42">
                  <c:v>-8.9183816554585654E-3</c:v>
                </c:pt>
                <c:pt idx="43">
                  <c:v>-8.9899747876223124E-3</c:v>
                </c:pt>
                <c:pt idx="44">
                  <c:v>-9.0831733001928427E-3</c:v>
                </c:pt>
                <c:pt idx="45">
                  <c:v>-9.1976741075169809E-3</c:v>
                </c:pt>
                <c:pt idx="46">
                  <c:v>-9.3329456465302066E-3</c:v>
                </c:pt>
                <c:pt idx="47">
                  <c:v>-9.4882334940966026E-3</c:v>
                </c:pt>
                <c:pt idx="48">
                  <c:v>-9.6625677172162486E-3</c:v>
                </c:pt>
                <c:pt idx="49">
                  <c:v>-9.8547719560995832E-3</c:v>
                </c:pt>
                <c:pt idx="50">
                  <c:v>-1.0063474240108828E-2</c:v>
                </c:pt>
                <c:pt idx="51">
                  <c:v>-1.0287119536567101E-2</c:v>
                </c:pt>
                <c:pt idx="52">
                  <c:v>-1.0523984032434711E-2</c:v>
                </c:pt>
                <c:pt idx="53">
                  <c:v>-1.0772191148851713E-2</c:v>
                </c:pt>
                <c:pt idx="54">
                  <c:v>-1.1029729288549173E-2</c:v>
                </c:pt>
                <c:pt idx="55">
                  <c:v>-1.1294471316126133E-2</c:v>
                </c:pt>
                <c:pt idx="56">
                  <c:v>-1.1564195771195527E-2</c:v>
                </c:pt>
                <c:pt idx="57">
                  <c:v>-1.1836609814395143E-2</c:v>
                </c:pt>
                <c:pt idx="58">
                  <c:v>-1.2109373906267661E-2</c:v>
                </c:pt>
                <c:pt idx="59">
                  <c:v>-1.2380128219007226E-2</c:v>
                </c:pt>
                <c:pt idx="60">
                  <c:v>-1.2646520781073055E-2</c:v>
                </c:pt>
                <c:pt idx="61">
                  <c:v>-1.2906237354670235E-2</c:v>
                </c:pt>
                <c:pt idx="62">
                  <c:v>-1.3157033046098349E-2</c:v>
                </c:pt>
                <c:pt idx="63">
                  <c:v>-1.3396765648966059E-2</c:v>
                </c:pt>
                <c:pt idx="64">
                  <c:v>-1.3623430720274863E-2</c:v>
                </c:pt>
                <c:pt idx="65">
                  <c:v>-1.3835198389367878E-2</c:v>
                </c:pt>
                <c:pt idx="66">
                  <c:v>-1.4030451899747672E-2</c:v>
                </c:pt>
                <c:pt idx="67">
                  <c:v>-1.4207827883760075E-2</c:v>
                </c:pt>
                <c:pt idx="68">
                  <c:v>-1.4366258370145078E-2</c:v>
                </c:pt>
                <c:pt idx="69">
                  <c:v>-1.450501452445746E-2</c:v>
                </c:pt>
                <c:pt idx="70">
                  <c:v>-1.4623752122349874E-2</c:v>
                </c:pt>
                <c:pt idx="71">
                  <c:v>-1.4722558755728081E-2</c:v>
                </c:pt>
                <c:pt idx="72">
                  <c:v>-1.4802002771770906E-2</c:v>
                </c:pt>
                <c:pt idx="73">
                  <c:v>-1.4863183944816862E-2</c:v>
                </c:pt>
                <c:pt idx="74">
                  <c:v>-1.4907785881119236E-2</c:v>
                </c:pt>
                <c:pt idx="75">
                  <c:v>-1.4938130156469304E-2</c:v>
                </c:pt>
                <c:pt idx="76">
                  <c:v>-1.4957232186683461E-2</c:v>
                </c:pt>
                <c:pt idx="77">
                  <c:v>-1.4968858830960347E-2</c:v>
                </c:pt>
                <c:pt idx="78">
                  <c:v>-1.4977587728105569E-2</c:v>
                </c:pt>
                <c:pt idx="79">
                  <c:v>-1.4988868365620623E-2</c:v>
                </c:pt>
                <c:pt idx="80">
                  <c:v>-1.5009084881662218E-2</c:v>
                </c:pt>
                <c:pt idx="81">
                  <c:v>-1.5045620599867762E-2</c:v>
                </c:pt>
                <c:pt idx="82">
                  <c:v>-1.5106924297044431E-2</c:v>
                </c:pt>
                <c:pt idx="83">
                  <c:v>-1.5202578203734479E-2</c:v>
                </c:pt>
                <c:pt idx="84">
                  <c:v>-1.5343367737637614E-2</c:v>
                </c:pt>
                <c:pt idx="85">
                  <c:v>-1.5541352969907489E-2</c:v>
                </c:pt>
                <c:pt idx="86">
                  <c:v>-1.5809941824310128E-2</c:v>
                </c:pt>
                <c:pt idx="87">
                  <c:v>-1.6163965009255953E-2</c:v>
                </c:pt>
                <c:pt idx="88">
                  <c:v>-1.6619752682692418E-2</c:v>
                </c:pt>
                <c:pt idx="89">
                  <c:v>-1.7195212849869808E-2</c:v>
                </c:pt>
                <c:pt idx="90">
                  <c:v>-1.7909911493968179E-2</c:v>
                </c:pt>
                <c:pt idx="91">
                  <c:v>-1.8785154439597232E-2</c:v>
                </c:pt>
                <c:pt idx="92">
                  <c:v>-1.9844070949160776E-2</c:v>
                </c:pt>
                <c:pt idx="93">
                  <c:v>-2.1111699052084536E-2</c:v>
                </c:pt>
                <c:pt idx="94">
                  <c:v>-2.2615072606922963E-2</c:v>
                </c:pt>
                <c:pt idx="95">
                  <c:v>-2.4383310096317098E-2</c:v>
                </c:pt>
                <c:pt idx="96">
                  <c:v>-2.6447705154829929E-2</c:v>
                </c:pt>
                <c:pt idx="97">
                  <c:v>-2.8841818829654607E-2</c:v>
                </c:pt>
                <c:pt idx="98">
                  <c:v>-3.1601573574171912E-2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EF-4483-80D9-F7C25102B58A}"/>
            </c:ext>
          </c:extLst>
        </c:ser>
        <c:ser>
          <c:idx val="3"/>
          <c:order val="3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bones'!$LL$4:$LL$104</c:f>
              <c:numCache>
                <c:formatCode>General</c:formatCode>
                <c:ptCount val="101"/>
                <c:pt idx="0">
                  <c:v>5.7999999999999996E-3</c:v>
                </c:pt>
                <c:pt idx="1">
                  <c:v>5.8083723019347862E-3</c:v>
                </c:pt>
                <c:pt idx="2">
                  <c:v>5.8390149125083423E-3</c:v>
                </c:pt>
                <c:pt idx="3">
                  <c:v>5.8904127344213226E-3</c:v>
                </c:pt>
                <c:pt idx="4">
                  <c:v>5.9610988980819775E-3</c:v>
                </c:pt>
                <c:pt idx="5">
                  <c:v>6.0496544528184145E-3</c:v>
                </c:pt>
                <c:pt idx="6">
                  <c:v>6.1547080370779311E-3</c:v>
                </c:pt>
                <c:pt idx="7">
                  <c:v>6.2749355276133945E-3</c:v>
                </c:pt>
                <c:pt idx="8">
                  <c:v>6.4090596676566877E-3</c:v>
                </c:pt>
                <c:pt idx="9">
                  <c:v>6.5558496740792151E-3</c:v>
                </c:pt>
                <c:pt idx="10">
                  <c:v>6.7141208235394602E-3</c:v>
                </c:pt>
                <c:pt idx="11">
                  <c:v>6.8827340176176085E-3</c:v>
                </c:pt>
                <c:pt idx="12">
                  <c:v>7.0605953269372293E-3</c:v>
                </c:pt>
                <c:pt idx="13">
                  <c:v>7.2466555142740082E-3</c:v>
                </c:pt>
                <c:pt idx="14">
                  <c:v>7.4399095366515528E-3</c:v>
                </c:pt>
                <c:pt idx="15">
                  <c:v>7.639396026424241E-3</c:v>
                </c:pt>
                <c:pt idx="16">
                  <c:v>7.8441967513471402E-3</c:v>
                </c:pt>
                <c:pt idx="17">
                  <c:v>8.0534360536329806E-3</c:v>
                </c:pt>
                <c:pt idx="18">
                  <c:v>8.2662802679961886E-3</c:v>
                </c:pt>
                <c:pt idx="19">
                  <c:v>8.4819371186839812E-3</c:v>
                </c:pt>
                <c:pt idx="20">
                  <c:v>8.6996550954945087E-3</c:v>
                </c:pt>
                <c:pt idx="21">
                  <c:v>8.9187228087820678E-3</c:v>
                </c:pt>
                <c:pt idx="22">
                  <c:v>9.1384683234493804E-3</c:v>
                </c:pt>
                <c:pt idx="23">
                  <c:v>9.3582584719269016E-3</c:v>
                </c:pt>
                <c:pt idx="24">
                  <c:v>9.5774981461392208E-3</c:v>
                </c:pt>
                <c:pt idx="25">
                  <c:v>9.7956295684584992E-3</c:v>
                </c:pt>
                <c:pt idx="26">
                  <c:v>1.0012131541644979E-2</c:v>
                </c:pt>
                <c:pt idx="27">
                  <c:v>1.0226518677774549E-2</c:v>
                </c:pt>
                <c:pt idx="28">
                  <c:v>1.043834060615334E-2</c:v>
                </c:pt>
                <c:pt idx="29">
                  <c:v>1.0647181160219449E-2</c:v>
                </c:pt>
                <c:pt idx="30">
                  <c:v>1.0852657543431643E-2</c:v>
                </c:pt>
                <c:pt idx="31">
                  <c:v>1.1054419474145177E-2</c:v>
                </c:pt>
                <c:pt idx="32">
                  <c:v>1.125214830947463E-2</c:v>
                </c:pt>
                <c:pt idx="33">
                  <c:v>1.1445556148143854E-2</c:v>
                </c:pt>
                <c:pt idx="34">
                  <c:v>1.1634384912322909E-2</c:v>
                </c:pt>
                <c:pt idx="35">
                  <c:v>1.1818405408452132E-2</c:v>
                </c:pt>
                <c:pt idx="36">
                  <c:v>1.1997416367053211E-2</c:v>
                </c:pt>
                <c:pt idx="37">
                  <c:v>1.2171243461527335E-2</c:v>
                </c:pt>
                <c:pt idx="38">
                  <c:v>1.2339738305940418E-2</c:v>
                </c:pt>
                <c:pt idx="39">
                  <c:v>1.2502777431795349E-2</c:v>
                </c:pt>
                <c:pt idx="40">
                  <c:v>1.2660261243791346E-2</c:v>
                </c:pt>
                <c:pt idx="41">
                  <c:v>1.2812112954570302E-2</c:v>
                </c:pt>
                <c:pt idx="42">
                  <c:v>1.2958277498450282E-2</c:v>
                </c:pt>
                <c:pt idx="43">
                  <c:v>1.3098720424146003E-2</c:v>
                </c:pt>
                <c:pt idx="44">
                  <c:v>1.3233426766476361E-2</c:v>
                </c:pt>
                <c:pt idx="45">
                  <c:v>1.3362399897059132E-2</c:v>
                </c:pt>
                <c:pt idx="46">
                  <c:v>1.3485660353992596E-2</c:v>
                </c:pt>
                <c:pt idx="47">
                  <c:v>1.3603244650524267E-2</c:v>
                </c:pt>
                <c:pt idx="48">
                  <c:v>1.3715204062706746E-2</c:v>
                </c:pt>
                <c:pt idx="49">
                  <c:v>1.3821603396040549E-2</c:v>
                </c:pt>
                <c:pt idx="50">
                  <c:v>1.3922519731104E-2</c:v>
                </c:pt>
                <c:pt idx="51">
                  <c:v>1.4018041148170251E-2</c:v>
                </c:pt>
                <c:pt idx="52">
                  <c:v>1.4108265430811298E-2</c:v>
                </c:pt>
                <c:pt idx="53">
                  <c:v>1.4193298748489068E-2</c:v>
                </c:pt>
                <c:pt idx="54">
                  <c:v>1.4273254318133557E-2</c:v>
                </c:pt>
                <c:pt idx="55">
                  <c:v>1.4348251044708084E-2</c:v>
                </c:pt>
                <c:pt idx="56">
                  <c:v>1.4418412140761528E-2</c:v>
                </c:pt>
                <c:pt idx="57">
                  <c:v>1.4483863724967662E-2</c:v>
                </c:pt>
                <c:pt idx="58">
                  <c:v>1.4544733399651564E-2</c:v>
                </c:pt>
                <c:pt idx="59">
                  <c:v>1.4601148807303019E-2</c:v>
                </c:pt>
                <c:pt idx="60">
                  <c:v>1.4653236166077051E-2</c:v>
                </c:pt>
                <c:pt idx="61">
                  <c:v>1.4701118784281512E-2</c:v>
                </c:pt>
                <c:pt idx="62">
                  <c:v>1.4744915553851663E-2</c:v>
                </c:pt>
                <c:pt idx="63">
                  <c:v>1.4784739422811841E-2</c:v>
                </c:pt>
                <c:pt idx="64">
                  <c:v>1.4820695846724278E-2</c:v>
                </c:pt>
                <c:pt idx="65">
                  <c:v>1.4852881219124852E-2</c:v>
                </c:pt>
                <c:pt idx="66">
                  <c:v>1.4881381280945924E-2</c:v>
                </c:pt>
                <c:pt idx="67">
                  <c:v>1.4906269508926276E-2</c:v>
                </c:pt>
                <c:pt idx="68">
                  <c:v>1.4927605483008116E-2</c:v>
                </c:pt>
                <c:pt idx="69">
                  <c:v>1.4945433232721081E-2</c:v>
                </c:pt>
                <c:pt idx="70">
                  <c:v>1.4959779562553285E-2</c:v>
                </c:pt>
                <c:pt idx="71">
                  <c:v>1.4970652356309648E-2</c:v>
                </c:pt>
                <c:pt idx="72">
                  <c:v>1.497803886045683E-2</c:v>
                </c:pt>
                <c:pt idx="73">
                  <c:v>1.4981903946455814E-2</c:v>
                </c:pt>
                <c:pt idx="74">
                  <c:v>1.4982188352080915E-2</c:v>
                </c:pt>
                <c:pt idx="75">
                  <c:v>1.4978806901726507E-2</c:v>
                </c:pt>
                <c:pt idx="76">
                  <c:v>1.4971646705700141E-2</c:v>
                </c:pt>
                <c:pt idx="77">
                  <c:v>1.4960565338503295E-2</c:v>
                </c:pt>
                <c:pt idx="78">
                  <c:v>1.4945388996098839E-2</c:v>
                </c:pt>
                <c:pt idx="79">
                  <c:v>1.4925910632165642E-2</c:v>
                </c:pt>
                <c:pt idx="80">
                  <c:v>1.4901888073340291E-2</c:v>
                </c:pt>
                <c:pt idx="81">
                  <c:v>1.4873042113445884E-2</c:v>
                </c:pt>
                <c:pt idx="82">
                  <c:v>1.4839054586707616E-2</c:v>
                </c:pt>
                <c:pt idx="83">
                  <c:v>1.479956641995598E-2</c:v>
                </c:pt>
                <c:pt idx="84">
                  <c:v>1.4754175663816359E-2</c:v>
                </c:pt>
                <c:pt idx="85">
                  <c:v>1.4702435502886298E-2</c:v>
                </c:pt>
                <c:pt idx="86">
                  <c:v>1.4643852244899242E-2</c:v>
                </c:pt>
                <c:pt idx="87">
                  <c:v>1.4577883288875727E-2</c:v>
                </c:pt>
                <c:pt idx="88">
                  <c:v>1.450393507226181E-2</c:v>
                </c:pt>
                <c:pt idx="89">
                  <c:v>1.442136099705388E-2</c:v>
                </c:pt>
                <c:pt idx="90">
                  <c:v>1.4329459334911096E-2</c:v>
                </c:pt>
                <c:pt idx="91">
                  <c:v>1.4227471111254792E-2</c:v>
                </c:pt>
                <c:pt idx="92">
                  <c:v>1.411457796835487E-2</c:v>
                </c:pt>
                <c:pt idx="93">
                  <c:v>1.3989900007402918E-2</c:v>
                </c:pt>
                <c:pt idx="94">
                  <c:v>1.3852493609573233E-2</c:v>
                </c:pt>
                <c:pt idx="95">
                  <c:v>1.3701349236070007E-2</c:v>
                </c:pt>
                <c:pt idx="96">
                  <c:v>1.3535389207162175E-2</c:v>
                </c:pt>
                <c:pt idx="97">
                  <c:v>1.3353465460204854E-2</c:v>
                </c:pt>
                <c:pt idx="98">
                  <c:v>1.3154357286648384E-2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5EF-4483-80D9-F7C25102B58A}"/>
            </c:ext>
          </c:extLst>
        </c:ser>
        <c:ser>
          <c:idx val="4"/>
          <c:order val="4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bones'!$LM$4:$LM$104</c:f>
              <c:numCache>
                <c:formatCode>General</c:formatCode>
                <c:ptCount val="101"/>
                <c:pt idx="0">
                  <c:v>7.0000000000000001E-3</c:v>
                </c:pt>
                <c:pt idx="1">
                  <c:v>9.7607316160107163E-3</c:v>
                </c:pt>
                <c:pt idx="2">
                  <c:v>1.2161285498694444E-2</c:v>
                </c:pt>
                <c:pt idx="3">
                  <c:v>1.4238160359844621E-2</c:v>
                </c:pt>
                <c:pt idx="4">
                  <c:v>1.6025328998109073E-2</c:v>
                </c:pt>
                <c:pt idx="5">
                  <c:v>1.755434553577322E-2</c:v>
                </c:pt>
                <c:pt idx="6">
                  <c:v>1.8854450529033593E-2</c:v>
                </c:pt>
                <c:pt idx="7">
                  <c:v>1.9952673951761764E-2</c:v>
                </c:pt>
                <c:pt idx="8">
                  <c:v>2.0873936052758606E-2</c:v>
                </c:pt>
                <c:pt idx="9">
                  <c:v>2.1641146086498877E-2</c:v>
                </c:pt>
                <c:pt idx="10">
                  <c:v>2.2275298917366237E-2</c:v>
                </c:pt>
                <c:pt idx="11">
                  <c:v>2.2795569497378571E-2</c:v>
                </c:pt>
                <c:pt idx="12">
                  <c:v>2.321940521740366E-2</c:v>
                </c:pt>
                <c:pt idx="13">
                  <c:v>2.3562616131865253E-2</c:v>
                </c:pt>
                <c:pt idx="14">
                  <c:v>2.3839463056939465E-2</c:v>
                </c:pt>
                <c:pt idx="15">
                  <c:v>2.4062743542241565E-2</c:v>
                </c:pt>
                <c:pt idx="16">
                  <c:v>2.424387571600306E-2</c:v>
                </c:pt>
                <c:pt idx="17">
                  <c:v>2.4392980003739177E-2</c:v>
                </c:pt>
                <c:pt idx="18">
                  <c:v>2.4518958720406749E-2</c:v>
                </c:pt>
                <c:pt idx="19">
                  <c:v>2.4629573536052378E-2</c:v>
                </c:pt>
                <c:pt idx="20">
                  <c:v>2.4731520814950968E-2</c:v>
                </c:pt>
                <c:pt idx="21">
                  <c:v>2.4830504828234685E-2</c:v>
                </c:pt>
                <c:pt idx="22">
                  <c:v>2.4931308840012177E-2</c:v>
                </c:pt>
                <c:pt idx="23">
                  <c:v>2.5037864066978222E-2</c:v>
                </c:pt>
                <c:pt idx="24">
                  <c:v>2.5153316511513805E-2</c:v>
                </c:pt>
                <c:pt idx="25">
                  <c:v>2.5280091668276196E-2</c:v>
                </c:pt>
                <c:pt idx="26">
                  <c:v>2.5419957104280029E-2</c:v>
                </c:pt>
                <c:pt idx="27">
                  <c:v>2.5574082912467981E-2</c:v>
                </c:pt>
                <c:pt idx="28">
                  <c:v>2.5743100038772511E-2</c:v>
                </c:pt>
                <c:pt idx="29">
                  <c:v>2.5927156482667392E-2</c:v>
                </c:pt>
                <c:pt idx="30">
                  <c:v>2.6125971371209956E-2</c:v>
                </c:pt>
                <c:pt idx="31">
                  <c:v>2.6338886906573579E-2</c:v>
                </c:pt>
                <c:pt idx="32">
                  <c:v>2.6564918187070567E-2</c:v>
                </c:pt>
                <c:pt idx="33">
                  <c:v>2.6802800901665126E-2</c:v>
                </c:pt>
                <c:pt idx="34">
                  <c:v>2.705103689797738E-2</c:v>
                </c:pt>
                <c:pt idx="35">
                  <c:v>2.7307937623776792E-2</c:v>
                </c:pt>
                <c:pt idx="36">
                  <c:v>2.7571665441966674E-2</c:v>
                </c:pt>
                <c:pt idx="37">
                  <c:v>2.7840272819059077E-2</c:v>
                </c:pt>
                <c:pt idx="38">
                  <c:v>2.8111739387139144E-2</c:v>
                </c:pt>
                <c:pt idx="39">
                  <c:v>2.838400687932114E-2</c:v>
                </c:pt>
                <c:pt idx="40">
                  <c:v>2.865501193869379E-2</c:v>
                </c:pt>
                <c:pt idx="41">
                  <c:v>2.8922716800756372E-2</c:v>
                </c:pt>
                <c:pt idx="42">
                  <c:v>2.9185137849345087E-2</c:v>
                </c:pt>
                <c:pt idx="43">
                  <c:v>2.9440372046049927E-2</c:v>
                </c:pt>
                <c:pt idx="44">
                  <c:v>2.9686621233122622E-2</c:v>
                </c:pt>
                <c:pt idx="45">
                  <c:v>2.9922214309871818E-2</c:v>
                </c:pt>
                <c:pt idx="46">
                  <c:v>3.0145627282553981E-2</c:v>
                </c:pt>
                <c:pt idx="47">
                  <c:v>3.0355501187749177E-2</c:v>
                </c:pt>
                <c:pt idx="48">
                  <c:v>3.0550657889231052E-2</c:v>
                </c:pt>
                <c:pt idx="49">
                  <c:v>3.073011374832451E-2</c:v>
                </c:pt>
                <c:pt idx="50">
                  <c:v>3.0893091167756702E-2</c:v>
                </c:pt>
                <c:pt idx="51">
                  <c:v>3.1039028008995655E-2</c:v>
                </c:pt>
                <c:pt idx="52">
                  <c:v>3.116758488307899E-2</c:v>
                </c:pt>
                <c:pt idx="53">
                  <c:v>3.1278650314937449E-2</c:v>
                </c:pt>
                <c:pt idx="54">
                  <c:v>3.1372343781202676E-2</c:v>
                </c:pt>
                <c:pt idx="55">
                  <c:v>3.1449016621510027E-2</c:v>
                </c:pt>
                <c:pt idx="56">
                  <c:v>3.1509250823288613E-2</c:v>
                </c:pt>
                <c:pt idx="57">
                  <c:v>3.1553855680044922E-2</c:v>
                </c:pt>
                <c:pt idx="58">
                  <c:v>3.1583862323132671E-2</c:v>
                </c:pt>
                <c:pt idx="59">
                  <c:v>3.1600516127017857E-2</c:v>
                </c:pt>
                <c:pt idx="60">
                  <c:v>3.160526698802945E-2</c:v>
                </c:pt>
                <c:pt idx="61">
                  <c:v>3.1599757476604283E-2</c:v>
                </c:pt>
                <c:pt idx="62">
                  <c:v>3.1585808863017671E-2</c:v>
                </c:pt>
                <c:pt idx="63">
                  <c:v>3.1565405016612806E-2</c:v>
                </c:pt>
                <c:pt idx="64">
                  <c:v>3.1540674178510024E-2</c:v>
                </c:pt>
                <c:pt idx="65">
                  <c:v>3.1513868607812488E-2</c:v>
                </c:pt>
                <c:pt idx="66">
                  <c:v>3.1487342101302683E-2</c:v>
                </c:pt>
                <c:pt idx="67">
                  <c:v>3.1463525386628048E-2</c:v>
                </c:pt>
                <c:pt idx="68">
                  <c:v>3.1444899388972707E-2</c:v>
                </c:pt>
                <c:pt idx="69">
                  <c:v>3.1433966371229714E-2</c:v>
                </c:pt>
                <c:pt idx="70">
                  <c:v>3.1433218947653795E-2</c:v>
                </c:pt>
                <c:pt idx="71">
                  <c:v>3.1445106971006352E-2</c:v>
                </c:pt>
                <c:pt idx="72">
                  <c:v>3.1472002293196959E-2</c:v>
                </c:pt>
                <c:pt idx="73">
                  <c:v>3.1516161399408098E-2</c:v>
                </c:pt>
                <c:pt idx="74">
                  <c:v>3.1579685915714549E-2</c:v>
                </c:pt>
                <c:pt idx="75">
                  <c:v>3.1664480990190001E-2</c:v>
                </c:pt>
                <c:pt idx="76">
                  <c:v>3.1772211547505973E-2</c:v>
                </c:pt>
                <c:pt idx="77">
                  <c:v>3.1904256417022457E-2</c:v>
                </c:pt>
                <c:pt idx="78">
                  <c:v>3.2061660334365881E-2</c:v>
                </c:pt>
                <c:pt idx="79">
                  <c:v>3.2245083816498786E-2</c:v>
                </c:pt>
                <c:pt idx="80">
                  <c:v>3.2454750910278378E-2</c:v>
                </c:pt>
                <c:pt idx="81">
                  <c:v>3.2690394814510852E-2</c:v>
                </c:pt>
                <c:pt idx="82">
                  <c:v>3.2951201375490256E-2</c:v>
                </c:pt>
                <c:pt idx="83">
                  <c:v>3.323575045602447E-2</c:v>
                </c:pt>
                <c:pt idx="84">
                  <c:v>3.3541955177968368E-2</c:v>
                </c:pt>
                <c:pt idx="85">
                  <c:v>3.3866999038220706E-2</c:v>
                </c:pt>
                <c:pt idx="86">
                  <c:v>3.4207270898239821E-2</c:v>
                </c:pt>
                <c:pt idx="87">
                  <c:v>3.4558297847031787E-2</c:v>
                </c:pt>
                <c:pt idx="88">
                  <c:v>3.491467593762481E-2</c:v>
                </c:pt>
                <c:pt idx="89">
                  <c:v>3.5269998797052886E-2</c:v>
                </c:pt>
                <c:pt idx="90">
                  <c:v>3.561678410982199E-2</c:v>
                </c:pt>
                <c:pt idx="91">
                  <c:v>3.5946397974850545E-2</c:v>
                </c:pt>
                <c:pt idx="92">
                  <c:v>3.6248977135922893E-2</c:v>
                </c:pt>
                <c:pt idx="93">
                  <c:v>3.6513349085626749E-2</c:v>
                </c:pt>
                <c:pt idx="94">
                  <c:v>3.6726950042766542E-2</c:v>
                </c:pt>
                <c:pt idx="95">
                  <c:v>3.6875740803293304E-2</c:v>
                </c:pt>
                <c:pt idx="96">
                  <c:v>3.6944120464703516E-2</c:v>
                </c:pt>
                <c:pt idx="97">
                  <c:v>3.6914838023923695E-2</c:v>
                </c:pt>
                <c:pt idx="98">
                  <c:v>3.676890184872416E-2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5EF-4483-80D9-F7C25102B58A}"/>
            </c:ext>
          </c:extLst>
        </c:ser>
        <c:ser>
          <c:idx val="5"/>
          <c:order val="5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bones'!$LN$4:$LN$104</c:f>
              <c:numCache>
                <c:formatCode>General</c:formatCode>
                <c:ptCount val="101"/>
                <c:pt idx="0">
                  <c:v>-1.6000000000000001E-3</c:v>
                </c:pt>
                <c:pt idx="1">
                  <c:v>-1.4398302210470327E-3</c:v>
                </c:pt>
                <c:pt idx="2">
                  <c:v>-1.2964599436608051E-3</c:v>
                </c:pt>
                <c:pt idx="3">
                  <c:v>-1.1688730746006117E-3</c:v>
                </c:pt>
                <c:pt idx="4">
                  <c:v>-1.0560991689658565E-3</c:v>
                </c:pt>
                <c:pt idx="5">
                  <c:v>-9.572116665611134E-4</c:v>
                </c:pt>
                <c:pt idx="6">
                  <c:v>-8.7132617448965435E-4</c:v>
                </c:pt>
                <c:pt idx="7">
                  <c:v>-7.9759879597545011E-4</c:v>
                </c:pt>
                <c:pt idx="8">
                  <c:v>-7.3522450541364077E-4</c:v>
                </c:pt>
                <c:pt idx="9">
                  <c:v>-6.8343556964947628E-4</c:v>
                </c:pt>
                <c:pt idx="10">
                  <c:v>-6.4150001548572808E-4</c:v>
                </c:pt>
                <c:pt idx="11">
                  <c:v>-6.0872014341857052E-4</c:v>
                </c:pt>
                <c:pt idx="12">
                  <c:v>-5.8443108760193379E-4</c:v>
                </c:pt>
                <c:pt idx="13">
                  <c:v>-5.6799942204032697E-4</c:v>
                </c:pt>
                <c:pt idx="14">
                  <c:v>-5.588218130101305E-4</c:v>
                </c:pt>
                <c:pt idx="15">
                  <c:v>-5.563237177093614E-4</c:v>
                </c:pt>
                <c:pt idx="16">
                  <c:v>-5.5995812913590612E-4</c:v>
                </c:pt>
                <c:pt idx="17">
                  <c:v>-5.6920436719422622E-4</c:v>
                </c:pt>
                <c:pt idx="18">
                  <c:v>-5.835669160305318E-4</c:v>
                </c:pt>
                <c:pt idx="19">
                  <c:v>-6.0257430759643273E-4</c:v>
                </c:pt>
                <c:pt idx="20">
                  <c:v>-6.2577805144104653E-4</c:v>
                </c:pt>
                <c:pt idx="21">
                  <c:v>-6.5275161073159184E-4</c:v>
                </c:pt>
                <c:pt idx="22">
                  <c:v>-6.8308942450244514E-4</c:v>
                </c:pt>
                <c:pt idx="23">
                  <c:v>-7.1640597613266128E-4</c:v>
                </c:pt>
                <c:pt idx="24">
                  <c:v>-7.5233490805198355E-4</c:v>
                </c:pt>
                <c:pt idx="25">
                  <c:v>-7.9052818267529913E-4</c:v>
                </c:pt>
                <c:pt idx="26">
                  <c:v>-8.306552895655944E-4</c:v>
                </c:pt>
                <c:pt idx="27">
                  <c:v>-8.7240249882534452E-4</c:v>
                </c:pt>
                <c:pt idx="28">
                  <c:v>-9.1547216071640966E-4</c:v>
                </c:pt>
                <c:pt idx="29">
                  <c:v>-9.5958205150838247E-4</c:v>
                </c:pt>
                <c:pt idx="30">
                  <c:v>-1.0044647655553997E-3</c:v>
                </c:pt>
                <c:pt idx="31">
                  <c:v>-1.0498671536014481E-3</c:v>
                </c:pt>
                <c:pt idx="32">
                  <c:v>-1.0955498073141146E-3</c:v>
                </c:pt>
                <c:pt idx="33">
                  <c:v>-1.141286590046825E-3</c:v>
                </c:pt>
                <c:pt idx="34">
                  <c:v>-1.1868642138295482E-3</c:v>
                </c:pt>
                <c:pt idx="35">
                  <c:v>-1.2320818625879582E-3</c:v>
                </c:pt>
                <c:pt idx="36">
                  <c:v>-1.2767508615910983E-3</c:v>
                </c:pt>
                <c:pt idx="37">
                  <c:v>-1.3206943931274777E-3</c:v>
                </c:pt>
                <c:pt idx="38">
                  <c:v>-1.3637472584096639E-3</c:v>
                </c:pt>
                <c:pt idx="39">
                  <c:v>-1.405755685707333E-3</c:v>
                </c:pt>
                <c:pt idx="40">
                  <c:v>-1.4465771847088085E-3</c:v>
                </c:pt>
                <c:pt idx="41">
                  <c:v>-1.486080447111041E-3</c:v>
                </c:pt>
                <c:pt idx="42">
                  <c:v>-1.5241452934380893E-3</c:v>
                </c:pt>
                <c:pt idx="43">
                  <c:v>-1.5606626660880512E-3</c:v>
                </c:pt>
                <c:pt idx="44">
                  <c:v>-1.5955346686084588E-3</c:v>
                </c:pt>
                <c:pt idx="45">
                  <c:v>-1.6286746512001792E-3</c:v>
                </c:pt>
                <c:pt idx="46">
                  <c:v>-1.6600073424497682E-3</c:v>
                </c:pt>
                <c:pt idx="47">
                  <c:v>-1.6894690272902552E-3</c:v>
                </c:pt>
                <c:pt idx="48">
                  <c:v>-1.7170077711904472E-3</c:v>
                </c:pt>
                <c:pt idx="49">
                  <c:v>-1.7425836905727188E-3</c:v>
                </c:pt>
                <c:pt idx="50">
                  <c:v>-1.7661692694591988E-3</c:v>
                </c:pt>
                <c:pt idx="51">
                  <c:v>-1.7877497223465118E-3</c:v>
                </c:pt>
                <c:pt idx="52">
                  <c:v>-1.8073234033089043E-3</c:v>
                </c:pt>
                <c:pt idx="53">
                  <c:v>-1.824902261329929E-3</c:v>
                </c:pt>
                <c:pt idx="54">
                  <c:v>-1.8405123418625401E-3</c:v>
                </c:pt>
                <c:pt idx="55">
                  <c:v>-1.8541943346176697E-3</c:v>
                </c:pt>
                <c:pt idx="56">
                  <c:v>-1.8660041675812981E-3</c:v>
                </c:pt>
                <c:pt idx="57">
                  <c:v>-1.8760136472599578E-3</c:v>
                </c:pt>
                <c:pt idx="58">
                  <c:v>-1.8843111451547535E-3</c:v>
                </c:pt>
                <c:pt idx="59">
                  <c:v>-1.8910023304637973E-3</c:v>
                </c:pt>
                <c:pt idx="60">
                  <c:v>-1.8962109490131649E-3</c:v>
                </c:pt>
                <c:pt idx="61">
                  <c:v>-1.9000796484163016E-3</c:v>
                </c:pt>
                <c:pt idx="62">
                  <c:v>-1.902770849461908E-3</c:v>
                </c:pt>
                <c:pt idx="63">
                  <c:v>-1.9044676637302229E-3</c:v>
                </c:pt>
                <c:pt idx="64">
                  <c:v>-1.9053748574379477E-3</c:v>
                </c:pt>
                <c:pt idx="65">
                  <c:v>-1.905719861511445E-3</c:v>
                </c:pt>
                <c:pt idx="66">
                  <c:v>-1.9057538278885275E-3</c:v>
                </c:pt>
                <c:pt idx="67">
                  <c:v>-1.9057527320487232E-3</c:v>
                </c:pt>
                <c:pt idx="68">
                  <c:v>-1.9060185217718948E-3</c:v>
                </c:pt>
                <c:pt idx="69">
                  <c:v>-1.9068803121254877E-3</c:v>
                </c:pt>
                <c:pt idx="70">
                  <c:v>-1.9086956266801223E-3</c:v>
                </c:pt>
                <c:pt idx="71">
                  <c:v>-1.9118516849537138E-3</c:v>
                </c:pt>
                <c:pt idx="72">
                  <c:v>-1.91676673608411E-3</c:v>
                </c:pt>
                <c:pt idx="73">
                  <c:v>-1.9238914387300452E-3</c:v>
                </c:pt>
                <c:pt idx="74">
                  <c:v>-1.9337102872006775E-3</c:v>
                </c:pt>
                <c:pt idx="75">
                  <c:v>-1.9467430838137165E-3</c:v>
                </c:pt>
                <c:pt idx="76">
                  <c:v>-1.963546457481701E-3</c:v>
                </c:pt>
                <c:pt idx="77">
                  <c:v>-1.9847154285270478E-3</c:v>
                </c:pt>
                <c:pt idx="78">
                  <c:v>-2.0108850197254101E-3</c:v>
                </c:pt>
                <c:pt idx="79">
                  <c:v>-2.0427319135776075E-3</c:v>
                </c:pt>
                <c:pt idx="80">
                  <c:v>-2.0809761558099006E-3</c:v>
                </c:pt>
                <c:pt idx="81">
                  <c:v>-2.1263829051028351E-3</c:v>
                </c:pt>
                <c:pt idx="82">
                  <c:v>-2.1797642290485126E-3</c:v>
                </c:pt>
                <c:pt idx="83">
                  <c:v>-2.2419809463364295E-3</c:v>
                </c:pt>
                <c:pt idx="84">
                  <c:v>-2.3139445151675398E-3</c:v>
                </c:pt>
                <c:pt idx="85">
                  <c:v>-2.3966189678971727E-3</c:v>
                </c:pt>
                <c:pt idx="86">
                  <c:v>-2.4910228919060159E-3</c:v>
                </c:pt>
                <c:pt idx="87">
                  <c:v>-2.5982314566997565E-3</c:v>
                </c:pt>
                <c:pt idx="88">
                  <c:v>-2.7193784872374038E-3</c:v>
                </c:pt>
                <c:pt idx="89">
                  <c:v>-2.8556585834875843E-3</c:v>
                </c:pt>
                <c:pt idx="90">
                  <c:v>-3.0083292862137208E-3</c:v>
                </c:pt>
                <c:pt idx="91">
                  <c:v>-3.1787132889877648E-3</c:v>
                </c:pt>
                <c:pt idx="92">
                  <c:v>-3.3682006964316823E-3</c:v>
                </c:pt>
                <c:pt idx="93">
                  <c:v>-3.5782513286884239E-3</c:v>
                </c:pt>
                <c:pt idx="94">
                  <c:v>-3.8103970721205761E-3</c:v>
                </c:pt>
                <c:pt idx="95">
                  <c:v>-4.0662442762378062E-3</c:v>
                </c:pt>
                <c:pt idx="96">
                  <c:v>-4.3474761968527757E-3</c:v>
                </c:pt>
                <c:pt idx="97">
                  <c:v>-4.6558554854655354E-3</c:v>
                </c:pt>
                <c:pt idx="98">
                  <c:v>-4.9932267248762275E-3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5EF-4483-80D9-F7C25102B58A}"/>
            </c:ext>
          </c:extLst>
        </c:ser>
        <c:ser>
          <c:idx val="6"/>
          <c:order val="6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bones'!$LO$4:$LO$104</c:f>
              <c:numCache>
                <c:formatCode>General</c:formatCode>
                <c:ptCount val="101"/>
                <c:pt idx="0">
                  <c:v>-2.8E-3</c:v>
                </c:pt>
                <c:pt idx="1">
                  <c:v>-2.3495744511558524E-3</c:v>
                </c:pt>
                <c:pt idx="2">
                  <c:v>-1.9681568058292336E-3</c:v>
                </c:pt>
                <c:pt idx="3">
                  <c:v>-1.6495798463223583E-3</c:v>
                </c:pt>
                <c:pt idx="4">
                  <c:v>-1.3880443790741384E-3</c:v>
                </c:pt>
                <c:pt idx="5">
                  <c:v>-1.1781056612967626E-3</c:v>
                </c:pt>
                <c:pt idx="6">
                  <c:v>-1.0146600643580815E-3</c:v>
                </c:pt>
                <c:pt idx="7">
                  <c:v>-8.9293197390979094E-4</c:v>
                </c:pt>
                <c:pt idx="8">
                  <c:v>-8.0846092676142237E-4</c:v>
                </c:pt>
                <c:pt idx="9">
                  <c:v>-7.5708898450013761E-4</c:v>
                </c:pt>
                <c:pt idx="10">
                  <c:v>-7.3494834385632365E-4</c:v>
                </c:pt>
                <c:pt idx="11">
                  <c:v>-7.384491838149927E-4</c:v>
                </c:pt>
                <c:pt idx="12">
                  <c:v>-7.6426774947298487E-4</c:v>
                </c:pt>
                <c:pt idx="13">
                  <c:v>-8.093346726419765E-4</c:v>
                </c:pt>
                <c:pt idx="14">
                  <c:v>-8.7082352919728772E-4</c:v>
                </c:pt>
                <c:pt idx="15">
                  <c:v>-9.4613963317249786E-4</c:v>
                </c:pt>
                <c:pt idx="16">
                  <c:v>-1.0329090675998604E-3</c:v>
                </c:pt>
                <c:pt idx="17">
                  <c:v>-1.128967952096526E-3</c:v>
                </c:pt>
                <c:pt idx="18">
                  <c:v>-1.2323519471965591E-3</c:v>
                </c:pt>
                <c:pt idx="19">
                  <c:v>-1.3412859954287748E-3</c:v>
                </c:pt>
                <c:pt idx="20">
                  <c:v>-1.4541742991403621E-3</c:v>
                </c:pt>
                <c:pt idx="21">
                  <c:v>-1.5695905350663164E-3</c:v>
                </c:pt>
                <c:pt idx="22">
                  <c:v>-1.6862683056446909E-3</c:v>
                </c:pt>
                <c:pt idx="23">
                  <c:v>-1.8030918270776071E-3</c:v>
                </c:pt>
                <c:pt idx="24">
                  <c:v>-1.9190868541381283E-3</c:v>
                </c:pt>
                <c:pt idx="25">
                  <c:v>-2.0334118417228947E-3</c:v>
                </c:pt>
                <c:pt idx="26">
                  <c:v>-2.1453493431505782E-3</c:v>
                </c:pt>
                <c:pt idx="27">
                  <c:v>-2.2542976452061283E-3</c:v>
                </c:pt>
                <c:pt idx="28">
                  <c:v>-2.3597626399308245E-3</c:v>
                </c:pt>
                <c:pt idx="29">
                  <c:v>-2.461349933158163E-3</c:v>
                </c:pt>
                <c:pt idx="30">
                  <c:v>-2.5587571897955053E-3</c:v>
                </c:pt>
                <c:pt idx="31">
                  <c:v>-2.6517667158515268E-3</c:v>
                </c:pt>
                <c:pt idx="32">
                  <c:v>-2.7402382772095161E-3</c:v>
                </c:pt>
                <c:pt idx="33">
                  <c:v>-2.8241021551464493E-3</c:v>
                </c:pt>
                <c:pt idx="34">
                  <c:v>-2.9033524385978326E-3</c:v>
                </c:pt>
                <c:pt idx="35">
                  <c:v>-2.9780405531684285E-3</c:v>
                </c:pt>
                <c:pt idx="36">
                  <c:v>-3.0482690268887158E-3</c:v>
                </c:pt>
                <c:pt idx="37">
                  <c:v>-3.1141854927171707E-3</c:v>
                </c:pt>
                <c:pt idx="38">
                  <c:v>-3.1759769277883774E-3</c:v>
                </c:pt>
                <c:pt idx="39">
                  <c:v>-3.2338641294069079E-3</c:v>
                </c:pt>
                <c:pt idx="40">
                  <c:v>-3.2880964277870457E-3</c:v>
                </c:pt>
                <c:pt idx="41">
                  <c:v>-3.3389466355382247E-3</c:v>
                </c:pt>
                <c:pt idx="42">
                  <c:v>-3.3867062338964224E-3</c:v>
                </c:pt>
                <c:pt idx="43">
                  <c:v>-3.4316807957012296E-3</c:v>
                </c:pt>
                <c:pt idx="44">
                  <c:v>-3.4741856451186537E-3</c:v>
                </c:pt>
                <c:pt idx="45">
                  <c:v>-3.5145417541100617E-3</c:v>
                </c:pt>
                <c:pt idx="46">
                  <c:v>-3.5530718756465181E-3</c:v>
                </c:pt>
                <c:pt idx="47">
                  <c:v>-3.59009691366912E-3</c:v>
                </c:pt>
                <c:pt idx="48">
                  <c:v>-3.6259325297952056E-3</c:v>
                </c:pt>
                <c:pt idx="49">
                  <c:v>-3.6608859867702684E-3</c:v>
                </c:pt>
                <c:pt idx="50">
                  <c:v>-3.6952532286655851E-3</c:v>
                </c:pt>
                <c:pt idx="51">
                  <c:v>-3.7293161978218556E-3</c:v>
                </c:pt>
                <c:pt idx="52">
                  <c:v>-3.7633403885385833E-3</c:v>
                </c:pt>
                <c:pt idx="53">
                  <c:v>-3.7975726375089817E-3</c:v>
                </c:pt>
                <c:pt idx="54">
                  <c:v>-3.8322391510012747E-3</c:v>
                </c:pt>
                <c:pt idx="55">
                  <c:v>-3.8675437687850432E-3</c:v>
                </c:pt>
                <c:pt idx="56">
                  <c:v>-3.9036664648042329E-3</c:v>
                </c:pt>
                <c:pt idx="57">
                  <c:v>-3.9407620845950363E-3</c:v>
                </c:pt>
                <c:pt idx="58">
                  <c:v>-3.9789593194503835E-3</c:v>
                </c:pt>
                <c:pt idx="59">
                  <c:v>-4.0183599173298466E-3</c:v>
                </c:pt>
                <c:pt idx="60">
                  <c:v>-4.0590381305151968E-3</c:v>
                </c:pt>
                <c:pt idx="61">
                  <c:v>-4.1010404000123013E-3</c:v>
                </c:pt>
                <c:pt idx="62">
                  <c:v>-4.1443852766983903E-3</c:v>
                </c:pt>
                <c:pt idx="63">
                  <c:v>-4.1890635792148669E-3</c:v>
                </c:pt>
                <c:pt idx="64">
                  <c:v>-4.235038788606843E-3</c:v>
                </c:pt>
                <c:pt idx="65">
                  <c:v>-4.2822476797075883E-3</c:v>
                </c:pt>
                <c:pt idx="66">
                  <c:v>-4.3306011892693154E-3</c:v>
                </c:pt>
                <c:pt idx="67">
                  <c:v>-4.379985520839156E-3</c:v>
                </c:pt>
                <c:pt idx="68">
                  <c:v>-4.4302634863820668E-3</c:v>
                </c:pt>
                <c:pt idx="69">
                  <c:v>-4.4812760846481108E-3</c:v>
                </c:pt>
                <c:pt idx="70">
                  <c:v>-4.5328443162865155E-3</c:v>
                </c:pt>
                <c:pt idx="71">
                  <c:v>-4.5847712357055016E-3</c:v>
                </c:pt>
                <c:pt idx="72">
                  <c:v>-4.6368442396775324E-3</c:v>
                </c:pt>
                <c:pt idx="73">
                  <c:v>-4.6888375926902141E-3</c:v>
                </c:pt>
                <c:pt idx="74">
                  <c:v>-4.7405151890439583E-3</c:v>
                </c:pt>
                <c:pt idx="75">
                  <c:v>-4.7916335516940516E-3</c:v>
                </c:pt>
                <c:pt idx="76">
                  <c:v>-4.8419450678399527E-3</c:v>
                </c:pt>
                <c:pt idx="77">
                  <c:v>-4.8912014612593931E-3</c:v>
                </c:pt>
                <c:pt idx="78">
                  <c:v>-4.9391575013881979E-3</c:v>
                </c:pt>
                <c:pt idx="79">
                  <c:v>-4.9855749491474581E-3</c:v>
                </c:pt>
                <c:pt idx="80">
                  <c:v>-5.030226739514098E-3</c:v>
                </c:pt>
                <c:pt idx="81">
                  <c:v>-5.0729014008393976E-3</c:v>
                </c:pt>
                <c:pt idx="82">
                  <c:v>-5.1134077109114447E-3</c:v>
                </c:pt>
                <c:pt idx="83">
                  <c:v>-5.1515795897661594E-3</c:v>
                </c:pt>
                <c:pt idx="84">
                  <c:v>-5.187281229239938E-3</c:v>
                </c:pt>
                <c:pt idx="85">
                  <c:v>-5.2204124592730404E-3</c:v>
                </c:pt>
                <c:pt idx="86">
                  <c:v>-5.2509143509542507E-3</c:v>
                </c:pt>
                <c:pt idx="87">
                  <c:v>-5.2787750563137066E-3</c:v>
                </c:pt>
                <c:pt idx="88">
                  <c:v>-5.3040358848623244E-3</c:v>
                </c:pt>
                <c:pt idx="89">
                  <c:v>-5.326797616875014E-3</c:v>
                </c:pt>
                <c:pt idx="90">
                  <c:v>-5.347227053419442E-3</c:v>
                </c:pt>
                <c:pt idx="91">
                  <c:v>-5.3655638031344897E-3</c:v>
                </c:pt>
                <c:pt idx="92">
                  <c:v>-5.3821273057494366E-3</c:v>
                </c:pt>
                <c:pt idx="93">
                  <c:v>-5.3973240923509171E-3</c:v>
                </c:pt>
                <c:pt idx="94">
                  <c:v>-5.4116552823983942E-3</c:v>
                </c:pt>
                <c:pt idx="95">
                  <c:v>-5.4257243174808643E-3</c:v>
                </c:pt>
                <c:pt idx="96">
                  <c:v>-5.440244931822321E-3</c:v>
                </c:pt>
                <c:pt idx="97">
                  <c:v>-5.4560493595326755E-3</c:v>
                </c:pt>
                <c:pt idx="98">
                  <c:v>-5.4740967786036689E-3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5EF-4483-80D9-F7C25102B58A}"/>
            </c:ext>
          </c:extLst>
        </c:ser>
        <c:ser>
          <c:idx val="7"/>
          <c:order val="7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bones'!$LP$4:$LP$104</c:f>
              <c:numCache>
                <c:formatCode>General</c:formatCode>
                <c:ptCount val="101"/>
                <c:pt idx="0">
                  <c:v>-6.4999999999999997E-3</c:v>
                </c:pt>
                <c:pt idx="1">
                  <c:v>-6.9086837487164175E-3</c:v>
                </c:pt>
                <c:pt idx="2">
                  <c:v>-7.2975812473865921E-3</c:v>
                </c:pt>
                <c:pt idx="3">
                  <c:v>-7.6657502016454909E-3</c:v>
                </c:pt>
                <c:pt idx="4">
                  <c:v>-8.0124856933313643E-3</c:v>
                </c:pt>
                <c:pt idx="5">
                  <c:v>-8.3373034055530329E-3</c:v>
                </c:pt>
                <c:pt idx="6">
                  <c:v>-8.6399233072401577E-3</c:v>
                </c:pt>
                <c:pt idx="7">
                  <c:v>-8.9202537971764702E-3</c:v>
                </c:pt>
                <c:pt idx="8">
                  <c:v>-9.1783763075160077E-3</c:v>
                </c:pt>
                <c:pt idx="9">
                  <c:v>-9.4145303667823137E-3</c:v>
                </c:pt>
                <c:pt idx="10">
                  <c:v>-9.6290991223506109E-3</c:v>
                </c:pt>
                <c:pt idx="11">
                  <c:v>-9.8225953224129747E-3</c:v>
                </c:pt>
                <c:pt idx="12">
                  <c:v>-9.9956477574264669E-3</c:v>
                </c:pt>
                <c:pt idx="13">
                  <c:v>-1.014898816104425E-2</c:v>
                </c:pt>
                <c:pt idx="14">
                  <c:v>-1.0283438570529701E-2</c:v>
                </c:pt>
                <c:pt idx="15">
                  <c:v>-1.0399899146653475E-2</c:v>
                </c:pt>
                <c:pt idx="16">
                  <c:v>-1.0499336453073573E-2</c:v>
                </c:pt>
                <c:pt idx="17">
                  <c:v>-1.0582772195198372E-2</c:v>
                </c:pt>
                <c:pt idx="18">
                  <c:v>-1.0651272418532651E-2</c:v>
                </c:pt>
                <c:pt idx="19">
                  <c:v>-1.0705937166506575E-2</c:v>
                </c:pt>
                <c:pt idx="20">
                  <c:v>-1.0747890597787677E-2</c:v>
                </c:pt>
                <c:pt idx="21">
                  <c:v>-1.0778271563075814E-2</c:v>
                </c:pt>
                <c:pt idx="22">
                  <c:v>-1.0798224641381096E-2</c:v>
                </c:pt>
                <c:pt idx="23">
                  <c:v>-1.0808891635784804E-2</c:v>
                </c:pt>
                <c:pt idx="24">
                  <c:v>-1.0811403528683282E-2</c:v>
                </c:pt>
                <c:pt idx="25">
                  <c:v>-1.0806872896514799E-2</c:v>
                </c:pt>
                <c:pt idx="26">
                  <c:v>-1.0796386783969419E-2</c:v>
                </c:pt>
                <c:pt idx="27">
                  <c:v>-1.0781000037681815E-2</c:v>
                </c:pt>
                <c:pt idx="28">
                  <c:v>-1.0761729099407091E-2</c:v>
                </c:pt>
                <c:pt idx="29">
                  <c:v>-1.073954625867956E-2</c:v>
                </c:pt>
                <c:pt idx="30">
                  <c:v>-1.0715374364954518E-2</c:v>
                </c:pt>
                <c:pt idx="31">
                  <c:v>-1.0690081999232999E-2</c:v>
                </c:pt>
                <c:pt idx="32">
                  <c:v>-1.0664479105169492E-2</c:v>
                </c:pt>
                <c:pt idx="33">
                  <c:v>-1.0639313079662649E-2</c:v>
                </c:pt>
                <c:pt idx="34">
                  <c:v>-1.0615265322928984E-2</c:v>
                </c:pt>
                <c:pt idx="35">
                  <c:v>-1.0592948248059512E-2</c:v>
                </c:pt>
                <c:pt idx="36">
                  <c:v>-1.0572902750059433E-2</c:v>
                </c:pt>
                <c:pt idx="37">
                  <c:v>-1.0555596134370713E-2</c:v>
                </c:pt>
                <c:pt idx="38">
                  <c:v>-1.0541420504877708E-2</c:v>
                </c:pt>
                <c:pt idx="39">
                  <c:v>-1.0530691611395769E-2</c:v>
                </c:pt>
                <c:pt idx="40">
                  <c:v>-1.0523648156642751E-2</c:v>
                </c:pt>
                <c:pt idx="41">
                  <c:v>-1.0520451562693624E-2</c:v>
                </c:pt>
                <c:pt idx="42">
                  <c:v>-1.0521186196917904E-2</c:v>
                </c:pt>
                <c:pt idx="43">
                  <c:v>-1.0525860057400256E-2</c:v>
                </c:pt>
                <c:pt idx="44">
                  <c:v>-1.0534405917843891E-2</c:v>
                </c:pt>
                <c:pt idx="45">
                  <c:v>-1.0546682931957079E-2</c:v>
                </c:pt>
                <c:pt idx="46">
                  <c:v>-1.0562478697322544E-2</c:v>
                </c:pt>
                <c:pt idx="47">
                  <c:v>-1.0581511778749893E-2</c:v>
                </c:pt>
                <c:pt idx="48">
                  <c:v>-1.0603434691111063E-2</c:v>
                </c:pt>
                <c:pt idx="49">
                  <c:v>-1.0627837341658636E-2</c:v>
                </c:pt>
                <c:pt idx="50">
                  <c:v>-1.0654250931827196E-2</c:v>
                </c:pt>
                <c:pt idx="51">
                  <c:v>-1.0682152318517702E-2</c:v>
                </c:pt>
                <c:pt idx="52">
                  <c:v>-1.0710968834864793E-2</c:v>
                </c:pt>
                <c:pt idx="53">
                  <c:v>-1.0740083570487072E-2</c:v>
                </c:pt>
                <c:pt idx="54">
                  <c:v>-1.0768841111220343E-2</c:v>
                </c:pt>
                <c:pt idx="55">
                  <c:v>-1.0796553738333929E-2</c:v>
                </c:pt>
                <c:pt idx="56">
                  <c:v>-1.0822508087229923E-2</c:v>
                </c:pt>
                <c:pt idx="57">
                  <c:v>-1.0845972265625274E-2</c:v>
                </c:pt>
                <c:pt idx="58">
                  <c:v>-1.086620343121705E-2</c:v>
                </c:pt>
                <c:pt idx="59">
                  <c:v>-1.0882455828830729E-2</c:v>
                </c:pt>
                <c:pt idx="60">
                  <c:v>-1.0893989287051046E-2</c:v>
                </c:pt>
                <c:pt idx="61">
                  <c:v>-1.0900078174336442E-2</c:v>
                </c:pt>
                <c:pt idx="62">
                  <c:v>-1.0900020814616114E-2</c:v>
                </c:pt>
                <c:pt idx="63">
                  <c:v>-1.0893149362369802E-2</c:v>
                </c:pt>
                <c:pt idx="64">
                  <c:v>-1.0878840137191263E-2</c:v>
                </c:pt>
                <c:pt idx="65">
                  <c:v>-1.0856524417833968E-2</c:v>
                </c:pt>
                <c:pt idx="66">
                  <c:v>-1.0825699695740508E-2</c:v>
                </c:pt>
                <c:pt idx="67">
                  <c:v>-1.0785941388054235E-2</c:v>
                </c:pt>
                <c:pt idx="68">
                  <c:v>-1.0736915010114405E-2</c:v>
                </c:pt>
                <c:pt idx="69">
                  <c:v>-1.067838880743421E-2</c:v>
                </c:pt>
                <c:pt idx="70">
                  <c:v>-1.0610246847161449E-2</c:v>
                </c:pt>
                <c:pt idx="71">
                  <c:v>-1.0532502569022946E-2</c:v>
                </c:pt>
                <c:pt idx="72">
                  <c:v>-1.044531279575096E-2</c:v>
                </c:pt>
                <c:pt idx="73">
                  <c:v>-1.0348992202993148E-2</c:v>
                </c:pt>
                <c:pt idx="74">
                  <c:v>-1.0244028248705805E-2</c:v>
                </c:pt>
                <c:pt idx="75">
                  <c:v>-1.0131096562029117E-2</c:v>
                </c:pt>
                <c:pt idx="76">
                  <c:v>-1.0011076791646679E-2</c:v>
                </c:pt>
                <c:pt idx="77">
                  <c:v>-9.8850689136265324E-3</c:v>
                </c:pt>
                <c:pt idx="78">
                  <c:v>-9.7544099987465424E-3</c:v>
                </c:pt>
                <c:pt idx="79">
                  <c:v>-9.62069143930179E-3</c:v>
                </c:pt>
                <c:pt idx="80">
                  <c:v>-9.4857766353955916E-3</c:v>
                </c:pt>
                <c:pt idx="81">
                  <c:v>-9.351819140713119E-3</c:v>
                </c:pt>
                <c:pt idx="82">
                  <c:v>-9.2212812677775688E-3</c:v>
                </c:pt>
                <c:pt idx="83">
                  <c:v>-9.0969531526908023E-3</c:v>
                </c:pt>
                <c:pt idx="84">
                  <c:v>-8.9819722793555296E-3</c:v>
                </c:pt>
                <c:pt idx="85">
                  <c:v>-8.8798434631807213E-3</c:v>
                </c:pt>
                <c:pt idx="86">
                  <c:v>-8.7944592942704111E-3</c:v>
                </c:pt>
                <c:pt idx="87">
                  <c:v>-8.7301210400954829E-3</c:v>
                </c:pt>
                <c:pt idx="88">
                  <c:v>-8.6915600076476474E-3</c:v>
                </c:pt>
                <c:pt idx="89">
                  <c:v>-8.6839593650782573E-3</c:v>
                </c:pt>
                <c:pt idx="90">
                  <c:v>-8.7129764228165846E-3</c:v>
                </c:pt>
                <c:pt idx="91">
                  <c:v>-8.7847653741761553E-3</c:v>
                </c:pt>
                <c:pt idx="92">
                  <c:v>-8.9060004954394367E-3</c:v>
                </c:pt>
                <c:pt idx="93">
                  <c:v>-9.0838998054267317E-3</c:v>
                </c:pt>
                <c:pt idx="94">
                  <c:v>-9.3262491845508277E-3</c:v>
                </c:pt>
                <c:pt idx="95">
                  <c:v>-9.6414269533507194E-3</c:v>
                </c:pt>
                <c:pt idx="96">
                  <c:v>-1.0038428910509725E-2</c:v>
                </c:pt>
                <c:pt idx="97">
                  <c:v>-1.0526893830359138E-2</c:v>
                </c:pt>
                <c:pt idx="98">
                  <c:v>-1.1117129419859768E-2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5EF-4483-80D9-F7C25102B58A}"/>
            </c:ext>
          </c:extLst>
        </c:ser>
        <c:ser>
          <c:idx val="8"/>
          <c:order val="8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bones'!$LQ$4:$LQ$104</c:f>
              <c:numCache>
                <c:formatCode>General</c:formatCode>
                <c:ptCount val="101"/>
                <c:pt idx="0">
                  <c:v>-9.7999999999999997E-3</c:v>
                </c:pt>
                <c:pt idx="1">
                  <c:v>-9.3298700778054189E-3</c:v>
                </c:pt>
                <c:pt idx="2">
                  <c:v>-8.9261505753301038E-3</c:v>
                </c:pt>
                <c:pt idx="3">
                  <c:v>-8.5836955357137361E-3</c:v>
                </c:pt>
                <c:pt idx="4">
                  <c:v>-8.2976298336730116E-3</c:v>
                </c:pt>
                <c:pt idx="5">
                  <c:v>-8.063340093754031E-3</c:v>
                </c:pt>
                <c:pt idx="6">
                  <c:v>-7.8764657570761631E-3</c:v>
                </c:pt>
                <c:pt idx="7">
                  <c:v>-7.7328902965673341E-3</c:v>
                </c:pt>
                <c:pt idx="8">
                  <c:v>-7.628732580690788E-3</c:v>
                </c:pt>
                <c:pt idx="9">
                  <c:v>-7.5603383856632919E-3</c:v>
                </c:pt>
                <c:pt idx="10">
                  <c:v>-7.5242720561647797E-3</c:v>
                </c:pt>
                <c:pt idx="11">
                  <c:v>-7.5173083145394694E-3</c:v>
                </c:pt>
                <c:pt idx="12">
                  <c:v>-7.536424218488407E-3</c:v>
                </c:pt>
                <c:pt idx="13">
                  <c:v>-7.5787912672534794E-3</c:v>
                </c:pt>
                <c:pt idx="14">
                  <c:v>-7.6417676562928671E-3</c:v>
                </c:pt>
                <c:pt idx="15">
                  <c:v>-7.7228906804479554E-3</c:v>
                </c:pt>
                <c:pt idx="16">
                  <c:v>-7.8198692856016865E-3</c:v>
                </c:pt>
                <c:pt idx="17">
                  <c:v>-7.9305767688283707E-3</c:v>
                </c:pt>
                <c:pt idx="18">
                  <c:v>-8.0530436270349511E-3</c:v>
                </c:pt>
                <c:pt idx="19">
                  <c:v>-8.1854505540936949E-3</c:v>
                </c:pt>
                <c:pt idx="20">
                  <c:v>-8.3261215864663812E-3</c:v>
                </c:pt>
                <c:pt idx="21">
                  <c:v>-8.4735173973198921E-3</c:v>
                </c:pt>
                <c:pt idx="22">
                  <c:v>-8.6262287391332716E-3</c:v>
                </c:pt>
                <c:pt idx="23">
                  <c:v>-8.7829700347962572E-3</c:v>
                </c:pt>
                <c:pt idx="24">
                  <c:v>-8.9425731171992213E-3</c:v>
                </c:pt>
                <c:pt idx="25">
                  <c:v>-9.1039811173145996E-3</c:v>
                </c:pt>
                <c:pt idx="26">
                  <c:v>-9.2662425007697512E-3</c:v>
                </c:pt>
                <c:pt idx="27">
                  <c:v>-9.428505252911272E-3</c:v>
                </c:pt>
                <c:pt idx="28">
                  <c:v>-9.5900112123607495E-3</c:v>
                </c:pt>
                <c:pt idx="29">
                  <c:v>-9.7500905530620071E-3</c:v>
                </c:pt>
                <c:pt idx="30">
                  <c:v>-9.9081564148197528E-3</c:v>
                </c:pt>
                <c:pt idx="31">
                  <c:v>-1.0063699682329674E-2</c:v>
                </c:pt>
                <c:pt idx="32">
                  <c:v>-1.0216283912700058E-2</c:v>
                </c:pt>
                <c:pt idx="33">
                  <c:v>-1.0365540411464758E-2</c:v>
                </c:pt>
                <c:pt idx="34">
                  <c:v>-1.0511163457087712E-2</c:v>
                </c:pt>
                <c:pt idx="35">
                  <c:v>-1.0652905673958803E-2</c:v>
                </c:pt>
                <c:pt idx="36">
                  <c:v>-1.07905735538813E-2</c:v>
                </c:pt>
                <c:pt idx="37">
                  <c:v>-1.0924023126050602E-2</c:v>
                </c:pt>
                <c:pt idx="38">
                  <c:v>-1.1053155775524594E-2</c:v>
                </c:pt>
                <c:pt idx="39">
                  <c:v>-1.117791421018529E-2</c:v>
                </c:pt>
                <c:pt idx="40">
                  <c:v>-1.1298278576192065E-2</c:v>
                </c:pt>
                <c:pt idx="41">
                  <c:v>-1.1414262721926253E-2</c:v>
                </c:pt>
                <c:pt idx="42">
                  <c:v>-1.1525910610427188E-2</c:v>
                </c:pt>
                <c:pt idx="43">
                  <c:v>-1.1633292880319838E-2</c:v>
                </c:pt>
                <c:pt idx="44">
                  <c:v>-1.1736503555233615E-2</c:v>
                </c:pt>
                <c:pt idx="45">
                  <c:v>-1.183565690171301E-2</c:v>
                </c:pt>
                <c:pt idx="46">
                  <c:v>-1.1930884435619245E-2</c:v>
                </c:pt>
                <c:pt idx="47">
                  <c:v>-1.2022332077023763E-2</c:v>
                </c:pt>
                <c:pt idx="48">
                  <c:v>-1.2110157453592944E-2</c:v>
                </c:pt>
                <c:pt idx="49">
                  <c:v>-1.2194527352464346E-2</c:v>
                </c:pt>
                <c:pt idx="50">
                  <c:v>-1.227561532061441E-2</c:v>
                </c:pt>
                <c:pt idx="51">
                  <c:v>-1.2353599413717449E-2</c:v>
                </c:pt>
                <c:pt idx="52">
                  <c:v>-1.2428660093496545E-2</c:v>
                </c:pt>
                <c:pt idx="53">
                  <c:v>-1.2500978273565184E-2</c:v>
                </c:pt>
                <c:pt idx="54">
                  <c:v>-1.2570733513761062E-2</c:v>
                </c:pt>
                <c:pt idx="55">
                  <c:v>-1.2638102362970721E-2</c:v>
                </c:pt>
                <c:pt idx="56">
                  <c:v>-1.2703256850446345E-2</c:v>
                </c:pt>
                <c:pt idx="57">
                  <c:v>-1.2766363125613144E-2</c:v>
                </c:pt>
                <c:pt idx="58">
                  <c:v>-1.2827580246368892E-2</c:v>
                </c:pt>
                <c:pt idx="59">
                  <c:v>-1.2887059115874736E-2</c:v>
                </c:pt>
                <c:pt idx="60">
                  <c:v>-1.2944941567837046E-2</c:v>
                </c:pt>
                <c:pt idx="61">
                  <c:v>-1.3001359600281426E-2</c:v>
                </c:pt>
                <c:pt idx="62">
                  <c:v>-1.3056434757817603E-2</c:v>
                </c:pt>
                <c:pt idx="63">
                  <c:v>-1.3110277662395999E-2</c:v>
                </c:pt>
                <c:pt idx="64">
                  <c:v>-1.3162987692555656E-2</c:v>
                </c:pt>
                <c:pt idx="65">
                  <c:v>-1.3214652811163841E-2</c:v>
                </c:pt>
                <c:pt idx="66">
                  <c:v>-1.3265349541646782E-2</c:v>
                </c:pt>
                <c:pt idx="67">
                  <c:v>-1.331514309271219E-2</c:v>
                </c:pt>
                <c:pt idx="68">
                  <c:v>-1.336408763156267E-2</c:v>
                </c:pt>
                <c:pt idx="69">
                  <c:v>-1.3412226705601476E-2</c:v>
                </c:pt>
                <c:pt idx="70">
                  <c:v>-1.3459593812628606E-2</c:v>
                </c:pt>
                <c:pt idx="71">
                  <c:v>-1.3506213119529768E-2</c:v>
                </c:pt>
                <c:pt idx="72">
                  <c:v>-1.3552100329455145E-2</c:v>
                </c:pt>
                <c:pt idx="73">
                  <c:v>-1.3597263697490782E-2</c:v>
                </c:pt>
                <c:pt idx="74">
                  <c:v>-1.3641705194821243E-2</c:v>
                </c:pt>
                <c:pt idx="75">
                  <c:v>-1.3685421821383378E-2</c:v>
                </c:pt>
                <c:pt idx="76">
                  <c:v>-1.3728407067011558E-2</c:v>
                </c:pt>
                <c:pt idx="77">
                  <c:v>-1.3770652521074869E-2</c:v>
                </c:pt>
                <c:pt idx="78">
                  <c:v>-1.3812149630605248E-2</c:v>
                </c:pt>
                <c:pt idx="79">
                  <c:v>-1.3852891606917089E-2</c:v>
                </c:pt>
                <c:pt idx="80">
                  <c:v>-1.3892875480718724E-2</c:v>
                </c:pt>
                <c:pt idx="81">
                  <c:v>-1.393210430571502E-2</c:v>
                </c:pt>
                <c:pt idx="82">
                  <c:v>-1.3970589510700831E-2</c:v>
                </c:pt>
                <c:pt idx="83">
                  <c:v>-1.400835340014776E-2</c:v>
                </c:pt>
                <c:pt idx="84">
                  <c:v>-1.4045431803280221E-2</c:v>
                </c:pt>
                <c:pt idx="85">
                  <c:v>-1.4081876871644226E-2</c:v>
                </c:pt>
                <c:pt idx="86">
                  <c:v>-1.4117760025167344E-2</c:v>
                </c:pt>
                <c:pt idx="87">
                  <c:v>-1.4153175046709345E-2</c:v>
                </c:pt>
                <c:pt idx="88">
                  <c:v>-1.418824132510654E-2</c:v>
                </c:pt>
                <c:pt idx="89">
                  <c:v>-1.4223107246704853E-2</c:v>
                </c:pt>
                <c:pt idx="90">
                  <c:v>-1.4257953735384788E-2</c:v>
                </c:pt>
                <c:pt idx="91">
                  <c:v>-1.429299794108076E-2</c:v>
                </c:pt>
                <c:pt idx="92">
                  <c:v>-1.4328497076788283E-2</c:v>
                </c:pt>
                <c:pt idx="93">
                  <c:v>-1.4364752404063947E-2</c:v>
                </c:pt>
                <c:pt idx="94">
                  <c:v>-1.440211336701706E-2</c:v>
                </c:pt>
                <c:pt idx="95">
                  <c:v>-1.4440981874793538E-2</c:v>
                </c:pt>
                <c:pt idx="96">
                  <c:v>-1.4481816732548922E-2</c:v>
                </c:pt>
                <c:pt idx="97">
                  <c:v>-1.4525138220914949E-2</c:v>
                </c:pt>
                <c:pt idx="98">
                  <c:v>-1.4571532823957099E-2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25EF-4483-80D9-F7C25102B58A}"/>
            </c:ext>
          </c:extLst>
        </c:ser>
        <c:ser>
          <c:idx val="9"/>
          <c:order val="9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bones'!$LR$4:$LR$104</c:f>
              <c:numCache>
                <c:formatCode>General</c:formatCode>
                <c:ptCount val="101"/>
                <c:pt idx="0">
                  <c:v>-1.2999999999999999E-3</c:v>
                </c:pt>
                <c:pt idx="1">
                  <c:v>-5.6774123677792374E-4</c:v>
                </c:pt>
                <c:pt idx="2">
                  <c:v>3.4432743743332585E-5</c:v>
                </c:pt>
                <c:pt idx="3">
                  <c:v>5.1981720502546546E-4</c:v>
                </c:pt>
                <c:pt idx="4">
                  <c:v>9.0082780358829734E-4</c:v>
                </c:pt>
                <c:pt idx="5">
                  <c:v>1.1890359793582895E-3</c:v>
                </c:pt>
                <c:pt idx="6">
                  <c:v>1.3952036792063902E-3</c:v>
                </c:pt>
                <c:pt idx="7">
                  <c:v>1.5293174136752127E-3</c:v>
                </c:pt>
                <c:pt idx="8">
                  <c:v>1.6006216468955549E-3</c:v>
                </c:pt>
                <c:pt idx="9">
                  <c:v>1.6176515196922522E-3</c:v>
                </c:pt>
                <c:pt idx="10">
                  <c:v>1.5882649058793609E-3</c:v>
                </c:pt>
                <c:pt idx="11">
                  <c:v>1.5196738017446802E-3</c:v>
                </c:pt>
                <c:pt idx="12">
                  <c:v>1.4184750487236074E-3</c:v>
                </c:pt>
                <c:pt idx="13">
                  <c:v>1.2906803892623305E-3</c:v>
                </c:pt>
                <c:pt idx="14">
                  <c:v>1.1417458558703611E-3</c:v>
                </c:pt>
                <c:pt idx="15">
                  <c:v>9.7660049336236853E-4</c:v>
                </c:pt>
                <c:pt idx="16">
                  <c:v>7.9967441428941983E-4</c:v>
                </c:pt>
                <c:pt idx="17">
                  <c:v>6.1492618755945496E-4</c:v>
                </c:pt>
                <c:pt idx="18">
                  <c:v>4.258695602472112E-4</c:v>
                </c:pt>
                <c:pt idx="19">
                  <c:v>2.3559951259336399E-4</c:v>
                </c:pt>
                <c:pt idx="20">
                  <c:v>4.6817646193123529E-5</c:v>
                </c:pt>
                <c:pt idx="21">
                  <c:v>-1.3814309462596795E-4</c:v>
                </c:pt>
                <c:pt idx="22">
                  <c:v>-3.172943682367502E-4</c:v>
                </c:pt>
                <c:pt idx="23">
                  <c:v>-4.8896904795599303E-4</c:v>
                </c:pt>
                <c:pt idx="24">
                  <c:v>-6.517985010984122E-4</c:v>
                </c:pt>
                <c:pt idx="25">
                  <c:v>-8.046905348416027E-4</c:v>
                </c:pt>
                <c:pt idx="26">
                  <c:v>-9.4680800890135659E-4</c:v>
                </c:pt>
                <c:pt idx="27">
                  <c:v>-1.0775481150178687E-3</c:v>
                </c:pt>
                <c:pt idx="28">
                  <c:v>-1.1965223232524936E-3</c:v>
                </c:pt>
                <c:pt idx="29">
                  <c:v>-1.303536995095206E-3</c:v>
                </c:pt>
                <c:pt idx="30">
                  <c:v>-1.3985746633827347E-3</c:v>
                </c:pt>
                <c:pt idx="31">
                  <c:v>-1.4817759790272536E-3</c:v>
                </c:pt>
                <c:pt idx="32">
                  <c:v>-1.5534223245559546E-3</c:v>
                </c:pt>
                <c:pt idx="33">
                  <c:v>-1.6139190944611465E-3</c:v>
                </c:pt>
                <c:pt idx="34">
                  <c:v>-1.6637796423609056E-3</c:v>
                </c:pt>
                <c:pt idx="35">
                  <c:v>-1.7036098949706141E-3</c:v>
                </c:pt>
                <c:pt idx="36">
                  <c:v>-1.7340936328851054E-3</c:v>
                </c:pt>
                <c:pt idx="37">
                  <c:v>-1.755978438171363E-3</c:v>
                </c:pt>
                <c:pt idx="38">
                  <c:v>-1.7700623087719735E-3</c:v>
                </c:pt>
                <c:pt idx="39">
                  <c:v>-1.7771809397192197E-3</c:v>
                </c:pt>
                <c:pt idx="40">
                  <c:v>-1.7781956711598853E-3</c:v>
                </c:pt>
                <c:pt idx="41">
                  <c:v>-1.7739821031907592E-3</c:v>
                </c:pt>
                <c:pt idx="42">
                  <c:v>-1.7654193775045292E-3</c:v>
                </c:pt>
                <c:pt idx="43">
                  <c:v>-1.7533801258467043E-3</c:v>
                </c:pt>
                <c:pt idx="44">
                  <c:v>-1.7387210852829018E-3</c:v>
                </c:pt>
                <c:pt idx="45">
                  <c:v>-1.722274380277296E-3</c:v>
                </c:pt>
                <c:pt idx="46">
                  <c:v>-1.704839471580938E-3</c:v>
                </c:pt>
                <c:pt idx="47">
                  <c:v>-1.6871757719312515E-3</c:v>
                </c:pt>
                <c:pt idx="48">
                  <c:v>-1.6699959285624471E-3</c:v>
                </c:pt>
                <c:pt idx="49">
                  <c:v>-1.6539597725261481E-3</c:v>
                </c:pt>
                <c:pt idx="50">
                  <c:v>-1.639668934822429E-3</c:v>
                </c:pt>
                <c:pt idx="51">
                  <c:v>-1.627662129342307E-3</c:v>
                </c:pt>
                <c:pt idx="52">
                  <c:v>-1.6184111026205763E-3</c:v>
                </c:pt>
                <c:pt idx="53">
                  <c:v>-1.6123172503987844E-3</c:v>
                </c:pt>
                <c:pt idx="54">
                  <c:v>-1.6097089009996625E-3</c:v>
                </c:pt>
                <c:pt idx="55">
                  <c:v>-1.6108392655117309E-3</c:v>
                </c:pt>
                <c:pt idx="56">
                  <c:v>-1.6158850547849076E-3</c:v>
                </c:pt>
                <c:pt idx="57">
                  <c:v>-1.6249457632361479E-3</c:v>
                </c:pt>
                <c:pt idx="58">
                  <c:v>-1.6380436194666269E-3</c:v>
                </c:pt>
                <c:pt idx="59">
                  <c:v>-1.6551242036891541E-3</c:v>
                </c:pt>
                <c:pt idx="60">
                  <c:v>-1.676057731965737E-3</c:v>
                </c:pt>
                <c:pt idx="61">
                  <c:v>-1.7006410072567093E-3</c:v>
                </c:pt>
                <c:pt idx="62">
                  <c:v>-1.7286000372802009E-3</c:v>
                </c:pt>
                <c:pt idx="63">
                  <c:v>-1.7595933191822859E-3</c:v>
                </c:pt>
                <c:pt idx="64">
                  <c:v>-1.7932157910166323E-3</c:v>
                </c:pt>
                <c:pt idx="65">
                  <c:v>-1.8290034500383539E-3</c:v>
                </c:pt>
                <c:pt idx="66">
                  <c:v>-1.8664386378026811E-3</c:v>
                </c:pt>
                <c:pt idx="67">
                  <c:v>-1.9049559920807412E-3</c:v>
                </c:pt>
                <c:pt idx="68">
                  <c:v>-1.9439490655814269E-3</c:v>
                </c:pt>
                <c:pt idx="69">
                  <c:v>-1.982777611485455E-3</c:v>
                </c:pt>
                <c:pt idx="70">
                  <c:v>-2.0207755357904813E-3</c:v>
                </c:pt>
                <c:pt idx="71">
                  <c:v>-2.0572595164667544E-3</c:v>
                </c:pt>
                <c:pt idx="72">
                  <c:v>-2.0915382894221126E-3</c:v>
                </c:pt>
                <c:pt idx="73">
                  <c:v>-2.1229226012802723E-3</c:v>
                </c:pt>
                <c:pt idx="74">
                  <c:v>-2.1507358289663452E-3</c:v>
                </c:pt>
                <c:pt idx="75">
                  <c:v>-2.1743252661065972E-3</c:v>
                </c:pt>
                <c:pt idx="76">
                  <c:v>-2.1930740762360111E-3</c:v>
                </c:pt>
                <c:pt idx="77">
                  <c:v>-2.2064139128182532E-3</c:v>
                </c:pt>
                <c:pt idx="78">
                  <c:v>-2.2138382060756983E-3</c:v>
                </c:pt>
                <c:pt idx="79">
                  <c:v>-2.214916116629319E-3</c:v>
                </c:pt>
                <c:pt idx="80">
                  <c:v>-2.2093071559519577E-3</c:v>
                </c:pt>
                <c:pt idx="81">
                  <c:v>-2.1967764736284022E-3</c:v>
                </c:pt>
                <c:pt idx="82">
                  <c:v>-2.177210811428053E-3</c:v>
                </c:pt>
                <c:pt idx="83">
                  <c:v>-2.1506351241908543E-3</c:v>
                </c:pt>
                <c:pt idx="84">
                  <c:v>-2.1172298675174077E-3</c:v>
                </c:pt>
                <c:pt idx="85">
                  <c:v>-2.0773489522778509E-3</c:v>
                </c:pt>
                <c:pt idx="86">
                  <c:v>-2.0315383659243917E-3</c:v>
                </c:pt>
                <c:pt idx="87">
                  <c:v>-1.980555460616905E-3</c:v>
                </c:pt>
                <c:pt idx="88">
                  <c:v>-1.9253889081624802E-3</c:v>
                </c:pt>
                <c:pt idx="89">
                  <c:v>-1.8672793217621901E-3</c:v>
                </c:pt>
                <c:pt idx="90">
                  <c:v>-1.8077405445635119E-3</c:v>
                </c:pt>
                <c:pt idx="91">
                  <c:v>-1.74858160503905E-3</c:v>
                </c:pt>
                <c:pt idx="92">
                  <c:v>-1.6919293391571182E-3</c:v>
                </c:pt>
                <c:pt idx="93">
                  <c:v>-1.6402516793751392E-3</c:v>
                </c:pt>
                <c:pt idx="94">
                  <c:v>-1.596381610442084E-3</c:v>
                </c:pt>
                <c:pt idx="95">
                  <c:v>-1.5635417920069243E-3</c:v>
                </c:pt>
                <c:pt idx="96">
                  <c:v>-1.5453698480402166E-3</c:v>
                </c:pt>
                <c:pt idx="97">
                  <c:v>-1.5459443230724139E-3</c:v>
                </c:pt>
                <c:pt idx="98">
                  <c:v>-1.5698113052291423E-3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25EF-4483-80D9-F7C25102B58A}"/>
            </c:ext>
          </c:extLst>
        </c:ser>
        <c:ser>
          <c:idx val="10"/>
          <c:order val="10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bones'!$LS$4:$LS$104</c:f>
              <c:numCache>
                <c:formatCode>General</c:formatCode>
                <c:ptCount val="101"/>
                <c:pt idx="0">
                  <c:v>-1.5E-3</c:v>
                </c:pt>
                <c:pt idx="1">
                  <c:v>-1.889240960981809E-3</c:v>
                </c:pt>
                <c:pt idx="2">
                  <c:v>-2.2413314725268198E-3</c:v>
                </c:pt>
                <c:pt idx="3">
                  <c:v>-2.5578924631928452E-3</c:v>
                </c:pt>
                <c:pt idx="4">
                  <c:v>-2.8405293034255291E-3</c:v>
                </c:pt>
                <c:pt idx="5">
                  <c:v>-3.0908299378552451E-3</c:v>
                </c:pt>
                <c:pt idx="6">
                  <c:v>-3.3103630848354149E-3</c:v>
                </c:pt>
                <c:pt idx="7">
                  <c:v>-3.5006765032222298E-3</c:v>
                </c:pt>
                <c:pt idx="8">
                  <c:v>-3.6632953263957889E-3</c:v>
                </c:pt>
                <c:pt idx="9">
                  <c:v>-3.7997204635226481E-3</c:v>
                </c:pt>
                <c:pt idx="10">
                  <c:v>-3.9114270680597786E-3</c:v>
                </c:pt>
                <c:pt idx="11">
                  <c:v>-3.9998630734999407E-3</c:v>
                </c:pt>
                <c:pt idx="12">
                  <c:v>-4.066447796358467E-3</c:v>
                </c:pt>
                <c:pt idx="13">
                  <c:v>-4.1125706064014545E-3</c:v>
                </c:pt>
                <c:pt idx="14">
                  <c:v>-4.1395896641153746E-3</c:v>
                </c:pt>
                <c:pt idx="15">
                  <c:v>-4.1488307254180894E-3</c:v>
                </c:pt>
                <c:pt idx="16">
                  <c:v>-4.1415860136112832E-3</c:v>
                </c:pt>
                <c:pt idx="17">
                  <c:v>-4.1191131585742984E-3</c:v>
                </c:pt>
                <c:pt idx="18">
                  <c:v>-4.0826342031993999E-3</c:v>
                </c:pt>
                <c:pt idx="19">
                  <c:v>-4.0333346770684234E-3</c:v>
                </c:pt>
                <c:pt idx="20">
                  <c:v>-3.9723627373708693E-3</c:v>
                </c:pt>
                <c:pt idx="21">
                  <c:v>-3.9008283770633812E-3</c:v>
                </c:pt>
                <c:pt idx="22">
                  <c:v>-3.8198027002706359E-3</c:v>
                </c:pt>
                <c:pt idx="23">
                  <c:v>-3.7303172649276778E-3</c:v>
                </c:pt>
                <c:pt idx="24">
                  <c:v>-3.6333634926636244E-3</c:v>
                </c:pt>
                <c:pt idx="25">
                  <c:v>-3.5298921459268003E-3</c:v>
                </c:pt>
                <c:pt idx="26">
                  <c:v>-3.4208128723512911E-3</c:v>
                </c:pt>
                <c:pt idx="27">
                  <c:v>-3.3069938163648974E-3</c:v>
                </c:pt>
                <c:pt idx="28">
                  <c:v>-3.189261298038508E-3</c:v>
                </c:pt>
                <c:pt idx="29">
                  <c:v>-3.0683995591768644E-3</c:v>
                </c:pt>
                <c:pt idx="30">
                  <c:v>-2.9451505766507819E-3</c:v>
                </c:pt>
                <c:pt idx="31">
                  <c:v>-2.8202139429707195E-3</c:v>
                </c:pt>
                <c:pt idx="32">
                  <c:v>-2.6942468141018289E-3</c:v>
                </c:pt>
                <c:pt idx="33">
                  <c:v>-2.5678639245203514E-3</c:v>
                </c:pt>
                <c:pt idx="34">
                  <c:v>-2.4416376695114883E-3</c:v>
                </c:pt>
                <c:pt idx="35">
                  <c:v>-2.3160982547086148E-3</c:v>
                </c:pt>
                <c:pt idx="36">
                  <c:v>-2.1917339128739778E-3</c:v>
                </c:pt>
                <c:pt idx="37">
                  <c:v>-2.0689911879207359E-3</c:v>
                </c:pt>
                <c:pt idx="38">
                  <c:v>-1.9482752861764764E-3</c:v>
                </c:pt>
                <c:pt idx="39">
                  <c:v>-1.8299504948881017E-3</c:v>
                </c:pt>
                <c:pt idx="40">
                  <c:v>-1.7143406679681118E-3</c:v>
                </c:pt>
                <c:pt idx="41">
                  <c:v>-1.60172977898237E-3</c:v>
                </c:pt>
                <c:pt idx="42">
                  <c:v>-1.4923625413791977E-3</c:v>
                </c:pt>
                <c:pt idx="43">
                  <c:v>-1.3864450959599158E-3</c:v>
                </c:pt>
                <c:pt idx="44">
                  <c:v>-1.2841457655908607E-3</c:v>
                </c:pt>
                <c:pt idx="45">
                  <c:v>-1.1855958771566561E-3</c:v>
                </c:pt>
                <c:pt idx="46">
                  <c:v>-1.0908906507550707E-3</c:v>
                </c:pt>
                <c:pt idx="47">
                  <c:v>-1.0000901561331593E-3</c:v>
                </c:pt>
                <c:pt idx="48">
                  <c:v>-9.1322033636490269E-4</c:v>
                </c:pt>
                <c:pt idx="49">
                  <c:v>-8.3027409877017714E-4</c:v>
                </c:pt>
                <c:pt idx="50">
                  <c:v>-7.5121247307520381E-4</c:v>
                </c:pt>
                <c:pt idx="51">
                  <c:v>-6.7596583681440179E-4</c:v>
                </c:pt>
                <c:pt idx="52">
                  <c:v>-6.0443520797359577E-4</c:v>
                </c:pt>
                <c:pt idx="53">
                  <c:v>-5.3649360487472092E-4</c:v>
                </c:pt>
                <c:pt idx="54">
                  <c:v>-4.7198747330183402E-4</c:v>
                </c:pt>
                <c:pt idx="55">
                  <c:v>-4.1073818086869102E-4</c:v>
                </c:pt>
                <c:pt idx="56">
                  <c:v>-3.5254357862751643E-4</c:v>
                </c:pt>
                <c:pt idx="57">
                  <c:v>-2.9717962991940511E-4</c:v>
                </c:pt>
                <c:pt idx="58">
                  <c:v>-2.4440210646601299E-4</c:v>
                </c:pt>
                <c:pt idx="59">
                  <c:v>-1.9394835170268238E-4</c:v>
                </c:pt>
                <c:pt idx="60">
                  <c:v>-1.4553911135298117E-4</c:v>
                </c:pt>
                <c:pt idx="61">
                  <c:v>-9.8880431244641968E-5</c:v>
                </c:pt>
                <c:pt idx="62">
                  <c:v>-5.3665622366956631E-5</c:v>
                </c:pt>
                <c:pt idx="63">
                  <c:v>-9.5772931695535003E-6</c:v>
                </c:pt>
                <c:pt idx="64">
                  <c:v>3.3710550897463661E-5</c:v>
                </c:pt>
                <c:pt idx="65">
                  <c:v>7.6530340601896948E-5</c:v>
                </c:pt>
                <c:pt idx="66">
                  <c:v>1.1921870890637667E-4</c:v>
                </c:pt>
                <c:pt idx="67">
                  <c:v>1.6211418970401214E-4</c:v>
                </c:pt>
                <c:pt idx="68">
                  <c:v>2.0555484931261822E-4</c:v>
                </c:pt>
                <c:pt idx="69">
                  <c:v>2.4987585072729556E-4</c:v>
                </c:pt>
                <c:pt idx="70">
                  <c:v>2.9540695063188854E-4</c:v>
                </c:pt>
                <c:pt idx="71">
                  <c:v>3.4246992916893556E-4</c:v>
                </c:pt>
                <c:pt idx="72">
                  <c:v>3.9137595246814321E-4</c:v>
                </c:pt>
                <c:pt idx="73">
                  <c:v>4.4242286793351243E-4</c:v>
                </c:pt>
                <c:pt idx="74">
                  <c:v>4.9589243228897453E-4</c:v>
                </c:pt>
                <c:pt idx="75">
                  <c:v>5.5204747238279039E-4</c:v>
                </c:pt>
                <c:pt idx="76">
                  <c:v>6.1112897875036229E-4</c:v>
                </c:pt>
                <c:pt idx="77">
                  <c:v>6.7335313193559029E-4</c:v>
                </c:pt>
                <c:pt idx="78">
                  <c:v>7.3890826157118608E-4</c:v>
                </c:pt>
                <c:pt idx="79">
                  <c:v>8.0795173821704555E-4</c:v>
                </c:pt>
                <c:pt idx="80">
                  <c:v>8.8060679795761007E-4</c:v>
                </c:pt>
                <c:pt idx="81">
                  <c:v>9.5695929975770635E-4</c:v>
                </c:pt>
                <c:pt idx="82">
                  <c:v>1.0370544155767713E-3</c:v>
                </c:pt>
                <c:pt idx="83">
                  <c:v>1.1208932532421694E-3</c:v>
                </c:pt>
                <c:pt idx="84">
                  <c:v>1.2084294120803126E-3</c:v>
                </c:pt>
                <c:pt idx="85">
                  <c:v>1.2995654713074136E-3</c:v>
                </c:pt>
                <c:pt idx="86">
                  <c:v>1.3941494111776253E-3</c:v>
                </c:pt>
                <c:pt idx="87">
                  <c:v>1.491970966890814E-3</c:v>
                </c:pt>
                <c:pt idx="88">
                  <c:v>1.5927579152584677E-3</c:v>
                </c:pt>
                <c:pt idx="89">
                  <c:v>1.6961722941278927E-3</c:v>
                </c:pt>
                <c:pt idx="90">
                  <c:v>1.8018065545657657E-3</c:v>
                </c:pt>
                <c:pt idx="91">
                  <c:v>1.9091796457993914E-3</c:v>
                </c:pt>
                <c:pt idx="92">
                  <c:v>2.0177330329174555E-3</c:v>
                </c:pt>
                <c:pt idx="93">
                  <c:v>2.1268266473283988E-3</c:v>
                </c:pt>
                <c:pt idx="94">
                  <c:v>2.2357347699783563E-3</c:v>
                </c:pt>
                <c:pt idx="95">
                  <c:v>2.3436418473268563E-3</c:v>
                </c:pt>
                <c:pt idx="96">
                  <c:v>2.4496382400817931E-3</c:v>
                </c:pt>
                <c:pt idx="97">
                  <c:v>2.5527159046921321E-3</c:v>
                </c:pt>
                <c:pt idx="98">
                  <c:v>2.6517640076003878E-3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25EF-4483-80D9-F7C25102B58A}"/>
            </c:ext>
          </c:extLst>
        </c:ser>
        <c:ser>
          <c:idx val="11"/>
          <c:order val="11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bones'!$LT$4:$LT$104</c:f>
              <c:numCache>
                <c:formatCode>General</c:formatCode>
                <c:ptCount val="101"/>
                <c:pt idx="0">
                  <c:v>-2.0999999999999999E-3</c:v>
                </c:pt>
                <c:pt idx="1">
                  <c:v>-3.3947709174560036E-3</c:v>
                </c:pt>
                <c:pt idx="2">
                  <c:v>-4.4868492009586154E-3</c:v>
                </c:pt>
                <c:pt idx="3">
                  <c:v>-5.3981724980859368E-3</c:v>
                </c:pt>
                <c:pt idx="4">
                  <c:v>-6.1490941263667442E-3</c:v>
                </c:pt>
                <c:pt idx="5">
                  <c:v>-6.7584525822105453E-3</c:v>
                </c:pt>
                <c:pt idx="6">
                  <c:v>-7.2436396573800597E-3</c:v>
                </c:pt>
                <c:pt idx="7">
                  <c:v>-7.6206671630061271E-3</c:v>
                </c:pt>
                <c:pt idx="8">
                  <c:v>-7.9042322611450732E-3</c:v>
                </c:pt>
                <c:pt idx="9">
                  <c:v>-8.1077814038784841E-3</c:v>
                </c:pt>
                <c:pt idx="10">
                  <c:v>-8.2435728799554325E-3</c:v>
                </c:pt>
                <c:pt idx="11">
                  <c:v>-8.3227379689771331E-3</c:v>
                </c:pt>
                <c:pt idx="12">
                  <c:v>-8.3553407031240323E-3</c:v>
                </c:pt>
                <c:pt idx="13">
                  <c:v>-8.35043623642533E-3</c:v>
                </c:pt>
                <c:pt idx="14">
                  <c:v>-8.3161278215709324E-3</c:v>
                </c:pt>
                <c:pt idx="15">
                  <c:v>-8.2596223942658625E-3</c:v>
                </c:pt>
                <c:pt idx="16">
                  <c:v>-8.187284765127081E-3</c:v>
                </c:pt>
                <c:pt idx="17">
                  <c:v>-8.1046904191227395E-3</c:v>
                </c:pt>
                <c:pt idx="18">
                  <c:v>-8.0166769225538826E-3</c:v>
                </c:pt>
                <c:pt idx="19">
                  <c:v>-7.9273939375785803E-3</c:v>
                </c:pt>
                <c:pt idx="20">
                  <c:v>-7.8403518442784915E-3</c:v>
                </c:pt>
                <c:pt idx="21">
                  <c:v>-7.7584689702678931E-3</c:v>
                </c:pt>
                <c:pt idx="22">
                  <c:v>-7.6841174278450362E-3</c:v>
                </c:pt>
                <c:pt idx="23">
                  <c:v>-7.619167558686123E-3</c:v>
                </c:pt>
                <c:pt idx="24">
                  <c:v>-7.5650309860815449E-3</c:v>
                </c:pt>
                <c:pt idx="25">
                  <c:v>-7.5227022747145923E-3</c:v>
                </c:pt>
                <c:pt idx="26">
                  <c:v>-7.4927991979827444E-3</c:v>
                </c:pt>
                <c:pt idx="27">
                  <c:v>-7.4756016128610884E-3</c:v>
                </c:pt>
                <c:pt idx="28">
                  <c:v>-7.4710889423085947E-3</c:v>
                </c:pt>
                <c:pt idx="29">
                  <c:v>-7.4789762652164114E-3</c:v>
                </c:pt>
                <c:pt idx="30">
                  <c:v>-7.4987490138987995E-3</c:v>
                </c:pt>
                <c:pt idx="31">
                  <c:v>-7.5296962791266079E-3</c:v>
                </c:pt>
                <c:pt idx="32">
                  <c:v>-7.5709427227029311E-3</c:v>
                </c:pt>
                <c:pt idx="33">
                  <c:v>-7.6214790975813271E-3</c:v>
                </c:pt>
                <c:pt idx="34">
                  <c:v>-7.6801913755264618E-3</c:v>
                </c:pt>
                <c:pt idx="35">
                  <c:v>-7.74588848231734E-3</c:v>
                </c:pt>
                <c:pt idx="36">
                  <c:v>-7.8173286404925827E-3</c:v>
                </c:pt>
                <c:pt idx="37">
                  <c:v>-7.8932443196385749E-3</c:v>
                </c:pt>
                <c:pt idx="38">
                  <c:v>-7.9723657942198812E-3</c:v>
                </c:pt>
                <c:pt idx="39">
                  <c:v>-8.0534433089517275E-3</c:v>
                </c:pt>
                <c:pt idx="40">
                  <c:v>-8.1352678517157637E-3</c:v>
                </c:pt>
                <c:pt idx="41">
                  <c:v>-8.2166905340172614E-3</c:v>
                </c:pt>
                <c:pt idx="42">
                  <c:v>-8.2966405789856538E-3</c:v>
                </c:pt>
                <c:pt idx="43">
                  <c:v>-8.3741419169167264E-3</c:v>
                </c:pt>
                <c:pt idx="44">
                  <c:v>-8.4483283883581509E-3</c:v>
                </c:pt>
                <c:pt idx="45">
                  <c:v>-8.5184575547361616E-3</c:v>
                </c:pt>
                <c:pt idx="46">
                  <c:v>-8.5839231165259853E-3</c:v>
                </c:pt>
                <c:pt idx="47">
                  <c:v>-8.6442659389640523E-3</c:v>
                </c:pt>
                <c:pt idx="48">
                  <c:v>-8.6991836853026559E-3</c:v>
                </c:pt>
                <c:pt idx="49">
                  <c:v>-8.7485390576067194E-3</c:v>
                </c:pt>
                <c:pt idx="50">
                  <c:v>-8.7923666450943853E-3</c:v>
                </c:pt>
                <c:pt idx="51">
                  <c:v>-8.8308783800182065E-3</c:v>
                </c:pt>
                <c:pt idx="52">
                  <c:v>-8.8644676010896043E-3</c:v>
                </c:pt>
                <c:pt idx="53">
                  <c:v>-8.8937117244463574E-3</c:v>
                </c:pt>
                <c:pt idx="54">
                  <c:v>-8.919373522161789E-3</c:v>
                </c:pt>
                <c:pt idx="55">
                  <c:v>-8.9424010082958753E-3</c:v>
                </c:pt>
                <c:pt idx="56">
                  <c:v>-8.9639259324904384E-3</c:v>
                </c:pt>
                <c:pt idx="57">
                  <c:v>-8.9852608811047206E-3</c:v>
                </c:pt>
                <c:pt idx="58">
                  <c:v>-9.0078949858960009E-3</c:v>
                </c:pt>
                <c:pt idx="59">
                  <c:v>-9.0334882402388714E-3</c:v>
                </c:pt>
                <c:pt idx="60">
                  <c:v>-9.0638644228918323E-3</c:v>
                </c:pt>
                <c:pt idx="61">
                  <c:v>-9.101002629301214E-3</c:v>
                </c:pt>
                <c:pt idx="62">
                  <c:v>-9.1470274104515168E-3</c:v>
                </c:pt>
                <c:pt idx="63">
                  <c:v>-9.2041975192566575E-3</c:v>
                </c:pt>
                <c:pt idx="64">
                  <c:v>-9.2748932644926649E-3</c:v>
                </c:pt>
                <c:pt idx="65">
                  <c:v>-9.3616024722743777E-3</c:v>
                </c:pt>
                <c:pt idx="66">
                  <c:v>-9.4669050550742848E-3</c:v>
                </c:pt>
                <c:pt idx="67">
                  <c:v>-9.5934561882827594E-3</c:v>
                </c:pt>
                <c:pt idx="68">
                  <c:v>-9.7439680943124888E-3</c:v>
                </c:pt>
                <c:pt idx="69">
                  <c:v>-9.92119043424366E-3</c:v>
                </c:pt>
                <c:pt idx="70">
                  <c:v>-1.0127889307012092E-2</c:v>
                </c:pt>
                <c:pt idx="71">
                  <c:v>-1.0366824856140303E-2</c:v>
                </c:pt>
                <c:pt idx="72">
                  <c:v>-1.0640727484011106E-2</c:v>
                </c:pt>
                <c:pt idx="73">
                  <c:v>-1.095227267368209E-2</c:v>
                </c:pt>
                <c:pt idx="74">
                  <c:v>-1.1304054418244109E-2</c:v>
                </c:pt>
                <c:pt idx="75">
                  <c:v>-1.1698557257723461E-2</c:v>
                </c:pt>
                <c:pt idx="76">
                  <c:v>-1.2138126923521475E-2</c:v>
                </c:pt>
                <c:pt idx="77">
                  <c:v>-1.2624939590401419E-2</c:v>
                </c:pt>
                <c:pt idx="78">
                  <c:v>-1.3160969736018472E-2</c:v>
                </c:pt>
                <c:pt idx="79">
                  <c:v>-1.3747956607987008E-2</c:v>
                </c:pt>
                <c:pt idx="80">
                  <c:v>-1.4387369298492445E-2</c:v>
                </c:pt>
                <c:pt idx="81">
                  <c:v>-1.5080370426449519E-2</c:v>
                </c:pt>
                <c:pt idx="82">
                  <c:v>-1.5827778427199925E-2</c:v>
                </c:pt>
                <c:pt idx="83">
                  <c:v>-1.6630028449746963E-2</c:v>
                </c:pt>
                <c:pt idx="84">
                  <c:v>-1.7487131861545473E-2</c:v>
                </c:pt>
                <c:pt idx="85">
                  <c:v>-1.839863436081873E-2</c:v>
                </c:pt>
                <c:pt idx="86">
                  <c:v>-1.9363572696432432E-2</c:v>
                </c:pt>
                <c:pt idx="87">
                  <c:v>-2.0380429995302079E-2</c:v>
                </c:pt>
                <c:pt idx="88">
                  <c:v>-2.1447089697342474E-2</c:v>
                </c:pt>
                <c:pt idx="89">
                  <c:v>-2.2560788097964354E-2</c:v>
                </c:pt>
                <c:pt idx="90">
                  <c:v>-2.3718065498116347E-2</c:v>
                </c:pt>
                <c:pt idx="91">
                  <c:v>-2.4914715961851807E-2</c:v>
                </c:pt>
                <c:pt idx="92">
                  <c:v>-2.6145735681464232E-2</c:v>
                </c:pt>
                <c:pt idx="93">
                  <c:v>-2.7405269950143706E-2</c:v>
                </c:pt>
                <c:pt idx="94">
                  <c:v>-2.8686558742185269E-2</c:v>
                </c:pt>
                <c:pt idx="95">
                  <c:v>-2.9981880900739676E-2</c:v>
                </c:pt>
                <c:pt idx="96">
                  <c:v>-3.1282496933103483E-2</c:v>
                </c:pt>
                <c:pt idx="97">
                  <c:v>-3.2578590413550552E-2</c:v>
                </c:pt>
                <c:pt idx="98">
                  <c:v>-3.3859207993713926E-2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25EF-4483-80D9-F7C25102B58A}"/>
            </c:ext>
          </c:extLst>
        </c:ser>
        <c:ser>
          <c:idx val="12"/>
          <c:order val="12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bones'!$LU$4:$LU$104</c:f>
              <c:numCache>
                <c:formatCode>General</c:formatCode>
                <c:ptCount val="101"/>
                <c:pt idx="0">
                  <c:v>-2.9999999999999997E-4</c:v>
                </c:pt>
                <c:pt idx="1">
                  <c:v>-1.1832362722920991E-3</c:v>
                </c:pt>
                <c:pt idx="2">
                  <c:v>-1.941558146763578E-3</c:v>
                </c:pt>
                <c:pt idx="3">
                  <c:v>-2.5860473661151809E-3</c:v>
                </c:pt>
                <c:pt idx="4">
                  <c:v>-3.1271159190418181E-3</c:v>
                </c:pt>
                <c:pt idx="5">
                  <c:v>-3.5745315283037533E-3</c:v>
                </c:pt>
                <c:pt idx="6">
                  <c:v>-3.9374426681079112E-3</c:v>
                </c:pt>
                <c:pt idx="7">
                  <c:v>-4.2244031107992967E-3</c:v>
                </c:pt>
                <c:pt idx="8">
                  <c:v>-4.4433960028625475E-3</c:v>
                </c:pt>
                <c:pt idx="9">
                  <c:v>-4.6018574702335856E-3</c:v>
                </c:pt>
                <c:pt idx="10">
                  <c:v>-4.706699752921404E-3</c:v>
                </c:pt>
                <c:pt idx="11">
                  <c:v>-4.7643338689399711E-3</c:v>
                </c:pt>
                <c:pt idx="12">
                  <c:v>-4.7806918075502369E-3</c:v>
                </c:pt>
                <c:pt idx="13">
                  <c:v>-4.7612482518122785E-3</c:v>
                </c:pt>
                <c:pt idx="14">
                  <c:v>-4.7110418304475536E-3</c:v>
                </c:pt>
                <c:pt idx="15">
                  <c:v>-4.6346958990112763E-3</c:v>
                </c:pt>
                <c:pt idx="16">
                  <c:v>-4.5364388503749062E-3</c:v>
                </c:pt>
                <c:pt idx="17">
                  <c:v>-4.4201239545187659E-3</c:v>
                </c:pt>
                <c:pt idx="18">
                  <c:v>-4.2892487276347657E-3</c:v>
                </c:pt>
                <c:pt idx="19">
                  <c:v>-4.1469738305392519E-3</c:v>
                </c:pt>
                <c:pt idx="20">
                  <c:v>-3.9961414963959937E-3</c:v>
                </c:pt>
                <c:pt idx="21">
                  <c:v>-3.8392934877492391E-3</c:v>
                </c:pt>
                <c:pt idx="22">
                  <c:v>-3.6786885828669295E-3</c:v>
                </c:pt>
                <c:pt idx="23">
                  <c:v>-3.5163195913940539E-3</c:v>
                </c:pt>
                <c:pt idx="24">
                  <c:v>-3.3539298993160559E-3</c:v>
                </c:pt>
                <c:pt idx="25">
                  <c:v>-3.1930295432323983E-3</c:v>
                </c:pt>
                <c:pt idx="26">
                  <c:v>-3.0349108139402625E-3</c:v>
                </c:pt>
                <c:pt idx="27">
                  <c:v>-2.8806633893283234E-3</c:v>
                </c:pt>
                <c:pt idx="28">
                  <c:v>-2.731188996580718E-3</c:v>
                </c:pt>
                <c:pt idx="29">
                  <c:v>-2.5872156036909986E-3</c:v>
                </c:pt>
                <c:pt idx="30">
                  <c:v>-2.4493111402863598E-3</c:v>
                </c:pt>
                <c:pt idx="31">
                  <c:v>-2.317896747761861E-3</c:v>
                </c:pt>
                <c:pt idx="32">
                  <c:v>-2.193259558724894E-3</c:v>
                </c:pt>
                <c:pt idx="33">
                  <c:v>-2.0755650057496019E-3</c:v>
                </c:pt>
                <c:pt idx="34">
                  <c:v>-1.9648686594415498E-3</c:v>
                </c:pt>
                <c:pt idx="35">
                  <c:v>-1.8611275958125128E-3</c:v>
                </c:pt>
                <c:pt idx="36">
                  <c:v>-1.7642112929652422E-3</c:v>
                </c:pt>
                <c:pt idx="37">
                  <c:v>-1.6739120570885887E-3</c:v>
                </c:pt>
                <c:pt idx="38">
                  <c:v>-1.5899549777624779E-3</c:v>
                </c:pt>
                <c:pt idx="39">
                  <c:v>-1.5120074125732543E-3</c:v>
                </c:pt>
                <c:pt idx="40">
                  <c:v>-1.4396880010388493E-3</c:v>
                </c:pt>
                <c:pt idx="41">
                  <c:v>-1.3725752078444838E-3</c:v>
                </c:pt>
                <c:pt idx="42">
                  <c:v>-1.3102153953880018E-3</c:v>
                </c:pt>
                <c:pt idx="43">
                  <c:v>-1.2521304256357165E-3</c:v>
                </c:pt>
                <c:pt idx="44">
                  <c:v>-1.1978247912882971E-3</c:v>
                </c:pt>
                <c:pt idx="45">
                  <c:v>-1.1467922762564264E-3</c:v>
                </c:pt>
                <c:pt idx="46">
                  <c:v>-1.0985221454471224E-3</c:v>
                </c:pt>
                <c:pt idx="47">
                  <c:v>-1.0525048638598457E-3</c:v>
                </c:pt>
                <c:pt idx="48">
                  <c:v>-1.0082373449927431E-3</c:v>
                </c:pt>
                <c:pt idx="49">
                  <c:v>-9.6522772855900212E-4</c:v>
                </c:pt>
                <c:pt idx="50">
                  <c:v>-9.2299968751359367E-4</c:v>
                </c:pt>
                <c:pt idx="51">
                  <c:v>-8.8109626438972848E-4</c:v>
                </c:pt>
                <c:pt idx="52">
                  <c:v>-8.3908323694549362E-4</c:v>
                </c:pt>
                <c:pt idx="53">
                  <c:v>-7.9655201312130684E-4</c:v>
                </c:pt>
                <c:pt idx="54">
                  <c:v>-7.5312205530614872E-4</c:v>
                </c:pt>
                <c:pt idx="55">
                  <c:v>-7.0844283391554262E-4</c:v>
                </c:pt>
                <c:pt idx="56">
                  <c:v>-6.6219531027772276E-4</c:v>
                </c:pt>
                <c:pt idx="57">
                  <c:v>-6.1409294883214664E-4</c:v>
                </c:pt>
                <c:pt idx="58">
                  <c:v>-5.6388225863604306E-4</c:v>
                </c:pt>
                <c:pt idx="59">
                  <c:v>-5.1134286418262447E-4</c:v>
                </c:pt>
                <c:pt idx="60">
                  <c:v>-4.5628710552849365E-4</c:v>
                </c:pt>
                <c:pt idx="61">
                  <c:v>-3.9855916773162524E-4</c:v>
                </c:pt>
                <c:pt idx="62">
                  <c:v>-3.3803373959904846E-4</c:v>
                </c:pt>
                <c:pt idx="63">
                  <c:v>-2.7461420174536814E-4</c:v>
                </c:pt>
                <c:pt idx="64">
                  <c:v>-2.0823034396074384E-4</c:v>
                </c:pt>
                <c:pt idx="65">
                  <c:v>-1.3883561188893055E-4</c:v>
                </c:pt>
                <c:pt idx="66">
                  <c:v>-6.6403883016241379E-5</c:v>
                </c:pt>
                <c:pt idx="67">
                  <c:v>9.0742280308506325E-6</c:v>
                </c:pt>
                <c:pt idx="68">
                  <c:v>8.7595534875523366E-5</c:v>
                </c:pt>
                <c:pt idx="69">
                  <c:v>1.6914891547344964E-4</c:v>
                </c:pt>
                <c:pt idx="70">
                  <c:v>2.5372041888197834E-4</c:v>
                </c:pt>
                <c:pt idx="71">
                  <c:v>3.4129884272402796E-4</c:v>
                </c:pt>
                <c:pt idx="72">
                  <c:v>4.3188178133573592E-4</c:v>
                </c:pt>
                <c:pt idx="73">
                  <c:v>5.254821446093131E-4</c:v>
                </c:pt>
                <c:pt idx="74">
                  <c:v>6.2213514752255429E-4</c:v>
                </c:pt>
                <c:pt idx="75">
                  <c:v>7.2190577036051508E-4</c:v>
                </c:pt>
                <c:pt idx="76">
                  <c:v>8.2489668962434405E-4</c:v>
                </c:pt>
                <c:pt idx="77">
                  <c:v>9.3125667963276683E-4</c:v>
                </c:pt>
                <c:pt idx="78">
                  <c:v>1.0411894848123496E-3</c:v>
                </c:pt>
                <c:pt idx="79">
                  <c:v>1.1549631626760429E-3</c:v>
                </c:pt>
                <c:pt idx="80">
                  <c:v>1.2729198974946402E-3</c:v>
                </c:pt>
                <c:pt idx="81">
                  <c:v>1.3954862846558367E-3</c:v>
                </c:pt>
                <c:pt idx="82">
                  <c:v>1.5231840857140525E-3</c:v>
                </c:pt>
                <c:pt idx="83">
                  <c:v>1.6566414541301592E-3</c:v>
                </c:pt>
                <c:pt idx="84">
                  <c:v>1.7966046317005411E-3</c:v>
                </c:pt>
                <c:pt idx="85">
                  <c:v>1.9439501156768794E-3</c:v>
                </c:pt>
                <c:pt idx="86">
                  <c:v>2.099697296574882E-3</c:v>
                </c:pt>
                <c:pt idx="87">
                  <c:v>2.2650215666729871E-3</c:v>
                </c:pt>
                <c:pt idx="88">
                  <c:v>2.4412678992032175E-3</c:v>
                </c:pt>
                <c:pt idx="89">
                  <c:v>2.629964898228471E-3</c:v>
                </c:pt>
                <c:pt idx="90">
                  <c:v>2.8328393192094767E-3</c:v>
                </c:pt>
                <c:pt idx="91">
                  <c:v>3.0518310602681651E-3</c:v>
                </c:pt>
                <c:pt idx="92">
                  <c:v>3.2891086241317816E-3</c:v>
                </c:pt>
                <c:pt idx="93">
                  <c:v>3.5470850507735106E-3</c:v>
                </c:pt>
                <c:pt idx="94">
                  <c:v>3.8284343207387831E-3</c:v>
                </c:pt>
                <c:pt idx="95">
                  <c:v>4.1361082291672489E-3</c:v>
                </c:pt>
                <c:pt idx="96">
                  <c:v>4.4733537304942287E-3</c:v>
                </c:pt>
                <c:pt idx="97">
                  <c:v>4.8437307538581973E-3</c:v>
                </c:pt>
                <c:pt idx="98">
                  <c:v>5.2511304891773389E-3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25EF-4483-80D9-F7C25102B58A}"/>
            </c:ext>
          </c:extLst>
        </c:ser>
        <c:ser>
          <c:idx val="13"/>
          <c:order val="13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bones'!$LV$4:$LV$104</c:f>
              <c:numCache>
                <c:formatCode>General</c:formatCode>
                <c:ptCount val="101"/>
                <c:pt idx="0">
                  <c:v>3.2000000000000002E-3</c:v>
                </c:pt>
                <c:pt idx="1">
                  <c:v>2.21179403250997E-3</c:v>
                </c:pt>
                <c:pt idx="2">
                  <c:v>1.4384146199951796E-3</c:v>
                </c:pt>
                <c:pt idx="3">
                  <c:v>8.5231316406794537E-4</c:v>
                </c:pt>
                <c:pt idx="4">
                  <c:v>4.2809288453246217E-4</c:v>
                </c:pt>
                <c:pt idx="5">
                  <c:v>1.4241083336387263E-4</c:v>
                </c:pt>
                <c:pt idx="6">
                  <c:v>-2.6118068466861842E-5</c:v>
                </c:pt>
                <c:pt idx="7">
                  <c:v>-9.7014971322284625E-5</c:v>
                </c:pt>
                <c:pt idx="8">
                  <c:v>-8.8029014381988107E-5</c:v>
                </c:pt>
                <c:pt idx="9">
                  <c:v>-1.5227220280329603E-5</c:v>
                </c:pt>
                <c:pt idx="10">
                  <c:v>1.0691763310162342E-4</c:v>
                </c:pt>
                <c:pt idx="11">
                  <c:v>2.65441163689963E-4</c:v>
                </c:pt>
                <c:pt idx="12">
                  <c:v>4.4880355911762005E-4</c:v>
                </c:pt>
                <c:pt idx="13">
                  <c:v>6.4680777346981565E-4</c:v>
                </c:pt>
                <c:pt idx="14">
                  <c:v>8.5051974687532861E-4</c:v>
                </c:pt>
                <c:pt idx="15">
                  <c:v>1.052190647943567E-3</c:v>
                </c:pt>
                <c:pt idx="16">
                  <c:v>1.2451811390474161E-3</c:v>
                </c:pt>
                <c:pt idx="17">
                  <c:v>1.4238876644519318E-3</c:v>
                </c:pt>
                <c:pt idx="18">
                  <c:v>1.5836707612887691E-3</c:v>
                </c:pt>
                <c:pt idx="19">
                  <c:v>1.7207853933764714E-3</c:v>
                </c:pt>
                <c:pt idx="20">
                  <c:v>1.8323133078864949E-3</c:v>
                </c:pt>
                <c:pt idx="21">
                  <c:v>1.9160974148551267E-3</c:v>
                </c:pt>
                <c:pt idx="22">
                  <c:v>1.9706781895410864E-3</c:v>
                </c:pt>
                <c:pt idx="23">
                  <c:v>1.995232097629042E-3</c:v>
                </c:pt>
                <c:pt idx="24">
                  <c:v>1.9895120432787913E-3</c:v>
                </c:pt>
                <c:pt idx="25">
                  <c:v>1.9537898400203966E-3</c:v>
                </c:pt>
                <c:pt idx="26">
                  <c:v>1.8888007044950161E-3</c:v>
                </c:pt>
                <c:pt idx="27">
                  <c:v>1.7956897730415388E-3</c:v>
                </c:pt>
                <c:pt idx="28">
                  <c:v>1.675960641129052E-3</c:v>
                </c:pt>
                <c:pt idx="29">
                  <c:v>1.5314259256351188E-3</c:v>
                </c:pt>
                <c:pt idx="30">
                  <c:v>1.364159849969833E-3</c:v>
                </c:pt>
                <c:pt idx="31">
                  <c:v>1.1764528520456217E-3</c:v>
                </c:pt>
                <c:pt idx="32">
                  <c:v>9.7076821509287656E-4</c:v>
                </c:pt>
                <c:pt idx="33">
                  <c:v>7.4970072132163898E-4</c:v>
                </c:pt>
                <c:pt idx="34">
                  <c:v>5.1593732842846471E-4</c:v>
                </c:pt>
                <c:pt idx="35">
                  <c:v>2.7221986894985931E-4</c:v>
                </c:pt>
                <c:pt idx="36">
                  <c:v>2.1309772460820307E-5</c:v>
                </c:pt>
                <c:pt idx="37">
                  <c:v>-2.3404518938024413E-4</c:v>
                </c:pt>
                <c:pt idx="38">
                  <c:v>-4.9114213494135797E-4</c:v>
                </c:pt>
                <c:pt idx="39">
                  <c:v>-7.4735228188048527E-4</c:v>
                </c:pt>
                <c:pt idx="40">
                  <c:v>-1.0001481335634387E-3</c:v>
                </c:pt>
                <c:pt idx="41">
                  <c:v>-1.2471286426364247E-3</c:v>
                </c:pt>
                <c:pt idx="42">
                  <c:v>-1.4860423517519482E-3</c:v>
                </c:pt>
                <c:pt idx="43">
                  <c:v>-1.7148085114495905E-3</c:v>
                </c:pt>
                <c:pt idx="44">
                  <c:v>-1.9315361751908676E-3</c:v>
                </c:pt>
                <c:pt idx="45">
                  <c:v>-2.1345412715476852E-3</c:v>
                </c:pt>
                <c:pt idx="46">
                  <c:v>-2.3223616535462065E-3</c:v>
                </c:pt>
                <c:pt idx="47">
                  <c:v>-2.4937701251637758E-3</c:v>
                </c:pt>
                <c:pt idx="48">
                  <c:v>-2.6477854449804008E-3</c:v>
                </c:pt>
                <c:pt idx="49">
                  <c:v>-2.7836813069849141E-3</c:v>
                </c:pt>
                <c:pt idx="50">
                  <c:v>-2.9009932985344321E-3</c:v>
                </c:pt>
                <c:pt idx="51">
                  <c:v>-2.9995238354690325E-3</c:v>
                </c:pt>
                <c:pt idx="52">
                  <c:v>-3.0793450743793484E-3</c:v>
                </c:pt>
                <c:pt idx="53">
                  <c:v>-3.1407998020302973E-3</c:v>
                </c:pt>
                <c:pt idx="54">
                  <c:v>-3.1845003019366782E-3</c:v>
                </c:pt>
                <c:pt idx="55">
                  <c:v>-3.2113251980949733E-3</c:v>
                </c:pt>
                <c:pt idx="56">
                  <c:v>-3.2224142758677811E-3</c:v>
                </c:pt>
                <c:pt idx="57">
                  <c:v>-3.2191612800238022E-3</c:v>
                </c:pt>
                <c:pt idx="58">
                  <c:v>-3.2032046899313576E-3</c:v>
                </c:pt>
                <c:pt idx="59">
                  <c:v>-3.1764164719055381E-3</c:v>
                </c:pt>
                <c:pt idx="60">
                  <c:v>-3.1408888087106567E-3</c:v>
                </c:pt>
                <c:pt idx="61">
                  <c:v>-3.098918806217149E-3</c:v>
                </c:pt>
                <c:pt idx="62">
                  <c:v>-3.0529911772093576E-3</c:v>
                </c:pt>
                <c:pt idx="63">
                  <c:v>-3.0057589023539887E-3</c:v>
                </c:pt>
                <c:pt idx="64">
                  <c:v>-2.9600218683155737E-3</c:v>
                </c:pt>
                <c:pt idx="65">
                  <c:v>-2.9187034830306462E-3</c:v>
                </c:pt>
                <c:pt idx="66">
                  <c:v>-2.8848252681353908E-3</c:v>
                </c:pt>
                <c:pt idx="67">
                  <c:v>-2.8614794285459293E-3</c:v>
                </c:pt>
                <c:pt idx="68">
                  <c:v>-2.8517993991951178E-3</c:v>
                </c:pt>
                <c:pt idx="69">
                  <c:v>-2.8589283689208155E-3</c:v>
                </c:pt>
                <c:pt idx="70">
                  <c:v>-2.88598578151244E-3</c:v>
                </c:pt>
                <c:pt idx="71">
                  <c:v>-2.9360318139050683E-3</c:v>
                </c:pt>
                <c:pt idx="72">
                  <c:v>-3.0120298315359311E-3</c:v>
                </c:pt>
                <c:pt idx="73">
                  <c:v>-3.116806820848647E-3</c:v>
                </c:pt>
                <c:pt idx="74">
                  <c:v>-3.2530117989546608E-3</c:v>
                </c:pt>
                <c:pt idx="75">
                  <c:v>-3.4230722004488594E-3</c:v>
                </c:pt>
                <c:pt idx="76">
                  <c:v>-3.6291482413756209E-3</c:v>
                </c:pt>
                <c:pt idx="77">
                  <c:v>-3.8730852603570758E-3</c:v>
                </c:pt>
                <c:pt idx="78">
                  <c:v>-4.156364036868249E-3</c:v>
                </c:pt>
                <c:pt idx="79">
                  <c:v>-4.4800490866662799E-3</c:v>
                </c:pt>
                <c:pt idx="80">
                  <c:v>-4.8447349343816535E-3</c:v>
                </c:pt>
                <c:pt idx="81">
                  <c:v>-5.2504903632534881E-3</c:v>
                </c:pt>
                <c:pt idx="82">
                  <c:v>-5.6968006420283854E-3</c:v>
                </c:pt>
                <c:pt idx="83">
                  <c:v>-6.1825077290045913E-3</c:v>
                </c:pt>
                <c:pt idx="84">
                  <c:v>-6.7057484532389109E-3</c:v>
                </c:pt>
                <c:pt idx="85">
                  <c:v>-7.2638906728984074E-3</c:v>
                </c:pt>
                <c:pt idx="86">
                  <c:v>-7.8534674107783257E-3</c:v>
                </c:pt>
                <c:pt idx="87">
                  <c:v>-8.4701089669626198E-3</c:v>
                </c:pt>
                <c:pt idx="88">
                  <c:v>-9.1084730086451546E-3</c:v>
                </c:pt>
                <c:pt idx="89">
                  <c:v>-9.7621726370985071E-3</c:v>
                </c:pt>
                <c:pt idx="90">
                  <c:v>-1.0423702431819346E-2</c:v>
                </c:pt>
                <c:pt idx="91">
                  <c:v>-1.1084362471782081E-2</c:v>
                </c:pt>
                <c:pt idx="92">
                  <c:v>-1.1734180333902286E-2</c:v>
                </c:pt>
                <c:pt idx="93">
                  <c:v>-1.2361831068611726E-2</c:v>
                </c:pt>
                <c:pt idx="94">
                  <c:v>-1.2954555152609371E-2</c:v>
                </c:pt>
                <c:pt idx="95">
                  <c:v>-1.3498074418756134E-2</c:v>
                </c:pt>
                <c:pt idx="96">
                  <c:v>-1.3976505963133956E-2</c:v>
                </c:pt>
                <c:pt idx="97">
                  <c:v>-1.4372274029246632E-2</c:v>
                </c:pt>
                <c:pt idx="98">
                  <c:v>-1.4666019869382882E-2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25EF-4483-80D9-F7C25102B58A}"/>
            </c:ext>
          </c:extLst>
        </c:ser>
        <c:ser>
          <c:idx val="14"/>
          <c:order val="14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bones'!$LW$4:$LW$104</c:f>
              <c:numCache>
                <c:formatCode>General</c:formatCode>
                <c:ptCount val="101"/>
                <c:pt idx="0">
                  <c:v>-1E-3</c:v>
                </c:pt>
                <c:pt idx="1">
                  <c:v>-3.7008266094782694E-3</c:v>
                </c:pt>
                <c:pt idx="2">
                  <c:v>-5.8761654658376818E-3</c:v>
                </c:pt>
                <c:pt idx="3">
                  <c:v>-7.5906967858553722E-3</c:v>
                </c:pt>
                <c:pt idx="4">
                  <c:v>-8.9040528424559895E-3</c:v>
                </c:pt>
                <c:pt idx="5">
                  <c:v>-9.8710511435540944E-3</c:v>
                </c:pt>
                <c:pt idx="6">
                  <c:v>-1.0541922691066598E-2</c:v>
                </c:pt>
                <c:pt idx="7">
                  <c:v>-1.0962535320095251E-2</c:v>
                </c:pt>
                <c:pt idx="8">
                  <c:v>-1.1174612118279196E-2</c:v>
                </c:pt>
                <c:pt idx="9">
                  <c:v>-1.1215944925317554E-2</c:v>
                </c:pt>
                <c:pt idx="10">
                  <c:v>-1.1120602912662061E-2</c:v>
                </c:pt>
                <c:pt idx="11">
                  <c:v>-1.0919136243379778E-2</c:v>
                </c:pt>
                <c:pt idx="12">
                  <c:v>-1.0638774812185829E-2</c:v>
                </c:pt>
                <c:pt idx="13">
                  <c:v>-1.0303622065646188E-2</c:v>
                </c:pt>
                <c:pt idx="14">
                  <c:v>-9.9348439025505192E-3</c:v>
                </c:pt>
                <c:pt idx="15">
                  <c:v>-9.5508526544551206E-3</c:v>
                </c:pt>
                <c:pt idx="16">
                  <c:v>-9.1674861463957869E-3</c:v>
                </c:pt>
                <c:pt idx="17">
                  <c:v>-8.7981818377708756E-3</c:v>
                </c:pt>
                <c:pt idx="18">
                  <c:v>-8.4541460433943602E-3</c:v>
                </c:pt>
                <c:pt idx="19">
                  <c:v>-8.1445182347188033E-3</c:v>
                </c:pt>
                <c:pt idx="20">
                  <c:v>-7.8765304212287182E-3</c:v>
                </c:pt>
                <c:pt idx="21">
                  <c:v>-7.6556616120035384E-3</c:v>
                </c:pt>
                <c:pt idx="22">
                  <c:v>-7.48578735745102E-3</c:v>
                </c:pt>
                <c:pt idx="23">
                  <c:v>-7.3693243712104608E-3</c:v>
                </c:pt>
                <c:pt idx="24">
                  <c:v>-7.307370232226231E-3</c:v>
                </c:pt>
                <c:pt idx="25">
                  <c:v>-7.2998381669907705E-3</c:v>
                </c:pt>
                <c:pt idx="26">
                  <c:v>-7.3455869119585229E-3</c:v>
                </c:pt>
                <c:pt idx="27">
                  <c:v>-7.4425456561289646E-3</c:v>
                </c:pt>
                <c:pt idx="28">
                  <c:v>-7.5878340638006738E-3</c:v>
                </c:pt>
                <c:pt idx="29">
                  <c:v>-7.7778773774944679E-3</c:v>
                </c:pt>
                <c:pt idx="30">
                  <c:v>-8.0085166010472469E-3</c:v>
                </c:pt>
                <c:pt idx="31">
                  <c:v>-8.2751137628756383E-3</c:v>
                </c:pt>
                <c:pt idx="32">
                  <c:v>-8.572652259410049E-3</c:v>
                </c:pt>
                <c:pt idx="33">
                  <c:v>-8.8958322786978905E-3</c:v>
                </c:pt>
                <c:pt idx="34">
                  <c:v>-9.2391613041779425E-3</c:v>
                </c:pt>
                <c:pt idx="35">
                  <c:v>-9.5970396986240353E-3</c:v>
                </c:pt>
                <c:pt idx="36">
                  <c:v>-9.9638413682591603E-3</c:v>
                </c:pt>
                <c:pt idx="37">
                  <c:v>-1.0333989507038899E-2</c:v>
                </c:pt>
                <c:pt idx="38">
                  <c:v>-1.0702027421106666E-2</c:v>
                </c:pt>
                <c:pt idx="39">
                  <c:v>-1.1062684433416278E-2</c:v>
                </c:pt>
                <c:pt idx="40">
                  <c:v>-1.1410936868527469E-2</c:v>
                </c:pt>
                <c:pt idx="41">
                  <c:v>-1.1742064117569201E-2</c:v>
                </c:pt>
                <c:pt idx="42">
                  <c:v>-1.2051699783374614E-2</c:v>
                </c:pt>
                <c:pt idx="43">
                  <c:v>-1.2335877905784359E-2</c:v>
                </c:pt>
                <c:pt idx="44">
                  <c:v>-1.2591074267122637E-2</c:v>
                </c:pt>
                <c:pt idx="45">
                  <c:v>-1.2814242777839047E-2</c:v>
                </c:pt>
                <c:pt idx="46">
                  <c:v>-1.3002846942325647E-2</c:v>
                </c:pt>
                <c:pt idx="47">
                  <c:v>-1.3154886404900423E-2</c:v>
                </c:pt>
                <c:pt idx="48">
                  <c:v>-1.3268918575961158E-2</c:v>
                </c:pt>
                <c:pt idx="49">
                  <c:v>-1.3344075338310252E-2</c:v>
                </c:pt>
                <c:pt idx="50">
                  <c:v>-1.3380074833651057E-2</c:v>
                </c:pt>
                <c:pt idx="51">
                  <c:v>-1.3377228329250507E-2</c:v>
                </c:pt>
                <c:pt idx="52">
                  <c:v>-1.3336442164774698E-2</c:v>
                </c:pt>
                <c:pt idx="53">
                  <c:v>-1.3259214779293427E-2</c:v>
                </c:pt>
                <c:pt idx="54">
                  <c:v>-1.314762881845602E-2</c:v>
                </c:pt>
                <c:pt idx="55">
                  <c:v>-1.3004338321835673E-2</c:v>
                </c:pt>
                <c:pt idx="56">
                  <c:v>-1.2832550990442393E-2</c:v>
                </c:pt>
                <c:pt idx="57">
                  <c:v>-1.2636005534412492E-2</c:v>
                </c:pt>
                <c:pt idx="58">
                  <c:v>-1.2418944100858975E-2</c:v>
                </c:pt>
                <c:pt idx="59">
                  <c:v>-1.2186079781899978E-2</c:v>
                </c:pt>
                <c:pt idx="60">
                  <c:v>-1.1942559202852393E-2</c:v>
                </c:pt>
                <c:pt idx="61">
                  <c:v>-1.1693920190596674E-2</c:v>
                </c:pt>
                <c:pt idx="62">
                  <c:v>-1.1446044522112037E-2</c:v>
                </c:pt>
                <c:pt idx="63">
                  <c:v>-1.1205105753185923E-2</c:v>
                </c:pt>
                <c:pt idx="64">
                  <c:v>-1.0977512127282735E-2</c:v>
                </c:pt>
                <c:pt idx="65">
                  <c:v>-1.0769844564593622E-2</c:v>
                </c:pt>
                <c:pt idx="66">
                  <c:v>-1.0588789731250714E-2</c:v>
                </c:pt>
                <c:pt idx="67">
                  <c:v>-1.044106818871296E-2</c:v>
                </c:pt>
                <c:pt idx="68">
                  <c:v>-1.0333357623319078E-2</c:v>
                </c:pt>
                <c:pt idx="69">
                  <c:v>-1.0272211156019673E-2</c:v>
                </c:pt>
                <c:pt idx="70">
                  <c:v>-1.0263970732266842E-2</c:v>
                </c:pt>
                <c:pt idx="71">
                  <c:v>-1.0314675592080685E-2</c:v>
                </c:pt>
                <c:pt idx="72">
                  <c:v>-1.0429965820288073E-2</c:v>
                </c:pt>
                <c:pt idx="73">
                  <c:v>-1.0614980976925537E-2</c:v>
                </c:pt>
                <c:pt idx="74">
                  <c:v>-1.0874253807813483E-2</c:v>
                </c:pt>
                <c:pt idx="75">
                  <c:v>-1.1211599035311964E-2</c:v>
                </c:pt>
                <c:pt idx="76">
                  <c:v>-1.1629997229224559E-2</c:v>
                </c:pt>
                <c:pt idx="77">
                  <c:v>-1.2131473757886591E-2</c:v>
                </c:pt>
                <c:pt idx="78">
                  <c:v>-1.2716972819431044E-2</c:v>
                </c:pt>
                <c:pt idx="79">
                  <c:v>-1.3386226553202957E-2</c:v>
                </c:pt>
                <c:pt idx="80">
                  <c:v>-1.4137619231358728E-2</c:v>
                </c:pt>
                <c:pt idx="81">
                  <c:v>-1.4968046530637102E-2</c:v>
                </c:pt>
                <c:pt idx="82">
                  <c:v>-1.5872769884295479E-2</c:v>
                </c:pt>
                <c:pt idx="83">
                  <c:v>-1.6845265914203794E-2</c:v>
                </c:pt>
                <c:pt idx="84">
                  <c:v>-1.7877070943138729E-2</c:v>
                </c:pt>
                <c:pt idx="85">
                  <c:v>-1.8957620587213897E-2</c:v>
                </c:pt>
                <c:pt idx="86">
                  <c:v>-2.0074084428508832E-2</c:v>
                </c:pt>
                <c:pt idx="87">
                  <c:v>-2.1211195767851909E-2</c:v>
                </c:pt>
                <c:pt idx="88">
                  <c:v>-2.2351076457771013E-2</c:v>
                </c:pt>
                <c:pt idx="89">
                  <c:v>-2.3473056815621895E-2</c:v>
                </c:pt>
                <c:pt idx="90">
                  <c:v>-2.4553490616902152E-2</c:v>
                </c:pt>
                <c:pt idx="91">
                  <c:v>-2.5565565168685855E-2</c:v>
                </c:pt>
                <c:pt idx="92">
                  <c:v>-2.6479106463283719E-2</c:v>
                </c:pt>
                <c:pt idx="93">
                  <c:v>-2.7260379412057056E-2</c:v>
                </c:pt>
                <c:pt idx="94">
                  <c:v>-2.787188315935718E-2</c:v>
                </c:pt>
                <c:pt idx="95">
                  <c:v>-2.8272141476719359E-2</c:v>
                </c:pt>
                <c:pt idx="96">
                  <c:v>-2.8415488237149622E-2</c:v>
                </c:pt>
                <c:pt idx="97">
                  <c:v>-2.8251847969603006E-2</c:v>
                </c:pt>
                <c:pt idx="98">
                  <c:v>-2.7726511493691819E-2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25EF-4483-80D9-F7C25102B58A}"/>
            </c:ext>
          </c:extLst>
        </c:ser>
        <c:ser>
          <c:idx val="15"/>
          <c:order val="15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bones'!$LX$4:$LX$104</c:f>
              <c:numCache>
                <c:formatCode>General</c:formatCode>
                <c:ptCount val="101"/>
                <c:pt idx="0">
                  <c:v>-3.8E-3</c:v>
                </c:pt>
                <c:pt idx="1">
                  <c:v>-3.236094263916584E-3</c:v>
                </c:pt>
                <c:pt idx="2">
                  <c:v>-2.733833588023777E-3</c:v>
                </c:pt>
                <c:pt idx="3">
                  <c:v>-2.2868872291291961E-3</c:v>
                </c:pt>
                <c:pt idx="4">
                  <c:v>-1.8893932478103437E-3</c:v>
                </c:pt>
                <c:pt idx="5">
                  <c:v>-1.535937445731462E-3</c:v>
                </c:pt>
                <c:pt idx="6">
                  <c:v>-1.2215327386286986E-3</c:v>
                </c:pt>
                <c:pt idx="7">
                  <c:v>-9.4159896496358959E-4</c:v>
                </c:pt>
                <c:pt idx="8">
                  <c:v>-6.9194313024485005E-4</c:v>
                </c:pt>
                <c:pt idx="9">
                  <c:v>-4.68740087018481E-4</c:v>
                </c:pt>
                <c:pt idx="10">
                  <c:v>-2.6851365052618821E-4</c:v>
                </c:pt>
                <c:pt idx="11">
                  <c:v>-8.8118150032109009E-5</c:v>
                </c:pt>
                <c:pt idx="12">
                  <c:v>7.5279584182134669E-5</c:v>
                </c:pt>
                <c:pt idx="13">
                  <c:v>2.2421779815408891E-4</c:v>
                </c:pt>
                <c:pt idx="14">
                  <c:v>3.6095695590879608E-4</c:v>
                </c:pt>
                <c:pt idx="15">
                  <c:v>4.8749644545880702E-4</c:v>
                </c:pt>
                <c:pt idx="16">
                  <c:v>6.0559084913589705E-4</c:v>
                </c:pt>
                <c:pt idx="17">
                  <c:v>7.1676577825444425E-4</c:v>
                </c:pt>
                <c:pt idx="18">
                  <c:v>8.2233327210652586E-4</c:v>
                </c:pt>
                <c:pt idx="19">
                  <c:v>9.2340676128866523E-4</c:v>
                </c:pt>
                <c:pt idx="20">
                  <c:v>1.0209155953603099E-3</c:v>
                </c:pt>
                <c:pt idx="21">
                  <c:v>1.1156191348339543E-3</c:v>
                </c:pt>
                <c:pt idx="22">
                  <c:v>1.2081204074969733E-3</c:v>
                </c:pt>
                <c:pt idx="23">
                  <c:v>1.2988793290651351E-3</c:v>
                </c:pt>
                <c:pt idx="24">
                  <c:v>1.388225488167825E-3</c:v>
                </c:pt>
                <c:pt idx="25">
                  <c:v>1.4763704956649005E-3</c:v>
                </c:pt>
                <c:pt idx="26">
                  <c:v>1.5634198982953022E-3</c:v>
                </c:pt>
                <c:pt idx="27">
                  <c:v>1.6493846566572961E-3</c:v>
                </c:pt>
                <c:pt idx="28">
                  <c:v>1.7341921875204508E-3</c:v>
                </c:pt>
                <c:pt idx="29">
                  <c:v>1.8176969704692346E-3</c:v>
                </c:pt>
                <c:pt idx="30">
                  <c:v>1.8996907188783946E-3</c:v>
                </c:pt>
                <c:pt idx="31">
                  <c:v>1.9799121152199359E-3</c:v>
                </c:pt>
                <c:pt idx="32">
                  <c:v>2.0580561107018266E-3</c:v>
                </c:pt>
                <c:pt idx="33">
                  <c:v>2.1337827892383954E-3</c:v>
                </c:pt>
                <c:pt idx="34">
                  <c:v>2.2067257957524094E-3</c:v>
                </c:pt>
                <c:pt idx="35">
                  <c:v>2.276500328808826E-3</c:v>
                </c:pt>
                <c:pt idx="36">
                  <c:v>2.3427106975802635E-3</c:v>
                </c:pt>
                <c:pt idx="37">
                  <c:v>2.4049574431440914E-3</c:v>
                </c:pt>
                <c:pt idx="38">
                  <c:v>2.4628440241113137E-3</c:v>
                </c:pt>
                <c:pt idx="39">
                  <c:v>2.5159830665870803E-3</c:v>
                </c:pt>
                <c:pt idx="40">
                  <c:v>2.5640021784628006E-3</c:v>
                </c:pt>
                <c:pt idx="41">
                  <c:v>2.6065493280401481E-3</c:v>
                </c:pt>
                <c:pt idx="42">
                  <c:v>2.6432977869865425E-3</c:v>
                </c:pt>
                <c:pt idx="43">
                  <c:v>2.6739506376224609E-3</c:v>
                </c:pt>
                <c:pt idx="44">
                  <c:v>2.698244844540417E-3</c:v>
                </c:pt>
                <c:pt idx="45">
                  <c:v>2.715954890555415E-3</c:v>
                </c:pt>
                <c:pt idx="46">
                  <c:v>2.7268959769875547E-3</c:v>
                </c:pt>
                <c:pt idx="47">
                  <c:v>2.7309267882758502E-3</c:v>
                </c:pt>
                <c:pt idx="48">
                  <c:v>2.727951820924003E-3</c:v>
                </c:pt>
                <c:pt idx="49">
                  <c:v>2.7179232767775923E-3</c:v>
                </c:pt>
                <c:pt idx="50">
                  <c:v>2.7008425206335985E-3</c:v>
                </c:pt>
                <c:pt idx="51">
                  <c:v>2.6767611021806608E-3</c:v>
                </c:pt>
                <c:pt idx="52">
                  <c:v>2.6457813422717086E-3</c:v>
                </c:pt>
                <c:pt idx="53">
                  <c:v>2.6080564835283307E-3</c:v>
                </c:pt>
                <c:pt idx="54">
                  <c:v>2.5637904052762095E-3</c:v>
                </c:pt>
                <c:pt idx="55">
                  <c:v>2.5132369028129839E-3</c:v>
                </c:pt>
                <c:pt idx="56">
                  <c:v>2.4566985310070211E-3</c:v>
                </c:pt>
                <c:pt idx="57">
                  <c:v>2.3945250122288423E-3</c:v>
                </c:pt>
                <c:pt idx="58">
                  <c:v>2.3271112086131452E-3</c:v>
                </c:pt>
                <c:pt idx="59">
                  <c:v>2.2548946586535049E-3</c:v>
                </c:pt>
                <c:pt idx="60">
                  <c:v>2.1783526781280391E-3</c:v>
                </c:pt>
                <c:pt idx="61">
                  <c:v>2.0979990253572173E-3</c:v>
                </c:pt>
                <c:pt idx="62">
                  <c:v>2.0143801307928914E-3</c:v>
                </c:pt>
                <c:pt idx="63">
                  <c:v>1.9280708909397959E-3</c:v>
                </c:pt>
                <c:pt idx="64">
                  <c:v>1.8396700266077016E-3</c:v>
                </c:pt>
                <c:pt idx="65">
                  <c:v>1.7497950054962525E-3</c:v>
                </c:pt>
                <c:pt idx="66">
                  <c:v>1.659076529110686E-3</c:v>
                </c:pt>
                <c:pt idx="67">
                  <c:v>1.5681525840097444E-3</c:v>
                </c:pt>
                <c:pt idx="68">
                  <c:v>1.477662057385106E-3</c:v>
                </c:pt>
                <c:pt idx="69">
                  <c:v>1.3882379169725518E-3</c:v>
                </c:pt>
                <c:pt idx="70">
                  <c:v>1.3004999552949348E-3</c:v>
                </c:pt>
                <c:pt idx="71">
                  <c:v>1.2150470982360806E-3</c:v>
                </c:pt>
                <c:pt idx="72">
                  <c:v>1.1324492779476356E-3</c:v>
                </c:pt>
                <c:pt idx="73">
                  <c:v>1.0532388700867207E-3</c:v>
                </c:pt>
                <c:pt idx="74">
                  <c:v>9.7790169538542393E-4</c:v>
                </c:pt>
                <c:pt idx="75">
                  <c:v>9.0686758555204782E-4</c:v>
                </c:pt>
                <c:pt idx="76">
                  <c:v>8.4050051350432814E-4</c:v>
                </c:pt>
                <c:pt idx="77">
                  <c:v>7.7908828793377604E-4</c:v>
                </c:pt>
                <c:pt idx="78">
                  <c:v>7.2283181220175524E-4</c:v>
                </c:pt>
                <c:pt idx="79">
                  <c:v>6.718339075683622E-4</c:v>
                </c:pt>
                <c:pt idx="80">
                  <c:v>6.2608770075071657E-4</c:v>
                </c:pt>
                <c:pt idx="81">
                  <c:v>5.8546457581601851E-4</c:v>
                </c:pt>
                <c:pt idx="82">
                  <c:v>5.4970169040374555E-4</c:v>
                </c:pt>
                <c:pt idx="83">
                  <c:v>5.1838905627947995E-4</c:v>
                </c:pt>
                <c:pt idx="84">
                  <c:v>4.9095618422335041E-4</c:v>
                </c:pt>
                <c:pt idx="85">
                  <c:v>4.6665829324662794E-4</c:v>
                </c:pt>
                <c:pt idx="86">
                  <c:v>4.4456208414167314E-4</c:v>
                </c:pt>
                <c:pt idx="87">
                  <c:v>4.2353107736455486E-4</c:v>
                </c:pt>
                <c:pt idx="88">
                  <c:v>4.0221051524723167E-4</c:v>
                </c:pt>
                <c:pt idx="89">
                  <c:v>3.7901182854155118E-4</c:v>
                </c:pt>
                <c:pt idx="90">
                  <c:v>3.5209666729892541E-4</c:v>
                </c:pt>
                <c:pt idx="91">
                  <c:v>3.1936049607482258E-4</c:v>
                </c:pt>
                <c:pt idx="92">
                  <c:v>2.7841575347121094E-4</c:v>
                </c:pt>
                <c:pt idx="93">
                  <c:v>2.2657457600779507E-4</c:v>
                </c:pt>
                <c:pt idx="94">
                  <c:v>1.6083108632357823E-4</c:v>
                </c:pt>
                <c:pt idx="95">
                  <c:v>7.7843245715204009E-5</c:v>
                </c:pt>
                <c:pt idx="96">
                  <c:v>-2.6085728999448391E-5</c:v>
                </c:pt>
                <c:pt idx="97">
                  <c:v>-1.5502638428316557E-4</c:v>
                </c:pt>
                <c:pt idx="98">
                  <c:v>-3.1344248434498701E-4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25EF-4483-80D9-F7C25102B58A}"/>
            </c:ext>
          </c:extLst>
        </c:ser>
        <c:ser>
          <c:idx val="16"/>
          <c:order val="16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bones'!$LY$4:$LY$104</c:f>
              <c:numCache>
                <c:formatCode>General</c:formatCode>
                <c:ptCount val="101"/>
                <c:pt idx="0">
                  <c:v>-3.3E-3</c:v>
                </c:pt>
                <c:pt idx="1">
                  <c:v>-3.5153601021126685E-3</c:v>
                </c:pt>
                <c:pt idx="2">
                  <c:v>-3.7178979221180702E-3</c:v>
                </c:pt>
                <c:pt idx="3">
                  <c:v>-3.9066544747163971E-3</c:v>
                </c:pt>
                <c:pt idx="4">
                  <c:v>-4.0808668602416659E-3</c:v>
                </c:pt>
                <c:pt idx="5">
                  <c:v>-4.2399557273672724E-3</c:v>
                </c:pt>
                <c:pt idx="6">
                  <c:v>-4.3835130510056558E-3</c:v>
                </c:pt>
                <c:pt idx="7">
                  <c:v>-4.5112902254020922E-3</c:v>
                </c:pt>
                <c:pt idx="8">
                  <c:v>-4.6231864724225902E-3</c:v>
                </c:pt>
                <c:pt idx="9">
                  <c:v>-4.719237565035915E-3</c:v>
                </c:pt>
                <c:pt idx="10">
                  <c:v>-4.7996048659897242E-3</c:v>
                </c:pt>
                <c:pt idx="11">
                  <c:v>-4.8645646816808212E-3</c:v>
                </c:pt>
                <c:pt idx="12">
                  <c:v>-4.9144979312195245E-3</c:v>
                </c:pt>
                <c:pt idx="13">
                  <c:v>-4.9498801306881593E-3</c:v>
                </c:pt>
                <c:pt idx="14">
                  <c:v>-4.9712716925936571E-3</c:v>
                </c:pt>
                <c:pt idx="15">
                  <c:v>-4.9793085405142783E-3</c:v>
                </c:pt>
                <c:pt idx="16">
                  <c:v>-4.9746930389404555E-3</c:v>
                </c:pt>
                <c:pt idx="17">
                  <c:v>-4.9581852383097438E-3</c:v>
                </c:pt>
                <c:pt idx="18">
                  <c:v>-4.9305944352358898E-3</c:v>
                </c:pt>
                <c:pt idx="19">
                  <c:v>-4.8927710479320305E-3</c:v>
                </c:pt>
                <c:pt idx="20">
                  <c:v>-4.8455988068279911E-3</c:v>
                </c:pt>
                <c:pt idx="21">
                  <c:v>-4.7899872603817117E-3</c:v>
                </c:pt>
                <c:pt idx="22">
                  <c:v>-4.7268645960847865E-3</c:v>
                </c:pt>
                <c:pt idx="23">
                  <c:v>-4.6571707766621204E-3</c:v>
                </c:pt>
                <c:pt idx="24">
                  <c:v>-4.5818509914657031E-3</c:v>
                </c:pt>
                <c:pt idx="25">
                  <c:v>-4.5018494230625013E-3</c:v>
                </c:pt>
                <c:pt idx="26">
                  <c:v>-4.4181033290164587E-3</c:v>
                </c:pt>
                <c:pt idx="27">
                  <c:v>-4.3315374388646355E-3</c:v>
                </c:pt>
                <c:pt idx="28">
                  <c:v>-4.2430586662874368E-3</c:v>
                </c:pt>
                <c:pt idx="29">
                  <c:v>-4.1535511364729737E-3</c:v>
                </c:pt>
                <c:pt idx="30">
                  <c:v>-4.0638715286755436E-3</c:v>
                </c:pt>
                <c:pt idx="31">
                  <c:v>-3.9748447339682195E-3</c:v>
                </c:pt>
                <c:pt idx="32">
                  <c:v>-3.8872598281895557E-3</c:v>
                </c:pt>
                <c:pt idx="33">
                  <c:v>-3.8018663600844224E-3</c:v>
                </c:pt>
                <c:pt idx="34">
                  <c:v>-3.7193709546389396E-3</c:v>
                </c:pt>
                <c:pt idx="35">
                  <c:v>-3.6404342316095446E-3</c:v>
                </c:pt>
                <c:pt idx="36">
                  <c:v>-3.5656680392461637E-3</c:v>
                </c:pt>
                <c:pt idx="37">
                  <c:v>-3.4956330032095096E-3</c:v>
                </c:pt>
                <c:pt idx="38">
                  <c:v>-3.430836390682492E-3</c:v>
                </c:pt>
                <c:pt idx="39">
                  <c:v>-3.3717302896757425E-3</c:v>
                </c:pt>
                <c:pt idx="40">
                  <c:v>-3.3187101035272613E-3</c:v>
                </c:pt>
                <c:pt idx="41">
                  <c:v>-3.2721133605961841E-3</c:v>
                </c:pt>
                <c:pt idx="42">
                  <c:v>-3.232218839150639E-3</c:v>
                </c:pt>
                <c:pt idx="43">
                  <c:v>-3.1992460074497945E-3</c:v>
                </c:pt>
                <c:pt idx="44">
                  <c:v>-3.1733547790198787E-3</c:v>
                </c:pt>
                <c:pt idx="45">
                  <c:v>-3.1546455831245211E-3</c:v>
                </c:pt>
                <c:pt idx="46">
                  <c:v>-3.1431597504290214E-3</c:v>
                </c:pt>
                <c:pt idx="47">
                  <c:v>-3.138880213858831E-3</c:v>
                </c:pt>
                <c:pt idx="48">
                  <c:v>-3.1417325246521294E-3</c:v>
                </c:pt>
                <c:pt idx="49">
                  <c:v>-3.1515861836065714E-3</c:v>
                </c:pt>
                <c:pt idx="50">
                  <c:v>-3.1682562875200134E-3</c:v>
                </c:pt>
                <c:pt idx="51">
                  <c:v>-3.1915054908254773E-3</c:v>
                </c:pt>
                <c:pt idx="52">
                  <c:v>-3.2210462824202825E-3</c:v>
                </c:pt>
                <c:pt idx="53">
                  <c:v>-3.2565435776890838E-3</c:v>
                </c:pt>
                <c:pt idx="54">
                  <c:v>-3.2976176257212197E-3</c:v>
                </c:pt>
                <c:pt idx="55">
                  <c:v>-3.343847231722096E-3</c:v>
                </c:pt>
                <c:pt idx="56">
                  <c:v>-3.3947732946187142E-3</c:v>
                </c:pt>
                <c:pt idx="57">
                  <c:v>-3.4499026598593151E-3</c:v>
                </c:pt>
                <c:pt idx="58">
                  <c:v>-3.5087122874070285E-3</c:v>
                </c:pt>
                <c:pt idx="59">
                  <c:v>-3.5706537349279336E-3</c:v>
                </c:pt>
                <c:pt idx="60">
                  <c:v>-3.6351579561728397E-3</c:v>
                </c:pt>
                <c:pt idx="61">
                  <c:v>-3.7016404145535165E-3</c:v>
                </c:pt>
                <c:pt idx="62">
                  <c:v>-3.769506511912918E-3</c:v>
                </c:pt>
                <c:pt idx="63">
                  <c:v>-3.8381573324893512E-3</c:v>
                </c:pt>
                <c:pt idx="64">
                  <c:v>-3.9069957020750811E-3</c:v>
                </c:pt>
                <c:pt idx="65">
                  <c:v>-3.9754325623689432E-3</c:v>
                </c:pt>
                <c:pt idx="66">
                  <c:v>-4.042893660522867E-3</c:v>
                </c:pt>
                <c:pt idx="67">
                  <c:v>-4.1088265538827976E-3</c:v>
                </c:pt>
                <c:pt idx="68">
                  <c:v>-4.1727079299235812E-3</c:v>
                </c:pt>
                <c:pt idx="69">
                  <c:v>-4.2340512413779801E-3</c:v>
                </c:pt>
                <c:pt idx="70">
                  <c:v>-4.2924146565597411E-3</c:v>
                </c:pt>
                <c:pt idx="71">
                  <c:v>-4.3474093248811662E-3</c:v>
                </c:pt>
                <c:pt idx="72">
                  <c:v>-4.3987079575641677E-3</c:v>
                </c:pt>
                <c:pt idx="73">
                  <c:v>-4.4460537235459499E-3</c:v>
                </c:pt>
                <c:pt idx="74">
                  <c:v>-4.4892694605785021E-3</c:v>
                </c:pt>
                <c:pt idx="75">
                  <c:v>-4.5282672015225086E-3</c:v>
                </c:pt>
                <c:pt idx="76">
                  <c:v>-4.5630580158350876E-3</c:v>
                </c:pt>
                <c:pt idx="77">
                  <c:v>-4.5937621662517558E-3</c:v>
                </c:pt>
                <c:pt idx="78">
                  <c:v>-4.6206195806624576E-3</c:v>
                </c:pt>
                <c:pt idx="79">
                  <c:v>-4.6440006391821912E-3</c:v>
                </c:pt>
                <c:pt idx="80">
                  <c:v>-4.6644172764145194E-3</c:v>
                </c:pt>
                <c:pt idx="81">
                  <c:v>-4.6825343989109402E-3</c:v>
                </c:pt>
                <c:pt idx="82">
                  <c:v>-4.6991816178227298E-3</c:v>
                </c:pt>
                <c:pt idx="83">
                  <c:v>-4.7153652967476872E-3</c:v>
                </c:pt>
                <c:pt idx="84">
                  <c:v>-4.7322809147716761E-3</c:v>
                </c:pt>
                <c:pt idx="85">
                  <c:v>-4.7513257447024384E-3</c:v>
                </c:pt>
                <c:pt idx="86">
                  <c:v>-4.7741118464994991E-3</c:v>
                </c:pt>
                <c:pt idx="87">
                  <c:v>-4.8024793758966655E-3</c:v>
                </c:pt>
                <c:pt idx="88">
                  <c:v>-4.8385102082198162E-3</c:v>
                </c:pt>
                <c:pt idx="89">
                  <c:v>-4.884541877397979E-3</c:v>
                </c:pt>
                <c:pt idx="90">
                  <c:v>-4.9431818301684831E-3</c:v>
                </c:pt>
                <c:pt idx="91">
                  <c:v>-5.017321995477656E-3</c:v>
                </c:pt>
                <c:pt idx="92">
                  <c:v>-5.1101536690734582E-3</c:v>
                </c:pt>
                <c:pt idx="93">
                  <c:v>-5.2251827132936126E-3</c:v>
                </c:pt>
                <c:pt idx="94">
                  <c:v>-5.3662450720480771E-3</c:v>
                </c:pt>
                <c:pt idx="95">
                  <c:v>-5.5375226009940553E-3</c:v>
                </c:pt>
                <c:pt idx="96">
                  <c:v>-5.7435592129074673E-3</c:v>
                </c:pt>
                <c:pt idx="97">
                  <c:v>-5.9892773382467018E-3</c:v>
                </c:pt>
                <c:pt idx="98">
                  <c:v>-6.2799947009101629E-3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25EF-4483-80D9-F7C25102B58A}"/>
            </c:ext>
          </c:extLst>
        </c:ser>
        <c:ser>
          <c:idx val="17"/>
          <c:order val="17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bones'!$LZ$4:$LZ$104</c:f>
              <c:numCache>
                <c:formatCode>General</c:formatCode>
                <c:ptCount val="101"/>
                <c:pt idx="0">
                  <c:v>-1.5E-3</c:v>
                </c:pt>
                <c:pt idx="1">
                  <c:v>-1.0034686515053483E-3</c:v>
                </c:pt>
                <c:pt idx="2">
                  <c:v>-5.594492277507634E-4</c:v>
                </c:pt>
                <c:pt idx="3">
                  <c:v>-1.622677093738728E-4</c:v>
                </c:pt>
                <c:pt idx="4">
                  <c:v>1.9328335546933955E-4</c:v>
                </c:pt>
                <c:pt idx="5">
                  <c:v>5.1196795651320187E-4</c:v>
                </c:pt>
                <c:pt idx="6">
                  <c:v>7.9812920847180998E-4</c:v>
                </c:pt>
                <c:pt idx="7">
                  <c:v>1.0557114198092594E-3</c:v>
                </c:pt>
                <c:pt idx="8">
                  <c:v>1.2882816431906779E-3</c:v>
                </c:pt>
                <c:pt idx="9">
                  <c:v>1.4990507076140269E-3</c:v>
                </c:pt>
                <c:pt idx="10">
                  <c:v>1.690893732222701E-3</c:v>
                </c:pt>
                <c:pt idx="11">
                  <c:v>1.8663701217989108E-3</c:v>
                </c:pt>
                <c:pt idx="12">
                  <c:v>2.0277430439378397E-3</c:v>
                </c:pt>
                <c:pt idx="13">
                  <c:v>2.1769983879026049E-3</c:v>
                </c:pt>
                <c:pt idx="14">
                  <c:v>2.3158632051599889E-3</c:v>
                </c:pt>
                <c:pt idx="15">
                  <c:v>2.4458236315969667E-3</c:v>
                </c:pt>
                <c:pt idx="16">
                  <c:v>2.568142291418008E-3</c:v>
                </c:pt>
                <c:pt idx="17">
                  <c:v>2.6838751827231709E-3</c:v>
                </c:pt>
                <c:pt idx="18">
                  <c:v>2.7938880447669887E-3</c:v>
                </c:pt>
                <c:pt idx="19">
                  <c:v>2.8988722068981235E-3</c:v>
                </c:pt>
                <c:pt idx="20">
                  <c:v>2.9993599191798239E-3</c:v>
                </c:pt>
                <c:pt idx="21">
                  <c:v>3.0957391646911597E-3</c:v>
                </c:pt>
                <c:pt idx="22">
                  <c:v>3.1882679535090359E-3</c:v>
                </c:pt>
                <c:pt idx="23">
                  <c:v>3.2770880983710028E-3</c:v>
                </c:pt>
                <c:pt idx="24">
                  <c:v>3.3622384720188576E-3</c:v>
                </c:pt>
                <c:pt idx="25">
                  <c:v>3.4436677462230006E-3</c:v>
                </c:pt>
                <c:pt idx="26">
                  <c:v>3.5212466124876266E-3</c:v>
                </c:pt>
                <c:pt idx="27">
                  <c:v>3.5947794844366321E-3</c:v>
                </c:pt>
                <c:pt idx="28">
                  <c:v>3.6640156818804003E-3</c:v>
                </c:pt>
                <c:pt idx="29">
                  <c:v>3.7286600965632864E-3</c:v>
                </c:pt>
                <c:pt idx="30">
                  <c:v>3.7883833395919108E-3</c:v>
                </c:pt>
                <c:pt idx="31">
                  <c:v>3.8428313705442993E-3</c:v>
                </c:pt>
                <c:pt idx="32">
                  <c:v>3.8916346082596988E-3</c:v>
                </c:pt>
                <c:pt idx="33">
                  <c:v>3.9344165233092931E-3</c:v>
                </c:pt>
                <c:pt idx="34">
                  <c:v>3.9708017121476025E-3</c:v>
                </c:pt>
                <c:pt idx="35">
                  <c:v>4.0004234529447558E-3</c:v>
                </c:pt>
                <c:pt idx="36">
                  <c:v>4.0229307430994666E-3</c:v>
                </c:pt>
                <c:pt idx="37">
                  <c:v>4.0379948184328888E-3</c:v>
                </c:pt>
                <c:pt idx="38">
                  <c:v>4.0453151540631466E-3</c:v>
                </c:pt>
                <c:pt idx="39">
                  <c:v>4.0446249469607721E-3</c:v>
                </c:pt>
                <c:pt idx="40">
                  <c:v>4.0356960801847998E-3</c:v>
                </c:pt>
                <c:pt idx="41">
                  <c:v>4.0183435687997562E-3</c:v>
                </c:pt>
                <c:pt idx="42">
                  <c:v>3.9924294874733781E-3</c:v>
                </c:pt>
                <c:pt idx="43">
                  <c:v>3.9578663797551084E-3</c:v>
                </c:pt>
                <c:pt idx="44">
                  <c:v>3.9146201490354842E-3</c:v>
                </c:pt>
                <c:pt idx="45">
                  <c:v>3.8627124311860334E-3</c:v>
                </c:pt>
                <c:pt idx="46">
                  <c:v>3.8022224488803969E-3</c:v>
                </c:pt>
                <c:pt idx="47">
                  <c:v>3.7332883475958089E-3</c:v>
                </c:pt>
                <c:pt idx="48">
                  <c:v>3.6561080132955655E-3</c:v>
                </c:pt>
                <c:pt idx="49">
                  <c:v>3.570939371792281E-3</c:v>
                </c:pt>
                <c:pt idx="50">
                  <c:v>3.4781001697919991E-3</c:v>
                </c:pt>
                <c:pt idx="51">
                  <c:v>3.3779672376187792E-3</c:v>
                </c:pt>
                <c:pt idx="52">
                  <c:v>3.2709752336204426E-3</c:v>
                </c:pt>
                <c:pt idx="53">
                  <c:v>3.1576148702548552E-3</c:v>
                </c:pt>
                <c:pt idx="54">
                  <c:v>3.0384306218572354E-3</c:v>
                </c:pt>
                <c:pt idx="55">
                  <c:v>2.9140179140879087E-3</c:v>
                </c:pt>
                <c:pt idx="56">
                  <c:v>2.7850197950610666E-3</c:v>
                </c:pt>
                <c:pt idx="57">
                  <c:v>2.6521230881545051E-3</c:v>
                </c:pt>
                <c:pt idx="58">
                  <c:v>2.5160540264995402E-3</c:v>
                </c:pt>
                <c:pt idx="59">
                  <c:v>2.3775733691523463E-3</c:v>
                </c:pt>
                <c:pt idx="60">
                  <c:v>2.2374709989459464E-3</c:v>
                </c:pt>
                <c:pt idx="61">
                  <c:v>2.0965600020225821E-3</c:v>
                </c:pt>
                <c:pt idx="62">
                  <c:v>1.9556702290470392E-3</c:v>
                </c:pt>
                <c:pt idx="63">
                  <c:v>1.8156413381015756E-3</c:v>
                </c:pt>
                <c:pt idx="64">
                  <c:v>1.6773153192599587E-3</c:v>
                </c:pt>
                <c:pt idx="65">
                  <c:v>1.541528500844215E-3</c:v>
                </c:pt>
                <c:pt idx="66">
                  <c:v>1.4091030373606177E-3</c:v>
                </c:pt>
                <c:pt idx="67">
                  <c:v>1.2808378791168292E-3</c:v>
                </c:pt>
                <c:pt idx="68">
                  <c:v>1.1574992235209801E-3</c:v>
                </c:pt>
                <c:pt idx="69">
                  <c:v>1.0398104480597039E-3</c:v>
                </c:pt>
                <c:pt idx="70">
                  <c:v>9.2844152495853141E-4</c:v>
                </c:pt>
                <c:pt idx="71">
                  <c:v>8.2399791752146281E-4</c:v>
                </c:pt>
                <c:pt idx="72">
                  <c:v>7.2700895815353125E-4</c:v>
                </c:pt>
                <c:pt idx="73">
                  <c:v>6.3791570806188405E-4</c:v>
                </c:pt>
                <c:pt idx="74">
                  <c:v>5.5705829863921105E-4</c:v>
                </c:pt>
                <c:pt idx="75">
                  <c:v>4.8466275452690435E-4</c:v>
                </c:pt>
                <c:pt idx="76">
                  <c:v>4.2082729836001717E-4</c:v>
                </c:pt>
                <c:pt idx="77">
                  <c:v>3.655081371921969E-4</c:v>
                </c:pt>
                <c:pt idx="78">
                  <c:v>3.1850473060145287E-4</c:v>
                </c:pt>
                <c:pt idx="79">
                  <c:v>2.7944454047770925E-4</c:v>
                </c:pt>
                <c:pt idx="80">
                  <c:v>2.4776726248963146E-4</c:v>
                </c:pt>
                <c:pt idx="81">
                  <c:v>2.227085392329394E-4</c:v>
                </c:pt>
                <c:pt idx="82">
                  <c:v>2.0328315506087371E-4</c:v>
                </c:pt>
                <c:pt idx="83">
                  <c:v>1.8826771259222849E-4</c:v>
                </c:pt>
                <c:pt idx="84">
                  <c:v>1.7618279090343128E-4</c:v>
                </c:pt>
                <c:pt idx="85">
                  <c:v>1.6527458539898751E-4</c:v>
                </c:pt>
                <c:pt idx="86">
                  <c:v>1.5349602936529224E-4</c:v>
                </c:pt>
                <c:pt idx="87">
                  <c:v>1.3848739720233446E-4</c:v>
                </c:pt>
                <c:pt idx="88">
                  <c:v>1.1755638933826909E-4</c:v>
                </c:pt>
                <c:pt idx="89">
                  <c:v>8.7657698822852983E-5</c:v>
                </c:pt>
                <c:pt idx="90">
                  <c:v>4.5372059605788741E-5</c:v>
                </c:pt>
                <c:pt idx="91">
                  <c:v>-1.3115223510369676E-5</c:v>
                </c:pt>
                <c:pt idx="92">
                  <c:v>-9.2036263232819857E-5</c:v>
                </c:pt>
                <c:pt idx="93">
                  <c:v>-1.9606309645705958E-4</c:v>
                </c:pt>
                <c:pt idx="94">
                  <c:v>-3.3033070927280953E-4</c:v>
                </c:pt>
                <c:pt idx="95">
                  <c:v>-5.0046058028275229E-4</c:v>
                </c:pt>
                <c:pt idx="96">
                  <c:v>-7.1258474224144977E-4</c:v>
                </c:pt>
                <c:pt idx="97">
                  <c:v>-9.7337036201732572E-4</c:v>
                </c:pt>
                <c:pt idx="98">
                  <c:v>-1.2900448388668399E-3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25EF-4483-80D9-F7C25102B58A}"/>
            </c:ext>
          </c:extLst>
        </c:ser>
        <c:ser>
          <c:idx val="18"/>
          <c:order val="18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bones'!$MA$4:$MA$104</c:f>
              <c:numCache>
                <c:formatCode>General</c:formatCode>
                <c:ptCount val="101"/>
                <c:pt idx="0">
                  <c:v>-2.7000000000000001E-3</c:v>
                </c:pt>
                <c:pt idx="1">
                  <c:v>-2.4915518439610389E-3</c:v>
                </c:pt>
                <c:pt idx="2">
                  <c:v>-2.3101672176536296E-3</c:v>
                </c:pt>
                <c:pt idx="3">
                  <c:v>-2.152845998886719E-3</c:v>
                </c:pt>
                <c:pt idx="4">
                  <c:v>-2.0168195127150154E-3</c:v>
                </c:pt>
                <c:pt idx="5">
                  <c:v>-1.899539837788106E-3</c:v>
                </c:pt>
                <c:pt idx="6">
                  <c:v>-1.79866933963934E-3</c:v>
                </c:pt>
                <c:pt idx="7">
                  <c:v>-1.7120704309144719E-3</c:v>
                </c:pt>
                <c:pt idx="8">
                  <c:v>-1.6377955585400727E-3</c:v>
                </c:pt>
                <c:pt idx="9">
                  <c:v>-1.5740774178317036E-3</c:v>
                </c:pt>
                <c:pt idx="10">
                  <c:v>-1.5193193935418544E-3</c:v>
                </c:pt>
                <c:pt idx="11">
                  <c:v>-1.472086227847644E-3</c:v>
                </c:pt>
                <c:pt idx="12">
                  <c:v>-1.4310949152782897E-3</c:v>
                </c:pt>
                <c:pt idx="13">
                  <c:v>-1.3952058245823356E-3</c:v>
                </c:pt>
                <c:pt idx="14">
                  <c:v>-1.3634140475346503E-3</c:v>
                </c:pt>
                <c:pt idx="15">
                  <c:v>-1.3348409746831817E-3</c:v>
                </c:pt>
                <c:pt idx="16">
                  <c:v>-1.3087260980354848E-3</c:v>
                </c:pt>
                <c:pt idx="17">
                  <c:v>-1.2844190406850059E-3</c:v>
                </c:pt>
                <c:pt idx="18">
                  <c:v>-1.2613718133771342E-3</c:v>
                </c:pt>
                <c:pt idx="19">
                  <c:v>-1.2391312980150251E-3</c:v>
                </c:pt>
                <c:pt idx="20">
                  <c:v>-1.2173319581051658E-3</c:v>
                </c:pt>
                <c:pt idx="21">
                  <c:v>-1.1956887761427316E-3</c:v>
                </c:pt>
                <c:pt idx="22">
                  <c:v>-1.1739904179366937E-3</c:v>
                </c:pt>
                <c:pt idx="23">
                  <c:v>-1.1520926238746858E-3</c:v>
                </c:pt>
                <c:pt idx="24">
                  <c:v>-1.1299118271276398E-3</c:v>
                </c:pt>
                <c:pt idx="25">
                  <c:v>-1.107418998794199E-3</c:v>
                </c:pt>
                <c:pt idx="26">
                  <c:v>-1.0846337199848692E-3</c:v>
                </c:pt>
                <c:pt idx="27">
                  <c:v>-1.0616184808459606E-3</c:v>
                </c:pt>
                <c:pt idx="28">
                  <c:v>-1.0384732065232636E-3</c:v>
                </c:pt>
                <c:pt idx="29">
                  <c:v>-1.0153300100655249E-3</c:v>
                </c:pt>
                <c:pt idx="30">
                  <c:v>-9.9234817226767028E-4</c:v>
                </c:pt>
                <c:pt idx="31">
                  <c:v>-9.6970934845376673E-4</c:v>
                </c:pt>
                <c:pt idx="32">
                  <c:v>-9.476130021997993E-4</c:v>
                </c:pt>
                <c:pt idx="33">
                  <c:v>-9.2627206599617175E-4</c:v>
                </c:pt>
                <c:pt idx="34">
                  <c:v>-9.0590882884999339E-4</c:v>
                </c:pt>
                <c:pt idx="35">
                  <c:v>-8.8675105082710801E-4</c:v>
                </c:pt>
                <c:pt idx="36">
                  <c:v>-8.6902830453391543E-4</c:v>
                </c:pt>
                <c:pt idx="37">
                  <c:v>-8.5296854353895512E-4</c:v>
                </c:pt>
                <c:pt idx="38">
                  <c:v>-8.3879489773419028E-4</c:v>
                </c:pt>
                <c:pt idx="39">
                  <c:v>-8.2672269563615914E-4</c:v>
                </c:pt>
                <c:pt idx="40">
                  <c:v>-8.1695671362684314E-4</c:v>
                </c:pt>
                <c:pt idx="41">
                  <c:v>-8.0968865213422014E-4</c:v>
                </c:pt>
                <c:pt idx="42">
                  <c:v>-8.0509483875276355E-4</c:v>
                </c:pt>
                <c:pt idx="43">
                  <c:v>-8.033341583035215E-4</c:v>
                </c:pt>
                <c:pt idx="44">
                  <c:v>-8.0454620983404657E-4</c:v>
                </c:pt>
                <c:pt idx="45">
                  <c:v>-8.0884969055813102E-4</c:v>
                </c:pt>
                <c:pt idx="46">
                  <c:v>-8.163410067351896E-4</c:v>
                </c:pt>
                <c:pt idx="47">
                  <c:v>-8.2709311148949829E-4</c:v>
                </c:pt>
                <c:pt idx="48">
                  <c:v>-8.4115456956920191E-4</c:v>
                </c:pt>
                <c:pt idx="49">
                  <c:v>-8.5854884904503024E-4</c:v>
                </c:pt>
                <c:pt idx="50">
                  <c:v>-8.792738399487866E-4</c:v>
                </c:pt>
                <c:pt idx="51">
                  <c:v>-9.0330159985163843E-4</c:v>
                </c:pt>
                <c:pt idx="52">
                  <c:v>-9.3057832638214748E-4</c:v>
                </c:pt>
                <c:pt idx="53">
                  <c:v>-9.6102455668406906E-4</c:v>
                </c:pt>
                <c:pt idx="54">
                  <c:v>-9.9453559381394458E-4</c:v>
                </c:pt>
                <c:pt idx="55">
                  <c:v>-1.0309821600783245E-3</c:v>
                </c:pt>
                <c:pt idx="56">
                  <c:v>-1.0702112773110358E-3</c:v>
                </c:pt>
                <c:pt idx="57">
                  <c:v>-1.1120473740898204E-3</c:v>
                </c:pt>
                <c:pt idx="58">
                  <c:v>-1.1562936198931404E-3</c:v>
                </c:pt>
                <c:pt idx="59">
                  <c:v>-1.202733486196505E-3</c:v>
                </c:pt>
                <c:pt idx="60">
                  <c:v>-1.2511325345085462E-3</c:v>
                </c:pt>
                <c:pt idx="61">
                  <c:v>-1.3012404313469924E-3</c:v>
                </c:pt>
                <c:pt idx="62">
                  <c:v>-1.35279319015445E-3</c:v>
                </c:pt>
                <c:pt idx="63">
                  <c:v>-1.4055156401535226E-3</c:v>
                </c:pt>
                <c:pt idx="64">
                  <c:v>-1.4591241221424108E-3</c:v>
                </c:pt>
                <c:pt idx="65">
                  <c:v>-1.5133294112296197E-3</c:v>
                </c:pt>
                <c:pt idx="66">
                  <c:v>-1.5678398665087403E-3</c:v>
                </c:pt>
                <c:pt idx="67">
                  <c:v>-1.6223648076730763E-3</c:v>
                </c:pt>
                <c:pt idx="68">
                  <c:v>-1.6766181185697308E-3</c:v>
                </c:pt>
                <c:pt idx="69">
                  <c:v>-1.7303220776937007E-3</c:v>
                </c:pt>
                <c:pt idx="70">
                  <c:v>-1.7832114156215899E-3</c:v>
                </c:pt>
                <c:pt idx="71">
                  <c:v>-1.8350375993855068E-3</c:v>
                </c:pt>
                <c:pt idx="72">
                  <c:v>-1.885573343785754E-3</c:v>
                </c:pt>
                <c:pt idx="73">
                  <c:v>-1.9346173496447424E-3</c:v>
                </c:pt>
                <c:pt idx="74">
                  <c:v>-1.9819992689987581E-3</c:v>
                </c:pt>
                <c:pt idx="75">
                  <c:v>-2.0275848972317731E-3</c:v>
                </c:pt>
                <c:pt idx="76">
                  <c:v>-2.0712815921468354E-3</c:v>
                </c:pt>
                <c:pt idx="77">
                  <c:v>-2.1130439199788407E-3</c:v>
                </c:pt>
                <c:pt idx="78">
                  <c:v>-2.1528795283460118E-3</c:v>
                </c:pt>
                <c:pt idx="79">
                  <c:v>-2.1908552461420731E-3</c:v>
                </c:pt>
                <c:pt idx="80">
                  <c:v>-2.2271034103668553E-3</c:v>
                </c:pt>
                <c:pt idx="81">
                  <c:v>-2.2618284198984871E-3</c:v>
                </c:pt>
                <c:pt idx="82">
                  <c:v>-2.295313516203489E-3</c:v>
                </c:pt>
                <c:pt idx="83">
                  <c:v>-2.3279277909881218E-3</c:v>
                </c:pt>
                <c:pt idx="84">
                  <c:v>-2.3601334207886118E-3</c:v>
                </c:pt>
                <c:pt idx="85">
                  <c:v>-2.392493128501298E-3</c:v>
                </c:pt>
                <c:pt idx="86">
                  <c:v>-2.4256778718528124E-3</c:v>
                </c:pt>
                <c:pt idx="87">
                  <c:v>-2.4604747588099869E-3</c:v>
                </c:pt>
                <c:pt idx="88">
                  <c:v>-2.4977951899288501E-3</c:v>
                </c:pt>
                <c:pt idx="89">
                  <c:v>-2.538683227644954E-3</c:v>
                </c:pt>
                <c:pt idx="90">
                  <c:v>-2.5843241925007842E-3</c:v>
                </c:pt>
                <c:pt idx="91">
                  <c:v>-2.6360534863166243E-3</c:v>
                </c:pt>
                <c:pt idx="92">
                  <c:v>-2.6953656422979482E-3</c:v>
                </c:pt>
                <c:pt idx="93">
                  <c:v>-2.7639236020835676E-3</c:v>
                </c:pt>
                <c:pt idx="94">
                  <c:v>-2.8435682197342138E-3</c:v>
                </c:pt>
                <c:pt idx="95">
                  <c:v>-2.9363279926612742E-3</c:v>
                </c:pt>
                <c:pt idx="96">
                  <c:v>-3.0444290194921548E-3</c:v>
                </c:pt>
                <c:pt idx="97">
                  <c:v>-3.1703051848807782E-3</c:v>
                </c:pt>
                <c:pt idx="98">
                  <c:v>-3.3166085712516237E-3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25EF-4483-80D9-F7C25102B58A}"/>
            </c:ext>
          </c:extLst>
        </c:ser>
        <c:ser>
          <c:idx val="19"/>
          <c:order val="19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bones'!$MB$4:$MB$104</c:f>
              <c:numCache>
                <c:formatCode>General</c:formatCode>
                <c:ptCount val="101"/>
                <c:pt idx="0">
                  <c:v>-2.3E-3</c:v>
                </c:pt>
                <c:pt idx="1">
                  <c:v>-1.847037600782965E-3</c:v>
                </c:pt>
                <c:pt idx="2">
                  <c:v>-1.4367143113164157E-3</c:v>
                </c:pt>
                <c:pt idx="3">
                  <c:v>-1.0652709780064641E-3</c:v>
                </c:pt>
                <c:pt idx="4">
                  <c:v>-7.2919984366141876E-4</c:v>
                </c:pt>
                <c:pt idx="5">
                  <c:v>-4.2523399338619417E-4</c:v>
                </c:pt>
                <c:pt idx="6">
                  <c:v>-1.5033700920526801E-4</c:v>
                </c:pt>
                <c:pt idx="7">
                  <c:v>9.8307166585818225E-5</c:v>
                </c:pt>
                <c:pt idx="8">
                  <c:v>3.2330415934040064E-4</c:v>
                </c:pt>
                <c:pt idx="9">
                  <c:v>5.2705888125209252E-4</c:v>
                </c:pt>
                <c:pt idx="10">
                  <c:v>7.1178504181763783E-4</c:v>
                </c:pt>
                <c:pt idx="11">
                  <c:v>8.7951444957120456E-4</c:v>
                </c:pt>
                <c:pt idx="12">
                  <c:v>1.0321061050901446E-3</c:v>
                </c:pt>
                <c:pt idx="13">
                  <c:v>1.1712550852721929E-3</c:v>
                </c:pt>
                <c:pt idx="14">
                  <c:v>1.2985012188841231E-3</c:v>
                </c:pt>
                <c:pt idx="15">
                  <c:v>1.4152375533818592E-3</c:v>
                </c:pt>
                <c:pt idx="16">
                  <c:v>1.5227186130020243E-3</c:v>
                </c:pt>
                <c:pt idx="17">
                  <c:v>1.6220684481249607E-3</c:v>
                </c:pt>
                <c:pt idx="18">
                  <c:v>1.7142884759091832E-3</c:v>
                </c:pt>
                <c:pt idx="19">
                  <c:v>1.8002651121972971E-3</c:v>
                </c:pt>
                <c:pt idx="20">
                  <c:v>1.8807771946933562E-3</c:v>
                </c:pt>
                <c:pt idx="21">
                  <c:v>1.9565031974116843E-3</c:v>
                </c:pt>
                <c:pt idx="22">
                  <c:v>2.0280282363971391E-3</c:v>
                </c:pt>
                <c:pt idx="23">
                  <c:v>2.0958508667168309E-3</c:v>
                </c:pt>
                <c:pt idx="24">
                  <c:v>2.1603896707232933E-3</c:v>
                </c:pt>
                <c:pt idx="25">
                  <c:v>2.221989637589101E-3</c:v>
                </c:pt>
                <c:pt idx="26">
                  <c:v>2.2809283341129506E-3</c:v>
                </c:pt>
                <c:pt idx="27">
                  <c:v>2.3374218667971697E-3</c:v>
                </c:pt>
                <c:pt idx="28">
                  <c:v>2.3916306351967134E-3</c:v>
                </c:pt>
                <c:pt idx="29">
                  <c:v>2.4436648765395769E-3</c:v>
                </c:pt>
                <c:pt idx="30">
                  <c:v>2.4935900016186778E-3</c:v>
                </c:pt>
                <c:pt idx="31">
                  <c:v>2.5414317219551695E-3</c:v>
                </c:pt>
                <c:pt idx="32">
                  <c:v>2.587180968233271E-3</c:v>
                </c:pt>
                <c:pt idx="33">
                  <c:v>2.630798600006444E-3</c:v>
                </c:pt>
                <c:pt idx="34">
                  <c:v>2.6722199066750996E-3</c:v>
                </c:pt>
                <c:pt idx="35">
                  <c:v>2.7113588997357517E-3</c:v>
                </c:pt>
                <c:pt idx="36">
                  <c:v>2.7481123963015719E-3</c:v>
                </c:pt>
                <c:pt idx="37">
                  <c:v>2.7823638938944649E-3</c:v>
                </c:pt>
                <c:pt idx="38">
                  <c:v>2.8139872365085077E-3</c:v>
                </c:pt>
                <c:pt idx="39">
                  <c:v>2.8428500719449405E-3</c:v>
                </c:pt>
                <c:pt idx="40">
                  <c:v>2.8688171004185581E-3</c:v>
                </c:pt>
                <c:pt idx="41">
                  <c:v>2.8917531144354996E-3</c:v>
                </c:pt>
                <c:pt idx="42">
                  <c:v>2.9115258299425954E-3</c:v>
                </c:pt>
                <c:pt idx="43">
                  <c:v>2.9280085087481228E-3</c:v>
                </c:pt>
                <c:pt idx="44">
                  <c:v>2.9410823722139656E-3</c:v>
                </c:pt>
                <c:pt idx="45">
                  <c:v>2.9506388062192634E-3</c:v>
                </c:pt>
                <c:pt idx="46">
                  <c:v>2.9565813573955782E-3</c:v>
                </c:pt>
                <c:pt idx="47">
                  <c:v>2.9588275206333566E-3</c:v>
                </c:pt>
                <c:pt idx="48">
                  <c:v>2.9573103178600207E-3</c:v>
                </c:pt>
                <c:pt idx="49">
                  <c:v>2.9519796680893273E-3</c:v>
                </c:pt>
                <c:pt idx="50">
                  <c:v>2.9428035487423995E-3</c:v>
                </c:pt>
                <c:pt idx="51">
                  <c:v>2.9297689482399823E-3</c:v>
                </c:pt>
                <c:pt idx="52">
                  <c:v>2.9128826098662637E-3</c:v>
                </c:pt>
                <c:pt idx="53">
                  <c:v>2.8921715669041857E-3</c:v>
                </c:pt>
                <c:pt idx="54">
                  <c:v>2.8676834690421413E-3</c:v>
                </c:pt>
                <c:pt idx="55">
                  <c:v>2.8394867000521538E-3</c:v>
                </c:pt>
                <c:pt idx="56">
                  <c:v>2.8076702867394117E-3</c:v>
                </c:pt>
                <c:pt idx="57">
                  <c:v>2.7723435991634481E-3</c:v>
                </c:pt>
                <c:pt idx="58">
                  <c:v>2.7336358421305787E-3</c:v>
                </c:pt>
                <c:pt idx="59">
                  <c:v>2.6916953379579056E-3</c:v>
                </c:pt>
                <c:pt idx="60">
                  <c:v>2.6466886005087134E-3</c:v>
                </c:pt>
                <c:pt idx="61">
                  <c:v>2.5987992004994319E-3</c:v>
                </c:pt>
                <c:pt idx="62">
                  <c:v>2.5482264220777935E-3</c:v>
                </c:pt>
                <c:pt idx="63">
                  <c:v>2.4951837106728207E-3</c:v>
                </c:pt>
                <c:pt idx="64">
                  <c:v>2.4398969121159041E-3</c:v>
                </c:pt>
                <c:pt idx="65">
                  <c:v>2.3826023030334743E-3</c:v>
                </c:pt>
                <c:pt idx="66">
                  <c:v>2.323544412511213E-3</c:v>
                </c:pt>
                <c:pt idx="67">
                  <c:v>2.2629736350295755E-3</c:v>
                </c:pt>
                <c:pt idx="68">
                  <c:v>2.2011436346709122E-3</c:v>
                </c:pt>
                <c:pt idx="69">
                  <c:v>2.1383085405978254E-3</c:v>
                </c:pt>
                <c:pt idx="70">
                  <c:v>2.0747199338032978E-3</c:v>
                </c:pt>
                <c:pt idx="71">
                  <c:v>2.0106236251318278E-3</c:v>
                </c:pt>
                <c:pt idx="72">
                  <c:v>1.9462562245722952E-3</c:v>
                </c:pt>
                <c:pt idx="73">
                  <c:v>1.8818415018227348E-3</c:v>
                </c:pt>
                <c:pt idx="74">
                  <c:v>1.8175865381252591E-3</c:v>
                </c:pt>
                <c:pt idx="75">
                  <c:v>1.753677669373916E-3</c:v>
                </c:pt>
                <c:pt idx="76">
                  <c:v>1.6902762204931109E-3</c:v>
                </c:pt>
                <c:pt idx="77">
                  <c:v>1.6275140310877158E-3</c:v>
                </c:pt>
                <c:pt idx="78">
                  <c:v>1.5654887723644921E-3</c:v>
                </c:pt>
                <c:pt idx="79">
                  <c:v>1.5042590553254152E-3</c:v>
                </c:pt>
                <c:pt idx="80">
                  <c:v>1.4438393302315979E-3</c:v>
                </c:pt>
                <c:pt idx="81">
                  <c:v>1.3841945773395807E-3</c:v>
                </c:pt>
                <c:pt idx="82">
                  <c:v>1.3252347889091305E-3</c:v>
                </c:pt>
                <c:pt idx="83">
                  <c:v>1.2668092424807896E-3</c:v>
                </c:pt>
                <c:pt idx="84">
                  <c:v>1.2087005654271808E-3</c:v>
                </c:pt>
                <c:pt idx="85">
                  <c:v>1.1506185907745915E-3</c:v>
                </c:pt>
                <c:pt idx="86">
                  <c:v>1.0921940042956831E-3</c:v>
                </c:pt>
                <c:pt idx="87">
                  <c:v>1.0329717828744499E-3</c:v>
                </c:pt>
                <c:pt idx="88">
                  <c:v>9.7240442414240139E-4</c:v>
                </c:pt>
                <c:pt idx="89">
                  <c:v>9.0984496738523088E-4</c:v>
                </c:pt>
                <c:pt idx="90">
                  <c:v>8.4453980572351053E-4</c:v>
                </c:pt>
                <c:pt idx="91">
                  <c:v>7.7562128956084817E-4</c:v>
                </c:pt>
                <c:pt idx="92">
                  <c:v>7.0210012130783941E-4</c:v>
                </c:pt>
                <c:pt idx="93">
                  <c:v>6.2285754137409929E-4</c:v>
                </c:pt>
                <c:pt idx="94">
                  <c:v>5.3663730543315399E-4</c:v>
                </c:pt>
                <c:pt idx="95">
                  <c:v>4.4203745295954069E-4</c:v>
                </c:pt>
                <c:pt idx="96">
                  <c:v>3.3750186703554799E-4</c:v>
                </c:pt>
                <c:pt idx="97">
                  <c:v>2.213116254302476E-4</c:v>
                </c:pt>
                <c:pt idx="98">
                  <c:v>9.1576142951372425E-5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25EF-4483-80D9-F7C25102B58A}"/>
            </c:ext>
          </c:extLst>
        </c:ser>
        <c:ser>
          <c:idx val="20"/>
          <c:order val="20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bones'!$MC$4:$MC$104</c:f>
              <c:numCache>
                <c:formatCode>General</c:formatCode>
                <c:ptCount val="101"/>
                <c:pt idx="0">
                  <c:v>-1.5E-3</c:v>
                </c:pt>
                <c:pt idx="1">
                  <c:v>-1.5879082430091773E-3</c:v>
                </c:pt>
                <c:pt idx="2">
                  <c:v>-1.6794391837159208E-3</c:v>
                </c:pt>
                <c:pt idx="3">
                  <c:v>-1.7723972029379132E-3</c:v>
                </c:pt>
                <c:pt idx="4">
                  <c:v>-1.8649092577493281E-3</c:v>
                </c:pt>
                <c:pt idx="5">
                  <c:v>-1.9554034784335936E-3</c:v>
                </c:pt>
                <c:pt idx="6">
                  <c:v>-2.0425883439924722E-3</c:v>
                </c:pt>
                <c:pt idx="7">
                  <c:v>-2.1254324362114463E-3</c:v>
                </c:pt>
                <c:pt idx="8">
                  <c:v>-2.2031447722814256E-3</c:v>
                </c:pt>
                <c:pt idx="9">
                  <c:v>-2.2751557159767575E-3</c:v>
                </c:pt>
                <c:pt idx="10">
                  <c:v>-2.3410984673895557E-3</c:v>
                </c:pt>
                <c:pt idx="11">
                  <c:v>-2.4007911312203404E-3</c:v>
                </c:pt>
                <c:pt idx="12">
                  <c:v>-2.4542193636249887E-3</c:v>
                </c:pt>
                <c:pt idx="13">
                  <c:v>-2.5015195976179991E-3</c:v>
                </c:pt>
                <c:pt idx="14">
                  <c:v>-2.5429628470320697E-3</c:v>
                </c:pt>
                <c:pt idx="15">
                  <c:v>-2.5789390890339843E-3</c:v>
                </c:pt>
                <c:pt idx="16">
                  <c:v>-2.6099422251968174E-3</c:v>
                </c:pt>
                <c:pt idx="17">
                  <c:v>-2.6365556211284443E-3</c:v>
                </c:pt>
                <c:pt idx="18">
                  <c:v>-2.6594382246563726E-3</c:v>
                </c:pt>
                <c:pt idx="19">
                  <c:v>-2.679311262568874E-3</c:v>
                </c:pt>
                <c:pt idx="20">
                  <c:v>-2.6969455159124426E-3</c:v>
                </c:pt>
                <c:pt idx="21">
                  <c:v>-2.7131491738455523E-3</c:v>
                </c:pt>
                <c:pt idx="22">
                  <c:v>-2.7287562660487374E-3</c:v>
                </c:pt>
                <c:pt idx="23">
                  <c:v>-2.744615673690979E-3</c:v>
                </c:pt>
                <c:pt idx="24">
                  <c:v>-2.7615807189524024E-3</c:v>
                </c:pt>
                <c:pt idx="25">
                  <c:v>-2.7804993331033007E-3</c:v>
                </c:pt>
                <c:pt idx="26">
                  <c:v>-2.802204803139446E-3</c:v>
                </c:pt>
                <c:pt idx="27">
                  <c:v>-2.8275070969737415E-3</c:v>
                </c:pt>
                <c:pt idx="28">
                  <c:v>-2.8571847671841613E-3</c:v>
                </c:pt>
                <c:pt idx="29">
                  <c:v>-2.891977433318016E-3</c:v>
                </c:pt>
                <c:pt idx="30">
                  <c:v>-2.9325788427525361E-3</c:v>
                </c:pt>
                <c:pt idx="31">
                  <c:v>-2.9796305101117454E-3</c:v>
                </c:pt>
                <c:pt idx="32">
                  <c:v>-3.0337159352396737E-3</c:v>
                </c:pt>
                <c:pt idx="33">
                  <c:v>-3.0953553997298613E-3</c:v>
                </c:pt>
                <c:pt idx="34">
                  <c:v>-3.165001342011183E-3</c:v>
                </c:pt>
                <c:pt idx="35">
                  <c:v>-3.2430343109900077E-3</c:v>
                </c:pt>
                <c:pt idx="36">
                  <c:v>-3.3297594982486032E-3</c:v>
                </c:pt>
                <c:pt idx="37">
                  <c:v>-3.4254038487999431E-3</c:v>
                </c:pt>
                <c:pt idx="38">
                  <c:v>-3.5301137503987558E-3</c:v>
                </c:pt>
                <c:pt idx="39">
                  <c:v>-3.6439533014089209E-3</c:v>
                </c:pt>
                <c:pt idx="40">
                  <c:v>-3.7669031572271795E-3</c:v>
                </c:pt>
                <c:pt idx="41">
                  <c:v>-3.8988599552631045E-3</c:v>
                </c:pt>
                <c:pt idx="42">
                  <c:v>-4.0396363184754761E-3</c:v>
                </c:pt>
                <c:pt idx="43">
                  <c:v>-4.1889614374648904E-3</c:v>
                </c:pt>
                <c:pt idx="44">
                  <c:v>-4.3464822311227065E-3</c:v>
                </c:pt>
                <c:pt idx="45">
                  <c:v>-4.5117650858363442E-3</c:v>
                </c:pt>
                <c:pt idx="46">
                  <c:v>-4.6842981732507748E-3</c:v>
                </c:pt>
                <c:pt idx="47">
                  <c:v>-4.8634943465865055E-3</c:v>
                </c:pt>
                <c:pt idx="48">
                  <c:v>-5.0486946155137088E-3</c:v>
                </c:pt>
                <c:pt idx="49">
                  <c:v>-5.2391721995828072E-3</c:v>
                </c:pt>
                <c:pt idx="50">
                  <c:v>-5.4341371602112006E-3</c:v>
                </c:pt>
                <c:pt idx="51">
                  <c:v>-5.6327416112264429E-3</c:v>
                </c:pt>
                <c:pt idx="52">
                  <c:v>-5.8340855079657625E-3</c:v>
                </c:pt>
                <c:pt idx="53">
                  <c:v>-6.0372230149316666E-3</c:v>
                </c:pt>
                <c:pt idx="54">
                  <c:v>-6.2411694520041697E-3</c:v>
                </c:pt>
                <c:pt idx="55">
                  <c:v>-6.4449088192091216E-3</c:v>
                </c:pt>
                <c:pt idx="56">
                  <c:v>-6.6474019000428691E-3</c:v>
                </c:pt>
                <c:pt idx="57">
                  <c:v>-6.8475949433532933E-3</c:v>
                </c:pt>
                <c:pt idx="58">
                  <c:v>-7.0444289237771261E-3</c:v>
                </c:pt>
                <c:pt idx="59">
                  <c:v>-7.2368493807336877E-3</c:v>
                </c:pt>
                <c:pt idx="60">
                  <c:v>-7.4238168359746105E-3</c:v>
                </c:pt>
                <c:pt idx="61">
                  <c:v>-7.6043177896902951E-3</c:v>
                </c:pt>
                <c:pt idx="62">
                  <c:v>-7.7773762951725035E-3</c:v>
                </c:pt>
                <c:pt idx="63">
                  <c:v>-7.9420661120329951E-3</c:v>
                </c:pt>
                <c:pt idx="64">
                  <c:v>-8.0975234379789436E-3</c:v>
                </c:pt>
                <c:pt idx="65">
                  <c:v>-8.2429602191444549E-3</c:v>
                </c:pt>
                <c:pt idx="66">
                  <c:v>-8.3776780389782594E-3</c:v>
                </c:pt>
                <c:pt idx="67">
                  <c:v>-8.5010825856879513E-3</c:v>
                </c:pt>
                <c:pt idx="68">
                  <c:v>-8.6126986982403356E-3</c:v>
                </c:pt>
                <c:pt idx="69">
                  <c:v>-8.7121859909184366E-3</c:v>
                </c:pt>
                <c:pt idx="70">
                  <c:v>-8.7993550564340328E-3</c:v>
                </c:pt>
                <c:pt idx="71">
                  <c:v>-8.8741842475977099E-3</c:v>
                </c:pt>
                <c:pt idx="72">
                  <c:v>-8.9368370375442555E-3</c:v>
                </c:pt>
                <c:pt idx="73">
                  <c:v>-8.9876799585142698E-3</c:v>
                </c:pt>
                <c:pt idx="74">
                  <c:v>-9.0273011191932748E-3</c:v>
                </c:pt>
                <c:pt idx="75">
                  <c:v>-9.0565293006056903E-3</c:v>
                </c:pt>
                <c:pt idx="76">
                  <c:v>-9.0764536305662086E-3</c:v>
                </c:pt>
                <c:pt idx="77">
                  <c:v>-9.0884438366867337E-3</c:v>
                </c:pt>
                <c:pt idx="78">
                  <c:v>-9.0941710779401785E-3</c:v>
                </c:pt>
                <c:pt idx="79">
                  <c:v>-9.0956293547804629E-3</c:v>
                </c:pt>
                <c:pt idx="80">
                  <c:v>-9.0951574978178108E-3</c:v>
                </c:pt>
                <c:pt idx="81">
                  <c:v>-9.0954617350528649E-3</c:v>
                </c:pt>
                <c:pt idx="82">
                  <c:v>-9.0996388376639228E-3</c:v>
                </c:pt>
                <c:pt idx="83">
                  <c:v>-9.1111998443529855E-3</c:v>
                </c:pt>
                <c:pt idx="84">
                  <c:v>-9.1340943642469908E-3</c:v>
                </c:pt>
                <c:pt idx="85">
                  <c:v>-9.1727354583558216E-3</c:v>
                </c:pt>
                <c:pt idx="86">
                  <c:v>-9.2320250995856275E-3</c:v>
                </c:pt>
                <c:pt idx="87">
                  <c:v>-9.3173802113096383E-3</c:v>
                </c:pt>
                <c:pt idx="88">
                  <c:v>-9.4347592844954923E-3</c:v>
                </c:pt>
                <c:pt idx="89">
                  <c:v>-9.5906895733873492E-3</c:v>
                </c:pt>
                <c:pt idx="90">
                  <c:v>-9.7922948697449688E-3</c:v>
                </c:pt>
                <c:pt idx="91">
                  <c:v>-1.0047323855640508E-2</c:v>
                </c:pt>
                <c:pt idx="92">
                  <c:v>-1.0364179034810263E-2</c:v>
                </c:pt>
                <c:pt idx="93">
                  <c:v>-1.0751946242561351E-2</c:v>
                </c:pt>
                <c:pt idx="94">
                  <c:v>-1.1220424734238338E-2</c:v>
                </c:pt>
                <c:pt idx="95">
                  <c:v>-1.1780157852242951E-2</c:v>
                </c:pt>
                <c:pt idx="96">
                  <c:v>-1.2442464271611149E-2</c:v>
                </c:pt>
                <c:pt idx="97">
                  <c:v>-1.3219469824148431E-2</c:v>
                </c:pt>
                <c:pt idx="98">
                  <c:v>-1.4124139901115735E-2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25EF-4483-80D9-F7C25102B58A}"/>
            </c:ext>
          </c:extLst>
        </c:ser>
        <c:ser>
          <c:idx val="21"/>
          <c:order val="21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bones'!$MD$4:$MD$104</c:f>
              <c:numCache>
                <c:formatCode>General</c:formatCode>
                <c:ptCount val="101"/>
                <c:pt idx="0">
                  <c:v>2.5000000000000001E-3</c:v>
                </c:pt>
                <c:pt idx="1">
                  <c:v>2.5756088007872864E-3</c:v>
                </c:pt>
                <c:pt idx="2">
                  <c:v>2.6193253339112195E-3</c:v>
                </c:pt>
                <c:pt idx="3">
                  <c:v>2.6365128638166251E-3</c:v>
                </c:pt>
                <c:pt idx="4">
                  <c:v>2.6320088798910475E-3</c:v>
                </c:pt>
                <c:pt idx="5">
                  <c:v>2.6101538502829647E-3</c:v>
                </c:pt>
                <c:pt idx="6">
                  <c:v>2.5748192794912248E-3</c:v>
                </c:pt>
                <c:pt idx="7">
                  <c:v>2.5294350697256988E-3</c:v>
                </c:pt>
                <c:pt idx="8">
                  <c:v>2.4770161860391497E-3</c:v>
                </c:pt>
                <c:pt idx="9">
                  <c:v>2.42018862523032E-3</c:v>
                </c:pt>
                <c:pt idx="10">
                  <c:v>2.3612146885182354E-3</c:v>
                </c:pt>
                <c:pt idx="11">
                  <c:v>2.3020175579877267E-3</c:v>
                </c:pt>
                <c:pt idx="12">
                  <c:v>2.2442051768061686E-3</c:v>
                </c:pt>
                <c:pt idx="13">
                  <c:v>2.1890934332114351E-3</c:v>
                </c:pt>
                <c:pt idx="14">
                  <c:v>2.1377286482710733E-3</c:v>
                </c:pt>
                <c:pt idx="15">
                  <c:v>2.0909093674126951E-3</c:v>
                </c:pt>
                <c:pt idx="16">
                  <c:v>2.0492074557255826E-3</c:v>
                </c:pt>
                <c:pt idx="17">
                  <c:v>2.0129884970335149E-3</c:v>
                </c:pt>
                <c:pt idx="18">
                  <c:v>1.9824314967388113E-3</c:v>
                </c:pt>
                <c:pt idx="19">
                  <c:v>1.9575478884375865E-3</c:v>
                </c:pt>
                <c:pt idx="20">
                  <c:v>1.9381998443062374E-3</c:v>
                </c:pt>
                <c:pt idx="21">
                  <c:v>1.9241178892591194E-3</c:v>
                </c:pt>
                <c:pt idx="22">
                  <c:v>1.9149178188774809E-3</c:v>
                </c:pt>
                <c:pt idx="23">
                  <c:v>1.9101169211095726E-3</c:v>
                </c:pt>
                <c:pt idx="24">
                  <c:v>1.9091495017420036E-3</c:v>
                </c:pt>
                <c:pt idx="25">
                  <c:v>1.9113817136422991E-3</c:v>
                </c:pt>
                <c:pt idx="26">
                  <c:v>1.9161256897726906E-3</c:v>
                </c:pt>
                <c:pt idx="27">
                  <c:v>1.9226529799750976E-3</c:v>
                </c:pt>
                <c:pt idx="28">
                  <c:v>1.9302072915273671E-3</c:v>
                </c:pt>
                <c:pt idx="29">
                  <c:v>1.938016533470669E-3</c:v>
                </c:pt>
                <c:pt idx="30">
                  <c:v>1.9453041647081752E-3</c:v>
                </c:pt>
                <c:pt idx="31">
                  <c:v>1.9512998458749284E-3</c:v>
                </c:pt>
                <c:pt idx="32">
                  <c:v>1.9552493949789129E-3</c:v>
                </c:pt>
                <c:pt idx="33">
                  <c:v>1.9564240468133496E-3</c:v>
                </c:pt>
                <c:pt idx="34">
                  <c:v>1.9541290161402404E-3</c:v>
                </c:pt>
                <c:pt idx="35">
                  <c:v>1.947711364645058E-3</c:v>
                </c:pt>
                <c:pt idx="36">
                  <c:v>1.9365671716627675E-3</c:v>
                </c:pt>
                <c:pt idx="37">
                  <c:v>1.9201480086749388E-3</c:v>
                </c:pt>
                <c:pt idx="38">
                  <c:v>1.8979667175781294E-3</c:v>
                </c:pt>
                <c:pt idx="39">
                  <c:v>1.8696024927235782E-3</c:v>
                </c:pt>
                <c:pt idx="40">
                  <c:v>1.8347052667279061E-3</c:v>
                </c:pt>
                <c:pt idx="41">
                  <c:v>1.7929994000552008E-3</c:v>
                </c:pt>
                <c:pt idx="42">
                  <c:v>1.7442866743703693E-3</c:v>
                </c:pt>
                <c:pt idx="43">
                  <c:v>1.6884485896634248E-3</c:v>
                </c:pt>
                <c:pt idx="44">
                  <c:v>1.6254479651453897E-3</c:v>
                </c:pt>
                <c:pt idx="45">
                  <c:v>1.5553298439149464E-3</c:v>
                </c:pt>
                <c:pt idx="46">
                  <c:v>1.4782217013968864E-3</c:v>
                </c:pt>
                <c:pt idx="47">
                  <c:v>1.394332957551155E-3</c:v>
                </c:pt>
                <c:pt idx="48">
                  <c:v>1.3039537928535854E-3</c:v>
                </c:pt>
                <c:pt idx="49">
                  <c:v>1.2074532680475471E-3</c:v>
                </c:pt>
                <c:pt idx="50">
                  <c:v>1.1052767476671809E-3</c:v>
                </c:pt>
                <c:pt idx="51">
                  <c:v>9.9794262733135563E-4</c:v>
                </c:pt>
                <c:pt idx="52">
                  <c:v>8.8603836480913344E-4</c:v>
                </c:pt>
                <c:pt idx="53">
                  <c:v>7.7021581485658313E-4</c:v>
                </c:pt>
                <c:pt idx="54">
                  <c:v>6.5118586782442331E-4</c:v>
                </c:pt>
                <c:pt idx="55">
                  <c:v>5.2971239203739766E-4</c:v>
                </c:pt>
                <c:pt idx="56">
                  <c:v>4.0660547994416556E-4</c:v>
                </c:pt>
                <c:pt idx="57">
                  <c:v>2.8271399803918339E-4</c:v>
                </c:pt>
                <c:pt idx="58">
                  <c:v>1.589174405553658E-4</c:v>
                </c:pt>
                <c:pt idx="59">
                  <c:v>3.6117086927642175E-5</c:v>
                </c:pt>
                <c:pt idx="60">
                  <c:v>-8.4773536971032969E-5</c:v>
                </c:pt>
                <c:pt idx="61">
                  <c:v>-2.0283889382428184E-4</c:v>
                </c:pt>
                <c:pt idx="62">
                  <c:v>-3.1717236609408962E-4</c:v>
                </c:pt>
                <c:pt idx="63">
                  <c:v>-4.2688788347190016E-4</c:v>
                </c:pt>
                <c:pt idx="64">
                  <c:v>-5.3113224655909489E-4</c:v>
                </c:pt>
                <c:pt idx="65">
                  <c:v>-6.2909814677534212E-4</c:v>
                </c:pt>
                <c:pt idx="66">
                  <c:v>-7.2003788249620651E-4</c:v>
                </c:pt>
                <c:pt idx="67">
                  <c:v>-8.0327777141950838E-4</c:v>
                </c:pt>
                <c:pt idx="68">
                  <c:v>-8.7823325916055886E-4</c:v>
                </c:pt>
                <c:pt idx="69">
                  <c:v>-9.4442472407567932E-4</c:v>
                </c:pt>
                <c:pt idx="70">
                  <c:v>-1.00149397831492E-3</c:v>
                </c:pt>
                <c:pt idx="71">
                  <c:v>-1.0492214651038798E-3</c:v>
                </c:pt>
                <c:pt idx="72">
                  <c:v>-1.0875441522538837E-3</c:v>
                </c:pt>
                <c:pt idx="73">
                  <c:v>-1.1165741219002121E-3</c:v>
                </c:pt>
                <c:pt idx="74">
                  <c:v>-1.1366178564710659E-3</c:v>
                </c:pt>
                <c:pt idx="75">
                  <c:v>-1.1481962208832659E-3</c:v>
                </c:pt>
                <c:pt idx="76">
                  <c:v>-1.1520651409679659E-3</c:v>
                </c:pt>
                <c:pt idx="77">
                  <c:v>-1.1492369781245849E-3</c:v>
                </c:pt>
                <c:pt idx="78">
                  <c:v>-1.1410026002039706E-3</c:v>
                </c:pt>
                <c:pt idx="79">
                  <c:v>-1.1289541486199975E-3</c:v>
                </c:pt>
                <c:pt idx="80">
                  <c:v>-1.115008501690285E-3</c:v>
                </c:pt>
                <c:pt idx="81">
                  <c:v>-1.1014314342050239E-3</c:v>
                </c:pt>
                <c:pt idx="82">
                  <c:v>-1.0908624732249134E-3</c:v>
                </c:pt>
                <c:pt idx="83">
                  <c:v>-1.0863404501087379E-3</c:v>
                </c:pt>
                <c:pt idx="84">
                  <c:v>-1.0913297487685201E-3</c:v>
                </c:pt>
                <c:pt idx="85">
                  <c:v>-1.1097472501541473E-3</c:v>
                </c:pt>
                <c:pt idx="86">
                  <c:v>-1.1459899729661768E-3</c:v>
                </c:pt>
                <c:pt idx="87">
                  <c:v>-1.2049634105974938E-3</c:v>
                </c:pt>
                <c:pt idx="88">
                  <c:v>-1.2921105643055012E-3</c:v>
                </c:pt>
                <c:pt idx="89">
                  <c:v>-1.4134416726107641E-3</c:v>
                </c:pt>
                <c:pt idx="90">
                  <c:v>-1.5755646369238594E-3</c:v>
                </c:pt>
                <c:pt idx="91">
                  <c:v>-1.7857161434055202E-3</c:v>
                </c:pt>
                <c:pt idx="92">
                  <c:v>-2.051793481050028E-3</c:v>
                </c:pt>
                <c:pt idx="93">
                  <c:v>-2.3823870560014449E-3</c:v>
                </c:pt>
                <c:pt idx="94">
                  <c:v>-2.7868136020949672E-3</c:v>
                </c:pt>
                <c:pt idx="95">
                  <c:v>-3.2751500876326456E-3</c:v>
                </c:pt>
                <c:pt idx="96">
                  <c:v>-3.8582683183793179E-3</c:v>
                </c:pt>
                <c:pt idx="97">
                  <c:v>-4.5478702367993153E-3</c:v>
                </c:pt>
                <c:pt idx="98">
                  <c:v>-5.3565239175079153E-3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25EF-4483-80D9-F7C25102B58A}"/>
            </c:ext>
          </c:extLst>
        </c:ser>
        <c:ser>
          <c:idx val="22"/>
          <c:order val="22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bones'!$ME$4:$ME$104</c:f>
              <c:numCache>
                <c:formatCode>General</c:formatCode>
                <c:ptCount val="101"/>
                <c:pt idx="0">
                  <c:v>-5.9999999999999995E-4</c:v>
                </c:pt>
                <c:pt idx="1">
                  <c:v>-7.2534204611536838E-4</c:v>
                </c:pt>
                <c:pt idx="2">
                  <c:v>-8.5959262893750121E-4</c:v>
                </c:pt>
                <c:pt idx="3">
                  <c:v>-9.9954366772508842E-4</c:v>
                </c:pt>
                <c:pt idx="4">
                  <c:v>-1.1423629407946649E-3</c:v>
                </c:pt>
                <c:pt idx="5">
                  <c:v>-1.2855722712119635E-3</c:v>
                </c:pt>
                <c:pt idx="6">
                  <c:v>-1.4270262518154241E-3</c:v>
                </c:pt>
                <c:pt idx="7">
                  <c:v>-1.5648915095718588E-3</c:v>
                </c:pt>
                <c:pt idx="8">
                  <c:v>-1.6976265092642721E-3</c:v>
                </c:pt>
                <c:pt idx="9">
                  <c:v>-1.8239618965118364E-3</c:v>
                </c:pt>
                <c:pt idx="10">
                  <c:v>-1.9428813801220242E-3</c:v>
                </c:pt>
                <c:pt idx="11">
                  <c:v>-2.0536031537748949E-3</c:v>
                </c:pt>
                <c:pt idx="12">
                  <c:v>-2.155561857039539E-3</c:v>
                </c:pt>
                <c:pt idx="13">
                  <c:v>-2.2483910757226757E-3</c:v>
                </c:pt>
                <c:pt idx="14">
                  <c:v>-2.3319063815494066E-3</c:v>
                </c:pt>
                <c:pt idx="15">
                  <c:v>-2.4060889111761265E-3</c:v>
                </c:pt>
                <c:pt idx="16">
                  <c:v>-2.4710694845355885E-3</c:v>
                </c:pt>
                <c:pt idx="17">
                  <c:v>-2.5271132625141247E-3</c:v>
                </c:pt>
                <c:pt idx="18">
                  <c:v>-2.5746049439610255E-3</c:v>
                </c:pt>
                <c:pt idx="19">
                  <c:v>-2.6140345020300671E-3</c:v>
                </c:pt>
                <c:pt idx="20">
                  <c:v>-2.6459834598532061E-3</c:v>
                </c:pt>
                <c:pt idx="21">
                  <c:v>-2.6711117055464141E-3</c:v>
                </c:pt>
                <c:pt idx="22">
                  <c:v>-2.6901448465476894E-3</c:v>
                </c:pt>
                <c:pt idx="23">
                  <c:v>-2.7038621032872009E-3</c:v>
                </c:pt>
                <c:pt idx="24">
                  <c:v>-2.7130847421896016E-3</c:v>
                </c:pt>
                <c:pt idx="25">
                  <c:v>-2.7186650480085007E-3</c:v>
                </c:pt>
                <c:pt idx="26">
                  <c:v>-2.721475835493075E-3</c:v>
                </c:pt>
                <c:pt idx="27">
                  <c:v>-2.7224005003868624E-3</c:v>
                </c:pt>
                <c:pt idx="28">
                  <c:v>-2.7223236097586728E-3</c:v>
                </c:pt>
                <c:pt idx="29">
                  <c:v>-2.7221220316656965E-3</c:v>
                </c:pt>
                <c:pt idx="30">
                  <c:v>-2.7226566041487423E-3</c:v>
                </c:pt>
                <c:pt idx="31">
                  <c:v>-2.7247643435596349E-3</c:v>
                </c:pt>
                <c:pt idx="32">
                  <c:v>-2.7292511922207652E-3</c:v>
                </c:pt>
                <c:pt idx="33">
                  <c:v>-2.73688530541682E-3</c:v>
                </c:pt>
                <c:pt idx="34">
                  <c:v>-2.748390877718632E-3</c:v>
                </c:pt>
                <c:pt idx="35">
                  <c:v>-2.7644425086392199E-3</c:v>
                </c:pt>
                <c:pt idx="36">
                  <c:v>-2.7856601076219328E-3</c:v>
                </c:pt>
                <c:pt idx="37">
                  <c:v>-2.8126043383608235E-3</c:v>
                </c:pt>
                <c:pt idx="38">
                  <c:v>-2.8457726024531073E-3</c:v>
                </c:pt>
                <c:pt idx="39">
                  <c:v>-2.8855955623838551E-3</c:v>
                </c:pt>
                <c:pt idx="40">
                  <c:v>-2.9324342038427103E-3</c:v>
                </c:pt>
                <c:pt idx="41">
                  <c:v>-2.9865774373729276E-3</c:v>
                </c:pt>
                <c:pt idx="42">
                  <c:v>-3.0482402393524448E-3</c:v>
                </c:pt>
                <c:pt idx="43">
                  <c:v>-3.1175623323071739E-3</c:v>
                </c:pt>
                <c:pt idx="44">
                  <c:v>-3.194607404556361E-3</c:v>
                </c:pt>
                <c:pt idx="45">
                  <c:v>-3.2793628691902893E-3</c:v>
                </c:pt>
                <c:pt idx="46">
                  <c:v>-3.3717401623798602E-3</c:v>
                </c:pt>
                <c:pt idx="47">
                  <c:v>-3.4715755810185997E-3</c:v>
                </c:pt>
                <c:pt idx="48">
                  <c:v>-3.5786316596966824E-3</c:v>
                </c:pt>
                <c:pt idx="49">
                  <c:v>-3.6925990870070851E-3</c:v>
                </c:pt>
                <c:pt idx="50">
                  <c:v>-3.8130991611840075E-3</c:v>
                </c:pt>
                <c:pt idx="51">
                  <c:v>-3.9396867850732768E-3</c:v>
                </c:pt>
                <c:pt idx="52">
                  <c:v>-4.0718540004352159E-3</c:v>
                </c:pt>
                <c:pt idx="53">
                  <c:v>-4.2090340615792534E-3</c:v>
                </c:pt>
                <c:pt idx="54">
                  <c:v>-4.3506060483310205E-3</c:v>
                </c:pt>
                <c:pt idx="55">
                  <c:v>-4.4959000183314073E-3</c:v>
                </c:pt>
                <c:pt idx="56">
                  <c:v>-4.6442026986680852E-3</c:v>
                </c:pt>
                <c:pt idx="57">
                  <c:v>-4.7947637168385196E-3</c:v>
                </c:pt>
                <c:pt idx="58">
                  <c:v>-4.9468023710460308E-3</c:v>
                </c:pt>
                <c:pt idx="59">
                  <c:v>-5.0995149398272294E-3</c:v>
                </c:pt>
                <c:pt idx="60">
                  <c:v>-5.2520825310121829E-3</c:v>
                </c:pt>
                <c:pt idx="61">
                  <c:v>-5.4036794700161482E-3</c:v>
                </c:pt>
                <c:pt idx="62">
                  <c:v>-5.5534822274642247E-3</c:v>
                </c:pt>
                <c:pt idx="63">
                  <c:v>-5.7006788861473454E-3</c:v>
                </c:pt>
                <c:pt idx="64">
                  <c:v>-5.8444791473110198E-3</c:v>
                </c:pt>
                <c:pt idx="65">
                  <c:v>-5.9841248762759879E-3</c:v>
                </c:pt>
                <c:pt idx="66">
                  <c:v>-6.1189011873911733E-3</c:v>
                </c:pt>
                <c:pt idx="67">
                  <c:v>-6.2481480683183755E-3</c:v>
                </c:pt>
                <c:pt idx="68">
                  <c:v>-6.3712725436498516E-3</c:v>
                </c:pt>
                <c:pt idx="69">
                  <c:v>-6.4877613778572957E-3</c:v>
                </c:pt>
                <c:pt idx="70">
                  <c:v>-6.5971943175731837E-3</c:v>
                </c:pt>
                <c:pt idx="71">
                  <c:v>-6.6992578732051108E-3</c:v>
                </c:pt>
                <c:pt idx="72">
                  <c:v>-6.7937596398808184E-3</c:v>
                </c:pt>
                <c:pt idx="73">
                  <c:v>-6.8806431577264383E-3</c:v>
                </c:pt>
                <c:pt idx="74">
                  <c:v>-6.9600033114766147E-3</c:v>
                </c:pt>
                <c:pt idx="75">
                  <c:v>-7.0321022694164546E-3</c:v>
                </c:pt>
                <c:pt idx="76">
                  <c:v>-7.0973859616565837E-3</c:v>
                </c:pt>
                <c:pt idx="77">
                  <c:v>-7.1565010977391336E-3</c:v>
                </c:pt>
                <c:pt idx="78">
                  <c:v>-7.2103127235766309E-3</c:v>
                </c:pt>
                <c:pt idx="79">
                  <c:v>-7.2599223177224979E-3</c:v>
                </c:pt>
                <c:pt idx="80">
                  <c:v>-7.3066864269750991E-3</c:v>
                </c:pt>
                <c:pt idx="81">
                  <c:v>-7.352235841311618E-3</c:v>
                </c:pt>
                <c:pt idx="82">
                  <c:v>-7.398495308156448E-3</c:v>
                </c:pt>
                <c:pt idx="83">
                  <c:v>-7.4477037859801559E-3</c:v>
                </c:pt>
                <c:pt idx="84">
                  <c:v>-7.5024352372312537E-3</c:v>
                </c:pt>
                <c:pt idx="85">
                  <c:v>-7.565619960599998E-3</c:v>
                </c:pt>
                <c:pt idx="86">
                  <c:v>-7.6405664626146459E-3</c:v>
                </c:pt>
                <c:pt idx="87">
                  <c:v>-7.730983868568457E-3</c:v>
                </c:pt>
                <c:pt idx="88">
                  <c:v>-7.8410048727818142E-3</c:v>
                </c:pt>
                <c:pt idx="89">
                  <c:v>-7.9752092281928921E-3</c:v>
                </c:pt>
                <c:pt idx="90">
                  <c:v>-8.1386477752833034E-3</c:v>
                </c:pt>
                <c:pt idx="91">
                  <c:v>-8.3368670103340977E-3</c:v>
                </c:pt>
                <c:pt idx="92">
                  <c:v>-8.5759341930156819E-3</c:v>
                </c:pt>
                <c:pt idx="93">
                  <c:v>-8.8624629933081091E-3</c:v>
                </c:pt>
                <c:pt idx="94">
                  <c:v>-9.2036396777538266E-3</c:v>
                </c:pt>
                <c:pt idx="95">
                  <c:v>-9.6072498350447313E-3</c:v>
                </c:pt>
                <c:pt idx="96">
                  <c:v>-1.008170564093692E-2</c:v>
                </c:pt>
                <c:pt idx="97">
                  <c:v>-1.0636073662504176E-2</c:v>
                </c:pt>
                <c:pt idx="98">
                  <c:v>-1.1280103201715679E-2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25EF-4483-80D9-F7C25102B58A}"/>
            </c:ext>
          </c:extLst>
        </c:ser>
        <c:ser>
          <c:idx val="23"/>
          <c:order val="23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bones'!$MF$4:$MF$104</c:f>
              <c:numCache>
                <c:formatCode>General</c:formatCode>
                <c:ptCount val="101"/>
                <c:pt idx="0">
                  <c:v>-6.9999999999999999E-4</c:v>
                </c:pt>
                <c:pt idx="1">
                  <c:v>-7.4636590638955437E-4</c:v>
                </c:pt>
                <c:pt idx="2">
                  <c:v>-8.1919321378032164E-4</c:v>
                </c:pt>
                <c:pt idx="3">
                  <c:v>-9.1300619193805405E-4</c:v>
                </c:pt>
                <c:pt idx="4">
                  <c:v>-1.0229023968554209E-3</c:v>
                </c:pt>
                <c:pt idx="5">
                  <c:v>-1.1445201397294949E-3</c:v>
                </c:pt>
                <c:pt idx="6">
                  <c:v>-1.2740067642370394E-3</c:v>
                </c:pt>
                <c:pt idx="7">
                  <c:v>-1.407987732107601E-3</c:v>
                </c:pt>
                <c:pt idx="8">
                  <c:v>-1.5435365169944011E-3</c:v>
                </c:pt>
                <c:pt idx="9">
                  <c:v>-1.6781453066430311E-3</c:v>
                </c:pt>
                <c:pt idx="10">
                  <c:v>-1.8096965133579499E-3</c:v>
                </c:pt>
                <c:pt idx="11">
                  <c:v>-1.9364350927667806E-3</c:v>
                </c:pt>
                <c:pt idx="12">
                  <c:v>-2.0569416708824144E-3</c:v>
                </c:pt>
                <c:pt idx="13">
                  <c:v>-2.1701064794629127E-3</c:v>
                </c:pt>
                <c:pt idx="14">
                  <c:v>-2.275104099669213E-3</c:v>
                </c:pt>
                <c:pt idx="15">
                  <c:v>-2.371369014020634E-3</c:v>
                </c:pt>
                <c:pt idx="16">
                  <c:v>-2.4585719666481878E-3</c:v>
                </c:pt>
                <c:pt idx="17">
                  <c:v>-2.5365971318456887E-3</c:v>
                </c:pt>
                <c:pt idx="18">
                  <c:v>-2.6055200909186707E-3</c:v>
                </c:pt>
                <c:pt idx="19">
                  <c:v>-2.6655866173311026E-3</c:v>
                </c:pt>
                <c:pt idx="20">
                  <c:v>-2.7171922701498975E-3</c:v>
                </c:pt>
                <c:pt idx="21">
                  <c:v>-2.760862795787244E-3</c:v>
                </c:pt>
                <c:pt idx="22">
                  <c:v>-2.7972353380407277E-3</c:v>
                </c:pt>
                <c:pt idx="23">
                  <c:v>-2.8270404564312429E-3</c:v>
                </c:pt>
                <c:pt idx="24">
                  <c:v>-2.8510849528387261E-3</c:v>
                </c:pt>
                <c:pt idx="25">
                  <c:v>-2.870235506435702E-3</c:v>
                </c:pt>
                <c:pt idx="26">
                  <c:v>-2.8854031169185702E-3</c:v>
                </c:pt>
                <c:pt idx="27">
                  <c:v>-2.8975283560367915E-3</c:v>
                </c:pt>
                <c:pt idx="28">
                  <c:v>-2.9075674274197756E-3</c:v>
                </c:pt>
                <c:pt idx="29">
                  <c:v>-2.9164790347016491E-3</c:v>
                </c:pt>
                <c:pt idx="30">
                  <c:v>-2.9252120579437778E-3</c:v>
                </c:pt>
                <c:pt idx="31">
                  <c:v>-2.9346940383551167E-3</c:v>
                </c:pt>
                <c:pt idx="32">
                  <c:v>-2.9458204713103293E-3</c:v>
                </c:pt>
                <c:pt idx="33">
                  <c:v>-2.9594449076657797E-3</c:v>
                </c:pt>
                <c:pt idx="34">
                  <c:v>-2.9763698633732396E-3</c:v>
                </c:pt>
                <c:pt idx="35">
                  <c:v>-2.9973385373914495E-3</c:v>
                </c:pt>
                <c:pt idx="36">
                  <c:v>-3.0230273378954644E-3</c:v>
                </c:pt>
                <c:pt idx="37">
                  <c:v>-3.054039216783831E-3</c:v>
                </c:pt>
                <c:pt idx="38">
                  <c:v>-3.0908978124834924E-3</c:v>
                </c:pt>
                <c:pt idx="39">
                  <c:v>-3.1340424010526057E-3</c:v>
                </c:pt>
                <c:pt idx="40">
                  <c:v>-3.18382365558107E-3</c:v>
                </c:pt>
                <c:pt idx="41">
                  <c:v>-3.2405002138888761E-3</c:v>
                </c:pt>
                <c:pt idx="42">
                  <c:v>-3.3042360545223071E-3</c:v>
                </c:pt>
                <c:pt idx="43">
                  <c:v>-3.3750986810478943E-3</c:v>
                </c:pt>
                <c:pt idx="44">
                  <c:v>-3.4530581146441195E-3</c:v>
                </c:pt>
                <c:pt idx="45">
                  <c:v>-3.537986694991101E-3</c:v>
                </c:pt>
                <c:pt idx="46">
                  <c:v>-3.6296596894578584E-3</c:v>
                </c:pt>
                <c:pt idx="47">
                  <c:v>-3.727756710587522E-3</c:v>
                </c:pt>
                <c:pt idx="48">
                  <c:v>-3.8318639418803927E-3</c:v>
                </c:pt>
                <c:pt idx="49">
                  <c:v>-3.9414771718746583E-3</c:v>
                </c:pt>
                <c:pt idx="50">
                  <c:v>-4.056005636524803E-3</c:v>
                </c:pt>
                <c:pt idx="51">
                  <c:v>-4.1747766698782777E-3</c:v>
                </c:pt>
                <c:pt idx="52">
                  <c:v>-4.2970411630496022E-3</c:v>
                </c:pt>
                <c:pt idx="53">
                  <c:v>-4.4219798314922183E-3</c:v>
                </c:pt>
                <c:pt idx="54">
                  <c:v>-4.5487102905683325E-3</c:v>
                </c:pt>
                <c:pt idx="55">
                  <c:v>-4.6762949394166453E-3</c:v>
                </c:pt>
                <c:pt idx="56">
                  <c:v>-4.8037496531176298E-3</c:v>
                </c:pt>
                <c:pt idx="57">
                  <c:v>-4.9300532831566563E-3</c:v>
                </c:pt>
                <c:pt idx="58">
                  <c:v>-5.054157966185086E-3</c:v>
                </c:pt>
                <c:pt idx="59">
                  <c:v>-5.1750002410791808E-3</c:v>
                </c:pt>
                <c:pt idx="60">
                  <c:v>-5.2915129742963935E-3</c:v>
                </c:pt>
                <c:pt idx="61">
                  <c:v>-5.4026380935301077E-3</c:v>
                </c:pt>
                <c:pt idx="62">
                  <c:v>-5.5073401296617088E-3</c:v>
                </c:pt>
                <c:pt idx="63">
                  <c:v>-5.6046205670102645E-3</c:v>
                </c:pt>
                <c:pt idx="64">
                  <c:v>-5.6935330018810229E-3</c:v>
                </c:pt>
                <c:pt idx="65">
                  <c:v>-5.7731991094105125E-3</c:v>
                </c:pt>
                <c:pt idx="66">
                  <c:v>-5.8428254187100305E-3</c:v>
                </c:pt>
                <c:pt idx="67">
                  <c:v>-5.9017208963071449E-3</c:v>
                </c:pt>
                <c:pt idx="68">
                  <c:v>-5.9493153378840551E-3</c:v>
                </c:pt>
                <c:pt idx="69">
                  <c:v>-5.9851785683153347E-3</c:v>
                </c:pt>
                <c:pt idx="70">
                  <c:v>-6.0090404500015562E-3</c:v>
                </c:pt>
                <c:pt idx="71">
                  <c:v>-6.0208116995027596E-3</c:v>
                </c:pt>
                <c:pt idx="72">
                  <c:v>-6.0206055124677289E-3</c:v>
                </c:pt>
                <c:pt idx="73">
                  <c:v>-6.0087599968626851E-3</c:v>
                </c:pt>
                <c:pt idx="74">
                  <c:v>-5.9858614144965893E-3</c:v>
                </c:pt>
                <c:pt idx="75">
                  <c:v>-5.9527682308453149E-3</c:v>
                </c:pt>
                <c:pt idx="76">
                  <c:v>-5.9106359731727611E-3</c:v>
                </c:pt>
                <c:pt idx="77">
                  <c:v>-5.8609428969498669E-3</c:v>
                </c:pt>
                <c:pt idx="78">
                  <c:v>-5.805516460572516E-3</c:v>
                </c:pt>
                <c:pt idx="79">
                  <c:v>-5.7465606083752438E-3</c:v>
                </c:pt>
                <c:pt idx="80">
                  <c:v>-5.6866838619448233E-3</c:v>
                </c:pt>
                <c:pt idx="81">
                  <c:v>-5.6289282197301031E-3</c:v>
                </c:pt>
                <c:pt idx="82">
                  <c:v>-5.5767988649497446E-3</c:v>
                </c:pt>
                <c:pt idx="83">
                  <c:v>-5.5342946818009971E-3</c:v>
                </c:pt>
                <c:pt idx="84">
                  <c:v>-5.5059395799588141E-3</c:v>
                </c:pt>
                <c:pt idx="85">
                  <c:v>-5.4968146273830431E-3</c:v>
                </c:pt>
                <c:pt idx="86">
                  <c:v>-5.5125909914131065E-3</c:v>
                </c:pt>
                <c:pt idx="87">
                  <c:v>-5.5595636881681952E-3</c:v>
                </c:pt>
                <c:pt idx="88">
                  <c:v>-5.6446861402405096E-3</c:v>
                </c:pt>
                <c:pt idx="89">
                  <c:v>-5.7756055426900323E-3</c:v>
                </c:pt>
                <c:pt idx="90">
                  <c:v>-5.9606990373328545E-3</c:v>
                </c:pt>
                <c:pt idx="91">
                  <c:v>-6.2091106953323164E-3</c:v>
                </c:pt>
                <c:pt idx="92">
                  <c:v>-6.530789308083461E-3</c:v>
                </c:pt>
                <c:pt idx="93">
                  <c:v>-6.93652698639641E-3</c:v>
                </c:pt>
                <c:pt idx="94">
                  <c:v>-7.4379985679807192E-3</c:v>
                </c:pt>
                <c:pt idx="95">
                  <c:v>-8.0478018332240629E-3</c:v>
                </c:pt>
                <c:pt idx="96">
                  <c:v>-8.7794985292660947E-3</c:v>
                </c:pt>
                <c:pt idx="97">
                  <c:v>-9.6476562023823306E-3</c:v>
                </c:pt>
                <c:pt idx="98">
                  <c:v>-1.0667890838646683E-2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25EF-4483-80D9-F7C25102B58A}"/>
            </c:ext>
          </c:extLst>
        </c:ser>
        <c:ser>
          <c:idx val="24"/>
          <c:order val="24"/>
          <c:marker>
            <c:symbol val="none"/>
          </c:marker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bones'!$MG$4:$MG$104</c:f>
              <c:numCache>
                <c:formatCode>General</c:formatCode>
                <c:ptCount val="101"/>
                <c:pt idx="0">
                  <c:v>1.6999999999999999E-3</c:v>
                </c:pt>
                <c:pt idx="1">
                  <c:v>1.6949126781675337E-3</c:v>
                </c:pt>
                <c:pt idx="2">
                  <c:v>1.677992714499028E-3</c:v>
                </c:pt>
                <c:pt idx="3">
                  <c:v>1.651485778620205E-3</c:v>
                </c:pt>
                <c:pt idx="4">
                  <c:v>1.6173987698032616E-3</c:v>
                </c:pt>
                <c:pt idx="5">
                  <c:v>1.5775133015520375E-3</c:v>
                </c:pt>
                <c:pt idx="6">
                  <c:v>1.5333988569844375E-3</c:v>
                </c:pt>
                <c:pt idx="7">
                  <c:v>1.4864256150121126E-3</c:v>
                </c:pt>
                <c:pt idx="8">
                  <c:v>1.4377769473173927E-3</c:v>
                </c:pt>
                <c:pt idx="9">
                  <c:v>1.3884615861274796E-3</c:v>
                </c:pt>
                <c:pt idx="10">
                  <c:v>1.3393254627858903E-3</c:v>
                </c:pt>
                <c:pt idx="11">
                  <c:v>1.2910632171211612E-3</c:v>
                </c:pt>
                <c:pt idx="12">
                  <c:v>1.2442293776128042E-3</c:v>
                </c:pt>
                <c:pt idx="13">
                  <c:v>1.1992492123545204E-3</c:v>
                </c:pt>
                <c:pt idx="14">
                  <c:v>1.1564292508146681E-3</c:v>
                </c:pt>
                <c:pt idx="15">
                  <c:v>1.1159674763939877E-3</c:v>
                </c:pt>
                <c:pt idx="16">
                  <c:v>1.0779631897805827E-3</c:v>
                </c:pt>
                <c:pt idx="17">
                  <c:v>1.042426543102153E-3</c:v>
                </c:pt>
                <c:pt idx="18">
                  <c:v>1.0092877448754888E-3</c:v>
                </c:pt>
                <c:pt idx="19">
                  <c:v>9.784059357532144E-4</c:v>
                </c:pt>
                <c:pt idx="20">
                  <c:v>9.4957773506779608E-4</c:v>
                </c:pt>
                <c:pt idx="21">
                  <c:v>9.2254545817279298E-4</c:v>
                </c:pt>
                <c:pt idx="22">
                  <c:v>8.9700500458137866E-4</c:v>
                </c:pt>
                <c:pt idx="23">
                  <c:v>8.7261341690210523E-4</c:v>
                </c:pt>
                <c:pt idx="24">
                  <c:v>8.489961105719319E-4</c:v>
                </c:pt>
                <c:pt idx="25">
                  <c:v>8.2575377438650092E-4</c:v>
                </c:pt>
                <c:pt idx="26">
                  <c:v>8.0246894182768266E-4</c:v>
                </c:pt>
                <c:pt idx="27">
                  <c:v>7.7871223318835663E-4</c:v>
                </c:pt>
                <c:pt idx="28">
                  <c:v>7.5404826849447351E-4</c:v>
                </c:pt>
                <c:pt idx="29">
                  <c:v>7.2804125122434245E-4</c:v>
                </c:pt>
                <c:pt idx="30">
                  <c:v>7.0026022282519934E-4</c:v>
                </c:pt>
                <c:pt idx="31">
                  <c:v>6.7028398802702785E-4</c:v>
                </c:pt>
                <c:pt idx="32">
                  <c:v>6.3770571095361425E-4</c:v>
                </c:pt>
                <c:pt idx="33">
                  <c:v>6.0213718203088623E-4</c:v>
                </c:pt>
                <c:pt idx="34">
                  <c:v>5.6321275569247908E-4</c:v>
                </c:pt>
                <c:pt idx="35">
                  <c:v>5.2059295888260445E-4</c:v>
                </c:pt>
                <c:pt idx="36">
                  <c:v>4.7396777035610231E-4</c:v>
                </c:pt>
                <c:pt idx="37">
                  <c:v>4.2305957077582519E-4</c:v>
                </c:pt>
                <c:pt idx="38">
                  <c:v>3.6762576360721425E-4</c:v>
                </c:pt>
                <c:pt idx="39">
                  <c:v>3.0746106681018583E-4</c:v>
                </c:pt>
                <c:pt idx="40">
                  <c:v>2.4239947532822808E-4</c:v>
                </c:pt>
                <c:pt idx="41">
                  <c:v>1.7231589437476645E-4</c:v>
                </c:pt>
                <c:pt idx="42">
                  <c:v>9.7127443516815308E-5</c:v>
                </c:pt>
                <c:pt idx="43">
                  <c:v>1.6794431555840639E-5</c:v>
                </c:pt>
                <c:pt idx="44">
                  <c:v>-6.8678997794077582E-5</c:v>
                </c:pt>
                <c:pt idx="45">
                  <c:v>-1.5924454943089857E-4</c:v>
                </c:pt>
                <c:pt idx="46">
                  <c:v>-2.5480978959192455E-4</c:v>
                </c:pt>
                <c:pt idx="47">
                  <c:v>-3.5523848778391842E-4</c:v>
                </c:pt>
                <c:pt idx="48">
                  <c:v>-4.603512879159295E-4</c:v>
                </c:pt>
                <c:pt idx="49">
                  <c:v>-5.6992670863491497E-4</c:v>
                </c:pt>
                <c:pt idx="50">
                  <c:v>-6.8370247286398084E-4</c:v>
                </c:pt>
                <c:pt idx="51">
                  <c:v>-8.0137716654357627E-4</c:v>
                </c:pt>
                <c:pt idx="52">
                  <c:v>-9.22612226575203E-4</c:v>
                </c:pt>
                <c:pt idx="53">
                  <c:v>-1.0470342579680253E-3</c:v>
                </c:pt>
                <c:pt idx="54">
                  <c:v>-1.1742376801881971E-3</c:v>
                </c:pt>
                <c:pt idx="55">
                  <c:v>-1.3037877027108162E-3</c:v>
                </c:pt>
                <c:pt idx="56">
                  <c:v>-1.4352236297748907E-3</c:v>
                </c:pt>
                <c:pt idx="57">
                  <c:v>-1.5680624943406713E-3</c:v>
                </c:pt>
                <c:pt idx="58">
                  <c:v>-1.7018030212500874E-3</c:v>
                </c:pt>
                <c:pt idx="59">
                  <c:v>-1.8359299195896976E-3</c:v>
                </c:pt>
                <c:pt idx="60">
                  <c:v>-1.9699185042565386E-3</c:v>
                </c:pt>
                <c:pt idx="61">
                  <c:v>-2.1032396467264595E-3</c:v>
                </c:pt>
                <c:pt idx="62">
                  <c:v>-2.2353650550257058E-3</c:v>
                </c:pt>
                <c:pt idx="63">
                  <c:v>-2.3657728829045476E-3</c:v>
                </c:pt>
                <c:pt idx="64">
                  <c:v>-2.4939536682143286E-3</c:v>
                </c:pt>
                <c:pt idx="65">
                  <c:v>-2.6194166004867344E-3</c:v>
                </c:pt>
                <c:pt idx="66">
                  <c:v>-2.7416961177161884E-3</c:v>
                </c:pt>
                <c:pt idx="67">
                  <c:v>-2.8603588323448947E-3</c:v>
                </c:pt>
                <c:pt idx="68">
                  <c:v>-2.9750107864502905E-3</c:v>
                </c:pt>
                <c:pt idx="69">
                  <c:v>-3.0853050361356821E-3</c:v>
                </c:pt>
                <c:pt idx="70">
                  <c:v>-3.1909495651234795E-3</c:v>
                </c:pt>
                <c:pt idx="71">
                  <c:v>-3.2917155275512628E-3</c:v>
                </c:pt>
                <c:pt idx="72">
                  <c:v>-3.3874458199701571E-3</c:v>
                </c:pt>
                <c:pt idx="73">
                  <c:v>-3.4780639825465927E-3</c:v>
                </c:pt>
                <c:pt idx="74">
                  <c:v>-3.5635834294662988E-3</c:v>
                </c:pt>
                <c:pt idx="75">
                  <c:v>-3.6441170085413973E-3</c:v>
                </c:pt>
                <c:pt idx="76">
                  <c:v>-3.7198868900201075E-3</c:v>
                </c:pt>
                <c:pt idx="77">
                  <c:v>-3.7912347845987923E-3</c:v>
                </c:pt>
                <c:pt idx="78">
                  <c:v>-3.8586324906376944E-3</c:v>
                </c:pt>
                <c:pt idx="79">
                  <c:v>-3.9226927705783158E-3</c:v>
                </c:pt>
                <c:pt idx="80">
                  <c:v>-3.9841805565645882E-3</c:v>
                </c:pt>
                <c:pt idx="81">
                  <c:v>-4.0440244852659266E-3</c:v>
                </c:pt>
                <c:pt idx="82">
                  <c:v>-4.1033287619030362E-3</c:v>
                </c:pt>
                <c:pt idx="83">
                  <c:v>-4.1633853534780198E-3</c:v>
                </c:pt>
                <c:pt idx="84">
                  <c:v>-4.2256865112046621E-3</c:v>
                </c:pt>
                <c:pt idx="85">
                  <c:v>-4.2919376221434557E-3</c:v>
                </c:pt>
                <c:pt idx="86">
                  <c:v>-4.3640703900389381E-3</c:v>
                </c:pt>
                <c:pt idx="87">
                  <c:v>-4.4442563453589495E-3</c:v>
                </c:pt>
                <c:pt idx="88">
                  <c:v>-4.5349206845374766E-3</c:v>
                </c:pt>
                <c:pt idx="89">
                  <c:v>-4.6387564384204405E-3</c:v>
                </c:pt>
                <c:pt idx="90">
                  <c:v>-4.7587389699131248E-3</c:v>
                </c:pt>
                <c:pt idx="91">
                  <c:v>-4.8981408008317174E-3</c:v>
                </c:pt>
                <c:pt idx="92">
                  <c:v>-5.0605467679563356E-3</c:v>
                </c:pt>
                <c:pt idx="93">
                  <c:v>-5.2498695082875725E-3</c:v>
                </c:pt>
                <c:pt idx="94">
                  <c:v>-5.4703652735052719E-3</c:v>
                </c:pt>
                <c:pt idx="95">
                  <c:v>-5.7266500736310637E-3</c:v>
                </c:pt>
                <c:pt idx="96">
                  <c:v>-6.0237161498922099E-3</c:v>
                </c:pt>
                <c:pt idx="97">
                  <c:v>-6.366948776789989E-3</c:v>
                </c:pt>
                <c:pt idx="98">
                  <c:v>-6.7621433933676804E-3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25EF-4483-80D9-F7C25102B58A}"/>
            </c:ext>
          </c:extLst>
        </c:ser>
        <c:ser>
          <c:idx val="25"/>
          <c:order val="25"/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fresh bones'!$ML$4:$ML$104</c:f>
                <c:numCache>
                  <c:formatCode>General</c:formatCode>
                  <c:ptCount val="101"/>
                  <c:pt idx="0">
                    <c:v>8.3486136874636654E-3</c:v>
                  </c:pt>
                  <c:pt idx="1">
                    <c:v>9.4083375243937829E-3</c:v>
                  </c:pt>
                  <c:pt idx="2">
                    <c:v>1.0621533570745571E-2</c:v>
                  </c:pt>
                  <c:pt idx="3">
                    <c:v>1.1805229281637693E-2</c:v>
                  </c:pt>
                  <c:pt idx="4">
                    <c:v>1.2882313860689778E-2</c:v>
                  </c:pt>
                  <c:pt idx="5">
                    <c:v>1.382631988820365E-2</c:v>
                  </c:pt>
                  <c:pt idx="6">
                    <c:v>1.4634184295650611E-2</c:v>
                  </c:pt>
                  <c:pt idx="7">
                    <c:v>1.5313574645373489E-2</c:v>
                  </c:pt>
                  <c:pt idx="8">
                    <c:v>1.5876850127426061E-2</c:v>
                  </c:pt>
                  <c:pt idx="9">
                    <c:v>1.6338067146326761E-2</c:v>
                  </c:pt>
                  <c:pt idx="10">
                    <c:v>1.6711446253420456E-2</c:v>
                  </c:pt>
                  <c:pt idx="11">
                    <c:v>1.7010578908991249E-2</c:v>
                  </c:pt>
                  <c:pt idx="12">
                    <c:v>1.7248028804425632E-2</c:v>
                  </c:pt>
                  <c:pt idx="13">
                    <c:v>1.7435153617864348E-2</c:v>
                  </c:pt>
                  <c:pt idx="14">
                    <c:v>1.7582054547279614E-2</c:v>
                  </c:pt>
                  <c:pt idx="15">
                    <c:v>1.7697601480902801E-2</c:v>
                  </c:pt>
                  <c:pt idx="16">
                    <c:v>1.7789502667784046E-2</c:v>
                  </c:pt>
                  <c:pt idx="17">
                    <c:v>1.7864399120963163E-2</c:v>
                  </c:pt>
                  <c:pt idx="18">
                    <c:v>1.7927970479434358E-2</c:v>
                  </c:pt>
                  <c:pt idx="19">
                    <c:v>1.7985043049216883E-2</c:v>
                  </c:pt>
                  <c:pt idx="20">
                    <c:v>1.8039693452630449E-2</c:v>
                  </c:pt>
                  <c:pt idx="21">
                    <c:v>1.8095343357420968E-2</c:v>
                  </c:pt>
                  <c:pt idx="22">
                    <c:v>1.8154842435674994E-2</c:v>
                  </c:pt>
                  <c:pt idx="23">
                    <c:v>1.822053814610157E-2</c:v>
                  </c:pt>
                  <c:pt idx="24">
                    <c:v>1.8294332179748959E-2</c:v>
                  </c:pt>
                  <c:pt idx="25">
                    <c:v>1.8377724451091128E-2</c:v>
                  </c:pt>
                  <c:pt idx="26">
                    <c:v>1.847184632994741E-2</c:v>
                  </c:pt>
                  <c:pt idx="27">
                    <c:v>1.8577485372587205E-2</c:v>
                  </c:pt>
                  <c:pt idx="28">
                    <c:v>1.8695104112244624E-2</c:v>
                  </c:pt>
                  <c:pt idx="29">
                    <c:v>1.8824855517105332E-2</c:v>
                  </c:pt>
                  <c:pt idx="30">
                    <c:v>1.8966597543505992E-2</c:v>
                  </c:pt>
                  <c:pt idx="31">
                    <c:v>1.9119908846599164E-2</c:v>
                  </c:pt>
                  <c:pt idx="32">
                    <c:v>1.928410721574185E-2</c:v>
                  </c:pt>
                  <c:pt idx="33">
                    <c:v>1.9458271739264153E-2</c:v>
                  </c:pt>
                  <c:pt idx="34">
                    <c:v>1.964126913394856E-2</c:v>
                  </c:pt>
                  <c:pt idx="35">
                    <c:v>1.9831784151511857E-2</c:v>
                  </c:pt>
                  <c:pt idx="36">
                    <c:v>2.0028353537559829E-2</c:v>
                  </c:pt>
                  <c:pt idx="37">
                    <c:v>2.0229402691920612E-2</c:v>
                  </c:pt>
                  <c:pt idx="38">
                    <c:v>2.0433283971018928E-2</c:v>
                  </c:pt>
                  <c:pt idx="39">
                    <c:v>2.0638315477311583E-2</c:v>
                  </c:pt>
                  <c:pt idx="40">
                    <c:v>2.0842819182019967E-2</c:v>
                  </c:pt>
                  <c:pt idx="41">
                    <c:v>2.1045157304048753E-2</c:v>
                  </c:pt>
                  <c:pt idx="42">
                    <c:v>2.124376599704984E-2</c:v>
                  </c:pt>
                  <c:pt idx="43">
                    <c:v>2.1437185556680397E-2</c:v>
                  </c:pt>
                  <c:pt idx="44">
                    <c:v>2.1624086533535081E-2</c:v>
                  </c:pt>
                  <c:pt idx="45">
                    <c:v>2.1803291311003798E-2</c:v>
                  </c:pt>
                  <c:pt idx="46">
                    <c:v>2.1973790873166702E-2</c:v>
                  </c:pt>
                  <c:pt idx="47">
                    <c:v>2.2134756641632013E-2</c:v>
                  </c:pt>
                  <c:pt idx="48">
                    <c:v>2.2285547401055799E-2</c:v>
                  </c:pt>
                  <c:pt idx="49">
                    <c:v>2.2425711462098648E-2</c:v>
                  </c:pt>
                  <c:pt idx="50">
                    <c:v>2.2554984330071824E-2</c:v>
                  </c:pt>
                  <c:pt idx="51">
                    <c:v>2.2673282259914135E-2</c:v>
                  </c:pt>
                  <c:pt idx="52">
                    <c:v>2.2780692185310092E-2</c:v>
                  </c:pt>
                  <c:pt idx="53">
                    <c:v>2.2877458612422675E-2</c:v>
                  </c:pt>
                  <c:pt idx="54">
                    <c:v>2.2963968166085789E-2</c:v>
                  </c:pt>
                  <c:pt idx="55">
                    <c:v>2.3040732565896012E-2</c:v>
                  </c:pt>
                  <c:pt idx="56">
                    <c:v>2.3108370887171215E-2</c:v>
                  </c:pt>
                  <c:pt idx="57">
                    <c:v>2.3167592021379364E-2</c:v>
                  </c:pt>
                  <c:pt idx="58">
                    <c:v>2.3219178285235613E-2</c:v>
                  </c:pt>
                  <c:pt idx="59">
                    <c:v>2.3263971129363251E-2</c:v>
                  </c:pt>
                  <c:pt idx="60">
                    <c:v>2.3302859858167258E-2</c:v>
                  </c:pt>
                  <c:pt idx="61">
                    <c:v>2.3336774185018398E-2</c:v>
                  </c:pt>
                  <c:pt idx="62">
                    <c:v>2.3366681304926747E-2</c:v>
                  </c:pt>
                  <c:pt idx="63">
                    <c:v>2.3393587966699724E-2</c:v>
                  </c:pt>
                  <c:pt idx="64">
                    <c:v>2.3418547766887475E-2</c:v>
                  </c:pt>
                  <c:pt idx="65">
                    <c:v>2.3442673570742277E-2</c:v>
                  </c:pt>
                  <c:pt idx="66">
                    <c:v>2.3467154596684782E-2</c:v>
                  </c:pt>
                  <c:pt idx="67">
                    <c:v>2.3493277290471133E-2</c:v>
                  </c:pt>
                  <c:pt idx="68">
                    <c:v>2.3522448678367457E-2</c:v>
                  </c:pt>
                  <c:pt idx="69">
                    <c:v>2.3556220446181567E-2</c:v>
                  </c:pt>
                  <c:pt idx="70">
                    <c:v>2.3596311571439346E-2</c:v>
                  </c:pt>
                  <c:pt idx="71">
                    <c:v>2.3644626977217708E-2</c:v>
                  </c:pt>
                  <c:pt idx="72">
                    <c:v>2.3703269427022292E-2</c:v>
                  </c:pt>
                  <c:pt idx="73">
                    <c:v>2.3774541801686127E-2</c:v>
                  </c:pt>
                  <c:pt idx="74">
                    <c:v>2.3860937063726342E-2</c:v>
                  </c:pt>
                  <c:pt idx="75">
                    <c:v>2.3965113700771878E-2</c:v>
                  </c:pt>
                  <c:pt idx="76">
                    <c:v>2.4089855324159155E-2</c:v>
                  </c:pt>
                  <c:pt idx="77">
                    <c:v>2.4238014441559194E-2</c:v>
                  </c:pt>
                  <c:pt idx="78">
                    <c:v>2.441244224869708E-2</c:v>
                  </c:pt>
                  <c:pt idx="79">
                    <c:v>2.4615908566608755E-2</c:v>
                  </c:pt>
                  <c:pt idx="80">
                    <c:v>2.4851018692954419E-2</c:v>
                  </c:pt>
                  <c:pt idx="81">
                    <c:v>2.512013677845254E-2</c:v>
                  </c:pt>
                  <c:pt idx="82">
                    <c:v>2.5425328176215446E-2</c:v>
                  </c:pt>
                  <c:pt idx="83">
                    <c:v>2.5768335829329234E-2</c:v>
                  </c:pt>
                  <c:pt idx="84">
                    <c:v>2.6150607989460273E-2</c:v>
                  </c:pt>
                  <c:pt idx="85">
                    <c:v>2.6573396309029371E-2</c:v>
                  </c:pt>
                  <c:pt idx="86">
                    <c:v>2.7037944625077592E-2</c:v>
                  </c:pt>
                  <c:pt idx="87">
                    <c:v>2.7545789597687904E-2</c:v>
                  </c:pt>
                  <c:pt idx="88">
                    <c:v>2.8099194739121442E-2</c:v>
                  </c:pt>
                  <c:pt idx="89">
                    <c:v>2.8701738945811805E-2</c:v>
                  </c:pt>
                  <c:pt idx="90">
                    <c:v>2.9359078552525602E-2</c:v>
                  </c:pt>
                  <c:pt idx="91">
                    <c:v>3.0079896470891154E-2</c:v>
                  </c:pt>
                  <c:pt idx="92">
                    <c:v>3.0877040437876823E-2</c:v>
                  </c:pt>
                  <c:pt idx="93">
                    <c:v>3.176883115115673E-2</c:v>
                  </c:pt>
                  <c:pt idx="94">
                    <c:v>3.2780486364236153E-2</c:v>
                  </c:pt>
                  <c:pt idx="95">
                    <c:v>3.3945557094237279E-2</c:v>
                  </c:pt>
                  <c:pt idx="96">
                    <c:v>3.5307211020973887E-2</c:v>
                  </c:pt>
                  <c:pt idx="97">
                    <c:v>3.6919140795153613E-2</c:v>
                  </c:pt>
                  <c:pt idx="98">
                    <c:v>3.8845849981055357E-2</c:v>
                  </c:pt>
                </c:numCache>
              </c:numRef>
            </c:plus>
            <c:minus>
              <c:numRef>
                <c:f>'Data fresh bones'!$ML$4:$ML$104</c:f>
                <c:numCache>
                  <c:formatCode>General</c:formatCode>
                  <c:ptCount val="101"/>
                  <c:pt idx="0">
                    <c:v>8.3486136874636654E-3</c:v>
                  </c:pt>
                  <c:pt idx="1">
                    <c:v>9.4083375243937829E-3</c:v>
                  </c:pt>
                  <c:pt idx="2">
                    <c:v>1.0621533570745571E-2</c:v>
                  </c:pt>
                  <c:pt idx="3">
                    <c:v>1.1805229281637693E-2</c:v>
                  </c:pt>
                  <c:pt idx="4">
                    <c:v>1.2882313860689778E-2</c:v>
                  </c:pt>
                  <c:pt idx="5">
                    <c:v>1.382631988820365E-2</c:v>
                  </c:pt>
                  <c:pt idx="6">
                    <c:v>1.4634184295650611E-2</c:v>
                  </c:pt>
                  <c:pt idx="7">
                    <c:v>1.5313574645373489E-2</c:v>
                  </c:pt>
                  <c:pt idx="8">
                    <c:v>1.5876850127426061E-2</c:v>
                  </c:pt>
                  <c:pt idx="9">
                    <c:v>1.6338067146326761E-2</c:v>
                  </c:pt>
                  <c:pt idx="10">
                    <c:v>1.6711446253420456E-2</c:v>
                  </c:pt>
                  <c:pt idx="11">
                    <c:v>1.7010578908991249E-2</c:v>
                  </c:pt>
                  <c:pt idx="12">
                    <c:v>1.7248028804425632E-2</c:v>
                  </c:pt>
                  <c:pt idx="13">
                    <c:v>1.7435153617864348E-2</c:v>
                  </c:pt>
                  <c:pt idx="14">
                    <c:v>1.7582054547279614E-2</c:v>
                  </c:pt>
                  <c:pt idx="15">
                    <c:v>1.7697601480902801E-2</c:v>
                  </c:pt>
                  <c:pt idx="16">
                    <c:v>1.7789502667784046E-2</c:v>
                  </c:pt>
                  <c:pt idx="17">
                    <c:v>1.7864399120963163E-2</c:v>
                  </c:pt>
                  <c:pt idx="18">
                    <c:v>1.7927970479434358E-2</c:v>
                  </c:pt>
                  <c:pt idx="19">
                    <c:v>1.7985043049216883E-2</c:v>
                  </c:pt>
                  <c:pt idx="20">
                    <c:v>1.8039693452630449E-2</c:v>
                  </c:pt>
                  <c:pt idx="21">
                    <c:v>1.8095343357420968E-2</c:v>
                  </c:pt>
                  <c:pt idx="22">
                    <c:v>1.8154842435674994E-2</c:v>
                  </c:pt>
                  <c:pt idx="23">
                    <c:v>1.822053814610157E-2</c:v>
                  </c:pt>
                  <c:pt idx="24">
                    <c:v>1.8294332179748959E-2</c:v>
                  </c:pt>
                  <c:pt idx="25">
                    <c:v>1.8377724451091128E-2</c:v>
                  </c:pt>
                  <c:pt idx="26">
                    <c:v>1.847184632994741E-2</c:v>
                  </c:pt>
                  <c:pt idx="27">
                    <c:v>1.8577485372587205E-2</c:v>
                  </c:pt>
                  <c:pt idx="28">
                    <c:v>1.8695104112244624E-2</c:v>
                  </c:pt>
                  <c:pt idx="29">
                    <c:v>1.8824855517105332E-2</c:v>
                  </c:pt>
                  <c:pt idx="30">
                    <c:v>1.8966597543505992E-2</c:v>
                  </c:pt>
                  <c:pt idx="31">
                    <c:v>1.9119908846599164E-2</c:v>
                  </c:pt>
                  <c:pt idx="32">
                    <c:v>1.928410721574185E-2</c:v>
                  </c:pt>
                  <c:pt idx="33">
                    <c:v>1.9458271739264153E-2</c:v>
                  </c:pt>
                  <c:pt idx="34">
                    <c:v>1.964126913394856E-2</c:v>
                  </c:pt>
                  <c:pt idx="35">
                    <c:v>1.9831784151511857E-2</c:v>
                  </c:pt>
                  <c:pt idx="36">
                    <c:v>2.0028353537559829E-2</c:v>
                  </c:pt>
                  <c:pt idx="37">
                    <c:v>2.0229402691920612E-2</c:v>
                  </c:pt>
                  <c:pt idx="38">
                    <c:v>2.0433283971018928E-2</c:v>
                  </c:pt>
                  <c:pt idx="39">
                    <c:v>2.0638315477311583E-2</c:v>
                  </c:pt>
                  <c:pt idx="40">
                    <c:v>2.0842819182019967E-2</c:v>
                  </c:pt>
                  <c:pt idx="41">
                    <c:v>2.1045157304048753E-2</c:v>
                  </c:pt>
                  <c:pt idx="42">
                    <c:v>2.124376599704984E-2</c:v>
                  </c:pt>
                  <c:pt idx="43">
                    <c:v>2.1437185556680397E-2</c:v>
                  </c:pt>
                  <c:pt idx="44">
                    <c:v>2.1624086533535081E-2</c:v>
                  </c:pt>
                  <c:pt idx="45">
                    <c:v>2.1803291311003798E-2</c:v>
                  </c:pt>
                  <c:pt idx="46">
                    <c:v>2.1973790873166702E-2</c:v>
                  </c:pt>
                  <c:pt idx="47">
                    <c:v>2.2134756641632013E-2</c:v>
                  </c:pt>
                  <c:pt idx="48">
                    <c:v>2.2285547401055799E-2</c:v>
                  </c:pt>
                  <c:pt idx="49">
                    <c:v>2.2425711462098648E-2</c:v>
                  </c:pt>
                  <c:pt idx="50">
                    <c:v>2.2554984330071824E-2</c:v>
                  </c:pt>
                  <c:pt idx="51">
                    <c:v>2.2673282259914135E-2</c:v>
                  </c:pt>
                  <c:pt idx="52">
                    <c:v>2.2780692185310092E-2</c:v>
                  </c:pt>
                  <c:pt idx="53">
                    <c:v>2.2877458612422675E-2</c:v>
                  </c:pt>
                  <c:pt idx="54">
                    <c:v>2.2963968166085789E-2</c:v>
                  </c:pt>
                  <c:pt idx="55">
                    <c:v>2.3040732565896012E-2</c:v>
                  </c:pt>
                  <c:pt idx="56">
                    <c:v>2.3108370887171215E-2</c:v>
                  </c:pt>
                  <c:pt idx="57">
                    <c:v>2.3167592021379364E-2</c:v>
                  </c:pt>
                  <c:pt idx="58">
                    <c:v>2.3219178285235613E-2</c:v>
                  </c:pt>
                  <c:pt idx="59">
                    <c:v>2.3263971129363251E-2</c:v>
                  </c:pt>
                  <c:pt idx="60">
                    <c:v>2.3302859858167258E-2</c:v>
                  </c:pt>
                  <c:pt idx="61">
                    <c:v>2.3336774185018398E-2</c:v>
                  </c:pt>
                  <c:pt idx="62">
                    <c:v>2.3366681304926747E-2</c:v>
                  </c:pt>
                  <c:pt idx="63">
                    <c:v>2.3393587966699724E-2</c:v>
                  </c:pt>
                  <c:pt idx="64">
                    <c:v>2.3418547766887475E-2</c:v>
                  </c:pt>
                  <c:pt idx="65">
                    <c:v>2.3442673570742277E-2</c:v>
                  </c:pt>
                  <c:pt idx="66">
                    <c:v>2.3467154596684782E-2</c:v>
                  </c:pt>
                  <c:pt idx="67">
                    <c:v>2.3493277290471133E-2</c:v>
                  </c:pt>
                  <c:pt idx="68">
                    <c:v>2.3522448678367457E-2</c:v>
                  </c:pt>
                  <c:pt idx="69">
                    <c:v>2.3556220446181567E-2</c:v>
                  </c:pt>
                  <c:pt idx="70">
                    <c:v>2.3596311571439346E-2</c:v>
                  </c:pt>
                  <c:pt idx="71">
                    <c:v>2.3644626977217708E-2</c:v>
                  </c:pt>
                  <c:pt idx="72">
                    <c:v>2.3703269427022292E-2</c:v>
                  </c:pt>
                  <c:pt idx="73">
                    <c:v>2.3774541801686127E-2</c:v>
                  </c:pt>
                  <c:pt idx="74">
                    <c:v>2.3860937063726342E-2</c:v>
                  </c:pt>
                  <c:pt idx="75">
                    <c:v>2.3965113700771878E-2</c:v>
                  </c:pt>
                  <c:pt idx="76">
                    <c:v>2.4089855324159155E-2</c:v>
                  </c:pt>
                  <c:pt idx="77">
                    <c:v>2.4238014441559194E-2</c:v>
                  </c:pt>
                  <c:pt idx="78">
                    <c:v>2.441244224869708E-2</c:v>
                  </c:pt>
                  <c:pt idx="79">
                    <c:v>2.4615908566608755E-2</c:v>
                  </c:pt>
                  <c:pt idx="80">
                    <c:v>2.4851018692954419E-2</c:v>
                  </c:pt>
                  <c:pt idx="81">
                    <c:v>2.512013677845254E-2</c:v>
                  </c:pt>
                  <c:pt idx="82">
                    <c:v>2.5425328176215446E-2</c:v>
                  </c:pt>
                  <c:pt idx="83">
                    <c:v>2.5768335829329234E-2</c:v>
                  </c:pt>
                  <c:pt idx="84">
                    <c:v>2.6150607989460273E-2</c:v>
                  </c:pt>
                  <c:pt idx="85">
                    <c:v>2.6573396309029371E-2</c:v>
                  </c:pt>
                  <c:pt idx="86">
                    <c:v>2.7037944625077592E-2</c:v>
                  </c:pt>
                  <c:pt idx="87">
                    <c:v>2.7545789597687904E-2</c:v>
                  </c:pt>
                  <c:pt idx="88">
                    <c:v>2.8099194739121442E-2</c:v>
                  </c:pt>
                  <c:pt idx="89">
                    <c:v>2.8701738945811805E-2</c:v>
                  </c:pt>
                  <c:pt idx="90">
                    <c:v>2.9359078552525602E-2</c:v>
                  </c:pt>
                  <c:pt idx="91">
                    <c:v>3.0079896470891154E-2</c:v>
                  </c:pt>
                  <c:pt idx="92">
                    <c:v>3.0877040437876823E-2</c:v>
                  </c:pt>
                  <c:pt idx="93">
                    <c:v>3.176883115115673E-2</c:v>
                  </c:pt>
                  <c:pt idx="94">
                    <c:v>3.2780486364236153E-2</c:v>
                  </c:pt>
                  <c:pt idx="95">
                    <c:v>3.3945557094237279E-2</c:v>
                  </c:pt>
                  <c:pt idx="96">
                    <c:v>3.5307211020973887E-2</c:v>
                  </c:pt>
                  <c:pt idx="97">
                    <c:v>3.6919140795153613E-2</c:v>
                  </c:pt>
                  <c:pt idx="98">
                    <c:v>3.8845849981055357E-2</c:v>
                  </c:pt>
                </c:numCache>
              </c:numRef>
            </c:minus>
          </c:errBars>
          <c:xVal>
            <c:numRef>
              <c:f>'Data fresh bones'!$LH$4:$LH$104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bones'!$MH$4:$MH$104</c:f>
              <c:numCache>
                <c:formatCode>General</c:formatCode>
                <c:ptCount val="101"/>
                <c:pt idx="0">
                  <c:v>-7.4400000000000009E-4</c:v>
                </c:pt>
                <c:pt idx="1">
                  <c:v>-6.6803996862281221E-4</c:v>
                </c:pt>
                <c:pt idx="2">
                  <c:v>-6.0210209403722601E-4</c:v>
                </c:pt>
                <c:pt idx="3">
                  <c:v>-5.4443392767181977E-4</c:v>
                </c:pt>
                <c:pt idx="4">
                  <c:v>-4.9347799199382712E-4</c:v>
                </c:pt>
                <c:pt idx="5">
                  <c:v>-4.4786004770965856E-4</c:v>
                </c:pt>
                <c:pt idx="6">
                  <c:v>-4.0637766926730339E-4</c:v>
                </c:pt>
                <c:pt idx="7">
                  <c:v>-3.6798912866059042E-4</c:v>
                </c:pt>
                <c:pt idx="8">
                  <c:v>-3.318025875353374E-4</c:v>
                </c:pt>
                <c:pt idx="9">
                  <c:v>-2.9706559759736054E-4</c:v>
                </c:pt>
                <c:pt idx="10">
                  <c:v>-2.6315490932235839E-4</c:v>
                </c:pt>
                <c:pt idx="11">
                  <c:v>-2.2956658896767241E-4</c:v>
                </c:pt>
                <c:pt idx="12">
                  <c:v>-1.959064438859165E-4</c:v>
                </c:pt>
                <c:pt idx="13">
                  <c:v>-1.6188075614047935E-4</c:v>
                </c:pt>
                <c:pt idx="14">
                  <c:v>-1.2728732442289728E-4</c:v>
                </c:pt>
                <c:pt idx="15">
                  <c:v>-9.2006814272101961E-5</c:v>
                </c:pt>
                <c:pt idx="16">
                  <c:v>-5.5994416595540487E-5</c:v>
                </c:pt>
                <c:pt idx="17">
                  <c:v>-1.9271814492167697E-5</c:v>
                </c:pt>
                <c:pt idx="18">
                  <c:v>1.8080541622694234E-5</c:v>
                </c:pt>
                <c:pt idx="19">
                  <c:v>5.593085059061998E-5</c:v>
                </c:pt>
                <c:pt idx="20">
                  <c:v>9.4103068781465024E-5</c:v>
                </c:pt>
                <c:pt idx="21">
                  <c:v>1.3238371006289707E-4</c:v>
                </c:pt>
                <c:pt idx="22">
                  <c:v>1.7052833746803619E-4</c:v>
                </c:pt>
                <c:pt idx="23">
                  <c:v>2.0826774656122966E-4</c:v>
                </c:pt>
                <c:pt idx="24">
                  <c:v>2.4531384050196234E-4</c:v>
                </c:pt>
                <c:pt idx="25">
                  <c:v>2.813651968068731E-4</c:v>
                </c:pt>
                <c:pt idx="26">
                  <c:v>3.1611232580993465E-4</c:v>
                </c:pt>
                <c:pt idx="27">
                  <c:v>3.4924262082071909E-4</c:v>
                </c:pt>
                <c:pt idx="28">
                  <c:v>3.804449999808257E-4</c:v>
                </c:pt>
                <c:pt idx="29">
                  <c:v>4.0941423981841223E-4</c:v>
                </c:pt>
                <c:pt idx="30">
                  <c:v>4.3585500050087427E-4</c:v>
                </c:pt>
                <c:pt idx="31">
                  <c:v>4.5948554278564416E-4</c:v>
                </c:pt>
                <c:pt idx="32">
                  <c:v>4.8004113666909559E-4</c:v>
                </c:pt>
                <c:pt idx="33">
                  <c:v>4.9727716173362049E-4</c:v>
                </c:pt>
                <c:pt idx="34">
                  <c:v>5.1097189919280435E-4</c:v>
                </c:pt>
                <c:pt idx="35">
                  <c:v>5.2092901563472241E-4</c:v>
                </c:pt>
                <c:pt idx="36">
                  <c:v>5.2697973846337173E-4</c:v>
                </c:pt>
                <c:pt idx="37">
                  <c:v>5.2898472303830059E-4</c:v>
                </c:pt>
                <c:pt idx="38">
                  <c:v>5.26835611512162E-4</c:v>
                </c:pt>
                <c:pt idx="39">
                  <c:v>5.2045628336669771E-4</c:v>
                </c:pt>
                <c:pt idx="40">
                  <c:v>5.0980379764657387E-4</c:v>
                </c:pt>
                <c:pt idx="41">
                  <c:v>4.948690268914758E-4</c:v>
                </c:pt>
                <c:pt idx="42">
                  <c:v>4.7567698276632938E-4</c:v>
                </c:pt>
                <c:pt idx="43">
                  <c:v>4.5228683338962363E-4</c:v>
                </c:pt>
                <c:pt idx="44">
                  <c:v>4.2479161235991353E-4</c:v>
                </c:pt>
                <c:pt idx="45">
                  <c:v>3.9331761948027054E-4</c:v>
                </c:pt>
                <c:pt idx="46">
                  <c:v>3.5802351318119568E-4</c:v>
                </c:pt>
                <c:pt idx="47">
                  <c:v>3.1909909464126443E-4</c:v>
                </c:pt>
                <c:pt idx="48">
                  <c:v>2.7676378360624409E-4</c:v>
                </c:pt>
                <c:pt idx="49">
                  <c:v>2.3126478590606873E-4</c:v>
                </c:pt>
                <c:pt idx="50">
                  <c:v>1.8287495267020257E-4</c:v>
                </c:pt>
                <c:pt idx="51">
                  <c:v>1.3189033124091565E-4</c:v>
                </c:pt>
                <c:pt idx="52">
                  <c:v>7.8627407784631587E-5</c:v>
                </c:pt>
                <c:pt idx="53">
                  <c:v>2.3420041601858585E-5</c:v>
                </c:pt>
                <c:pt idx="54">
                  <c:v>-3.3383908865390773E-5</c:v>
                </c:pt>
                <c:pt idx="55">
                  <c:v>-9.142626832754481E-5</c:v>
                </c:pt>
                <c:pt idx="56">
                  <c:v>-1.5034253524364016E-4</c:v>
                </c:pt>
                <c:pt idx="57">
                  <c:v>-2.0976618071895595E-4</c:v>
                </c:pt>
                <c:pt idx="58">
                  <c:v>-2.6933325570506283E-4</c:v>
                </c:pt>
                <c:pt idx="59">
                  <c:v>-3.2868730650122894E-4</c:v>
                </c:pt>
                <c:pt idx="60">
                  <c:v>-3.874845985580233E-4</c:v>
                </c:pt>
                <c:pt idx="61">
                  <c:v>-4.4539964858257135E-4</c:v>
                </c:pt>
                <c:pt idx="62">
                  <c:v>-5.0213106494607961E-4</c:v>
                </c:pt>
                <c:pt idx="63">
                  <c:v>-5.5740769639255365E-4</c:v>
                </c:pt>
                <c:pt idx="64">
                  <c:v>-6.1099508905000405E-4</c:v>
                </c:pt>
                <c:pt idx="65">
                  <c:v>-6.6270225174340719E-4</c:v>
                </c:pt>
                <c:pt idx="66">
                  <c:v>-7.1238872960929225E-4</c:v>
                </c:pt>
                <c:pt idx="67">
                  <c:v>-7.5997198601219812E-4</c:v>
                </c:pt>
                <c:pt idx="68">
                  <c:v>-8.0543509276355591E-4</c:v>
                </c:pt>
                <c:pt idx="69">
                  <c:v>-8.4883472864164813E-4</c:v>
                </c:pt>
                <c:pt idx="70">
                  <c:v>-8.9030948621388246E-4</c:v>
                </c:pt>
                <c:pt idx="71">
                  <c:v>-9.3008848696122474E-4</c:v>
                </c:pt>
                <c:pt idx="72">
                  <c:v>-9.6850030470388535E-4</c:v>
                </c:pt>
                <c:pt idx="73">
                  <c:v>-1.0059821973290085E-3</c:v>
                </c:pt>
                <c:pt idx="74">
                  <c:v>-1.043089646820464E-3</c:v>
                </c:pt>
                <c:pt idx="75">
                  <c:v>-1.0805062075910882E-3</c:v>
                </c:pt>
                <c:pt idx="76">
                  <c:v>-1.1190536631150464E-3</c:v>
                </c:pt>
                <c:pt idx="77">
                  <c:v>-1.1597024908637126E-3</c:v>
                </c:pt>
                <c:pt idx="78">
                  <c:v>-1.2035826355432707E-3</c:v>
                </c:pt>
                <c:pt idx="79">
                  <c:v>-1.2519945906328037E-3</c:v>
                </c:pt>
                <c:pt idx="80">
                  <c:v>-1.3064207882262041E-3</c:v>
                </c:pt>
                <c:pt idx="81">
                  <c:v>-1.3685372971744764E-3</c:v>
                </c:pt>
                <c:pt idx="82">
                  <c:v>-1.4402258295301792E-3</c:v>
                </c:pt>
                <c:pt idx="83">
                  <c:v>-1.523586055294971E-3</c:v>
                </c:pt>
                <c:pt idx="84">
                  <c:v>-1.6209482254668111E-3</c:v>
                </c:pt>
                <c:pt idx="85">
                  <c:v>-1.734886103391274E-3</c:v>
                </c:pt>
                <c:pt idx="86">
                  <c:v>-1.8682302044130904E-3</c:v>
                </c:pt>
                <c:pt idx="87">
                  <c:v>-2.0240813438303028E-3</c:v>
                </c:pt>
                <c:pt idx="88">
                  <c:v>-2.2058244931504761E-3</c:v>
                </c:pt>
                <c:pt idx="89">
                  <c:v>-2.4171429446483792E-3</c:v>
                </c:pt>
                <c:pt idx="90">
                  <c:v>-2.6620327842253105E-3</c:v>
                </c:pt>
                <c:pt idx="91">
                  <c:v>-2.9448176725708035E-3</c:v>
                </c:pt>
                <c:pt idx="92">
                  <c:v>-3.2701639346267436E-3</c:v>
                </c:pt>
                <c:pt idx="93">
                  <c:v>-3.6430959573514883E-3</c:v>
                </c:pt>
                <c:pt idx="94">
                  <c:v>-4.0690118957878493E-3</c:v>
                </c:pt>
                <c:pt idx="95">
                  <c:v>-4.5536996874318645E-3</c:v>
                </c:pt>
                <c:pt idx="96">
                  <c:v>-5.1033533749028333E-3</c:v>
                </c:pt>
                <c:pt idx="97">
                  <c:v>-5.7245897369186394E-3</c:v>
                </c:pt>
                <c:pt idx="98">
                  <c:v>-6.4244652275670024E-3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25EF-4483-80D9-F7C25102B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273152"/>
        <c:axId val="186273728"/>
      </c:scatterChart>
      <c:valAx>
        <c:axId val="18627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6273728"/>
        <c:crosses val="autoZero"/>
        <c:crossBetween val="midCat"/>
      </c:valAx>
      <c:valAx>
        <c:axId val="186273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62731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2000" b="1" i="0" u="none" strike="noStrike" baseline="0">
                <a:effectLst/>
              </a:rPr>
              <a:t>T</a:t>
            </a:r>
            <a:r>
              <a:rPr lang="fr-FR" sz="2000" b="1" i="0" u="none" strike="noStrike" baseline="-25000">
                <a:effectLst/>
              </a:rPr>
              <a:t>Y</a:t>
            </a:r>
            <a:r>
              <a:rPr lang="fr-FR"/>
              <a:t>   </a:t>
            </a:r>
            <a:r>
              <a:rPr lang="fr-FR" b="0"/>
              <a:t>(Proximal-Distal)</a:t>
            </a:r>
          </a:p>
        </c:rich>
      </c:tx>
      <c:layout>
        <c:manualLayout>
          <c:xMode val="edge"/>
          <c:yMode val="edge"/>
          <c:x val="0.36651688753279427"/>
          <c:y val="3.575201837034418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000069009662057"/>
          <c:y val="0.16292194771365842"/>
          <c:w val="0.73368162087265298"/>
          <c:h val="0.60519046113628927"/>
        </c:manualLayout>
      </c:layout>
      <c:scatterChart>
        <c:scatterStyle val="smoothMarker"/>
        <c:varyColors val="0"/>
        <c:ser>
          <c:idx val="1"/>
          <c:order val="1"/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fresh bones'!$MK$4:$MK$104</c:f>
                <c:numCache>
                  <c:formatCode>General</c:formatCode>
                  <c:ptCount val="101"/>
                  <c:pt idx="0">
                    <c:v>8.0901339090689152E-4</c:v>
                  </c:pt>
                  <c:pt idx="1">
                    <c:v>9.1170478457229358E-4</c:v>
                  </c:pt>
                  <c:pt idx="2">
                    <c:v>1.0292682369054287E-3</c:v>
                  </c:pt>
                  <c:pt idx="3">
                    <c:v>1.1439729910981823E-3</c:v>
                  </c:pt>
                  <c:pt idx="4">
                    <c:v>1.2483467087252074E-3</c:v>
                  </c:pt>
                  <c:pt idx="5">
                    <c:v>1.3398245930717236E-3</c:v>
                  </c:pt>
                  <c:pt idx="6">
                    <c:v>1.4181098207907952E-3</c:v>
                  </c:pt>
                  <c:pt idx="7">
                    <c:v>1.4839454087284742E-3</c:v>
                  </c:pt>
                  <c:pt idx="8">
                    <c:v>1.5385290108460739E-3</c:v>
                  </c:pt>
                  <c:pt idx="9">
                    <c:v>1.5832227478392133E-3</c:v>
                  </c:pt>
                  <c:pt idx="10">
                    <c:v>1.6194046468744085E-3</c:v>
                  </c:pt>
                  <c:pt idx="11">
                    <c:v>1.6483917737284994E-3</c:v>
                  </c:pt>
                  <c:pt idx="12">
                    <c:v>1.6714015993435373E-3</c:v>
                  </c:pt>
                  <c:pt idx="13">
                    <c:v>1.6895347272507725E-3</c:v>
                  </c:pt>
                  <c:pt idx="14">
                    <c:v>1.7037700031280213E-3</c:v>
                  </c:pt>
                  <c:pt idx="15">
                    <c:v>1.7149669539127672E-3</c:v>
                  </c:pt>
                  <c:pt idx="16">
                    <c:v>1.7238725391524831E-3</c:v>
                  </c:pt>
                  <c:pt idx="17">
                    <c:v>1.7311302990419269E-3</c:v>
                  </c:pt>
                  <c:pt idx="18">
                    <c:v>1.7372906128624798E-3</c:v>
                  </c:pt>
                  <c:pt idx="19">
                    <c:v>1.7428211685853855E-3</c:v>
                  </c:pt>
                  <c:pt idx="20">
                    <c:v>1.7481170068928194E-3</c:v>
                  </c:pt>
                  <c:pt idx="21">
                    <c:v>1.7535097008014894E-3</c:v>
                  </c:pt>
                  <c:pt idx="22">
                    <c:v>1.7592753947066231E-3</c:v>
                  </c:pt>
                  <c:pt idx="23">
                    <c:v>1.7656415665586096E-3</c:v>
                  </c:pt>
                  <c:pt idx="24">
                    <c:v>1.772792497674205E-3</c:v>
                  </c:pt>
                  <c:pt idx="25">
                    <c:v>1.7808735356452474E-3</c:v>
                  </c:pt>
                  <c:pt idx="26">
                    <c:v>1.7899943146419315E-3</c:v>
                  </c:pt>
                  <c:pt idx="27">
                    <c:v>1.8002311519537968E-3</c:v>
                  </c:pt>
                  <c:pt idx="28">
                    <c:v>1.8116288688642499E-3</c:v>
                  </c:pt>
                  <c:pt idx="29">
                    <c:v>1.8242022885900805E-3</c:v>
                  </c:pt>
                  <c:pt idx="30">
                    <c:v>1.8379376465435335E-3</c:v>
                  </c:pt>
                  <c:pt idx="31">
                    <c:v>1.85279411275732E-3</c:v>
                  </c:pt>
                  <c:pt idx="32">
                    <c:v>1.8687055783460295E-3</c:v>
                  </c:pt>
                  <c:pt idx="33">
                    <c:v>1.8855828033590924E-3</c:v>
                  </c:pt>
                  <c:pt idx="34">
                    <c:v>1.9033159682105296E-3</c:v>
                  </c:pt>
                  <c:pt idx="35">
                    <c:v>1.9217776201862356E-3</c:v>
                  </c:pt>
                  <c:pt idx="36">
                    <c:v>1.9408259641997994E-3</c:v>
                  </c:pt>
                  <c:pt idx="37">
                    <c:v>1.9603084153225073E-3</c:v>
                  </c:pt>
                  <c:pt idx="38">
                    <c:v>1.9800653104335413E-3</c:v>
                  </c:pt>
                  <c:pt idx="39">
                    <c:v>1.9999336670683257E-3</c:v>
                  </c:pt>
                  <c:pt idx="40">
                    <c:v>2.0197508776607365E-3</c:v>
                  </c:pt>
                  <c:pt idx="41">
                    <c:v>2.0393582348029221E-3</c:v>
                  </c:pt>
                  <c:pt idx="42">
                    <c:v>2.0586041956538437E-3</c:v>
                  </c:pt>
                  <c:pt idx="43">
                    <c:v>2.0773473091409852E-3</c:v>
                  </c:pt>
                  <c:pt idx="44">
                    <c:v>2.0954587464058418E-3</c:v>
                  </c:pt>
                  <c:pt idx="45">
                    <c:v>2.1128243917829157E-3</c:v>
                  </c:pt>
                  <c:pt idx="46">
                    <c:v>2.129346467674471E-3</c:v>
                  </c:pt>
                  <c:pt idx="47">
                    <c:v>2.1449446815865127E-3</c:v>
                  </c:pt>
                  <c:pt idx="48">
                    <c:v>2.1595568972388002E-3</c:v>
                  </c:pt>
                  <c:pt idx="49">
                    <c:v>2.1731393441638308E-3</c:v>
                  </c:pt>
                  <c:pt idx="50">
                    <c:v>2.1856663917895077E-3</c:v>
                  </c:pt>
                  <c:pt idx="51">
                    <c:v>2.1971299248911415E-3</c:v>
                  </c:pt>
                  <c:pt idx="52">
                    <c:v>2.207538367683521E-3</c:v>
                  </c:pt>
                  <c:pt idx="53">
                    <c:v>2.2169154137722446E-3</c:v>
                  </c:pt>
                  <c:pt idx="54">
                    <c:v>2.2252985286191958E-3</c:v>
                  </c:pt>
                  <c:pt idx="55">
                    <c:v>2.2327372998591031E-3</c:v>
                  </c:pt>
                  <c:pt idx="56">
                    <c:v>2.2392917183168969E-3</c:v>
                  </c:pt>
                  <c:pt idx="57">
                    <c:v>2.2450304783545099E-3</c:v>
                  </c:pt>
                  <c:pt idx="58">
                    <c:v>2.2500293895281374E-3</c:v>
                  </c:pt>
                  <c:pt idx="59">
                    <c:v>2.2543699917014636E-3</c:v>
                  </c:pt>
                  <c:pt idx="60">
                    <c:v>2.2581384619571937E-3</c:v>
                  </c:pt>
                  <c:pt idx="61">
                    <c:v>2.2614248931652112E-3</c:v>
                  </c:pt>
                  <c:pt idx="62">
                    <c:v>2.2643230103131691E-3</c:v>
                  </c:pt>
                  <c:pt idx="63">
                    <c:v>2.2669303713067227E-3</c:v>
                  </c:pt>
                  <c:pt idx="64">
                    <c:v>2.269349073781431E-3</c:v>
                  </c:pt>
                  <c:pt idx="65">
                    <c:v>2.2716869587424077E-3</c:v>
                  </c:pt>
                  <c:pt idx="66">
                    <c:v>2.2740592661160699E-3</c:v>
                  </c:pt>
                  <c:pt idx="67">
                    <c:v>2.2765906575387502E-3</c:v>
                  </c:pt>
                  <c:pt idx="68">
                    <c:v>2.2794174793708474E-3</c:v>
                  </c:pt>
                  <c:pt idx="69">
                    <c:v>2.2826900960493794E-3</c:v>
                  </c:pt>
                  <c:pt idx="70">
                    <c:v>2.2865750832345893E-3</c:v>
                  </c:pt>
                  <c:pt idx="71">
                    <c:v>2.2912570354394796E-3</c:v>
                  </c:pt>
                  <c:pt idx="72">
                    <c:v>2.2969397186900814E-3</c:v>
                  </c:pt>
                  <c:pt idx="73">
                    <c:v>2.3038462911658636E-3</c:v>
                  </c:pt>
                  <c:pt idx="74">
                    <c:v>2.3122183307065598E-3</c:v>
                  </c:pt>
                  <c:pt idx="75">
                    <c:v>2.3223134551840574E-3</c:v>
                  </c:pt>
                  <c:pt idx="76">
                    <c:v>2.3344014074479537E-3</c:v>
                  </c:pt>
                  <c:pt idx="77">
                    <c:v>2.3487586066727262E-3</c:v>
                  </c:pt>
                  <c:pt idx="78">
                    <c:v>2.3656613449001486E-3</c:v>
                  </c:pt>
                  <c:pt idx="79">
                    <c:v>2.3853780286456471E-3</c:v>
                  </c:pt>
                  <c:pt idx="80">
                    <c:v>2.4081611214646467E-3</c:v>
                  </c:pt>
                  <c:pt idx="81">
                    <c:v>2.4342397188286779E-3</c:v>
                  </c:pt>
                  <c:pt idx="82">
                    <c:v>2.4638139615500215E-3</c:v>
                  </c:pt>
                  <c:pt idx="83">
                    <c:v>2.4970527476456455E-3</c:v>
                  </c:pt>
                  <c:pt idx="84">
                    <c:v>2.5340964183788242E-3</c:v>
                  </c:pt>
                  <c:pt idx="85">
                    <c:v>2.5750662637753158E-3</c:v>
                  </c:pt>
                  <c:pt idx="86">
                    <c:v>2.6200828165199473E-3</c:v>
                  </c:pt>
                  <c:pt idx="87">
                    <c:v>2.6692949849981013E-3</c:v>
                  </c:pt>
                  <c:pt idx="88">
                    <c:v>2.7229221124203153E-3</c:v>
                  </c:pt>
                  <c:pt idx="89">
                    <c:v>2.7813110078794326E-3</c:v>
                  </c:pt>
                  <c:pt idx="90">
                    <c:v>2.8450097923858331E-3</c:v>
                  </c:pt>
                  <c:pt idx="91">
                    <c:v>2.9148598741112609E-3</c:v>
                  </c:pt>
                  <c:pt idx="92">
                    <c:v>2.9921062491280416E-3</c:v>
                  </c:pt>
                  <c:pt idx="93">
                    <c:v>3.0785242648536009E-3</c:v>
                  </c:pt>
                  <c:pt idx="94">
                    <c:v>3.1765576204502307E-3</c:v>
                  </c:pt>
                  <c:pt idx="95">
                    <c:v>3.2894575409891254E-3</c:v>
                  </c:pt>
                  <c:pt idx="96">
                    <c:v>3.4214071438513384E-3</c:v>
                  </c:pt>
                  <c:pt idx="97">
                    <c:v>3.5776094573529349E-3</c:v>
                  </c:pt>
                  <c:pt idx="98">
                    <c:v>3.7643151297112611E-3</c:v>
                  </c:pt>
                </c:numCache>
              </c:numRef>
            </c:plus>
            <c:minus>
              <c:numRef>
                <c:f>'Data fresh bones'!$MK$4:$MK$104</c:f>
                <c:numCache>
                  <c:formatCode>General</c:formatCode>
                  <c:ptCount val="101"/>
                  <c:pt idx="0">
                    <c:v>8.0901339090689152E-4</c:v>
                  </c:pt>
                  <c:pt idx="1">
                    <c:v>9.1170478457229358E-4</c:v>
                  </c:pt>
                  <c:pt idx="2">
                    <c:v>1.0292682369054287E-3</c:v>
                  </c:pt>
                  <c:pt idx="3">
                    <c:v>1.1439729910981823E-3</c:v>
                  </c:pt>
                  <c:pt idx="4">
                    <c:v>1.2483467087252074E-3</c:v>
                  </c:pt>
                  <c:pt idx="5">
                    <c:v>1.3398245930717236E-3</c:v>
                  </c:pt>
                  <c:pt idx="6">
                    <c:v>1.4181098207907952E-3</c:v>
                  </c:pt>
                  <c:pt idx="7">
                    <c:v>1.4839454087284742E-3</c:v>
                  </c:pt>
                  <c:pt idx="8">
                    <c:v>1.5385290108460739E-3</c:v>
                  </c:pt>
                  <c:pt idx="9">
                    <c:v>1.5832227478392133E-3</c:v>
                  </c:pt>
                  <c:pt idx="10">
                    <c:v>1.6194046468744085E-3</c:v>
                  </c:pt>
                  <c:pt idx="11">
                    <c:v>1.6483917737284994E-3</c:v>
                  </c:pt>
                  <c:pt idx="12">
                    <c:v>1.6714015993435373E-3</c:v>
                  </c:pt>
                  <c:pt idx="13">
                    <c:v>1.6895347272507725E-3</c:v>
                  </c:pt>
                  <c:pt idx="14">
                    <c:v>1.7037700031280213E-3</c:v>
                  </c:pt>
                  <c:pt idx="15">
                    <c:v>1.7149669539127672E-3</c:v>
                  </c:pt>
                  <c:pt idx="16">
                    <c:v>1.7238725391524831E-3</c:v>
                  </c:pt>
                  <c:pt idx="17">
                    <c:v>1.7311302990419269E-3</c:v>
                  </c:pt>
                  <c:pt idx="18">
                    <c:v>1.7372906128624798E-3</c:v>
                  </c:pt>
                  <c:pt idx="19">
                    <c:v>1.7428211685853855E-3</c:v>
                  </c:pt>
                  <c:pt idx="20">
                    <c:v>1.7481170068928194E-3</c:v>
                  </c:pt>
                  <c:pt idx="21">
                    <c:v>1.7535097008014894E-3</c:v>
                  </c:pt>
                  <c:pt idx="22">
                    <c:v>1.7592753947066231E-3</c:v>
                  </c:pt>
                  <c:pt idx="23">
                    <c:v>1.7656415665586096E-3</c:v>
                  </c:pt>
                  <c:pt idx="24">
                    <c:v>1.772792497674205E-3</c:v>
                  </c:pt>
                  <c:pt idx="25">
                    <c:v>1.7808735356452474E-3</c:v>
                  </c:pt>
                  <c:pt idx="26">
                    <c:v>1.7899943146419315E-3</c:v>
                  </c:pt>
                  <c:pt idx="27">
                    <c:v>1.8002311519537968E-3</c:v>
                  </c:pt>
                  <c:pt idx="28">
                    <c:v>1.8116288688642499E-3</c:v>
                  </c:pt>
                  <c:pt idx="29">
                    <c:v>1.8242022885900805E-3</c:v>
                  </c:pt>
                  <c:pt idx="30">
                    <c:v>1.8379376465435335E-3</c:v>
                  </c:pt>
                  <c:pt idx="31">
                    <c:v>1.85279411275732E-3</c:v>
                  </c:pt>
                  <c:pt idx="32">
                    <c:v>1.8687055783460295E-3</c:v>
                  </c:pt>
                  <c:pt idx="33">
                    <c:v>1.8855828033590924E-3</c:v>
                  </c:pt>
                  <c:pt idx="34">
                    <c:v>1.9033159682105296E-3</c:v>
                  </c:pt>
                  <c:pt idx="35">
                    <c:v>1.9217776201862356E-3</c:v>
                  </c:pt>
                  <c:pt idx="36">
                    <c:v>1.9408259641997994E-3</c:v>
                  </c:pt>
                  <c:pt idx="37">
                    <c:v>1.9603084153225073E-3</c:v>
                  </c:pt>
                  <c:pt idx="38">
                    <c:v>1.9800653104335413E-3</c:v>
                  </c:pt>
                  <c:pt idx="39">
                    <c:v>1.9999336670683257E-3</c:v>
                  </c:pt>
                  <c:pt idx="40">
                    <c:v>2.0197508776607365E-3</c:v>
                  </c:pt>
                  <c:pt idx="41">
                    <c:v>2.0393582348029221E-3</c:v>
                  </c:pt>
                  <c:pt idx="42">
                    <c:v>2.0586041956538437E-3</c:v>
                  </c:pt>
                  <c:pt idx="43">
                    <c:v>2.0773473091409852E-3</c:v>
                  </c:pt>
                  <c:pt idx="44">
                    <c:v>2.0954587464058418E-3</c:v>
                  </c:pt>
                  <c:pt idx="45">
                    <c:v>2.1128243917829157E-3</c:v>
                  </c:pt>
                  <c:pt idx="46">
                    <c:v>2.129346467674471E-3</c:v>
                  </c:pt>
                  <c:pt idx="47">
                    <c:v>2.1449446815865127E-3</c:v>
                  </c:pt>
                  <c:pt idx="48">
                    <c:v>2.1595568972388002E-3</c:v>
                  </c:pt>
                  <c:pt idx="49">
                    <c:v>2.1731393441638308E-3</c:v>
                  </c:pt>
                  <c:pt idx="50">
                    <c:v>2.1856663917895077E-3</c:v>
                  </c:pt>
                  <c:pt idx="51">
                    <c:v>2.1971299248911415E-3</c:v>
                  </c:pt>
                  <c:pt idx="52">
                    <c:v>2.207538367683521E-3</c:v>
                  </c:pt>
                  <c:pt idx="53">
                    <c:v>2.2169154137722446E-3</c:v>
                  </c:pt>
                  <c:pt idx="54">
                    <c:v>2.2252985286191958E-3</c:v>
                  </c:pt>
                  <c:pt idx="55">
                    <c:v>2.2327372998591031E-3</c:v>
                  </c:pt>
                  <c:pt idx="56">
                    <c:v>2.2392917183168969E-3</c:v>
                  </c:pt>
                  <c:pt idx="57">
                    <c:v>2.2450304783545099E-3</c:v>
                  </c:pt>
                  <c:pt idx="58">
                    <c:v>2.2500293895281374E-3</c:v>
                  </c:pt>
                  <c:pt idx="59">
                    <c:v>2.2543699917014636E-3</c:v>
                  </c:pt>
                  <c:pt idx="60">
                    <c:v>2.2581384619571937E-3</c:v>
                  </c:pt>
                  <c:pt idx="61">
                    <c:v>2.2614248931652112E-3</c:v>
                  </c:pt>
                  <c:pt idx="62">
                    <c:v>2.2643230103131691E-3</c:v>
                  </c:pt>
                  <c:pt idx="63">
                    <c:v>2.2669303713067227E-3</c:v>
                  </c:pt>
                  <c:pt idx="64">
                    <c:v>2.269349073781431E-3</c:v>
                  </c:pt>
                  <c:pt idx="65">
                    <c:v>2.2716869587424077E-3</c:v>
                  </c:pt>
                  <c:pt idx="66">
                    <c:v>2.2740592661160699E-3</c:v>
                  </c:pt>
                  <c:pt idx="67">
                    <c:v>2.2765906575387502E-3</c:v>
                  </c:pt>
                  <c:pt idx="68">
                    <c:v>2.2794174793708474E-3</c:v>
                  </c:pt>
                  <c:pt idx="69">
                    <c:v>2.2826900960493794E-3</c:v>
                  </c:pt>
                  <c:pt idx="70">
                    <c:v>2.2865750832345893E-3</c:v>
                  </c:pt>
                  <c:pt idx="71">
                    <c:v>2.2912570354394796E-3</c:v>
                  </c:pt>
                  <c:pt idx="72">
                    <c:v>2.2969397186900814E-3</c:v>
                  </c:pt>
                  <c:pt idx="73">
                    <c:v>2.3038462911658636E-3</c:v>
                  </c:pt>
                  <c:pt idx="74">
                    <c:v>2.3122183307065598E-3</c:v>
                  </c:pt>
                  <c:pt idx="75">
                    <c:v>2.3223134551840574E-3</c:v>
                  </c:pt>
                  <c:pt idx="76">
                    <c:v>2.3344014074479537E-3</c:v>
                  </c:pt>
                  <c:pt idx="77">
                    <c:v>2.3487586066727262E-3</c:v>
                  </c:pt>
                  <c:pt idx="78">
                    <c:v>2.3656613449001486E-3</c:v>
                  </c:pt>
                  <c:pt idx="79">
                    <c:v>2.3853780286456471E-3</c:v>
                  </c:pt>
                  <c:pt idx="80">
                    <c:v>2.4081611214646467E-3</c:v>
                  </c:pt>
                  <c:pt idx="81">
                    <c:v>2.4342397188286779E-3</c:v>
                  </c:pt>
                  <c:pt idx="82">
                    <c:v>2.4638139615500215E-3</c:v>
                  </c:pt>
                  <c:pt idx="83">
                    <c:v>2.4970527476456455E-3</c:v>
                  </c:pt>
                  <c:pt idx="84">
                    <c:v>2.5340964183788242E-3</c:v>
                  </c:pt>
                  <c:pt idx="85">
                    <c:v>2.5750662637753158E-3</c:v>
                  </c:pt>
                  <c:pt idx="86">
                    <c:v>2.6200828165199473E-3</c:v>
                  </c:pt>
                  <c:pt idx="87">
                    <c:v>2.6692949849981013E-3</c:v>
                  </c:pt>
                  <c:pt idx="88">
                    <c:v>2.7229221124203153E-3</c:v>
                  </c:pt>
                  <c:pt idx="89">
                    <c:v>2.7813110078794326E-3</c:v>
                  </c:pt>
                  <c:pt idx="90">
                    <c:v>2.8450097923858331E-3</c:v>
                  </c:pt>
                  <c:pt idx="91">
                    <c:v>2.9148598741112609E-3</c:v>
                  </c:pt>
                  <c:pt idx="92">
                    <c:v>2.9921062491280416E-3</c:v>
                  </c:pt>
                  <c:pt idx="93">
                    <c:v>3.0785242648536009E-3</c:v>
                  </c:pt>
                  <c:pt idx="94">
                    <c:v>3.1765576204502307E-3</c:v>
                  </c:pt>
                  <c:pt idx="95">
                    <c:v>3.2894575409891254E-3</c:v>
                  </c:pt>
                  <c:pt idx="96">
                    <c:v>3.4214071438513384E-3</c:v>
                  </c:pt>
                  <c:pt idx="97">
                    <c:v>3.5776094573529349E-3</c:v>
                  </c:pt>
                  <c:pt idx="98">
                    <c:v>3.7643151297112611E-3</c:v>
                  </c:pt>
                </c:numCache>
              </c:numRef>
            </c:minus>
            <c:spPr>
              <a:ln>
                <a:solidFill>
                  <a:schemeClr val="accent1"/>
                </a:solidFill>
              </a:ln>
            </c:spPr>
          </c:errBars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bones'!$MH$4:$MH$104</c:f>
              <c:numCache>
                <c:formatCode>General</c:formatCode>
                <c:ptCount val="101"/>
                <c:pt idx="0">
                  <c:v>-7.4400000000000009E-4</c:v>
                </c:pt>
                <c:pt idx="1">
                  <c:v>-6.6803996862281221E-4</c:v>
                </c:pt>
                <c:pt idx="2">
                  <c:v>-6.0210209403722601E-4</c:v>
                </c:pt>
                <c:pt idx="3">
                  <c:v>-5.4443392767181977E-4</c:v>
                </c:pt>
                <c:pt idx="4">
                  <c:v>-4.9347799199382712E-4</c:v>
                </c:pt>
                <c:pt idx="5">
                  <c:v>-4.4786004770965856E-4</c:v>
                </c:pt>
                <c:pt idx="6">
                  <c:v>-4.0637766926730339E-4</c:v>
                </c:pt>
                <c:pt idx="7">
                  <c:v>-3.6798912866059042E-4</c:v>
                </c:pt>
                <c:pt idx="8">
                  <c:v>-3.318025875353374E-4</c:v>
                </c:pt>
                <c:pt idx="9">
                  <c:v>-2.9706559759736054E-4</c:v>
                </c:pt>
                <c:pt idx="10">
                  <c:v>-2.6315490932235839E-4</c:v>
                </c:pt>
                <c:pt idx="11">
                  <c:v>-2.2956658896767241E-4</c:v>
                </c:pt>
                <c:pt idx="12">
                  <c:v>-1.959064438859165E-4</c:v>
                </c:pt>
                <c:pt idx="13">
                  <c:v>-1.6188075614047935E-4</c:v>
                </c:pt>
                <c:pt idx="14">
                  <c:v>-1.2728732442289728E-4</c:v>
                </c:pt>
                <c:pt idx="15">
                  <c:v>-9.2006814272101961E-5</c:v>
                </c:pt>
                <c:pt idx="16">
                  <c:v>-5.5994416595540487E-5</c:v>
                </c:pt>
                <c:pt idx="17">
                  <c:v>-1.9271814492167697E-5</c:v>
                </c:pt>
                <c:pt idx="18">
                  <c:v>1.8080541622694234E-5</c:v>
                </c:pt>
                <c:pt idx="19">
                  <c:v>5.593085059061998E-5</c:v>
                </c:pt>
                <c:pt idx="20">
                  <c:v>9.4103068781465024E-5</c:v>
                </c:pt>
                <c:pt idx="21">
                  <c:v>1.3238371006289707E-4</c:v>
                </c:pt>
                <c:pt idx="22">
                  <c:v>1.7052833746803619E-4</c:v>
                </c:pt>
                <c:pt idx="23">
                  <c:v>2.0826774656122966E-4</c:v>
                </c:pt>
                <c:pt idx="24">
                  <c:v>2.4531384050196234E-4</c:v>
                </c:pt>
                <c:pt idx="25">
                  <c:v>2.813651968068731E-4</c:v>
                </c:pt>
                <c:pt idx="26">
                  <c:v>3.1611232580993465E-4</c:v>
                </c:pt>
                <c:pt idx="27">
                  <c:v>3.4924262082071909E-4</c:v>
                </c:pt>
                <c:pt idx="28">
                  <c:v>3.804449999808257E-4</c:v>
                </c:pt>
                <c:pt idx="29">
                  <c:v>4.0941423981841223E-4</c:v>
                </c:pt>
                <c:pt idx="30">
                  <c:v>4.3585500050087427E-4</c:v>
                </c:pt>
                <c:pt idx="31">
                  <c:v>4.5948554278564416E-4</c:v>
                </c:pt>
                <c:pt idx="32">
                  <c:v>4.8004113666909559E-4</c:v>
                </c:pt>
                <c:pt idx="33">
                  <c:v>4.9727716173362049E-4</c:v>
                </c:pt>
                <c:pt idx="34">
                  <c:v>5.1097189919280435E-4</c:v>
                </c:pt>
                <c:pt idx="35">
                  <c:v>5.2092901563472241E-4</c:v>
                </c:pt>
                <c:pt idx="36">
                  <c:v>5.2697973846337173E-4</c:v>
                </c:pt>
                <c:pt idx="37">
                  <c:v>5.2898472303830059E-4</c:v>
                </c:pt>
                <c:pt idx="38">
                  <c:v>5.26835611512162E-4</c:v>
                </c:pt>
                <c:pt idx="39">
                  <c:v>5.2045628336669771E-4</c:v>
                </c:pt>
                <c:pt idx="40">
                  <c:v>5.0980379764657387E-4</c:v>
                </c:pt>
                <c:pt idx="41">
                  <c:v>4.948690268914758E-4</c:v>
                </c:pt>
                <c:pt idx="42">
                  <c:v>4.7567698276632938E-4</c:v>
                </c:pt>
                <c:pt idx="43">
                  <c:v>4.5228683338962363E-4</c:v>
                </c:pt>
                <c:pt idx="44">
                  <c:v>4.2479161235991353E-4</c:v>
                </c:pt>
                <c:pt idx="45">
                  <c:v>3.9331761948027054E-4</c:v>
                </c:pt>
                <c:pt idx="46">
                  <c:v>3.5802351318119568E-4</c:v>
                </c:pt>
                <c:pt idx="47">
                  <c:v>3.1909909464126443E-4</c:v>
                </c:pt>
                <c:pt idx="48">
                  <c:v>2.7676378360624409E-4</c:v>
                </c:pt>
                <c:pt idx="49">
                  <c:v>2.3126478590606873E-4</c:v>
                </c:pt>
                <c:pt idx="50">
                  <c:v>1.8287495267020257E-4</c:v>
                </c:pt>
                <c:pt idx="51">
                  <c:v>1.3189033124091565E-4</c:v>
                </c:pt>
                <c:pt idx="52">
                  <c:v>7.8627407784631587E-5</c:v>
                </c:pt>
                <c:pt idx="53">
                  <c:v>2.3420041601858585E-5</c:v>
                </c:pt>
                <c:pt idx="54">
                  <c:v>-3.3383908865390773E-5</c:v>
                </c:pt>
                <c:pt idx="55">
                  <c:v>-9.142626832754481E-5</c:v>
                </c:pt>
                <c:pt idx="56">
                  <c:v>-1.5034253524364016E-4</c:v>
                </c:pt>
                <c:pt idx="57">
                  <c:v>-2.0976618071895595E-4</c:v>
                </c:pt>
                <c:pt idx="58">
                  <c:v>-2.6933325570506283E-4</c:v>
                </c:pt>
                <c:pt idx="59">
                  <c:v>-3.2868730650122894E-4</c:v>
                </c:pt>
                <c:pt idx="60">
                  <c:v>-3.874845985580233E-4</c:v>
                </c:pt>
                <c:pt idx="61">
                  <c:v>-4.4539964858257135E-4</c:v>
                </c:pt>
                <c:pt idx="62">
                  <c:v>-5.0213106494607961E-4</c:v>
                </c:pt>
                <c:pt idx="63">
                  <c:v>-5.5740769639255365E-4</c:v>
                </c:pt>
                <c:pt idx="64">
                  <c:v>-6.1099508905000405E-4</c:v>
                </c:pt>
                <c:pt idx="65">
                  <c:v>-6.6270225174340719E-4</c:v>
                </c:pt>
                <c:pt idx="66">
                  <c:v>-7.1238872960929225E-4</c:v>
                </c:pt>
                <c:pt idx="67">
                  <c:v>-7.5997198601219812E-4</c:v>
                </c:pt>
                <c:pt idx="68">
                  <c:v>-8.0543509276355591E-4</c:v>
                </c:pt>
                <c:pt idx="69">
                  <c:v>-8.4883472864164813E-4</c:v>
                </c:pt>
                <c:pt idx="70">
                  <c:v>-8.9030948621388246E-4</c:v>
                </c:pt>
                <c:pt idx="71">
                  <c:v>-9.3008848696122474E-4</c:v>
                </c:pt>
                <c:pt idx="72">
                  <c:v>-9.6850030470388535E-4</c:v>
                </c:pt>
                <c:pt idx="73">
                  <c:v>-1.0059821973290085E-3</c:v>
                </c:pt>
                <c:pt idx="74">
                  <c:v>-1.043089646820464E-3</c:v>
                </c:pt>
                <c:pt idx="75">
                  <c:v>-1.0805062075910882E-3</c:v>
                </c:pt>
                <c:pt idx="76">
                  <c:v>-1.1190536631150464E-3</c:v>
                </c:pt>
                <c:pt idx="77">
                  <c:v>-1.1597024908637126E-3</c:v>
                </c:pt>
                <c:pt idx="78">
                  <c:v>-1.2035826355432707E-3</c:v>
                </c:pt>
                <c:pt idx="79">
                  <c:v>-1.2519945906328037E-3</c:v>
                </c:pt>
                <c:pt idx="80">
                  <c:v>-1.3064207882262041E-3</c:v>
                </c:pt>
                <c:pt idx="81">
                  <c:v>-1.3685372971744764E-3</c:v>
                </c:pt>
                <c:pt idx="82">
                  <c:v>-1.4402258295301792E-3</c:v>
                </c:pt>
                <c:pt idx="83">
                  <c:v>-1.523586055294971E-3</c:v>
                </c:pt>
                <c:pt idx="84">
                  <c:v>-1.6209482254668111E-3</c:v>
                </c:pt>
                <c:pt idx="85">
                  <c:v>-1.734886103391274E-3</c:v>
                </c:pt>
                <c:pt idx="86">
                  <c:v>-1.8682302044130904E-3</c:v>
                </c:pt>
                <c:pt idx="87">
                  <c:v>-2.0240813438303028E-3</c:v>
                </c:pt>
                <c:pt idx="88">
                  <c:v>-2.2058244931504761E-3</c:v>
                </c:pt>
                <c:pt idx="89">
                  <c:v>-2.4171429446483792E-3</c:v>
                </c:pt>
                <c:pt idx="90">
                  <c:v>-2.6620327842253105E-3</c:v>
                </c:pt>
                <c:pt idx="91">
                  <c:v>-2.9448176725708035E-3</c:v>
                </c:pt>
                <c:pt idx="92">
                  <c:v>-3.2701639346267436E-3</c:v>
                </c:pt>
                <c:pt idx="93">
                  <c:v>-3.6430959573514883E-3</c:v>
                </c:pt>
                <c:pt idx="94">
                  <c:v>-4.0690118957878493E-3</c:v>
                </c:pt>
                <c:pt idx="95">
                  <c:v>-4.5536996874318645E-3</c:v>
                </c:pt>
                <c:pt idx="96">
                  <c:v>-5.1033533749028333E-3</c:v>
                </c:pt>
                <c:pt idx="97">
                  <c:v>-5.7245897369186394E-3</c:v>
                </c:pt>
                <c:pt idx="98">
                  <c:v>-6.4244652275670024E-3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1D-4F18-80E8-8F03D0358FBF}"/>
            </c:ext>
          </c:extLst>
        </c:ser>
        <c:ser>
          <c:idx val="0"/>
          <c:order val="0"/>
          <c:spPr>
            <a:ln>
              <a:solidFill>
                <a:srgbClr val="C0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dry bone'!$CD$3:$CD$76</c:f>
                <c:numCache>
                  <c:formatCode>General</c:formatCode>
                  <c:ptCount val="74"/>
                  <c:pt idx="0">
                    <c:v>2.2972447264785118E-3</c:v>
                  </c:pt>
                  <c:pt idx="1">
                    <c:v>2.1398420630500776E-3</c:v>
                  </c:pt>
                  <c:pt idx="2">
                    <c:v>3.1597381400401549E-3</c:v>
                  </c:pt>
                  <c:pt idx="3">
                    <c:v>4.0973439168865526E-3</c:v>
                  </c:pt>
                  <c:pt idx="4">
                    <c:v>4.7438288965152703E-3</c:v>
                  </c:pt>
                  <c:pt idx="5">
                    <c:v>5.1060307577780331E-3</c:v>
                  </c:pt>
                  <c:pt idx="6">
                    <c:v>5.2250077923072574E-3</c:v>
                  </c:pt>
                  <c:pt idx="7">
                    <c:v>5.1463258753817308E-3</c:v>
                  </c:pt>
                  <c:pt idx="8">
                    <c:v>4.9137762831206197E-3</c:v>
                  </c:pt>
                  <c:pt idx="9">
                    <c:v>4.5686004128795395E-3</c:v>
                  </c:pt>
                  <c:pt idx="10">
                    <c:v>4.1509089800386423E-3</c:v>
                  </c:pt>
                  <c:pt idx="11">
                    <c:v>3.702831467828373E-3</c:v>
                  </c:pt>
                  <c:pt idx="12">
                    <c:v>3.2735598503125319E-3</c:v>
                  </c:pt>
                  <c:pt idx="13">
                    <c:v>2.9250943826221705E-3</c:v>
                  </c:pt>
                  <c:pt idx="14">
                    <c:v>2.7311799409742272E-3</c:v>
                  </c:pt>
                  <c:pt idx="15">
                    <c:v>2.7540001801971818E-3</c:v>
                  </c:pt>
                  <c:pt idx="16">
                    <c:v>3.005526647396214E-3</c:v>
                  </c:pt>
                  <c:pt idx="17">
                    <c:v>3.4437959560563499E-3</c:v>
                  </c:pt>
                  <c:pt idx="18">
                    <c:v>4.0098244271509547E-3</c:v>
                  </c:pt>
                  <c:pt idx="19">
                    <c:v>4.6550242706180061E-3</c:v>
                  </c:pt>
                  <c:pt idx="20">
                    <c:v>5.3457718615198191E-3</c:v>
                  </c:pt>
                  <c:pt idx="21">
                    <c:v>6.0593594044189058E-3</c:v>
                  </c:pt>
                  <c:pt idx="22">
                    <c:v>6.779751486482498E-3</c:v>
                  </c:pt>
                  <c:pt idx="23">
                    <c:v>7.494799401950086E-3</c:v>
                  </c:pt>
                  <c:pt idx="24">
                    <c:v>8.1946301812884648E-3</c:v>
                  </c:pt>
                  <c:pt idx="25">
                    <c:v>8.8707630590293719E-3</c:v>
                  </c:pt>
                  <c:pt idx="26">
                    <c:v>9.5156497716757035E-3</c:v>
                  </c:pt>
                  <c:pt idx="27">
                    <c:v>1.0122460093082092E-2</c:v>
                  </c:pt>
                  <c:pt idx="28">
                    <c:v>1.0685009816018951E-2</c:v>
                  </c:pt>
                  <c:pt idx="29">
                    <c:v>1.1197770915779445E-2</c:v>
                  </c:pt>
                  <c:pt idx="30">
                    <c:v>1.165592739694098E-2</c:v>
                  </c:pt>
                  <c:pt idx="31">
                    <c:v>1.2055453915694476E-2</c:v>
                  </c:pt>
                  <c:pt idx="32">
                    <c:v>1.2393202292365917E-2</c:v>
                  </c:pt>
                  <c:pt idx="33">
                    <c:v>1.2666985902274927E-2</c:v>
                  </c:pt>
                  <c:pt idx="34">
                    <c:v>1.2875654942886304E-2</c:v>
                  </c:pt>
                  <c:pt idx="35">
                    <c:v>1.3019157419795318E-2</c:v>
                  </c:pt>
                  <c:pt idx="36">
                    <c:v>1.3098581764925954E-2</c:v>
                  </c:pt>
                  <c:pt idx="37">
                    <c:v>1.3116177526676469E-2</c:v>
                  </c:pt>
                  <c:pt idx="38">
                    <c:v>1.307535070036964E-2</c:v>
                  </c:pt>
                  <c:pt idx="39">
                    <c:v>1.2980630113814675E-2</c:v>
                  </c:pt>
                  <c:pt idx="40">
                    <c:v>1.2837600973080301E-2</c:v>
                  </c:pt>
                  <c:pt idx="41">
                    <c:v>1.2652801386507363E-2</c:v>
                  </c:pt>
                  <c:pt idx="42">
                    <c:v>1.2433577696997758E-2</c:v>
                  </c:pt>
                  <c:pt idx="43">
                    <c:v>1.2187895177196017E-2</c:v>
                  </c:pt>
                  <c:pt idx="44">
                    <c:v>1.1924102639508927E-2</c:v>
                  </c:pt>
                  <c:pt idx="45">
                    <c:v>1.165065342355885E-2</c:v>
                  </c:pt>
                  <c:pt idx="46">
                    <c:v>1.1375791566807741E-2</c:v>
                  </c:pt>
                  <c:pt idx="47">
                    <c:v>1.1107220755970112E-2</c:v>
                  </c:pt>
                  <c:pt idx="48">
                    <c:v>1.0851783898400743E-2</c:v>
                  </c:pt>
                  <c:pt idx="49">
                    <c:v>1.0615190406701634E-2</c:v>
                  </c:pt>
                  <c:pt idx="50">
                    <c:v>1.0401832758498064E-2</c:v>
                  </c:pt>
                  <c:pt idx="51">
                    <c:v>1.0214729393293652E-2</c:v>
                  </c:pt>
                  <c:pt idx="52">
                    <c:v>1.0055614815676732E-2</c:v>
                  </c:pt>
                  <c:pt idx="53">
                    <c:v>9.9251705458841422E-3</c:v>
                  </c:pt>
                  <c:pt idx="54">
                    <c:v>9.8233570489767771E-3</c:v>
                  </c:pt>
                  <c:pt idx="55">
                    <c:v>9.7497745712808934E-3</c:v>
                  </c:pt>
                  <c:pt idx="56">
                    <c:v>9.7039577531007112E-3</c:v>
                  </c:pt>
                  <c:pt idx="57">
                    <c:v>9.6855008841653361E-3</c:v>
                  </c:pt>
                  <c:pt idx="58">
                    <c:v>9.6939211915693119E-3</c:v>
                  </c:pt>
                  <c:pt idx="59">
                    <c:v>9.7281981201460307E-3</c:v>
                  </c:pt>
                  <c:pt idx="60">
                    <c:v>9.7859762919547105E-3</c:v>
                  </c:pt>
                  <c:pt idx="61">
                    <c:v>9.8624828998468226E-3</c:v>
                  </c:pt>
                  <c:pt idx="62">
                    <c:v>9.9492733680489435E-3</c:v>
                  </c:pt>
                  <c:pt idx="63">
                    <c:v>1.0032963261472462E-2</c:v>
                  </c:pt>
                  <c:pt idx="64">
                    <c:v>1.0094114457582057E-2</c:v>
                  </c:pt>
                  <c:pt idx="65">
                    <c:v>1.0106421332701804E-2</c:v>
                  </c:pt>
                  <c:pt idx="66">
                    <c:v>1.0036316009371134E-2</c:v>
                  </c:pt>
                  <c:pt idx="67">
                    <c:v>9.8431383125186424E-3</c:v>
                  </c:pt>
                  <c:pt idx="68">
                    <c:v>9.4802053199998862E-3</c:v>
                  </c:pt>
                  <c:pt idx="69">
                    <c:v>8.8977464666492832E-3</c:v>
                  </c:pt>
                  <c:pt idx="70">
                    <c:v>8.0507016091920375E-3</c:v>
                  </c:pt>
                  <c:pt idx="71">
                    <c:v>6.9217574742587483E-3</c:v>
                  </c:pt>
                  <c:pt idx="72">
                    <c:v>5.6008736011262019E-3</c:v>
                  </c:pt>
                  <c:pt idx="73">
                    <c:v>4.5767044496587842E-3</c:v>
                  </c:pt>
                </c:numCache>
              </c:numRef>
            </c:plus>
            <c:minus>
              <c:numRef>
                <c:f>'Data dry bone'!$CD$3:$CD$76</c:f>
                <c:numCache>
                  <c:formatCode>General</c:formatCode>
                  <c:ptCount val="74"/>
                  <c:pt idx="0">
                    <c:v>2.2972447264785118E-3</c:v>
                  </c:pt>
                  <c:pt idx="1">
                    <c:v>2.1398420630500776E-3</c:v>
                  </c:pt>
                  <c:pt idx="2">
                    <c:v>3.1597381400401549E-3</c:v>
                  </c:pt>
                  <c:pt idx="3">
                    <c:v>4.0973439168865526E-3</c:v>
                  </c:pt>
                  <c:pt idx="4">
                    <c:v>4.7438288965152703E-3</c:v>
                  </c:pt>
                  <c:pt idx="5">
                    <c:v>5.1060307577780331E-3</c:v>
                  </c:pt>
                  <c:pt idx="6">
                    <c:v>5.2250077923072574E-3</c:v>
                  </c:pt>
                  <c:pt idx="7">
                    <c:v>5.1463258753817308E-3</c:v>
                  </c:pt>
                  <c:pt idx="8">
                    <c:v>4.9137762831206197E-3</c:v>
                  </c:pt>
                  <c:pt idx="9">
                    <c:v>4.5686004128795395E-3</c:v>
                  </c:pt>
                  <c:pt idx="10">
                    <c:v>4.1509089800386423E-3</c:v>
                  </c:pt>
                  <c:pt idx="11">
                    <c:v>3.702831467828373E-3</c:v>
                  </c:pt>
                  <c:pt idx="12">
                    <c:v>3.2735598503125319E-3</c:v>
                  </c:pt>
                  <c:pt idx="13">
                    <c:v>2.9250943826221705E-3</c:v>
                  </c:pt>
                  <c:pt idx="14">
                    <c:v>2.7311799409742272E-3</c:v>
                  </c:pt>
                  <c:pt idx="15">
                    <c:v>2.7540001801971818E-3</c:v>
                  </c:pt>
                  <c:pt idx="16">
                    <c:v>3.005526647396214E-3</c:v>
                  </c:pt>
                  <c:pt idx="17">
                    <c:v>3.4437959560563499E-3</c:v>
                  </c:pt>
                  <c:pt idx="18">
                    <c:v>4.0098244271509547E-3</c:v>
                  </c:pt>
                  <c:pt idx="19">
                    <c:v>4.6550242706180061E-3</c:v>
                  </c:pt>
                  <c:pt idx="20">
                    <c:v>5.3457718615198191E-3</c:v>
                  </c:pt>
                  <c:pt idx="21">
                    <c:v>6.0593594044189058E-3</c:v>
                  </c:pt>
                  <c:pt idx="22">
                    <c:v>6.779751486482498E-3</c:v>
                  </c:pt>
                  <c:pt idx="23">
                    <c:v>7.494799401950086E-3</c:v>
                  </c:pt>
                  <c:pt idx="24">
                    <c:v>8.1946301812884648E-3</c:v>
                  </c:pt>
                  <c:pt idx="25">
                    <c:v>8.8707630590293719E-3</c:v>
                  </c:pt>
                  <c:pt idx="26">
                    <c:v>9.5156497716757035E-3</c:v>
                  </c:pt>
                  <c:pt idx="27">
                    <c:v>1.0122460093082092E-2</c:v>
                  </c:pt>
                  <c:pt idx="28">
                    <c:v>1.0685009816018951E-2</c:v>
                  </c:pt>
                  <c:pt idx="29">
                    <c:v>1.1197770915779445E-2</c:v>
                  </c:pt>
                  <c:pt idx="30">
                    <c:v>1.165592739694098E-2</c:v>
                  </c:pt>
                  <c:pt idx="31">
                    <c:v>1.2055453915694476E-2</c:v>
                  </c:pt>
                  <c:pt idx="32">
                    <c:v>1.2393202292365917E-2</c:v>
                  </c:pt>
                  <c:pt idx="33">
                    <c:v>1.2666985902274927E-2</c:v>
                  </c:pt>
                  <c:pt idx="34">
                    <c:v>1.2875654942886304E-2</c:v>
                  </c:pt>
                  <c:pt idx="35">
                    <c:v>1.3019157419795318E-2</c:v>
                  </c:pt>
                  <c:pt idx="36">
                    <c:v>1.3098581764925954E-2</c:v>
                  </c:pt>
                  <c:pt idx="37">
                    <c:v>1.3116177526676469E-2</c:v>
                  </c:pt>
                  <c:pt idx="38">
                    <c:v>1.307535070036964E-2</c:v>
                  </c:pt>
                  <c:pt idx="39">
                    <c:v>1.2980630113814675E-2</c:v>
                  </c:pt>
                  <c:pt idx="40">
                    <c:v>1.2837600973080301E-2</c:v>
                  </c:pt>
                  <c:pt idx="41">
                    <c:v>1.2652801386507363E-2</c:v>
                  </c:pt>
                  <c:pt idx="42">
                    <c:v>1.2433577696997758E-2</c:v>
                  </c:pt>
                  <c:pt idx="43">
                    <c:v>1.2187895177196017E-2</c:v>
                  </c:pt>
                  <c:pt idx="44">
                    <c:v>1.1924102639508927E-2</c:v>
                  </c:pt>
                  <c:pt idx="45">
                    <c:v>1.165065342355885E-2</c:v>
                  </c:pt>
                  <c:pt idx="46">
                    <c:v>1.1375791566807741E-2</c:v>
                  </c:pt>
                  <c:pt idx="47">
                    <c:v>1.1107220755970112E-2</c:v>
                  </c:pt>
                  <c:pt idx="48">
                    <c:v>1.0851783898400743E-2</c:v>
                  </c:pt>
                  <c:pt idx="49">
                    <c:v>1.0615190406701634E-2</c:v>
                  </c:pt>
                  <c:pt idx="50">
                    <c:v>1.0401832758498064E-2</c:v>
                  </c:pt>
                  <c:pt idx="51">
                    <c:v>1.0214729393293652E-2</c:v>
                  </c:pt>
                  <c:pt idx="52">
                    <c:v>1.0055614815676732E-2</c:v>
                  </c:pt>
                  <c:pt idx="53">
                    <c:v>9.9251705458841422E-3</c:v>
                  </c:pt>
                  <c:pt idx="54">
                    <c:v>9.8233570489767771E-3</c:v>
                  </c:pt>
                  <c:pt idx="55">
                    <c:v>9.7497745712808934E-3</c:v>
                  </c:pt>
                  <c:pt idx="56">
                    <c:v>9.7039577531007112E-3</c:v>
                  </c:pt>
                  <c:pt idx="57">
                    <c:v>9.6855008841653361E-3</c:v>
                  </c:pt>
                  <c:pt idx="58">
                    <c:v>9.6939211915693119E-3</c:v>
                  </c:pt>
                  <c:pt idx="59">
                    <c:v>9.7281981201460307E-3</c:v>
                  </c:pt>
                  <c:pt idx="60">
                    <c:v>9.7859762919547105E-3</c:v>
                  </c:pt>
                  <c:pt idx="61">
                    <c:v>9.8624828998468226E-3</c:v>
                  </c:pt>
                  <c:pt idx="62">
                    <c:v>9.9492733680489435E-3</c:v>
                  </c:pt>
                  <c:pt idx="63">
                    <c:v>1.0032963261472462E-2</c:v>
                  </c:pt>
                  <c:pt idx="64">
                    <c:v>1.0094114457582057E-2</c:v>
                  </c:pt>
                  <c:pt idx="65">
                    <c:v>1.0106421332701804E-2</c:v>
                  </c:pt>
                  <c:pt idx="66">
                    <c:v>1.0036316009371134E-2</c:v>
                  </c:pt>
                  <c:pt idx="67">
                    <c:v>9.8431383125186424E-3</c:v>
                  </c:pt>
                  <c:pt idx="68">
                    <c:v>9.4802053199998862E-3</c:v>
                  </c:pt>
                  <c:pt idx="69">
                    <c:v>8.8977464666492832E-3</c:v>
                  </c:pt>
                  <c:pt idx="70">
                    <c:v>8.0507016091920375E-3</c:v>
                  </c:pt>
                  <c:pt idx="71">
                    <c:v>6.9217574742587483E-3</c:v>
                  </c:pt>
                  <c:pt idx="72">
                    <c:v>5.6008736011262019E-3</c:v>
                  </c:pt>
                  <c:pt idx="73">
                    <c:v>4.5767044496587842E-3</c:v>
                  </c:pt>
                </c:numCache>
              </c:numRef>
            </c:minus>
            <c:spPr>
              <a:ln>
                <a:solidFill>
                  <a:srgbClr val="C00000"/>
                </a:solidFill>
              </a:ln>
            </c:spPr>
          </c:errBars>
          <c:xVal>
            <c:numRef>
              <c:f>'Data dry bone'!$BW$3:$BW$76</c:f>
              <c:numCache>
                <c:formatCode>General</c:formatCode>
                <c:ptCount val="74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bone'!$CB$3:$CB$76</c:f>
              <c:numCache>
                <c:formatCode>General</c:formatCode>
                <c:ptCount val="74"/>
                <c:pt idx="0">
                  <c:v>4.0000000000000001E-3</c:v>
                </c:pt>
                <c:pt idx="1">
                  <c:v>2.2059795679218166E-3</c:v>
                </c:pt>
                <c:pt idx="2">
                  <c:v>2.986777977914256E-3</c:v>
                </c:pt>
                <c:pt idx="3">
                  <c:v>5.9157764049843527E-3</c:v>
                </c:pt>
                <c:pt idx="4">
                  <c:v>1.0606330684109705E-2</c:v>
                </c:pt>
                <c:pt idx="5">
                  <c:v>1.6709567482788873E-2</c:v>
                </c:pt>
                <c:pt idx="6">
                  <c:v>2.391223712202957E-2</c:v>
                </c:pt>
                <c:pt idx="7">
                  <c:v>3.1934623045774657E-2</c:v>
                </c:pt>
                <c:pt idx="8">
                  <c:v>4.0528507938765813E-2</c:v>
                </c:pt>
                <c:pt idx="9">
                  <c:v>4.9475196492845069E-2</c:v>
                </c:pt>
                <c:pt idx="10">
                  <c:v>5.858359482169416E-2</c:v>
                </c:pt>
                <c:pt idx="11">
                  <c:v>6.7688346524011414E-2</c:v>
                </c:pt>
                <c:pt idx="12">
                  <c:v>7.6648025395126745E-2</c:v>
                </c:pt>
                <c:pt idx="13">
                  <c:v>8.5343384787054208E-2</c:v>
                </c:pt>
                <c:pt idx="14">
                  <c:v>9.3675663616982319E-2</c:v>
                </c:pt>
                <c:pt idx="15">
                  <c:v>0.10156494902420228</c:v>
                </c:pt>
                <c:pt idx="16">
                  <c:v>0.10894859567547374</c:v>
                </c:pt>
                <c:pt idx="17">
                  <c:v>0.1157797017188288</c:v>
                </c:pt>
                <c:pt idx="18">
                  <c:v>0.12202564138581312</c:v>
                </c:pt>
                <c:pt idx="19">
                  <c:v>0.12766665424216558</c:v>
                </c:pt>
                <c:pt idx="20">
                  <c:v>0.13269449108693462</c:v>
                </c:pt>
                <c:pt idx="21">
                  <c:v>0.13711111650003391</c:v>
                </c:pt>
                <c:pt idx="22">
                  <c:v>0.1409274680382343</c:v>
                </c:pt>
                <c:pt idx="23">
                  <c:v>0.14416227207959442</c:v>
                </c:pt>
                <c:pt idx="24">
                  <c:v>0.14684091631632804</c:v>
                </c:pt>
                <c:pt idx="25">
                  <c:v>0.14899437889611178</c:v>
                </c:pt>
                <c:pt idx="26">
                  <c:v>0.15065821421182651</c:v>
                </c:pt>
                <c:pt idx="27">
                  <c:v>0.15187159533974098</c:v>
                </c:pt>
                <c:pt idx="28">
                  <c:v>0.1526764131261282</c:v>
                </c:pt>
                <c:pt idx="29">
                  <c:v>0.15311643192232585</c:v>
                </c:pt>
                <c:pt idx="30">
                  <c:v>0.15323650196822863</c:v>
                </c:pt>
                <c:pt idx="31">
                  <c:v>0.15308182842422133</c:v>
                </c:pt>
                <c:pt idx="32">
                  <c:v>0.15269729705154916</c:v>
                </c:pt>
                <c:pt idx="33">
                  <c:v>0.15212685654112654</c:v>
                </c:pt>
                <c:pt idx="34">
                  <c:v>0.15141295749078168</c:v>
                </c:pt>
                <c:pt idx="35">
                  <c:v>0.15059604803094087</c:v>
                </c:pt>
                <c:pt idx="36">
                  <c:v>0.14971412609875087</c:v>
                </c:pt>
                <c:pt idx="37">
                  <c:v>0.14880234836063544</c:v>
                </c:pt>
                <c:pt idx="38">
                  <c:v>0.1478926957832952</c:v>
                </c:pt>
                <c:pt idx="39">
                  <c:v>0.14701369585314</c:v>
                </c:pt>
                <c:pt idx="40">
                  <c:v>0.14619020144416364</c:v>
                </c:pt>
                <c:pt idx="41">
                  <c:v>0.145443226334252</c:v>
                </c:pt>
                <c:pt idx="42">
                  <c:v>0.14478983736993167</c:v>
                </c:pt>
                <c:pt idx="43">
                  <c:v>0.14424310327955975</c:v>
                </c:pt>
                <c:pt idx="44">
                  <c:v>0.14381210013493478</c:v>
                </c:pt>
                <c:pt idx="45">
                  <c:v>0.14350197346137855</c:v>
                </c:pt>
                <c:pt idx="46">
                  <c:v>0.14331405699621769</c:v>
                </c:pt>
                <c:pt idx="47">
                  <c:v>0.14324604809572397</c:v>
                </c:pt>
                <c:pt idx="48">
                  <c:v>0.14329223979049466</c:v>
                </c:pt>
                <c:pt idx="49">
                  <c:v>0.1434438094892686</c:v>
                </c:pt>
                <c:pt idx="50">
                  <c:v>0.143689164331157</c:v>
                </c:pt>
                <c:pt idx="51">
                  <c:v>0.14401434318635128</c:v>
                </c:pt>
                <c:pt idx="52">
                  <c:v>0.14440347530524439</c:v>
                </c:pt>
                <c:pt idx="53">
                  <c:v>0.14483929561598821</c:v>
                </c:pt>
                <c:pt idx="54">
                  <c:v>0.14530371667049802</c:v>
                </c:pt>
                <c:pt idx="55">
                  <c:v>0.14577845723888491</c:v>
                </c:pt>
                <c:pt idx="56">
                  <c:v>0.14624572755236076</c:v>
                </c:pt>
                <c:pt idx="57">
                  <c:v>0.14668897119450883</c:v>
                </c:pt>
                <c:pt idx="58">
                  <c:v>0.14709366364107399</c:v>
                </c:pt>
                <c:pt idx="59">
                  <c:v>0.14744816744813105</c:v>
                </c:pt>
                <c:pt idx="60">
                  <c:v>0.14774464408872112</c:v>
                </c:pt>
                <c:pt idx="61">
                  <c:v>0.14798002243791791</c:v>
                </c:pt>
                <c:pt idx="62">
                  <c:v>0.14815702390632718</c:v>
                </c:pt>
                <c:pt idx="63">
                  <c:v>0.14828524422203027</c:v>
                </c:pt>
                <c:pt idx="64">
                  <c:v>0.14838229186096227</c:v>
                </c:pt>
                <c:pt idx="65">
                  <c:v>0.14847498312573174</c:v>
                </c:pt>
                <c:pt idx="66">
                  <c:v>0.14860059387287122</c:v>
                </c:pt>
                <c:pt idx="67">
                  <c:v>0.14880816788853712</c:v>
                </c:pt>
                <c:pt idx="68">
                  <c:v>0.14915988191262519</c:v>
                </c:pt>
                <c:pt idx="69">
                  <c:v>0.14973246731136042</c:v>
                </c:pt>
                <c:pt idx="70">
                  <c:v>0.1506186883982574</c:v>
                </c:pt>
                <c:pt idx="71">
                  <c:v>0.1519288774036443</c:v>
                </c:pt>
                <c:pt idx="72">
                  <c:v>0.15379252609247626</c:v>
                </c:pt>
                <c:pt idx="73">
                  <c:v>0.15635993403064657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01D-4F18-80E8-8F03D0358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277184"/>
        <c:axId val="164626432"/>
      </c:scatterChart>
      <c:valAx>
        <c:axId val="186277184"/>
        <c:scaling>
          <c:orientation val="minMax"/>
          <c:max val="1.6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 b="0"/>
                </a:pPr>
                <a:r>
                  <a:rPr lang="fr-FR" sz="1600" b="0"/>
                  <a:t>Flexion angle (rad)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500" b="1"/>
            </a:pPr>
            <a:endParaRPr lang="fr-FR"/>
          </a:p>
        </c:txPr>
        <c:crossAx val="164626432"/>
        <c:crossesAt val="-5.000000000000001E-2"/>
        <c:crossBetween val="midCat"/>
        <c:majorUnit val="0.4"/>
      </c:valAx>
      <c:valAx>
        <c:axId val="164626432"/>
        <c:scaling>
          <c:orientation val="minMax"/>
          <c:min val="-5.000000000000001E-2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500" b="1"/>
            </a:pPr>
            <a:endParaRPr lang="fr-FR"/>
          </a:p>
        </c:txPr>
        <c:crossAx val="186277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bones'!$MO$4:$MO$104</c:f>
              <c:numCache>
                <c:formatCode>General</c:formatCode>
                <c:ptCount val="101"/>
                <c:pt idx="0">
                  <c:v>4.0000000000000003E-5</c:v>
                </c:pt>
                <c:pt idx="1">
                  <c:v>5.496246018551237E-5</c:v>
                </c:pt>
                <c:pt idx="2">
                  <c:v>6.7312626534389117E-5</c:v>
                </c:pt>
                <c:pt idx="3">
                  <c:v>7.7418967328729402E-5</c:v>
                </c:pt>
                <c:pt idx="4">
                  <c:v>8.5616980787374224E-5</c:v>
                </c:pt>
                <c:pt idx="5">
                  <c:v>9.2210805146929393E-5</c:v>
                </c:pt>
                <c:pt idx="6">
                  <c:v>9.7474795122082686E-5</c:v>
                </c:pt>
                <c:pt idx="7">
                  <c:v>1.0165506474521516E-4</c:v>
                </c:pt>
                <c:pt idx="8">
                  <c:v>1.0497099658530687E-4</c:v>
                </c:pt>
                <c:pt idx="9">
                  <c:v>1.0761671734613637E-4</c:v>
                </c:pt>
                <c:pt idx="10">
                  <c:v>1.0976253984377486E-4</c:v>
                </c:pt>
                <c:pt idx="11">
                  <c:v>1.1155637136337431E-4</c:v>
                </c:pt>
                <c:pt idx="12">
                  <c:v>1.1312508839524951E-4</c:v>
                </c:pt>
                <c:pt idx="13">
                  <c:v>1.14575877750255E-4</c:v>
                </c:pt>
                <c:pt idx="14">
                  <c:v>1.1599754405445549E-4</c:v>
                </c:pt>
                <c:pt idx="15">
                  <c:v>1.1746178362309102E-4</c:v>
                </c:pt>
                <c:pt idx="16">
                  <c:v>1.1902442471383568E-4</c:v>
                </c:pt>
                <c:pt idx="17">
                  <c:v>1.2072663415935132E-4</c:v>
                </c:pt>
                <c:pt idx="18">
                  <c:v>1.2259609037913494E-4</c:v>
                </c:pt>
                <c:pt idx="19">
                  <c:v>1.2464812277065995E-4</c:v>
                </c:pt>
                <c:pt idx="20">
                  <c:v>1.2688681747981273E-4</c:v>
                </c:pt>
                <c:pt idx="21">
                  <c:v>1.2930608955062244E-4</c:v>
                </c:pt>
                <c:pt idx="22">
                  <c:v>1.3189072145428489E-4</c:v>
                </c:pt>
                <c:pt idx="23">
                  <c:v>1.3461736799748135E-4</c:v>
                </c:pt>
                <c:pt idx="24">
                  <c:v>1.3745552760999181E-4</c:v>
                </c:pt>
                <c:pt idx="25">
                  <c:v>1.4036848001160022E-4</c:v>
                </c:pt>
                <c:pt idx="26">
                  <c:v>1.4331419025829742E-4</c:v>
                </c:pt>
                <c:pt idx="27">
                  <c:v>1.4624617916777463E-4</c:v>
                </c:pt>
                <c:pt idx="28">
                  <c:v>1.4911436012421473E-4</c:v>
                </c:pt>
                <c:pt idx="29">
                  <c:v>1.5186584226237432E-4</c:v>
                </c:pt>
                <c:pt idx="30">
                  <c:v>1.5444570003096171E-4</c:v>
                </c:pt>
                <c:pt idx="31">
                  <c:v>1.5679770913530936E-4</c:v>
                </c:pt>
                <c:pt idx="32">
                  <c:v>1.5886504885934192E-4</c:v>
                </c:pt>
                <c:pt idx="33">
                  <c:v>1.6059097076683211E-4</c:v>
                </c:pt>
                <c:pt idx="34">
                  <c:v>1.6191943378195909E-4</c:v>
                </c:pt>
                <c:pt idx="35">
                  <c:v>1.6279570564915703E-4</c:v>
                </c:pt>
                <c:pt idx="36">
                  <c:v>1.6316693077225513E-4</c:v>
                </c:pt>
                <c:pt idx="37">
                  <c:v>1.629826644329184E-4</c:v>
                </c:pt>
                <c:pt idx="38">
                  <c:v>1.6219537338837823E-4</c:v>
                </c:pt>
                <c:pt idx="39">
                  <c:v>1.6076090284845434E-4</c:v>
                </c:pt>
                <c:pt idx="40">
                  <c:v>1.5863890983187955E-4</c:v>
                </c:pt>
                <c:pt idx="41">
                  <c:v>1.5579326290191225E-4</c:v>
                </c:pt>
                <c:pt idx="42">
                  <c:v>1.5219240828124236E-4</c:v>
                </c:pt>
                <c:pt idx="43">
                  <c:v>1.4780970234619286E-4</c:v>
                </c:pt>
                <c:pt idx="44">
                  <c:v>1.4262371050022715E-4</c:v>
                </c:pt>
                <c:pt idx="45">
                  <c:v>1.3661847242671908E-4</c:v>
                </c:pt>
                <c:pt idx="46">
                  <c:v>1.2978373372106119E-4</c:v>
                </c:pt>
                <c:pt idx="47">
                  <c:v>1.2211514390202572E-4</c:v>
                </c:pt>
                <c:pt idx="48">
                  <c:v>1.1361442080244893E-4</c:v>
                </c:pt>
                <c:pt idx="49">
                  <c:v>1.0428948133918957E-4</c:v>
                </c:pt>
                <c:pt idx="50">
                  <c:v>9.4154538662401407E-5</c:v>
                </c:pt>
                <c:pt idx="51">
                  <c:v>8.3230165684081798E-5</c:v>
                </c:pt>
                <c:pt idx="52">
                  <c:v>7.1543324985918685E-5</c:v>
                </c:pt>
                <c:pt idx="53">
                  <c:v>5.9127365106444398E-5</c:v>
                </c:pt>
                <c:pt idx="54">
                  <c:v>4.6021983207466769E-5</c:v>
                </c:pt>
                <c:pt idx="55">
                  <c:v>3.2273154119810759E-5</c:v>
                </c:pt>
                <c:pt idx="56">
                  <c:v>1.7933025768321978E-5</c:v>
                </c:pt>
                <c:pt idx="57">
                  <c:v>3.0597809762281648E-6</c:v>
                </c:pt>
                <c:pt idx="58">
                  <c:v>-1.22825343512906E-5</c:v>
                </c:pt>
                <c:pt idx="59">
                  <c:v>-2.8024216664160322E-5</c:v>
                </c:pt>
                <c:pt idx="60">
                  <c:v>-4.4090143825219732E-5</c:v>
                </c:pt>
                <c:pt idx="61">
                  <c:v>-6.0400047788727671E-5</c:v>
                </c:pt>
                <c:pt idx="62">
                  <c:v>-7.6868820899569684E-5</c:v>
                </c:pt>
                <c:pt idx="63">
                  <c:v>-9.3406855813146675E-5</c:v>
                </c:pt>
                <c:pt idx="64">
                  <c:v>-1.0992041903604437E-4</c:v>
                </c:pt>
                <c:pt idx="65">
                  <c:v>-1.26312058087318E-4</c:v>
                </c:pt>
                <c:pt idx="66">
                  <c:v>-1.4248104228052779E-4</c:v>
                </c:pt>
                <c:pt idx="67">
                  <c:v>-1.5832383712650769E-4</c:v>
                </c:pt>
                <c:pt idx="68">
                  <c:v>-1.7373461235676289E-4</c:v>
                </c:pt>
                <c:pt idx="69">
                  <c:v>-1.8860578356764545E-4</c:v>
                </c:pt>
                <c:pt idx="70">
                  <c:v>-2.0282858748520139E-4</c:v>
                </c:pt>
                <c:pt idx="71">
                  <c:v>-2.1629369085075215E-4</c:v>
                </c:pt>
                <c:pt idx="72">
                  <c:v>-2.2889183292711991E-4</c:v>
                </c:pt>
                <c:pt idx="73">
                  <c:v>-2.4051450162563138E-4</c:v>
                </c:pt>
                <c:pt idx="74">
                  <c:v>-2.5105464325377079E-4</c:v>
                </c:pt>
                <c:pt idx="75">
                  <c:v>-2.6040740588359164E-4</c:v>
                </c:pt>
                <c:pt idx="76">
                  <c:v>-2.6847091634079484E-4</c:v>
                </c:pt>
                <c:pt idx="77">
                  <c:v>-2.7514709081452756E-4</c:v>
                </c:pt>
                <c:pt idx="78">
                  <c:v>-2.8034247908784833E-4</c:v>
                </c:pt>
                <c:pt idx="79">
                  <c:v>-2.8396914238898376E-4</c:v>
                </c:pt>
                <c:pt idx="80">
                  <c:v>-2.8594556486322739E-4</c:v>
                </c:pt>
                <c:pt idx="81">
                  <c:v>-2.8619759866553281E-4</c:v>
                </c:pt>
                <c:pt idx="82">
                  <c:v>-2.8465944267386104E-4</c:v>
                </c:pt>
                <c:pt idx="83">
                  <c:v>-2.8127465482320768E-4</c:v>
                </c:pt>
                <c:pt idx="84">
                  <c:v>-2.7599719806032329E-4</c:v>
                </c:pt>
                <c:pt idx="85">
                  <c:v>-2.6879251991923788E-4</c:v>
                </c:pt>
                <c:pt idx="86">
                  <c:v>-2.5963866571721451E-4</c:v>
                </c:pt>
                <c:pt idx="87">
                  <c:v>-2.4852742537179574E-4</c:v>
                </c:pt>
                <c:pt idx="88">
                  <c:v>-2.3546551383832879E-4</c:v>
                </c:pt>
                <c:pt idx="89">
                  <c:v>-2.2047578516816619E-4</c:v>
                </c:pt>
                <c:pt idx="90">
                  <c:v>-2.0359848018757637E-4</c:v>
                </c:pt>
                <c:pt idx="91">
                  <c:v>-1.8489250779765156E-4</c:v>
                </c:pt>
                <c:pt idx="92">
                  <c:v>-1.6443675989445282E-4</c:v>
                </c:pt>
                <c:pt idx="93">
                  <c:v>-1.4233145991023315E-4</c:v>
                </c:pt>
                <c:pt idx="94">
                  <c:v>-1.1869954497517306E-4</c:v>
                </c:pt>
                <c:pt idx="95">
                  <c:v>-9.3688081699888257E-5</c:v>
                </c:pt>
                <c:pt idx="96">
                  <c:v>-6.7469715578647349E-5</c:v>
                </c:pt>
                <c:pt idx="97">
                  <c:v>-4.0244154013345408E-5</c:v>
                </c:pt>
                <c:pt idx="98">
                  <c:v>-1.2239682957911073E-5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83-41E4-93FE-45F5765C2EE0}"/>
            </c:ext>
          </c:extLst>
        </c:ser>
        <c:ser>
          <c:idx val="1"/>
          <c:order val="1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bones'!$MP$4:$MP$104</c:f>
              <c:numCache>
                <c:formatCode>General</c:formatCode>
                <c:ptCount val="101"/>
                <c:pt idx="0">
                  <c:v>2.9999999999999997E-4</c:v>
                </c:pt>
                <c:pt idx="1">
                  <c:v>3.145698268308198E-4</c:v>
                </c:pt>
                <c:pt idx="2">
                  <c:v>3.257836098976491E-4</c:v>
                </c:pt>
                <c:pt idx="3">
                  <c:v>3.3406843086469703E-4</c:v>
                </c:pt>
                <c:pt idx="4">
                  <c:v>3.3981384007285368E-4</c:v>
                </c:pt>
                <c:pt idx="5">
                  <c:v>3.433738551892868E-4</c:v>
                </c:pt>
                <c:pt idx="6">
                  <c:v>3.4506891082684301E-4</c:v>
                </c:pt>
                <c:pt idx="7">
                  <c:v>3.4518775913325252E-4</c:v>
                </c:pt>
                <c:pt idx="8">
                  <c:v>3.4398932135013856E-4</c:v>
                </c:pt>
                <c:pt idx="9">
                  <c:v>3.4170449034182993E-4</c:v>
                </c:pt>
                <c:pt idx="10">
                  <c:v>3.3853788409397856E-4</c:v>
                </c:pt>
                <c:pt idx="11">
                  <c:v>3.3466955018198049E-4</c:v>
                </c:pt>
                <c:pt idx="12">
                  <c:v>3.302566212092008E-4</c:v>
                </c:pt>
                <c:pt idx="13">
                  <c:v>3.2543492121500314E-4</c:v>
                </c:pt>
                <c:pt idx="14">
                  <c:v>3.2032052305258277E-4</c:v>
                </c:pt>
                <c:pt idx="15">
                  <c:v>3.1501125673660401E-4</c:v>
                </c:pt>
                <c:pt idx="16">
                  <c:v>3.0958816876064133E-4</c:v>
                </c:pt>
                <c:pt idx="17">
                  <c:v>3.0411693238442455E-4</c:v>
                </c:pt>
                <c:pt idx="18">
                  <c:v>2.9864920889088875E-4</c:v>
                </c:pt>
                <c:pt idx="19">
                  <c:v>2.9322395981302708E-4</c:v>
                </c:pt>
                <c:pt idx="20">
                  <c:v>2.8786871013054865E-4</c:v>
                </c:pt>
                <c:pt idx="21">
                  <c:v>2.8260076243633947E-4</c:v>
                </c:pt>
                <c:pt idx="22">
                  <c:v>2.7742836207272827E-4</c:v>
                </c:pt>
                <c:pt idx="23">
                  <c:v>2.7235181323755618E-4</c:v>
                </c:pt>
                <c:pt idx="24">
                  <c:v>2.6736454606005017E-4</c:v>
                </c:pt>
                <c:pt idx="25">
                  <c:v>2.6245413464649981E-4</c:v>
                </c:pt>
                <c:pt idx="26">
                  <c:v>2.5760326609574106E-4</c:v>
                </c:pt>
                <c:pt idx="27">
                  <c:v>2.5279066048443892E-4</c:v>
                </c:pt>
                <c:pt idx="28">
                  <c:v>2.4799194182217979E-4</c:v>
                </c:pt>
                <c:pt idx="29">
                  <c:v>2.4318045997636446E-4</c:v>
                </c:pt>
                <c:pt idx="30">
                  <c:v>2.3832806356690299E-4</c:v>
                </c:pt>
                <c:pt idx="31">
                  <c:v>2.3340582383072278E-4</c:v>
                </c:pt>
                <c:pt idx="32">
                  <c:v>2.2838470945606794E-4</c:v>
                </c:pt>
                <c:pt idx="33">
                  <c:v>2.2323621238661185E-4</c:v>
                </c:pt>
                <c:pt idx="34">
                  <c:v>2.1793292459537341E-4</c:v>
                </c:pt>
                <c:pt idx="35">
                  <c:v>2.1244906582842965E-4</c:v>
                </c:pt>
                <c:pt idx="36">
                  <c:v>2.0676096231844228E-4</c:v>
                </c:pt>
                <c:pt idx="37">
                  <c:v>2.0084747646798175E-4</c:v>
                </c:pt>
                <c:pt idx="38">
                  <c:v>1.9469038750265629E-4</c:v>
                </c:pt>
                <c:pt idx="39">
                  <c:v>1.8827472309405061E-4</c:v>
                </c:pt>
                <c:pt idx="40">
                  <c:v>1.8158904195245666E-4</c:v>
                </c:pt>
                <c:pt idx="41">
                  <c:v>1.7462566738942002E-4</c:v>
                </c:pt>
                <c:pt idx="42">
                  <c:v>1.6738087185008964E-4</c:v>
                </c:pt>
                <c:pt idx="43">
                  <c:v>1.5985501241535654E-4</c:v>
                </c:pt>
                <c:pt idx="44">
                  <c:v>1.5205261727382636E-4</c:v>
                </c:pt>
                <c:pt idx="45">
                  <c:v>1.4398242316355597E-4</c:v>
                </c:pt>
                <c:pt idx="46">
                  <c:v>1.3565736378363204E-4</c:v>
                </c:pt>
                <c:pt idx="47">
                  <c:v>1.2709450917553091E-4</c:v>
                </c:pt>
                <c:pt idx="48">
                  <c:v>1.1831495607429401E-4</c:v>
                </c:pt>
                <c:pt idx="49">
                  <c:v>1.0934366922948593E-4</c:v>
                </c:pt>
                <c:pt idx="50">
                  <c:v>1.0020927369599819E-4</c:v>
                </c:pt>
                <c:pt idx="51">
                  <c:v>9.0943798094616829E-5</c:v>
                </c:pt>
                <c:pt idx="52">
                  <c:v>8.1582368842397941E-5</c:v>
                </c:pt>
                <c:pt idx="53">
                  <c:v>7.2162855352885869E-5</c:v>
                </c:pt>
                <c:pt idx="54">
                  <c:v>6.272546620608618E-5</c:v>
                </c:pt>
                <c:pt idx="55">
                  <c:v>5.3312296288272421E-5</c:v>
                </c:pt>
                <c:pt idx="56">
                  <c:v>4.3966824901580791E-5</c:v>
                </c:pt>
                <c:pt idx="57">
                  <c:v>3.4733364843430594E-5</c:v>
                </c:pt>
                <c:pt idx="58">
                  <c:v>2.5656462455732278E-5</c:v>
                </c:pt>
                <c:pt idx="59">
                  <c:v>1.6780248643873108E-5</c:v>
                </c:pt>
                <c:pt idx="60">
                  <c:v>8.1477408655907337E-6</c:v>
                </c:pt>
                <c:pt idx="61">
                  <c:v>-1.9990391045033055E-7</c:v>
                </c:pt>
                <c:pt idx="62">
                  <c:v>-8.2241852762259828E-6</c:v>
                </c:pt>
                <c:pt idx="63">
                  <c:v>-1.5890104486091558E-5</c:v>
                </c:pt>
                <c:pt idx="64">
                  <c:v>-2.3167058588774772E-5</c:v>
                </c:pt>
                <c:pt idx="65">
                  <c:v>-3.002978358954215E-5</c:v>
                </c:pt>
                <c:pt idx="66">
                  <c:v>-3.6459346642523413E-5</c:v>
                </c:pt>
                <c:pt idx="67">
                  <c:v>-4.2444187273300534E-5</c:v>
                </c:pt>
                <c:pt idx="68">
                  <c:v>-4.7981207631638499E-5</c:v>
                </c:pt>
                <c:pt idx="69">
                  <c:v>-5.3076911774417189E-5</c:v>
                </c:pt>
                <c:pt idx="70">
                  <c:v>-5.7748593978804933E-5</c:v>
                </c:pt>
                <c:pt idx="71">
                  <c:v>-6.2025576085574647E-5</c:v>
                </c:pt>
                <c:pt idx="72">
                  <c:v>-6.5950493872645366E-5</c:v>
                </c:pt>
                <c:pt idx="73">
                  <c:v>-6.9580632458776561E-5</c:v>
                </c:pt>
                <c:pt idx="74">
                  <c:v>-7.2989310737567E-5</c:v>
                </c:pt>
                <c:pt idx="75">
                  <c:v>-7.626731484149991E-5</c:v>
                </c:pt>
                <c:pt idx="76">
                  <c:v>-7.9524380636308096E-5</c:v>
                </c:pt>
                <c:pt idx="77">
                  <c:v>-8.2890725245440215E-5</c:v>
                </c:pt>
                <c:pt idx="78">
                  <c:v>-8.6518627604825966E-5</c:v>
                </c:pt>
                <c:pt idx="79">
                  <c:v>-9.0584058047752639E-5</c:v>
                </c:pt>
                <c:pt idx="80">
                  <c:v>-9.52883569199688E-5</c:v>
                </c:pt>
                <c:pt idx="81">
                  <c:v>-1.0085996222495636E-4</c:v>
                </c:pt>
                <c:pt idx="82">
                  <c:v>-1.0755618629946557E-4</c:v>
                </c:pt>
                <c:pt idx="83">
                  <c:v>-1.1566504151914835E-4</c:v>
                </c:pt>
                <c:pt idx="84">
                  <c:v>-1.255071150345237E-4</c:v>
                </c:pt>
                <c:pt idx="85">
                  <c:v>-1.3743749253701136E-4</c:v>
                </c:pt>
                <c:pt idx="86">
                  <c:v>-1.5184773105518778E-4</c:v>
                </c:pt>
                <c:pt idx="87">
                  <c:v>-1.691678807812309E-4</c:v>
                </c:pt>
                <c:pt idx="88">
                  <c:v>-1.8986855592774426E-4</c:v>
                </c:pt>
                <c:pt idx="89">
                  <c:v>-2.1446305461448283E-4</c:v>
                </c:pt>
                <c:pt idx="90">
                  <c:v>-2.4350952778528508E-4</c:v>
                </c:pt>
                <c:pt idx="91">
                  <c:v>-2.7761319715579415E-4</c:v>
                </c:pt>
                <c:pt idx="92">
                  <c:v>-3.1742862219032441E-4</c:v>
                </c:pt>
                <c:pt idx="93">
                  <c:v>-3.6366201610997078E-4</c:v>
                </c:pt>
                <c:pt idx="94">
                  <c:v>-4.1707361093012849E-4</c:v>
                </c:pt>
                <c:pt idx="95">
                  <c:v>-4.784800715287812E-4</c:v>
                </c:pt>
                <c:pt idx="96">
                  <c:v>-5.4875695874458987E-4</c:v>
                </c:pt>
                <c:pt idx="97">
                  <c:v>-6.2884124150545408E-4</c:v>
                </c:pt>
                <c:pt idx="98">
                  <c:v>-7.1973385798686706E-4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83-41E4-93FE-45F5765C2EE0}"/>
            </c:ext>
          </c:extLst>
        </c:ser>
        <c:ser>
          <c:idx val="2"/>
          <c:order val="2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bones'!$MQ$4:$MQ$104</c:f>
              <c:numCache>
                <c:formatCode>General</c:formatCode>
                <c:ptCount val="101"/>
                <c:pt idx="0">
                  <c:v>4.0000000000000003E-5</c:v>
                </c:pt>
                <c:pt idx="1">
                  <c:v>8.524292803135102E-5</c:v>
                </c:pt>
                <c:pt idx="2">
                  <c:v>1.2318032054098112E-4</c:v>
                </c:pt>
                <c:pt idx="3">
                  <c:v>1.5467369069665441E-4</c:v>
                </c:pt>
                <c:pt idx="4">
                  <c:v>1.8051843296156423E-4</c:v>
                </c:pt>
                <c:pt idx="5">
                  <c:v>2.0144679027537369E-4</c:v>
                </c:pt>
                <c:pt idx="6">
                  <c:v>2.1813076099815845E-4</c:v>
                </c:pt>
                <c:pt idx="7">
                  <c:v>2.311849456172515E-4</c:v>
                </c:pt>
                <c:pt idx="8">
                  <c:v>2.4116933321698998E-4</c:v>
                </c:pt>
                <c:pt idx="9">
                  <c:v>2.4859202771136446E-4</c:v>
                </c:pt>
                <c:pt idx="10">
                  <c:v>2.5391191383956972E-4</c:v>
                </c:pt>
                <c:pt idx="11">
                  <c:v>2.5754126292445827E-4</c:v>
                </c:pt>
                <c:pt idx="12">
                  <c:v>2.5984827839389504E-4</c:v>
                </c:pt>
                <c:pt idx="13">
                  <c:v>2.6115958106501588E-4</c:v>
                </c:pt>
                <c:pt idx="14">
                  <c:v>2.6176263419138589E-4</c:v>
                </c:pt>
                <c:pt idx="15">
                  <c:v>2.6190810827306167E-4</c:v>
                </c:pt>
                <c:pt idx="16">
                  <c:v>2.6181218562955474E-4</c:v>
                </c:pt>
                <c:pt idx="17">
                  <c:v>2.6165880473569768E-4</c:v>
                </c:pt>
                <c:pt idx="18">
                  <c:v>2.6160184432041163E-4</c:v>
                </c:pt>
                <c:pt idx="19">
                  <c:v>2.6176724722837632E-4</c:v>
                </c:pt>
                <c:pt idx="20">
                  <c:v>2.6225508404460252E-4</c:v>
                </c:pt>
                <c:pt idx="21">
                  <c:v>2.6314155648190574E-4</c:v>
                </c:pt>
                <c:pt idx="22">
                  <c:v>2.6448094053128262E-4</c:v>
                </c:pt>
                <c:pt idx="23">
                  <c:v>2.6630746937518848E-4</c:v>
                </c:pt>
                <c:pt idx="24">
                  <c:v>2.6863715606372169E-4</c:v>
                </c:pt>
                <c:pt idx="25">
                  <c:v>2.7146955595369995E-4</c:v>
                </c:pt>
                <c:pt idx="26">
                  <c:v>2.7478946891064968E-4</c:v>
                </c:pt>
                <c:pt idx="27">
                  <c:v>2.7856858127369149E-4</c:v>
                </c:pt>
                <c:pt idx="28">
                  <c:v>2.8276704758332797E-4</c:v>
                </c:pt>
                <c:pt idx="29">
                  <c:v>2.8733501207213669E-4</c:v>
                </c:pt>
                <c:pt idx="30">
                  <c:v>2.9221406991836098E-4</c:v>
                </c:pt>
                <c:pt idx="31">
                  <c:v>2.9733866826240653E-4</c:v>
                </c:pt>
                <c:pt idx="32">
                  <c:v>3.0263744698624101E-4</c:v>
                </c:pt>
                <c:pt idx="33">
                  <c:v>3.0803451925568587E-4</c:v>
                </c:pt>
                <c:pt idx="34">
                  <c:v>3.134506918256256E-4</c:v>
                </c:pt>
                <c:pt idx="35">
                  <c:v>3.1880462510810862E-4</c:v>
                </c:pt>
                <c:pt idx="36">
                  <c:v>3.2401393300334998E-4</c:v>
                </c:pt>
                <c:pt idx="37">
                  <c:v>3.2899622249364581E-4</c:v>
                </c:pt>
                <c:pt idx="38">
                  <c:v>3.3367007300017556E-4</c:v>
                </c:pt>
                <c:pt idx="39">
                  <c:v>3.3795595550271831E-4</c:v>
                </c:pt>
                <c:pt idx="40">
                  <c:v>3.4177709142227039E-4</c:v>
                </c:pt>
                <c:pt idx="41">
                  <c:v>3.4506025126654772E-4</c:v>
                </c:pt>
                <c:pt idx="42">
                  <c:v>3.4773649303841984E-4</c:v>
                </c:pt>
                <c:pt idx="43">
                  <c:v>3.4974184040722134E-4</c:v>
                </c:pt>
                <c:pt idx="44">
                  <c:v>3.5101790064298447E-4</c:v>
                </c:pt>
                <c:pt idx="45">
                  <c:v>3.5151242231353907E-4</c:v>
                </c:pt>
                <c:pt idx="46">
                  <c:v>3.5117979274456961E-4</c:v>
                </c:pt>
                <c:pt idx="47">
                  <c:v>3.499814752425328E-4</c:v>
                </c:pt>
                <c:pt idx="48">
                  <c:v>3.4788638608047341E-4</c:v>
                </c:pt>
                <c:pt idx="49">
                  <c:v>3.4487121124677567E-4</c:v>
                </c:pt>
                <c:pt idx="50">
                  <c:v>3.4092066295679979E-4</c:v>
                </c:pt>
                <c:pt idx="51">
                  <c:v>3.3602767592739687E-4</c:v>
                </c:pt>
                <c:pt idx="52">
                  <c:v>3.3019354341436798E-4</c:v>
                </c:pt>
                <c:pt idx="53">
                  <c:v>3.2342799301281016E-4</c:v>
                </c:pt>
                <c:pt idx="54">
                  <c:v>3.1574920222033427E-4</c:v>
                </c:pt>
                <c:pt idx="55">
                  <c:v>3.0718375376324349E-4</c:v>
                </c:pt>
                <c:pt idx="56">
                  <c:v>2.977665306855376E-4</c:v>
                </c:pt>
                <c:pt idx="57">
                  <c:v>2.8754055120091529E-4</c:v>
                </c:pt>
                <c:pt idx="58">
                  <c:v>2.765567433075923E-4</c:v>
                </c:pt>
                <c:pt idx="59">
                  <c:v>2.648736591660464E-4</c:v>
                </c:pt>
                <c:pt idx="60">
                  <c:v>2.5255712923970307E-4</c:v>
                </c:pt>
                <c:pt idx="61">
                  <c:v>2.3967985619848745E-4</c:v>
                </c:pt>
                <c:pt idx="62">
                  <c:v>2.2632094858525051E-4</c:v>
                </c:pt>
                <c:pt idx="63">
                  <c:v>2.1256539424519721E-4</c:v>
                </c:pt>
                <c:pt idx="64">
                  <c:v>1.9850347351806584E-4</c:v>
                </c:pt>
                <c:pt idx="65">
                  <c:v>1.8423011219337218E-4</c:v>
                </c:pt>
                <c:pt idx="66">
                  <c:v>1.6984417422842514E-4</c:v>
                </c:pt>
                <c:pt idx="67">
                  <c:v>1.5544769422934054E-4</c:v>
                </c:pt>
                <c:pt idx="68">
                  <c:v>1.411450496948554E-4</c:v>
                </c:pt>
                <c:pt idx="69">
                  <c:v>1.270420730231837E-4</c:v>
                </c:pt>
                <c:pt idx="70">
                  <c:v>1.1324510328162673E-4</c:v>
                </c:pt>
                <c:pt idx="71">
                  <c:v>9.9859977739165016E-5</c:v>
                </c:pt>
                <c:pt idx="72">
                  <c:v>8.6990963161938449E-5</c:v>
                </c:pt>
                <c:pt idx="73">
                  <c:v>7.4739626871699288E-5</c:v>
                </c:pt>
                <c:pt idx="74">
                  <c:v>6.3203647566951299E-5</c:v>
                </c:pt>
                <c:pt idx="75">
                  <c:v>5.2475565907295927E-5</c:v>
                </c:pt>
                <c:pt idx="76">
                  <c:v>4.2641474860407351E-5</c:v>
                </c:pt>
                <c:pt idx="77">
                  <c:v>3.3779649812087991E-5</c:v>
                </c:pt>
                <c:pt idx="78">
                  <c:v>2.5959118439092077E-5</c:v>
                </c:pt>
                <c:pt idx="79">
                  <c:v>1.9238170345068225E-5</c:v>
                </c:pt>
                <c:pt idx="80">
                  <c:v>1.366280645907759E-5</c:v>
                </c:pt>
                <c:pt idx="81">
                  <c:v>9.265128197239669E-6</c:v>
                </c:pt>
                <c:pt idx="82">
                  <c:v>6.0616663874380982E-6</c:v>
                </c:pt>
                <c:pt idx="83">
                  <c:v>4.0516499563557028E-6</c:v>
                </c:pt>
                <c:pt idx="84">
                  <c:v>3.2152143800968949E-6</c:v>
                </c:pt>
                <c:pt idx="85">
                  <c:v>3.5115498972642195E-6</c:v>
                </c:pt>
                <c:pt idx="86">
                  <c:v>4.87698948503375E-6</c:v>
                </c:pt>
                <c:pt idx="87">
                  <c:v>7.2230365983308131E-6</c:v>
                </c:pt>
                <c:pt idx="88">
                  <c:v>1.0434332671517973E-5</c:v>
                </c:pt>
                <c:pt idx="89">
                  <c:v>1.4366564383305645E-5</c:v>
                </c:pt>
                <c:pt idx="90">
                  <c:v>1.8844310684745689E-5</c:v>
                </c:pt>
                <c:pt idx="91">
                  <c:v>2.3658829589255015E-5</c:v>
                </c:pt>
                <c:pt idx="92">
                  <c:v>2.8565784726640698E-5</c:v>
                </c:pt>
                <c:pt idx="93">
                  <c:v>3.3282911659489048E-5</c:v>
                </c:pt>
                <c:pt idx="94">
                  <c:v>3.748762396215886E-5</c:v>
                </c:pt>
                <c:pt idx="95">
                  <c:v>4.0814559063300021E-5</c:v>
                </c:pt>
                <c:pt idx="96">
                  <c:v>4.2853063850987578E-5</c:v>
                </c:pt>
                <c:pt idx="97">
                  <c:v>4.3144620040582312E-5</c:v>
                </c:pt>
                <c:pt idx="98">
                  <c:v>4.1180209305698575E-5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F83-41E4-93FE-45F5765C2EE0}"/>
            </c:ext>
          </c:extLst>
        </c:ser>
        <c:ser>
          <c:idx val="3"/>
          <c:order val="3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bones'!$MR$4:$MR$104</c:f>
              <c:numCache>
                <c:formatCode>General</c:formatCode>
                <c:ptCount val="101"/>
                <c:pt idx="0">
                  <c:v>-2.0000000000000001E-4</c:v>
                </c:pt>
                <c:pt idx="1">
                  <c:v>-1.6347787403283605E-4</c:v>
                </c:pt>
                <c:pt idx="2">
                  <c:v>-1.3226805251795543E-4</c:v>
                </c:pt>
                <c:pt idx="3">
                  <c:v>-1.0585114527169235E-4</c:v>
                </c:pt>
                <c:pt idx="4">
                  <c:v>-8.3741097920622806E-5</c:v>
                </c:pt>
                <c:pt idx="5">
                  <c:v>-6.5483920447789571E-5</c:v>
                </c:pt>
                <c:pt idx="6">
                  <c:v>-5.0656436751867959E-5</c:v>
                </c:pt>
                <c:pt idx="7">
                  <c:v>-3.8865055219273098E-5</c:v>
                </c:pt>
                <c:pt idx="8">
                  <c:v>-2.9744560309207755E-5</c:v>
                </c:pt>
                <c:pt idx="9">
                  <c:v>-2.2956925151652066E-5</c:v>
                </c:pt>
                <c:pt idx="10">
                  <c:v>-1.8190145158293575E-5</c:v>
                </c:pt>
                <c:pt idx="11">
                  <c:v>-1.5157092646398898E-5</c:v>
                </c:pt>
                <c:pt idx="12">
                  <c:v>-1.3594392475626697E-5</c:v>
                </c:pt>
                <c:pt idx="13">
                  <c:v>-1.3261318697781063E-5</c:v>
                </c:pt>
                <c:pt idx="14">
                  <c:v>-1.3938712219506829E-5</c:v>
                </c:pt>
                <c:pt idx="15">
                  <c:v>-1.5427919477925398E-5</c:v>
                </c:pt>
                <c:pt idx="16">
                  <c:v>-1.7549752129211862E-5</c:v>
                </c:pt>
                <c:pt idx="17">
                  <c:v>-2.014346775011387E-5</c:v>
                </c:pt>
                <c:pt idx="18">
                  <c:v>-2.3065771552410486E-5</c:v>
                </c:pt>
                <c:pt idx="19">
                  <c:v>-2.6189839110312975E-5</c:v>
                </c:pt>
                <c:pt idx="20">
                  <c:v>-2.9404360100806858E-5</c:v>
                </c:pt>
                <c:pt idx="21">
                  <c:v>-3.2612603056933633E-5</c:v>
                </c:pt>
                <c:pt idx="22">
                  <c:v>-3.5731501134017124E-5</c:v>
                </c:pt>
                <c:pt idx="23">
                  <c:v>-3.8690758888825476E-5</c:v>
                </c:pt>
                <c:pt idx="24">
                  <c:v>-4.1431980071679415E-5</c:v>
                </c:pt>
                <c:pt idx="25">
                  <c:v>-4.3907816431500163E-5</c:v>
                </c:pt>
                <c:pt idx="26">
                  <c:v>-4.6081137533794935E-5</c:v>
                </c:pt>
                <c:pt idx="27">
                  <c:v>-4.7924221591591102E-5</c:v>
                </c:pt>
                <c:pt idx="28">
                  <c:v>-4.9417967309301321E-5</c:v>
                </c:pt>
                <c:pt idx="29">
                  <c:v>-5.0551126739541982E-5</c:v>
                </c:pt>
                <c:pt idx="30">
                  <c:v>-5.131955915287949E-5</c:v>
                </c:pt>
                <c:pt idx="31">
                  <c:v>-5.1725505920529642E-5</c:v>
                </c:pt>
                <c:pt idx="32">
                  <c:v>-5.1776886409989287E-5</c:v>
                </c:pt>
                <c:pt idx="33">
                  <c:v>-5.1486614893616521E-5</c:v>
                </c:pt>
                <c:pt idx="34">
                  <c:v>-5.0871938470143822E-5</c:v>
                </c:pt>
                <c:pt idx="35">
                  <c:v>-4.9953795999140585E-5</c:v>
                </c:pt>
                <c:pt idx="36">
                  <c:v>-4.8756198048408597E-5</c:v>
                </c:pt>
                <c:pt idx="37">
                  <c:v>-4.7305627854328649E-5</c:v>
                </c:pt>
                <c:pt idx="38">
                  <c:v>-4.5630463295137695E-5</c:v>
                </c:pt>
                <c:pt idx="39">
                  <c:v>-4.376041987715369E-5</c:v>
                </c:pt>
                <c:pt idx="40">
                  <c:v>-4.1726014733943544E-5</c:v>
                </c:pt>
                <c:pt idx="41">
                  <c:v>-3.955805163841707E-5</c:v>
                </c:pt>
                <c:pt idx="42">
                  <c:v>-3.728712702788769E-5</c:v>
                </c:pt>
                <c:pt idx="43">
                  <c:v>-3.4943157042055664E-5</c:v>
                </c:pt>
                <c:pt idx="44">
                  <c:v>-3.255492557392771E-5</c:v>
                </c:pt>
                <c:pt idx="45">
                  <c:v>-3.0149653333700791E-5</c:v>
                </c:pt>
                <c:pt idx="46">
                  <c:v>-2.7752587925564733E-5</c:v>
                </c:pt>
                <c:pt idx="47">
                  <c:v>-2.5386614937452295E-5</c:v>
                </c:pt>
                <c:pt idx="48">
                  <c:v>-2.3071890043744513E-5</c:v>
                </c:pt>
                <c:pt idx="49">
                  <c:v>-2.0825492120894225E-5</c:v>
                </c:pt>
                <c:pt idx="50">
                  <c:v>-1.8661097376000956E-5</c:v>
                </c:pt>
                <c:pt idx="51">
                  <c:v>-1.6588674488330664E-5</c:v>
                </c:pt>
                <c:pt idx="52">
                  <c:v>-1.4614200763785322E-5</c:v>
                </c:pt>
                <c:pt idx="53">
                  <c:v>-1.2739399302278553E-5</c:v>
                </c:pt>
                <c:pt idx="54">
                  <c:v>-1.0961497178097959E-5</c:v>
                </c:pt>
                <c:pt idx="55">
                  <c:v>-9.273004633160274E-6</c:v>
                </c:pt>
                <c:pt idx="56">
                  <c:v>-7.6615152832681824E-6</c:v>
                </c:pt>
                <c:pt idx="57">
                  <c:v>-6.1095273372512775E-6</c:v>
                </c:pt>
                <c:pt idx="58">
                  <c:v>-4.5942858290644545E-6</c:v>
                </c:pt>
                <c:pt idx="59">
                  <c:v>-3.0876458628580474E-6</c:v>
                </c:pt>
                <c:pt idx="60">
                  <c:v>-1.5559568709368774E-6</c:v>
                </c:pt>
                <c:pt idx="61">
                  <c:v>4.0032115285534983E-8</c:v>
                </c:pt>
                <c:pt idx="62">
                  <c:v>1.7452461814364739E-6</c:v>
                </c:pt>
                <c:pt idx="63">
                  <c:v>3.6103372333678595E-6</c:v>
                </c:pt>
                <c:pt idx="64">
                  <c:v>5.6917156874060641E-6</c:v>
                </c:pt>
                <c:pt idx="65">
                  <c:v>8.0515611476508016E-6</c:v>
                </c:pt>
                <c:pt idx="66">
                  <c:v>1.0757812070351277E-5</c:v>
                </c:pt>
                <c:pt idx="67">
                  <c:v>1.3884134415328807E-5</c:v>
                </c:pt>
                <c:pt idx="68">
                  <c:v>1.7509869284468028E-5</c:v>
                </c:pt>
                <c:pt idx="69">
                  <c:v>2.1719959547238094E-5</c:v>
                </c:pt>
                <c:pt idx="70">
                  <c:v>2.6604855453326697E-5</c:v>
                </c:pt>
                <c:pt idx="71">
                  <c:v>3.2260399232284567E-5</c:v>
                </c:pt>
                <c:pt idx="72">
                  <c:v>3.8787688680196481E-5</c:v>
                </c:pt>
                <c:pt idx="73">
                  <c:v>4.6292919733570062E-5</c:v>
                </c:pt>
                <c:pt idx="74">
                  <c:v>5.4887208030087153E-5</c:v>
                </c:pt>
                <c:pt idx="75">
                  <c:v>6.4686389456498379E-5</c:v>
                </c:pt>
                <c:pt idx="76">
                  <c:v>7.5810799683641376E-5</c:v>
                </c:pt>
                <c:pt idx="77">
                  <c:v>8.8385032688380582E-5</c:v>
                </c:pt>
                <c:pt idx="78">
                  <c:v>1.0253767826275354E-4</c:v>
                </c:pt>
                <c:pt idx="79">
                  <c:v>1.1840103851001922E-4</c:v>
                </c:pt>
                <c:pt idx="80">
                  <c:v>1.3611082332791639E-4</c:v>
                </c:pt>
                <c:pt idx="81">
                  <c:v>1.5580582487890633E-4</c:v>
                </c:pt>
                <c:pt idx="82">
                  <c:v>1.7762757104747379E-4</c:v>
                </c:pt>
                <c:pt idx="83">
                  <c:v>2.0171995788441591E-4</c:v>
                </c:pt>
                <c:pt idx="84">
                  <c:v>2.2822886103841429E-4</c:v>
                </c:pt>
                <c:pt idx="85">
                  <c:v>2.5730172617439734E-4</c:v>
                </c:pt>
                <c:pt idx="86">
                  <c:v>2.8908713837913762E-4</c:v>
                </c:pt>
                <c:pt idx="87">
                  <c:v>3.2373437055388239E-4</c:v>
                </c:pt>
                <c:pt idx="88">
                  <c:v>3.6139291079394763E-4</c:v>
                </c:pt>
                <c:pt idx="89">
                  <c:v>4.0221196875544661E-4</c:v>
                </c:pt>
                <c:pt idx="90">
                  <c:v>4.4633996100916257E-4</c:v>
                </c:pt>
                <c:pt idx="91">
                  <c:v>4.9392397538126746E-4</c:v>
                </c:pt>
                <c:pt idx="92">
                  <c:v>5.4510921428125062E-4</c:v>
                </c:pt>
                <c:pt idx="93">
                  <c:v>6.0003841701695385E-4</c:v>
                </c:pt>
                <c:pt idx="94">
                  <c:v>6.5885126109648591E-4</c:v>
                </c:pt>
                <c:pt idx="95">
                  <c:v>7.2168374251733362E-4</c:v>
                </c:pt>
                <c:pt idx="96">
                  <c:v>7.8866753504252239E-4</c:v>
                </c:pt>
                <c:pt idx="97">
                  <c:v>8.5992932846373738E-4</c:v>
                </c:pt>
                <c:pt idx="98">
                  <c:v>9.3559014585165425E-4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F83-41E4-93FE-45F5765C2EE0}"/>
            </c:ext>
          </c:extLst>
        </c:ser>
        <c:ser>
          <c:idx val="4"/>
          <c:order val="4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bones'!$MS$4:$MS$104</c:f>
              <c:numCache>
                <c:formatCode>General</c:formatCode>
                <c:ptCount val="101"/>
                <c:pt idx="0">
                  <c:v>4.0000000000000003E-5</c:v>
                </c:pt>
                <c:pt idx="1">
                  <c:v>5.496246018551237E-5</c:v>
                </c:pt>
                <c:pt idx="2">
                  <c:v>6.7312626534389117E-5</c:v>
                </c:pt>
                <c:pt idx="3">
                  <c:v>7.7418967328729402E-5</c:v>
                </c:pt>
                <c:pt idx="4">
                  <c:v>8.5616980787374224E-5</c:v>
                </c:pt>
                <c:pt idx="5">
                  <c:v>9.2210805146929393E-5</c:v>
                </c:pt>
                <c:pt idx="6">
                  <c:v>9.7474795122082686E-5</c:v>
                </c:pt>
                <c:pt idx="7">
                  <c:v>1.0165506474521516E-4</c:v>
                </c:pt>
                <c:pt idx="8">
                  <c:v>1.0497099658530687E-4</c:v>
                </c:pt>
                <c:pt idx="9">
                  <c:v>1.0761671734613637E-4</c:v>
                </c:pt>
                <c:pt idx="10">
                  <c:v>1.0976253984377486E-4</c:v>
                </c:pt>
                <c:pt idx="11">
                  <c:v>1.1155637136337431E-4</c:v>
                </c:pt>
                <c:pt idx="12">
                  <c:v>1.1312508839524951E-4</c:v>
                </c:pt>
                <c:pt idx="13">
                  <c:v>1.14575877750255E-4</c:v>
                </c:pt>
                <c:pt idx="14">
                  <c:v>1.1599754405445549E-4</c:v>
                </c:pt>
                <c:pt idx="15">
                  <c:v>1.1746178362309102E-4</c:v>
                </c:pt>
                <c:pt idx="16">
                  <c:v>1.1902442471383568E-4</c:v>
                </c:pt>
                <c:pt idx="17">
                  <c:v>1.2072663415935132E-4</c:v>
                </c:pt>
                <c:pt idx="18">
                  <c:v>1.2259609037913494E-4</c:v>
                </c:pt>
                <c:pt idx="19">
                  <c:v>1.2464812277065995E-4</c:v>
                </c:pt>
                <c:pt idx="20">
                  <c:v>1.2688681747981273E-4</c:v>
                </c:pt>
                <c:pt idx="21">
                  <c:v>1.2930608955062244E-4</c:v>
                </c:pt>
                <c:pt idx="22">
                  <c:v>1.3189072145428489E-4</c:v>
                </c:pt>
                <c:pt idx="23">
                  <c:v>1.3461736799748135E-4</c:v>
                </c:pt>
                <c:pt idx="24">
                  <c:v>1.3745552760999181E-4</c:v>
                </c:pt>
                <c:pt idx="25">
                  <c:v>1.4036848001160022E-4</c:v>
                </c:pt>
                <c:pt idx="26">
                  <c:v>1.4331419025829742E-4</c:v>
                </c:pt>
                <c:pt idx="27">
                  <c:v>1.4624617916777463E-4</c:v>
                </c:pt>
                <c:pt idx="28">
                  <c:v>1.4911436012421473E-4</c:v>
                </c:pt>
                <c:pt idx="29">
                  <c:v>1.5186584226237432E-4</c:v>
                </c:pt>
                <c:pt idx="30">
                  <c:v>1.5444570003096171E-4</c:v>
                </c:pt>
                <c:pt idx="31">
                  <c:v>1.5679770913530936E-4</c:v>
                </c:pt>
                <c:pt idx="32">
                  <c:v>1.5886504885934192E-4</c:v>
                </c:pt>
                <c:pt idx="33">
                  <c:v>1.6059097076683211E-4</c:v>
                </c:pt>
                <c:pt idx="34">
                  <c:v>1.6191943378195909E-4</c:v>
                </c:pt>
                <c:pt idx="35">
                  <c:v>1.6279570564915703E-4</c:v>
                </c:pt>
                <c:pt idx="36">
                  <c:v>1.6316693077225513E-4</c:v>
                </c:pt>
                <c:pt idx="37">
                  <c:v>1.629826644329184E-4</c:v>
                </c:pt>
                <c:pt idx="38">
                  <c:v>1.6219537338837823E-4</c:v>
                </c:pt>
                <c:pt idx="39">
                  <c:v>1.6076090284845434E-4</c:v>
                </c:pt>
                <c:pt idx="40">
                  <c:v>1.5863890983187955E-4</c:v>
                </c:pt>
                <c:pt idx="41">
                  <c:v>1.5579326290191225E-4</c:v>
                </c:pt>
                <c:pt idx="42">
                  <c:v>1.5219240828124236E-4</c:v>
                </c:pt>
                <c:pt idx="43">
                  <c:v>1.4780970234619286E-4</c:v>
                </c:pt>
                <c:pt idx="44">
                  <c:v>1.4262371050022715E-4</c:v>
                </c:pt>
                <c:pt idx="45">
                  <c:v>1.3661847242671908E-4</c:v>
                </c:pt>
                <c:pt idx="46">
                  <c:v>1.2978373372106119E-4</c:v>
                </c:pt>
                <c:pt idx="47">
                  <c:v>1.2211514390202572E-4</c:v>
                </c:pt>
                <c:pt idx="48">
                  <c:v>1.1361442080244893E-4</c:v>
                </c:pt>
                <c:pt idx="49">
                  <c:v>1.0428948133918957E-4</c:v>
                </c:pt>
                <c:pt idx="50">
                  <c:v>9.4154538662401407E-5</c:v>
                </c:pt>
                <c:pt idx="51">
                  <c:v>8.3230165684081798E-5</c:v>
                </c:pt>
                <c:pt idx="52">
                  <c:v>7.1543324985918685E-5</c:v>
                </c:pt>
                <c:pt idx="53">
                  <c:v>5.9127365106444398E-5</c:v>
                </c:pt>
                <c:pt idx="54">
                  <c:v>4.6021983207466769E-5</c:v>
                </c:pt>
                <c:pt idx="55">
                  <c:v>3.2273154119810759E-5</c:v>
                </c:pt>
                <c:pt idx="56">
                  <c:v>1.7933025768321978E-5</c:v>
                </c:pt>
                <c:pt idx="57">
                  <c:v>3.0597809762281648E-6</c:v>
                </c:pt>
                <c:pt idx="58">
                  <c:v>-1.22825343512906E-5</c:v>
                </c:pt>
                <c:pt idx="59">
                  <c:v>-2.8024216664160322E-5</c:v>
                </c:pt>
                <c:pt idx="60">
                  <c:v>-4.4090143825219732E-5</c:v>
                </c:pt>
                <c:pt idx="61">
                  <c:v>-6.0400047788727671E-5</c:v>
                </c:pt>
                <c:pt idx="62">
                  <c:v>-7.6868820899569684E-5</c:v>
                </c:pt>
                <c:pt idx="63">
                  <c:v>-9.3406855813146675E-5</c:v>
                </c:pt>
                <c:pt idx="64">
                  <c:v>-1.0992041903604437E-4</c:v>
                </c:pt>
                <c:pt idx="65">
                  <c:v>-1.26312058087318E-4</c:v>
                </c:pt>
                <c:pt idx="66">
                  <c:v>-1.4248104228052779E-4</c:v>
                </c:pt>
                <c:pt idx="67">
                  <c:v>-1.5832383712650769E-4</c:v>
                </c:pt>
                <c:pt idx="68">
                  <c:v>-1.7373461235676289E-4</c:v>
                </c:pt>
                <c:pt idx="69">
                  <c:v>-1.8860578356764545E-4</c:v>
                </c:pt>
                <c:pt idx="70">
                  <c:v>-2.0282858748520139E-4</c:v>
                </c:pt>
                <c:pt idx="71">
                  <c:v>-2.1629369085075215E-4</c:v>
                </c:pt>
                <c:pt idx="72">
                  <c:v>-2.2889183292711991E-4</c:v>
                </c:pt>
                <c:pt idx="73">
                  <c:v>-2.4051450162563138E-4</c:v>
                </c:pt>
                <c:pt idx="74">
                  <c:v>-2.5105464325377079E-4</c:v>
                </c:pt>
                <c:pt idx="75">
                  <c:v>-2.6040740588359164E-4</c:v>
                </c:pt>
                <c:pt idx="76">
                  <c:v>-2.6847091634079484E-4</c:v>
                </c:pt>
                <c:pt idx="77">
                  <c:v>-2.7514709081452756E-4</c:v>
                </c:pt>
                <c:pt idx="78">
                  <c:v>-2.8034247908784833E-4</c:v>
                </c:pt>
                <c:pt idx="79">
                  <c:v>-2.8396914238898376E-4</c:v>
                </c:pt>
                <c:pt idx="80">
                  <c:v>-2.8594556486322739E-4</c:v>
                </c:pt>
                <c:pt idx="81">
                  <c:v>-2.8619759866553281E-4</c:v>
                </c:pt>
                <c:pt idx="82">
                  <c:v>-2.8465944267386104E-4</c:v>
                </c:pt>
                <c:pt idx="83">
                  <c:v>-2.8127465482320768E-4</c:v>
                </c:pt>
                <c:pt idx="84">
                  <c:v>-2.7599719806032329E-4</c:v>
                </c:pt>
                <c:pt idx="85">
                  <c:v>-2.6879251991923788E-4</c:v>
                </c:pt>
                <c:pt idx="86">
                  <c:v>-2.5963866571721451E-4</c:v>
                </c:pt>
                <c:pt idx="87">
                  <c:v>-2.4852742537179574E-4</c:v>
                </c:pt>
                <c:pt idx="88">
                  <c:v>-2.3546551383832879E-4</c:v>
                </c:pt>
                <c:pt idx="89">
                  <c:v>-2.2047578516816619E-4</c:v>
                </c:pt>
                <c:pt idx="90">
                  <c:v>-2.0359848018757637E-4</c:v>
                </c:pt>
                <c:pt idx="91">
                  <c:v>-1.8489250779765156E-4</c:v>
                </c:pt>
                <c:pt idx="92">
                  <c:v>-1.6443675989445282E-4</c:v>
                </c:pt>
                <c:pt idx="93">
                  <c:v>-1.4233145991023315E-4</c:v>
                </c:pt>
                <c:pt idx="94">
                  <c:v>-1.1869954497517306E-4</c:v>
                </c:pt>
                <c:pt idx="95">
                  <c:v>-9.3688081699888257E-5</c:v>
                </c:pt>
                <c:pt idx="96">
                  <c:v>-6.7469715578647349E-5</c:v>
                </c:pt>
                <c:pt idx="97">
                  <c:v>-4.0244154013345408E-5</c:v>
                </c:pt>
                <c:pt idx="98">
                  <c:v>-1.2239682957911073E-5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F83-41E4-93FE-45F5765C2EE0}"/>
            </c:ext>
          </c:extLst>
        </c:ser>
        <c:ser>
          <c:idx val="5"/>
          <c:order val="5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bones'!$MT$4:$MT$104</c:f>
              <c:numCache>
                <c:formatCode>General</c:formatCode>
                <c:ptCount val="101"/>
                <c:pt idx="0">
                  <c:v>8.9999999999999998E-4</c:v>
                </c:pt>
                <c:pt idx="1">
                  <c:v>1.4247104904993551E-3</c:v>
                </c:pt>
                <c:pt idx="2">
                  <c:v>1.8757499291843999E-3</c:v>
                </c:pt>
                <c:pt idx="3">
                  <c:v>2.2605673824595803E-3</c:v>
                </c:pt>
                <c:pt idx="4">
                  <c:v>2.5861050873452066E-3</c:v>
                </c:pt>
                <c:pt idx="5">
                  <c:v>2.8588193881683684E-3</c:v>
                </c:pt>
                <c:pt idx="6">
                  <c:v>3.0847012726071101E-3</c:v>
                </c:pt>
                <c:pt idx="7">
                  <c:v>3.2692965070878592E-3</c:v>
                </c:pt>
                <c:pt idx="8">
                  <c:v>3.4177253715361074E-3</c:v>
                </c:pt>
                <c:pt idx="9">
                  <c:v>3.5347019934803539E-3</c:v>
                </c:pt>
                <c:pt idx="10">
                  <c:v>3.6245532815093037E-3</c:v>
                </c:pt>
                <c:pt idx="11">
                  <c:v>3.6912374580823143E-3</c:v>
                </c:pt>
                <c:pt idx="12">
                  <c:v>3.7383621916931035E-3</c:v>
                </c:pt>
                <c:pt idx="13">
                  <c:v>3.7692023283867181E-3</c:v>
                </c:pt>
                <c:pt idx="14">
                  <c:v>3.7867172226297534E-3</c:v>
                </c:pt>
                <c:pt idx="15">
                  <c:v>3.7935676675338141E-3</c:v>
                </c:pt>
                <c:pt idx="16">
                  <c:v>3.7921324244322673E-3</c:v>
                </c:pt>
                <c:pt idx="17">
                  <c:v>3.7845243518102104E-3</c:v>
                </c:pt>
                <c:pt idx="18">
                  <c:v>3.7726061335877246E-3</c:v>
                </c:pt>
                <c:pt idx="19">
                  <c:v>3.7580056067563709E-3</c:v>
                </c:pt>
                <c:pt idx="20">
                  <c:v>3.7421306883689397E-3</c:v>
                </c:pt>
                <c:pt idx="21">
                  <c:v>3.7261839018824707E-3</c:v>
                </c:pt>
                <c:pt idx="22">
                  <c:v>3.7111765028545012E-3</c:v>
                </c:pt>
                <c:pt idx="23">
                  <c:v>3.6979422039926015E-3</c:v>
                </c:pt>
                <c:pt idx="24">
                  <c:v>3.6871504995571631E-3</c:v>
                </c:pt>
                <c:pt idx="25">
                  <c:v>3.6793195891173958E-3</c:v>
                </c:pt>
                <c:pt idx="26">
                  <c:v>3.6748289006606639E-3</c:v>
                </c:pt>
                <c:pt idx="27">
                  <c:v>3.6739312130549834E-3</c:v>
                </c:pt>
                <c:pt idx="28">
                  <c:v>3.6767643778648617E-3</c:v>
                </c:pt>
                <c:pt idx="29">
                  <c:v>3.6833626405203251E-3</c:v>
                </c:pt>
                <c:pt idx="30">
                  <c:v>3.693667560839246E-3</c:v>
                </c:pt>
                <c:pt idx="31">
                  <c:v>3.7075385329029178E-3</c:v>
                </c:pt>
                <c:pt idx="32">
                  <c:v>3.7247629042848774E-3</c:v>
                </c:pt>
                <c:pt idx="33">
                  <c:v>3.7450656946329351E-3</c:v>
                </c:pt>
                <c:pt idx="34">
                  <c:v>3.7681189136046008E-3</c:v>
                </c:pt>
                <c:pt idx="35">
                  <c:v>3.7935504781556034E-3</c:v>
                </c:pt>
                <c:pt idx="36">
                  <c:v>3.8209527291817574E-3</c:v>
                </c:pt>
                <c:pt idx="37">
                  <c:v>3.8498905475140757E-3</c:v>
                </c:pt>
                <c:pt idx="38">
                  <c:v>3.8799090692671224E-3</c:v>
                </c:pt>
                <c:pt idx="39">
                  <c:v>3.9105410005406353E-3</c:v>
                </c:pt>
                <c:pt idx="40">
                  <c:v>3.9413135314743612E-3</c:v>
                </c:pt>
                <c:pt idx="41">
                  <c:v>3.9717548496562578E-3</c:v>
                </c:pt>
                <c:pt idx="42">
                  <c:v>4.0014002528837699E-3</c:v>
                </c:pt>
                <c:pt idx="43">
                  <c:v>4.0297978612785345E-3</c:v>
                </c:pt>
                <c:pt idx="44">
                  <c:v>4.0565139287543472E-3</c:v>
                </c:pt>
                <c:pt idx="45">
                  <c:v>4.0811377538380756E-3</c:v>
                </c:pt>
                <c:pt idx="46">
                  <c:v>4.1032861898443133E-3</c:v>
                </c:pt>
                <c:pt idx="47">
                  <c:v>4.1226077544030005E-3</c:v>
                </c:pt>
                <c:pt idx="48">
                  <c:v>4.1387863383401755E-3</c:v>
                </c:pt>
                <c:pt idx="49">
                  <c:v>4.1515445139122791E-3</c:v>
                </c:pt>
                <c:pt idx="50">
                  <c:v>4.1606464423935719E-3</c:v>
                </c:pt>
                <c:pt idx="51">
                  <c:v>4.1659003810169248E-3</c:v>
                </c:pt>
                <c:pt idx="52">
                  <c:v>4.1671607892673507E-3</c:v>
                </c:pt>
                <c:pt idx="53">
                  <c:v>4.1643300345298537E-3</c:v>
                </c:pt>
                <c:pt idx="54">
                  <c:v>4.1573596970891791E-3</c:v>
                </c:pt>
                <c:pt idx="55">
                  <c:v>4.1462514744841864E-3</c:v>
                </c:pt>
                <c:pt idx="56">
                  <c:v>4.1310576852141446E-3</c:v>
                </c:pt>
                <c:pt idx="57">
                  <c:v>4.1118813717995768E-3</c:v>
                </c:pt>
                <c:pt idx="58">
                  <c:v>4.0888760031953745E-3</c:v>
                </c:pt>
                <c:pt idx="59">
                  <c:v>4.0622447765573822E-3</c:v>
                </c:pt>
                <c:pt idx="60">
                  <c:v>4.0322395183630486E-3</c:v>
                </c:pt>
                <c:pt idx="61">
                  <c:v>3.9991591848838621E-3</c:v>
                </c:pt>
                <c:pt idx="62">
                  <c:v>3.9633479620122414E-3</c:v>
                </c:pt>
                <c:pt idx="63">
                  <c:v>3.9251929644414738E-3</c:v>
                </c:pt>
                <c:pt idx="64">
                  <c:v>3.8851215341984078E-3</c:v>
                </c:pt>
                <c:pt idx="65">
                  <c:v>3.8435981385297139E-3</c:v>
                </c:pt>
                <c:pt idx="66">
                  <c:v>3.8011208671416708E-3</c:v>
                </c:pt>
                <c:pt idx="67">
                  <c:v>3.7582175287927486E-3</c:v>
                </c:pt>
                <c:pt idx="68">
                  <c:v>3.7154413472395304E-3</c:v>
                </c:pt>
                <c:pt idx="69">
                  <c:v>3.6733662565363746E-3</c:v>
                </c:pt>
                <c:pt idx="70">
                  <c:v>3.6325817956877702E-3</c:v>
                </c:pt>
                <c:pt idx="71">
                  <c:v>3.5936876026536977E-3</c:v>
                </c:pt>
                <c:pt idx="72">
                  <c:v>3.5572875077096392E-3</c:v>
                </c:pt>
                <c:pt idx="73">
                  <c:v>3.5239832261578386E-3</c:v>
                </c:pt>
                <c:pt idx="74">
                  <c:v>3.4943676503939678E-3</c:v>
                </c:pt>
                <c:pt idx="75">
                  <c:v>3.4690177413244389E-3</c:v>
                </c:pt>
                <c:pt idx="76">
                  <c:v>3.4484870191407325E-3</c:v>
                </c:pt>
                <c:pt idx="77">
                  <c:v>3.4332976534419777E-3</c:v>
                </c:pt>
                <c:pt idx="78">
                  <c:v>3.4239321527158046E-3</c:v>
                </c:pt>
                <c:pt idx="79">
                  <c:v>3.4208246531693912E-3</c:v>
                </c:pt>
                <c:pt idx="80">
                  <c:v>3.4243518069139323E-3</c:v>
                </c:pt>
                <c:pt idx="81">
                  <c:v>3.4348232695043755E-3</c:v>
                </c:pt>
                <c:pt idx="82">
                  <c:v>3.4524717868295602E-3</c:v>
                </c:pt>
                <c:pt idx="83">
                  <c:v>3.477442881358388E-3</c:v>
                </c:pt>
                <c:pt idx="84">
                  <c:v>3.5097841377368186E-3</c:v>
                </c:pt>
                <c:pt idx="85">
                  <c:v>3.5494340877397796E-3</c:v>
                </c:pt>
                <c:pt idx="86">
                  <c:v>3.5962106945765186E-3</c:v>
                </c:pt>
                <c:pt idx="87">
                  <c:v>3.6497994365468512E-3</c:v>
                </c:pt>
                <c:pt idx="88">
                  <c:v>3.7097409900539533E-3</c:v>
                </c:pt>
                <c:pt idx="89">
                  <c:v>3.7754185119673617E-3</c:v>
                </c:pt>
                <c:pt idx="90">
                  <c:v>3.8460445213423945E-3</c:v>
                </c:pt>
                <c:pt idx="91">
                  <c:v>3.9206473804886486E-3</c:v>
                </c:pt>
                <c:pt idx="92">
                  <c:v>3.9980573753962429E-3</c:v>
                </c:pt>
                <c:pt idx="93">
                  <c:v>4.0768923955130532E-3</c:v>
                </c:pt>
                <c:pt idx="94">
                  <c:v>4.1555432128740511E-3</c:v>
                </c:pt>
                <c:pt idx="95">
                  <c:v>4.2321583605856947E-3</c:v>
                </c:pt>
                <c:pt idx="96">
                  <c:v>4.3046286106653304E-3</c:v>
                </c:pt>
                <c:pt idx="97">
                  <c:v>4.3705710512276386E-3</c:v>
                </c:pt>
                <c:pt idx="98">
                  <c:v>4.4273127630312468E-3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F83-41E4-93FE-45F5765C2EE0}"/>
            </c:ext>
          </c:extLst>
        </c:ser>
        <c:ser>
          <c:idx val="6"/>
          <c:order val="6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bones'!$MU$4:$MU$104</c:f>
              <c:numCache>
                <c:formatCode>General</c:formatCode>
                <c:ptCount val="101"/>
                <c:pt idx="0">
                  <c:v>6.0000000000000002E-6</c:v>
                </c:pt>
                <c:pt idx="1">
                  <c:v>6.1433139800133227E-5</c:v>
                </c:pt>
                <c:pt idx="2">
                  <c:v>1.100597485320035E-4</c:v>
                </c:pt>
                <c:pt idx="3">
                  <c:v>1.5246425092382631E-4</c:v>
                </c:pt>
                <c:pt idx="4">
                  <c:v>1.8919690210565478E-4</c:v>
                </c:pt>
                <c:pt idx="5">
                  <c:v>2.2077499138326161E-4</c:v>
                </c:pt>
                <c:pt idx="6">
                  <c:v>2.4768402639994313E-4</c:v>
                </c:pt>
                <c:pt idx="7">
                  <c:v>2.7037889768624445E-4</c:v>
                </c:pt>
                <c:pt idx="8">
                  <c:v>2.892850235976068E-4</c:v>
                </c:pt>
                <c:pt idx="9">
                  <c:v>3.0479947563993572E-4</c:v>
                </c:pt>
                <c:pt idx="10">
                  <c:v>3.1729208418309159E-4</c:v>
                </c:pt>
                <c:pt idx="11">
                  <c:v>3.271065245623015E-4</c:v>
                </c:pt>
                <c:pt idx="12">
                  <c:v>3.3456138356749253E-4</c:v>
                </c:pt>
                <c:pt idx="13">
                  <c:v>3.3995120632054708E-4</c:v>
                </c:pt>
                <c:pt idx="14">
                  <c:v>3.4354752354047918E-4</c:v>
                </c:pt>
                <c:pt idx="15">
                  <c:v>3.4559985919653335E-4</c:v>
                </c:pt>
                <c:pt idx="16">
                  <c:v>3.4633671854920417E-4</c:v>
                </c:pt>
                <c:pt idx="17">
                  <c:v>3.4596655657917718E-4</c:v>
                </c:pt>
                <c:pt idx="18">
                  <c:v>3.4467872680419399E-4</c:v>
                </c:pt>
                <c:pt idx="19">
                  <c:v>3.4264441048383407E-4</c:v>
                </c:pt>
                <c:pt idx="20">
                  <c:v>3.4001752621222464E-4</c:v>
                </c:pt>
                <c:pt idx="21">
                  <c:v>3.3693561989866524E-4</c:v>
                </c:pt>
                <c:pt idx="22">
                  <c:v>3.3352073513617954E-4</c:v>
                </c:pt>
                <c:pt idx="23">
                  <c:v>3.2988026395798557E-4</c:v>
                </c:pt>
                <c:pt idx="24">
                  <c:v>3.2610777798189008E-4</c:v>
                </c:pt>
                <c:pt idx="25">
                  <c:v>3.2228383994259993E-4</c:v>
                </c:pt>
                <c:pt idx="26">
                  <c:v>3.184767956119614E-4</c:v>
                </c:pt>
                <c:pt idx="27">
                  <c:v>3.1474354610711567E-4</c:v>
                </c:pt>
                <c:pt idx="28">
                  <c:v>3.1113030058657864E-4</c:v>
                </c:pt>
                <c:pt idx="29">
                  <c:v>3.0767330933424367E-4</c:v>
                </c:pt>
                <c:pt idx="30">
                  <c:v>3.0439957723129982E-4</c:v>
                </c:pt>
                <c:pt idx="31">
                  <c:v>3.0132755761608151E-4</c:v>
                </c:pt>
                <c:pt idx="32">
                  <c:v>2.9846782653182845E-4</c:v>
                </c:pt>
                <c:pt idx="33">
                  <c:v>2.9582373736237799E-4</c:v>
                </c:pt>
                <c:pt idx="34">
                  <c:v>2.9339205585577141E-4</c:v>
                </c:pt>
                <c:pt idx="35">
                  <c:v>2.9116357553578411E-4</c:v>
                </c:pt>
                <c:pt idx="36">
                  <c:v>2.8912371350138007E-4</c:v>
                </c:pt>
                <c:pt idx="37">
                  <c:v>2.8725308661408261E-4</c:v>
                </c:pt>
                <c:pt idx="38">
                  <c:v>2.8552806807327207E-4</c:v>
                </c:pt>
                <c:pt idx="39">
                  <c:v>2.8392132437940568E-4</c:v>
                </c:pt>
                <c:pt idx="40">
                  <c:v>2.8240233268514702E-4</c:v>
                </c:pt>
                <c:pt idx="41">
                  <c:v>2.8093787853443469E-4</c:v>
                </c:pt>
                <c:pt idx="42">
                  <c:v>2.7949253398946132E-4</c:v>
                </c:pt>
                <c:pt idx="43">
                  <c:v>2.7802911614557537E-4</c:v>
                </c:pt>
                <c:pt idx="44">
                  <c:v>2.7650912603411666E-4</c:v>
                </c:pt>
                <c:pt idx="45">
                  <c:v>2.7489316791313832E-4</c:v>
                </c:pt>
                <c:pt idx="46">
                  <c:v>2.7314134894610749E-4</c:v>
                </c:pt>
                <c:pt idx="47">
                  <c:v>2.7121365926846948E-4</c:v>
                </c:pt>
                <c:pt idx="48">
                  <c:v>2.6907033244217296E-4</c:v>
                </c:pt>
                <c:pt idx="49">
                  <c:v>2.6667218629809411E-4</c:v>
                </c:pt>
                <c:pt idx="50">
                  <c:v>2.6398094416639923E-4</c:v>
                </c:pt>
                <c:pt idx="51">
                  <c:v>2.6095953649482372E-4</c:v>
                </c:pt>
                <c:pt idx="52">
                  <c:v>2.5757238285485266E-4</c:v>
                </c:pt>
                <c:pt idx="53">
                  <c:v>2.5378565433586102E-4</c:v>
                </c:pt>
                <c:pt idx="54">
                  <c:v>2.4956751632714214E-4</c:v>
                </c:pt>
                <c:pt idx="55">
                  <c:v>2.4488835168787936E-4</c:v>
                </c:pt>
                <c:pt idx="56">
                  <c:v>2.3972096430502059E-4</c:v>
                </c:pt>
                <c:pt idx="57">
                  <c:v>2.3404076303908689E-4</c:v>
                </c:pt>
                <c:pt idx="58">
                  <c:v>2.2782592605791671E-4</c:v>
                </c:pt>
                <c:pt idx="59">
                  <c:v>2.2105754555827548E-4</c:v>
                </c:pt>
                <c:pt idx="60">
                  <c:v>2.1371975287548146E-4</c:v>
                </c:pt>
                <c:pt idx="61">
                  <c:v>2.0579982398085325E-4</c:v>
                </c:pt>
                <c:pt idx="62">
                  <c:v>1.9728826536712798E-4</c:v>
                </c:pt>
                <c:pt idx="63">
                  <c:v>1.8817888032183526E-4</c:v>
                </c:pt>
                <c:pt idx="64">
                  <c:v>1.7846881558851194E-4</c:v>
                </c:pt>
                <c:pt idx="65">
                  <c:v>1.6815858841590187E-4</c:v>
                </c:pt>
                <c:pt idx="66">
                  <c:v>1.5725209399504195E-4</c:v>
                </c:pt>
                <c:pt idx="67">
                  <c:v>1.4575659328430494E-4</c:v>
                </c:pt>
                <c:pt idx="68">
                  <c:v>1.3368268122232905E-4</c:v>
                </c:pt>
                <c:pt idx="69">
                  <c:v>1.2104423532888042E-4</c:v>
                </c:pt>
                <c:pt idx="70">
                  <c:v>1.0785834469366318E-4</c:v>
                </c:pt>
                <c:pt idx="71">
                  <c:v>9.4145219352993642E-5</c:v>
                </c:pt>
                <c:pt idx="72">
                  <c:v>7.9928080054462203E-5</c:v>
                </c:pt>
                <c:pt idx="73">
                  <c:v>6.5233028409445481E-5</c:v>
                </c:pt>
                <c:pt idx="74">
                  <c:v>5.0088897433640705E-5</c:v>
                </c:pt>
                <c:pt idx="75">
                  <c:v>3.4527082475403653E-5</c:v>
                </c:pt>
                <c:pt idx="76">
                  <c:v>1.8581352532075804E-5</c:v>
                </c:pt>
                <c:pt idx="77">
                  <c:v>2.2876419542876645E-6</c:v>
                </c:pt>
                <c:pt idx="78">
                  <c:v>-1.4316177462010622E-5</c:v>
                </c:pt>
                <c:pt idx="79">
                  <c:v>-3.1190543995337808E-5</c:v>
                </c:pt>
                <c:pt idx="80">
                  <c:v>-4.8294473130735852E-5</c:v>
                </c:pt>
                <c:pt idx="81">
                  <c:v>-6.5585844303896643E-5</c:v>
                </c:pt>
                <c:pt idx="82">
                  <c:v>-8.3021707257157249E-5</c:v>
                </c:pt>
                <c:pt idx="83">
                  <c:v>-1.0055860800794573E-4</c:v>
                </c:pt>
                <c:pt idx="84">
                  <c:v>-1.1815293442890469E-4</c:v>
                </c:pt>
                <c:pt idx="85">
                  <c:v>-1.357612814404133E-4</c:v>
                </c:pt>
                <c:pt idx="86">
                  <c:v>-1.5334083581494849E-4</c:v>
                </c:pt>
                <c:pt idx="87">
                  <c:v>-1.7084978059367538E-4</c:v>
                </c:pt>
                <c:pt idx="88">
                  <c:v>-1.8824771911513878E-4</c:v>
                </c:pt>
                <c:pt idx="89">
                  <c:v>-2.0549611865588744E-4</c:v>
                </c:pt>
                <c:pt idx="90">
                  <c:v>-2.2255877368317851E-4</c:v>
                </c:pt>
                <c:pt idx="91">
                  <c:v>-2.3940228872002404E-4</c:v>
                </c:pt>
                <c:pt idx="92">
                  <c:v>-2.5599658082202462E-4</c:v>
                </c:pt>
                <c:pt idx="93">
                  <c:v>-2.7231540166635244E-4</c:v>
                </c:pt>
                <c:pt idx="94">
                  <c:v>-2.883368792529275E-4</c:v>
                </c:pt>
                <c:pt idx="95">
                  <c:v>-3.040440792175004E-4</c:v>
                </c:pt>
                <c:pt idx="96">
                  <c:v>-3.194255857569619E-4</c:v>
                </c:pt>
                <c:pt idx="97">
                  <c:v>-3.3447610216674311E-4</c:v>
                </c:pt>
                <c:pt idx="98">
                  <c:v>-3.491970709900071E-4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F83-41E4-93FE-45F5765C2EE0}"/>
            </c:ext>
          </c:extLst>
        </c:ser>
        <c:ser>
          <c:idx val="7"/>
          <c:order val="7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bones'!$MV$4:$MV$104</c:f>
              <c:numCache>
                <c:formatCode>General</c:formatCode>
                <c:ptCount val="101"/>
                <c:pt idx="0">
                  <c:v>6.0000000000000002E-5</c:v>
                </c:pt>
                <c:pt idx="1">
                  <c:v>2.0776300017811427E-4</c:v>
                </c:pt>
                <c:pt idx="2">
                  <c:v>3.373405940369449E-4</c:v>
                </c:pt>
                <c:pt idx="3">
                  <c:v>4.5040411930430597E-4</c:v>
                </c:pt>
                <c:pt idx="4">
                  <c:v>5.4851944376469374E-4</c:v>
                </c:pt>
                <c:pt idx="5">
                  <c:v>6.3315098989238678E-4</c:v>
                </c:pt>
                <c:pt idx="6">
                  <c:v>7.0566568944141169E-4</c:v>
                </c:pt>
                <c:pt idx="7">
                  <c:v>7.6733686799236752E-4</c:v>
                </c:pt>
                <c:pt idx="8">
                  <c:v>8.1934805945611832E-4</c:v>
                </c:pt>
                <c:pt idx="9">
                  <c:v>8.6279675053434267E-4</c:v>
                </c:pt>
                <c:pt idx="10">
                  <c:v>8.9869805513695215E-4</c:v>
                </c:pt>
                <c:pt idx="11">
                  <c:v>9.2798831875636801E-4</c:v>
                </c:pt>
                <c:pt idx="12">
                  <c:v>9.5152865279866277E-4</c:v>
                </c:pt>
                <c:pt idx="13">
                  <c:v>9.7010839887156513E-4</c:v>
                </c:pt>
                <c:pt idx="14">
                  <c:v>9.8444852302932641E-4</c:v>
                </c:pt>
                <c:pt idx="15">
                  <c:v>9.9520493997445111E-4</c:v>
                </c:pt>
                <c:pt idx="16">
                  <c:v>1.0029717672162901E-3</c:v>
                </c:pt>
                <c:pt idx="17">
                  <c:v>1.0082845091864952E-3</c:v>
                </c:pt>
                <c:pt idx="18">
                  <c:v>1.0116231713113387E-3</c:v>
                </c:pt>
                <c:pt idx="19">
                  <c:v>1.013415304040897E-3</c:v>
                </c:pt>
                <c:pt idx="20">
                  <c:v>1.0140389768350923E-3</c:v>
                </c:pt>
                <c:pt idx="21">
                  <c:v>1.0138256821066E-3</c:v>
                </c:pt>
                <c:pt idx="22">
                  <c:v>1.013063169120622E-3</c:v>
                </c:pt>
                <c:pt idx="23">
                  <c:v>1.0119982078515175E-3</c:v>
                </c:pt>
                <c:pt idx="24">
                  <c:v>1.0108392827963013E-3</c:v>
                </c:pt>
                <c:pt idx="25">
                  <c:v>1.009759216745E-3</c:v>
                </c:pt>
                <c:pt idx="26">
                  <c:v>1.0088977245078753E-3</c:v>
                </c:pt>
                <c:pt idx="27">
                  <c:v>1.0083638965995105E-3</c:v>
                </c:pt>
                <c:pt idx="28">
                  <c:v>1.0082386128797553E-3</c:v>
                </c:pt>
                <c:pt idx="29">
                  <c:v>1.0085768861515423E-3</c:v>
                </c:pt>
                <c:pt idx="30">
                  <c:v>1.0094101357155519E-3</c:v>
                </c:pt>
                <c:pt idx="31">
                  <c:v>1.010748390881757E-3</c:v>
                </c:pt>
                <c:pt idx="32">
                  <c:v>1.0125824244378169E-3</c:v>
                </c:pt>
                <c:pt idx="33">
                  <c:v>1.0148858160743399E-3</c:v>
                </c:pt>
                <c:pt idx="34">
                  <c:v>1.017616945767019E-3</c:v>
                </c:pt>
                <c:pt idx="35">
                  <c:v>1.0207209171155969E-3</c:v>
                </c:pt>
                <c:pt idx="36">
                  <c:v>1.0241314106397435E-3</c:v>
                </c:pt>
                <c:pt idx="37">
                  <c:v>1.0277724670317565E-3</c:v>
                </c:pt>
                <c:pt idx="38">
                  <c:v>1.0315602003661357E-3</c:v>
                </c:pt>
                <c:pt idx="39">
                  <c:v>1.0354044412660263E-3</c:v>
                </c:pt>
                <c:pt idx="40">
                  <c:v>1.0392103100265273E-3</c:v>
                </c:pt>
                <c:pt idx="41">
                  <c:v>1.0428797196948487E-3</c:v>
                </c:pt>
                <c:pt idx="42">
                  <c:v>1.0463128091073328E-3</c:v>
                </c:pt>
                <c:pt idx="43">
                  <c:v>1.0494093058833716E-3</c:v>
                </c:pt>
                <c:pt idx="44">
                  <c:v>1.0520698193761562E-3</c:v>
                </c:pt>
                <c:pt idx="45">
                  <c:v>1.0541970635802448E-3</c:v>
                </c:pt>
                <c:pt idx="46">
                  <c:v>1.0556970099961066E-3</c:v>
                </c:pt>
                <c:pt idx="47">
                  <c:v>1.0564799704514437E-3</c:v>
                </c:pt>
                <c:pt idx="48">
                  <c:v>1.0564616098793758E-3</c:v>
                </c:pt>
                <c:pt idx="49">
                  <c:v>1.0555638890535405E-3</c:v>
                </c:pt>
                <c:pt idx="50">
                  <c:v>1.053715937280001E-3</c:v>
                </c:pt>
                <c:pt idx="51">
                  <c:v>1.0508548550460575E-3</c:v>
                </c:pt>
                <c:pt idx="52">
                  <c:v>1.0469264466258725E-3</c:v>
                </c:pt>
                <c:pt idx="53">
                  <c:v>1.0418858826430576E-3</c:v>
                </c:pt>
                <c:pt idx="54">
                  <c:v>1.0356982925899874E-3</c:v>
                </c:pt>
                <c:pt idx="55">
                  <c:v>1.0283392873040853E-3</c:v>
                </c:pt>
                <c:pt idx="56">
                  <c:v>1.0197954114008936E-3</c:v>
                </c:pt>
                <c:pt idx="57">
                  <c:v>1.0100645256641203E-3</c:v>
                </c:pt>
                <c:pt idx="58">
                  <c:v>9.9915611939239003E-4</c:v>
                </c:pt>
                <c:pt idx="59">
                  <c:v>9.8709155270297155E-4</c:v>
                </c:pt>
                <c:pt idx="60">
                  <c:v>9.7390422879240011E-4</c:v>
                </c:pt>
                <c:pt idx="61">
                  <c:v>9.5963969615377772E-4</c:v>
                </c:pt>
                <c:pt idx="62">
                  <c:v>9.4435568075116195E-4</c:v>
                </c:pt>
                <c:pt idx="63">
                  <c:v>9.2812204815068383E-4</c:v>
                </c:pt>
                <c:pt idx="64">
                  <c:v>9.110206956085648E-4</c:v>
                </c:pt>
                <c:pt idx="65">
                  <c:v>8.9314537411595049E-4</c:v>
                </c:pt>
                <c:pt idx="66">
                  <c:v>8.7460144040072275E-4</c:v>
                </c:pt>
                <c:pt idx="67">
                  <c:v>8.5550553888604885E-4</c:v>
                </c:pt>
                <c:pt idx="68">
                  <c:v>8.3598521360583953E-4</c:v>
                </c:pt>
                <c:pt idx="69">
                  <c:v>8.1617845007710035E-4</c:v>
                </c:pt>
                <c:pt idx="70">
                  <c:v>7.9623314712915373E-4</c:v>
                </c:pt>
                <c:pt idx="71">
                  <c:v>7.763065186896207E-4</c:v>
                </c:pt>
                <c:pt idx="72">
                  <c:v>7.5656442552733065E-4</c:v>
                </c:pt>
                <c:pt idx="73">
                  <c:v>7.3718063695224392E-4</c:v>
                </c:pt>
                <c:pt idx="74">
                  <c:v>7.1833602247186885E-4</c:v>
                </c:pt>
                <c:pt idx="75">
                  <c:v>7.0021767340499002E-4</c:v>
                </c:pt>
                <c:pt idx="76">
                  <c:v>6.8301795445184575E-4</c:v>
                </c:pt>
                <c:pt idx="77">
                  <c:v>6.6693348522149371E-4</c:v>
                </c:pt>
                <c:pt idx="78">
                  <c:v>6.5216405171586E-4</c:v>
                </c:pt>
                <c:pt idx="79">
                  <c:v>6.3891144777062758E-4</c:v>
                </c:pt>
                <c:pt idx="80">
                  <c:v>6.2737824645318289E-4</c:v>
                </c:pt>
                <c:pt idx="81">
                  <c:v>6.1776650141710701E-4</c:v>
                </c:pt>
                <c:pt idx="82">
                  <c:v>6.1027637821416548E-4</c:v>
                </c:pt>
                <c:pt idx="83">
                  <c:v>6.0510471556189215E-4</c:v>
                </c:pt>
                <c:pt idx="84">
                  <c:v>6.0244351656983566E-4</c:v>
                </c:pt>
                <c:pt idx="85">
                  <c:v>6.0247836992096272E-4</c:v>
                </c:pt>
                <c:pt idx="86">
                  <c:v>6.0538680101085158E-4</c:v>
                </c:pt>
                <c:pt idx="87">
                  <c:v>6.1133655304397821E-4</c:v>
                </c:pt>
                <c:pt idx="88">
                  <c:v>6.2048379808563806E-4</c:v>
                </c:pt>
                <c:pt idx="89">
                  <c:v>6.3297127807214373E-4</c:v>
                </c:pt>
                <c:pt idx="90">
                  <c:v>6.4892637577712998E-4</c:v>
                </c:pt>
                <c:pt idx="91">
                  <c:v>6.6845911573475906E-4</c:v>
                </c:pt>
                <c:pt idx="92">
                  <c:v>6.9166009512006035E-4</c:v>
                </c:pt>
                <c:pt idx="93">
                  <c:v>7.1859834458571227E-4</c:v>
                </c:pt>
                <c:pt idx="94">
                  <c:v>7.4931911905626043E-4</c:v>
                </c:pt>
                <c:pt idx="95">
                  <c:v>7.8384161847851435E-4</c:v>
                </c:pt>
                <c:pt idx="96">
                  <c:v>8.2215663852978286E-4</c:v>
                </c:pt>
                <c:pt idx="97">
                  <c:v>8.6422415128135823E-4</c:v>
                </c:pt>
                <c:pt idx="98">
                  <c:v>9.0997081582093714E-4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F83-41E4-93FE-45F5765C2EE0}"/>
            </c:ext>
          </c:extLst>
        </c:ser>
        <c:ser>
          <c:idx val="8"/>
          <c:order val="8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bones'!$MW$4:$MW$104</c:f>
              <c:numCache>
                <c:formatCode>General</c:formatCode>
                <c:ptCount val="101"/>
                <c:pt idx="0">
                  <c:v>3.0000000000000001E-5</c:v>
                </c:pt>
                <c:pt idx="1">
                  <c:v>1.1599685857321997E-4</c:v>
                </c:pt>
                <c:pt idx="2">
                  <c:v>1.9101149677728149E-4</c:v>
                </c:pt>
                <c:pt idx="3">
                  <c:v>2.5605119438173443E-4</c:v>
                </c:pt>
                <c:pt idx="4">
                  <c:v>3.1206009433207337E-4</c:v>
                </c:pt>
                <c:pt idx="5">
                  <c:v>3.5992160329318892E-4</c:v>
                </c:pt>
                <c:pt idx="6">
                  <c:v>4.0046075016693578E-4</c:v>
                </c:pt>
                <c:pt idx="7">
                  <c:v>4.3444650258381848E-4</c:v>
                </c:pt>
                <c:pt idx="8">
                  <c:v>4.6259404136879607E-4</c:v>
                </c:pt>
                <c:pt idx="9">
                  <c:v>4.8556699298120317E-4</c:v>
                </c:pt>
                <c:pt idx="10">
                  <c:v>5.0397961992878896E-4</c:v>
                </c:pt>
                <c:pt idx="11">
                  <c:v>5.1839896915587544E-4</c:v>
                </c:pt>
                <c:pt idx="12">
                  <c:v>5.2934697840563145E-4</c:v>
                </c:pt>
                <c:pt idx="13">
                  <c:v>5.3730254055646463E-4</c:v>
                </c:pt>
                <c:pt idx="14">
                  <c:v>5.4270352593253316E-4</c:v>
                </c:pt>
                <c:pt idx="15">
                  <c:v>5.4594876258837318E-4</c:v>
                </c:pt>
                <c:pt idx="16">
                  <c:v>5.4739997456764431E-4</c:v>
                </c:pt>
                <c:pt idx="17">
                  <c:v>5.4738367813599346E-4</c:v>
                </c:pt>
                <c:pt idx="18">
                  <c:v>5.4619303598803638E-4</c:v>
                </c:pt>
                <c:pt idx="19">
                  <c:v>5.4408966942845504E-4</c:v>
                </c:pt>
                <c:pt idx="20">
                  <c:v>5.4130542852721855E-4</c:v>
                </c:pt>
                <c:pt idx="21">
                  <c:v>5.3804412024891196E-4</c:v>
                </c:pt>
                <c:pt idx="22">
                  <c:v>5.3448319455619319E-4</c:v>
                </c:pt>
                <c:pt idx="23">
                  <c:v>5.3077538848736092E-4</c:v>
                </c:pt>
                <c:pt idx="24">
                  <c:v>5.2705032820804314E-4</c:v>
                </c:pt>
                <c:pt idx="25">
                  <c:v>5.2341608903699953E-4</c:v>
                </c:pt>
                <c:pt idx="26">
                  <c:v>5.1996071344605286E-4</c:v>
                </c:pt>
                <c:pt idx="27">
                  <c:v>5.1675368703411743E-4</c:v>
                </c:pt>
                <c:pt idx="28">
                  <c:v>5.1384737247537205E-4</c:v>
                </c:pt>
                <c:pt idx="29">
                  <c:v>5.1127840144152314E-4</c:v>
                </c:pt>
                <c:pt idx="30">
                  <c:v>5.0906902449820806E-4</c:v>
                </c:pt>
                <c:pt idx="31">
                  <c:v>5.0722841897550455E-4</c:v>
                </c:pt>
                <c:pt idx="32">
                  <c:v>5.0575395481255992E-4</c:v>
                </c:pt>
                <c:pt idx="33">
                  <c:v>5.0463241837633485E-4</c:v>
                </c:pt>
                <c:pt idx="34">
                  <c:v>5.0384119425447621E-4</c:v>
                </c:pt>
                <c:pt idx="35">
                  <c:v>5.0334940502229527E-4</c:v>
                </c:pt>
                <c:pt idx="36">
                  <c:v>5.0311900898386758E-4</c:v>
                </c:pt>
                <c:pt idx="37">
                  <c:v>5.0310585588725181E-4</c:v>
                </c:pt>
                <c:pt idx="38">
                  <c:v>5.0326070061383133E-4</c:v>
                </c:pt>
                <c:pt idx="39">
                  <c:v>5.0353017484176062E-4</c:v>
                </c:pt>
                <c:pt idx="40">
                  <c:v>5.0385771668353828E-4</c:v>
                </c:pt>
                <c:pt idx="41">
                  <c:v>5.0418445829770087E-4</c:v>
                </c:pt>
                <c:pt idx="42">
                  <c:v>5.0445007147462476E-4</c:v>
                </c:pt>
                <c:pt idx="43">
                  <c:v>5.0459357119645614E-4</c:v>
                </c:pt>
                <c:pt idx="44">
                  <c:v>5.0455407717115168E-4</c:v>
                </c:pt>
                <c:pt idx="45">
                  <c:v>5.0427153334063125E-4</c:v>
                </c:pt>
                <c:pt idx="46">
                  <c:v>5.0368738536306649E-4</c:v>
                </c:pt>
                <c:pt idx="47">
                  <c:v>5.0274521606928147E-4</c:v>
                </c:pt>
                <c:pt idx="48">
                  <c:v>5.0139133889324659E-4</c:v>
                </c:pt>
                <c:pt idx="49">
                  <c:v>4.9957534927671501E-4</c:v>
                </c:pt>
                <c:pt idx="50">
                  <c:v>4.9725063404799789E-4</c:v>
                </c:pt>
                <c:pt idx="51">
                  <c:v>4.9437483877480309E-4</c:v>
                </c:pt>
                <c:pt idx="52">
                  <c:v>4.9091029309121373E-4</c:v>
                </c:pt>
                <c:pt idx="53">
                  <c:v>4.868243939988108E-4</c:v>
                </c:pt>
                <c:pt idx="54">
                  <c:v>4.820899471419102E-4</c:v>
                </c:pt>
                <c:pt idx="55">
                  <c:v>4.766854660568464E-4</c:v>
                </c:pt>
                <c:pt idx="56">
                  <c:v>4.7059542939547082E-4</c:v>
                </c:pt>
                <c:pt idx="57">
                  <c:v>4.6381049612270086E-4</c:v>
                </c:pt>
                <c:pt idx="58">
                  <c:v>4.5632767868825558E-4</c:v>
                </c:pt>
                <c:pt idx="59">
                  <c:v>4.4815047417239229E-4</c:v>
                </c:pt>
                <c:pt idx="60">
                  <c:v>4.3928895340589403E-4</c:v>
                </c:pt>
                <c:pt idx="61">
                  <c:v>4.2975980806410303E-4</c:v>
                </c:pt>
                <c:pt idx="62">
                  <c:v>4.1958635573501778E-4</c:v>
                </c:pt>
                <c:pt idx="63">
                  <c:v>4.087985029617058E-4</c:v>
                </c:pt>
                <c:pt idx="64">
                  <c:v>3.9743266625856744E-4</c:v>
                </c:pt>
                <c:pt idx="65">
                  <c:v>3.8553165110190947E-4</c:v>
                </c:pt>
                <c:pt idx="66">
                  <c:v>3.731444888946046E-4</c:v>
                </c:pt>
                <c:pt idx="67">
                  <c:v>3.6032623190477463E-4</c:v>
                </c:pt>
                <c:pt idx="68">
                  <c:v>3.4713770617871481E-4</c:v>
                </c:pt>
                <c:pt idx="69">
                  <c:v>3.3364522242785303E-4</c:v>
                </c:pt>
                <c:pt idx="70">
                  <c:v>3.1992024488989305E-4</c:v>
                </c:pt>
                <c:pt idx="71">
                  <c:v>3.060390181639613E-4</c:v>
                </c:pt>
                <c:pt idx="72">
                  <c:v>2.920821520199976E-4</c:v>
                </c:pt>
                <c:pt idx="73">
                  <c:v>2.7813416418223522E-4</c:v>
                </c:pt>
                <c:pt idx="74">
                  <c:v>2.6428298108669774E-4</c:v>
                </c:pt>
                <c:pt idx="75">
                  <c:v>2.5061939661300637E-4</c:v>
                </c:pt>
                <c:pt idx="76">
                  <c:v>2.3723648879003402E-4</c:v>
                </c:pt>
                <c:pt idx="77">
                  <c:v>2.2422899447600877E-4</c:v>
                </c:pt>
                <c:pt idx="78">
                  <c:v>2.116926420124057E-4</c:v>
                </c:pt>
                <c:pt idx="79">
                  <c:v>1.9972344185224412E-4</c:v>
                </c:pt>
                <c:pt idx="80">
                  <c:v>1.8841693516222173E-4</c:v>
                </c:pt>
                <c:pt idx="81">
                  <c:v>1.7786740039923664E-4</c:v>
                </c:pt>
                <c:pt idx="82">
                  <c:v>1.681670178609122E-4</c:v>
                </c:pt>
                <c:pt idx="83">
                  <c:v>1.5940499221011231E-4</c:v>
                </c:pt>
                <c:pt idx="84">
                  <c:v>1.5166663297376746E-4</c:v>
                </c:pt>
                <c:pt idx="85">
                  <c:v>1.450323930157824E-4</c:v>
                </c:pt>
                <c:pt idx="86">
                  <c:v>1.3957686498389018E-4</c:v>
                </c:pt>
                <c:pt idx="87">
                  <c:v>1.3536773573098859E-4</c:v>
                </c:pt>
                <c:pt idx="88">
                  <c:v>1.324646987101141E-4</c:v>
                </c:pt>
                <c:pt idx="89">
                  <c:v>1.3091832434392343E-4</c:v>
                </c:pt>
                <c:pt idx="90">
                  <c:v>1.3076888836815963E-4</c:v>
                </c:pt>
                <c:pt idx="91">
                  <c:v>1.3204515814913988E-4</c:v>
                </c:pt>
                <c:pt idx="92">
                  <c:v>1.3476313697546299E-4</c:v>
                </c:pt>
                <c:pt idx="93">
                  <c:v>1.3892476632400061E-4</c:v>
                </c:pt>
                <c:pt idx="94">
                  <c:v>1.4451658609959274E-4</c:v>
                </c:pt>
                <c:pt idx="95">
                  <c:v>1.5150835284909129E-4</c:v>
                </c:pt>
                <c:pt idx="96">
                  <c:v>1.5985161594987471E-4</c:v>
                </c:pt>
                <c:pt idx="97">
                  <c:v>1.6947825177158465E-4</c:v>
                </c:pt>
                <c:pt idx="98">
                  <c:v>1.8029895581299829E-4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F83-41E4-93FE-45F5765C2EE0}"/>
            </c:ext>
          </c:extLst>
        </c:ser>
        <c:ser>
          <c:idx val="9"/>
          <c:order val="9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bones'!$MX$4:$MX$104</c:f>
              <c:numCache>
                <c:formatCode>General</c:formatCode>
                <c:ptCount val="101"/>
                <c:pt idx="0">
                  <c:v>6.0000000000000002E-5</c:v>
                </c:pt>
                <c:pt idx="1">
                  <c:v>7.8530058908319705E-5</c:v>
                </c:pt>
                <c:pt idx="2">
                  <c:v>9.4890369158415785E-5</c:v>
                </c:pt>
                <c:pt idx="3">
                  <c:v>1.0926776215188739E-4</c:v>
                </c:pt>
                <c:pt idx="4">
                  <c:v>1.2183822219984067E-4</c:v>
                </c:pt>
                <c:pt idx="5">
                  <c:v>1.3276727113374103E-4</c:v>
                </c:pt>
                <c:pt idx="6">
                  <c:v>1.4221034731281385E-4</c:v>
                </c:pt>
                <c:pt idx="7">
                  <c:v>1.5031317902799475E-4</c:v>
                </c:pt>
                <c:pt idx="8">
                  <c:v>1.5721215230242864E-4</c:v>
                </c:pt>
                <c:pt idx="9">
                  <c:v>1.6303467308851767E-4</c:v>
                </c:pt>
                <c:pt idx="10">
                  <c:v>1.678995238615187E-4</c:v>
                </c:pt>
                <c:pt idx="11">
                  <c:v>1.7191721460968923E-4</c:v>
                </c:pt>
                <c:pt idx="12">
                  <c:v>1.7519032822098263E-4</c:v>
                </c:pt>
                <c:pt idx="13">
                  <c:v>1.7781386026629247E-4</c:v>
                </c:pt>
                <c:pt idx="14">
                  <c:v>1.7987555317924581E-4</c:v>
                </c:pt>
                <c:pt idx="15">
                  <c:v>1.8145622483254552E-4</c:v>
                </c:pt>
                <c:pt idx="16">
                  <c:v>1.826300915108615E-4</c:v>
                </c:pt>
                <c:pt idx="17">
                  <c:v>1.8346508528027108E-4</c:v>
                </c:pt>
                <c:pt idx="18">
                  <c:v>1.8402316575424866E-4</c:v>
                </c:pt>
                <c:pt idx="19">
                  <c:v>1.8436062625620391E-4</c:v>
                </c:pt>
                <c:pt idx="20">
                  <c:v>1.8452839437856924E-4</c:v>
                </c:pt>
                <c:pt idx="21">
                  <c:v>1.8457232693843648E-4</c:v>
                </c:pt>
                <c:pt idx="22">
                  <c:v>1.8453349932974234E-4</c:v>
                </c:pt>
                <c:pt idx="23">
                  <c:v>1.8444848927200278E-4</c:v>
                </c:pt>
                <c:pt idx="24">
                  <c:v>1.8434965495559713E-4</c:v>
                </c:pt>
                <c:pt idx="25">
                  <c:v>1.8426540758359993E-4</c:v>
                </c:pt>
                <c:pt idx="26">
                  <c:v>1.8422047831016353E-4</c:v>
                </c:pt>
                <c:pt idx="27">
                  <c:v>1.8423617957544783E-4</c:v>
                </c:pt>
                <c:pt idx="28">
                  <c:v>1.8433066083710104E-4</c:v>
                </c:pt>
                <c:pt idx="29">
                  <c:v>1.845191586982876E-4</c:v>
                </c:pt>
                <c:pt idx="30">
                  <c:v>1.8481424143226621E-4</c:v>
                </c:pt>
                <c:pt idx="31">
                  <c:v>1.8522604790351685E-4</c:v>
                </c:pt>
                <c:pt idx="32">
                  <c:v>1.857625208854169E-4</c:v>
                </c:pt>
                <c:pt idx="33">
                  <c:v>1.8642963477446471E-4</c:v>
                </c:pt>
                <c:pt idx="34">
                  <c:v>1.8723161770105523E-4</c:v>
                </c:pt>
                <c:pt idx="35">
                  <c:v>1.8817116803680241E-4</c:v>
                </c:pt>
                <c:pt idx="36">
                  <c:v>1.892496652984099E-4</c:v>
                </c:pt>
                <c:pt idx="37">
                  <c:v>1.9046737544809459E-4</c:v>
                </c:pt>
                <c:pt idx="38">
                  <c:v>1.9182365059055407E-4</c:v>
                </c:pt>
                <c:pt idx="39">
                  <c:v>1.9331712306648754E-4</c:v>
                </c:pt>
                <c:pt idx="40">
                  <c:v>1.9494589394266352E-4</c:v>
                </c:pt>
                <c:pt idx="41">
                  <c:v>1.9670771589853589E-4</c:v>
                </c:pt>
                <c:pt idx="42">
                  <c:v>1.9860017050941106E-4</c:v>
                </c:pt>
                <c:pt idx="43">
                  <c:v>2.006208399261636E-4</c:v>
                </c:pt>
                <c:pt idx="44">
                  <c:v>2.0276747295150101E-4</c:v>
                </c:pt>
                <c:pt idx="45">
                  <c:v>2.0503814551277327E-4</c:v>
                </c:pt>
                <c:pt idx="46">
                  <c:v>2.0743141553133975E-4</c:v>
                </c:pt>
                <c:pt idx="47">
                  <c:v>2.0994647218847915E-4</c:v>
                </c:pt>
                <c:pt idx="48">
                  <c:v>2.1258327958784709E-4</c:v>
                </c:pt>
                <c:pt idx="49">
                  <c:v>2.1534271481448943E-4</c:v>
                </c:pt>
                <c:pt idx="50">
                  <c:v>2.1822670039039999E-4</c:v>
                </c:pt>
                <c:pt idx="51">
                  <c:v>2.2123833112662499E-4</c:v>
                </c:pt>
                <c:pt idx="52">
                  <c:v>2.2438199537192302E-4</c:v>
                </c:pt>
                <c:pt idx="53">
                  <c:v>2.27663490657968E-4</c:v>
                </c:pt>
                <c:pt idx="54">
                  <c:v>2.3109013374110634E-4</c:v>
                </c:pt>
                <c:pt idx="55">
                  <c:v>2.3467086504066066E-4</c:v>
                </c:pt>
                <c:pt idx="56">
                  <c:v>2.3841634747377678E-4</c:v>
                </c:pt>
                <c:pt idx="57">
                  <c:v>2.4233905968683327E-4</c:v>
                </c:pt>
                <c:pt idx="58">
                  <c:v>2.4645338368338698E-4</c:v>
                </c:pt>
                <c:pt idx="59">
                  <c:v>2.5077568684867192E-4</c:v>
                </c:pt>
                <c:pt idx="60">
                  <c:v>2.5532439837065848E-4</c:v>
                </c:pt>
                <c:pt idx="61">
                  <c:v>2.6012008005763351E-4</c:v>
                </c:pt>
                <c:pt idx="62">
                  <c:v>2.6518549155235988E-4</c:v>
                </c:pt>
                <c:pt idx="63">
                  <c:v>2.7054564994277442E-4</c:v>
                </c:pt>
                <c:pt idx="64">
                  <c:v>2.7622788376921865E-4</c:v>
                </c:pt>
                <c:pt idx="65">
                  <c:v>2.8226188142824903E-4</c:v>
                </c:pt>
                <c:pt idx="66">
                  <c:v>2.8867973397297188E-4</c:v>
                </c:pt>
                <c:pt idx="67">
                  <c:v>2.9551597230992826E-4</c:v>
                </c:pt>
                <c:pt idx="68">
                  <c:v>3.0280759879255551E-4</c:v>
                </c:pt>
                <c:pt idx="69">
                  <c:v>3.105941132111499E-4</c:v>
                </c:pt>
                <c:pt idx="70">
                  <c:v>3.1891753317944005E-4</c:v>
                </c:pt>
                <c:pt idx="71">
                  <c:v>3.2782240891762916E-4</c:v>
                </c:pt>
                <c:pt idx="72">
                  <c:v>3.3735583243208394E-4</c:v>
                </c:pt>
                <c:pt idx="73">
                  <c:v>3.4756744109148047E-4</c:v>
                </c:pt>
                <c:pt idx="74">
                  <c:v>3.5850941559955734E-4</c:v>
                </c:pt>
                <c:pt idx="75">
                  <c:v>3.7023647236439692E-4</c:v>
                </c:pt>
                <c:pt idx="76">
                  <c:v>3.8280585026426568E-4</c:v>
                </c:pt>
                <c:pt idx="77">
                  <c:v>3.9627729180997164E-4</c:v>
                </c:pt>
                <c:pt idx="78">
                  <c:v>4.1071301870383264E-4</c:v>
                </c:pt>
                <c:pt idx="79">
                  <c:v>4.2617770179513207E-4</c:v>
                </c:pt>
                <c:pt idx="80">
                  <c:v>4.427384254321386E-4</c:v>
                </c:pt>
                <c:pt idx="81">
                  <c:v>4.6046464621071873E-4</c:v>
                </c:pt>
                <c:pt idx="82">
                  <c:v>4.7942814611945042E-4</c:v>
                </c:pt>
                <c:pt idx="83">
                  <c:v>4.9970298008126287E-4</c:v>
                </c:pt>
                <c:pt idx="84">
                  <c:v>5.2136541789172522E-4</c:v>
                </c:pt>
                <c:pt idx="85">
                  <c:v>5.444938805537759E-4</c:v>
                </c:pt>
                <c:pt idx="86">
                  <c:v>5.6916887100905763E-4</c:v>
                </c:pt>
                <c:pt idx="87">
                  <c:v>5.9547289926580548E-4</c:v>
                </c:pt>
                <c:pt idx="88">
                  <c:v>6.2349040192324261E-4</c:v>
                </c:pt>
                <c:pt idx="89">
                  <c:v>6.5330765609255355E-4</c:v>
                </c:pt>
                <c:pt idx="90">
                  <c:v>6.850126877144554E-4</c:v>
                </c:pt>
                <c:pt idx="91">
                  <c:v>7.186951742731816E-4</c:v>
                </c:pt>
                <c:pt idx="92">
                  <c:v>7.5444634190715545E-4</c:v>
                </c:pt>
                <c:pt idx="93">
                  <c:v>7.9235885691615615E-4</c:v>
                </c:pt>
                <c:pt idx="94">
                  <c:v>8.3252671166502833E-4</c:v>
                </c:pt>
                <c:pt idx="95">
                  <c:v>8.7504510488389971E-4</c:v>
                </c:pt>
                <c:pt idx="96">
                  <c:v>9.2001031636510888E-4</c:v>
                </c:pt>
                <c:pt idx="97">
                  <c:v>9.6751957605642252E-4</c:v>
                </c:pt>
                <c:pt idx="98">
                  <c:v>1.0176709275510636E-3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6F83-41E4-93FE-45F5765C2EE0}"/>
            </c:ext>
          </c:extLst>
        </c:ser>
        <c:ser>
          <c:idx val="10"/>
          <c:order val="10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bones'!$MY$4:$MY$104</c:f>
              <c:numCache>
                <c:formatCode>General</c:formatCode>
                <c:ptCount val="101"/>
                <c:pt idx="0">
                  <c:v>8.0000000000000007E-5</c:v>
                </c:pt>
                <c:pt idx="1">
                  <c:v>5.3144732893126699E-5</c:v>
                </c:pt>
                <c:pt idx="2">
                  <c:v>3.1212989540239847E-5</c:v>
                </c:pt>
                <c:pt idx="3">
                  <c:v>1.3631490615484022E-5</c:v>
                </c:pt>
                <c:pt idx="4">
                  <c:v>-1.2727315683096988E-7</c:v>
                </c:pt>
                <c:pt idx="5">
                  <c:v>-1.0547181788144196E-5</c:v>
                </c:pt>
                <c:pt idx="6">
                  <c:v>-1.8070583384812729E-5</c:v>
                </c:pt>
                <c:pt idx="7">
                  <c:v>-2.3100348080536026E-5</c:v>
                </c:pt>
                <c:pt idx="8">
                  <c:v>-2.6001878542034786E-5</c:v>
                </c:pt>
                <c:pt idx="9">
                  <c:v>-2.7105077047985307E-5</c:v>
                </c:pt>
                <c:pt idx="10">
                  <c:v>-2.6706269141208694E-5</c:v>
                </c:pt>
                <c:pt idx="11">
                  <c:v>-2.5070083854114775E-5</c:v>
                </c:pt>
                <c:pt idx="12">
                  <c:v>-2.2431290507401544E-5</c:v>
                </c:pt>
                <c:pt idx="13">
                  <c:v>-1.8996592082009349E-5</c:v>
                </c:pt>
                <c:pt idx="14">
                  <c:v>-1.4946375164329658E-5</c:v>
                </c:pt>
                <c:pt idx="15">
                  <c:v>-1.0436416464669709E-5</c:v>
                </c:pt>
                <c:pt idx="16">
                  <c:v>-5.5995459089714007E-6</c:v>
                </c:pt>
                <c:pt idx="17">
                  <c:v>-5.4726630378526401E-7</c:v>
                </c:pt>
                <c:pt idx="18">
                  <c:v>4.62867042549932E-6</c:v>
                </c:pt>
                <c:pt idx="19">
                  <c:v>9.8547304231717255E-6</c:v>
                </c:pt>
                <c:pt idx="20">
                  <c:v>1.5074108518458893E-5</c:v>
                </c:pt>
                <c:pt idx="21">
                  <c:v>2.0245282267533261E-5</c:v>
                </c:pt>
                <c:pt idx="22">
                  <c:v>2.5340609422261798E-5</c:v>
                </c:pt>
                <c:pt idx="23">
                  <c:v>3.0344968825702693E-5</c:v>
                </c:pt>
                <c:pt idx="24">
                  <c:v>3.5254444734346123E-5</c:v>
                </c:pt>
                <c:pt idx="25">
                  <c:v>4.007505456709986E-5</c:v>
                </c:pt>
                <c:pt idx="26">
                  <c:v>4.4821520081020266E-5</c:v>
                </c:pt>
                <c:pt idx="27">
                  <c:v>4.9516081973788873E-5</c:v>
                </c:pt>
                <c:pt idx="28">
                  <c:v>5.4187357912930347E-5</c:v>
                </c:pt>
                <c:pt idx="29">
                  <c:v>5.8869243991782218E-5</c:v>
                </c:pt>
                <c:pt idx="30">
                  <c:v>6.3599859612204144E-5</c:v>
                </c:pt>
                <c:pt idx="31">
                  <c:v>6.8420535794032878E-5</c:v>
                </c:pt>
                <c:pt idx="32">
                  <c:v>7.3374846911281318E-5</c:v>
                </c:pt>
                <c:pt idx="33">
                  <c:v>7.850768585509193E-5</c:v>
                </c:pt>
                <c:pt idx="34">
                  <c:v>8.3864382623417456E-5</c:v>
                </c:pt>
                <c:pt idx="35">
                  <c:v>8.9489866337463041E-5</c:v>
                </c:pt>
                <c:pt idx="36">
                  <c:v>9.5427870684867676E-5</c:v>
                </c:pt>
                <c:pt idx="37">
                  <c:v>1.017201827896244E-4</c:v>
                </c:pt>
                <c:pt idx="38">
                  <c:v>1.0840593550875988E-4</c:v>
                </c:pt>
                <c:pt idx="39">
                  <c:v>1.1552094315573888E-4</c:v>
                </c:pt>
                <c:pt idx="40">
                  <c:v>1.2309708065063479E-4</c:v>
                </c:pt>
                <c:pt idx="41">
                  <c:v>1.3116170609703162E-4</c:v>
                </c:pt>
                <c:pt idx="42">
                  <c:v>1.3973712678567551E-4</c:v>
                </c:pt>
                <c:pt idx="43">
                  <c:v>1.4884010862487159E-4</c:v>
                </c:pt>
                <c:pt idx="44">
                  <c:v>1.5848142899761307E-4</c:v>
                </c:pt>
                <c:pt idx="45">
                  <c:v>1.6866547304549462E-4</c:v>
                </c:pt>
                <c:pt idx="46">
                  <c:v>1.7938987337931208E-4</c:v>
                </c:pt>
                <c:pt idx="47">
                  <c:v>1.906451932164599E-4</c:v>
                </c:pt>
                <c:pt idx="48">
                  <c:v>2.0241465294503543E-4</c:v>
                </c:pt>
                <c:pt idx="49">
                  <c:v>2.1467390011472675E-4</c:v>
                </c:pt>
                <c:pt idx="50">
                  <c:v>2.2739082285439731E-4</c:v>
                </c:pt>
                <c:pt idx="51">
                  <c:v>2.4052540671646054E-4</c:v>
                </c:pt>
                <c:pt idx="52">
                  <c:v>2.5402963494797854E-4</c:v>
                </c:pt>
                <c:pt idx="53">
                  <c:v>2.6784743218849255E-4</c:v>
                </c:pt>
                <c:pt idx="54">
                  <c:v>2.8191465159464486E-4</c:v>
                </c:pt>
                <c:pt idx="55">
                  <c:v>2.9615910539146275E-4</c:v>
                </c:pt>
                <c:pt idx="56">
                  <c:v>3.1050063885051504E-4</c:v>
                </c:pt>
                <c:pt idx="57">
                  <c:v>3.2485124769465485E-4</c:v>
                </c:pt>
                <c:pt idx="58">
                  <c:v>3.3911523892965001E-4</c:v>
                </c:pt>
                <c:pt idx="59">
                  <c:v>3.5318943510248254E-4</c:v>
                </c:pt>
                <c:pt idx="60">
                  <c:v>3.6696342198639037E-4</c:v>
                </c:pt>
                <c:pt idx="61">
                  <c:v>3.8031983969270171E-4</c:v>
                </c:pt>
                <c:pt idx="62">
                  <c:v>3.9313471720937528E-4</c:v>
                </c:pt>
                <c:pt idx="63">
                  <c:v>4.0527785036626276E-4</c:v>
                </c:pt>
                <c:pt idx="64">
                  <c:v>4.1661322322722612E-4</c:v>
                </c:pt>
                <c:pt idx="65">
                  <c:v>4.2699947290885504E-4</c:v>
                </c:pt>
                <c:pt idx="66">
                  <c:v>4.362903978260104E-4</c:v>
                </c:pt>
                <c:pt idx="67">
                  <c:v>4.4433550936412588E-4</c:v>
                </c:pt>
                <c:pt idx="68">
                  <c:v>4.5098062697821752E-4</c:v>
                </c:pt>
                <c:pt idx="69">
                  <c:v>4.5606851671863122E-4</c:v>
                </c:pt>
                <c:pt idx="70">
                  <c:v>4.5943957318355451E-4</c:v>
                </c:pt>
                <c:pt idx="71">
                  <c:v>4.609325448983292E-4</c:v>
                </c:pt>
                <c:pt idx="72">
                  <c:v>4.6038530312136438E-4</c:v>
                </c:pt>
                <c:pt idx="73">
                  <c:v>4.5763565407695261E-4</c:v>
                </c:pt>
                <c:pt idx="74">
                  <c:v>4.5252219461471943E-4</c:v>
                </c:pt>
                <c:pt idx="75">
                  <c:v>4.4488521129587978E-4</c:v>
                </c:pt>
                <c:pt idx="76">
                  <c:v>4.3456762290623621E-4</c:v>
                </c:pt>
                <c:pt idx="77">
                  <c:v>4.2141596639581956E-4</c:v>
                </c:pt>
                <c:pt idx="78">
                  <c:v>4.0528142624549264E-4</c:v>
                </c:pt>
                <c:pt idx="79">
                  <c:v>3.8602090726004199E-4</c:v>
                </c:pt>
                <c:pt idx="80">
                  <c:v>3.63498150788224E-4</c:v>
                </c:pt>
                <c:pt idx="81">
                  <c:v>3.3758489436943088E-4</c:v>
                </c:pt>
                <c:pt idx="82">
                  <c:v>3.0816207480710372E-4</c:v>
                </c:pt>
                <c:pt idx="83">
                  <c:v>2.7512107466908637E-4</c:v>
                </c:pt>
                <c:pt idx="84">
                  <c:v>2.383650122143048E-4</c:v>
                </c:pt>
                <c:pt idx="85">
                  <c:v>1.9781007474675336E-4</c:v>
                </c:pt>
                <c:pt idx="86">
                  <c:v>1.5338689539565295E-4</c:v>
                </c:pt>
                <c:pt idx="87">
                  <c:v>1.0504197332280035E-4</c:v>
                </c:pt>
                <c:pt idx="88">
                  <c:v>5.2739137356407726E-5</c:v>
                </c:pt>
                <c:pt idx="89">
                  <c:v>-3.5389469480843642E-6</c:v>
                </c:pt>
                <c:pt idx="90">
                  <c:v>-6.378922682095878E-5</c:v>
                </c:pt>
                <c:pt idx="91">
                  <c:v>-1.2798666836355316E-4</c:v>
                </c:pt>
                <c:pt idx="92">
                  <c:v>-1.9608261920781305E-4</c:v>
                </c:pt>
                <c:pt idx="93">
                  <c:v>-2.68003127748347E-4</c:v>
                </c:pt>
                <c:pt idx="94">
                  <c:v>-3.4364721894824721E-4</c:v>
                </c:pt>
                <c:pt idx="95">
                  <c:v>-4.22885126717778E-4</c:v>
                </c:pt>
                <c:pt idx="96">
                  <c:v>-5.0555648286666386E-4</c:v>
                </c:pt>
                <c:pt idx="97">
                  <c:v>-5.9146846262922285E-4</c:v>
                </c:pt>
                <c:pt idx="98">
                  <c:v>-6.8039388676325468E-4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6F83-41E4-93FE-45F5765C2EE0}"/>
            </c:ext>
          </c:extLst>
        </c:ser>
        <c:ser>
          <c:idx val="11"/>
          <c:order val="11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bones'!$MZ$4:$MZ$104</c:f>
              <c:numCache>
                <c:formatCode>General</c:formatCode>
                <c:ptCount val="101"/>
                <c:pt idx="0">
                  <c:v>8.0000000000000007E-5</c:v>
                </c:pt>
                <c:pt idx="1">
                  <c:v>9.5139692800823625E-5</c:v>
                </c:pt>
                <c:pt idx="2">
                  <c:v>1.0798075303780001E-4</c:v>
                </c:pt>
                <c:pt idx="3">
                  <c:v>1.1883772458830651E-4</c:v>
                </c:pt>
                <c:pt idx="4">
                  <c:v>1.2800142657499531E-4</c:v>
                </c:pt>
                <c:pt idx="5">
                  <c:v>1.3573999353485211E-4</c:v>
                </c:pt>
                <c:pt idx="6">
                  <c:v>1.4229989317445115E-4</c:v>
                </c:pt>
                <c:pt idx="7">
                  <c:v>1.4790692171140588E-4</c:v>
                </c:pt>
                <c:pt idx="8">
                  <c:v>1.5276717680201622E-4</c:v>
                </c:pt>
                <c:pt idx="9">
                  <c:v>1.5706800805511176E-4</c:v>
                </c:pt>
                <c:pt idx="10">
                  <c:v>1.6097894513209099E-4</c:v>
                </c:pt>
                <c:pt idx="11">
                  <c:v>1.6465260343315701E-4</c:v>
                </c:pt>
                <c:pt idx="12">
                  <c:v>1.6822556736974885E-4</c:v>
                </c:pt>
                <c:pt idx="13">
                  <c:v>1.7181925122316936E-4</c:v>
                </c:pt>
                <c:pt idx="14">
                  <c:v>1.7554073758940911E-4</c:v>
                </c:pt>
                <c:pt idx="15">
                  <c:v>1.7948359341016625E-4</c:v>
                </c:pt>
                <c:pt idx="16">
                  <c:v>1.8372866359006276E-4</c:v>
                </c:pt>
                <c:pt idx="17">
                  <c:v>1.8834484220005645E-4</c:v>
                </c:pt>
                <c:pt idx="18">
                  <c:v>1.9338982126704967E-4</c:v>
                </c:pt>
                <c:pt idx="19">
                  <c:v>1.9891081714969367E-4</c:v>
                </c:pt>
                <c:pt idx="20">
                  <c:v>2.0494527450038927E-4</c:v>
                </c:pt>
                <c:pt idx="21">
                  <c:v>2.1152154781348332E-4</c:v>
                </c:pt>
                <c:pt idx="22">
                  <c:v>2.1865956055966228E-4</c:v>
                </c:pt>
                <c:pt idx="23">
                  <c:v>2.2637144190654034E-4</c:v>
                </c:pt>
                <c:pt idx="24">
                  <c:v>2.3466214102544551E-4</c:v>
                </c:pt>
                <c:pt idx="25">
                  <c:v>2.4353001898439993E-4</c:v>
                </c:pt>
                <c:pt idx="26">
                  <c:v>2.5296741822729854E-4</c:v>
                </c:pt>
                <c:pt idx="27">
                  <c:v>2.629612096392809E-4</c:v>
                </c:pt>
                <c:pt idx="28">
                  <c:v>2.7349331719830276E-4</c:v>
                </c:pt>
                <c:pt idx="29">
                  <c:v>2.8454122021290051E-4</c:v>
                </c:pt>
                <c:pt idx="30">
                  <c:v>2.9607843314615335E-4</c:v>
                </c:pt>
                <c:pt idx="31">
                  <c:v>3.0807496302584156E-4</c:v>
                </c:pt>
                <c:pt idx="32">
                  <c:v>3.2049774444080218E-4</c:v>
                </c:pt>
                <c:pt idx="33">
                  <c:v>3.3331105212347446E-4</c:v>
                </c:pt>
                <c:pt idx="34">
                  <c:v>3.4647689111865323E-4</c:v>
                </c:pt>
                <c:pt idx="35">
                  <c:v>3.5995536453842529E-4</c:v>
                </c:pt>
                <c:pt idx="36">
                  <c:v>3.7370501890331229E-4</c:v>
                </c:pt>
                <c:pt idx="37">
                  <c:v>3.8768316706960359E-4</c:v>
                </c:pt>
                <c:pt idx="38">
                  <c:v>4.0184618874288696E-4</c:v>
                </c:pt>
                <c:pt idx="39">
                  <c:v>4.1614980857777699E-4</c:v>
                </c:pt>
                <c:pt idx="40">
                  <c:v>4.3054935186383843E-4</c:v>
                </c:pt>
                <c:pt idx="41">
                  <c:v>4.449999777977029E-4</c:v>
                </c:pt>
                <c:pt idx="42">
                  <c:v>4.5945689034138646E-4</c:v>
                </c:pt>
                <c:pt idx="43">
                  <c:v>4.738755266668023E-4</c:v>
                </c:pt>
                <c:pt idx="44">
                  <c:v>4.882117231864684E-4</c:v>
                </c:pt>
                <c:pt idx="45">
                  <c:v>5.0242185917040644E-4</c:v>
                </c:pt>
                <c:pt idx="46">
                  <c:v>5.1646297794924652E-4</c:v>
                </c:pt>
                <c:pt idx="47">
                  <c:v>5.302928857035265E-4</c:v>
                </c:pt>
                <c:pt idx="48">
                  <c:v>5.4387022783917451E-4</c:v>
                </c:pt>
                <c:pt idx="49">
                  <c:v>5.5715454294920363E-4</c:v>
                </c:pt>
                <c:pt idx="50">
                  <c:v>5.7010629436159989E-4</c:v>
                </c:pt>
                <c:pt idx="51">
                  <c:v>5.8268687927339618E-4</c:v>
                </c:pt>
                <c:pt idx="52">
                  <c:v>5.9485861547094773E-4</c:v>
                </c:pt>
                <c:pt idx="53">
                  <c:v>6.0658470563641515E-4</c:v>
                </c:pt>
                <c:pt idx="54">
                  <c:v>6.1782917924042141E-4</c:v>
                </c:pt>
                <c:pt idx="55">
                  <c:v>6.2855681202093091E-4</c:v>
                </c:pt>
                <c:pt idx="56">
                  <c:v>6.3873302304829054E-4</c:v>
                </c:pt>
                <c:pt idx="57">
                  <c:v>6.4832374937650911E-4</c:v>
                </c:pt>
                <c:pt idx="58">
                  <c:v>6.5729529828069974E-4</c:v>
                </c:pt>
                <c:pt idx="59">
                  <c:v>6.6561417708072338E-4</c:v>
                </c:pt>
                <c:pt idx="60">
                  <c:v>6.7324690055105122E-4</c:v>
                </c:pt>
                <c:pt idx="61">
                  <c:v>6.8015977591679095E-4</c:v>
                </c:pt>
                <c:pt idx="62">
                  <c:v>6.8631866543592836E-4</c:v>
                </c:pt>
                <c:pt idx="63">
                  <c:v>6.9168872656778096E-4</c:v>
                </c:pt>
                <c:pt idx="64">
                  <c:v>6.9623412972759412E-4</c:v>
                </c:pt>
                <c:pt idx="65">
                  <c:v>6.9991775362738466E-4</c:v>
                </c:pt>
                <c:pt idx="66">
                  <c:v>7.0270085820298058E-4</c:v>
                </c:pt>
                <c:pt idx="67">
                  <c:v>7.0454273512721003E-4</c:v>
                </c:pt>
                <c:pt idx="68">
                  <c:v>7.0540033590932262E-4</c:v>
                </c:pt>
                <c:pt idx="69">
                  <c:v>7.0522787758062352E-4</c:v>
                </c:pt>
                <c:pt idx="70">
                  <c:v>7.0397642596626599E-4</c:v>
                </c:pt>
                <c:pt idx="71">
                  <c:v>7.0159345654322936E-4</c:v>
                </c:pt>
                <c:pt idx="72">
                  <c:v>6.98022392884561E-4</c:v>
                </c:pt>
                <c:pt idx="73">
                  <c:v>6.9320212268974852E-4</c:v>
                </c:pt>
                <c:pt idx="74">
                  <c:v>6.8706649140130968E-4</c:v>
                </c:pt>
                <c:pt idx="75">
                  <c:v>6.7954377340760175E-4</c:v>
                </c:pt>
                <c:pt idx="76">
                  <c:v>6.7055612083176028E-4</c:v>
                </c:pt>
                <c:pt idx="77">
                  <c:v>6.6001898990693947E-4</c:v>
                </c:pt>
                <c:pt idx="78">
                  <c:v>6.4784054493762671E-4</c:v>
                </c:pt>
                <c:pt idx="79">
                  <c:v>6.3392103984729014E-4</c:v>
                </c:pt>
                <c:pt idx="80">
                  <c:v>6.1815217731204814E-4</c:v>
                </c:pt>
                <c:pt idx="81">
                  <c:v>6.0041644548071188E-4</c:v>
                </c:pt>
                <c:pt idx="82">
                  <c:v>5.8058643228095464E-4</c:v>
                </c:pt>
                <c:pt idx="83">
                  <c:v>5.5852411731155903E-4</c:v>
                </c:pt>
                <c:pt idx="84">
                  <c:v>5.3408014132113983E-4</c:v>
                </c:pt>
                <c:pt idx="85">
                  <c:v>5.0709305327272512E-4</c:v>
                </c:pt>
                <c:pt idx="86">
                  <c:v>4.773885349947909E-4</c:v>
                </c:pt>
                <c:pt idx="87">
                  <c:v>4.447786034184342E-4</c:v>
                </c:pt>
                <c:pt idx="88">
                  <c:v>4.0906079040060666E-4</c:v>
                </c:pt>
                <c:pt idx="89">
                  <c:v>3.7001730013372001E-4</c:v>
                </c:pt>
                <c:pt idx="90">
                  <c:v>3.2741414414141565E-4</c:v>
                </c:pt>
                <c:pt idx="91">
                  <c:v>2.8100025386033748E-4</c:v>
                </c:pt>
                <c:pt idx="92">
                  <c:v>2.3050657080843232E-4</c:v>
                </c:pt>
                <c:pt idx="93">
                  <c:v>1.7564511433916584E-4</c:v>
                </c:pt>
                <c:pt idx="94">
                  <c:v>1.1610802698204635E-4</c:v>
                </c:pt>
                <c:pt idx="95">
                  <c:v>5.156659736934396E-5</c:v>
                </c:pt>
                <c:pt idx="96">
                  <c:v>-1.8329739250956748E-5</c:v>
                </c:pt>
                <c:pt idx="97">
                  <c:v>-9.3954422916181488E-5</c:v>
                </c:pt>
                <c:pt idx="98">
                  <c:v>-1.7570481326348287E-4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6F83-41E4-93FE-45F5765C2EE0}"/>
            </c:ext>
          </c:extLst>
        </c:ser>
        <c:ser>
          <c:idx val="12"/>
          <c:order val="12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bones'!$NA$4:$NA$104</c:f>
              <c:numCache>
                <c:formatCode>General</c:formatCode>
                <c:ptCount val="101"/>
                <c:pt idx="0">
                  <c:v>3.0000000000000001E-5</c:v>
                </c:pt>
                <c:pt idx="1">
                  <c:v>5.7693118468845734E-6</c:v>
                </c:pt>
                <c:pt idx="2">
                  <c:v>-1.4681940465833005E-5</c:v>
                </c:pt>
                <c:pt idx="3">
                  <c:v>-3.1695955907062612E-5</c:v>
                </c:pt>
                <c:pt idx="4">
                  <c:v>-4.559346678992149E-5</c:v>
                </c:pt>
                <c:pt idx="5">
                  <c:v>-5.6674532964101325E-5</c:v>
                </c:pt>
                <c:pt idx="6">
                  <c:v>-6.5219323400470669E-5</c:v>
                </c:pt>
                <c:pt idx="7">
                  <c:v>-7.1488885167912604E-5</c:v>
                </c:pt>
                <c:pt idx="8">
                  <c:v>-7.5725899802397913E-5</c:v>
                </c:pt>
                <c:pt idx="9">
                  <c:v>-7.81554270682933E-5</c:v>
                </c:pt>
                <c:pt idx="10">
                  <c:v>-7.8985636111905178E-5</c:v>
                </c:pt>
                <c:pt idx="11">
                  <c:v>-7.8408524007258753E-5</c:v>
                </c:pt>
                <c:pt idx="12">
                  <c:v>-7.6600621694112225E-5</c:v>
                </c:pt>
                <c:pt idx="13">
                  <c:v>-7.37236873082064E-5</c:v>
                </c:pt>
                <c:pt idx="14">
                  <c:v>-6.9925386903749929E-5</c:v>
                </c:pt>
                <c:pt idx="15">
                  <c:v>-6.5339962568139513E-5</c:v>
                </c:pt>
                <c:pt idx="16">
                  <c:v>-6.0088887928915451E-5</c:v>
                </c:pt>
                <c:pt idx="17">
                  <c:v>-5.428151105295247E-5</c:v>
                </c:pt>
                <c:pt idx="18">
                  <c:v>-4.8015684737886312E-5</c:v>
                </c:pt>
                <c:pt idx="19">
                  <c:v>-4.1378384195775328E-5</c:v>
                </c:pt>
                <c:pt idx="20">
                  <c:v>-3.4446312128996926E-5</c:v>
                </c:pt>
                <c:pt idx="21">
                  <c:v>-2.7286491198380723E-5</c:v>
                </c:pt>
                <c:pt idx="22">
                  <c:v>-1.9956843883574761E-5</c:v>
                </c:pt>
                <c:pt idx="23">
                  <c:v>-1.2506759735649597E-5</c:v>
                </c:pt>
                <c:pt idx="24">
                  <c:v>-4.97765002193683E-6</c:v>
                </c:pt>
                <c:pt idx="25">
                  <c:v>2.5965102368998538E-6</c:v>
                </c:pt>
                <c:pt idx="26">
                  <c:v>1.0188652837552336E-5</c:v>
                </c:pt>
                <c:pt idx="27">
                  <c:v>1.7778099572526881E-5</c:v>
                </c:pt>
                <c:pt idx="28">
                  <c:v>2.5350058016362083E-5</c:v>
                </c:pt>
                <c:pt idx="29">
                  <c:v>3.2895129919616341E-5</c:v>
                </c:pt>
                <c:pt idx="30">
                  <c:v>4.0408832210616768E-5</c:v>
                </c:pt>
                <c:pt idx="31">
                  <c:v>4.7891130604972386E-5</c:v>
                </c:pt>
                <c:pt idx="32">
                  <c:v>5.5345985822855931E-5</c:v>
                </c:pt>
                <c:pt idx="33">
                  <c:v>6.2780912414046056E-5</c:v>
                </c:pt>
                <c:pt idx="34">
                  <c:v>7.0206550190735621E-5</c:v>
                </c:pt>
                <c:pt idx="35">
                  <c:v>7.7636248268106797E-5</c:v>
                </c:pt>
                <c:pt idx="36">
                  <c:v>8.5085661712665418E-5</c:v>
                </c:pt>
                <c:pt idx="37">
                  <c:v>9.257236079834844E-5</c:v>
                </c:pt>
                <c:pt idx="38">
                  <c:v>1.0011545287038761E-4</c:v>
                </c:pt>
                <c:pt idx="39">
                  <c:v>1.0773521681694179E-4</c:v>
                </c:pt>
                <c:pt idx="40">
                  <c:v>1.1545275014849537E-4</c:v>
                </c:pt>
                <c:pt idx="41">
                  <c:v>1.2328962868501603E-4</c:v>
                </c:pt>
                <c:pt idx="42">
                  <c:v>1.3126757885088773E-4</c:v>
                </c:pt>
                <c:pt idx="43">
                  <c:v>1.394081625775923E-4</c:v>
                </c:pt>
                <c:pt idx="44">
                  <c:v>1.4773247481417057E-4</c:v>
                </c:pt>
                <c:pt idx="45">
                  <c:v>1.5626085364544296E-4</c:v>
                </c:pt>
                <c:pt idx="46">
                  <c:v>1.650126030179896E-4</c:v>
                </c:pt>
                <c:pt idx="47">
                  <c:v>1.7400572807390281E-4</c:v>
                </c:pt>
                <c:pt idx="48">
                  <c:v>1.8325668309230109E-4</c:v>
                </c:pt>
                <c:pt idx="49">
                  <c:v>1.927801320386109E-4</c:v>
                </c:pt>
                <c:pt idx="50">
                  <c:v>2.0258872172159849E-4</c:v>
                </c:pt>
                <c:pt idx="51">
                  <c:v>2.1269286755819361E-4</c:v>
                </c:pt>
                <c:pt idx="52">
                  <c:v>2.2310055194605231E-4</c:v>
                </c:pt>
                <c:pt idx="53">
                  <c:v>2.3381713524389509E-4</c:v>
                </c:pt>
                <c:pt idx="54">
                  <c:v>2.4484517935961396E-4</c:v>
                </c:pt>
                <c:pt idx="55">
                  <c:v>2.561842839461272E-4</c:v>
                </c:pt>
                <c:pt idx="56">
                  <c:v>2.6783093520503612E-4</c:v>
                </c:pt>
                <c:pt idx="57">
                  <c:v>2.797783672979889E-4</c:v>
                </c:pt>
                <c:pt idx="58">
                  <c:v>2.9201643636586416E-4</c:v>
                </c:pt>
                <c:pt idx="59">
                  <c:v>3.0453150715569112E-4</c:v>
                </c:pt>
                <c:pt idx="60">
                  <c:v>3.1730635225533016E-4</c:v>
                </c:pt>
                <c:pt idx="61">
                  <c:v>3.3032006393594009E-4</c:v>
                </c:pt>
                <c:pt idx="62">
                  <c:v>3.4354797860220424E-4</c:v>
                </c:pt>
                <c:pt idx="63">
                  <c:v>3.5696161385028309E-4</c:v>
                </c:pt>
                <c:pt idx="64">
                  <c:v>3.7052861813359716E-4</c:v>
                </c:pt>
                <c:pt idx="65">
                  <c:v>3.8421273303632526E-4</c:v>
                </c:pt>
                <c:pt idx="66">
                  <c:v>3.9797376815467591E-4</c:v>
                </c:pt>
                <c:pt idx="67">
                  <c:v>4.1176758858595786E-4</c:v>
                </c:pt>
                <c:pt idx="68">
                  <c:v>4.2554611502534592E-4</c:v>
                </c:pt>
                <c:pt idx="69">
                  <c:v>4.3925733647050155E-4</c:v>
                </c:pt>
                <c:pt idx="70">
                  <c:v>4.5284533553384838E-4</c:v>
                </c:pt>
                <c:pt idx="71">
                  <c:v>4.6625032636274112E-4</c:v>
                </c:pt>
                <c:pt idx="72">
                  <c:v>4.7940870516729621E-4</c:v>
                </c:pt>
                <c:pt idx="73">
                  <c:v>4.9225311335601327E-4</c:v>
                </c:pt>
                <c:pt idx="74">
                  <c:v>5.0471251327919794E-4</c:v>
                </c:pt>
                <c:pt idx="75">
                  <c:v>5.1671227658010019E-4</c:v>
                </c:pt>
                <c:pt idx="76">
                  <c:v>5.2817428515385025E-4</c:v>
                </c:pt>
                <c:pt idx="77">
                  <c:v>5.3901704471414431E-4</c:v>
                </c:pt>
                <c:pt idx="78">
                  <c:v>5.4915581096770473E-4</c:v>
                </c:pt>
                <c:pt idx="79">
                  <c:v>5.5850272839648907E-4</c:v>
                </c:pt>
                <c:pt idx="80">
                  <c:v>5.669669816477026E-4</c:v>
                </c:pt>
                <c:pt idx="81">
                  <c:v>5.744549595314896E-4</c:v>
                </c:pt>
                <c:pt idx="82">
                  <c:v>5.8087043162647386E-4</c:v>
                </c:pt>
                <c:pt idx="83">
                  <c:v>5.8611473749310813E-4</c:v>
                </c:pt>
                <c:pt idx="84">
                  <c:v>5.9008698849457393E-4</c:v>
                </c:pt>
                <c:pt idx="85">
                  <c:v>5.9268428222571275E-4</c:v>
                </c:pt>
                <c:pt idx="86">
                  <c:v>5.9380192954954804E-4</c:v>
                </c:pt>
                <c:pt idx="87">
                  <c:v>5.933336942415948E-4</c:v>
                </c:pt>
                <c:pt idx="88">
                  <c:v>5.9117204524202882E-4</c:v>
                </c:pt>
                <c:pt idx="89">
                  <c:v>5.872084215154974E-4</c:v>
                </c:pt>
                <c:pt idx="90">
                  <c:v>5.8133350951875635E-4</c:v>
                </c:pt>
                <c:pt idx="91">
                  <c:v>5.734375332760894E-4</c:v>
                </c:pt>
                <c:pt idx="92">
                  <c:v>5.6341055706245929E-4</c:v>
                </c:pt>
                <c:pt idx="93">
                  <c:v>5.5114280069442571E-4</c:v>
                </c:pt>
                <c:pt idx="94">
                  <c:v>5.3652496742879368E-4</c:v>
                </c:pt>
                <c:pt idx="95">
                  <c:v>5.194485844691913E-4</c:v>
                </c:pt>
                <c:pt idx="96">
                  <c:v>4.9980635608011298E-4</c:v>
                </c:pt>
                <c:pt idx="97">
                  <c:v>4.7749252930911855E-4</c:v>
                </c:pt>
                <c:pt idx="98">
                  <c:v>4.5240327231631797E-4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6F83-41E4-93FE-45F5765C2EE0}"/>
            </c:ext>
          </c:extLst>
        </c:ser>
        <c:ser>
          <c:idx val="13"/>
          <c:order val="13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bones'!$NB$4:$NB$104</c:f>
              <c:numCache>
                <c:formatCode>General</c:formatCode>
                <c:ptCount val="101"/>
                <c:pt idx="0">
                  <c:v>2.9999999999999997E-4</c:v>
                </c:pt>
                <c:pt idx="1">
                  <c:v>3.2120387739219681E-4</c:v>
                </c:pt>
                <c:pt idx="2">
                  <c:v>3.3917651626041859E-4</c:v>
                </c:pt>
                <c:pt idx="3">
                  <c:v>3.5431702057850829E-4</c:v>
                </c:pt>
                <c:pt idx="4">
                  <c:v>3.6699563188008835E-4</c:v>
                </c:pt>
                <c:pt idx="5">
                  <c:v>3.7755497246729863E-4</c:v>
                </c:pt>
                <c:pt idx="6">
                  <c:v>3.8631126200314208E-4</c:v>
                </c:pt>
                <c:pt idx="7">
                  <c:v>3.9355550748743811E-4</c:v>
                </c:pt>
                <c:pt idx="8">
                  <c:v>3.9955466661638459E-4</c:v>
                </c:pt>
                <c:pt idx="9">
                  <c:v>4.0455278452572696E-4</c:v>
                </c:pt>
                <c:pt idx="10">
                  <c:v>4.0877210391753561E-4</c:v>
                </c:pt>
                <c:pt idx="11">
                  <c:v>4.1241414857059116E-4</c:v>
                </c:pt>
                <c:pt idx="12">
                  <c:v>4.1566078023437775E-4</c:v>
                </c:pt>
                <c:pt idx="13">
                  <c:v>4.186752289066834E-4</c:v>
                </c:pt>
                <c:pt idx="14">
                  <c:v>4.2160309649481018E-4</c:v>
                </c:pt>
                <c:pt idx="15">
                  <c:v>4.2457333386038972E-4</c:v>
                </c:pt>
                <c:pt idx="16">
                  <c:v>4.2769919124780917E-4</c:v>
                </c:pt>
                <c:pt idx="17">
                  <c:v>4.3107914209624293E-4</c:v>
                </c:pt>
                <c:pt idx="18">
                  <c:v>4.3479778023529353E-4</c:v>
                </c:pt>
                <c:pt idx="19">
                  <c:v>4.3892669046424022E-4</c:v>
                </c:pt>
                <c:pt idx="20">
                  <c:v>4.4352529251489545E-4</c:v>
                </c:pt>
                <c:pt idx="21">
                  <c:v>4.4864165839806871E-4</c:v>
                </c:pt>
                <c:pt idx="22">
                  <c:v>4.5431330313363871E-4</c:v>
                </c:pt>
                <c:pt idx="23">
                  <c:v>4.6056794886423447E-4</c:v>
                </c:pt>
                <c:pt idx="24">
                  <c:v>4.6742426235252195E-4</c:v>
                </c:pt>
                <c:pt idx="25">
                  <c:v>4.7489256586210005E-4</c:v>
                </c:pt>
                <c:pt idx="26">
                  <c:v>4.8297552142200563E-4</c:v>
                </c:pt>
                <c:pt idx="27">
                  <c:v>4.9166878847482429E-4</c:v>
                </c:pt>
                <c:pt idx="28">
                  <c:v>5.0096165490841034E-4</c:v>
                </c:pt>
                <c:pt idx="29">
                  <c:v>5.1083764147121305E-4</c:v>
                </c:pt>
                <c:pt idx="30">
                  <c:v>5.2127507957121341E-4</c:v>
                </c:pt>
                <c:pt idx="31">
                  <c:v>5.3224766245846874E-4</c:v>
                </c:pt>
                <c:pt idx="32">
                  <c:v>5.4372496979125987E-4</c:v>
                </c:pt>
                <c:pt idx="33">
                  <c:v>5.5567296558585401E-4</c:v>
                </c:pt>
                <c:pt idx="34">
                  <c:v>5.6805446954986917E-4</c:v>
                </c:pt>
                <c:pt idx="35">
                  <c:v>5.8082960179925208E-4</c:v>
                </c:pt>
                <c:pt idx="36">
                  <c:v>5.9395620095885858E-4</c:v>
                </c:pt>
                <c:pt idx="37">
                  <c:v>6.0739021564664417E-4</c:v>
                </c:pt>
                <c:pt idx="38">
                  <c:v>6.2108606934146407E-4</c:v>
                </c:pt>
                <c:pt idx="39">
                  <c:v>6.3499699863447858E-4</c:v>
                </c:pt>
                <c:pt idx="40">
                  <c:v>6.4907536486416974E-4</c:v>
                </c:pt>
                <c:pt idx="41">
                  <c:v>6.6327293913496111E-4</c:v>
                </c:pt>
                <c:pt idx="42">
                  <c:v>6.7754116071944777E-4</c:v>
                </c:pt>
                <c:pt idx="43">
                  <c:v>6.9183136884423463E-4</c:v>
                </c:pt>
                <c:pt idx="44">
                  <c:v>7.0609500785939012E-4</c:v>
                </c:pt>
                <c:pt idx="45">
                  <c:v>7.2028380579148492E-4</c:v>
                </c:pt>
                <c:pt idx="46">
                  <c:v>7.3434992628026779E-4</c:v>
                </c:pt>
                <c:pt idx="47">
                  <c:v>7.4824609389892937E-4</c:v>
                </c:pt>
                <c:pt idx="48">
                  <c:v>7.6192569285797943E-4</c:v>
                </c:pt>
                <c:pt idx="49">
                  <c:v>7.7534283909272937E-4</c:v>
                </c:pt>
                <c:pt idx="50">
                  <c:v>7.8845242573439959E-4</c:v>
                </c:pt>
                <c:pt idx="51">
                  <c:v>8.0121014196480331E-4</c:v>
                </c:pt>
                <c:pt idx="52">
                  <c:v>8.1357246525466122E-4</c:v>
                </c:pt>
                <c:pt idx="53">
                  <c:v>8.2549662698553142E-4</c:v>
                </c:pt>
                <c:pt idx="54">
                  <c:v>8.3694055145531522E-4</c:v>
                </c:pt>
                <c:pt idx="55">
                  <c:v>8.4786276826740543E-4</c:v>
                </c:pt>
                <c:pt idx="56">
                  <c:v>8.5822229810341355E-4</c:v>
                </c:pt>
                <c:pt idx="57">
                  <c:v>8.6797851187952655E-4</c:v>
                </c:pt>
                <c:pt idx="58">
                  <c:v>8.7709096328647367E-4</c:v>
                </c:pt>
                <c:pt idx="59">
                  <c:v>8.8551919471306227E-4</c:v>
                </c:pt>
                <c:pt idx="60">
                  <c:v>8.9322251655338529E-4</c:v>
                </c:pt>
                <c:pt idx="61">
                  <c:v>9.0015975989758473E-4</c:v>
                </c:pt>
                <c:pt idx="62">
                  <c:v>9.062890026062156E-4</c:v>
                </c:pt>
                <c:pt idx="63">
                  <c:v>9.1156726876829501E-4</c:v>
                </c:pt>
                <c:pt idx="64">
                  <c:v>9.1595020154286899E-4</c:v>
                </c:pt>
                <c:pt idx="65">
                  <c:v>9.1939170938422571E-4</c:v>
                </c:pt>
                <c:pt idx="66">
                  <c:v>9.218435856507294E-4</c:v>
                </c:pt>
                <c:pt idx="67">
                  <c:v>9.2325510159723431E-4</c:v>
                </c:pt>
                <c:pt idx="68">
                  <c:v>9.2357257275114089E-4</c:v>
                </c:pt>
                <c:pt idx="69">
                  <c:v>9.2273889867201223E-4</c:v>
                </c:pt>
                <c:pt idx="70">
                  <c:v>9.206930760948548E-4</c:v>
                </c:pt>
                <c:pt idx="71">
                  <c:v>9.1736968545696475E-4</c:v>
                </c:pt>
                <c:pt idx="72">
                  <c:v>9.126983508083537E-4</c:v>
                </c:pt>
                <c:pt idx="73">
                  <c:v>9.0660317310591412E-4</c:v>
                </c:pt>
                <c:pt idx="74">
                  <c:v>8.9900213689103723E-4</c:v>
                </c:pt>
                <c:pt idx="75">
                  <c:v>8.89806490350887E-4</c:v>
                </c:pt>
                <c:pt idx="76">
                  <c:v>8.7892009876339465E-4</c:v>
                </c:pt>
                <c:pt idx="77">
                  <c:v>8.6623877132562563E-4</c:v>
                </c:pt>
                <c:pt idx="78">
                  <c:v>8.5164956136602951E-4</c:v>
                </c:pt>
                <c:pt idx="79">
                  <c:v>8.3503003994009643E-4</c:v>
                </c:pt>
                <c:pt idx="80">
                  <c:v>8.16247542809644E-4</c:v>
                </c:pt>
                <c:pt idx="81">
                  <c:v>7.9515839080586555E-4</c:v>
                </c:pt>
                <c:pt idx="82">
                  <c:v>7.7160708357581782E-4</c:v>
                </c:pt>
                <c:pt idx="83">
                  <c:v>7.454254667125168E-4</c:v>
                </c:pt>
                <c:pt idx="84">
                  <c:v>7.1643187226883118E-4</c:v>
                </c:pt>
                <c:pt idx="85">
                  <c:v>6.8443023265470125E-4</c:v>
                </c:pt>
                <c:pt idx="86">
                  <c:v>6.4920916791827606E-4</c:v>
                </c:pt>
                <c:pt idx="87">
                  <c:v>6.1054104641037211E-4</c:v>
                </c:pt>
                <c:pt idx="88">
                  <c:v>5.6818101883272451E-4</c:v>
                </c:pt>
                <c:pt idx="89">
                  <c:v>5.2186602566972563E-4</c:v>
                </c:pt>
                <c:pt idx="90">
                  <c:v>4.7131377800403073E-4</c:v>
                </c:pt>
                <c:pt idx="91">
                  <c:v>4.1622171171525887E-4</c:v>
                </c:pt>
                <c:pt idx="92">
                  <c:v>3.5626591506289588E-4</c:v>
                </c:pt>
                <c:pt idx="93">
                  <c:v>2.9110002965238203E-4</c:v>
                </c:pt>
                <c:pt idx="94">
                  <c:v>2.2035412478503509E-4</c:v>
                </c:pt>
                <c:pt idx="95">
                  <c:v>1.4363354519140358E-4</c:v>
                </c:pt>
                <c:pt idx="96">
                  <c:v>6.0517732148436933E-5</c:v>
                </c:pt>
                <c:pt idx="97">
                  <c:v>-2.944098201998214E-5</c:v>
                </c:pt>
                <c:pt idx="98">
                  <c:v>-1.2671860605861432E-4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6F83-41E4-93FE-45F5765C2EE0}"/>
            </c:ext>
          </c:extLst>
        </c:ser>
        <c:ser>
          <c:idx val="14"/>
          <c:order val="14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bones'!$NC$4:$NC$104</c:f>
              <c:numCache>
                <c:formatCode>General</c:formatCode>
                <c:ptCount val="101"/>
                <c:pt idx="0">
                  <c:v>4.0000000000000003E-5</c:v>
                </c:pt>
                <c:pt idx="1">
                  <c:v>5.8256638404035574E-5</c:v>
                </c:pt>
                <c:pt idx="2">
                  <c:v>7.388249660945703E-5</c:v>
                </c:pt>
                <c:pt idx="3">
                  <c:v>8.7184534826353612E-5</c:v>
                </c:pt>
                <c:pt idx="4">
                  <c:v>9.8447878647825045E-5</c:v>
                </c:pt>
                <c:pt idx="5">
                  <c:v>1.07936766568484E-4</c:v>
                </c:pt>
                <c:pt idx="6">
                  <c:v>1.1589547789088041E-4</c:v>
                </c:pt>
                <c:pt idx="7">
                  <c:v>1.225492410198471E-4</c:v>
                </c:pt>
                <c:pt idx="8">
                  <c:v>1.281051221447673E-4</c:v>
                </c:pt>
                <c:pt idx="9">
                  <c:v>1.3275289430976354E-4</c:v>
                </c:pt>
                <c:pt idx="10">
                  <c:v>1.3666588687180842E-4</c:v>
                </c:pt>
                <c:pt idx="11">
                  <c:v>1.4000181534675664E-4</c:v>
                </c:pt>
                <c:pt idx="12">
                  <c:v>1.429035916432991E-4</c:v>
                </c:pt>
                <c:pt idx="13">
                  <c:v>1.4550011468483806E-4</c:v>
                </c:pt>
                <c:pt idx="14">
                  <c:v>1.4790704141928453E-4</c:v>
                </c:pt>
                <c:pt idx="15">
                  <c:v>1.5022753821677666E-4</c:v>
                </c:pt>
                <c:pt idx="16">
                  <c:v>1.5255301265532025E-4</c:v>
                </c:pt>
                <c:pt idx="17">
                  <c:v>1.5496382569435055E-4</c:v>
                </c:pt>
                <c:pt idx="18">
                  <c:v>1.5752998423621589E-4</c:v>
                </c:pt>
                <c:pt idx="19">
                  <c:v>1.6031181407558266E-4</c:v>
                </c:pt>
                <c:pt idx="20">
                  <c:v>1.6336061323676224E-4</c:v>
                </c:pt>
                <c:pt idx="21">
                  <c:v>1.6671928569895913E-4</c:v>
                </c:pt>
                <c:pt idx="22">
                  <c:v>1.704229555094412E-4</c:v>
                </c:pt>
                <c:pt idx="23">
                  <c:v>1.7449956128463091E-4</c:v>
                </c:pt>
                <c:pt idx="24">
                  <c:v>1.7897043109911965E-4</c:v>
                </c:pt>
                <c:pt idx="25">
                  <c:v>1.8385083776260001E-4</c:v>
                </c:pt>
                <c:pt idx="26">
                  <c:v>1.8915053448472548E-4</c:v>
                </c:pt>
                <c:pt idx="27">
                  <c:v>1.9487427092788564E-4</c:v>
                </c:pt>
                <c:pt idx="28">
                  <c:v>2.0102228964790855E-4</c:v>
                </c:pt>
                <c:pt idx="29">
                  <c:v>2.0759080292267844E-4</c:v>
                </c:pt>
                <c:pt idx="30">
                  <c:v>2.1457244996868265E-4</c:v>
                </c:pt>
                <c:pt idx="31">
                  <c:v>2.2195673454547256E-4</c:v>
                </c:pt>
                <c:pt idx="32">
                  <c:v>2.2973044294805295E-4</c:v>
                </c:pt>
                <c:pt idx="33">
                  <c:v>2.3787804238718639E-4</c:v>
                </c:pt>
                <c:pt idx="34">
                  <c:v>2.4638205975762491E-4</c:v>
                </c:pt>
                <c:pt idx="35">
                  <c:v>2.5522344079426107E-4</c:v>
                </c:pt>
                <c:pt idx="36">
                  <c:v>2.6438188961619771E-4</c:v>
                </c:pt>
                <c:pt idx="37">
                  <c:v>2.73836188658747E-4</c:v>
                </c:pt>
                <c:pt idx="38">
                  <c:v>2.8356449899334039E-4</c:v>
                </c:pt>
                <c:pt idx="39">
                  <c:v>2.9354464103537069E-4</c:v>
                </c:pt>
                <c:pt idx="40">
                  <c:v>3.0375435563994983E-4</c:v>
                </c:pt>
                <c:pt idx="41">
                  <c:v>3.1417154558558737E-4</c:v>
                </c:pt>
                <c:pt idx="42">
                  <c:v>3.247744974457955E-4</c:v>
                </c:pt>
                <c:pt idx="43">
                  <c:v>3.3554208384861022E-4</c:v>
                </c:pt>
                <c:pt idx="44">
                  <c:v>3.4645394612404352E-4</c:v>
                </c:pt>
                <c:pt idx="45">
                  <c:v>3.5749065733943703E-4</c:v>
                </c:pt>
                <c:pt idx="46">
                  <c:v>3.6863386572276501E-4</c:v>
                </c:pt>
                <c:pt idx="47">
                  <c:v>3.7986641847383889E-4</c:v>
                </c:pt>
                <c:pt idx="48">
                  <c:v>3.9117246596343728E-4</c:v>
                </c:pt>
                <c:pt idx="49">
                  <c:v>4.0253754632035702E-4</c:v>
                </c:pt>
                <c:pt idx="50">
                  <c:v>4.1394865040639934E-4</c:v>
                </c:pt>
                <c:pt idx="51">
                  <c:v>4.2539426717925859E-4</c:v>
                </c:pt>
                <c:pt idx="52">
                  <c:v>4.3686440944333603E-4</c:v>
                </c:pt>
                <c:pt idx="53">
                  <c:v>4.4835061998849243E-4</c:v>
                </c:pt>
                <c:pt idx="54">
                  <c:v>4.5984595811669607E-4</c:v>
                </c:pt>
                <c:pt idx="55">
                  <c:v>4.7134496655662397E-4</c:v>
                </c:pt>
                <c:pt idx="56">
                  <c:v>4.8284361876614059E-4</c:v>
                </c:pt>
                <c:pt idx="57">
                  <c:v>4.9433924662274761E-4</c:v>
                </c:pt>
                <c:pt idx="58">
                  <c:v>5.0583044850192459E-4</c:v>
                </c:pt>
                <c:pt idx="59">
                  <c:v>5.1731697774339339E-4</c:v>
                </c:pt>
                <c:pt idx="60">
                  <c:v>5.2879961150531908E-4</c:v>
                </c:pt>
                <c:pt idx="61">
                  <c:v>5.4028000000640901E-4</c:v>
                </c:pt>
                <c:pt idx="62">
                  <c:v>5.517604961559568E-4</c:v>
                </c:pt>
                <c:pt idx="63">
                  <c:v>5.6324396557180876E-4</c:v>
                </c:pt>
                <c:pt idx="64">
                  <c:v>5.7473357698621999E-4</c:v>
                </c:pt>
                <c:pt idx="65">
                  <c:v>5.8623257303966282E-4</c:v>
                </c:pt>
                <c:pt idx="66">
                  <c:v>5.9774402146255134E-4</c:v>
                </c:pt>
                <c:pt idx="67">
                  <c:v>6.0927054664488493E-4</c:v>
                </c:pt>
                <c:pt idx="68">
                  <c:v>6.2081404159380004E-4</c:v>
                </c:pt>
                <c:pt idx="69">
                  <c:v>6.3237536027907352E-4</c:v>
                </c:pt>
                <c:pt idx="70">
                  <c:v>6.439539903665268E-4</c:v>
                </c:pt>
                <c:pt idx="71">
                  <c:v>6.5554770633932853E-4</c:v>
                </c:pt>
                <c:pt idx="72">
                  <c:v>6.6715220300727544E-4</c:v>
                </c:pt>
                <c:pt idx="73">
                  <c:v>6.7876070940397386E-4</c:v>
                </c:pt>
                <c:pt idx="74">
                  <c:v>6.9036358307188975E-4</c:v>
                </c:pt>
                <c:pt idx="75">
                  <c:v>7.0194788473539906E-4</c:v>
                </c:pt>
                <c:pt idx="76">
                  <c:v>7.1349693336171755E-4</c:v>
                </c:pt>
                <c:pt idx="77">
                  <c:v>7.2498984160975562E-4</c:v>
                </c:pt>
                <c:pt idx="78">
                  <c:v>7.3640103166689754E-4</c:v>
                </c:pt>
                <c:pt idx="79">
                  <c:v>7.4769973147371493E-4</c:v>
                </c:pt>
                <c:pt idx="80">
                  <c:v>7.5884945133655702E-4</c:v>
                </c:pt>
                <c:pt idx="81">
                  <c:v>7.6980744092814931E-4</c:v>
                </c:pt>
                <c:pt idx="82">
                  <c:v>7.80524126676026E-4</c:v>
                </c:pt>
                <c:pt idx="83">
                  <c:v>7.909425295388946E-4</c:v>
                </c:pt>
                <c:pt idx="84">
                  <c:v>8.0099766317103698E-4</c:v>
                </c:pt>
                <c:pt idx="85">
                  <c:v>8.1061591247439107E-4</c:v>
                </c:pt>
                <c:pt idx="86">
                  <c:v>8.197143925388618E-4</c:v>
                </c:pt>
                <c:pt idx="87">
                  <c:v>8.2820028797030924E-4</c:v>
                </c:pt>
                <c:pt idx="88">
                  <c:v>8.3597017260654864E-4</c:v>
                </c:pt>
                <c:pt idx="89">
                  <c:v>8.4290930962127618E-4</c:v>
                </c:pt>
                <c:pt idx="90">
                  <c:v>8.4889093201595122E-4</c:v>
                </c:pt>
                <c:pt idx="91">
                  <c:v>8.5377550349948069E-4</c:v>
                </c:pt>
                <c:pt idx="92">
                  <c:v>8.5740995975594513E-4</c:v>
                </c:pt>
                <c:pt idx="93">
                  <c:v>8.5962693010025869E-4</c:v>
                </c:pt>
                <c:pt idx="94">
                  <c:v>8.6024393952153545E-4</c:v>
                </c:pt>
                <c:pt idx="95">
                  <c:v>8.5906259111472288E-4</c:v>
                </c:pt>
                <c:pt idx="96">
                  <c:v>8.5586772889985829E-4</c:v>
                </c:pt>
                <c:pt idx="97">
                  <c:v>8.5042658102935131E-4</c:v>
                </c:pt>
                <c:pt idx="98">
                  <c:v>8.4248788338329203E-4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6F83-41E4-93FE-45F5765C2EE0}"/>
            </c:ext>
          </c:extLst>
        </c:ser>
        <c:ser>
          <c:idx val="15"/>
          <c:order val="15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bones'!$ND$4:$ND$104</c:f>
              <c:numCache>
                <c:formatCode>General</c:formatCode>
                <c:ptCount val="101"/>
                <c:pt idx="0">
                  <c:v>4.0000000000000003E-5</c:v>
                </c:pt>
                <c:pt idx="1">
                  <c:v>5.4082421091334553E-5</c:v>
                </c:pt>
                <c:pt idx="2">
                  <c:v>6.6893889384940177E-5</c:v>
                </c:pt>
                <c:pt idx="3">
                  <c:v>7.8554846118838453E-5</c:v>
                </c:pt>
                <c:pt idx="4">
                  <c:v>8.9178132988317819E-5</c:v>
                </c:pt>
                <c:pt idx="5">
                  <c:v>9.8869266367662592E-5</c:v>
                </c:pt>
                <c:pt idx="6">
                  <c:v>1.0772670732929368E-4</c:v>
                </c:pt>
                <c:pt idx="7">
                  <c:v>1.158421274603213E-4</c:v>
                </c:pt>
                <c:pt idx="8">
                  <c:v>1.2330067047650915E-4</c:v>
                </c:pt>
                <c:pt idx="9">
                  <c:v>1.3018120963365065E-4</c:v>
                </c:pt>
                <c:pt idx="10">
                  <c:v>1.3655660093635666E-4</c:v>
                </c:pt>
                <c:pt idx="11">
                  <c:v>1.4249393214425536E-4</c:v>
                </c:pt>
                <c:pt idx="12">
                  <c:v>1.480547675756035E-4</c:v>
                </c:pt>
                <c:pt idx="13">
                  <c:v>1.532953887083097E-4</c:v>
                </c:pt>
                <c:pt idx="14">
                  <c:v>1.5826703057836937E-4</c:v>
                </c:pt>
                <c:pt idx="15">
                  <c:v>1.6301611397571156E-4</c:v>
                </c:pt>
                <c:pt idx="16">
                  <c:v>1.675844734374574E-4</c:v>
                </c:pt>
                <c:pt idx="17">
                  <c:v>1.7200958103859038E-4</c:v>
                </c:pt>
                <c:pt idx="18">
                  <c:v>1.7632476598003865E-4</c:v>
                </c:pt>
                <c:pt idx="19">
                  <c:v>1.8055942997416844E-4</c:v>
                </c:pt>
                <c:pt idx="20">
                  <c:v>1.8473925842769023E-4</c:v>
                </c:pt>
                <c:pt idx="21">
                  <c:v>1.8888642742197561E-4</c:v>
                </c:pt>
                <c:pt idx="22">
                  <c:v>1.93019806490787E-4</c:v>
                </c:pt>
                <c:pt idx="23">
                  <c:v>1.97155157195418E-4</c:v>
                </c:pt>
                <c:pt idx="24">
                  <c:v>2.0130532749724681E-4</c:v>
                </c:pt>
                <c:pt idx="25">
                  <c:v>2.0548044192770002E-4</c:v>
                </c:pt>
                <c:pt idx="26">
                  <c:v>2.0968808755562933E-4</c:v>
                </c:pt>
                <c:pt idx="27">
                  <c:v>2.1393349575209945E-4</c:v>
                </c:pt>
                <c:pt idx="28">
                  <c:v>2.1821971975258806E-4</c:v>
                </c:pt>
                <c:pt idx="29">
                  <c:v>2.2254780801659718E-4</c:v>
                </c:pt>
                <c:pt idx="30">
                  <c:v>2.2691697338467659E-4</c:v>
                </c:pt>
                <c:pt idx="31">
                  <c:v>2.3132475803285912E-4</c:v>
                </c:pt>
                <c:pt idx="32">
                  <c:v>2.357671942245078E-4</c:v>
                </c:pt>
                <c:pt idx="33">
                  <c:v>2.4023896085957348E-4</c:v>
                </c:pt>
                <c:pt idx="34">
                  <c:v>2.4473353582126682E-4</c:v>
                </c:pt>
                <c:pt idx="35">
                  <c:v>2.4924334412013941E-4</c:v>
                </c:pt>
                <c:pt idx="36">
                  <c:v>2.5375990183557789E-4</c:v>
                </c:pt>
                <c:pt idx="37">
                  <c:v>2.5827395585471054E-4</c:v>
                </c:pt>
                <c:pt idx="38">
                  <c:v>2.6277561940872389E-4</c:v>
                </c:pt>
                <c:pt idx="39">
                  <c:v>2.6725450340659253E-4</c:v>
                </c:pt>
                <c:pt idx="40">
                  <c:v>2.7169984356622027E-4</c:v>
                </c:pt>
                <c:pt idx="41">
                  <c:v>2.7610062334299283E-4</c:v>
                </c:pt>
                <c:pt idx="42">
                  <c:v>2.8044569265574216E-4</c:v>
                </c:pt>
                <c:pt idx="43">
                  <c:v>2.8472388241012378E-4</c:v>
                </c:pt>
                <c:pt idx="44">
                  <c:v>2.8892411481940515E-4</c:v>
                </c:pt>
                <c:pt idx="45">
                  <c:v>2.930355095226634E-4</c:v>
                </c:pt>
                <c:pt idx="46">
                  <c:v>2.9704748550039969E-4</c:v>
                </c:pt>
                <c:pt idx="47">
                  <c:v>3.0094985878756191E-4</c:v>
                </c:pt>
                <c:pt idx="48">
                  <c:v>3.0473293598397939E-4</c:v>
                </c:pt>
                <c:pt idx="49">
                  <c:v>3.0838760356220946E-4</c:v>
                </c:pt>
                <c:pt idx="50">
                  <c:v>3.1190541297280007E-4</c:v>
                </c:pt>
                <c:pt idx="51">
                  <c:v>3.1527866154695502E-4</c:v>
                </c:pt>
                <c:pt idx="52">
                  <c:v>3.185004691966184E-4</c:v>
                </c:pt>
                <c:pt idx="53">
                  <c:v>3.2156485091197173E-4</c:v>
                </c:pt>
                <c:pt idx="54">
                  <c:v>3.2446678505633595E-4</c:v>
                </c:pt>
                <c:pt idx="55">
                  <c:v>3.2720227745849299E-4</c:v>
                </c:pt>
                <c:pt idx="56">
                  <c:v>3.2976842130240792E-4</c:v>
                </c:pt>
                <c:pt idx="57">
                  <c:v>3.3216345281437986E-4</c:v>
                </c:pt>
                <c:pt idx="58">
                  <c:v>3.3438680274758834E-4</c:v>
                </c:pt>
                <c:pt idx="59">
                  <c:v>3.3643914366406243E-4</c:v>
                </c:pt>
                <c:pt idx="60">
                  <c:v>3.3832243301405197E-4</c:v>
                </c:pt>
                <c:pt idx="61">
                  <c:v>3.4003995201282132E-4</c:v>
                </c:pt>
                <c:pt idx="62">
                  <c:v>3.4159634031484412E-4</c:v>
                </c:pt>
                <c:pt idx="63">
                  <c:v>3.4299762648542468E-4</c:v>
                </c:pt>
                <c:pt idx="64">
                  <c:v>3.4425125426970876E-4</c:v>
                </c:pt>
                <c:pt idx="65">
                  <c:v>3.4536610465912994E-4</c:v>
                </c:pt>
                <c:pt idx="66">
                  <c:v>3.4635251375524903E-4</c:v>
                </c:pt>
                <c:pt idx="67">
                  <c:v>3.4722228643102148E-4</c:v>
                </c:pt>
                <c:pt idx="68">
                  <c:v>3.4798870578945631E-4</c:v>
                </c:pt>
                <c:pt idx="69">
                  <c:v>3.4866653841971048E-4</c:v>
                </c:pt>
                <c:pt idx="70">
                  <c:v>3.4927203545058255E-4</c:v>
                </c:pt>
                <c:pt idx="71">
                  <c:v>3.4982292940140389E-4</c:v>
                </c:pt>
                <c:pt idx="72">
                  <c:v>3.5033842683037427E-4</c:v>
                </c:pt>
                <c:pt idx="73">
                  <c:v>3.5083919678028416E-4</c:v>
                </c:pt>
                <c:pt idx="74">
                  <c:v>3.5134735502165748E-4</c:v>
                </c:pt>
                <c:pt idx="75">
                  <c:v>3.5188644409329896E-4</c:v>
                </c:pt>
                <c:pt idx="76">
                  <c:v>3.5248140914027144E-4</c:v>
                </c:pt>
                <c:pt idx="77">
                  <c:v>3.5315856954925803E-4</c:v>
                </c:pt>
                <c:pt idx="78">
                  <c:v>3.5394558638136028E-4</c:v>
                </c:pt>
                <c:pt idx="79">
                  <c:v>3.5487142560229948E-4</c:v>
                </c:pt>
                <c:pt idx="80">
                  <c:v>3.5596631711002312E-4</c:v>
                </c:pt>
                <c:pt idx="81">
                  <c:v>3.5726170955972531E-4</c:v>
                </c:pt>
                <c:pt idx="82">
                  <c:v>3.5879022098630326E-4</c:v>
                </c:pt>
                <c:pt idx="83">
                  <c:v>3.605855852241651E-4</c:v>
                </c:pt>
                <c:pt idx="84">
                  <c:v>3.6268259412454418E-4</c:v>
                </c:pt>
                <c:pt idx="85">
                  <c:v>3.6511703557010999E-4</c:v>
                </c:pt>
                <c:pt idx="86">
                  <c:v>3.6792562728709809E-4</c:v>
                </c:pt>
                <c:pt idx="87">
                  <c:v>3.7114594645478772E-4</c:v>
                </c:pt>
                <c:pt idx="88">
                  <c:v>3.7481635511238951E-4</c:v>
                </c:pt>
                <c:pt idx="89">
                  <c:v>3.7897592136339664E-4</c:v>
                </c:pt>
                <c:pt idx="90">
                  <c:v>3.8366433637730451E-4</c:v>
                </c:pt>
                <c:pt idx="91">
                  <c:v>3.8892182718873057E-4</c:v>
                </c:pt>
                <c:pt idx="92">
                  <c:v>3.9478906529398451E-4</c:v>
                </c:pt>
                <c:pt idx="93">
                  <c:v>4.0130707104505043E-4</c:v>
                </c:pt>
                <c:pt idx="94">
                  <c:v>4.0851711384093002E-4</c:v>
                </c:pt>
                <c:pt idx="95">
                  <c:v>4.1646060811645401E-4</c:v>
                </c:pt>
                <c:pt idx="96">
                  <c:v>4.2517900512847753E-4</c:v>
                </c:pt>
                <c:pt idx="97">
                  <c:v>4.3471368053947946E-4</c:v>
                </c:pt>
                <c:pt idx="98">
                  <c:v>4.4510581779861464E-4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6F83-41E4-93FE-45F5765C2EE0}"/>
            </c:ext>
          </c:extLst>
        </c:ser>
        <c:ser>
          <c:idx val="16"/>
          <c:order val="16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bones'!$NE$4:$NE$104</c:f>
              <c:numCache>
                <c:formatCode>General</c:formatCode>
                <c:ptCount val="101"/>
                <c:pt idx="0">
                  <c:v>-6.9999999999999994E-5</c:v>
                </c:pt>
                <c:pt idx="1">
                  <c:v>-2.6639317537460519E-5</c:v>
                </c:pt>
                <c:pt idx="2">
                  <c:v>1.189968253491612E-5</c:v>
                </c:pt>
                <c:pt idx="3">
                  <c:v>4.604258732199268E-5</c:v>
                </c:pt>
                <c:pt idx="4">
                  <c:v>7.6189281946981738E-5</c:v>
                </c:pt>
                <c:pt idx="5">
                  <c:v>1.0271487910359903E-4</c:v>
                </c:pt>
                <c:pt idx="6">
                  <c:v>1.259706331987263E-4</c:v>
                </c:pt>
                <c:pt idx="7">
                  <c:v>1.4628483908558403E-4</c:v>
                </c:pt>
                <c:pt idx="8">
                  <c:v>1.6396371538741447E-4</c:v>
                </c:pt>
                <c:pt idx="9">
                  <c:v>1.7929227241167392E-4</c:v>
                </c:pt>
                <c:pt idx="10">
                  <c:v>1.9253516465473494E-4</c:v>
                </c:pt>
                <c:pt idx="11">
                  <c:v>2.039375278970989E-4</c:v>
                </c:pt>
                <c:pt idx="12">
                  <c:v>2.1372580088911791E-4</c:v>
                </c:pt>
                <c:pt idx="13">
                  <c:v>2.221085316272262E-4</c:v>
                </c:pt>
                <c:pt idx="14">
                  <c:v>2.292771682206827E-4</c:v>
                </c:pt>
                <c:pt idx="15">
                  <c:v>2.354068343488219E-4</c:v>
                </c:pt>
                <c:pt idx="16">
                  <c:v>2.4065708930881555E-4</c:v>
                </c:pt>
                <c:pt idx="17">
                  <c:v>2.4517267265394382E-4</c:v>
                </c:pt>
                <c:pt idx="18">
                  <c:v>2.4908423342237616E-4</c:v>
                </c:pt>
                <c:pt idx="19">
                  <c:v>2.5250904395646265E-4</c:v>
                </c:pt>
                <c:pt idx="20">
                  <c:v>2.5555169831253455E-4</c:v>
                </c:pt>
                <c:pt idx="21">
                  <c:v>2.5830479526121441E-4</c:v>
                </c:pt>
                <c:pt idx="22">
                  <c:v>2.6084960587823718E-4</c:v>
                </c:pt>
                <c:pt idx="23">
                  <c:v>2.6325672572578059E-4</c:v>
                </c:pt>
                <c:pt idx="24">
                  <c:v>2.6558671162430435E-4</c:v>
                </c:pt>
                <c:pt idx="25">
                  <c:v>2.678907030149E-4</c:v>
                </c:pt>
                <c:pt idx="26">
                  <c:v>2.7021102791215308E-4</c:v>
                </c:pt>
                <c:pt idx="27">
                  <c:v>2.7258179344750891E-4</c:v>
                </c:pt>
                <c:pt idx="28">
                  <c:v>2.7502946100315577E-4</c:v>
                </c:pt>
                <c:pt idx="29">
                  <c:v>2.7757340593641158E-4</c:v>
                </c:pt>
                <c:pt idx="30">
                  <c:v>2.8022646189462385E-4</c:v>
                </c:pt>
                <c:pt idx="31">
                  <c:v>2.82995449720579E-4</c:v>
                </c:pt>
                <c:pt idx="32">
                  <c:v>2.8588169094842172E-4</c:v>
                </c:pt>
                <c:pt idx="33">
                  <c:v>2.8888150589008194E-4</c:v>
                </c:pt>
                <c:pt idx="34">
                  <c:v>2.9198669631221356E-4</c:v>
                </c:pt>
                <c:pt idx="35">
                  <c:v>2.9518501270364532E-4</c:v>
                </c:pt>
                <c:pt idx="36">
                  <c:v>2.9846060613333467E-4</c:v>
                </c:pt>
                <c:pt idx="37">
                  <c:v>3.0179446469884123E-4</c:v>
                </c:pt>
                <c:pt idx="38">
                  <c:v>3.0516483456529786E-4</c:v>
                </c:pt>
                <c:pt idx="39">
                  <c:v>3.0854762559490655E-4</c:v>
                </c:pt>
                <c:pt idx="40">
                  <c:v>3.1191680156692739E-4</c:v>
                </c:pt>
                <c:pt idx="41">
                  <c:v>3.1524475498819079E-4</c:v>
                </c:pt>
                <c:pt idx="42">
                  <c:v>3.1850266649411599E-4</c:v>
                </c:pt>
                <c:pt idx="43">
                  <c:v>3.2166084884023278E-4</c:v>
                </c:pt>
                <c:pt idx="44">
                  <c:v>3.2468907548422756E-4</c:v>
                </c:pt>
                <c:pt idx="45">
                  <c:v>3.2755689375847641E-4</c:v>
                </c:pt>
                <c:pt idx="46">
                  <c:v>3.3023392263311344E-4</c:v>
                </c:pt>
                <c:pt idx="47">
                  <c:v>3.3269013506959295E-4</c:v>
                </c:pt>
                <c:pt idx="48">
                  <c:v>3.3489612496476781E-4</c:v>
                </c:pt>
                <c:pt idx="49">
                  <c:v>3.3682335868546391E-4</c:v>
                </c:pt>
                <c:pt idx="50">
                  <c:v>3.3844441119359873E-4</c:v>
                </c:pt>
                <c:pt idx="51">
                  <c:v>3.3973318676177168E-4</c:v>
                </c:pt>
                <c:pt idx="52">
                  <c:v>3.4066512427936781E-4</c:v>
                </c:pt>
                <c:pt idx="53">
                  <c:v>3.4121738714921394E-4</c:v>
                </c:pt>
                <c:pt idx="54">
                  <c:v>3.4136903777469093E-4</c:v>
                </c:pt>
                <c:pt idx="55">
                  <c:v>3.4110119663738835E-4</c:v>
                </c:pt>
                <c:pt idx="56">
                  <c:v>3.4039718596525002E-4</c:v>
                </c:pt>
                <c:pt idx="57">
                  <c:v>3.3924265799125026E-4</c:v>
                </c:pt>
                <c:pt idx="58">
                  <c:v>3.3762570780256139E-4</c:v>
                </c:pt>
                <c:pt idx="59">
                  <c:v>3.3553697078024286E-4</c:v>
                </c:pt>
                <c:pt idx="60">
                  <c:v>3.3296970462943294E-4</c:v>
                </c:pt>
                <c:pt idx="61">
                  <c:v>3.2991985600004463E-4</c:v>
                </c:pt>
                <c:pt idx="62">
                  <c:v>3.2638611169799104E-4</c:v>
                </c:pt>
                <c:pt idx="63">
                  <c:v>3.2236993448692152E-4</c:v>
                </c:pt>
                <c:pt idx="64">
                  <c:v>3.1787558348041656E-4</c:v>
                </c:pt>
                <c:pt idx="65">
                  <c:v>3.129101191247667E-4</c:v>
                </c:pt>
                <c:pt idx="66">
                  <c:v>3.0748339277222197E-4</c:v>
                </c:pt>
                <c:pt idx="67">
                  <c:v>3.0160802084472035E-4</c:v>
                </c:pt>
                <c:pt idx="68">
                  <c:v>2.9529934358821122E-4</c:v>
                </c:pt>
                <c:pt idx="69">
                  <c:v>2.8857536841740282E-4</c:v>
                </c:pt>
                <c:pt idx="70">
                  <c:v>2.8145669785108293E-4</c:v>
                </c:pt>
                <c:pt idx="71">
                  <c:v>2.7396644203787923E-4</c:v>
                </c:pt>
                <c:pt idx="72">
                  <c:v>2.6613011587260714E-4</c:v>
                </c:pt>
                <c:pt idx="73">
                  <c:v>2.579755207030934E-4</c:v>
                </c:pt>
                <c:pt idx="74">
                  <c:v>2.4953261062748565E-4</c:v>
                </c:pt>
                <c:pt idx="75">
                  <c:v>2.4083334338209961E-4</c:v>
                </c:pt>
                <c:pt idx="76">
                  <c:v>2.3191151581978726E-4</c:v>
                </c:pt>
                <c:pt idx="77">
                  <c:v>2.2280258397879891E-4</c:v>
                </c:pt>
                <c:pt idx="78">
                  <c:v>2.1354346774210962E-4</c:v>
                </c:pt>
                <c:pt idx="79">
                  <c:v>2.0417234008737715E-4</c:v>
                </c:pt>
                <c:pt idx="80">
                  <c:v>1.94728400927239E-4</c:v>
                </c:pt>
                <c:pt idx="81">
                  <c:v>1.8525163554029505E-4</c:v>
                </c:pt>
                <c:pt idx="82">
                  <c:v>1.7578255759251551E-4</c:v>
                </c:pt>
                <c:pt idx="83">
                  <c:v>1.6636193674907158E-4</c:v>
                </c:pt>
                <c:pt idx="84">
                  <c:v>1.5703051087689464E-4</c:v>
                </c:pt>
                <c:pt idx="85">
                  <c:v>1.4782868283747124E-4</c:v>
                </c:pt>
                <c:pt idx="86">
                  <c:v>1.3879620187044118E-4</c:v>
                </c:pt>
                <c:pt idx="87">
                  <c:v>1.2997182956748607E-4</c:v>
                </c:pt>
                <c:pt idx="88">
                  <c:v>1.2139299043672773E-4</c:v>
                </c:pt>
                <c:pt idx="89">
                  <c:v>1.1309540705783567E-4</c:v>
                </c:pt>
                <c:pt idx="90">
                  <c:v>1.0511271982751254E-4</c:v>
                </c:pt>
                <c:pt idx="91">
                  <c:v>9.7476091295348627E-5</c:v>
                </c:pt>
                <c:pt idx="92">
                  <c:v>9.0213795090456349E-5</c:v>
                </c:pt>
                <c:pt idx="93">
                  <c:v>8.3350789438479885E-5</c:v>
                </c:pt>
                <c:pt idx="94">
                  <c:v>7.6908275269099469E-5</c:v>
                </c:pt>
                <c:pt idx="95">
                  <c:v>7.0903238914043451E-5</c:v>
                </c:pt>
                <c:pt idx="96">
                  <c:v>6.5347979395725188E-5</c:v>
                </c:pt>
                <c:pt idx="97">
                  <c:v>6.0249620306154355E-5</c:v>
                </c:pt>
                <c:pt idx="98">
                  <c:v>5.5609606276649167E-5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6F83-41E4-93FE-45F5765C2EE0}"/>
            </c:ext>
          </c:extLst>
        </c:ser>
        <c:ser>
          <c:idx val="17"/>
          <c:order val="17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bones'!$NF$4:$NF$104</c:f>
              <c:numCache>
                <c:formatCode>General</c:formatCode>
                <c:ptCount val="101"/>
                <c:pt idx="0">
                  <c:v>3.0000000000000001E-5</c:v>
                </c:pt>
                <c:pt idx="1">
                  <c:v>6.1128200871337021E-5</c:v>
                </c:pt>
                <c:pt idx="2">
                  <c:v>8.9105146715128146E-5</c:v>
                </c:pt>
                <c:pt idx="3">
                  <c:v>1.1420649826921556E-4</c:v>
                </c:pt>
                <c:pt idx="4">
                  <c:v>1.366912655092498E-4</c:v>
                </c:pt>
                <c:pt idx="5">
                  <c:v>1.568024095356308E-4</c:v>
                </c:pt>
                <c:pt idx="6">
                  <c:v>1.7476743465440997E-4</c:v>
                </c:pt>
                <c:pt idx="7">
                  <c:v>1.9079897065215265E-4</c:v>
                </c:pt>
                <c:pt idx="8">
                  <c:v>2.0509534526476182E-4</c:v>
                </c:pt>
                <c:pt idx="9">
                  <c:v>2.1784114684026226E-4</c:v>
                </c:pt>
                <c:pt idx="10">
                  <c:v>2.2920777719554578E-4</c:v>
                </c:pt>
                <c:pt idx="11">
                  <c:v>2.3935399466707718E-4</c:v>
                </c:pt>
                <c:pt idx="12">
                  <c:v>2.4842644735556074E-4</c:v>
                </c:pt>
                <c:pt idx="13">
                  <c:v>2.5656019656456798E-4</c:v>
                </c:pt>
                <c:pt idx="14">
                  <c:v>2.6387923043312604E-4</c:v>
                </c:pt>
                <c:pt idx="15">
                  <c:v>2.7049696776226676E-4</c:v>
                </c:pt>
                <c:pt idx="16">
                  <c:v>2.7651675203553653E-4</c:v>
                </c:pt>
                <c:pt idx="17">
                  <c:v>2.8203233563346708E-4</c:v>
                </c:pt>
                <c:pt idx="18">
                  <c:v>2.871283542420073E-4</c:v>
                </c:pt>
                <c:pt idx="19">
                  <c:v>2.918807914549155E-4</c:v>
                </c:pt>
                <c:pt idx="20">
                  <c:v>2.9635743357011229E-4</c:v>
                </c:pt>
                <c:pt idx="21">
                  <c:v>3.0061831457999492E-4</c:v>
                </c:pt>
                <c:pt idx="22">
                  <c:v>3.047161513557121E-4</c:v>
                </c:pt>
                <c:pt idx="23">
                  <c:v>3.0869676902539931E-4</c:v>
                </c:pt>
                <c:pt idx="24">
                  <c:v>3.1259951654637549E-4</c:v>
                </c:pt>
                <c:pt idx="25">
                  <c:v>3.1645767247130018E-4</c:v>
                </c:pt>
                <c:pt idx="26">
                  <c:v>3.2029884090829119E-4</c:v>
                </c:pt>
                <c:pt idx="27">
                  <c:v>3.2414533767500408E-4</c:v>
                </c:pt>
                <c:pt idx="28">
                  <c:v>3.2801456664667176E-4</c:v>
                </c:pt>
                <c:pt idx="29">
                  <c:v>3.3191938629810442E-4</c:v>
                </c:pt>
                <c:pt idx="30">
                  <c:v>3.3586846643965011E-4</c:v>
                </c:pt>
                <c:pt idx="31">
                  <c:v>3.3986663514711896E-4</c:v>
                </c:pt>
                <c:pt idx="32">
                  <c:v>3.4391521588566474E-4</c:v>
                </c:pt>
                <c:pt idx="33">
                  <c:v>3.480123548276277E-4</c:v>
                </c:pt>
                <c:pt idx="34">
                  <c:v>3.5215333836433998E-4</c:v>
                </c:pt>
                <c:pt idx="35">
                  <c:v>3.5633090081189201E-4</c:v>
                </c:pt>
                <c:pt idx="36">
                  <c:v>3.6053552231085591E-4</c:v>
                </c:pt>
                <c:pt idx="37">
                  <c:v>3.6475571691997562E-4</c:v>
                </c:pt>
                <c:pt idx="38">
                  <c:v>3.6897831090381095E-4</c:v>
                </c:pt>
                <c:pt idx="39">
                  <c:v>3.7318871121434929E-4</c:v>
                </c:pt>
                <c:pt idx="40">
                  <c:v>3.7737116416657355E-4</c:v>
                </c:pt>
                <c:pt idx="41">
                  <c:v>3.8150900430799177E-4</c:v>
                </c:pt>
                <c:pt idx="42">
                  <c:v>3.8558489348212874E-4</c:v>
                </c:pt>
                <c:pt idx="43">
                  <c:v>3.8958105008597867E-4</c:v>
                </c:pt>
                <c:pt idx="44">
                  <c:v>3.9347946852141624E-4</c:v>
                </c:pt>
                <c:pt idx="45">
                  <c:v>3.9726212884057011E-4</c:v>
                </c:pt>
                <c:pt idx="46">
                  <c:v>4.0091119658515663E-4</c:v>
                </c:pt>
                <c:pt idx="47">
                  <c:v>4.0440921281977791E-4</c:v>
                </c:pt>
                <c:pt idx="48">
                  <c:v>4.0773927435917276E-4</c:v>
                </c:pt>
                <c:pt idx="49">
                  <c:v>4.1088520418943716E-4</c:v>
                </c:pt>
                <c:pt idx="50">
                  <c:v>4.1383171208320087E-4</c:v>
                </c:pt>
                <c:pt idx="51">
                  <c:v>4.1656454540876293E-4</c:v>
                </c:pt>
                <c:pt idx="52">
                  <c:v>4.190706301331933E-4</c:v>
                </c:pt>
                <c:pt idx="53">
                  <c:v>4.2133820201939296E-4</c:v>
                </c:pt>
                <c:pt idx="54">
                  <c:v>4.2335692801711335E-4</c:v>
                </c:pt>
                <c:pt idx="55">
                  <c:v>4.2511801784794089E-4</c:v>
                </c:pt>
                <c:pt idx="56">
                  <c:v>4.2661432578422731E-4</c:v>
                </c:pt>
                <c:pt idx="57">
                  <c:v>4.2784044262201545E-4</c:v>
                </c:pt>
                <c:pt idx="58">
                  <c:v>4.2879277784787817E-4</c:v>
                </c:pt>
                <c:pt idx="59">
                  <c:v>4.2946963199975177E-4</c:v>
                </c:pt>
                <c:pt idx="60">
                  <c:v>4.2987125922174088E-4</c:v>
                </c:pt>
                <c:pt idx="61">
                  <c:v>4.2999992001283358E-4</c:v>
                </c:pt>
                <c:pt idx="62">
                  <c:v>4.2985992416961653E-4</c:v>
                </c:pt>
                <c:pt idx="63">
                  <c:v>4.2945766392297324E-4</c:v>
                </c:pt>
                <c:pt idx="64">
                  <c:v>4.2880163726866262E-4</c:v>
                </c:pt>
                <c:pt idx="65">
                  <c:v>4.2790246149195091E-4</c:v>
                </c:pt>
                <c:pt idx="66">
                  <c:v>4.2677287688613804E-4</c:v>
                </c:pt>
                <c:pt idx="67">
                  <c:v>4.2542774066507038E-4</c:v>
                </c:pt>
                <c:pt idx="68">
                  <c:v>4.2388401106963324E-4</c:v>
                </c:pt>
                <c:pt idx="69">
                  <c:v>4.2216072166815832E-4</c:v>
                </c:pt>
                <c:pt idx="70">
                  <c:v>4.2027894585083299E-4</c:v>
                </c:pt>
                <c:pt idx="71">
                  <c:v>4.1826175151804269E-4</c:v>
                </c:pt>
                <c:pt idx="72">
                  <c:v>4.1613414596268966E-4</c:v>
                </c:pt>
                <c:pt idx="73">
                  <c:v>4.1392301094648679E-4</c:v>
                </c:pt>
                <c:pt idx="74">
                  <c:v>4.1165702797016926E-4</c:v>
                </c:pt>
                <c:pt idx="75">
                  <c:v>4.0936659373770173E-4</c:v>
                </c:pt>
                <c:pt idx="76">
                  <c:v>4.0708372581443317E-4</c:v>
                </c:pt>
                <c:pt idx="77">
                  <c:v>4.0484195847922949E-4</c:v>
                </c:pt>
                <c:pt idx="78">
                  <c:v>4.02676228770537E-4</c:v>
                </c:pt>
                <c:pt idx="79">
                  <c:v>4.0062275272643603E-4</c:v>
                </c:pt>
                <c:pt idx="80">
                  <c:v>3.9871889181863207E-4</c:v>
                </c:pt>
                <c:pt idx="81">
                  <c:v>3.9700300958041317E-4</c:v>
                </c:pt>
                <c:pt idx="82">
                  <c:v>3.9551431842861721E-4</c:v>
                </c:pt>
                <c:pt idx="83">
                  <c:v>3.9429271667942286E-4</c:v>
                </c:pt>
                <c:pt idx="84">
                  <c:v>3.933786157583208E-4</c:v>
                </c:pt>
                <c:pt idx="85">
                  <c:v>3.9281275760379364E-4</c:v>
                </c:pt>
                <c:pt idx="86">
                  <c:v>3.9263602226517535E-4</c:v>
                </c:pt>
                <c:pt idx="87">
                  <c:v>3.928892256943373E-4</c:v>
                </c:pt>
                <c:pt idx="88">
                  <c:v>3.9361290773135942E-4</c:v>
                </c:pt>
                <c:pt idx="89">
                  <c:v>3.9484711028422249E-4</c:v>
                </c:pt>
                <c:pt idx="90">
                  <c:v>3.9663114570241681E-4</c:v>
                </c:pt>
                <c:pt idx="91">
                  <c:v>3.9900335534443675E-4</c:v>
                </c:pt>
                <c:pt idx="92">
                  <c:v>4.0200085833942597E-4</c:v>
                </c:pt>
                <c:pt idx="93">
                  <c:v>4.0565929054257828E-4</c:v>
                </c:pt>
                <c:pt idx="94">
                  <c:v>4.1001253368462591E-4</c:v>
                </c:pt>
                <c:pt idx="95">
                  <c:v>4.1509243471525304E-4</c:v>
                </c:pt>
                <c:pt idx="96">
                  <c:v>4.2092851534050166E-4</c:v>
                </c:pt>
                <c:pt idx="97">
                  <c:v>4.2754767175401902E-4</c:v>
                </c:pt>
                <c:pt idx="98">
                  <c:v>4.3497386456243934E-4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6F83-41E4-93FE-45F5765C2EE0}"/>
            </c:ext>
          </c:extLst>
        </c:ser>
        <c:ser>
          <c:idx val="18"/>
          <c:order val="18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bones'!$NG$4:$NG$104</c:f>
              <c:numCache>
                <c:formatCode>General</c:formatCode>
                <c:ptCount val="101"/>
                <c:pt idx="0">
                  <c:v>-2.0000000000000002E-5</c:v>
                </c:pt>
                <c:pt idx="1">
                  <c:v>-1.2109540678741696E-6</c:v>
                </c:pt>
                <c:pt idx="2">
                  <c:v>1.5887780317439565E-5</c:v>
                </c:pt>
                <c:pt idx="3">
                  <c:v>3.1428202216694979E-5</c:v>
                </c:pt>
                <c:pt idx="4">
                  <c:v>4.5535294750858869E-5</c:v>
                </c:pt>
                <c:pt idx="5">
                  <c:v>5.8327245879356913E-5</c:v>
                </c:pt>
                <c:pt idx="6">
                  <c:v>6.9915666376594269E-5</c:v>
                </c:pt>
                <c:pt idx="7">
                  <c:v>8.0405805006750441E-5</c:v>
                </c:pt>
                <c:pt idx="8">
                  <c:v>8.9896760896848873E-5</c:v>
                </c:pt>
                <c:pt idx="9">
                  <c:v>9.8481693108100828E-5</c:v>
                </c:pt>
                <c:pt idx="10">
                  <c:v>1.0624802740552417E-4</c:v>
                </c:pt>
                <c:pt idx="11">
                  <c:v>1.1327766022583611E-4</c:v>
                </c:pt>
                <c:pt idx="12">
                  <c:v>1.1964715984362102E-4</c:v>
                </c:pt>
                <c:pt idx="13">
                  <c:v>1.2542796473577231E-4</c:v>
                </c:pt>
                <c:pt idx="14">
                  <c:v>1.3068657914420929E-4</c:v>
                </c:pt>
                <c:pt idx="15">
                  <c:v>1.3548476583686794E-4</c:v>
                </c:pt>
                <c:pt idx="16">
                  <c:v>1.3987973606696696E-4</c:v>
                </c:pt>
                <c:pt idx="17">
                  <c:v>1.4392433673054734E-4</c:v>
                </c:pt>
                <c:pt idx="18">
                  <c:v>1.476672347222877E-4</c:v>
                </c:pt>
                <c:pt idx="19">
                  <c:v>1.5115309848959301E-4</c:v>
                </c:pt>
                <c:pt idx="20">
                  <c:v>1.5442277678495825E-4</c:v>
                </c:pt>
                <c:pt idx="21">
                  <c:v>1.5751347461660705E-4</c:v>
                </c:pt>
                <c:pt idx="22">
                  <c:v>1.6045892639740403E-4</c:v>
                </c:pt>
                <c:pt idx="23">
                  <c:v>1.6328956629204201E-4</c:v>
                </c:pt>
                <c:pt idx="24">
                  <c:v>1.6603269576250429E-4</c:v>
                </c:pt>
                <c:pt idx="25">
                  <c:v>1.6871264831180003E-4</c:v>
                </c:pt>
                <c:pt idx="26">
                  <c:v>1.7135095142597605E-4</c:v>
                </c:pt>
                <c:pt idx="27">
                  <c:v>1.7396648571440138E-4</c:v>
                </c:pt>
                <c:pt idx="28">
                  <c:v>1.7657564124832749E-4</c:v>
                </c:pt>
                <c:pt idx="29">
                  <c:v>1.791924710977223E-4</c:v>
                </c:pt>
                <c:pt idx="30">
                  <c:v>1.8182884206637955E-4</c:v>
                </c:pt>
                <c:pt idx="31">
                  <c:v>1.8449458262530163E-4</c:v>
                </c:pt>
                <c:pt idx="32">
                  <c:v>1.8719762804435795E-4</c:v>
                </c:pt>
                <c:pt idx="33">
                  <c:v>1.8994416272221634E-4</c:v>
                </c:pt>
                <c:pt idx="34">
                  <c:v>1.9273875971455176E-4</c:v>
                </c:pt>
                <c:pt idx="35">
                  <c:v>1.9558451746052593E-4</c:v>
                </c:pt>
                <c:pt idx="36">
                  <c:v>1.9848319370754469E-4</c:v>
                </c:pt>
                <c:pt idx="37">
                  <c:v>2.0143533663428704E-4</c:v>
                </c:pt>
                <c:pt idx="38">
                  <c:v>2.0444041317201181E-4</c:v>
                </c:pt>
                <c:pt idx="39">
                  <c:v>2.0749693452413515E-4</c:v>
                </c:pt>
                <c:pt idx="40">
                  <c:v>2.1060257888408704E-4</c:v>
                </c:pt>
                <c:pt idx="41">
                  <c:v>2.1375431135143744E-4</c:v>
                </c:pt>
                <c:pt idx="42">
                  <c:v>2.1694850104630043E-4</c:v>
                </c:pt>
                <c:pt idx="43">
                  <c:v>2.2018103542201212E-4</c:v>
                </c:pt>
                <c:pt idx="44">
                  <c:v>2.2344743177608238E-4</c:v>
                </c:pt>
                <c:pt idx="45">
                  <c:v>2.2674294595942038E-4</c:v>
                </c:pt>
                <c:pt idx="46">
                  <c:v>2.3006267828383807E-4</c:v>
                </c:pt>
                <c:pt idx="47">
                  <c:v>2.3340167662782365E-4</c:v>
                </c:pt>
                <c:pt idx="48">
                  <c:v>2.3675503674059289E-4</c:v>
                </c:pt>
                <c:pt idx="49">
                  <c:v>2.4011799974441207E-4</c:v>
                </c:pt>
                <c:pt idx="50">
                  <c:v>2.4348604683520028E-4</c:v>
                </c:pt>
                <c:pt idx="51">
                  <c:v>2.4685499118140081E-4</c:v>
                </c:pt>
                <c:pt idx="52">
                  <c:v>2.5022106702112949E-4</c:v>
                </c:pt>
                <c:pt idx="53">
                  <c:v>2.5358101595759761E-4</c:v>
                </c:pt>
                <c:pt idx="54">
                  <c:v>2.5693217045280999E-4</c:v>
                </c:pt>
                <c:pt idx="55">
                  <c:v>2.6027253451953695E-4</c:v>
                </c:pt>
                <c:pt idx="56">
                  <c:v>2.6360086161155766E-4</c:v>
                </c:pt>
                <c:pt idx="57">
                  <c:v>2.6691672971218382E-4</c:v>
                </c:pt>
                <c:pt idx="58">
                  <c:v>2.7022061362105425E-4</c:v>
                </c:pt>
                <c:pt idx="59">
                  <c:v>2.7351395443920564E-4</c:v>
                </c:pt>
                <c:pt idx="60">
                  <c:v>2.7679922625241496E-4</c:v>
                </c:pt>
                <c:pt idx="61">
                  <c:v>2.8008000001281819E-4</c:v>
                </c:pt>
                <c:pt idx="62">
                  <c:v>2.8336100461880668E-4</c:v>
                </c:pt>
                <c:pt idx="63">
                  <c:v>2.8664818519319376E-4</c:v>
                </c:pt>
                <c:pt idx="64">
                  <c:v>2.8994875855965302E-4</c:v>
                </c:pt>
                <c:pt idx="65">
                  <c:v>2.9327126591744036E-4</c:v>
                </c:pt>
                <c:pt idx="66">
                  <c:v>2.9662562271438685E-4</c:v>
                </c:pt>
                <c:pt idx="67">
                  <c:v>3.0002316571815622E-4</c:v>
                </c:pt>
                <c:pt idx="68">
                  <c:v>3.0347669728579449E-4</c:v>
                </c:pt>
                <c:pt idx="69">
                  <c:v>3.0700052683153893E-4</c:v>
                </c:pt>
                <c:pt idx="70">
                  <c:v>3.1061050949291277E-4</c:v>
                </c:pt>
                <c:pt idx="71">
                  <c:v>3.1432408199508498E-4</c:v>
                </c:pt>
                <c:pt idx="72">
                  <c:v>3.1816029571350783E-4</c:v>
                </c:pt>
                <c:pt idx="73">
                  <c:v>3.2213984693483258E-4</c:v>
                </c:pt>
                <c:pt idx="74">
                  <c:v>3.2628510431610111E-4</c:v>
                </c:pt>
                <c:pt idx="75">
                  <c:v>3.3062013354220014E-4</c:v>
                </c:pt>
                <c:pt idx="76">
                  <c:v>3.3517071918160135E-4</c:v>
                </c:pt>
                <c:pt idx="77">
                  <c:v>3.3996438374037124E-4</c:v>
                </c:pt>
                <c:pt idx="78">
                  <c:v>3.4503040391445974E-4</c:v>
                </c:pt>
                <c:pt idx="79">
                  <c:v>3.5039982404026093E-4</c:v>
                </c:pt>
                <c:pt idx="80">
                  <c:v>3.5610546674343693E-4</c:v>
                </c:pt>
                <c:pt idx="81">
                  <c:v>3.6218194078604466E-4</c:v>
                </c:pt>
                <c:pt idx="82">
                  <c:v>3.6866564611191143E-4</c:v>
                </c:pt>
                <c:pt idx="83">
                  <c:v>3.7559477609027536E-4</c:v>
                </c:pt>
                <c:pt idx="84">
                  <c:v>3.83009316957761E-4</c:v>
                </c:pt>
                <c:pt idx="85">
                  <c:v>3.9095104445853484E-4</c:v>
                </c:pt>
                <c:pt idx="86">
                  <c:v>3.9946351768282751E-4</c:v>
                </c:pt>
                <c:pt idx="87">
                  <c:v>4.0859207010367308E-4</c:v>
                </c:pt>
                <c:pt idx="88">
                  <c:v>4.1838379781194529E-4</c:v>
                </c:pt>
                <c:pt idx="89">
                  <c:v>4.2888754494963731E-4</c:v>
                </c:pt>
                <c:pt idx="90">
                  <c:v>4.4015388634150522E-4</c:v>
                </c:pt>
                <c:pt idx="91">
                  <c:v>4.5223510732484031E-4</c:v>
                </c:pt>
                <c:pt idx="92">
                  <c:v>4.6518518077765973E-4</c:v>
                </c:pt>
                <c:pt idx="93">
                  <c:v>4.7905974134508498E-4</c:v>
                </c:pt>
                <c:pt idx="94">
                  <c:v>4.9391605686402028E-4</c:v>
                </c:pt>
                <c:pt idx="95">
                  <c:v>5.0981299698610837E-4</c:v>
                </c:pt>
                <c:pt idx="96">
                  <c:v>5.2681099899897009E-4</c:v>
                </c:pt>
                <c:pt idx="97">
                  <c:v>5.4497203084566707E-4</c:v>
                </c:pt>
                <c:pt idx="98">
                  <c:v>5.6435955134252758E-4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6F83-41E4-93FE-45F5765C2EE0}"/>
            </c:ext>
          </c:extLst>
        </c:ser>
        <c:ser>
          <c:idx val="19"/>
          <c:order val="19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bones'!$NH$4:$NH$104</c:f>
              <c:numCache>
                <c:formatCode>General</c:formatCode>
                <c:ptCount val="101"/>
                <c:pt idx="0">
                  <c:v>-9.0000000000000002E-6</c:v>
                </c:pt>
                <c:pt idx="1">
                  <c:v>1.8263011787780426E-6</c:v>
                </c:pt>
                <c:pt idx="2">
                  <c:v>1.1417910672886931E-5</c:v>
                </c:pt>
                <c:pt idx="3">
                  <c:v>1.9879260049970541E-5</c:v>
                </c:pt>
                <c:pt idx="4">
                  <c:v>2.7308778153600797E-5</c:v>
                </c:pt>
                <c:pt idx="5">
                  <c:v>3.3799097645113708E-5</c:v>
                </c:pt>
                <c:pt idx="6">
                  <c:v>3.9437258743719804E-5</c:v>
                </c:pt>
                <c:pt idx="7">
                  <c:v>4.4304910164889109E-5</c:v>
                </c:pt>
                <c:pt idx="8">
                  <c:v>4.8478507257010782E-5</c:v>
                </c:pt>
                <c:pt idx="9">
                  <c:v>5.2029507336327049E-5</c:v>
                </c:pt>
                <c:pt idx="10">
                  <c:v>5.502456222014176E-5</c:v>
                </c:pt>
                <c:pt idx="11">
                  <c:v>5.7525707958303555E-5</c:v>
                </c:pt>
                <c:pt idx="12">
                  <c:v>5.959055176296338E-5</c:v>
                </c:pt>
                <c:pt idx="13">
                  <c:v>6.1272456136606478E-5</c:v>
                </c:pt>
                <c:pt idx="14">
                  <c:v>6.262072019835929E-5</c:v>
                </c:pt>
                <c:pt idx="15">
                  <c:v>6.3680758208570364E-5</c:v>
                </c:pt>
                <c:pt idx="16">
                  <c:v>6.4494275291666033E-5</c:v>
                </c:pt>
                <c:pt idx="17">
                  <c:v>6.509944035728065E-5</c:v>
                </c:pt>
                <c:pt idx="18">
                  <c:v>6.5531056219661217E-5</c:v>
                </c:pt>
                <c:pt idx="19">
                  <c:v>6.5820726915346672E-5</c:v>
                </c:pt>
                <c:pt idx="20">
                  <c:v>6.5997022219121439E-5</c:v>
                </c:pt>
                <c:pt idx="21">
                  <c:v>6.6085639358243881E-5</c:v>
                </c:pt>
                <c:pt idx="22">
                  <c:v>6.6109561924948779E-5</c:v>
                </c:pt>
                <c:pt idx="23">
                  <c:v>6.6089215987224928E-5</c:v>
                </c:pt>
                <c:pt idx="24">
                  <c:v>6.6042623397866656E-5</c:v>
                </c:pt>
                <c:pt idx="25">
                  <c:v>6.5985552301799956E-5</c:v>
                </c:pt>
                <c:pt idx="26">
                  <c:v>6.5931664841684069E-5</c:v>
                </c:pt>
                <c:pt idx="27">
                  <c:v>6.5892662061785778E-5</c:v>
                </c:pt>
                <c:pt idx="28">
                  <c:v>6.5878426010130121E-5</c:v>
                </c:pt>
                <c:pt idx="29">
                  <c:v>6.5897159038924211E-5</c:v>
                </c:pt>
                <c:pt idx="30">
                  <c:v>6.5955520303256346E-5</c:v>
                </c:pt>
                <c:pt idx="31">
                  <c:v>6.605875945806921E-5</c:v>
                </c:pt>
                <c:pt idx="32">
                  <c:v>6.6210847553408293E-5</c:v>
                </c:pt>
                <c:pt idx="33">
                  <c:v>6.6414605127943459E-5</c:v>
                </c:pt>
                <c:pt idx="34">
                  <c:v>6.6671827500766829E-5</c:v>
                </c:pt>
                <c:pt idx="35">
                  <c:v>6.6983407261463599E-5</c:v>
                </c:pt>
                <c:pt idx="36">
                  <c:v>6.7349453958458032E-5</c:v>
                </c:pt>
                <c:pt idx="37">
                  <c:v>6.7769410985634327E-5</c:v>
                </c:pt>
                <c:pt idx="38">
                  <c:v>6.8242169667231587E-5</c:v>
                </c:pt>
                <c:pt idx="39">
                  <c:v>6.876618054101264E-5</c:v>
                </c:pt>
                <c:pt idx="40">
                  <c:v>6.9339561839709273E-5</c:v>
                </c:pt>
                <c:pt idx="41">
                  <c:v>6.996020517073976E-5</c:v>
                </c:pt>
                <c:pt idx="42">
                  <c:v>7.0625878394202097E-5</c:v>
                </c:pt>
                <c:pt idx="43">
                  <c:v>7.133432569914229E-5</c:v>
                </c:pt>
                <c:pt idx="44">
                  <c:v>7.2083364878095424E-5</c:v>
                </c:pt>
                <c:pt idx="45">
                  <c:v>7.2870981799903582E-5</c:v>
                </c:pt>
                <c:pt idx="46">
                  <c:v>7.3695422080805235E-5</c:v>
                </c:pt>
                <c:pt idx="47">
                  <c:v>7.4555279953802782E-5</c:v>
                </c:pt>
                <c:pt idx="48">
                  <c:v>7.5449584336301462E-5</c:v>
                </c:pt>
                <c:pt idx="49">
                  <c:v>7.6377882096023372E-5</c:v>
                </c:pt>
                <c:pt idx="50">
                  <c:v>7.7340318515199853E-5</c:v>
                </c:pt>
                <c:pt idx="51">
                  <c:v>7.833771495303172E-5</c:v>
                </c:pt>
                <c:pt idx="52">
                  <c:v>7.9371643706428394E-5</c:v>
                </c:pt>
                <c:pt idx="53">
                  <c:v>8.0444500069021718E-5</c:v>
                </c:pt>
                <c:pt idx="54">
                  <c:v>8.1559571588452496E-5</c:v>
                </c:pt>
                <c:pt idx="55">
                  <c:v>8.2721104521933327E-5</c:v>
                </c:pt>
                <c:pt idx="56">
                  <c:v>8.3934367490081578E-5</c:v>
                </c:pt>
                <c:pt idx="57">
                  <c:v>8.520571232903504E-5</c:v>
                </c:pt>
                <c:pt idx="58">
                  <c:v>8.6542632140832409E-5</c:v>
                </c:pt>
                <c:pt idx="59">
                  <c:v>8.79538165420783E-5</c:v>
                </c:pt>
                <c:pt idx="60">
                  <c:v>8.9449204110871559E-5</c:v>
                </c:pt>
                <c:pt idx="61">
                  <c:v>9.1040032032020939E-5</c:v>
                </c:pt>
                <c:pt idx="62">
                  <c:v>9.2738882940520155E-5</c:v>
                </c:pt>
                <c:pt idx="63">
                  <c:v>9.4559728963317146E-5</c:v>
                </c:pt>
                <c:pt idx="64">
                  <c:v>9.6517972959333717E-5</c:v>
                </c:pt>
                <c:pt idx="65">
                  <c:v>9.8630486957781657E-5</c:v>
                </c:pt>
                <c:pt idx="66">
                  <c:v>1.0091564779474258E-4</c:v>
                </c:pt>
                <c:pt idx="67">
                  <c:v>1.0339336994801972E-4</c:v>
                </c:pt>
                <c:pt idx="68">
                  <c:v>1.0608513557027073E-4</c:v>
                </c:pt>
                <c:pt idx="69">
                  <c:v>1.0901402172041599E-4</c:v>
                </c:pt>
                <c:pt idx="70">
                  <c:v>1.1220472479331594E-4</c:v>
                </c:pt>
                <c:pt idx="71">
                  <c:v>1.1568358214771968E-4</c:v>
                </c:pt>
                <c:pt idx="72">
                  <c:v>1.1947859093250476E-4</c:v>
                </c:pt>
                <c:pt idx="73">
                  <c:v>1.2361942411116952E-4</c:v>
                </c:pt>
                <c:pt idx="74">
                  <c:v>1.2813744368461505E-4</c:v>
                </c:pt>
                <c:pt idx="75">
                  <c:v>1.330657111121991E-4</c:v>
                </c:pt>
                <c:pt idx="76">
                  <c:v>1.3843899493106153E-4</c:v>
                </c:pt>
                <c:pt idx="77">
                  <c:v>1.4429377557372068E-4</c:v>
                </c:pt>
                <c:pt idx="78">
                  <c:v>1.506682473839579E-4</c:v>
                </c:pt>
                <c:pt idx="79">
                  <c:v>1.5760231783096279E-4</c:v>
                </c:pt>
                <c:pt idx="80">
                  <c:v>1.6513760392175179E-4</c:v>
                </c:pt>
                <c:pt idx="81">
                  <c:v>1.7331742581188172E-4</c:v>
                </c:pt>
                <c:pt idx="82">
                  <c:v>1.8218679761441102E-4</c:v>
                </c:pt>
                <c:pt idx="83">
                  <c:v>1.9179241540715137E-4</c:v>
                </c:pt>
                <c:pt idx="84">
                  <c:v>2.0218264243819766E-4</c:v>
                </c:pt>
                <c:pt idx="85">
                  <c:v>2.1340749152970863E-4</c:v>
                </c:pt>
                <c:pt idx="86">
                  <c:v>2.2551860468000265E-4</c:v>
                </c:pt>
                <c:pt idx="87">
                  <c:v>2.3856922986387446E-4</c:v>
                </c:pt>
                <c:pt idx="88">
                  <c:v>2.5261419503124665E-4</c:v>
                </c:pt>
                <c:pt idx="89">
                  <c:v>2.6770987930403907E-4</c:v>
                </c:pt>
                <c:pt idx="90">
                  <c:v>2.8391418137136608E-4</c:v>
                </c:pt>
                <c:pt idx="91">
                  <c:v>3.0128648508294137E-4</c:v>
                </c:pt>
                <c:pt idx="92">
                  <c:v>3.1988762224083647E-4</c:v>
                </c:pt>
                <c:pt idx="93">
                  <c:v>3.3977983258945616E-4</c:v>
                </c:pt>
                <c:pt idx="94">
                  <c:v>3.6102672100380578E-4</c:v>
                </c:pt>
                <c:pt idx="95">
                  <c:v>3.836932118760286E-4</c:v>
                </c:pt>
                <c:pt idx="96">
                  <c:v>4.0784550070025285E-4</c:v>
                </c:pt>
                <c:pt idx="97">
                  <c:v>4.3355100285562438E-4</c:v>
                </c:pt>
                <c:pt idx="98">
                  <c:v>4.60878299587753E-4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6F83-41E4-93FE-45F5765C2EE0}"/>
            </c:ext>
          </c:extLst>
        </c:ser>
        <c:ser>
          <c:idx val="20"/>
          <c:order val="20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bones'!$NI$4:$NI$104</c:f>
              <c:numCache>
                <c:formatCode>General</c:formatCode>
                <c:ptCount val="101"/>
                <c:pt idx="0">
                  <c:v>1E-4</c:v>
                </c:pt>
                <c:pt idx="1">
                  <c:v>1.0898194505871971E-4</c:v>
                </c:pt>
                <c:pt idx="2">
                  <c:v>1.163620343616158E-4</c:v>
                </c:pt>
                <c:pt idx="3">
                  <c:v>1.2230328021268737E-4</c:v>
                </c:pt>
                <c:pt idx="4">
                  <c:v>1.2695784782544068E-4</c:v>
                </c:pt>
                <c:pt idx="5">
                  <c:v>1.3046743993374102E-4</c:v>
                </c:pt>
                <c:pt idx="6">
                  <c:v>1.3296367579921384E-4</c:v>
                </c:pt>
                <c:pt idx="7">
                  <c:v>1.3456846461519476E-4</c:v>
                </c:pt>
                <c:pt idx="8">
                  <c:v>1.3539437330722863E-4</c:v>
                </c:pt>
                <c:pt idx="9">
                  <c:v>1.3554498873011769E-4</c:v>
                </c:pt>
                <c:pt idx="10">
                  <c:v>1.3511527426151874E-4</c:v>
                </c:pt>
                <c:pt idx="11">
                  <c:v>1.3419192079208925E-4</c:v>
                </c:pt>
                <c:pt idx="12">
                  <c:v>1.3285369211218264E-4</c:v>
                </c:pt>
                <c:pt idx="13">
                  <c:v>1.3117176469509248E-4</c:v>
                </c:pt>
                <c:pt idx="14">
                  <c:v>1.2921006187684584E-4</c:v>
                </c:pt>
                <c:pt idx="15">
                  <c:v>1.2702558243254551E-4</c:v>
                </c:pt>
                <c:pt idx="16">
                  <c:v>1.246687235492615E-4</c:v>
                </c:pt>
                <c:pt idx="17">
                  <c:v>1.2218359819547112E-4</c:v>
                </c:pt>
                <c:pt idx="18">
                  <c:v>1.1960834688704869E-4</c:v>
                </c:pt>
                <c:pt idx="19">
                  <c:v>1.1697544384980397E-4</c:v>
                </c:pt>
                <c:pt idx="20">
                  <c:v>1.1431199757856929E-4</c:v>
                </c:pt>
                <c:pt idx="21">
                  <c:v>1.1164004579283656E-4</c:v>
                </c:pt>
                <c:pt idx="22">
                  <c:v>1.0897684478894239E-4</c:v>
                </c:pt>
                <c:pt idx="23">
                  <c:v>1.0633515318880285E-4</c:v>
                </c:pt>
                <c:pt idx="24">
                  <c:v>1.0372351008519711E-4</c:v>
                </c:pt>
                <c:pt idx="25">
                  <c:v>1.0114650758359993E-4</c:v>
                </c:pt>
                <c:pt idx="26">
                  <c:v>9.8605057740563465E-5</c:v>
                </c:pt>
                <c:pt idx="27">
                  <c:v>9.6096653898647912E-5</c:v>
                </c:pt>
                <c:pt idx="28">
                  <c:v>9.3615626417901035E-5</c:v>
                </c:pt>
                <c:pt idx="29">
                  <c:v>9.1153392803887588E-5</c:v>
                </c:pt>
                <c:pt idx="30">
                  <c:v>8.8698702232266176E-5</c:v>
                </c:pt>
                <c:pt idx="31">
                  <c:v>8.6237874469916924E-5</c:v>
                </c:pt>
                <c:pt idx="32">
                  <c:v>8.3755033192616936E-5</c:v>
                </c:pt>
                <c:pt idx="33">
                  <c:v>8.1232333699264616E-5</c:v>
                </c:pt>
                <c:pt idx="34">
                  <c:v>7.8650185022655184E-5</c:v>
                </c:pt>
                <c:pt idx="35">
                  <c:v>7.5987466436802298E-5</c:v>
                </c:pt>
                <c:pt idx="36">
                  <c:v>7.3221738360809948E-5</c:v>
                </c:pt>
                <c:pt idx="37">
                  <c:v>7.0329447659294464E-5</c:v>
                </c:pt>
                <c:pt idx="38">
                  <c:v>6.7286127339354196E-5</c:v>
                </c:pt>
                <c:pt idx="39">
                  <c:v>6.4066590644087844E-5</c:v>
                </c:pt>
                <c:pt idx="40">
                  <c:v>6.0645119542663447E-5</c:v>
                </c:pt>
                <c:pt idx="41">
                  <c:v>5.6995647616935792E-5</c:v>
                </c:pt>
                <c:pt idx="42">
                  <c:v>5.3091937344611187E-5</c:v>
                </c:pt>
                <c:pt idx="43">
                  <c:v>4.8907751778963691E-5</c:v>
                </c:pt>
                <c:pt idx="44">
                  <c:v>4.4417020625100862E-5</c:v>
                </c:pt>
                <c:pt idx="45">
                  <c:v>3.9594000712773171E-5</c:v>
                </c:pt>
                <c:pt idx="46">
                  <c:v>3.4413430865739921E-5</c:v>
                </c:pt>
                <c:pt idx="47">
                  <c:v>2.8850681167678886E-5</c:v>
                </c:pt>
                <c:pt idx="48">
                  <c:v>2.2881896624646816E-5</c:v>
                </c:pt>
                <c:pt idx="49">
                  <c:v>1.6484135224089467E-5</c:v>
                </c:pt>
                <c:pt idx="50">
                  <c:v>9.6355003903995652E-6</c:v>
                </c:pt>
                <c:pt idx="51">
                  <c:v>2.3152678370241326E-6</c:v>
                </c:pt>
                <c:pt idx="52">
                  <c:v>-5.4959931848779143E-6</c:v>
                </c:pt>
                <c:pt idx="53">
                  <c:v>-1.3816304241231903E-5</c:v>
                </c:pt>
                <c:pt idx="54">
                  <c:v>-2.2662167673293375E-5</c:v>
                </c:pt>
                <c:pt idx="55">
                  <c:v>-3.20484621593395E-5</c:v>
                </c:pt>
                <c:pt idx="56">
                  <c:v>-4.1988343879824036E-5</c:v>
                </c:pt>
                <c:pt idx="57">
                  <c:v>-5.2493153285967104E-5</c:v>
                </c:pt>
                <c:pt idx="58">
                  <c:v>-6.3572327471813725E-5</c:v>
                </c:pt>
                <c:pt idx="59">
                  <c:v>-7.5233318149727811E-5</c:v>
                </c:pt>
                <c:pt idx="60">
                  <c:v>-8.7481515229342126E-5</c:v>
                </c:pt>
                <c:pt idx="61">
                  <c:v>-1.0032017599996778E-4</c:v>
                </c:pt>
                <c:pt idx="62">
                  <c:v>-1.1375035991644025E-4</c:v>
                </c:pt>
                <c:pt idx="63">
                  <c:v>-1.277708689884259E-4</c:v>
                </c:pt>
                <c:pt idx="64">
                  <c:v>-1.4237819377318123E-4</c:v>
                </c:pt>
                <c:pt idx="65">
                  <c:v>-1.5756646497175044E-4</c:v>
                </c:pt>
                <c:pt idx="66">
                  <c:v>-1.7332741062862895E-4</c:v>
                </c:pt>
                <c:pt idx="67">
                  <c:v>-1.8965031893487138E-4</c:v>
                </c:pt>
                <c:pt idx="68">
                  <c:v>-2.0652200663464569E-4</c:v>
                </c:pt>
                <c:pt idx="69">
                  <c:v>-2.2392679303525096E-4</c:v>
                </c:pt>
                <c:pt idx="70">
                  <c:v>-2.4184647962056087E-4</c:v>
                </c:pt>
                <c:pt idx="71">
                  <c:v>-2.6026033526797024E-4</c:v>
                </c:pt>
                <c:pt idx="72">
                  <c:v>-2.7914508706871607E-4</c:v>
                </c:pt>
                <c:pt idx="73">
                  <c:v>-2.9847491675171969E-4</c:v>
                </c:pt>
                <c:pt idx="74">
                  <c:v>-3.182214627108438E-4</c:v>
                </c:pt>
                <c:pt idx="75">
                  <c:v>-3.3835382763560399E-4</c:v>
                </c:pt>
                <c:pt idx="76">
                  <c:v>-3.5883859174533431E-4</c:v>
                </c:pt>
                <c:pt idx="77">
                  <c:v>-3.7963983162682809E-4</c:v>
                </c:pt>
                <c:pt idx="78">
                  <c:v>-4.0071914467536561E-4</c:v>
                </c:pt>
                <c:pt idx="79">
                  <c:v>-4.2203567913926839E-4</c:v>
                </c:pt>
                <c:pt idx="80">
                  <c:v>-4.43546169767862E-4</c:v>
                </c:pt>
                <c:pt idx="81">
                  <c:v>-4.6520497906288235E-4</c:v>
                </c:pt>
                <c:pt idx="82">
                  <c:v>-4.8696414413335114E-4</c:v>
                </c:pt>
                <c:pt idx="83">
                  <c:v>-5.0877342915393886E-4</c:v>
                </c:pt>
                <c:pt idx="84">
                  <c:v>-5.3058038342667421E-4</c:v>
                </c:pt>
                <c:pt idx="85">
                  <c:v>-5.5233040504622385E-4</c:v>
                </c:pt>
                <c:pt idx="86">
                  <c:v>-5.7396681016854388E-4</c:v>
                </c:pt>
                <c:pt idx="87">
                  <c:v>-5.9543090788299435E-4</c:v>
                </c:pt>
                <c:pt idx="88">
                  <c:v>-6.1666208068796057E-4</c:v>
                </c:pt>
                <c:pt idx="89">
                  <c:v>-6.3759787056984641E-4</c:v>
                </c:pt>
                <c:pt idx="90">
                  <c:v>-6.5817407068554572E-4</c:v>
                </c:pt>
                <c:pt idx="91">
                  <c:v>-6.7832482264841944E-4</c:v>
                </c:pt>
                <c:pt idx="92">
                  <c:v>-6.9798271941764415E-4</c:v>
                </c:pt>
                <c:pt idx="93">
                  <c:v>-7.1707891379104371E-4</c:v>
                </c:pt>
                <c:pt idx="94">
                  <c:v>-7.3554323250137413E-4</c:v>
                </c:pt>
                <c:pt idx="95">
                  <c:v>-7.5330429591610282E-4</c:v>
                </c:pt>
                <c:pt idx="96">
                  <c:v>-7.7028964334049357E-4</c:v>
                </c:pt>
                <c:pt idx="97">
                  <c:v>-7.8642586392438027E-4</c:v>
                </c:pt>
                <c:pt idx="98">
                  <c:v>-8.0163873317213685E-4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6F83-41E4-93FE-45F5765C2EE0}"/>
            </c:ext>
          </c:extLst>
        </c:ser>
        <c:ser>
          <c:idx val="21"/>
          <c:order val="21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bones'!$NJ$4:$NJ$104</c:f>
              <c:numCache>
                <c:formatCode>General</c:formatCode>
                <c:ptCount val="101"/>
                <c:pt idx="0">
                  <c:v>2.0000000000000002E-5</c:v>
                </c:pt>
                <c:pt idx="1">
                  <c:v>2.1712535975769733E-5</c:v>
                </c:pt>
                <c:pt idx="2">
                  <c:v>2.3539322863136846E-5</c:v>
                </c:pt>
                <c:pt idx="3">
                  <c:v>2.5438006415877113E-5</c:v>
                </c:pt>
                <c:pt idx="4">
                  <c:v>2.7371151396309791E-5</c:v>
                </c:pt>
                <c:pt idx="5">
                  <c:v>2.9305935150809259E-5</c:v>
                </c:pt>
                <c:pt idx="6">
                  <c:v>3.1213849590493058E-5</c:v>
                </c:pt>
                <c:pt idx="7">
                  <c:v>3.3070411577086438E-5</c:v>
                </c:pt>
                <c:pt idx="8">
                  <c:v>3.4854881713963318E-5</c:v>
                </c:pt>
                <c:pt idx="9">
                  <c:v>3.6549991542363683E-5</c:v>
                </c:pt>
                <c:pt idx="10">
                  <c:v>3.8141679142787485E-5</c:v>
                </c:pt>
                <c:pt idx="11">
                  <c:v>3.9618833141564953E-5</c:v>
                </c:pt>
                <c:pt idx="12">
                  <c:v>4.0973045122603383E-5</c:v>
                </c:pt>
                <c:pt idx="13">
                  <c:v>4.2198370444310337E-5</c:v>
                </c:pt>
                <c:pt idx="14">
                  <c:v>4.3291097461693355E-5</c:v>
                </c:pt>
                <c:pt idx="15">
                  <c:v>4.4249525153636061E-5</c:v>
                </c:pt>
                <c:pt idx="16">
                  <c:v>4.5073749155350744E-5</c:v>
                </c:pt>
                <c:pt idx="17">
                  <c:v>4.5765456196007409E-5</c:v>
                </c:pt>
                <c:pt idx="18">
                  <c:v>4.6327726941539237E-5</c:v>
                </c:pt>
                <c:pt idx="19">
                  <c:v>4.676484724262457E-5</c:v>
                </c:pt>
                <c:pt idx="20">
                  <c:v>4.7082127787845227E-5</c:v>
                </c:pt>
                <c:pt idx="21">
                  <c:v>4.7285732162021392E-5</c:v>
                </c:pt>
                <c:pt idx="22">
                  <c:v>4.7382513309722867E-5</c:v>
                </c:pt>
                <c:pt idx="23">
                  <c:v>4.7379858403956906E-5</c:v>
                </c:pt>
                <c:pt idx="24">
                  <c:v>4.7285542120032275E-5</c:v>
                </c:pt>
                <c:pt idx="25">
                  <c:v>4.7107588314599993E-5</c:v>
                </c:pt>
                <c:pt idx="26">
                  <c:v>4.6854140109870411E-5</c:v>
                </c:pt>
                <c:pt idx="27">
                  <c:v>4.6533338383006738E-5</c:v>
                </c:pt>
                <c:pt idx="28">
                  <c:v>4.6153208660694981E-5</c:v>
                </c:pt>
                <c:pt idx="29">
                  <c:v>4.572155641889065E-5</c:v>
                </c:pt>
                <c:pt idx="30">
                  <c:v>4.5245870787741303E-5</c:v>
                </c:pt>
                <c:pt idx="31">
                  <c:v>4.4733236661686173E-5</c:v>
                </c:pt>
                <c:pt idx="32">
                  <c:v>4.4190255214731695E-5</c:v>
                </c:pt>
                <c:pt idx="33">
                  <c:v>4.362297282090426E-5</c:v>
                </c:pt>
                <c:pt idx="34">
                  <c:v>4.3036818379878404E-5</c:v>
                </c:pt>
                <c:pt idx="35">
                  <c:v>4.2436549047782132E-5</c:v>
                </c:pt>
                <c:pt idx="36">
                  <c:v>4.1826204373178675E-5</c:v>
                </c:pt>
                <c:pt idx="37">
                  <c:v>4.1209068838224554E-5</c:v>
                </c:pt>
                <c:pt idx="38">
                  <c:v>4.0587642805003625E-5</c:v>
                </c:pt>
                <c:pt idx="39">
                  <c:v>3.9963621867038994E-5</c:v>
                </c:pt>
                <c:pt idx="40">
                  <c:v>3.9337884605979023E-5</c:v>
                </c:pt>
                <c:pt idx="41">
                  <c:v>3.8710488753462941E-5</c:v>
                </c:pt>
                <c:pt idx="42">
                  <c:v>3.8080675758159649E-5</c:v>
                </c:pt>
                <c:pt idx="43">
                  <c:v>3.7446883757985406E-5</c:v>
                </c:pt>
                <c:pt idx="44">
                  <c:v>3.680676895749612E-5</c:v>
                </c:pt>
                <c:pt idx="45">
                  <c:v>3.6157235410458772E-5</c:v>
                </c:pt>
                <c:pt idx="46">
                  <c:v>3.5494473207595514E-5</c:v>
                </c:pt>
                <c:pt idx="47">
                  <c:v>3.4814005069507567E-5</c:v>
                </c:pt>
                <c:pt idx="48">
                  <c:v>3.4110741344773286E-5</c:v>
                </c:pt>
                <c:pt idx="49">
                  <c:v>3.3379043413225238E-5</c:v>
                </c:pt>
                <c:pt idx="50">
                  <c:v>3.2612795494399972E-5</c:v>
                </c:pt>
                <c:pt idx="51">
                  <c:v>3.1805484861168099E-5</c:v>
                </c:pt>
                <c:pt idx="52">
                  <c:v>3.0950290458538874E-5</c:v>
                </c:pt>
                <c:pt idx="53">
                  <c:v>3.0040179927640326E-5</c:v>
                </c:pt>
                <c:pt idx="54">
                  <c:v>2.9068015034878335E-5</c:v>
                </c:pt>
                <c:pt idx="55">
                  <c:v>2.8026665506269907E-5</c:v>
                </c:pt>
                <c:pt idx="56">
                  <c:v>2.6909131266955367E-5</c:v>
                </c:pt>
                <c:pt idx="57">
                  <c:v>2.5708673085883519E-5</c:v>
                </c:pt>
                <c:pt idx="58">
                  <c:v>2.4418951625674853E-5</c:v>
                </c:pt>
                <c:pt idx="59">
                  <c:v>2.303417489766528E-5</c:v>
                </c:pt>
                <c:pt idx="60">
                  <c:v>2.1549254122117768E-5</c:v>
                </c:pt>
                <c:pt idx="61">
                  <c:v>1.9959967993617967E-5</c:v>
                </c:pt>
                <c:pt idx="62">
                  <c:v>1.8263135351644322E-5</c:v>
                </c:pt>
                <c:pt idx="63">
                  <c:v>1.6456796256310747E-5</c:v>
                </c:pt>
                <c:pt idx="64">
                  <c:v>1.4540401469291455E-5</c:v>
                </c:pt>
                <c:pt idx="65">
                  <c:v>1.2515010339919596E-5</c:v>
                </c:pt>
                <c:pt idx="66">
                  <c:v>1.0383497096460391E-5</c:v>
                </c:pt>
                <c:pt idx="67">
                  <c:v>8.1507655425653188E-6</c:v>
                </c:pt>
                <c:pt idx="68">
                  <c:v>5.8239721589006676E-6</c:v>
                </c:pt>
                <c:pt idx="69">
                  <c:v>3.4127576099466106E-6</c:v>
                </c:pt>
                <c:pt idx="70">
                  <c:v>9.294866559817558E-7</c:v>
                </c:pt>
                <c:pt idx="71">
                  <c:v>-1.6105035297560884E-6</c:v>
                </c:pt>
                <c:pt idx="72">
                  <c:v>-4.1886466387380164E-6</c:v>
                </c:pt>
                <c:pt idx="73">
                  <c:v>-6.782882099640131E-6</c:v>
                </c:pt>
                <c:pt idx="74">
                  <c:v>-9.3673815456483916E-6</c:v>
                </c:pt>
                <c:pt idx="75">
                  <c:v>-1.1912266876599853E-5</c:v>
                </c:pt>
                <c:pt idx="76">
                  <c:v>-1.4383319915940091E-5</c:v>
                </c:pt>
                <c:pt idx="77">
                  <c:v>-1.6741683662507375E-5</c:v>
                </c:pt>
                <c:pt idx="78">
                  <c:v>-1.8943555137147997E-5</c:v>
                </c:pt>
                <c:pt idx="79">
                  <c:v>-2.0939869824136038E-5</c:v>
                </c:pt>
                <c:pt idx="80">
                  <c:v>-2.2675977707428004E-5</c:v>
                </c:pt>
                <c:pt idx="81">
                  <c:v>-2.409131090175308E-5</c:v>
                </c:pt>
                <c:pt idx="82">
                  <c:v>-2.5119042878505445E-5</c:v>
                </c:pt>
                <c:pt idx="83">
                  <c:v>-2.5685739286467932E-5</c:v>
                </c:pt>
                <c:pt idx="84">
                  <c:v>-2.5711000367366112E-5</c:v>
                </c:pt>
                <c:pt idx="85">
                  <c:v>-2.5107094966239176E-5</c:v>
                </c:pt>
                <c:pt idx="86">
                  <c:v>-2.3778586136628584E-5</c:v>
                </c:pt>
                <c:pt idx="87">
                  <c:v>-2.1621948340615657E-5</c:v>
                </c:pt>
                <c:pt idx="88">
                  <c:v>-1.8525176243643431E-5</c:v>
                </c:pt>
                <c:pt idx="89">
                  <c:v>-1.4367385104189494E-5</c:v>
                </c:pt>
                <c:pt idx="90">
                  <c:v>-9.0184027582729241E-6</c:v>
                </c:pt>
                <c:pt idx="91">
                  <c:v>-2.3383531987358025E-6</c:v>
                </c:pt>
                <c:pt idx="92">
                  <c:v>5.8227682505853838E-6</c:v>
                </c:pt>
                <c:pt idx="93">
                  <c:v>1.5625528165932638E-5</c:v>
                </c:pt>
                <c:pt idx="94">
                  <c:v>2.7241496659809859E-5</c:v>
                </c:pt>
                <c:pt idx="95">
                  <c:v>4.0853697422397242E-5</c:v>
                </c:pt>
                <c:pt idx="96">
                  <c:v>5.6657066168107502E-5</c:v>
                </c:pt>
                <c:pt idx="97">
                  <c:v>7.485891748735556E-5</c:v>
                </c:pt>
                <c:pt idx="98">
                  <c:v>9.5679420103430657E-5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6F83-41E4-93FE-45F5765C2EE0}"/>
            </c:ext>
          </c:extLst>
        </c:ser>
        <c:ser>
          <c:idx val="22"/>
          <c:order val="22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bones'!$NK$4:$NK$104</c:f>
              <c:numCache>
                <c:formatCode>General</c:formatCode>
                <c:ptCount val="101"/>
                <c:pt idx="0">
                  <c:v>-1E-4</c:v>
                </c:pt>
                <c:pt idx="1">
                  <c:v>-8.4318132744690594E-5</c:v>
                </c:pt>
                <c:pt idx="2">
                  <c:v>-7.0039391622192992E-5</c:v>
                </c:pt>
                <c:pt idx="3">
                  <c:v>-5.7112216824424427E-5</c:v>
                </c:pt>
                <c:pt idx="4">
                  <c:v>-4.5482892452205577E-5</c:v>
                </c:pt>
                <c:pt idx="5">
                  <c:v>-3.509592434958139E-5</c:v>
                </c:pt>
                <c:pt idx="6">
                  <c:v>-2.5894403929514423E-5</c:v>
                </c:pt>
                <c:pt idx="7">
                  <c:v>-1.7820357990951027E-5</c:v>
                </c:pt>
                <c:pt idx="8">
                  <c:v>-1.0815084527259714E-5</c:v>
                </c:pt>
                <c:pt idx="9">
                  <c:v>-4.819474526042479E-6</c:v>
                </c:pt>
                <c:pt idx="10">
                  <c:v>2.2568023968151023E-7</c:v>
                </c:pt>
                <c:pt idx="11">
                  <c:v>4.3793934289196849E-6</c:v>
                </c:pt>
                <c:pt idx="12">
                  <c:v>7.7002043587769549E-6</c:v>
                </c:pt>
                <c:pt idx="13">
                  <c:v>1.0245912239154368E-5</c:v>
                </c:pt>
                <c:pt idx="14">
                  <c:v>1.2073324416075117E-5</c:v>
                </c:pt>
                <c:pt idx="15">
                  <c:v>1.3238018623637718E-5</c:v>
                </c:pt>
                <c:pt idx="16">
                  <c:v>1.3794119244596792E-5</c:v>
                </c:pt>
                <c:pt idx="17">
                  <c:v>1.3794087579571562E-5</c:v>
                </c:pt>
                <c:pt idx="18">
                  <c:v>1.3288526124880979E-5</c:v>
                </c:pt>
                <c:pt idx="19">
                  <c:v>1.2325996859007072E-5</c:v>
                </c:pt>
                <c:pt idx="20">
                  <c:v>1.0952853537685449E-5</c:v>
                </c:pt>
                <c:pt idx="21">
                  <c:v>9.2130879976228957E-6</c:v>
                </c:pt>
                <c:pt idx="22">
                  <c:v>7.1481904688428395E-6</c:v>
                </c:pt>
                <c:pt idx="23">
                  <c:v>4.7970238956580234E-6</c:v>
                </c:pt>
                <c:pt idx="24">
                  <c:v>2.1957122662707187E-6</c:v>
                </c:pt>
                <c:pt idx="25">
                  <c:v>-6.2245704899998721E-7</c:v>
                </c:pt>
                <c:pt idx="26">
                  <c:v>-3.627116950862932E-6</c:v>
                </c:pt>
                <c:pt idx="27">
                  <c:v>-6.7908902555726785E-6</c:v>
                </c:pt>
                <c:pt idx="28">
                  <c:v>-1.0089445330819399E-5</c:v>
                </c:pt>
                <c:pt idx="29">
                  <c:v>-1.3501537722992522E-5</c:v>
                </c:pt>
                <c:pt idx="30">
                  <c:v>-1.7009037775814621E-5</c:v>
                </c:pt>
                <c:pt idx="31">
                  <c:v>-2.0596944240351128E-5</c:v>
                </c:pt>
                <c:pt idx="32">
                  <c:v>-2.4253383876389199E-5</c:v>
                </c:pt>
                <c:pt idx="33">
                  <c:v>-2.7969597045191758E-5</c:v>
                </c:pt>
                <c:pt idx="34">
                  <c:v>-3.173990929362335E-5</c:v>
                </c:pt>
                <c:pt idx="35">
                  <c:v>-3.5561688929647482E-5</c:v>
                </c:pt>
                <c:pt idx="36">
                  <c:v>-3.9435290589198271E-5</c:v>
                </c:pt>
                <c:pt idx="37">
                  <c:v>-4.3363984794423741E-5</c:v>
                </c:pt>
                <c:pt idx="38">
                  <c:v>-4.7353873503301746E-5</c:v>
                </c:pt>
                <c:pt idx="39">
                  <c:v>-5.1413791650627543E-5</c:v>
                </c:pt>
                <c:pt idx="40">
                  <c:v>-5.5555194680377456E-5</c:v>
                </c:pt>
                <c:pt idx="41">
                  <c:v>-5.9792032069439755E-5</c:v>
                </c:pt>
                <c:pt idx="42">
                  <c:v>-6.4140606842723674E-5</c:v>
                </c:pt>
                <c:pt idx="43">
                  <c:v>-6.8619421079635544E-5</c:v>
                </c:pt>
                <c:pt idx="44">
                  <c:v>-7.3249007411932304E-5</c:v>
                </c:pt>
                <c:pt idx="45">
                  <c:v>-7.8051746512945266E-5</c:v>
                </c:pt>
                <c:pt idx="46">
                  <c:v>-8.3051670578176281E-5</c:v>
                </c:pt>
                <c:pt idx="47">
                  <c:v>-8.8274252797267076E-5</c:v>
                </c:pt>
                <c:pt idx="48">
                  <c:v>-9.3746182817340673E-5</c:v>
                </c:pt>
                <c:pt idx="49">
                  <c:v>-9.9495128197717492E-5</c:v>
                </c:pt>
                <c:pt idx="50">
                  <c:v>-1.0554948185600008E-4</c:v>
                </c:pt>
                <c:pt idx="51">
                  <c:v>-1.119380955055339E-4</c:v>
                </c:pt>
                <c:pt idx="52">
                  <c:v>-1.186899990842394E-4</c:v>
                </c:pt>
                <c:pt idx="53">
                  <c:v>-1.2583410617481705E-4</c:v>
                </c:pt>
                <c:pt idx="54">
                  <c:v>-1.3339890541632266E-4</c:v>
                </c:pt>
                <c:pt idx="55">
                  <c:v>-1.414121379071204E-4</c:v>
                </c:pt>
                <c:pt idx="56">
                  <c:v>-1.4990046059920229E-4</c:v>
                </c:pt>
                <c:pt idx="57">
                  <c:v>-1.5888909568388606E-4</c:v>
                </c:pt>
                <c:pt idx="58">
                  <c:v>-1.6840146596888082E-4</c:v>
                </c:pt>
                <c:pt idx="59">
                  <c:v>-1.7845881624672613E-4</c:v>
                </c:pt>
                <c:pt idx="60">
                  <c:v>-1.89079820654608E-4</c:v>
                </c:pt>
                <c:pt idx="61">
                  <c:v>-2.0028017602554364E-4</c:v>
                </c:pt>
                <c:pt idx="62">
                  <c:v>-2.120721812309358E-4</c:v>
                </c:pt>
                <c:pt idx="63">
                  <c:v>-2.2446430251450684E-4</c:v>
                </c:pt>
                <c:pt idx="64">
                  <c:v>-2.3746072481760269E-4</c:v>
                </c:pt>
                <c:pt idx="65">
                  <c:v>-2.5106088909586523E-4</c:v>
                </c:pt>
                <c:pt idx="66">
                  <c:v>-2.6525901562727926E-4</c:v>
                </c:pt>
                <c:pt idx="67">
                  <c:v>-2.8004361331160241E-4</c:v>
                </c:pt>
                <c:pt idx="68">
                  <c:v>-2.953969749611472E-4</c:v>
                </c:pt>
                <c:pt idx="69">
                  <c:v>-3.1129465858295368E-4</c:v>
                </c:pt>
                <c:pt idx="70">
                  <c:v>-3.2770495465232746E-4</c:v>
                </c:pt>
                <c:pt idx="71">
                  <c:v>-3.4458833937775008E-4</c:v>
                </c:pt>
                <c:pt idx="72">
                  <c:v>-3.6189691395715882E-4</c:v>
                </c:pt>
                <c:pt idx="73">
                  <c:v>-3.7957382982561249E-4</c:v>
                </c:pt>
                <c:pt idx="74">
                  <c:v>-3.9755269989431001E-4</c:v>
                </c:pt>
                <c:pt idx="75">
                  <c:v>-4.157569957809999E-4</c:v>
                </c:pt>
                <c:pt idx="76">
                  <c:v>-4.3409943103174981E-4</c:v>
                </c:pt>
                <c:pt idx="77">
                  <c:v>-4.5248133033409099E-4</c:v>
                </c:pt>
                <c:pt idx="78">
                  <c:v>-4.7079198472154657E-4</c:v>
                </c:pt>
                <c:pt idx="79">
                  <c:v>-4.8890799276951505E-4</c:v>
                </c:pt>
                <c:pt idx="80">
                  <c:v>-5.0669258778253618E-4</c:v>
                </c:pt>
                <c:pt idx="81">
                  <c:v>-5.2399495097293241E-4</c:v>
                </c:pt>
                <c:pt idx="82">
                  <c:v>-5.4064951063081176E-4</c:v>
                </c:pt>
                <c:pt idx="83">
                  <c:v>-5.5647522728545832E-4</c:v>
                </c:pt>
                <c:pt idx="84">
                  <c:v>-5.7127486485807543E-4</c:v>
                </c:pt>
                <c:pt idx="85">
                  <c:v>-5.8483424780592292E-4</c:v>
                </c:pt>
                <c:pt idx="86">
                  <c:v>-5.9692150425781003E-4</c:v>
                </c:pt>
                <c:pt idx="87">
                  <c:v>-6.0728629514098073E-4</c:v>
                </c:pt>
                <c:pt idx="88">
                  <c:v>-6.1565902929934264E-4</c:v>
                </c:pt>
                <c:pt idx="89">
                  <c:v>-6.217500646030908E-4</c:v>
                </c:pt>
                <c:pt idx="90">
                  <c:v>-6.2524889504970505E-4</c:v>
                </c:pt>
                <c:pt idx="91">
                  <c:v>-6.2582332385629374E-4</c:v>
                </c:pt>
                <c:pt idx="92">
                  <c:v>-6.2311862254335344E-4</c:v>
                </c:pt>
                <c:pt idx="93">
                  <c:v>-6.1675667600986548E-4</c:v>
                </c:pt>
                <c:pt idx="94">
                  <c:v>-6.0633511359976995E-4</c:v>
                </c:pt>
                <c:pt idx="95">
                  <c:v>-5.914264261598183E-4</c:v>
                </c:pt>
                <c:pt idx="96">
                  <c:v>-5.7157706908883533E-4</c:v>
                </c:pt>
                <c:pt idx="97">
                  <c:v>-5.4630655137824545E-4</c:v>
                </c:pt>
                <c:pt idx="98">
                  <c:v>-5.1510651064412484E-4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6F83-41E4-93FE-45F5765C2EE0}"/>
            </c:ext>
          </c:extLst>
        </c:ser>
        <c:ser>
          <c:idx val="23"/>
          <c:order val="23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bones'!$NL$4:$NL$104</c:f>
              <c:numCache>
                <c:formatCode>General</c:formatCode>
                <c:ptCount val="101"/>
                <c:pt idx="0">
                  <c:v>-6.9999999999999994E-5</c:v>
                </c:pt>
                <c:pt idx="1">
                  <c:v>-5.3085634494424216E-5</c:v>
                </c:pt>
                <c:pt idx="2">
                  <c:v>-3.8302315956633415E-5</c:v>
                </c:pt>
                <c:pt idx="3">
                  <c:v>-2.5477113678139127E-5</c:v>
                </c:pt>
                <c:pt idx="4">
                  <c:v>-1.444671988941356E-5</c:v>
                </c:pt>
                <c:pt idx="5">
                  <c:v>-5.0571435631838722E-6</c:v>
                </c:pt>
                <c:pt idx="6">
                  <c:v>2.8365929805483154E-6</c:v>
                </c:pt>
                <c:pt idx="7">
                  <c:v>9.3707546677616589E-6</c:v>
                </c:pt>
                <c:pt idx="8">
                  <c:v>1.4673191461944525E-5</c:v>
                </c:pt>
                <c:pt idx="9">
                  <c:v>1.8863633353898853E-5</c:v>
                </c:pt>
                <c:pt idx="10">
                  <c:v>2.2053982549818593E-5</c:v>
                </c:pt>
                <c:pt idx="11">
                  <c:v>2.4348602857642595E-5</c:v>
                </c:pt>
                <c:pt idx="12">
                  <c:v>2.5844606271682114E-5</c:v>
                </c:pt>
                <c:pt idx="13">
                  <c:v>2.6632136755522635E-5</c:v>
                </c:pt>
                <c:pt idx="14">
                  <c:v>2.6794651223200434E-5</c:v>
                </c:pt>
                <c:pt idx="15">
                  <c:v>2.6409197718653621E-5</c:v>
                </c:pt>
                <c:pt idx="16">
                  <c:v>2.5546690793447525E-5</c:v>
                </c:pt>
                <c:pt idx="17">
                  <c:v>2.4272184082774754E-5</c:v>
                </c:pt>
                <c:pt idx="18">
                  <c:v>2.2645140079729809E-5</c:v>
                </c:pt>
                <c:pt idx="19">
                  <c:v>2.0719697107857946E-5</c:v>
                </c:pt>
                <c:pt idx="20">
                  <c:v>1.854493349197906E-5</c:v>
                </c:pt>
                <c:pt idx="21">
                  <c:v>1.6165128927285492E-5</c:v>
                </c:pt>
                <c:pt idx="22">
                  <c:v>1.3620023046714461E-5</c:v>
                </c:pt>
                <c:pt idx="23">
                  <c:v>1.094507118659576E-5</c:v>
                </c:pt>
                <c:pt idx="24">
                  <c:v>8.1716973505732693E-6</c:v>
                </c:pt>
                <c:pt idx="25">
                  <c:v>5.3275443718001721E-6</c:v>
                </c:pt>
                <c:pt idx="26">
                  <c:v>2.4367212734108994E-6</c:v>
                </c:pt>
                <c:pt idx="27">
                  <c:v>-4.7995217273457259E-7</c:v>
                </c:pt>
                <c:pt idx="28">
                  <c:v>-3.4047036890300162E-6</c:v>
                </c:pt>
                <c:pt idx="29">
                  <c:v>-6.3225695368301709E-6</c:v>
                </c:pt>
                <c:pt idx="30">
                  <c:v>-9.2211583628811161E-6</c:v>
                </c:pt>
                <c:pt idx="31">
                  <c:v>-1.2090417847476781E-5</c:v>
                </c:pt>
                <c:pt idx="32">
                  <c:v>-1.4922404154342077E-5</c:v>
                </c:pt>
                <c:pt idx="33">
                  <c:v>-1.7711054182239784E-5</c:v>
                </c:pt>
                <c:pt idx="34">
                  <c:v>-2.0451960618304111E-5</c:v>
                </c:pt>
                <c:pt idx="35">
                  <c:v>-2.3142149793099802E-5</c:v>
                </c:pt>
                <c:pt idx="36">
                  <c:v>-2.577986233740439E-5</c:v>
                </c:pt>
                <c:pt idx="37">
                  <c:v>-2.8364336640721743E-5</c:v>
                </c:pt>
                <c:pt idx="38">
                  <c:v>-3.0895595111512798E-5</c:v>
                </c:pt>
                <c:pt idx="39">
                  <c:v>-3.3374233239158777E-5</c:v>
                </c:pt>
                <c:pt idx="40">
                  <c:v>-3.5801211457647336E-5</c:v>
                </c:pt>
                <c:pt idx="41">
                  <c:v>-3.8177649810981984E-5</c:v>
                </c:pt>
                <c:pt idx="42">
                  <c:v>-4.0504625420322889E-5</c:v>
                </c:pt>
                <c:pt idx="43">
                  <c:v>-4.2782972752845855E-5</c:v>
                </c:pt>
                <c:pt idx="44">
                  <c:v>-4.5013086692330748E-5</c:v>
                </c:pt>
                <c:pt idx="45">
                  <c:v>-4.7194728411479025E-5</c:v>
                </c:pt>
                <c:pt idx="46">
                  <c:v>-4.9326834045946086E-5</c:v>
                </c:pt>
                <c:pt idx="47">
                  <c:v>-5.1407326170112272E-5</c:v>
                </c:pt>
                <c:pt idx="48">
                  <c:v>-5.3432928074568787E-5</c:v>
                </c:pt>
                <c:pt idx="49">
                  <c:v>-5.5398980845336091E-5</c:v>
                </c:pt>
                <c:pt idx="50">
                  <c:v>-5.7299263244799272E-5</c:v>
                </c:pt>
                <c:pt idx="51">
                  <c:v>-5.9125814394382512E-5</c:v>
                </c:pt>
                <c:pt idx="52">
                  <c:v>-6.0868759258934452E-5</c:v>
                </c:pt>
                <c:pt idx="53">
                  <c:v>-6.2516136932849292E-5</c:v>
                </c:pt>
                <c:pt idx="54">
                  <c:v>-6.4053731727907681E-5</c:v>
                </c:pt>
                <c:pt idx="55">
                  <c:v>-6.5464907062842286E-5</c:v>
                </c:pt>
                <c:pt idx="56">
                  <c:v>-6.6730442154645044E-5</c:v>
                </c:pt>
                <c:pt idx="57">
                  <c:v>-6.782837151156484E-5</c:v>
                </c:pt>
                <c:pt idx="58">
                  <c:v>-6.8733827227871375E-5</c:v>
                </c:pt>
                <c:pt idx="59">
                  <c:v>-6.9418884080317138E-5</c:v>
                </c:pt>
                <c:pt idx="60">
                  <c:v>-6.9852407426331003E-5</c:v>
                </c:pt>
                <c:pt idx="61">
                  <c:v>-6.9999903903944619E-5</c:v>
                </c:pt>
                <c:pt idx="62">
                  <c:v>-6.9823374933441199E-5</c:v>
                </c:pt>
                <c:pt idx="63">
                  <c:v>-6.9281173020715434E-5</c:v>
                </c:pt>
                <c:pt idx="64">
                  <c:v>-6.8327860862387233E-5</c:v>
                </c:pt>
                <c:pt idx="65">
                  <c:v>-6.6914073252614671E-5</c:v>
                </c:pt>
                <c:pt idx="66">
                  <c:v>-6.4986381791640164E-5</c:v>
                </c:pt>
                <c:pt idx="67">
                  <c:v>-6.2487162396080294E-5</c:v>
                </c:pt>
                <c:pt idx="68">
                  <c:v>-5.9354465610904204E-5</c:v>
                </c:pt>
                <c:pt idx="69">
                  <c:v>-5.5521889723182091E-5</c:v>
                </c:pt>
                <c:pt idx="70">
                  <c:v>-5.0918456677507092E-5</c:v>
                </c:pt>
                <c:pt idx="71">
                  <c:v>-4.5468490793197023E-5</c:v>
                </c:pt>
                <c:pt idx="72">
                  <c:v>-3.9091500283188596E-5</c:v>
                </c:pt>
                <c:pt idx="73">
                  <c:v>-3.1702061574658582E-5</c:v>
                </c:pt>
                <c:pt idx="74">
                  <c:v>-2.3209706431378212E-5</c:v>
                </c:pt>
                <c:pt idx="75">
                  <c:v>-1.3518811877797564E-5</c:v>
                </c:pt>
                <c:pt idx="76">
                  <c:v>-2.5284929248438868E-6</c:v>
                </c:pt>
                <c:pt idx="77">
                  <c:v>9.8675019025533373E-6</c:v>
                </c:pt>
                <c:pt idx="78">
                  <c:v>2.3780892236199331E-5</c:v>
                </c:pt>
                <c:pt idx="79">
                  <c:v>3.9328964733653112E-5</c:v>
                </c:pt>
                <c:pt idx="80">
                  <c:v>5.6634669145535246E-5</c:v>
                </c:pt>
                <c:pt idx="81">
                  <c:v>7.5826711581085019E-5</c:v>
                </c:pt>
                <c:pt idx="82">
                  <c:v>9.7039644972017326E-5</c:v>
                </c:pt>
                <c:pt idx="83">
                  <c:v>1.2041395673460014E-4</c:v>
                </c:pt>
                <c:pt idx="84">
                  <c:v>1.4609615363011779E-4</c:v>
                </c:pt>
                <c:pt idx="85">
                  <c:v>1.7423884382346784E-4</c:v>
                </c:pt>
                <c:pt idx="86">
                  <c:v>2.050008161401486E-4</c:v>
                </c:pt>
                <c:pt idx="87">
                  <c:v>2.3854711652145888E-4</c:v>
                </c:pt>
                <c:pt idx="88">
                  <c:v>2.7504912167798006E-4</c:v>
                </c:pt>
                <c:pt idx="89">
                  <c:v>3.1468460994135174E-4</c:v>
                </c:pt>
                <c:pt idx="90">
                  <c:v>3.5763782931432951E-4</c:v>
                </c:pt>
                <c:pt idx="91">
                  <c:v>4.0409956271905949E-4</c:v>
                </c:pt>
                <c:pt idx="92">
                  <c:v>4.5426719044369028E-4</c:v>
                </c:pt>
                <c:pt idx="93">
                  <c:v>5.0834474978723836E-4</c:v>
                </c:pt>
                <c:pt idx="94">
                  <c:v>5.6654299190272788E-4</c:v>
                </c:pt>
                <c:pt idx="95">
                  <c:v>6.2907943583857058E-4</c:v>
                </c:pt>
                <c:pt idx="96">
                  <c:v>6.9617841977831735E-4</c:v>
                </c:pt>
                <c:pt idx="97">
                  <c:v>7.6807114947853952E-4</c:v>
                </c:pt>
                <c:pt idx="98">
                  <c:v>8.4499574390513115E-4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6F83-41E4-93FE-45F5765C2EE0}"/>
            </c:ext>
          </c:extLst>
        </c:ser>
        <c:ser>
          <c:idx val="24"/>
          <c:order val="24"/>
          <c:marker>
            <c:symbol val="none"/>
          </c:marker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bones'!$NM$4:$NM$104</c:f>
              <c:numCache>
                <c:formatCode>General</c:formatCode>
                <c:ptCount val="101"/>
                <c:pt idx="0">
                  <c:v>2.0000000000000001E-4</c:v>
                </c:pt>
                <c:pt idx="1">
                  <c:v>2.169369294251307E-4</c:v>
                </c:pt>
                <c:pt idx="2">
                  <c:v>2.3177123101250792E-4</c:v>
                </c:pt>
                <c:pt idx="3">
                  <c:v>2.4465212872766372E-4</c:v>
                </c:pt>
                <c:pt idx="4">
                  <c:v>2.5572096555776658E-4</c:v>
                </c:pt>
                <c:pt idx="5">
                  <c:v>2.6511142779202408E-4</c:v>
                </c:pt>
                <c:pt idx="6">
                  <c:v>2.7294976790122316E-4</c:v>
                </c:pt>
                <c:pt idx="7">
                  <c:v>2.7935502601640736E-4</c:v>
                </c:pt>
                <c:pt idx="8">
                  <c:v>2.8443925000669128E-4</c:v>
                </c:pt>
                <c:pt idx="9">
                  <c:v>2.883077141562127E-4</c:v>
                </c:pt>
                <c:pt idx="10">
                  <c:v>2.910591364402213E-4</c:v>
                </c:pt>
                <c:pt idx="11">
                  <c:v>2.927858944003055E-4</c:v>
                </c:pt>
                <c:pt idx="12">
                  <c:v>2.9357423961875556E-4</c:v>
                </c:pt>
                <c:pt idx="13">
                  <c:v>2.9350451079206477E-4</c:v>
                </c:pt>
                <c:pt idx="14">
                  <c:v>2.9265134540356762E-4</c:v>
                </c:pt>
                <c:pt idx="15">
                  <c:v>2.9108388999521482E-4</c:v>
                </c:pt>
                <c:pt idx="16">
                  <c:v>2.8886600903848647E-4</c:v>
                </c:pt>
                <c:pt idx="17">
                  <c:v>2.8605649240444152E-4</c:v>
                </c:pt>
                <c:pt idx="18">
                  <c:v>2.8270926143290518E-4</c:v>
                </c:pt>
                <c:pt idx="19">
                  <c:v>2.7887357360079318E-4</c:v>
                </c:pt>
                <c:pt idx="20">
                  <c:v>2.7459422578957364E-4</c:v>
                </c:pt>
                <c:pt idx="21">
                  <c:v>2.6991175615186591E-4</c:v>
                </c:pt>
                <c:pt idx="22">
                  <c:v>2.6486264457717629E-4</c:v>
                </c:pt>
                <c:pt idx="23">
                  <c:v>2.5947951175677288E-4</c:v>
                </c:pt>
                <c:pt idx="24">
                  <c:v>2.5379131684769463E-4</c:v>
                </c:pt>
                <c:pt idx="25">
                  <c:v>2.4782355373590022E-4</c:v>
                </c:pt>
                <c:pt idx="26">
                  <c:v>2.4159844589855296E-4</c:v>
                </c:pt>
                <c:pt idx="27">
                  <c:v>2.3513513986544361E-4</c:v>
                </c:pt>
                <c:pt idx="28">
                  <c:v>2.2844989727955026E-4</c:v>
                </c:pt>
                <c:pt idx="29">
                  <c:v>2.2155628555673424E-4</c:v>
                </c:pt>
                <c:pt idx="30">
                  <c:v>2.1446536714457557E-4</c:v>
                </c:pt>
                <c:pt idx="31">
                  <c:v>2.0718588738034418E-4</c:v>
                </c:pt>
                <c:pt idx="32">
                  <c:v>1.9972446094810824E-4</c:v>
                </c:pt>
                <c:pt idx="33">
                  <c:v>1.9208575693498069E-4</c:v>
                </c:pt>
                <c:pt idx="34">
                  <c:v>1.8427268248650232E-4</c:v>
                </c:pt>
                <c:pt idx="35">
                  <c:v>1.7628656506116238E-4</c:v>
                </c:pt>
                <c:pt idx="36">
                  <c:v>1.6812733328405642E-4</c:v>
                </c:pt>
                <c:pt idx="37">
                  <c:v>1.5979369639968088E-4</c:v>
                </c:pt>
                <c:pt idx="38">
                  <c:v>1.512833223238664E-4</c:v>
                </c:pt>
                <c:pt idx="39">
                  <c:v>1.4259301429484658E-4</c:v>
                </c:pt>
                <c:pt idx="40">
                  <c:v>1.3371888612346446E-4</c:v>
                </c:pt>
                <c:pt idx="41">
                  <c:v>1.2465653604251911E-4</c:v>
                </c:pt>
                <c:pt idx="42">
                  <c:v>1.1540121915524259E-4</c:v>
                </c:pt>
                <c:pt idx="43">
                  <c:v>1.0594801848292195E-4</c:v>
                </c:pt>
                <c:pt idx="44">
                  <c:v>9.6292014611656522E-5</c:v>
                </c:pt>
                <c:pt idx="45">
                  <c:v>8.6428453938245032E-5</c:v>
                </c:pt>
                <c:pt idx="46">
                  <c:v>7.6352915515222271E-5</c:v>
                </c:pt>
                <c:pt idx="47">
                  <c:v>6.6061476495022899E-5</c:v>
                </c:pt>
                <c:pt idx="48">
                  <c:v>5.5550876173289353E-5</c:v>
                </c:pt>
                <c:pt idx="49">
                  <c:v>4.4818678631309341E-5</c:v>
                </c:pt>
                <c:pt idx="50">
                  <c:v>3.3863433977601032E-5</c:v>
                </c:pt>
                <c:pt idx="51">
                  <c:v>2.2684838188625551E-5</c:v>
                </c:pt>
                <c:pt idx="52">
                  <c:v>1.1283891548642618E-5</c:v>
                </c:pt>
                <c:pt idx="53">
                  <c:v>-3.369443112985948E-7</c:v>
                </c:pt>
                <c:pt idx="54">
                  <c:v>-1.2173590775232398E-5</c:v>
                </c:pt>
                <c:pt idx="55">
                  <c:v>-2.4220198005004762E-5</c:v>
                </c:pt>
                <c:pt idx="56">
                  <c:v>-3.6468992103881988E-5</c:v>
                </c:pt>
                <c:pt idx="57">
                  <c:v>-4.8910123680997699E-5</c:v>
                </c:pt>
                <c:pt idx="58">
                  <c:v>-6.1531517816685314E-5</c:v>
                </c:pt>
                <c:pt idx="59">
                  <c:v>-7.4318725428655679E-5</c:v>
                </c:pt>
                <c:pt idx="60">
                  <c:v>-8.7254776039052913E-5</c:v>
                </c:pt>
                <c:pt idx="61">
                  <c:v>-1.0032003194235497E-4</c:v>
                </c:pt>
                <c:pt idx="62">
                  <c:v>-1.1349204377415883E-4</c:v>
                </c:pt>
                <c:pt idx="63">
                  <c:v>-1.267454074808078E-4</c:v>
                </c:pt>
                <c:pt idx="64">
                  <c:v>-1.4005162268989233E-4</c:v>
                </c:pt>
                <c:pt idx="65">
                  <c:v>-1.5337895248161842E-4</c:v>
                </c:pt>
                <c:pt idx="66">
                  <c:v>-1.6669228456101846E-4</c:v>
                </c:pt>
                <c:pt idx="67">
                  <c:v>-1.7995299383105241E-4</c:v>
                </c:pt>
                <c:pt idx="68">
                  <c:v>-1.9311880636655536E-4</c:v>
                </c:pt>
                <c:pt idx="69">
                  <c:v>-2.0614366478903509E-4</c:v>
                </c:pt>
                <c:pt idx="70">
                  <c:v>-2.1897759504236765E-4</c:v>
                </c:pt>
                <c:pt idx="71">
                  <c:v>-2.3156657456932655E-4</c:v>
                </c:pt>
                <c:pt idx="72">
                  <c:v>-2.4385240188898238E-4</c:v>
                </c:pt>
                <c:pt idx="73">
                  <c:v>-2.5577256757496807E-4</c:v>
                </c:pt>
                <c:pt idx="74">
                  <c:v>-2.6726012663460662E-4</c:v>
                </c:pt>
                <c:pt idx="75">
                  <c:v>-2.7824357228889657E-4</c:v>
                </c:pt>
                <c:pt idx="76">
                  <c:v>-2.8864671115337072E-4</c:v>
                </c:pt>
                <c:pt idx="77">
                  <c:v>-2.9838853981980064E-4</c:v>
                </c:pt>
                <c:pt idx="78">
                  <c:v>-3.0738312283878661E-4</c:v>
                </c:pt>
                <c:pt idx="79">
                  <c:v>-3.1553947210318162E-4</c:v>
                </c:pt>
                <c:pt idx="80">
                  <c:v>-3.2276142763241241E-4</c:v>
                </c:pt>
                <c:pt idx="81">
                  <c:v>-3.2894753975763519E-4</c:v>
                </c:pt>
                <c:pt idx="82">
                  <c:v>-3.3399095270774868E-4</c:v>
                </c:pt>
                <c:pt idx="83">
                  <c:v>-3.3777928959633234E-4</c:v>
                </c:pt>
                <c:pt idx="84">
                  <c:v>-3.4019453880933324E-4</c:v>
                </c:pt>
                <c:pt idx="85">
                  <c:v>-3.411129417937494E-4</c:v>
                </c:pt>
                <c:pt idx="86">
                  <c:v>-3.4040488224706576E-4</c:v>
                </c:pt>
                <c:pt idx="87">
                  <c:v>-3.3793477670759746E-4</c:v>
                </c:pt>
                <c:pt idx="88">
                  <c:v>-3.335609665457228E-4</c:v>
                </c:pt>
                <c:pt idx="89">
                  <c:v>-3.2713561135593505E-4</c:v>
                </c:pt>
                <c:pt idx="90">
                  <c:v>-3.1850458374974185E-4</c:v>
                </c:pt>
                <c:pt idx="91">
                  <c:v>-3.0750736554953221E-4</c:v>
                </c:pt>
                <c:pt idx="92">
                  <c:v>-2.9397694538315234E-4</c:v>
                </c:pt>
                <c:pt idx="93">
                  <c:v>-2.7773971767948034E-4</c:v>
                </c:pt>
                <c:pt idx="94">
                  <c:v>-2.5861538306477078E-4</c:v>
                </c:pt>
                <c:pt idx="95">
                  <c:v>-2.3641685015993183E-4</c:v>
                </c:pt>
                <c:pt idx="96">
                  <c:v>-2.1095013877858431E-4</c:v>
                </c:pt>
                <c:pt idx="97">
                  <c:v>-1.8201428452610966E-4</c:v>
                </c:pt>
                <c:pt idx="98">
                  <c:v>-1.4940124479939434E-4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6F83-41E4-93FE-45F5765C2EE0}"/>
            </c:ext>
          </c:extLst>
        </c:ser>
        <c:ser>
          <c:idx val="25"/>
          <c:order val="25"/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fresh bones'!$NR$4:$NR$104</c:f>
                <c:numCache>
                  <c:formatCode>General</c:formatCode>
                  <c:ptCount val="101"/>
                  <c:pt idx="0">
                    <c:v>4.1767081289317647E-4</c:v>
                  </c:pt>
                  <c:pt idx="1">
                    <c:v>6.0380475407972943E-4</c:v>
                  </c:pt>
                  <c:pt idx="2">
                    <c:v>7.7682099448605655E-4</c:v>
                  </c:pt>
                  <c:pt idx="3">
                    <c:v>9.2868163508194438E-4</c:v>
                  </c:pt>
                  <c:pt idx="4">
                    <c:v>1.0589096710807173E-3</c:v>
                  </c:pt>
                  <c:pt idx="5">
                    <c:v>1.1688490980946509E-3</c:v>
                  </c:pt>
                  <c:pt idx="6">
                    <c:v>1.2603491838572274E-3</c:v>
                  </c:pt>
                  <c:pt idx="7">
                    <c:v>1.335365996227278E-3</c:v>
                  </c:pt>
                  <c:pt idx="8">
                    <c:v>1.3958182865442704E-3</c:v>
                  </c:pt>
                  <c:pt idx="9">
                    <c:v>1.4435298657507081E-3</c:v>
                  </c:pt>
                  <c:pt idx="10">
                    <c:v>1.480206031792791E-3</c:v>
                  </c:pt>
                  <c:pt idx="11">
                    <c:v>1.5074249398869767E-3</c:v>
                  </c:pt>
                  <c:pt idx="12">
                    <c:v>1.5266360865626946E-3</c:v>
                  </c:pt>
                  <c:pt idx="13">
                    <c:v>1.5391623887264186E-3</c:v>
                  </c:pt>
                  <c:pt idx="14">
                    <c:v>1.5462041527491551E-3</c:v>
                  </c:pt>
                  <c:pt idx="15">
                    <c:v>1.54884405396625E-3</c:v>
                  </c:pt>
                  <c:pt idx="16">
                    <c:v>1.5480526478728819E-3</c:v>
                  </c:pt>
                  <c:pt idx="17">
                    <c:v>1.5446941401544869E-3</c:v>
                  </c:pt>
                  <c:pt idx="18">
                    <c:v>1.5395322537406133E-3</c:v>
                  </c:pt>
                  <c:pt idx="19">
                    <c:v>1.5332360938105523E-3</c:v>
                  </c:pt>
                  <c:pt idx="20">
                    <c:v>1.5263859488046131E-3</c:v>
                  </c:pt>
                  <c:pt idx="21">
                    <c:v>1.519478988551553E-3</c:v>
                  </c:pt>
                  <c:pt idx="22">
                    <c:v>1.512934835661694E-3</c:v>
                  </c:pt>
                  <c:pt idx="23">
                    <c:v>1.5071009965760219E-3</c:v>
                  </c:pt>
                  <c:pt idx="24">
                    <c:v>1.5022581458104239E-3</c:v>
                  </c:pt>
                  <c:pt idx="25">
                    <c:v>1.4986252618801751E-3</c:v>
                  </c:pt>
                  <c:pt idx="26">
                    <c:v>1.4963646165942028E-3</c:v>
                  </c:pt>
                  <c:pt idx="27">
                    <c:v>1.4955866211375272E-3</c:v>
                  </c:pt>
                  <c:pt idx="28">
                    <c:v>1.4963545328245766E-3</c:v>
                  </c:pt>
                  <c:pt idx="29">
                    <c:v>1.4986890258356085E-3</c:v>
                  </c:pt>
                  <c:pt idx="30">
                    <c:v>1.5025726279209763E-3</c:v>
                  </c:pt>
                  <c:pt idx="31">
                    <c:v>1.507954023287924E-3</c:v>
                  </c:pt>
                  <c:pt idx="32">
                    <c:v>1.514752219992237E-3</c:v>
                  </c:pt>
                  <c:pt idx="33">
                    <c:v>1.5228605784271796E-3</c:v>
                  </c:pt>
                  <c:pt idx="34">
                    <c:v>1.5321506961490444E-3</c:v>
                  </c:pt>
                  <c:pt idx="35">
                    <c:v>1.5424761434248259E-3</c:v>
                  </c:pt>
                  <c:pt idx="36">
                    <c:v>1.5536760435628358E-3</c:v>
                  </c:pt>
                  <c:pt idx="37">
                    <c:v>1.5655784922396208E-3</c:v>
                  </c:pt>
                  <c:pt idx="38">
                    <c:v>1.5780038105609555E-3</c:v>
                  </c:pt>
                  <c:pt idx="39">
                    <c:v>1.5907676273570765E-3</c:v>
                  </c:pt>
                  <c:pt idx="40">
                    <c:v>1.6036837870780404E-3</c:v>
                  </c:pt>
                  <c:pt idx="41">
                    <c:v>1.6165670805067139E-3</c:v>
                  </c:pt>
                  <c:pt idx="42">
                    <c:v>1.6292357962550239E-3</c:v>
                  </c:pt>
                  <c:pt idx="43">
                    <c:v>1.6415140915967067E-3</c:v>
                  </c:pt>
                  <c:pt idx="44">
                    <c:v>1.6532341815880347E-3</c:v>
                  </c:pt>
                  <c:pt idx="45">
                    <c:v>1.6642383456329157E-3</c:v>
                  </c:pt>
                  <c:pt idx="46">
                    <c:v>1.674380750673698E-3</c:v>
                  </c:pt>
                  <c:pt idx="47">
                    <c:v>1.6835290900558751E-3</c:v>
                  </c:pt>
                  <c:pt idx="48">
                    <c:v>1.6915660368554452E-3</c:v>
                  </c:pt>
                  <c:pt idx="49">
                    <c:v>1.6983905101028399E-3</c:v>
                  </c:pt>
                  <c:pt idx="50">
                    <c:v>1.7039187519205948E-3</c:v>
                  </c:pt>
                  <c:pt idx="51">
                    <c:v>1.7080852131493829E-3</c:v>
                  </c:pt>
                  <c:pt idx="52">
                    <c:v>1.7108432446053493E-3</c:v>
                  </c:pt>
                  <c:pt idx="53">
                    <c:v>1.7121655907358373E-3</c:v>
                  </c:pt>
                  <c:pt idx="54">
                    <c:v>1.7120446821681174E-3</c:v>
                  </c:pt>
                  <c:pt idx="55">
                    <c:v>1.7104927235452178E-3</c:v>
                  </c:pt>
                  <c:pt idx="56">
                    <c:v>1.7075415731833546E-3</c:v>
                  </c:pt>
                  <c:pt idx="57">
                    <c:v>1.7032424115685967E-3</c:v>
                  </c:pt>
                  <c:pt idx="58">
                    <c:v>1.6976651966390196E-3</c:v>
                  </c:pt>
                  <c:pt idx="59">
                    <c:v>1.6908979053071643E-3</c:v>
                  </c:pt>
                  <c:pt idx="60">
                    <c:v>1.6830455628998461E-3</c:v>
                  </c:pt>
                  <c:pt idx="61">
                    <c:v>1.6742290652694723E-3</c:v>
                  </c:pt>
                  <c:pt idx="62">
                    <c:v>1.6645838023931726E-3</c:v>
                  </c:pt>
                  <c:pt idx="63">
                    <c:v>1.6542580974054052E-3</c:v>
                  </c:pt>
                  <c:pt idx="64">
                    <c:v>1.6434114812317222E-3</c:v>
                  </c:pt>
                  <c:pt idx="65">
                    <c:v>1.6322128302158092E-3</c:v>
                  </c:pt>
                  <c:pt idx="66">
                    <c:v>1.6208384021194821E-3</c:v>
                  </c:pt>
                  <c:pt idx="67">
                    <c:v>1.6094698141944158E-3</c:v>
                  </c:pt>
                  <c:pt idx="68">
                    <c:v>1.5982920150185399E-3</c:v>
                  </c:pt>
                  <c:pt idx="69">
                    <c:v>1.5874913085639315E-3</c:v>
                  </c:pt>
                  <c:pt idx="70">
                    <c:v>1.577253493410616E-3</c:v>
                  </c:pt>
                  <c:pt idx="71">
                    <c:v>1.5677621808965739E-3</c:v>
                  </c:pt>
                  <c:pt idx="72">
                    <c:v>1.5591973520363632E-3</c:v>
                  </c:pt>
                  <c:pt idx="73">
                    <c:v>1.5517342031534309E-3</c:v>
                  </c:pt>
                  <c:pt idx="74">
                    <c:v>1.5455423136578267E-3</c:v>
                  </c:pt>
                  <c:pt idx="75">
                    <c:v>1.5407851461739976E-3</c:v>
                  </c:pt>
                  <c:pt idx="76">
                    <c:v>1.5376198600552929E-3</c:v>
                  </c:pt>
                  <c:pt idx="77">
                    <c:v>1.5361973859314259E-3</c:v>
                  </c:pt>
                  <c:pt idx="78">
                    <c:v>1.5366626740809836E-3</c:v>
                  </c:pt>
                  <c:pt idx="79">
                    <c:v>1.5391549966967113E-3</c:v>
                  </c:pt>
                  <c:pt idx="80">
                    <c:v>1.543808157769459E-3</c:v>
                  </c:pt>
                  <c:pt idx="81">
                    <c:v>1.5507504487623208E-3</c:v>
                  </c:pt>
                  <c:pt idx="82">
                    <c:v>1.5601041875673081E-3</c:v>
                  </c:pt>
                  <c:pt idx="83">
                    <c:v>1.5719846956036895E-3</c:v>
                  </c:pt>
                  <c:pt idx="84">
                    <c:v>1.5864986049839E-3</c:v>
                  </c:pt>
                  <c:pt idx="85">
                    <c:v>1.6037414441572601E-3</c:v>
                  </c:pt>
                  <c:pt idx="86">
                    <c:v>1.6237945238146384E-3</c:v>
                  </c:pt>
                  <c:pt idx="87">
                    <c:v>1.6467212304451476E-3</c:v>
                  </c:pt>
                  <c:pt idx="88">
                    <c:v>1.6725629264783646E-3</c:v>
                  </c:pt>
                  <c:pt idx="89">
                    <c:v>1.7013347464190926E-3</c:v>
                  </c:pt>
                  <c:pt idx="90">
                    <c:v>1.7330216614307164E-3</c:v>
                  </c:pt>
                  <c:pt idx="91">
                    <c:v>1.767575256127989E-3</c:v>
                  </c:pt>
                  <c:pt idx="92">
                    <c:v>1.8049117199500891E-3</c:v>
                  </c:pt>
                  <c:pt idx="93">
                    <c:v>1.8449116044668085E-3</c:v>
                  </c:pt>
                  <c:pt idx="94">
                    <c:v>1.8874219444340568E-3</c:v>
                  </c:pt>
                  <c:pt idx="95">
                    <c:v>1.9322613945175666E-3</c:v>
                  </c:pt>
                  <c:pt idx="96">
                    <c:v>1.9792291068833614E-3</c:v>
                  </c:pt>
                  <c:pt idx="97">
                    <c:v>2.0281181778735707E-3</c:v>
                  </c:pt>
                  <c:pt idx="98">
                    <c:v>2.0787346313939164E-3</c:v>
                  </c:pt>
                </c:numCache>
              </c:numRef>
            </c:plus>
            <c:minus>
              <c:numRef>
                <c:f>'Data fresh bones'!$NR$4:$NR$104</c:f>
                <c:numCache>
                  <c:formatCode>General</c:formatCode>
                  <c:ptCount val="101"/>
                  <c:pt idx="0">
                    <c:v>4.1767081289317647E-4</c:v>
                  </c:pt>
                  <c:pt idx="1">
                    <c:v>6.0380475407972943E-4</c:v>
                  </c:pt>
                  <c:pt idx="2">
                    <c:v>7.7682099448605655E-4</c:v>
                  </c:pt>
                  <c:pt idx="3">
                    <c:v>9.2868163508194438E-4</c:v>
                  </c:pt>
                  <c:pt idx="4">
                    <c:v>1.0589096710807173E-3</c:v>
                  </c:pt>
                  <c:pt idx="5">
                    <c:v>1.1688490980946509E-3</c:v>
                  </c:pt>
                  <c:pt idx="6">
                    <c:v>1.2603491838572274E-3</c:v>
                  </c:pt>
                  <c:pt idx="7">
                    <c:v>1.335365996227278E-3</c:v>
                  </c:pt>
                  <c:pt idx="8">
                    <c:v>1.3958182865442704E-3</c:v>
                  </c:pt>
                  <c:pt idx="9">
                    <c:v>1.4435298657507081E-3</c:v>
                  </c:pt>
                  <c:pt idx="10">
                    <c:v>1.480206031792791E-3</c:v>
                  </c:pt>
                  <c:pt idx="11">
                    <c:v>1.5074249398869767E-3</c:v>
                  </c:pt>
                  <c:pt idx="12">
                    <c:v>1.5266360865626946E-3</c:v>
                  </c:pt>
                  <c:pt idx="13">
                    <c:v>1.5391623887264186E-3</c:v>
                  </c:pt>
                  <c:pt idx="14">
                    <c:v>1.5462041527491551E-3</c:v>
                  </c:pt>
                  <c:pt idx="15">
                    <c:v>1.54884405396625E-3</c:v>
                  </c:pt>
                  <c:pt idx="16">
                    <c:v>1.5480526478728819E-3</c:v>
                  </c:pt>
                  <c:pt idx="17">
                    <c:v>1.5446941401544869E-3</c:v>
                  </c:pt>
                  <c:pt idx="18">
                    <c:v>1.5395322537406133E-3</c:v>
                  </c:pt>
                  <c:pt idx="19">
                    <c:v>1.5332360938105523E-3</c:v>
                  </c:pt>
                  <c:pt idx="20">
                    <c:v>1.5263859488046131E-3</c:v>
                  </c:pt>
                  <c:pt idx="21">
                    <c:v>1.519478988551553E-3</c:v>
                  </c:pt>
                  <c:pt idx="22">
                    <c:v>1.512934835661694E-3</c:v>
                  </c:pt>
                  <c:pt idx="23">
                    <c:v>1.5071009965760219E-3</c:v>
                  </c:pt>
                  <c:pt idx="24">
                    <c:v>1.5022581458104239E-3</c:v>
                  </c:pt>
                  <c:pt idx="25">
                    <c:v>1.4986252618801751E-3</c:v>
                  </c:pt>
                  <c:pt idx="26">
                    <c:v>1.4963646165942028E-3</c:v>
                  </c:pt>
                  <c:pt idx="27">
                    <c:v>1.4955866211375272E-3</c:v>
                  </c:pt>
                  <c:pt idx="28">
                    <c:v>1.4963545328245766E-3</c:v>
                  </c:pt>
                  <c:pt idx="29">
                    <c:v>1.4986890258356085E-3</c:v>
                  </c:pt>
                  <c:pt idx="30">
                    <c:v>1.5025726279209763E-3</c:v>
                  </c:pt>
                  <c:pt idx="31">
                    <c:v>1.507954023287924E-3</c:v>
                  </c:pt>
                  <c:pt idx="32">
                    <c:v>1.514752219992237E-3</c:v>
                  </c:pt>
                  <c:pt idx="33">
                    <c:v>1.5228605784271796E-3</c:v>
                  </c:pt>
                  <c:pt idx="34">
                    <c:v>1.5321506961490444E-3</c:v>
                  </c:pt>
                  <c:pt idx="35">
                    <c:v>1.5424761434248259E-3</c:v>
                  </c:pt>
                  <c:pt idx="36">
                    <c:v>1.5536760435628358E-3</c:v>
                  </c:pt>
                  <c:pt idx="37">
                    <c:v>1.5655784922396208E-3</c:v>
                  </c:pt>
                  <c:pt idx="38">
                    <c:v>1.5780038105609555E-3</c:v>
                  </c:pt>
                  <c:pt idx="39">
                    <c:v>1.5907676273570765E-3</c:v>
                  </c:pt>
                  <c:pt idx="40">
                    <c:v>1.6036837870780404E-3</c:v>
                  </c:pt>
                  <c:pt idx="41">
                    <c:v>1.6165670805067139E-3</c:v>
                  </c:pt>
                  <c:pt idx="42">
                    <c:v>1.6292357962550239E-3</c:v>
                  </c:pt>
                  <c:pt idx="43">
                    <c:v>1.6415140915967067E-3</c:v>
                  </c:pt>
                  <c:pt idx="44">
                    <c:v>1.6532341815880347E-3</c:v>
                  </c:pt>
                  <c:pt idx="45">
                    <c:v>1.6642383456329157E-3</c:v>
                  </c:pt>
                  <c:pt idx="46">
                    <c:v>1.674380750673698E-3</c:v>
                  </c:pt>
                  <c:pt idx="47">
                    <c:v>1.6835290900558751E-3</c:v>
                  </c:pt>
                  <c:pt idx="48">
                    <c:v>1.6915660368554452E-3</c:v>
                  </c:pt>
                  <c:pt idx="49">
                    <c:v>1.6983905101028399E-3</c:v>
                  </c:pt>
                  <c:pt idx="50">
                    <c:v>1.7039187519205948E-3</c:v>
                  </c:pt>
                  <c:pt idx="51">
                    <c:v>1.7080852131493829E-3</c:v>
                  </c:pt>
                  <c:pt idx="52">
                    <c:v>1.7108432446053493E-3</c:v>
                  </c:pt>
                  <c:pt idx="53">
                    <c:v>1.7121655907358373E-3</c:v>
                  </c:pt>
                  <c:pt idx="54">
                    <c:v>1.7120446821681174E-3</c:v>
                  </c:pt>
                  <c:pt idx="55">
                    <c:v>1.7104927235452178E-3</c:v>
                  </c:pt>
                  <c:pt idx="56">
                    <c:v>1.7075415731833546E-3</c:v>
                  </c:pt>
                  <c:pt idx="57">
                    <c:v>1.7032424115685967E-3</c:v>
                  </c:pt>
                  <c:pt idx="58">
                    <c:v>1.6976651966390196E-3</c:v>
                  </c:pt>
                  <c:pt idx="59">
                    <c:v>1.6908979053071643E-3</c:v>
                  </c:pt>
                  <c:pt idx="60">
                    <c:v>1.6830455628998461E-3</c:v>
                  </c:pt>
                  <c:pt idx="61">
                    <c:v>1.6742290652694723E-3</c:v>
                  </c:pt>
                  <c:pt idx="62">
                    <c:v>1.6645838023931726E-3</c:v>
                  </c:pt>
                  <c:pt idx="63">
                    <c:v>1.6542580974054052E-3</c:v>
                  </c:pt>
                  <c:pt idx="64">
                    <c:v>1.6434114812317222E-3</c:v>
                  </c:pt>
                  <c:pt idx="65">
                    <c:v>1.6322128302158092E-3</c:v>
                  </c:pt>
                  <c:pt idx="66">
                    <c:v>1.6208384021194821E-3</c:v>
                  </c:pt>
                  <c:pt idx="67">
                    <c:v>1.6094698141944158E-3</c:v>
                  </c:pt>
                  <c:pt idx="68">
                    <c:v>1.5982920150185399E-3</c:v>
                  </c:pt>
                  <c:pt idx="69">
                    <c:v>1.5874913085639315E-3</c:v>
                  </c:pt>
                  <c:pt idx="70">
                    <c:v>1.577253493410616E-3</c:v>
                  </c:pt>
                  <c:pt idx="71">
                    <c:v>1.5677621808965739E-3</c:v>
                  </c:pt>
                  <c:pt idx="72">
                    <c:v>1.5591973520363632E-3</c:v>
                  </c:pt>
                  <c:pt idx="73">
                    <c:v>1.5517342031534309E-3</c:v>
                  </c:pt>
                  <c:pt idx="74">
                    <c:v>1.5455423136578267E-3</c:v>
                  </c:pt>
                  <c:pt idx="75">
                    <c:v>1.5407851461739976E-3</c:v>
                  </c:pt>
                  <c:pt idx="76">
                    <c:v>1.5376198600552929E-3</c:v>
                  </c:pt>
                  <c:pt idx="77">
                    <c:v>1.5361973859314259E-3</c:v>
                  </c:pt>
                  <c:pt idx="78">
                    <c:v>1.5366626740809836E-3</c:v>
                  </c:pt>
                  <c:pt idx="79">
                    <c:v>1.5391549966967113E-3</c:v>
                  </c:pt>
                  <c:pt idx="80">
                    <c:v>1.543808157769459E-3</c:v>
                  </c:pt>
                  <c:pt idx="81">
                    <c:v>1.5507504487623208E-3</c:v>
                  </c:pt>
                  <c:pt idx="82">
                    <c:v>1.5601041875673081E-3</c:v>
                  </c:pt>
                  <c:pt idx="83">
                    <c:v>1.5719846956036895E-3</c:v>
                  </c:pt>
                  <c:pt idx="84">
                    <c:v>1.5864986049839E-3</c:v>
                  </c:pt>
                  <c:pt idx="85">
                    <c:v>1.6037414441572601E-3</c:v>
                  </c:pt>
                  <c:pt idx="86">
                    <c:v>1.6237945238146384E-3</c:v>
                  </c:pt>
                  <c:pt idx="87">
                    <c:v>1.6467212304451476E-3</c:v>
                  </c:pt>
                  <c:pt idx="88">
                    <c:v>1.6725629264783646E-3</c:v>
                  </c:pt>
                  <c:pt idx="89">
                    <c:v>1.7013347464190926E-3</c:v>
                  </c:pt>
                  <c:pt idx="90">
                    <c:v>1.7330216614307164E-3</c:v>
                  </c:pt>
                  <c:pt idx="91">
                    <c:v>1.767575256127989E-3</c:v>
                  </c:pt>
                  <c:pt idx="92">
                    <c:v>1.8049117199500891E-3</c:v>
                  </c:pt>
                  <c:pt idx="93">
                    <c:v>1.8449116044668085E-3</c:v>
                  </c:pt>
                  <c:pt idx="94">
                    <c:v>1.8874219444340568E-3</c:v>
                  </c:pt>
                  <c:pt idx="95">
                    <c:v>1.9322613945175666E-3</c:v>
                  </c:pt>
                  <c:pt idx="96">
                    <c:v>1.9792291068833614E-3</c:v>
                  </c:pt>
                  <c:pt idx="97">
                    <c:v>2.0281181778735707E-3</c:v>
                  </c:pt>
                  <c:pt idx="98">
                    <c:v>2.0787346313939164E-3</c:v>
                  </c:pt>
                </c:numCache>
              </c:numRef>
            </c:minus>
          </c:errBars>
          <c:xVal>
            <c:numRef>
              <c:f>'Data fresh bones'!$MN$4:$MN$104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bones'!$NN$4:$NN$104</c:f>
              <c:numCache>
                <c:formatCode>General</c:formatCode>
                <c:ptCount val="101"/>
                <c:pt idx="0">
                  <c:v>7.7080000000000014E-5</c:v>
                </c:pt>
                <c:pt idx="1">
                  <c:v>1.2270487589012758E-4</c:v>
                </c:pt>
                <c:pt idx="2">
                  <c:v>1.6225917495777303E-4</c:v>
                </c:pt>
                <c:pt idx="3">
                  <c:v>1.9634695654801676E-4</c:v>
                </c:pt>
                <c:pt idx="4">
                  <c:v>2.2553168757516299E-4</c:v>
                </c:pt>
                <c:pt idx="5">
                  <c:v>2.5033788921980955E-4</c:v>
                </c:pt>
                <c:pt idx="6">
                  <c:v>2.7125275280693646E-4</c:v>
                </c:pt>
                <c:pt idx="7">
                  <c:v>2.887277248650153E-4</c:v>
                </c:pt>
                <c:pt idx="8">
                  <c:v>3.031800613661376E-4</c:v>
                </c:pt>
                <c:pt idx="9">
                  <c:v>3.1499435114716226E-4</c:v>
                </c:pt>
                <c:pt idx="10">
                  <c:v>3.2452400851188437E-4</c:v>
                </c:pt>
                <c:pt idx="11">
                  <c:v>3.3209273501422242E-4</c:v>
                </c:pt>
                <c:pt idx="12">
                  <c:v>3.3799595042242479E-4</c:v>
                </c:pt>
                <c:pt idx="13">
                  <c:v>3.4250219286429767E-4</c:v>
                </c:pt>
                <c:pt idx="14">
                  <c:v>3.4585448815345054E-4</c:v>
                </c:pt>
                <c:pt idx="15">
                  <c:v>3.4827168829656361E-4</c:v>
                </c:pt>
                <c:pt idx="16">
                  <c:v>3.4994977918167253E-4</c:v>
                </c:pt>
                <c:pt idx="17">
                  <c:v>3.5106315744747469E-4</c:v>
                </c:pt>
                <c:pt idx="18">
                  <c:v>3.5176587653365401E-4</c:v>
                </c:pt>
                <c:pt idx="19">
                  <c:v>3.5219286191222625E-4</c:v>
                </c:pt>
                <c:pt idx="20">
                  <c:v>3.5246109549990371E-4</c:v>
                </c:pt>
                <c:pt idx="21">
                  <c:v>3.5267076925147889E-4</c:v>
                </c:pt>
                <c:pt idx="22">
                  <c:v>3.5290640793422877E-4</c:v>
                </c:pt>
                <c:pt idx="23">
                  <c:v>3.5323796108333846E-4</c:v>
                </c:pt>
                <c:pt idx="24">
                  <c:v>3.5372186413834528E-4</c:v>
                </c:pt>
                <c:pt idx="25">
                  <c:v>3.5440206876059989E-4</c:v>
                </c:pt>
                <c:pt idx="26">
                  <c:v>3.553110423317512E-4</c:v>
                </c:pt>
                <c:pt idx="27">
                  <c:v>3.5647073663324638E-4</c:v>
                </c:pt>
                <c:pt idx="28">
                  <c:v>3.5789352570685551E-4</c:v>
                </c:pt>
                <c:pt idx="29">
                  <c:v>3.5958311289621079E-4</c:v>
                </c:pt>
                <c:pt idx="30">
                  <c:v>3.6153540706936911E-4</c:v>
                </c:pt>
                <c:pt idx="31">
                  <c:v>3.637393680223934E-4</c:v>
                </c:pt>
                <c:pt idx="32">
                  <c:v>3.6617782106395373E-4</c:v>
                </c:pt>
                <c:pt idx="33">
                  <c:v>3.6882824078094447E-4</c:v>
                </c:pt>
                <c:pt idx="34">
                  <c:v>3.7166350398512961E-4</c:v>
                </c:pt>
                <c:pt idx="35">
                  <c:v>3.7465261184079879E-4</c:v>
                </c:pt>
                <c:pt idx="36">
                  <c:v>3.7776138117344665E-4</c:v>
                </c:pt>
                <c:pt idx="37">
                  <c:v>3.8095310495947472E-4</c:v>
                </c:pt>
                <c:pt idx="38">
                  <c:v>3.8418918199690751E-4</c:v>
                </c:pt>
                <c:pt idx="39">
                  <c:v>3.874297157571332E-4</c:v>
                </c:pt>
                <c:pt idx="40">
                  <c:v>3.9063408241765874E-4</c:v>
                </c:pt>
                <c:pt idx="41">
                  <c:v>3.9376146807589202E-4</c:v>
                </c:pt>
                <c:pt idx="42">
                  <c:v>3.9677137514393412E-4</c:v>
                </c:pt>
                <c:pt idx="43">
                  <c:v>3.9962409792439999E-4</c:v>
                </c:pt>
                <c:pt idx="44">
                  <c:v>4.0228116736726056E-4</c:v>
                </c:pt>
                <c:pt idx="45">
                  <c:v>4.0470576500768198E-4</c:v>
                </c:pt>
                <c:pt idx="46">
                  <c:v>4.0686310608492078E-4</c:v>
                </c:pt>
                <c:pt idx="47">
                  <c:v>4.0872079184221539E-4</c:v>
                </c:pt>
                <c:pt idx="48">
                  <c:v>4.1024913100769125E-4</c:v>
                </c:pt>
                <c:pt idx="49">
                  <c:v>4.1142143045630431E-4</c:v>
                </c:pt>
                <c:pt idx="50">
                  <c:v>4.1221425505279865E-4</c:v>
                </c:pt>
                <c:pt idx="51">
                  <c:v>4.1260765667568063E-4</c:v>
                </c:pt>
                <c:pt idx="52">
                  <c:v>4.1258537242219506E-4</c:v>
                </c:pt>
                <c:pt idx="53">
                  <c:v>4.1213499199437286E-4</c:v>
                </c:pt>
                <c:pt idx="54">
                  <c:v>4.112480942660319E-4</c:v>
                </c:pt>
                <c:pt idx="55">
                  <c:v>4.0992035303085762E-4</c:v>
                </c:pt>
                <c:pt idx="56">
                  <c:v>4.081516119314449E-4</c:v>
                </c:pt>
                <c:pt idx="57">
                  <c:v>4.0594592856942508E-4</c:v>
                </c:pt>
                <c:pt idx="58">
                  <c:v>4.0331158779655823E-4</c:v>
                </c:pt>
                <c:pt idx="59">
                  <c:v>4.0026108418685471E-4</c:v>
                </c:pt>
                <c:pt idx="60">
                  <c:v>3.9681107368976697E-4</c:v>
                </c:pt>
                <c:pt idx="61">
                  <c:v>3.9298229446431486E-4</c:v>
                </c:pt>
                <c:pt idx="62">
                  <c:v>3.8879945689429421E-4</c:v>
                </c:pt>
                <c:pt idx="63">
                  <c:v>3.8429110278451087E-4</c:v>
                </c:pt>
                <c:pt idx="64">
                  <c:v>3.7948943373797555E-4</c:v>
                </c:pt>
                <c:pt idx="65">
                  <c:v>3.7443010871416661E-4</c:v>
                </c:pt>
                <c:pt idx="66">
                  <c:v>3.6915201076831157E-4</c:v>
                </c:pt>
                <c:pt idx="67">
                  <c:v>3.6369698297166066E-4</c:v>
                </c:pt>
                <c:pt idx="68">
                  <c:v>3.5810953351279873E-4</c:v>
                </c:pt>
                <c:pt idx="69">
                  <c:v>3.5243650997998665E-4</c:v>
                </c:pt>
                <c:pt idx="70">
                  <c:v>3.4672674282450639E-4</c:v>
                </c:pt>
                <c:pt idx="71">
                  <c:v>3.410306580049998E-4</c:v>
                </c:pt>
                <c:pt idx="72">
                  <c:v>3.3539985881290047E-4</c:v>
                </c:pt>
                <c:pt idx="73">
                  <c:v>3.2988667687881379E-4</c:v>
                </c:pt>
                <c:pt idx="74">
                  <c:v>3.2454369235996228E-4</c:v>
                </c:pt>
                <c:pt idx="75">
                  <c:v>3.1942322330859264E-4</c:v>
                </c:pt>
                <c:pt idx="76">
                  <c:v>3.1457678422151927E-4</c:v>
                </c:pt>
                <c:pt idx="77">
                  <c:v>3.10054513770508E-4</c:v>
                </c:pt>
                <c:pt idx="78">
                  <c:v>3.0590457171386968E-4</c:v>
                </c:pt>
                <c:pt idx="79">
                  <c:v>3.0217250498895779E-4</c:v>
                </c:pt>
                <c:pt idx="80">
                  <c:v>2.989005829856746E-4</c:v>
                </c:pt>
                <c:pt idx="81">
                  <c:v>2.9612710200110215E-4</c:v>
                </c:pt>
                <c:pt idx="82">
                  <c:v>2.9388565887505567E-4</c:v>
                </c:pt>
                <c:pt idx="83">
                  <c:v>2.9220439380666285E-4</c:v>
                </c:pt>
                <c:pt idx="84">
                  <c:v>2.9110520235203422E-4</c:v>
                </c:pt>
                <c:pt idx="85">
                  <c:v>2.9060291660285177E-4</c:v>
                </c:pt>
                <c:pt idx="86">
                  <c:v>2.9070445554610797E-4</c:v>
                </c:pt>
                <c:pt idx="87">
                  <c:v>2.9140794460473117E-4</c:v>
                </c:pt>
                <c:pt idx="88">
                  <c:v>2.9270180435928673E-4</c:v>
                </c:pt>
                <c:pt idx="89">
                  <c:v>2.9456380845070343E-4</c:v>
                </c:pt>
                <c:pt idx="90">
                  <c:v>2.9696011066411186E-4</c:v>
                </c:pt>
                <c:pt idx="91">
                  <c:v>2.9984424119340489E-4</c:v>
                </c:pt>
                <c:pt idx="92">
                  <c:v>3.0315607208719874E-4</c:v>
                </c:pt>
                <c:pt idx="93">
                  <c:v>3.0682075187559566E-4</c:v>
                </c:pt>
                <c:pt idx="94">
                  <c:v>3.1074760937793776E-4</c:v>
                </c:pt>
                <c:pt idx="95">
                  <c:v>3.1482902669166659E-4</c:v>
                </c:pt>
                <c:pt idx="96">
                  <c:v>3.1893928136231942E-4</c:v>
                </c:pt>
                <c:pt idx="97">
                  <c:v>3.229333577341449E-4</c:v>
                </c:pt>
                <c:pt idx="98">
                  <c:v>3.2664572748224201E-4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6F83-41E4-93FE-45F5765C2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628160"/>
        <c:axId val="164628736"/>
      </c:scatterChart>
      <c:valAx>
        <c:axId val="16462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628736"/>
        <c:crosses val="autoZero"/>
        <c:crossBetween val="midCat"/>
      </c:valAx>
      <c:valAx>
        <c:axId val="164628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6281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fr-FR" sz="1800" b="1" i="0" u="none" strike="noStrike" baseline="0">
                <a:effectLst/>
              </a:rPr>
              <a:t>R</a:t>
            </a:r>
            <a:r>
              <a:rPr lang="fr-FR" sz="1800" b="1" i="0" u="none" strike="noStrike" baseline="-25000">
                <a:effectLst/>
              </a:rPr>
              <a:t>X   </a:t>
            </a:r>
            <a:r>
              <a:rPr lang="fr-FR" sz="1800" b="0"/>
              <a:t>(Adduction-Abduction)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7955947374047573"/>
          <c:y val="0.14063051415793063"/>
          <c:w val="0.72332203183900134"/>
          <c:h val="0.6412221172767526"/>
        </c:manualLayout>
      </c:layout>
      <c:scatterChart>
        <c:scatterStyle val="smoothMarker"/>
        <c:varyColors val="0"/>
        <c:ser>
          <c:idx val="4"/>
          <c:order val="4"/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fresh bones'!$NQ$4:$NQ$104</c:f>
                <c:numCache>
                  <c:formatCode>General</c:formatCode>
                  <c:ptCount val="101"/>
                  <c:pt idx="0">
                    <c:v>4.0473938940178934E-5</c:v>
                  </c:pt>
                  <c:pt idx="1">
                    <c:v>5.8511047442194822E-5</c:v>
                  </c:pt>
                  <c:pt idx="2">
                    <c:v>7.5276999320321388E-5</c:v>
                  </c:pt>
                  <c:pt idx="3">
                    <c:v>8.9992890651867282E-5</c:v>
                  </c:pt>
                  <c:pt idx="4">
                    <c:v>1.0261249780325765E-4</c:v>
                  </c:pt>
                  <c:pt idx="5">
                    <c:v>1.1326605921746704E-4</c:v>
                  </c:pt>
                  <c:pt idx="6">
                    <c:v>1.2213277618656207E-4</c:v>
                  </c:pt>
                  <c:pt idx="7">
                    <c:v>1.2940219935338708E-4</c:v>
                  </c:pt>
                  <c:pt idx="8">
                    <c:v>1.3526026324378802E-4</c:v>
                  </c:pt>
                  <c:pt idx="9">
                    <c:v>1.3988370228700114E-4</c:v>
                  </c:pt>
                  <c:pt idx="10">
                    <c:v>1.4343776653837794E-4</c:v>
                  </c:pt>
                  <c:pt idx="11">
                    <c:v>1.4607538542438846E-4</c:v>
                  </c:pt>
                  <c:pt idx="12">
                    <c:v>1.479370208404181E-4</c:v>
                  </c:pt>
                  <c:pt idx="13">
                    <c:v>1.4915086862022565E-4</c:v>
                  </c:pt>
                  <c:pt idx="14">
                    <c:v>1.4983324315607881E-4</c:v>
                  </c:pt>
                  <c:pt idx="15">
                    <c:v>1.5008905993180388E-4</c:v>
                  </c:pt>
                  <c:pt idx="16">
                    <c:v>1.5001236957923176E-4</c:v>
                  </c:pt>
                  <c:pt idx="17">
                    <c:v>1.4968691701676312E-4</c:v>
                  </c:pt>
                  <c:pt idx="18">
                    <c:v>1.4918670998988453E-4</c:v>
                  </c:pt>
                  <c:pt idx="19">
                    <c:v>1.485765874132034E-4</c:v>
                  </c:pt>
                  <c:pt idx="20">
                    <c:v>1.4791278151117914E-4</c:v>
                  </c:pt>
                  <c:pt idx="21">
                    <c:v>1.4724346998900656E-4</c:v>
                  </c:pt>
                  <c:pt idx="22">
                    <c:v>1.4660931592244724E-4</c:v>
                  </c:pt>
                  <c:pt idx="23">
                    <c:v>1.4604399404777579E-4</c:v>
                  </c:pt>
                  <c:pt idx="24">
                    <c:v>1.4557470282575938E-4</c:v>
                  </c:pt>
                  <c:pt idx="25">
                    <c:v>1.4522266213287224E-4</c:v>
                  </c:pt>
                  <c:pt idx="26">
                    <c:v>1.4500359674346654E-4</c:v>
                  </c:pt>
                  <c:pt idx="27">
                    <c:v>1.4492820593415642E-4</c:v>
                  </c:pt>
                  <c:pt idx="28">
                    <c:v>1.4500261958666377E-4</c:v>
                  </c:pt>
                  <c:pt idx="29">
                    <c:v>1.4522884111009337E-4</c:v>
                  </c:pt>
                  <c:pt idx="30">
                    <c:v>1.4560517737496743E-4</c:v>
                  </c:pt>
                  <c:pt idx="31">
                    <c:v>1.461266556798221E-4</c:v>
                  </c:pt>
                  <c:pt idx="32">
                    <c:v>1.467854275877937E-4</c:v>
                  </c:pt>
                  <c:pt idx="33">
                    <c:v>1.4757115930298751E-4</c:v>
                  </c:pt>
                  <c:pt idx="34">
                    <c:v>1.4847140812530109E-4</c:v>
                  </c:pt>
                  <c:pt idx="35">
                    <c:v>1.4947198443963623E-4</c:v>
                  </c:pt>
                  <c:pt idx="36">
                    <c:v>1.5055729866396975E-4</c:v>
                  </c:pt>
                  <c:pt idx="37">
                    <c:v>1.5171069259553477E-4</c:v>
                  </c:pt>
                  <c:pt idx="38">
                    <c:v>1.5291475464518199E-4</c:v>
                  </c:pt>
                  <c:pt idx="39">
                    <c:v>1.5415161852387003E-4</c:v>
                  </c:pt>
                  <c:pt idx="40">
                    <c:v>1.5540324502912357E-4</c:v>
                  </c:pt>
                  <c:pt idx="41">
                    <c:v>1.5665168666182606E-4</c:v>
                  </c:pt>
                  <c:pt idx="42">
                    <c:v>1.5787933487620756E-4</c:v>
                  </c:pt>
                  <c:pt idx="43">
                    <c:v>1.5906914982283124E-4</c:v>
                  </c:pt>
                  <c:pt idx="44">
                    <c:v>1.6020487248297251E-4</c:v>
                  </c:pt>
                  <c:pt idx="45">
                    <c:v>1.6127121911264263E-4</c:v>
                  </c:pt>
                  <c:pt idx="46">
                    <c:v>1.6225405791692407E-4</c:v>
                  </c:pt>
                  <c:pt idx="47">
                    <c:v>1.6314056786238433E-4</c:v>
                  </c:pt>
                  <c:pt idx="48">
                    <c:v>1.6391937951019383E-4</c:v>
                  </c:pt>
                  <c:pt idx="49">
                    <c:v>1.6458069771818789E-4</c:v>
                  </c:pt>
                  <c:pt idx="50">
                    <c:v>1.6511640601972916E-4</c:v>
                  </c:pt>
                  <c:pt idx="51">
                    <c:v>1.655201524443416E-4</c:v>
                  </c:pt>
                  <c:pt idx="52">
                    <c:v>1.6578741650325591E-4</c:v>
                  </c:pt>
                  <c:pt idx="53">
                    <c:v>1.6591555702658438E-4</c:v>
                  </c:pt>
                  <c:pt idx="54">
                    <c:v>1.6590384051243931E-4</c:v>
                  </c:pt>
                  <c:pt idx="55">
                    <c:v>1.657534496385695E-4</c:v>
                  </c:pt>
                  <c:pt idx="56">
                    <c:v>1.6546747160069332E-4</c:v>
                  </c:pt>
                  <c:pt idx="57">
                    <c:v>1.6505086598852628E-4</c:v>
                  </c:pt>
                  <c:pt idx="58">
                    <c:v>1.6451041200048644E-4</c:v>
                  </c:pt>
                  <c:pt idx="59">
                    <c:v>1.6385463494424774E-4</c:v>
                  </c:pt>
                  <c:pt idx="60">
                    <c:v>1.6309371218565301E-4</c:v>
                  </c:pt>
                  <c:pt idx="61">
                    <c:v>1.622393590066837E-4</c:v>
                  </c:pt>
                  <c:pt idx="62">
                    <c:v>1.6130469522682037E-4</c:v>
                  </c:pt>
                  <c:pt idx="63">
                    <c:v>1.6030409393918361E-4</c:v>
                  </c:pt>
                  <c:pt idx="64">
                    <c:v>1.5925301431578298E-4</c:v>
                  </c:pt>
                  <c:pt idx="65">
                    <c:v>1.5816782113627689E-4</c:v>
                  </c:pt>
                  <c:pt idx="66">
                    <c:v>1.5706559446867409E-4</c:v>
                  </c:pt>
                  <c:pt idx="67">
                    <c:v>1.5596393373655854E-4</c:v>
                  </c:pt>
                  <c:pt idx="68">
                    <c:v>1.5488076118208634E-4</c:v>
                  </c:pt>
                  <c:pt idx="69">
                    <c:v>1.5383413039041926E-4</c:v>
                  </c:pt>
                  <c:pt idx="70">
                    <c:v>1.5284204597224826E-4</c:v>
                  </c:pt>
                  <c:pt idx="71">
                    <c:v>1.519223005859367E-4</c:v>
                  </c:pt>
                  <c:pt idx="72">
                    <c:v>1.5109233509727829E-4</c:v>
                  </c:pt>
                  <c:pt idx="73">
                    <c:v>1.5036912671674316E-4</c:v>
                  </c:pt>
                  <c:pt idx="74">
                    <c:v>1.4976910835387634E-4</c:v>
                  </c:pt>
                  <c:pt idx="75">
                    <c:v>1.4930812017772158E-4</c:v>
                  </c:pt>
                  <c:pt idx="76">
                    <c:v>1.4900139154564593E-4</c:v>
                  </c:pt>
                  <c:pt idx="77">
                    <c:v>1.4886354822728096E-4</c:v>
                  </c:pt>
                  <c:pt idx="78">
                    <c:v>1.4890863647279263E-4</c:v>
                  </c:pt>
                  <c:pt idx="79">
                    <c:v>1.4915015230357201E-4</c:v>
                  </c:pt>
                  <c:pt idx="80">
                    <c:v>1.4960106185081247E-4</c:v>
                  </c:pt>
                  <c:pt idx="81">
                    <c:v>1.5027379706015998E-4</c:v>
                  </c:pt>
                  <c:pt idx="82">
                    <c:v>1.511802110148077E-4</c:v>
                  </c:pt>
                  <c:pt idx="83">
                    <c:v>1.523314788123155E-4</c:v>
                  </c:pt>
                  <c:pt idx="84">
                    <c:v>1.537379335223509E-4</c:v>
                  </c:pt>
                  <c:pt idx="85">
                    <c:v>1.5540883222610208E-4</c:v>
                  </c:pt>
                  <c:pt idx="86">
                    <c:v>1.5735205424823281E-4</c:v>
                  </c:pt>
                  <c:pt idx="87">
                    <c:v>1.5957374198799824E-4</c:v>
                  </c:pt>
                  <c:pt idx="88">
                    <c:v>1.6207790362695524E-4</c:v>
                  </c:pt>
                  <c:pt idx="89">
                    <c:v>1.6486600575794301E-4</c:v>
                  </c:pt>
                  <c:pt idx="90">
                    <c:v>1.6793659202778396E-4</c:v>
                  </c:pt>
                  <c:pt idx="91">
                    <c:v>1.7128497079587084E-4</c:v>
                  </c:pt>
                  <c:pt idx="92">
                    <c:v>1.7490302049034248E-4</c:v>
                  </c:pt>
                  <c:pt idx="93">
                    <c:v>1.787791660901021E-4</c:v>
                  </c:pt>
                  <c:pt idx="94">
                    <c:v>1.8289858466340975E-4</c:v>
                  </c:pt>
                  <c:pt idx="95">
                    <c:v>1.8724370313654408E-4</c:v>
                  </c:pt>
                  <c:pt idx="96">
                    <c:v>1.9179505856711676E-4</c:v>
                  </c:pt>
                  <c:pt idx="97">
                    <c:v>1.9653260117966673E-4</c:v>
                  </c:pt>
                  <c:pt idx="98">
                    <c:v>2.0143753393031798E-4</c:v>
                  </c:pt>
                </c:numCache>
              </c:numRef>
            </c:plus>
            <c:minus>
              <c:numRef>
                <c:f>'Data fresh bones'!$NQ$4:$NQ$104</c:f>
                <c:numCache>
                  <c:formatCode>General</c:formatCode>
                  <c:ptCount val="101"/>
                  <c:pt idx="0">
                    <c:v>4.0473938940178934E-5</c:v>
                  </c:pt>
                  <c:pt idx="1">
                    <c:v>5.8511047442194822E-5</c:v>
                  </c:pt>
                  <c:pt idx="2">
                    <c:v>7.5276999320321388E-5</c:v>
                  </c:pt>
                  <c:pt idx="3">
                    <c:v>8.9992890651867282E-5</c:v>
                  </c:pt>
                  <c:pt idx="4">
                    <c:v>1.0261249780325765E-4</c:v>
                  </c:pt>
                  <c:pt idx="5">
                    <c:v>1.1326605921746704E-4</c:v>
                  </c:pt>
                  <c:pt idx="6">
                    <c:v>1.2213277618656207E-4</c:v>
                  </c:pt>
                  <c:pt idx="7">
                    <c:v>1.2940219935338708E-4</c:v>
                  </c:pt>
                  <c:pt idx="8">
                    <c:v>1.3526026324378802E-4</c:v>
                  </c:pt>
                  <c:pt idx="9">
                    <c:v>1.3988370228700114E-4</c:v>
                  </c:pt>
                  <c:pt idx="10">
                    <c:v>1.4343776653837794E-4</c:v>
                  </c:pt>
                  <c:pt idx="11">
                    <c:v>1.4607538542438846E-4</c:v>
                  </c:pt>
                  <c:pt idx="12">
                    <c:v>1.479370208404181E-4</c:v>
                  </c:pt>
                  <c:pt idx="13">
                    <c:v>1.4915086862022565E-4</c:v>
                  </c:pt>
                  <c:pt idx="14">
                    <c:v>1.4983324315607881E-4</c:v>
                  </c:pt>
                  <c:pt idx="15">
                    <c:v>1.5008905993180388E-4</c:v>
                  </c:pt>
                  <c:pt idx="16">
                    <c:v>1.5001236957923176E-4</c:v>
                  </c:pt>
                  <c:pt idx="17">
                    <c:v>1.4968691701676312E-4</c:v>
                  </c:pt>
                  <c:pt idx="18">
                    <c:v>1.4918670998988453E-4</c:v>
                  </c:pt>
                  <c:pt idx="19">
                    <c:v>1.485765874132034E-4</c:v>
                  </c:pt>
                  <c:pt idx="20">
                    <c:v>1.4791278151117914E-4</c:v>
                  </c:pt>
                  <c:pt idx="21">
                    <c:v>1.4724346998900656E-4</c:v>
                  </c:pt>
                  <c:pt idx="22">
                    <c:v>1.4660931592244724E-4</c:v>
                  </c:pt>
                  <c:pt idx="23">
                    <c:v>1.4604399404777579E-4</c:v>
                  </c:pt>
                  <c:pt idx="24">
                    <c:v>1.4557470282575938E-4</c:v>
                  </c:pt>
                  <c:pt idx="25">
                    <c:v>1.4522266213287224E-4</c:v>
                  </c:pt>
                  <c:pt idx="26">
                    <c:v>1.4500359674346654E-4</c:v>
                  </c:pt>
                  <c:pt idx="27">
                    <c:v>1.4492820593415642E-4</c:v>
                  </c:pt>
                  <c:pt idx="28">
                    <c:v>1.4500261958666377E-4</c:v>
                  </c:pt>
                  <c:pt idx="29">
                    <c:v>1.4522884111009337E-4</c:v>
                  </c:pt>
                  <c:pt idx="30">
                    <c:v>1.4560517737496743E-4</c:v>
                  </c:pt>
                  <c:pt idx="31">
                    <c:v>1.461266556798221E-4</c:v>
                  </c:pt>
                  <c:pt idx="32">
                    <c:v>1.467854275877937E-4</c:v>
                  </c:pt>
                  <c:pt idx="33">
                    <c:v>1.4757115930298751E-4</c:v>
                  </c:pt>
                  <c:pt idx="34">
                    <c:v>1.4847140812530109E-4</c:v>
                  </c:pt>
                  <c:pt idx="35">
                    <c:v>1.4947198443963623E-4</c:v>
                  </c:pt>
                  <c:pt idx="36">
                    <c:v>1.5055729866396975E-4</c:v>
                  </c:pt>
                  <c:pt idx="37">
                    <c:v>1.5171069259553477E-4</c:v>
                  </c:pt>
                  <c:pt idx="38">
                    <c:v>1.5291475464518199E-4</c:v>
                  </c:pt>
                  <c:pt idx="39">
                    <c:v>1.5415161852387003E-4</c:v>
                  </c:pt>
                  <c:pt idx="40">
                    <c:v>1.5540324502912357E-4</c:v>
                  </c:pt>
                  <c:pt idx="41">
                    <c:v>1.5665168666182606E-4</c:v>
                  </c:pt>
                  <c:pt idx="42">
                    <c:v>1.5787933487620756E-4</c:v>
                  </c:pt>
                  <c:pt idx="43">
                    <c:v>1.5906914982283124E-4</c:v>
                  </c:pt>
                  <c:pt idx="44">
                    <c:v>1.6020487248297251E-4</c:v>
                  </c:pt>
                  <c:pt idx="45">
                    <c:v>1.6127121911264263E-4</c:v>
                  </c:pt>
                  <c:pt idx="46">
                    <c:v>1.6225405791692407E-4</c:v>
                  </c:pt>
                  <c:pt idx="47">
                    <c:v>1.6314056786238433E-4</c:v>
                  </c:pt>
                  <c:pt idx="48">
                    <c:v>1.6391937951019383E-4</c:v>
                  </c:pt>
                  <c:pt idx="49">
                    <c:v>1.6458069771818789E-4</c:v>
                  </c:pt>
                  <c:pt idx="50">
                    <c:v>1.6511640601972916E-4</c:v>
                  </c:pt>
                  <c:pt idx="51">
                    <c:v>1.655201524443416E-4</c:v>
                  </c:pt>
                  <c:pt idx="52">
                    <c:v>1.6578741650325591E-4</c:v>
                  </c:pt>
                  <c:pt idx="53">
                    <c:v>1.6591555702658438E-4</c:v>
                  </c:pt>
                  <c:pt idx="54">
                    <c:v>1.6590384051243931E-4</c:v>
                  </c:pt>
                  <c:pt idx="55">
                    <c:v>1.657534496385695E-4</c:v>
                  </c:pt>
                  <c:pt idx="56">
                    <c:v>1.6546747160069332E-4</c:v>
                  </c:pt>
                  <c:pt idx="57">
                    <c:v>1.6505086598852628E-4</c:v>
                  </c:pt>
                  <c:pt idx="58">
                    <c:v>1.6451041200048644E-4</c:v>
                  </c:pt>
                  <c:pt idx="59">
                    <c:v>1.6385463494424774E-4</c:v>
                  </c:pt>
                  <c:pt idx="60">
                    <c:v>1.6309371218565301E-4</c:v>
                  </c:pt>
                  <c:pt idx="61">
                    <c:v>1.622393590066837E-4</c:v>
                  </c:pt>
                  <c:pt idx="62">
                    <c:v>1.6130469522682037E-4</c:v>
                  </c:pt>
                  <c:pt idx="63">
                    <c:v>1.6030409393918361E-4</c:v>
                  </c:pt>
                  <c:pt idx="64">
                    <c:v>1.5925301431578298E-4</c:v>
                  </c:pt>
                  <c:pt idx="65">
                    <c:v>1.5816782113627689E-4</c:v>
                  </c:pt>
                  <c:pt idx="66">
                    <c:v>1.5706559446867409E-4</c:v>
                  </c:pt>
                  <c:pt idx="67">
                    <c:v>1.5596393373655854E-4</c:v>
                  </c:pt>
                  <c:pt idx="68">
                    <c:v>1.5488076118208634E-4</c:v>
                  </c:pt>
                  <c:pt idx="69">
                    <c:v>1.5383413039041926E-4</c:v>
                  </c:pt>
                  <c:pt idx="70">
                    <c:v>1.5284204597224826E-4</c:v>
                  </c:pt>
                  <c:pt idx="71">
                    <c:v>1.519223005859367E-4</c:v>
                  </c:pt>
                  <c:pt idx="72">
                    <c:v>1.5109233509727829E-4</c:v>
                  </c:pt>
                  <c:pt idx="73">
                    <c:v>1.5036912671674316E-4</c:v>
                  </c:pt>
                  <c:pt idx="74">
                    <c:v>1.4976910835387634E-4</c:v>
                  </c:pt>
                  <c:pt idx="75">
                    <c:v>1.4930812017772158E-4</c:v>
                  </c:pt>
                  <c:pt idx="76">
                    <c:v>1.4900139154564593E-4</c:v>
                  </c:pt>
                  <c:pt idx="77">
                    <c:v>1.4886354822728096E-4</c:v>
                  </c:pt>
                  <c:pt idx="78">
                    <c:v>1.4890863647279263E-4</c:v>
                  </c:pt>
                  <c:pt idx="79">
                    <c:v>1.4915015230357201E-4</c:v>
                  </c:pt>
                  <c:pt idx="80">
                    <c:v>1.4960106185081247E-4</c:v>
                  </c:pt>
                  <c:pt idx="81">
                    <c:v>1.5027379706015998E-4</c:v>
                  </c:pt>
                  <c:pt idx="82">
                    <c:v>1.511802110148077E-4</c:v>
                  </c:pt>
                  <c:pt idx="83">
                    <c:v>1.523314788123155E-4</c:v>
                  </c:pt>
                  <c:pt idx="84">
                    <c:v>1.537379335223509E-4</c:v>
                  </c:pt>
                  <c:pt idx="85">
                    <c:v>1.5540883222610208E-4</c:v>
                  </c:pt>
                  <c:pt idx="86">
                    <c:v>1.5735205424823281E-4</c:v>
                  </c:pt>
                  <c:pt idx="87">
                    <c:v>1.5957374198799824E-4</c:v>
                  </c:pt>
                  <c:pt idx="88">
                    <c:v>1.6207790362695524E-4</c:v>
                  </c:pt>
                  <c:pt idx="89">
                    <c:v>1.6486600575794301E-4</c:v>
                  </c:pt>
                  <c:pt idx="90">
                    <c:v>1.6793659202778396E-4</c:v>
                  </c:pt>
                  <c:pt idx="91">
                    <c:v>1.7128497079587084E-4</c:v>
                  </c:pt>
                  <c:pt idx="92">
                    <c:v>1.7490302049034248E-4</c:v>
                  </c:pt>
                  <c:pt idx="93">
                    <c:v>1.787791660901021E-4</c:v>
                  </c:pt>
                  <c:pt idx="94">
                    <c:v>1.8289858466340975E-4</c:v>
                  </c:pt>
                  <c:pt idx="95">
                    <c:v>1.8724370313654408E-4</c:v>
                  </c:pt>
                  <c:pt idx="96">
                    <c:v>1.9179505856711676E-4</c:v>
                  </c:pt>
                  <c:pt idx="97">
                    <c:v>1.9653260117966673E-4</c:v>
                  </c:pt>
                  <c:pt idx="98">
                    <c:v>2.0143753393031798E-4</c:v>
                  </c:pt>
                </c:numCache>
              </c:numRef>
            </c:minus>
            <c:spPr>
              <a:ln>
                <a:solidFill>
                  <a:schemeClr val="accent1"/>
                </a:solidFill>
              </a:ln>
            </c:spPr>
          </c:errBars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bones'!$NN$4:$NN$104</c:f>
              <c:numCache>
                <c:formatCode>General</c:formatCode>
                <c:ptCount val="101"/>
                <c:pt idx="0">
                  <c:v>7.7080000000000014E-5</c:v>
                </c:pt>
                <c:pt idx="1">
                  <c:v>1.2270487589012758E-4</c:v>
                </c:pt>
                <c:pt idx="2">
                  <c:v>1.6225917495777303E-4</c:v>
                </c:pt>
                <c:pt idx="3">
                  <c:v>1.9634695654801676E-4</c:v>
                </c:pt>
                <c:pt idx="4">
                  <c:v>2.2553168757516299E-4</c:v>
                </c:pt>
                <c:pt idx="5">
                  <c:v>2.5033788921980955E-4</c:v>
                </c:pt>
                <c:pt idx="6">
                  <c:v>2.7125275280693646E-4</c:v>
                </c:pt>
                <c:pt idx="7">
                  <c:v>2.887277248650153E-4</c:v>
                </c:pt>
                <c:pt idx="8">
                  <c:v>3.031800613661376E-4</c:v>
                </c:pt>
                <c:pt idx="9">
                  <c:v>3.1499435114716226E-4</c:v>
                </c:pt>
                <c:pt idx="10">
                  <c:v>3.2452400851188437E-4</c:v>
                </c:pt>
                <c:pt idx="11">
                  <c:v>3.3209273501422242E-4</c:v>
                </c:pt>
                <c:pt idx="12">
                  <c:v>3.3799595042242479E-4</c:v>
                </c:pt>
                <c:pt idx="13">
                  <c:v>3.4250219286429767E-4</c:v>
                </c:pt>
                <c:pt idx="14">
                  <c:v>3.4585448815345054E-4</c:v>
                </c:pt>
                <c:pt idx="15">
                  <c:v>3.4827168829656361E-4</c:v>
                </c:pt>
                <c:pt idx="16">
                  <c:v>3.4994977918167253E-4</c:v>
                </c:pt>
                <c:pt idx="17">
                  <c:v>3.5106315744747469E-4</c:v>
                </c:pt>
                <c:pt idx="18">
                  <c:v>3.5176587653365401E-4</c:v>
                </c:pt>
                <c:pt idx="19">
                  <c:v>3.5219286191222625E-4</c:v>
                </c:pt>
                <c:pt idx="20">
                  <c:v>3.5246109549990371E-4</c:v>
                </c:pt>
                <c:pt idx="21">
                  <c:v>3.5267076925147889E-4</c:v>
                </c:pt>
                <c:pt idx="22">
                  <c:v>3.5290640793422877E-4</c:v>
                </c:pt>
                <c:pt idx="23">
                  <c:v>3.5323796108333846E-4</c:v>
                </c:pt>
                <c:pt idx="24">
                  <c:v>3.5372186413834528E-4</c:v>
                </c:pt>
                <c:pt idx="25">
                  <c:v>3.5440206876059989E-4</c:v>
                </c:pt>
                <c:pt idx="26">
                  <c:v>3.553110423317512E-4</c:v>
                </c:pt>
                <c:pt idx="27">
                  <c:v>3.5647073663324638E-4</c:v>
                </c:pt>
                <c:pt idx="28">
                  <c:v>3.5789352570685551E-4</c:v>
                </c:pt>
                <c:pt idx="29">
                  <c:v>3.5958311289621079E-4</c:v>
                </c:pt>
                <c:pt idx="30">
                  <c:v>3.6153540706936911E-4</c:v>
                </c:pt>
                <c:pt idx="31">
                  <c:v>3.637393680223934E-4</c:v>
                </c:pt>
                <c:pt idx="32">
                  <c:v>3.6617782106395373E-4</c:v>
                </c:pt>
                <c:pt idx="33">
                  <c:v>3.6882824078094447E-4</c:v>
                </c:pt>
                <c:pt idx="34">
                  <c:v>3.7166350398512961E-4</c:v>
                </c:pt>
                <c:pt idx="35">
                  <c:v>3.7465261184079879E-4</c:v>
                </c:pt>
                <c:pt idx="36">
                  <c:v>3.7776138117344665E-4</c:v>
                </c:pt>
                <c:pt idx="37">
                  <c:v>3.8095310495947472E-4</c:v>
                </c:pt>
                <c:pt idx="38">
                  <c:v>3.8418918199690751E-4</c:v>
                </c:pt>
                <c:pt idx="39">
                  <c:v>3.874297157571332E-4</c:v>
                </c:pt>
                <c:pt idx="40">
                  <c:v>3.9063408241765874E-4</c:v>
                </c:pt>
                <c:pt idx="41">
                  <c:v>3.9376146807589202E-4</c:v>
                </c:pt>
                <c:pt idx="42">
                  <c:v>3.9677137514393412E-4</c:v>
                </c:pt>
                <c:pt idx="43">
                  <c:v>3.9962409792439999E-4</c:v>
                </c:pt>
                <c:pt idx="44">
                  <c:v>4.0228116736726056E-4</c:v>
                </c:pt>
                <c:pt idx="45">
                  <c:v>4.0470576500768198E-4</c:v>
                </c:pt>
                <c:pt idx="46">
                  <c:v>4.0686310608492078E-4</c:v>
                </c:pt>
                <c:pt idx="47">
                  <c:v>4.0872079184221539E-4</c:v>
                </c:pt>
                <c:pt idx="48">
                  <c:v>4.1024913100769125E-4</c:v>
                </c:pt>
                <c:pt idx="49">
                  <c:v>4.1142143045630431E-4</c:v>
                </c:pt>
                <c:pt idx="50">
                  <c:v>4.1221425505279865E-4</c:v>
                </c:pt>
                <c:pt idx="51">
                  <c:v>4.1260765667568063E-4</c:v>
                </c:pt>
                <c:pt idx="52">
                  <c:v>4.1258537242219506E-4</c:v>
                </c:pt>
                <c:pt idx="53">
                  <c:v>4.1213499199437286E-4</c:v>
                </c:pt>
                <c:pt idx="54">
                  <c:v>4.112480942660319E-4</c:v>
                </c:pt>
                <c:pt idx="55">
                  <c:v>4.0992035303085762E-4</c:v>
                </c:pt>
                <c:pt idx="56">
                  <c:v>4.081516119314449E-4</c:v>
                </c:pt>
                <c:pt idx="57">
                  <c:v>4.0594592856942508E-4</c:v>
                </c:pt>
                <c:pt idx="58">
                  <c:v>4.0331158779655823E-4</c:v>
                </c:pt>
                <c:pt idx="59">
                  <c:v>4.0026108418685471E-4</c:v>
                </c:pt>
                <c:pt idx="60">
                  <c:v>3.9681107368976697E-4</c:v>
                </c:pt>
                <c:pt idx="61">
                  <c:v>3.9298229446431486E-4</c:v>
                </c:pt>
                <c:pt idx="62">
                  <c:v>3.8879945689429421E-4</c:v>
                </c:pt>
                <c:pt idx="63">
                  <c:v>3.8429110278451087E-4</c:v>
                </c:pt>
                <c:pt idx="64">
                  <c:v>3.7948943373797555E-4</c:v>
                </c:pt>
                <c:pt idx="65">
                  <c:v>3.7443010871416661E-4</c:v>
                </c:pt>
                <c:pt idx="66">
                  <c:v>3.6915201076831157E-4</c:v>
                </c:pt>
                <c:pt idx="67">
                  <c:v>3.6369698297166066E-4</c:v>
                </c:pt>
                <c:pt idx="68">
                  <c:v>3.5810953351279873E-4</c:v>
                </c:pt>
                <c:pt idx="69">
                  <c:v>3.5243650997998665E-4</c:v>
                </c:pt>
                <c:pt idx="70">
                  <c:v>3.4672674282450639E-4</c:v>
                </c:pt>
                <c:pt idx="71">
                  <c:v>3.410306580049998E-4</c:v>
                </c:pt>
                <c:pt idx="72">
                  <c:v>3.3539985881290047E-4</c:v>
                </c:pt>
                <c:pt idx="73">
                  <c:v>3.2988667687881379E-4</c:v>
                </c:pt>
                <c:pt idx="74">
                  <c:v>3.2454369235996228E-4</c:v>
                </c:pt>
                <c:pt idx="75">
                  <c:v>3.1942322330859264E-4</c:v>
                </c:pt>
                <c:pt idx="76">
                  <c:v>3.1457678422151927E-4</c:v>
                </c:pt>
                <c:pt idx="77">
                  <c:v>3.10054513770508E-4</c:v>
                </c:pt>
                <c:pt idx="78">
                  <c:v>3.0590457171386968E-4</c:v>
                </c:pt>
                <c:pt idx="79">
                  <c:v>3.0217250498895779E-4</c:v>
                </c:pt>
                <c:pt idx="80">
                  <c:v>2.989005829856746E-4</c:v>
                </c:pt>
                <c:pt idx="81">
                  <c:v>2.9612710200110215E-4</c:v>
                </c:pt>
                <c:pt idx="82">
                  <c:v>2.9388565887505567E-4</c:v>
                </c:pt>
                <c:pt idx="83">
                  <c:v>2.9220439380666285E-4</c:v>
                </c:pt>
                <c:pt idx="84">
                  <c:v>2.9110520235203422E-4</c:v>
                </c:pt>
                <c:pt idx="85">
                  <c:v>2.9060291660285177E-4</c:v>
                </c:pt>
                <c:pt idx="86">
                  <c:v>2.9070445554610797E-4</c:v>
                </c:pt>
                <c:pt idx="87">
                  <c:v>2.9140794460473117E-4</c:v>
                </c:pt>
                <c:pt idx="88">
                  <c:v>2.9270180435928673E-4</c:v>
                </c:pt>
                <c:pt idx="89">
                  <c:v>2.9456380845070343E-4</c:v>
                </c:pt>
                <c:pt idx="90">
                  <c:v>2.9696011066411186E-4</c:v>
                </c:pt>
                <c:pt idx="91">
                  <c:v>2.9984424119340489E-4</c:v>
                </c:pt>
                <c:pt idx="92">
                  <c:v>3.0315607208719874E-4</c:v>
                </c:pt>
                <c:pt idx="93">
                  <c:v>3.0682075187559566E-4</c:v>
                </c:pt>
                <c:pt idx="94">
                  <c:v>3.1074760937793776E-4</c:v>
                </c:pt>
                <c:pt idx="95">
                  <c:v>3.1482902669166659E-4</c:v>
                </c:pt>
                <c:pt idx="96">
                  <c:v>3.1893928136231942E-4</c:v>
                </c:pt>
                <c:pt idx="97">
                  <c:v>3.229333577341449E-4</c:v>
                </c:pt>
                <c:pt idx="98">
                  <c:v>3.2664572748224201E-4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D9-428E-81E4-4FB749E8F494}"/>
            </c:ext>
          </c:extLst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dry bone'!$CN$3:$CN$76</c:f>
                <c:numCache>
                  <c:formatCode>General</c:formatCode>
                  <c:ptCount val="74"/>
                  <c:pt idx="0">
                    <c:v>5.4006635394798175E-5</c:v>
                  </c:pt>
                  <c:pt idx="1">
                    <c:v>6.2464088754111269E-5</c:v>
                  </c:pt>
                  <c:pt idx="2">
                    <c:v>7.8870168288447463E-5</c:v>
                  </c:pt>
                  <c:pt idx="3">
                    <c:v>9.5396589625289816E-5</c:v>
                  </c:pt>
                  <c:pt idx="4">
                    <c:v>1.0982627716621439E-4</c:v>
                  </c:pt>
                  <c:pt idx="5">
                    <c:v>1.217682616859188E-4</c:v>
                  </c:pt>
                  <c:pt idx="6">
                    <c:v>1.3136734954515524E-4</c:v>
                  </c:pt>
                  <c:pt idx="7">
                    <c:v>1.3892280388990875E-4</c:v>
                  </c:pt>
                  <c:pt idx="8">
                    <c:v>1.4476231564428252E-4</c:v>
                  </c:pt>
                  <c:pt idx="9">
                    <c:v>1.491963926942643E-4</c:v>
                  </c:pt>
                  <c:pt idx="10">
                    <c:v>1.5250200883048324E-4</c:v>
                  </c:pt>
                  <c:pt idx="11">
                    <c:v>1.5491828580411611E-4</c:v>
                  </c:pt>
                  <c:pt idx="12">
                    <c:v>1.5664756845823222E-4</c:v>
                  </c:pt>
                  <c:pt idx="13">
                    <c:v>1.5785897113919375E-4</c:v>
                  </c:pt>
                  <c:pt idx="14">
                    <c:v>1.5869292344685999E-4</c:v>
                  </c:pt>
                  <c:pt idx="15">
                    <c:v>1.5926587544154972E-4</c:v>
                  </c:pt>
                  <c:pt idx="16">
                    <c:v>1.5967464327279381E-4</c:v>
                  </c:pt>
                  <c:pt idx="17">
                    <c:v>1.6000007539506493E-4</c:v>
                  </c:pt>
                  <c:pt idx="18">
                    <c:v>1.6030986916376166E-4</c:v>
                  </c:pt>
                  <c:pt idx="19">
                    <c:v>1.6066049288292363E-4</c:v>
                  </c:pt>
                  <c:pt idx="20">
                    <c:v>1.6109827516523671E-4</c:v>
                  </c:pt>
                  <c:pt idx="21">
                    <c:v>1.6165980973984731E-4</c:v>
                  </c:pt>
                  <c:pt idx="22">
                    <c:v>1.623718848300476E-4</c:v>
                  </c:pt>
                  <c:pt idx="23">
                    <c:v>1.6325117718506507E-4</c:v>
                  </c:pt>
                  <c:pt idx="24">
                    <c:v>1.6430394920772029E-4</c:v>
                  </c:pt>
                  <c:pt idx="25">
                    <c:v>1.6552595473539653E-4</c:v>
                  </c:pt>
                  <c:pt idx="26">
                    <c:v>1.6690270119013744E-4</c:v>
                  </c:pt>
                  <c:pt idx="27">
                    <c:v>1.6841014372760696E-4</c:v>
                  </c:pt>
                  <c:pt idx="28">
                    <c:v>1.7001581368662779E-4</c:v>
                  </c:pt>
                  <c:pt idx="29">
                    <c:v>1.7168032122719394E-4</c:v>
                  </c:pt>
                  <c:pt idx="30">
                    <c:v>1.7335912894713128E-4</c:v>
                  </c:pt>
                  <c:pt idx="31">
                    <c:v>1.7500447258543162E-4</c:v>
                  </c:pt>
                  <c:pt idx="32">
                    <c:v>1.7656730469998847E-4</c:v>
                  </c:pt>
                  <c:pt idx="33">
                    <c:v>1.7799915208866461E-4</c:v>
                  </c:pt>
                  <c:pt idx="34">
                    <c:v>1.7925380110462758E-4</c:v>
                  </c:pt>
                  <c:pt idx="35">
                    <c:v>1.8028875090028864E-4</c:v>
                  </c:pt>
                  <c:pt idx="36">
                    <c:v>1.8106639868706794E-4</c:v>
                  </c:pt>
                  <c:pt idx="37">
                    <c:v>1.8155494092089741E-4</c:v>
                  </c:pt>
                  <c:pt idx="38">
                    <c:v>1.8172898916374961E-4</c:v>
                  </c:pt>
                  <c:pt idx="39">
                    <c:v>1.815699095960518E-4</c:v>
                  </c:pt>
                  <c:pt idx="40">
                    <c:v>1.8106590171762757E-4</c:v>
                  </c:pt>
                  <c:pt idx="41">
                    <c:v>1.8021183580525229E-4</c:v>
                  </c:pt>
                  <c:pt idx="42">
                    <c:v>1.7900887123389073E-4</c:v>
                  </c:pt>
                  <c:pt idx="43">
                    <c:v>1.7746387962943355E-4</c:v>
                  </c:pt>
                  <c:pt idx="44">
                    <c:v>1.7558869852953815E-4</c:v>
                  </c:pt>
                  <c:pt idx="45">
                    <c:v>1.7339924301075049E-4</c:v>
                  </c:pt>
                  <c:pt idx="46">
                    <c:v>1.7091450451935783E-4</c:v>
                  </c:pt>
                  <c:pt idx="47">
                    <c:v>1.6815546755958205E-4</c:v>
                  </c:pt>
                  <c:pt idx="48">
                    <c:v>1.6514397532404625E-4</c:v>
                  </c:pt>
                  <c:pt idx="49">
                    <c:v>1.6190157397226869E-4</c:v>
                  </c:pt>
                  <c:pt idx="50">
                    <c:v>1.5844836114547591E-4</c:v>
                  </c:pt>
                  <c:pt idx="51">
                    <c:v>1.5480185659077564E-4</c:v>
                  </c:pt>
                  <c:pt idx="52">
                    <c:v>1.5097590091121572E-4</c:v>
                  </c:pt>
                  <c:pt idx="53">
                    <c:v>1.469795725526616E-4</c:v>
                  </c:pt>
                  <c:pt idx="54">
                    <c:v>1.4281609429655964E-4</c:v>
                  </c:pt>
                  <c:pt idx="55">
                    <c:v>1.3848168129760479E-4</c:v>
                  </c:pt>
                  <c:pt idx="56">
                    <c:v>1.3396426752701758E-4</c:v>
                  </c:pt>
                  <c:pt idx="57">
                    <c:v>1.2924204323948137E-4</c:v>
                  </c:pt>
                  <c:pt idx="58">
                    <c:v>1.242817530228187E-4</c:v>
                  </c:pt>
                  <c:pt idx="59">
                    <c:v>1.1903675774518462E-4</c:v>
                  </c:pt>
                  <c:pt idx="60">
                    <c:v>1.1344498038482379E-4</c:v>
                  </c:pt>
                  <c:pt idx="61">
                    <c:v>1.0742708524266231E-4</c:v>
                  </c:pt>
                  <c:pt idx="62">
                    <c:v>1.0088569211288643E-4</c:v>
                  </c:pt>
                  <c:pt idx="63">
                    <c:v>9.3707371305537941E-5</c:v>
                  </c:pt>
                  <c:pt idx="64">
                    <c:v>8.577132662596544E-5</c:v>
                  </c:pt>
                  <c:pt idx="65">
                    <c:v>7.6974163071693937E-5</c:v>
                  </c:pt>
                  <c:pt idx="66">
                    <c:v>6.7295611069639576E-5</c:v>
                  </c:pt>
                  <c:pt idx="67">
                    <c:v>5.6977638853974815E-5</c:v>
                  </c:pt>
                  <c:pt idx="68">
                    <c:v>4.7033885042901754E-5</c:v>
                  </c:pt>
                  <c:pt idx="69">
                    <c:v>4.0522202526526056E-5</c:v>
                  </c:pt>
                  <c:pt idx="70">
                    <c:v>4.3262929554171673E-5</c:v>
                  </c:pt>
                  <c:pt idx="71">
                    <c:v>5.8367247182917281E-5</c:v>
                  </c:pt>
                  <c:pt idx="72">
                    <c:v>8.3608166497050172E-5</c:v>
                  </c:pt>
                  <c:pt idx="73">
                    <c:v>1.1701226978155334E-4</c:v>
                  </c:pt>
                </c:numCache>
              </c:numRef>
            </c:plus>
            <c:minus>
              <c:numRef>
                <c:f>'Data dry bone'!$CN$3:$CN$76</c:f>
                <c:numCache>
                  <c:formatCode>General</c:formatCode>
                  <c:ptCount val="74"/>
                  <c:pt idx="0">
                    <c:v>5.4006635394798175E-5</c:v>
                  </c:pt>
                  <c:pt idx="1">
                    <c:v>6.2464088754111269E-5</c:v>
                  </c:pt>
                  <c:pt idx="2">
                    <c:v>7.8870168288447463E-5</c:v>
                  </c:pt>
                  <c:pt idx="3">
                    <c:v>9.5396589625289816E-5</c:v>
                  </c:pt>
                  <c:pt idx="4">
                    <c:v>1.0982627716621439E-4</c:v>
                  </c:pt>
                  <c:pt idx="5">
                    <c:v>1.217682616859188E-4</c:v>
                  </c:pt>
                  <c:pt idx="6">
                    <c:v>1.3136734954515524E-4</c:v>
                  </c:pt>
                  <c:pt idx="7">
                    <c:v>1.3892280388990875E-4</c:v>
                  </c:pt>
                  <c:pt idx="8">
                    <c:v>1.4476231564428252E-4</c:v>
                  </c:pt>
                  <c:pt idx="9">
                    <c:v>1.491963926942643E-4</c:v>
                  </c:pt>
                  <c:pt idx="10">
                    <c:v>1.5250200883048324E-4</c:v>
                  </c:pt>
                  <c:pt idx="11">
                    <c:v>1.5491828580411611E-4</c:v>
                  </c:pt>
                  <c:pt idx="12">
                    <c:v>1.5664756845823222E-4</c:v>
                  </c:pt>
                  <c:pt idx="13">
                    <c:v>1.5785897113919375E-4</c:v>
                  </c:pt>
                  <c:pt idx="14">
                    <c:v>1.5869292344685999E-4</c:v>
                  </c:pt>
                  <c:pt idx="15">
                    <c:v>1.5926587544154972E-4</c:v>
                  </c:pt>
                  <c:pt idx="16">
                    <c:v>1.5967464327279381E-4</c:v>
                  </c:pt>
                  <c:pt idx="17">
                    <c:v>1.6000007539506493E-4</c:v>
                  </c:pt>
                  <c:pt idx="18">
                    <c:v>1.6030986916376166E-4</c:v>
                  </c:pt>
                  <c:pt idx="19">
                    <c:v>1.6066049288292363E-4</c:v>
                  </c:pt>
                  <c:pt idx="20">
                    <c:v>1.6109827516523671E-4</c:v>
                  </c:pt>
                  <c:pt idx="21">
                    <c:v>1.6165980973984731E-4</c:v>
                  </c:pt>
                  <c:pt idx="22">
                    <c:v>1.623718848300476E-4</c:v>
                  </c:pt>
                  <c:pt idx="23">
                    <c:v>1.6325117718506507E-4</c:v>
                  </c:pt>
                  <c:pt idx="24">
                    <c:v>1.6430394920772029E-4</c:v>
                  </c:pt>
                  <c:pt idx="25">
                    <c:v>1.6552595473539653E-4</c:v>
                  </c:pt>
                  <c:pt idx="26">
                    <c:v>1.6690270119013744E-4</c:v>
                  </c:pt>
                  <c:pt idx="27">
                    <c:v>1.6841014372760696E-4</c:v>
                  </c:pt>
                  <c:pt idx="28">
                    <c:v>1.7001581368662779E-4</c:v>
                  </c:pt>
                  <c:pt idx="29">
                    <c:v>1.7168032122719394E-4</c:v>
                  </c:pt>
                  <c:pt idx="30">
                    <c:v>1.7335912894713128E-4</c:v>
                  </c:pt>
                  <c:pt idx="31">
                    <c:v>1.7500447258543162E-4</c:v>
                  </c:pt>
                  <c:pt idx="32">
                    <c:v>1.7656730469998847E-4</c:v>
                  </c:pt>
                  <c:pt idx="33">
                    <c:v>1.7799915208866461E-4</c:v>
                  </c:pt>
                  <c:pt idx="34">
                    <c:v>1.7925380110462758E-4</c:v>
                  </c:pt>
                  <c:pt idx="35">
                    <c:v>1.8028875090028864E-4</c:v>
                  </c:pt>
                  <c:pt idx="36">
                    <c:v>1.8106639868706794E-4</c:v>
                  </c:pt>
                  <c:pt idx="37">
                    <c:v>1.8155494092089741E-4</c:v>
                  </c:pt>
                  <c:pt idx="38">
                    <c:v>1.8172898916374961E-4</c:v>
                  </c:pt>
                  <c:pt idx="39">
                    <c:v>1.815699095960518E-4</c:v>
                  </c:pt>
                  <c:pt idx="40">
                    <c:v>1.8106590171762757E-4</c:v>
                  </c:pt>
                  <c:pt idx="41">
                    <c:v>1.8021183580525229E-4</c:v>
                  </c:pt>
                  <c:pt idx="42">
                    <c:v>1.7900887123389073E-4</c:v>
                  </c:pt>
                  <c:pt idx="43">
                    <c:v>1.7746387962943355E-4</c:v>
                  </c:pt>
                  <c:pt idx="44">
                    <c:v>1.7558869852953815E-4</c:v>
                  </c:pt>
                  <c:pt idx="45">
                    <c:v>1.7339924301075049E-4</c:v>
                  </c:pt>
                  <c:pt idx="46">
                    <c:v>1.7091450451935783E-4</c:v>
                  </c:pt>
                  <c:pt idx="47">
                    <c:v>1.6815546755958205E-4</c:v>
                  </c:pt>
                  <c:pt idx="48">
                    <c:v>1.6514397532404625E-4</c:v>
                  </c:pt>
                  <c:pt idx="49">
                    <c:v>1.6190157397226869E-4</c:v>
                  </c:pt>
                  <c:pt idx="50">
                    <c:v>1.5844836114547591E-4</c:v>
                  </c:pt>
                  <c:pt idx="51">
                    <c:v>1.5480185659077564E-4</c:v>
                  </c:pt>
                  <c:pt idx="52">
                    <c:v>1.5097590091121572E-4</c:v>
                  </c:pt>
                  <c:pt idx="53">
                    <c:v>1.469795725526616E-4</c:v>
                  </c:pt>
                  <c:pt idx="54">
                    <c:v>1.4281609429655964E-4</c:v>
                  </c:pt>
                  <c:pt idx="55">
                    <c:v>1.3848168129760479E-4</c:v>
                  </c:pt>
                  <c:pt idx="56">
                    <c:v>1.3396426752701758E-4</c:v>
                  </c:pt>
                  <c:pt idx="57">
                    <c:v>1.2924204323948137E-4</c:v>
                  </c:pt>
                  <c:pt idx="58">
                    <c:v>1.242817530228187E-4</c:v>
                  </c:pt>
                  <c:pt idx="59">
                    <c:v>1.1903675774518462E-4</c:v>
                  </c:pt>
                  <c:pt idx="60">
                    <c:v>1.1344498038482379E-4</c:v>
                  </c:pt>
                  <c:pt idx="61">
                    <c:v>1.0742708524266231E-4</c:v>
                  </c:pt>
                  <c:pt idx="62">
                    <c:v>1.0088569211288643E-4</c:v>
                  </c:pt>
                  <c:pt idx="63">
                    <c:v>9.3707371305537941E-5</c:v>
                  </c:pt>
                  <c:pt idx="64">
                    <c:v>8.577132662596544E-5</c:v>
                  </c:pt>
                  <c:pt idx="65">
                    <c:v>7.6974163071693937E-5</c:v>
                  </c:pt>
                  <c:pt idx="66">
                    <c:v>6.7295611069639576E-5</c:v>
                  </c:pt>
                  <c:pt idx="67">
                    <c:v>5.6977638853974815E-5</c:v>
                  </c:pt>
                  <c:pt idx="68">
                    <c:v>4.7033885042901754E-5</c:v>
                  </c:pt>
                  <c:pt idx="69">
                    <c:v>4.0522202526526056E-5</c:v>
                  </c:pt>
                  <c:pt idx="70">
                    <c:v>4.3262929554171673E-5</c:v>
                  </c:pt>
                  <c:pt idx="71">
                    <c:v>5.8367247182917281E-5</c:v>
                  </c:pt>
                  <c:pt idx="72">
                    <c:v>8.3608166497050172E-5</c:v>
                  </c:pt>
                  <c:pt idx="73">
                    <c:v>1.1701226978155334E-4</c:v>
                  </c:pt>
                </c:numCache>
              </c:numRef>
            </c:minus>
            <c:spPr>
              <a:ln>
                <a:solidFill>
                  <a:srgbClr val="C00000"/>
                </a:solidFill>
              </a:ln>
            </c:spPr>
          </c:errBars>
          <c:xVal>
            <c:numRef>
              <c:f>'Data dry bone'!$CG$3:$CG$76</c:f>
              <c:numCache>
                <c:formatCode>General</c:formatCode>
                <c:ptCount val="74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bone'!$CL$3:$CL$76</c:f>
              <c:numCache>
                <c:formatCode>General</c:formatCode>
                <c:ptCount val="74"/>
                <c:pt idx="0">
                  <c:v>-3.4750000000000004E-5</c:v>
                </c:pt>
                <c:pt idx="1">
                  <c:v>1.0474033197275339E-4</c:v>
                </c:pt>
                <c:pt idx="2">
                  <c:v>2.2395041258779319E-4</c:v>
                </c:pt>
                <c:pt idx="3">
                  <c:v>3.2524267355395756E-4</c:v>
                </c:pt>
                <c:pt idx="4">
                  <c:v>4.1078006088529758E-4</c:v>
                </c:pt>
                <c:pt idx="5">
                  <c:v>4.8253676986602194E-4</c:v>
                </c:pt>
                <c:pt idx="6">
                  <c:v>5.4230869984289286E-4</c:v>
                </c:pt>
                <c:pt idx="7">
                  <c:v>5.9172362884507416E-4</c:v>
                </c:pt>
                <c:pt idx="8">
                  <c:v>6.322511080314305E-4</c:v>
                </c:pt>
                <c:pt idx="9">
                  <c:v>6.6521207596527865E-4</c:v>
                </c:pt>
                <c:pt idx="10">
                  <c:v>6.9178819271659012E-4</c:v>
                </c:pt>
                <c:pt idx="11">
                  <c:v>7.1303089379164456E-4</c:v>
                </c:pt>
                <c:pt idx="12">
                  <c:v>7.2987016389013766E-4</c:v>
                </c:pt>
                <c:pt idx="13">
                  <c:v>7.43123030489736E-4</c:v>
                </c:pt>
                <c:pt idx="14">
                  <c:v>7.5350177725808847E-4</c:v>
                </c:pt>
                <c:pt idx="15">
                  <c:v>7.6162187729228534E-4</c:v>
                </c:pt>
                <c:pt idx="16">
                  <c:v>7.6800964618577226E-4</c:v>
                </c:pt>
                <c:pt idx="17">
                  <c:v>7.731096149227127E-4</c:v>
                </c:pt>
                <c:pt idx="18">
                  <c:v>7.7729162259980401E-4</c:v>
                </c:pt>
                <c:pt idx="19">
                  <c:v>7.8085762897554529E-4</c:v>
                </c:pt>
                <c:pt idx="20">
                  <c:v>7.8404824684695593E-4</c:v>
                </c:pt>
                <c:pt idx="21">
                  <c:v>7.8704899425374318E-4</c:v>
                </c:pt>
                <c:pt idx="22">
                  <c:v>7.8999626650992963E-4</c:v>
                </c:pt>
                <c:pt idx="23">
                  <c:v>7.9298302806292409E-4</c:v>
                </c:pt>
                <c:pt idx="24">
                  <c:v>7.9606422418004603E-4</c:v>
                </c:pt>
                <c:pt idx="25">
                  <c:v>7.9926191246249998E-4</c:v>
                </c:pt>
                <c:pt idx="26">
                  <c:v>8.025701141868135E-4</c:v>
                </c:pt>
                <c:pt idx="27">
                  <c:v>8.0595938547370349E-4</c:v>
                </c:pt>
                <c:pt idx="28">
                  <c:v>8.0938110828442621E-4</c:v>
                </c:pt>
                <c:pt idx="29">
                  <c:v>8.1277150124453752E-4</c:v>
                </c:pt>
                <c:pt idx="30">
                  <c:v>8.1605535029514813E-4</c:v>
                </c:pt>
                <c:pt idx="31">
                  <c:v>8.1914945917159888E-4</c:v>
                </c:pt>
                <c:pt idx="32">
                  <c:v>8.2196581970960859E-4</c:v>
                </c:pt>
                <c:pt idx="33">
                  <c:v>8.2441450197884704E-4</c:v>
                </c:pt>
                <c:pt idx="34">
                  <c:v>8.2640626424399627E-4</c:v>
                </c:pt>
                <c:pt idx="35">
                  <c:v>8.2785488275322885E-4</c:v>
                </c:pt>
                <c:pt idx="36">
                  <c:v>8.2867920135416004E-4</c:v>
                </c:pt>
                <c:pt idx="37">
                  <c:v>8.2880490093724325E-4</c:v>
                </c:pt>
                <c:pt idx="38">
                  <c:v>8.2816598870661599E-4</c:v>
                </c:pt>
                <c:pt idx="39">
                  <c:v>8.2670600727839877E-4</c:v>
                </c:pt>
                <c:pt idx="40">
                  <c:v>8.2437896360644807E-4</c:v>
                </c:pt>
                <c:pt idx="41">
                  <c:v>8.2114997773555763E-4</c:v>
                </c:pt>
                <c:pt idx="42">
                  <c:v>8.1699565138211344E-4</c:v>
                </c:pt>
                <c:pt idx="43">
                  <c:v>8.1190415634220222E-4</c:v>
                </c:pt>
                <c:pt idx="44">
                  <c:v>8.0587504272717223E-4</c:v>
                </c:pt>
                <c:pt idx="45">
                  <c:v>7.9891876702662562E-4</c:v>
                </c:pt>
                <c:pt idx="46">
                  <c:v>7.9105593999889636E-4</c:v>
                </c:pt>
                <c:pt idx="47">
                  <c:v>7.8231629438896039E-4</c:v>
                </c:pt>
                <c:pt idx="48">
                  <c:v>7.7273737247380019E-4</c:v>
                </c:pt>
                <c:pt idx="49">
                  <c:v>7.6236293343517891E-4</c:v>
                </c:pt>
                <c:pt idx="50">
                  <c:v>7.5124108056000261E-4</c:v>
                </c:pt>
                <c:pt idx="51">
                  <c:v>7.3942210826794755E-4</c:v>
                </c:pt>
                <c:pt idx="52">
                  <c:v>7.269560689666648E-4</c:v>
                </c:pt>
                <c:pt idx="53">
                  <c:v>7.138900597344084E-4</c:v>
                </c:pt>
                <c:pt idx="54">
                  <c:v>7.0026522883011766E-4</c:v>
                </c:pt>
                <c:pt idx="55">
                  <c:v>6.8611350203092673E-4</c:v>
                </c:pt>
                <c:pt idx="56">
                  <c:v>6.7145402879708401E-4</c:v>
                </c:pt>
                <c:pt idx="57">
                  <c:v>6.5628934826451619E-4</c:v>
                </c:pt>
                <c:pt idx="58">
                  <c:v>6.4060127506462144E-4</c:v>
                </c:pt>
                <c:pt idx="59">
                  <c:v>6.2434650497153877E-4</c:v>
                </c:pt>
                <c:pt idx="60">
                  <c:v>6.0745194037711988E-4</c:v>
                </c:pt>
                <c:pt idx="61">
                  <c:v>5.8980973559295217E-4</c:v>
                </c:pt>
                <c:pt idx="62">
                  <c:v>5.7127206198013614E-4</c:v>
                </c:pt>
                <c:pt idx="63">
                  <c:v>5.5164559290654864E-4</c:v>
                </c:pt>
                <c:pt idx="64">
                  <c:v>5.3068570853121214E-4</c:v>
                </c:pt>
                <c:pt idx="65">
                  <c:v>5.0809042041644785E-4</c:v>
                </c:pt>
                <c:pt idx="66">
                  <c:v>4.8349401596736345E-4</c:v>
                </c:pt>
                <c:pt idx="67">
                  <c:v>4.5646042269881557E-4</c:v>
                </c:pt>
                <c:pt idx="68">
                  <c:v>4.2647629232976403E-4</c:v>
                </c:pt>
                <c:pt idx="69">
                  <c:v>3.9294380470510272E-4</c:v>
                </c:pt>
                <c:pt idx="70">
                  <c:v>3.551731915451501E-4</c:v>
                </c:pt>
                <c:pt idx="71">
                  <c:v>3.1237498002202889E-4</c:v>
                </c:pt>
                <c:pt idx="72">
                  <c:v>2.6365195616420294E-4</c:v>
                </c:pt>
                <c:pt idx="73">
                  <c:v>2.079908480880481E-4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D9-428E-81E4-4FB749E8F494}"/>
            </c:ext>
          </c:extLst>
        </c:ser>
        <c:ser>
          <c:idx val="3"/>
          <c:order val="3"/>
          <c:spPr>
            <a:ln>
              <a:solidFill>
                <a:srgbClr val="C0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dry bone'!$CN$3:$CN$76</c:f>
                <c:numCache>
                  <c:formatCode>General</c:formatCode>
                  <c:ptCount val="74"/>
                  <c:pt idx="0">
                    <c:v>5.4006635394798175E-5</c:v>
                  </c:pt>
                  <c:pt idx="1">
                    <c:v>6.2464088754111269E-5</c:v>
                  </c:pt>
                  <c:pt idx="2">
                    <c:v>7.8870168288447463E-5</c:v>
                  </c:pt>
                  <c:pt idx="3">
                    <c:v>9.5396589625289816E-5</c:v>
                  </c:pt>
                  <c:pt idx="4">
                    <c:v>1.0982627716621439E-4</c:v>
                  </c:pt>
                  <c:pt idx="5">
                    <c:v>1.217682616859188E-4</c:v>
                  </c:pt>
                  <c:pt idx="6">
                    <c:v>1.3136734954515524E-4</c:v>
                  </c:pt>
                  <c:pt idx="7">
                    <c:v>1.3892280388990875E-4</c:v>
                  </c:pt>
                  <c:pt idx="8">
                    <c:v>1.4476231564428252E-4</c:v>
                  </c:pt>
                  <c:pt idx="9">
                    <c:v>1.491963926942643E-4</c:v>
                  </c:pt>
                  <c:pt idx="10">
                    <c:v>1.5250200883048324E-4</c:v>
                  </c:pt>
                  <c:pt idx="11">
                    <c:v>1.5491828580411611E-4</c:v>
                  </c:pt>
                  <c:pt idx="12">
                    <c:v>1.5664756845823222E-4</c:v>
                  </c:pt>
                  <c:pt idx="13">
                    <c:v>1.5785897113919375E-4</c:v>
                  </c:pt>
                  <c:pt idx="14">
                    <c:v>1.5869292344685999E-4</c:v>
                  </c:pt>
                  <c:pt idx="15">
                    <c:v>1.5926587544154972E-4</c:v>
                  </c:pt>
                  <c:pt idx="16">
                    <c:v>1.5967464327279381E-4</c:v>
                  </c:pt>
                  <c:pt idx="17">
                    <c:v>1.6000007539506493E-4</c:v>
                  </c:pt>
                  <c:pt idx="18">
                    <c:v>1.6030986916376166E-4</c:v>
                  </c:pt>
                  <c:pt idx="19">
                    <c:v>1.6066049288292363E-4</c:v>
                  </c:pt>
                  <c:pt idx="20">
                    <c:v>1.6109827516523671E-4</c:v>
                  </c:pt>
                  <c:pt idx="21">
                    <c:v>1.6165980973984731E-4</c:v>
                  </c:pt>
                  <c:pt idx="22">
                    <c:v>1.623718848300476E-4</c:v>
                  </c:pt>
                  <c:pt idx="23">
                    <c:v>1.6325117718506507E-4</c:v>
                  </c:pt>
                  <c:pt idx="24">
                    <c:v>1.6430394920772029E-4</c:v>
                  </c:pt>
                  <c:pt idx="25">
                    <c:v>1.6552595473539653E-4</c:v>
                  </c:pt>
                  <c:pt idx="26">
                    <c:v>1.6690270119013744E-4</c:v>
                  </c:pt>
                  <c:pt idx="27">
                    <c:v>1.6841014372760696E-4</c:v>
                  </c:pt>
                  <c:pt idx="28">
                    <c:v>1.7001581368662779E-4</c:v>
                  </c:pt>
                  <c:pt idx="29">
                    <c:v>1.7168032122719394E-4</c:v>
                  </c:pt>
                  <c:pt idx="30">
                    <c:v>1.7335912894713128E-4</c:v>
                  </c:pt>
                  <c:pt idx="31">
                    <c:v>1.7500447258543162E-4</c:v>
                  </c:pt>
                  <c:pt idx="32">
                    <c:v>1.7656730469998847E-4</c:v>
                  </c:pt>
                  <c:pt idx="33">
                    <c:v>1.7799915208866461E-4</c:v>
                  </c:pt>
                  <c:pt idx="34">
                    <c:v>1.7925380110462758E-4</c:v>
                  </c:pt>
                  <c:pt idx="35">
                    <c:v>1.8028875090028864E-4</c:v>
                  </c:pt>
                  <c:pt idx="36">
                    <c:v>1.8106639868706794E-4</c:v>
                  </c:pt>
                  <c:pt idx="37">
                    <c:v>1.8155494092089741E-4</c:v>
                  </c:pt>
                  <c:pt idx="38">
                    <c:v>1.8172898916374961E-4</c:v>
                  </c:pt>
                  <c:pt idx="39">
                    <c:v>1.815699095960518E-4</c:v>
                  </c:pt>
                  <c:pt idx="40">
                    <c:v>1.8106590171762757E-4</c:v>
                  </c:pt>
                  <c:pt idx="41">
                    <c:v>1.8021183580525229E-4</c:v>
                  </c:pt>
                  <c:pt idx="42">
                    <c:v>1.7900887123389073E-4</c:v>
                  </c:pt>
                  <c:pt idx="43">
                    <c:v>1.7746387962943355E-4</c:v>
                  </c:pt>
                  <c:pt idx="44">
                    <c:v>1.7558869852953815E-4</c:v>
                  </c:pt>
                  <c:pt idx="45">
                    <c:v>1.7339924301075049E-4</c:v>
                  </c:pt>
                  <c:pt idx="46">
                    <c:v>1.7091450451935783E-4</c:v>
                  </c:pt>
                  <c:pt idx="47">
                    <c:v>1.6815546755958205E-4</c:v>
                  </c:pt>
                  <c:pt idx="48">
                    <c:v>1.6514397532404625E-4</c:v>
                  </c:pt>
                  <c:pt idx="49">
                    <c:v>1.6190157397226869E-4</c:v>
                  </c:pt>
                  <c:pt idx="50">
                    <c:v>1.5844836114547591E-4</c:v>
                  </c:pt>
                  <c:pt idx="51">
                    <c:v>1.5480185659077564E-4</c:v>
                  </c:pt>
                  <c:pt idx="52">
                    <c:v>1.5097590091121572E-4</c:v>
                  </c:pt>
                  <c:pt idx="53">
                    <c:v>1.469795725526616E-4</c:v>
                  </c:pt>
                  <c:pt idx="54">
                    <c:v>1.4281609429655964E-4</c:v>
                  </c:pt>
                  <c:pt idx="55">
                    <c:v>1.3848168129760479E-4</c:v>
                  </c:pt>
                  <c:pt idx="56">
                    <c:v>1.3396426752701758E-4</c:v>
                  </c:pt>
                  <c:pt idx="57">
                    <c:v>1.2924204323948137E-4</c:v>
                  </c:pt>
                  <c:pt idx="58">
                    <c:v>1.242817530228187E-4</c:v>
                  </c:pt>
                  <c:pt idx="59">
                    <c:v>1.1903675774518462E-4</c:v>
                  </c:pt>
                  <c:pt idx="60">
                    <c:v>1.1344498038482379E-4</c:v>
                  </c:pt>
                  <c:pt idx="61">
                    <c:v>1.0742708524266231E-4</c:v>
                  </c:pt>
                  <c:pt idx="62">
                    <c:v>1.0088569211288643E-4</c:v>
                  </c:pt>
                  <c:pt idx="63">
                    <c:v>9.3707371305537941E-5</c:v>
                  </c:pt>
                  <c:pt idx="64">
                    <c:v>8.577132662596544E-5</c:v>
                  </c:pt>
                  <c:pt idx="65">
                    <c:v>7.6974163071693937E-5</c:v>
                  </c:pt>
                  <c:pt idx="66">
                    <c:v>6.7295611069639576E-5</c:v>
                  </c:pt>
                  <c:pt idx="67">
                    <c:v>5.6977638853974815E-5</c:v>
                  </c:pt>
                  <c:pt idx="68">
                    <c:v>4.7033885042901754E-5</c:v>
                  </c:pt>
                  <c:pt idx="69">
                    <c:v>4.0522202526526056E-5</c:v>
                  </c:pt>
                  <c:pt idx="70">
                    <c:v>4.3262929554171673E-5</c:v>
                  </c:pt>
                  <c:pt idx="71">
                    <c:v>5.8367247182917281E-5</c:v>
                  </c:pt>
                  <c:pt idx="72">
                    <c:v>8.3608166497050172E-5</c:v>
                  </c:pt>
                  <c:pt idx="73">
                    <c:v>1.1701226978155334E-4</c:v>
                  </c:pt>
                </c:numCache>
              </c:numRef>
            </c:plus>
            <c:minus>
              <c:numRef>
                <c:f>'Data dry bone'!$CN$3:$CN$76</c:f>
                <c:numCache>
                  <c:formatCode>General</c:formatCode>
                  <c:ptCount val="74"/>
                  <c:pt idx="0">
                    <c:v>5.4006635394798175E-5</c:v>
                  </c:pt>
                  <c:pt idx="1">
                    <c:v>6.2464088754111269E-5</c:v>
                  </c:pt>
                  <c:pt idx="2">
                    <c:v>7.8870168288447463E-5</c:v>
                  </c:pt>
                  <c:pt idx="3">
                    <c:v>9.5396589625289816E-5</c:v>
                  </c:pt>
                  <c:pt idx="4">
                    <c:v>1.0982627716621439E-4</c:v>
                  </c:pt>
                  <c:pt idx="5">
                    <c:v>1.217682616859188E-4</c:v>
                  </c:pt>
                  <c:pt idx="6">
                    <c:v>1.3136734954515524E-4</c:v>
                  </c:pt>
                  <c:pt idx="7">
                    <c:v>1.3892280388990875E-4</c:v>
                  </c:pt>
                  <c:pt idx="8">
                    <c:v>1.4476231564428252E-4</c:v>
                  </c:pt>
                  <c:pt idx="9">
                    <c:v>1.491963926942643E-4</c:v>
                  </c:pt>
                  <c:pt idx="10">
                    <c:v>1.5250200883048324E-4</c:v>
                  </c:pt>
                  <c:pt idx="11">
                    <c:v>1.5491828580411611E-4</c:v>
                  </c:pt>
                  <c:pt idx="12">
                    <c:v>1.5664756845823222E-4</c:v>
                  </c:pt>
                  <c:pt idx="13">
                    <c:v>1.5785897113919375E-4</c:v>
                  </c:pt>
                  <c:pt idx="14">
                    <c:v>1.5869292344685999E-4</c:v>
                  </c:pt>
                  <c:pt idx="15">
                    <c:v>1.5926587544154972E-4</c:v>
                  </c:pt>
                  <c:pt idx="16">
                    <c:v>1.5967464327279381E-4</c:v>
                  </c:pt>
                  <c:pt idx="17">
                    <c:v>1.6000007539506493E-4</c:v>
                  </c:pt>
                  <c:pt idx="18">
                    <c:v>1.6030986916376166E-4</c:v>
                  </c:pt>
                  <c:pt idx="19">
                    <c:v>1.6066049288292363E-4</c:v>
                  </c:pt>
                  <c:pt idx="20">
                    <c:v>1.6109827516523671E-4</c:v>
                  </c:pt>
                  <c:pt idx="21">
                    <c:v>1.6165980973984731E-4</c:v>
                  </c:pt>
                  <c:pt idx="22">
                    <c:v>1.623718848300476E-4</c:v>
                  </c:pt>
                  <c:pt idx="23">
                    <c:v>1.6325117718506507E-4</c:v>
                  </c:pt>
                  <c:pt idx="24">
                    <c:v>1.6430394920772029E-4</c:v>
                  </c:pt>
                  <c:pt idx="25">
                    <c:v>1.6552595473539653E-4</c:v>
                  </c:pt>
                  <c:pt idx="26">
                    <c:v>1.6690270119013744E-4</c:v>
                  </c:pt>
                  <c:pt idx="27">
                    <c:v>1.6841014372760696E-4</c:v>
                  </c:pt>
                  <c:pt idx="28">
                    <c:v>1.7001581368662779E-4</c:v>
                  </c:pt>
                  <c:pt idx="29">
                    <c:v>1.7168032122719394E-4</c:v>
                  </c:pt>
                  <c:pt idx="30">
                    <c:v>1.7335912894713128E-4</c:v>
                  </c:pt>
                  <c:pt idx="31">
                    <c:v>1.7500447258543162E-4</c:v>
                  </c:pt>
                  <c:pt idx="32">
                    <c:v>1.7656730469998847E-4</c:v>
                  </c:pt>
                  <c:pt idx="33">
                    <c:v>1.7799915208866461E-4</c:v>
                  </c:pt>
                  <c:pt idx="34">
                    <c:v>1.7925380110462758E-4</c:v>
                  </c:pt>
                  <c:pt idx="35">
                    <c:v>1.8028875090028864E-4</c:v>
                  </c:pt>
                  <c:pt idx="36">
                    <c:v>1.8106639868706794E-4</c:v>
                  </c:pt>
                  <c:pt idx="37">
                    <c:v>1.8155494092089741E-4</c:v>
                  </c:pt>
                  <c:pt idx="38">
                    <c:v>1.8172898916374961E-4</c:v>
                  </c:pt>
                  <c:pt idx="39">
                    <c:v>1.815699095960518E-4</c:v>
                  </c:pt>
                  <c:pt idx="40">
                    <c:v>1.8106590171762757E-4</c:v>
                  </c:pt>
                  <c:pt idx="41">
                    <c:v>1.8021183580525229E-4</c:v>
                  </c:pt>
                  <c:pt idx="42">
                    <c:v>1.7900887123389073E-4</c:v>
                  </c:pt>
                  <c:pt idx="43">
                    <c:v>1.7746387962943355E-4</c:v>
                  </c:pt>
                  <c:pt idx="44">
                    <c:v>1.7558869852953815E-4</c:v>
                  </c:pt>
                  <c:pt idx="45">
                    <c:v>1.7339924301075049E-4</c:v>
                  </c:pt>
                  <c:pt idx="46">
                    <c:v>1.7091450451935783E-4</c:v>
                  </c:pt>
                  <c:pt idx="47">
                    <c:v>1.6815546755958205E-4</c:v>
                  </c:pt>
                  <c:pt idx="48">
                    <c:v>1.6514397532404625E-4</c:v>
                  </c:pt>
                  <c:pt idx="49">
                    <c:v>1.6190157397226869E-4</c:v>
                  </c:pt>
                  <c:pt idx="50">
                    <c:v>1.5844836114547591E-4</c:v>
                  </c:pt>
                  <c:pt idx="51">
                    <c:v>1.5480185659077564E-4</c:v>
                  </c:pt>
                  <c:pt idx="52">
                    <c:v>1.5097590091121572E-4</c:v>
                  </c:pt>
                  <c:pt idx="53">
                    <c:v>1.469795725526616E-4</c:v>
                  </c:pt>
                  <c:pt idx="54">
                    <c:v>1.4281609429655964E-4</c:v>
                  </c:pt>
                  <c:pt idx="55">
                    <c:v>1.3848168129760479E-4</c:v>
                  </c:pt>
                  <c:pt idx="56">
                    <c:v>1.3396426752701758E-4</c:v>
                  </c:pt>
                  <c:pt idx="57">
                    <c:v>1.2924204323948137E-4</c:v>
                  </c:pt>
                  <c:pt idx="58">
                    <c:v>1.242817530228187E-4</c:v>
                  </c:pt>
                  <c:pt idx="59">
                    <c:v>1.1903675774518462E-4</c:v>
                  </c:pt>
                  <c:pt idx="60">
                    <c:v>1.1344498038482379E-4</c:v>
                  </c:pt>
                  <c:pt idx="61">
                    <c:v>1.0742708524266231E-4</c:v>
                  </c:pt>
                  <c:pt idx="62">
                    <c:v>1.0088569211288643E-4</c:v>
                  </c:pt>
                  <c:pt idx="63">
                    <c:v>9.3707371305537941E-5</c:v>
                  </c:pt>
                  <c:pt idx="64">
                    <c:v>8.577132662596544E-5</c:v>
                  </c:pt>
                  <c:pt idx="65">
                    <c:v>7.6974163071693937E-5</c:v>
                  </c:pt>
                  <c:pt idx="66">
                    <c:v>6.7295611069639576E-5</c:v>
                  </c:pt>
                  <c:pt idx="67">
                    <c:v>5.6977638853974815E-5</c:v>
                  </c:pt>
                  <c:pt idx="68">
                    <c:v>4.7033885042901754E-5</c:v>
                  </c:pt>
                  <c:pt idx="69">
                    <c:v>4.0522202526526056E-5</c:v>
                  </c:pt>
                  <c:pt idx="70">
                    <c:v>4.3262929554171673E-5</c:v>
                  </c:pt>
                  <c:pt idx="71">
                    <c:v>5.8367247182917281E-5</c:v>
                  </c:pt>
                  <c:pt idx="72">
                    <c:v>8.3608166497050172E-5</c:v>
                  </c:pt>
                  <c:pt idx="73">
                    <c:v>1.1701226978155334E-4</c:v>
                  </c:pt>
                </c:numCache>
              </c:numRef>
            </c:minus>
            <c:spPr>
              <a:ln>
                <a:solidFill>
                  <a:srgbClr val="C00000"/>
                </a:solidFill>
              </a:ln>
            </c:spPr>
          </c:errBars>
          <c:xVal>
            <c:numRef>
              <c:f>'Data dry bone'!$CG$3:$CG$76</c:f>
              <c:numCache>
                <c:formatCode>General</c:formatCode>
                <c:ptCount val="74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bone'!$CL$3:$CL$76</c:f>
              <c:numCache>
                <c:formatCode>General</c:formatCode>
                <c:ptCount val="74"/>
                <c:pt idx="0">
                  <c:v>-3.4750000000000004E-5</c:v>
                </c:pt>
                <c:pt idx="1">
                  <c:v>1.0474033197275339E-4</c:v>
                </c:pt>
                <c:pt idx="2">
                  <c:v>2.2395041258779319E-4</c:v>
                </c:pt>
                <c:pt idx="3">
                  <c:v>3.2524267355395756E-4</c:v>
                </c:pt>
                <c:pt idx="4">
                  <c:v>4.1078006088529758E-4</c:v>
                </c:pt>
                <c:pt idx="5">
                  <c:v>4.8253676986602194E-4</c:v>
                </c:pt>
                <c:pt idx="6">
                  <c:v>5.4230869984289286E-4</c:v>
                </c:pt>
                <c:pt idx="7">
                  <c:v>5.9172362884507416E-4</c:v>
                </c:pt>
                <c:pt idx="8">
                  <c:v>6.322511080314305E-4</c:v>
                </c:pt>
                <c:pt idx="9">
                  <c:v>6.6521207596527865E-4</c:v>
                </c:pt>
                <c:pt idx="10">
                  <c:v>6.9178819271659012E-4</c:v>
                </c:pt>
                <c:pt idx="11">
                  <c:v>7.1303089379164456E-4</c:v>
                </c:pt>
                <c:pt idx="12">
                  <c:v>7.2987016389013766E-4</c:v>
                </c:pt>
                <c:pt idx="13">
                  <c:v>7.43123030489736E-4</c:v>
                </c:pt>
                <c:pt idx="14">
                  <c:v>7.5350177725808847E-4</c:v>
                </c:pt>
                <c:pt idx="15">
                  <c:v>7.6162187729228534E-4</c:v>
                </c:pt>
                <c:pt idx="16">
                  <c:v>7.6800964618577226E-4</c:v>
                </c:pt>
                <c:pt idx="17">
                  <c:v>7.731096149227127E-4</c:v>
                </c:pt>
                <c:pt idx="18">
                  <c:v>7.7729162259980401E-4</c:v>
                </c:pt>
                <c:pt idx="19">
                  <c:v>7.8085762897554529E-4</c:v>
                </c:pt>
                <c:pt idx="20">
                  <c:v>7.8404824684695593E-4</c:v>
                </c:pt>
                <c:pt idx="21">
                  <c:v>7.8704899425374318E-4</c:v>
                </c:pt>
                <c:pt idx="22">
                  <c:v>7.8999626650992963E-4</c:v>
                </c:pt>
                <c:pt idx="23">
                  <c:v>7.9298302806292409E-4</c:v>
                </c:pt>
                <c:pt idx="24">
                  <c:v>7.9606422418004603E-4</c:v>
                </c:pt>
                <c:pt idx="25">
                  <c:v>7.9926191246249998E-4</c:v>
                </c:pt>
                <c:pt idx="26">
                  <c:v>8.025701141868135E-4</c:v>
                </c:pt>
                <c:pt idx="27">
                  <c:v>8.0595938547370349E-4</c:v>
                </c:pt>
                <c:pt idx="28">
                  <c:v>8.0938110828442621E-4</c:v>
                </c:pt>
                <c:pt idx="29">
                  <c:v>8.1277150124453752E-4</c:v>
                </c:pt>
                <c:pt idx="30">
                  <c:v>8.1605535029514813E-4</c:v>
                </c:pt>
                <c:pt idx="31">
                  <c:v>8.1914945917159888E-4</c:v>
                </c:pt>
                <c:pt idx="32">
                  <c:v>8.2196581970960859E-4</c:v>
                </c:pt>
                <c:pt idx="33">
                  <c:v>8.2441450197884704E-4</c:v>
                </c:pt>
                <c:pt idx="34">
                  <c:v>8.2640626424399627E-4</c:v>
                </c:pt>
                <c:pt idx="35">
                  <c:v>8.2785488275322885E-4</c:v>
                </c:pt>
                <c:pt idx="36">
                  <c:v>8.2867920135416004E-4</c:v>
                </c:pt>
                <c:pt idx="37">
                  <c:v>8.2880490093724325E-4</c:v>
                </c:pt>
                <c:pt idx="38">
                  <c:v>8.2816598870661599E-4</c:v>
                </c:pt>
                <c:pt idx="39">
                  <c:v>8.2670600727839877E-4</c:v>
                </c:pt>
                <c:pt idx="40">
                  <c:v>8.2437896360644807E-4</c:v>
                </c:pt>
                <c:pt idx="41">
                  <c:v>8.2114997773555763E-4</c:v>
                </c:pt>
                <c:pt idx="42">
                  <c:v>8.1699565138211344E-4</c:v>
                </c:pt>
                <c:pt idx="43">
                  <c:v>8.1190415634220222E-4</c:v>
                </c:pt>
                <c:pt idx="44">
                  <c:v>8.0587504272717223E-4</c:v>
                </c:pt>
                <c:pt idx="45">
                  <c:v>7.9891876702662562E-4</c:v>
                </c:pt>
                <c:pt idx="46">
                  <c:v>7.9105593999889636E-4</c:v>
                </c:pt>
                <c:pt idx="47">
                  <c:v>7.8231629438896039E-4</c:v>
                </c:pt>
                <c:pt idx="48">
                  <c:v>7.7273737247380019E-4</c:v>
                </c:pt>
                <c:pt idx="49">
                  <c:v>7.6236293343517891E-4</c:v>
                </c:pt>
                <c:pt idx="50">
                  <c:v>7.5124108056000261E-4</c:v>
                </c:pt>
                <c:pt idx="51">
                  <c:v>7.3942210826794755E-4</c:v>
                </c:pt>
                <c:pt idx="52">
                  <c:v>7.269560689666648E-4</c:v>
                </c:pt>
                <c:pt idx="53">
                  <c:v>7.138900597344084E-4</c:v>
                </c:pt>
                <c:pt idx="54">
                  <c:v>7.0026522883011766E-4</c:v>
                </c:pt>
                <c:pt idx="55">
                  <c:v>6.8611350203092673E-4</c:v>
                </c:pt>
                <c:pt idx="56">
                  <c:v>6.7145402879708401E-4</c:v>
                </c:pt>
                <c:pt idx="57">
                  <c:v>6.5628934826451619E-4</c:v>
                </c:pt>
                <c:pt idx="58">
                  <c:v>6.4060127506462144E-4</c:v>
                </c:pt>
                <c:pt idx="59">
                  <c:v>6.2434650497153877E-4</c:v>
                </c:pt>
                <c:pt idx="60">
                  <c:v>6.0745194037711988E-4</c:v>
                </c:pt>
                <c:pt idx="61">
                  <c:v>5.8980973559295217E-4</c:v>
                </c:pt>
                <c:pt idx="62">
                  <c:v>5.7127206198013614E-4</c:v>
                </c:pt>
                <c:pt idx="63">
                  <c:v>5.5164559290654864E-4</c:v>
                </c:pt>
                <c:pt idx="64">
                  <c:v>5.3068570853121214E-4</c:v>
                </c:pt>
                <c:pt idx="65">
                  <c:v>5.0809042041644785E-4</c:v>
                </c:pt>
                <c:pt idx="66">
                  <c:v>4.8349401596736345E-4</c:v>
                </c:pt>
                <c:pt idx="67">
                  <c:v>4.5646042269881557E-4</c:v>
                </c:pt>
                <c:pt idx="68">
                  <c:v>4.2647629232976403E-4</c:v>
                </c:pt>
                <c:pt idx="69">
                  <c:v>3.9294380470510272E-4</c:v>
                </c:pt>
                <c:pt idx="70">
                  <c:v>3.551731915451501E-4</c:v>
                </c:pt>
                <c:pt idx="71">
                  <c:v>3.1237498002202889E-4</c:v>
                </c:pt>
                <c:pt idx="72">
                  <c:v>2.6365195616420294E-4</c:v>
                </c:pt>
                <c:pt idx="73">
                  <c:v>2.079908480880481E-4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2D9-428E-81E4-4FB749E8F494}"/>
            </c:ext>
          </c:extLst>
        </c:ser>
        <c:ser>
          <c:idx val="1"/>
          <c:order val="1"/>
          <c:spPr>
            <a:ln>
              <a:solidFill>
                <a:srgbClr val="C0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dry bone'!$CN$3:$CN$76</c:f>
                <c:numCache>
                  <c:formatCode>General</c:formatCode>
                  <c:ptCount val="74"/>
                  <c:pt idx="0">
                    <c:v>5.4006635394798175E-5</c:v>
                  </c:pt>
                  <c:pt idx="1">
                    <c:v>6.2464088754111269E-5</c:v>
                  </c:pt>
                  <c:pt idx="2">
                    <c:v>7.8870168288447463E-5</c:v>
                  </c:pt>
                  <c:pt idx="3">
                    <c:v>9.5396589625289816E-5</c:v>
                  </c:pt>
                  <c:pt idx="4">
                    <c:v>1.0982627716621439E-4</c:v>
                  </c:pt>
                  <c:pt idx="5">
                    <c:v>1.217682616859188E-4</c:v>
                  </c:pt>
                  <c:pt idx="6">
                    <c:v>1.3136734954515524E-4</c:v>
                  </c:pt>
                  <c:pt idx="7">
                    <c:v>1.3892280388990875E-4</c:v>
                  </c:pt>
                  <c:pt idx="8">
                    <c:v>1.4476231564428252E-4</c:v>
                  </c:pt>
                  <c:pt idx="9">
                    <c:v>1.491963926942643E-4</c:v>
                  </c:pt>
                  <c:pt idx="10">
                    <c:v>1.5250200883048324E-4</c:v>
                  </c:pt>
                  <c:pt idx="11">
                    <c:v>1.5491828580411611E-4</c:v>
                  </c:pt>
                  <c:pt idx="12">
                    <c:v>1.5664756845823222E-4</c:v>
                  </c:pt>
                  <c:pt idx="13">
                    <c:v>1.5785897113919375E-4</c:v>
                  </c:pt>
                  <c:pt idx="14">
                    <c:v>1.5869292344685999E-4</c:v>
                  </c:pt>
                  <c:pt idx="15">
                    <c:v>1.5926587544154972E-4</c:v>
                  </c:pt>
                  <c:pt idx="16">
                    <c:v>1.5967464327279381E-4</c:v>
                  </c:pt>
                  <c:pt idx="17">
                    <c:v>1.6000007539506493E-4</c:v>
                  </c:pt>
                  <c:pt idx="18">
                    <c:v>1.6030986916376166E-4</c:v>
                  </c:pt>
                  <c:pt idx="19">
                    <c:v>1.6066049288292363E-4</c:v>
                  </c:pt>
                  <c:pt idx="20">
                    <c:v>1.6109827516523671E-4</c:v>
                  </c:pt>
                  <c:pt idx="21">
                    <c:v>1.6165980973984731E-4</c:v>
                  </c:pt>
                  <c:pt idx="22">
                    <c:v>1.623718848300476E-4</c:v>
                  </c:pt>
                  <c:pt idx="23">
                    <c:v>1.6325117718506507E-4</c:v>
                  </c:pt>
                  <c:pt idx="24">
                    <c:v>1.6430394920772029E-4</c:v>
                  </c:pt>
                  <c:pt idx="25">
                    <c:v>1.6552595473539653E-4</c:v>
                  </c:pt>
                  <c:pt idx="26">
                    <c:v>1.6690270119013744E-4</c:v>
                  </c:pt>
                  <c:pt idx="27">
                    <c:v>1.6841014372760696E-4</c:v>
                  </c:pt>
                  <c:pt idx="28">
                    <c:v>1.7001581368662779E-4</c:v>
                  </c:pt>
                  <c:pt idx="29">
                    <c:v>1.7168032122719394E-4</c:v>
                  </c:pt>
                  <c:pt idx="30">
                    <c:v>1.7335912894713128E-4</c:v>
                  </c:pt>
                  <c:pt idx="31">
                    <c:v>1.7500447258543162E-4</c:v>
                  </c:pt>
                  <c:pt idx="32">
                    <c:v>1.7656730469998847E-4</c:v>
                  </c:pt>
                  <c:pt idx="33">
                    <c:v>1.7799915208866461E-4</c:v>
                  </c:pt>
                  <c:pt idx="34">
                    <c:v>1.7925380110462758E-4</c:v>
                  </c:pt>
                  <c:pt idx="35">
                    <c:v>1.8028875090028864E-4</c:v>
                  </c:pt>
                  <c:pt idx="36">
                    <c:v>1.8106639868706794E-4</c:v>
                  </c:pt>
                  <c:pt idx="37">
                    <c:v>1.8155494092089741E-4</c:v>
                  </c:pt>
                  <c:pt idx="38">
                    <c:v>1.8172898916374961E-4</c:v>
                  </c:pt>
                  <c:pt idx="39">
                    <c:v>1.815699095960518E-4</c:v>
                  </c:pt>
                  <c:pt idx="40">
                    <c:v>1.8106590171762757E-4</c:v>
                  </c:pt>
                  <c:pt idx="41">
                    <c:v>1.8021183580525229E-4</c:v>
                  </c:pt>
                  <c:pt idx="42">
                    <c:v>1.7900887123389073E-4</c:v>
                  </c:pt>
                  <c:pt idx="43">
                    <c:v>1.7746387962943355E-4</c:v>
                  </c:pt>
                  <c:pt idx="44">
                    <c:v>1.7558869852953815E-4</c:v>
                  </c:pt>
                  <c:pt idx="45">
                    <c:v>1.7339924301075049E-4</c:v>
                  </c:pt>
                  <c:pt idx="46">
                    <c:v>1.7091450451935783E-4</c:v>
                  </c:pt>
                  <c:pt idx="47">
                    <c:v>1.6815546755958205E-4</c:v>
                  </c:pt>
                  <c:pt idx="48">
                    <c:v>1.6514397532404625E-4</c:v>
                  </c:pt>
                  <c:pt idx="49">
                    <c:v>1.6190157397226869E-4</c:v>
                  </c:pt>
                  <c:pt idx="50">
                    <c:v>1.5844836114547591E-4</c:v>
                  </c:pt>
                  <c:pt idx="51">
                    <c:v>1.5480185659077564E-4</c:v>
                  </c:pt>
                  <c:pt idx="52">
                    <c:v>1.5097590091121572E-4</c:v>
                  </c:pt>
                  <c:pt idx="53">
                    <c:v>1.469795725526616E-4</c:v>
                  </c:pt>
                  <c:pt idx="54">
                    <c:v>1.4281609429655964E-4</c:v>
                  </c:pt>
                  <c:pt idx="55">
                    <c:v>1.3848168129760479E-4</c:v>
                  </c:pt>
                  <c:pt idx="56">
                    <c:v>1.3396426752701758E-4</c:v>
                  </c:pt>
                  <c:pt idx="57">
                    <c:v>1.2924204323948137E-4</c:v>
                  </c:pt>
                  <c:pt idx="58">
                    <c:v>1.242817530228187E-4</c:v>
                  </c:pt>
                  <c:pt idx="59">
                    <c:v>1.1903675774518462E-4</c:v>
                  </c:pt>
                  <c:pt idx="60">
                    <c:v>1.1344498038482379E-4</c:v>
                  </c:pt>
                  <c:pt idx="61">
                    <c:v>1.0742708524266231E-4</c:v>
                  </c:pt>
                  <c:pt idx="62">
                    <c:v>1.0088569211288643E-4</c:v>
                  </c:pt>
                  <c:pt idx="63">
                    <c:v>9.3707371305537941E-5</c:v>
                  </c:pt>
                  <c:pt idx="64">
                    <c:v>8.577132662596544E-5</c:v>
                  </c:pt>
                  <c:pt idx="65">
                    <c:v>7.6974163071693937E-5</c:v>
                  </c:pt>
                  <c:pt idx="66">
                    <c:v>6.7295611069639576E-5</c:v>
                  </c:pt>
                  <c:pt idx="67">
                    <c:v>5.6977638853974815E-5</c:v>
                  </c:pt>
                  <c:pt idx="68">
                    <c:v>4.7033885042901754E-5</c:v>
                  </c:pt>
                  <c:pt idx="69">
                    <c:v>4.0522202526526056E-5</c:v>
                  </c:pt>
                  <c:pt idx="70">
                    <c:v>4.3262929554171673E-5</c:v>
                  </c:pt>
                  <c:pt idx="71">
                    <c:v>5.8367247182917281E-5</c:v>
                  </c:pt>
                  <c:pt idx="72">
                    <c:v>8.3608166497050172E-5</c:v>
                  </c:pt>
                  <c:pt idx="73">
                    <c:v>1.1701226978155334E-4</c:v>
                  </c:pt>
                </c:numCache>
              </c:numRef>
            </c:plus>
            <c:minus>
              <c:numRef>
                <c:f>'Data dry bone'!$CN$3:$CN$76</c:f>
                <c:numCache>
                  <c:formatCode>General</c:formatCode>
                  <c:ptCount val="74"/>
                  <c:pt idx="0">
                    <c:v>5.4006635394798175E-5</c:v>
                  </c:pt>
                  <c:pt idx="1">
                    <c:v>6.2464088754111269E-5</c:v>
                  </c:pt>
                  <c:pt idx="2">
                    <c:v>7.8870168288447463E-5</c:v>
                  </c:pt>
                  <c:pt idx="3">
                    <c:v>9.5396589625289816E-5</c:v>
                  </c:pt>
                  <c:pt idx="4">
                    <c:v>1.0982627716621439E-4</c:v>
                  </c:pt>
                  <c:pt idx="5">
                    <c:v>1.217682616859188E-4</c:v>
                  </c:pt>
                  <c:pt idx="6">
                    <c:v>1.3136734954515524E-4</c:v>
                  </c:pt>
                  <c:pt idx="7">
                    <c:v>1.3892280388990875E-4</c:v>
                  </c:pt>
                  <c:pt idx="8">
                    <c:v>1.4476231564428252E-4</c:v>
                  </c:pt>
                  <c:pt idx="9">
                    <c:v>1.491963926942643E-4</c:v>
                  </c:pt>
                  <c:pt idx="10">
                    <c:v>1.5250200883048324E-4</c:v>
                  </c:pt>
                  <c:pt idx="11">
                    <c:v>1.5491828580411611E-4</c:v>
                  </c:pt>
                  <c:pt idx="12">
                    <c:v>1.5664756845823222E-4</c:v>
                  </c:pt>
                  <c:pt idx="13">
                    <c:v>1.5785897113919375E-4</c:v>
                  </c:pt>
                  <c:pt idx="14">
                    <c:v>1.5869292344685999E-4</c:v>
                  </c:pt>
                  <c:pt idx="15">
                    <c:v>1.5926587544154972E-4</c:v>
                  </c:pt>
                  <c:pt idx="16">
                    <c:v>1.5967464327279381E-4</c:v>
                  </c:pt>
                  <c:pt idx="17">
                    <c:v>1.6000007539506493E-4</c:v>
                  </c:pt>
                  <c:pt idx="18">
                    <c:v>1.6030986916376166E-4</c:v>
                  </c:pt>
                  <c:pt idx="19">
                    <c:v>1.6066049288292363E-4</c:v>
                  </c:pt>
                  <c:pt idx="20">
                    <c:v>1.6109827516523671E-4</c:v>
                  </c:pt>
                  <c:pt idx="21">
                    <c:v>1.6165980973984731E-4</c:v>
                  </c:pt>
                  <c:pt idx="22">
                    <c:v>1.623718848300476E-4</c:v>
                  </c:pt>
                  <c:pt idx="23">
                    <c:v>1.6325117718506507E-4</c:v>
                  </c:pt>
                  <c:pt idx="24">
                    <c:v>1.6430394920772029E-4</c:v>
                  </c:pt>
                  <c:pt idx="25">
                    <c:v>1.6552595473539653E-4</c:v>
                  </c:pt>
                  <c:pt idx="26">
                    <c:v>1.6690270119013744E-4</c:v>
                  </c:pt>
                  <c:pt idx="27">
                    <c:v>1.6841014372760696E-4</c:v>
                  </c:pt>
                  <c:pt idx="28">
                    <c:v>1.7001581368662779E-4</c:v>
                  </c:pt>
                  <c:pt idx="29">
                    <c:v>1.7168032122719394E-4</c:v>
                  </c:pt>
                  <c:pt idx="30">
                    <c:v>1.7335912894713128E-4</c:v>
                  </c:pt>
                  <c:pt idx="31">
                    <c:v>1.7500447258543162E-4</c:v>
                  </c:pt>
                  <c:pt idx="32">
                    <c:v>1.7656730469998847E-4</c:v>
                  </c:pt>
                  <c:pt idx="33">
                    <c:v>1.7799915208866461E-4</c:v>
                  </c:pt>
                  <c:pt idx="34">
                    <c:v>1.7925380110462758E-4</c:v>
                  </c:pt>
                  <c:pt idx="35">
                    <c:v>1.8028875090028864E-4</c:v>
                  </c:pt>
                  <c:pt idx="36">
                    <c:v>1.8106639868706794E-4</c:v>
                  </c:pt>
                  <c:pt idx="37">
                    <c:v>1.8155494092089741E-4</c:v>
                  </c:pt>
                  <c:pt idx="38">
                    <c:v>1.8172898916374961E-4</c:v>
                  </c:pt>
                  <c:pt idx="39">
                    <c:v>1.815699095960518E-4</c:v>
                  </c:pt>
                  <c:pt idx="40">
                    <c:v>1.8106590171762757E-4</c:v>
                  </c:pt>
                  <c:pt idx="41">
                    <c:v>1.8021183580525229E-4</c:v>
                  </c:pt>
                  <c:pt idx="42">
                    <c:v>1.7900887123389073E-4</c:v>
                  </c:pt>
                  <c:pt idx="43">
                    <c:v>1.7746387962943355E-4</c:v>
                  </c:pt>
                  <c:pt idx="44">
                    <c:v>1.7558869852953815E-4</c:v>
                  </c:pt>
                  <c:pt idx="45">
                    <c:v>1.7339924301075049E-4</c:v>
                  </c:pt>
                  <c:pt idx="46">
                    <c:v>1.7091450451935783E-4</c:v>
                  </c:pt>
                  <c:pt idx="47">
                    <c:v>1.6815546755958205E-4</c:v>
                  </c:pt>
                  <c:pt idx="48">
                    <c:v>1.6514397532404625E-4</c:v>
                  </c:pt>
                  <c:pt idx="49">
                    <c:v>1.6190157397226869E-4</c:v>
                  </c:pt>
                  <c:pt idx="50">
                    <c:v>1.5844836114547591E-4</c:v>
                  </c:pt>
                  <c:pt idx="51">
                    <c:v>1.5480185659077564E-4</c:v>
                  </c:pt>
                  <c:pt idx="52">
                    <c:v>1.5097590091121572E-4</c:v>
                  </c:pt>
                  <c:pt idx="53">
                    <c:v>1.469795725526616E-4</c:v>
                  </c:pt>
                  <c:pt idx="54">
                    <c:v>1.4281609429655964E-4</c:v>
                  </c:pt>
                  <c:pt idx="55">
                    <c:v>1.3848168129760479E-4</c:v>
                  </c:pt>
                  <c:pt idx="56">
                    <c:v>1.3396426752701758E-4</c:v>
                  </c:pt>
                  <c:pt idx="57">
                    <c:v>1.2924204323948137E-4</c:v>
                  </c:pt>
                  <c:pt idx="58">
                    <c:v>1.242817530228187E-4</c:v>
                  </c:pt>
                  <c:pt idx="59">
                    <c:v>1.1903675774518462E-4</c:v>
                  </c:pt>
                  <c:pt idx="60">
                    <c:v>1.1344498038482379E-4</c:v>
                  </c:pt>
                  <c:pt idx="61">
                    <c:v>1.0742708524266231E-4</c:v>
                  </c:pt>
                  <c:pt idx="62">
                    <c:v>1.0088569211288643E-4</c:v>
                  </c:pt>
                  <c:pt idx="63">
                    <c:v>9.3707371305537941E-5</c:v>
                  </c:pt>
                  <c:pt idx="64">
                    <c:v>8.577132662596544E-5</c:v>
                  </c:pt>
                  <c:pt idx="65">
                    <c:v>7.6974163071693937E-5</c:v>
                  </c:pt>
                  <c:pt idx="66">
                    <c:v>6.7295611069639576E-5</c:v>
                  </c:pt>
                  <c:pt idx="67">
                    <c:v>5.6977638853974815E-5</c:v>
                  </c:pt>
                  <c:pt idx="68">
                    <c:v>4.7033885042901754E-5</c:v>
                  </c:pt>
                  <c:pt idx="69">
                    <c:v>4.0522202526526056E-5</c:v>
                  </c:pt>
                  <c:pt idx="70">
                    <c:v>4.3262929554171673E-5</c:v>
                  </c:pt>
                  <c:pt idx="71">
                    <c:v>5.8367247182917281E-5</c:v>
                  </c:pt>
                  <c:pt idx="72">
                    <c:v>8.3608166497050172E-5</c:v>
                  </c:pt>
                  <c:pt idx="73">
                    <c:v>1.1701226978155334E-4</c:v>
                  </c:pt>
                </c:numCache>
              </c:numRef>
            </c:minus>
            <c:spPr>
              <a:ln>
                <a:solidFill>
                  <a:srgbClr val="C00000"/>
                </a:solidFill>
              </a:ln>
            </c:spPr>
          </c:errBars>
          <c:xVal>
            <c:numRef>
              <c:f>'Data dry bone'!$CG$3:$CG$76</c:f>
              <c:numCache>
                <c:formatCode>General</c:formatCode>
                <c:ptCount val="74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bone'!$CL$3:$CL$76</c:f>
              <c:numCache>
                <c:formatCode>General</c:formatCode>
                <c:ptCount val="74"/>
                <c:pt idx="0">
                  <c:v>-3.4750000000000004E-5</c:v>
                </c:pt>
                <c:pt idx="1">
                  <c:v>1.0474033197275339E-4</c:v>
                </c:pt>
                <c:pt idx="2">
                  <c:v>2.2395041258779319E-4</c:v>
                </c:pt>
                <c:pt idx="3">
                  <c:v>3.2524267355395756E-4</c:v>
                </c:pt>
                <c:pt idx="4">
                  <c:v>4.1078006088529758E-4</c:v>
                </c:pt>
                <c:pt idx="5">
                  <c:v>4.8253676986602194E-4</c:v>
                </c:pt>
                <c:pt idx="6">
                  <c:v>5.4230869984289286E-4</c:v>
                </c:pt>
                <c:pt idx="7">
                  <c:v>5.9172362884507416E-4</c:v>
                </c:pt>
                <c:pt idx="8">
                  <c:v>6.322511080314305E-4</c:v>
                </c:pt>
                <c:pt idx="9">
                  <c:v>6.6521207596527865E-4</c:v>
                </c:pt>
                <c:pt idx="10">
                  <c:v>6.9178819271659012E-4</c:v>
                </c:pt>
                <c:pt idx="11">
                  <c:v>7.1303089379164456E-4</c:v>
                </c:pt>
                <c:pt idx="12">
                  <c:v>7.2987016389013766E-4</c:v>
                </c:pt>
                <c:pt idx="13">
                  <c:v>7.43123030489736E-4</c:v>
                </c:pt>
                <c:pt idx="14">
                  <c:v>7.5350177725808847E-4</c:v>
                </c:pt>
                <c:pt idx="15">
                  <c:v>7.6162187729228534E-4</c:v>
                </c:pt>
                <c:pt idx="16">
                  <c:v>7.6800964618577226E-4</c:v>
                </c:pt>
                <c:pt idx="17">
                  <c:v>7.731096149227127E-4</c:v>
                </c:pt>
                <c:pt idx="18">
                  <c:v>7.7729162259980401E-4</c:v>
                </c:pt>
                <c:pt idx="19">
                  <c:v>7.8085762897554529E-4</c:v>
                </c:pt>
                <c:pt idx="20">
                  <c:v>7.8404824684695593E-4</c:v>
                </c:pt>
                <c:pt idx="21">
                  <c:v>7.8704899425374318E-4</c:v>
                </c:pt>
                <c:pt idx="22">
                  <c:v>7.8999626650992963E-4</c:v>
                </c:pt>
                <c:pt idx="23">
                  <c:v>7.9298302806292409E-4</c:v>
                </c:pt>
                <c:pt idx="24">
                  <c:v>7.9606422418004603E-4</c:v>
                </c:pt>
                <c:pt idx="25">
                  <c:v>7.9926191246249998E-4</c:v>
                </c:pt>
                <c:pt idx="26">
                  <c:v>8.025701141868135E-4</c:v>
                </c:pt>
                <c:pt idx="27">
                  <c:v>8.0595938547370349E-4</c:v>
                </c:pt>
                <c:pt idx="28">
                  <c:v>8.0938110828442621E-4</c:v>
                </c:pt>
                <c:pt idx="29">
                  <c:v>8.1277150124453752E-4</c:v>
                </c:pt>
                <c:pt idx="30">
                  <c:v>8.1605535029514813E-4</c:v>
                </c:pt>
                <c:pt idx="31">
                  <c:v>8.1914945917159888E-4</c:v>
                </c:pt>
                <c:pt idx="32">
                  <c:v>8.2196581970960859E-4</c:v>
                </c:pt>
                <c:pt idx="33">
                  <c:v>8.2441450197884704E-4</c:v>
                </c:pt>
                <c:pt idx="34">
                  <c:v>8.2640626424399627E-4</c:v>
                </c:pt>
                <c:pt idx="35">
                  <c:v>8.2785488275322885E-4</c:v>
                </c:pt>
                <c:pt idx="36">
                  <c:v>8.2867920135416004E-4</c:v>
                </c:pt>
                <c:pt idx="37">
                  <c:v>8.2880490093724325E-4</c:v>
                </c:pt>
                <c:pt idx="38">
                  <c:v>8.2816598870661599E-4</c:v>
                </c:pt>
                <c:pt idx="39">
                  <c:v>8.2670600727839877E-4</c:v>
                </c:pt>
                <c:pt idx="40">
                  <c:v>8.2437896360644807E-4</c:v>
                </c:pt>
                <c:pt idx="41">
                  <c:v>8.2114997773555763E-4</c:v>
                </c:pt>
                <c:pt idx="42">
                  <c:v>8.1699565138211344E-4</c:v>
                </c:pt>
                <c:pt idx="43">
                  <c:v>8.1190415634220222E-4</c:v>
                </c:pt>
                <c:pt idx="44">
                  <c:v>8.0587504272717223E-4</c:v>
                </c:pt>
                <c:pt idx="45">
                  <c:v>7.9891876702662562E-4</c:v>
                </c:pt>
                <c:pt idx="46">
                  <c:v>7.9105593999889636E-4</c:v>
                </c:pt>
                <c:pt idx="47">
                  <c:v>7.8231629438896039E-4</c:v>
                </c:pt>
                <c:pt idx="48">
                  <c:v>7.7273737247380019E-4</c:v>
                </c:pt>
                <c:pt idx="49">
                  <c:v>7.6236293343517891E-4</c:v>
                </c:pt>
                <c:pt idx="50">
                  <c:v>7.5124108056000261E-4</c:v>
                </c:pt>
                <c:pt idx="51">
                  <c:v>7.3942210826794755E-4</c:v>
                </c:pt>
                <c:pt idx="52">
                  <c:v>7.269560689666648E-4</c:v>
                </c:pt>
                <c:pt idx="53">
                  <c:v>7.138900597344084E-4</c:v>
                </c:pt>
                <c:pt idx="54">
                  <c:v>7.0026522883011766E-4</c:v>
                </c:pt>
                <c:pt idx="55">
                  <c:v>6.8611350203092673E-4</c:v>
                </c:pt>
                <c:pt idx="56">
                  <c:v>6.7145402879708401E-4</c:v>
                </c:pt>
                <c:pt idx="57">
                  <c:v>6.5628934826451619E-4</c:v>
                </c:pt>
                <c:pt idx="58">
                  <c:v>6.4060127506462144E-4</c:v>
                </c:pt>
                <c:pt idx="59">
                  <c:v>6.2434650497153877E-4</c:v>
                </c:pt>
                <c:pt idx="60">
                  <c:v>6.0745194037711988E-4</c:v>
                </c:pt>
                <c:pt idx="61">
                  <c:v>5.8980973559295217E-4</c:v>
                </c:pt>
                <c:pt idx="62">
                  <c:v>5.7127206198013614E-4</c:v>
                </c:pt>
                <c:pt idx="63">
                  <c:v>5.5164559290654864E-4</c:v>
                </c:pt>
                <c:pt idx="64">
                  <c:v>5.3068570853121214E-4</c:v>
                </c:pt>
                <c:pt idx="65">
                  <c:v>5.0809042041644785E-4</c:v>
                </c:pt>
                <c:pt idx="66">
                  <c:v>4.8349401596736345E-4</c:v>
                </c:pt>
                <c:pt idx="67">
                  <c:v>4.5646042269881557E-4</c:v>
                </c:pt>
                <c:pt idx="68">
                  <c:v>4.2647629232976403E-4</c:v>
                </c:pt>
                <c:pt idx="69">
                  <c:v>3.9294380470510272E-4</c:v>
                </c:pt>
                <c:pt idx="70">
                  <c:v>3.551731915451501E-4</c:v>
                </c:pt>
                <c:pt idx="71">
                  <c:v>3.1237498002202889E-4</c:v>
                </c:pt>
                <c:pt idx="72">
                  <c:v>2.6365195616420294E-4</c:v>
                </c:pt>
                <c:pt idx="73">
                  <c:v>2.079908480880481E-4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2D9-428E-81E4-4FB749E8F494}"/>
            </c:ext>
          </c:extLst>
        </c:ser>
        <c:ser>
          <c:idx val="0"/>
          <c:order val="0"/>
          <c:spPr>
            <a:ln>
              <a:solidFill>
                <a:srgbClr val="C0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dry bone'!$CN$3:$CN$76</c:f>
                <c:numCache>
                  <c:formatCode>General</c:formatCode>
                  <c:ptCount val="74"/>
                  <c:pt idx="0">
                    <c:v>5.4006635394798175E-5</c:v>
                  </c:pt>
                  <c:pt idx="1">
                    <c:v>6.2464088754111269E-5</c:v>
                  </c:pt>
                  <c:pt idx="2">
                    <c:v>7.8870168288447463E-5</c:v>
                  </c:pt>
                  <c:pt idx="3">
                    <c:v>9.5396589625289816E-5</c:v>
                  </c:pt>
                  <c:pt idx="4">
                    <c:v>1.0982627716621439E-4</c:v>
                  </c:pt>
                  <c:pt idx="5">
                    <c:v>1.217682616859188E-4</c:v>
                  </c:pt>
                  <c:pt idx="6">
                    <c:v>1.3136734954515524E-4</c:v>
                  </c:pt>
                  <c:pt idx="7">
                    <c:v>1.3892280388990875E-4</c:v>
                  </c:pt>
                  <c:pt idx="8">
                    <c:v>1.4476231564428252E-4</c:v>
                  </c:pt>
                  <c:pt idx="9">
                    <c:v>1.491963926942643E-4</c:v>
                  </c:pt>
                  <c:pt idx="10">
                    <c:v>1.5250200883048324E-4</c:v>
                  </c:pt>
                  <c:pt idx="11">
                    <c:v>1.5491828580411611E-4</c:v>
                  </c:pt>
                  <c:pt idx="12">
                    <c:v>1.5664756845823222E-4</c:v>
                  </c:pt>
                  <c:pt idx="13">
                    <c:v>1.5785897113919375E-4</c:v>
                  </c:pt>
                  <c:pt idx="14">
                    <c:v>1.5869292344685999E-4</c:v>
                  </c:pt>
                  <c:pt idx="15">
                    <c:v>1.5926587544154972E-4</c:v>
                  </c:pt>
                  <c:pt idx="16">
                    <c:v>1.5967464327279381E-4</c:v>
                  </c:pt>
                  <c:pt idx="17">
                    <c:v>1.6000007539506493E-4</c:v>
                  </c:pt>
                  <c:pt idx="18">
                    <c:v>1.6030986916376166E-4</c:v>
                  </c:pt>
                  <c:pt idx="19">
                    <c:v>1.6066049288292363E-4</c:v>
                  </c:pt>
                  <c:pt idx="20">
                    <c:v>1.6109827516523671E-4</c:v>
                  </c:pt>
                  <c:pt idx="21">
                    <c:v>1.6165980973984731E-4</c:v>
                  </c:pt>
                  <c:pt idx="22">
                    <c:v>1.623718848300476E-4</c:v>
                  </c:pt>
                  <c:pt idx="23">
                    <c:v>1.6325117718506507E-4</c:v>
                  </c:pt>
                  <c:pt idx="24">
                    <c:v>1.6430394920772029E-4</c:v>
                  </c:pt>
                  <c:pt idx="25">
                    <c:v>1.6552595473539653E-4</c:v>
                  </c:pt>
                  <c:pt idx="26">
                    <c:v>1.6690270119013744E-4</c:v>
                  </c:pt>
                  <c:pt idx="27">
                    <c:v>1.6841014372760696E-4</c:v>
                  </c:pt>
                  <c:pt idx="28">
                    <c:v>1.7001581368662779E-4</c:v>
                  </c:pt>
                  <c:pt idx="29">
                    <c:v>1.7168032122719394E-4</c:v>
                  </c:pt>
                  <c:pt idx="30">
                    <c:v>1.7335912894713128E-4</c:v>
                  </c:pt>
                  <c:pt idx="31">
                    <c:v>1.7500447258543162E-4</c:v>
                  </c:pt>
                  <c:pt idx="32">
                    <c:v>1.7656730469998847E-4</c:v>
                  </c:pt>
                  <c:pt idx="33">
                    <c:v>1.7799915208866461E-4</c:v>
                  </c:pt>
                  <c:pt idx="34">
                    <c:v>1.7925380110462758E-4</c:v>
                  </c:pt>
                  <c:pt idx="35">
                    <c:v>1.8028875090028864E-4</c:v>
                  </c:pt>
                  <c:pt idx="36">
                    <c:v>1.8106639868706794E-4</c:v>
                  </c:pt>
                  <c:pt idx="37">
                    <c:v>1.8155494092089741E-4</c:v>
                  </c:pt>
                  <c:pt idx="38">
                    <c:v>1.8172898916374961E-4</c:v>
                  </c:pt>
                  <c:pt idx="39">
                    <c:v>1.815699095960518E-4</c:v>
                  </c:pt>
                  <c:pt idx="40">
                    <c:v>1.8106590171762757E-4</c:v>
                  </c:pt>
                  <c:pt idx="41">
                    <c:v>1.8021183580525229E-4</c:v>
                  </c:pt>
                  <c:pt idx="42">
                    <c:v>1.7900887123389073E-4</c:v>
                  </c:pt>
                  <c:pt idx="43">
                    <c:v>1.7746387962943355E-4</c:v>
                  </c:pt>
                  <c:pt idx="44">
                    <c:v>1.7558869852953815E-4</c:v>
                  </c:pt>
                  <c:pt idx="45">
                    <c:v>1.7339924301075049E-4</c:v>
                  </c:pt>
                  <c:pt idx="46">
                    <c:v>1.7091450451935783E-4</c:v>
                  </c:pt>
                  <c:pt idx="47">
                    <c:v>1.6815546755958205E-4</c:v>
                  </c:pt>
                  <c:pt idx="48">
                    <c:v>1.6514397532404625E-4</c:v>
                  </c:pt>
                  <c:pt idx="49">
                    <c:v>1.6190157397226869E-4</c:v>
                  </c:pt>
                  <c:pt idx="50">
                    <c:v>1.5844836114547591E-4</c:v>
                  </c:pt>
                  <c:pt idx="51">
                    <c:v>1.5480185659077564E-4</c:v>
                  </c:pt>
                  <c:pt idx="52">
                    <c:v>1.5097590091121572E-4</c:v>
                  </c:pt>
                  <c:pt idx="53">
                    <c:v>1.469795725526616E-4</c:v>
                  </c:pt>
                  <c:pt idx="54">
                    <c:v>1.4281609429655964E-4</c:v>
                  </c:pt>
                  <c:pt idx="55">
                    <c:v>1.3848168129760479E-4</c:v>
                  </c:pt>
                  <c:pt idx="56">
                    <c:v>1.3396426752701758E-4</c:v>
                  </c:pt>
                  <c:pt idx="57">
                    <c:v>1.2924204323948137E-4</c:v>
                  </c:pt>
                  <c:pt idx="58">
                    <c:v>1.242817530228187E-4</c:v>
                  </c:pt>
                  <c:pt idx="59">
                    <c:v>1.1903675774518462E-4</c:v>
                  </c:pt>
                  <c:pt idx="60">
                    <c:v>1.1344498038482379E-4</c:v>
                  </c:pt>
                  <c:pt idx="61">
                    <c:v>1.0742708524266231E-4</c:v>
                  </c:pt>
                  <c:pt idx="62">
                    <c:v>1.0088569211288643E-4</c:v>
                  </c:pt>
                  <c:pt idx="63">
                    <c:v>9.3707371305537941E-5</c:v>
                  </c:pt>
                  <c:pt idx="64">
                    <c:v>8.577132662596544E-5</c:v>
                  </c:pt>
                  <c:pt idx="65">
                    <c:v>7.6974163071693937E-5</c:v>
                  </c:pt>
                  <c:pt idx="66">
                    <c:v>6.7295611069639576E-5</c:v>
                  </c:pt>
                  <c:pt idx="67">
                    <c:v>5.6977638853974815E-5</c:v>
                  </c:pt>
                  <c:pt idx="68">
                    <c:v>4.7033885042901754E-5</c:v>
                  </c:pt>
                  <c:pt idx="69">
                    <c:v>4.0522202526526056E-5</c:v>
                  </c:pt>
                  <c:pt idx="70">
                    <c:v>4.3262929554171673E-5</c:v>
                  </c:pt>
                  <c:pt idx="71">
                    <c:v>5.8367247182917281E-5</c:v>
                  </c:pt>
                  <c:pt idx="72">
                    <c:v>8.3608166497050172E-5</c:v>
                  </c:pt>
                  <c:pt idx="73">
                    <c:v>1.1701226978155334E-4</c:v>
                  </c:pt>
                </c:numCache>
              </c:numRef>
            </c:plus>
            <c:minus>
              <c:numRef>
                <c:f>'Data dry bone'!$CN$3:$CN$76</c:f>
                <c:numCache>
                  <c:formatCode>General</c:formatCode>
                  <c:ptCount val="74"/>
                  <c:pt idx="0">
                    <c:v>5.4006635394798175E-5</c:v>
                  </c:pt>
                  <c:pt idx="1">
                    <c:v>6.2464088754111269E-5</c:v>
                  </c:pt>
                  <c:pt idx="2">
                    <c:v>7.8870168288447463E-5</c:v>
                  </c:pt>
                  <c:pt idx="3">
                    <c:v>9.5396589625289816E-5</c:v>
                  </c:pt>
                  <c:pt idx="4">
                    <c:v>1.0982627716621439E-4</c:v>
                  </c:pt>
                  <c:pt idx="5">
                    <c:v>1.217682616859188E-4</c:v>
                  </c:pt>
                  <c:pt idx="6">
                    <c:v>1.3136734954515524E-4</c:v>
                  </c:pt>
                  <c:pt idx="7">
                    <c:v>1.3892280388990875E-4</c:v>
                  </c:pt>
                  <c:pt idx="8">
                    <c:v>1.4476231564428252E-4</c:v>
                  </c:pt>
                  <c:pt idx="9">
                    <c:v>1.491963926942643E-4</c:v>
                  </c:pt>
                  <c:pt idx="10">
                    <c:v>1.5250200883048324E-4</c:v>
                  </c:pt>
                  <c:pt idx="11">
                    <c:v>1.5491828580411611E-4</c:v>
                  </c:pt>
                  <c:pt idx="12">
                    <c:v>1.5664756845823222E-4</c:v>
                  </c:pt>
                  <c:pt idx="13">
                    <c:v>1.5785897113919375E-4</c:v>
                  </c:pt>
                  <c:pt idx="14">
                    <c:v>1.5869292344685999E-4</c:v>
                  </c:pt>
                  <c:pt idx="15">
                    <c:v>1.5926587544154972E-4</c:v>
                  </c:pt>
                  <c:pt idx="16">
                    <c:v>1.5967464327279381E-4</c:v>
                  </c:pt>
                  <c:pt idx="17">
                    <c:v>1.6000007539506493E-4</c:v>
                  </c:pt>
                  <c:pt idx="18">
                    <c:v>1.6030986916376166E-4</c:v>
                  </c:pt>
                  <c:pt idx="19">
                    <c:v>1.6066049288292363E-4</c:v>
                  </c:pt>
                  <c:pt idx="20">
                    <c:v>1.6109827516523671E-4</c:v>
                  </c:pt>
                  <c:pt idx="21">
                    <c:v>1.6165980973984731E-4</c:v>
                  </c:pt>
                  <c:pt idx="22">
                    <c:v>1.623718848300476E-4</c:v>
                  </c:pt>
                  <c:pt idx="23">
                    <c:v>1.6325117718506507E-4</c:v>
                  </c:pt>
                  <c:pt idx="24">
                    <c:v>1.6430394920772029E-4</c:v>
                  </c:pt>
                  <c:pt idx="25">
                    <c:v>1.6552595473539653E-4</c:v>
                  </c:pt>
                  <c:pt idx="26">
                    <c:v>1.6690270119013744E-4</c:v>
                  </c:pt>
                  <c:pt idx="27">
                    <c:v>1.6841014372760696E-4</c:v>
                  </c:pt>
                  <c:pt idx="28">
                    <c:v>1.7001581368662779E-4</c:v>
                  </c:pt>
                  <c:pt idx="29">
                    <c:v>1.7168032122719394E-4</c:v>
                  </c:pt>
                  <c:pt idx="30">
                    <c:v>1.7335912894713128E-4</c:v>
                  </c:pt>
                  <c:pt idx="31">
                    <c:v>1.7500447258543162E-4</c:v>
                  </c:pt>
                  <c:pt idx="32">
                    <c:v>1.7656730469998847E-4</c:v>
                  </c:pt>
                  <c:pt idx="33">
                    <c:v>1.7799915208866461E-4</c:v>
                  </c:pt>
                  <c:pt idx="34">
                    <c:v>1.7925380110462758E-4</c:v>
                  </c:pt>
                  <c:pt idx="35">
                    <c:v>1.8028875090028864E-4</c:v>
                  </c:pt>
                  <c:pt idx="36">
                    <c:v>1.8106639868706794E-4</c:v>
                  </c:pt>
                  <c:pt idx="37">
                    <c:v>1.8155494092089741E-4</c:v>
                  </c:pt>
                  <c:pt idx="38">
                    <c:v>1.8172898916374961E-4</c:v>
                  </c:pt>
                  <c:pt idx="39">
                    <c:v>1.815699095960518E-4</c:v>
                  </c:pt>
                  <c:pt idx="40">
                    <c:v>1.8106590171762757E-4</c:v>
                  </c:pt>
                  <c:pt idx="41">
                    <c:v>1.8021183580525229E-4</c:v>
                  </c:pt>
                  <c:pt idx="42">
                    <c:v>1.7900887123389073E-4</c:v>
                  </c:pt>
                  <c:pt idx="43">
                    <c:v>1.7746387962943355E-4</c:v>
                  </c:pt>
                  <c:pt idx="44">
                    <c:v>1.7558869852953815E-4</c:v>
                  </c:pt>
                  <c:pt idx="45">
                    <c:v>1.7339924301075049E-4</c:v>
                  </c:pt>
                  <c:pt idx="46">
                    <c:v>1.7091450451935783E-4</c:v>
                  </c:pt>
                  <c:pt idx="47">
                    <c:v>1.6815546755958205E-4</c:v>
                  </c:pt>
                  <c:pt idx="48">
                    <c:v>1.6514397532404625E-4</c:v>
                  </c:pt>
                  <c:pt idx="49">
                    <c:v>1.6190157397226869E-4</c:v>
                  </c:pt>
                  <c:pt idx="50">
                    <c:v>1.5844836114547591E-4</c:v>
                  </c:pt>
                  <c:pt idx="51">
                    <c:v>1.5480185659077564E-4</c:v>
                  </c:pt>
                  <c:pt idx="52">
                    <c:v>1.5097590091121572E-4</c:v>
                  </c:pt>
                  <c:pt idx="53">
                    <c:v>1.469795725526616E-4</c:v>
                  </c:pt>
                  <c:pt idx="54">
                    <c:v>1.4281609429655964E-4</c:v>
                  </c:pt>
                  <c:pt idx="55">
                    <c:v>1.3848168129760479E-4</c:v>
                  </c:pt>
                  <c:pt idx="56">
                    <c:v>1.3396426752701758E-4</c:v>
                  </c:pt>
                  <c:pt idx="57">
                    <c:v>1.2924204323948137E-4</c:v>
                  </c:pt>
                  <c:pt idx="58">
                    <c:v>1.242817530228187E-4</c:v>
                  </c:pt>
                  <c:pt idx="59">
                    <c:v>1.1903675774518462E-4</c:v>
                  </c:pt>
                  <c:pt idx="60">
                    <c:v>1.1344498038482379E-4</c:v>
                  </c:pt>
                  <c:pt idx="61">
                    <c:v>1.0742708524266231E-4</c:v>
                  </c:pt>
                  <c:pt idx="62">
                    <c:v>1.0088569211288643E-4</c:v>
                  </c:pt>
                  <c:pt idx="63">
                    <c:v>9.3707371305537941E-5</c:v>
                  </c:pt>
                  <c:pt idx="64">
                    <c:v>8.577132662596544E-5</c:v>
                  </c:pt>
                  <c:pt idx="65">
                    <c:v>7.6974163071693937E-5</c:v>
                  </c:pt>
                  <c:pt idx="66">
                    <c:v>6.7295611069639576E-5</c:v>
                  </c:pt>
                  <c:pt idx="67">
                    <c:v>5.6977638853974815E-5</c:v>
                  </c:pt>
                  <c:pt idx="68">
                    <c:v>4.7033885042901754E-5</c:v>
                  </c:pt>
                  <c:pt idx="69">
                    <c:v>4.0522202526526056E-5</c:v>
                  </c:pt>
                  <c:pt idx="70">
                    <c:v>4.3262929554171673E-5</c:v>
                  </c:pt>
                  <c:pt idx="71">
                    <c:v>5.8367247182917281E-5</c:v>
                  </c:pt>
                  <c:pt idx="72">
                    <c:v>8.3608166497050172E-5</c:v>
                  </c:pt>
                  <c:pt idx="73">
                    <c:v>1.1701226978155334E-4</c:v>
                  </c:pt>
                </c:numCache>
              </c:numRef>
            </c:minus>
            <c:spPr>
              <a:ln>
                <a:solidFill>
                  <a:srgbClr val="C00000"/>
                </a:solidFill>
              </a:ln>
            </c:spPr>
          </c:errBars>
          <c:xVal>
            <c:numRef>
              <c:f>'Data dry bone'!$CG$3:$CG$76</c:f>
              <c:numCache>
                <c:formatCode>General</c:formatCode>
                <c:ptCount val="74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bone'!$CL$3:$CL$76</c:f>
              <c:numCache>
                <c:formatCode>General</c:formatCode>
                <c:ptCount val="74"/>
                <c:pt idx="0">
                  <c:v>-3.4750000000000004E-5</c:v>
                </c:pt>
                <c:pt idx="1">
                  <c:v>1.0474033197275339E-4</c:v>
                </c:pt>
                <c:pt idx="2">
                  <c:v>2.2395041258779319E-4</c:v>
                </c:pt>
                <c:pt idx="3">
                  <c:v>3.2524267355395756E-4</c:v>
                </c:pt>
                <c:pt idx="4">
                  <c:v>4.1078006088529758E-4</c:v>
                </c:pt>
                <c:pt idx="5">
                  <c:v>4.8253676986602194E-4</c:v>
                </c:pt>
                <c:pt idx="6">
                  <c:v>5.4230869984289286E-4</c:v>
                </c:pt>
                <c:pt idx="7">
                  <c:v>5.9172362884507416E-4</c:v>
                </c:pt>
                <c:pt idx="8">
                  <c:v>6.322511080314305E-4</c:v>
                </c:pt>
                <c:pt idx="9">
                  <c:v>6.6521207596527865E-4</c:v>
                </c:pt>
                <c:pt idx="10">
                  <c:v>6.9178819271659012E-4</c:v>
                </c:pt>
                <c:pt idx="11">
                  <c:v>7.1303089379164456E-4</c:v>
                </c:pt>
                <c:pt idx="12">
                  <c:v>7.2987016389013766E-4</c:v>
                </c:pt>
                <c:pt idx="13">
                  <c:v>7.43123030489736E-4</c:v>
                </c:pt>
                <c:pt idx="14">
                  <c:v>7.5350177725808847E-4</c:v>
                </c:pt>
                <c:pt idx="15">
                  <c:v>7.6162187729228534E-4</c:v>
                </c:pt>
                <c:pt idx="16">
                  <c:v>7.6800964618577226E-4</c:v>
                </c:pt>
                <c:pt idx="17">
                  <c:v>7.731096149227127E-4</c:v>
                </c:pt>
                <c:pt idx="18">
                  <c:v>7.7729162259980401E-4</c:v>
                </c:pt>
                <c:pt idx="19">
                  <c:v>7.8085762897554529E-4</c:v>
                </c:pt>
                <c:pt idx="20">
                  <c:v>7.8404824684695593E-4</c:v>
                </c:pt>
                <c:pt idx="21">
                  <c:v>7.8704899425374318E-4</c:v>
                </c:pt>
                <c:pt idx="22">
                  <c:v>7.8999626650992963E-4</c:v>
                </c:pt>
                <c:pt idx="23">
                  <c:v>7.9298302806292409E-4</c:v>
                </c:pt>
                <c:pt idx="24">
                  <c:v>7.9606422418004603E-4</c:v>
                </c:pt>
                <c:pt idx="25">
                  <c:v>7.9926191246249998E-4</c:v>
                </c:pt>
                <c:pt idx="26">
                  <c:v>8.025701141868135E-4</c:v>
                </c:pt>
                <c:pt idx="27">
                  <c:v>8.0595938547370349E-4</c:v>
                </c:pt>
                <c:pt idx="28">
                  <c:v>8.0938110828442621E-4</c:v>
                </c:pt>
                <c:pt idx="29">
                  <c:v>8.1277150124453752E-4</c:v>
                </c:pt>
                <c:pt idx="30">
                  <c:v>8.1605535029514813E-4</c:v>
                </c:pt>
                <c:pt idx="31">
                  <c:v>8.1914945917159888E-4</c:v>
                </c:pt>
                <c:pt idx="32">
                  <c:v>8.2196581970960859E-4</c:v>
                </c:pt>
                <c:pt idx="33">
                  <c:v>8.2441450197884704E-4</c:v>
                </c:pt>
                <c:pt idx="34">
                  <c:v>8.2640626424399627E-4</c:v>
                </c:pt>
                <c:pt idx="35">
                  <c:v>8.2785488275322885E-4</c:v>
                </c:pt>
                <c:pt idx="36">
                  <c:v>8.2867920135416004E-4</c:v>
                </c:pt>
                <c:pt idx="37">
                  <c:v>8.2880490093724325E-4</c:v>
                </c:pt>
                <c:pt idx="38">
                  <c:v>8.2816598870661599E-4</c:v>
                </c:pt>
                <c:pt idx="39">
                  <c:v>8.2670600727839877E-4</c:v>
                </c:pt>
                <c:pt idx="40">
                  <c:v>8.2437896360644807E-4</c:v>
                </c:pt>
                <c:pt idx="41">
                  <c:v>8.2114997773555763E-4</c:v>
                </c:pt>
                <c:pt idx="42">
                  <c:v>8.1699565138211344E-4</c:v>
                </c:pt>
                <c:pt idx="43">
                  <c:v>8.1190415634220222E-4</c:v>
                </c:pt>
                <c:pt idx="44">
                  <c:v>8.0587504272717223E-4</c:v>
                </c:pt>
                <c:pt idx="45">
                  <c:v>7.9891876702662562E-4</c:v>
                </c:pt>
                <c:pt idx="46">
                  <c:v>7.9105593999889636E-4</c:v>
                </c:pt>
                <c:pt idx="47">
                  <c:v>7.8231629438896039E-4</c:v>
                </c:pt>
                <c:pt idx="48">
                  <c:v>7.7273737247380019E-4</c:v>
                </c:pt>
                <c:pt idx="49">
                  <c:v>7.6236293343517891E-4</c:v>
                </c:pt>
                <c:pt idx="50">
                  <c:v>7.5124108056000261E-4</c:v>
                </c:pt>
                <c:pt idx="51">
                  <c:v>7.3942210826794755E-4</c:v>
                </c:pt>
                <c:pt idx="52">
                  <c:v>7.269560689666648E-4</c:v>
                </c:pt>
                <c:pt idx="53">
                  <c:v>7.138900597344084E-4</c:v>
                </c:pt>
                <c:pt idx="54">
                  <c:v>7.0026522883011766E-4</c:v>
                </c:pt>
                <c:pt idx="55">
                  <c:v>6.8611350203092673E-4</c:v>
                </c:pt>
                <c:pt idx="56">
                  <c:v>6.7145402879708401E-4</c:v>
                </c:pt>
                <c:pt idx="57">
                  <c:v>6.5628934826451619E-4</c:v>
                </c:pt>
                <c:pt idx="58">
                  <c:v>6.4060127506462144E-4</c:v>
                </c:pt>
                <c:pt idx="59">
                  <c:v>6.2434650497153877E-4</c:v>
                </c:pt>
                <c:pt idx="60">
                  <c:v>6.0745194037711988E-4</c:v>
                </c:pt>
                <c:pt idx="61">
                  <c:v>5.8980973559295217E-4</c:v>
                </c:pt>
                <c:pt idx="62">
                  <c:v>5.7127206198013614E-4</c:v>
                </c:pt>
                <c:pt idx="63">
                  <c:v>5.5164559290654864E-4</c:v>
                </c:pt>
                <c:pt idx="64">
                  <c:v>5.3068570853121214E-4</c:v>
                </c:pt>
                <c:pt idx="65">
                  <c:v>5.0809042041644785E-4</c:v>
                </c:pt>
                <c:pt idx="66">
                  <c:v>4.8349401596736345E-4</c:v>
                </c:pt>
                <c:pt idx="67">
                  <c:v>4.5646042269881557E-4</c:v>
                </c:pt>
                <c:pt idx="68">
                  <c:v>4.2647629232976403E-4</c:v>
                </c:pt>
                <c:pt idx="69">
                  <c:v>3.9294380470510272E-4</c:v>
                </c:pt>
                <c:pt idx="70">
                  <c:v>3.551731915451501E-4</c:v>
                </c:pt>
                <c:pt idx="71">
                  <c:v>3.1237498002202889E-4</c:v>
                </c:pt>
                <c:pt idx="72">
                  <c:v>2.6365195616420294E-4</c:v>
                </c:pt>
                <c:pt idx="73">
                  <c:v>2.079908480880481E-4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2D9-428E-81E4-4FB749E8F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632192"/>
        <c:axId val="164632768"/>
      </c:scatterChart>
      <c:valAx>
        <c:axId val="164632192"/>
        <c:scaling>
          <c:orientation val="minMax"/>
          <c:max val="1.6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 b="0"/>
                </a:pPr>
                <a:r>
                  <a:rPr lang="fr-FR" sz="1600" b="0"/>
                  <a:t>Flexion angle (rad)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500" b="1"/>
            </a:pPr>
            <a:endParaRPr lang="fr-FR"/>
          </a:p>
        </c:txPr>
        <c:crossAx val="164632768"/>
        <c:crossesAt val="-4.0000000000000013E-4"/>
        <c:crossBetween val="midCat"/>
        <c:majorUnit val="0.4"/>
      </c:valAx>
      <c:valAx>
        <c:axId val="164632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500" b="1"/>
            </a:pPr>
            <a:endParaRPr lang="fr-FR"/>
          </a:p>
        </c:txPr>
        <c:crossAx val="164632192"/>
        <c:crosses val="autoZero"/>
        <c:crossBetween val="midCat"/>
        <c:majorUnit val="4.0000000000000013E-4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bones'!$NU$4:$NU$104</c:f>
              <c:numCache>
                <c:formatCode>General</c:formatCode>
                <c:ptCount val="101"/>
                <c:pt idx="0">
                  <c:v>-6.9999999999999999E-4</c:v>
                </c:pt>
                <c:pt idx="1">
                  <c:v>-7.5183817024287915E-4</c:v>
                </c:pt>
                <c:pt idx="2">
                  <c:v>-7.9626977201978258E-4</c:v>
                </c:pt>
                <c:pt idx="3">
                  <c:v>-8.339214194927944E-4</c:v>
                </c:pt>
                <c:pt idx="4">
                  <c:v>-8.6538218112551676E-4</c:v>
                </c:pt>
                <c:pt idx="5">
                  <c:v>-8.9120499723088428E-4</c:v>
                </c:pt>
                <c:pt idx="6">
                  <c:v>-9.1190807230344861E-4</c:v>
                </c:pt>
                <c:pt idx="7">
                  <c:v>-9.2797624213613499E-4</c:v>
                </c:pt>
                <c:pt idx="8">
                  <c:v>-9.3986231572146782E-4</c:v>
                </c:pt>
                <c:pt idx="9">
                  <c:v>-9.4798839193726832E-4</c:v>
                </c:pt>
                <c:pt idx="10">
                  <c:v>-9.5274715101682154E-4</c:v>
                </c:pt>
                <c:pt idx="11">
                  <c:v>-9.5450312080351508E-4</c:v>
                </c:pt>
                <c:pt idx="12">
                  <c:v>-9.5359391778994797E-4</c:v>
                </c:pt>
                <c:pt idx="13">
                  <c:v>-9.5033146294151E-4</c:v>
                </c:pt>
                <c:pt idx="14">
                  <c:v>-9.4500317230443226E-4</c:v>
                </c:pt>
                <c:pt idx="15">
                  <c:v>-9.3787312239830773E-4</c:v>
                </c:pt>
                <c:pt idx="16">
                  <c:v>-9.2918319039308334E-4</c:v>
                </c:pt>
                <c:pt idx="17">
                  <c:v>-9.191541690705213E-4</c:v>
                </c:pt>
                <c:pt idx="18">
                  <c:v>-9.079868565701327E-4</c:v>
                </c:pt>
                <c:pt idx="19">
                  <c:v>-8.958631209195799E-4</c:v>
                </c:pt>
                <c:pt idx="20">
                  <c:v>-8.8294693934955237E-4</c:v>
                </c:pt>
                <c:pt idx="21">
                  <c:v>-8.6938541239310965E-4</c:v>
                </c:pt>
                <c:pt idx="22">
                  <c:v>-8.553097527694973E-4</c:v>
                </c:pt>
                <c:pt idx="23">
                  <c:v>-8.4083624905243414E-4</c:v>
                </c:pt>
                <c:pt idx="24">
                  <c:v>-8.2606720412286758E-4</c:v>
                </c:pt>
                <c:pt idx="25">
                  <c:v>-8.110918484061999E-4</c:v>
                </c:pt>
                <c:pt idx="26">
                  <c:v>-7.9598722789398977E-4</c:v>
                </c:pt>
                <c:pt idx="27">
                  <c:v>-7.8081906695011622E-4</c:v>
                </c:pt>
                <c:pt idx="28">
                  <c:v>-7.6564260590142352E-4</c:v>
                </c:pt>
                <c:pt idx="29">
                  <c:v>-7.5050341341282515E-4</c:v>
                </c:pt>
                <c:pt idx="30">
                  <c:v>-7.3543817364688771E-4</c:v>
                </c:pt>
                <c:pt idx="31">
                  <c:v>-7.2047544820788318E-4</c:v>
                </c:pt>
                <c:pt idx="32">
                  <c:v>-7.0563641287030743E-4</c:v>
                </c:pt>
                <c:pt idx="33">
                  <c:v>-6.9093556909187524E-4</c:v>
                </c:pt>
                <c:pt idx="34">
                  <c:v>-6.7638143031098139E-4</c:v>
                </c:pt>
                <c:pt idx="35">
                  <c:v>-6.6197718302863772E-4</c:v>
                </c:pt>
                <c:pt idx="36">
                  <c:v>-6.4772132267487367E-4</c:v>
                </c:pt>
                <c:pt idx="37">
                  <c:v>-6.33608264259614E-4</c:v>
                </c:pt>
                <c:pt idx="38">
                  <c:v>-6.1962892780802312E-4</c:v>
                </c:pt>
                <c:pt idx="39">
                  <c:v>-6.0577129858032286E-4</c:v>
                </c:pt>
                <c:pt idx="40">
                  <c:v>-5.9202096207607924E-4</c:v>
                </c:pt>
                <c:pt idx="41">
                  <c:v>-5.7836161382295622E-4</c:v>
                </c:pt>
                <c:pt idx="42">
                  <c:v>-5.6477554394995094E-4</c:v>
                </c:pt>
                <c:pt idx="43">
                  <c:v>-5.5124409654508453E-4</c:v>
                </c:pt>
                <c:pt idx="44">
                  <c:v>-5.3774810379758739E-4</c:v>
                </c:pt>
                <c:pt idx="45">
                  <c:v>-5.2426829492451053E-4</c:v>
                </c:pt>
                <c:pt idx="46">
                  <c:v>-5.1078567988186829E-4</c:v>
                </c:pt>
                <c:pt idx="47">
                  <c:v>-4.9728190786019969E-4</c:v>
                </c:pt>
                <c:pt idx="48">
                  <c:v>-4.8373960056463346E-4</c:v>
                </c:pt>
                <c:pt idx="49">
                  <c:v>-4.701426602793903E-4</c:v>
                </c:pt>
                <c:pt idx="50">
                  <c:v>-4.5647655271679837E-4</c:v>
                </c:pt>
                <c:pt idx="51">
                  <c:v>-4.4272856465075907E-4</c:v>
                </c:pt>
                <c:pt idx="52">
                  <c:v>-4.2888803633464926E-4</c:v>
                </c:pt>
                <c:pt idx="53">
                  <c:v>-4.1494656870376347E-4</c:v>
                </c:pt>
                <c:pt idx="54">
                  <c:v>-4.0089820536218354E-4</c:v>
                </c:pt>
                <c:pt idx="55">
                  <c:v>-3.867395893540998E-4</c:v>
                </c:pt>
                <c:pt idx="56">
                  <c:v>-3.724700947196545E-4</c:v>
                </c:pt>
                <c:pt idx="57">
                  <c:v>-3.5809193283522567E-4</c:v>
                </c:pt>
                <c:pt idx="58">
                  <c:v>-3.4361023353816943E-4</c:v>
                </c:pt>
                <c:pt idx="59">
                  <c:v>-3.2903310103606814E-4</c:v>
                </c:pt>
                <c:pt idx="60">
                  <c:v>-3.1437164460042754E-4</c:v>
                </c:pt>
                <c:pt idx="61">
                  <c:v>-2.9963998404484418E-4</c:v>
                </c:pt>
                <c:pt idx="62">
                  <c:v>-2.8485522998762615E-4</c:v>
                </c:pt>
                <c:pt idx="63">
                  <c:v>-2.7003743889894994E-4</c:v>
                </c:pt>
                <c:pt idx="64">
                  <c:v>-2.5520954293240612E-4</c:v>
                </c:pt>
                <c:pt idx="65">
                  <c:v>-2.4039725454105549E-4</c:v>
                </c:pt>
                <c:pt idx="66">
                  <c:v>-2.2562894587798115E-4</c:v>
                </c:pt>
                <c:pt idx="67">
                  <c:v>-2.1093550298123575E-4</c:v>
                </c:pt>
                <c:pt idx="68">
                  <c:v>-1.963501547433635E-4</c:v>
                </c:pt>
                <c:pt idx="69">
                  <c:v>-1.8190827666528231E-4</c:v>
                </c:pt>
                <c:pt idx="70">
                  <c:v>-1.6764716939474242E-4</c:v>
                </c:pt>
                <c:pt idx="71">
                  <c:v>-1.5360581204913379E-4</c:v>
                </c:pt>
                <c:pt idx="72">
                  <c:v>-1.3982459032289656E-4</c:v>
                </c:pt>
                <c:pt idx="73">
                  <c:v>-1.2634499937933224E-4</c:v>
                </c:pt>
                <c:pt idx="74">
                  <c:v>-1.1320932152686445E-4</c:v>
                </c:pt>
                <c:pt idx="75">
                  <c:v>-1.0046027867980061E-4</c:v>
                </c:pt>
                <c:pt idx="76">
                  <c:v>-8.8140659603580421E-5</c:v>
                </c:pt>
                <c:pt idx="77">
                  <c:v>-7.6292921944500175E-5</c:v>
                </c:pt>
                <c:pt idx="78">
                  <c:v>-6.4958769043804601E-5</c:v>
                </c:pt>
                <c:pt idx="79">
                  <c:v>-5.4178701536422807E-5</c:v>
                </c:pt>
                <c:pt idx="80">
                  <c:v>-4.3991543734002328E-5</c:v>
                </c:pt>
                <c:pt idx="81">
                  <c:v>-3.4433944792524001E-5</c:v>
                </c:pt>
                <c:pt idx="82">
                  <c:v>-2.5539854664423096E-5</c:v>
                </c:pt>
                <c:pt idx="83">
                  <c:v>-1.7339974834965142E-5</c:v>
                </c:pt>
                <c:pt idx="84">
                  <c:v>-9.8611838434046984E-6</c:v>
                </c:pt>
                <c:pt idx="85">
                  <c:v>-3.1259375882947442E-6</c:v>
                </c:pt>
                <c:pt idx="86">
                  <c:v>2.8483555824600259E-6</c:v>
                </c:pt>
                <c:pt idx="87">
                  <c:v>8.0499849971668288E-6</c:v>
                </c:pt>
                <c:pt idx="88">
                  <c:v>1.2473613001691875E-5</c:v>
                </c:pt>
                <c:pt idx="89">
                  <c:v>1.6120975515812011E-5</c:v>
                </c:pt>
                <c:pt idx="90">
                  <c:v>1.9001607805573602E-5</c:v>
                </c:pt>
                <c:pt idx="91">
                  <c:v>2.1133595471006382E-5</c:v>
                </c:pt>
                <c:pt idx="92">
                  <c:v>2.2544350649310253E-5</c:v>
                </c:pt>
                <c:pt idx="93">
                  <c:v>2.3271413433582672E-5</c:v>
                </c:pt>
                <c:pt idx="94">
                  <c:v>2.3363278507242753E-5</c:v>
                </c:pt>
                <c:pt idx="95">
                  <c:v>2.2880246993741836E-5</c:v>
                </c:pt>
                <c:pt idx="96">
                  <c:v>2.1895303521920454E-5</c:v>
                </c:pt>
                <c:pt idx="97">
                  <c:v>2.0495018507120139E-5</c:v>
                </c:pt>
                <c:pt idx="98">
                  <c:v>1.8780475647198311E-5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54-4AEC-8A74-0C7325B744F5}"/>
            </c:ext>
          </c:extLst>
        </c:ser>
        <c:ser>
          <c:idx val="1"/>
          <c:order val="1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bones'!$NV$4:$NV$104</c:f>
              <c:numCache>
                <c:formatCode>General</c:formatCode>
                <c:ptCount val="101"/>
                <c:pt idx="0">
                  <c:v>6.9999999999999994E-5</c:v>
                </c:pt>
                <c:pt idx="1">
                  <c:v>5.2990683284108214E-5</c:v>
                </c:pt>
                <c:pt idx="2">
                  <c:v>3.7871154453649337E-5</c:v>
                </c:pt>
                <c:pt idx="3">
                  <c:v>2.4403679662257257E-5</c:v>
                </c:pt>
                <c:pt idx="4">
                  <c:v>1.237543886297503E-5</c:v>
                </c:pt>
                <c:pt idx="5">
                  <c:v>1.5969794494030551E-6</c:v>
                </c:pt>
                <c:pt idx="6">
                  <c:v>-8.0992880772706477E-6</c:v>
                </c:pt>
                <c:pt idx="7">
                  <c:v>-1.6860552415357786E-5</c:v>
                </c:pt>
                <c:pt idx="8">
                  <c:v>-2.4815021743874956E-5</c:v>
                </c:pt>
                <c:pt idx="9">
                  <c:v>-3.2073301977866449E-5</c:v>
                </c:pt>
                <c:pt idx="10">
                  <c:v>-3.8729732997845012E-5</c:v>
                </c:pt>
                <c:pt idx="11">
                  <c:v>-4.486368285335003E-5</c:v>
                </c:pt>
                <c:pt idx="12">
                  <c:v>-5.0540799940623819E-5</c:v>
                </c:pt>
                <c:pt idx="13">
                  <c:v>-5.5814223154405251E-5</c:v>
                </c:pt>
                <c:pt idx="14">
                  <c:v>-6.0725750013841505E-5</c:v>
                </c:pt>
                <c:pt idx="15">
                  <c:v>-6.5306962762517334E-5</c:v>
                </c:pt>
                <c:pt idx="16">
                  <c:v>-6.9580312442602303E-5</c:v>
                </c:pt>
                <c:pt idx="17">
                  <c:v>-7.3560160943115084E-5</c:v>
                </c:pt>
                <c:pt idx="18">
                  <c:v>-7.7253781022306914E-5</c:v>
                </c:pt>
                <c:pt idx="19">
                  <c:v>-8.0662314304160885E-5</c:v>
                </c:pt>
                <c:pt idx="20">
                  <c:v>-8.3781687249010714E-5</c:v>
                </c:pt>
                <c:pt idx="21">
                  <c:v>-8.6603485098276229E-5</c:v>
                </c:pt>
                <c:pt idx="22">
                  <c:v>-8.9115783793316752E-5</c:v>
                </c:pt>
                <c:pt idx="23">
                  <c:v>-9.130393986840274E-5</c:v>
                </c:pt>
                <c:pt idx="24">
                  <c:v>-9.3151338317805035E-5</c:v>
                </c:pt>
                <c:pt idx="25">
                  <c:v>-9.4640098437000117E-5</c:v>
                </c:pt>
                <c:pt idx="26">
                  <c:v>-9.5751737637996649E-5</c:v>
                </c:pt>
                <c:pt idx="27">
                  <c:v>-9.6467793238776053E-5</c:v>
                </c:pt>
                <c:pt idx="28">
                  <c:v>-9.6770402226854156E-5</c:v>
                </c:pt>
                <c:pt idx="29">
                  <c:v>-9.6642838996956708E-5</c:v>
                </c:pt>
                <c:pt idx="30">
                  <c:v>-9.6070011062816834E-5</c:v>
                </c:pt>
                <c:pt idx="31">
                  <c:v>-9.5038912743087336E-5</c:v>
                </c:pt>
                <c:pt idx="32">
                  <c:v>-9.3539036821371893E-5</c:v>
                </c:pt>
                <c:pt idx="33">
                  <c:v>-9.1562744180373332E-5</c:v>
                </c:pt>
                <c:pt idx="34">
                  <c:v>-8.9105591410159989E-5</c:v>
                </c:pt>
                <c:pt idx="35">
                  <c:v>-8.6166616390552113E-5</c:v>
                </c:pt>
                <c:pt idx="36">
                  <c:v>-8.2748581847619213E-5</c:v>
                </c:pt>
                <c:pt idx="37">
                  <c:v>-7.8858176884305363E-5</c:v>
                </c:pt>
                <c:pt idx="38">
                  <c:v>-7.4506176485160885E-5</c:v>
                </c:pt>
                <c:pt idx="39">
                  <c:v>-6.9707558995202329E-5</c:v>
                </c:pt>
                <c:pt idx="40">
                  <c:v>-6.4481581572882512E-5</c:v>
                </c:pt>
                <c:pt idx="41">
                  <c:v>-5.8851813617182344E-5</c:v>
                </c:pt>
                <c:pt idx="42">
                  <c:v>-5.2846128168818144E-5</c:v>
                </c:pt>
                <c:pt idx="43">
                  <c:v>-4.6496651285567804E-5</c:v>
                </c:pt>
                <c:pt idx="44">
                  <c:v>-3.98396693917195E-5</c:v>
                </c:pt>
                <c:pt idx="45">
                  <c:v>-3.2915494601622875E-5</c:v>
                </c:pt>
                <c:pt idx="46">
                  <c:v>-2.5768288017378056E-5</c:v>
                </c:pt>
                <c:pt idx="47">
                  <c:v>-1.8445841000631484E-5</c:v>
                </c:pt>
                <c:pt idx="48">
                  <c:v>-1.0999314418483444E-5</c:v>
                </c:pt>
                <c:pt idx="49">
                  <c:v>-3.4829358635274528E-6</c:v>
                </c:pt>
                <c:pt idx="50">
                  <c:v>4.0463451519998442E-6</c:v>
                </c:pt>
                <c:pt idx="51">
                  <c:v>1.1529244027950032E-5</c:v>
                </c:pt>
                <c:pt idx="52">
                  <c:v>1.8904569933887255E-5</c:v>
                </c:pt>
                <c:pt idx="53">
                  <c:v>2.6109696692564849E-5</c:v>
                </c:pt>
                <c:pt idx="54">
                  <c:v>3.3081075689326379E-5</c:v>
                </c:pt>
                <c:pt idx="55">
                  <c:v>3.9754790807344467E-5</c:v>
                </c:pt>
                <c:pt idx="56">
                  <c:v>4.6067155388792468E-5</c:v>
                </c:pt>
                <c:pt idx="57">
                  <c:v>5.1955351221834425E-5</c:v>
                </c:pt>
                <c:pt idx="58">
                  <c:v>5.7358109553564573E-5</c:v>
                </c:pt>
                <c:pt idx="59">
                  <c:v>6.2216434128774543E-5</c:v>
                </c:pt>
                <c:pt idx="60">
                  <c:v>6.6474366254644222E-5</c:v>
                </c:pt>
                <c:pt idx="61">
                  <c:v>7.0079791891279375E-5</c:v>
                </c:pt>
                <c:pt idx="62">
                  <c:v>7.2985290768166753E-5</c:v>
                </c:pt>
                <c:pt idx="63">
                  <c:v>7.5149027526469461E-5</c:v>
                </c:pt>
                <c:pt idx="64">
                  <c:v>7.6535684887246524E-5</c:v>
                </c:pt>
                <c:pt idx="65">
                  <c:v>7.7117438845534619E-5</c:v>
                </c:pt>
                <c:pt idx="66">
                  <c:v>7.687497589031216E-5</c:v>
                </c:pt>
                <c:pt idx="67">
                  <c:v>7.5798552250344841E-5</c:v>
                </c:pt>
                <c:pt idx="68">
                  <c:v>7.3889095165906158E-5</c:v>
                </c:pt>
                <c:pt idx="69">
                  <c:v>7.1159346186419728E-5</c:v>
                </c:pt>
                <c:pt idx="70">
                  <c:v>6.7635046493909361E-5</c:v>
                </c:pt>
                <c:pt idx="71">
                  <c:v>6.3356164252431E-5</c:v>
                </c:pt>
                <c:pt idx="72">
                  <c:v>5.8378163983289854E-5</c:v>
                </c:pt>
                <c:pt idx="73">
                  <c:v>5.2773317966189095E-5</c:v>
                </c:pt>
                <c:pt idx="74">
                  <c:v>4.6632059666266106E-5</c:v>
                </c:pt>
                <c:pt idx="75">
                  <c:v>4.0064379187006069E-5</c:v>
                </c:pt>
                <c:pt idx="76">
                  <c:v>3.3201260748979574E-5</c:v>
                </c:pt>
                <c:pt idx="77">
                  <c:v>2.6196162194583561E-5</c:v>
                </c:pt>
                <c:pt idx="78">
                  <c:v>1.9226536518567023E-5</c:v>
                </c:pt>
                <c:pt idx="79">
                  <c:v>1.2495395424420185E-5</c:v>
                </c:pt>
                <c:pt idx="80">
                  <c:v>6.232914906777648E-6</c:v>
                </c:pt>
                <c:pt idx="81">
                  <c:v>6.9808285953993428E-7</c:v>
                </c:pt>
                <c:pt idx="82">
                  <c:v>-3.8196112900081263E-6</c:v>
                </c:pt>
                <c:pt idx="83">
                  <c:v>-6.9984449212112047E-6</c:v>
                </c:pt>
                <c:pt idx="84">
                  <c:v>-8.4826885342792382E-6</c:v>
                </c:pt>
                <c:pt idx="85">
                  <c:v>-7.8807900384157768E-6</c:v>
                </c:pt>
                <c:pt idx="86">
                  <c:v>-4.7635170143630115E-6</c:v>
                </c:pt>
                <c:pt idx="87">
                  <c:v>1.3379430491608339E-6</c:v>
                </c:pt>
                <c:pt idx="88">
                  <c:v>1.0933924544884117E-5</c:v>
                </c:pt>
                <c:pt idx="89">
                  <c:v>2.4578267562139932E-5</c:v>
                </c:pt>
                <c:pt idx="90">
                  <c:v>4.2870343728098936E-5</c:v>
                </c:pt>
                <c:pt idx="91">
                  <c:v>6.6457124074732955E-5</c:v>
                </c:pt>
                <c:pt idx="92">
                  <c:v>9.6035288931754374E-5</c:v>
                </c:pt>
                <c:pt idx="93">
                  <c:v>1.3235337984533922E-4</c:v>
                </c:pt>
                <c:pt idx="94">
                  <c:v>1.762139935228629E-4</c:v>
                </c:pt>
                <c:pt idx="95">
                  <c:v>2.2847601780352498E-4</c:v>
                </c:pt>
                <c:pt idx="96">
                  <c:v>2.9005690965448684E-4</c:v>
                </c:pt>
                <c:pt idx="97">
                  <c:v>3.6193501519363506E-4</c:v>
                </c:pt>
                <c:pt idx="98">
                  <c:v>4.4515193173735195E-4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54-4AEC-8A74-0C7325B744F5}"/>
            </c:ext>
          </c:extLst>
        </c:ser>
        <c:ser>
          <c:idx val="2"/>
          <c:order val="2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bones'!$NW$4:$NW$104</c:f>
              <c:numCache>
                <c:formatCode>General</c:formatCode>
                <c:ptCount val="101"/>
                <c:pt idx="0">
                  <c:v>8.0000000000000007E-5</c:v>
                </c:pt>
                <c:pt idx="1">
                  <c:v>7.3656344125885341E-5</c:v>
                </c:pt>
                <c:pt idx="2">
                  <c:v>6.4882475702369714E-5</c:v>
                </c:pt>
                <c:pt idx="3">
                  <c:v>5.4259139186051617E-5</c:v>
                </c:pt>
                <c:pt idx="4">
                  <c:v>4.2309603488322931E-5</c:v>
                </c:pt>
                <c:pt idx="5">
                  <c:v>2.9502604413529049E-5</c:v>
                </c:pt>
                <c:pt idx="6">
                  <c:v>1.6255222657442776E-5</c:v>
                </c:pt>
                <c:pt idx="7">
                  <c:v>2.9356973660521506E-6</c:v>
                </c:pt>
                <c:pt idx="8">
                  <c:v>-1.013382474533784E-5</c:v>
                </c:pt>
                <c:pt idx="9">
                  <c:v>-2.2674604712689692E-5</c:v>
                </c:pt>
                <c:pt idx="10">
                  <c:v>-3.4448691083504041E-5</c:v>
                </c:pt>
                <c:pt idx="11">
                  <c:v>-4.5256364116776188E-5</c:v>
                </c:pt>
                <c:pt idx="12">
                  <c:v>-5.4933644422639055E-5</c:v>
                </c:pt>
                <c:pt idx="13">
                  <c:v>-6.334986604169221E-5</c:v>
                </c:pt>
                <c:pt idx="14">
                  <c:v>-7.0405313964016719E-5</c:v>
                </c:pt>
                <c:pt idx="15">
                  <c:v>-7.6028926087876467E-5</c:v>
                </c:pt>
                <c:pt idx="16">
                  <c:v>-8.0176059618105631E-5</c:v>
                </c:pt>
                <c:pt idx="17">
                  <c:v>-8.2826321904181936E-5</c:v>
                </c:pt>
                <c:pt idx="18">
                  <c:v>-8.3981465717986305E-5</c:v>
                </c:pt>
                <c:pt idx="19">
                  <c:v>-8.36633489712489E-5</c:v>
                </c:pt>
                <c:pt idx="20">
                  <c:v>-8.1911958872680078E-5</c:v>
                </c:pt>
                <c:pt idx="21">
                  <c:v>-7.878350052478951E-5</c:v>
                </c:pt>
                <c:pt idx="22">
                  <c:v>-7.4348549960389837E-5</c:v>
                </c:pt>
                <c:pt idx="23">
                  <c:v>-6.8690271618786444E-5</c:v>
                </c:pt>
                <c:pt idx="24">
                  <c:v>-6.1902700261653952E-5</c:v>
                </c:pt>
                <c:pt idx="25">
                  <c:v>-5.4089087328600206E-5</c:v>
                </c:pt>
                <c:pt idx="26">
                  <c:v>-4.5360311732412019E-5</c:v>
                </c:pt>
                <c:pt idx="27">
                  <c:v>-3.5833355093992968E-5</c:v>
                </c:pt>
                <c:pt idx="28">
                  <c:v>-2.5629841416981725E-5</c:v>
                </c:pt>
                <c:pt idx="29">
                  <c:v>-1.487464120206076E-5</c:v>
                </c:pt>
                <c:pt idx="30">
                  <c:v>-3.6945400009501061E-6</c:v>
                </c:pt>
                <c:pt idx="31">
                  <c:v>7.7830285899170175E-6</c:v>
                </c:pt>
                <c:pt idx="32">
                  <c:v>1.9431185496024896E-5</c:v>
                </c:pt>
                <c:pt idx="33">
                  <c:v>3.1124744291725781E-5</c:v>
                </c:pt>
                <c:pt idx="34">
                  <c:v>4.2741284887500461E-5</c:v>
                </c:pt>
                <c:pt idx="35">
                  <c:v>5.4162162777536839E-5</c:v>
                </c:pt>
                <c:pt idx="36">
                  <c:v>6.527345384761949E-5</c:v>
                </c:pt>
                <c:pt idx="37">
                  <c:v>7.5966834743331854E-5</c:v>
                </c:pt>
                <c:pt idx="38">
                  <c:v>8.614039879857565E-5</c:v>
                </c:pt>
                <c:pt idx="39">
                  <c:v>9.569940752440343E-5</c:v>
                </c:pt>
                <c:pt idx="40">
                  <c:v>1.0455697765816042E-4</c:v>
                </c:pt>
                <c:pt idx="41">
                  <c:v>1.1263470377294878E-4</c:v>
                </c:pt>
                <c:pt idx="42">
                  <c:v>1.1986321644739903E-4</c:v>
                </c:pt>
                <c:pt idx="43">
                  <c:v>1.2618267599575077E-4</c:v>
                </c:pt>
                <c:pt idx="44">
                  <c:v>1.3154320175827206E-4</c:v>
                </c:pt>
                <c:pt idx="45">
                  <c:v>1.3590523695194881E-4</c:v>
                </c:pt>
                <c:pt idx="46">
                  <c:v>1.3923984908153461E-4</c:v>
                </c:pt>
                <c:pt idx="47">
                  <c:v>1.4152896591088787E-4</c:v>
                </c:pt>
                <c:pt idx="48">
                  <c:v>1.427655469946174E-4</c:v>
                </c:pt>
                <c:pt idx="49">
                  <c:v>1.4295369077006834E-4</c:v>
                </c:pt>
                <c:pt idx="50">
                  <c:v>1.4210867720959927E-4</c:v>
                </c:pt>
                <c:pt idx="51">
                  <c:v>1.4025694603318219E-4</c:v>
                </c:pt>
                <c:pt idx="52">
                  <c:v>1.3743601048130024E-4</c:v>
                </c:pt>
                <c:pt idx="53">
                  <c:v>1.336943066482108E-4</c:v>
                </c:pt>
                <c:pt idx="54">
                  <c:v>1.2909097837543514E-4</c:v>
                </c:pt>
                <c:pt idx="55">
                  <c:v>1.2369559770566366E-4</c:v>
                </c:pt>
                <c:pt idx="56">
                  <c:v>1.1758782089687306E-4</c:v>
                </c:pt>
                <c:pt idx="57">
                  <c:v>1.1085697999685017E-4</c:v>
                </c:pt>
                <c:pt idx="58">
                  <c:v>1.0360160997795964E-4</c:v>
                </c:pt>
                <c:pt idx="59">
                  <c:v>9.5928911432267895E-5</c:v>
                </c:pt>
                <c:pt idx="60">
                  <c:v>8.7954148826967208E-5</c:v>
                </c:pt>
                <c:pt idx="61">
                  <c:v>7.9799984320088206E-5</c:v>
                </c:pt>
                <c:pt idx="62">
                  <c:v>7.1595747136580029E-5</c:v>
                </c:pt>
                <c:pt idx="63">
                  <c:v>6.3476638504672136E-5</c:v>
                </c:pt>
                <c:pt idx="64">
                  <c:v>5.5582872152534218E-5</c:v>
                </c:pt>
                <c:pt idx="65">
                  <c:v>4.8058750365281445E-5</c:v>
                </c:pt>
                <c:pt idx="66">
                  <c:v>4.1051675602289198E-5</c:v>
                </c:pt>
                <c:pt idx="67">
                  <c:v>3.4711097674765411E-5</c:v>
                </c:pt>
                <c:pt idx="68">
                  <c:v>2.9187396483759917E-5</c:v>
                </c:pt>
                <c:pt idx="69">
                  <c:v>2.4630700318348234E-5</c:v>
                </c:pt>
                <c:pt idx="70">
                  <c:v>2.1189639714280873E-5</c:v>
                </c:pt>
                <c:pt idx="71">
                  <c:v>1.9010036872690484E-5</c:v>
                </c:pt>
                <c:pt idx="72">
                  <c:v>1.823353063945745E-5</c:v>
                </c:pt>
                <c:pt idx="73">
                  <c:v>1.8996137044645576E-5</c:v>
                </c:pt>
                <c:pt idx="74">
                  <c:v>2.1426745402299476E-5</c:v>
                </c:pt>
                <c:pt idx="75">
                  <c:v>2.5645549970597427E-5</c:v>
                </c:pt>
                <c:pt idx="76">
                  <c:v>3.1762417172280145E-5</c:v>
                </c:pt>
                <c:pt idx="77">
                  <c:v>3.9875188375436716E-5</c:v>
                </c:pt>
                <c:pt idx="78">
                  <c:v>5.0067918234569334E-5</c:v>
                </c:pt>
                <c:pt idx="79">
                  <c:v>6.2409048591948002E-5</c:v>
                </c:pt>
                <c:pt idx="80">
                  <c:v>7.6949517939349881E-5</c:v>
                </c:pt>
                <c:pt idx="81">
                  <c:v>9.3720806440047936E-5</c:v>
                </c:pt>
                <c:pt idx="82">
                  <c:v>1.1273291651119886E-4</c:v>
                </c:pt>
                <c:pt idx="83">
                  <c:v>1.3397228896639703E-4</c:v>
                </c:pt>
                <c:pt idx="84">
                  <c:v>1.5739965471864997E-4</c:v>
                </c:pt>
                <c:pt idx="85">
                  <c:v>1.8294782204369145E-4</c:v>
                </c:pt>
                <c:pt idx="86">
                  <c:v>2.1051939940354658E-4</c:v>
                </c:pt>
                <c:pt idx="87">
                  <c:v>2.3998445383043628E-4</c:v>
                </c:pt>
                <c:pt idx="88">
                  <c:v>2.7117810487098148E-4</c:v>
                </c:pt>
                <c:pt idx="89">
                  <c:v>3.0389805409060877E-4</c:v>
                </c:pt>
                <c:pt idx="90">
                  <c:v>3.3790205013877259E-4</c:v>
                </c:pt>
                <c:pt idx="91">
                  <c:v>3.7290528937349395E-4</c:v>
                </c:pt>
                <c:pt idx="92">
                  <c:v>4.0857775204744941E-4</c:v>
                </c:pt>
                <c:pt idx="93">
                  <c:v>4.4454147405336651E-4</c:v>
                </c:pt>
                <c:pt idx="94">
                  <c:v>4.8036775423026672E-4</c:v>
                </c:pt>
                <c:pt idx="95">
                  <c:v>5.1557429722969483E-4</c:v>
                </c:pt>
                <c:pt idx="96">
                  <c:v>5.4962229194293287E-4</c:v>
                </c:pt>
                <c:pt idx="97">
                  <c:v>5.8191342548716632E-4</c:v>
                </c:pt>
                <c:pt idx="98">
                  <c:v>6.117868327538468E-4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54-4AEC-8A74-0C7325B744F5}"/>
            </c:ext>
          </c:extLst>
        </c:ser>
        <c:ser>
          <c:idx val="3"/>
          <c:order val="3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bones'!$NX$4:$NX$104</c:f>
              <c:numCache>
                <c:formatCode>General</c:formatCode>
                <c:ptCount val="101"/>
                <c:pt idx="0">
                  <c:v>-2.9999999999999997E-4</c:v>
                </c:pt>
                <c:pt idx="1">
                  <c:v>-3.1230237194382923E-4</c:v>
                </c:pt>
                <c:pt idx="2">
                  <c:v>-3.2303271614916938E-4</c:v>
                </c:pt>
                <c:pt idx="3">
                  <c:v>-3.3228286455057527E-4</c:v>
                </c:pt>
                <c:pt idx="4">
                  <c:v>-3.4014073554863882E-4</c:v>
                </c:pt>
                <c:pt idx="5">
                  <c:v>-3.4669045863552163E-4</c:v>
                </c:pt>
                <c:pt idx="6">
                  <c:v>-3.5201249761962537E-4</c:v>
                </c:pt>
                <c:pt idx="7">
                  <c:v>-3.5618377244939908E-4</c:v>
                </c:pt>
                <c:pt idx="8">
                  <c:v>-3.5927777963628427E-4</c:v>
                </c:pt>
                <c:pt idx="9">
                  <c:v>-3.6136471127679634E-4</c:v>
                </c:pt>
                <c:pt idx="10">
                  <c:v>-3.6251157267374446E-4</c:v>
                </c:pt>
                <c:pt idx="11">
                  <c:v>-3.6278229855658752E-4</c:v>
                </c:pt>
                <c:pt idx="12">
                  <c:v>-3.6223786790092833E-4</c:v>
                </c:pt>
                <c:pt idx="13">
                  <c:v>-3.6093641734714416E-4</c:v>
                </c:pt>
                <c:pt idx="14">
                  <c:v>-3.5893335321815554E-4</c:v>
                </c:pt>
                <c:pt idx="15">
                  <c:v>-3.5628146213633155E-4</c:v>
                </c:pt>
                <c:pt idx="16">
                  <c:v>-3.530310202395325E-4</c:v>
                </c:pt>
                <c:pt idx="17">
                  <c:v>-3.4922990099629011E-4</c:v>
                </c:pt>
                <c:pt idx="18">
                  <c:v>-3.4492368162012489E-4</c:v>
                </c:pt>
                <c:pt idx="19">
                  <c:v>-3.4015574808300052E-4</c:v>
                </c:pt>
                <c:pt idx="20">
                  <c:v>-3.3496739872791595E-4</c:v>
                </c:pt>
                <c:pt idx="21">
                  <c:v>-3.2939794648063415E-4</c:v>
                </c:pt>
                <c:pt idx="22">
                  <c:v>-3.2348481966054855E-4</c:v>
                </c:pt>
                <c:pt idx="23">
                  <c:v>-3.1726366139068709E-4</c:v>
                </c:pt>
                <c:pt idx="24">
                  <c:v>-3.1076842760685233E-4</c:v>
                </c:pt>
                <c:pt idx="25">
                  <c:v>-3.0403148366590005E-4</c:v>
                </c:pt>
                <c:pt idx="26">
                  <c:v>-2.9708369955315457E-4</c:v>
                </c:pt>
                <c:pt idx="27">
                  <c:v>-2.8995454368896108E-4</c:v>
                </c:pt>
                <c:pt idx="28">
                  <c:v>-2.8267217533437628E-4</c:v>
                </c:pt>
                <c:pt idx="29">
                  <c:v>-2.7526353559599457E-4</c:v>
                </c:pt>
                <c:pt idx="30">
                  <c:v>-2.67754437029913E-4</c:v>
                </c:pt>
                <c:pt idx="31">
                  <c:v>-2.6016965184483298E-4</c:v>
                </c:pt>
                <c:pt idx="32">
                  <c:v>-2.5253299870429898E-4</c:v>
                </c:pt>
                <c:pt idx="33">
                  <c:v>-2.4486742812807473E-4</c:v>
                </c:pt>
                <c:pt idx="34">
                  <c:v>-2.3719510649265686E-4</c:v>
                </c:pt>
                <c:pt idx="35">
                  <c:v>-2.2953749863092548E-4</c:v>
                </c:pt>
                <c:pt idx="36">
                  <c:v>-2.219154490309319E-4</c:v>
                </c:pt>
                <c:pt idx="37">
                  <c:v>-2.1434926163382427E-4</c:v>
                </c:pt>
                <c:pt idx="38">
                  <c:v>-2.0685877823090998E-4</c:v>
                </c:pt>
                <c:pt idx="39">
                  <c:v>-1.9946345545985509E-4</c:v>
                </c:pt>
                <c:pt idx="40">
                  <c:v>-1.9218244040002124E-4</c:v>
                </c:pt>
                <c:pt idx="41">
                  <c:v>-1.8503464476694046E-4</c:v>
                </c:pt>
                <c:pt idx="42">
                  <c:v>-1.7803881770592651E-4</c:v>
                </c:pt>
                <c:pt idx="43">
                  <c:v>-1.7121361718482243E-4</c:v>
                </c:pt>
                <c:pt idx="44">
                  <c:v>-1.6457767998588954E-4</c:v>
                </c:pt>
                <c:pt idx="45">
                  <c:v>-1.5814969029682736E-4</c:v>
                </c:pt>
                <c:pt idx="46">
                  <c:v>-1.5194844690093542E-4</c:v>
                </c:pt>
                <c:pt idx="47">
                  <c:v>-1.4599292896641205E-4</c:v>
                </c:pt>
                <c:pt idx="48">
                  <c:v>-1.4030236043478876E-4</c:v>
                </c:pt>
                <c:pt idx="49">
                  <c:v>-1.3489627300850086E-4</c:v>
                </c:pt>
                <c:pt idx="50">
                  <c:v>-1.2979456773760028E-4</c:v>
                </c:pt>
                <c:pt idx="51">
                  <c:v>-1.2501757520559984E-4</c:v>
                </c:pt>
                <c:pt idx="52">
                  <c:v>-1.2058611431445867E-4</c:v>
                </c:pt>
                <c:pt idx="53">
                  <c:v>-1.1652154966870228E-4</c:v>
                </c:pt>
                <c:pt idx="54">
                  <c:v>-1.1284584755868158E-4</c:v>
                </c:pt>
                <c:pt idx="55">
                  <c:v>-1.0958163054297225E-4</c:v>
                </c:pt>
                <c:pt idx="56">
                  <c:v>-1.0675223062989956E-4</c:v>
                </c:pt>
                <c:pt idx="57">
                  <c:v>-1.0438174105821828E-4</c:v>
                </c:pt>
                <c:pt idx="58">
                  <c:v>-1.0249506667691413E-4</c:v>
                </c:pt>
                <c:pt idx="59">
                  <c:v>-1.0111797292415022E-4</c:v>
                </c:pt>
                <c:pt idx="60">
                  <c:v>-1.002771334053495E-4</c:v>
                </c:pt>
                <c:pt idx="61">
                  <c:v>-1.0000017607041616E-4</c:v>
                </c:pt>
                <c:pt idx="62">
                  <c:v>-1.003157279900856E-4</c:v>
                </c:pt>
                <c:pt idx="63">
                  <c:v>-1.0125345873142859E-4</c:v>
                </c:pt>
                <c:pt idx="64">
                  <c:v>-1.028441223324739E-4</c:v>
                </c:pt>
                <c:pt idx="65">
                  <c:v>-1.051195978759776E-4</c:v>
                </c:pt>
                <c:pt idx="66">
                  <c:v>-1.0811292866233681E-4</c:v>
                </c:pt>
                <c:pt idx="67">
                  <c:v>-1.1185835998162025E-4</c:v>
                </c:pt>
                <c:pt idx="68">
                  <c:v>-1.1639137548475844E-4</c:v>
                </c:pt>
                <c:pt idx="69">
                  <c:v>-1.2174873215385753E-4</c:v>
                </c:pt>
                <c:pt idx="70">
                  <c:v>-1.2796849387165392E-4</c:v>
                </c:pt>
                <c:pt idx="71">
                  <c:v>-1.3509006359010484E-4</c:v>
                </c:pt>
                <c:pt idx="72">
                  <c:v>-1.4315421409812204E-4</c:v>
                </c:pt>
                <c:pt idx="73">
                  <c:v>-1.5220311738843231E-4</c:v>
                </c:pt>
                <c:pt idx="74">
                  <c:v>-1.6228037262358785E-4</c:v>
                </c:pt>
                <c:pt idx="75">
                  <c:v>-1.7343103270110093E-4</c:v>
                </c:pt>
                <c:pt idx="76">
                  <c:v>-1.857016294177256E-4</c:v>
                </c:pt>
                <c:pt idx="77">
                  <c:v>-1.9914019723287548E-4</c:v>
                </c:pt>
                <c:pt idx="78">
                  <c:v>-2.1379629563116851E-4</c:v>
                </c:pt>
                <c:pt idx="79">
                  <c:v>-2.2972103008413012E-4</c:v>
                </c:pt>
                <c:pt idx="80">
                  <c:v>-2.469670716110024E-4</c:v>
                </c:pt>
                <c:pt idx="81">
                  <c:v>-2.6558867493872582E-4</c:v>
                </c:pt>
                <c:pt idx="82">
                  <c:v>-2.8564169526103879E-4</c:v>
                </c:pt>
                <c:pt idx="83">
                  <c:v>-3.0718360359669952E-4</c:v>
                </c:pt>
                <c:pt idx="84">
                  <c:v>-3.302735007468857E-4</c:v>
                </c:pt>
                <c:pt idx="85">
                  <c:v>-3.5497212985169114E-4</c:v>
                </c:pt>
                <c:pt idx="86">
                  <c:v>-3.8134188754578268E-4</c:v>
                </c:pt>
                <c:pt idx="87">
                  <c:v>-4.0944683371320134E-4</c:v>
                </c:pt>
                <c:pt idx="88">
                  <c:v>-4.3935269984125429E-4</c:v>
                </c:pt>
                <c:pt idx="89">
                  <c:v>-4.7112689597360861E-4</c:v>
                </c:pt>
                <c:pt idx="90">
                  <c:v>-5.0483851626249247E-4</c:v>
                </c:pt>
                <c:pt idx="91">
                  <c:v>-5.4055834311999575E-4</c:v>
                </c:pt>
                <c:pt idx="92">
                  <c:v>-5.7835884996858484E-4</c:v>
                </c:pt>
                <c:pt idx="93">
                  <c:v>-6.1831420259069706E-4</c:v>
                </c:pt>
                <c:pt idx="94">
                  <c:v>-6.6050025907749216E-4</c:v>
                </c:pt>
                <c:pt idx="95">
                  <c:v>-7.0499456837672917E-4</c:v>
                </c:pt>
                <c:pt idx="96">
                  <c:v>-7.518763674398167E-4</c:v>
                </c:pt>
                <c:pt idx="97">
                  <c:v>-8.0122657696792498E-4</c:v>
                </c:pt>
                <c:pt idx="98">
                  <c:v>-8.5312779575734366E-4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F54-4AEC-8A74-0C7325B744F5}"/>
            </c:ext>
          </c:extLst>
        </c:ser>
        <c:ser>
          <c:idx val="4"/>
          <c:order val="4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bones'!$NY$4:$NY$104</c:f>
              <c:numCache>
                <c:formatCode>General</c:formatCode>
                <c:ptCount val="101"/>
                <c:pt idx="0">
                  <c:v>-6.9999999999999999E-4</c:v>
                </c:pt>
                <c:pt idx="1">
                  <c:v>-7.5183817024287915E-4</c:v>
                </c:pt>
                <c:pt idx="2">
                  <c:v>-7.9626977201978258E-4</c:v>
                </c:pt>
                <c:pt idx="3">
                  <c:v>-8.339214194927944E-4</c:v>
                </c:pt>
                <c:pt idx="4">
                  <c:v>-8.6538218112551676E-4</c:v>
                </c:pt>
                <c:pt idx="5">
                  <c:v>-8.9120499723088428E-4</c:v>
                </c:pt>
                <c:pt idx="6">
                  <c:v>-9.1190807230344861E-4</c:v>
                </c:pt>
                <c:pt idx="7">
                  <c:v>-9.2797624213613499E-4</c:v>
                </c:pt>
                <c:pt idx="8">
                  <c:v>-9.3986231572146782E-4</c:v>
                </c:pt>
                <c:pt idx="9">
                  <c:v>-9.4798839193726832E-4</c:v>
                </c:pt>
                <c:pt idx="10">
                  <c:v>-9.5274715101682154E-4</c:v>
                </c:pt>
                <c:pt idx="11">
                  <c:v>-9.5450312080351508E-4</c:v>
                </c:pt>
                <c:pt idx="12">
                  <c:v>-9.5359391778994797E-4</c:v>
                </c:pt>
                <c:pt idx="13">
                  <c:v>-9.5033146294151E-4</c:v>
                </c:pt>
                <c:pt idx="14">
                  <c:v>-9.4500317230443226E-4</c:v>
                </c:pt>
                <c:pt idx="15">
                  <c:v>-9.3787312239830773E-4</c:v>
                </c:pt>
                <c:pt idx="16">
                  <c:v>-9.2918319039308334E-4</c:v>
                </c:pt>
                <c:pt idx="17">
                  <c:v>-9.191541690705213E-4</c:v>
                </c:pt>
                <c:pt idx="18">
                  <c:v>-9.079868565701327E-4</c:v>
                </c:pt>
                <c:pt idx="19">
                  <c:v>-8.958631209195799E-4</c:v>
                </c:pt>
                <c:pt idx="20">
                  <c:v>-8.8294693934955237E-4</c:v>
                </c:pt>
                <c:pt idx="21">
                  <c:v>-8.6938541239310965E-4</c:v>
                </c:pt>
                <c:pt idx="22">
                  <c:v>-8.553097527694973E-4</c:v>
                </c:pt>
                <c:pt idx="23">
                  <c:v>-8.4083624905243414E-4</c:v>
                </c:pt>
                <c:pt idx="24">
                  <c:v>-8.2606720412286758E-4</c:v>
                </c:pt>
                <c:pt idx="25">
                  <c:v>-8.110918484061999E-4</c:v>
                </c:pt>
                <c:pt idx="26">
                  <c:v>-7.9598722789398977E-4</c:v>
                </c:pt>
                <c:pt idx="27">
                  <c:v>-7.8081906695011622E-4</c:v>
                </c:pt>
                <c:pt idx="28">
                  <c:v>-7.6564260590142352E-4</c:v>
                </c:pt>
                <c:pt idx="29">
                  <c:v>-7.5050341341282515E-4</c:v>
                </c:pt>
                <c:pt idx="30">
                  <c:v>-7.3543817364688771E-4</c:v>
                </c:pt>
                <c:pt idx="31">
                  <c:v>-7.2047544820788318E-4</c:v>
                </c:pt>
                <c:pt idx="32">
                  <c:v>-7.0563641287030743E-4</c:v>
                </c:pt>
                <c:pt idx="33">
                  <c:v>-6.9093556909187524E-4</c:v>
                </c:pt>
                <c:pt idx="34">
                  <c:v>-6.7638143031098139E-4</c:v>
                </c:pt>
                <c:pt idx="35">
                  <c:v>-6.6197718302863772E-4</c:v>
                </c:pt>
                <c:pt idx="36">
                  <c:v>-6.4772132267487367E-4</c:v>
                </c:pt>
                <c:pt idx="37">
                  <c:v>-6.33608264259614E-4</c:v>
                </c:pt>
                <c:pt idx="38">
                  <c:v>-6.1962892780802312E-4</c:v>
                </c:pt>
                <c:pt idx="39">
                  <c:v>-6.0577129858032286E-4</c:v>
                </c:pt>
                <c:pt idx="40">
                  <c:v>-5.9202096207607924E-4</c:v>
                </c:pt>
                <c:pt idx="41">
                  <c:v>-5.7836161382295622E-4</c:v>
                </c:pt>
                <c:pt idx="42">
                  <c:v>-5.6477554394995094E-4</c:v>
                </c:pt>
                <c:pt idx="43">
                  <c:v>-5.5124409654508453E-4</c:v>
                </c:pt>
                <c:pt idx="44">
                  <c:v>-5.3774810379758739E-4</c:v>
                </c:pt>
                <c:pt idx="45">
                  <c:v>-5.2426829492451053E-4</c:v>
                </c:pt>
                <c:pt idx="46">
                  <c:v>-5.1078567988186829E-4</c:v>
                </c:pt>
                <c:pt idx="47">
                  <c:v>-4.9728190786019969E-4</c:v>
                </c:pt>
                <c:pt idx="48">
                  <c:v>-4.8373960056463346E-4</c:v>
                </c:pt>
                <c:pt idx="49">
                  <c:v>-4.701426602793903E-4</c:v>
                </c:pt>
                <c:pt idx="50">
                  <c:v>-4.5647655271679837E-4</c:v>
                </c:pt>
                <c:pt idx="51">
                  <c:v>-4.4272856465075907E-4</c:v>
                </c:pt>
                <c:pt idx="52">
                  <c:v>-4.2888803633464926E-4</c:v>
                </c:pt>
                <c:pt idx="53">
                  <c:v>-4.1494656870376347E-4</c:v>
                </c:pt>
                <c:pt idx="54">
                  <c:v>-4.0089820536218354E-4</c:v>
                </c:pt>
                <c:pt idx="55">
                  <c:v>-3.867395893540998E-4</c:v>
                </c:pt>
                <c:pt idx="56">
                  <c:v>-3.724700947196545E-4</c:v>
                </c:pt>
                <c:pt idx="57">
                  <c:v>-3.5809193283522567E-4</c:v>
                </c:pt>
                <c:pt idx="58">
                  <c:v>-3.4361023353816943E-4</c:v>
                </c:pt>
                <c:pt idx="59">
                  <c:v>-3.2903310103606814E-4</c:v>
                </c:pt>
                <c:pt idx="60">
                  <c:v>-3.1437164460042754E-4</c:v>
                </c:pt>
                <c:pt idx="61">
                  <c:v>-2.9963998404484418E-4</c:v>
                </c:pt>
                <c:pt idx="62">
                  <c:v>-2.8485522998762615E-4</c:v>
                </c:pt>
                <c:pt idx="63">
                  <c:v>-2.7003743889894994E-4</c:v>
                </c:pt>
                <c:pt idx="64">
                  <c:v>-2.5520954293240612E-4</c:v>
                </c:pt>
                <c:pt idx="65">
                  <c:v>-2.4039725454105549E-4</c:v>
                </c:pt>
                <c:pt idx="66">
                  <c:v>-2.2562894587798115E-4</c:v>
                </c:pt>
                <c:pt idx="67">
                  <c:v>-2.1093550298123575E-4</c:v>
                </c:pt>
                <c:pt idx="68">
                  <c:v>-1.963501547433635E-4</c:v>
                </c:pt>
                <c:pt idx="69">
                  <c:v>-1.8190827666528231E-4</c:v>
                </c:pt>
                <c:pt idx="70">
                  <c:v>-1.6764716939474242E-4</c:v>
                </c:pt>
                <c:pt idx="71">
                  <c:v>-1.5360581204913379E-4</c:v>
                </c:pt>
                <c:pt idx="72">
                  <c:v>-1.3982459032289656E-4</c:v>
                </c:pt>
                <c:pt idx="73">
                  <c:v>-1.2634499937933224E-4</c:v>
                </c:pt>
                <c:pt idx="74">
                  <c:v>-1.1320932152686445E-4</c:v>
                </c:pt>
                <c:pt idx="75">
                  <c:v>-1.0046027867980061E-4</c:v>
                </c:pt>
                <c:pt idx="76">
                  <c:v>-8.8140659603580421E-5</c:v>
                </c:pt>
                <c:pt idx="77">
                  <c:v>-7.6292921944500175E-5</c:v>
                </c:pt>
                <c:pt idx="78">
                  <c:v>-6.4958769043804601E-5</c:v>
                </c:pt>
                <c:pt idx="79">
                  <c:v>-5.4178701536422807E-5</c:v>
                </c:pt>
                <c:pt idx="80">
                  <c:v>-4.3991543734002328E-5</c:v>
                </c:pt>
                <c:pt idx="81">
                  <c:v>-3.4433944792524001E-5</c:v>
                </c:pt>
                <c:pt idx="82">
                  <c:v>-2.5539854664423096E-5</c:v>
                </c:pt>
                <c:pt idx="83">
                  <c:v>-1.7339974834965142E-5</c:v>
                </c:pt>
                <c:pt idx="84">
                  <c:v>-9.8611838434046984E-6</c:v>
                </c:pt>
                <c:pt idx="85">
                  <c:v>-3.1259375882947442E-6</c:v>
                </c:pt>
                <c:pt idx="86">
                  <c:v>2.8483555824600259E-6</c:v>
                </c:pt>
                <c:pt idx="87">
                  <c:v>8.0499849971668288E-6</c:v>
                </c:pt>
                <c:pt idx="88">
                  <c:v>1.2473613001691875E-5</c:v>
                </c:pt>
                <c:pt idx="89">
                  <c:v>1.6120975515812011E-5</c:v>
                </c:pt>
                <c:pt idx="90">
                  <c:v>1.9001607805573602E-5</c:v>
                </c:pt>
                <c:pt idx="91">
                  <c:v>2.1133595471006382E-5</c:v>
                </c:pt>
                <c:pt idx="92">
                  <c:v>2.2544350649310253E-5</c:v>
                </c:pt>
                <c:pt idx="93">
                  <c:v>2.3271413433582672E-5</c:v>
                </c:pt>
                <c:pt idx="94">
                  <c:v>2.3363278507242753E-5</c:v>
                </c:pt>
                <c:pt idx="95">
                  <c:v>2.2880246993741836E-5</c:v>
                </c:pt>
                <c:pt idx="96">
                  <c:v>2.1895303521920454E-5</c:v>
                </c:pt>
                <c:pt idx="97">
                  <c:v>2.0495018507120139E-5</c:v>
                </c:pt>
                <c:pt idx="98">
                  <c:v>1.8780475647198311E-5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F54-4AEC-8A74-0C7325B744F5}"/>
            </c:ext>
          </c:extLst>
        </c:ser>
        <c:ser>
          <c:idx val="5"/>
          <c:order val="5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bones'!$NZ$4:$NZ$104</c:f>
              <c:numCache>
                <c:formatCode>General</c:formatCode>
                <c:ptCount val="101"/>
                <c:pt idx="0">
                  <c:v>-1E-4</c:v>
                </c:pt>
                <c:pt idx="1">
                  <c:v>-1.731683520634825E-4</c:v>
                </c:pt>
                <c:pt idx="2">
                  <c:v>-2.3868625701240078E-4</c:v>
                </c:pt>
                <c:pt idx="3">
                  <c:v>-2.9682259941227749E-4</c:v>
                </c:pt>
                <c:pt idx="4">
                  <c:v>-3.478578214326551E-4</c:v>
                </c:pt>
                <c:pt idx="5">
                  <c:v>-3.9208239049687163E-4</c:v>
                </c:pt>
                <c:pt idx="6">
                  <c:v>-4.2979531456116939E-4</c:v>
                </c:pt>
                <c:pt idx="7">
                  <c:v>-4.6130270502313663E-4</c:v>
                </c:pt>
                <c:pt idx="8">
                  <c:v>-4.8691638725948321E-4</c:v>
                </c:pt>
                <c:pt idx="9">
                  <c:v>-5.0695255879314855E-4</c:v>
                </c:pt>
                <c:pt idx="10">
                  <c:v>-5.2173049508974349E-4</c:v>
                </c:pt>
                <c:pt idx="11">
                  <c:v>-5.3157130298332549E-4</c:v>
                </c:pt>
                <c:pt idx="12">
                  <c:v>-5.3679672173150602E-4</c:v>
                </c:pt>
                <c:pt idx="13">
                  <c:v>-5.3772797169989231E-4</c:v>
                </c:pt>
                <c:pt idx="14">
                  <c:v>-5.3468465067586172E-4</c:v>
                </c:pt>
                <c:pt idx="15">
                  <c:v>-5.2798367781166995E-4</c:v>
                </c:pt>
                <c:pt idx="16">
                  <c:v>-5.1793828519689172E-4</c:v>
                </c:pt>
                <c:pt idx="17">
                  <c:v>-5.0485705706019386E-4</c:v>
                </c:pt>
                <c:pt idx="18">
                  <c:v>-4.8904301660044583E-4</c:v>
                </c:pt>
                <c:pt idx="19">
                  <c:v>-4.7079276044715619E-4</c:v>
                </c:pt>
                <c:pt idx="20">
                  <c:v>-4.5039564075025047E-4</c:v>
                </c:pt>
                <c:pt idx="21">
                  <c:v>-4.281329948991757E-4</c:v>
                </c:pt>
                <c:pt idx="22">
                  <c:v>-4.042774228713416E-4</c:v>
                </c:pt>
                <c:pt idx="23">
                  <c:v>-3.7909211220989446E-4</c:v>
                </c:pt>
                <c:pt idx="24">
                  <c:v>-3.5283021063082343E-4</c:v>
                </c:pt>
                <c:pt idx="25">
                  <c:v>-3.2573424625940002E-4</c:v>
                </c:pt>
                <c:pt idx="26">
                  <c:v>-2.9803559549595402E-4</c:v>
                </c:pt>
                <c:pt idx="27">
                  <c:v>-2.6995399851097488E-4</c:v>
                </c:pt>
                <c:pt idx="28">
                  <c:v>-2.4169712236955814E-4</c:v>
                </c:pt>
                <c:pt idx="29">
                  <c:v>-2.1346017178517171E-4</c:v>
                </c:pt>
                <c:pt idx="30">
                  <c:v>-1.8542554750276672E-4</c:v>
                </c:pt>
                <c:pt idx="31">
                  <c:v>-1.5776255231121481E-4</c:v>
                </c:pt>
                <c:pt idx="32">
                  <c:v>-1.3062714468508083E-4</c:v>
                </c:pt>
                <c:pt idx="33">
                  <c:v>-1.0416174005572886E-4</c:v>
                </c:pt>
                <c:pt idx="34">
                  <c:v>-7.849505971176136E-5</c:v>
                </c:pt>
                <c:pt idx="35">
                  <c:v>-5.3742027328793337E-5</c:v>
                </c:pt>
                <c:pt idx="36">
                  <c:v>-3.0003713128553148E-5</c:v>
                </c:pt>
                <c:pt idx="37">
                  <c:v>-7.3673256673256255E-6</c:v>
                </c:pt>
                <c:pt idx="38">
                  <c:v>1.4093748746279389E-5</c:v>
                </c:pt>
                <c:pt idx="39">
                  <c:v>3.4319859004216209E-5</c:v>
                </c:pt>
                <c:pt idx="40">
                  <c:v>5.3264954522573135E-5</c:v>
                </c:pt>
                <c:pt idx="41">
                  <c:v>7.0896402935792174E-5</c:v>
                </c:pt>
                <c:pt idx="42">
                  <c:v>8.7194760161574643E-5</c:v>
                </c:pt>
                <c:pt idx="43">
                  <c:v>1.0215349283643014E-4</c:v>
                </c:pt>
                <c:pt idx="44">
                  <c:v>1.1577865312191486E-4</c:v>
                </c:pt>
                <c:pt idx="45">
                  <c:v>1.280885058815259E-4</c:v>
                </c:pt>
                <c:pt idx="46">
                  <c:v>1.3911310822825796E-4</c:v>
                </c:pt>
                <c:pt idx="47">
                  <c:v>1.4889384144284122E-4</c:v>
                </c:pt>
                <c:pt idx="48">
                  <c:v>1.5748289526262691E-4</c:v>
                </c:pt>
                <c:pt idx="49">
                  <c:v>1.6494270454115914E-4</c:v>
                </c:pt>
                <c:pt idx="50">
                  <c:v>1.7134533827839932E-4</c:v>
                </c:pt>
                <c:pt idx="51">
                  <c:v>1.7677184102161985E-4</c:v>
                </c:pt>
                <c:pt idx="52">
                  <c:v>1.8131152663697386E-4</c:v>
                </c:pt>
                <c:pt idx="53">
                  <c:v>1.8506122445172596E-4</c:v>
                </c:pt>
                <c:pt idx="54">
                  <c:v>1.88124477767133E-4</c:v>
                </c:pt>
                <c:pt idx="55">
                  <c:v>1.9061069474202364E-4</c:v>
                </c:pt>
                <c:pt idx="56">
                  <c:v>1.9263425164702522E-4</c:v>
                </c:pt>
                <c:pt idx="57">
                  <c:v>1.9431354848945529E-4</c:v>
                </c:pt>
                <c:pt idx="58">
                  <c:v>1.9577001700889419E-4</c:v>
                </c:pt>
                <c:pt idx="59">
                  <c:v>1.971270810434041E-4</c:v>
                </c:pt>
                <c:pt idx="60">
                  <c:v>1.9850906926642309E-4</c:v>
                </c:pt>
                <c:pt idx="61">
                  <c:v>2.0004008029436113E-4</c:v>
                </c:pt>
                <c:pt idx="62">
                  <c:v>2.0184280016478088E-4</c:v>
                </c:pt>
                <c:pt idx="63">
                  <c:v>2.040372721853377E-4</c:v>
                </c:pt>
                <c:pt idx="64">
                  <c:v>2.0673961915331922E-4</c:v>
                </c:pt>
                <c:pt idx="65">
                  <c:v>2.1006071794590068E-4</c:v>
                </c:pt>
                <c:pt idx="66">
                  <c:v>2.1410482648099471E-4</c:v>
                </c:pt>
                <c:pt idx="67">
                  <c:v>2.1896816304887409E-4</c:v>
                </c:pt>
                <c:pt idx="68">
                  <c:v>2.2473743801437507E-4</c:v>
                </c:pt>
                <c:pt idx="69">
                  <c:v>2.3148833788977997E-4</c:v>
                </c:pt>
                <c:pt idx="70">
                  <c:v>2.3928396177841745E-4</c:v>
                </c:pt>
                <c:pt idx="71">
                  <c:v>2.4817321018886308E-4</c:v>
                </c:pt>
                <c:pt idx="72">
                  <c:v>2.5818912621984889E-4</c:v>
                </c:pt>
                <c:pt idx="73">
                  <c:v>2.6934718911585483E-4</c:v>
                </c:pt>
                <c:pt idx="74">
                  <c:v>2.8164356019327554E-4</c:v>
                </c:pt>
                <c:pt idx="75">
                  <c:v>2.9505328113738793E-4</c:v>
                </c:pt>
                <c:pt idx="76">
                  <c:v>3.0952842466989403E-4</c:v>
                </c:pt>
                <c:pt idx="77">
                  <c:v>3.2499619758711895E-4</c:v>
                </c:pt>
                <c:pt idx="78">
                  <c:v>3.4135699616895241E-4</c:v>
                </c:pt>
                <c:pt idx="79">
                  <c:v>3.5848241395840366E-4</c:v>
                </c:pt>
                <c:pt idx="80">
                  <c:v>3.7621320191182892E-4</c:v>
                </c:pt>
                <c:pt idx="81">
                  <c:v>3.9435718091982423E-4</c:v>
                </c:pt>
                <c:pt idx="82">
                  <c:v>4.1268710669882725E-4</c:v>
                </c:pt>
                <c:pt idx="83">
                  <c:v>4.309384870532943E-4</c:v>
                </c:pt>
                <c:pt idx="84">
                  <c:v>4.4880735150862615E-4</c:v>
                </c:pt>
                <c:pt idx="85">
                  <c:v>4.6594797331475933E-4</c:v>
                </c:pt>
                <c:pt idx="86">
                  <c:v>4.8197054382035357E-4</c:v>
                </c:pt>
                <c:pt idx="87">
                  <c:v>4.964387992177383E-4</c:v>
                </c:pt>
                <c:pt idx="88">
                  <c:v>5.0886759965845037E-4</c:v>
                </c:pt>
                <c:pt idx="89">
                  <c:v>5.1872046073946792E-4</c:v>
                </c:pt>
                <c:pt idx="90">
                  <c:v>5.2540703736010338E-4</c:v>
                </c:pt>
                <c:pt idx="91">
                  <c:v>5.2828055994960329E-4</c:v>
                </c:pt>
                <c:pt idx="92">
                  <c:v>5.2663522306534952E-4</c:v>
                </c:pt>
                <c:pt idx="93">
                  <c:v>5.1970352636179881E-4</c:v>
                </c:pt>
                <c:pt idx="94">
                  <c:v>5.0665356792999766E-4</c:v>
                </c:pt>
                <c:pt idx="95">
                  <c:v>4.8658629000783552E-4</c:v>
                </c:pt>
                <c:pt idx="96">
                  <c:v>4.5853267706101017E-4</c:v>
                </c:pt>
                <c:pt idx="97">
                  <c:v>4.2145090623441967E-4</c:v>
                </c:pt>
                <c:pt idx="98">
                  <c:v>3.7422345017468418E-4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F54-4AEC-8A74-0C7325B744F5}"/>
            </c:ext>
          </c:extLst>
        </c:ser>
        <c:ser>
          <c:idx val="6"/>
          <c:order val="6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bones'!$OA$4:$OA$104</c:f>
              <c:numCache>
                <c:formatCode>General</c:formatCode>
                <c:ptCount val="101"/>
                <c:pt idx="0">
                  <c:v>-8.0000000000000007E-5</c:v>
                </c:pt>
                <c:pt idx="1">
                  <c:v>-9.4016621037392576E-5</c:v>
                </c:pt>
                <c:pt idx="2">
                  <c:v>-1.0658534688334676E-4</c:v>
                </c:pt>
                <c:pt idx="3">
                  <c:v>-1.1776448786907637E-4</c:v>
                </c:pt>
                <c:pt idx="4">
                  <c:v>-1.2761229997826541E-4</c:v>
                </c:pt>
                <c:pt idx="5">
                  <c:v>-1.361868921965119E-4</c:v>
                </c:pt>
                <c:pt idx="6">
                  <c:v>-1.4354613666249722E-4</c:v>
                </c:pt>
                <c:pt idx="7">
                  <c:v>-1.4974758162088103E-4</c:v>
                </c:pt>
                <c:pt idx="8">
                  <c:v>-1.5484836717692143E-4</c:v>
                </c:pt>
                <c:pt idx="9">
                  <c:v>-1.5890514385282092E-4</c:v>
                </c:pt>
                <c:pt idx="10">
                  <c:v>-1.6197399394579746E-4</c:v>
                </c:pt>
                <c:pt idx="11">
                  <c:v>-1.6411035568788141E-4</c:v>
                </c:pt>
                <c:pt idx="12">
                  <c:v>-1.6536895020743776E-4</c:v>
                </c:pt>
                <c:pt idx="13">
                  <c:v>-1.6580371129241381E-4</c:v>
                </c:pt>
                <c:pt idx="14">
                  <c:v>-1.6546771795531237E-4</c:v>
                </c:pt>
                <c:pt idx="15">
                  <c:v>-1.6441312979989043E-4</c:v>
                </c:pt>
                <c:pt idx="16">
                  <c:v>-1.6269112518958344E-4</c:v>
                </c:pt>
                <c:pt idx="17">
                  <c:v>-1.6035184221765492E-4</c:v>
                </c:pt>
                <c:pt idx="18">
                  <c:v>-1.5744432247907168E-4</c:v>
                </c:pt>
                <c:pt idx="19">
                  <c:v>-1.5401645764410413E-4</c:v>
                </c:pt>
                <c:pt idx="20">
                  <c:v>-1.5011493883365298E-4</c:v>
                </c:pt>
                <c:pt idx="21">
                  <c:v>-1.4578520879630013E-4</c:v>
                </c:pt>
                <c:pt idx="22">
                  <c:v>-1.4107141688708658E-4</c:v>
                </c:pt>
                <c:pt idx="23">
                  <c:v>-1.3601637684801404E-4</c:v>
                </c:pt>
                <c:pt idx="24">
                  <c:v>-1.3066152739027383E-4</c:v>
                </c:pt>
                <c:pt idx="25">
                  <c:v>-1.250468955782E-4</c:v>
                </c:pt>
                <c:pt idx="26">
                  <c:v>-1.192110630149484E-4</c:v>
                </c:pt>
                <c:pt idx="27">
                  <c:v>-1.1319113482990101E-4</c:v>
                </c:pt>
                <c:pt idx="28">
                  <c:v>-1.0702271146779644E-4</c:v>
                </c:pt>
                <c:pt idx="29">
                  <c:v>-1.007398632795849E-4</c:v>
                </c:pt>
                <c:pt idx="30">
                  <c:v>-9.4375107915009303E-5</c:v>
                </c:pt>
                <c:pt idx="31">
                  <c:v>-8.7959390516911657E-5</c:v>
                </c:pt>
                <c:pt idx="32">
                  <c:v>-8.1522066717265294E-5</c:v>
                </c:pt>
                <c:pt idx="33">
                  <c:v>-7.5090888434931744E-5</c:v>
                </c:pt>
                <c:pt idx="34">
                  <c:v>-6.8691992475144247E-5</c:v>
                </c:pt>
                <c:pt idx="35">
                  <c:v>-6.2349891930715777E-5</c:v>
                </c:pt>
                <c:pt idx="36">
                  <c:v>-5.6087470384972218E-5</c:v>
                </c:pt>
                <c:pt idx="37">
                  <c:v>-4.9925978916413256E-5</c:v>
                </c:pt>
                <c:pt idx="38">
                  <c:v>-4.3885035905095877E-5</c:v>
                </c:pt>
                <c:pt idx="39">
                  <c:v>-3.7982629640745903E-5</c:v>
                </c:pt>
                <c:pt idx="40">
                  <c:v>-3.2235123732591493E-5</c:v>
                </c:pt>
                <c:pt idx="41">
                  <c:v>-2.6657265320927486E-5</c:v>
                </c:pt>
                <c:pt idx="42">
                  <c:v>-2.1262196090399764E-5</c:v>
                </c:pt>
                <c:pt idx="43">
                  <c:v>-1.6061466085018732E-5</c:v>
                </c:pt>
                <c:pt idx="44">
                  <c:v>-1.1065050324896922E-5</c:v>
                </c:pt>
                <c:pt idx="45">
                  <c:v>-6.2813682247107357E-6</c:v>
                </c:pt>
                <c:pt idx="46">
                  <c:v>-1.7173058138920564E-6</c:v>
                </c:pt>
                <c:pt idx="47">
                  <c:v>2.6217592414606638E-6</c:v>
                </c:pt>
                <c:pt idx="48">
                  <c:v>6.7319298149400361E-6</c:v>
                </c:pt>
                <c:pt idx="49">
                  <c:v>1.061075869446757E-5</c:v>
                </c:pt>
                <c:pt idx="50">
                  <c:v>1.4257215155200008E-5</c:v>
                </c:pt>
                <c:pt idx="51">
                  <c:v>1.7671648730714778E-5</c:v>
                </c:pt>
                <c:pt idx="52">
                  <c:v>2.0855750182468719E-5</c:v>
                </c:pt>
                <c:pt idx="53">
                  <c:v>2.3812509667530614E-5</c:v>
                </c:pt>
                <c:pt idx="54">
                  <c:v>2.6546172104587309E-5</c:v>
                </c:pt>
                <c:pt idx="55">
                  <c:v>2.906218973822745E-5</c:v>
                </c:pt>
                <c:pt idx="56">
                  <c:v>3.1367171901498583E-5</c:v>
                </c:pt>
                <c:pt idx="57">
                  <c:v>3.3468831976734385E-5</c:v>
                </c:pt>
                <c:pt idx="58">
                  <c:v>3.5375931554665349E-5</c:v>
                </c:pt>
                <c:pt idx="59">
                  <c:v>3.7098221791793959E-5</c:v>
                </c:pt>
                <c:pt idx="60">
                  <c:v>3.8646381966052018E-5</c:v>
                </c:pt>
                <c:pt idx="61">
                  <c:v>4.0031955230730815E-5</c:v>
                </c:pt>
                <c:pt idx="62">
                  <c:v>4.1267281566679677E-5</c:v>
                </c:pt>
                <c:pt idx="63">
                  <c:v>4.2365427932789822E-5</c:v>
                </c:pt>
                <c:pt idx="64">
                  <c:v>4.3340115614743028E-5</c:v>
                </c:pt>
                <c:pt idx="65">
                  <c:v>4.4205644772042237E-5</c:v>
                </c:pt>
                <c:pt idx="66">
                  <c:v>4.4976816183307731E-5</c:v>
                </c:pt>
                <c:pt idx="67">
                  <c:v>4.5668850189859266E-5</c:v>
                </c:pt>
                <c:pt idx="68">
                  <c:v>4.6297302837564522E-5</c:v>
                </c:pt>
                <c:pt idx="69">
                  <c:v>4.6877979216961265E-5</c:v>
                </c:pt>
                <c:pt idx="70">
                  <c:v>4.7426844001661667E-5</c:v>
                </c:pt>
                <c:pt idx="71">
                  <c:v>4.7959929185024028E-5</c:v>
                </c:pt>
                <c:pt idx="72">
                  <c:v>4.8493239015101031E-5</c:v>
                </c:pt>
                <c:pt idx="73">
                  <c:v>4.9042652127865376E-5</c:v>
                </c:pt>
                <c:pt idx="74">
                  <c:v>4.96238208787063E-5</c:v>
                </c:pt>
                <c:pt idx="75">
                  <c:v>5.0252067872199579E-5</c:v>
                </c:pt>
                <c:pt idx="76">
                  <c:v>5.0942279690158825E-5</c:v>
                </c:pt>
                <c:pt idx="77">
                  <c:v>5.1708797817949631E-5</c:v>
                </c:pt>
                <c:pt idx="78">
                  <c:v>5.2565306769098468E-5</c:v>
                </c:pt>
                <c:pt idx="79">
                  <c:v>5.3524719408146212E-5</c:v>
                </c:pt>
                <c:pt idx="80">
                  <c:v>5.4599059471805949E-5</c:v>
                </c:pt>
                <c:pt idx="81">
                  <c:v>5.5799341288378444E-5</c:v>
                </c:pt>
                <c:pt idx="82">
                  <c:v>5.7135446695440648E-5</c:v>
                </c:pt>
                <c:pt idx="83">
                  <c:v>5.8615999155825697E-5</c:v>
                </c:pt>
                <c:pt idx="84">
                  <c:v>6.0248235071850802E-5</c:v>
                </c:pt>
                <c:pt idx="85">
                  <c:v>6.2037872297851371E-5</c:v>
                </c:pt>
                <c:pt idx="86">
                  <c:v>6.3988975850959119E-5</c:v>
                </c:pt>
                <c:pt idx="87">
                  <c:v>6.6103820820171883E-5</c:v>
                </c:pt>
                <c:pt idx="88">
                  <c:v>6.838275247370689E-5</c:v>
                </c:pt>
                <c:pt idx="89">
                  <c:v>7.0824043564594123E-5</c:v>
                </c:pt>
                <c:pt idx="90">
                  <c:v>7.3423748834586534E-5</c:v>
                </c:pt>
                <c:pt idx="91">
                  <c:v>7.6175556716308614E-5</c:v>
                </c:pt>
                <c:pt idx="92">
                  <c:v>7.9070638233710104E-5</c:v>
                </c:pt>
                <c:pt idx="93">
                  <c:v>8.2097493100768913E-5</c:v>
                </c:pt>
                <c:pt idx="94">
                  <c:v>8.524179301848529E-5</c:v>
                </c:pt>
                <c:pt idx="95">
                  <c:v>8.848622217013474E-5</c:v>
                </c:pt>
                <c:pt idx="96">
                  <c:v>9.1810314914825869E-5</c:v>
                </c:pt>
                <c:pt idx="97">
                  <c:v>9.5190290679285738E-5</c:v>
                </c:pt>
                <c:pt idx="98">
                  <c:v>9.8598886047964458E-5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F54-4AEC-8A74-0C7325B744F5}"/>
            </c:ext>
          </c:extLst>
        </c:ser>
        <c:ser>
          <c:idx val="7"/>
          <c:order val="7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bones'!$OB$4:$OB$104</c:f>
              <c:numCache>
                <c:formatCode>General</c:formatCode>
                <c:ptCount val="101"/>
                <c:pt idx="0">
                  <c:v>4.0000000000000002E-4</c:v>
                </c:pt>
                <c:pt idx="1">
                  <c:v>3.9652756178676585E-4</c:v>
                </c:pt>
                <c:pt idx="2">
                  <c:v>3.8988963690761783E-4</c:v>
                </c:pt>
                <c:pt idx="3">
                  <c:v>3.8078185783073495E-4</c:v>
                </c:pt>
                <c:pt idx="4">
                  <c:v>3.6983147633585026E-4</c:v>
                </c:pt>
                <c:pt idx="5">
                  <c:v>3.5760090806713447E-4</c:v>
                </c:pt>
                <c:pt idx="6">
                  <c:v>3.4459119723690356E-4</c:v>
                </c:pt>
                <c:pt idx="7">
                  <c:v>3.3124540148014967E-4</c:v>
                </c:pt>
                <c:pt idx="8">
                  <c:v>3.1795189685989637E-4</c:v>
                </c:pt>
                <c:pt idx="9">
                  <c:v>3.0504760302337664E-4</c:v>
                </c:pt>
                <c:pt idx="10">
                  <c:v>2.9282112850903574E-4</c:v>
                </c:pt>
                <c:pt idx="11">
                  <c:v>2.8151583620435682E-4</c:v>
                </c:pt>
                <c:pt idx="12">
                  <c:v>2.7133282895451072E-4</c:v>
                </c:pt>
                <c:pt idx="13">
                  <c:v>2.6243385532182938E-4</c:v>
                </c:pt>
                <c:pt idx="14">
                  <c:v>2.5494413549610295E-4</c:v>
                </c:pt>
                <c:pt idx="15">
                  <c:v>2.489551073557007E-4</c:v>
                </c:pt>
                <c:pt idx="16">
                  <c:v>2.4452709267951524E-4</c:v>
                </c:pt>
                <c:pt idx="17">
                  <c:v>2.4169188350973116E-4</c:v>
                </c:pt>
                <c:pt idx="18">
                  <c:v>2.4045524866541708E-4</c:v>
                </c:pt>
                <c:pt idx="19">
                  <c:v>2.4079936040694036E-4</c:v>
                </c:pt>
                <c:pt idx="20">
                  <c:v>2.4268514125120794E-4</c:v>
                </c:pt>
                <c:pt idx="21">
                  <c:v>2.4605453093772835E-4</c:v>
                </c:pt>
                <c:pt idx="22">
                  <c:v>2.5083267354549888E-4</c:v>
                </c:pt>
                <c:pt idx="23">
                  <c:v>2.5693002476071572E-4</c:v>
                </c:pt>
                <c:pt idx="24">
                  <c:v>2.6424437929530904E-4</c:v>
                </c:pt>
                <c:pt idx="25">
                  <c:v>2.7266281845630014E-4</c:v>
                </c:pt>
                <c:pt idx="26">
                  <c:v>2.8206357786598297E-4</c:v>
                </c:pt>
                <c:pt idx="27">
                  <c:v>2.9231783533293059E-4</c:v>
                </c:pt>
                <c:pt idx="28">
                  <c:v>3.0329141887382334E-4</c:v>
                </c:pt>
                <c:pt idx="29">
                  <c:v>3.1484643488610068E-4</c:v>
                </c:pt>
                <c:pt idx="30">
                  <c:v>3.2684281647144046E-4</c:v>
                </c:pt>
                <c:pt idx="31">
                  <c:v>3.3913979191005486E-4</c:v>
                </c:pt>
                <c:pt idx="32">
                  <c:v>3.5159727328582186E-4</c:v>
                </c:pt>
                <c:pt idx="33">
                  <c:v>3.6407716526222077E-4</c:v>
                </c:pt>
                <c:pt idx="34">
                  <c:v>3.7644459400911715E-4</c:v>
                </c:pt>
                <c:pt idx="35">
                  <c:v>3.8856905628034704E-4</c:v>
                </c:pt>
                <c:pt idx="36">
                  <c:v>4.0032548864214198E-4</c:v>
                </c:pt>
                <c:pt idx="37">
                  <c:v>4.1159525685236805E-4</c:v>
                </c:pt>
                <c:pt idx="38">
                  <c:v>4.2226706539059587E-4</c:v>
                </c:pt>
                <c:pt idx="39">
                  <c:v>4.3223778713898434E-4</c:v>
                </c:pt>
                <c:pt idx="40">
                  <c:v>4.4141321321400243E-4</c:v>
                </c:pt>
                <c:pt idx="41">
                  <c:v>4.4970872294895894E-4</c:v>
                </c:pt>
                <c:pt idx="42">
                  <c:v>4.5704987402736601E-4</c:v>
                </c:pt>
                <c:pt idx="43">
                  <c:v>4.6337291276712667E-4</c:v>
                </c:pt>
                <c:pt idx="44">
                  <c:v>4.6862520455554359E-4</c:v>
                </c:pt>
                <c:pt idx="45">
                  <c:v>4.727655844351396E-4</c:v>
                </c:pt>
                <c:pt idx="46">
                  <c:v>4.7576462784033034E-4</c:v>
                </c:pt>
                <c:pt idx="47">
                  <c:v>4.7760484148489171E-4</c:v>
                </c:pt>
                <c:pt idx="48">
                  <c:v>4.7828077440027658E-4</c:v>
                </c:pt>
                <c:pt idx="49">
                  <c:v>4.7779904912471536E-4</c:v>
                </c:pt>
                <c:pt idx="50">
                  <c:v>4.7617831304320091E-4</c:v>
                </c:pt>
                <c:pt idx="51">
                  <c:v>4.7344910987823761E-4</c:v>
                </c:pt>
                <c:pt idx="52">
                  <c:v>4.6965367133144909E-4</c:v>
                </c:pt>
                <c:pt idx="53">
                  <c:v>4.6484562887600327E-4</c:v>
                </c:pt>
                <c:pt idx="54">
                  <c:v>4.5908964569984313E-4</c:v>
                </c:pt>
                <c:pt idx="55">
                  <c:v>4.5246096879977843E-4</c:v>
                </c:pt>
                <c:pt idx="56">
                  <c:v>4.4504490122636037E-4</c:v>
                </c:pt>
                <c:pt idx="57">
                  <c:v>4.3693619447959429E-4</c:v>
                </c:pt>
                <c:pt idx="58">
                  <c:v>4.2823836105551844E-4</c:v>
                </c:pt>
                <c:pt idx="59">
                  <c:v>4.1906290714350771E-4</c:v>
                </c:pt>
                <c:pt idx="60">
                  <c:v>4.095284854745245E-4</c:v>
                </c:pt>
                <c:pt idx="61">
                  <c:v>3.9975996832006505E-4</c:v>
                </c:pt>
                <c:pt idx="62">
                  <c:v>3.8988744064204358E-4</c:v>
                </c:pt>
                <c:pt idx="63">
                  <c:v>3.8004511339346928E-4</c:v>
                </c:pt>
                <c:pt idx="64">
                  <c:v>3.7037015696984009E-4</c:v>
                </c:pt>
                <c:pt idx="65">
                  <c:v>3.6100145481153436E-4</c:v>
                </c:pt>
                <c:pt idx="66">
                  <c:v>3.5207827715691219E-4</c:v>
                </c:pt>
                <c:pt idx="67">
                  <c:v>3.4373887494628042E-4</c:v>
                </c:pt>
                <c:pt idx="68">
                  <c:v>3.3611899387661908E-4</c:v>
                </c:pt>
                <c:pt idx="69">
                  <c:v>3.2935030860723781E-4</c:v>
                </c:pt>
                <c:pt idx="70">
                  <c:v>3.2355877711624337E-4</c:v>
                </c:pt>
                <c:pt idx="71">
                  <c:v>3.1886291520762935E-4</c:v>
                </c:pt>
                <c:pt idx="72">
                  <c:v>3.1537199116951831E-4</c:v>
                </c:pt>
                <c:pt idx="73">
                  <c:v>3.131841405829622E-4</c:v>
                </c:pt>
                <c:pt idx="74">
                  <c:v>3.1238440128172017E-4</c:v>
                </c:pt>
                <c:pt idx="75">
                  <c:v>3.1304266846270883E-4</c:v>
                </c:pt>
                <c:pt idx="76">
                  <c:v>3.152115699474803E-4</c:v>
                </c:pt>
                <c:pt idx="77">
                  <c:v>3.1892426159435392E-4</c:v>
                </c:pt>
                <c:pt idx="78">
                  <c:v>3.2419214286144143E-4</c:v>
                </c:pt>
                <c:pt idx="79">
                  <c:v>3.3100249252048457E-4</c:v>
                </c:pt>
                <c:pt idx="80">
                  <c:v>3.3931602452147132E-4</c:v>
                </c:pt>
                <c:pt idx="81">
                  <c:v>3.4906436400821837E-4</c:v>
                </c:pt>
                <c:pt idx="82">
                  <c:v>3.6014744348469678E-4</c:v>
                </c:pt>
                <c:pt idx="83">
                  <c:v>3.7243081913191229E-4</c:v>
                </c:pt>
                <c:pt idx="84">
                  <c:v>3.8574290727623955E-4</c:v>
                </c:pt>
                <c:pt idx="85">
                  <c:v>3.9987214100788875E-4</c:v>
                </c:pt>
                <c:pt idx="86">
                  <c:v>4.1456404695058597E-4</c:v>
                </c:pt>
                <c:pt idx="87">
                  <c:v>4.2951824218230214E-4</c:v>
                </c:pt>
                <c:pt idx="88">
                  <c:v>4.4438535130593654E-4</c:v>
                </c:pt>
                <c:pt idx="89">
                  <c:v>4.5876384367185151E-4</c:v>
                </c:pt>
                <c:pt idx="90">
                  <c:v>4.7219679075073353E-4</c:v>
                </c:pt>
                <c:pt idx="91">
                  <c:v>4.8416854365699539E-4</c:v>
                </c:pt>
                <c:pt idx="92">
                  <c:v>4.9410133082360293E-4</c:v>
                </c:pt>
                <c:pt idx="93">
                  <c:v>5.0135177582747098E-4</c:v>
                </c:pt>
                <c:pt idx="94">
                  <c:v>5.0520733536549918E-4</c:v>
                </c:pt>
                <c:pt idx="95">
                  <c:v>5.0488265738160912E-4</c:v>
                </c:pt>
                <c:pt idx="96">
                  <c:v>4.9951585934484492E-4</c:v>
                </c:pt>
                <c:pt idx="97">
                  <c:v>4.8816472667737173E-4</c:v>
                </c:pt>
                <c:pt idx="98">
                  <c:v>4.6980283133485551E-4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F54-4AEC-8A74-0C7325B744F5}"/>
            </c:ext>
          </c:extLst>
        </c:ser>
        <c:ser>
          <c:idx val="8"/>
          <c:order val="8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bones'!$OC$4:$OC$104</c:f>
              <c:numCache>
                <c:formatCode>General</c:formatCode>
                <c:ptCount val="101"/>
                <c:pt idx="0">
                  <c:v>-2.0000000000000001E-4</c:v>
                </c:pt>
                <c:pt idx="1">
                  <c:v>-2.338721740402542E-4</c:v>
                </c:pt>
                <c:pt idx="2">
                  <c:v>-2.635296198055286E-4</c:v>
                </c:pt>
                <c:pt idx="3">
                  <c:v>-2.8926306045281745E-4</c:v>
                </c:pt>
                <c:pt idx="4">
                  <c:v>-3.1134935783909423E-4</c:v>
                </c:pt>
                <c:pt idx="5">
                  <c:v>-3.3005195057564672E-4</c:v>
                </c:pt>
                <c:pt idx="6">
                  <c:v>-3.4562128507809823E-4</c:v>
                </c:pt>
                <c:pt idx="7">
                  <c:v>-3.5829523961211542E-4</c:v>
                </c:pt>
                <c:pt idx="8">
                  <c:v>-3.6829954133480195E-4</c:v>
                </c:pt>
                <c:pt idx="9">
                  <c:v>-3.758481763317789E-4</c:v>
                </c:pt>
                <c:pt idx="10">
                  <c:v>-3.8114379264995123E-4</c:v>
                </c:pt>
                <c:pt idx="11">
                  <c:v>-3.8437809632596066E-4</c:v>
                </c:pt>
                <c:pt idx="12">
                  <c:v>-3.8573224041032453E-4</c:v>
                </c:pt>
                <c:pt idx="13">
                  <c:v>-3.8537720698726132E-4</c:v>
                </c:pt>
                <c:pt idx="14">
                  <c:v>-3.8347418219020224E-4</c:v>
                </c:pt>
                <c:pt idx="15">
                  <c:v>-3.8017492421298928E-4</c:v>
                </c:pt>
                <c:pt idx="16">
                  <c:v>-3.756221243167594E-4</c:v>
                </c:pt>
                <c:pt idx="17">
                  <c:v>-3.6994976083251521E-4</c:v>
                </c:pt>
                <c:pt idx="18">
                  <c:v>-3.6328344615938152E-4</c:v>
                </c:pt>
                <c:pt idx="19">
                  <c:v>-3.5574076675854848E-4</c:v>
                </c:pt>
                <c:pt idx="20">
                  <c:v>-3.4743161614290128E-4</c:v>
                </c:pt>
                <c:pt idx="21">
                  <c:v>-3.3845852086233593E-4</c:v>
                </c:pt>
                <c:pt idx="22">
                  <c:v>-3.2891695948475993E-4</c:v>
                </c:pt>
                <c:pt idx="23">
                  <c:v>-3.1889567457278308E-4</c:v>
                </c:pt>
                <c:pt idx="24">
                  <c:v>-3.0847697765608957E-4</c:v>
                </c:pt>
                <c:pt idx="25">
                  <c:v>-2.9773704719950023E-4</c:v>
                </c:pt>
                <c:pt idx="26">
                  <c:v>-2.8674621956671881E-4</c:v>
                </c:pt>
                <c:pt idx="27">
                  <c:v>-2.7556927297976621E-4</c:v>
                </c:pt>
                <c:pt idx="28">
                  <c:v>-2.6426570447410055E-4</c:v>
                </c:pt>
                <c:pt idx="29">
                  <c:v>-2.5288999984942131E-4</c:v>
                </c:pt>
                <c:pt idx="30">
                  <c:v>-2.4149189661616354E-4</c:v>
                </c:pt>
                <c:pt idx="31">
                  <c:v>-2.3011663993767573E-4</c:v>
                </c:pt>
                <c:pt idx="32">
                  <c:v>-2.1880523156808481E-4</c:v>
                </c:pt>
                <c:pt idx="33">
                  <c:v>-2.075946717858471E-4</c:v>
                </c:pt>
                <c:pt idx="34">
                  <c:v>-1.9651819432298635E-4</c:v>
                </c:pt>
                <c:pt idx="35">
                  <c:v>-1.856054942900161E-4</c:v>
                </c:pt>
                <c:pt idx="36">
                  <c:v>-1.7488294909655182E-4</c:v>
                </c:pt>
                <c:pt idx="37">
                  <c:v>-1.6437383236760531E-4</c:v>
                </c:pt>
                <c:pt idx="38">
                  <c:v>-1.5409852085557005E-4</c:v>
                </c:pt>
                <c:pt idx="39">
                  <c:v>-1.4407469434788564E-4</c:v>
                </c:pt>
                <c:pt idx="40">
                  <c:v>-1.3431752857039691E-4</c:v>
                </c:pt>
                <c:pt idx="41">
                  <c:v>-1.248398810863948E-4</c:v>
                </c:pt>
                <c:pt idx="42">
                  <c:v>-1.1565247019134254E-4</c:v>
                </c:pt>
                <c:pt idx="43">
                  <c:v>-1.0676404680328911E-4</c:v>
                </c:pt>
                <c:pt idx="44">
                  <c:v>-9.818155934897713E-5</c:v>
                </c:pt>
                <c:pt idx="45">
                  <c:v>-8.9910311645616904E-5</c:v>
                </c:pt>
                <c:pt idx="46">
                  <c:v>-8.1954113778368341E-5</c:v>
                </c:pt>
                <c:pt idx="47">
                  <c:v>-7.4315425973500027E-5</c:v>
                </c:pt>
                <c:pt idx="48">
                  <c:v>-6.6995495467230345E-5</c:v>
                </c:pt>
                <c:pt idx="49">
                  <c:v>-5.9994486370261972E-5</c:v>
                </c:pt>
                <c:pt idx="50">
                  <c:v>-5.3311602527999965E-5</c:v>
                </c:pt>
                <c:pt idx="51">
                  <c:v>-4.6945203376457363E-5</c:v>
                </c:pt>
                <c:pt idx="52">
                  <c:v>-4.0892912793840053E-5</c:v>
                </c:pt>
                <c:pt idx="53">
                  <c:v>-3.5151720947833662E-5</c:v>
                </c:pt>
                <c:pt idx="54">
                  <c:v>-2.9718079138555412E-5</c:v>
                </c:pt>
                <c:pt idx="55">
                  <c:v>-2.4587987637217113E-5</c:v>
                </c:pt>
                <c:pt idx="56">
                  <c:v>-1.9757076520444001E-5</c:v>
                </c:pt>
                <c:pt idx="57">
                  <c:v>-1.5220679500315993E-5</c:v>
                </c:pt>
                <c:pt idx="58">
                  <c:v>-1.0973900750059588E-5</c:v>
                </c:pt>
                <c:pt idx="59">
                  <c:v>-7.0116747254511203E-6</c:v>
                </c:pt>
                <c:pt idx="60">
                  <c:v>-3.3288189818973335E-6</c:v>
                </c:pt>
                <c:pt idx="61">
                  <c:v>7.9920012797848319E-8</c:v>
                </c:pt>
                <c:pt idx="62">
                  <c:v>3.2198280699872789E-6</c:v>
                </c:pt>
                <c:pt idx="63">
                  <c:v>6.0961914760205899E-6</c:v>
                </c:pt>
                <c:pt idx="64">
                  <c:v>8.7142721924391862E-6</c:v>
                </c:pt>
                <c:pt idx="65">
                  <c:v>1.1079290060460317E-5</c:v>
                </c:pt>
                <c:pt idx="66">
                  <c:v>1.3196412009765403E-5</c:v>
                </c:pt>
                <c:pt idx="67">
                  <c:v>1.507074827162644E-5</c:v>
                </c:pt>
                <c:pt idx="68">
                  <c:v>1.6707355596334931E-5</c:v>
                </c:pt>
                <c:pt idx="69">
                  <c:v>1.8111247474938535E-5</c:v>
                </c:pt>
                <c:pt idx="70">
                  <c:v>1.9287411365288913E-5</c:v>
                </c:pt>
                <c:pt idx="71">
                  <c:v>2.0240832922446302E-5</c:v>
                </c:pt>
                <c:pt idx="72">
                  <c:v>2.097652723331809E-5</c:v>
                </c:pt>
                <c:pt idx="73">
                  <c:v>2.1499577055679274E-5</c:v>
                </c:pt>
                <c:pt idx="74">
                  <c:v>2.1815178061490229E-5</c:v>
                </c:pt>
                <c:pt idx="75">
                  <c:v>2.1928691084501824E-5</c:v>
                </c:pt>
                <c:pt idx="76">
                  <c:v>2.1845701372209461E-5</c:v>
                </c:pt>
                <c:pt idx="77">
                  <c:v>2.1572084842105295E-5</c:v>
                </c:pt>
                <c:pt idx="78">
                  <c:v>2.1114081342221697E-5</c:v>
                </c:pt>
                <c:pt idx="79">
                  <c:v>2.0478374916045328E-5</c:v>
                </c:pt>
                <c:pt idx="80">
                  <c:v>1.9672181071676056E-5</c:v>
                </c:pt>
                <c:pt idx="81">
                  <c:v>1.8703341055366444E-5</c:v>
                </c:pt>
                <c:pt idx="82">
                  <c:v>1.7580423129306527E-5</c:v>
                </c:pt>
                <c:pt idx="83">
                  <c:v>1.6312830853800001E-5</c:v>
                </c:pt>
                <c:pt idx="84">
                  <c:v>1.4910918373664447E-5</c:v>
                </c:pt>
                <c:pt idx="85">
                  <c:v>1.3386112709047685E-5</c:v>
                </c:pt>
                <c:pt idx="86">
                  <c:v>1.1751043050453423E-5</c:v>
                </c:pt>
                <c:pt idx="87">
                  <c:v>1.0019677058140103E-5</c:v>
                </c:pt>
                <c:pt idx="88">
                  <c:v>8.2074641658608693E-6</c:v>
                </c:pt>
                <c:pt idx="89">
                  <c:v>6.3314858888622574E-6</c:v>
                </c:pt>
                <c:pt idx="90">
                  <c:v>4.4106131361363926E-6</c:v>
                </c:pt>
                <c:pt idx="91">
                  <c:v>2.465670527236353E-6</c:v>
                </c:pt>
                <c:pt idx="92">
                  <c:v>5.1960771305708197E-7</c:v>
                </c:pt>
                <c:pt idx="93">
                  <c:v>-1.40232229880319E-6</c:v>
                </c:pt>
                <c:pt idx="94">
                  <c:v>-3.2723778144583672E-6</c:v>
                </c:pt>
                <c:pt idx="95">
                  <c:v>-5.0601361198478244E-6</c:v>
                </c:pt>
                <c:pt idx="96">
                  <c:v>-6.7322941425576306E-6</c:v>
                </c:pt>
                <c:pt idx="97">
                  <c:v>-8.2524621092195576E-6</c:v>
                </c:pt>
                <c:pt idx="98">
                  <c:v>-9.5809501987372382E-6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8F54-4AEC-8A74-0C7325B744F5}"/>
            </c:ext>
          </c:extLst>
        </c:ser>
        <c:ser>
          <c:idx val="9"/>
          <c:order val="9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bones'!$OD$4:$OD$104</c:f>
              <c:numCache>
                <c:formatCode>General</c:formatCode>
                <c:ptCount val="101"/>
                <c:pt idx="0">
                  <c:v>6.0000000000000002E-6</c:v>
                </c:pt>
                <c:pt idx="1">
                  <c:v>2.9073328848174329E-6</c:v>
                </c:pt>
                <c:pt idx="2">
                  <c:v>1.8513466620120961E-7</c:v>
                </c:pt>
                <c:pt idx="3">
                  <c:v>-2.1738309029130743E-6</c:v>
                </c:pt>
                <c:pt idx="4">
                  <c:v>-4.1779672754820969E-6</c:v>
                </c:pt>
                <c:pt idx="5">
                  <c:v>-5.8367382233886854E-6</c:v>
                </c:pt>
                <c:pt idx="6">
                  <c:v>-7.1605637522011842E-6</c:v>
                </c:pt>
                <c:pt idx="7">
                  <c:v>-8.1607188176582907E-6</c:v>
                </c:pt>
                <c:pt idx="8">
                  <c:v>-8.8492348438794025E-6</c:v>
                </c:pt>
                <c:pt idx="9">
                  <c:v>-9.2388040433004154E-6</c:v>
                </c:pt>
                <c:pt idx="10">
                  <c:v>-9.3426865383350316E-6</c:v>
                </c:pt>
                <c:pt idx="11">
                  <c:v>-9.174620284761523E-6</c:v>
                </c:pt>
                <c:pt idx="12">
                  <c:v>-8.7487337968350372E-6</c:v>
                </c:pt>
                <c:pt idx="13">
                  <c:v>-8.0794616741252923E-6</c:v>
                </c:pt>
                <c:pt idx="14">
                  <c:v>-7.1814629300798436E-6</c:v>
                </c:pt>
                <c:pt idx="15">
                  <c:v>-6.0695421223128298E-6</c:v>
                </c:pt>
                <c:pt idx="16">
                  <c:v>-4.7585732846190707E-6</c:v>
                </c:pt>
                <c:pt idx="17">
                  <c:v>-3.263426660713896E-6</c:v>
                </c:pt>
                <c:pt idx="18">
                  <c:v>-1.5988982396981747E-6</c:v>
                </c:pt>
                <c:pt idx="19">
                  <c:v>2.2035790675091929E-7</c:v>
                </c:pt>
                <c:pt idx="20">
                  <c:v>2.1798944854638584E-6</c:v>
                </c:pt>
                <c:pt idx="21">
                  <c:v>4.2655330411370719E-6</c:v>
                </c:pt>
                <c:pt idx="22">
                  <c:v>6.4634232139659192E-6</c:v>
                </c:pt>
                <c:pt idx="23">
                  <c:v>8.7600991955520079E-6</c:v>
                </c:pt>
                <c:pt idx="24">
                  <c:v>1.1142533383085176E-5</c:v>
                </c:pt>
                <c:pt idx="25">
                  <c:v>1.3598187231799974E-5</c:v>
                </c:pt>
                <c:pt idx="26">
                  <c:v>1.6115059305706566E-5</c:v>
                </c:pt>
                <c:pt idx="27">
                  <c:v>1.8681730526596202E-5</c:v>
                </c:pt>
                <c:pt idx="28">
                  <c:v>2.1287406621321213E-5</c:v>
                </c:pt>
                <c:pt idx="29">
                  <c:v>2.3921957767349595E-5</c:v>
                </c:pt>
                <c:pt idx="30">
                  <c:v>2.6575955436593949E-5</c:v>
                </c:pt>
                <c:pt idx="31">
                  <c:v>2.9240706437515081E-5</c:v>
                </c:pt>
                <c:pt idx="32">
                  <c:v>3.1908284155499999E-5</c:v>
                </c:pt>
                <c:pt idx="33">
                  <c:v>3.4571556991514507E-5</c:v>
                </c:pt>
                <c:pt idx="34">
                  <c:v>3.7224213999030337E-5</c:v>
                </c:pt>
                <c:pt idx="35">
                  <c:v>3.9860787719226735E-5</c:v>
                </c:pt>
                <c:pt idx="36">
                  <c:v>4.2476674214466555E-5</c:v>
                </c:pt>
                <c:pt idx="37">
                  <c:v>4.50681503000469E-5</c:v>
                </c:pt>
                <c:pt idx="38">
                  <c:v>4.7632387974224329E-5</c:v>
                </c:pt>
                <c:pt idx="39">
                  <c:v>5.0167466046514378E-5</c:v>
                </c:pt>
                <c:pt idx="40">
                  <c:v>5.2672378964266177E-5</c:v>
                </c:pt>
                <c:pt idx="41">
                  <c:v>5.5147042837510373E-5</c:v>
                </c:pt>
                <c:pt idx="42">
                  <c:v>5.7592298662083197E-5</c:v>
                </c:pt>
                <c:pt idx="43">
                  <c:v>6.0009912741023564E-5</c:v>
                </c:pt>
                <c:pt idx="44">
                  <c:v>6.2402574304245832E-5</c:v>
                </c:pt>
                <c:pt idx="45">
                  <c:v>6.477389032648601E-5</c:v>
                </c:pt>
                <c:pt idx="46">
                  <c:v>6.7128377543523542E-5</c:v>
                </c:pt>
                <c:pt idx="47">
                  <c:v>6.9471451666676932E-5</c:v>
                </c:pt>
                <c:pt idx="48">
                  <c:v>7.1809413795573845E-5</c:v>
                </c:pt>
                <c:pt idx="49">
                  <c:v>7.4149434029196357E-5</c:v>
                </c:pt>
                <c:pt idx="50">
                  <c:v>7.6499532275199977E-5</c:v>
                </c:pt>
                <c:pt idx="51">
                  <c:v>7.8868556257507576E-5</c:v>
                </c:pt>
                <c:pt idx="52">
                  <c:v>8.1266156722177896E-5</c:v>
                </c:pt>
                <c:pt idx="53">
                  <c:v>8.3702759841548235E-5</c:v>
                </c:pt>
                <c:pt idx="54">
                  <c:v>8.6189536816652149E-5</c:v>
                </c:pt>
                <c:pt idx="55">
                  <c:v>8.8738370677911085E-5</c:v>
                </c:pt>
                <c:pt idx="56">
                  <c:v>9.136182028410092E-5</c:v>
                </c:pt>
                <c:pt idx="57">
                  <c:v>9.4073081519592866E-5</c:v>
                </c:pt>
                <c:pt idx="58">
                  <c:v>9.6885945689869721E-5</c:v>
                </c:pt>
                <c:pt idx="59">
                  <c:v>9.9814755115314221E-5</c:v>
                </c:pt>
                <c:pt idx="60">
                  <c:v>1.0287435592327484E-4</c:v>
                </c:pt>
                <c:pt idx="61">
                  <c:v>1.0608004803840501E-4</c:v>
                </c:pt>
                <c:pt idx="62">
                  <c:v>1.0944753237127545E-4</c:v>
                </c:pt>
                <c:pt idx="63">
                  <c:v>1.1299285520526338E-4</c:v>
                </c:pt>
                <c:pt idx="64">
                  <c:v>1.1673234978171425E-4</c:v>
                </c:pt>
                <c:pt idx="65">
                  <c:v>1.2068257508337947E-4</c:v>
                </c:pt>
                <c:pt idx="66">
                  <c:v>1.2486025181612768E-4</c:v>
                </c:pt>
                <c:pt idx="67">
                  <c:v>1.2928219558893111E-4</c:v>
                </c:pt>
                <c:pt idx="68">
                  <c:v>1.3396524729212541E-4</c:v>
                </c:pt>
                <c:pt idx="69">
                  <c:v>1.3892620067394647E-4</c:v>
                </c:pt>
                <c:pt idx="70">
                  <c:v>1.4418172711533862E-4</c:v>
                </c:pt>
                <c:pt idx="71">
                  <c:v>1.497482976030386E-4</c:v>
                </c:pt>
                <c:pt idx="72">
                  <c:v>1.5564210190093612E-4</c:v>
                </c:pt>
                <c:pt idx="73">
                  <c:v>1.6187896491970464E-4</c:v>
                </c:pt>
                <c:pt idx="74">
                  <c:v>1.6847426028471219E-4</c:v>
                </c:pt>
                <c:pt idx="75">
                  <c:v>1.7544282110220025E-4</c:v>
                </c:pt>
                <c:pt idx="76">
                  <c:v>1.8279884792374185E-4</c:v>
                </c:pt>
                <c:pt idx="77">
                  <c:v>1.9055581390897342E-4</c:v>
                </c:pt>
                <c:pt idx="78">
                  <c:v>1.9872636718660161E-4</c:v>
                </c:pt>
                <c:pt idx="79">
                  <c:v>2.0732223041368172E-4</c:v>
                </c:pt>
                <c:pt idx="80">
                  <c:v>2.1635409753317024E-4</c:v>
                </c:pt>
                <c:pt idx="81">
                  <c:v>2.2583152772976103E-4</c:v>
                </c:pt>
                <c:pt idx="82">
                  <c:v>2.3576283658398228E-4</c:v>
                </c:pt>
                <c:pt idx="83">
                  <c:v>2.4615498442458124E-4</c:v>
                </c:pt>
                <c:pt idx="84">
                  <c:v>2.5701346187916805E-4</c:v>
                </c:pt>
                <c:pt idx="85">
                  <c:v>2.6834217262315424E-4</c:v>
                </c:pt>
                <c:pt idx="86">
                  <c:v>2.8014331332694474E-4</c:v>
                </c:pt>
                <c:pt idx="87">
                  <c:v>2.9241725080142287E-4</c:v>
                </c:pt>
                <c:pt idx="88">
                  <c:v>3.0516239634169665E-4</c:v>
                </c:pt>
                <c:pt idx="89">
                  <c:v>3.1837507726912011E-4</c:v>
                </c:pt>
                <c:pt idx="90">
                  <c:v>3.3204940567160406E-4</c:v>
                </c:pt>
                <c:pt idx="91">
                  <c:v>3.4617714434217919E-4</c:v>
                </c:pt>
                <c:pt idx="92">
                  <c:v>3.6074756991585623E-4</c:v>
                </c:pt>
                <c:pt idx="93">
                  <c:v>3.7574733320473784E-4</c:v>
                </c:pt>
                <c:pt idx="94">
                  <c:v>3.9116031673142726E-4</c:v>
                </c:pt>
                <c:pt idx="95">
                  <c:v>4.0696748946069251E-4</c:v>
                </c:pt>
                <c:pt idx="96">
                  <c:v>4.2314675872942277E-4</c:v>
                </c:pt>
                <c:pt idx="97">
                  <c:v>4.3967281937483469E-4</c:v>
                </c:pt>
                <c:pt idx="98">
                  <c:v>4.56517000060987E-4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8F54-4AEC-8A74-0C7325B744F5}"/>
            </c:ext>
          </c:extLst>
        </c:ser>
        <c:ser>
          <c:idx val="10"/>
          <c:order val="10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bones'!$OE$4:$OE$104</c:f>
              <c:numCache>
                <c:formatCode>General</c:formatCode>
                <c:ptCount val="101"/>
                <c:pt idx="0">
                  <c:v>-9.0000000000000002E-6</c:v>
                </c:pt>
                <c:pt idx="1">
                  <c:v>-2.9757543019568215E-5</c:v>
                </c:pt>
                <c:pt idx="2">
                  <c:v>-4.6433739197894763E-5</c:v>
                </c:pt>
                <c:pt idx="3">
                  <c:v>-5.9489242353758914E-5</c:v>
                </c:pt>
                <c:pt idx="4">
                  <c:v>-6.9352838761799364E-5</c:v>
                </c:pt>
                <c:pt idx="5">
                  <c:v>-7.6422754311205777E-5</c:v>
                </c:pt>
                <c:pt idx="6">
                  <c:v>-8.1067937849743478E-5</c:v>
                </c:pt>
                <c:pt idx="7">
                  <c:v>-8.3629320713111743E-5</c:v>
                </c:pt>
                <c:pt idx="8">
                  <c:v>-8.4421052439635422E-5</c:v>
                </c:pt>
                <c:pt idx="9">
                  <c:v>-8.3731712670289944E-5</c:v>
                </c:pt>
                <c:pt idx="10">
                  <c:v>-8.1825499234059471E-5</c:v>
                </c:pt>
                <c:pt idx="11">
                  <c:v>-7.8943392418628997E-5</c:v>
                </c:pt>
                <c:pt idx="12">
                  <c:v>-7.5304295426409406E-5</c:v>
                </c:pt>
                <c:pt idx="13">
                  <c:v>-7.1106151015895759E-5</c:v>
                </c:pt>
                <c:pt idx="14">
                  <c:v>-6.6527034328359527E-5</c:v>
                </c:pt>
                <c:pt idx="15">
                  <c:v>-6.1726221899873759E-5</c:v>
                </c:pt>
                <c:pt idx="16">
                  <c:v>-5.6845236858671865E-5</c:v>
                </c:pt>
                <c:pt idx="17">
                  <c:v>-5.2008870307839773E-5</c:v>
                </c:pt>
                <c:pt idx="18">
                  <c:v>-4.7326178893340775E-5</c:v>
                </c:pt>
                <c:pt idx="19">
                  <c:v>-4.2891458557375373E-5</c:v>
                </c:pt>
                <c:pt idx="20">
                  <c:v>-3.8785194477073174E-5</c:v>
                </c:pt>
                <c:pt idx="21">
                  <c:v>-3.5074987188518007E-5</c:v>
                </c:pt>
                <c:pt idx="22">
                  <c:v>-3.1816454896107485E-5</c:v>
                </c:pt>
                <c:pt idx="23">
                  <c:v>-2.9054111967245408E-5</c:v>
                </c:pt>
                <c:pt idx="24">
                  <c:v>-2.6822223612367252E-5</c:v>
                </c:pt>
                <c:pt idx="25">
                  <c:v>-2.5145636750299803E-5</c:v>
                </c:pt>
                <c:pt idx="26">
                  <c:v>-2.4040587058953445E-5</c:v>
                </c:pt>
                <c:pt idx="27">
                  <c:v>-2.3515482211347886E-5</c:v>
                </c:pt>
                <c:pt idx="28">
                  <c:v>-2.3571661296971727E-5</c:v>
                </c:pt>
                <c:pt idx="29">
                  <c:v>-2.4204130428475963E-5</c:v>
                </c:pt>
                <c:pt idx="30">
                  <c:v>-2.5402274533697965E-5</c:v>
                </c:pt>
                <c:pt idx="31">
                  <c:v>-2.7150545333024054E-5</c:v>
                </c:pt>
                <c:pt idx="32">
                  <c:v>-2.942912550208082E-5</c:v>
                </c:pt>
                <c:pt idx="33">
                  <c:v>-3.2214569019759073E-5</c:v>
                </c:pt>
                <c:pt idx="34">
                  <c:v>-3.5480417701577922E-5</c:v>
                </c:pt>
                <c:pt idx="35">
                  <c:v>-3.9197793918374331E-5</c:v>
                </c:pt>
                <c:pt idx="36">
                  <c:v>-4.333596950033367E-5</c:v>
                </c:pt>
                <c:pt idx="37">
                  <c:v>-4.7862910826341728E-5</c:v>
                </c:pt>
                <c:pt idx="38">
                  <c:v>-5.2745800098688892E-5</c:v>
                </c:pt>
                <c:pt idx="39">
                  <c:v>-5.7951532803087445E-5</c:v>
                </c:pt>
                <c:pt idx="40">
                  <c:v>-6.3447191354035703E-5</c:v>
                </c:pt>
                <c:pt idx="41">
                  <c:v>-6.9200494925509702E-5</c:v>
                </c:pt>
                <c:pt idx="42">
                  <c:v>-7.5180225466992727E-5</c:v>
                </c:pt>
                <c:pt idx="43">
                  <c:v>-8.135662990483314E-5</c:v>
                </c:pt>
                <c:pt idx="44">
                  <c:v>-8.7701798528938752E-5</c:v>
                </c:pt>
                <c:pt idx="45">
                  <c:v>-9.4190019564800265E-5</c:v>
                </c:pt>
                <c:pt idx="46">
                  <c:v>-1.007981099308623E-4</c:v>
                </c:pt>
                <c:pt idx="47">
                  <c:v>-1.0750572218120138E-4</c:v>
                </c:pt>
                <c:pt idx="48">
                  <c:v>-1.1429562763356756E-4</c:v>
                </c:pt>
                <c:pt idx="49">
                  <c:v>-1.2115397568273365E-4</c:v>
                </c:pt>
                <c:pt idx="50">
                  <c:v>-1.2807052929919821E-4</c:v>
                </c:pt>
                <c:pt idx="51">
                  <c:v>-1.350388767132096E-4</c:v>
                </c:pt>
                <c:pt idx="52">
                  <c:v>-1.4205661928411541E-4</c:v>
                </c:pt>
                <c:pt idx="53">
                  <c:v>-1.4912553555508081E-4</c:v>
                </c:pt>
                <c:pt idx="54">
                  <c:v>-1.5625172149309134E-4</c:v>
                </c:pt>
                <c:pt idx="55">
                  <c:v>-1.6344570691433438E-4</c:v>
                </c:pt>
                <c:pt idx="56">
                  <c:v>-1.7072254809486983E-4</c:v>
                </c:pt>
                <c:pt idx="57">
                  <c:v>-1.7810189656668662E-4</c:v>
                </c:pt>
                <c:pt idx="58">
                  <c:v>-1.856080440990343E-4</c:v>
                </c:pt>
                <c:pt idx="59">
                  <c:v>-1.9326994386513723E-4</c:v>
                </c:pt>
                <c:pt idx="60">
                  <c:v>-2.0112120779422124E-4</c:v>
                </c:pt>
                <c:pt idx="61">
                  <c:v>-2.0920008010886636E-4</c:v>
                </c:pt>
                <c:pt idx="62">
                  <c:v>-2.1754938704769201E-4</c:v>
                </c:pt>
                <c:pt idx="63">
                  <c:v>-2.2621646277342278E-4</c:v>
                </c:pt>
                <c:pt idx="64">
                  <c:v>-2.3525305146621176E-4</c:v>
                </c:pt>
                <c:pt idx="65">
                  <c:v>-2.4471518560233521E-4</c:v>
                </c:pt>
                <c:pt idx="66">
                  <c:v>-2.5466304041826067E-4</c:v>
                </c:pt>
                <c:pt idx="67">
                  <c:v>-2.6516076455995253E-4</c:v>
                </c:pt>
                <c:pt idx="68">
                  <c:v>-2.762762869176254E-4</c:v>
                </c:pt>
                <c:pt idx="69">
                  <c:v>-2.8808109964571337E-4</c:v>
                </c:pt>
                <c:pt idx="70">
                  <c:v>-3.0065001736828678E-4</c:v>
                </c:pt>
                <c:pt idx="71">
                  <c:v>-3.1406091256970124E-4</c:v>
                </c:pt>
                <c:pt idx="72">
                  <c:v>-3.2839442717066145E-4</c:v>
                </c:pt>
                <c:pt idx="73">
                  <c:v>-3.4373366028954747E-4</c:v>
                </c:pt>
                <c:pt idx="74">
                  <c:v>-3.6016383218916051E-4</c:v>
                </c:pt>
                <c:pt idx="75">
                  <c:v>-3.7777192440869103E-4</c:v>
                </c:pt>
                <c:pt idx="76">
                  <c:v>-3.9664629608113157E-4</c:v>
                </c:pt>
                <c:pt idx="77">
                  <c:v>-4.168762764359509E-4</c:v>
                </c:pt>
                <c:pt idx="78">
                  <c:v>-4.3855173348708901E-4</c:v>
                </c:pt>
                <c:pt idx="79">
                  <c:v>-4.6176261890639163E-4</c:v>
                </c:pt>
                <c:pt idx="80">
                  <c:v>-4.8659848908227607E-4</c:v>
                </c:pt>
                <c:pt idx="81">
                  <c:v>-5.131480023636935E-4</c:v>
                </c:pt>
                <c:pt idx="82">
                  <c:v>-5.4149839248961911E-4</c:v>
                </c:pt>
                <c:pt idx="83">
                  <c:v>-5.7173491820362995E-4</c:v>
                </c:pt>
                <c:pt idx="84">
                  <c:v>-6.039402890539923E-4</c:v>
                </c:pt>
                <c:pt idx="85">
                  <c:v>-6.3819406737903814E-4</c:v>
                </c:pt>
                <c:pt idx="86">
                  <c:v>-6.7457204647777271E-4</c:v>
                </c:pt>
                <c:pt idx="87">
                  <c:v>-7.13145604966064E-4</c:v>
                </c:pt>
                <c:pt idx="88">
                  <c:v>-7.5398103731782291E-4</c:v>
                </c:pt>
                <c:pt idx="89">
                  <c:v>-7.9713886059179604E-4</c:v>
                </c:pt>
                <c:pt idx="90">
                  <c:v>-8.426730973436614E-4</c:v>
                </c:pt>
                <c:pt idx="91">
                  <c:v>-8.9063053472323358E-4</c:v>
                </c:pt>
                <c:pt idx="92">
                  <c:v>-9.4104995975725968E-4</c:v>
                </c:pt>
                <c:pt idx="93">
                  <c:v>-9.9396137081742822E-4</c:v>
                </c:pt>
                <c:pt idx="94">
                  <c:v>-1.049385165273759E-3</c:v>
                </c:pt>
                <c:pt idx="95">
                  <c:v>-1.1073313033332054E-3</c:v>
                </c:pt>
                <c:pt idx="96">
                  <c:v>-1.1677984480638975E-3</c:v>
                </c:pt>
                <c:pt idx="97">
                  <c:v>-1.230773081604171E-3</c:v>
                </c:pt>
                <c:pt idx="98">
                  <c:v>-1.2962285975575516E-3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8F54-4AEC-8A74-0C7325B744F5}"/>
            </c:ext>
          </c:extLst>
        </c:ser>
        <c:ser>
          <c:idx val="11"/>
          <c:order val="11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bones'!$OF$4:$OF$104</c:f>
              <c:numCache>
                <c:formatCode>General</c:formatCode>
                <c:ptCount val="101"/>
                <c:pt idx="0">
                  <c:v>-8.0000000000000007E-5</c:v>
                </c:pt>
                <c:pt idx="1">
                  <c:v>-1.0706096050348097E-4</c:v>
                </c:pt>
                <c:pt idx="2">
                  <c:v>-1.2957368933746844E-4</c:v>
                </c:pt>
                <c:pt idx="3">
                  <c:v>-1.4806127445288024E-4</c:v>
                </c:pt>
                <c:pt idx="4">
                  <c:v>-1.6300611145512176E-4</c:v>
                </c:pt>
                <c:pt idx="5">
                  <c:v>-1.748518093753441E-4</c:v>
                </c:pt>
                <c:pt idx="6">
                  <c:v>-1.8400505581668287E-4</c:v>
                </c:pt>
                <c:pt idx="7">
                  <c:v>-1.9083744147547756E-4</c:v>
                </c:pt>
                <c:pt idx="8">
                  <c:v>-1.9568724403747073E-4</c:v>
                </c:pt>
                <c:pt idx="9">
                  <c:v>-1.9886117144898879E-4</c:v>
                </c:pt>
                <c:pt idx="10">
                  <c:v>-2.0063606456310212E-4</c:v>
                </c:pt>
                <c:pt idx="11">
                  <c:v>-2.0126055916076661E-4</c:v>
                </c:pt>
                <c:pt idx="12">
                  <c:v>-2.0095670734694498E-4</c:v>
                </c:pt>
                <c:pt idx="13">
                  <c:v>-1.9992155832170927E-4</c:v>
                </c:pt>
                <c:pt idx="14">
                  <c:v>-1.9832869852632289E-4</c:v>
                </c:pt>
                <c:pt idx="15">
                  <c:v>-1.9632975116430412E-4</c:v>
                </c:pt>
                <c:pt idx="16">
                  <c:v>-1.9405583509746964E-4</c:v>
                </c:pt>
                <c:pt idx="17">
                  <c:v>-1.9161898311695813E-4</c:v>
                </c:pt>
                <c:pt idx="18">
                  <c:v>-1.8911351958923587E-4</c:v>
                </c:pt>
                <c:pt idx="19">
                  <c:v>-1.8661739747707998E-4</c:v>
                </c:pt>
                <c:pt idx="20">
                  <c:v>-1.8419349473554607E-4</c:v>
                </c:pt>
                <c:pt idx="21">
                  <c:v>-1.8189087008291217E-4</c:v>
                </c:pt>
                <c:pt idx="22">
                  <c:v>-1.7974597814660672E-4</c:v>
                </c:pt>
                <c:pt idx="23">
                  <c:v>-1.7778384398411441E-4</c:v>
                </c:pt>
                <c:pt idx="24">
                  <c:v>-1.7601919697886532E-4</c:v>
                </c:pt>
                <c:pt idx="25">
                  <c:v>-1.7445756411109989E-4</c:v>
                </c:pt>
                <c:pt idx="26">
                  <c:v>-1.7309632260372116E-4</c:v>
                </c:pt>
                <c:pt idx="27">
                  <c:v>-1.7192571194311879E-4</c:v>
                </c:pt>
                <c:pt idx="28">
                  <c:v>-1.7092980527498483E-4</c:v>
                </c:pt>
                <c:pt idx="29">
                  <c:v>-1.7008744017509676E-4</c:v>
                </c:pt>
                <c:pt idx="30">
                  <c:v>-1.6937310879509262E-4</c:v>
                </c:pt>
                <c:pt idx="31">
                  <c:v>-1.6875780738322046E-4</c:v>
                </c:pt>
                <c:pt idx="32">
                  <c:v>-1.6820984518006819E-4</c:v>
                </c:pt>
                <c:pt idx="33">
                  <c:v>-1.6769561268927782E-4</c:v>
                </c:pt>
                <c:pt idx="34">
                  <c:v>-1.6718030932323593E-4</c:v>
                </c:pt>
                <c:pt idx="35">
                  <c:v>-1.6662863042374862E-4</c:v>
                </c:pt>
                <c:pt idx="36">
                  <c:v>-1.6600541365768937E-4</c:v>
                </c:pt>
                <c:pt idx="37">
                  <c:v>-1.6527624478764112E-4</c:v>
                </c:pt>
                <c:pt idx="38">
                  <c:v>-1.6440802281750201E-4</c:v>
                </c:pt>
                <c:pt idx="39">
                  <c:v>-1.6336948451308765E-4</c:v>
                </c:pt>
                <c:pt idx="40">
                  <c:v>-1.6213168829770012E-4</c:v>
                </c:pt>
                <c:pt idx="41">
                  <c:v>-1.6066845752268802E-4</c:v>
                </c:pt>
                <c:pt idx="42">
                  <c:v>-1.5895678311297619E-4</c:v>
                </c:pt>
                <c:pt idx="43">
                  <c:v>-1.5697718558759215E-4</c:v>
                </c:pt>
                <c:pt idx="44">
                  <c:v>-1.5471403645516053E-4</c:v>
                </c:pt>
                <c:pt idx="45">
                  <c:v>-1.5215583898436848E-4</c:v>
                </c:pt>
                <c:pt idx="46">
                  <c:v>-1.4929546834943825E-4</c:v>
                </c:pt>
                <c:pt idx="47">
                  <c:v>-1.4613037115056684E-4</c:v>
                </c:pt>
                <c:pt idx="48">
                  <c:v>-1.4266272430933256E-4</c:v>
                </c:pt>
                <c:pt idx="49">
                  <c:v>-1.3889955333909704E-4</c:v>
                </c:pt>
                <c:pt idx="50">
                  <c:v>-1.3485280999039873E-4</c:v>
                </c:pt>
                <c:pt idx="51">
                  <c:v>-1.3053940927130418E-4</c:v>
                </c:pt>
                <c:pt idx="52">
                  <c:v>-1.2598122584273758E-4</c:v>
                </c:pt>
                <c:pt idx="53">
                  <c:v>-1.2120504978882704E-4</c:v>
                </c:pt>
                <c:pt idx="54">
                  <c:v>-1.162425017621773E-4</c:v>
                </c:pt>
                <c:pt idx="55">
                  <c:v>-1.1112990750419177E-4</c:v>
                </c:pt>
                <c:pt idx="56">
                  <c:v>-1.0590813174028757E-4</c:v>
                </c:pt>
                <c:pt idx="57">
                  <c:v>-1.0062237145017128E-4</c:v>
                </c:pt>
                <c:pt idx="58">
                  <c:v>-9.5321908513063179E-5</c:v>
                </c:pt>
                <c:pt idx="59">
                  <c:v>-9.0059821727882773E-5</c:v>
                </c:pt>
                <c:pt idx="60">
                  <c:v>-8.4892658208446568E-5</c:v>
                </c:pt>
                <c:pt idx="61">
                  <c:v>-7.9880064153633863E-5</c:v>
                </c:pt>
                <c:pt idx="62">
                  <c:v>-7.5084374992525545E-5</c:v>
                </c:pt>
                <c:pt idx="63">
                  <c:v>-7.0570164904529333E-5</c:v>
                </c:pt>
                <c:pt idx="64">
                  <c:v>-6.6403755714512935E-5</c:v>
                </c:pt>
                <c:pt idx="65">
                  <c:v>-6.2652685162842772E-5</c:v>
                </c:pt>
                <c:pt idx="66">
                  <c:v>-5.9385134550497617E-5</c:v>
                </c:pt>
                <c:pt idx="67">
                  <c:v>-5.6669315759089322E-5</c:v>
                </c:pt>
                <c:pt idx="68">
                  <c:v>-5.4572817645897961E-5</c:v>
                </c:pt>
                <c:pt idx="69">
                  <c:v>-5.3161911813901877E-5</c:v>
                </c:pt>
                <c:pt idx="70">
                  <c:v>-5.2500817756729345E-5</c:v>
                </c:pt>
                <c:pt idx="71">
                  <c:v>-5.2650927378653273E-5</c:v>
                </c:pt>
                <c:pt idx="72">
                  <c:v>-5.3669988889532669E-5</c:v>
                </c:pt>
                <c:pt idx="73">
                  <c:v>-5.5611250074764194E-5</c:v>
                </c:pt>
                <c:pt idx="74">
                  <c:v>-5.852256094017874E-5</c:v>
                </c:pt>
                <c:pt idx="75">
                  <c:v>-6.2445435731900393E-5</c:v>
                </c:pt>
                <c:pt idx="76">
                  <c:v>-6.7414074331284863E-5</c:v>
                </c:pt>
                <c:pt idx="77">
                  <c:v>-7.345434302471404E-5</c:v>
                </c:pt>
                <c:pt idx="78">
                  <c:v>-8.0582714648491706E-5</c:v>
                </c:pt>
                <c:pt idx="79">
                  <c:v>-8.8805168108572826E-5</c:v>
                </c:pt>
                <c:pt idx="80">
                  <c:v>-9.8116047275451234E-5</c:v>
                </c:pt>
                <c:pt idx="81">
                  <c:v>-1.084968792538358E-4</c:v>
                </c:pt>
                <c:pt idx="82">
                  <c:v>-1.1991515202755349E-4</c:v>
                </c:pt>
                <c:pt idx="83">
                  <c:v>-1.3232305147903973E-4</c:v>
                </c:pt>
                <c:pt idx="84">
                  <c:v>-1.4565615778438872E-4</c:v>
                </c:pt>
                <c:pt idx="85">
                  <c:v>-1.5983210118268218E-4</c:v>
                </c:pt>
                <c:pt idx="86">
                  <c:v>-1.7474917712100219E-4</c:v>
                </c:pt>
                <c:pt idx="87">
                  <c:v>-1.9028492077389722E-4</c:v>
                </c:pt>
                <c:pt idx="88">
                  <c:v>-2.0629464093802302E-4</c:v>
                </c:pt>
                <c:pt idx="89">
                  <c:v>-2.2260991330178069E-4</c:v>
                </c:pt>
                <c:pt idx="90">
                  <c:v>-2.3903703309009305E-4</c:v>
                </c:pt>
                <c:pt idx="91">
                  <c:v>-2.553554270836179E-4</c:v>
                </c:pt>
                <c:pt idx="92">
                  <c:v>-2.7131602501364693E-4</c:v>
                </c:pt>
                <c:pt idx="93">
                  <c:v>-2.8663959033155685E-4</c:v>
                </c:pt>
                <c:pt idx="94">
                  <c:v>-3.0101501035313606E-4</c:v>
                </c:pt>
                <c:pt idx="95">
                  <c:v>-3.1409754577834651E-4</c:v>
                </c:pt>
                <c:pt idx="96">
                  <c:v>-3.2550703958579498E-4</c:v>
                </c:pt>
                <c:pt idx="97">
                  <c:v>-3.3482608530183296E-4</c:v>
                </c:pt>
                <c:pt idx="98">
                  <c:v>-3.4159815464553773E-4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8F54-4AEC-8A74-0C7325B744F5}"/>
            </c:ext>
          </c:extLst>
        </c:ser>
        <c:ser>
          <c:idx val="12"/>
          <c:order val="12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bones'!$OG$4:$OG$104</c:f>
              <c:numCache>
                <c:formatCode>General</c:formatCode>
                <c:ptCount val="101"/>
                <c:pt idx="0">
                  <c:v>2.0000000000000002E-5</c:v>
                </c:pt>
                <c:pt idx="1">
                  <c:v>2.6855030580144807E-7</c:v>
                </c:pt>
                <c:pt idx="2">
                  <c:v>-1.6487716246623104E-5</c:v>
                </c:pt>
                <c:pt idx="3">
                  <c:v>-3.0557372786228846E-5</c:v>
                </c:pt>
                <c:pt idx="4">
                  <c:v>-4.2210508487683645E-5</c:v>
                </c:pt>
                <c:pt idx="5">
                  <c:v>-5.1699451581685316E-5</c:v>
                </c:pt>
                <c:pt idx="6">
                  <c:v>-5.9259479757513986E-5</c:v>
                </c:pt>
                <c:pt idx="7">
                  <c:v>-6.5109517957820016E-5</c:v>
                </c:pt>
                <c:pt idx="8">
                  <c:v>-6.9452823565647182E-5</c:v>
                </c:pt>
                <c:pt idx="9">
                  <c:v>-7.247765898369116E-5</c:v>
                </c:pt>
                <c:pt idx="10">
                  <c:v>-7.4357951605793154E-5</c:v>
                </c:pt>
                <c:pt idx="11">
                  <c:v>-7.5253941180669295E-5</c:v>
                </c:pt>
                <c:pt idx="12">
                  <c:v>-7.5312814567874808E-5</c:v>
                </c:pt>
                <c:pt idx="13">
                  <c:v>-7.4669327886004019E-5</c:v>
                </c:pt>
                <c:pt idx="14">
                  <c:v>-7.3446416053125262E-5</c:v>
                </c:pt>
                <c:pt idx="15">
                  <c:v>-7.1755789719451433E-5</c:v>
                </c:pt>
                <c:pt idx="16">
                  <c:v>-6.969851959224573E-5</c:v>
                </c:pt>
                <c:pt idx="17">
                  <c:v>-6.7365608152962562E-5</c:v>
                </c:pt>
                <c:pt idx="18">
                  <c:v>-6.4838548766623944E-5</c:v>
                </c:pt>
                <c:pt idx="19">
                  <c:v>-6.2189872183431472E-5</c:v>
                </c:pt>
                <c:pt idx="20">
                  <c:v>-5.9483680432612855E-5</c:v>
                </c:pt>
                <c:pt idx="21">
                  <c:v>-5.6776168108505062E-5</c:v>
                </c:pt>
                <c:pt idx="22">
                  <c:v>-5.4116131048871131E-5</c:v>
                </c:pt>
                <c:pt idx="23">
                  <c:v>-5.1545462405453238E-5</c:v>
                </c:pt>
                <c:pt idx="24">
                  <c:v>-4.9099636106762626E-5</c:v>
                </c:pt>
                <c:pt idx="25">
                  <c:v>-4.6808177713100003E-5</c:v>
                </c:pt>
                <c:pt idx="26">
                  <c:v>-4.4695122663818046E-5</c:v>
                </c:pt>
                <c:pt idx="27">
                  <c:v>-4.2779461916812856E-5</c:v>
                </c:pt>
                <c:pt idx="28">
                  <c:v>-4.107557498025607E-5</c:v>
                </c:pt>
                <c:pt idx="29">
                  <c:v>-3.9593650336557757E-5</c:v>
                </c:pt>
                <c:pt idx="30">
                  <c:v>-3.8340093258567036E-5</c:v>
                </c:pt>
                <c:pt idx="31">
                  <c:v>-3.7317921018009128E-5</c:v>
                </c:pt>
                <c:pt idx="32">
                  <c:v>-3.6527145486154168E-5</c:v>
                </c:pt>
                <c:pt idx="33">
                  <c:v>-3.5965143126725151E-5</c:v>
                </c:pt>
                <c:pt idx="34">
                  <c:v>-3.5627012381038729E-5</c:v>
                </c:pt>
                <c:pt idx="35">
                  <c:v>-3.5505918445380804E-5</c:v>
                </c:pt>
                <c:pt idx="36">
                  <c:v>-3.5593425440622452E-5</c:v>
                </c:pt>
                <c:pt idx="37">
                  <c:v>-3.5879815974062515E-5</c:v>
                </c:pt>
                <c:pt idx="38">
                  <c:v>-3.6354398093514856E-5</c:v>
                </c:pt>
                <c:pt idx="39">
                  <c:v>-3.7005799633623153E-5</c:v>
                </c:pt>
                <c:pt idx="40">
                  <c:v>-3.7822249954416775E-5</c:v>
                </c:pt>
                <c:pt idx="41">
                  <c:v>-3.8791849072098968E-5</c:v>
                </c:pt>
                <c:pt idx="42">
                  <c:v>-3.9902824182068647E-5</c:v>
                </c:pt>
                <c:pt idx="43">
                  <c:v>-4.114377357418436E-5</c:v>
                </c:pt>
                <c:pt idx="44">
                  <c:v>-4.2503897940255784E-5</c:v>
                </c:pt>
                <c:pt idx="45">
                  <c:v>-4.3973219073772192E-5</c:v>
                </c:pt>
                <c:pt idx="46">
                  <c:v>-4.5542785961873525E-5</c:v>
                </c:pt>
                <c:pt idx="47">
                  <c:v>-4.7204868269549104E-5</c:v>
                </c:pt>
                <c:pt idx="48">
                  <c:v>-4.8953137216067573E-5</c:v>
                </c:pt>
                <c:pt idx="49">
                  <c:v>-5.0782833843653768E-5</c:v>
                </c:pt>
                <c:pt idx="50">
                  <c:v>-5.2690924678400295E-5</c:v>
                </c:pt>
                <c:pt idx="51">
                  <c:v>-5.4676244783399147E-5</c:v>
                </c:pt>
                <c:pt idx="52">
                  <c:v>-5.6739628204125804E-5</c:v>
                </c:pt>
                <c:pt idx="53">
                  <c:v>-5.888402580604674E-5</c:v>
                </c:pt>
                <c:pt idx="54">
                  <c:v>-6.1114610504476804E-5</c:v>
                </c:pt>
                <c:pt idx="55">
                  <c:v>-6.3438869886654596E-5</c:v>
                </c:pt>
                <c:pt idx="56">
                  <c:v>-6.5866686226058815E-5</c:v>
                </c:pt>
                <c:pt idx="57">
                  <c:v>-6.8410403888971019E-5</c:v>
                </c:pt>
                <c:pt idx="58">
                  <c:v>-7.1084884133262004E-5</c:v>
                </c:pt>
                <c:pt idx="59">
                  <c:v>-7.3907547299405945E-5</c:v>
                </c:pt>
                <c:pt idx="60">
                  <c:v>-7.6898402393757415E-5</c:v>
                </c:pt>
                <c:pt idx="61">
                  <c:v>-8.0080064064039886E-5</c:v>
                </c:pt>
                <c:pt idx="62">
                  <c:v>-8.3477756967062641E-5</c:v>
                </c:pt>
                <c:pt idx="63">
                  <c:v>-8.7119307528713788E-5</c:v>
                </c:pt>
                <c:pt idx="64">
                  <c:v>-9.10351230961394E-5</c:v>
                </c:pt>
                <c:pt idx="65">
                  <c:v>-9.5258158482185303E-5</c:v>
                </c:pt>
                <c:pt idx="66">
                  <c:v>-9.9823869902075093E-5</c:v>
                </c:pt>
                <c:pt idx="67">
                  <c:v>-1.0477015630231068E-4</c:v>
                </c:pt>
                <c:pt idx="68">
                  <c:v>-1.1013728808181882E-4</c:v>
                </c:pt>
                <c:pt idx="69">
                  <c:v>-1.1596782320531909E-4</c:v>
                </c:pt>
                <c:pt idx="70">
                  <c:v>-1.2230651070896668E-4</c:v>
                </c:pt>
                <c:pt idx="71">
                  <c:v>-1.2920018159815746E-4</c:v>
                </c:pt>
                <c:pt idx="72">
                  <c:v>-1.3669762713763991E-4</c:v>
                </c:pt>
                <c:pt idx="73">
                  <c:v>-1.4484946453382819E-4</c:v>
                </c:pt>
                <c:pt idx="74">
                  <c:v>-1.5370799000936675E-4</c:v>
                </c:pt>
                <c:pt idx="75">
                  <c:v>-1.6332701926990062E-4</c:v>
                </c:pt>
                <c:pt idx="76">
                  <c:v>-1.7376171536310467E-4</c:v>
                </c:pt>
                <c:pt idx="77">
                  <c:v>-1.8506840392995642E-4</c:v>
                </c:pt>
                <c:pt idx="78">
                  <c:v>-1.9730437584823251E-4</c:v>
                </c:pt>
                <c:pt idx="79">
                  <c:v>-2.1052767726821516E-4</c:v>
                </c:pt>
                <c:pt idx="80">
                  <c:v>-2.2479688704068269E-4</c:v>
                </c:pt>
                <c:pt idx="81">
                  <c:v>-2.4017088153710102E-4</c:v>
                </c:pt>
                <c:pt idx="82">
                  <c:v>-2.5670858686208201E-4</c:v>
                </c:pt>
                <c:pt idx="83">
                  <c:v>-2.7446871845800055E-4</c:v>
                </c:pt>
                <c:pt idx="84">
                  <c:v>-2.9350950810198237E-4</c:v>
                </c:pt>
                <c:pt idx="85">
                  <c:v>-3.1388841829497577E-4</c:v>
                </c:pt>
                <c:pt idx="86">
                  <c:v>-3.3566184404314284E-4</c:v>
                </c:pt>
                <c:pt idx="87">
                  <c:v>-3.5888480203153267E-4</c:v>
                </c:pt>
                <c:pt idx="88">
                  <c:v>-3.8361060718985958E-4</c:v>
                </c:pt>
                <c:pt idx="89">
                  <c:v>-4.0989053665059597E-4</c:v>
                </c:pt>
                <c:pt idx="90">
                  <c:v>-4.3777348109935791E-4</c:v>
                </c:pt>
                <c:pt idx="91">
                  <c:v>-4.6730558351736653E-4</c:v>
                </c:pt>
                <c:pt idx="92">
                  <c:v>-4.9852986531628016E-4</c:v>
                </c:pt>
                <c:pt idx="93">
                  <c:v>-5.3148583986529054E-4</c:v>
                </c:pt>
                <c:pt idx="94">
                  <c:v>-5.6620911341024021E-4</c:v>
                </c:pt>
                <c:pt idx="95">
                  <c:v>-6.0273097338522149E-4</c:v>
                </c:pt>
                <c:pt idx="96">
                  <c:v>-6.4107796411631227E-4</c:v>
                </c:pt>
                <c:pt idx="97">
                  <c:v>-6.8127144991742558E-4</c:v>
                </c:pt>
                <c:pt idx="98">
                  <c:v>-7.233271655787102E-4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8F54-4AEC-8A74-0C7325B744F5}"/>
            </c:ext>
          </c:extLst>
        </c:ser>
        <c:ser>
          <c:idx val="13"/>
          <c:order val="13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bones'!$OH$4:$OH$104</c:f>
              <c:numCache>
                <c:formatCode>General</c:formatCode>
                <c:ptCount val="101"/>
                <c:pt idx="0">
                  <c:v>-2.9999999999999997E-4</c:v>
                </c:pt>
                <c:pt idx="1">
                  <c:v>-3.254196163430568E-4</c:v>
                </c:pt>
                <c:pt idx="2">
                  <c:v>-3.462827820434253E-4</c:v>
                </c:pt>
                <c:pt idx="3">
                  <c:v>-3.6310398550306819E-4</c:v>
                </c:pt>
                <c:pt idx="4">
                  <c:v>-3.7635669213830012E-4</c:v>
                </c:pt>
                <c:pt idx="5">
                  <c:v>-3.8647533929944504E-4</c:v>
                </c:pt>
                <c:pt idx="6">
                  <c:v>-3.9385728636288616E-4</c:v>
                </c:pt>
                <c:pt idx="7">
                  <c:v>-3.9886471999550806E-4</c:v>
                </c:pt>
                <c:pt idx="8">
                  <c:v>-4.0182651459153067E-4</c:v>
                </c:pt>
                <c:pt idx="9">
                  <c:v>-4.0304004788173619E-4</c:v>
                </c:pt>
                <c:pt idx="10">
                  <c:v>-4.0277297171508754E-4</c:v>
                </c:pt>
                <c:pt idx="11">
                  <c:v>-4.0126493801273977E-4</c:v>
                </c:pt>
                <c:pt idx="12">
                  <c:v>-3.9872927989444324E-4</c:v>
                </c:pt>
                <c:pt idx="13">
                  <c:v>-3.9535464797733921E-4</c:v>
                </c:pt>
                <c:pt idx="14">
                  <c:v>-3.9130660184714743E-4</c:v>
                </c:pt>
                <c:pt idx="15">
                  <c:v>-3.8672915670174689E-4</c:v>
                </c:pt>
                <c:pt idx="16">
                  <c:v>-3.8174628516714752E-4</c:v>
                </c:pt>
                <c:pt idx="17">
                  <c:v>-3.764633742858553E-4</c:v>
                </c:pt>
                <c:pt idx="18">
                  <c:v>-3.709686376776288E-4</c:v>
                </c:pt>
                <c:pt idx="19">
                  <c:v>-3.6533448287262826E-4</c:v>
                </c:pt>
                <c:pt idx="20">
                  <c:v>-3.5961883381695783E-4</c:v>
                </c:pt>
                <c:pt idx="21">
                  <c:v>-3.5386640855059769E-4</c:v>
                </c:pt>
                <c:pt idx="22">
                  <c:v>-3.481099520577313E-4</c:v>
                </c:pt>
                <c:pt idx="23">
                  <c:v>-3.4237142428946294E-4</c:v>
                </c:pt>
                <c:pt idx="24">
                  <c:v>-3.3666314335892956E-4</c:v>
                </c:pt>
                <c:pt idx="25">
                  <c:v>-3.3098888390879988E-4</c:v>
                </c:pt>
                <c:pt idx="26">
                  <c:v>-3.25344930651174E-4</c:v>
                </c:pt>
                <c:pt idx="27">
                  <c:v>-3.1972108707986607E-4</c:v>
                </c:pt>
                <c:pt idx="28">
                  <c:v>-3.1410163935508825E-4</c:v>
                </c:pt>
                <c:pt idx="29">
                  <c:v>-3.0846627536051892E-4</c:v>
                </c:pt>
                <c:pt idx="30">
                  <c:v>-3.0279095893276771E-4</c:v>
                </c:pt>
                <c:pt idx="31">
                  <c:v>-2.9704875926323237E-4</c:v>
                </c:pt>
                <c:pt idx="32">
                  <c:v>-2.912106354723473E-4</c:v>
                </c:pt>
                <c:pt idx="33">
                  <c:v>-2.8524617635622337E-4</c:v>
                </c:pt>
                <c:pt idx="34">
                  <c:v>-2.7912429530568117E-4</c:v>
                </c:pt>
                <c:pt idx="35">
                  <c:v>-2.7281388039767659E-4</c:v>
                </c:pt>
                <c:pt idx="36">
                  <c:v>-2.6628439965911845E-4</c:v>
                </c:pt>
                <c:pt idx="37">
                  <c:v>-2.5950646150307936E-4</c:v>
                </c:pt>
                <c:pt idx="38">
                  <c:v>-2.5245233033739336E-4</c:v>
                </c:pt>
                <c:pt idx="39">
                  <c:v>-2.4509639734565772E-4</c:v>
                </c:pt>
                <c:pt idx="40">
                  <c:v>-2.3741560644061148E-4</c:v>
                </c:pt>
                <c:pt idx="41">
                  <c:v>-2.2938983538992004E-4</c:v>
                </c:pt>
                <c:pt idx="42">
                  <c:v>-2.2100223211434352E-4</c:v>
                </c:pt>
                <c:pt idx="43">
                  <c:v>-2.1223950615829927E-4</c:v>
                </c:pt>
                <c:pt idx="44">
                  <c:v>-2.0309217533282599E-4</c:v>
                </c:pt>
                <c:pt idx="45">
                  <c:v>-1.9355476753091244E-4</c:v>
                </c:pt>
                <c:pt idx="46">
                  <c:v>-1.836259777152584E-4</c:v>
                </c:pt>
                <c:pt idx="47">
                  <c:v>-1.7330878007840259E-4</c:v>
                </c:pt>
                <c:pt idx="48">
                  <c:v>-1.6261049537523166E-4</c:v>
                </c:pt>
                <c:pt idx="49">
                  <c:v>-1.5154281342791011E-4</c:v>
                </c:pt>
                <c:pt idx="50">
                  <c:v>-1.401217708032004E-4</c:v>
                </c:pt>
                <c:pt idx="51">
                  <c:v>-1.2836768366213856E-4</c:v>
                </c:pt>
                <c:pt idx="52">
                  <c:v>-1.1630503578214567E-4</c:v>
                </c:pt>
                <c:pt idx="53">
                  <c:v>-1.039623217515059E-4</c:v>
                </c:pt>
                <c:pt idx="54">
                  <c:v>-9.1371845336255073E-5</c:v>
                </c:pt>
                <c:pt idx="55">
                  <c:v>-7.8569473019441066E-5</c:v>
                </c:pt>
                <c:pt idx="56">
                  <c:v>-6.5594342712787439E-5</c:v>
                </c:pt>
                <c:pt idx="57">
                  <c:v>-5.2488527640751081E-5</c:v>
                </c:pt>
                <c:pt idx="58">
                  <c:v>-3.929665539697207E-5</c:v>
                </c:pt>
                <c:pt idx="59">
                  <c:v>-2.6065482173097756E-5</c:v>
                </c:pt>
                <c:pt idx="60">
                  <c:v>-1.2843422160049823E-5</c:v>
                </c:pt>
                <c:pt idx="61">
                  <c:v>3.199678783990449E-7</c:v>
                </c:pt>
                <c:pt idx="62">
                  <c:v>1.3374548859569526E-5</c:v>
                </c:pt>
                <c:pt idx="63">
                  <c:v>2.6270204463484396E-5</c:v>
                </c:pt>
                <c:pt idx="64">
                  <c:v>3.8957491042080044E-5</c:v>
                </c:pt>
                <c:pt idx="65">
                  <c:v>5.1388332355975454E-5</c:v>
                </c:pt>
                <c:pt idx="66">
                  <c:v>6.3516759138923984E-5</c:v>
                </c:pt>
                <c:pt idx="67">
                  <c:v>7.5299693489825649E-5</c:v>
                </c:pt>
                <c:pt idx="68">
                  <c:v>8.6697778092348907E-5</c:v>
                </c:pt>
                <c:pt idx="69">
                  <c:v>9.7676250262184285E-5</c:v>
                </c:pt>
                <c:pt idx="70">
                  <c:v>1.0820586082184246E-4</c:v>
                </c:pt>
                <c:pt idx="71">
                  <c:v>1.1826383780320259E-4</c:v>
                </c:pt>
                <c:pt idx="72">
                  <c:v>1.2783489497746519E-4</c:v>
                </c:pt>
                <c:pt idx="73">
                  <c:v>1.3691228521290564E-4</c:v>
                </c:pt>
                <c:pt idx="74">
                  <c:v>1.4549889866008464E-4</c:v>
                </c:pt>
                <c:pt idx="75">
                  <c:v>1.5360840576479536E-4</c:v>
                </c:pt>
                <c:pt idx="76">
                  <c:v>1.6126644510850964E-4</c:v>
                </c:pt>
                <c:pt idx="77">
                  <c:v>1.6851185607651614E-4</c:v>
                </c:pt>
                <c:pt idx="78">
                  <c:v>1.7539795635353742E-4</c:v>
                </c:pt>
                <c:pt idx="79">
                  <c:v>1.8199386424719077E-4</c:v>
                </c:pt>
                <c:pt idx="80">
                  <c:v>1.8838586583880826E-4</c:v>
                </c:pt>
                <c:pt idx="81">
                  <c:v>1.9467882696197779E-4</c:v>
                </c:pt>
                <c:pt idx="82">
                  <c:v>2.0099765000868795E-4</c:v>
                </c:pt>
                <c:pt idx="83">
                  <c:v>2.0748877556311414E-4</c:v>
                </c:pt>
                <c:pt idx="84">
                  <c:v>2.1432172886293779E-4</c:v>
                </c:pt>
                <c:pt idx="85">
                  <c:v>2.2169071108829288E-4</c:v>
                </c:pt>
                <c:pt idx="86">
                  <c:v>2.2981623547836059E-4</c:v>
                </c:pt>
                <c:pt idx="87">
                  <c:v>2.3894680827554266E-4</c:v>
                </c:pt>
                <c:pt idx="88">
                  <c:v>2.4936065449721691E-4</c:v>
                </c:pt>
                <c:pt idx="89">
                  <c:v>2.6136748853527704E-4</c:v>
                </c:pt>
                <c:pt idx="90">
                  <c:v>2.7531032958278372E-4</c:v>
                </c:pt>
                <c:pt idx="91">
                  <c:v>2.9156736188904164E-4</c:v>
                </c:pt>
                <c:pt idx="92">
                  <c:v>3.1055383984144794E-4</c:v>
                </c:pt>
                <c:pt idx="93">
                  <c:v>3.3272403787546395E-4</c:v>
                </c:pt>
                <c:pt idx="94">
                  <c:v>3.5857324521200261E-4</c:v>
                </c:pt>
                <c:pt idx="95">
                  <c:v>3.8863980542259193E-4</c:v>
                </c:pt>
                <c:pt idx="96">
                  <c:v>4.2350720082172773E-4</c:v>
                </c:pt>
                <c:pt idx="97">
                  <c:v>4.6380618168762516E-4</c:v>
                </c:pt>
                <c:pt idx="98">
                  <c:v>5.1021694030946524E-4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8F54-4AEC-8A74-0C7325B744F5}"/>
            </c:ext>
          </c:extLst>
        </c:ser>
        <c:ser>
          <c:idx val="14"/>
          <c:order val="14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bones'!$OI$4:$OI$104</c:f>
              <c:numCache>
                <c:formatCode>General</c:formatCode>
                <c:ptCount val="101"/>
                <c:pt idx="0">
                  <c:v>-6.9999999999999994E-5</c:v>
                </c:pt>
                <c:pt idx="1">
                  <c:v>-1.073795449174966E-4</c:v>
                </c:pt>
                <c:pt idx="2">
                  <c:v>-1.3807626399460368E-4</c:v>
                </c:pt>
                <c:pt idx="3">
                  <c:v>-1.6287943960759631E-4</c:v>
                </c:pt>
                <c:pt idx="4">
                  <c:v>-1.8251689429639987E-4</c:v>
                </c:pt>
                <c:pt idx="5">
                  <c:v>-1.9765785478860414E-4</c:v>
                </c:pt>
                <c:pt idx="6">
                  <c:v>-2.0891575438551643E-4</c:v>
                </c:pt>
                <c:pt idx="7">
                  <c:v>-2.168509737102542E-4</c:v>
                </c:pt>
                <c:pt idx="8">
                  <c:v>-2.2197351981787728E-4</c:v>
                </c:pt>
                <c:pt idx="9">
                  <c:v>-2.2474564366755862E-4</c:v>
                </c:pt>
                <c:pt idx="10">
                  <c:v>-2.2558439595679589E-4</c:v>
                </c:pt>
                <c:pt idx="11">
                  <c:v>-2.2486412131766034E-4</c:v>
                </c:pt>
                <c:pt idx="12">
                  <c:v>-2.2291889087508766E-4</c:v>
                </c:pt>
                <c:pt idx="13">
                  <c:v>-2.2004487316720509E-4</c:v>
                </c:pt>
                <c:pt idx="14">
                  <c:v>-2.1650264342770099E-4</c:v>
                </c:pt>
                <c:pt idx="15">
                  <c:v>-2.125194312302315E-4</c:v>
                </c:pt>
                <c:pt idx="16">
                  <c:v>-2.082913064948677E-4</c:v>
                </c:pt>
                <c:pt idx="17">
                  <c:v>-2.0398530385658104E-4</c:v>
                </c:pt>
                <c:pt idx="18">
                  <c:v>-1.9974148539576985E-4</c:v>
                </c:pt>
                <c:pt idx="19">
                  <c:v>-1.9567494173082427E-4</c:v>
                </c:pt>
                <c:pt idx="20">
                  <c:v>-1.9187773147272998E-4</c:v>
                </c:pt>
                <c:pt idx="21">
                  <c:v>-1.884207590417105E-4</c:v>
                </c:pt>
                <c:pt idx="22">
                  <c:v>-1.8535559084591335E-4</c:v>
                </c:pt>
                <c:pt idx="23">
                  <c:v>-1.8271620982212994E-4</c:v>
                </c:pt>
                <c:pt idx="24">
                  <c:v>-1.8052070833855753E-4</c:v>
                </c:pt>
                <c:pt idx="25">
                  <c:v>-1.7877291945959942E-4</c:v>
                </c:pt>
                <c:pt idx="26">
                  <c:v>-1.7746398657271059E-4</c:v>
                </c:pt>
                <c:pt idx="27">
                  <c:v>-1.7657387137726786E-4</c:v>
                </c:pt>
                <c:pt idx="28">
                  <c:v>-1.7607280023549833E-4</c:v>
                </c:pt>
                <c:pt idx="29">
                  <c:v>-1.7592264888543262E-4</c:v>
                </c:pt>
                <c:pt idx="30">
                  <c:v>-1.7607826551590235E-4</c:v>
                </c:pt>
                <c:pt idx="31">
                  <c:v>-1.7648873220358255E-4</c:v>
                </c:pt>
                <c:pt idx="32">
                  <c:v>-1.7709856471206218E-4</c:v>
                </c:pt>
                <c:pt idx="33">
                  <c:v>-1.7784885065296019E-4</c:v>
                </c:pt>
                <c:pt idx="34">
                  <c:v>-1.786783260090885E-4</c:v>
                </c:pt>
                <c:pt idx="35">
                  <c:v>-1.7952439001963545E-4</c:v>
                </c:pt>
                <c:pt idx="36">
                  <c:v>-1.8032405842740784E-4</c:v>
                </c:pt>
                <c:pt idx="37">
                  <c:v>-1.8101485508810317E-4</c:v>
                </c:pt>
                <c:pt idx="38">
                  <c:v>-1.8153564194161689E-4</c:v>
                </c:pt>
                <c:pt idx="39">
                  <c:v>-1.818273873454E-4</c:v>
                </c:pt>
                <c:pt idx="40">
                  <c:v>-1.8183387276985181E-4</c:v>
                </c:pt>
                <c:pt idx="41">
                  <c:v>-1.8150233785573826E-4</c:v>
                </c:pt>
                <c:pt idx="42">
                  <c:v>-1.8078406383368275E-4</c:v>
                </c:pt>
                <c:pt idx="43">
                  <c:v>-1.7963489530565551E-4</c:v>
                </c:pt>
                <c:pt idx="44">
                  <c:v>-1.7801570038853919E-4</c:v>
                </c:pt>
                <c:pt idx="45">
                  <c:v>-1.7589276921969792E-4</c:v>
                </c:pt>
                <c:pt idx="46">
                  <c:v>-1.7323815082462152E-4</c:v>
                </c:pt>
                <c:pt idx="47">
                  <c:v>-1.7002992834658532E-4</c:v>
                </c:pt>
                <c:pt idx="48">
                  <c:v>-1.6625243263836676E-4</c:v>
                </c:pt>
                <c:pt idx="49">
                  <c:v>-1.6189639421595908E-4</c:v>
                </c:pt>
                <c:pt idx="50">
                  <c:v>-1.5695903357439603E-4</c:v>
                </c:pt>
                <c:pt idx="51">
                  <c:v>-1.5144408986557067E-4</c:v>
                </c:pt>
                <c:pt idx="52">
                  <c:v>-1.4536178793804762E-4</c:v>
                </c:pt>
                <c:pt idx="53">
                  <c:v>-1.3872874373904701E-4</c:v>
                </c:pt>
                <c:pt idx="54">
                  <c:v>-1.3156780807831411E-4</c:v>
                </c:pt>
                <c:pt idx="55">
                  <c:v>-1.2390784875416304E-4</c:v>
                </c:pt>
                <c:pt idx="56">
                  <c:v>-1.1578347104142914E-4</c:v>
                </c:pt>
                <c:pt idx="57">
                  <c:v>-1.0723467654160586E-4</c:v>
                </c:pt>
                <c:pt idx="58">
                  <c:v>-9.8306460394882879E-5</c:v>
                </c:pt>
                <c:pt idx="59">
                  <c:v>-8.9048346854308965E-5</c:v>
                </c:pt>
                <c:pt idx="60">
                  <c:v>-7.9513863221973552E-5</c:v>
                </c:pt>
                <c:pt idx="61">
                  <c:v>-6.9759952147229327E-5</c:v>
                </c:pt>
                <c:pt idx="62">
                  <c:v>-5.9846322286928843E-5</c:v>
                </c:pt>
                <c:pt idx="63">
                  <c:v>-4.9834737327734605E-5</c:v>
                </c:pt>
                <c:pt idx="64">
                  <c:v>-3.9788243370460116E-5</c:v>
                </c:pt>
                <c:pt idx="65">
                  <c:v>-2.9770334676422814E-5</c:v>
                </c:pt>
                <c:pt idx="66">
                  <c:v>-1.9844057775899525E-5</c:v>
                </c:pt>
                <c:pt idx="67">
                  <c:v>-1.007105393853439E-5</c:v>
                </c:pt>
                <c:pt idx="68">
                  <c:v>-5.1054000585191756E-7</c:v>
                </c:pt>
                <c:pt idx="69">
                  <c:v>8.7817724141933662E-6</c:v>
                </c:pt>
                <c:pt idx="70">
                  <c:v>1.7754819390673591E-5</c:v>
                </c:pt>
                <c:pt idx="71">
                  <c:v>2.6363388751047336E-5</c:v>
                </c:pt>
                <c:pt idx="72">
                  <c:v>3.4569385800570419E-5</c:v>
                </c:pt>
                <c:pt idx="73">
                  <c:v>4.2343160679483605E-5</c:v>
                </c:pt>
                <c:pt idx="74">
                  <c:v>4.9664897358430853E-5</c:v>
                </c:pt>
                <c:pt idx="75">
                  <c:v>5.652606427160504E-5</c:v>
                </c:pt>
                <c:pt idx="76">
                  <c:v>6.2930926587900885E-5</c:v>
                </c:pt>
                <c:pt idx="77">
                  <c:v>6.8898120120231622E-5</c:v>
                </c:pt>
                <c:pt idx="78">
                  <c:v>7.4462286872387979E-5</c:v>
                </c:pt>
                <c:pt idx="79">
                  <c:v>7.967577222436491E-5</c:v>
                </c:pt>
                <c:pt idx="80">
                  <c:v>8.461038375523323E-5</c:v>
                </c:pt>
                <c:pt idx="81">
                  <c:v>8.9359211704291666E-5</c:v>
                </c:pt>
                <c:pt idx="82">
                  <c:v>9.4038511069713062E-5</c:v>
                </c:pt>
                <c:pt idx="83">
                  <c:v>9.878964534586608E-5</c:v>
                </c:pt>
                <c:pt idx="84">
                  <c:v>1.0378109189786825E-4</c:v>
                </c:pt>
                <c:pt idx="85">
                  <c:v>1.0921050897461025E-4</c:v>
                </c:pt>
                <c:pt idx="86">
                  <c:v>1.153068643595324E-4</c:v>
                </c:pt>
                <c:pt idx="87">
                  <c:v>1.2233262565920536E-4</c:v>
                </c:pt>
                <c:pt idx="88">
                  <c:v>1.305860122302923E-4</c:v>
                </c:pt>
                <c:pt idx="89">
                  <c:v>1.4040330874419781E-4</c:v>
                </c:pt>
                <c:pt idx="90">
                  <c:v>1.5216124038935146E-4</c:v>
                </c:pt>
                <c:pt idx="91">
                  <c:v>1.6627940971246258E-4</c:v>
                </c:pt>
                <c:pt idx="92">
                  <c:v>1.8322279509647E-4</c:v>
                </c:pt>
                <c:pt idx="93">
                  <c:v>2.0350431087732166E-4</c:v>
                </c:pt>
                <c:pt idx="94">
                  <c:v>2.2768742909859091E-4</c:v>
                </c:pt>
                <c:pt idx="95">
                  <c:v>2.563888629035884E-4</c:v>
                </c:pt>
                <c:pt idx="96">
                  <c:v>2.902813115660634E-4</c:v>
                </c:pt>
                <c:pt idx="97">
                  <c:v>3.3009626715848716E-4</c:v>
                </c:pt>
                <c:pt idx="98">
                  <c:v>3.7662688285828596E-4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8F54-4AEC-8A74-0C7325B744F5}"/>
            </c:ext>
          </c:extLst>
        </c:ser>
        <c:ser>
          <c:idx val="15"/>
          <c:order val="15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bones'!$OJ$4:$OJ$104</c:f>
              <c:numCache>
                <c:formatCode>General</c:formatCode>
                <c:ptCount val="101"/>
                <c:pt idx="0">
                  <c:v>-6.9999999999999994E-5</c:v>
                </c:pt>
                <c:pt idx="1">
                  <c:v>-6.3931938890478013E-5</c:v>
                </c:pt>
                <c:pt idx="2">
                  <c:v>-5.8773959988063843E-5</c:v>
                </c:pt>
                <c:pt idx="3">
                  <c:v>-5.4420963864002946E-5</c:v>
                </c:pt>
                <c:pt idx="4">
                  <c:v>-5.0775077965144927E-5</c:v>
                </c:pt>
                <c:pt idx="5">
                  <c:v>-4.7745371657961362E-5</c:v>
                </c:pt>
                <c:pt idx="6">
                  <c:v>-4.5247576876014631E-5</c:v>
                </c:pt>
                <c:pt idx="7">
                  <c:v>-4.3203814370877753E-5</c:v>
                </c:pt>
                <c:pt idx="8">
                  <c:v>-4.1542325566505073E-5</c:v>
                </c:pt>
                <c:pt idx="9">
                  <c:v>-4.0197210017054076E-5</c:v>
                </c:pt>
                <c:pt idx="10">
                  <c:v>-3.9108168468158043E-5</c:v>
                </c:pt>
                <c:pt idx="11">
                  <c:v>-3.8220251521649757E-5</c:v>
                </c:pt>
                <c:pt idx="12">
                  <c:v>-3.7483613903736054E-5</c:v>
                </c:pt>
                <c:pt idx="13">
                  <c:v>-3.6853274336623582E-5</c:v>
                </c:pt>
                <c:pt idx="14">
                  <c:v>-3.6288881013595196E-5</c:v>
                </c:pt>
                <c:pt idx="15">
                  <c:v>-3.5754482677537625E-5</c:v>
                </c:pt>
                <c:pt idx="16">
                  <c:v>-3.5218305302919909E-5</c:v>
                </c:pt>
                <c:pt idx="17">
                  <c:v>-3.4652534381222926E-5</c:v>
                </c:pt>
                <c:pt idx="18">
                  <c:v>-3.4033102809819785E-5</c:v>
                </c:pt>
                <c:pt idx="19">
                  <c:v>-3.3339484384307296E-5</c:v>
                </c:pt>
                <c:pt idx="20">
                  <c:v>-3.2554492894288251E-5</c:v>
                </c:pt>
                <c:pt idx="21">
                  <c:v>-3.1664086822604892E-5</c:v>
                </c:pt>
                <c:pt idx="22">
                  <c:v>-3.0657179648023171E-5</c:v>
                </c:pt>
                <c:pt idx="23">
                  <c:v>-2.9525455751367959E-5</c:v>
                </c:pt>
                <c:pt idx="24">
                  <c:v>-2.8263191925109266E-5</c:v>
                </c:pt>
                <c:pt idx="25">
                  <c:v>-2.6867084486399998E-5</c:v>
                </c:pt>
                <c:pt idx="26">
                  <c:v>-2.5336081993563024E-5</c:v>
                </c:pt>
                <c:pt idx="27">
                  <c:v>-2.3671223566031638E-5</c:v>
                </c:pt>
                <c:pt idx="28">
                  <c:v>-2.1875482807738481E-5</c:v>
                </c:pt>
                <c:pt idx="29">
                  <c:v>-1.9953617333957625E-5</c:v>
                </c:pt>
                <c:pt idx="30">
                  <c:v>-1.7912023901595981E-5</c:v>
                </c:pt>
                <c:pt idx="31">
                  <c:v>-1.5758599142936592E-5</c:v>
                </c:pt>
                <c:pt idx="32">
                  <c:v>-1.3502605902832444E-5</c:v>
                </c:pt>
                <c:pt idx="33">
                  <c:v>-1.1154545179351704E-5</c:v>
                </c:pt>
                <c:pt idx="34">
                  <c:v>-8.7260336678734183E-6</c:v>
                </c:pt>
                <c:pt idx="35">
                  <c:v>-6.2296869086342864E-6</c:v>
                </c:pt>
                <c:pt idx="36">
                  <c:v>-3.6790080377272253E-6</c:v>
                </c:pt>
                <c:pt idx="37">
                  <c:v>-1.0882821415489482E-6</c:v>
                </c:pt>
                <c:pt idx="38">
                  <c:v>1.5275237852987718E-6</c:v>
                </c:pt>
                <c:pt idx="39">
                  <c:v>4.152855278659822E-6</c:v>
                </c:pt>
                <c:pt idx="40">
                  <c:v>6.7716592400205984E-6</c:v>
                </c:pt>
                <c:pt idx="41">
                  <c:v>9.3674671682583493E-6</c:v>
                </c:pt>
                <c:pt idx="42">
                  <c:v>1.1923472787936758E-5</c:v>
                </c:pt>
                <c:pt idx="43">
                  <c:v>1.4422604074152318E-5</c:v>
                </c:pt>
                <c:pt idx="44">
                  <c:v>1.6847589673928267E-5</c:v>
                </c:pt>
                <c:pt idx="45">
                  <c:v>1.9181019724156151E-5</c:v>
                </c:pt>
                <c:pt idx="46">
                  <c:v>2.1405401066091825E-5</c:v>
                </c:pt>
                <c:pt idx="47">
                  <c:v>2.3503206856394747E-5</c:v>
                </c:pt>
                <c:pt idx="48">
                  <c:v>2.5456920574718514E-5</c:v>
                </c:pt>
                <c:pt idx="49">
                  <c:v>2.7249074427850055E-5</c:v>
                </c:pt>
                <c:pt idx="50">
                  <c:v>2.8862282150400235E-5</c:v>
                </c:pt>
                <c:pt idx="51">
                  <c:v>3.0279266202040662E-5</c:v>
                </c:pt>
                <c:pt idx="52">
                  <c:v>3.1482879361286392E-5</c:v>
                </c:pt>
                <c:pt idx="53">
                  <c:v>3.245612071583963E-5</c:v>
                </c:pt>
                <c:pt idx="54">
                  <c:v>3.3182146049467288E-5</c:v>
                </c:pt>
                <c:pt idx="55">
                  <c:v>3.3644272625438844E-5</c:v>
                </c:pt>
                <c:pt idx="56">
                  <c:v>3.382597836650494E-5</c:v>
                </c:pt>
                <c:pt idx="57">
                  <c:v>3.3710895431434865E-5</c:v>
                </c:pt>
                <c:pt idx="58">
                  <c:v>3.3282798188092726E-5</c:v>
                </c:pt>
                <c:pt idx="59">
                  <c:v>3.252558558306952E-5</c:v>
                </c:pt>
                <c:pt idx="60">
                  <c:v>3.1423257907862615E-5</c:v>
                </c:pt>
                <c:pt idx="61">
                  <c:v>2.9959887961600789E-5</c:v>
                </c:pt>
                <c:pt idx="62">
                  <c:v>2.8119586610323338E-5</c:v>
                </c:pt>
                <c:pt idx="63">
                  <c:v>2.5886462742808104E-5</c:v>
                </c:pt>
                <c:pt idx="64">
                  <c:v>2.3244577622941973E-5</c:v>
                </c:pt>
                <c:pt idx="65">
                  <c:v>2.017789363864745E-5</c:v>
                </c:pt>
                <c:pt idx="66">
                  <c:v>1.6670217447356631E-5</c:v>
                </c:pt>
                <c:pt idx="67">
                  <c:v>1.270513751803096E-5</c:v>
                </c:pt>
                <c:pt idx="68">
                  <c:v>8.265956069734181E-6</c:v>
                </c:pt>
                <c:pt idx="69">
                  <c:v>3.3356154067512285E-6</c:v>
                </c:pt>
                <c:pt idx="70">
                  <c:v>-2.1033813497369077E-6</c:v>
                </c:pt>
                <c:pt idx="71">
                  <c:v>-8.0690551334498958E-6</c:v>
                </c:pt>
                <c:pt idx="72">
                  <c:v>-1.4580041408217959E-5</c:v>
                </c:pt>
                <c:pt idx="73">
                  <c:v>-2.165568624668801E-5</c:v>
                </c:pt>
                <c:pt idx="74">
                  <c:v>-2.9316148012444872E-5</c:v>
                </c:pt>
                <c:pt idx="75">
                  <c:v>-3.7582504645599187E-5</c:v>
                </c:pt>
                <c:pt idx="76">
                  <c:v>-4.647686655182668E-5</c:v>
                </c:pt>
                <c:pt idx="77">
                  <c:v>-5.6022495094854436E-5</c:v>
                </c:pt>
                <c:pt idx="78">
                  <c:v>-6.6243926692400261E-5</c:v>
                </c:pt>
                <c:pt idx="79">
                  <c:v>-7.7167102515556565E-5</c:v>
                </c:pt>
                <c:pt idx="80">
                  <c:v>-8.8819503791641099E-5</c:v>
                </c:pt>
                <c:pt idx="81">
                  <c:v>-1.0123029271048251E-4</c:v>
                </c:pt>
                <c:pt idx="82">
                  <c:v>-1.1443045893415123E-4</c:v>
                </c:pt>
                <c:pt idx="83">
                  <c:v>-1.2845297171018547E-4</c:v>
                </c:pt>
                <c:pt idx="84">
                  <c:v>-1.4333293758819171E-4</c:v>
                </c:pt>
                <c:pt idx="85">
                  <c:v>-1.5910776373997734E-4</c:v>
                </c:pt>
                <c:pt idx="86">
                  <c:v>-1.7581732688308474E-4</c:v>
                </c:pt>
                <c:pt idx="87">
                  <c:v>-1.9350414780777272E-4</c:v>
                </c:pt>
                <c:pt idx="88">
                  <c:v>-2.1221357150748356E-4</c:v>
                </c:pt>
                <c:pt idx="89">
                  <c:v>-2.319939529127508E-4</c:v>
                </c:pt>
                <c:pt idx="90">
                  <c:v>-2.5289684822850269E-4</c:v>
                </c:pt>
                <c:pt idx="91">
                  <c:v>-2.7497721187492899E-4</c:v>
                </c:pt>
                <c:pt idx="92">
                  <c:v>-2.9829359903168953E-4</c:v>
                </c:pt>
                <c:pt idx="93">
                  <c:v>-3.2290837378561911E-4</c:v>
                </c:pt>
                <c:pt idx="94">
                  <c:v>-3.4888792288188808E-4</c:v>
                </c:pt>
                <c:pt idx="95">
                  <c:v>-3.7630287507862969E-4</c:v>
                </c:pt>
                <c:pt idx="96">
                  <c:v>-4.0522832610494935E-4</c:v>
                </c:pt>
                <c:pt idx="97">
                  <c:v>-4.3574406922248143E-4</c:v>
                </c:pt>
                <c:pt idx="98">
                  <c:v>-4.679348313903031E-4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8F54-4AEC-8A74-0C7325B744F5}"/>
            </c:ext>
          </c:extLst>
        </c:ser>
        <c:ser>
          <c:idx val="16"/>
          <c:order val="16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bones'!$OK$4:$OK$104</c:f>
              <c:numCache>
                <c:formatCode>General</c:formatCode>
                <c:ptCount val="101"/>
                <c:pt idx="0">
                  <c:v>3.0000000000000001E-5</c:v>
                </c:pt>
                <c:pt idx="1">
                  <c:v>2.9768929290114617E-5</c:v>
                </c:pt>
                <c:pt idx="2">
                  <c:v>2.9037344943018393E-5</c:v>
                </c:pt>
                <c:pt idx="3">
                  <c:v>2.7890215544800889E-5</c:v>
                </c:pt>
                <c:pt idx="4">
                  <c:v>2.6405977264970905E-5</c:v>
                </c:pt>
                <c:pt idx="5">
                  <c:v>2.4656818812438631E-5</c:v>
                </c:pt>
                <c:pt idx="6">
                  <c:v>2.2708960788046795E-5</c:v>
                </c:pt>
                <c:pt idx="7">
                  <c:v>2.0622929433650879E-5</c:v>
                </c:pt>
                <c:pt idx="8">
                  <c:v>1.8453824777748361E-5</c:v>
                </c:pt>
                <c:pt idx="9">
                  <c:v>1.625158317765696E-5</c:v>
                </c:pt>
                <c:pt idx="10">
                  <c:v>1.4061234258241944E-5</c:v>
                </c:pt>
                <c:pt idx="11">
                  <c:v>1.1923152247192474E-5</c:v>
                </c:pt>
                <c:pt idx="12">
                  <c:v>9.8733017068469669E-6</c:v>
                </c:pt>
                <c:pt idx="13">
                  <c:v>7.9434776625674366E-6</c:v>
                </c:pt>
                <c:pt idx="14">
                  <c:v>6.1615401276630216E-6</c:v>
                </c:pt>
                <c:pt idx="15">
                  <c:v>4.5516430248623549E-6</c:v>
                </c:pt>
                <c:pt idx="16">
                  <c:v>3.1344575043351102E-6</c:v>
                </c:pt>
                <c:pt idx="17">
                  <c:v>1.927389658262481E-6</c:v>
                </c:pt>
                <c:pt idx="18">
                  <c:v>9.447926319568244E-7</c:v>
                </c:pt>
                <c:pt idx="19">
                  <c:v>1.9817313153010891E-7</c:v>
                </c:pt>
                <c:pt idx="20">
                  <c:v>-3.0360767188828634E-7</c:v>
                </c:pt>
                <c:pt idx="21">
                  <c:v>-5.5413884138510362E-7</c:v>
                </c:pt>
                <c:pt idx="22">
                  <c:v>-5.4926997694738127E-7</c:v>
                </c:pt>
                <c:pt idx="23">
                  <c:v>-2.8692712159774202E-7</c:v>
                </c:pt>
                <c:pt idx="24">
                  <c:v>2.3306572901928612E-7</c:v>
                </c:pt>
                <c:pt idx="25">
                  <c:v>1.0091595135999403E-6</c:v>
                </c:pt>
                <c:pt idx="26">
                  <c:v>2.0382473886935283E-6</c:v>
                </c:pt>
                <c:pt idx="27">
                  <c:v>3.3158264087625564E-6</c:v>
                </c:pt>
                <c:pt idx="28">
                  <c:v>4.836153602793268E-6</c:v>
                </c:pt>
                <c:pt idx="29">
                  <c:v>6.5923964474541029E-6</c:v>
                </c:pt>
                <c:pt idx="30">
                  <c:v>8.5767777368039007E-6</c:v>
                </c:pt>
                <c:pt idx="31">
                  <c:v>1.0780714848548704E-5</c:v>
                </c:pt>
                <c:pt idx="32">
                  <c:v>1.3194953406848102E-5</c:v>
                </c:pt>
                <c:pt idx="33">
                  <c:v>1.580969534166961E-5</c:v>
                </c:pt>
                <c:pt idx="34">
                  <c:v>1.8614721344693411E-5</c:v>
                </c:pt>
                <c:pt idx="35">
                  <c:v>2.1599507721765442E-5</c:v>
                </c:pt>
                <c:pt idx="36">
                  <c:v>2.4753337641898837E-5</c:v>
                </c:pt>
                <c:pt idx="37">
                  <c:v>2.8065406782825841E-5</c:v>
                </c:pt>
                <c:pt idx="38">
                  <c:v>3.1524923373097552E-5</c:v>
                </c:pt>
                <c:pt idx="39">
                  <c:v>3.5121202630733771E-5</c:v>
                </c:pt>
                <c:pt idx="40">
                  <c:v>3.8843755598420306E-5</c:v>
                </c:pt>
                <c:pt idx="41">
                  <c:v>4.2682372375256954E-5</c:v>
                </c:pt>
                <c:pt idx="42">
                  <c:v>4.6627199745053979E-5</c:v>
                </c:pt>
                <c:pt idx="43">
                  <c:v>5.0668813201176804E-5</c:v>
                </c:pt>
                <c:pt idx="44">
                  <c:v>5.4798283367941145E-5</c:v>
                </c:pt>
                <c:pt idx="45">
                  <c:v>5.900723681855565E-5</c:v>
                </c:pt>
                <c:pt idx="46">
                  <c:v>6.3287911289615362E-5</c:v>
                </c:pt>
                <c:pt idx="47">
                  <c:v>6.7633205292142248E-5</c:v>
                </c:pt>
                <c:pt idx="48">
                  <c:v>7.2036722119176182E-5</c:v>
                </c:pt>
                <c:pt idx="49">
                  <c:v>7.6492808249914072E-5</c:v>
                </c:pt>
                <c:pt idx="50">
                  <c:v>8.0996586150399331E-5</c:v>
                </c:pt>
                <c:pt idx="51">
                  <c:v>8.5543981470760367E-5</c:v>
                </c:pt>
                <c:pt idx="52">
                  <c:v>9.0131744638991928E-5</c:v>
                </c:pt>
                <c:pt idx="53">
                  <c:v>9.4757466851298696E-5</c:v>
                </c:pt>
                <c:pt idx="54">
                  <c:v>9.9419590458974688E-5</c:v>
                </c:pt>
                <c:pt idx="55">
                  <c:v>1.0411741375183776E-4</c:v>
                </c:pt>
                <c:pt idx="56">
                  <c:v>1.0885109013821333E-4</c:v>
                </c:pt>
                <c:pt idx="57">
                  <c:v>1.1362162172146666E-4</c:v>
                </c:pt>
                <c:pt idx="58">
                  <c:v>1.18430847273081E-4</c:v>
                </c:pt>
                <c:pt idx="59">
                  <c:v>1.2328142460229165E-4</c:v>
                </c:pt>
                <c:pt idx="60">
                  <c:v>1.2817680732226121E-4</c:v>
                </c:pt>
                <c:pt idx="61">
                  <c:v>1.3312121601280933E-4</c:v>
                </c:pt>
                <c:pt idx="62">
                  <c:v>1.3811960377968946E-4</c:v>
                </c:pt>
                <c:pt idx="63">
                  <c:v>1.4317761621041386E-4</c:v>
                </c:pt>
                <c:pt idx="64">
                  <c:v>1.4830154572663138E-4</c:v>
                </c:pt>
                <c:pt idx="65">
                  <c:v>1.5349828033304588E-4</c:v>
                </c:pt>
                <c:pt idx="66">
                  <c:v>1.587752467628982E-4</c:v>
                </c:pt>
                <c:pt idx="67">
                  <c:v>1.6414034801997811E-4</c:v>
                </c:pt>
                <c:pt idx="68">
                  <c:v>1.6960189531720424E-4</c:v>
                </c:pt>
                <c:pt idx="69">
                  <c:v>1.7516853441173799E-4</c:v>
                </c:pt>
                <c:pt idx="70">
                  <c:v>1.8084916633666034E-4</c:v>
                </c:pt>
                <c:pt idx="71">
                  <c:v>1.8665286252917684E-4</c:v>
                </c:pt>
                <c:pt idx="72">
                  <c:v>1.9258877435539946E-4</c:v>
                </c:pt>
                <c:pt idx="73">
                  <c:v>1.986660370316542E-4</c:v>
                </c:pt>
                <c:pt idx="74">
                  <c:v>2.0489366794235338E-4</c:v>
                </c:pt>
                <c:pt idx="75">
                  <c:v>2.1128045935439851E-4</c:v>
                </c:pt>
                <c:pt idx="76">
                  <c:v>2.1783486552815539E-4</c:v>
                </c:pt>
                <c:pt idx="77">
                  <c:v>2.2456488422496041E-4</c:v>
                </c:pt>
                <c:pt idx="78">
                  <c:v>2.3147793261118449E-4</c:v>
                </c:pt>
                <c:pt idx="79">
                  <c:v>2.3858071755884503E-4</c:v>
                </c:pt>
                <c:pt idx="80">
                  <c:v>2.4587910034275609E-4</c:v>
                </c:pt>
                <c:pt idx="81">
                  <c:v>2.5337795573424787E-4</c:v>
                </c:pt>
                <c:pt idx="82">
                  <c:v>2.610810254914298E-4</c:v>
                </c:pt>
                <c:pt idx="83">
                  <c:v>2.689907662459709E-4</c:v>
                </c:pt>
                <c:pt idx="84">
                  <c:v>2.7710819178648554E-4</c:v>
                </c:pt>
                <c:pt idx="85">
                  <c:v>2.8543270973841709E-4</c:v>
                </c:pt>
                <c:pt idx="86">
                  <c:v>2.9396195264050736E-4</c:v>
                </c:pt>
                <c:pt idx="87">
                  <c:v>3.0269160341778227E-4</c:v>
                </c:pt>
                <c:pt idx="88">
                  <c:v>3.1161521525112433E-4</c:v>
                </c:pt>
                <c:pt idx="89">
                  <c:v>3.2072402584335219E-4</c:v>
                </c:pt>
                <c:pt idx="90">
                  <c:v>3.30006766081891E-4</c:v>
                </c:pt>
                <c:pt idx="91">
                  <c:v>3.3944946309795112E-4</c:v>
                </c:pt>
                <c:pt idx="92">
                  <c:v>3.4903523772228764E-4</c:v>
                </c:pt>
                <c:pt idx="93">
                  <c:v>3.5874409633749726E-4</c:v>
                </c:pt>
                <c:pt idx="94">
                  <c:v>3.6855271712687353E-4</c:v>
                </c:pt>
                <c:pt idx="95">
                  <c:v>3.7843423071976255E-4</c:v>
                </c:pt>
                <c:pt idx="96">
                  <c:v>3.8835799523357717E-4</c:v>
                </c:pt>
                <c:pt idx="97">
                  <c:v>3.9828936571220414E-4</c:v>
                </c:pt>
                <c:pt idx="98">
                  <c:v>4.0818945796112393E-4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8F54-4AEC-8A74-0C7325B744F5}"/>
            </c:ext>
          </c:extLst>
        </c:ser>
        <c:ser>
          <c:idx val="17"/>
          <c:order val="17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bones'!$OL$4:$OL$104</c:f>
              <c:numCache>
                <c:formatCode>General</c:formatCode>
                <c:ptCount val="101"/>
                <c:pt idx="0">
                  <c:v>-1E-4</c:v>
                </c:pt>
                <c:pt idx="1">
                  <c:v>-8.3412818535517083E-5</c:v>
                </c:pt>
                <c:pt idx="2">
                  <c:v>-6.9524908593892798E-5</c:v>
                </c:pt>
                <c:pt idx="3">
                  <c:v>-5.8042239101016354E-5</c:v>
                </c:pt>
                <c:pt idx="4">
                  <c:v>-4.8690805845288173E-5</c:v>
                </c:pt>
                <c:pt idx="5">
                  <c:v>-4.121581581674656E-5</c:v>
                </c:pt>
                <c:pt idx="6">
                  <c:v>-3.5380886955684547E-5</c:v>
                </c:pt>
                <c:pt idx="7">
                  <c:v>-3.0967263310756869E-5</c:v>
                </c:pt>
                <c:pt idx="8">
                  <c:v>-2.7773045606577129E-5</c:v>
                </c:pt>
                <c:pt idx="9">
                  <c:v>-2.5612437220805118E-5</c:v>
                </c:pt>
                <c:pt idx="10">
                  <c:v>-2.4315005570724234E-5</c:v>
                </c:pt>
                <c:pt idx="11">
                  <c:v>-2.3724958909309235E-5</c:v>
                </c:pt>
                <c:pt idx="12">
                  <c:v>-2.3700438530783918E-5</c:v>
                </c:pt>
                <c:pt idx="13">
                  <c:v>-2.4112826385669153E-5</c:v>
                </c:pt>
                <c:pt idx="14">
                  <c:v>-2.4846068105320956E-5</c:v>
                </c:pt>
                <c:pt idx="15">
                  <c:v>-2.5796011435958878E-5</c:v>
                </c:pt>
                <c:pt idx="16">
                  <c:v>-2.6869760082184194E-5</c:v>
                </c:pt>
                <c:pt idx="17">
                  <c:v>-2.7985042959988889E-5</c:v>
                </c:pt>
                <c:pt idx="18">
                  <c:v>-2.9069598859253923E-5</c:v>
                </c:pt>
                <c:pt idx="19">
                  <c:v>-3.0060576515738801E-5</c:v>
                </c:pt>
                <c:pt idx="20">
                  <c:v>-3.0903950092559909E-5</c:v>
                </c:pt>
                <c:pt idx="21">
                  <c:v>-3.1553950071160674E-5</c:v>
                </c:pt>
                <c:pt idx="22">
                  <c:v>-3.1972509551769782E-5</c:v>
                </c:pt>
                <c:pt idx="23">
                  <c:v>-3.2128725963352029E-5</c:v>
                </c:pt>
                <c:pt idx="24">
                  <c:v>-3.1998338183047051E-5</c:v>
                </c:pt>
                <c:pt idx="25">
                  <c:v>-3.1563219065099864E-5</c:v>
                </c:pt>
                <c:pt idx="26">
                  <c:v>-3.0810883379280585E-5</c:v>
                </c:pt>
                <c:pt idx="27">
                  <c:v>-2.9734011158794941E-5</c:v>
                </c:pt>
                <c:pt idx="28">
                  <c:v>-2.8329986457683299E-5</c:v>
                </c:pt>
                <c:pt idx="29">
                  <c:v>-2.6600451517714123E-5</c:v>
                </c:pt>
                <c:pt idx="30">
                  <c:v>-2.4550876344761827E-5</c:v>
                </c:pt>
                <c:pt idx="31">
                  <c:v>-2.2190143694678893E-5</c:v>
                </c:pt>
                <c:pt idx="32">
                  <c:v>-1.9530149468655969E-5</c:v>
                </c:pt>
                <c:pt idx="33">
                  <c:v>-1.6585418518075574E-5</c:v>
                </c:pt>
                <c:pt idx="34">
                  <c:v>-1.3372735858849827E-5</c:v>
                </c:pt>
                <c:pt idx="35">
                  <c:v>-9.9107932952545512E-6</c:v>
                </c:pt>
                <c:pt idx="36">
                  <c:v>-6.2198514532498954E-6</c:v>
                </c:pt>
                <c:pt idx="37">
                  <c:v>-2.3214172232929902E-6</c:v>
                </c:pt>
                <c:pt idx="38">
                  <c:v>1.7620633873609266E-6</c:v>
                </c:pt>
                <c:pt idx="39">
                  <c:v>6.0074969928671879E-6</c:v>
                </c:pt>
                <c:pt idx="40">
                  <c:v>1.0391419157505948E-5</c:v>
                </c:pt>
                <c:pt idx="41">
                  <c:v>1.4890255314913716E-5</c:v>
                </c:pt>
                <c:pt idx="42">
                  <c:v>1.9480566277818727E-5</c:v>
                </c:pt>
                <c:pt idx="43">
                  <c:v>2.4139278338289151E-5</c:v>
                </c:pt>
                <c:pt idx="44">
                  <c:v>2.8843897958487848E-5</c:v>
                </c:pt>
                <c:pt idx="45">
                  <c:v>3.357271105194181E-5</c:v>
                </c:pt>
                <c:pt idx="46">
                  <c:v>3.8304966855318034E-5</c:v>
                </c:pt>
                <c:pt idx="47">
                  <c:v>4.3021046390709532E-5</c:v>
                </c:pt>
                <c:pt idx="48">
                  <c:v>4.7702615518433082E-5</c:v>
                </c:pt>
                <c:pt idx="49">
                  <c:v>5.2332762580332024E-5</c:v>
                </c:pt>
                <c:pt idx="50">
                  <c:v>5.6896120633600011E-5</c:v>
                </c:pt>
                <c:pt idx="51">
                  <c:v>6.1378974275096249E-5</c:v>
                </c:pt>
                <c:pt idx="52">
                  <c:v>6.5769351056189069E-5</c:v>
                </c:pt>
                <c:pt idx="53">
                  <c:v>7.0057097488098252E-5</c:v>
                </c:pt>
                <c:pt idx="54">
                  <c:v>7.4233939637755061E-5</c:v>
                </c:pt>
                <c:pt idx="55">
                  <c:v>7.8293528314163404E-5</c:v>
                </c:pt>
                <c:pt idx="56">
                  <c:v>8.2231468845266354E-5</c:v>
                </c:pt>
                <c:pt idx="57">
                  <c:v>8.6045335445351963E-5</c:v>
                </c:pt>
                <c:pt idx="58">
                  <c:v>8.9734670172931681E-5</c:v>
                </c:pt>
                <c:pt idx="59">
                  <c:v>9.330096647914604E-5</c:v>
                </c:pt>
                <c:pt idx="60">
                  <c:v>9.6747637346690981E-5</c:v>
                </c:pt>
                <c:pt idx="61">
                  <c:v>1.0007996801922503E-4</c:v>
                </c:pt>
                <c:pt idx="62">
                  <c:v>1.0330505332131891E-4</c:v>
                </c:pt>
                <c:pt idx="63">
                  <c:v>1.0643171956888687E-4</c:v>
                </c:pt>
                <c:pt idx="64">
                  <c:v>1.0947043107015462E-4</c:v>
                </c:pt>
                <c:pt idx="65">
                  <c:v>1.1243318121711048E-4</c:v>
                </c:pt>
                <c:pt idx="66">
                  <c:v>1.1533336816747681E-4</c:v>
                </c:pt>
                <c:pt idx="67">
                  <c:v>1.1818565511720969E-4</c:v>
                </c:pt>
                <c:pt idx="68">
                  <c:v>1.2100581516347407E-4</c:v>
                </c:pt>
                <c:pt idx="69">
                  <c:v>1.2381056075816502E-4</c:v>
                </c:pt>
                <c:pt idx="70">
                  <c:v>1.2661735775190832E-4</c:v>
                </c:pt>
                <c:pt idx="71">
                  <c:v>1.29444224028574E-4</c:v>
                </c:pt>
                <c:pt idx="72">
                  <c:v>1.3230951273033431E-4</c:v>
                </c:pt>
                <c:pt idx="73">
                  <c:v>1.3523168007317988E-4</c:v>
                </c:pt>
                <c:pt idx="74">
                  <c:v>1.3822903775299688E-4</c:v>
                </c:pt>
                <c:pt idx="75">
                  <c:v>1.4131948994209757E-4</c:v>
                </c:pt>
                <c:pt idx="76">
                  <c:v>1.4452025487633643E-4</c:v>
                </c:pt>
                <c:pt idx="77">
                  <c:v>1.4784757103265155E-4</c:v>
                </c:pt>
                <c:pt idx="78">
                  <c:v>1.5131638789716244E-4</c:v>
                </c:pt>
                <c:pt idx="79">
                  <c:v>1.5494004132379221E-4</c:v>
                </c:pt>
                <c:pt idx="80">
                  <c:v>1.5872991348336954E-4</c:v>
                </c:pt>
                <c:pt idx="81">
                  <c:v>1.6269507740323278E-4</c:v>
                </c:pt>
                <c:pt idx="82">
                  <c:v>1.6684192609739418E-4</c:v>
                </c:pt>
                <c:pt idx="83">
                  <c:v>1.7117378628714108E-4</c:v>
                </c:pt>
                <c:pt idx="84">
                  <c:v>1.7569051671223387E-4</c:v>
                </c:pt>
                <c:pt idx="85">
                  <c:v>1.8038809103250328E-4</c:v>
                </c:pt>
                <c:pt idx="86">
                  <c:v>1.8525816532007972E-4</c:v>
                </c:pt>
                <c:pt idx="87">
                  <c:v>1.9028763014203813E-4</c:v>
                </c:pt>
                <c:pt idx="88">
                  <c:v>1.9545814723362977E-4</c:v>
                </c:pt>
                <c:pt idx="89">
                  <c:v>2.0074567076189487E-4</c:v>
                </c:pt>
                <c:pt idx="90">
                  <c:v>2.0611995318001874E-4</c:v>
                </c:pt>
                <c:pt idx="91">
                  <c:v>2.1154403567186019E-4</c:v>
                </c:pt>
                <c:pt idx="92">
                  <c:v>2.1697372318736559E-4</c:v>
                </c:pt>
                <c:pt idx="93">
                  <c:v>2.2235704406815354E-4</c:v>
                </c:pt>
                <c:pt idx="94">
                  <c:v>2.2763369426392579E-4</c:v>
                </c:pt>
                <c:pt idx="95">
                  <c:v>2.3273446613903526E-4</c:v>
                </c:pt>
                <c:pt idx="96">
                  <c:v>2.3758066186993959E-4</c:v>
                </c:pt>
                <c:pt idx="97">
                  <c:v>2.4208349143283147E-4</c:v>
                </c:pt>
                <c:pt idx="98">
                  <c:v>2.4614345518205279E-4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8F54-4AEC-8A74-0C7325B744F5}"/>
            </c:ext>
          </c:extLst>
        </c:ser>
        <c:ser>
          <c:idx val="18"/>
          <c:order val="18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bones'!$OM$4:$OM$104</c:f>
              <c:numCache>
                <c:formatCode>General</c:formatCode>
                <c:ptCount val="101"/>
                <c:pt idx="0">
                  <c:v>-6.9999999999999994E-5</c:v>
                </c:pt>
                <c:pt idx="1">
                  <c:v>-6.3934079848182687E-5</c:v>
                </c:pt>
                <c:pt idx="2">
                  <c:v>-5.8790580932887642E-5</c:v>
                </c:pt>
                <c:pt idx="3">
                  <c:v>-5.4475380785071819E-5</c:v>
                </c:pt>
                <c:pt idx="4">
                  <c:v>-5.0900160607390896E-5</c:v>
                </c:pt>
                <c:pt idx="5">
                  <c:v>-4.7982187998110219E-5</c:v>
                </c:pt>
                <c:pt idx="6">
                  <c:v>-4.5644103877603878E-5</c:v>
                </c:pt>
                <c:pt idx="7">
                  <c:v>-4.3813713617442098E-5</c:v>
                </c:pt>
                <c:pt idx="8">
                  <c:v>-4.2423782372066801E-5</c:v>
                </c:pt>
                <c:pt idx="9">
                  <c:v>-4.1411834613055425E-5</c:v>
                </c:pt>
                <c:pt idx="10">
                  <c:v>-4.0719957865972928E-5</c:v>
                </c:pt>
                <c:pt idx="11">
                  <c:v>-4.0294610649812106E-5</c:v>
                </c:pt>
                <c:pt idx="12">
                  <c:v>-4.0086434619021947E-5</c:v>
                </c:pt>
                <c:pt idx="13">
                  <c:v>-4.0050070908124551E-5</c:v>
                </c:pt>
                <c:pt idx="14">
                  <c:v>-4.0143980678919824E-5</c:v>
                </c:pt>
                <c:pt idx="15">
                  <c:v>-4.0330269870278822E-5</c:v>
                </c:pt>
                <c:pt idx="16">
                  <c:v>-4.0574518150525031E-5</c:v>
                </c:pt>
                <c:pt idx="17">
                  <c:v>-4.0845612072404038E-5</c:v>
                </c:pt>
                <c:pt idx="18">
                  <c:v>-4.1115582430641356E-5</c:v>
                </c:pt>
                <c:pt idx="19">
                  <c:v>-4.1359445822088429E-5</c:v>
                </c:pt>
                <c:pt idx="20">
                  <c:v>-4.1555050408457008E-5</c:v>
                </c:pt>
                <c:pt idx="21">
                  <c:v>-4.1682925881641604E-5</c:v>
                </c:pt>
                <c:pt idx="22">
                  <c:v>-4.1726137631630309E-5</c:v>
                </c:pt>
                <c:pt idx="23">
                  <c:v>-4.1670145117003618E-5</c:v>
                </c:pt>
                <c:pt idx="24">
                  <c:v>-4.1502664438021703E-5</c:v>
                </c:pt>
                <c:pt idx="25">
                  <c:v>-4.1213535112300025E-5</c:v>
                </c:pt>
                <c:pt idx="26">
                  <c:v>-4.0794591053072455E-5</c:v>
                </c:pt>
                <c:pt idx="27">
                  <c:v>-4.0239535750043767E-5</c:v>
                </c:pt>
                <c:pt idx="28">
                  <c:v>-3.9543821652829282E-5</c:v>
                </c:pt>
                <c:pt idx="29">
                  <c:v>-3.8704533756983464E-5</c:v>
                </c:pt>
                <c:pt idx="30">
                  <c:v>-3.7720277392616213E-5</c:v>
                </c:pt>
                <c:pt idx="31">
                  <c:v>-3.6591070215597973E-5</c:v>
                </c:pt>
                <c:pt idx="32">
                  <c:v>-3.5318238401352048E-5</c:v>
                </c:pt>
                <c:pt idx="33">
                  <c:v>-3.3904317041237114E-5</c:v>
                </c:pt>
                <c:pt idx="34">
                  <c:v>-3.2352954741515154E-5</c:v>
                </c:pt>
                <c:pt idx="35">
                  <c:v>-3.066882242491029E-5</c:v>
                </c:pt>
                <c:pt idx="36">
                  <c:v>-2.885752633475372E-5</c:v>
                </c:pt>
                <c:pt idx="37">
                  <c:v>-2.6925525241718951E-5</c:v>
                </c:pt>
                <c:pt idx="38">
                  <c:v>-2.4880051853143299E-5</c:v>
                </c:pt>
                <c:pt idx="39">
                  <c:v>-2.2729038424938692E-5</c:v>
                </c:pt>
                <c:pt idx="40">
                  <c:v>-2.0481046576090325E-5</c:v>
                </c:pt>
                <c:pt idx="41">
                  <c:v>-1.8145201305744301E-5</c:v>
                </c:pt>
                <c:pt idx="42">
                  <c:v>-1.573112921288234E-5</c:v>
                </c:pt>
                <c:pt idx="43">
                  <c:v>-1.3248900918585576E-5</c:v>
                </c:pt>
                <c:pt idx="44">
                  <c:v>-1.0708977690884828E-5</c:v>
                </c:pt>
                <c:pt idx="45">
                  <c:v>-8.1221622722037862E-6</c:v>
                </c:pt>
                <c:pt idx="46">
                  <c:v>-5.499553909383729E-6</c:v>
                </c:pt>
                <c:pt idx="47">
                  <c:v>-2.8525075863017042E-6</c:v>
                </c:pt>
                <c:pt idx="48">
                  <c:v>-1.9259745907463277E-7</c:v>
                </c:pt>
                <c:pt idx="49">
                  <c:v>2.4684155061471932E-6</c:v>
                </c:pt>
                <c:pt idx="50">
                  <c:v>5.1186116927998745E-6</c:v>
                </c:pt>
                <c:pt idx="51">
                  <c:v>7.7459367909370874E-6</c:v>
                </c:pt>
                <c:pt idx="52">
                  <c:v>1.0338221551669868E-5</c:v>
                </c:pt>
                <c:pt idx="53">
                  <c:v>1.2883197339024914E-5</c:v>
                </c:pt>
                <c:pt idx="54">
                  <c:v>1.5368507479207046E-5</c:v>
                </c:pt>
                <c:pt idx="55">
                  <c:v>1.7781714407279914E-5</c:v>
                </c:pt>
                <c:pt idx="56">
                  <c:v>2.0110302611251889E-5</c:v>
                </c:pt>
                <c:pt idx="57">
                  <c:v>2.2341677373581402E-5</c:v>
                </c:pt>
                <c:pt idx="58">
                  <c:v>2.4463159310089087E-5</c:v>
                </c:pt>
                <c:pt idx="59">
                  <c:v>2.6461974706279233E-5</c:v>
                </c:pt>
                <c:pt idx="60">
                  <c:v>2.8325241651081982E-5</c:v>
                </c:pt>
                <c:pt idx="61">
                  <c:v>3.0039951967997719E-5</c:v>
                </c:pt>
                <c:pt idx="62">
                  <c:v>3.1592948943657179E-5</c:v>
                </c:pt>
                <c:pt idx="63">
                  <c:v>3.2970900853798816E-5</c:v>
                </c:pt>
                <c:pt idx="64">
                  <c:v>3.416027028664464E-5</c:v>
                </c:pt>
                <c:pt idx="65">
                  <c:v>3.5147279263699833E-5</c:v>
                </c:pt>
                <c:pt idx="66">
                  <c:v>3.5917870157963562E-5</c:v>
                </c:pt>
                <c:pt idx="67">
                  <c:v>3.6457662409541139E-5</c:v>
                </c:pt>
                <c:pt idx="68">
                  <c:v>3.6751905038679675E-5</c:v>
                </c:pt>
                <c:pt idx="69">
                  <c:v>3.6785424956207411E-5</c:v>
                </c:pt>
                <c:pt idx="70">
                  <c:v>3.6542571071394983E-5</c:v>
                </c:pt>
                <c:pt idx="71">
                  <c:v>3.6007154197210213E-5</c:v>
                </c:pt>
                <c:pt idx="72">
                  <c:v>3.516238275300747E-5</c:v>
                </c:pt>
                <c:pt idx="73">
                  <c:v>3.3990794264608014E-5</c:v>
                </c:pt>
                <c:pt idx="74">
                  <c:v>3.2474182661812136E-5</c:v>
                </c:pt>
                <c:pt idx="75">
                  <c:v>3.0593521373300175E-5</c:v>
                </c:pt>
                <c:pt idx="76">
                  <c:v>2.8328882218966789E-5</c:v>
                </c:pt>
                <c:pt idx="77">
                  <c:v>2.5659350099653809E-5</c:v>
                </c:pt>
                <c:pt idx="78">
                  <c:v>2.2562933484299874E-5</c:v>
                </c:pt>
                <c:pt idx="79">
                  <c:v>1.9016470694505002E-5</c:v>
                </c:pt>
                <c:pt idx="80">
                  <c:v>1.4995531986489516E-5</c:v>
                </c:pt>
                <c:pt idx="81">
                  <c:v>1.0474317430492355E-5</c:v>
                </c:pt>
                <c:pt idx="82">
                  <c:v>5.4255505875635613E-6</c:v>
                </c:pt>
                <c:pt idx="83">
                  <c:v>-1.7963201623809083E-7</c:v>
                </c:pt>
                <c:pt idx="84">
                  <c:v>-6.3717956182041829E-6</c:v>
                </c:pt>
                <c:pt idx="85">
                  <c:v>-1.3183326149977982E-5</c:v>
                </c:pt>
                <c:pt idx="86">
                  <c:v>-2.0648553371084832E-5</c:v>
                </c:pt>
                <c:pt idx="87">
                  <c:v>-2.8803878205072914E-5</c:v>
                </c:pt>
                <c:pt idx="88">
                  <c:v>-3.7687904278279352E-5</c:v>
                </c:pt>
                <c:pt idx="89">
                  <c:v>-4.7341573661134146E-5</c:v>
                </c:pt>
                <c:pt idx="90">
                  <c:v>-5.7808306812042934E-5</c:v>
                </c:pt>
                <c:pt idx="91">
                  <c:v>-6.9134146723941284E-5</c:v>
                </c:pt>
                <c:pt idx="92">
                  <c:v>-8.1367907273334337E-5</c:v>
                </c:pt>
                <c:pt idx="93">
                  <c:v>-9.4561325771991067E-5</c:v>
                </c:pt>
                <c:pt idx="94">
                  <c:v>-1.0876921972120815E-4</c:v>
                </c:pt>
                <c:pt idx="95">
                  <c:v>-1.240496477686559E-4</c:v>
                </c:pt>
                <c:pt idx="96">
                  <c:v>-1.4046407486780824E-4</c:v>
                </c:pt>
                <c:pt idx="97">
                  <c:v>-1.5807754164000442E-4</c:v>
                </c:pt>
                <c:pt idx="98">
                  <c:v>-1.7695883793903162E-4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8F54-4AEC-8A74-0C7325B744F5}"/>
            </c:ext>
          </c:extLst>
        </c:ser>
        <c:ser>
          <c:idx val="19"/>
          <c:order val="19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bones'!$ON$4:$ON$104</c:f>
              <c:numCache>
                <c:formatCode>General</c:formatCode>
                <c:ptCount val="101"/>
                <c:pt idx="0">
                  <c:v>-4.0000000000000003E-5</c:v>
                </c:pt>
                <c:pt idx="1">
                  <c:v>-3.5418351859242879E-5</c:v>
                </c:pt>
                <c:pt idx="2">
                  <c:v>-3.1469580689799773E-5</c:v>
                </c:pt>
                <c:pt idx="3">
                  <c:v>-2.8090932247137817E-5</c:v>
                </c:pt>
                <c:pt idx="4">
                  <c:v>-2.5223511910250001E-5</c:v>
                </c:pt>
                <c:pt idx="5">
                  <c:v>-2.2812135085459089E-5</c:v>
                </c:pt>
                <c:pt idx="6">
                  <c:v>-2.0805180411947051E-5</c:v>
                </c:pt>
                <c:pt idx="7">
                  <c:v>-1.9154445769009982E-5</c:v>
                </c:pt>
                <c:pt idx="8">
                  <c:v>-1.7815007085038466E-5</c:v>
                </c:pt>
                <c:pt idx="9">
                  <c:v>-1.6745079948223507E-5</c:v>
                </c:pt>
                <c:pt idx="10">
                  <c:v>-1.5905884018987835E-5</c:v>
                </c:pt>
                <c:pt idx="11">
                  <c:v>-1.5261510244142777E-5</c:v>
                </c:pt>
                <c:pt idx="12">
                  <c:v>-1.477879087277058E-5</c:v>
                </c:pt>
                <c:pt idx="13">
                  <c:v>-1.4427172273832247E-5</c:v>
                </c:pt>
                <c:pt idx="14">
                  <c:v>-1.4178590555500781E-5</c:v>
                </c:pt>
                <c:pt idx="15">
                  <c:v>-1.4007349986220028E-5</c:v>
                </c:pt>
                <c:pt idx="16">
                  <c:v>-1.3890004217488884E-5</c:v>
                </c:pt>
                <c:pt idx="17">
                  <c:v>-1.3805240308371097E-5</c:v>
                </c:pt>
                <c:pt idx="18">
                  <c:v>-1.3733765551730439E-5</c:v>
                </c:pt>
                <c:pt idx="19">
                  <c:v>-1.3658197102191465E-5</c:v>
                </c:pt>
                <c:pt idx="20">
                  <c:v>-1.3562954405825743E-5</c:v>
                </c:pt>
                <c:pt idx="21">
                  <c:v>-1.3434154431563431E-5</c:v>
                </c:pt>
                <c:pt idx="22">
                  <c:v>-1.3259509704330578E-5</c:v>
                </c:pt>
                <c:pt idx="23">
                  <c:v>-1.302822913991164E-5</c:v>
                </c:pt>
                <c:pt idx="24">
                  <c:v>-1.2730921681537612E-5</c:v>
                </c:pt>
                <c:pt idx="25">
                  <c:v>-1.2359502738200016E-5</c:v>
                </c:pt>
                <c:pt idx="26">
                  <c:v>-1.1907103424689358E-5</c:v>
                </c:pt>
                <c:pt idx="27">
                  <c:v>-1.1367982603360258E-5</c:v>
                </c:pt>
                <c:pt idx="28">
                  <c:v>-1.0737441727621206E-5</c:v>
                </c:pt>
                <c:pt idx="29">
                  <c:v>-1.0011742487150392E-5</c:v>
                </c:pt>
                <c:pt idx="30">
                  <c:v>-9.1880272548364229E-6</c:v>
                </c:pt>
                <c:pt idx="31">
                  <c:v>-8.2642423354451348E-6</c:v>
                </c:pt>
                <c:pt idx="32">
                  <c:v>-7.239064016011306E-6</c:v>
                </c:pt>
                <c:pt idx="33">
                  <c:v>-6.1118274179565004E-6</c:v>
                </c:pt>
                <c:pt idx="34">
                  <c:v>-4.8824581509317213E-6</c:v>
                </c:pt>
                <c:pt idx="35">
                  <c:v>-3.5514067683860645E-6</c:v>
                </c:pt>
                <c:pt idx="36">
                  <c:v>-2.1195860248604789E-6</c:v>
                </c:pt>
                <c:pt idx="37">
                  <c:v>-5.8831093500763548E-7</c:v>
                </c:pt>
                <c:pt idx="38">
                  <c:v>1.0407583656640729E-6</c:v>
                </c:pt>
                <c:pt idx="39">
                  <c:v>2.7656709583188507E-6</c:v>
                </c:pt>
                <c:pt idx="40">
                  <c:v>4.5842366765989892E-6</c:v>
                </c:pt>
                <c:pt idx="41">
                  <c:v>6.4940748407025668E-6</c:v>
                </c:pt>
                <c:pt idx="42">
                  <c:v>8.4926601897365573E-6</c:v>
                </c:pt>
                <c:pt idx="43">
                  <c:v>1.0577366012345239E-5</c:v>
                </c:pt>
                <c:pt idx="44">
                  <c:v>1.2745504475612171E-5</c:v>
                </c:pt>
                <c:pt idx="45">
                  <c:v>1.4994364152236542E-5</c:v>
                </c:pt>
                <c:pt idx="46">
                  <c:v>1.7321244745983665E-5</c:v>
                </c:pt>
                <c:pt idx="47">
                  <c:v>1.9723489015413064E-5</c:v>
                </c:pt>
                <c:pt idx="48">
                  <c:v>2.2198511895876747E-5</c:v>
                </c:pt>
                <c:pt idx="49">
                  <c:v>2.4743826819793211E-5</c:v>
                </c:pt>
                <c:pt idx="50">
                  <c:v>2.7357069235200075E-5</c:v>
                </c:pt>
                <c:pt idx="51">
                  <c:v>3.0036017322574786E-5</c:v>
                </c:pt>
                <c:pt idx="52">
                  <c:v>3.2778609909933278E-5</c:v>
                </c:pt>
                <c:pt idx="53">
                  <c:v>3.5582961586204901E-5</c:v>
                </c:pt>
                <c:pt idx="54">
                  <c:v>3.8447375012877563E-5</c:v>
                </c:pt>
                <c:pt idx="55">
                  <c:v>4.1370350433920907E-5</c:v>
                </c:pt>
                <c:pt idx="56">
                  <c:v>4.4350592383980967E-5</c:v>
                </c:pt>
                <c:pt idx="57">
                  <c:v>4.7387013594853398E-5</c:v>
                </c:pt>
                <c:pt idx="58">
                  <c:v>5.0478736100227654E-5</c:v>
                </c:pt>
                <c:pt idx="59">
                  <c:v>5.3625089538706699E-5</c:v>
                </c:pt>
                <c:pt idx="60">
                  <c:v>5.6825606655102217E-5</c:v>
                </c:pt>
                <c:pt idx="61">
                  <c:v>6.0080016000003081E-5</c:v>
                </c:pt>
                <c:pt idx="62">
                  <c:v>6.3388231827617321E-5</c:v>
                </c:pt>
                <c:pt idx="63">
                  <c:v>6.6750341191894693E-5</c:v>
                </c:pt>
                <c:pt idx="64">
                  <c:v>7.0166588240913532E-5</c:v>
                </c:pt>
                <c:pt idx="65">
                  <c:v>7.3637355709552403E-5</c:v>
                </c:pt>
                <c:pt idx="66">
                  <c:v>7.7163143610428284E-5</c:v>
                </c:pt>
                <c:pt idx="67">
                  <c:v>8.0744545123114506E-5</c:v>
                </c:pt>
                <c:pt idx="68">
                  <c:v>8.4382219681629746E-5</c:v>
                </c:pt>
                <c:pt idx="69">
                  <c:v>8.8076863260207324E-5</c:v>
                </c:pt>
                <c:pt idx="70">
                  <c:v>9.1829175857328948E-5</c:v>
                </c:pt>
                <c:pt idx="71">
                  <c:v>9.5639826178041951E-5</c:v>
                </c:pt>
                <c:pt idx="72">
                  <c:v>9.9509413514548624E-5</c:v>
                </c:pt>
                <c:pt idx="73">
                  <c:v>1.0343842682506701E-4</c:v>
                </c:pt>
                <c:pt idx="74">
                  <c:v>1.0742720101097018E-4</c:v>
                </c:pt>
                <c:pt idx="75">
                  <c:v>1.1147587039220133E-4</c:v>
                </c:pt>
                <c:pt idx="76">
                  <c:v>1.1558431938095052E-4</c:v>
                </c:pt>
                <c:pt idx="77">
                  <c:v>1.1975213035362919E-4</c:v>
                </c:pt>
                <c:pt idx="78">
                  <c:v>1.2397852872109464E-4</c:v>
                </c:pt>
                <c:pt idx="79">
                  <c:v>1.2826232519717125E-4</c:v>
                </c:pt>
                <c:pt idx="80">
                  <c:v>1.3260185526542059E-4</c:v>
                </c:pt>
                <c:pt idx="81">
                  <c:v>1.3699491584421458E-4</c:v>
                </c:pt>
                <c:pt idx="82">
                  <c:v>1.4143869915006745E-4</c:v>
                </c:pt>
                <c:pt idx="83">
                  <c:v>1.4592972375922881E-4</c:v>
                </c:pt>
                <c:pt idx="84">
                  <c:v>1.5046376286758961E-4</c:v>
                </c:pt>
                <c:pt idx="85">
                  <c:v>1.5503576974882234E-4</c:v>
                </c:pt>
                <c:pt idx="86">
                  <c:v>1.5963980041081726E-4</c:v>
                </c:pt>
                <c:pt idx="87">
                  <c:v>1.6426893345039713E-4</c:v>
                </c:pt>
                <c:pt idx="88">
                  <c:v>1.6891518710628316E-4</c:v>
                </c:pt>
                <c:pt idx="89">
                  <c:v>1.7356943351036296E-4</c:v>
                </c:pt>
                <c:pt idx="90">
                  <c:v>1.7822131013721804E-4</c:v>
                </c:pt>
                <c:pt idx="91">
                  <c:v>1.8285912845191632E-4</c:v>
                </c:pt>
                <c:pt idx="92">
                  <c:v>1.8746977975610886E-4</c:v>
                </c:pt>
                <c:pt idx="93">
                  <c:v>1.9203863823237516E-4</c:v>
                </c:pt>
                <c:pt idx="94">
                  <c:v>1.9654946118684958E-4</c:v>
                </c:pt>
                <c:pt idx="95">
                  <c:v>2.0098428649012229E-4</c:v>
                </c:pt>
                <c:pt idx="96">
                  <c:v>2.0532332721643443E-4</c:v>
                </c:pt>
                <c:pt idx="97">
                  <c:v>2.0954486348108924E-4</c:v>
                </c:pt>
                <c:pt idx="98">
                  <c:v>2.1362513147622287E-4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8F54-4AEC-8A74-0C7325B744F5}"/>
            </c:ext>
          </c:extLst>
        </c:ser>
        <c:ser>
          <c:idx val="20"/>
          <c:order val="20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bones'!$OO$4:$OO$104</c:f>
              <c:numCache>
                <c:formatCode>General</c:formatCode>
                <c:ptCount val="101"/>
                <c:pt idx="0">
                  <c:v>-5.0000000000000002E-5</c:v>
                </c:pt>
                <c:pt idx="1">
                  <c:v>-4.572594531426869E-5</c:v>
                </c:pt>
                <c:pt idx="2">
                  <c:v>-4.2641520812016249E-5</c:v>
                </c:pt>
                <c:pt idx="3">
                  <c:v>-4.0601147180265215E-5</c:v>
                </c:pt>
                <c:pt idx="4">
                  <c:v>-3.9469318389452997E-5</c:v>
                </c:pt>
                <c:pt idx="5">
                  <c:v>-3.912018137766366E-5</c:v>
                </c:pt>
                <c:pt idx="6">
                  <c:v>-3.9437124140036164E-5</c:v>
                </c:pt>
                <c:pt idx="7">
                  <c:v>-4.0312372223349077E-5</c:v>
                </c:pt>
                <c:pt idx="8">
                  <c:v>-4.1646593625781615E-5</c:v>
                </c:pt>
                <c:pt idx="9">
                  <c:v>-4.3348512101851395E-5</c:v>
                </c:pt>
                <c:pt idx="10">
                  <c:v>-4.5334528872528294E-5</c:v>
                </c:pt>
                <c:pt idx="11">
                  <c:v>-4.7528352740525079E-5</c:v>
                </c:pt>
                <c:pt idx="12">
                  <c:v>-4.9860638610764293E-5</c:v>
                </c:pt>
                <c:pt idx="13">
                  <c:v>-5.2268634416021698E-5</c:v>
                </c:pt>
                <c:pt idx="14">
                  <c:v>-5.4695836447745998E-5</c:v>
                </c:pt>
                <c:pt idx="15">
                  <c:v>-5.7091653092055255E-5</c:v>
                </c:pt>
                <c:pt idx="16">
                  <c:v>-5.9411076970909678E-5</c:v>
                </c:pt>
                <c:pt idx="17">
                  <c:v>-6.1614365488460741E-5</c:v>
                </c:pt>
                <c:pt idx="18">
                  <c:v>-6.3666729782576746E-5</c:v>
                </c:pt>
                <c:pt idx="19">
                  <c:v>-6.5538032081545071E-5</c:v>
                </c:pt>
                <c:pt idx="20">
                  <c:v>-6.7202491465950847E-5</c:v>
                </c:pt>
                <c:pt idx="21">
                  <c:v>-6.8638398035731534E-5</c:v>
                </c:pt>
                <c:pt idx="22">
                  <c:v>-6.9827835482408931E-5</c:v>
                </c:pt>
                <c:pt idx="23">
                  <c:v>-7.0756412066496645E-5</c:v>
                </c:pt>
                <c:pt idx="24">
                  <c:v>-7.1413000000084556E-5</c:v>
                </c:pt>
                <c:pt idx="25">
                  <c:v>-7.1789483234600013E-5</c:v>
                </c:pt>
                <c:pt idx="26">
                  <c:v>-7.1880513653744345E-5</c:v>
                </c:pt>
                <c:pt idx="27">
                  <c:v>-7.1683275671607379E-5</c:v>
                </c:pt>
                <c:pt idx="28">
                  <c:v>-7.1197259235956977E-5</c:v>
                </c:pt>
                <c:pt idx="29">
                  <c:v>-7.0424041236706082E-5</c:v>
                </c:pt>
                <c:pt idx="30">
                  <c:v>-6.9367075319555634E-5</c:v>
                </c:pt>
                <c:pt idx="31">
                  <c:v>-6.8031490104814235E-5</c:v>
                </c:pt>
                <c:pt idx="32">
                  <c:v>-6.6423895811393161E-5</c:v>
                </c:pt>
                <c:pt idx="33">
                  <c:v>-6.4552199285980948E-5</c:v>
                </c:pt>
                <c:pt idx="34">
                  <c:v>-6.242542743739002E-5</c:v>
                </c:pt>
                <c:pt idx="35">
                  <c:v>-6.0053559076082923E-5</c:v>
                </c:pt>
                <c:pt idx="36">
                  <c:v>-5.7447365158874466E-5</c:v>
                </c:pt>
                <c:pt idx="37">
                  <c:v>-5.4618257438809248E-5</c:v>
                </c:pt>
                <c:pt idx="38">
                  <c:v>-5.1578145520217343E-5</c:v>
                </c:pt>
                <c:pt idx="39">
                  <c:v>-4.8339302318943946E-5</c:v>
                </c:pt>
                <c:pt idx="40">
                  <c:v>-4.4914237927758188E-5</c:v>
                </c:pt>
                <c:pt idx="41">
                  <c:v>-4.1315581886937018E-5</c:v>
                </c:pt>
                <c:pt idx="42">
                  <c:v>-3.7555973860024871E-5</c:v>
                </c:pt>
                <c:pt idx="43">
                  <c:v>-3.3647962714772042E-5</c:v>
                </c:pt>
                <c:pt idx="44">
                  <c:v>-2.9603914009246016E-5</c:v>
                </c:pt>
                <c:pt idx="45">
                  <c:v>-2.543592588312433E-5</c:v>
                </c:pt>
                <c:pt idx="46">
                  <c:v>-2.1155753354157218E-5</c:v>
                </c:pt>
                <c:pt idx="47">
                  <c:v>-1.6774741019813062E-5</c:v>
                </c:pt>
                <c:pt idx="48">
                  <c:v>-1.2303764164096449E-5</c:v>
                </c:pt>
                <c:pt idx="49">
                  <c:v>-7.753178269545039E-6</c:v>
                </c:pt>
                <c:pt idx="50">
                  <c:v>-3.1327769344004038E-6</c:v>
                </c:pt>
                <c:pt idx="51">
                  <c:v>1.5482418050462545E-6</c:v>
                </c:pt>
                <c:pt idx="52">
                  <c:v>6.281300746918671E-6</c:v>
                </c:pt>
                <c:pt idx="53">
                  <c:v>1.1058460391069243E-5</c:v>
                </c:pt>
                <c:pt idx="54">
                  <c:v>1.587242740118727E-5</c:v>
                </c:pt>
                <c:pt idx="55">
                  <c:v>2.0716554661756157E-5</c:v>
                </c:pt>
                <c:pt idx="56">
                  <c:v>2.5584832929810205E-5</c:v>
                </c:pt>
                <c:pt idx="57">
                  <c:v>3.0471874081540254E-5</c:v>
                </c:pt>
                <c:pt idx="58">
                  <c:v>3.5372885953698919E-5</c:v>
                </c:pt>
                <c:pt idx="59">
                  <c:v>4.0283638779850223E-5</c:v>
                </c:pt>
                <c:pt idx="60">
                  <c:v>4.5200423221421756E-5</c:v>
                </c:pt>
                <c:pt idx="61">
                  <c:v>5.0119999993605248E-5</c:v>
                </c:pt>
                <c:pt idx="62">
                  <c:v>5.5039541086053532E-5</c:v>
                </c:pt>
                <c:pt idx="63">
                  <c:v>5.995656257842723E-5</c:v>
                </c:pt>
                <c:pt idx="64">
                  <c:v>6.4868849050738316E-5</c:v>
                </c:pt>
                <c:pt idx="65">
                  <c:v>6.9774369588541317E-5</c:v>
                </c:pt>
                <c:pt idx="66">
                  <c:v>7.4671185382941722E-5</c:v>
                </c:pt>
                <c:pt idx="67">
                  <c:v>7.9557348925407865E-5</c:v>
                </c:pt>
                <c:pt idx="68">
                  <c:v>8.4430794797440322E-5</c:v>
                </c:pt>
                <c:pt idx="69">
                  <c:v>8.9289222055034752E-5</c:v>
                </c:pt>
                <c:pt idx="70">
                  <c:v>9.4129968207994091E-5</c:v>
                </c:pt>
                <c:pt idx="71">
                  <c:v>9.8949874794028941E-5</c:v>
                </c:pt>
                <c:pt idx="72">
                  <c:v>1.0374514454772817E-4</c:v>
                </c:pt>
                <c:pt idx="73">
                  <c:v>1.0851119016431503E-4</c:v>
                </c:pt>
                <c:pt idx="74">
                  <c:v>1.1324247465824101E-4</c:v>
                </c:pt>
                <c:pt idx="75">
                  <c:v>1.1793234331660126E-4</c:v>
                </c:pt>
                <c:pt idx="76">
                  <c:v>1.2257284724738371E-4</c:v>
                </c:pt>
                <c:pt idx="77">
                  <c:v>1.2715455852252376E-4</c:v>
                </c:pt>
                <c:pt idx="78">
                  <c:v>1.3166637691579288E-4</c:v>
                </c:pt>
                <c:pt idx="79">
                  <c:v>1.3609532823551435E-4</c:v>
                </c:pt>
                <c:pt idx="80">
                  <c:v>1.4042635425209597E-4</c:v>
                </c:pt>
                <c:pt idx="81">
                  <c:v>1.4464209422037171E-4</c:v>
                </c:pt>
                <c:pt idx="82">
                  <c:v>1.4872265799681543E-4</c:v>
                </c:pt>
                <c:pt idx="83">
                  <c:v>1.5264539075151838E-4</c:v>
                </c:pt>
                <c:pt idx="84">
                  <c:v>1.563846292750393E-4</c:v>
                </c:pt>
                <c:pt idx="85">
                  <c:v>1.5991144988001732E-4</c:v>
                </c:pt>
                <c:pt idx="86">
                  <c:v>1.6319340789770393E-4</c:v>
                </c:pt>
                <c:pt idx="87">
                  <c:v>1.6619426876922396E-4</c:v>
                </c:pt>
                <c:pt idx="88">
                  <c:v>1.6887373073170694E-4</c:v>
                </c:pt>
                <c:pt idx="89">
                  <c:v>1.7118713909921259E-4</c:v>
                </c:pt>
                <c:pt idx="90">
                  <c:v>1.7308519213857706E-4</c:v>
                </c:pt>
                <c:pt idx="91">
                  <c:v>1.7451363853988452E-4</c:v>
                </c:pt>
                <c:pt idx="92">
                  <c:v>1.7541296648199733E-4</c:v>
                </c:pt>
                <c:pt idx="93">
                  <c:v>1.7571808429272777E-4</c:v>
                </c:pt>
                <c:pt idx="94">
                  <c:v>1.7535799270394539E-4</c:v>
                </c:pt>
                <c:pt idx="95">
                  <c:v>1.7425544870141525E-4</c:v>
                </c:pt>
                <c:pt idx="96">
                  <c:v>1.7232662096956924E-4</c:v>
                </c:pt>
                <c:pt idx="97">
                  <c:v>1.6948073693096925E-4</c:v>
                </c:pt>
                <c:pt idx="98">
                  <c:v>1.6561972138074465E-4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8F54-4AEC-8A74-0C7325B744F5}"/>
            </c:ext>
          </c:extLst>
        </c:ser>
        <c:ser>
          <c:idx val="21"/>
          <c:order val="21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bones'!$OP$4:$OP$104</c:f>
              <c:numCache>
                <c:formatCode>General</c:formatCode>
                <c:ptCount val="101"/>
                <c:pt idx="0">
                  <c:v>-3.0000000000000001E-6</c:v>
                </c:pt>
                <c:pt idx="1">
                  <c:v>-1.1082093000748372E-7</c:v>
                </c:pt>
                <c:pt idx="2">
                  <c:v>2.0458263111933829E-6</c:v>
                </c:pt>
                <c:pt idx="3">
                  <c:v>3.5405833314450923E-6</c:v>
                </c:pt>
                <c:pt idx="4">
                  <c:v>4.4401497318070311E-6</c:v>
                </c:pt>
                <c:pt idx="5">
                  <c:v>4.8073934956784579E-6</c:v>
                </c:pt>
                <c:pt idx="6">
                  <c:v>4.7014599770587373E-6</c:v>
                </c:pt>
                <c:pt idx="7">
                  <c:v>4.1778794879448255E-6</c:v>
                </c:pt>
                <c:pt idx="8">
                  <c:v>3.2886734848660288E-6</c:v>
                </c:pt>
                <c:pt idx="9">
                  <c:v>2.0824593545560167E-6</c:v>
                </c:pt>
                <c:pt idx="10">
                  <c:v>6.0455379876208529E-7</c:v>
                </c:pt>
                <c:pt idx="11">
                  <c:v>-1.1029251818083471E-6</c:v>
                </c:pt>
                <c:pt idx="12">
                  <c:v>-3.0009577044038861E-6</c:v>
                </c:pt>
                <c:pt idx="13">
                  <c:v>-5.0535228220082297E-6</c:v>
                </c:pt>
                <c:pt idx="14">
                  <c:v>-7.2275007419817526E-6</c:v>
                </c:pt>
                <c:pt idx="15">
                  <c:v>-9.4925764455660158E-6</c:v>
                </c:pt>
                <c:pt idx="16">
                  <c:v>-1.1821144708250925E-5</c:v>
                </c:pt>
                <c:pt idx="17">
                  <c:v>-1.4188216521004734E-5</c:v>
                </c:pt>
                <c:pt idx="18">
                  <c:v>-1.6571326912366556E-5</c:v>
                </c:pt>
                <c:pt idx="19">
                  <c:v>-1.8950444171401909E-5</c:v>
                </c:pt>
                <c:pt idx="20">
                  <c:v>-2.1307880471520885E-5</c:v>
                </c:pt>
                <c:pt idx="21">
                  <c:v>-2.3628203895158859E-5</c:v>
                </c:pt>
                <c:pt idx="22">
                  <c:v>-2.5898151859320415E-5</c:v>
                </c:pt>
                <c:pt idx="23">
                  <c:v>-2.8106545941985384E-5</c:v>
                </c:pt>
                <c:pt idx="24">
                  <c:v>-3.0244208109378279E-5</c:v>
                </c:pt>
                <c:pt idx="25">
                  <c:v>-3.230387834410002E-5</c:v>
                </c:pt>
                <c:pt idx="26">
                  <c:v>-3.4280133674122387E-5</c:v>
                </c:pt>
                <c:pt idx="27">
                  <c:v>-3.6169308602645763E-5</c:v>
                </c:pt>
                <c:pt idx="28">
                  <c:v>-3.7969416938818671E-5</c:v>
                </c:pt>
                <c:pt idx="29">
                  <c:v>-3.9680075029321236E-5</c:v>
                </c:pt>
                <c:pt idx="30">
                  <c:v>-4.1302426390810259E-5</c:v>
                </c:pt>
                <c:pt idx="31">
                  <c:v>-4.2839067743227634E-5</c:v>
                </c:pt>
                <c:pt idx="32">
                  <c:v>-4.4293976443971507E-5</c:v>
                </c:pt>
                <c:pt idx="33">
                  <c:v>-4.5672439322930301E-5</c:v>
                </c:pt>
                <c:pt idx="34">
                  <c:v>-4.6980982918378614E-5</c:v>
                </c:pt>
                <c:pt idx="35">
                  <c:v>-4.8227305113736933E-5</c:v>
                </c:pt>
                <c:pt idx="36">
                  <c:v>-4.9420208175194183E-5</c:v>
                </c:pt>
                <c:pt idx="37">
                  <c:v>-5.0569533190190841E-5</c:v>
                </c:pt>
                <c:pt idx="38">
                  <c:v>-5.1686095906768597E-5</c:v>
                </c:pt>
                <c:pt idx="39">
                  <c:v>-5.2781623973778884E-5</c:v>
                </c:pt>
                <c:pt idx="40">
                  <c:v>-5.3868695581956562E-5</c:v>
                </c:pt>
                <c:pt idx="41">
                  <c:v>-5.4960679505855726E-5</c:v>
                </c:pt>
                <c:pt idx="42">
                  <c:v>-5.6071676546648259E-5</c:v>
                </c:pt>
                <c:pt idx="43">
                  <c:v>-5.7216462375784439E-5</c:v>
                </c:pt>
                <c:pt idx="44">
                  <c:v>-5.8410431779517371E-5</c:v>
                </c:pt>
                <c:pt idx="45">
                  <c:v>-5.9669544304289758E-5</c:v>
                </c:pt>
                <c:pt idx="46">
                  <c:v>-6.1010271302983328E-5</c:v>
                </c:pt>
                <c:pt idx="47">
                  <c:v>-6.2449544382030771E-5</c:v>
                </c:pt>
                <c:pt idx="48">
                  <c:v>-6.400470524939017E-5</c:v>
                </c:pt>
                <c:pt idx="49">
                  <c:v>-6.5693456963384459E-5</c:v>
                </c:pt>
                <c:pt idx="50">
                  <c:v>-6.7533816582400174E-5</c:v>
                </c:pt>
                <c:pt idx="51">
                  <c:v>-6.9544069215450087E-5</c:v>
                </c:pt>
                <c:pt idx="52">
                  <c:v>-7.1742723473601806E-5</c:v>
                </c:pt>
                <c:pt idx="53">
                  <c:v>-7.4148468322263587E-5</c:v>
                </c:pt>
                <c:pt idx="54">
                  <c:v>-7.678013133433736E-5</c:v>
                </c:pt>
                <c:pt idx="55">
                  <c:v>-7.9656638344231272E-5</c:v>
                </c:pt>
                <c:pt idx="56">
                  <c:v>-8.2796974502739691E-5</c:v>
                </c:pt>
                <c:pt idx="57">
                  <c:v>-8.6220146732778771E-5</c:v>
                </c:pt>
                <c:pt idx="58">
                  <c:v>-8.9945147585991476E-5</c:v>
                </c:pt>
                <c:pt idx="59">
                  <c:v>-9.3990920500212051E-5</c:v>
                </c:pt>
                <c:pt idx="60">
                  <c:v>-9.8376326457792976E-5</c:v>
                </c:pt>
                <c:pt idx="61">
                  <c:v>-1.0312011204479731E-4</c:v>
                </c:pt>
                <c:pt idx="62">
                  <c:v>-1.0824087891105095E-4</c:v>
                </c:pt>
                <c:pt idx="63">
                  <c:v>-1.137570546310578E-4</c:v>
                </c:pt>
                <c:pt idx="64">
                  <c:v>-1.1968686496578009E-4</c:v>
                </c:pt>
                <c:pt idx="65">
                  <c:v>-1.2604830752527987E-4</c:v>
                </c:pt>
                <c:pt idx="66">
                  <c:v>-1.3285912683222133E-4</c:v>
                </c:pt>
                <c:pt idx="67">
                  <c:v>-1.4013679078624049E-4</c:v>
                </c:pt>
                <c:pt idx="68">
                  <c:v>-1.4789846852917394E-4</c:v>
                </c:pt>
                <c:pt idx="69">
                  <c:v>-1.5616100971114908E-4</c:v>
                </c:pt>
                <c:pt idx="70">
                  <c:v>-1.649409251575427E-4</c:v>
                </c:pt>
                <c:pt idx="71">
                  <c:v>-1.7425436893680078E-4</c:v>
                </c:pt>
                <c:pt idx="72">
                  <c:v>-1.8411712182910946E-4</c:v>
                </c:pt>
                <c:pt idx="73">
                  <c:v>-1.9454457619595E-4</c:v>
                </c:pt>
                <c:pt idx="74">
                  <c:v>-2.0555172225049953E-4</c:v>
                </c:pt>
                <c:pt idx="75">
                  <c:v>-2.1715313572889905E-4</c:v>
                </c:pt>
                <c:pt idx="76">
                  <c:v>-2.2936296696239E-4</c:v>
                </c:pt>
                <c:pt idx="77">
                  <c:v>-2.4219493135030034E-4</c:v>
                </c:pt>
                <c:pt idx="78">
                  <c:v>-2.556623012339129E-4</c:v>
                </c:pt>
                <c:pt idx="79">
                  <c:v>-2.6977789917117238E-4</c:v>
                </c:pt>
                <c:pt idx="80">
                  <c:v>-2.8455409261228168E-4</c:v>
                </c:pt>
                <c:pt idx="81">
                  <c:v>-3.000027899761367E-4</c:v>
                </c:pt>
                <c:pt idx="82">
                  <c:v>-3.1613543812763481E-4</c:v>
                </c:pt>
                <c:pt idx="83">
                  <c:v>-3.329630212558612E-4</c:v>
                </c:pt>
                <c:pt idx="84">
                  <c:v>-3.5049606115309442E-4</c:v>
                </c:pt>
                <c:pt idx="85">
                  <c:v>-3.6874461889473272E-4</c:v>
                </c:pt>
                <c:pt idx="86">
                  <c:v>-3.8771829792003337E-4</c:v>
                </c:pt>
                <c:pt idx="87">
                  <c:v>-4.0742624851373819E-4</c:v>
                </c:pt>
                <c:pt idx="88">
                  <c:v>-4.27877173688563E-4</c:v>
                </c:pt>
                <c:pt idx="89">
                  <c:v>-4.4907933646854792E-4</c:v>
                </c:pt>
                <c:pt idx="90">
                  <c:v>-4.7104056857324631E-4</c:v>
                </c:pt>
                <c:pt idx="91">
                  <c:v>-4.9376828050283462E-4</c:v>
                </c:pt>
                <c:pt idx="92">
                  <c:v>-5.1726947302400776E-4</c:v>
                </c:pt>
                <c:pt idx="93">
                  <c:v>-5.4155075005680921E-4</c:v>
                </c:pt>
                <c:pt idx="94">
                  <c:v>-5.66618332962271E-4</c:v>
                </c:pt>
                <c:pt idx="95">
                  <c:v>-5.9247807623094692E-4</c:v>
                </c:pt>
                <c:pt idx="96">
                  <c:v>-6.1913548457229878E-4</c:v>
                </c:pt>
                <c:pt idx="97">
                  <c:v>-6.4659573140494727E-4</c:v>
                </c:pt>
                <c:pt idx="98">
                  <c:v>-6.7486367874778198E-4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8F54-4AEC-8A74-0C7325B744F5}"/>
            </c:ext>
          </c:extLst>
        </c:ser>
        <c:ser>
          <c:idx val="22"/>
          <c:order val="22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bones'!$OQ$4:$OQ$104</c:f>
              <c:numCache>
                <c:formatCode>General</c:formatCode>
                <c:ptCount val="101"/>
                <c:pt idx="0">
                  <c:v>-1.0000000000000001E-5</c:v>
                </c:pt>
                <c:pt idx="1">
                  <c:v>2.0386625183172996E-7</c:v>
                </c:pt>
                <c:pt idx="2">
                  <c:v>8.0180097033573482E-6</c:v>
                </c:pt>
                <c:pt idx="3">
                  <c:v>1.3676248956952412E-5</c:v>
                </c:pt>
                <c:pt idx="4">
                  <c:v>1.7399437861570814E-5</c:v>
                </c:pt>
                <c:pt idx="5">
                  <c:v>1.9395917803489885E-5</c:v>
                </c:pt>
                <c:pt idx="6">
                  <c:v>1.9861962992741666E-5</c:v>
                </c:pt>
                <c:pt idx="7">
                  <c:v>1.8982218745230468E-5</c:v>
                </c:pt>
                <c:pt idx="8">
                  <c:v>1.6930132760536914E-5</c:v>
                </c:pt>
                <c:pt idx="9">
                  <c:v>1.3868379395408016E-5</c:v>
                </c:pt>
                <c:pt idx="10">
                  <c:v>9.9492769329336238E-6</c:v>
                </c:pt>
                <c:pt idx="11">
                  <c:v>5.3151978474093379E-6</c:v>
                </c:pt>
                <c:pt idx="12">
                  <c:v>9.8972064885504034E-8</c:v>
                </c:pt>
                <c:pt idx="13">
                  <c:v>-5.5757167805975649E-6</c:v>
                </c:pt>
                <c:pt idx="14">
                  <c:v>-1.159394209508777E-5</c:v>
                </c:pt>
                <c:pt idx="15">
                  <c:v>-1.7849152077113257E-5</c:v>
                </c:pt>
                <c:pt idx="16">
                  <c:v>-2.4242794474388434E-5</c:v>
                </c:pt>
                <c:pt idx="17">
                  <c:v>-3.0683948344833209E-5</c:v>
                </c:pt>
                <c:pt idx="18">
                  <c:v>-3.7088962821906385E-5</c:v>
                </c:pt>
                <c:pt idx="19">
                  <c:v>-4.3381102884252357E-5</c:v>
                </c:pt>
                <c:pt idx="20">
                  <c:v>-4.9490202129662009E-5</c:v>
                </c:pt>
                <c:pt idx="21">
                  <c:v>-5.5352322553346549E-5</c:v>
                </c:pt>
                <c:pt idx="22">
                  <c:v>-6.0909421330526372E-5</c:v>
                </c:pt>
                <c:pt idx="23">
                  <c:v>-6.6109024603331674E-5</c:v>
                </c:pt>
                <c:pt idx="24">
                  <c:v>-7.0903908272019074E-5</c:v>
                </c:pt>
                <c:pt idx="25">
                  <c:v>-7.5251785790499999E-5</c:v>
                </c:pt>
                <c:pt idx="26">
                  <c:v>-7.9115002966183794E-5</c:v>
                </c:pt>
                <c:pt idx="27">
                  <c:v>-8.2460239764134267E-5</c:v>
                </c:pt>
                <c:pt idx="28">
                  <c:v>-8.5258219115539978E-5</c:v>
                </c:pt>
                <c:pt idx="29">
                  <c:v>-8.7483422730498327E-5</c:v>
                </c:pt>
                <c:pt idx="30">
                  <c:v>-8.911381391511365E-5</c:v>
                </c:pt>
                <c:pt idx="31">
                  <c:v>-9.0130567392907322E-5</c:v>
                </c:pt>
                <c:pt idx="32">
                  <c:v>-9.05178061305441E-5</c:v>
                </c:pt>
                <c:pt idx="33">
                  <c:v>-9.0262345167871442E-5</c:v>
                </c:pt>
                <c:pt idx="34">
                  <c:v>-8.9353442452270022E-5</c:v>
                </c:pt>
                <c:pt idx="35">
                  <c:v>-8.7782556677322004E-5</c:v>
                </c:pt>
                <c:pt idx="36">
                  <c:v>-8.5543112125789953E-5</c:v>
                </c:pt>
                <c:pt idx="37">
                  <c:v>-8.2630270516910643E-5</c:v>
                </c:pt>
                <c:pt idx="38">
                  <c:v>-7.9040709858002812E-5</c:v>
                </c:pt>
                <c:pt idx="39">
                  <c:v>-7.4772410300388115E-5</c:v>
                </c:pt>
                <c:pt idx="40">
                  <c:v>-6.9824446999625995E-5</c:v>
                </c:pt>
                <c:pt idx="41">
                  <c:v>-6.4196789980060812E-5</c:v>
                </c:pt>
                <c:pt idx="42">
                  <c:v>-5.7890111003687175E-5</c:v>
                </c:pt>
                <c:pt idx="43">
                  <c:v>-5.090559744332348E-5</c:v>
                </c:pt>
                <c:pt idx="44">
                  <c:v>-4.3244773160099726E-5</c:v>
                </c:pt>
                <c:pt idx="45">
                  <c:v>-3.4909326385266837E-5</c:v>
                </c:pt>
                <c:pt idx="46">
                  <c:v>-2.5900944606308435E-5</c:v>
                </c:pt>
                <c:pt idx="47">
                  <c:v>-1.6221156457373471E-5</c:v>
                </c:pt>
                <c:pt idx="48">
                  <c:v>-5.8711806140186821E-6</c:v>
                </c:pt>
                <c:pt idx="49">
                  <c:v>5.1482183077269141E-6</c:v>
                </c:pt>
                <c:pt idx="50">
                  <c:v>1.6836866847999441E-5</c:v>
                </c:pt>
                <c:pt idx="51">
                  <c:v>2.919531279540753E-5</c:v>
                </c:pt>
                <c:pt idx="52">
                  <c:v>4.2224948275032195E-5</c:v>
                </c:pt>
                <c:pt idx="53">
                  <c:v>5.592812583212232E-5</c:v>
                </c:pt>
                <c:pt idx="54">
                  <c:v>7.0308267511457828E-5</c:v>
                </c:pt>
                <c:pt idx="55">
                  <c:v>8.5369966932419429E-5</c:v>
                </c:pt>
                <c:pt idx="56">
                  <c:v>1.0111908435971932E-4</c:v>
                </c:pt>
                <c:pt idx="57">
                  <c:v>1.1756283476985199E-4</c:v>
                </c:pt>
                <c:pt idx="58">
                  <c:v>1.3470986891319988E-4</c:v>
                </c:pt>
                <c:pt idx="59">
                  <c:v>1.5257034737184007E-4</c:v>
                </c:pt>
                <c:pt idx="60">
                  <c:v>1.7115600761303794E-4</c:v>
                </c:pt>
                <c:pt idx="61">
                  <c:v>1.9048022403842589E-4</c:v>
                </c:pt>
                <c:pt idx="62">
                  <c:v>2.1055806102885768E-4</c:v>
                </c:pt>
                <c:pt idx="63">
                  <c:v>2.3140631898497504E-4</c:v>
                </c:pt>
                <c:pt idx="64">
                  <c:v>2.5304357336342683E-4</c:v>
                </c:pt>
                <c:pt idx="65">
                  <c:v>2.7549020670879719E-4</c:v>
                </c:pt>
                <c:pt idx="66">
                  <c:v>2.987684336812202E-4</c:v>
                </c:pt>
                <c:pt idx="67">
                  <c:v>3.2290231907966874E-4</c:v>
                </c:pt>
                <c:pt idx="68">
                  <c:v>3.4791778886093501E-4</c:v>
                </c:pt>
                <c:pt idx="69">
                  <c:v>3.7384263415430219E-4</c:v>
                </c:pt>
                <c:pt idx="70">
                  <c:v>4.0070650827190408E-4</c:v>
                </c:pt>
                <c:pt idx="71">
                  <c:v>4.2854091671474072E-4</c:v>
                </c:pt>
                <c:pt idx="72">
                  <c:v>4.5737920017443687E-4</c:v>
                </c:pt>
                <c:pt idx="73">
                  <c:v>4.8725651053063148E-4</c:v>
                </c:pt>
                <c:pt idx="74">
                  <c:v>5.1820977984409951E-4</c:v>
                </c:pt>
                <c:pt idx="75">
                  <c:v>5.5027768234550112E-4</c:v>
                </c:pt>
                <c:pt idx="76">
                  <c:v>5.8350058941988446E-4</c:v>
                </c:pt>
                <c:pt idx="77">
                  <c:v>6.1792051758684577E-4</c:v>
                </c:pt>
                <c:pt idx="78">
                  <c:v>6.5358106947634382E-4</c:v>
                </c:pt>
                <c:pt idx="79">
                  <c:v>6.9052736780025989E-4</c:v>
                </c:pt>
                <c:pt idx="80">
                  <c:v>7.2880598231960469E-4</c:v>
                </c:pt>
                <c:pt idx="81">
                  <c:v>7.6846484980740875E-4</c:v>
                </c:pt>
                <c:pt idx="82">
                  <c:v>8.0955318700734556E-4</c:v>
                </c:pt>
                <c:pt idx="83">
                  <c:v>8.521213965879521E-4</c:v>
                </c:pt>
                <c:pt idx="84">
                  <c:v>8.9622096609265703E-4</c:v>
                </c:pt>
                <c:pt idx="85">
                  <c:v>9.4190435988537771E-4</c:v>
                </c:pt>
                <c:pt idx="86">
                  <c:v>9.8922490409185685E-4</c:v>
                </c:pt>
                <c:pt idx="87">
                  <c:v>1.0382366645367447E-3</c:v>
                </c:pt>
                <c:pt idx="88">
                  <c:v>1.0889943176762185E-3</c:v>
                </c:pt>
                <c:pt idx="89">
                  <c:v>1.1415530145264263E-3</c:v>
                </c:pt>
                <c:pt idx="90">
                  <c:v>1.1959682375875939E-3</c:v>
                </c:pt>
                <c:pt idx="91">
                  <c:v>1.252295650763704E-3</c:v>
                </c:pt>
                <c:pt idx="92">
                  <c:v>1.3105909422780155E-3</c:v>
                </c:pt>
                <c:pt idx="93">
                  <c:v>1.370909660584205E-3</c:v>
                </c:pt>
                <c:pt idx="94">
                  <c:v>1.43330704327317E-3</c:v>
                </c:pt>
                <c:pt idx="95">
                  <c:v>1.4978378389755252E-3</c:v>
                </c:pt>
                <c:pt idx="96">
                  <c:v>1.5645561222598302E-3</c:v>
                </c:pt>
                <c:pt idx="97">
                  <c:v>1.633515101526456E-3</c:v>
                </c:pt>
                <c:pt idx="98">
                  <c:v>1.7047669198971501E-3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8F54-4AEC-8A74-0C7325B744F5}"/>
            </c:ext>
          </c:extLst>
        </c:ser>
        <c:ser>
          <c:idx val="23"/>
          <c:order val="23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bones'!$OR$4:$OR$104</c:f>
              <c:numCache>
                <c:formatCode>General</c:formatCode>
                <c:ptCount val="101"/>
                <c:pt idx="0">
                  <c:v>-5.0000000000000002E-5</c:v>
                </c:pt>
                <c:pt idx="1">
                  <c:v>-3.6697072106371883E-5</c:v>
                </c:pt>
                <c:pt idx="2">
                  <c:v>-2.6117706368216995E-5</c:v>
                </c:pt>
                <c:pt idx="3">
                  <c:v>-1.7988871869227772E-5</c:v>
                </c:pt>
                <c:pt idx="4">
                  <c:v>-1.2054163017670892E-5</c:v>
                </c:pt>
                <c:pt idx="5">
                  <c:v>-8.0731869251931404E-6</c:v>
                </c:pt>
                <c:pt idx="6">
                  <c:v>-5.8209619925290814E-6</c:v>
                </c:pt>
                <c:pt idx="7">
                  <c:v>-5.0873277021107346E-6</c:v>
                </c:pt>
                <c:pt idx="8">
                  <c:v>-5.6763656175791381E-6</c:v>
                </c:pt>
                <c:pt idx="9">
                  <c:v>-7.4058315901979693E-6</c:v>
                </c:pt>
                <c:pt idx="10">
                  <c:v>-1.0106599172168906E-5</c:v>
                </c:pt>
                <c:pt idx="11">
                  <c:v>-1.3622114236849072E-5</c:v>
                </c:pt>
                <c:pt idx="12">
                  <c:v>-1.7807860805870439E-5</c:v>
                </c:pt>
                <c:pt idx="13">
                  <c:v>-2.2530838083160863E-5</c:v>
                </c:pt>
                <c:pt idx="14">
                  <c:v>-2.766904869586768E-5</c:v>
                </c:pt>
                <c:pt idx="15">
                  <c:v>-3.3110998142182479E-5</c:v>
                </c:pt>
                <c:pt idx="16">
                  <c:v>-3.8755205446068412E-5</c:v>
                </c:pt>
                <c:pt idx="17">
                  <c:v>-4.4509725018889065E-5</c:v>
                </c:pt>
                <c:pt idx="18">
                  <c:v>-5.0291679727939384E-5</c:v>
                </c:pt>
                <c:pt idx="19">
                  <c:v>-5.6026805171879056E-5</c:v>
                </c:pt>
                <c:pt idx="20">
                  <c:v>-6.1649005163066174E-5</c:v>
                </c:pt>
                <c:pt idx="21">
                  <c:v>-6.7099918416795539E-5</c:v>
                </c:pt>
                <c:pt idx="22">
                  <c:v>-7.2328496447435952E-5</c:v>
                </c:pt>
                <c:pt idx="23">
                  <c:v>-7.7290592671471918E-5</c:v>
                </c:pt>
                <c:pt idx="24">
                  <c:v>-8.1948562717445078E-5</c:v>
                </c:pt>
                <c:pt idx="25">
                  <c:v>-8.6270875942799982E-5</c:v>
                </c:pt>
                <c:pt idx="26">
                  <c:v>-9.0231738157629527E-5</c:v>
                </c:pt>
                <c:pt idx="27">
                  <c:v>-9.3810725555324234E-5</c:v>
                </c:pt>
                <c:pt idx="28">
                  <c:v>-9.6992429850120649E-5</c:v>
                </c:pt>
                <c:pt idx="29">
                  <c:v>-9.9766114621556461E-5</c:v>
                </c:pt>
                <c:pt idx="30">
                  <c:v>-1.0212538286582252E-4</c:v>
                </c:pt>
                <c:pt idx="31">
                  <c:v>-1.0406785575401971E-4</c:v>
                </c:pt>
                <c:pt idx="32">
                  <c:v>-1.0559486259731601E-4</c:v>
                </c:pt>
                <c:pt idx="33">
                  <c:v>-1.0671114201900862E-4</c:v>
                </c:pt>
                <c:pt idx="34">
                  <c:v>-1.0742455433348421E-4</c:v>
                </c:pt>
                <c:pt idx="35">
                  <c:v>-1.0774580513208187E-4</c:v>
                </c:pt>
                <c:pt idx="36">
                  <c:v>-1.0768818007586217E-4</c:v>
                </c:pt>
                <c:pt idx="37">
                  <c:v>-1.0726729089527179E-4</c:v>
                </c:pt>
                <c:pt idx="38">
                  <c:v>-1.0650083259671413E-4</c:v>
                </c:pt>
                <c:pt idx="39">
                  <c:v>-1.0540835187602046E-4</c:v>
                </c:pt>
                <c:pt idx="40">
                  <c:v>-1.040110267388265E-4</c:v>
                </c:pt>
                <c:pt idx="41">
                  <c:v>-1.0233145732784212E-4</c:v>
                </c:pt>
                <c:pt idx="42">
                  <c:v>-1.0039346795703567E-4</c:v>
                </c:pt>
                <c:pt idx="43">
                  <c:v>-9.8221920352706027E-5</c:v>
                </c:pt>
                <c:pt idx="44">
                  <c:v>-9.5842538101467608E-5</c:v>
                </c:pt>
                <c:pt idx="45">
                  <c:v>-9.3281742305137758E-5</c:v>
                </c:pt>
                <c:pt idx="46">
                  <c:v>-9.0566498442513731E-5</c:v>
                </c:pt>
                <c:pt idx="47">
                  <c:v>-8.7724174438064622E-5</c:v>
                </c:pt>
                <c:pt idx="48">
                  <c:v>-8.4782409937518192E-5</c:v>
                </c:pt>
                <c:pt idx="49">
                  <c:v>-8.1768996790355708E-5</c:v>
                </c:pt>
                <c:pt idx="50">
                  <c:v>-7.8711770739200597E-5</c:v>
                </c:pt>
                <c:pt idx="51">
                  <c:v>-7.5638514316113159E-5</c:v>
                </c:pt>
                <c:pt idx="52">
                  <c:v>-7.2576870945792216E-5</c:v>
                </c:pt>
                <c:pt idx="53">
                  <c:v>-6.9554270255669804E-5</c:v>
                </c:pt>
                <c:pt idx="54">
                  <c:v>-6.6597864592910964E-5</c:v>
                </c:pt>
                <c:pt idx="55">
                  <c:v>-6.3734476748314597E-5</c:v>
                </c:pt>
                <c:pt idx="56">
                  <c:v>-6.0990558887129614E-5</c:v>
                </c:pt>
                <c:pt idx="57">
                  <c:v>-5.8392162686746859E-5</c:v>
                </c:pt>
                <c:pt idx="58">
                  <c:v>-5.5964920681315164E-5</c:v>
                </c:pt>
                <c:pt idx="59">
                  <c:v>-5.3734038813254183E-5</c:v>
                </c:pt>
                <c:pt idx="60">
                  <c:v>-5.1724300191649467E-5</c:v>
                </c:pt>
                <c:pt idx="61">
                  <c:v>-4.99600800575948E-5</c:v>
                </c:pt>
                <c:pt idx="62">
                  <c:v>-4.8465371956389962E-5</c:v>
                </c:pt>
                <c:pt idx="63">
                  <c:v>-4.7263825116649652E-5</c:v>
                </c:pt>
                <c:pt idx="64">
                  <c:v>-4.6378793036351867E-5</c:v>
                </c:pt>
                <c:pt idx="65">
                  <c:v>-4.5833393275737266E-5</c:v>
                </c:pt>
                <c:pt idx="66">
                  <c:v>-4.5650578457131836E-5</c:v>
                </c:pt>
                <c:pt idx="67">
                  <c:v>-4.5853218471696981E-5</c:v>
                </c:pt>
                <c:pt idx="68">
                  <c:v>-4.6464193893028207E-5</c:v>
                </c:pt>
                <c:pt idx="69">
                  <c:v>-4.7506500597698042E-5</c:v>
                </c:pt>
                <c:pt idx="70">
                  <c:v>-4.9003365592688743E-5</c:v>
                </c:pt>
                <c:pt idx="71">
                  <c:v>-5.0978374049729564E-5</c:v>
                </c:pt>
                <c:pt idx="72">
                  <c:v>-5.34556075465147E-5</c:v>
                </c:pt>
                <c:pt idx="73">
                  <c:v>-5.6459793514860485E-5</c:v>
                </c:pt>
                <c:pt idx="74">
                  <c:v>-6.0016465895736333E-5</c:v>
                </c:pt>
                <c:pt idx="75">
                  <c:v>-6.4152137001204128E-5</c:v>
                </c:pt>
                <c:pt idx="76">
                  <c:v>-6.8894480583262186E-5</c:v>
                </c:pt>
                <c:pt idx="77">
                  <c:v>-7.4272526109596084E-5</c:v>
                </c:pt>
                <c:pt idx="78">
                  <c:v>-8.0316864246219791E-5</c:v>
                </c:pt>
                <c:pt idx="79">
                  <c:v>-8.7059863547024559E-5</c:v>
                </c:pt>
                <c:pt idx="80">
                  <c:v>-9.4535898350238873E-5</c:v>
                </c:pt>
                <c:pt idx="81">
                  <c:v>-1.0278158788176237E-4</c:v>
                </c:pt>
                <c:pt idx="82">
                  <c:v>-1.1183604656543207E-4</c:v>
                </c:pt>
                <c:pt idx="83">
                  <c:v>-1.2174114554021372E-4</c:v>
                </c:pt>
                <c:pt idx="84">
                  <c:v>-1.3254178538415809E-4</c:v>
                </c:pt>
                <c:pt idx="85">
                  <c:v>-1.4428618004550352E-4</c:v>
                </c:pt>
                <c:pt idx="86">
                  <c:v>-1.5702615198041466E-4</c:v>
                </c:pt>
                <c:pt idx="87">
                  <c:v>-1.7081743849781299E-4</c:v>
                </c:pt>
                <c:pt idx="88">
                  <c:v>-1.8572000931103044E-4</c:v>
                </c:pt>
                <c:pt idx="89">
                  <c:v>-2.01798395296394E-4</c:v>
                </c:pt>
                <c:pt idx="90">
                  <c:v>-2.1912202845860121E-4</c:v>
                </c:pt>
                <c:pt idx="91">
                  <c:v>-2.3776559310327558E-4</c:v>
                </c:pt>
                <c:pt idx="92">
                  <c:v>-2.5780938821605155E-4</c:v>
                </c:pt>
                <c:pt idx="93">
                  <c:v>-2.7933970104886119E-4</c:v>
                </c:pt>
                <c:pt idx="94">
                  <c:v>-3.0244919191299276E-4</c:v>
                </c:pt>
                <c:pt idx="95">
                  <c:v>-3.2723729017903431E-4</c:v>
                </c:pt>
                <c:pt idx="96">
                  <c:v>-3.5381060148380382E-4</c:v>
                </c:pt>
                <c:pt idx="97">
                  <c:v>-3.8228332614410312E-4</c:v>
                </c:pt>
                <c:pt idx="98">
                  <c:v>-4.1277768877741176E-4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8F54-4AEC-8A74-0C7325B744F5}"/>
            </c:ext>
          </c:extLst>
        </c:ser>
        <c:ser>
          <c:idx val="24"/>
          <c:order val="24"/>
          <c:marker>
            <c:symbol val="none"/>
          </c:marker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bones'!$OS$4:$OS$104</c:f>
              <c:numCache>
                <c:formatCode>General</c:formatCode>
                <c:ptCount val="101"/>
                <c:pt idx="0">
                  <c:v>-2.0000000000000001E-4</c:v>
                </c:pt>
                <c:pt idx="1">
                  <c:v>-1.8078219239355101E-4</c:v>
                </c:pt>
                <c:pt idx="2">
                  <c:v>-1.654730729614629E-4</c:v>
                </c:pt>
                <c:pt idx="3">
                  <c:v>-1.5365071599629293E-4</c:v>
                </c:pt>
                <c:pt idx="4">
                  <c:v>-1.4492111551491713E-4</c:v>
                </c:pt>
                <c:pt idx="5">
                  <c:v>-1.3891707040526475E-4</c:v>
                </c:pt>
                <c:pt idx="6">
                  <c:v>-1.3529709058599399E-4</c:v>
                </c:pt>
                <c:pt idx="7">
                  <c:v>-1.33744324179109E-4</c:v>
                </c:pt>
                <c:pt idx="8">
                  <c:v>-1.3396550569551747E-4</c:v>
                </c:pt>
                <c:pt idx="9">
                  <c:v>-1.3568992523352988E-4</c:v>
                </c:pt>
                <c:pt idx="10">
                  <c:v>-1.3866841869029993E-4</c:v>
                </c:pt>
                <c:pt idx="11">
                  <c:v>-1.4267237898620534E-4</c:v>
                </c:pt>
                <c:pt idx="12">
                  <c:v>-1.4749278830217079E-4</c:v>
                </c:pt>
                <c:pt idx="13">
                  <c:v>-1.5293927132993142E-4</c:v>
                </c:pt>
                <c:pt idx="14">
                  <c:v>-1.5883916953523709E-4</c:v>
                </c:pt>
                <c:pt idx="15">
                  <c:v>-1.6503663643399892E-4</c:v>
                </c:pt>
                <c:pt idx="16">
                  <c:v>-1.7139175388137577E-4</c:v>
                </c:pt>
                <c:pt idx="17">
                  <c:v>-1.7777966937380238E-4</c:v>
                </c:pt>
                <c:pt idx="18">
                  <c:v>-1.8408975436395882E-4</c:v>
                </c:pt>
                <c:pt idx="19">
                  <c:v>-1.9022478358868102E-4</c:v>
                </c:pt>
                <c:pt idx="20">
                  <c:v>-1.9610013540981143E-4</c:v>
                </c:pt>
                <c:pt idx="21">
                  <c:v>-2.0164301316799238E-4</c:v>
                </c:pt>
                <c:pt idx="22">
                  <c:v>-2.0679168754939972E-4</c:v>
                </c:pt>
                <c:pt idx="23">
                  <c:v>-2.1149475996541778E-4</c:v>
                </c:pt>
                <c:pt idx="24">
                  <c:v>-2.157104469452542E-4</c:v>
                </c:pt>
                <c:pt idx="25">
                  <c:v>-2.1940588554149996E-4</c:v>
                </c:pt>
                <c:pt idx="26">
                  <c:v>-2.2255645974862326E-4</c:v>
                </c:pt>
                <c:pt idx="27">
                  <c:v>-2.2514514793441404E-4</c:v>
                </c:pt>
                <c:pt idx="28">
                  <c:v>-2.2716189128435866E-4</c:v>
                </c:pt>
                <c:pt idx="29">
                  <c:v>-2.2860298325896782E-4</c:v>
                </c:pt>
                <c:pt idx="30">
                  <c:v>-2.2947048006403452E-4</c:v>
                </c:pt>
                <c:pt idx="31">
                  <c:v>-2.2977163213383991E-4</c:v>
                </c:pt>
                <c:pt idx="32">
                  <c:v>-2.2951833662729882E-4</c:v>
                </c:pt>
                <c:pt idx="33">
                  <c:v>-2.2872661093704377E-4</c:v>
                </c:pt>
                <c:pt idx="34">
                  <c:v>-2.274160872114547E-4</c:v>
                </c:pt>
                <c:pt idx="35">
                  <c:v>-2.256095278896258E-4</c:v>
                </c:pt>
                <c:pt idx="36">
                  <c:v>-2.2333236224927685E-4</c:v>
                </c:pt>
                <c:pt idx="37">
                  <c:v>-2.2061224396760138E-4</c:v>
                </c:pt>
                <c:pt idx="38">
                  <c:v>-2.1747862969506034E-4</c:v>
                </c:pt>
                <c:pt idx="39">
                  <c:v>-2.1396237864211351E-4</c:v>
                </c:pt>
                <c:pt idx="40">
                  <c:v>-2.1009537317889557E-4</c:v>
                </c:pt>
                <c:pt idx="41">
                  <c:v>-2.0591016044783041E-4</c:v>
                </c:pt>
                <c:pt idx="42">
                  <c:v>-2.0143961498918654E-4</c:v>
                </c:pt>
                <c:pt idx="43">
                  <c:v>-1.9671662237957661E-4</c:v>
                </c:pt>
                <c:pt idx="44">
                  <c:v>-1.9177378388338922E-4</c:v>
                </c:pt>
                <c:pt idx="45">
                  <c:v>-1.8664314211718503E-4</c:v>
                </c:pt>
                <c:pt idx="46">
                  <c:v>-1.8135592772699499E-4</c:v>
                </c:pt>
                <c:pt idx="47">
                  <c:v>-1.7594232707860078E-4</c:v>
                </c:pt>
                <c:pt idx="48">
                  <c:v>-1.7043127096072597E-4</c:v>
                </c:pt>
                <c:pt idx="49">
                  <c:v>-1.6485024430119553E-4</c:v>
                </c:pt>
                <c:pt idx="50">
                  <c:v>-1.5922511689599934E-4</c:v>
                </c:pt>
                <c:pt idx="51">
                  <c:v>-1.5357999515133088E-4</c:v>
                </c:pt>
                <c:pt idx="52">
                  <c:v>-1.4793709483856889E-4</c:v>
                </c:pt>
                <c:pt idx="53">
                  <c:v>-1.4231663486215297E-4</c:v>
                </c:pt>
                <c:pt idx="54">
                  <c:v>-1.3673675204046534E-4</c:v>
                </c:pt>
                <c:pt idx="55">
                  <c:v>-1.3121343689959154E-4</c:v>
                </c:pt>
                <c:pt idx="56">
                  <c:v>-1.2576049048009715E-4</c:v>
                </c:pt>
                <c:pt idx="57">
                  <c:v>-1.203895021566463E-4</c:v>
                </c:pt>
                <c:pt idx="58">
                  <c:v>-1.1510984847065928E-4</c:v>
                </c:pt>
                <c:pt idx="59">
                  <c:v>-1.0992871297584345E-4</c:v>
                </c:pt>
                <c:pt idx="60">
                  <c:v>-1.0485112709669983E-4</c:v>
                </c:pt>
                <c:pt idx="61">
                  <c:v>-9.9880031999969541E-5</c:v>
                </c:pt>
                <c:pt idx="62">
                  <c:v>-9.50163614789828E-5</c:v>
                </c:pt>
                <c:pt idx="63">
                  <c:v>-9.0259145851022019E-5</c:v>
                </c:pt>
                <c:pt idx="64">
                  <c:v>-8.560563686753594E-5</c:v>
                </c:pt>
                <c:pt idx="65">
                  <c:v>-8.1051453637384039E-5</c:v>
                </c:pt>
                <c:pt idx="66">
                  <c:v>-7.6590749562950334E-5</c:v>
                </c:pt>
                <c:pt idx="67">
                  <c:v>-7.2216400289245192E-5</c:v>
                </c:pt>
                <c:pt idx="68">
                  <c:v>-6.7920212665928365E-5</c:v>
                </c:pt>
                <c:pt idx="69">
                  <c:v>-6.3693154722255192E-5</c:v>
                </c:pt>
                <c:pt idx="70">
                  <c:v>-5.9525606655025338E-5</c:v>
                </c:pt>
                <c:pt idx="71">
                  <c:v>-5.5407632829390744E-5</c:v>
                </c:pt>
                <c:pt idx="72">
                  <c:v>-5.1329274792667837E-5</c:v>
                </c:pt>
                <c:pt idx="73">
                  <c:v>-4.7280865301064682E-5</c:v>
                </c:pt>
                <c:pt idx="74">
                  <c:v>-4.3253363359354067E-5</c:v>
                </c:pt>
                <c:pt idx="75">
                  <c:v>-3.9238710273489065E-5</c:v>
                </c:pt>
                <c:pt idx="76">
                  <c:v>-3.5230206716156291E-5</c:v>
                </c:pt>
                <c:pt idx="77">
                  <c:v>-3.1222910805242364E-5</c:v>
                </c:pt>
                <c:pt idx="78">
                  <c:v>-2.7214057195342796E-5</c:v>
                </c:pt>
                <c:pt idx="79">
                  <c:v>-2.3203497182052894E-5</c:v>
                </c:pt>
                <c:pt idx="80">
                  <c:v>-1.919415981938458E-5</c:v>
                </c:pt>
                <c:pt idx="81">
                  <c:v>-1.5192534049908408E-5</c:v>
                </c:pt>
                <c:pt idx="82">
                  <c:v>-1.1209171848055975E-5</c:v>
                </c:pt>
                <c:pt idx="83">
                  <c:v>-7.259212376233183E-6</c:v>
                </c:pt>
                <c:pt idx="84">
                  <c:v>-3.362927153840843E-6</c:v>
                </c:pt>
                <c:pt idx="85">
                  <c:v>4.5371376054671015E-7</c:v>
                </c:pt>
                <c:pt idx="86">
                  <c:v>4.1584545744174516E-6</c:v>
                </c:pt>
                <c:pt idx="87">
                  <c:v>7.7121455532661325E-6</c:v>
                </c:pt>
                <c:pt idx="88">
                  <c:v>1.1068113799757821E-5</c:v>
                </c:pt>
                <c:pt idx="89">
                  <c:v>1.417151302001793E-5</c:v>
                </c:pt>
                <c:pt idx="90">
                  <c:v>1.69586522768553E-5</c:v>
                </c:pt>
                <c:pt idx="91">
                  <c:v>1.9356303730096814E-5</c:v>
                </c:pt>
                <c:pt idx="92">
                  <c:v>2.1280989363898437E-5</c:v>
                </c:pt>
                <c:pt idx="93">
                  <c:v>2.2638246701343635E-5</c:v>
                </c:pt>
                <c:pt idx="94">
                  <c:v>2.332187350583738E-5</c:v>
                </c:pt>
                <c:pt idx="95">
                  <c:v>2.3213151469708178E-5</c:v>
                </c:pt>
                <c:pt idx="96">
                  <c:v>2.2180048889799091E-5</c:v>
                </c:pt>
                <c:pt idx="97">
                  <c:v>2.0076402330175281E-5</c:v>
                </c:pt>
                <c:pt idx="98">
                  <c:v>1.6741077271866742E-5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8F54-4AEC-8A74-0C7325B744F5}"/>
            </c:ext>
          </c:extLst>
        </c:ser>
        <c:ser>
          <c:idx val="25"/>
          <c:order val="25"/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fresh bones'!$OX$4:$OX$104</c:f>
                <c:numCache>
                  <c:formatCode>General</c:formatCode>
                  <c:ptCount val="101"/>
                  <c:pt idx="0">
                    <c:v>4.6374623608025378E-4</c:v>
                  </c:pt>
                  <c:pt idx="1">
                    <c:v>4.8904692787833019E-4</c:v>
                  </c:pt>
                  <c:pt idx="2">
                    <c:v>5.1247222292709804E-4</c:v>
                  </c:pt>
                  <c:pt idx="3">
                    <c:v>5.3319406986576656E-4</c:v>
                  </c:pt>
                  <c:pt idx="4">
                    <c:v>5.508464276202295E-4</c:v>
                  </c:pt>
                  <c:pt idx="5">
                    <c:v>5.6533864352178878E-4</c:v>
                  </c:pt>
                  <c:pt idx="6">
                    <c:v>5.7674166490426226E-4</c:v>
                  </c:pt>
                  <c:pt idx="7">
                    <c:v>5.8521898479924137E-4</c:v>
                  </c:pt>
                  <c:pt idx="8">
                    <c:v>5.9098456709532309E-4</c:v>
                  </c:pt>
                  <c:pt idx="9">
                    <c:v>5.9427709594869912E-4</c:v>
                  </c:pt>
                  <c:pt idx="10">
                    <c:v>5.9534421970368681E-4</c:v>
                  </c:pt>
                  <c:pt idx="11">
                    <c:v>5.9443299876064178E-4</c:v>
                  </c:pt>
                  <c:pt idx="12">
                    <c:v>5.9178424900547947E-4</c:v>
                  </c:pt>
                  <c:pt idx="13">
                    <c:v>5.8762934500496079E-4</c:v>
                  </c:pt>
                  <c:pt idx="14">
                    <c:v>5.821885688575369E-4</c:v>
                  </c:pt>
                  <c:pt idx="15">
                    <c:v>5.7567040850754964E-4</c:v>
                  </c:pt>
                  <c:pt idx="16">
                    <c:v>5.6827140738171242E-4</c:v>
                  </c:pt>
                  <c:pt idx="17">
                    <c:v>5.601762938197396E-4</c:v>
                  </c:pt>
                  <c:pt idx="18">
                    <c:v>5.5155820240984535E-4</c:v>
                  </c:pt>
                  <c:pt idx="19">
                    <c:v>5.4257885711276449E-4</c:v>
                  </c:pt>
                  <c:pt idx="20">
                    <c:v>5.3338862850262157E-4</c:v>
                  </c:pt>
                  <c:pt idx="21">
                    <c:v>5.2412641119207787E-4</c:v>
                  </c:pt>
                  <c:pt idx="22">
                    <c:v>5.1491929669746637E-4</c:v>
                  </c:pt>
                  <c:pt idx="23">
                    <c:v>5.0588204407240429E-4</c:v>
                  </c:pt>
                  <c:pt idx="24">
                    <c:v>4.971163766616406E-4</c:v>
                  </c:pt>
                  <c:pt idx="25">
                    <c:v>4.8871015814930632E-4</c:v>
                  </c:pt>
                  <c:pt idx="26">
                    <c:v>4.8073652344103308E-4</c:v>
                  </c:pt>
                  <c:pt idx="27">
                    <c:v>4.7325305767261715E-4</c:v>
                  </c:pt>
                  <c:pt idx="28">
                    <c:v>4.6630112712183857E-4</c:v>
                  </c:pt>
                  <c:pt idx="29">
                    <c:v>4.5990546646874436E-4</c:v>
                  </c:pt>
                  <c:pt idx="30">
                    <c:v>4.5407411602449102E-4</c:v>
                  </c:pt>
                  <c:pt idx="31">
                    <c:v>4.4879878013331866E-4</c:v>
                  </c:pt>
                  <c:pt idx="32">
                    <c:v>4.4405564586281874E-4</c:v>
                  </c:pt>
                  <c:pt idx="33">
                    <c:v>4.3980666319590504E-4</c:v>
                  </c:pt>
                  <c:pt idx="34">
                    <c:v>4.360012493963954E-4</c:v>
                  </c:pt>
                  <c:pt idx="35">
                    <c:v>4.3257834645782974E-4</c:v>
                  </c:pt>
                  <c:pt idx="36">
                    <c:v>4.2946873604783294E-4</c:v>
                  </c:pt>
                  <c:pt idx="37">
                    <c:v>4.2659750375699643E-4</c:v>
                  </c:pt>
                  <c:pt idx="38">
                    <c:v>4.2388654413030771E-4</c:v>
                  </c:pt>
                  <c:pt idx="39">
                    <c:v>4.2125700823261616E-4</c:v>
                  </c:pt>
                  <c:pt idx="40">
                    <c:v>4.1863161332351224E-4</c:v>
                  </c:pt>
                  <c:pt idx="41">
                    <c:v>4.1593675600215074E-4</c:v>
                  </c:pt>
                  <c:pt idx="42">
                    <c:v>4.1310439257747521E-4</c:v>
                  </c:pt>
                  <c:pt idx="43">
                    <c:v>4.1007367082855818E-4</c:v>
                  </c:pt>
                  <c:pt idx="44">
                    <c:v>4.0679231411548688E-4</c:v>
                  </c:pt>
                  <c:pt idx="45">
                    <c:v>4.0321777127480708E-4</c:v>
                  </c:pt>
                  <c:pt idx="46">
                    <c:v>3.9931815388739172E-4</c:v>
                  </c:pt>
                  <c:pt idx="47">
                    <c:v>3.9507298678411867E-4</c:v>
                  </c:pt>
                  <c:pt idx="48">
                    <c:v>3.9047379868734154E-4</c:v>
                  </c:pt>
                  <c:pt idx="49">
                    <c:v>3.8552457829192741E-4</c:v>
                  </c:pt>
                  <c:pt idx="50">
                    <c:v>3.8024211734231505E-4</c:v>
                  </c:pt>
                  <c:pt idx="51">
                    <c:v>3.7465625661890143E-4</c:v>
                  </c:pt>
                  <c:pt idx="52">
                    <c:v>3.6881004323323276E-4</c:v>
                  </c:pt>
                  <c:pt idx="53">
                    <c:v>3.6275979807088427E-4</c:v>
                  </c:pt>
                  <c:pt idx="54">
                    <c:v>3.5657508032588308E-4</c:v>
                  </c:pt>
                  <c:pt idx="55">
                    <c:v>3.5033852160847885E-4</c:v>
                  </c:pt>
                  <c:pt idx="56">
                    <c:v>3.44145485175977E-4</c:v>
                  </c:pt>
                  <c:pt idx="57">
                    <c:v>3.3810348727845643E-4</c:v>
                  </c:pt>
                  <c:pt idx="58">
                    <c:v>3.3233129957326593E-4</c:v>
                  </c:pt>
                  <c:pt idx="59">
                    <c:v>3.2695763810214004E-4</c:v>
                  </c:pt>
                  <c:pt idx="60">
                    <c:v>3.2211934182792967E-4</c:v>
                  </c:pt>
                  <c:pt idx="61">
                    <c:v>3.1795896065459246E-4</c:v>
                  </c:pt>
                  <c:pt idx="62">
                    <c:v>3.1462171815562238E-4</c:v>
                  </c:pt>
                  <c:pt idx="63">
                    <c:v>3.122518938677147E-4</c:v>
                  </c:pt>
                  <c:pt idx="64">
                    <c:v>3.1098878169665288E-4</c:v>
                  </c:pt>
                  <c:pt idx="65">
                    <c:v>3.1096250894854506E-4</c:v>
                  </c:pt>
                  <c:pt idx="66">
                    <c:v>3.122901136225157E-4</c:v>
                  </c:pt>
                  <c:pt idx="67">
                    <c:v>3.1507233510872398E-4</c:v>
                  </c:pt>
                  <c:pt idx="68">
                    <c:v>3.193915394232851E-4</c:v>
                  </c:pt>
                  <c:pt idx="69">
                    <c:v>3.2531106219324204E-4</c:v>
                  </c:pt>
                  <c:pt idx="70">
                    <c:v>3.3287603426246875E-4</c:v>
                  </c:pt>
                  <c:pt idx="71">
                    <c:v>3.4211551152137169E-4</c:v>
                  </c:pt>
                  <c:pt idx="72">
                    <c:v>3.5304552895548561E-4</c:v>
                  </c:pt>
                  <c:pt idx="73">
                    <c:v>3.6567258944212065E-4</c:v>
                  </c:pt>
                  <c:pt idx="74">
                    <c:v>3.7999709677845388E-4</c:v>
                  </c:pt>
                  <c:pt idx="75">
                    <c:v>3.9601633149620224E-4</c:v>
                  </c:pt>
                  <c:pt idx="76">
                    <c:v>4.137267085116106E-4</c:v>
                  </c:pt>
                  <c:pt idx="77">
                    <c:v>4.3312520673311947E-4</c:v>
                  </c:pt>
                  <c:pt idx="78">
                    <c:v>4.542099923688947E-4</c:v>
                  </c:pt>
                  <c:pt idx="79">
                    <c:v>4.7698035493451717E-4</c:v>
                  </c:pt>
                  <c:pt idx="80">
                    <c:v>5.014361357680194E-4</c:v>
                  </c:pt>
                  <c:pt idx="81">
                    <c:v>5.275768589047727E-4</c:v>
                  </c:pt>
                  <c:pt idx="82">
                    <c:v>5.5540078218921244E-4</c:v>
                  </c:pt>
                  <c:pt idx="83">
                    <c:v>5.8490408119508648E-4</c:v>
                  </c:pt>
                  <c:pt idx="84">
                    <c:v>6.1608036706374992E-4</c:v>
                  </c:pt>
                  <c:pt idx="85">
                    <c:v>6.4892072702221911E-4</c:v>
                  </c:pt>
                  <c:pt idx="86">
                    <c:v>6.8341446662778516E-4</c:v>
                  </c:pt>
                  <c:pt idx="87">
                    <c:v>7.1955072774014365E-4</c:v>
                  </c:pt>
                  <c:pt idx="88">
                    <c:v>7.5732115662932142E-4</c:v>
                  </c:pt>
                  <c:pt idx="89">
                    <c:v>7.9672380211328784E-4</c:v>
                  </c:pt>
                  <c:pt idx="90">
                    <c:v>8.3776843259763753E-4</c:v>
                  </c:pt>
                  <c:pt idx="91">
                    <c:v>8.8048347038157109E-4</c:v>
                  </c:pt>
                  <c:pt idx="92">
                    <c:v>9.2492474689293686E-4</c:v>
                  </c:pt>
                  <c:pt idx="93">
                    <c:v>9.7118627676239856E-4</c:v>
                  </c:pt>
                  <c:pt idx="94">
                    <c:v>1.0194132224037443E-3</c:v>
                  </c:pt>
                  <c:pt idx="95">
                    <c:v>1.0698171617740866E-3</c:v>
                  </c:pt>
                  <c:pt idx="96">
                    <c:v>1.1226936655240271E-3</c:v>
                  </c:pt>
                  <c:pt idx="97">
                    <c:v>1.1784420201934767E-3</c:v>
                  </c:pt>
                  <c:pt idx="98">
                    <c:v>1.2375866885490079E-3</c:v>
                  </c:pt>
                </c:numCache>
              </c:numRef>
            </c:plus>
            <c:minus>
              <c:numRef>
                <c:f>'Data fresh bones'!$OX$4:$OX$104</c:f>
                <c:numCache>
                  <c:formatCode>General</c:formatCode>
                  <c:ptCount val="101"/>
                  <c:pt idx="0">
                    <c:v>4.6374623608025378E-4</c:v>
                  </c:pt>
                  <c:pt idx="1">
                    <c:v>4.8904692787833019E-4</c:v>
                  </c:pt>
                  <c:pt idx="2">
                    <c:v>5.1247222292709804E-4</c:v>
                  </c:pt>
                  <c:pt idx="3">
                    <c:v>5.3319406986576656E-4</c:v>
                  </c:pt>
                  <c:pt idx="4">
                    <c:v>5.508464276202295E-4</c:v>
                  </c:pt>
                  <c:pt idx="5">
                    <c:v>5.6533864352178878E-4</c:v>
                  </c:pt>
                  <c:pt idx="6">
                    <c:v>5.7674166490426226E-4</c:v>
                  </c:pt>
                  <c:pt idx="7">
                    <c:v>5.8521898479924137E-4</c:v>
                  </c:pt>
                  <c:pt idx="8">
                    <c:v>5.9098456709532309E-4</c:v>
                  </c:pt>
                  <c:pt idx="9">
                    <c:v>5.9427709594869912E-4</c:v>
                  </c:pt>
                  <c:pt idx="10">
                    <c:v>5.9534421970368681E-4</c:v>
                  </c:pt>
                  <c:pt idx="11">
                    <c:v>5.9443299876064178E-4</c:v>
                  </c:pt>
                  <c:pt idx="12">
                    <c:v>5.9178424900547947E-4</c:v>
                  </c:pt>
                  <c:pt idx="13">
                    <c:v>5.8762934500496079E-4</c:v>
                  </c:pt>
                  <c:pt idx="14">
                    <c:v>5.821885688575369E-4</c:v>
                  </c:pt>
                  <c:pt idx="15">
                    <c:v>5.7567040850754964E-4</c:v>
                  </c:pt>
                  <c:pt idx="16">
                    <c:v>5.6827140738171242E-4</c:v>
                  </c:pt>
                  <c:pt idx="17">
                    <c:v>5.601762938197396E-4</c:v>
                  </c:pt>
                  <c:pt idx="18">
                    <c:v>5.5155820240984535E-4</c:v>
                  </c:pt>
                  <c:pt idx="19">
                    <c:v>5.4257885711276449E-4</c:v>
                  </c:pt>
                  <c:pt idx="20">
                    <c:v>5.3338862850262157E-4</c:v>
                  </c:pt>
                  <c:pt idx="21">
                    <c:v>5.2412641119207787E-4</c:v>
                  </c:pt>
                  <c:pt idx="22">
                    <c:v>5.1491929669746637E-4</c:v>
                  </c:pt>
                  <c:pt idx="23">
                    <c:v>5.0588204407240429E-4</c:v>
                  </c:pt>
                  <c:pt idx="24">
                    <c:v>4.971163766616406E-4</c:v>
                  </c:pt>
                  <c:pt idx="25">
                    <c:v>4.8871015814930632E-4</c:v>
                  </c:pt>
                  <c:pt idx="26">
                    <c:v>4.8073652344103308E-4</c:v>
                  </c:pt>
                  <c:pt idx="27">
                    <c:v>4.7325305767261715E-4</c:v>
                  </c:pt>
                  <c:pt idx="28">
                    <c:v>4.6630112712183857E-4</c:v>
                  </c:pt>
                  <c:pt idx="29">
                    <c:v>4.5990546646874436E-4</c:v>
                  </c:pt>
                  <c:pt idx="30">
                    <c:v>4.5407411602449102E-4</c:v>
                  </c:pt>
                  <c:pt idx="31">
                    <c:v>4.4879878013331866E-4</c:v>
                  </c:pt>
                  <c:pt idx="32">
                    <c:v>4.4405564586281874E-4</c:v>
                  </c:pt>
                  <c:pt idx="33">
                    <c:v>4.3980666319590504E-4</c:v>
                  </c:pt>
                  <c:pt idx="34">
                    <c:v>4.360012493963954E-4</c:v>
                  </c:pt>
                  <c:pt idx="35">
                    <c:v>4.3257834645782974E-4</c:v>
                  </c:pt>
                  <c:pt idx="36">
                    <c:v>4.2946873604783294E-4</c:v>
                  </c:pt>
                  <c:pt idx="37">
                    <c:v>4.2659750375699643E-4</c:v>
                  </c:pt>
                  <c:pt idx="38">
                    <c:v>4.2388654413030771E-4</c:v>
                  </c:pt>
                  <c:pt idx="39">
                    <c:v>4.2125700823261616E-4</c:v>
                  </c:pt>
                  <c:pt idx="40">
                    <c:v>4.1863161332351224E-4</c:v>
                  </c:pt>
                  <c:pt idx="41">
                    <c:v>4.1593675600215074E-4</c:v>
                  </c:pt>
                  <c:pt idx="42">
                    <c:v>4.1310439257747521E-4</c:v>
                  </c:pt>
                  <c:pt idx="43">
                    <c:v>4.1007367082855818E-4</c:v>
                  </c:pt>
                  <c:pt idx="44">
                    <c:v>4.0679231411548688E-4</c:v>
                  </c:pt>
                  <c:pt idx="45">
                    <c:v>4.0321777127480708E-4</c:v>
                  </c:pt>
                  <c:pt idx="46">
                    <c:v>3.9931815388739172E-4</c:v>
                  </c:pt>
                  <c:pt idx="47">
                    <c:v>3.9507298678411867E-4</c:v>
                  </c:pt>
                  <c:pt idx="48">
                    <c:v>3.9047379868734154E-4</c:v>
                  </c:pt>
                  <c:pt idx="49">
                    <c:v>3.8552457829192741E-4</c:v>
                  </c:pt>
                  <c:pt idx="50">
                    <c:v>3.8024211734231505E-4</c:v>
                  </c:pt>
                  <c:pt idx="51">
                    <c:v>3.7465625661890143E-4</c:v>
                  </c:pt>
                  <c:pt idx="52">
                    <c:v>3.6881004323323276E-4</c:v>
                  </c:pt>
                  <c:pt idx="53">
                    <c:v>3.6275979807088427E-4</c:v>
                  </c:pt>
                  <c:pt idx="54">
                    <c:v>3.5657508032588308E-4</c:v>
                  </c:pt>
                  <c:pt idx="55">
                    <c:v>3.5033852160847885E-4</c:v>
                  </c:pt>
                  <c:pt idx="56">
                    <c:v>3.44145485175977E-4</c:v>
                  </c:pt>
                  <c:pt idx="57">
                    <c:v>3.3810348727845643E-4</c:v>
                  </c:pt>
                  <c:pt idx="58">
                    <c:v>3.3233129957326593E-4</c:v>
                  </c:pt>
                  <c:pt idx="59">
                    <c:v>3.2695763810214004E-4</c:v>
                  </c:pt>
                  <c:pt idx="60">
                    <c:v>3.2211934182792967E-4</c:v>
                  </c:pt>
                  <c:pt idx="61">
                    <c:v>3.1795896065459246E-4</c:v>
                  </c:pt>
                  <c:pt idx="62">
                    <c:v>3.1462171815562238E-4</c:v>
                  </c:pt>
                  <c:pt idx="63">
                    <c:v>3.122518938677147E-4</c:v>
                  </c:pt>
                  <c:pt idx="64">
                    <c:v>3.1098878169665288E-4</c:v>
                  </c:pt>
                  <c:pt idx="65">
                    <c:v>3.1096250894854506E-4</c:v>
                  </c:pt>
                  <c:pt idx="66">
                    <c:v>3.122901136225157E-4</c:v>
                  </c:pt>
                  <c:pt idx="67">
                    <c:v>3.1507233510872398E-4</c:v>
                  </c:pt>
                  <c:pt idx="68">
                    <c:v>3.193915394232851E-4</c:v>
                  </c:pt>
                  <c:pt idx="69">
                    <c:v>3.2531106219324204E-4</c:v>
                  </c:pt>
                  <c:pt idx="70">
                    <c:v>3.3287603426246875E-4</c:v>
                  </c:pt>
                  <c:pt idx="71">
                    <c:v>3.4211551152137169E-4</c:v>
                  </c:pt>
                  <c:pt idx="72">
                    <c:v>3.5304552895548561E-4</c:v>
                  </c:pt>
                  <c:pt idx="73">
                    <c:v>3.6567258944212065E-4</c:v>
                  </c:pt>
                  <c:pt idx="74">
                    <c:v>3.7999709677845388E-4</c:v>
                  </c:pt>
                  <c:pt idx="75">
                    <c:v>3.9601633149620224E-4</c:v>
                  </c:pt>
                  <c:pt idx="76">
                    <c:v>4.137267085116106E-4</c:v>
                  </c:pt>
                  <c:pt idx="77">
                    <c:v>4.3312520673311947E-4</c:v>
                  </c:pt>
                  <c:pt idx="78">
                    <c:v>4.542099923688947E-4</c:v>
                  </c:pt>
                  <c:pt idx="79">
                    <c:v>4.7698035493451717E-4</c:v>
                  </c:pt>
                  <c:pt idx="80">
                    <c:v>5.014361357680194E-4</c:v>
                  </c:pt>
                  <c:pt idx="81">
                    <c:v>5.275768589047727E-4</c:v>
                  </c:pt>
                  <c:pt idx="82">
                    <c:v>5.5540078218921244E-4</c:v>
                  </c:pt>
                  <c:pt idx="83">
                    <c:v>5.8490408119508648E-4</c:v>
                  </c:pt>
                  <c:pt idx="84">
                    <c:v>6.1608036706374992E-4</c:v>
                  </c:pt>
                  <c:pt idx="85">
                    <c:v>6.4892072702221911E-4</c:v>
                  </c:pt>
                  <c:pt idx="86">
                    <c:v>6.8341446662778516E-4</c:v>
                  </c:pt>
                  <c:pt idx="87">
                    <c:v>7.1955072774014365E-4</c:v>
                  </c:pt>
                  <c:pt idx="88">
                    <c:v>7.5732115662932142E-4</c:v>
                  </c:pt>
                  <c:pt idx="89">
                    <c:v>7.9672380211328784E-4</c:v>
                  </c:pt>
                  <c:pt idx="90">
                    <c:v>8.3776843259763753E-4</c:v>
                  </c:pt>
                  <c:pt idx="91">
                    <c:v>8.8048347038157109E-4</c:v>
                  </c:pt>
                  <c:pt idx="92">
                    <c:v>9.2492474689293686E-4</c:v>
                  </c:pt>
                  <c:pt idx="93">
                    <c:v>9.7118627676239856E-4</c:v>
                  </c:pt>
                  <c:pt idx="94">
                    <c:v>1.0194132224037443E-3</c:v>
                  </c:pt>
                  <c:pt idx="95">
                    <c:v>1.0698171617740866E-3</c:v>
                  </c:pt>
                  <c:pt idx="96">
                    <c:v>1.1226936655240271E-3</c:v>
                  </c:pt>
                  <c:pt idx="97">
                    <c:v>1.1784420201934767E-3</c:v>
                  </c:pt>
                  <c:pt idx="98">
                    <c:v>1.2375866885490079E-3</c:v>
                  </c:pt>
                </c:numCache>
              </c:numRef>
            </c:minus>
          </c:errBars>
          <c:xVal>
            <c:numRef>
              <c:f>'Data fresh bones'!$NT$4:$NT$104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bones'!$OT$4:$OT$104</c:f>
              <c:numCache>
                <c:formatCode>General</c:formatCode>
                <c:ptCount val="101"/>
                <c:pt idx="0">
                  <c:v>-1.0104000000000004E-4</c:v>
                </c:pt>
                <c:pt idx="1">
                  <c:v>-1.1361373905210456E-4</c:v>
                </c:pt>
                <c:pt idx="2">
                  <c:v>-1.2488357689475837E-4</c:v>
                </c:pt>
                <c:pt idx="3">
                  <c:v>-1.3491838093630215E-4</c:v>
                </c:pt>
                <c:pt idx="4">
                  <c:v>-1.4378470636676371E-4</c:v>
                </c:pt>
                <c:pt idx="5">
                  <c:v>-1.5154683844682875E-4</c:v>
                </c:pt>
                <c:pt idx="6">
                  <c:v>-1.5826683462870873E-4</c:v>
                </c:pt>
                <c:pt idx="7">
                  <c:v>-1.6400456650890471E-4</c:v>
                </c:pt>
                <c:pt idx="8">
                  <c:v>-1.6881776161286791E-4</c:v>
                </c:pt>
                <c:pt idx="9">
                  <c:v>-1.7276204501155692E-4</c:v>
                </c:pt>
                <c:pt idx="10">
                  <c:v>-1.758909807698907E-4</c:v>
                </c:pt>
                <c:pt idx="11">
                  <c:v>-1.7825611322709923E-4</c:v>
                </c:pt>
                <c:pt idx="12">
                  <c:v>-1.7990700810896921E-4</c:v>
                </c:pt>
                <c:pt idx="13">
                  <c:v>-1.8089129347198719E-4</c:v>
                </c:pt>
                <c:pt idx="14">
                  <c:v>-1.8125470047937925E-4</c:v>
                </c:pt>
                <c:pt idx="15">
                  <c:v>-1.8104110400904633E-4</c:v>
                </c:pt>
                <c:pt idx="16">
                  <c:v>-1.8029256309339697E-4</c:v>
                </c:pt>
                <c:pt idx="17">
                  <c:v>-1.7904936119107556E-4</c:v>
                </c:pt>
                <c:pt idx="18">
                  <c:v>-1.7735004629058804E-4</c:v>
                </c:pt>
                <c:pt idx="19">
                  <c:v>-1.7523147084582333E-4</c:v>
                </c:pt>
                <c:pt idx="20">
                  <c:v>-1.7272883154347181E-4</c:v>
                </c:pt>
                <c:pt idx="21">
                  <c:v>-1.698757089023396E-4</c:v>
                </c:pt>
                <c:pt idx="22">
                  <c:v>-1.6670410670455987E-4</c:v>
                </c:pt>
                <c:pt idx="23">
                  <c:v>-1.6324449125870044E-4</c:v>
                </c:pt>
                <c:pt idx="24">
                  <c:v>-1.5952583049476797E-4</c:v>
                </c:pt>
                <c:pt idx="25">
                  <c:v>-1.5557563289110798E-4</c:v>
                </c:pt>
                <c:pt idx="26">
                  <c:v>-1.5141998623320271E-4</c:v>
                </c:pt>
                <c:pt idx="27">
                  <c:v>-1.4708359620436339E-4</c:v>
                </c:pt>
                <c:pt idx="28">
                  <c:v>-1.4258982480832173E-4</c:v>
                </c:pt>
                <c:pt idx="29">
                  <c:v>-1.3796072862371493E-4</c:v>
                </c:pt>
                <c:pt idx="30">
                  <c:v>-1.3321709689046921E-4</c:v>
                </c:pt>
                <c:pt idx="31">
                  <c:v>-1.2837848942807956E-4</c:v>
                </c:pt>
                <c:pt idx="32">
                  <c:v>-1.2346327438578439E-4</c:v>
                </c:pt>
                <c:pt idx="33">
                  <c:v>-1.184886658246391E-4</c:v>
                </c:pt>
                <c:pt idx="34">
                  <c:v>-1.1347076113148402E-4</c:v>
                </c:pt>
                <c:pt idx="35">
                  <c:v>-1.0842457826481012E-4</c:v>
                </c:pt>
                <c:pt idx="36">
                  <c:v>-1.0336409283252038E-4</c:v>
                </c:pt>
                <c:pt idx="37">
                  <c:v>-9.8302275001588404E-5</c:v>
                </c:pt>
                <c:pt idx="38">
                  <c:v>-9.3251126239612383E-5</c:v>
                </c:pt>
                <c:pt idx="39">
                  <c:v>-8.822171588826705E-5</c:v>
                </c:pt>
                <c:pt idx="40">
                  <c:v>-8.3224217568650841E-5</c:v>
                </c:pt>
                <c:pt idx="41">
                  <c:v>-7.8267945418529611E-5</c:v>
                </c:pt>
                <c:pt idx="42">
                  <c:v>-7.3361390161477946E-5</c:v>
                </c:pt>
                <c:pt idx="43">
                  <c:v>-6.8512255007915402E-5</c:v>
                </c:pt>
                <c:pt idx="44">
                  <c:v>-6.3727491388041498E-5</c:v>
                </c:pt>
                <c:pt idx="45">
                  <c:v>-5.9013334516662687E-5</c:v>
                </c:pt>
                <c:pt idx="46">
                  <c:v>-5.4375338789922027E-5</c:v>
                </c:pt>
                <c:pt idx="47">
                  <c:v>-4.9818413013920593E-5</c:v>
                </c:pt>
                <c:pt idx="48">
                  <c:v>-4.5346855465236812E-5</c:v>
                </c:pt>
                <c:pt idx="49">
                  <c:v>-4.0964388783341407E-5</c:v>
                </c:pt>
                <c:pt idx="50">
                  <c:v>-3.6674194694911717E-5</c:v>
                </c:pt>
                <c:pt idx="51">
                  <c:v>-3.2478948570040668E-5</c:v>
                </c:pt>
                <c:pt idx="52">
                  <c:v>-2.8380853810338161E-5</c:v>
                </c:pt>
                <c:pt idx="53">
                  <c:v>-2.4381676068936601E-5</c:v>
                </c:pt>
                <c:pt idx="54">
                  <c:v>-2.0482777302389139E-5</c:v>
                </c:pt>
                <c:pt idx="55">
                  <c:v>-1.6685149654461848E-5</c:v>
                </c:pt>
                <c:pt idx="56">
                  <c:v>-1.2989449171826165E-5</c:v>
                </c:pt>
                <c:pt idx="57">
                  <c:v>-9.3960293516480613E-6</c:v>
                </c:pt>
                <c:pt idx="58">
                  <c:v>-5.9049745210680028E-6</c:v>
                </c:pt>
                <c:pt idx="59">
                  <c:v>-2.5161330485853679E-6</c:v>
                </c:pt>
                <c:pt idx="60">
                  <c:v>7.7084961266607163E-7</c:v>
                </c:pt>
                <c:pt idx="61">
                  <c:v>3.9564980497423212E-6</c:v>
                </c:pt>
                <c:pt idx="62">
                  <c:v>7.0414741828251964E-6</c:v>
                </c:pt>
                <c:pt idx="63">
                  <c:v>1.002654472625012E-5</c:v>
                </c:pt>
                <c:pt idx="64">
                  <c:v>1.2912548817643581E-5</c:v>
                </c:pt>
                <c:pt idx="65">
                  <c:v>1.5700365815169093E-5</c:v>
                </c:pt>
                <c:pt idx="66">
                  <c:v>1.8390883262863323E-5</c:v>
                </c:pt>
                <c:pt idx="67">
                  <c:v>2.0984965024091881E-5</c:v>
                </c:pt>
                <c:pt idx="68">
                  <c:v>2.3483419583092847E-5</c:v>
                </c:pt>
                <c:pt idx="69">
                  <c:v>2.5886968514638269E-5</c:v>
                </c:pt>
                <c:pt idx="70">
                  <c:v>2.8196215121789274E-5</c:v>
                </c:pt>
                <c:pt idx="71">
                  <c:v>3.0411613241755608E-5</c:v>
                </c:pt>
                <c:pt idx="72">
                  <c:v>3.253343621986805E-5</c:v>
                </c:pt>
                <c:pt idx="73">
                  <c:v>3.4561746051637836E-5</c:v>
                </c:pt>
                <c:pt idx="74">
                  <c:v>3.6496362692936046E-5</c:v>
                </c:pt>
                <c:pt idx="75">
                  <c:v>3.8336833538268668E-5</c:v>
                </c:pt>
                <c:pt idx="76">
                  <c:v>4.0082403067151562E-5</c:v>
                </c:pt>
                <c:pt idx="77">
                  <c:v>4.1731982658601744E-5</c:v>
                </c:pt>
                <c:pt idx="78">
                  <c:v>4.3284120573711559E-5</c:v>
                </c:pt>
                <c:pt idx="79">
                  <c:v>4.473697210635246E-5</c:v>
                </c:pt>
                <c:pt idx="80">
                  <c:v>4.6088269901955789E-5</c:v>
                </c:pt>
                <c:pt idx="81">
                  <c:v>4.7335294444427187E-5</c:v>
                </c:pt>
                <c:pt idx="82">
                  <c:v>4.8474844711121902E-5</c:v>
                </c:pt>
                <c:pt idx="83">
                  <c:v>4.9503208995974366E-5</c:v>
                </c:pt>
                <c:pt idx="84">
                  <c:v>5.041613590068733E-5</c:v>
                </c:pt>
                <c:pt idx="85">
                  <c:v>5.1208805494055863E-5</c:v>
                </c:pt>
                <c:pt idx="86">
                  <c:v>5.1875800639374325E-5</c:v>
                </c:pt>
                <c:pt idx="87">
                  <c:v>5.2411078489952571E-5</c:v>
                </c:pt>
                <c:pt idx="88">
                  <c:v>5.2807942152752568E-5</c:v>
                </c:pt>
                <c:pt idx="89">
                  <c:v>5.3059012520096086E-5</c:v>
                </c:pt>
                <c:pt idx="90">
                  <c:v>5.3156200269498953E-5</c:v>
                </c:pt>
                <c:pt idx="91">
                  <c:v>5.3090678031611422E-5</c:v>
                </c:pt>
                <c:pt idx="92">
                  <c:v>5.2852852726245451E-5</c:v>
                </c:pt>
                <c:pt idx="93">
                  <c:v>5.2432338066507164E-5</c:v>
                </c:pt>
                <c:pt idx="94">
                  <c:v>5.1817927231070959E-5</c:v>
                </c:pt>
                <c:pt idx="95">
                  <c:v>5.0997565704484287E-5</c:v>
                </c:pt>
                <c:pt idx="96">
                  <c:v>4.9958324285642642E-5</c:v>
                </c:pt>
                <c:pt idx="97">
                  <c:v>4.8686372264347218E-5</c:v>
                </c:pt>
                <c:pt idx="98">
                  <c:v>4.7166950765943591E-5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8F54-4AEC-8A74-0C7325B74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325888"/>
        <c:axId val="189326464"/>
      </c:scatterChart>
      <c:valAx>
        <c:axId val="18932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9326464"/>
        <c:crosses val="autoZero"/>
        <c:crossBetween val="midCat"/>
      </c:valAx>
      <c:valAx>
        <c:axId val="189326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93258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fr-FR" sz="1800" b="1" i="0" u="none" strike="noStrike" baseline="0">
                <a:effectLst/>
              </a:rPr>
              <a:t>R</a:t>
            </a:r>
            <a:r>
              <a:rPr lang="fr-FR" sz="1800" b="1" i="0" u="none" strike="noStrike" baseline="-25000">
                <a:effectLst/>
              </a:rPr>
              <a:t>Y</a:t>
            </a:r>
            <a:r>
              <a:rPr lang="fr-FR" sz="1800" b="0" i="0" u="none" strike="noStrike" baseline="-25000">
                <a:effectLst/>
              </a:rPr>
              <a:t>   </a:t>
            </a:r>
            <a:r>
              <a:rPr lang="fr-FR" sz="1800" b="0"/>
              <a:t>(Internal-External</a:t>
            </a:r>
            <a:r>
              <a:rPr lang="fr-FR" sz="1800" b="0" baseline="0"/>
              <a:t> rotation)</a:t>
            </a:r>
            <a:endParaRPr lang="fr-FR" sz="1800" b="0"/>
          </a:p>
        </c:rich>
      </c:tx>
      <c:layout>
        <c:manualLayout>
          <c:xMode val="edge"/>
          <c:yMode val="edge"/>
          <c:x val="0.21176376583202533"/>
          <c:y val="2.206831039860523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7793279257981259"/>
          <c:y val="0.12823368081751216"/>
          <c:w val="0.78571732537519934"/>
          <c:h val="0.65919491212497272"/>
        </c:manualLayout>
      </c:layout>
      <c:scatterChart>
        <c:scatterStyle val="smoothMarker"/>
        <c:varyColors val="0"/>
        <c:ser>
          <c:idx val="1"/>
          <c:order val="1"/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fresh bones'!$OW$4:$OW$104</c:f>
                <c:numCache>
                  <c:formatCode>General</c:formatCode>
                  <c:ptCount val="101"/>
                  <c:pt idx="0">
                    <c:v>4.4938828051771291E-5</c:v>
                  </c:pt>
                  <c:pt idx="1">
                    <c:v>4.7390564259734503E-5</c:v>
                  </c:pt>
                  <c:pt idx="2">
                    <c:v>4.9660567171577894E-5</c:v>
                  </c:pt>
                  <c:pt idx="3">
                    <c:v>5.1668595364675285E-5</c:v>
                  </c:pt>
                  <c:pt idx="4">
                    <c:v>5.3379178024151313E-5</c:v>
                  </c:pt>
                  <c:pt idx="5">
                    <c:v>5.4783530551072131E-5</c:v>
                  </c:pt>
                  <c:pt idx="6">
                    <c:v>5.5888528020181429E-5</c:v>
                  </c:pt>
                  <c:pt idx="7">
                    <c:v>5.6710013547094474E-5</c:v>
                  </c:pt>
                  <c:pt idx="8">
                    <c:v>5.7268721071304142E-5</c:v>
                  </c:pt>
                  <c:pt idx="9">
                    <c:v>5.7587780023130887E-5</c:v>
                  </c:pt>
                  <c:pt idx="10">
                    <c:v>5.7691188497861993E-5</c:v>
                  </c:pt>
                  <c:pt idx="11">
                    <c:v>5.7602887616710284E-5</c:v>
                  </c:pt>
                  <c:pt idx="12">
                    <c:v>5.7346213382962304E-5</c:v>
                  </c:pt>
                  <c:pt idx="13">
                    <c:v>5.6943586899070772E-5</c:v>
                  </c:pt>
                  <c:pt idx="14">
                    <c:v>5.6416354363829347E-5</c:v>
                  </c:pt>
                  <c:pt idx="15">
                    <c:v>5.5784719076268202E-5</c:v>
                  </c:pt>
                  <c:pt idx="16">
                    <c:v>5.5067726864839625E-5</c:v>
                  </c:pt>
                  <c:pt idx="17">
                    <c:v>5.4283278629753339E-5</c:v>
                  </c:pt>
                  <c:pt idx="18">
                    <c:v>5.3448151791253971E-5</c:v>
                  </c:pt>
                  <c:pt idx="19">
                    <c:v>5.2578018035056403E-5</c:v>
                  </c:pt>
                  <c:pt idx="20">
                    <c:v>5.1687448859210388E-5</c:v>
                  </c:pt>
                  <c:pt idx="21">
                    <c:v>5.0789903696116851E-5</c:v>
                  </c:pt>
                  <c:pt idx="22">
                    <c:v>4.9897698211877163E-5</c:v>
                  </c:pt>
                  <c:pt idx="23">
                    <c:v>4.9021953008615183E-5</c:v>
                  </c:pt>
                  <c:pt idx="24">
                    <c:v>4.8172525477168532E-5</c:v>
                  </c:pt>
                  <c:pt idx="25">
                    <c:v>4.7357929952934382E-5</c:v>
                  </c:pt>
                  <c:pt idx="26">
                    <c:v>4.658525349493998E-5</c:v>
                  </c:pt>
                  <c:pt idx="27">
                    <c:v>4.5860076328564093E-5</c:v>
                  </c:pt>
                  <c:pt idx="28">
                    <c:v>4.5186407008269641E-5</c:v>
                  </c:pt>
                  <c:pt idx="29">
                    <c:v>4.4566642421507287E-5</c:v>
                  </c:pt>
                  <c:pt idx="30">
                    <c:v>4.4001561705944189E-5</c:v>
                  </c:pt>
                  <c:pt idx="31">
                    <c:v>4.3490360980020227E-5</c:v>
                  </c:pt>
                  <c:pt idx="32">
                    <c:v>4.3030732677243935E-5</c:v>
                  </c:pt>
                  <c:pt idx="33">
                    <c:v>4.2618989601812596E-5</c:v>
                  </c:pt>
                  <c:pt idx="34">
                    <c:v>4.2250230088317794E-5</c:v>
                  </c:pt>
                  <c:pt idx="35">
                    <c:v>4.1918537376600589E-5</c:v>
                  </c:pt>
                  <c:pt idx="36">
                    <c:v>4.1617203938934342E-5</c:v>
                  </c:pt>
                  <c:pt idx="37">
                    <c:v>4.1338970275400596E-5</c:v>
                  </c:pt>
                  <c:pt idx="38">
                    <c:v>4.1076267661253714E-5</c:v>
                  </c:pt>
                  <c:pt idx="39">
                    <c:v>4.0821455325608429E-5</c:v>
                  </c:pt>
                  <c:pt idx="40">
                    <c:v>4.056704426798898E-5</c:v>
                  </c:pt>
                  <c:pt idx="41">
                    <c:v>4.0305902030345533E-5</c:v>
                  </c:pt>
                  <c:pt idx="42">
                    <c:v>4.003143491229955E-5</c:v>
                  </c:pt>
                  <c:pt idx="43">
                    <c:v>3.9737746095116836E-5</c:v>
                  </c:pt>
                  <c:pt idx="44">
                    <c:v>3.9419769767477777E-5</c:v>
                  </c:pt>
                  <c:pt idx="45">
                    <c:v>3.9073382554853155E-5</c:v>
                  </c:pt>
                  <c:pt idx="46">
                    <c:v>3.8695494344434495E-5</c:v>
                  </c:pt>
                  <c:pt idx="47">
                    <c:v>3.8284121012076039E-5</c:v>
                  </c:pt>
                  <c:pt idx="48">
                    <c:v>3.7838441657768455E-5</c:v>
                  </c:pt>
                  <c:pt idx="49">
                    <c:v>3.7358842801679097E-5</c:v>
                  </c:pt>
                  <c:pt idx="50">
                    <c:v>3.6846951629663748E-5</c:v>
                  </c:pt>
                  <c:pt idx="51">
                    <c:v>3.6305659830311692E-5</c:v>
                  </c:pt>
                  <c:pt idx="52">
                    <c:v>3.5739138837466234E-5</c:v>
                  </c:pt>
                  <c:pt idx="53">
                    <c:v>3.5152846365704177E-5</c:v>
                  </c:pt>
                  <c:pt idx="54">
                    <c:v>3.4553522973582354E-5</c:v>
                  </c:pt>
                  <c:pt idx="55">
                    <c:v>3.3949175988030318E-5</c:v>
                  </c:pt>
                  <c:pt idx="56">
                    <c:v>3.3349046482482389E-5</c:v>
                  </c:pt>
                  <c:pt idx="57">
                    <c:v>3.2763553203009495E-5</c:v>
                  </c:pt>
                  <c:pt idx="58">
                    <c:v>3.220420558876554E-5</c:v>
                  </c:pt>
                  <c:pt idx="59">
                    <c:v>3.1683476728731051E-5</c:v>
                  </c:pt>
                  <c:pt idx="60">
                    <c:v>3.1214626854782664E-5</c:v>
                  </c:pt>
                  <c:pt idx="61">
                    <c:v>3.0811469611375788E-5</c:v>
                  </c:pt>
                  <c:pt idx="62">
                    <c:v>3.0488077732024071E-5</c:v>
                  </c:pt>
                  <c:pt idx="63">
                    <c:v>3.0258432469374941E-5</c:v>
                  </c:pt>
                  <c:pt idx="64">
                    <c:v>3.0136031948897999E-5</c:v>
                  </c:pt>
                  <c:pt idx="65">
                    <c:v>3.0133486016623391E-5</c:v>
                  </c:pt>
                  <c:pt idx="66">
                    <c:v>3.0262136113427562E-5</c:v>
                  </c:pt>
                  <c:pt idx="67">
                    <c:v>3.0531744281091527E-5</c:v>
                  </c:pt>
                  <c:pt idx="68">
                    <c:v>3.0950292109432156E-5</c:v>
                  </c:pt>
                  <c:pt idx="69">
                    <c:v>3.1523917068970598E-5</c:v>
                  </c:pt>
                  <c:pt idx="70">
                    <c:v>3.2256992515380474E-5</c:v>
                  </c:pt>
                  <c:pt idx="71">
                    <c:v>3.315233407833439E-5</c:v>
                  </c:pt>
                  <c:pt idx="72">
                    <c:v>3.4211495610784009E-5</c:v>
                  </c:pt>
                  <c:pt idx="73">
                    <c:v>3.5435107267030445E-5</c:v>
                  </c:pt>
                  <c:pt idx="74">
                    <c:v>3.6823208176602926E-5</c:v>
                  </c:pt>
                  <c:pt idx="75">
                    <c:v>3.8375534812365161E-5</c:v>
                  </c:pt>
                  <c:pt idx="76">
                    <c:v>4.0091739765648593E-5</c:v>
                  </c:pt>
                  <c:pt idx="77">
                    <c:v>4.1971530280839139E-5</c:v>
                  </c:pt>
                  <c:pt idx="78">
                    <c:v>4.4014728656320044E-5</c:v>
                  </c:pt>
                  <c:pt idx="79">
                    <c:v>4.6221266043366167E-5</c:v>
                  </c:pt>
                  <c:pt idx="80">
                    <c:v>4.8591127067010942E-5</c:v>
                  </c:pt>
                  <c:pt idx="81">
                    <c:v>5.1124265604416181E-5</c:v>
                  </c:pt>
                  <c:pt idx="82">
                    <c:v>5.3820512833878821E-5</c:v>
                  </c:pt>
                  <c:pt idx="83">
                    <c:v>5.6679498153504196E-5</c:v>
                  </c:pt>
                  <c:pt idx="84">
                    <c:v>5.9700602457846795E-5</c:v>
                  </c:pt>
                  <c:pt idx="85">
                    <c:v>6.288296206426854E-5</c:v>
                  </c:pt>
                  <c:pt idx="86">
                    <c:v>6.622554063935125E-5</c:v>
                  </c:pt>
                  <c:pt idx="87">
                    <c:v>6.9727285986738094E-5</c:v>
                  </c:pt>
                  <c:pt idx="88">
                    <c:v>7.3387388597250007E-5</c:v>
                  </c:pt>
                  <c:pt idx="89">
                    <c:v>7.7205659393700073E-5</c:v>
                  </c:pt>
                  <c:pt idx="90">
                    <c:v>8.1183044972880236E-5</c:v>
                  </c:pt>
                  <c:pt idx="91">
                    <c:v>8.5322299566991731E-5</c:v>
                  </c:pt>
                  <c:pt idx="92">
                    <c:v>8.962883346023906E-5</c:v>
                  </c:pt>
                  <c:pt idx="93">
                    <c:v>9.4111757038848649E-5</c:v>
                  </c:pt>
                  <c:pt idx="94">
                    <c:v>9.8785137109718934E-5</c:v>
                  </c:pt>
                  <c:pt idx="95">
                    <c:v>1.0366947640622962E-4</c:v>
                  </c:pt>
                  <c:pt idx="96">
                    <c:v>1.0879341688299114E-4</c:v>
                  </c:pt>
                  <c:pt idx="97">
                    <c:v>1.1419565097082968E-4</c:v>
                  </c:pt>
                  <c:pt idx="98">
                    <c:v>1.1992700116759611E-4</c:v>
                  </c:pt>
                </c:numCache>
              </c:numRef>
            </c:plus>
            <c:minus>
              <c:numRef>
                <c:f>'Data fresh bones'!$OW$4:$OW$104</c:f>
                <c:numCache>
                  <c:formatCode>General</c:formatCode>
                  <c:ptCount val="101"/>
                  <c:pt idx="0">
                    <c:v>4.4938828051771291E-5</c:v>
                  </c:pt>
                  <c:pt idx="1">
                    <c:v>4.7390564259734503E-5</c:v>
                  </c:pt>
                  <c:pt idx="2">
                    <c:v>4.9660567171577894E-5</c:v>
                  </c:pt>
                  <c:pt idx="3">
                    <c:v>5.1668595364675285E-5</c:v>
                  </c:pt>
                  <c:pt idx="4">
                    <c:v>5.3379178024151313E-5</c:v>
                  </c:pt>
                  <c:pt idx="5">
                    <c:v>5.4783530551072131E-5</c:v>
                  </c:pt>
                  <c:pt idx="6">
                    <c:v>5.5888528020181429E-5</c:v>
                  </c:pt>
                  <c:pt idx="7">
                    <c:v>5.6710013547094474E-5</c:v>
                  </c:pt>
                  <c:pt idx="8">
                    <c:v>5.7268721071304142E-5</c:v>
                  </c:pt>
                  <c:pt idx="9">
                    <c:v>5.7587780023130887E-5</c:v>
                  </c:pt>
                  <c:pt idx="10">
                    <c:v>5.7691188497861993E-5</c:v>
                  </c:pt>
                  <c:pt idx="11">
                    <c:v>5.7602887616710284E-5</c:v>
                  </c:pt>
                  <c:pt idx="12">
                    <c:v>5.7346213382962304E-5</c:v>
                  </c:pt>
                  <c:pt idx="13">
                    <c:v>5.6943586899070772E-5</c:v>
                  </c:pt>
                  <c:pt idx="14">
                    <c:v>5.6416354363829347E-5</c:v>
                  </c:pt>
                  <c:pt idx="15">
                    <c:v>5.5784719076268202E-5</c:v>
                  </c:pt>
                  <c:pt idx="16">
                    <c:v>5.5067726864839625E-5</c:v>
                  </c:pt>
                  <c:pt idx="17">
                    <c:v>5.4283278629753339E-5</c:v>
                  </c:pt>
                  <c:pt idx="18">
                    <c:v>5.3448151791253971E-5</c:v>
                  </c:pt>
                  <c:pt idx="19">
                    <c:v>5.2578018035056403E-5</c:v>
                  </c:pt>
                  <c:pt idx="20">
                    <c:v>5.1687448859210388E-5</c:v>
                  </c:pt>
                  <c:pt idx="21">
                    <c:v>5.0789903696116851E-5</c:v>
                  </c:pt>
                  <c:pt idx="22">
                    <c:v>4.9897698211877163E-5</c:v>
                  </c:pt>
                  <c:pt idx="23">
                    <c:v>4.9021953008615183E-5</c:v>
                  </c:pt>
                  <c:pt idx="24">
                    <c:v>4.8172525477168532E-5</c:v>
                  </c:pt>
                  <c:pt idx="25">
                    <c:v>4.7357929952934382E-5</c:v>
                  </c:pt>
                  <c:pt idx="26">
                    <c:v>4.658525349493998E-5</c:v>
                  </c:pt>
                  <c:pt idx="27">
                    <c:v>4.5860076328564093E-5</c:v>
                  </c:pt>
                  <c:pt idx="28">
                    <c:v>4.5186407008269641E-5</c:v>
                  </c:pt>
                  <c:pt idx="29">
                    <c:v>4.4566642421507287E-5</c:v>
                  </c:pt>
                  <c:pt idx="30">
                    <c:v>4.4001561705944189E-5</c:v>
                  </c:pt>
                  <c:pt idx="31">
                    <c:v>4.3490360980020227E-5</c:v>
                  </c:pt>
                  <c:pt idx="32">
                    <c:v>4.3030732677243935E-5</c:v>
                  </c:pt>
                  <c:pt idx="33">
                    <c:v>4.2618989601812596E-5</c:v>
                  </c:pt>
                  <c:pt idx="34">
                    <c:v>4.2250230088317794E-5</c:v>
                  </c:pt>
                  <c:pt idx="35">
                    <c:v>4.1918537376600589E-5</c:v>
                  </c:pt>
                  <c:pt idx="36">
                    <c:v>4.1617203938934342E-5</c:v>
                  </c:pt>
                  <c:pt idx="37">
                    <c:v>4.1338970275400596E-5</c:v>
                  </c:pt>
                  <c:pt idx="38">
                    <c:v>4.1076267661253714E-5</c:v>
                  </c:pt>
                  <c:pt idx="39">
                    <c:v>4.0821455325608429E-5</c:v>
                  </c:pt>
                  <c:pt idx="40">
                    <c:v>4.056704426798898E-5</c:v>
                  </c:pt>
                  <c:pt idx="41">
                    <c:v>4.0305902030345533E-5</c:v>
                  </c:pt>
                  <c:pt idx="42">
                    <c:v>4.003143491229955E-5</c:v>
                  </c:pt>
                  <c:pt idx="43">
                    <c:v>3.9737746095116836E-5</c:v>
                  </c:pt>
                  <c:pt idx="44">
                    <c:v>3.9419769767477777E-5</c:v>
                  </c:pt>
                  <c:pt idx="45">
                    <c:v>3.9073382554853155E-5</c:v>
                  </c:pt>
                  <c:pt idx="46">
                    <c:v>3.8695494344434495E-5</c:v>
                  </c:pt>
                  <c:pt idx="47">
                    <c:v>3.8284121012076039E-5</c:v>
                  </c:pt>
                  <c:pt idx="48">
                    <c:v>3.7838441657768455E-5</c:v>
                  </c:pt>
                  <c:pt idx="49">
                    <c:v>3.7358842801679097E-5</c:v>
                  </c:pt>
                  <c:pt idx="50">
                    <c:v>3.6846951629663748E-5</c:v>
                  </c:pt>
                  <c:pt idx="51">
                    <c:v>3.6305659830311692E-5</c:v>
                  </c:pt>
                  <c:pt idx="52">
                    <c:v>3.5739138837466234E-5</c:v>
                  </c:pt>
                  <c:pt idx="53">
                    <c:v>3.5152846365704177E-5</c:v>
                  </c:pt>
                  <c:pt idx="54">
                    <c:v>3.4553522973582354E-5</c:v>
                  </c:pt>
                  <c:pt idx="55">
                    <c:v>3.3949175988030318E-5</c:v>
                  </c:pt>
                  <c:pt idx="56">
                    <c:v>3.3349046482482389E-5</c:v>
                  </c:pt>
                  <c:pt idx="57">
                    <c:v>3.2763553203009495E-5</c:v>
                  </c:pt>
                  <c:pt idx="58">
                    <c:v>3.220420558876554E-5</c:v>
                  </c:pt>
                  <c:pt idx="59">
                    <c:v>3.1683476728731051E-5</c:v>
                  </c:pt>
                  <c:pt idx="60">
                    <c:v>3.1214626854782664E-5</c:v>
                  </c:pt>
                  <c:pt idx="61">
                    <c:v>3.0811469611375788E-5</c:v>
                  </c:pt>
                  <c:pt idx="62">
                    <c:v>3.0488077732024071E-5</c:v>
                  </c:pt>
                  <c:pt idx="63">
                    <c:v>3.0258432469374941E-5</c:v>
                  </c:pt>
                  <c:pt idx="64">
                    <c:v>3.0136031948897999E-5</c:v>
                  </c:pt>
                  <c:pt idx="65">
                    <c:v>3.0133486016623391E-5</c:v>
                  </c:pt>
                  <c:pt idx="66">
                    <c:v>3.0262136113427562E-5</c:v>
                  </c:pt>
                  <c:pt idx="67">
                    <c:v>3.0531744281091527E-5</c:v>
                  </c:pt>
                  <c:pt idx="68">
                    <c:v>3.0950292109432156E-5</c:v>
                  </c:pt>
                  <c:pt idx="69">
                    <c:v>3.1523917068970598E-5</c:v>
                  </c:pt>
                  <c:pt idx="70">
                    <c:v>3.2256992515380474E-5</c:v>
                  </c:pt>
                  <c:pt idx="71">
                    <c:v>3.315233407833439E-5</c:v>
                  </c:pt>
                  <c:pt idx="72">
                    <c:v>3.4211495610784009E-5</c:v>
                  </c:pt>
                  <c:pt idx="73">
                    <c:v>3.5435107267030445E-5</c:v>
                  </c:pt>
                  <c:pt idx="74">
                    <c:v>3.6823208176602926E-5</c:v>
                  </c:pt>
                  <c:pt idx="75">
                    <c:v>3.8375534812365161E-5</c:v>
                  </c:pt>
                  <c:pt idx="76">
                    <c:v>4.0091739765648593E-5</c:v>
                  </c:pt>
                  <c:pt idx="77">
                    <c:v>4.1971530280839139E-5</c:v>
                  </c:pt>
                  <c:pt idx="78">
                    <c:v>4.4014728656320044E-5</c:v>
                  </c:pt>
                  <c:pt idx="79">
                    <c:v>4.6221266043366167E-5</c:v>
                  </c:pt>
                  <c:pt idx="80">
                    <c:v>4.8591127067010942E-5</c:v>
                  </c:pt>
                  <c:pt idx="81">
                    <c:v>5.1124265604416181E-5</c:v>
                  </c:pt>
                  <c:pt idx="82">
                    <c:v>5.3820512833878821E-5</c:v>
                  </c:pt>
                  <c:pt idx="83">
                    <c:v>5.6679498153504196E-5</c:v>
                  </c:pt>
                  <c:pt idx="84">
                    <c:v>5.9700602457846795E-5</c:v>
                  </c:pt>
                  <c:pt idx="85">
                    <c:v>6.288296206426854E-5</c:v>
                  </c:pt>
                  <c:pt idx="86">
                    <c:v>6.622554063935125E-5</c:v>
                  </c:pt>
                  <c:pt idx="87">
                    <c:v>6.9727285986738094E-5</c:v>
                  </c:pt>
                  <c:pt idx="88">
                    <c:v>7.3387388597250007E-5</c:v>
                  </c:pt>
                  <c:pt idx="89">
                    <c:v>7.7205659393700073E-5</c:v>
                  </c:pt>
                  <c:pt idx="90">
                    <c:v>8.1183044972880236E-5</c:v>
                  </c:pt>
                  <c:pt idx="91">
                    <c:v>8.5322299566991731E-5</c:v>
                  </c:pt>
                  <c:pt idx="92">
                    <c:v>8.962883346023906E-5</c:v>
                  </c:pt>
                  <c:pt idx="93">
                    <c:v>9.4111757038848649E-5</c:v>
                  </c:pt>
                  <c:pt idx="94">
                    <c:v>9.8785137109718934E-5</c:v>
                  </c:pt>
                  <c:pt idx="95">
                    <c:v>1.0366947640622962E-4</c:v>
                  </c:pt>
                  <c:pt idx="96">
                    <c:v>1.0879341688299114E-4</c:v>
                  </c:pt>
                  <c:pt idx="97">
                    <c:v>1.1419565097082968E-4</c:v>
                  </c:pt>
                  <c:pt idx="98">
                    <c:v>1.1992700116759611E-4</c:v>
                  </c:pt>
                </c:numCache>
              </c:numRef>
            </c:minus>
            <c:spPr>
              <a:ln>
                <a:solidFill>
                  <a:schemeClr val="accent1"/>
                </a:solidFill>
              </a:ln>
            </c:spPr>
          </c:errBars>
          <c:xVal>
            <c:numRef>
              <c:f>'Data fresh bones'!$IV$4:$IV$104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  <c:pt idx="74">
                  <c:v>1.2136</c:v>
                </c:pt>
                <c:pt idx="75">
                  <c:v>1.23</c:v>
                </c:pt>
                <c:pt idx="76">
                  <c:v>1.2464</c:v>
                </c:pt>
                <c:pt idx="77">
                  <c:v>1.2627999999999999</c:v>
                </c:pt>
                <c:pt idx="78">
                  <c:v>1.2791999999999999</c:v>
                </c:pt>
                <c:pt idx="79">
                  <c:v>1.2956000000000001</c:v>
                </c:pt>
                <c:pt idx="80">
                  <c:v>1.3120000000000001</c:v>
                </c:pt>
                <c:pt idx="81">
                  <c:v>1.3284</c:v>
                </c:pt>
                <c:pt idx="82">
                  <c:v>1.3448</c:v>
                </c:pt>
                <c:pt idx="83">
                  <c:v>1.3612</c:v>
                </c:pt>
                <c:pt idx="84">
                  <c:v>1.3775999999999999</c:v>
                </c:pt>
                <c:pt idx="85">
                  <c:v>1.3939999999999999</c:v>
                </c:pt>
                <c:pt idx="86">
                  <c:v>1.4104000000000001</c:v>
                </c:pt>
                <c:pt idx="87">
                  <c:v>1.4268000000000001</c:v>
                </c:pt>
                <c:pt idx="88">
                  <c:v>1.4432</c:v>
                </c:pt>
                <c:pt idx="89">
                  <c:v>1.4596</c:v>
                </c:pt>
                <c:pt idx="90">
                  <c:v>1.476</c:v>
                </c:pt>
                <c:pt idx="91">
                  <c:v>1.4923999999999999</c:v>
                </c:pt>
                <c:pt idx="92">
                  <c:v>1.5087999999999999</c:v>
                </c:pt>
                <c:pt idx="93">
                  <c:v>1.5251999999999999</c:v>
                </c:pt>
                <c:pt idx="94">
                  <c:v>1.5416000000000001</c:v>
                </c:pt>
                <c:pt idx="95">
                  <c:v>1.5580000000000001</c:v>
                </c:pt>
                <c:pt idx="96">
                  <c:v>1.5744</c:v>
                </c:pt>
                <c:pt idx="97">
                  <c:v>1.5908</c:v>
                </c:pt>
                <c:pt idx="98">
                  <c:v>1.6072</c:v>
                </c:pt>
              </c:numCache>
            </c:numRef>
          </c:xVal>
          <c:yVal>
            <c:numRef>
              <c:f>'Data fresh bones'!$OT$4:$OT$104</c:f>
              <c:numCache>
                <c:formatCode>General</c:formatCode>
                <c:ptCount val="101"/>
                <c:pt idx="0">
                  <c:v>-1.0104000000000004E-4</c:v>
                </c:pt>
                <c:pt idx="1">
                  <c:v>-1.1361373905210456E-4</c:v>
                </c:pt>
                <c:pt idx="2">
                  <c:v>-1.2488357689475837E-4</c:v>
                </c:pt>
                <c:pt idx="3">
                  <c:v>-1.3491838093630215E-4</c:v>
                </c:pt>
                <c:pt idx="4">
                  <c:v>-1.4378470636676371E-4</c:v>
                </c:pt>
                <c:pt idx="5">
                  <c:v>-1.5154683844682875E-4</c:v>
                </c:pt>
                <c:pt idx="6">
                  <c:v>-1.5826683462870873E-4</c:v>
                </c:pt>
                <c:pt idx="7">
                  <c:v>-1.6400456650890471E-4</c:v>
                </c:pt>
                <c:pt idx="8">
                  <c:v>-1.6881776161286791E-4</c:v>
                </c:pt>
                <c:pt idx="9">
                  <c:v>-1.7276204501155692E-4</c:v>
                </c:pt>
                <c:pt idx="10">
                  <c:v>-1.758909807698907E-4</c:v>
                </c:pt>
                <c:pt idx="11">
                  <c:v>-1.7825611322709923E-4</c:v>
                </c:pt>
                <c:pt idx="12">
                  <c:v>-1.7990700810896921E-4</c:v>
                </c:pt>
                <c:pt idx="13">
                  <c:v>-1.8089129347198719E-4</c:v>
                </c:pt>
                <c:pt idx="14">
                  <c:v>-1.8125470047937925E-4</c:v>
                </c:pt>
                <c:pt idx="15">
                  <c:v>-1.8104110400904633E-4</c:v>
                </c:pt>
                <c:pt idx="16">
                  <c:v>-1.8029256309339697E-4</c:v>
                </c:pt>
                <c:pt idx="17">
                  <c:v>-1.7904936119107556E-4</c:v>
                </c:pt>
                <c:pt idx="18">
                  <c:v>-1.7735004629058804E-4</c:v>
                </c:pt>
                <c:pt idx="19">
                  <c:v>-1.7523147084582333E-4</c:v>
                </c:pt>
                <c:pt idx="20">
                  <c:v>-1.7272883154347181E-4</c:v>
                </c:pt>
                <c:pt idx="21">
                  <c:v>-1.698757089023396E-4</c:v>
                </c:pt>
                <c:pt idx="22">
                  <c:v>-1.6670410670455987E-4</c:v>
                </c:pt>
                <c:pt idx="23">
                  <c:v>-1.6324449125870044E-4</c:v>
                </c:pt>
                <c:pt idx="24">
                  <c:v>-1.5952583049476797E-4</c:v>
                </c:pt>
                <c:pt idx="25">
                  <c:v>-1.5557563289110798E-4</c:v>
                </c:pt>
                <c:pt idx="26">
                  <c:v>-1.5141998623320271E-4</c:v>
                </c:pt>
                <c:pt idx="27">
                  <c:v>-1.4708359620436339E-4</c:v>
                </c:pt>
                <c:pt idx="28">
                  <c:v>-1.4258982480832173E-4</c:v>
                </c:pt>
                <c:pt idx="29">
                  <c:v>-1.3796072862371493E-4</c:v>
                </c:pt>
                <c:pt idx="30">
                  <c:v>-1.3321709689046921E-4</c:v>
                </c:pt>
                <c:pt idx="31">
                  <c:v>-1.2837848942807956E-4</c:v>
                </c:pt>
                <c:pt idx="32">
                  <c:v>-1.2346327438578439E-4</c:v>
                </c:pt>
                <c:pt idx="33">
                  <c:v>-1.184886658246391E-4</c:v>
                </c:pt>
                <c:pt idx="34">
                  <c:v>-1.1347076113148402E-4</c:v>
                </c:pt>
                <c:pt idx="35">
                  <c:v>-1.0842457826481012E-4</c:v>
                </c:pt>
                <c:pt idx="36">
                  <c:v>-1.0336409283252038E-4</c:v>
                </c:pt>
                <c:pt idx="37">
                  <c:v>-9.8302275001588404E-5</c:v>
                </c:pt>
                <c:pt idx="38">
                  <c:v>-9.3251126239612383E-5</c:v>
                </c:pt>
                <c:pt idx="39">
                  <c:v>-8.822171588826705E-5</c:v>
                </c:pt>
                <c:pt idx="40">
                  <c:v>-8.3224217568650841E-5</c:v>
                </c:pt>
                <c:pt idx="41">
                  <c:v>-7.8267945418529611E-5</c:v>
                </c:pt>
                <c:pt idx="42">
                  <c:v>-7.3361390161477946E-5</c:v>
                </c:pt>
                <c:pt idx="43">
                  <c:v>-6.8512255007915402E-5</c:v>
                </c:pt>
                <c:pt idx="44">
                  <c:v>-6.3727491388041498E-5</c:v>
                </c:pt>
                <c:pt idx="45">
                  <c:v>-5.9013334516662687E-5</c:v>
                </c:pt>
                <c:pt idx="46">
                  <c:v>-5.4375338789922027E-5</c:v>
                </c:pt>
                <c:pt idx="47">
                  <c:v>-4.9818413013920593E-5</c:v>
                </c:pt>
                <c:pt idx="48">
                  <c:v>-4.5346855465236812E-5</c:v>
                </c:pt>
                <c:pt idx="49">
                  <c:v>-4.0964388783341407E-5</c:v>
                </c:pt>
                <c:pt idx="50">
                  <c:v>-3.6674194694911717E-5</c:v>
                </c:pt>
                <c:pt idx="51">
                  <c:v>-3.2478948570040668E-5</c:v>
                </c:pt>
                <c:pt idx="52">
                  <c:v>-2.8380853810338161E-5</c:v>
                </c:pt>
                <c:pt idx="53">
                  <c:v>-2.4381676068936601E-5</c:v>
                </c:pt>
                <c:pt idx="54">
                  <c:v>-2.0482777302389139E-5</c:v>
                </c:pt>
                <c:pt idx="55">
                  <c:v>-1.6685149654461848E-5</c:v>
                </c:pt>
                <c:pt idx="56">
                  <c:v>-1.2989449171826165E-5</c:v>
                </c:pt>
                <c:pt idx="57">
                  <c:v>-9.3960293516480613E-6</c:v>
                </c:pt>
                <c:pt idx="58">
                  <c:v>-5.9049745210680028E-6</c:v>
                </c:pt>
                <c:pt idx="59">
                  <c:v>-2.5161330485853679E-6</c:v>
                </c:pt>
                <c:pt idx="60">
                  <c:v>7.7084961266607163E-7</c:v>
                </c:pt>
                <c:pt idx="61">
                  <c:v>3.9564980497423212E-6</c:v>
                </c:pt>
                <c:pt idx="62">
                  <c:v>7.0414741828251964E-6</c:v>
                </c:pt>
                <c:pt idx="63">
                  <c:v>1.002654472625012E-5</c:v>
                </c:pt>
                <c:pt idx="64">
                  <c:v>1.2912548817643581E-5</c:v>
                </c:pt>
                <c:pt idx="65">
                  <c:v>1.5700365815169093E-5</c:v>
                </c:pt>
                <c:pt idx="66">
                  <c:v>1.8390883262863323E-5</c:v>
                </c:pt>
                <c:pt idx="67">
                  <c:v>2.0984965024091881E-5</c:v>
                </c:pt>
                <c:pt idx="68">
                  <c:v>2.3483419583092847E-5</c:v>
                </c:pt>
                <c:pt idx="69">
                  <c:v>2.5886968514638269E-5</c:v>
                </c:pt>
                <c:pt idx="70">
                  <c:v>2.8196215121789274E-5</c:v>
                </c:pt>
                <c:pt idx="71">
                  <c:v>3.0411613241755608E-5</c:v>
                </c:pt>
                <c:pt idx="72">
                  <c:v>3.253343621986805E-5</c:v>
                </c:pt>
                <c:pt idx="73">
                  <c:v>3.4561746051637836E-5</c:v>
                </c:pt>
                <c:pt idx="74">
                  <c:v>3.6496362692936046E-5</c:v>
                </c:pt>
                <c:pt idx="75">
                  <c:v>3.8336833538268668E-5</c:v>
                </c:pt>
                <c:pt idx="76">
                  <c:v>4.0082403067151562E-5</c:v>
                </c:pt>
                <c:pt idx="77">
                  <c:v>4.1731982658601744E-5</c:v>
                </c:pt>
                <c:pt idx="78">
                  <c:v>4.3284120573711559E-5</c:v>
                </c:pt>
                <c:pt idx="79">
                  <c:v>4.473697210635246E-5</c:v>
                </c:pt>
                <c:pt idx="80">
                  <c:v>4.6088269901955789E-5</c:v>
                </c:pt>
                <c:pt idx="81">
                  <c:v>4.7335294444427187E-5</c:v>
                </c:pt>
                <c:pt idx="82">
                  <c:v>4.8474844711121902E-5</c:v>
                </c:pt>
                <c:pt idx="83">
                  <c:v>4.9503208995974366E-5</c:v>
                </c:pt>
                <c:pt idx="84">
                  <c:v>5.041613590068733E-5</c:v>
                </c:pt>
                <c:pt idx="85">
                  <c:v>5.1208805494055863E-5</c:v>
                </c:pt>
                <c:pt idx="86">
                  <c:v>5.1875800639374325E-5</c:v>
                </c:pt>
                <c:pt idx="87">
                  <c:v>5.2411078489952571E-5</c:v>
                </c:pt>
                <c:pt idx="88">
                  <c:v>5.2807942152752568E-5</c:v>
                </c:pt>
                <c:pt idx="89">
                  <c:v>5.3059012520096086E-5</c:v>
                </c:pt>
                <c:pt idx="90">
                  <c:v>5.3156200269498953E-5</c:v>
                </c:pt>
                <c:pt idx="91">
                  <c:v>5.3090678031611422E-5</c:v>
                </c:pt>
                <c:pt idx="92">
                  <c:v>5.2852852726245451E-5</c:v>
                </c:pt>
                <c:pt idx="93">
                  <c:v>5.2432338066507164E-5</c:v>
                </c:pt>
                <c:pt idx="94">
                  <c:v>5.1817927231070959E-5</c:v>
                </c:pt>
                <c:pt idx="95">
                  <c:v>5.0997565704484287E-5</c:v>
                </c:pt>
                <c:pt idx="96">
                  <c:v>4.9958324285642642E-5</c:v>
                </c:pt>
                <c:pt idx="97">
                  <c:v>4.8686372264347218E-5</c:v>
                </c:pt>
                <c:pt idx="98">
                  <c:v>4.7166950765943591E-5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5D-4177-B5A8-7F9177F13B43}"/>
            </c:ext>
          </c:extLst>
        </c:ser>
        <c:ser>
          <c:idx val="0"/>
          <c:order val="0"/>
          <c:spPr>
            <a:ln>
              <a:solidFill>
                <a:srgbClr val="C0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dry bone'!$CX$3:$CX$76</c:f>
                <c:numCache>
                  <c:formatCode>General</c:formatCode>
                  <c:ptCount val="74"/>
                  <c:pt idx="0">
                    <c:v>4.2268979957726297E-5</c:v>
                  </c:pt>
                  <c:pt idx="1">
                    <c:v>6.7627877448494744E-5</c:v>
                  </c:pt>
                  <c:pt idx="2">
                    <c:v>9.096266460786584E-5</c:v>
                  </c:pt>
                  <c:pt idx="3">
                    <c:v>1.1153538839983971E-4</c:v>
                  </c:pt>
                  <c:pt idx="4">
                    <c:v>1.2938938299931991E-4</c:v>
                  </c:pt>
                  <c:pt idx="5">
                    <c:v>1.4471938154950173E-4</c:v>
                  </c:pt>
                  <c:pt idx="6">
                    <c:v>1.5775441374334313E-4</c:v>
                  </c:pt>
                  <c:pt idx="7">
                    <c:v>1.6872622422482199E-4</c:v>
                  </c:pt>
                  <c:pt idx="8">
                    <c:v>1.7785884662924317E-4</c:v>
                  </c:pt>
                  <c:pt idx="9">
                    <c:v>1.8536479354821126E-4</c:v>
                  </c:pt>
                  <c:pt idx="10">
                    <c:v>1.9144362810060423E-4</c:v>
                  </c:pt>
                  <c:pt idx="11">
                    <c:v>1.9628145357740293E-4</c:v>
                  </c:pt>
                  <c:pt idx="12">
                    <c:v>2.0005075428649767E-4</c:v>
                  </c:pt>
                  <c:pt idx="13">
                    <c:v>2.0291035568876004E-4</c:v>
                  </c:pt>
                  <c:pt idx="14">
                    <c:v>2.0500541333877672E-4</c:v>
                  </c:pt>
                  <c:pt idx="15">
                    <c:v>2.0646740688592421E-4</c:v>
                  </c:pt>
                  <c:pt idx="16">
                    <c:v>2.0741414997013394E-4</c:v>
                  </c:pt>
                  <c:pt idx="17">
                    <c:v>2.0794984547419044E-4</c:v>
                  </c:pt>
                  <c:pt idx="18">
                    <c:v>2.0816522457184114E-4</c:v>
                  </c:pt>
                  <c:pt idx="19">
                    <c:v>2.0813780975533579E-4</c:v>
                  </c:pt>
                  <c:pt idx="20">
                    <c:v>2.0793233757481164E-4</c:v>
                  </c:pt>
                  <c:pt idx="21">
                    <c:v>2.0760136699984406E-4</c:v>
                  </c:pt>
                  <c:pt idx="22">
                    <c:v>2.0718608528157623E-4</c:v>
                  </c:pt>
                  <c:pt idx="23">
                    <c:v>2.0671730662057843E-4</c:v>
                  </c:pt>
                  <c:pt idx="24">
                    <c:v>2.0621664189749545E-4</c:v>
                  </c:pt>
                  <c:pt idx="25">
                    <c:v>2.0569780236347817E-4</c:v>
                  </c:pt>
                  <c:pt idx="26">
                    <c:v>2.051679883938993E-4</c:v>
                  </c:pt>
                  <c:pt idx="27">
                    <c:v>2.0462930744260762E-4</c:v>
                  </c:pt>
                  <c:pt idx="28">
                    <c:v>2.0408016365338908E-4</c:v>
                  </c:pt>
                  <c:pt idx="29">
                    <c:v>2.0351656485553577E-4</c:v>
                  </c:pt>
                  <c:pt idx="30">
                    <c:v>2.0293329994465411E-4</c:v>
                  </c:pt>
                  <c:pt idx="31">
                    <c:v>2.0232494964966843E-4</c:v>
                  </c:pt>
                  <c:pt idx="32">
                    <c:v>2.0168670509408345E-4</c:v>
                  </c:pt>
                  <c:pt idx="33">
                    <c:v>2.0101498024437583E-4</c:v>
                  </c:pt>
                  <c:pt idx="34">
                    <c:v>2.0030781548722646E-4</c:v>
                  </c:pt>
                  <c:pt idx="35">
                    <c:v>1.9956507971486488E-4</c:v>
                  </c:pt>
                  <c:pt idx="36">
                    <c:v>1.9878848722834332E-4</c:v>
                  </c:pt>
                  <c:pt idx="37">
                    <c:v>1.9798145347010396E-4</c:v>
                  </c:pt>
                  <c:pt idx="38">
                    <c:v>1.9714882010376259E-4</c:v>
                  </c:pt>
                  <c:pt idx="39">
                    <c:v>1.9629648525811396E-4</c:v>
                  </c:pt>
                  <c:pt idx="40">
                    <c:v>1.954309787166561E-4</c:v>
                  </c:pt>
                  <c:pt idx="41">
                    <c:v>1.9455902419732025E-4</c:v>
                  </c:pt>
                  <c:pt idx="42">
                    <c:v>1.9368713124695341E-4</c:v>
                  </c:pt>
                  <c:pt idx="43">
                    <c:v>1.9282125723550593E-4</c:v>
                  </c:pt>
                  <c:pt idx="44">
                    <c:v>1.9196657507709051E-4</c:v>
                  </c:pt>
                  <c:pt idx="45">
                    <c:v>1.9112737436502428E-4</c:v>
                  </c:pt>
                  <c:pt idx="46">
                    <c:v>1.9030711253843695E-4</c:v>
                  </c:pt>
                  <c:pt idx="47">
                    <c:v>1.895086187145511E-4</c:v>
                  </c:pt>
                  <c:pt idx="48">
                    <c:v>1.8873443640502288E-4</c:v>
                  </c:pt>
                  <c:pt idx="49">
                    <c:v>1.8798727320131682E-4</c:v>
                  </c:pt>
                  <c:pt idx="50">
                    <c:v>1.8727050656904557E-4</c:v>
                  </c:pt>
                  <c:pt idx="51">
                    <c:v>1.8658867621898024E-4</c:v>
                  </c:pt>
                  <c:pt idx="52">
                    <c:v>1.8594787643603567E-4</c:v>
                  </c:pt>
                  <c:pt idx="53">
                    <c:v>1.8535594791550401E-4</c:v>
                  </c:pt>
                  <c:pt idx="54">
                    <c:v>1.8482236027925103E-4</c:v>
                  </c:pt>
                  <c:pt idx="55">
                    <c:v>1.8435767640069783E-4</c:v>
                  </c:pt>
                  <c:pt idx="56">
                    <c:v>1.8397250148088776E-4</c:v>
                  </c:pt>
                  <c:pt idx="57">
                    <c:v>1.8367584729903885E-4</c:v>
                  </c:pt>
                  <c:pt idx="58">
                    <c:v>1.8347288849097947E-4</c:v>
                  </c:pt>
                  <c:pt idx="59">
                    <c:v>1.8336215464197271E-4</c:v>
                  </c:pt>
                  <c:pt idx="60">
                    <c:v>1.8333228803677477E-4</c:v>
                  </c:pt>
                  <c:pt idx="61">
                    <c:v>1.8335859734299327E-4</c:v>
                  </c:pt>
                  <c:pt idx="62">
                    <c:v>1.8339974555824296E-4</c:v>
                  </c:pt>
                  <c:pt idx="63">
                    <c:v>1.8339502149704255E-4</c:v>
                  </c:pt>
                  <c:pt idx="64">
                    <c:v>1.8326276217705951E-4</c:v>
                  </c:pt>
                  <c:pt idx="65">
                    <c:v>1.8290064127367132E-4</c:v>
                  </c:pt>
                  <c:pt idx="66">
                    <c:v>1.8218876845655028E-4</c:v>
                  </c:pt>
                  <c:pt idx="67">
                    <c:v>1.8099695122961203E-4</c:v>
                  </c:pt>
                  <c:pt idx="68">
                    <c:v>1.7919821207128728E-4</c:v>
                  </c:pt>
                  <c:pt idx="69">
                    <c:v>1.7669197157331424E-4</c:v>
                  </c:pt>
                  <c:pt idx="70">
                    <c:v>1.7344253256220703E-4</c:v>
                  </c:pt>
                  <c:pt idx="71">
                    <c:v>1.6954189642150023E-4</c:v>
                  </c:pt>
                  <c:pt idx="72">
                    <c:v>1.6530991624330105E-4</c:v>
                  </c:pt>
                  <c:pt idx="73">
                    <c:v>1.6144502917931158E-4</c:v>
                  </c:pt>
                </c:numCache>
              </c:numRef>
            </c:plus>
            <c:minus>
              <c:numRef>
                <c:f>'Data dry bone'!$CX$3:$CX$76</c:f>
                <c:numCache>
                  <c:formatCode>General</c:formatCode>
                  <c:ptCount val="74"/>
                  <c:pt idx="0">
                    <c:v>4.2268979957726297E-5</c:v>
                  </c:pt>
                  <c:pt idx="1">
                    <c:v>6.7627877448494744E-5</c:v>
                  </c:pt>
                  <c:pt idx="2">
                    <c:v>9.096266460786584E-5</c:v>
                  </c:pt>
                  <c:pt idx="3">
                    <c:v>1.1153538839983971E-4</c:v>
                  </c:pt>
                  <c:pt idx="4">
                    <c:v>1.2938938299931991E-4</c:v>
                  </c:pt>
                  <c:pt idx="5">
                    <c:v>1.4471938154950173E-4</c:v>
                  </c:pt>
                  <c:pt idx="6">
                    <c:v>1.5775441374334313E-4</c:v>
                  </c:pt>
                  <c:pt idx="7">
                    <c:v>1.6872622422482199E-4</c:v>
                  </c:pt>
                  <c:pt idx="8">
                    <c:v>1.7785884662924317E-4</c:v>
                  </c:pt>
                  <c:pt idx="9">
                    <c:v>1.8536479354821126E-4</c:v>
                  </c:pt>
                  <c:pt idx="10">
                    <c:v>1.9144362810060423E-4</c:v>
                  </c:pt>
                  <c:pt idx="11">
                    <c:v>1.9628145357740293E-4</c:v>
                  </c:pt>
                  <c:pt idx="12">
                    <c:v>2.0005075428649767E-4</c:v>
                  </c:pt>
                  <c:pt idx="13">
                    <c:v>2.0291035568876004E-4</c:v>
                  </c:pt>
                  <c:pt idx="14">
                    <c:v>2.0500541333877672E-4</c:v>
                  </c:pt>
                  <c:pt idx="15">
                    <c:v>2.0646740688592421E-4</c:v>
                  </c:pt>
                  <c:pt idx="16">
                    <c:v>2.0741414997013394E-4</c:v>
                  </c:pt>
                  <c:pt idx="17">
                    <c:v>2.0794984547419044E-4</c:v>
                  </c:pt>
                  <c:pt idx="18">
                    <c:v>2.0816522457184114E-4</c:v>
                  </c:pt>
                  <c:pt idx="19">
                    <c:v>2.0813780975533579E-4</c:v>
                  </c:pt>
                  <c:pt idx="20">
                    <c:v>2.0793233757481164E-4</c:v>
                  </c:pt>
                  <c:pt idx="21">
                    <c:v>2.0760136699984406E-4</c:v>
                  </c:pt>
                  <c:pt idx="22">
                    <c:v>2.0718608528157623E-4</c:v>
                  </c:pt>
                  <c:pt idx="23">
                    <c:v>2.0671730662057843E-4</c:v>
                  </c:pt>
                  <c:pt idx="24">
                    <c:v>2.0621664189749545E-4</c:v>
                  </c:pt>
                  <c:pt idx="25">
                    <c:v>2.0569780236347817E-4</c:v>
                  </c:pt>
                  <c:pt idx="26">
                    <c:v>2.051679883938993E-4</c:v>
                  </c:pt>
                  <c:pt idx="27">
                    <c:v>2.0462930744260762E-4</c:v>
                  </c:pt>
                  <c:pt idx="28">
                    <c:v>2.0408016365338908E-4</c:v>
                  </c:pt>
                  <c:pt idx="29">
                    <c:v>2.0351656485553577E-4</c:v>
                  </c:pt>
                  <c:pt idx="30">
                    <c:v>2.0293329994465411E-4</c:v>
                  </c:pt>
                  <c:pt idx="31">
                    <c:v>2.0232494964966843E-4</c:v>
                  </c:pt>
                  <c:pt idx="32">
                    <c:v>2.0168670509408345E-4</c:v>
                  </c:pt>
                  <c:pt idx="33">
                    <c:v>2.0101498024437583E-4</c:v>
                  </c:pt>
                  <c:pt idx="34">
                    <c:v>2.0030781548722646E-4</c:v>
                  </c:pt>
                  <c:pt idx="35">
                    <c:v>1.9956507971486488E-4</c:v>
                  </c:pt>
                  <c:pt idx="36">
                    <c:v>1.9878848722834332E-4</c:v>
                  </c:pt>
                  <c:pt idx="37">
                    <c:v>1.9798145347010396E-4</c:v>
                  </c:pt>
                  <c:pt idx="38">
                    <c:v>1.9714882010376259E-4</c:v>
                  </c:pt>
                  <c:pt idx="39">
                    <c:v>1.9629648525811396E-4</c:v>
                  </c:pt>
                  <c:pt idx="40">
                    <c:v>1.954309787166561E-4</c:v>
                  </c:pt>
                  <c:pt idx="41">
                    <c:v>1.9455902419732025E-4</c:v>
                  </c:pt>
                  <c:pt idx="42">
                    <c:v>1.9368713124695341E-4</c:v>
                  </c:pt>
                  <c:pt idx="43">
                    <c:v>1.9282125723550593E-4</c:v>
                  </c:pt>
                  <c:pt idx="44">
                    <c:v>1.9196657507709051E-4</c:v>
                  </c:pt>
                  <c:pt idx="45">
                    <c:v>1.9112737436502428E-4</c:v>
                  </c:pt>
                  <c:pt idx="46">
                    <c:v>1.9030711253843695E-4</c:v>
                  </c:pt>
                  <c:pt idx="47">
                    <c:v>1.895086187145511E-4</c:v>
                  </c:pt>
                  <c:pt idx="48">
                    <c:v>1.8873443640502288E-4</c:v>
                  </c:pt>
                  <c:pt idx="49">
                    <c:v>1.8798727320131682E-4</c:v>
                  </c:pt>
                  <c:pt idx="50">
                    <c:v>1.8727050656904557E-4</c:v>
                  </c:pt>
                  <c:pt idx="51">
                    <c:v>1.8658867621898024E-4</c:v>
                  </c:pt>
                  <c:pt idx="52">
                    <c:v>1.8594787643603567E-4</c:v>
                  </c:pt>
                  <c:pt idx="53">
                    <c:v>1.8535594791550401E-4</c:v>
                  </c:pt>
                  <c:pt idx="54">
                    <c:v>1.8482236027925103E-4</c:v>
                  </c:pt>
                  <c:pt idx="55">
                    <c:v>1.8435767640069783E-4</c:v>
                  </c:pt>
                  <c:pt idx="56">
                    <c:v>1.8397250148088776E-4</c:v>
                  </c:pt>
                  <c:pt idx="57">
                    <c:v>1.8367584729903885E-4</c:v>
                  </c:pt>
                  <c:pt idx="58">
                    <c:v>1.8347288849097947E-4</c:v>
                  </c:pt>
                  <c:pt idx="59">
                    <c:v>1.8336215464197271E-4</c:v>
                  </c:pt>
                  <c:pt idx="60">
                    <c:v>1.8333228803677477E-4</c:v>
                  </c:pt>
                  <c:pt idx="61">
                    <c:v>1.8335859734299327E-4</c:v>
                  </c:pt>
                  <c:pt idx="62">
                    <c:v>1.8339974555824296E-4</c:v>
                  </c:pt>
                  <c:pt idx="63">
                    <c:v>1.8339502149704255E-4</c:v>
                  </c:pt>
                  <c:pt idx="64">
                    <c:v>1.8326276217705951E-4</c:v>
                  </c:pt>
                  <c:pt idx="65">
                    <c:v>1.8290064127367132E-4</c:v>
                  </c:pt>
                  <c:pt idx="66">
                    <c:v>1.8218876845655028E-4</c:v>
                  </c:pt>
                  <c:pt idx="67">
                    <c:v>1.8099695122961203E-4</c:v>
                  </c:pt>
                  <c:pt idx="68">
                    <c:v>1.7919821207128728E-4</c:v>
                  </c:pt>
                  <c:pt idx="69">
                    <c:v>1.7669197157331424E-4</c:v>
                  </c:pt>
                  <c:pt idx="70">
                    <c:v>1.7344253256220703E-4</c:v>
                  </c:pt>
                  <c:pt idx="71">
                    <c:v>1.6954189642150023E-4</c:v>
                  </c:pt>
                  <c:pt idx="72">
                    <c:v>1.6530991624330105E-4</c:v>
                  </c:pt>
                  <c:pt idx="73">
                    <c:v>1.6144502917931158E-4</c:v>
                  </c:pt>
                </c:numCache>
              </c:numRef>
            </c:minus>
            <c:spPr>
              <a:ln>
                <a:solidFill>
                  <a:srgbClr val="C00000"/>
                </a:solidFill>
              </a:ln>
            </c:spPr>
          </c:errBars>
          <c:xVal>
            <c:numRef>
              <c:f>'Data dry bone'!$CQ$3:$CQ$76</c:f>
              <c:numCache>
                <c:formatCode>General</c:formatCode>
                <c:ptCount val="74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bone'!$CV$3:$CV$76</c:f>
              <c:numCache>
                <c:formatCode>General</c:formatCode>
                <c:ptCount val="74"/>
                <c:pt idx="0">
                  <c:v>-3.0000000000000001E-5</c:v>
                </c:pt>
                <c:pt idx="1">
                  <c:v>-4.0232327590008699E-5</c:v>
                </c:pt>
                <c:pt idx="2">
                  <c:v>-4.5984228907035605E-5</c:v>
                </c:pt>
                <c:pt idx="3">
                  <c:v>-4.7917811753493209E-5</c:v>
                </c:pt>
                <c:pt idx="4">
                  <c:v>-4.6631304922644163E-5</c:v>
                </c:pt>
                <c:pt idx="5">
                  <c:v>-4.2662901160874918E-5</c:v>
                </c:pt>
                <c:pt idx="6">
                  <c:v>-3.6494490162243524E-5</c:v>
                </c:pt>
                <c:pt idx="7">
                  <c:v>-2.8555281595302401E-5</c:v>
                </c:pt>
                <c:pt idx="8">
                  <c:v>-1.922531816219618E-5</c:v>
                </c:pt>
                <c:pt idx="9">
                  <c:v>-8.8388786900338464E-6</c:v>
                </c:pt>
                <c:pt idx="10">
                  <c:v>2.3122287454642486E-6</c:v>
                </c:pt>
                <c:pt idx="11">
                  <c:v>1.3975483664044417E-5</c:v>
                </c:pt>
                <c:pt idx="12">
                  <c:v>2.5934579992723038E-5</c:v>
                </c:pt>
                <c:pt idx="13">
                  <c:v>3.8006462845315394E-5</c:v>
                </c:pt>
                <c:pt idx="14">
                  <c:v>5.003847526968908E-5</c:v>
                </c:pt>
                <c:pt idx="15">
                  <c:v>6.1905614962743798E-5</c:v>
                </c:pt>
                <c:pt idx="16">
                  <c:v>7.3507900953114982E-5</c:v>
                </c:pt>
                <c:pt idx="17">
                  <c:v>8.4767850251603807E-5</c:v>
                </c:pt>
                <c:pt idx="18">
                  <c:v>9.5628064469332501E-5</c:v>
                </c:pt>
                <c:pt idx="19">
                  <c:v>1.0604892640362311E-4</c:v>
                </c:pt>
                <c:pt idx="20">
                  <c:v>1.1600640659160437E-4</c:v>
                </c:pt>
                <c:pt idx="21">
                  <c:v>1.2548997983154099E-4</c:v>
                </c:pt>
                <c:pt idx="22">
                  <c:v>1.3450065167189046E-4</c:v>
                </c:pt>
                <c:pt idx="23">
                  <c:v>1.4304909486808297E-4</c:v>
                </c:pt>
                <c:pt idx="24">
                  <c:v>1.5115389580702861E-4</c:v>
                </c:pt>
                <c:pt idx="25">
                  <c:v>1.5883991089935017E-4</c:v>
                </c:pt>
                <c:pt idx="26">
                  <c:v>1.6613673293933536E-4</c:v>
                </c:pt>
                <c:pt idx="27">
                  <c:v>1.7307726743262471E-4</c:v>
                </c:pt>
                <c:pt idx="28">
                  <c:v>1.7969641889161377E-4</c:v>
                </c:pt>
                <c:pt idx="29">
                  <c:v>1.860298870985897E-4</c:v>
                </c:pt>
                <c:pt idx="30">
                  <c:v>1.9211307333658601E-4</c:v>
                </c:pt>
                <c:pt idx="31">
                  <c:v>1.9798009658796633E-4</c:v>
                </c:pt>
                <c:pt idx="32">
                  <c:v>2.0366291970073353E-4</c:v>
                </c:pt>
                <c:pt idx="33">
                  <c:v>2.0919058552256226E-4</c:v>
                </c:pt>
                <c:pt idx="34">
                  <c:v>2.1458856300255949E-4</c:v>
                </c:pt>
                <c:pt idx="35">
                  <c:v>2.1987820326074397E-4</c:v>
                </c:pt>
                <c:pt idx="36">
                  <c:v>2.2507630562526012E-4</c:v>
                </c:pt>
                <c:pt idx="37">
                  <c:v>2.3019479363731019E-4</c:v>
                </c:pt>
                <c:pt idx="38">
                  <c:v>2.3524050102381578E-4</c:v>
                </c:pt>
                <c:pt idx="39">
                  <c:v>2.4021506763779898E-4</c:v>
                </c:pt>
                <c:pt idx="40">
                  <c:v>2.4511494536649711E-4</c:v>
                </c:pt>
                <c:pt idx="41">
                  <c:v>2.4993151400719396E-4</c:v>
                </c:pt>
                <c:pt idx="42">
                  <c:v>2.5465130711078423E-4</c:v>
                </c:pt>
                <c:pt idx="43">
                  <c:v>2.5925634779305821E-4</c:v>
                </c:pt>
                <c:pt idx="44">
                  <c:v>2.6372459451370423E-4</c:v>
                </c:pt>
                <c:pt idx="45">
                  <c:v>2.6803049682306407E-4</c:v>
                </c:pt>
                <c:pt idx="46">
                  <c:v>2.7214566107658042E-4</c:v>
                </c:pt>
                <c:pt idx="47">
                  <c:v>2.7603962611697994E-4</c:v>
                </c:pt>
                <c:pt idx="48">
                  <c:v>2.7968074892419613E-4</c:v>
                </c:pt>
                <c:pt idx="49">
                  <c:v>2.8303720023301412E-4</c:v>
                </c:pt>
                <c:pt idx="50">
                  <c:v>2.8607807011840001E-4</c:v>
                </c:pt>
                <c:pt idx="51">
                  <c:v>2.8877458354862299E-4</c:v>
                </c:pt>
                <c:pt idx="52">
                  <c:v>2.9110142590605916E-4</c:v>
                </c:pt>
                <c:pt idx="53">
                  <c:v>2.9303817847571811E-4</c:v>
                </c:pt>
                <c:pt idx="54">
                  <c:v>2.9457086390151659E-4</c:v>
                </c:pt>
                <c:pt idx="55">
                  <c:v>2.9569360161026576E-4</c:v>
                </c:pt>
                <c:pt idx="56">
                  <c:v>2.9641037320339716E-4</c:v>
                </c:pt>
                <c:pt idx="57">
                  <c:v>2.9673689781636506E-4</c:v>
                </c:pt>
                <c:pt idx="58">
                  <c:v>2.96702617445853E-4</c:v>
                </c:pt>
                <c:pt idx="59">
                  <c:v>2.9635279224464413E-4</c:v>
                </c:pt>
                <c:pt idx="60">
                  <c:v>2.9575070578423185E-4</c:v>
                </c:pt>
                <c:pt idx="61">
                  <c:v>2.9497998028516609E-4</c:v>
                </c:pt>
                <c:pt idx="62">
                  <c:v>2.9414700181514247E-4</c:v>
                </c:pt>
                <c:pt idx="63">
                  <c:v>2.9338345545472226E-4</c:v>
                </c:pt>
                <c:pt idx="64">
                  <c:v>2.9284897043094373E-4</c:v>
                </c:pt>
                <c:pt idx="65">
                  <c:v>2.9273387521848025E-4</c:v>
                </c:pt>
                <c:pt idx="66">
                  <c:v>2.9326206260864816E-4</c:v>
                </c:pt>
                <c:pt idx="67">
                  <c:v>2.946939647461217E-4</c:v>
                </c:pt>
                <c:pt idx="68">
                  <c:v>2.9732963813329776E-4</c:v>
                </c:pt>
                <c:pt idx="69">
                  <c:v>3.0151195860244088E-4</c:v>
                </c:pt>
                <c:pt idx="70">
                  <c:v>3.0762992625557904E-4</c:v>
                </c:pt>
                <c:pt idx="71">
                  <c:v>3.1612208037211332E-4</c:v>
                </c:pt>
                <c:pt idx="72">
                  <c:v>3.2748002428410793E-4</c:v>
                </c:pt>
                <c:pt idx="73">
                  <c:v>3.4225206021929757E-4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5D-4177-B5A8-7F9177F1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329920"/>
        <c:axId val="189330496"/>
      </c:scatterChart>
      <c:valAx>
        <c:axId val="189329920"/>
        <c:scaling>
          <c:orientation val="minMax"/>
          <c:max val="1.6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fr-FR" sz="1600" b="0"/>
                  <a:t>Flexion angle (rad)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500" b="1"/>
            </a:pPr>
            <a:endParaRPr lang="fr-FR"/>
          </a:p>
        </c:txPr>
        <c:crossAx val="189330496"/>
        <c:crossesAt val="-4.0000000000000013E-4"/>
        <c:crossBetween val="midCat"/>
        <c:majorUnit val="0.4"/>
      </c:valAx>
      <c:valAx>
        <c:axId val="189330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500" b="1"/>
            </a:pPr>
            <a:endParaRPr lang="fr-FR"/>
          </a:p>
        </c:txPr>
        <c:crossAx val="189329920"/>
        <c:crosses val="autoZero"/>
        <c:crossBetween val="midCat"/>
        <c:majorUnit val="2.0000000000000006E-4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bone'!$E$3:$E$397</c:f>
              <c:numCache>
                <c:formatCode>General</c:formatCode>
                <c:ptCount val="395"/>
                <c:pt idx="0">
                  <c:v>5.3147483912859609E-6</c:v>
                </c:pt>
                <c:pt idx="1">
                  <c:v>1.1980543797573461E-5</c:v>
                </c:pt>
                <c:pt idx="2">
                  <c:v>1.4811006359038519E-5</c:v>
                </c:pt>
                <c:pt idx="3">
                  <c:v>2.2856294128523457E-6</c:v>
                </c:pt>
                <c:pt idx="4">
                  <c:v>3.4203726633234747E-5</c:v>
                </c:pt>
                <c:pt idx="5">
                  <c:v>3.460165844104358E-5</c:v>
                </c:pt>
                <c:pt idx="6">
                  <c:v>4.5345035187594971E-5</c:v>
                </c:pt>
                <c:pt idx="7">
                  <c:v>7.9676232934248103E-5</c:v>
                </c:pt>
                <c:pt idx="8">
                  <c:v>1.4600439930181506E-4</c:v>
                </c:pt>
                <c:pt idx="9">
                  <c:v>2.0330941878288466E-4</c:v>
                </c:pt>
                <c:pt idx="10">
                  <c:v>3.0043186006409848E-4</c:v>
                </c:pt>
                <c:pt idx="11">
                  <c:v>3.7163889470184992E-4</c:v>
                </c:pt>
                <c:pt idx="12">
                  <c:v>4.3621711323131921E-4</c:v>
                </c:pt>
                <c:pt idx="13">
                  <c:v>4.6397886789072569E-4</c:v>
                </c:pt>
                <c:pt idx="14">
                  <c:v>4.943927997057713E-4</c:v>
                </c:pt>
                <c:pt idx="15">
                  <c:v>5.1859233134471969E-4</c:v>
                </c:pt>
                <c:pt idx="16">
                  <c:v>7.3527072783082011E-3</c:v>
                </c:pt>
                <c:pt idx="17">
                  <c:v>1.491403734176476E-2</c:v>
                </c:pt>
                <c:pt idx="18">
                  <c:v>2.2603216238279628E-2</c:v>
                </c:pt>
                <c:pt idx="19">
                  <c:v>3.0281405169797115E-2</c:v>
                </c:pt>
                <c:pt idx="20">
                  <c:v>3.7993850721001685E-2</c:v>
                </c:pt>
                <c:pt idx="21">
                  <c:v>3.8870522693832031E-2</c:v>
                </c:pt>
                <c:pt idx="22">
                  <c:v>3.9043003375168098E-2</c:v>
                </c:pt>
                <c:pt idx="23">
                  <c:v>4.0552041927206246E-2</c:v>
                </c:pt>
                <c:pt idx="24">
                  <c:v>4.2167953001700134E-2</c:v>
                </c:pt>
                <c:pt idx="25">
                  <c:v>4.4098093507904494E-2</c:v>
                </c:pt>
                <c:pt idx="26">
                  <c:v>4.6038570832327243E-2</c:v>
                </c:pt>
                <c:pt idx="27">
                  <c:v>4.7948006352189015E-2</c:v>
                </c:pt>
                <c:pt idx="28">
                  <c:v>4.8588171514110705E-2</c:v>
                </c:pt>
                <c:pt idx="29">
                  <c:v>5.0087282081281242E-2</c:v>
                </c:pt>
                <c:pt idx="30">
                  <c:v>5.1256975695053802E-2</c:v>
                </c:pt>
                <c:pt idx="31">
                  <c:v>5.2387831264851067E-2</c:v>
                </c:pt>
                <c:pt idx="32">
                  <c:v>5.3557684802158702E-2</c:v>
                </c:pt>
                <c:pt idx="33">
                  <c:v>5.4669272369039311E-2</c:v>
                </c:pt>
                <c:pt idx="34">
                  <c:v>5.5549410579732103E-2</c:v>
                </c:pt>
                <c:pt idx="35">
                  <c:v>5.6471480853758568E-2</c:v>
                </c:pt>
                <c:pt idx="36">
                  <c:v>5.7457331712879901E-2</c:v>
                </c:pt>
                <c:pt idx="37">
                  <c:v>5.8430032307343949E-2</c:v>
                </c:pt>
                <c:pt idx="38">
                  <c:v>5.9255311398114581E-2</c:v>
                </c:pt>
                <c:pt idx="39">
                  <c:v>5.9450413802493926E-2</c:v>
                </c:pt>
                <c:pt idx="40">
                  <c:v>6.282158938632211E-2</c:v>
                </c:pt>
                <c:pt idx="41">
                  <c:v>7.3342052894056431E-2</c:v>
                </c:pt>
                <c:pt idx="42">
                  <c:v>8.6883573845427498E-2</c:v>
                </c:pt>
                <c:pt idx="43">
                  <c:v>0.10042779097219777</c:v>
                </c:pt>
                <c:pt idx="44">
                  <c:v>0.11375788383862692</c:v>
                </c:pt>
                <c:pt idx="45">
                  <c:v>0.12397668917614704</c:v>
                </c:pt>
                <c:pt idx="46">
                  <c:v>0.12706486176387671</c:v>
                </c:pt>
                <c:pt idx="47">
                  <c:v>0.12710882293535797</c:v>
                </c:pt>
                <c:pt idx="48">
                  <c:v>0.12745925685950049</c:v>
                </c:pt>
                <c:pt idx="49">
                  <c:v>0.12831236887649503</c:v>
                </c:pt>
                <c:pt idx="50">
                  <c:v>0.12948429955219362</c:v>
                </c:pt>
                <c:pt idx="51">
                  <c:v>0.13095167091847251</c:v>
                </c:pt>
                <c:pt idx="52">
                  <c:v>0.13363141516829041</c:v>
                </c:pt>
                <c:pt idx="53">
                  <c:v>0.1362899469133102</c:v>
                </c:pt>
                <c:pt idx="54">
                  <c:v>0.13859827911692907</c:v>
                </c:pt>
                <c:pt idx="55">
                  <c:v>0.14044880541606589</c:v>
                </c:pt>
                <c:pt idx="56">
                  <c:v>0.14191417874600079</c:v>
                </c:pt>
                <c:pt idx="57">
                  <c:v>0.14219065220358307</c:v>
                </c:pt>
                <c:pt idx="58">
                  <c:v>0.14228569821796136</c:v>
                </c:pt>
                <c:pt idx="59">
                  <c:v>0.14245402084155381</c:v>
                </c:pt>
                <c:pt idx="60">
                  <c:v>0.14269787985740168</c:v>
                </c:pt>
                <c:pt idx="61">
                  <c:v>0.14322469873789118</c:v>
                </c:pt>
                <c:pt idx="62">
                  <c:v>0.14383358262261778</c:v>
                </c:pt>
                <c:pt idx="63">
                  <c:v>0.14439978429258682</c:v>
                </c:pt>
                <c:pt idx="64">
                  <c:v>0.14501029932103945</c:v>
                </c:pt>
                <c:pt idx="65">
                  <c:v>0.14564528146330388</c:v>
                </c:pt>
                <c:pt idx="66">
                  <c:v>0.14625766380544994</c:v>
                </c:pt>
                <c:pt idx="67">
                  <c:v>0.14910379585922223</c:v>
                </c:pt>
                <c:pt idx="68">
                  <c:v>0.15489223358181689</c:v>
                </c:pt>
                <c:pt idx="69">
                  <c:v>0.16188484434916409</c:v>
                </c:pt>
                <c:pt idx="70">
                  <c:v>0.16883749167852574</c:v>
                </c:pt>
                <c:pt idx="71">
                  <c:v>0.17651763081834082</c:v>
                </c:pt>
                <c:pt idx="72">
                  <c:v>0.18224672699977809</c:v>
                </c:pt>
                <c:pt idx="73">
                  <c:v>0.18499730523550317</c:v>
                </c:pt>
                <c:pt idx="74">
                  <c:v>0.18644245041684085</c:v>
                </c:pt>
                <c:pt idx="75">
                  <c:v>0.18779599573997963</c:v>
                </c:pt>
                <c:pt idx="76">
                  <c:v>0.18823073972191381</c:v>
                </c:pt>
                <c:pt idx="77">
                  <c:v>0.18831030411528793</c:v>
                </c:pt>
                <c:pt idx="78">
                  <c:v>0.1894299029824705</c:v>
                </c:pt>
                <c:pt idx="79">
                  <c:v>0.19222092458274209</c:v>
                </c:pt>
                <c:pt idx="80">
                  <c:v>0.19581568911665143</c:v>
                </c:pt>
                <c:pt idx="81">
                  <c:v>0.19940724830594522</c:v>
                </c:pt>
                <c:pt idx="82">
                  <c:v>0.2044471047121732</c:v>
                </c:pt>
                <c:pt idx="83">
                  <c:v>0.20953483801628991</c:v>
                </c:pt>
                <c:pt idx="84">
                  <c:v>0.21296175981543355</c:v>
                </c:pt>
                <c:pt idx="85">
                  <c:v>0.21569317405049551</c:v>
                </c:pt>
                <c:pt idx="86">
                  <c:v>0.21894862807228532</c:v>
                </c:pt>
                <c:pt idx="87">
                  <c:v>0.22214186415256423</c:v>
                </c:pt>
                <c:pt idx="88">
                  <c:v>0.22696790328236457</c:v>
                </c:pt>
                <c:pt idx="89">
                  <c:v>0.23353799701069433</c:v>
                </c:pt>
                <c:pt idx="90">
                  <c:v>0.24043709889485104</c:v>
                </c:pt>
                <c:pt idx="91">
                  <c:v>0.2472112780224725</c:v>
                </c:pt>
                <c:pt idx="92">
                  <c:v>0.25294563477971838</c:v>
                </c:pt>
                <c:pt idx="93">
                  <c:v>0.2559545859471809</c:v>
                </c:pt>
                <c:pt idx="94">
                  <c:v>0.25719689172887567</c:v>
                </c:pt>
                <c:pt idx="95">
                  <c:v>0.25854009305060544</c:v>
                </c:pt>
                <c:pt idx="96">
                  <c:v>0.25947623523728658</c:v>
                </c:pt>
                <c:pt idx="97">
                  <c:v>0.26143361569177298</c:v>
                </c:pt>
                <c:pt idx="98">
                  <c:v>0.26472355872294662</c:v>
                </c:pt>
                <c:pt idx="99">
                  <c:v>0.26881552489068022</c:v>
                </c:pt>
                <c:pt idx="100">
                  <c:v>0.27302999531296485</c:v>
                </c:pt>
                <c:pt idx="101">
                  <c:v>0.27771112027706063</c:v>
                </c:pt>
                <c:pt idx="102">
                  <c:v>0.28147299879248605</c:v>
                </c:pt>
                <c:pt idx="103">
                  <c:v>0.28522399456264447</c:v>
                </c:pt>
                <c:pt idx="104">
                  <c:v>0.29326455480891855</c:v>
                </c:pt>
                <c:pt idx="105">
                  <c:v>0.30372514872926376</c:v>
                </c:pt>
                <c:pt idx="106">
                  <c:v>0.31370668650750594</c:v>
                </c:pt>
                <c:pt idx="107">
                  <c:v>0.32320534978554943</c:v>
                </c:pt>
                <c:pt idx="108">
                  <c:v>0.33146873365661417</c:v>
                </c:pt>
                <c:pt idx="109">
                  <c:v>0.33456476222316328</c:v>
                </c:pt>
                <c:pt idx="110">
                  <c:v>0.33464481529709256</c:v>
                </c:pt>
                <c:pt idx="111">
                  <c:v>0.33514456452998076</c:v>
                </c:pt>
                <c:pt idx="112">
                  <c:v>0.33662943845580856</c:v>
                </c:pt>
                <c:pt idx="113">
                  <c:v>0.33867535197407161</c:v>
                </c:pt>
                <c:pt idx="114">
                  <c:v>0.34076680194453551</c:v>
                </c:pt>
                <c:pt idx="115">
                  <c:v>0.34287780178851368</c:v>
                </c:pt>
                <c:pt idx="116">
                  <c:v>0.34458571425938123</c:v>
                </c:pt>
                <c:pt idx="117">
                  <c:v>0.34638102883768468</c:v>
                </c:pt>
                <c:pt idx="118">
                  <c:v>0.34846022366980989</c:v>
                </c:pt>
                <c:pt idx="119">
                  <c:v>0.35089094390036596</c:v>
                </c:pt>
                <c:pt idx="120">
                  <c:v>0.35337679299740121</c:v>
                </c:pt>
                <c:pt idx="121">
                  <c:v>0.35682093568602696</c:v>
                </c:pt>
                <c:pt idx="122">
                  <c:v>0.35961299627370241</c:v>
                </c:pt>
                <c:pt idx="123">
                  <c:v>0.36153462418249049</c:v>
                </c:pt>
                <c:pt idx="124">
                  <c:v>0.36312366671719187</c:v>
                </c:pt>
                <c:pt idx="125">
                  <c:v>0.36470289294536479</c:v>
                </c:pt>
                <c:pt idx="126">
                  <c:v>0.36689361224729583</c:v>
                </c:pt>
                <c:pt idx="127">
                  <c:v>0.37004406296535997</c:v>
                </c:pt>
                <c:pt idx="128">
                  <c:v>0.37317522766707545</c:v>
                </c:pt>
                <c:pt idx="129">
                  <c:v>0.37626374397367424</c:v>
                </c:pt>
                <c:pt idx="130">
                  <c:v>0.38024188184370922</c:v>
                </c:pt>
                <c:pt idx="131">
                  <c:v>0.38373385307971297</c:v>
                </c:pt>
                <c:pt idx="132">
                  <c:v>0.38702824304000411</c:v>
                </c:pt>
                <c:pt idx="133">
                  <c:v>0.39131571784259789</c:v>
                </c:pt>
                <c:pt idx="134">
                  <c:v>0.39612547295185185</c:v>
                </c:pt>
                <c:pt idx="135">
                  <c:v>0.40155165393096653</c:v>
                </c:pt>
                <c:pt idx="136">
                  <c:v>0.40657572408715126</c:v>
                </c:pt>
                <c:pt idx="137">
                  <c:v>0.41064794307950736</c:v>
                </c:pt>
                <c:pt idx="138">
                  <c:v>0.41388933253303756</c:v>
                </c:pt>
                <c:pt idx="139">
                  <c:v>0.41886715165409039</c:v>
                </c:pt>
                <c:pt idx="140">
                  <c:v>0.42422228413663665</c:v>
                </c:pt>
                <c:pt idx="141">
                  <c:v>0.42941674494126303</c:v>
                </c:pt>
                <c:pt idx="142">
                  <c:v>0.43440875682579616</c:v>
                </c:pt>
                <c:pt idx="143">
                  <c:v>0.439246299591461</c:v>
                </c:pt>
                <c:pt idx="144">
                  <c:v>0.44283850112810808</c:v>
                </c:pt>
                <c:pt idx="145">
                  <c:v>0.44530282868625071</c:v>
                </c:pt>
                <c:pt idx="146">
                  <c:v>0.44729069553787815</c:v>
                </c:pt>
                <c:pt idx="147">
                  <c:v>0.4492841284436751</c:v>
                </c:pt>
                <c:pt idx="148">
                  <c:v>0.45232746228592852</c:v>
                </c:pt>
                <c:pt idx="149">
                  <c:v>0.45603457980402223</c:v>
                </c:pt>
                <c:pt idx="150">
                  <c:v>0.46005766013605853</c:v>
                </c:pt>
                <c:pt idx="151">
                  <c:v>0.46440434561676053</c:v>
                </c:pt>
                <c:pt idx="152">
                  <c:v>0.46876644440534587</c:v>
                </c:pt>
                <c:pt idx="153">
                  <c:v>0.4723370725335258</c:v>
                </c:pt>
                <c:pt idx="154">
                  <c:v>0.47504296983054306</c:v>
                </c:pt>
                <c:pt idx="155">
                  <c:v>0.47693383874728751</c:v>
                </c:pt>
                <c:pt idx="156">
                  <c:v>0.47848766328934816</c:v>
                </c:pt>
                <c:pt idx="157">
                  <c:v>0.48032323920801184</c:v>
                </c:pt>
                <c:pt idx="158">
                  <c:v>0.48265253843204836</c:v>
                </c:pt>
                <c:pt idx="159">
                  <c:v>0.48466723101419085</c:v>
                </c:pt>
                <c:pt idx="160">
                  <c:v>0.48715615108615523</c:v>
                </c:pt>
                <c:pt idx="161">
                  <c:v>0.49131701188060822</c:v>
                </c:pt>
                <c:pt idx="162">
                  <c:v>0.49643632508980895</c:v>
                </c:pt>
                <c:pt idx="163">
                  <c:v>0.50099872998517514</c:v>
                </c:pt>
                <c:pt idx="164">
                  <c:v>0.50508034108026323</c:v>
                </c:pt>
                <c:pt idx="165">
                  <c:v>0.5093501879691873</c:v>
                </c:pt>
                <c:pt idx="166">
                  <c:v>0.5132004889947015</c:v>
                </c:pt>
                <c:pt idx="167">
                  <c:v>0.51661880144978967</c:v>
                </c:pt>
                <c:pt idx="168">
                  <c:v>0.52070500212131043</c:v>
                </c:pt>
                <c:pt idx="169">
                  <c:v>0.52645140225254916</c:v>
                </c:pt>
                <c:pt idx="170">
                  <c:v>0.53178050517393383</c:v>
                </c:pt>
                <c:pt idx="171">
                  <c:v>0.5358100473726044</c:v>
                </c:pt>
                <c:pt idx="172">
                  <c:v>0.5390556675785495</c:v>
                </c:pt>
                <c:pt idx="173">
                  <c:v>0.54202822454880861</c:v>
                </c:pt>
                <c:pt idx="174">
                  <c:v>0.54378744475306717</c:v>
                </c:pt>
                <c:pt idx="175">
                  <c:v>0.54597280011574623</c:v>
                </c:pt>
                <c:pt idx="176">
                  <c:v>0.54904564682789114</c:v>
                </c:pt>
                <c:pt idx="177">
                  <c:v>0.55284003541684512</c:v>
                </c:pt>
                <c:pt idx="178">
                  <c:v>0.55670013520599115</c:v>
                </c:pt>
                <c:pt idx="179">
                  <c:v>0.56053672468934412</c:v>
                </c:pt>
                <c:pt idx="180">
                  <c:v>0.56446839912495783</c:v>
                </c:pt>
                <c:pt idx="181">
                  <c:v>0.56888603378460256</c:v>
                </c:pt>
                <c:pt idx="182">
                  <c:v>0.57307652339443316</c:v>
                </c:pt>
                <c:pt idx="183">
                  <c:v>0.5766161928390815</c:v>
                </c:pt>
                <c:pt idx="184">
                  <c:v>0.57967066765732767</c:v>
                </c:pt>
                <c:pt idx="185">
                  <c:v>0.58232983551258422</c:v>
                </c:pt>
                <c:pt idx="186">
                  <c:v>0.58487432986123389</c:v>
                </c:pt>
                <c:pt idx="187">
                  <c:v>0.58890447184857508</c:v>
                </c:pt>
                <c:pt idx="188">
                  <c:v>0.59453622188730315</c:v>
                </c:pt>
                <c:pt idx="189">
                  <c:v>0.60085923004144459</c:v>
                </c:pt>
                <c:pt idx="190">
                  <c:v>0.60711556498895092</c:v>
                </c:pt>
                <c:pt idx="191">
                  <c:v>0.61293920925559575</c:v>
                </c:pt>
                <c:pt idx="192">
                  <c:v>0.61737618367005764</c:v>
                </c:pt>
                <c:pt idx="193">
                  <c:v>0.62062856954707635</c:v>
                </c:pt>
                <c:pt idx="194">
                  <c:v>0.62391438118925491</c:v>
                </c:pt>
                <c:pt idx="195">
                  <c:v>0.62761778291291181</c:v>
                </c:pt>
                <c:pt idx="196">
                  <c:v>0.63183015663249376</c:v>
                </c:pt>
                <c:pt idx="197">
                  <c:v>0.6379632518076731</c:v>
                </c:pt>
                <c:pt idx="198">
                  <c:v>0.64685156736366667</c:v>
                </c:pt>
                <c:pt idx="199">
                  <c:v>0.65880193276723464</c:v>
                </c:pt>
                <c:pt idx="200">
                  <c:v>0.67486075050419458</c:v>
                </c:pt>
                <c:pt idx="201">
                  <c:v>0.69146114205820852</c:v>
                </c:pt>
                <c:pt idx="202">
                  <c:v>0.70632738349897572</c:v>
                </c:pt>
                <c:pt idx="203">
                  <c:v>0.71805706944768732</c:v>
                </c:pt>
                <c:pt idx="204">
                  <c:v>0.72688050722826492</c:v>
                </c:pt>
                <c:pt idx="205">
                  <c:v>0.73261760217352234</c:v>
                </c:pt>
                <c:pt idx="206">
                  <c:v>0.74097986503962709</c:v>
                </c:pt>
                <c:pt idx="207">
                  <c:v>0.75112802895712516</c:v>
                </c:pt>
                <c:pt idx="208">
                  <c:v>0.7613761352449202</c:v>
                </c:pt>
                <c:pt idx="209">
                  <c:v>0.77078261003054993</c:v>
                </c:pt>
                <c:pt idx="210">
                  <c:v>0.77956127407970643</c:v>
                </c:pt>
                <c:pt idx="211">
                  <c:v>0.78579151741333231</c:v>
                </c:pt>
                <c:pt idx="212">
                  <c:v>0.79059245396646161</c:v>
                </c:pt>
                <c:pt idx="213">
                  <c:v>0.79582001344299269</c:v>
                </c:pt>
                <c:pt idx="214">
                  <c:v>0.80216820951985224</c:v>
                </c:pt>
                <c:pt idx="215">
                  <c:v>0.81180977158301038</c:v>
                </c:pt>
                <c:pt idx="216">
                  <c:v>0.82491143198429751</c:v>
                </c:pt>
                <c:pt idx="217">
                  <c:v>0.83744820417677102</c:v>
                </c:pt>
                <c:pt idx="218">
                  <c:v>0.84932867174088633</c:v>
                </c:pt>
                <c:pt idx="219">
                  <c:v>0.86106641724129618</c:v>
                </c:pt>
                <c:pt idx="220">
                  <c:v>0.86988250437771086</c:v>
                </c:pt>
                <c:pt idx="221">
                  <c:v>0.87387342647031263</c:v>
                </c:pt>
                <c:pt idx="222">
                  <c:v>0.87795810567649302</c:v>
                </c:pt>
                <c:pt idx="223">
                  <c:v>0.88328612969772802</c:v>
                </c:pt>
                <c:pt idx="224">
                  <c:v>0.88901589522581392</c:v>
                </c:pt>
                <c:pt idx="225">
                  <c:v>0.8943521281010256</c:v>
                </c:pt>
                <c:pt idx="226">
                  <c:v>0.89996117653968288</c:v>
                </c:pt>
                <c:pt idx="227">
                  <c:v>0.90523624194267938</c:v>
                </c:pt>
                <c:pt idx="228">
                  <c:v>0.90964291714147383</c:v>
                </c:pt>
                <c:pt idx="229">
                  <c:v>0.91286204838624363</c:v>
                </c:pt>
                <c:pt idx="230">
                  <c:v>0.9149822073790802</c:v>
                </c:pt>
                <c:pt idx="231">
                  <c:v>0.91716076312393624</c:v>
                </c:pt>
                <c:pt idx="232">
                  <c:v>0.92038170055667146</c:v>
                </c:pt>
                <c:pt idx="233">
                  <c:v>0.92449189732301829</c:v>
                </c:pt>
                <c:pt idx="234">
                  <c:v>0.92951434596226123</c:v>
                </c:pt>
                <c:pt idx="235">
                  <c:v>0.93497245888693725</c:v>
                </c:pt>
                <c:pt idx="236">
                  <c:v>0.94050303192043894</c:v>
                </c:pt>
                <c:pt idx="237">
                  <c:v>0.94600362177432429</c:v>
                </c:pt>
                <c:pt idx="238">
                  <c:v>0.95163540312784622</c:v>
                </c:pt>
                <c:pt idx="239">
                  <c:v>0.95815110471235998</c:v>
                </c:pt>
                <c:pt idx="240">
                  <c:v>0.966618293235043</c:v>
                </c:pt>
                <c:pt idx="241">
                  <c:v>0.97810434462425078</c:v>
                </c:pt>
                <c:pt idx="242">
                  <c:v>0.99145965233755562</c:v>
                </c:pt>
                <c:pt idx="243">
                  <c:v>1.0057468604721544</c:v>
                </c:pt>
                <c:pt idx="244">
                  <c:v>1.0191649758604848</c:v>
                </c:pt>
                <c:pt idx="245">
                  <c:v>1.0312699654250215</c:v>
                </c:pt>
                <c:pt idx="246">
                  <c:v>1.040438083702274</c:v>
                </c:pt>
                <c:pt idx="247">
                  <c:v>1.048488426774792</c:v>
                </c:pt>
                <c:pt idx="248">
                  <c:v>1.0577151192690559</c:v>
                </c:pt>
                <c:pt idx="249">
                  <c:v>1.0660558556322595</c:v>
                </c:pt>
                <c:pt idx="250">
                  <c:v>1.0730200844357098</c:v>
                </c:pt>
                <c:pt idx="251">
                  <c:v>1.0797315808140744</c:v>
                </c:pt>
                <c:pt idx="252">
                  <c:v>1.0849850955213527</c:v>
                </c:pt>
                <c:pt idx="253">
                  <c:v>1.0870067258893823</c:v>
                </c:pt>
                <c:pt idx="254">
                  <c:v>1.089586507685286</c:v>
                </c:pt>
                <c:pt idx="255">
                  <c:v>1.0927255037688282</c:v>
                </c:pt>
                <c:pt idx="256">
                  <c:v>1.0955254370463072</c:v>
                </c:pt>
                <c:pt idx="257">
                  <c:v>1.0989906885303069</c:v>
                </c:pt>
                <c:pt idx="258">
                  <c:v>1.1040151139312431</c:v>
                </c:pt>
                <c:pt idx="259">
                  <c:v>1.1088050831087275</c:v>
                </c:pt>
                <c:pt idx="260">
                  <c:v>1.1132811958665676</c:v>
                </c:pt>
                <c:pt idx="261">
                  <c:v>1.1172737524018164</c:v>
                </c:pt>
                <c:pt idx="262">
                  <c:v>1.1199691682753452</c:v>
                </c:pt>
                <c:pt idx="263">
                  <c:v>1.1217993422428725</c:v>
                </c:pt>
                <c:pt idx="264">
                  <c:v>1.1238557402630489</c:v>
                </c:pt>
                <c:pt idx="265">
                  <c:v>1.1258079689763394</c:v>
                </c:pt>
                <c:pt idx="266">
                  <c:v>1.1279683731119068</c:v>
                </c:pt>
                <c:pt idx="267">
                  <c:v>1.1303693483893569</c:v>
                </c:pt>
                <c:pt idx="268">
                  <c:v>1.1320590969113755</c:v>
                </c:pt>
                <c:pt idx="269">
                  <c:v>1.1333404087415584</c:v>
                </c:pt>
                <c:pt idx="270">
                  <c:v>1.1354380840963003</c:v>
                </c:pt>
                <c:pt idx="271">
                  <c:v>1.138645148236002</c:v>
                </c:pt>
                <c:pt idx="272">
                  <c:v>1.1432673380180465</c:v>
                </c:pt>
                <c:pt idx="273">
                  <c:v>1.1492443347345145</c:v>
                </c:pt>
                <c:pt idx="274">
                  <c:v>1.1565516691682189</c:v>
                </c:pt>
                <c:pt idx="275">
                  <c:v>1.1641153608525416</c:v>
                </c:pt>
                <c:pt idx="276">
                  <c:v>1.1710156059456887</c:v>
                </c:pt>
                <c:pt idx="277">
                  <c:v>1.1765391837018122</c:v>
                </c:pt>
                <c:pt idx="278">
                  <c:v>1.1809770829056898</c:v>
                </c:pt>
                <c:pt idx="279">
                  <c:v>1.1839661277459774</c:v>
                </c:pt>
                <c:pt idx="280">
                  <c:v>1.1863530890643645</c:v>
                </c:pt>
                <c:pt idx="281">
                  <c:v>1.1891685139200032</c:v>
                </c:pt>
                <c:pt idx="282">
                  <c:v>1.1925327022870995</c:v>
                </c:pt>
                <c:pt idx="283">
                  <c:v>1.1963955947316303</c:v>
                </c:pt>
                <c:pt idx="284">
                  <c:v>1.2005609674078377</c:v>
                </c:pt>
                <c:pt idx="285">
                  <c:v>1.2051947548415054</c:v>
                </c:pt>
                <c:pt idx="286">
                  <c:v>1.2099300218413158</c:v>
                </c:pt>
                <c:pt idx="287">
                  <c:v>1.2139470542670923</c:v>
                </c:pt>
                <c:pt idx="288">
                  <c:v>1.2175343388407798</c:v>
                </c:pt>
                <c:pt idx="289">
                  <c:v>1.2219036897590827</c:v>
                </c:pt>
                <c:pt idx="290">
                  <c:v>1.2261168110626577</c:v>
                </c:pt>
                <c:pt idx="291">
                  <c:v>1.2304239936484291</c:v>
                </c:pt>
                <c:pt idx="292">
                  <c:v>1.2354451160288669</c:v>
                </c:pt>
                <c:pt idx="293">
                  <c:v>1.2403664153242975</c:v>
                </c:pt>
                <c:pt idx="294">
                  <c:v>1.2450731970776241</c:v>
                </c:pt>
                <c:pt idx="295">
                  <c:v>1.249941827070316</c:v>
                </c:pt>
                <c:pt idx="296">
                  <c:v>1.2549683210259852</c:v>
                </c:pt>
                <c:pt idx="297">
                  <c:v>1.2613686225218448</c:v>
                </c:pt>
                <c:pt idx="298">
                  <c:v>1.2674538928599435</c:v>
                </c:pt>
                <c:pt idx="299">
                  <c:v>1.2738771368271622</c:v>
                </c:pt>
                <c:pt idx="300">
                  <c:v>1.2818107407176378</c:v>
                </c:pt>
                <c:pt idx="301">
                  <c:v>1.288880752173347</c:v>
                </c:pt>
                <c:pt idx="302">
                  <c:v>1.2960567267656211</c:v>
                </c:pt>
                <c:pt idx="303">
                  <c:v>1.3057417039049519</c:v>
                </c:pt>
                <c:pt idx="304">
                  <c:v>1.3150830047488362</c:v>
                </c:pt>
                <c:pt idx="305">
                  <c:v>1.3242157233714804</c:v>
                </c:pt>
                <c:pt idx="306">
                  <c:v>1.3356918672605429</c:v>
                </c:pt>
                <c:pt idx="307">
                  <c:v>1.3457209673754851</c:v>
                </c:pt>
                <c:pt idx="308">
                  <c:v>1.3533087523332816</c:v>
                </c:pt>
                <c:pt idx="309">
                  <c:v>1.3598632881091555</c:v>
                </c:pt>
                <c:pt idx="310">
                  <c:v>1.3641675176028969</c:v>
                </c:pt>
                <c:pt idx="311">
                  <c:v>1.3665393092305029</c:v>
                </c:pt>
                <c:pt idx="312">
                  <c:v>1.3684086913786007</c:v>
                </c:pt>
                <c:pt idx="313">
                  <c:v>1.3703319718638878</c:v>
                </c:pt>
                <c:pt idx="314">
                  <c:v>1.3726230227187806</c:v>
                </c:pt>
                <c:pt idx="315">
                  <c:v>1.3751750394283477</c:v>
                </c:pt>
                <c:pt idx="316">
                  <c:v>1.3779610033449532</c:v>
                </c:pt>
                <c:pt idx="317">
                  <c:v>1.3842065676205775</c:v>
                </c:pt>
                <c:pt idx="318">
                  <c:v>1.3966724238569006</c:v>
                </c:pt>
                <c:pt idx="319">
                  <c:v>1.41659524858356</c:v>
                </c:pt>
                <c:pt idx="320">
                  <c:v>1.4377949517759019</c:v>
                </c:pt>
                <c:pt idx="321">
                  <c:v>1.457789527900186</c:v>
                </c:pt>
                <c:pt idx="322">
                  <c:v>1.4738828980015697</c:v>
                </c:pt>
                <c:pt idx="323">
                  <c:v>1.4835019836117542</c:v>
                </c:pt>
                <c:pt idx="324">
                  <c:v>1.4852231187004208</c:v>
                </c:pt>
                <c:pt idx="325">
                  <c:v>1.4852499211463495</c:v>
                </c:pt>
                <c:pt idx="326">
                  <c:v>1.4852776497028481</c:v>
                </c:pt>
                <c:pt idx="327">
                  <c:v>1.4853173831068143</c:v>
                </c:pt>
                <c:pt idx="328">
                  <c:v>1.4854802958262439</c:v>
                </c:pt>
                <c:pt idx="329">
                  <c:v>1.4901057290115789</c:v>
                </c:pt>
                <c:pt idx="330">
                  <c:v>1.4996981479333569</c:v>
                </c:pt>
                <c:pt idx="331">
                  <c:v>1.509452715878419</c:v>
                </c:pt>
                <c:pt idx="332">
                  <c:v>1.5192252713321019</c:v>
                </c:pt>
                <c:pt idx="333">
                  <c:v>1.5288639687019179</c:v>
                </c:pt>
                <c:pt idx="334">
                  <c:v>1.5340086422073234</c:v>
                </c:pt>
                <c:pt idx="335">
                  <c:v>1.5342072037294325</c:v>
                </c:pt>
                <c:pt idx="336">
                  <c:v>1.534255719197001</c:v>
                </c:pt>
                <c:pt idx="337">
                  <c:v>1.534275346505847</c:v>
                </c:pt>
                <c:pt idx="338">
                  <c:v>1.5342754414570099</c:v>
                </c:pt>
                <c:pt idx="339">
                  <c:v>1.5342928139116783</c:v>
                </c:pt>
                <c:pt idx="340">
                  <c:v>1.534310007008012</c:v>
                </c:pt>
                <c:pt idx="341">
                  <c:v>1.5343201573304157</c:v>
                </c:pt>
                <c:pt idx="342">
                  <c:v>1.5343178354781835</c:v>
                </c:pt>
                <c:pt idx="343">
                  <c:v>1.5343264964370054</c:v>
                </c:pt>
                <c:pt idx="344">
                  <c:v>1.5343138395248856</c:v>
                </c:pt>
                <c:pt idx="345">
                  <c:v>1.5342969073011941</c:v>
                </c:pt>
                <c:pt idx="346">
                  <c:v>1.5342718285031232</c:v>
                </c:pt>
                <c:pt idx="347">
                  <c:v>1.5342417539125568</c:v>
                </c:pt>
                <c:pt idx="348">
                  <c:v>1.5342516731001685</c:v>
                </c:pt>
                <c:pt idx="349">
                  <c:v>1.5342726139516392</c:v>
                </c:pt>
                <c:pt idx="350">
                  <c:v>1.5342982830308109</c:v>
                </c:pt>
                <c:pt idx="351">
                  <c:v>1.5342957174415151</c:v>
                </c:pt>
                <c:pt idx="352">
                  <c:v>1.5343136182008721</c:v>
                </c:pt>
                <c:pt idx="353">
                  <c:v>1.5343086375583967</c:v>
                </c:pt>
                <c:pt idx="354">
                  <c:v>1.5342817039564112</c:v>
                </c:pt>
                <c:pt idx="355">
                  <c:v>1.5342688574002765</c:v>
                </c:pt>
                <c:pt idx="356">
                  <c:v>1.5342681493012662</c:v>
                </c:pt>
                <c:pt idx="357">
                  <c:v>1.5342772442051524</c:v>
                </c:pt>
                <c:pt idx="358">
                  <c:v>1.5342693870019919</c:v>
                </c:pt>
                <c:pt idx="359">
                  <c:v>1.5342909577751358</c:v>
                </c:pt>
                <c:pt idx="360">
                  <c:v>1.5342959989386971</c:v>
                </c:pt>
                <c:pt idx="361">
                  <c:v>1.5342996291454962</c:v>
                </c:pt>
                <c:pt idx="362">
                  <c:v>1.5343058595859522</c:v>
                </c:pt>
                <c:pt idx="363">
                  <c:v>1.5343137219722265</c:v>
                </c:pt>
                <c:pt idx="364">
                  <c:v>1.5343061078784863</c:v>
                </c:pt>
                <c:pt idx="365">
                  <c:v>1.5343125397504038</c:v>
                </c:pt>
                <c:pt idx="366">
                  <c:v>1.5343153566658048</c:v>
                </c:pt>
                <c:pt idx="367">
                  <c:v>1.5343221524758439</c:v>
                </c:pt>
                <c:pt idx="368">
                  <c:v>1.5343240077714362</c:v>
                </c:pt>
                <c:pt idx="369">
                  <c:v>1.5343284956356709</c:v>
                </c:pt>
                <c:pt idx="370">
                  <c:v>1.5343203675987407</c:v>
                </c:pt>
                <c:pt idx="371">
                  <c:v>1.5342983044151886</c:v>
                </c:pt>
                <c:pt idx="372">
                  <c:v>1.5343057585405344</c:v>
                </c:pt>
                <c:pt idx="373">
                  <c:v>1.5342938406939948</c:v>
                </c:pt>
                <c:pt idx="374">
                  <c:v>1.5342814328788237</c:v>
                </c:pt>
                <c:pt idx="375">
                  <c:v>1.5342674953441477</c:v>
                </c:pt>
                <c:pt idx="376">
                  <c:v>1.5342654858767428</c:v>
                </c:pt>
                <c:pt idx="377">
                  <c:v>1.5342425314232757</c:v>
                </c:pt>
                <c:pt idx="378">
                  <c:v>1.5342562000477384</c:v>
                </c:pt>
                <c:pt idx="379">
                  <c:v>1.5342850257773712</c:v>
                </c:pt>
                <c:pt idx="380">
                  <c:v>1.5342924460551166</c:v>
                </c:pt>
                <c:pt idx="381">
                  <c:v>1.534316698899046</c:v>
                </c:pt>
                <c:pt idx="382">
                  <c:v>1.5343270216897145</c:v>
                </c:pt>
                <c:pt idx="383">
                  <c:v>1.5342950055822366</c:v>
                </c:pt>
                <c:pt idx="384">
                  <c:v>1.5342766950968119</c:v>
                </c:pt>
                <c:pt idx="385">
                  <c:v>1.5342763144530138</c:v>
                </c:pt>
                <c:pt idx="386">
                  <c:v>1.5342886045581996</c:v>
                </c:pt>
                <c:pt idx="387">
                  <c:v>1.5342870258997601</c:v>
                </c:pt>
                <c:pt idx="388">
                  <c:v>1.5343181532581942</c:v>
                </c:pt>
                <c:pt idx="389">
                  <c:v>1.5343227672800521</c:v>
                </c:pt>
                <c:pt idx="390">
                  <c:v>1.5343330235005501</c:v>
                </c:pt>
                <c:pt idx="391">
                  <c:v>1.5343263915463672</c:v>
                </c:pt>
                <c:pt idx="392">
                  <c:v>1.5343356783948312</c:v>
                </c:pt>
                <c:pt idx="393">
                  <c:v>1.5343405407441597</c:v>
                </c:pt>
                <c:pt idx="394">
                  <c:v>1.5343624448994531</c:v>
                </c:pt>
              </c:numCache>
            </c:numRef>
          </c:xVal>
          <c:yVal>
            <c:numRef>
              <c:f>'Data dry bone'!$F$3:$F$397</c:f>
              <c:numCache>
                <c:formatCode>General</c:formatCode>
                <c:ptCount val="395"/>
                <c:pt idx="0">
                  <c:v>-5.8949563823160843E-5</c:v>
                </c:pt>
                <c:pt idx="1">
                  <c:v>-1.1106844403648679E-4</c:v>
                </c:pt>
                <c:pt idx="2">
                  <c:v>-1.577519076179666E-4</c:v>
                </c:pt>
                <c:pt idx="3">
                  <c:v>-1.6836077513321697E-4</c:v>
                </c:pt>
                <c:pt idx="4">
                  <c:v>-2.2764471157744003E-4</c:v>
                </c:pt>
                <c:pt idx="5">
                  <c:v>-2.0038614255063467E-4</c:v>
                </c:pt>
                <c:pt idx="6">
                  <c:v>-2.542781992404008E-4</c:v>
                </c:pt>
                <c:pt idx="7">
                  <c:v>-3.0458343027825772E-4</c:v>
                </c:pt>
                <c:pt idx="8">
                  <c:v>-3.1156012753210896E-4</c:v>
                </c:pt>
                <c:pt idx="9">
                  <c:v>-2.6290660614474869E-4</c:v>
                </c:pt>
                <c:pt idx="10">
                  <c:v>-2.8266241817704631E-4</c:v>
                </c:pt>
                <c:pt idx="11">
                  <c:v>-2.7284533565619622E-4</c:v>
                </c:pt>
                <c:pt idx="12">
                  <c:v>-2.6569491815173977E-4</c:v>
                </c:pt>
                <c:pt idx="13">
                  <c:v>-2.1083657640206957E-4</c:v>
                </c:pt>
                <c:pt idx="14">
                  <c:v>-1.5968682518146654E-4</c:v>
                </c:pt>
                <c:pt idx="15">
                  <c:v>-1.0820829936221905E-4</c:v>
                </c:pt>
                <c:pt idx="16">
                  <c:v>-9.4439580457760289E-5</c:v>
                </c:pt>
                <c:pt idx="17">
                  <c:v>-8.0968095442645108E-5</c:v>
                </c:pt>
                <c:pt idx="18">
                  <c:v>-6.8106963123516597E-5</c:v>
                </c:pt>
                <c:pt idx="19">
                  <c:v>-5.5021758062508356E-5</c:v>
                </c:pt>
                <c:pt idx="20">
                  <c:v>-4.2509759646733337E-5</c:v>
                </c:pt>
                <c:pt idx="21">
                  <c:v>-2.5352404341110677E-5</c:v>
                </c:pt>
                <c:pt idx="22">
                  <c:v>1.1316520334953708E-5</c:v>
                </c:pt>
                <c:pt idx="23">
                  <c:v>2.6611557298311872E-5</c:v>
                </c:pt>
                <c:pt idx="24">
                  <c:v>3.6899275044547102E-5</c:v>
                </c:pt>
                <c:pt idx="25">
                  <c:v>4.9339461658345324E-5</c:v>
                </c:pt>
                <c:pt idx="26">
                  <c:v>6.0820224201754998E-5</c:v>
                </c:pt>
                <c:pt idx="27">
                  <c:v>7.0929027037119639E-5</c:v>
                </c:pt>
                <c:pt idx="28">
                  <c:v>8.3410888045802167E-5</c:v>
                </c:pt>
                <c:pt idx="29">
                  <c:v>9.3362234800974689E-5</c:v>
                </c:pt>
                <c:pt idx="30">
                  <c:v>1.0368451787208428E-4</c:v>
                </c:pt>
                <c:pt idx="31">
                  <c:v>1.1640786149163242E-4</c:v>
                </c:pt>
                <c:pt idx="32">
                  <c:v>1.2989112780932728E-4</c:v>
                </c:pt>
                <c:pt idx="33">
                  <c:v>1.3909431188229913E-4</c:v>
                </c:pt>
                <c:pt idx="34">
                  <c:v>1.5750855784583238E-4</c:v>
                </c:pt>
                <c:pt idx="35">
                  <c:v>1.7629525669917445E-4</c:v>
                </c:pt>
                <c:pt idx="36">
                  <c:v>1.8626922204959128E-4</c:v>
                </c:pt>
                <c:pt idx="37">
                  <c:v>1.9985574175814482E-4</c:v>
                </c:pt>
                <c:pt idx="38">
                  <c:v>2.12037845334245E-4</c:v>
                </c:pt>
                <c:pt idx="39">
                  <c:v>2.1881127230186678E-4</c:v>
                </c:pt>
                <c:pt idx="40">
                  <c:v>2.341763938950933E-4</c:v>
                </c:pt>
                <c:pt idx="41">
                  <c:v>2.5135776899114345E-4</c:v>
                </c:pt>
                <c:pt idx="42">
                  <c:v>2.6822675775518628E-4</c:v>
                </c:pt>
                <c:pt idx="43">
                  <c:v>2.8520392688012716E-4</c:v>
                </c:pt>
                <c:pt idx="44">
                  <c:v>3.0192558073980198E-4</c:v>
                </c:pt>
                <c:pt idx="45">
                  <c:v>3.1888878349201294E-4</c:v>
                </c:pt>
                <c:pt idx="46">
                  <c:v>3.3635085606049031E-4</c:v>
                </c:pt>
                <c:pt idx="47">
                  <c:v>3.4674561147966261E-4</c:v>
                </c:pt>
                <c:pt idx="48">
                  <c:v>3.6398829443728118E-4</c:v>
                </c:pt>
                <c:pt idx="49">
                  <c:v>3.8551198988932389E-4</c:v>
                </c:pt>
                <c:pt idx="50">
                  <c:v>4.0489968494243872E-4</c:v>
                </c:pt>
                <c:pt idx="51">
                  <c:v>4.2045533178770801E-4</c:v>
                </c:pt>
                <c:pt idx="52">
                  <c:v>4.3777500927742578E-4</c:v>
                </c:pt>
                <c:pt idx="53">
                  <c:v>4.5514428772021429E-4</c:v>
                </c:pt>
                <c:pt idx="54">
                  <c:v>4.7045880239119818E-4</c:v>
                </c:pt>
                <c:pt idx="55">
                  <c:v>4.8510594194040328E-4</c:v>
                </c:pt>
                <c:pt idx="56">
                  <c:v>5.0371689919834195E-4</c:v>
                </c:pt>
                <c:pt idx="57">
                  <c:v>5.2266358236991751E-4</c:v>
                </c:pt>
                <c:pt idx="58">
                  <c:v>5.3913705470834731E-4</c:v>
                </c:pt>
                <c:pt idx="59">
                  <c:v>5.6957202652090544E-4</c:v>
                </c:pt>
                <c:pt idx="60">
                  <c:v>6.0161853418725091E-4</c:v>
                </c:pt>
                <c:pt idx="61">
                  <c:v>6.1479224503944313E-4</c:v>
                </c:pt>
                <c:pt idx="62">
                  <c:v>6.2499671234908256E-4</c:v>
                </c:pt>
                <c:pt idx="63">
                  <c:v>6.3140386351283394E-4</c:v>
                </c:pt>
                <c:pt idx="64">
                  <c:v>6.406542944666564E-4</c:v>
                </c:pt>
                <c:pt idx="65">
                  <c:v>6.4340603413128863E-4</c:v>
                </c:pt>
                <c:pt idx="66">
                  <c:v>6.4177775500613157E-4</c:v>
                </c:pt>
                <c:pt idx="67">
                  <c:v>6.4330824284430108E-4</c:v>
                </c:pt>
                <c:pt idx="68">
                  <c:v>6.4439230606464816E-4</c:v>
                </c:pt>
                <c:pt idx="69">
                  <c:v>6.4504632684383903E-4</c:v>
                </c:pt>
                <c:pt idx="70">
                  <c:v>6.4534650224643019E-4</c:v>
                </c:pt>
                <c:pt idx="71">
                  <c:v>6.4624815535141672E-4</c:v>
                </c:pt>
                <c:pt idx="72">
                  <c:v>6.4657017828428465E-4</c:v>
                </c:pt>
                <c:pt idx="73">
                  <c:v>6.4778535434985383E-4</c:v>
                </c:pt>
                <c:pt idx="74">
                  <c:v>6.4510406619576509E-4</c:v>
                </c:pt>
                <c:pt idx="75">
                  <c:v>6.4572521140844846E-4</c:v>
                </c:pt>
                <c:pt idx="76">
                  <c:v>6.302586980185031E-4</c:v>
                </c:pt>
                <c:pt idx="77">
                  <c:v>6.2159816365302289E-4</c:v>
                </c:pt>
                <c:pt idx="78">
                  <c:v>6.1918555585593286E-4</c:v>
                </c:pt>
                <c:pt idx="79">
                  <c:v>6.2049139898297224E-4</c:v>
                </c:pt>
                <c:pt idx="80">
                  <c:v>6.2141184187185184E-4</c:v>
                </c:pt>
                <c:pt idx="81">
                  <c:v>6.2370602034202789E-4</c:v>
                </c:pt>
                <c:pt idx="82">
                  <c:v>6.2633683405533837E-4</c:v>
                </c:pt>
                <c:pt idx="83">
                  <c:v>6.2864503938438307E-4</c:v>
                </c:pt>
                <c:pt idx="84">
                  <c:v>6.3259647471253179E-4</c:v>
                </c:pt>
                <c:pt idx="85">
                  <c:v>6.3634719427128764E-4</c:v>
                </c:pt>
                <c:pt idx="86">
                  <c:v>6.3916796606375314E-4</c:v>
                </c:pt>
                <c:pt idx="87">
                  <c:v>6.4178655345113246E-4</c:v>
                </c:pt>
                <c:pt idx="88">
                  <c:v>6.453866094388894E-4</c:v>
                </c:pt>
                <c:pt idx="89">
                  <c:v>6.4871747552312775E-4</c:v>
                </c:pt>
                <c:pt idx="90">
                  <c:v>6.5182031293082915E-4</c:v>
                </c:pt>
                <c:pt idx="91">
                  <c:v>6.5610485198898145E-4</c:v>
                </c:pt>
                <c:pt idx="92">
                  <c:v>6.5980378357235255E-4</c:v>
                </c:pt>
                <c:pt idx="93">
                  <c:v>6.6292599834609001E-4</c:v>
                </c:pt>
                <c:pt idx="94">
                  <c:v>6.6700652350985021E-4</c:v>
                </c:pt>
                <c:pt idx="95">
                  <c:v>6.720716847381118E-4</c:v>
                </c:pt>
                <c:pt idx="96">
                  <c:v>6.7521362078244631E-4</c:v>
                </c:pt>
                <c:pt idx="97">
                  <c:v>6.7898634311619563E-4</c:v>
                </c:pt>
                <c:pt idx="98">
                  <c:v>6.8409048582491203E-4</c:v>
                </c:pt>
                <c:pt idx="99">
                  <c:v>6.8935114582004055E-4</c:v>
                </c:pt>
                <c:pt idx="100">
                  <c:v>6.9433820940505348E-4</c:v>
                </c:pt>
                <c:pt idx="101">
                  <c:v>6.9898704749672409E-4</c:v>
                </c:pt>
                <c:pt idx="102">
                  <c:v>7.024698180500712E-4</c:v>
                </c:pt>
                <c:pt idx="103">
                  <c:v>7.0200339371161787E-4</c:v>
                </c:pt>
                <c:pt idx="104">
                  <c:v>6.9320077760403676E-4</c:v>
                </c:pt>
                <c:pt idx="105">
                  <c:v>6.8547240463156633E-4</c:v>
                </c:pt>
                <c:pt idx="106">
                  <c:v>6.7711069056418925E-4</c:v>
                </c:pt>
                <c:pt idx="107">
                  <c:v>6.6844274006594504E-4</c:v>
                </c:pt>
                <c:pt idx="108">
                  <c:v>6.588474985269883E-4</c:v>
                </c:pt>
                <c:pt idx="109">
                  <c:v>6.6151415024275442E-4</c:v>
                </c:pt>
                <c:pt idx="110">
                  <c:v>6.6897399467384308E-4</c:v>
                </c:pt>
                <c:pt idx="111">
                  <c:v>6.7158747093028833E-4</c:v>
                </c:pt>
                <c:pt idx="112">
                  <c:v>6.7044047789042137E-4</c:v>
                </c:pt>
                <c:pt idx="113">
                  <c:v>6.7045397737443865E-4</c:v>
                </c:pt>
                <c:pt idx="114">
                  <c:v>6.6768411465221273E-4</c:v>
                </c:pt>
                <c:pt idx="115">
                  <c:v>6.6891569102815241E-4</c:v>
                </c:pt>
                <c:pt idx="116">
                  <c:v>6.6851678273499235E-4</c:v>
                </c:pt>
                <c:pt idx="117">
                  <c:v>6.6896020680478978E-4</c:v>
                </c:pt>
                <c:pt idx="118">
                  <c:v>6.6971012699575615E-4</c:v>
                </c:pt>
                <c:pt idx="119">
                  <c:v>6.7107214409996264E-4</c:v>
                </c:pt>
                <c:pt idx="120">
                  <c:v>6.7097563938191556E-4</c:v>
                </c:pt>
                <c:pt idx="121">
                  <c:v>6.7113071912227337E-4</c:v>
                </c:pt>
                <c:pt idx="122">
                  <c:v>6.7027966276397865E-4</c:v>
                </c:pt>
                <c:pt idx="123">
                  <c:v>6.6996552802859168E-4</c:v>
                </c:pt>
                <c:pt idx="124">
                  <c:v>6.7051951946909942E-4</c:v>
                </c:pt>
                <c:pt idx="125">
                  <c:v>6.7140413371752491E-4</c:v>
                </c:pt>
                <c:pt idx="126">
                  <c:v>6.720071702575733E-4</c:v>
                </c:pt>
                <c:pt idx="127">
                  <c:v>6.7579539240456737E-4</c:v>
                </c:pt>
                <c:pt idx="128">
                  <c:v>6.7858885068129823E-4</c:v>
                </c:pt>
                <c:pt idx="129">
                  <c:v>6.8045936724940603E-4</c:v>
                </c:pt>
                <c:pt idx="130">
                  <c:v>6.8242784800312561E-4</c:v>
                </c:pt>
                <c:pt idx="131">
                  <c:v>6.8417439250637068E-4</c:v>
                </c:pt>
                <c:pt idx="132">
                  <c:v>6.8390796501418139E-4</c:v>
                </c:pt>
                <c:pt idx="133">
                  <c:v>6.8489061909551212E-4</c:v>
                </c:pt>
                <c:pt idx="134">
                  <c:v>6.8647171481120255E-4</c:v>
                </c:pt>
                <c:pt idx="135">
                  <c:v>6.8834991417442495E-4</c:v>
                </c:pt>
                <c:pt idx="136">
                  <c:v>6.8971760488863371E-4</c:v>
                </c:pt>
                <c:pt idx="137">
                  <c:v>6.9229795978128725E-4</c:v>
                </c:pt>
                <c:pt idx="138">
                  <c:v>6.945335676456449E-4</c:v>
                </c:pt>
                <c:pt idx="139">
                  <c:v>6.9557395230381361E-4</c:v>
                </c:pt>
                <c:pt idx="140">
                  <c:v>6.9596111494425088E-4</c:v>
                </c:pt>
                <c:pt idx="141">
                  <c:v>6.9768096633346616E-4</c:v>
                </c:pt>
                <c:pt idx="142">
                  <c:v>6.9821785507240069E-4</c:v>
                </c:pt>
                <c:pt idx="143">
                  <c:v>6.9883409629893851E-4</c:v>
                </c:pt>
                <c:pt idx="144">
                  <c:v>6.9983735293318065E-4</c:v>
                </c:pt>
                <c:pt idx="145">
                  <c:v>7.0288930398660016E-4</c:v>
                </c:pt>
                <c:pt idx="146">
                  <c:v>7.0327936609734635E-4</c:v>
                </c:pt>
                <c:pt idx="147">
                  <c:v>7.045815511383624E-4</c:v>
                </c:pt>
                <c:pt idx="148">
                  <c:v>7.0559530450123775E-4</c:v>
                </c:pt>
                <c:pt idx="149">
                  <c:v>7.0597094952041498E-4</c:v>
                </c:pt>
                <c:pt idx="150">
                  <c:v>7.0575822189507492E-4</c:v>
                </c:pt>
                <c:pt idx="151">
                  <c:v>7.0616700755040372E-4</c:v>
                </c:pt>
                <c:pt idx="152">
                  <c:v>7.0576283464320185E-4</c:v>
                </c:pt>
                <c:pt idx="153">
                  <c:v>7.0569547726606868E-4</c:v>
                </c:pt>
                <c:pt idx="154">
                  <c:v>7.057650713027144E-4</c:v>
                </c:pt>
                <c:pt idx="155">
                  <c:v>7.0473708153877214E-4</c:v>
                </c:pt>
                <c:pt idx="156">
                  <c:v>7.0507078593924839E-4</c:v>
                </c:pt>
                <c:pt idx="157">
                  <c:v>7.089406234376597E-4</c:v>
                </c:pt>
                <c:pt idx="158">
                  <c:v>7.1220894507664941E-4</c:v>
                </c:pt>
                <c:pt idx="159">
                  <c:v>7.1700623138228341E-4</c:v>
                </c:pt>
                <c:pt idx="160">
                  <c:v>7.2126438324831405E-4</c:v>
                </c:pt>
                <c:pt idx="161">
                  <c:v>7.219667406122692E-4</c:v>
                </c:pt>
                <c:pt idx="162">
                  <c:v>7.2178501510545895E-4</c:v>
                </c:pt>
                <c:pt idx="163">
                  <c:v>7.2089633126126696E-4</c:v>
                </c:pt>
                <c:pt idx="164">
                  <c:v>7.1901634471491108E-4</c:v>
                </c:pt>
                <c:pt idx="165">
                  <c:v>7.1786490728326709E-4</c:v>
                </c:pt>
                <c:pt idx="166">
                  <c:v>7.1883716086695957E-4</c:v>
                </c:pt>
                <c:pt idx="167">
                  <c:v>7.18638946777312E-4</c:v>
                </c:pt>
                <c:pt idx="168">
                  <c:v>7.1943279374462243E-4</c:v>
                </c:pt>
                <c:pt idx="169">
                  <c:v>7.2053246144482893E-4</c:v>
                </c:pt>
                <c:pt idx="170">
                  <c:v>7.2149985513925196E-4</c:v>
                </c:pt>
                <c:pt idx="171">
                  <c:v>7.2194894154245385E-4</c:v>
                </c:pt>
                <c:pt idx="172">
                  <c:v>7.2324969831831336E-4</c:v>
                </c:pt>
                <c:pt idx="173">
                  <c:v>7.2297151616058583E-4</c:v>
                </c:pt>
                <c:pt idx="174">
                  <c:v>7.2071727008088903E-4</c:v>
                </c:pt>
                <c:pt idx="175">
                  <c:v>7.1776326579689139E-4</c:v>
                </c:pt>
                <c:pt idx="176">
                  <c:v>7.1591985294161488E-4</c:v>
                </c:pt>
                <c:pt idx="177">
                  <c:v>7.1525537906190853E-4</c:v>
                </c:pt>
                <c:pt idx="178">
                  <c:v>7.1543759845448538E-4</c:v>
                </c:pt>
                <c:pt idx="179">
                  <c:v>7.1375757092047374E-4</c:v>
                </c:pt>
                <c:pt idx="180">
                  <c:v>7.127483137825655E-4</c:v>
                </c:pt>
                <c:pt idx="181">
                  <c:v>7.1103658001603299E-4</c:v>
                </c:pt>
                <c:pt idx="182">
                  <c:v>7.0917624961349399E-4</c:v>
                </c:pt>
                <c:pt idx="183">
                  <c:v>7.0657469763926826E-4</c:v>
                </c:pt>
                <c:pt idx="184">
                  <c:v>7.0690119683346816E-4</c:v>
                </c:pt>
                <c:pt idx="185">
                  <c:v>7.047093810298396E-4</c:v>
                </c:pt>
                <c:pt idx="186">
                  <c:v>7.046729333664045E-4</c:v>
                </c:pt>
                <c:pt idx="187">
                  <c:v>7.0340650942402896E-4</c:v>
                </c:pt>
                <c:pt idx="188">
                  <c:v>7.0224124727170001E-4</c:v>
                </c:pt>
                <c:pt idx="189">
                  <c:v>7.0083040929234453E-4</c:v>
                </c:pt>
                <c:pt idx="190">
                  <c:v>6.9991623650825945E-4</c:v>
                </c:pt>
                <c:pt idx="191">
                  <c:v>6.9818610438710774E-4</c:v>
                </c:pt>
                <c:pt idx="192">
                  <c:v>6.9729050059431799E-4</c:v>
                </c:pt>
                <c:pt idx="193">
                  <c:v>6.9387013282227572E-4</c:v>
                </c:pt>
                <c:pt idx="194">
                  <c:v>6.9053113091871975E-4</c:v>
                </c:pt>
                <c:pt idx="195">
                  <c:v>6.8762935744052058E-4</c:v>
                </c:pt>
                <c:pt idx="196">
                  <c:v>6.8452132102921439E-4</c:v>
                </c:pt>
                <c:pt idx="197">
                  <c:v>6.8132090021818994E-4</c:v>
                </c:pt>
                <c:pt idx="198">
                  <c:v>6.7884379531826453E-4</c:v>
                </c:pt>
                <c:pt idx="199">
                  <c:v>6.7589520911831645E-4</c:v>
                </c:pt>
                <c:pt idx="200">
                  <c:v>6.7382383046686047E-4</c:v>
                </c:pt>
                <c:pt idx="201">
                  <c:v>6.7184977018787666E-4</c:v>
                </c:pt>
                <c:pt idx="202">
                  <c:v>6.6992541213111659E-4</c:v>
                </c:pt>
                <c:pt idx="203">
                  <c:v>6.6844802313927281E-4</c:v>
                </c:pt>
                <c:pt idx="204">
                  <c:v>6.6747554040707787E-4</c:v>
                </c:pt>
                <c:pt idx="205">
                  <c:v>6.6387806750089291E-4</c:v>
                </c:pt>
                <c:pt idx="206">
                  <c:v>6.5895535073972028E-4</c:v>
                </c:pt>
                <c:pt idx="207">
                  <c:v>6.5493276602637633E-4</c:v>
                </c:pt>
                <c:pt idx="208">
                  <c:v>6.5007599059570449E-4</c:v>
                </c:pt>
                <c:pt idx="209">
                  <c:v>6.4496438225587847E-4</c:v>
                </c:pt>
                <c:pt idx="210">
                  <c:v>6.4055328413905916E-4</c:v>
                </c:pt>
                <c:pt idx="211">
                  <c:v>6.3742619262313854E-4</c:v>
                </c:pt>
                <c:pt idx="212">
                  <c:v>6.3129177591471559E-4</c:v>
                </c:pt>
                <c:pt idx="213">
                  <c:v>6.2658060321532497E-4</c:v>
                </c:pt>
                <c:pt idx="214">
                  <c:v>6.212929335322957E-4</c:v>
                </c:pt>
                <c:pt idx="215">
                  <c:v>6.1611003437917909E-4</c:v>
                </c:pt>
                <c:pt idx="216">
                  <c:v>6.1209027460256901E-4</c:v>
                </c:pt>
                <c:pt idx="217">
                  <c:v>6.0860072910710091E-4</c:v>
                </c:pt>
                <c:pt idx="218">
                  <c:v>6.0559699787951558E-4</c:v>
                </c:pt>
                <c:pt idx="219">
                  <c:v>6.0307360260904196E-4</c:v>
                </c:pt>
                <c:pt idx="220">
                  <c:v>6.0103391290333827E-4</c:v>
                </c:pt>
                <c:pt idx="221">
                  <c:v>5.990658986106069E-4</c:v>
                </c:pt>
                <c:pt idx="222">
                  <c:v>5.9822392910449001E-4</c:v>
                </c:pt>
                <c:pt idx="223">
                  <c:v>5.9590244964877182E-4</c:v>
                </c:pt>
                <c:pt idx="224">
                  <c:v>5.9442454120690825E-4</c:v>
                </c:pt>
                <c:pt idx="225">
                  <c:v>5.9314156474825808E-4</c:v>
                </c:pt>
                <c:pt idx="226">
                  <c:v>5.9161345594650717E-4</c:v>
                </c:pt>
                <c:pt idx="227">
                  <c:v>5.8897140748293952E-4</c:v>
                </c:pt>
                <c:pt idx="228">
                  <c:v>5.866074090810974E-4</c:v>
                </c:pt>
                <c:pt idx="229">
                  <c:v>5.8527673797246712E-4</c:v>
                </c:pt>
                <c:pt idx="230">
                  <c:v>5.8459752331189887E-4</c:v>
                </c:pt>
                <c:pt idx="231">
                  <c:v>5.816109139770609E-4</c:v>
                </c:pt>
                <c:pt idx="232">
                  <c:v>5.7682164577453198E-4</c:v>
                </c:pt>
                <c:pt idx="233">
                  <c:v>5.7224299201957612E-4</c:v>
                </c:pt>
                <c:pt idx="234">
                  <c:v>5.6543563819015674E-4</c:v>
                </c:pt>
                <c:pt idx="235">
                  <c:v>5.5773848474933996E-4</c:v>
                </c:pt>
                <c:pt idx="236">
                  <c:v>5.5090110763791661E-4</c:v>
                </c:pt>
                <c:pt idx="237">
                  <c:v>5.4482746174185483E-4</c:v>
                </c:pt>
                <c:pt idx="238">
                  <c:v>5.3873971135248982E-4</c:v>
                </c:pt>
                <c:pt idx="239">
                  <c:v>5.332358650712532E-4</c:v>
                </c:pt>
                <c:pt idx="240">
                  <c:v>5.2880013245636191E-4</c:v>
                </c:pt>
                <c:pt idx="241">
                  <c:v>5.2375234160887654E-4</c:v>
                </c:pt>
                <c:pt idx="242">
                  <c:v>5.1833915325202829E-4</c:v>
                </c:pt>
                <c:pt idx="243">
                  <c:v>5.1250478788681308E-4</c:v>
                </c:pt>
                <c:pt idx="244">
                  <c:v>5.0641271961390181E-4</c:v>
                </c:pt>
                <c:pt idx="245">
                  <c:v>4.9892596879677815E-4</c:v>
                </c:pt>
                <c:pt idx="246">
                  <c:v>4.9009260113056896E-4</c:v>
                </c:pt>
                <c:pt idx="247">
                  <c:v>4.8020957213803654E-4</c:v>
                </c:pt>
                <c:pt idx="248">
                  <c:v>4.7098707499878005E-4</c:v>
                </c:pt>
                <c:pt idx="249">
                  <c:v>4.6158327769262991E-4</c:v>
                </c:pt>
                <c:pt idx="250">
                  <c:v>4.5326590360139982E-4</c:v>
                </c:pt>
                <c:pt idx="251">
                  <c:v>4.4531842817172859E-4</c:v>
                </c:pt>
                <c:pt idx="252">
                  <c:v>4.3898654287952561E-4</c:v>
                </c:pt>
                <c:pt idx="253">
                  <c:v>4.3163039947963385E-4</c:v>
                </c:pt>
                <c:pt idx="254">
                  <c:v>4.2598240501526475E-4</c:v>
                </c:pt>
                <c:pt idx="255">
                  <c:v>4.1954704250471095E-4</c:v>
                </c:pt>
                <c:pt idx="256">
                  <c:v>4.1418222805663957E-4</c:v>
                </c:pt>
                <c:pt idx="257">
                  <c:v>4.0854490740262325E-4</c:v>
                </c:pt>
                <c:pt idx="258">
                  <c:v>4.0225292249691731E-4</c:v>
                </c:pt>
                <c:pt idx="259">
                  <c:v>3.9645797010563527E-4</c:v>
                </c:pt>
                <c:pt idx="260">
                  <c:v>3.9044308217289639E-4</c:v>
                </c:pt>
                <c:pt idx="261">
                  <c:v>3.8537114017063857E-4</c:v>
                </c:pt>
                <c:pt idx="262">
                  <c:v>3.7853528514587349E-4</c:v>
                </c:pt>
                <c:pt idx="263">
                  <c:v>3.783817315379833E-4</c:v>
                </c:pt>
                <c:pt idx="264">
                  <c:v>3.7439249200936394E-4</c:v>
                </c:pt>
                <c:pt idx="265">
                  <c:v>3.7123289243665386E-4</c:v>
                </c:pt>
                <c:pt idx="266">
                  <c:v>3.6818815819354949E-4</c:v>
                </c:pt>
                <c:pt idx="267">
                  <c:v>3.6669228209600639E-4</c:v>
                </c:pt>
                <c:pt idx="268">
                  <c:v>3.6348447637282185E-4</c:v>
                </c:pt>
                <c:pt idx="269">
                  <c:v>3.581370772236227E-4</c:v>
                </c:pt>
                <c:pt idx="270">
                  <c:v>3.5483111630800132E-4</c:v>
                </c:pt>
                <c:pt idx="271">
                  <c:v>3.4868308008544172E-4</c:v>
                </c:pt>
                <c:pt idx="272">
                  <c:v>3.4143663568122167E-4</c:v>
                </c:pt>
                <c:pt idx="273">
                  <c:v>3.3489753743396741E-4</c:v>
                </c:pt>
                <c:pt idx="274">
                  <c:v>3.2925012044154173E-4</c:v>
                </c:pt>
                <c:pt idx="275">
                  <c:v>3.232886947403214E-4</c:v>
                </c:pt>
                <c:pt idx="276">
                  <c:v>3.1847783183723875E-4</c:v>
                </c:pt>
                <c:pt idx="277">
                  <c:v>3.1397653313818089E-4</c:v>
                </c:pt>
                <c:pt idx="278">
                  <c:v>3.0896748790733329E-4</c:v>
                </c:pt>
                <c:pt idx="279">
                  <c:v>3.0508921282006434E-4</c:v>
                </c:pt>
                <c:pt idx="280">
                  <c:v>3.0074759811554843E-4</c:v>
                </c:pt>
                <c:pt idx="281">
                  <c:v>2.9295024678379966E-4</c:v>
                </c:pt>
                <c:pt idx="282">
                  <c:v>2.8668074789405586E-4</c:v>
                </c:pt>
                <c:pt idx="283">
                  <c:v>2.814587994858703E-4</c:v>
                </c:pt>
                <c:pt idx="284">
                  <c:v>2.7512654492328943E-4</c:v>
                </c:pt>
                <c:pt idx="285">
                  <c:v>2.7044407228351517E-4</c:v>
                </c:pt>
                <c:pt idx="286">
                  <c:v>2.6602601294959771E-4</c:v>
                </c:pt>
                <c:pt idx="287">
                  <c:v>2.6198088814942443E-4</c:v>
                </c:pt>
                <c:pt idx="288">
                  <c:v>2.5702381919822493E-4</c:v>
                </c:pt>
                <c:pt idx="289">
                  <c:v>2.5333959780600651E-4</c:v>
                </c:pt>
                <c:pt idx="290">
                  <c:v>2.492893263456967E-4</c:v>
                </c:pt>
                <c:pt idx="291">
                  <c:v>2.4567282182361204E-4</c:v>
                </c:pt>
                <c:pt idx="292">
                  <c:v>2.4155914522105005E-4</c:v>
                </c:pt>
                <c:pt idx="293">
                  <c:v>2.3653354060565817E-4</c:v>
                </c:pt>
                <c:pt idx="294">
                  <c:v>2.3128931299717766E-4</c:v>
                </c:pt>
                <c:pt idx="295">
                  <c:v>2.252969509031375E-4</c:v>
                </c:pt>
                <c:pt idx="296">
                  <c:v>2.188683555932328E-4</c:v>
                </c:pt>
                <c:pt idx="297">
                  <c:v>2.1289280336795859E-4</c:v>
                </c:pt>
                <c:pt idx="298">
                  <c:v>2.0727532706437871E-4</c:v>
                </c:pt>
                <c:pt idx="299">
                  <c:v>2.0173899653424754E-4</c:v>
                </c:pt>
                <c:pt idx="300">
                  <c:v>1.9683665533428536E-4</c:v>
                </c:pt>
                <c:pt idx="301">
                  <c:v>1.9222122977913909E-4</c:v>
                </c:pt>
                <c:pt idx="302">
                  <c:v>1.8739692924087163E-4</c:v>
                </c:pt>
                <c:pt idx="303">
                  <c:v>1.8333983698815939E-4</c:v>
                </c:pt>
                <c:pt idx="304">
                  <c:v>1.789833429759151E-4</c:v>
                </c:pt>
                <c:pt idx="305">
                  <c:v>1.7555649264239497E-4</c:v>
                </c:pt>
                <c:pt idx="306">
                  <c:v>1.7215613093173309E-4</c:v>
                </c:pt>
                <c:pt idx="307">
                  <c:v>1.6932618765076222E-4</c:v>
                </c:pt>
                <c:pt idx="308">
                  <c:v>1.6604272510291226E-4</c:v>
                </c:pt>
                <c:pt idx="309">
                  <c:v>1.6302996657584521E-4</c:v>
                </c:pt>
                <c:pt idx="310">
                  <c:v>1.5822481432924284E-4</c:v>
                </c:pt>
                <c:pt idx="311">
                  <c:v>1.5424684099945665E-4</c:v>
                </c:pt>
                <c:pt idx="312">
                  <c:v>1.4931677624978391E-4</c:v>
                </c:pt>
                <c:pt idx="313">
                  <c:v>1.4536935603401066E-4</c:v>
                </c:pt>
                <c:pt idx="314">
                  <c:v>1.4030697997424035E-4</c:v>
                </c:pt>
                <c:pt idx="315">
                  <c:v>1.3508511628818916E-4</c:v>
                </c:pt>
                <c:pt idx="316">
                  <c:v>1.3209650616461519E-4</c:v>
                </c:pt>
                <c:pt idx="317">
                  <c:v>1.3215253991658038E-4</c:v>
                </c:pt>
                <c:pt idx="318">
                  <c:v>1.3072756712237263E-4</c:v>
                </c:pt>
                <c:pt idx="319">
                  <c:v>1.2792003503615392E-4</c:v>
                </c:pt>
                <c:pt idx="320">
                  <c:v>1.2492730684612031E-4</c:v>
                </c:pt>
                <c:pt idx="321">
                  <c:v>1.213811536625511E-4</c:v>
                </c:pt>
                <c:pt idx="322">
                  <c:v>1.1657855332368423E-4</c:v>
                </c:pt>
                <c:pt idx="323">
                  <c:v>1.1071982681127428E-4</c:v>
                </c:pt>
                <c:pt idx="324">
                  <c:v>1.068179253379717E-4</c:v>
                </c:pt>
                <c:pt idx="325">
                  <c:v>1.3920544521973951E-4</c:v>
                </c:pt>
                <c:pt idx="326">
                  <c:v>1.3807784668564928E-4</c:v>
                </c:pt>
                <c:pt idx="327">
                  <c:v>1.1090218010447707E-4</c:v>
                </c:pt>
                <c:pt idx="328">
                  <c:v>1.4342155143796291E-4</c:v>
                </c:pt>
                <c:pt idx="329">
                  <c:v>1.4179926067762636E-4</c:v>
                </c:pt>
                <c:pt idx="330">
                  <c:v>1.3931384192790544E-4</c:v>
                </c:pt>
                <c:pt idx="331">
                  <c:v>1.3697522105703467E-4</c:v>
                </c:pt>
                <c:pt idx="332">
                  <c:v>1.34994056985963E-4</c:v>
                </c:pt>
                <c:pt idx="333">
                  <c:v>1.3209806036452431E-4</c:v>
                </c:pt>
                <c:pt idx="334">
                  <c:v>1.2915408732974056E-4</c:v>
                </c:pt>
                <c:pt idx="335">
                  <c:v>1.3183520389018123E-4</c:v>
                </c:pt>
                <c:pt idx="336">
                  <c:v>1.7193804401254091E-4</c:v>
                </c:pt>
                <c:pt idx="337">
                  <c:v>1.8757521324950304E-4</c:v>
                </c:pt>
                <c:pt idx="338">
                  <c:v>1.3319947289493496E-4</c:v>
                </c:pt>
                <c:pt idx="339">
                  <c:v>1.7166441961938216E-4</c:v>
                </c:pt>
                <c:pt idx="340">
                  <c:v>1.7164574356424127E-4</c:v>
                </c:pt>
                <c:pt idx="341">
                  <c:v>2.2186426507011988E-4</c:v>
                </c:pt>
                <c:pt idx="342">
                  <c:v>1.640863963248539E-4</c:v>
                </c:pt>
                <c:pt idx="343">
                  <c:v>2.1767147503452057E-4</c:v>
                </c:pt>
                <c:pt idx="344">
                  <c:v>1.6540191267649064E-4</c:v>
                </c:pt>
                <c:pt idx="345">
                  <c:v>1.6922797248497223E-4</c:v>
                </c:pt>
                <c:pt idx="346">
                  <c:v>1.2628714330086064E-4</c:v>
                </c:pt>
                <c:pt idx="347">
                  <c:v>1.7300056191500279E-4</c:v>
                </c:pt>
                <c:pt idx="348">
                  <c:v>1.4692834867837068E-4</c:v>
                </c:pt>
                <c:pt idx="349">
                  <c:v>1.0693044867522678E-4</c:v>
                </c:pt>
                <c:pt idx="350">
                  <c:v>9.0497227199380604E-5</c:v>
                </c:pt>
                <c:pt idx="351">
                  <c:v>3.3358694982975494E-5</c:v>
                </c:pt>
                <c:pt idx="352">
                  <c:v>-1.8008511474220766E-5</c:v>
                </c:pt>
                <c:pt idx="353">
                  <c:v>-3.5627286096021659E-5</c:v>
                </c:pt>
                <c:pt idx="354">
                  <c:v>-2.391236231848815E-5</c:v>
                </c:pt>
                <c:pt idx="355">
                  <c:v>-2.7528868504549096E-5</c:v>
                </c:pt>
                <c:pt idx="356">
                  <c:v>2.9553773916007807E-5</c:v>
                </c:pt>
                <c:pt idx="357">
                  <c:v>6.5402437015081656E-5</c:v>
                </c:pt>
                <c:pt idx="358">
                  <c:v>1.1854306893711931E-4</c:v>
                </c:pt>
                <c:pt idx="359">
                  <c:v>8.2153090750251373E-5</c:v>
                </c:pt>
                <c:pt idx="360">
                  <c:v>2.2954466837574461E-5</c:v>
                </c:pt>
                <c:pt idx="361">
                  <c:v>-2.8299444580187959E-5</c:v>
                </c:pt>
                <c:pt idx="362">
                  <c:v>3.3374894430912862E-6</c:v>
                </c:pt>
                <c:pt idx="363">
                  <c:v>2.2834336616712852E-5</c:v>
                </c:pt>
                <c:pt idx="364">
                  <c:v>2.2042764261685184E-5</c:v>
                </c:pt>
                <c:pt idx="365">
                  <c:v>8.1557333108840186E-5</c:v>
                </c:pt>
                <c:pt idx="366">
                  <c:v>1.3606452606481243E-4</c:v>
                </c:pt>
                <c:pt idx="367">
                  <c:v>8.6309582376291631E-5</c:v>
                </c:pt>
                <c:pt idx="368">
                  <c:v>2.9274719295395481E-5</c:v>
                </c:pt>
                <c:pt idx="369">
                  <c:v>6.8062952467021892E-5</c:v>
                </c:pt>
                <c:pt idx="370">
                  <c:v>7.9548676574245472E-5</c:v>
                </c:pt>
                <c:pt idx="371">
                  <c:v>6.3554028346283472E-5</c:v>
                </c:pt>
                <c:pt idx="372">
                  <c:v>1.1885175112931449E-4</c:v>
                </c:pt>
                <c:pt idx="373">
                  <c:v>1.5962415639039667E-4</c:v>
                </c:pt>
                <c:pt idx="374">
                  <c:v>1.7986189885273629E-4</c:v>
                </c:pt>
                <c:pt idx="375">
                  <c:v>1.6070620293039345E-4</c:v>
                </c:pt>
                <c:pt idx="376">
                  <c:v>1.006869014316309E-4</c:v>
                </c:pt>
                <c:pt idx="377">
                  <c:v>5.5036788655434415E-5</c:v>
                </c:pt>
                <c:pt idx="378">
                  <c:v>3.5439909804928712E-5</c:v>
                </c:pt>
                <c:pt idx="379">
                  <c:v>3.3795983099312919E-5</c:v>
                </c:pt>
                <c:pt idx="380">
                  <c:v>5.4031014259429776E-6</c:v>
                </c:pt>
                <c:pt idx="381">
                  <c:v>6.2835789543002447E-5</c:v>
                </c:pt>
                <c:pt idx="382">
                  <c:v>5.8703170447398163E-5</c:v>
                </c:pt>
                <c:pt idx="383">
                  <c:v>6.9665630198739321E-5</c:v>
                </c:pt>
                <c:pt idx="384">
                  <c:v>6.2404256812954333E-5</c:v>
                </c:pt>
                <c:pt idx="385">
                  <c:v>1.1539035962437007E-4</c:v>
                </c:pt>
                <c:pt idx="386">
                  <c:v>1.0633793121000694E-4</c:v>
                </c:pt>
                <c:pt idx="387">
                  <c:v>1.6557143476333277E-4</c:v>
                </c:pt>
                <c:pt idx="388">
                  <c:v>2.0122077096334964E-4</c:v>
                </c:pt>
                <c:pt idx="389">
                  <c:v>2.0270872390431899E-4</c:v>
                </c:pt>
                <c:pt idx="390">
                  <c:v>1.7659131106728077E-4</c:v>
                </c:pt>
                <c:pt idx="391">
                  <c:v>1.3120101718866356E-4</c:v>
                </c:pt>
                <c:pt idx="392">
                  <c:v>7.2426958775044981E-5</c:v>
                </c:pt>
                <c:pt idx="393">
                  <c:v>3.9019085962470276E-5</c:v>
                </c:pt>
                <c:pt idx="394">
                  <c:v>-1.4724006794146168E-7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5A-49DF-90A4-EDC45D23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332224"/>
        <c:axId val="189332800"/>
      </c:scatterChart>
      <c:valAx>
        <c:axId val="18933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9332800"/>
        <c:crosses val="autoZero"/>
        <c:crossBetween val="midCat"/>
      </c:valAx>
      <c:valAx>
        <c:axId val="189332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93322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bone'!$E$3:$E$397</c:f>
              <c:numCache>
                <c:formatCode>General</c:formatCode>
                <c:ptCount val="395"/>
                <c:pt idx="0">
                  <c:v>5.3147483912859609E-6</c:v>
                </c:pt>
                <c:pt idx="1">
                  <c:v>1.1980543797573461E-5</c:v>
                </c:pt>
                <c:pt idx="2">
                  <c:v>1.4811006359038519E-5</c:v>
                </c:pt>
                <c:pt idx="3">
                  <c:v>2.2856294128523457E-6</c:v>
                </c:pt>
                <c:pt idx="4">
                  <c:v>3.4203726633234747E-5</c:v>
                </c:pt>
                <c:pt idx="5">
                  <c:v>3.460165844104358E-5</c:v>
                </c:pt>
                <c:pt idx="6">
                  <c:v>4.5345035187594971E-5</c:v>
                </c:pt>
                <c:pt idx="7">
                  <c:v>7.9676232934248103E-5</c:v>
                </c:pt>
                <c:pt idx="8">
                  <c:v>1.4600439930181506E-4</c:v>
                </c:pt>
                <c:pt idx="9">
                  <c:v>2.0330941878288466E-4</c:v>
                </c:pt>
                <c:pt idx="10">
                  <c:v>3.0043186006409848E-4</c:v>
                </c:pt>
                <c:pt idx="11">
                  <c:v>3.7163889470184992E-4</c:v>
                </c:pt>
                <c:pt idx="12">
                  <c:v>4.3621711323131921E-4</c:v>
                </c:pt>
                <c:pt idx="13">
                  <c:v>4.6397886789072569E-4</c:v>
                </c:pt>
                <c:pt idx="14">
                  <c:v>4.943927997057713E-4</c:v>
                </c:pt>
                <c:pt idx="15">
                  <c:v>5.1859233134471969E-4</c:v>
                </c:pt>
                <c:pt idx="16">
                  <c:v>7.3527072783082011E-3</c:v>
                </c:pt>
                <c:pt idx="17">
                  <c:v>1.491403734176476E-2</c:v>
                </c:pt>
                <c:pt idx="18">
                  <c:v>2.2603216238279628E-2</c:v>
                </c:pt>
                <c:pt idx="19">
                  <c:v>3.0281405169797115E-2</c:v>
                </c:pt>
                <c:pt idx="20">
                  <c:v>3.7993850721001685E-2</c:v>
                </c:pt>
                <c:pt idx="21">
                  <c:v>3.8870522693832031E-2</c:v>
                </c:pt>
                <c:pt idx="22">
                  <c:v>3.9043003375168098E-2</c:v>
                </c:pt>
                <c:pt idx="23">
                  <c:v>4.0552041927206246E-2</c:v>
                </c:pt>
                <c:pt idx="24">
                  <c:v>4.2167953001700134E-2</c:v>
                </c:pt>
                <c:pt idx="25">
                  <c:v>4.4098093507904494E-2</c:v>
                </c:pt>
                <c:pt idx="26">
                  <c:v>4.6038570832327243E-2</c:v>
                </c:pt>
                <c:pt idx="27">
                  <c:v>4.7948006352189015E-2</c:v>
                </c:pt>
                <c:pt idx="28">
                  <c:v>4.8588171514110705E-2</c:v>
                </c:pt>
                <c:pt idx="29">
                  <c:v>5.0087282081281242E-2</c:v>
                </c:pt>
                <c:pt idx="30">
                  <c:v>5.1256975695053802E-2</c:v>
                </c:pt>
                <c:pt idx="31">
                  <c:v>5.2387831264851067E-2</c:v>
                </c:pt>
                <c:pt idx="32">
                  <c:v>5.3557684802158702E-2</c:v>
                </c:pt>
                <c:pt idx="33">
                  <c:v>5.4669272369039311E-2</c:v>
                </c:pt>
                <c:pt idx="34">
                  <c:v>5.5549410579732103E-2</c:v>
                </c:pt>
                <c:pt idx="35">
                  <c:v>5.6471480853758568E-2</c:v>
                </c:pt>
                <c:pt idx="36">
                  <c:v>5.7457331712879901E-2</c:v>
                </c:pt>
                <c:pt idx="37">
                  <c:v>5.8430032307343949E-2</c:v>
                </c:pt>
                <c:pt idx="38">
                  <c:v>5.9255311398114581E-2</c:v>
                </c:pt>
                <c:pt idx="39">
                  <c:v>5.9450413802493926E-2</c:v>
                </c:pt>
                <c:pt idx="40">
                  <c:v>6.282158938632211E-2</c:v>
                </c:pt>
                <c:pt idx="41">
                  <c:v>7.3342052894056431E-2</c:v>
                </c:pt>
                <c:pt idx="42">
                  <c:v>8.6883573845427498E-2</c:v>
                </c:pt>
                <c:pt idx="43">
                  <c:v>0.10042779097219777</c:v>
                </c:pt>
                <c:pt idx="44">
                  <c:v>0.11375788383862692</c:v>
                </c:pt>
                <c:pt idx="45">
                  <c:v>0.12397668917614704</c:v>
                </c:pt>
                <c:pt idx="46">
                  <c:v>0.12706486176387671</c:v>
                </c:pt>
                <c:pt idx="47">
                  <c:v>0.12710882293535797</c:v>
                </c:pt>
                <c:pt idx="48">
                  <c:v>0.12745925685950049</c:v>
                </c:pt>
                <c:pt idx="49">
                  <c:v>0.12831236887649503</c:v>
                </c:pt>
                <c:pt idx="50">
                  <c:v>0.12948429955219362</c:v>
                </c:pt>
                <c:pt idx="51">
                  <c:v>0.13095167091847251</c:v>
                </c:pt>
                <c:pt idx="52">
                  <c:v>0.13363141516829041</c:v>
                </c:pt>
                <c:pt idx="53">
                  <c:v>0.1362899469133102</c:v>
                </c:pt>
                <c:pt idx="54">
                  <c:v>0.13859827911692907</c:v>
                </c:pt>
                <c:pt idx="55">
                  <c:v>0.14044880541606589</c:v>
                </c:pt>
                <c:pt idx="56">
                  <c:v>0.14191417874600079</c:v>
                </c:pt>
                <c:pt idx="57">
                  <c:v>0.14219065220358307</c:v>
                </c:pt>
                <c:pt idx="58">
                  <c:v>0.14228569821796136</c:v>
                </c:pt>
                <c:pt idx="59">
                  <c:v>0.14245402084155381</c:v>
                </c:pt>
                <c:pt idx="60">
                  <c:v>0.14269787985740168</c:v>
                </c:pt>
                <c:pt idx="61">
                  <c:v>0.14322469873789118</c:v>
                </c:pt>
                <c:pt idx="62">
                  <c:v>0.14383358262261778</c:v>
                </c:pt>
                <c:pt idx="63">
                  <c:v>0.14439978429258682</c:v>
                </c:pt>
                <c:pt idx="64">
                  <c:v>0.14501029932103945</c:v>
                </c:pt>
                <c:pt idx="65">
                  <c:v>0.14564528146330388</c:v>
                </c:pt>
                <c:pt idx="66">
                  <c:v>0.14625766380544994</c:v>
                </c:pt>
                <c:pt idx="67">
                  <c:v>0.14910379585922223</c:v>
                </c:pt>
                <c:pt idx="68">
                  <c:v>0.15489223358181689</c:v>
                </c:pt>
                <c:pt idx="69">
                  <c:v>0.16188484434916409</c:v>
                </c:pt>
                <c:pt idx="70">
                  <c:v>0.16883749167852574</c:v>
                </c:pt>
                <c:pt idx="71">
                  <c:v>0.17651763081834082</c:v>
                </c:pt>
                <c:pt idx="72">
                  <c:v>0.18224672699977809</c:v>
                </c:pt>
                <c:pt idx="73">
                  <c:v>0.18499730523550317</c:v>
                </c:pt>
                <c:pt idx="74">
                  <c:v>0.18644245041684085</c:v>
                </c:pt>
                <c:pt idx="75">
                  <c:v>0.18779599573997963</c:v>
                </c:pt>
                <c:pt idx="76">
                  <c:v>0.18823073972191381</c:v>
                </c:pt>
                <c:pt idx="77">
                  <c:v>0.18831030411528793</c:v>
                </c:pt>
                <c:pt idx="78">
                  <c:v>0.1894299029824705</c:v>
                </c:pt>
                <c:pt idx="79">
                  <c:v>0.19222092458274209</c:v>
                </c:pt>
                <c:pt idx="80">
                  <c:v>0.19581568911665143</c:v>
                </c:pt>
                <c:pt idx="81">
                  <c:v>0.19940724830594522</c:v>
                </c:pt>
                <c:pt idx="82">
                  <c:v>0.2044471047121732</c:v>
                </c:pt>
                <c:pt idx="83">
                  <c:v>0.20953483801628991</c:v>
                </c:pt>
                <c:pt idx="84">
                  <c:v>0.21296175981543355</c:v>
                </c:pt>
                <c:pt idx="85">
                  <c:v>0.21569317405049551</c:v>
                </c:pt>
                <c:pt idx="86">
                  <c:v>0.21894862807228532</c:v>
                </c:pt>
                <c:pt idx="87">
                  <c:v>0.22214186415256423</c:v>
                </c:pt>
                <c:pt idx="88">
                  <c:v>0.22696790328236457</c:v>
                </c:pt>
                <c:pt idx="89">
                  <c:v>0.23353799701069433</c:v>
                </c:pt>
                <c:pt idx="90">
                  <c:v>0.24043709889485104</c:v>
                </c:pt>
                <c:pt idx="91">
                  <c:v>0.2472112780224725</c:v>
                </c:pt>
                <c:pt idx="92">
                  <c:v>0.25294563477971838</c:v>
                </c:pt>
                <c:pt idx="93">
                  <c:v>0.2559545859471809</c:v>
                </c:pt>
                <c:pt idx="94">
                  <c:v>0.25719689172887567</c:v>
                </c:pt>
                <c:pt idx="95">
                  <c:v>0.25854009305060544</c:v>
                </c:pt>
                <c:pt idx="96">
                  <c:v>0.25947623523728658</c:v>
                </c:pt>
                <c:pt idx="97">
                  <c:v>0.26143361569177298</c:v>
                </c:pt>
                <c:pt idx="98">
                  <c:v>0.26472355872294662</c:v>
                </c:pt>
                <c:pt idx="99">
                  <c:v>0.26881552489068022</c:v>
                </c:pt>
                <c:pt idx="100">
                  <c:v>0.27302999531296485</c:v>
                </c:pt>
                <c:pt idx="101">
                  <c:v>0.27771112027706063</c:v>
                </c:pt>
                <c:pt idx="102">
                  <c:v>0.28147299879248605</c:v>
                </c:pt>
                <c:pt idx="103">
                  <c:v>0.28522399456264447</c:v>
                </c:pt>
                <c:pt idx="104">
                  <c:v>0.29326455480891855</c:v>
                </c:pt>
                <c:pt idx="105">
                  <c:v>0.30372514872926376</c:v>
                </c:pt>
                <c:pt idx="106">
                  <c:v>0.31370668650750594</c:v>
                </c:pt>
                <c:pt idx="107">
                  <c:v>0.32320534978554943</c:v>
                </c:pt>
                <c:pt idx="108">
                  <c:v>0.33146873365661417</c:v>
                </c:pt>
                <c:pt idx="109">
                  <c:v>0.33456476222316328</c:v>
                </c:pt>
                <c:pt idx="110">
                  <c:v>0.33464481529709256</c:v>
                </c:pt>
                <c:pt idx="111">
                  <c:v>0.33514456452998076</c:v>
                </c:pt>
                <c:pt idx="112">
                  <c:v>0.33662943845580856</c:v>
                </c:pt>
                <c:pt idx="113">
                  <c:v>0.33867535197407161</c:v>
                </c:pt>
                <c:pt idx="114">
                  <c:v>0.34076680194453551</c:v>
                </c:pt>
                <c:pt idx="115">
                  <c:v>0.34287780178851368</c:v>
                </c:pt>
                <c:pt idx="116">
                  <c:v>0.34458571425938123</c:v>
                </c:pt>
                <c:pt idx="117">
                  <c:v>0.34638102883768468</c:v>
                </c:pt>
                <c:pt idx="118">
                  <c:v>0.34846022366980989</c:v>
                </c:pt>
                <c:pt idx="119">
                  <c:v>0.35089094390036596</c:v>
                </c:pt>
                <c:pt idx="120">
                  <c:v>0.35337679299740121</c:v>
                </c:pt>
                <c:pt idx="121">
                  <c:v>0.35682093568602696</c:v>
                </c:pt>
                <c:pt idx="122">
                  <c:v>0.35961299627370241</c:v>
                </c:pt>
                <c:pt idx="123">
                  <c:v>0.36153462418249049</c:v>
                </c:pt>
                <c:pt idx="124">
                  <c:v>0.36312366671719187</c:v>
                </c:pt>
                <c:pt idx="125">
                  <c:v>0.36470289294536479</c:v>
                </c:pt>
                <c:pt idx="126">
                  <c:v>0.36689361224729583</c:v>
                </c:pt>
                <c:pt idx="127">
                  <c:v>0.37004406296535997</c:v>
                </c:pt>
                <c:pt idx="128">
                  <c:v>0.37317522766707545</c:v>
                </c:pt>
                <c:pt idx="129">
                  <c:v>0.37626374397367424</c:v>
                </c:pt>
                <c:pt idx="130">
                  <c:v>0.38024188184370922</c:v>
                </c:pt>
                <c:pt idx="131">
                  <c:v>0.38373385307971297</c:v>
                </c:pt>
                <c:pt idx="132">
                  <c:v>0.38702824304000411</c:v>
                </c:pt>
                <c:pt idx="133">
                  <c:v>0.39131571784259789</c:v>
                </c:pt>
                <c:pt idx="134">
                  <c:v>0.39612547295185185</c:v>
                </c:pt>
                <c:pt idx="135">
                  <c:v>0.40155165393096653</c:v>
                </c:pt>
                <c:pt idx="136">
                  <c:v>0.40657572408715126</c:v>
                </c:pt>
                <c:pt idx="137">
                  <c:v>0.41064794307950736</c:v>
                </c:pt>
                <c:pt idx="138">
                  <c:v>0.41388933253303756</c:v>
                </c:pt>
                <c:pt idx="139">
                  <c:v>0.41886715165409039</c:v>
                </c:pt>
                <c:pt idx="140">
                  <c:v>0.42422228413663665</c:v>
                </c:pt>
                <c:pt idx="141">
                  <c:v>0.42941674494126303</c:v>
                </c:pt>
                <c:pt idx="142">
                  <c:v>0.43440875682579616</c:v>
                </c:pt>
                <c:pt idx="143">
                  <c:v>0.439246299591461</c:v>
                </c:pt>
                <c:pt idx="144">
                  <c:v>0.44283850112810808</c:v>
                </c:pt>
                <c:pt idx="145">
                  <c:v>0.44530282868625071</c:v>
                </c:pt>
                <c:pt idx="146">
                  <c:v>0.44729069553787815</c:v>
                </c:pt>
                <c:pt idx="147">
                  <c:v>0.4492841284436751</c:v>
                </c:pt>
                <c:pt idx="148">
                  <c:v>0.45232746228592852</c:v>
                </c:pt>
                <c:pt idx="149">
                  <c:v>0.45603457980402223</c:v>
                </c:pt>
                <c:pt idx="150">
                  <c:v>0.46005766013605853</c:v>
                </c:pt>
                <c:pt idx="151">
                  <c:v>0.46440434561676053</c:v>
                </c:pt>
                <c:pt idx="152">
                  <c:v>0.46876644440534587</c:v>
                </c:pt>
                <c:pt idx="153">
                  <c:v>0.4723370725335258</c:v>
                </c:pt>
                <c:pt idx="154">
                  <c:v>0.47504296983054306</c:v>
                </c:pt>
                <c:pt idx="155">
                  <c:v>0.47693383874728751</c:v>
                </c:pt>
                <c:pt idx="156">
                  <c:v>0.47848766328934816</c:v>
                </c:pt>
                <c:pt idx="157">
                  <c:v>0.48032323920801184</c:v>
                </c:pt>
                <c:pt idx="158">
                  <c:v>0.48265253843204836</c:v>
                </c:pt>
                <c:pt idx="159">
                  <c:v>0.48466723101419085</c:v>
                </c:pt>
                <c:pt idx="160">
                  <c:v>0.48715615108615523</c:v>
                </c:pt>
                <c:pt idx="161">
                  <c:v>0.49131701188060822</c:v>
                </c:pt>
                <c:pt idx="162">
                  <c:v>0.49643632508980895</c:v>
                </c:pt>
                <c:pt idx="163">
                  <c:v>0.50099872998517514</c:v>
                </c:pt>
                <c:pt idx="164">
                  <c:v>0.50508034108026323</c:v>
                </c:pt>
                <c:pt idx="165">
                  <c:v>0.5093501879691873</c:v>
                </c:pt>
                <c:pt idx="166">
                  <c:v>0.5132004889947015</c:v>
                </c:pt>
                <c:pt idx="167">
                  <c:v>0.51661880144978967</c:v>
                </c:pt>
                <c:pt idx="168">
                  <c:v>0.52070500212131043</c:v>
                </c:pt>
                <c:pt idx="169">
                  <c:v>0.52645140225254916</c:v>
                </c:pt>
                <c:pt idx="170">
                  <c:v>0.53178050517393383</c:v>
                </c:pt>
                <c:pt idx="171">
                  <c:v>0.5358100473726044</c:v>
                </c:pt>
                <c:pt idx="172">
                  <c:v>0.5390556675785495</c:v>
                </c:pt>
                <c:pt idx="173">
                  <c:v>0.54202822454880861</c:v>
                </c:pt>
                <c:pt idx="174">
                  <c:v>0.54378744475306717</c:v>
                </c:pt>
                <c:pt idx="175">
                  <c:v>0.54597280011574623</c:v>
                </c:pt>
                <c:pt idx="176">
                  <c:v>0.54904564682789114</c:v>
                </c:pt>
                <c:pt idx="177">
                  <c:v>0.55284003541684512</c:v>
                </c:pt>
                <c:pt idx="178">
                  <c:v>0.55670013520599115</c:v>
                </c:pt>
                <c:pt idx="179">
                  <c:v>0.56053672468934412</c:v>
                </c:pt>
                <c:pt idx="180">
                  <c:v>0.56446839912495783</c:v>
                </c:pt>
                <c:pt idx="181">
                  <c:v>0.56888603378460256</c:v>
                </c:pt>
                <c:pt idx="182">
                  <c:v>0.57307652339443316</c:v>
                </c:pt>
                <c:pt idx="183">
                  <c:v>0.5766161928390815</c:v>
                </c:pt>
                <c:pt idx="184">
                  <c:v>0.57967066765732767</c:v>
                </c:pt>
                <c:pt idx="185">
                  <c:v>0.58232983551258422</c:v>
                </c:pt>
                <c:pt idx="186">
                  <c:v>0.58487432986123389</c:v>
                </c:pt>
                <c:pt idx="187">
                  <c:v>0.58890447184857508</c:v>
                </c:pt>
                <c:pt idx="188">
                  <c:v>0.59453622188730315</c:v>
                </c:pt>
                <c:pt idx="189">
                  <c:v>0.60085923004144459</c:v>
                </c:pt>
                <c:pt idx="190">
                  <c:v>0.60711556498895092</c:v>
                </c:pt>
                <c:pt idx="191">
                  <c:v>0.61293920925559575</c:v>
                </c:pt>
                <c:pt idx="192">
                  <c:v>0.61737618367005764</c:v>
                </c:pt>
                <c:pt idx="193">
                  <c:v>0.62062856954707635</c:v>
                </c:pt>
                <c:pt idx="194">
                  <c:v>0.62391438118925491</c:v>
                </c:pt>
                <c:pt idx="195">
                  <c:v>0.62761778291291181</c:v>
                </c:pt>
                <c:pt idx="196">
                  <c:v>0.63183015663249376</c:v>
                </c:pt>
                <c:pt idx="197">
                  <c:v>0.6379632518076731</c:v>
                </c:pt>
                <c:pt idx="198">
                  <c:v>0.64685156736366667</c:v>
                </c:pt>
                <c:pt idx="199">
                  <c:v>0.65880193276723464</c:v>
                </c:pt>
                <c:pt idx="200">
                  <c:v>0.67486075050419458</c:v>
                </c:pt>
                <c:pt idx="201">
                  <c:v>0.69146114205820852</c:v>
                </c:pt>
                <c:pt idx="202">
                  <c:v>0.70632738349897572</c:v>
                </c:pt>
                <c:pt idx="203">
                  <c:v>0.71805706944768732</c:v>
                </c:pt>
                <c:pt idx="204">
                  <c:v>0.72688050722826492</c:v>
                </c:pt>
                <c:pt idx="205">
                  <c:v>0.73261760217352234</c:v>
                </c:pt>
                <c:pt idx="206">
                  <c:v>0.74097986503962709</c:v>
                </c:pt>
                <c:pt idx="207">
                  <c:v>0.75112802895712516</c:v>
                </c:pt>
                <c:pt idx="208">
                  <c:v>0.7613761352449202</c:v>
                </c:pt>
                <c:pt idx="209">
                  <c:v>0.77078261003054993</c:v>
                </c:pt>
                <c:pt idx="210">
                  <c:v>0.77956127407970643</c:v>
                </c:pt>
                <c:pt idx="211">
                  <c:v>0.78579151741333231</c:v>
                </c:pt>
                <c:pt idx="212">
                  <c:v>0.79059245396646161</c:v>
                </c:pt>
                <c:pt idx="213">
                  <c:v>0.79582001344299269</c:v>
                </c:pt>
                <c:pt idx="214">
                  <c:v>0.80216820951985224</c:v>
                </c:pt>
                <c:pt idx="215">
                  <c:v>0.81180977158301038</c:v>
                </c:pt>
                <c:pt idx="216">
                  <c:v>0.82491143198429751</c:v>
                </c:pt>
                <c:pt idx="217">
                  <c:v>0.83744820417677102</c:v>
                </c:pt>
                <c:pt idx="218">
                  <c:v>0.84932867174088633</c:v>
                </c:pt>
                <c:pt idx="219">
                  <c:v>0.86106641724129618</c:v>
                </c:pt>
                <c:pt idx="220">
                  <c:v>0.86988250437771086</c:v>
                </c:pt>
                <c:pt idx="221">
                  <c:v>0.87387342647031263</c:v>
                </c:pt>
                <c:pt idx="222">
                  <c:v>0.87795810567649302</c:v>
                </c:pt>
                <c:pt idx="223">
                  <c:v>0.88328612969772802</c:v>
                </c:pt>
                <c:pt idx="224">
                  <c:v>0.88901589522581392</c:v>
                </c:pt>
                <c:pt idx="225">
                  <c:v>0.8943521281010256</c:v>
                </c:pt>
                <c:pt idx="226">
                  <c:v>0.89996117653968288</c:v>
                </c:pt>
                <c:pt idx="227">
                  <c:v>0.90523624194267938</c:v>
                </c:pt>
                <c:pt idx="228">
                  <c:v>0.90964291714147383</c:v>
                </c:pt>
                <c:pt idx="229">
                  <c:v>0.91286204838624363</c:v>
                </c:pt>
                <c:pt idx="230">
                  <c:v>0.9149822073790802</c:v>
                </c:pt>
                <c:pt idx="231">
                  <c:v>0.91716076312393624</c:v>
                </c:pt>
                <c:pt idx="232">
                  <c:v>0.92038170055667146</c:v>
                </c:pt>
                <c:pt idx="233">
                  <c:v>0.92449189732301829</c:v>
                </c:pt>
                <c:pt idx="234">
                  <c:v>0.92951434596226123</c:v>
                </c:pt>
                <c:pt idx="235">
                  <c:v>0.93497245888693725</c:v>
                </c:pt>
                <c:pt idx="236">
                  <c:v>0.94050303192043894</c:v>
                </c:pt>
                <c:pt idx="237">
                  <c:v>0.94600362177432429</c:v>
                </c:pt>
                <c:pt idx="238">
                  <c:v>0.95163540312784622</c:v>
                </c:pt>
                <c:pt idx="239">
                  <c:v>0.95815110471235998</c:v>
                </c:pt>
                <c:pt idx="240">
                  <c:v>0.966618293235043</c:v>
                </c:pt>
                <c:pt idx="241">
                  <c:v>0.97810434462425078</c:v>
                </c:pt>
                <c:pt idx="242">
                  <c:v>0.99145965233755562</c:v>
                </c:pt>
                <c:pt idx="243">
                  <c:v>1.0057468604721544</c:v>
                </c:pt>
                <c:pt idx="244">
                  <c:v>1.0191649758604848</c:v>
                </c:pt>
                <c:pt idx="245">
                  <c:v>1.0312699654250215</c:v>
                </c:pt>
                <c:pt idx="246">
                  <c:v>1.040438083702274</c:v>
                </c:pt>
                <c:pt idx="247">
                  <c:v>1.048488426774792</c:v>
                </c:pt>
                <c:pt idx="248">
                  <c:v>1.0577151192690559</c:v>
                </c:pt>
                <c:pt idx="249">
                  <c:v>1.0660558556322595</c:v>
                </c:pt>
                <c:pt idx="250">
                  <c:v>1.0730200844357098</c:v>
                </c:pt>
                <c:pt idx="251">
                  <c:v>1.0797315808140744</c:v>
                </c:pt>
                <c:pt idx="252">
                  <c:v>1.0849850955213527</c:v>
                </c:pt>
                <c:pt idx="253">
                  <c:v>1.0870067258893823</c:v>
                </c:pt>
                <c:pt idx="254">
                  <c:v>1.089586507685286</c:v>
                </c:pt>
                <c:pt idx="255">
                  <c:v>1.0927255037688282</c:v>
                </c:pt>
                <c:pt idx="256">
                  <c:v>1.0955254370463072</c:v>
                </c:pt>
                <c:pt idx="257">
                  <c:v>1.0989906885303069</c:v>
                </c:pt>
                <c:pt idx="258">
                  <c:v>1.1040151139312431</c:v>
                </c:pt>
                <c:pt idx="259">
                  <c:v>1.1088050831087275</c:v>
                </c:pt>
                <c:pt idx="260">
                  <c:v>1.1132811958665676</c:v>
                </c:pt>
                <c:pt idx="261">
                  <c:v>1.1172737524018164</c:v>
                </c:pt>
                <c:pt idx="262">
                  <c:v>1.1199691682753452</c:v>
                </c:pt>
                <c:pt idx="263">
                  <c:v>1.1217993422428725</c:v>
                </c:pt>
                <c:pt idx="264">
                  <c:v>1.1238557402630489</c:v>
                </c:pt>
                <c:pt idx="265">
                  <c:v>1.1258079689763394</c:v>
                </c:pt>
                <c:pt idx="266">
                  <c:v>1.1279683731119068</c:v>
                </c:pt>
                <c:pt idx="267">
                  <c:v>1.1303693483893569</c:v>
                </c:pt>
                <c:pt idx="268">
                  <c:v>1.1320590969113755</c:v>
                </c:pt>
                <c:pt idx="269">
                  <c:v>1.1333404087415584</c:v>
                </c:pt>
                <c:pt idx="270">
                  <c:v>1.1354380840963003</c:v>
                </c:pt>
                <c:pt idx="271">
                  <c:v>1.138645148236002</c:v>
                </c:pt>
                <c:pt idx="272">
                  <c:v>1.1432673380180465</c:v>
                </c:pt>
                <c:pt idx="273">
                  <c:v>1.1492443347345145</c:v>
                </c:pt>
                <c:pt idx="274">
                  <c:v>1.1565516691682189</c:v>
                </c:pt>
                <c:pt idx="275">
                  <c:v>1.1641153608525416</c:v>
                </c:pt>
                <c:pt idx="276">
                  <c:v>1.1710156059456887</c:v>
                </c:pt>
                <c:pt idx="277">
                  <c:v>1.1765391837018122</c:v>
                </c:pt>
                <c:pt idx="278">
                  <c:v>1.1809770829056898</c:v>
                </c:pt>
                <c:pt idx="279">
                  <c:v>1.1839661277459774</c:v>
                </c:pt>
                <c:pt idx="280">
                  <c:v>1.1863530890643645</c:v>
                </c:pt>
                <c:pt idx="281">
                  <c:v>1.1891685139200032</c:v>
                </c:pt>
                <c:pt idx="282">
                  <c:v>1.1925327022870995</c:v>
                </c:pt>
                <c:pt idx="283">
                  <c:v>1.1963955947316303</c:v>
                </c:pt>
                <c:pt idx="284">
                  <c:v>1.2005609674078377</c:v>
                </c:pt>
                <c:pt idx="285">
                  <c:v>1.2051947548415054</c:v>
                </c:pt>
                <c:pt idx="286">
                  <c:v>1.2099300218413158</c:v>
                </c:pt>
                <c:pt idx="287">
                  <c:v>1.2139470542670923</c:v>
                </c:pt>
                <c:pt idx="288">
                  <c:v>1.2175343388407798</c:v>
                </c:pt>
                <c:pt idx="289">
                  <c:v>1.2219036897590827</c:v>
                </c:pt>
                <c:pt idx="290">
                  <c:v>1.2261168110626577</c:v>
                </c:pt>
                <c:pt idx="291">
                  <c:v>1.2304239936484291</c:v>
                </c:pt>
                <c:pt idx="292">
                  <c:v>1.2354451160288669</c:v>
                </c:pt>
                <c:pt idx="293">
                  <c:v>1.2403664153242975</c:v>
                </c:pt>
                <c:pt idx="294">
                  <c:v>1.2450731970776241</c:v>
                </c:pt>
                <c:pt idx="295">
                  <c:v>1.249941827070316</c:v>
                </c:pt>
                <c:pt idx="296">
                  <c:v>1.2549683210259852</c:v>
                </c:pt>
                <c:pt idx="297">
                  <c:v>1.2613686225218448</c:v>
                </c:pt>
                <c:pt idx="298">
                  <c:v>1.2674538928599435</c:v>
                </c:pt>
                <c:pt idx="299">
                  <c:v>1.2738771368271622</c:v>
                </c:pt>
                <c:pt idx="300">
                  <c:v>1.2818107407176378</c:v>
                </c:pt>
                <c:pt idx="301">
                  <c:v>1.288880752173347</c:v>
                </c:pt>
                <c:pt idx="302">
                  <c:v>1.2960567267656211</c:v>
                </c:pt>
                <c:pt idx="303">
                  <c:v>1.3057417039049519</c:v>
                </c:pt>
                <c:pt idx="304">
                  <c:v>1.3150830047488362</c:v>
                </c:pt>
                <c:pt idx="305">
                  <c:v>1.3242157233714804</c:v>
                </c:pt>
                <c:pt idx="306">
                  <c:v>1.3356918672605429</c:v>
                </c:pt>
                <c:pt idx="307">
                  <c:v>1.3457209673754851</c:v>
                </c:pt>
                <c:pt idx="308">
                  <c:v>1.3533087523332816</c:v>
                </c:pt>
                <c:pt idx="309">
                  <c:v>1.3598632881091555</c:v>
                </c:pt>
                <c:pt idx="310">
                  <c:v>1.3641675176028969</c:v>
                </c:pt>
                <c:pt idx="311">
                  <c:v>1.3665393092305029</c:v>
                </c:pt>
                <c:pt idx="312">
                  <c:v>1.3684086913786007</c:v>
                </c:pt>
                <c:pt idx="313">
                  <c:v>1.3703319718638878</c:v>
                </c:pt>
                <c:pt idx="314">
                  <c:v>1.3726230227187806</c:v>
                </c:pt>
                <c:pt idx="315">
                  <c:v>1.3751750394283477</c:v>
                </c:pt>
                <c:pt idx="316">
                  <c:v>1.3779610033449532</c:v>
                </c:pt>
                <c:pt idx="317">
                  <c:v>1.3842065676205775</c:v>
                </c:pt>
                <c:pt idx="318">
                  <c:v>1.3966724238569006</c:v>
                </c:pt>
                <c:pt idx="319">
                  <c:v>1.41659524858356</c:v>
                </c:pt>
                <c:pt idx="320">
                  <c:v>1.4377949517759019</c:v>
                </c:pt>
                <c:pt idx="321">
                  <c:v>1.457789527900186</c:v>
                </c:pt>
                <c:pt idx="322">
                  <c:v>1.4738828980015697</c:v>
                </c:pt>
                <c:pt idx="323">
                  <c:v>1.4835019836117542</c:v>
                </c:pt>
                <c:pt idx="324">
                  <c:v>1.4852231187004208</c:v>
                </c:pt>
                <c:pt idx="325">
                  <c:v>1.4852499211463495</c:v>
                </c:pt>
                <c:pt idx="326">
                  <c:v>1.4852776497028481</c:v>
                </c:pt>
                <c:pt idx="327">
                  <c:v>1.4853173831068143</c:v>
                </c:pt>
                <c:pt idx="328">
                  <c:v>1.4854802958262439</c:v>
                </c:pt>
                <c:pt idx="329">
                  <c:v>1.4901057290115789</c:v>
                </c:pt>
                <c:pt idx="330">
                  <c:v>1.4996981479333569</c:v>
                </c:pt>
                <c:pt idx="331">
                  <c:v>1.509452715878419</c:v>
                </c:pt>
                <c:pt idx="332">
                  <c:v>1.5192252713321019</c:v>
                </c:pt>
                <c:pt idx="333">
                  <c:v>1.5288639687019179</c:v>
                </c:pt>
                <c:pt idx="334">
                  <c:v>1.5340086422073234</c:v>
                </c:pt>
                <c:pt idx="335">
                  <c:v>1.5342072037294325</c:v>
                </c:pt>
                <c:pt idx="336">
                  <c:v>1.534255719197001</c:v>
                </c:pt>
                <c:pt idx="337">
                  <c:v>1.534275346505847</c:v>
                </c:pt>
                <c:pt idx="338">
                  <c:v>1.5342754414570099</c:v>
                </c:pt>
                <c:pt idx="339">
                  <c:v>1.5342928139116783</c:v>
                </c:pt>
                <c:pt idx="340">
                  <c:v>1.534310007008012</c:v>
                </c:pt>
                <c:pt idx="341">
                  <c:v>1.5343201573304157</c:v>
                </c:pt>
                <c:pt idx="342">
                  <c:v>1.5343178354781835</c:v>
                </c:pt>
                <c:pt idx="343">
                  <c:v>1.5343264964370054</c:v>
                </c:pt>
                <c:pt idx="344">
                  <c:v>1.5343138395248856</c:v>
                </c:pt>
                <c:pt idx="345">
                  <c:v>1.5342969073011941</c:v>
                </c:pt>
                <c:pt idx="346">
                  <c:v>1.5342718285031232</c:v>
                </c:pt>
                <c:pt idx="347">
                  <c:v>1.5342417539125568</c:v>
                </c:pt>
                <c:pt idx="348">
                  <c:v>1.5342516731001685</c:v>
                </c:pt>
                <c:pt idx="349">
                  <c:v>1.5342726139516392</c:v>
                </c:pt>
                <c:pt idx="350">
                  <c:v>1.5342982830308109</c:v>
                </c:pt>
                <c:pt idx="351">
                  <c:v>1.5342957174415151</c:v>
                </c:pt>
                <c:pt idx="352">
                  <c:v>1.5343136182008721</c:v>
                </c:pt>
                <c:pt idx="353">
                  <c:v>1.5343086375583967</c:v>
                </c:pt>
                <c:pt idx="354">
                  <c:v>1.5342817039564112</c:v>
                </c:pt>
                <c:pt idx="355">
                  <c:v>1.5342688574002765</c:v>
                </c:pt>
                <c:pt idx="356">
                  <c:v>1.5342681493012662</c:v>
                </c:pt>
                <c:pt idx="357">
                  <c:v>1.5342772442051524</c:v>
                </c:pt>
                <c:pt idx="358">
                  <c:v>1.5342693870019919</c:v>
                </c:pt>
                <c:pt idx="359">
                  <c:v>1.5342909577751358</c:v>
                </c:pt>
                <c:pt idx="360">
                  <c:v>1.5342959989386971</c:v>
                </c:pt>
                <c:pt idx="361">
                  <c:v>1.5342996291454962</c:v>
                </c:pt>
                <c:pt idx="362">
                  <c:v>1.5343058595859522</c:v>
                </c:pt>
                <c:pt idx="363">
                  <c:v>1.5343137219722265</c:v>
                </c:pt>
                <c:pt idx="364">
                  <c:v>1.5343061078784863</c:v>
                </c:pt>
                <c:pt idx="365">
                  <c:v>1.5343125397504038</c:v>
                </c:pt>
                <c:pt idx="366">
                  <c:v>1.5343153566658048</c:v>
                </c:pt>
                <c:pt idx="367">
                  <c:v>1.5343221524758439</c:v>
                </c:pt>
                <c:pt idx="368">
                  <c:v>1.5343240077714362</c:v>
                </c:pt>
                <c:pt idx="369">
                  <c:v>1.5343284956356709</c:v>
                </c:pt>
                <c:pt idx="370">
                  <c:v>1.5343203675987407</c:v>
                </c:pt>
                <c:pt idx="371">
                  <c:v>1.5342983044151886</c:v>
                </c:pt>
                <c:pt idx="372">
                  <c:v>1.5343057585405344</c:v>
                </c:pt>
                <c:pt idx="373">
                  <c:v>1.5342938406939948</c:v>
                </c:pt>
                <c:pt idx="374">
                  <c:v>1.5342814328788237</c:v>
                </c:pt>
                <c:pt idx="375">
                  <c:v>1.5342674953441477</c:v>
                </c:pt>
                <c:pt idx="376">
                  <c:v>1.5342654858767428</c:v>
                </c:pt>
                <c:pt idx="377">
                  <c:v>1.5342425314232757</c:v>
                </c:pt>
                <c:pt idx="378">
                  <c:v>1.5342562000477384</c:v>
                </c:pt>
                <c:pt idx="379">
                  <c:v>1.5342850257773712</c:v>
                </c:pt>
                <c:pt idx="380">
                  <c:v>1.5342924460551166</c:v>
                </c:pt>
                <c:pt idx="381">
                  <c:v>1.534316698899046</c:v>
                </c:pt>
                <c:pt idx="382">
                  <c:v>1.5343270216897145</c:v>
                </c:pt>
                <c:pt idx="383">
                  <c:v>1.5342950055822366</c:v>
                </c:pt>
                <c:pt idx="384">
                  <c:v>1.5342766950968119</c:v>
                </c:pt>
                <c:pt idx="385">
                  <c:v>1.5342763144530138</c:v>
                </c:pt>
                <c:pt idx="386">
                  <c:v>1.5342886045581996</c:v>
                </c:pt>
                <c:pt idx="387">
                  <c:v>1.5342870258997601</c:v>
                </c:pt>
                <c:pt idx="388">
                  <c:v>1.5343181532581942</c:v>
                </c:pt>
                <c:pt idx="389">
                  <c:v>1.5343227672800521</c:v>
                </c:pt>
                <c:pt idx="390">
                  <c:v>1.5343330235005501</c:v>
                </c:pt>
                <c:pt idx="391">
                  <c:v>1.5343263915463672</c:v>
                </c:pt>
                <c:pt idx="392">
                  <c:v>1.5343356783948312</c:v>
                </c:pt>
                <c:pt idx="393">
                  <c:v>1.5343405407441597</c:v>
                </c:pt>
                <c:pt idx="394">
                  <c:v>1.5343624448994531</c:v>
                </c:pt>
              </c:numCache>
            </c:numRef>
          </c:xVal>
          <c:yVal>
            <c:numRef>
              <c:f>'Data dry bone'!$G$3:$G$397</c:f>
              <c:numCache>
                <c:formatCode>General</c:formatCode>
                <c:ptCount val="395"/>
                <c:pt idx="0">
                  <c:v>-7.609538346238315E-6</c:v>
                </c:pt>
                <c:pt idx="1">
                  <c:v>-2.9178707492837269E-5</c:v>
                </c:pt>
                <c:pt idx="2">
                  <c:v>-5.9372545979757227E-5</c:v>
                </c:pt>
                <c:pt idx="3">
                  <c:v>-9.7200817679795852E-5</c:v>
                </c:pt>
                <c:pt idx="4">
                  <c:v>-9.9451445419541969E-5</c:v>
                </c:pt>
                <c:pt idx="5">
                  <c:v>-5.6033539171308305E-5</c:v>
                </c:pt>
                <c:pt idx="6">
                  <c:v>-3.693618230613533E-5</c:v>
                </c:pt>
                <c:pt idx="7">
                  <c:v>-2.5051615783550989E-5</c:v>
                </c:pt>
                <c:pt idx="8">
                  <c:v>-6.1881219229942183E-5</c:v>
                </c:pt>
                <c:pt idx="9">
                  <c:v>-6.6182127301029497E-5</c:v>
                </c:pt>
                <c:pt idx="10">
                  <c:v>-7.6849965563834124E-5</c:v>
                </c:pt>
                <c:pt idx="11">
                  <c:v>-1.1013819438631859E-4</c:v>
                </c:pt>
                <c:pt idx="12">
                  <c:v>-9.4325371188382036E-5</c:v>
                </c:pt>
                <c:pt idx="13">
                  <c:v>-8.0259872609365454E-5</c:v>
                </c:pt>
                <c:pt idx="14">
                  <c:v>-1.0069085129566711E-4</c:v>
                </c:pt>
                <c:pt idx="15">
                  <c:v>-1.2290281204938418E-4</c:v>
                </c:pt>
                <c:pt idx="16">
                  <c:v>-1.4810375696403232E-4</c:v>
                </c:pt>
                <c:pt idx="17">
                  <c:v>-1.7376051335856517E-4</c:v>
                </c:pt>
                <c:pt idx="18">
                  <c:v>-1.9892958209271334E-4</c:v>
                </c:pt>
                <c:pt idx="19">
                  <c:v>-2.2411976695500368E-4</c:v>
                </c:pt>
                <c:pt idx="20">
                  <c:v>-2.4931580187071898E-4</c:v>
                </c:pt>
                <c:pt idx="21">
                  <c:v>-2.7070082658358583E-4</c:v>
                </c:pt>
                <c:pt idx="22">
                  <c:v>-2.5498759287207254E-4</c:v>
                </c:pt>
                <c:pt idx="23">
                  <c:v>-2.7258937293139031E-4</c:v>
                </c:pt>
                <c:pt idx="24">
                  <c:v>-2.9017010384103226E-4</c:v>
                </c:pt>
                <c:pt idx="25">
                  <c:v>-3.0707198449139928E-4</c:v>
                </c:pt>
                <c:pt idx="26">
                  <c:v>-3.2340927011179364E-4</c:v>
                </c:pt>
                <c:pt idx="27">
                  <c:v>-3.427130739641547E-4</c:v>
                </c:pt>
                <c:pt idx="28">
                  <c:v>-3.5549056581839504E-4</c:v>
                </c:pt>
                <c:pt idx="29">
                  <c:v>-3.6734248638900426E-4</c:v>
                </c:pt>
                <c:pt idx="30">
                  <c:v>-3.7694323414056986E-4</c:v>
                </c:pt>
                <c:pt idx="31">
                  <c:v>-3.8874424750361884E-4</c:v>
                </c:pt>
                <c:pt idx="32">
                  <c:v>-3.9800834418900378E-4</c:v>
                </c:pt>
                <c:pt idx="33">
                  <c:v>-4.0585664647798861E-4</c:v>
                </c:pt>
                <c:pt idx="34">
                  <c:v>-4.1225226321799834E-4</c:v>
                </c:pt>
                <c:pt idx="35">
                  <c:v>-4.2156358088270859E-4</c:v>
                </c:pt>
                <c:pt idx="36">
                  <c:v>-4.3092729998090882E-4</c:v>
                </c:pt>
                <c:pt idx="37">
                  <c:v>-4.3887634405182755E-4</c:v>
                </c:pt>
                <c:pt idx="38">
                  <c:v>-4.5113807675266576E-4</c:v>
                </c:pt>
                <c:pt idx="39">
                  <c:v>-4.503472456720995E-4</c:v>
                </c:pt>
                <c:pt idx="40">
                  <c:v>-4.536422110829354E-4</c:v>
                </c:pt>
                <c:pt idx="41">
                  <c:v>-4.5477775301464777E-4</c:v>
                </c:pt>
                <c:pt idx="42">
                  <c:v>-4.5483423276561835E-4</c:v>
                </c:pt>
                <c:pt idx="43">
                  <c:v>-4.5539170315708868E-4</c:v>
                </c:pt>
                <c:pt idx="44">
                  <c:v>-4.5625626842492496E-4</c:v>
                </c:pt>
                <c:pt idx="45">
                  <c:v>-4.5614725201290713E-4</c:v>
                </c:pt>
                <c:pt idx="46">
                  <c:v>-4.5271594602371023E-4</c:v>
                </c:pt>
                <c:pt idx="47">
                  <c:v>-4.8044301984005814E-4</c:v>
                </c:pt>
                <c:pt idx="48">
                  <c:v>-4.7419746971202599E-4</c:v>
                </c:pt>
                <c:pt idx="49">
                  <c:v>-4.756070505108472E-4</c:v>
                </c:pt>
                <c:pt idx="50">
                  <c:v>-4.7844608053114294E-4</c:v>
                </c:pt>
                <c:pt idx="51">
                  <c:v>-4.7977404047169672E-4</c:v>
                </c:pt>
                <c:pt idx="52">
                  <c:v>-4.81230404624592E-4</c:v>
                </c:pt>
                <c:pt idx="53">
                  <c:v>-4.8347834498655193E-4</c:v>
                </c:pt>
                <c:pt idx="54">
                  <c:v>-4.8454600011401636E-4</c:v>
                </c:pt>
                <c:pt idx="55">
                  <c:v>-4.8647314458645573E-4</c:v>
                </c:pt>
                <c:pt idx="56">
                  <c:v>-4.8883232618325838E-4</c:v>
                </c:pt>
                <c:pt idx="57">
                  <c:v>-4.9601721602462751E-4</c:v>
                </c:pt>
                <c:pt idx="58">
                  <c:v>-5.0443236072350215E-4</c:v>
                </c:pt>
                <c:pt idx="59">
                  <c:v>-5.1305198425701036E-4</c:v>
                </c:pt>
                <c:pt idx="60">
                  <c:v>-5.1100280025231698E-4</c:v>
                </c:pt>
                <c:pt idx="61">
                  <c:v>-5.0113268132817709E-4</c:v>
                </c:pt>
                <c:pt idx="62">
                  <c:v>-4.8711541681637779E-4</c:v>
                </c:pt>
                <c:pt idx="63">
                  <c:v>-4.6687544191630206E-4</c:v>
                </c:pt>
                <c:pt idx="64">
                  <c:v>-4.4858870883289725E-4</c:v>
                </c:pt>
                <c:pt idx="65">
                  <c:v>-4.2681008311485887E-4</c:v>
                </c:pt>
                <c:pt idx="66">
                  <c:v>-4.0502949482536119E-4</c:v>
                </c:pt>
                <c:pt idx="67">
                  <c:v>-4.2395225239463547E-4</c:v>
                </c:pt>
                <c:pt idx="68">
                  <c:v>-4.3839942701074741E-4</c:v>
                </c:pt>
                <c:pt idx="69">
                  <c:v>-4.5142558527818294E-4</c:v>
                </c:pt>
                <c:pt idx="70">
                  <c:v>-4.6522548650858146E-4</c:v>
                </c:pt>
                <c:pt idx="71">
                  <c:v>-4.7752143382395848E-4</c:v>
                </c:pt>
                <c:pt idx="72">
                  <c:v>-4.8512567885615774E-4</c:v>
                </c:pt>
                <c:pt idx="73">
                  <c:v>-4.9071923575302965E-4</c:v>
                </c:pt>
                <c:pt idx="74">
                  <c:v>-4.9985947766959004E-4</c:v>
                </c:pt>
                <c:pt idx="75">
                  <c:v>-5.0829735785135944E-4</c:v>
                </c:pt>
                <c:pt idx="76">
                  <c:v>-5.3865919196882423E-4</c:v>
                </c:pt>
                <c:pt idx="77">
                  <c:v>-5.0946214862858819E-4</c:v>
                </c:pt>
                <c:pt idx="78">
                  <c:v>-5.1230412711711229E-4</c:v>
                </c:pt>
                <c:pt idx="79">
                  <c:v>-5.1303236454965497E-4</c:v>
                </c:pt>
                <c:pt idx="80">
                  <c:v>-5.1241446923910449E-4</c:v>
                </c:pt>
                <c:pt idx="81">
                  <c:v>-5.1187517866172296E-4</c:v>
                </c:pt>
                <c:pt idx="82">
                  <c:v>-5.0876348573947704E-4</c:v>
                </c:pt>
                <c:pt idx="83">
                  <c:v>-5.0242076733090016E-4</c:v>
                </c:pt>
                <c:pt idx="84">
                  <c:v>-4.9217060155656433E-4</c:v>
                </c:pt>
                <c:pt idx="85">
                  <c:v>-4.8034483484604587E-4</c:v>
                </c:pt>
                <c:pt idx="86">
                  <c:v>-4.6706305197327587E-4</c:v>
                </c:pt>
                <c:pt idx="87">
                  <c:v>-4.5296063450798595E-4</c:v>
                </c:pt>
                <c:pt idx="88">
                  <c:v>-4.3838998510690986E-4</c:v>
                </c:pt>
                <c:pt idx="89">
                  <c:v>-4.2262399286732661E-4</c:v>
                </c:pt>
                <c:pt idx="90">
                  <c:v>-4.0711401042736571E-4</c:v>
                </c:pt>
                <c:pt idx="91">
                  <c:v>-3.924354704948364E-4</c:v>
                </c:pt>
                <c:pt idx="92">
                  <c:v>-3.7699480568689021E-4</c:v>
                </c:pt>
                <c:pt idx="93">
                  <c:v>-3.6047722785198478E-4</c:v>
                </c:pt>
                <c:pt idx="94">
                  <c:v>-3.4778350727416489E-4</c:v>
                </c:pt>
                <c:pt idx="95">
                  <c:v>-3.3164067237227999E-4</c:v>
                </c:pt>
                <c:pt idx="96">
                  <c:v>-3.1232800850275163E-4</c:v>
                </c:pt>
                <c:pt idx="97">
                  <c:v>-2.8841001913193921E-4</c:v>
                </c:pt>
                <c:pt idx="98">
                  <c:v>-2.6576555044481744E-4</c:v>
                </c:pt>
                <c:pt idx="99">
                  <c:v>-2.440677429832101E-4</c:v>
                </c:pt>
                <c:pt idx="100">
                  <c:v>-2.245420300212543E-4</c:v>
                </c:pt>
                <c:pt idx="101">
                  <c:v>-2.0759975353680795E-4</c:v>
                </c:pt>
                <c:pt idx="102">
                  <c:v>-2.020330728380825E-4</c:v>
                </c:pt>
                <c:pt idx="103">
                  <c:v>-2.1242211355249407E-4</c:v>
                </c:pt>
                <c:pt idx="104">
                  <c:v>-2.4399140016215012E-4</c:v>
                </c:pt>
                <c:pt idx="105">
                  <c:v>-2.707393368862287E-4</c:v>
                </c:pt>
                <c:pt idx="106">
                  <c:v>-2.9803094141395712E-4</c:v>
                </c:pt>
                <c:pt idx="107">
                  <c:v>-3.248759770822843E-4</c:v>
                </c:pt>
                <c:pt idx="108">
                  <c:v>-3.5228669035376606E-4</c:v>
                </c:pt>
                <c:pt idx="109">
                  <c:v>-3.5054755367066996E-4</c:v>
                </c:pt>
                <c:pt idx="110">
                  <c:v>-3.4322977957558531E-4</c:v>
                </c:pt>
                <c:pt idx="111">
                  <c:v>-3.2392832006461253E-4</c:v>
                </c:pt>
                <c:pt idx="112">
                  <c:v>-3.2426543560103735E-4</c:v>
                </c:pt>
                <c:pt idx="113">
                  <c:v>-3.2382144423213915E-4</c:v>
                </c:pt>
                <c:pt idx="114">
                  <c:v>-3.2273021701964571E-4</c:v>
                </c:pt>
                <c:pt idx="115">
                  <c:v>-3.2164885027707358E-4</c:v>
                </c:pt>
                <c:pt idx="116">
                  <c:v>-3.2463902525878101E-4</c:v>
                </c:pt>
                <c:pt idx="117">
                  <c:v>-3.2069189878433511E-4</c:v>
                </c:pt>
                <c:pt idx="118">
                  <c:v>-3.1749962484894738E-4</c:v>
                </c:pt>
                <c:pt idx="119">
                  <c:v>-3.1501233606355474E-4</c:v>
                </c:pt>
                <c:pt idx="120">
                  <c:v>-3.1122211842809063E-4</c:v>
                </c:pt>
                <c:pt idx="121">
                  <c:v>-3.0874412360540235E-4</c:v>
                </c:pt>
                <c:pt idx="122">
                  <c:v>-3.0684414399974108E-4</c:v>
                </c:pt>
                <c:pt idx="123">
                  <c:v>-3.0330978683955459E-4</c:v>
                </c:pt>
                <c:pt idx="124">
                  <c:v>-2.9819747234611002E-4</c:v>
                </c:pt>
                <c:pt idx="125">
                  <c:v>-2.9465899249905353E-4</c:v>
                </c:pt>
                <c:pt idx="126">
                  <c:v>-2.9045528754205745E-4</c:v>
                </c:pt>
                <c:pt idx="127">
                  <c:v>-2.8389534420493863E-4</c:v>
                </c:pt>
                <c:pt idx="128">
                  <c:v>-2.7817738713546361E-4</c:v>
                </c:pt>
                <c:pt idx="129">
                  <c:v>-2.7406432072926668E-4</c:v>
                </c:pt>
                <c:pt idx="130">
                  <c:v>-2.6914501231839022E-4</c:v>
                </c:pt>
                <c:pt idx="131">
                  <c:v>-2.6407413772212081E-4</c:v>
                </c:pt>
                <c:pt idx="132">
                  <c:v>-2.6018397333496106E-4</c:v>
                </c:pt>
                <c:pt idx="133">
                  <c:v>-2.5648373056525435E-4</c:v>
                </c:pt>
                <c:pt idx="134">
                  <c:v>-2.5295490675415359E-4</c:v>
                </c:pt>
                <c:pt idx="135">
                  <c:v>-2.5031981965147228E-4</c:v>
                </c:pt>
                <c:pt idx="136">
                  <c:v>-2.4785291432071724E-4</c:v>
                </c:pt>
                <c:pt idx="137">
                  <c:v>-2.4559687134647018E-4</c:v>
                </c:pt>
                <c:pt idx="138">
                  <c:v>-2.4346095955439807E-4</c:v>
                </c:pt>
                <c:pt idx="139">
                  <c:v>-2.4110319268092197E-4</c:v>
                </c:pt>
                <c:pt idx="140">
                  <c:v>-2.3882242755453445E-4</c:v>
                </c:pt>
                <c:pt idx="141">
                  <c:v>-2.3594012441380881E-4</c:v>
                </c:pt>
                <c:pt idx="142">
                  <c:v>-2.3293156531221983E-4</c:v>
                </c:pt>
                <c:pt idx="143">
                  <c:v>-2.297614407254063E-4</c:v>
                </c:pt>
                <c:pt idx="144">
                  <c:v>-2.2581060149362634E-4</c:v>
                </c:pt>
                <c:pt idx="145">
                  <c:v>-2.2043118230398876E-4</c:v>
                </c:pt>
                <c:pt idx="146">
                  <c:v>-2.1639828816794437E-4</c:v>
                </c:pt>
                <c:pt idx="147">
                  <c:v>-2.1434401983315177E-4</c:v>
                </c:pt>
                <c:pt idx="148">
                  <c:v>-2.1205044985081963E-4</c:v>
                </c:pt>
                <c:pt idx="149">
                  <c:v>-2.1013133732187869E-4</c:v>
                </c:pt>
                <c:pt idx="150">
                  <c:v>-2.0816042593417575E-4</c:v>
                </c:pt>
                <c:pt idx="151">
                  <c:v>-2.064855951683506E-4</c:v>
                </c:pt>
                <c:pt idx="152">
                  <c:v>-2.0407960994312709E-4</c:v>
                </c:pt>
                <c:pt idx="153">
                  <c:v>-2.0160334897011248E-4</c:v>
                </c:pt>
                <c:pt idx="154">
                  <c:v>-1.9948299502311508E-4</c:v>
                </c:pt>
                <c:pt idx="155">
                  <c:v>-1.9728581047768711E-4</c:v>
                </c:pt>
                <c:pt idx="156">
                  <c:v>-1.9571617324164048E-4</c:v>
                </c:pt>
                <c:pt idx="157">
                  <c:v>-1.8934726623710799E-4</c:v>
                </c:pt>
                <c:pt idx="158">
                  <c:v>-1.7740670193004457E-4</c:v>
                </c:pt>
                <c:pt idx="159">
                  <c:v>-1.5977962338730448E-4</c:v>
                </c:pt>
                <c:pt idx="160">
                  <c:v>-1.462479379919466E-4</c:v>
                </c:pt>
                <c:pt idx="161">
                  <c:v>-1.429687965527504E-4</c:v>
                </c:pt>
                <c:pt idx="162">
                  <c:v>-1.4181388349114303E-4</c:v>
                </c:pt>
                <c:pt idx="163">
                  <c:v>-1.4414114117244667E-4</c:v>
                </c:pt>
                <c:pt idx="164">
                  <c:v>-1.4897082479188581E-4</c:v>
                </c:pt>
                <c:pt idx="165">
                  <c:v>-1.5202604119324018E-4</c:v>
                </c:pt>
                <c:pt idx="166">
                  <c:v>-1.4760909922558921E-4</c:v>
                </c:pt>
                <c:pt idx="167">
                  <c:v>-1.4291460930504398E-4</c:v>
                </c:pt>
                <c:pt idx="168">
                  <c:v>-1.3818273520145515E-4</c:v>
                </c:pt>
                <c:pt idx="169">
                  <c:v>-1.3397048289515235E-4</c:v>
                </c:pt>
                <c:pt idx="170">
                  <c:v>-1.3033387675729055E-4</c:v>
                </c:pt>
                <c:pt idx="171">
                  <c:v>-1.274366417378128E-4</c:v>
                </c:pt>
                <c:pt idx="172">
                  <c:v>-1.2378468529934244E-4</c:v>
                </c:pt>
                <c:pt idx="173">
                  <c:v>-1.2114646460583703E-4</c:v>
                </c:pt>
                <c:pt idx="174">
                  <c:v>-1.2121656047259609E-4</c:v>
                </c:pt>
                <c:pt idx="175">
                  <c:v>-1.2125215811890872E-4</c:v>
                </c:pt>
                <c:pt idx="176">
                  <c:v>-1.2116228075792936E-4</c:v>
                </c:pt>
                <c:pt idx="177">
                  <c:v>-1.2097010043790195E-4</c:v>
                </c:pt>
                <c:pt idx="178">
                  <c:v>-1.2129958446753103E-4</c:v>
                </c:pt>
                <c:pt idx="179">
                  <c:v>-1.2031892667884727E-4</c:v>
                </c:pt>
                <c:pt idx="180">
                  <c:v>-1.1915791859159368E-4</c:v>
                </c:pt>
                <c:pt idx="181">
                  <c:v>-1.1694355016138819E-4</c:v>
                </c:pt>
                <c:pt idx="182">
                  <c:v>-1.1539016670830507E-4</c:v>
                </c:pt>
                <c:pt idx="183">
                  <c:v>-1.1311468587691437E-4</c:v>
                </c:pt>
                <c:pt idx="184">
                  <c:v>-1.1218095248287088E-4</c:v>
                </c:pt>
                <c:pt idx="185">
                  <c:v>-1.1067163319274669E-4</c:v>
                </c:pt>
                <c:pt idx="186">
                  <c:v>-1.0920926914451721E-4</c:v>
                </c:pt>
                <c:pt idx="187">
                  <c:v>-1.0748922244142342E-4</c:v>
                </c:pt>
                <c:pt idx="188">
                  <c:v>-1.0551583328908032E-4</c:v>
                </c:pt>
                <c:pt idx="189">
                  <c:v>-1.027908789555827E-4</c:v>
                </c:pt>
                <c:pt idx="190">
                  <c:v>-1.0035163612405187E-4</c:v>
                </c:pt>
                <c:pt idx="191">
                  <c:v>-9.8385212968505042E-5</c:v>
                </c:pt>
                <c:pt idx="192">
                  <c:v>-9.6332557077608488E-5</c:v>
                </c:pt>
                <c:pt idx="193">
                  <c:v>-9.4847874673323132E-5</c:v>
                </c:pt>
                <c:pt idx="194">
                  <c:v>-9.5436646270042472E-5</c:v>
                </c:pt>
                <c:pt idx="195">
                  <c:v>-9.6306928674042312E-5</c:v>
                </c:pt>
                <c:pt idx="196">
                  <c:v>-9.6042627534055942E-5</c:v>
                </c:pt>
                <c:pt idx="197">
                  <c:v>-9.3965893018032595E-5</c:v>
                </c:pt>
                <c:pt idx="198">
                  <c:v>-9.0849516100787158E-5</c:v>
                </c:pt>
                <c:pt idx="199">
                  <c:v>-8.6009837227804591E-5</c:v>
                </c:pt>
                <c:pt idx="200">
                  <c:v>-7.9667691625724148E-5</c:v>
                </c:pt>
                <c:pt idx="201">
                  <c:v>-7.2642095286121428E-5</c:v>
                </c:pt>
                <c:pt idx="202">
                  <c:v>-6.5015384698853177E-5</c:v>
                </c:pt>
                <c:pt idx="203">
                  <c:v>-5.6681253393739051E-5</c:v>
                </c:pt>
                <c:pt idx="204">
                  <c:v>-4.7763645516965012E-5</c:v>
                </c:pt>
                <c:pt idx="205">
                  <c:v>-4.0049775566017477E-5</c:v>
                </c:pt>
                <c:pt idx="206">
                  <c:v>-3.5758609552849336E-5</c:v>
                </c:pt>
                <c:pt idx="207">
                  <c:v>-3.2394293514960575E-5</c:v>
                </c:pt>
                <c:pt idx="208">
                  <c:v>-2.9067761710235784E-5</c:v>
                </c:pt>
                <c:pt idx="209">
                  <c:v>-2.6972250840985087E-5</c:v>
                </c:pt>
                <c:pt idx="210">
                  <c:v>-2.484997797561235E-5</c:v>
                </c:pt>
                <c:pt idx="211">
                  <c:v>-2.3148266550793728E-5</c:v>
                </c:pt>
                <c:pt idx="212">
                  <c:v>-2.1762184544173992E-5</c:v>
                </c:pt>
                <c:pt idx="213">
                  <c:v>-2.0616925251519756E-5</c:v>
                </c:pt>
                <c:pt idx="214">
                  <c:v>-1.9107221813479156E-5</c:v>
                </c:pt>
                <c:pt idx="215">
                  <c:v>-1.6356571662686092E-5</c:v>
                </c:pt>
                <c:pt idx="216">
                  <c:v>-1.3013221783765817E-5</c:v>
                </c:pt>
                <c:pt idx="217">
                  <c:v>-9.3828054602247501E-6</c:v>
                </c:pt>
                <c:pt idx="218">
                  <c:v>-5.7182095344342795E-6</c:v>
                </c:pt>
                <c:pt idx="219">
                  <c:v>-1.5363728814518002E-6</c:v>
                </c:pt>
                <c:pt idx="220">
                  <c:v>2.2564380524984214E-6</c:v>
                </c:pt>
                <c:pt idx="221">
                  <c:v>5.628046480349198E-6</c:v>
                </c:pt>
                <c:pt idx="222">
                  <c:v>8.0990684729660903E-6</c:v>
                </c:pt>
                <c:pt idx="223">
                  <c:v>1.1580441716412209E-5</c:v>
                </c:pt>
                <c:pt idx="224">
                  <c:v>1.5487745803901566E-5</c:v>
                </c:pt>
                <c:pt idx="225">
                  <c:v>1.9087780947683002E-5</c:v>
                </c:pt>
                <c:pt idx="226">
                  <c:v>2.326590566700957E-5</c:v>
                </c:pt>
                <c:pt idx="227">
                  <c:v>2.7288357446794589E-5</c:v>
                </c:pt>
                <c:pt idx="228">
                  <c:v>3.1210227670479116E-5</c:v>
                </c:pt>
                <c:pt idx="229">
                  <c:v>3.4771254493616735E-5</c:v>
                </c:pt>
                <c:pt idx="230">
                  <c:v>3.9814050629380119E-5</c:v>
                </c:pt>
                <c:pt idx="231">
                  <c:v>4.2302074624275288E-5</c:v>
                </c:pt>
                <c:pt idx="232">
                  <c:v>4.4973998584242379E-5</c:v>
                </c:pt>
                <c:pt idx="233">
                  <c:v>4.7543025651276522E-5</c:v>
                </c:pt>
                <c:pt idx="234">
                  <c:v>4.8363753726812481E-5</c:v>
                </c:pt>
                <c:pt idx="235">
                  <c:v>4.8219878342468352E-5</c:v>
                </c:pt>
                <c:pt idx="236">
                  <c:v>4.8176762512898384E-5</c:v>
                </c:pt>
                <c:pt idx="237">
                  <c:v>4.8467279398410693E-5</c:v>
                </c:pt>
                <c:pt idx="238">
                  <c:v>4.8067661647505135E-5</c:v>
                </c:pt>
                <c:pt idx="239">
                  <c:v>4.8757244444694752E-5</c:v>
                </c:pt>
                <c:pt idx="240">
                  <c:v>4.8897612830345995E-5</c:v>
                </c:pt>
                <c:pt idx="241">
                  <c:v>4.9434255597425672E-5</c:v>
                </c:pt>
                <c:pt idx="242">
                  <c:v>4.9860130443703914E-5</c:v>
                </c:pt>
                <c:pt idx="243">
                  <c:v>5.0350573280005733E-5</c:v>
                </c:pt>
                <c:pt idx="244">
                  <c:v>5.0589345339818488E-5</c:v>
                </c:pt>
                <c:pt idx="245">
                  <c:v>5.0503664863868659E-5</c:v>
                </c:pt>
                <c:pt idx="246">
                  <c:v>4.9436780036328795E-5</c:v>
                </c:pt>
                <c:pt idx="247">
                  <c:v>4.766624098855382E-5</c:v>
                </c:pt>
                <c:pt idx="248">
                  <c:v>4.6720487695969722E-5</c:v>
                </c:pt>
                <c:pt idx="249">
                  <c:v>4.5835209546725021E-5</c:v>
                </c:pt>
                <c:pt idx="250">
                  <c:v>4.571974920345914E-5</c:v>
                </c:pt>
                <c:pt idx="251">
                  <c:v>4.6208730445837614E-5</c:v>
                </c:pt>
                <c:pt idx="252">
                  <c:v>4.7435139003668042E-5</c:v>
                </c:pt>
                <c:pt idx="253">
                  <c:v>4.7674402885165873E-5</c:v>
                </c:pt>
                <c:pt idx="254">
                  <c:v>5.012570990880596E-5</c:v>
                </c:pt>
                <c:pt idx="255">
                  <c:v>5.1126776797032268E-5</c:v>
                </c:pt>
                <c:pt idx="256">
                  <c:v>5.21813346107444E-5</c:v>
                </c:pt>
                <c:pt idx="257">
                  <c:v>5.3243843296348257E-5</c:v>
                </c:pt>
                <c:pt idx="258">
                  <c:v>5.4066723669006183E-5</c:v>
                </c:pt>
                <c:pt idx="259">
                  <c:v>5.4836071482692861E-5</c:v>
                </c:pt>
                <c:pt idx="260">
                  <c:v>5.6919620840366619E-5</c:v>
                </c:pt>
                <c:pt idx="261">
                  <c:v>5.8817488159862823E-5</c:v>
                </c:pt>
                <c:pt idx="262">
                  <c:v>6.0872263202489781E-5</c:v>
                </c:pt>
                <c:pt idx="263">
                  <c:v>6.5017923904084752E-5</c:v>
                </c:pt>
                <c:pt idx="264">
                  <c:v>6.8231668695023159E-5</c:v>
                </c:pt>
                <c:pt idx="265">
                  <c:v>6.9928905653008505E-5</c:v>
                </c:pt>
                <c:pt idx="266">
                  <c:v>7.2231399981555737E-5</c:v>
                </c:pt>
                <c:pt idx="267">
                  <c:v>7.3941658076611341E-5</c:v>
                </c:pt>
                <c:pt idx="268">
                  <c:v>7.6124229729734373E-5</c:v>
                </c:pt>
                <c:pt idx="269">
                  <c:v>7.6623819669446684E-5</c:v>
                </c:pt>
                <c:pt idx="270">
                  <c:v>7.8608286640176374E-5</c:v>
                </c:pt>
                <c:pt idx="271">
                  <c:v>8.1286250049048328E-5</c:v>
                </c:pt>
                <c:pt idx="272">
                  <c:v>8.279039814100111E-5</c:v>
                </c:pt>
                <c:pt idx="273">
                  <c:v>8.4980679709246423E-5</c:v>
                </c:pt>
                <c:pt idx="274">
                  <c:v>8.6986183086521513E-5</c:v>
                </c:pt>
                <c:pt idx="275">
                  <c:v>8.9009212736075786E-5</c:v>
                </c:pt>
                <c:pt idx="276">
                  <c:v>9.0873849096540375E-5</c:v>
                </c:pt>
                <c:pt idx="277">
                  <c:v>9.3594428254640272E-5</c:v>
                </c:pt>
                <c:pt idx="278">
                  <c:v>9.4503682360842512E-5</c:v>
                </c:pt>
                <c:pt idx="279">
                  <c:v>9.663616271424178E-5</c:v>
                </c:pt>
                <c:pt idx="280">
                  <c:v>9.7415035795142622E-5</c:v>
                </c:pt>
                <c:pt idx="281">
                  <c:v>9.5955894698376609E-5</c:v>
                </c:pt>
                <c:pt idx="282">
                  <c:v>9.4583423032861859E-5</c:v>
                </c:pt>
                <c:pt idx="283">
                  <c:v>9.4084122368780083E-5</c:v>
                </c:pt>
                <c:pt idx="284">
                  <c:v>9.2870068062673997E-5</c:v>
                </c:pt>
                <c:pt idx="285">
                  <c:v>9.2876282614581067E-5</c:v>
                </c:pt>
                <c:pt idx="286">
                  <c:v>9.3575124090061751E-5</c:v>
                </c:pt>
                <c:pt idx="287">
                  <c:v>9.4274725795785125E-5</c:v>
                </c:pt>
                <c:pt idx="288">
                  <c:v>9.4919102898325538E-5</c:v>
                </c:pt>
                <c:pt idx="289">
                  <c:v>9.5670140123618015E-5</c:v>
                </c:pt>
                <c:pt idx="290">
                  <c:v>9.6612704350421889E-5</c:v>
                </c:pt>
                <c:pt idx="291">
                  <c:v>9.7649804076895263E-5</c:v>
                </c:pt>
                <c:pt idx="292">
                  <c:v>9.8680589762980433E-5</c:v>
                </c:pt>
                <c:pt idx="293">
                  <c:v>9.9486009497317608E-5</c:v>
                </c:pt>
                <c:pt idx="294">
                  <c:v>9.9107010159962889E-5</c:v>
                </c:pt>
                <c:pt idx="295">
                  <c:v>9.836215264687995E-5</c:v>
                </c:pt>
                <c:pt idx="296">
                  <c:v>9.6554695685921425E-5</c:v>
                </c:pt>
                <c:pt idx="297">
                  <c:v>9.3638602982617871E-5</c:v>
                </c:pt>
                <c:pt idx="298">
                  <c:v>9.0881735754886486E-5</c:v>
                </c:pt>
                <c:pt idx="299">
                  <c:v>8.7784101179265024E-5</c:v>
                </c:pt>
                <c:pt idx="300">
                  <c:v>8.4560758298160961E-5</c:v>
                </c:pt>
                <c:pt idx="301">
                  <c:v>8.1560931463872666E-5</c:v>
                </c:pt>
                <c:pt idx="302">
                  <c:v>7.9365006219503885E-5</c:v>
                </c:pt>
                <c:pt idx="303">
                  <c:v>7.7330807992053479E-5</c:v>
                </c:pt>
                <c:pt idx="304">
                  <c:v>7.5379873943370022E-5</c:v>
                </c:pt>
                <c:pt idx="305">
                  <c:v>7.3423134561432124E-5</c:v>
                </c:pt>
                <c:pt idx="306">
                  <c:v>7.1111834480067312E-5</c:v>
                </c:pt>
                <c:pt idx="307">
                  <c:v>6.8577180613758884E-5</c:v>
                </c:pt>
                <c:pt idx="308">
                  <c:v>6.5597862786670236E-5</c:v>
                </c:pt>
                <c:pt idx="309">
                  <c:v>6.3369426747832949E-5</c:v>
                </c:pt>
                <c:pt idx="310">
                  <c:v>6.0089960896703101E-5</c:v>
                </c:pt>
                <c:pt idx="311">
                  <c:v>5.7306504885573721E-5</c:v>
                </c:pt>
                <c:pt idx="312">
                  <c:v>5.672644907465579E-5</c:v>
                </c:pt>
                <c:pt idx="313">
                  <c:v>5.5426920711699218E-5</c:v>
                </c:pt>
                <c:pt idx="314">
                  <c:v>5.2790733491061144E-5</c:v>
                </c:pt>
                <c:pt idx="315">
                  <c:v>5.167318331968447E-5</c:v>
                </c:pt>
                <c:pt idx="316">
                  <c:v>5.2126855154800456E-5</c:v>
                </c:pt>
                <c:pt idx="317">
                  <c:v>5.2255693083882007E-5</c:v>
                </c:pt>
                <c:pt idx="318">
                  <c:v>5.0691795713300751E-5</c:v>
                </c:pt>
                <c:pt idx="319">
                  <c:v>4.7475637445550705E-5</c:v>
                </c:pt>
                <c:pt idx="320">
                  <c:v>4.475729925641274E-5</c:v>
                </c:pt>
                <c:pt idx="321">
                  <c:v>4.1927985717478819E-5</c:v>
                </c:pt>
                <c:pt idx="322">
                  <c:v>3.8336640056000524E-5</c:v>
                </c:pt>
                <c:pt idx="323">
                  <c:v>3.4612840350807123E-5</c:v>
                </c:pt>
                <c:pt idx="324">
                  <c:v>3.7818646432350082E-5</c:v>
                </c:pt>
                <c:pt idx="325">
                  <c:v>6.7396431784540702E-5</c:v>
                </c:pt>
                <c:pt idx="326">
                  <c:v>3.8949764432498471E-5</c:v>
                </c:pt>
                <c:pt idx="327">
                  <c:v>1.3801119112707438E-5</c:v>
                </c:pt>
                <c:pt idx="328">
                  <c:v>-4.4761226113531545E-6</c:v>
                </c:pt>
                <c:pt idx="329">
                  <c:v>-6.8831572418096701E-6</c:v>
                </c:pt>
                <c:pt idx="330">
                  <c:v>-9.7993793362839239E-6</c:v>
                </c:pt>
                <c:pt idx="331">
                  <c:v>-1.2464928191345585E-5</c:v>
                </c:pt>
                <c:pt idx="332">
                  <c:v>-1.50274030479208E-5</c:v>
                </c:pt>
                <c:pt idx="333">
                  <c:v>-1.7468549455472111E-5</c:v>
                </c:pt>
                <c:pt idx="334">
                  <c:v>-2.1152994796113313E-5</c:v>
                </c:pt>
                <c:pt idx="335">
                  <c:v>-2.0300520047447653E-5</c:v>
                </c:pt>
                <c:pt idx="336">
                  <c:v>-3.7812203176220067E-5</c:v>
                </c:pt>
                <c:pt idx="337">
                  <c:v>-7.7232541256183694E-5</c:v>
                </c:pt>
                <c:pt idx="338">
                  <c:v>-9.7908056038205487E-5</c:v>
                </c:pt>
                <c:pt idx="339">
                  <c:v>-6.0920339202116502E-5</c:v>
                </c:pt>
                <c:pt idx="340">
                  <c:v>-3.0541827530227195E-5</c:v>
                </c:pt>
                <c:pt idx="341">
                  <c:v>-4.6210242842866604E-6</c:v>
                </c:pt>
                <c:pt idx="342">
                  <c:v>8.4246328957442398E-6</c:v>
                </c:pt>
                <c:pt idx="343">
                  <c:v>2.9391409797548546E-5</c:v>
                </c:pt>
                <c:pt idx="344">
                  <c:v>6.6537549144465561E-6</c:v>
                </c:pt>
                <c:pt idx="345">
                  <c:v>-3.9732390584211694E-5</c:v>
                </c:pt>
                <c:pt idx="346">
                  <c:v>-7.0770633546247597E-5</c:v>
                </c:pt>
                <c:pt idx="347">
                  <c:v>-8.6082868704374026E-5</c:v>
                </c:pt>
                <c:pt idx="348">
                  <c:v>-4.2758441224623826E-5</c:v>
                </c:pt>
                <c:pt idx="349">
                  <c:v>-5.3026246593219297E-5</c:v>
                </c:pt>
                <c:pt idx="350">
                  <c:v>-2.3423394938028023E-5</c:v>
                </c:pt>
                <c:pt idx="351">
                  <c:v>-8.6431807466171566E-6</c:v>
                </c:pt>
                <c:pt idx="352">
                  <c:v>-1.6193863258121998E-5</c:v>
                </c:pt>
                <c:pt idx="353">
                  <c:v>-6.2496070789775862E-5</c:v>
                </c:pt>
                <c:pt idx="354">
                  <c:v>-8.5844782644814584E-5</c:v>
                </c:pt>
                <c:pt idx="355">
                  <c:v>-1.3208566094591344E-4</c:v>
                </c:pt>
                <c:pt idx="356">
                  <c:v>-1.2875664902830256E-4</c:v>
                </c:pt>
                <c:pt idx="357">
                  <c:v>-1.1846707062866598E-4</c:v>
                </c:pt>
                <c:pt idx="358">
                  <c:v>-1.3702956798033206E-4</c:v>
                </c:pt>
                <c:pt idx="359">
                  <c:v>-1.5062028115727703E-4</c:v>
                </c:pt>
                <c:pt idx="360">
                  <c:v>-1.4307503356981592E-4</c:v>
                </c:pt>
                <c:pt idx="361">
                  <c:v>-1.6792314294250608E-4</c:v>
                </c:pt>
                <c:pt idx="362">
                  <c:v>-1.268168018087473E-4</c:v>
                </c:pt>
                <c:pt idx="363">
                  <c:v>-8.1285794739505751E-5</c:v>
                </c:pt>
                <c:pt idx="364">
                  <c:v>-3.9261446075216352E-5</c:v>
                </c:pt>
                <c:pt idx="365">
                  <c:v>-3.3617759394826332E-5</c:v>
                </c:pt>
                <c:pt idx="366">
                  <c:v>-1.3229094554890191E-5</c:v>
                </c:pt>
                <c:pt idx="367">
                  <c:v>-4.0363152208770781E-5</c:v>
                </c:pt>
                <c:pt idx="368">
                  <c:v>-5.559249123438192E-5</c:v>
                </c:pt>
                <c:pt idx="369">
                  <c:v>-8.5990743981772627E-5</c:v>
                </c:pt>
                <c:pt idx="370">
                  <c:v>-3.9071038169918898E-5</c:v>
                </c:pt>
                <c:pt idx="371">
                  <c:v>-8.3303810640083392E-5</c:v>
                </c:pt>
                <c:pt idx="372">
                  <c:v>-7.2678226462673292E-5</c:v>
                </c:pt>
                <c:pt idx="373">
                  <c:v>-1.0804612323593891E-4</c:v>
                </c:pt>
                <c:pt idx="374">
                  <c:v>-1.5305327248247609E-4</c:v>
                </c:pt>
                <c:pt idx="375">
                  <c:v>-1.9852058702976179E-4</c:v>
                </c:pt>
                <c:pt idx="376">
                  <c:v>-1.9733673786791639E-4</c:v>
                </c:pt>
                <c:pt idx="377">
                  <c:v>-2.2451404054125485E-4</c:v>
                </c:pt>
                <c:pt idx="378">
                  <c:v>-1.7995990437026538E-4</c:v>
                </c:pt>
                <c:pt idx="379">
                  <c:v>-1.3478111340316403E-4</c:v>
                </c:pt>
                <c:pt idx="380">
                  <c:v>-9.2528385636467372E-5</c:v>
                </c:pt>
                <c:pt idx="381">
                  <c:v>-8.4165449213162658E-5</c:v>
                </c:pt>
                <c:pt idx="382">
                  <c:v>-3.6206097475074926E-5</c:v>
                </c:pt>
                <c:pt idx="383">
                  <c:v>-7.7649577982545994E-5</c:v>
                </c:pt>
                <c:pt idx="384">
                  <c:v>-3.0219749321690285E-5</c:v>
                </c:pt>
                <c:pt idx="385">
                  <c:v>-5.3147906428321125E-5</c:v>
                </c:pt>
                <c:pt idx="386">
                  <c:v>-6.9117777199487082E-5</c:v>
                </c:pt>
                <c:pt idx="387">
                  <c:v>-6.1136153596431803E-5</c:v>
                </c:pt>
                <c:pt idx="388">
                  <c:v>-2.3323249139230832E-5</c:v>
                </c:pt>
                <c:pt idx="389">
                  <c:v>-7.201152629106452E-5</c:v>
                </c:pt>
                <c:pt idx="390">
                  <c:v>-2.8391491079017376E-5</c:v>
                </c:pt>
                <c:pt idx="391">
                  <c:v>3.2519539506465915E-6</c:v>
                </c:pt>
                <c:pt idx="392">
                  <c:v>5.3584574120048523E-6</c:v>
                </c:pt>
                <c:pt idx="393">
                  <c:v>-3.5060734202317303E-5</c:v>
                </c:pt>
                <c:pt idx="394">
                  <c:v>-8.9375515693162209E-7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68-46D4-8DBE-F80940EE1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735232"/>
        <c:axId val="162735808"/>
      </c:scatterChart>
      <c:valAx>
        <c:axId val="16273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735808"/>
        <c:crosses val="autoZero"/>
        <c:crossBetween val="midCat"/>
      </c:valAx>
      <c:valAx>
        <c:axId val="162735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7352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19317257217847769"/>
                  <c:y val="0.41196959755030621"/>
                </c:manualLayout>
              </c:layout>
              <c:numFmt formatCode="General" sourceLinked="0"/>
            </c:trendlineLbl>
          </c:trendline>
          <c:xVal>
            <c:numRef>
              <c:f>'Data dry bone'!$E$3:$E$397</c:f>
              <c:numCache>
                <c:formatCode>General</c:formatCode>
                <c:ptCount val="395"/>
                <c:pt idx="0">
                  <c:v>5.3147483912859609E-6</c:v>
                </c:pt>
                <c:pt idx="1">
                  <c:v>1.1980543797573461E-5</c:v>
                </c:pt>
                <c:pt idx="2">
                  <c:v>1.4811006359038519E-5</c:v>
                </c:pt>
                <c:pt idx="3">
                  <c:v>2.2856294128523457E-6</c:v>
                </c:pt>
                <c:pt idx="4">
                  <c:v>3.4203726633234747E-5</c:v>
                </c:pt>
                <c:pt idx="5">
                  <c:v>3.460165844104358E-5</c:v>
                </c:pt>
                <c:pt idx="6">
                  <c:v>4.5345035187594971E-5</c:v>
                </c:pt>
                <c:pt idx="7">
                  <c:v>7.9676232934248103E-5</c:v>
                </c:pt>
                <c:pt idx="8">
                  <c:v>1.4600439930181506E-4</c:v>
                </c:pt>
                <c:pt idx="9">
                  <c:v>2.0330941878288466E-4</c:v>
                </c:pt>
                <c:pt idx="10">
                  <c:v>3.0043186006409848E-4</c:v>
                </c:pt>
                <c:pt idx="11">
                  <c:v>3.7163889470184992E-4</c:v>
                </c:pt>
                <c:pt idx="12">
                  <c:v>4.3621711323131921E-4</c:v>
                </c:pt>
                <c:pt idx="13">
                  <c:v>4.6397886789072569E-4</c:v>
                </c:pt>
                <c:pt idx="14">
                  <c:v>4.943927997057713E-4</c:v>
                </c:pt>
                <c:pt idx="15">
                  <c:v>5.1859233134471969E-4</c:v>
                </c:pt>
                <c:pt idx="16">
                  <c:v>7.3527072783082011E-3</c:v>
                </c:pt>
                <c:pt idx="17">
                  <c:v>1.491403734176476E-2</c:v>
                </c:pt>
                <c:pt idx="18">
                  <c:v>2.2603216238279628E-2</c:v>
                </c:pt>
                <c:pt idx="19">
                  <c:v>3.0281405169797115E-2</c:v>
                </c:pt>
                <c:pt idx="20">
                  <c:v>3.7993850721001685E-2</c:v>
                </c:pt>
                <c:pt idx="21">
                  <c:v>3.8870522693832031E-2</c:v>
                </c:pt>
                <c:pt idx="22">
                  <c:v>3.9043003375168098E-2</c:v>
                </c:pt>
                <c:pt idx="23">
                  <c:v>4.0552041927206246E-2</c:v>
                </c:pt>
                <c:pt idx="24">
                  <c:v>4.2167953001700134E-2</c:v>
                </c:pt>
                <c:pt idx="25">
                  <c:v>4.4098093507904494E-2</c:v>
                </c:pt>
                <c:pt idx="26">
                  <c:v>4.6038570832327243E-2</c:v>
                </c:pt>
                <c:pt idx="27">
                  <c:v>4.7948006352189015E-2</c:v>
                </c:pt>
                <c:pt idx="28">
                  <c:v>4.8588171514110705E-2</c:v>
                </c:pt>
                <c:pt idx="29">
                  <c:v>5.0087282081281242E-2</c:v>
                </c:pt>
                <c:pt idx="30">
                  <c:v>5.1256975695053802E-2</c:v>
                </c:pt>
                <c:pt idx="31">
                  <c:v>5.2387831264851067E-2</c:v>
                </c:pt>
                <c:pt idx="32">
                  <c:v>5.3557684802158702E-2</c:v>
                </c:pt>
                <c:pt idx="33">
                  <c:v>5.4669272369039311E-2</c:v>
                </c:pt>
                <c:pt idx="34">
                  <c:v>5.5549410579732103E-2</c:v>
                </c:pt>
                <c:pt idx="35">
                  <c:v>5.6471480853758568E-2</c:v>
                </c:pt>
                <c:pt idx="36">
                  <c:v>5.7457331712879901E-2</c:v>
                </c:pt>
                <c:pt idx="37">
                  <c:v>5.8430032307343949E-2</c:v>
                </c:pt>
                <c:pt idx="38">
                  <c:v>5.9255311398114581E-2</c:v>
                </c:pt>
                <c:pt idx="39">
                  <c:v>5.9450413802493926E-2</c:v>
                </c:pt>
                <c:pt idx="40">
                  <c:v>6.282158938632211E-2</c:v>
                </c:pt>
                <c:pt idx="41">
                  <c:v>7.3342052894056431E-2</c:v>
                </c:pt>
                <c:pt idx="42">
                  <c:v>8.6883573845427498E-2</c:v>
                </c:pt>
                <c:pt idx="43">
                  <c:v>0.10042779097219777</c:v>
                </c:pt>
                <c:pt idx="44">
                  <c:v>0.11375788383862692</c:v>
                </c:pt>
                <c:pt idx="45">
                  <c:v>0.12397668917614704</c:v>
                </c:pt>
                <c:pt idx="46">
                  <c:v>0.12706486176387671</c:v>
                </c:pt>
                <c:pt idx="47">
                  <c:v>0.12710882293535797</c:v>
                </c:pt>
                <c:pt idx="48">
                  <c:v>0.12745925685950049</c:v>
                </c:pt>
                <c:pt idx="49">
                  <c:v>0.12831236887649503</c:v>
                </c:pt>
                <c:pt idx="50">
                  <c:v>0.12948429955219362</c:v>
                </c:pt>
                <c:pt idx="51">
                  <c:v>0.13095167091847251</c:v>
                </c:pt>
                <c:pt idx="52">
                  <c:v>0.13363141516829041</c:v>
                </c:pt>
                <c:pt idx="53">
                  <c:v>0.1362899469133102</c:v>
                </c:pt>
                <c:pt idx="54">
                  <c:v>0.13859827911692907</c:v>
                </c:pt>
                <c:pt idx="55">
                  <c:v>0.14044880541606589</c:v>
                </c:pt>
                <c:pt idx="56">
                  <c:v>0.14191417874600079</c:v>
                </c:pt>
                <c:pt idx="57">
                  <c:v>0.14219065220358307</c:v>
                </c:pt>
                <c:pt idx="58">
                  <c:v>0.14228569821796136</c:v>
                </c:pt>
                <c:pt idx="59">
                  <c:v>0.14245402084155381</c:v>
                </c:pt>
                <c:pt idx="60">
                  <c:v>0.14269787985740168</c:v>
                </c:pt>
                <c:pt idx="61">
                  <c:v>0.14322469873789118</c:v>
                </c:pt>
                <c:pt idx="62">
                  <c:v>0.14383358262261778</c:v>
                </c:pt>
                <c:pt idx="63">
                  <c:v>0.14439978429258682</c:v>
                </c:pt>
                <c:pt idx="64">
                  <c:v>0.14501029932103945</c:v>
                </c:pt>
                <c:pt idx="65">
                  <c:v>0.14564528146330388</c:v>
                </c:pt>
                <c:pt idx="66">
                  <c:v>0.14625766380544994</c:v>
                </c:pt>
                <c:pt idx="67">
                  <c:v>0.14910379585922223</c:v>
                </c:pt>
                <c:pt idx="68">
                  <c:v>0.15489223358181689</c:v>
                </c:pt>
                <c:pt idx="69">
                  <c:v>0.16188484434916409</c:v>
                </c:pt>
                <c:pt idx="70">
                  <c:v>0.16883749167852574</c:v>
                </c:pt>
                <c:pt idx="71">
                  <c:v>0.17651763081834082</c:v>
                </c:pt>
                <c:pt idx="72">
                  <c:v>0.18224672699977809</c:v>
                </c:pt>
                <c:pt idx="73">
                  <c:v>0.18499730523550317</c:v>
                </c:pt>
                <c:pt idx="74">
                  <c:v>0.18644245041684085</c:v>
                </c:pt>
                <c:pt idx="75">
                  <c:v>0.18779599573997963</c:v>
                </c:pt>
                <c:pt idx="76">
                  <c:v>0.18823073972191381</c:v>
                </c:pt>
                <c:pt idx="77">
                  <c:v>0.18831030411528793</c:v>
                </c:pt>
                <c:pt idx="78">
                  <c:v>0.1894299029824705</c:v>
                </c:pt>
                <c:pt idx="79">
                  <c:v>0.19222092458274209</c:v>
                </c:pt>
                <c:pt idx="80">
                  <c:v>0.19581568911665143</c:v>
                </c:pt>
                <c:pt idx="81">
                  <c:v>0.19940724830594522</c:v>
                </c:pt>
                <c:pt idx="82">
                  <c:v>0.2044471047121732</c:v>
                </c:pt>
                <c:pt idx="83">
                  <c:v>0.20953483801628991</c:v>
                </c:pt>
                <c:pt idx="84">
                  <c:v>0.21296175981543355</c:v>
                </c:pt>
                <c:pt idx="85">
                  <c:v>0.21569317405049551</c:v>
                </c:pt>
                <c:pt idx="86">
                  <c:v>0.21894862807228532</c:v>
                </c:pt>
                <c:pt idx="87">
                  <c:v>0.22214186415256423</c:v>
                </c:pt>
                <c:pt idx="88">
                  <c:v>0.22696790328236457</c:v>
                </c:pt>
                <c:pt idx="89">
                  <c:v>0.23353799701069433</c:v>
                </c:pt>
                <c:pt idx="90">
                  <c:v>0.24043709889485104</c:v>
                </c:pt>
                <c:pt idx="91">
                  <c:v>0.2472112780224725</c:v>
                </c:pt>
                <c:pt idx="92">
                  <c:v>0.25294563477971838</c:v>
                </c:pt>
                <c:pt idx="93">
                  <c:v>0.2559545859471809</c:v>
                </c:pt>
                <c:pt idx="94">
                  <c:v>0.25719689172887567</c:v>
                </c:pt>
                <c:pt idx="95">
                  <c:v>0.25854009305060544</c:v>
                </c:pt>
                <c:pt idx="96">
                  <c:v>0.25947623523728658</c:v>
                </c:pt>
                <c:pt idx="97">
                  <c:v>0.26143361569177298</c:v>
                </c:pt>
                <c:pt idx="98">
                  <c:v>0.26472355872294662</c:v>
                </c:pt>
                <c:pt idx="99">
                  <c:v>0.26881552489068022</c:v>
                </c:pt>
                <c:pt idx="100">
                  <c:v>0.27302999531296485</c:v>
                </c:pt>
                <c:pt idx="101">
                  <c:v>0.27771112027706063</c:v>
                </c:pt>
                <c:pt idx="102">
                  <c:v>0.28147299879248605</c:v>
                </c:pt>
                <c:pt idx="103">
                  <c:v>0.28522399456264447</c:v>
                </c:pt>
                <c:pt idx="104">
                  <c:v>0.29326455480891855</c:v>
                </c:pt>
                <c:pt idx="105">
                  <c:v>0.30372514872926376</c:v>
                </c:pt>
                <c:pt idx="106">
                  <c:v>0.31370668650750594</c:v>
                </c:pt>
                <c:pt idx="107">
                  <c:v>0.32320534978554943</c:v>
                </c:pt>
                <c:pt idx="108">
                  <c:v>0.33146873365661417</c:v>
                </c:pt>
                <c:pt idx="109">
                  <c:v>0.33456476222316328</c:v>
                </c:pt>
                <c:pt idx="110">
                  <c:v>0.33464481529709256</c:v>
                </c:pt>
                <c:pt idx="111">
                  <c:v>0.33514456452998076</c:v>
                </c:pt>
                <c:pt idx="112">
                  <c:v>0.33662943845580856</c:v>
                </c:pt>
                <c:pt idx="113">
                  <c:v>0.33867535197407161</c:v>
                </c:pt>
                <c:pt idx="114">
                  <c:v>0.34076680194453551</c:v>
                </c:pt>
                <c:pt idx="115">
                  <c:v>0.34287780178851368</c:v>
                </c:pt>
                <c:pt idx="116">
                  <c:v>0.34458571425938123</c:v>
                </c:pt>
                <c:pt idx="117">
                  <c:v>0.34638102883768468</c:v>
                </c:pt>
                <c:pt idx="118">
                  <c:v>0.34846022366980989</c:v>
                </c:pt>
                <c:pt idx="119">
                  <c:v>0.35089094390036596</c:v>
                </c:pt>
                <c:pt idx="120">
                  <c:v>0.35337679299740121</c:v>
                </c:pt>
                <c:pt idx="121">
                  <c:v>0.35682093568602696</c:v>
                </c:pt>
                <c:pt idx="122">
                  <c:v>0.35961299627370241</c:v>
                </c:pt>
                <c:pt idx="123">
                  <c:v>0.36153462418249049</c:v>
                </c:pt>
                <c:pt idx="124">
                  <c:v>0.36312366671719187</c:v>
                </c:pt>
                <c:pt idx="125">
                  <c:v>0.36470289294536479</c:v>
                </c:pt>
                <c:pt idx="126">
                  <c:v>0.36689361224729583</c:v>
                </c:pt>
                <c:pt idx="127">
                  <c:v>0.37004406296535997</c:v>
                </c:pt>
                <c:pt idx="128">
                  <c:v>0.37317522766707545</c:v>
                </c:pt>
                <c:pt idx="129">
                  <c:v>0.37626374397367424</c:v>
                </c:pt>
                <c:pt idx="130">
                  <c:v>0.38024188184370922</c:v>
                </c:pt>
                <c:pt idx="131">
                  <c:v>0.38373385307971297</c:v>
                </c:pt>
                <c:pt idx="132">
                  <c:v>0.38702824304000411</c:v>
                </c:pt>
                <c:pt idx="133">
                  <c:v>0.39131571784259789</c:v>
                </c:pt>
                <c:pt idx="134">
                  <c:v>0.39612547295185185</c:v>
                </c:pt>
                <c:pt idx="135">
                  <c:v>0.40155165393096653</c:v>
                </c:pt>
                <c:pt idx="136">
                  <c:v>0.40657572408715126</c:v>
                </c:pt>
                <c:pt idx="137">
                  <c:v>0.41064794307950736</c:v>
                </c:pt>
                <c:pt idx="138">
                  <c:v>0.41388933253303756</c:v>
                </c:pt>
                <c:pt idx="139">
                  <c:v>0.41886715165409039</c:v>
                </c:pt>
                <c:pt idx="140">
                  <c:v>0.42422228413663665</c:v>
                </c:pt>
                <c:pt idx="141">
                  <c:v>0.42941674494126303</c:v>
                </c:pt>
                <c:pt idx="142">
                  <c:v>0.43440875682579616</c:v>
                </c:pt>
                <c:pt idx="143">
                  <c:v>0.439246299591461</c:v>
                </c:pt>
                <c:pt idx="144">
                  <c:v>0.44283850112810808</c:v>
                </c:pt>
                <c:pt idx="145">
                  <c:v>0.44530282868625071</c:v>
                </c:pt>
                <c:pt idx="146">
                  <c:v>0.44729069553787815</c:v>
                </c:pt>
                <c:pt idx="147">
                  <c:v>0.4492841284436751</c:v>
                </c:pt>
                <c:pt idx="148">
                  <c:v>0.45232746228592852</c:v>
                </c:pt>
                <c:pt idx="149">
                  <c:v>0.45603457980402223</c:v>
                </c:pt>
                <c:pt idx="150">
                  <c:v>0.46005766013605853</c:v>
                </c:pt>
                <c:pt idx="151">
                  <c:v>0.46440434561676053</c:v>
                </c:pt>
                <c:pt idx="152">
                  <c:v>0.46876644440534587</c:v>
                </c:pt>
                <c:pt idx="153">
                  <c:v>0.4723370725335258</c:v>
                </c:pt>
                <c:pt idx="154">
                  <c:v>0.47504296983054306</c:v>
                </c:pt>
                <c:pt idx="155">
                  <c:v>0.47693383874728751</c:v>
                </c:pt>
                <c:pt idx="156">
                  <c:v>0.47848766328934816</c:v>
                </c:pt>
                <c:pt idx="157">
                  <c:v>0.48032323920801184</c:v>
                </c:pt>
                <c:pt idx="158">
                  <c:v>0.48265253843204836</c:v>
                </c:pt>
                <c:pt idx="159">
                  <c:v>0.48466723101419085</c:v>
                </c:pt>
                <c:pt idx="160">
                  <c:v>0.48715615108615523</c:v>
                </c:pt>
                <c:pt idx="161">
                  <c:v>0.49131701188060822</c:v>
                </c:pt>
                <c:pt idx="162">
                  <c:v>0.49643632508980895</c:v>
                </c:pt>
                <c:pt idx="163">
                  <c:v>0.50099872998517514</c:v>
                </c:pt>
                <c:pt idx="164">
                  <c:v>0.50508034108026323</c:v>
                </c:pt>
                <c:pt idx="165">
                  <c:v>0.5093501879691873</c:v>
                </c:pt>
                <c:pt idx="166">
                  <c:v>0.5132004889947015</c:v>
                </c:pt>
                <c:pt idx="167">
                  <c:v>0.51661880144978967</c:v>
                </c:pt>
                <c:pt idx="168">
                  <c:v>0.52070500212131043</c:v>
                </c:pt>
                <c:pt idx="169">
                  <c:v>0.52645140225254916</c:v>
                </c:pt>
                <c:pt idx="170">
                  <c:v>0.53178050517393383</c:v>
                </c:pt>
                <c:pt idx="171">
                  <c:v>0.5358100473726044</c:v>
                </c:pt>
                <c:pt idx="172">
                  <c:v>0.5390556675785495</c:v>
                </c:pt>
                <c:pt idx="173">
                  <c:v>0.54202822454880861</c:v>
                </c:pt>
                <c:pt idx="174">
                  <c:v>0.54378744475306717</c:v>
                </c:pt>
                <c:pt idx="175">
                  <c:v>0.54597280011574623</c:v>
                </c:pt>
                <c:pt idx="176">
                  <c:v>0.54904564682789114</c:v>
                </c:pt>
                <c:pt idx="177">
                  <c:v>0.55284003541684512</c:v>
                </c:pt>
                <c:pt idx="178">
                  <c:v>0.55670013520599115</c:v>
                </c:pt>
                <c:pt idx="179">
                  <c:v>0.56053672468934412</c:v>
                </c:pt>
                <c:pt idx="180">
                  <c:v>0.56446839912495783</c:v>
                </c:pt>
                <c:pt idx="181">
                  <c:v>0.56888603378460256</c:v>
                </c:pt>
                <c:pt idx="182">
                  <c:v>0.57307652339443316</c:v>
                </c:pt>
                <c:pt idx="183">
                  <c:v>0.5766161928390815</c:v>
                </c:pt>
                <c:pt idx="184">
                  <c:v>0.57967066765732767</c:v>
                </c:pt>
                <c:pt idx="185">
                  <c:v>0.58232983551258422</c:v>
                </c:pt>
                <c:pt idx="186">
                  <c:v>0.58487432986123389</c:v>
                </c:pt>
                <c:pt idx="187">
                  <c:v>0.58890447184857508</c:v>
                </c:pt>
                <c:pt idx="188">
                  <c:v>0.59453622188730315</c:v>
                </c:pt>
                <c:pt idx="189">
                  <c:v>0.60085923004144459</c:v>
                </c:pt>
                <c:pt idx="190">
                  <c:v>0.60711556498895092</c:v>
                </c:pt>
                <c:pt idx="191">
                  <c:v>0.61293920925559575</c:v>
                </c:pt>
                <c:pt idx="192">
                  <c:v>0.61737618367005764</c:v>
                </c:pt>
                <c:pt idx="193">
                  <c:v>0.62062856954707635</c:v>
                </c:pt>
                <c:pt idx="194">
                  <c:v>0.62391438118925491</c:v>
                </c:pt>
                <c:pt idx="195">
                  <c:v>0.62761778291291181</c:v>
                </c:pt>
                <c:pt idx="196">
                  <c:v>0.63183015663249376</c:v>
                </c:pt>
                <c:pt idx="197">
                  <c:v>0.6379632518076731</c:v>
                </c:pt>
                <c:pt idx="198">
                  <c:v>0.64685156736366667</c:v>
                </c:pt>
                <c:pt idx="199">
                  <c:v>0.65880193276723464</c:v>
                </c:pt>
                <c:pt idx="200">
                  <c:v>0.67486075050419458</c:v>
                </c:pt>
                <c:pt idx="201">
                  <c:v>0.69146114205820852</c:v>
                </c:pt>
                <c:pt idx="202">
                  <c:v>0.70632738349897572</c:v>
                </c:pt>
                <c:pt idx="203">
                  <c:v>0.71805706944768732</c:v>
                </c:pt>
                <c:pt idx="204">
                  <c:v>0.72688050722826492</c:v>
                </c:pt>
                <c:pt idx="205">
                  <c:v>0.73261760217352234</c:v>
                </c:pt>
                <c:pt idx="206">
                  <c:v>0.74097986503962709</c:v>
                </c:pt>
                <c:pt idx="207">
                  <c:v>0.75112802895712516</c:v>
                </c:pt>
                <c:pt idx="208">
                  <c:v>0.7613761352449202</c:v>
                </c:pt>
                <c:pt idx="209">
                  <c:v>0.77078261003054993</c:v>
                </c:pt>
                <c:pt idx="210">
                  <c:v>0.77956127407970643</c:v>
                </c:pt>
                <c:pt idx="211">
                  <c:v>0.78579151741333231</c:v>
                </c:pt>
                <c:pt idx="212">
                  <c:v>0.79059245396646161</c:v>
                </c:pt>
                <c:pt idx="213">
                  <c:v>0.79582001344299269</c:v>
                </c:pt>
                <c:pt idx="214">
                  <c:v>0.80216820951985224</c:v>
                </c:pt>
                <c:pt idx="215">
                  <c:v>0.81180977158301038</c:v>
                </c:pt>
                <c:pt idx="216">
                  <c:v>0.82491143198429751</c:v>
                </c:pt>
                <c:pt idx="217">
                  <c:v>0.83744820417677102</c:v>
                </c:pt>
                <c:pt idx="218">
                  <c:v>0.84932867174088633</c:v>
                </c:pt>
                <c:pt idx="219">
                  <c:v>0.86106641724129618</c:v>
                </c:pt>
                <c:pt idx="220">
                  <c:v>0.86988250437771086</c:v>
                </c:pt>
                <c:pt idx="221">
                  <c:v>0.87387342647031263</c:v>
                </c:pt>
                <c:pt idx="222">
                  <c:v>0.87795810567649302</c:v>
                </c:pt>
                <c:pt idx="223">
                  <c:v>0.88328612969772802</c:v>
                </c:pt>
                <c:pt idx="224">
                  <c:v>0.88901589522581392</c:v>
                </c:pt>
                <c:pt idx="225">
                  <c:v>0.8943521281010256</c:v>
                </c:pt>
                <c:pt idx="226">
                  <c:v>0.89996117653968288</c:v>
                </c:pt>
                <c:pt idx="227">
                  <c:v>0.90523624194267938</c:v>
                </c:pt>
                <c:pt idx="228">
                  <c:v>0.90964291714147383</c:v>
                </c:pt>
                <c:pt idx="229">
                  <c:v>0.91286204838624363</c:v>
                </c:pt>
                <c:pt idx="230">
                  <c:v>0.9149822073790802</c:v>
                </c:pt>
                <c:pt idx="231">
                  <c:v>0.91716076312393624</c:v>
                </c:pt>
                <c:pt idx="232">
                  <c:v>0.92038170055667146</c:v>
                </c:pt>
                <c:pt idx="233">
                  <c:v>0.92449189732301829</c:v>
                </c:pt>
                <c:pt idx="234">
                  <c:v>0.92951434596226123</c:v>
                </c:pt>
                <c:pt idx="235">
                  <c:v>0.93497245888693725</c:v>
                </c:pt>
                <c:pt idx="236">
                  <c:v>0.94050303192043894</c:v>
                </c:pt>
                <c:pt idx="237">
                  <c:v>0.94600362177432429</c:v>
                </c:pt>
                <c:pt idx="238">
                  <c:v>0.95163540312784622</c:v>
                </c:pt>
                <c:pt idx="239">
                  <c:v>0.95815110471235998</c:v>
                </c:pt>
                <c:pt idx="240">
                  <c:v>0.966618293235043</c:v>
                </c:pt>
                <c:pt idx="241">
                  <c:v>0.97810434462425078</c:v>
                </c:pt>
                <c:pt idx="242">
                  <c:v>0.99145965233755562</c:v>
                </c:pt>
                <c:pt idx="243">
                  <c:v>1.0057468604721544</c:v>
                </c:pt>
                <c:pt idx="244">
                  <c:v>1.0191649758604848</c:v>
                </c:pt>
                <c:pt idx="245">
                  <c:v>1.0312699654250215</c:v>
                </c:pt>
                <c:pt idx="246">
                  <c:v>1.040438083702274</c:v>
                </c:pt>
                <c:pt idx="247">
                  <c:v>1.048488426774792</c:v>
                </c:pt>
                <c:pt idx="248">
                  <c:v>1.0577151192690559</c:v>
                </c:pt>
                <c:pt idx="249">
                  <c:v>1.0660558556322595</c:v>
                </c:pt>
                <c:pt idx="250">
                  <c:v>1.0730200844357098</c:v>
                </c:pt>
                <c:pt idx="251">
                  <c:v>1.0797315808140744</c:v>
                </c:pt>
                <c:pt idx="252">
                  <c:v>1.0849850955213527</c:v>
                </c:pt>
                <c:pt idx="253">
                  <c:v>1.0870067258893823</c:v>
                </c:pt>
                <c:pt idx="254">
                  <c:v>1.089586507685286</c:v>
                </c:pt>
                <c:pt idx="255">
                  <c:v>1.0927255037688282</c:v>
                </c:pt>
                <c:pt idx="256">
                  <c:v>1.0955254370463072</c:v>
                </c:pt>
                <c:pt idx="257">
                  <c:v>1.0989906885303069</c:v>
                </c:pt>
                <c:pt idx="258">
                  <c:v>1.1040151139312431</c:v>
                </c:pt>
                <c:pt idx="259">
                  <c:v>1.1088050831087275</c:v>
                </c:pt>
                <c:pt idx="260">
                  <c:v>1.1132811958665676</c:v>
                </c:pt>
                <c:pt idx="261">
                  <c:v>1.1172737524018164</c:v>
                </c:pt>
                <c:pt idx="262">
                  <c:v>1.1199691682753452</c:v>
                </c:pt>
                <c:pt idx="263">
                  <c:v>1.1217993422428725</c:v>
                </c:pt>
                <c:pt idx="264">
                  <c:v>1.1238557402630489</c:v>
                </c:pt>
                <c:pt idx="265">
                  <c:v>1.1258079689763394</c:v>
                </c:pt>
                <c:pt idx="266">
                  <c:v>1.1279683731119068</c:v>
                </c:pt>
                <c:pt idx="267">
                  <c:v>1.1303693483893569</c:v>
                </c:pt>
                <c:pt idx="268">
                  <c:v>1.1320590969113755</c:v>
                </c:pt>
                <c:pt idx="269">
                  <c:v>1.1333404087415584</c:v>
                </c:pt>
                <c:pt idx="270">
                  <c:v>1.1354380840963003</c:v>
                </c:pt>
                <c:pt idx="271">
                  <c:v>1.138645148236002</c:v>
                </c:pt>
                <c:pt idx="272">
                  <c:v>1.1432673380180465</c:v>
                </c:pt>
                <c:pt idx="273">
                  <c:v>1.1492443347345145</c:v>
                </c:pt>
                <c:pt idx="274">
                  <c:v>1.1565516691682189</c:v>
                </c:pt>
                <c:pt idx="275">
                  <c:v>1.1641153608525416</c:v>
                </c:pt>
                <c:pt idx="276">
                  <c:v>1.1710156059456887</c:v>
                </c:pt>
                <c:pt idx="277">
                  <c:v>1.1765391837018122</c:v>
                </c:pt>
                <c:pt idx="278">
                  <c:v>1.1809770829056898</c:v>
                </c:pt>
                <c:pt idx="279">
                  <c:v>1.1839661277459774</c:v>
                </c:pt>
                <c:pt idx="280">
                  <c:v>1.1863530890643645</c:v>
                </c:pt>
                <c:pt idx="281">
                  <c:v>1.1891685139200032</c:v>
                </c:pt>
                <c:pt idx="282">
                  <c:v>1.1925327022870995</c:v>
                </c:pt>
                <c:pt idx="283">
                  <c:v>1.1963955947316303</c:v>
                </c:pt>
                <c:pt idx="284">
                  <c:v>1.2005609674078377</c:v>
                </c:pt>
                <c:pt idx="285">
                  <c:v>1.2051947548415054</c:v>
                </c:pt>
                <c:pt idx="286">
                  <c:v>1.2099300218413158</c:v>
                </c:pt>
                <c:pt idx="287">
                  <c:v>1.2139470542670923</c:v>
                </c:pt>
                <c:pt idx="288">
                  <c:v>1.2175343388407798</c:v>
                </c:pt>
                <c:pt idx="289">
                  <c:v>1.2219036897590827</c:v>
                </c:pt>
                <c:pt idx="290">
                  <c:v>1.2261168110626577</c:v>
                </c:pt>
                <c:pt idx="291">
                  <c:v>1.2304239936484291</c:v>
                </c:pt>
                <c:pt idx="292">
                  <c:v>1.2354451160288669</c:v>
                </c:pt>
                <c:pt idx="293">
                  <c:v>1.2403664153242975</c:v>
                </c:pt>
                <c:pt idx="294">
                  <c:v>1.2450731970776241</c:v>
                </c:pt>
                <c:pt idx="295">
                  <c:v>1.249941827070316</c:v>
                </c:pt>
                <c:pt idx="296">
                  <c:v>1.2549683210259852</c:v>
                </c:pt>
                <c:pt idx="297">
                  <c:v>1.2613686225218448</c:v>
                </c:pt>
                <c:pt idx="298">
                  <c:v>1.2674538928599435</c:v>
                </c:pt>
                <c:pt idx="299">
                  <c:v>1.2738771368271622</c:v>
                </c:pt>
                <c:pt idx="300">
                  <c:v>1.2818107407176378</c:v>
                </c:pt>
                <c:pt idx="301">
                  <c:v>1.288880752173347</c:v>
                </c:pt>
                <c:pt idx="302">
                  <c:v>1.2960567267656211</c:v>
                </c:pt>
                <c:pt idx="303">
                  <c:v>1.3057417039049519</c:v>
                </c:pt>
                <c:pt idx="304">
                  <c:v>1.3150830047488362</c:v>
                </c:pt>
                <c:pt idx="305">
                  <c:v>1.3242157233714804</c:v>
                </c:pt>
                <c:pt idx="306">
                  <c:v>1.3356918672605429</c:v>
                </c:pt>
                <c:pt idx="307">
                  <c:v>1.3457209673754851</c:v>
                </c:pt>
                <c:pt idx="308">
                  <c:v>1.3533087523332816</c:v>
                </c:pt>
                <c:pt idx="309">
                  <c:v>1.3598632881091555</c:v>
                </c:pt>
                <c:pt idx="310">
                  <c:v>1.3641675176028969</c:v>
                </c:pt>
                <c:pt idx="311">
                  <c:v>1.3665393092305029</c:v>
                </c:pt>
                <c:pt idx="312">
                  <c:v>1.3684086913786007</c:v>
                </c:pt>
                <c:pt idx="313">
                  <c:v>1.3703319718638878</c:v>
                </c:pt>
                <c:pt idx="314">
                  <c:v>1.3726230227187806</c:v>
                </c:pt>
                <c:pt idx="315">
                  <c:v>1.3751750394283477</c:v>
                </c:pt>
                <c:pt idx="316">
                  <c:v>1.3779610033449532</c:v>
                </c:pt>
                <c:pt idx="317">
                  <c:v>1.3842065676205775</c:v>
                </c:pt>
                <c:pt idx="318">
                  <c:v>1.3966724238569006</c:v>
                </c:pt>
                <c:pt idx="319">
                  <c:v>1.41659524858356</c:v>
                </c:pt>
                <c:pt idx="320">
                  <c:v>1.4377949517759019</c:v>
                </c:pt>
                <c:pt idx="321">
                  <c:v>1.457789527900186</c:v>
                </c:pt>
                <c:pt idx="322">
                  <c:v>1.4738828980015697</c:v>
                </c:pt>
                <c:pt idx="323">
                  <c:v>1.4835019836117542</c:v>
                </c:pt>
                <c:pt idx="324">
                  <c:v>1.4852231187004208</c:v>
                </c:pt>
                <c:pt idx="325">
                  <c:v>1.4852499211463495</c:v>
                </c:pt>
                <c:pt idx="326">
                  <c:v>1.4852776497028481</c:v>
                </c:pt>
                <c:pt idx="327">
                  <c:v>1.4853173831068143</c:v>
                </c:pt>
                <c:pt idx="328">
                  <c:v>1.4854802958262439</c:v>
                </c:pt>
                <c:pt idx="329">
                  <c:v>1.4901057290115789</c:v>
                </c:pt>
                <c:pt idx="330">
                  <c:v>1.4996981479333569</c:v>
                </c:pt>
                <c:pt idx="331">
                  <c:v>1.509452715878419</c:v>
                </c:pt>
                <c:pt idx="332">
                  <c:v>1.5192252713321019</c:v>
                </c:pt>
                <c:pt idx="333">
                  <c:v>1.5288639687019179</c:v>
                </c:pt>
                <c:pt idx="334">
                  <c:v>1.5340086422073234</c:v>
                </c:pt>
                <c:pt idx="335">
                  <c:v>1.5342072037294325</c:v>
                </c:pt>
                <c:pt idx="336">
                  <c:v>1.534255719197001</c:v>
                </c:pt>
                <c:pt idx="337">
                  <c:v>1.534275346505847</c:v>
                </c:pt>
                <c:pt idx="338">
                  <c:v>1.5342754414570099</c:v>
                </c:pt>
                <c:pt idx="339">
                  <c:v>1.5342928139116783</c:v>
                </c:pt>
                <c:pt idx="340">
                  <c:v>1.534310007008012</c:v>
                </c:pt>
                <c:pt idx="341">
                  <c:v>1.5343201573304157</c:v>
                </c:pt>
                <c:pt idx="342">
                  <c:v>1.5343178354781835</c:v>
                </c:pt>
                <c:pt idx="343">
                  <c:v>1.5343264964370054</c:v>
                </c:pt>
                <c:pt idx="344">
                  <c:v>1.5343138395248856</c:v>
                </c:pt>
                <c:pt idx="345">
                  <c:v>1.5342969073011941</c:v>
                </c:pt>
                <c:pt idx="346">
                  <c:v>1.5342718285031232</c:v>
                </c:pt>
                <c:pt idx="347">
                  <c:v>1.5342417539125568</c:v>
                </c:pt>
                <c:pt idx="348">
                  <c:v>1.5342516731001685</c:v>
                </c:pt>
                <c:pt idx="349">
                  <c:v>1.5342726139516392</c:v>
                </c:pt>
                <c:pt idx="350">
                  <c:v>1.5342982830308109</c:v>
                </c:pt>
                <c:pt idx="351">
                  <c:v>1.5342957174415151</c:v>
                </c:pt>
                <c:pt idx="352">
                  <c:v>1.5343136182008721</c:v>
                </c:pt>
                <c:pt idx="353">
                  <c:v>1.5343086375583967</c:v>
                </c:pt>
                <c:pt idx="354">
                  <c:v>1.5342817039564112</c:v>
                </c:pt>
                <c:pt idx="355">
                  <c:v>1.5342688574002765</c:v>
                </c:pt>
                <c:pt idx="356">
                  <c:v>1.5342681493012662</c:v>
                </c:pt>
                <c:pt idx="357">
                  <c:v>1.5342772442051524</c:v>
                </c:pt>
                <c:pt idx="358">
                  <c:v>1.5342693870019919</c:v>
                </c:pt>
                <c:pt idx="359">
                  <c:v>1.5342909577751358</c:v>
                </c:pt>
                <c:pt idx="360">
                  <c:v>1.5342959989386971</c:v>
                </c:pt>
                <c:pt idx="361">
                  <c:v>1.5342996291454962</c:v>
                </c:pt>
                <c:pt idx="362">
                  <c:v>1.5343058595859522</c:v>
                </c:pt>
                <c:pt idx="363">
                  <c:v>1.5343137219722265</c:v>
                </c:pt>
                <c:pt idx="364">
                  <c:v>1.5343061078784863</c:v>
                </c:pt>
                <c:pt idx="365">
                  <c:v>1.5343125397504038</c:v>
                </c:pt>
                <c:pt idx="366">
                  <c:v>1.5343153566658048</c:v>
                </c:pt>
                <c:pt idx="367">
                  <c:v>1.5343221524758439</c:v>
                </c:pt>
                <c:pt idx="368">
                  <c:v>1.5343240077714362</c:v>
                </c:pt>
                <c:pt idx="369">
                  <c:v>1.5343284956356709</c:v>
                </c:pt>
                <c:pt idx="370">
                  <c:v>1.5343203675987407</c:v>
                </c:pt>
                <c:pt idx="371">
                  <c:v>1.5342983044151886</c:v>
                </c:pt>
                <c:pt idx="372">
                  <c:v>1.5343057585405344</c:v>
                </c:pt>
                <c:pt idx="373">
                  <c:v>1.5342938406939948</c:v>
                </c:pt>
                <c:pt idx="374">
                  <c:v>1.5342814328788237</c:v>
                </c:pt>
                <c:pt idx="375">
                  <c:v>1.5342674953441477</c:v>
                </c:pt>
                <c:pt idx="376">
                  <c:v>1.5342654858767428</c:v>
                </c:pt>
                <c:pt idx="377">
                  <c:v>1.5342425314232757</c:v>
                </c:pt>
                <c:pt idx="378">
                  <c:v>1.5342562000477384</c:v>
                </c:pt>
                <c:pt idx="379">
                  <c:v>1.5342850257773712</c:v>
                </c:pt>
                <c:pt idx="380">
                  <c:v>1.5342924460551166</c:v>
                </c:pt>
                <c:pt idx="381">
                  <c:v>1.534316698899046</c:v>
                </c:pt>
                <c:pt idx="382">
                  <c:v>1.5343270216897145</c:v>
                </c:pt>
                <c:pt idx="383">
                  <c:v>1.5342950055822366</c:v>
                </c:pt>
                <c:pt idx="384">
                  <c:v>1.5342766950968119</c:v>
                </c:pt>
                <c:pt idx="385">
                  <c:v>1.5342763144530138</c:v>
                </c:pt>
                <c:pt idx="386">
                  <c:v>1.5342886045581996</c:v>
                </c:pt>
                <c:pt idx="387">
                  <c:v>1.5342870258997601</c:v>
                </c:pt>
                <c:pt idx="388">
                  <c:v>1.5343181532581942</c:v>
                </c:pt>
                <c:pt idx="389">
                  <c:v>1.5343227672800521</c:v>
                </c:pt>
                <c:pt idx="390">
                  <c:v>1.5343330235005501</c:v>
                </c:pt>
                <c:pt idx="391">
                  <c:v>1.5343263915463672</c:v>
                </c:pt>
                <c:pt idx="392">
                  <c:v>1.5343356783948312</c:v>
                </c:pt>
                <c:pt idx="393">
                  <c:v>1.5343405407441597</c:v>
                </c:pt>
                <c:pt idx="394">
                  <c:v>1.5343624448994531</c:v>
                </c:pt>
              </c:numCache>
            </c:numRef>
          </c:xVal>
          <c:yVal>
            <c:numRef>
              <c:f>'Data dry bone'!$D$3:$D$397</c:f>
              <c:numCache>
                <c:formatCode>General</c:formatCode>
                <c:ptCount val="395"/>
                <c:pt idx="0">
                  <c:v>2.5352265345729099E-4</c:v>
                </c:pt>
                <c:pt idx="1">
                  <c:v>1.9862473872137658E-3</c:v>
                </c:pt>
                <c:pt idx="2">
                  <c:v>5.3815746113513186E-4</c:v>
                </c:pt>
                <c:pt idx="3">
                  <c:v>-5.3540823349518805E-5</c:v>
                </c:pt>
                <c:pt idx="4">
                  <c:v>-2.1494369622570848E-4</c:v>
                </c:pt>
                <c:pt idx="5">
                  <c:v>-1.6252529810572153E-3</c:v>
                </c:pt>
                <c:pt idx="6">
                  <c:v>-6.1217733677633944E-4</c:v>
                </c:pt>
                <c:pt idx="7">
                  <c:v>-8.8541590273615934E-5</c:v>
                </c:pt>
                <c:pt idx="8">
                  <c:v>8.9917020265573873E-5</c:v>
                </c:pt>
                <c:pt idx="9">
                  <c:v>4.4453482297089468E-4</c:v>
                </c:pt>
                <c:pt idx="10">
                  <c:v>2.531686632559331E-4</c:v>
                </c:pt>
                <c:pt idx="11">
                  <c:v>-8.2376978696442117E-4</c:v>
                </c:pt>
                <c:pt idx="12">
                  <c:v>-1.2395096452480414E-3</c:v>
                </c:pt>
                <c:pt idx="13">
                  <c:v>-1.6967454905307668E-3</c:v>
                </c:pt>
                <c:pt idx="14">
                  <c:v>-2.1637177643212512E-3</c:v>
                </c:pt>
                <c:pt idx="15">
                  <c:v>-2.4560911081975704E-3</c:v>
                </c:pt>
                <c:pt idx="16">
                  <c:v>-1.6570683225013319E-3</c:v>
                </c:pt>
                <c:pt idx="17">
                  <c:v>4.9822519392059145E-3</c:v>
                </c:pt>
                <c:pt idx="18">
                  <c:v>9.3379515632706217E-3</c:v>
                </c:pt>
                <c:pt idx="19">
                  <c:v>1.3766284225311537E-2</c:v>
                </c:pt>
                <c:pt idx="20">
                  <c:v>2.0845538011110356E-2</c:v>
                </c:pt>
                <c:pt idx="21">
                  <c:v>2.2634657959653661E-2</c:v>
                </c:pt>
                <c:pt idx="22">
                  <c:v>2.5217777992535013E-2</c:v>
                </c:pt>
                <c:pt idx="23">
                  <c:v>2.5917663397239055E-2</c:v>
                </c:pt>
                <c:pt idx="24">
                  <c:v>2.7781214087484338E-2</c:v>
                </c:pt>
                <c:pt idx="25">
                  <c:v>2.9181803137538837E-2</c:v>
                </c:pt>
                <c:pt idx="26">
                  <c:v>3.0404864768631409E-2</c:v>
                </c:pt>
                <c:pt idx="27">
                  <c:v>3.3145052555341559E-2</c:v>
                </c:pt>
                <c:pt idx="28">
                  <c:v>3.3387514889732801E-2</c:v>
                </c:pt>
                <c:pt idx="29">
                  <c:v>3.4220567465225296E-2</c:v>
                </c:pt>
                <c:pt idx="30">
                  <c:v>3.5853019916695573E-2</c:v>
                </c:pt>
                <c:pt idx="31">
                  <c:v>3.6146683813972236E-2</c:v>
                </c:pt>
                <c:pt idx="32">
                  <c:v>3.6178212136015402E-2</c:v>
                </c:pt>
                <c:pt idx="33">
                  <c:v>3.6514782315966131E-2</c:v>
                </c:pt>
                <c:pt idx="34">
                  <c:v>3.7050066942740122E-2</c:v>
                </c:pt>
                <c:pt idx="35">
                  <c:v>3.7088207374453293E-2</c:v>
                </c:pt>
                <c:pt idx="36">
                  <c:v>3.7416384971725149E-2</c:v>
                </c:pt>
                <c:pt idx="37">
                  <c:v>3.810319118352317E-2</c:v>
                </c:pt>
                <c:pt idx="38">
                  <c:v>3.8976306311788847E-2</c:v>
                </c:pt>
                <c:pt idx="39">
                  <c:v>3.8986590900576323E-2</c:v>
                </c:pt>
                <c:pt idx="40">
                  <c:v>3.8790595645498256E-2</c:v>
                </c:pt>
                <c:pt idx="41">
                  <c:v>3.8450673382940066E-2</c:v>
                </c:pt>
                <c:pt idx="42">
                  <c:v>3.837211380445088E-2</c:v>
                </c:pt>
                <c:pt idx="43">
                  <c:v>3.8179155506871336E-2</c:v>
                </c:pt>
                <c:pt idx="44">
                  <c:v>3.787565341510795E-2</c:v>
                </c:pt>
                <c:pt idx="45">
                  <c:v>3.7882775308933268E-2</c:v>
                </c:pt>
                <c:pt idx="46">
                  <c:v>3.7941929765806848E-2</c:v>
                </c:pt>
                <c:pt idx="47">
                  <c:v>3.7391646071622181E-2</c:v>
                </c:pt>
                <c:pt idx="48">
                  <c:v>3.7847588411438954E-2</c:v>
                </c:pt>
                <c:pt idx="49">
                  <c:v>3.7870733947550479E-2</c:v>
                </c:pt>
                <c:pt idx="50">
                  <c:v>3.8166382624768298E-2</c:v>
                </c:pt>
                <c:pt idx="51">
                  <c:v>3.7969363541429102E-2</c:v>
                </c:pt>
                <c:pt idx="52">
                  <c:v>3.7830805329180463E-2</c:v>
                </c:pt>
                <c:pt idx="53">
                  <c:v>3.7576965190479129E-2</c:v>
                </c:pt>
                <c:pt idx="54">
                  <c:v>3.7484767777874142E-2</c:v>
                </c:pt>
                <c:pt idx="55">
                  <c:v>3.7361248996480412E-2</c:v>
                </c:pt>
                <c:pt idx="56">
                  <c:v>3.7327242222836815E-2</c:v>
                </c:pt>
                <c:pt idx="57">
                  <c:v>3.7373462540000651E-2</c:v>
                </c:pt>
                <c:pt idx="58">
                  <c:v>3.7812846788901247E-2</c:v>
                </c:pt>
                <c:pt idx="59">
                  <c:v>3.8782758914117262E-2</c:v>
                </c:pt>
                <c:pt idx="60">
                  <c:v>3.8613681448108686E-2</c:v>
                </c:pt>
                <c:pt idx="61">
                  <c:v>3.8416518358574951E-2</c:v>
                </c:pt>
                <c:pt idx="62">
                  <c:v>3.7463239098216139E-2</c:v>
                </c:pt>
                <c:pt idx="63">
                  <c:v>3.772067269826531E-2</c:v>
                </c:pt>
                <c:pt idx="64">
                  <c:v>3.9428848659413498E-2</c:v>
                </c:pt>
                <c:pt idx="65">
                  <c:v>4.2000859065573729E-2</c:v>
                </c:pt>
                <c:pt idx="66">
                  <c:v>4.3851101816220421E-2</c:v>
                </c:pt>
                <c:pt idx="67">
                  <c:v>4.9349904125589934E-2</c:v>
                </c:pt>
                <c:pt idx="68">
                  <c:v>5.8305794704948323E-2</c:v>
                </c:pt>
                <c:pt idx="69">
                  <c:v>6.8602546237760478E-2</c:v>
                </c:pt>
                <c:pt idx="70">
                  <c:v>7.9336534267576322E-2</c:v>
                </c:pt>
                <c:pt idx="71">
                  <c:v>8.969174096069242E-2</c:v>
                </c:pt>
                <c:pt idx="72">
                  <c:v>9.3805458700213534E-2</c:v>
                </c:pt>
                <c:pt idx="73">
                  <c:v>9.5263974891507855E-2</c:v>
                </c:pt>
                <c:pt idx="74">
                  <c:v>9.6114398374912147E-2</c:v>
                </c:pt>
                <c:pt idx="75">
                  <c:v>9.7440290381591035E-2</c:v>
                </c:pt>
                <c:pt idx="76">
                  <c:v>0.10085135992175177</c:v>
                </c:pt>
                <c:pt idx="77">
                  <c:v>9.7510368270809333E-2</c:v>
                </c:pt>
                <c:pt idx="78">
                  <c:v>9.7409479405335481E-2</c:v>
                </c:pt>
                <c:pt idx="79">
                  <c:v>9.753910853507386E-2</c:v>
                </c:pt>
                <c:pt idx="80">
                  <c:v>9.7426321441625968E-2</c:v>
                </c:pt>
                <c:pt idx="81">
                  <c:v>9.7280172913958823E-2</c:v>
                </c:pt>
                <c:pt idx="82">
                  <c:v>9.6689293961431805E-2</c:v>
                </c:pt>
                <c:pt idx="83">
                  <c:v>9.5429139949013267E-2</c:v>
                </c:pt>
                <c:pt idx="84">
                  <c:v>9.5080139055077353E-2</c:v>
                </c:pt>
                <c:pt idx="85">
                  <c:v>9.4296703368440371E-2</c:v>
                </c:pt>
                <c:pt idx="86">
                  <c:v>9.5636569096527443E-2</c:v>
                </c:pt>
                <c:pt idx="87">
                  <c:v>9.5839763926549873E-2</c:v>
                </c:pt>
                <c:pt idx="88">
                  <c:v>9.4427063268688397E-2</c:v>
                </c:pt>
                <c:pt idx="89">
                  <c:v>9.5614963629381031E-2</c:v>
                </c:pt>
                <c:pt idx="90">
                  <c:v>9.6953818079878587E-2</c:v>
                </c:pt>
                <c:pt idx="91">
                  <c:v>9.6003893317656325E-2</c:v>
                </c:pt>
                <c:pt idx="92">
                  <c:v>9.8131105841446992E-2</c:v>
                </c:pt>
                <c:pt idx="93">
                  <c:v>0.10086980121710915</c:v>
                </c:pt>
                <c:pt idx="94">
                  <c:v>0.10030045282494675</c:v>
                </c:pt>
                <c:pt idx="95">
                  <c:v>0.10134328293792996</c:v>
                </c:pt>
                <c:pt idx="96">
                  <c:v>0.10158164701573404</c:v>
                </c:pt>
                <c:pt idx="97">
                  <c:v>0.10319250415527489</c:v>
                </c:pt>
                <c:pt idx="98">
                  <c:v>0.10449656895918764</c:v>
                </c:pt>
                <c:pt idx="99">
                  <c:v>0.1053530137772328</c:v>
                </c:pt>
                <c:pt idx="100">
                  <c:v>0.10620061897155031</c:v>
                </c:pt>
                <c:pt idx="101">
                  <c:v>0.10691262067802706</c:v>
                </c:pt>
                <c:pt idx="102">
                  <c:v>0.10691606363118246</c:v>
                </c:pt>
                <c:pt idx="103">
                  <c:v>0.10701954431709089</c:v>
                </c:pt>
                <c:pt idx="104">
                  <c:v>0.11545732279503182</c:v>
                </c:pt>
                <c:pt idx="105">
                  <c:v>0.1211296277964171</c:v>
                </c:pt>
                <c:pt idx="106">
                  <c:v>0.1297089540913158</c:v>
                </c:pt>
                <c:pt idx="107">
                  <c:v>0.14178640667641026</c:v>
                </c:pt>
                <c:pt idx="108">
                  <c:v>0.15478006751724291</c:v>
                </c:pt>
                <c:pt idx="109">
                  <c:v>0.15482566655167213</c:v>
                </c:pt>
                <c:pt idx="110">
                  <c:v>0.15421240469985337</c:v>
                </c:pt>
                <c:pt idx="111">
                  <c:v>0.15347450331779688</c:v>
                </c:pt>
                <c:pt idx="112">
                  <c:v>0.15347614078584335</c:v>
                </c:pt>
                <c:pt idx="113">
                  <c:v>0.15348510746440103</c:v>
                </c:pt>
                <c:pt idx="114">
                  <c:v>0.15353842724140621</c:v>
                </c:pt>
                <c:pt idx="115">
                  <c:v>0.1535431410559277</c:v>
                </c:pt>
                <c:pt idx="116">
                  <c:v>0.15354316326682629</c:v>
                </c:pt>
                <c:pt idx="117">
                  <c:v>0.15342337605678361</c:v>
                </c:pt>
                <c:pt idx="118">
                  <c:v>0.15328492447042408</c:v>
                </c:pt>
                <c:pt idx="119">
                  <c:v>0.15327736530844854</c:v>
                </c:pt>
                <c:pt idx="120">
                  <c:v>0.15340587311758661</c:v>
                </c:pt>
                <c:pt idx="121">
                  <c:v>0.1535108953356471</c:v>
                </c:pt>
                <c:pt idx="122">
                  <c:v>0.15371013341551409</c:v>
                </c:pt>
                <c:pt idx="123">
                  <c:v>0.15381489282636568</c:v>
                </c:pt>
                <c:pt idx="124">
                  <c:v>0.15374644275461885</c:v>
                </c:pt>
                <c:pt idx="125">
                  <c:v>0.15368471498000122</c:v>
                </c:pt>
                <c:pt idx="126">
                  <c:v>0.15373696947339252</c:v>
                </c:pt>
                <c:pt idx="127">
                  <c:v>0.15373249561840852</c:v>
                </c:pt>
                <c:pt idx="128">
                  <c:v>0.15405411253539927</c:v>
                </c:pt>
                <c:pt idx="129">
                  <c:v>0.15430572902498435</c:v>
                </c:pt>
                <c:pt idx="130">
                  <c:v>0.15461700690911828</c:v>
                </c:pt>
                <c:pt idx="131">
                  <c:v>0.15508229962248007</c:v>
                </c:pt>
                <c:pt idx="132">
                  <c:v>0.15548765156188699</c:v>
                </c:pt>
                <c:pt idx="133">
                  <c:v>0.15586553829097022</c:v>
                </c:pt>
                <c:pt idx="134">
                  <c:v>0.15618580870257331</c:v>
                </c:pt>
                <c:pt idx="135">
                  <c:v>0.15615016855741262</c:v>
                </c:pt>
                <c:pt idx="136">
                  <c:v>0.15613907361214283</c:v>
                </c:pt>
                <c:pt idx="137">
                  <c:v>0.15598229691988405</c:v>
                </c:pt>
                <c:pt idx="138">
                  <c:v>0.15575881852722351</c:v>
                </c:pt>
                <c:pt idx="139">
                  <c:v>0.15552155549635971</c:v>
                </c:pt>
                <c:pt idx="140">
                  <c:v>0.15551345607476233</c:v>
                </c:pt>
                <c:pt idx="141">
                  <c:v>0.15528364510717588</c:v>
                </c:pt>
                <c:pt idx="142">
                  <c:v>0.15509776658902871</c:v>
                </c:pt>
                <c:pt idx="143">
                  <c:v>0.15497086663152196</c:v>
                </c:pt>
                <c:pt idx="144">
                  <c:v>0.15499203439221723</c:v>
                </c:pt>
                <c:pt idx="145">
                  <c:v>0.15443419067504774</c:v>
                </c:pt>
                <c:pt idx="146">
                  <c:v>0.15431970521678015</c:v>
                </c:pt>
                <c:pt idx="147">
                  <c:v>0.15429078752918041</c:v>
                </c:pt>
                <c:pt idx="148">
                  <c:v>0.15417310696454614</c:v>
                </c:pt>
                <c:pt idx="149">
                  <c:v>0.15407681808411944</c:v>
                </c:pt>
                <c:pt idx="150">
                  <c:v>0.15417564849385804</c:v>
                </c:pt>
                <c:pt idx="151">
                  <c:v>0.15410931128541072</c:v>
                </c:pt>
                <c:pt idx="152">
                  <c:v>0.15421712542842278</c:v>
                </c:pt>
                <c:pt idx="153">
                  <c:v>0.15433827435511199</c:v>
                </c:pt>
                <c:pt idx="154">
                  <c:v>0.15438030657699051</c:v>
                </c:pt>
                <c:pt idx="155">
                  <c:v>0.15430768904937636</c:v>
                </c:pt>
                <c:pt idx="156">
                  <c:v>0.1543784216063851</c:v>
                </c:pt>
                <c:pt idx="157">
                  <c:v>0.15383676642914437</c:v>
                </c:pt>
                <c:pt idx="158">
                  <c:v>0.15361199136239814</c:v>
                </c:pt>
                <c:pt idx="159">
                  <c:v>0.15370006265378403</c:v>
                </c:pt>
                <c:pt idx="160">
                  <c:v>0.1538881471875905</c:v>
                </c:pt>
                <c:pt idx="161">
                  <c:v>0.15387917207775872</c:v>
                </c:pt>
                <c:pt idx="162">
                  <c:v>0.15396911357615264</c:v>
                </c:pt>
                <c:pt idx="163">
                  <c:v>0.15396196451975933</c:v>
                </c:pt>
                <c:pt idx="164">
                  <c:v>0.15390659050576594</c:v>
                </c:pt>
                <c:pt idx="165">
                  <c:v>0.15389880163276673</c:v>
                </c:pt>
                <c:pt idx="166">
                  <c:v>0.15362425316860653</c:v>
                </c:pt>
                <c:pt idx="167">
                  <c:v>0.15372232874575029</c:v>
                </c:pt>
                <c:pt idx="168">
                  <c:v>0.1538038334338033</c:v>
                </c:pt>
                <c:pt idx="169">
                  <c:v>0.15380093445868509</c:v>
                </c:pt>
                <c:pt idx="170">
                  <c:v>0.15386518536318586</c:v>
                </c:pt>
                <c:pt idx="171">
                  <c:v>0.15410058317216804</c:v>
                </c:pt>
                <c:pt idx="172">
                  <c:v>0.15412601915870672</c:v>
                </c:pt>
                <c:pt idx="173">
                  <c:v>0.1543218157160135</c:v>
                </c:pt>
                <c:pt idx="174">
                  <c:v>0.15432076212522444</c:v>
                </c:pt>
                <c:pt idx="175">
                  <c:v>0.15432154980962598</c:v>
                </c:pt>
                <c:pt idx="176">
                  <c:v>0.15432248290814948</c:v>
                </c:pt>
                <c:pt idx="177">
                  <c:v>0.15431358810745932</c:v>
                </c:pt>
                <c:pt idx="178">
                  <c:v>0.15433892039416378</c:v>
                </c:pt>
                <c:pt idx="179">
                  <c:v>0.15438756192165723</c:v>
                </c:pt>
                <c:pt idx="180">
                  <c:v>0.15445297578489472</c:v>
                </c:pt>
                <c:pt idx="181">
                  <c:v>0.15463455367897799</c:v>
                </c:pt>
                <c:pt idx="182">
                  <c:v>0.15481002421067544</c:v>
                </c:pt>
                <c:pt idx="183">
                  <c:v>0.15493048909541679</c:v>
                </c:pt>
                <c:pt idx="184">
                  <c:v>0.15488255962154732</c:v>
                </c:pt>
                <c:pt idx="185">
                  <c:v>0.155017539902437</c:v>
                </c:pt>
                <c:pt idx="186">
                  <c:v>0.15486115844627363</c:v>
                </c:pt>
                <c:pt idx="187">
                  <c:v>0.15464556985212544</c:v>
                </c:pt>
                <c:pt idx="188">
                  <c:v>0.15457888358854099</c:v>
                </c:pt>
                <c:pt idx="189">
                  <c:v>0.15440303049523482</c:v>
                </c:pt>
                <c:pt idx="190">
                  <c:v>0.15426642378760483</c:v>
                </c:pt>
                <c:pt idx="191">
                  <c:v>0.1543691742530359</c:v>
                </c:pt>
                <c:pt idx="192">
                  <c:v>0.15447151203425089</c:v>
                </c:pt>
                <c:pt idx="193">
                  <c:v>0.15456707985831586</c:v>
                </c:pt>
                <c:pt idx="194">
                  <c:v>0.15451947967699317</c:v>
                </c:pt>
                <c:pt idx="195">
                  <c:v>0.15459120644988922</c:v>
                </c:pt>
                <c:pt idx="196">
                  <c:v>0.15456125334165174</c:v>
                </c:pt>
                <c:pt idx="197">
                  <c:v>0.15435123522414951</c:v>
                </c:pt>
                <c:pt idx="198">
                  <c:v>0.15378336757936173</c:v>
                </c:pt>
                <c:pt idx="199">
                  <c:v>0.15362814986710216</c:v>
                </c:pt>
                <c:pt idx="200">
                  <c:v>0.15326922342751151</c:v>
                </c:pt>
                <c:pt idx="201">
                  <c:v>0.15346842034253333</c:v>
                </c:pt>
                <c:pt idx="202">
                  <c:v>0.15407976501431284</c:v>
                </c:pt>
                <c:pt idx="203">
                  <c:v>0.15549332660411969</c:v>
                </c:pt>
                <c:pt idx="204">
                  <c:v>0.15480123471764576</c:v>
                </c:pt>
                <c:pt idx="205">
                  <c:v>0.15498026718798846</c:v>
                </c:pt>
                <c:pt idx="206">
                  <c:v>0.15520386100288486</c:v>
                </c:pt>
                <c:pt idx="207">
                  <c:v>0.15488994512482798</c:v>
                </c:pt>
                <c:pt idx="208">
                  <c:v>0.15453672242639641</c:v>
                </c:pt>
                <c:pt idx="209">
                  <c:v>0.15482752957029214</c:v>
                </c:pt>
                <c:pt idx="210">
                  <c:v>0.15494753009764486</c:v>
                </c:pt>
                <c:pt idx="211">
                  <c:v>0.15508683562984582</c:v>
                </c:pt>
                <c:pt idx="212">
                  <c:v>0.15505078492876528</c:v>
                </c:pt>
                <c:pt idx="213">
                  <c:v>0.15510216841957034</c:v>
                </c:pt>
                <c:pt idx="214">
                  <c:v>0.15474426684304257</c:v>
                </c:pt>
                <c:pt idx="215">
                  <c:v>0.15381751009237296</c:v>
                </c:pt>
                <c:pt idx="216">
                  <c:v>0.15249374594404588</c:v>
                </c:pt>
                <c:pt idx="217">
                  <c:v>0.15189215388372462</c:v>
                </c:pt>
                <c:pt idx="218">
                  <c:v>0.1506061372122009</c:v>
                </c:pt>
                <c:pt idx="219">
                  <c:v>0.14994514112954296</c:v>
                </c:pt>
                <c:pt idx="220">
                  <c:v>0.15007355603230915</c:v>
                </c:pt>
                <c:pt idx="221">
                  <c:v>0.15034171366007587</c:v>
                </c:pt>
                <c:pt idx="222">
                  <c:v>0.15047492542814372</c:v>
                </c:pt>
                <c:pt idx="223">
                  <c:v>0.15121356888370727</c:v>
                </c:pt>
                <c:pt idx="224">
                  <c:v>0.15195197572980346</c:v>
                </c:pt>
                <c:pt idx="225">
                  <c:v>0.15226639523628188</c:v>
                </c:pt>
                <c:pt idx="226">
                  <c:v>0.15265097417753878</c:v>
                </c:pt>
                <c:pt idx="227">
                  <c:v>0.15306451352274986</c:v>
                </c:pt>
                <c:pt idx="228">
                  <c:v>0.15333544710585134</c:v>
                </c:pt>
                <c:pt idx="229">
                  <c:v>0.15298843867404444</c:v>
                </c:pt>
                <c:pt idx="230">
                  <c:v>0.1526852410135299</c:v>
                </c:pt>
                <c:pt idx="231">
                  <c:v>0.15270421146589269</c:v>
                </c:pt>
                <c:pt idx="232">
                  <c:v>0.15276186948149581</c:v>
                </c:pt>
                <c:pt idx="233">
                  <c:v>0.1523714019285122</c:v>
                </c:pt>
                <c:pt idx="234">
                  <c:v>0.15227410403939984</c:v>
                </c:pt>
                <c:pt idx="235">
                  <c:v>0.15227616997291382</c:v>
                </c:pt>
                <c:pt idx="236">
                  <c:v>0.15228243676809355</c:v>
                </c:pt>
                <c:pt idx="237">
                  <c:v>0.15220268860553046</c:v>
                </c:pt>
                <c:pt idx="238">
                  <c:v>0.15229459434637591</c:v>
                </c:pt>
                <c:pt idx="239">
                  <c:v>0.15216141279957784</c:v>
                </c:pt>
                <c:pt idx="240">
                  <c:v>0.15210158336190926</c:v>
                </c:pt>
                <c:pt idx="241">
                  <c:v>0.15194538419246054</c:v>
                </c:pt>
                <c:pt idx="242">
                  <c:v>0.15172339941661001</c:v>
                </c:pt>
                <c:pt idx="243">
                  <c:v>0.15148959201655843</c:v>
                </c:pt>
                <c:pt idx="244">
                  <c:v>0.151317883947057</c:v>
                </c:pt>
                <c:pt idx="245">
                  <c:v>0.15134185780667425</c:v>
                </c:pt>
                <c:pt idx="246">
                  <c:v>0.15203957888810896</c:v>
                </c:pt>
                <c:pt idx="247">
                  <c:v>0.15317309331526127</c:v>
                </c:pt>
                <c:pt idx="248">
                  <c:v>0.15381438883193624</c:v>
                </c:pt>
                <c:pt idx="249">
                  <c:v>0.15428278554723068</c:v>
                </c:pt>
                <c:pt idx="250">
                  <c:v>0.15431766753943593</c:v>
                </c:pt>
                <c:pt idx="251">
                  <c:v>0.15415022428410269</c:v>
                </c:pt>
                <c:pt idx="252">
                  <c:v>0.15394808895668208</c:v>
                </c:pt>
                <c:pt idx="253">
                  <c:v>0.153942608163991</c:v>
                </c:pt>
                <c:pt idx="254">
                  <c:v>0.15374612253523992</c:v>
                </c:pt>
                <c:pt idx="255">
                  <c:v>0.15368808229902972</c:v>
                </c:pt>
                <c:pt idx="256">
                  <c:v>0.15365648799955597</c:v>
                </c:pt>
                <c:pt idx="257">
                  <c:v>0.15358776809382604</c:v>
                </c:pt>
                <c:pt idx="258">
                  <c:v>0.15365049223085897</c:v>
                </c:pt>
                <c:pt idx="259">
                  <c:v>0.15368500819803491</c:v>
                </c:pt>
                <c:pt idx="260">
                  <c:v>0.15370691040365123</c:v>
                </c:pt>
                <c:pt idx="261">
                  <c:v>0.15373721021034675</c:v>
                </c:pt>
                <c:pt idx="262">
                  <c:v>0.1539078963451708</c:v>
                </c:pt>
                <c:pt idx="263">
                  <c:v>0.15309278743271443</c:v>
                </c:pt>
                <c:pt idx="264">
                  <c:v>0.1530504623425907</c:v>
                </c:pt>
                <c:pt idx="265">
                  <c:v>0.1529556185534163</c:v>
                </c:pt>
                <c:pt idx="266">
                  <c:v>0.1529405221626218</c:v>
                </c:pt>
                <c:pt idx="267">
                  <c:v>0.15289016158733304</c:v>
                </c:pt>
                <c:pt idx="268">
                  <c:v>0.15291213279829963</c:v>
                </c:pt>
                <c:pt idx="269">
                  <c:v>0.1529296660511231</c:v>
                </c:pt>
                <c:pt idx="270">
                  <c:v>0.15283530344722918</c:v>
                </c:pt>
                <c:pt idx="271">
                  <c:v>0.15233922647451226</c:v>
                </c:pt>
                <c:pt idx="272">
                  <c:v>0.15226719347194079</c:v>
                </c:pt>
                <c:pt idx="273">
                  <c:v>0.15200145531351303</c:v>
                </c:pt>
                <c:pt idx="274">
                  <c:v>0.15173305919631405</c:v>
                </c:pt>
                <c:pt idx="275">
                  <c:v>0.15149329675092832</c:v>
                </c:pt>
                <c:pt idx="276">
                  <c:v>0.15125976150887521</c:v>
                </c:pt>
                <c:pt idx="277">
                  <c:v>0.15085367354173376</c:v>
                </c:pt>
                <c:pt idx="278">
                  <c:v>0.15092500807564893</c:v>
                </c:pt>
                <c:pt idx="279">
                  <c:v>0.15067711756977822</c:v>
                </c:pt>
                <c:pt idx="280">
                  <c:v>0.15066613939640658</c:v>
                </c:pt>
                <c:pt idx="281">
                  <c:v>0.15048094801888168</c:v>
                </c:pt>
                <c:pt idx="282">
                  <c:v>0.1505837844442631</c:v>
                </c:pt>
                <c:pt idx="283">
                  <c:v>0.1506573453791604</c:v>
                </c:pt>
                <c:pt idx="284">
                  <c:v>0.15071339688438995</c:v>
                </c:pt>
                <c:pt idx="285">
                  <c:v>0.15071139171461992</c:v>
                </c:pt>
                <c:pt idx="286">
                  <c:v>0.15060423869882683</c:v>
                </c:pt>
                <c:pt idx="287">
                  <c:v>0.15061739652899178</c:v>
                </c:pt>
                <c:pt idx="288">
                  <c:v>0.15061152628685567</c:v>
                </c:pt>
                <c:pt idx="289">
                  <c:v>0.15057167600310994</c:v>
                </c:pt>
                <c:pt idx="290">
                  <c:v>0.15043461761566373</c:v>
                </c:pt>
                <c:pt idx="291">
                  <c:v>0.15030034144835622</c:v>
                </c:pt>
                <c:pt idx="292">
                  <c:v>0.15009246955778752</c:v>
                </c:pt>
                <c:pt idx="293">
                  <c:v>0.1499947427103884</c:v>
                </c:pt>
                <c:pt idx="294">
                  <c:v>0.15002580341145313</c:v>
                </c:pt>
                <c:pt idx="295">
                  <c:v>0.15003021489835042</c:v>
                </c:pt>
                <c:pt idx="296">
                  <c:v>0.1502962164880971</c:v>
                </c:pt>
                <c:pt idx="297">
                  <c:v>0.15096768105033265</c:v>
                </c:pt>
                <c:pt idx="298">
                  <c:v>0.15186447867605543</c:v>
                </c:pt>
                <c:pt idx="299">
                  <c:v>0.15300063006217407</c:v>
                </c:pt>
                <c:pt idx="300">
                  <c:v>0.15410336488250551</c:v>
                </c:pt>
                <c:pt idx="301">
                  <c:v>0.15469361884397884</c:v>
                </c:pt>
                <c:pt idx="302">
                  <c:v>0.15509691822765856</c:v>
                </c:pt>
                <c:pt idx="303">
                  <c:v>0.15548590482590338</c:v>
                </c:pt>
                <c:pt idx="304">
                  <c:v>0.15558400451714485</c:v>
                </c:pt>
                <c:pt idx="305">
                  <c:v>0.1560638395489318</c:v>
                </c:pt>
                <c:pt idx="306">
                  <c:v>0.15682092341966983</c:v>
                </c:pt>
                <c:pt idx="307">
                  <c:v>0.15753590266635636</c:v>
                </c:pt>
                <c:pt idx="308">
                  <c:v>0.1578675331621647</c:v>
                </c:pt>
                <c:pt idx="309">
                  <c:v>0.15859070283430052</c:v>
                </c:pt>
                <c:pt idx="310">
                  <c:v>0.15858317247929468</c:v>
                </c:pt>
                <c:pt idx="311">
                  <c:v>0.1585154495775099</c:v>
                </c:pt>
                <c:pt idx="312">
                  <c:v>0.15843810092335314</c:v>
                </c:pt>
                <c:pt idx="313">
                  <c:v>0.15850379816322455</c:v>
                </c:pt>
                <c:pt idx="314">
                  <c:v>0.1582209518857278</c:v>
                </c:pt>
                <c:pt idx="315">
                  <c:v>0.15816543902465724</c:v>
                </c:pt>
                <c:pt idx="316">
                  <c:v>0.15818120408114397</c:v>
                </c:pt>
                <c:pt idx="317">
                  <c:v>0.1581849911146834</c:v>
                </c:pt>
                <c:pt idx="318">
                  <c:v>0.15806710941988605</c:v>
                </c:pt>
                <c:pt idx="319">
                  <c:v>0.15875297634635241</c:v>
                </c:pt>
                <c:pt idx="320">
                  <c:v>0.15979085475799168</c:v>
                </c:pt>
                <c:pt idx="321">
                  <c:v>0.16099273991847521</c:v>
                </c:pt>
                <c:pt idx="322">
                  <c:v>0.16305823114585449</c:v>
                </c:pt>
                <c:pt idx="323">
                  <c:v>0.16471579296503167</c:v>
                </c:pt>
                <c:pt idx="324">
                  <c:v>0.1644641400464478</c:v>
                </c:pt>
                <c:pt idx="325">
                  <c:v>0.16202010884578372</c:v>
                </c:pt>
                <c:pt idx="326">
                  <c:v>0.16166615900475548</c:v>
                </c:pt>
                <c:pt idx="327">
                  <c:v>0.16018969409648606</c:v>
                </c:pt>
                <c:pt idx="328">
                  <c:v>0.15972007129466934</c:v>
                </c:pt>
                <c:pt idx="329">
                  <c:v>0.15960115371603742</c:v>
                </c:pt>
                <c:pt idx="330">
                  <c:v>0.1592983489610077</c:v>
                </c:pt>
                <c:pt idx="331">
                  <c:v>0.15954602995566919</c:v>
                </c:pt>
                <c:pt idx="332">
                  <c:v>0.15989733575181475</c:v>
                </c:pt>
                <c:pt idx="333">
                  <c:v>0.16018387078005111</c:v>
                </c:pt>
                <c:pt idx="334">
                  <c:v>0.16016218919993436</c:v>
                </c:pt>
                <c:pt idx="335">
                  <c:v>0.16018550141594384</c:v>
                </c:pt>
                <c:pt idx="336">
                  <c:v>0.16012512788200059</c:v>
                </c:pt>
                <c:pt idx="337">
                  <c:v>0.15922954250252647</c:v>
                </c:pt>
                <c:pt idx="338">
                  <c:v>0.1590763780419002</c:v>
                </c:pt>
                <c:pt idx="339">
                  <c:v>0.15762887007481052</c:v>
                </c:pt>
                <c:pt idx="340">
                  <c:v>0.15581390803453932</c:v>
                </c:pt>
                <c:pt idx="341">
                  <c:v>0.15600937861045941</c:v>
                </c:pt>
                <c:pt idx="342">
                  <c:v>0.15642031008200308</c:v>
                </c:pt>
                <c:pt idx="343">
                  <c:v>0.15631605131592274</c:v>
                </c:pt>
                <c:pt idx="344">
                  <c:v>0.15610412652482497</c:v>
                </c:pt>
                <c:pt idx="345">
                  <c:v>0.15604796267627144</c:v>
                </c:pt>
                <c:pt idx="346">
                  <c:v>0.15675882801110957</c:v>
                </c:pt>
                <c:pt idx="347">
                  <c:v>0.15568443419434375</c:v>
                </c:pt>
                <c:pt idx="348">
                  <c:v>0.15673204208006211</c:v>
                </c:pt>
                <c:pt idx="349">
                  <c:v>0.15662385544378044</c:v>
                </c:pt>
                <c:pt idx="350">
                  <c:v>0.15637279195403617</c:v>
                </c:pt>
                <c:pt idx="351">
                  <c:v>0.15646874197382504</c:v>
                </c:pt>
                <c:pt idx="352">
                  <c:v>0.1562910405495419</c:v>
                </c:pt>
                <c:pt idx="353">
                  <c:v>0.15522000036985101</c:v>
                </c:pt>
                <c:pt idx="354">
                  <c:v>0.153255145851042</c:v>
                </c:pt>
                <c:pt idx="355">
                  <c:v>0.15393996047163883</c:v>
                </c:pt>
                <c:pt idx="356">
                  <c:v>0.15386346045603361</c:v>
                </c:pt>
                <c:pt idx="357">
                  <c:v>0.15387858839836988</c:v>
                </c:pt>
                <c:pt idx="358">
                  <c:v>0.1533838758911831</c:v>
                </c:pt>
                <c:pt idx="359">
                  <c:v>0.15279390823430511</c:v>
                </c:pt>
                <c:pt idx="360">
                  <c:v>0.15297242184842749</c:v>
                </c:pt>
                <c:pt idx="361">
                  <c:v>0.15265654034662443</c:v>
                </c:pt>
                <c:pt idx="362">
                  <c:v>0.15212066832045787</c:v>
                </c:pt>
                <c:pt idx="363">
                  <c:v>0.15231313647090794</c:v>
                </c:pt>
                <c:pt idx="364">
                  <c:v>0.15191807479329733</c:v>
                </c:pt>
                <c:pt idx="365">
                  <c:v>0.15193326306172861</c:v>
                </c:pt>
                <c:pt idx="366">
                  <c:v>0.15267077761741876</c:v>
                </c:pt>
                <c:pt idx="367">
                  <c:v>0.15262370866190181</c:v>
                </c:pt>
                <c:pt idx="368">
                  <c:v>0.15146982838679957</c:v>
                </c:pt>
                <c:pt idx="369">
                  <c:v>0.15317396948152986</c:v>
                </c:pt>
                <c:pt idx="370">
                  <c:v>0.15221504759378629</c:v>
                </c:pt>
                <c:pt idx="371">
                  <c:v>0.15073309614972272</c:v>
                </c:pt>
                <c:pt idx="372">
                  <c:v>0.15107782509059761</c:v>
                </c:pt>
                <c:pt idx="373">
                  <c:v>0.14550196139974986</c:v>
                </c:pt>
                <c:pt idx="374">
                  <c:v>0.14695912906854175</c:v>
                </c:pt>
                <c:pt idx="375">
                  <c:v>0.1441973710185899</c:v>
                </c:pt>
                <c:pt idx="376">
                  <c:v>0.14420135459331762</c:v>
                </c:pt>
                <c:pt idx="377">
                  <c:v>0.14308068014298447</c:v>
                </c:pt>
                <c:pt idx="378">
                  <c:v>0.14436702457879111</c:v>
                </c:pt>
                <c:pt idx="379">
                  <c:v>0.14442622759114521</c:v>
                </c:pt>
                <c:pt idx="380">
                  <c:v>0.14116156171962463</c:v>
                </c:pt>
                <c:pt idx="381">
                  <c:v>0.14135563917138949</c:v>
                </c:pt>
                <c:pt idx="382">
                  <c:v>0.1386184736868073</c:v>
                </c:pt>
                <c:pt idx="383">
                  <c:v>0.13950792657952865</c:v>
                </c:pt>
                <c:pt idx="384">
                  <c:v>0.13722593300610608</c:v>
                </c:pt>
                <c:pt idx="385">
                  <c:v>0.13935645220433718</c:v>
                </c:pt>
                <c:pt idx="386">
                  <c:v>0.13985756656844156</c:v>
                </c:pt>
                <c:pt idx="387">
                  <c:v>0.13972733280394956</c:v>
                </c:pt>
                <c:pt idx="388">
                  <c:v>0.13750289827096177</c:v>
                </c:pt>
                <c:pt idx="389">
                  <c:v>0.13961401874989776</c:v>
                </c:pt>
                <c:pt idx="390">
                  <c:v>0.13977245265575536</c:v>
                </c:pt>
                <c:pt idx="391">
                  <c:v>0.13760694950969185</c:v>
                </c:pt>
                <c:pt idx="392">
                  <c:v>0.137671913556634</c:v>
                </c:pt>
                <c:pt idx="393">
                  <c:v>0.13986317157239447</c:v>
                </c:pt>
                <c:pt idx="394">
                  <c:v>0.13776289186082752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40-431C-9C15-74FD64CF4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737536"/>
        <c:axId val="162738112"/>
      </c:scatterChart>
      <c:valAx>
        <c:axId val="1627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738112"/>
        <c:crosses val="autoZero"/>
        <c:crossBetween val="midCat"/>
      </c:valAx>
      <c:valAx>
        <c:axId val="162738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7375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bone'!$E$3:$E$397</c:f>
              <c:numCache>
                <c:formatCode>General</c:formatCode>
                <c:ptCount val="395"/>
                <c:pt idx="0">
                  <c:v>5.3147483912859609E-6</c:v>
                </c:pt>
                <c:pt idx="1">
                  <c:v>1.1980543797573461E-5</c:v>
                </c:pt>
                <c:pt idx="2">
                  <c:v>1.4811006359038519E-5</c:v>
                </c:pt>
                <c:pt idx="3">
                  <c:v>2.2856294128523457E-6</c:v>
                </c:pt>
                <c:pt idx="4">
                  <c:v>3.4203726633234747E-5</c:v>
                </c:pt>
                <c:pt idx="5">
                  <c:v>3.460165844104358E-5</c:v>
                </c:pt>
                <c:pt idx="6">
                  <c:v>4.5345035187594971E-5</c:v>
                </c:pt>
                <c:pt idx="7">
                  <c:v>7.9676232934248103E-5</c:v>
                </c:pt>
                <c:pt idx="8">
                  <c:v>1.4600439930181506E-4</c:v>
                </c:pt>
                <c:pt idx="9">
                  <c:v>2.0330941878288466E-4</c:v>
                </c:pt>
                <c:pt idx="10">
                  <c:v>3.0043186006409848E-4</c:v>
                </c:pt>
                <c:pt idx="11">
                  <c:v>3.7163889470184992E-4</c:v>
                </c:pt>
                <c:pt idx="12">
                  <c:v>4.3621711323131921E-4</c:v>
                </c:pt>
                <c:pt idx="13">
                  <c:v>4.6397886789072569E-4</c:v>
                </c:pt>
                <c:pt idx="14">
                  <c:v>4.943927997057713E-4</c:v>
                </c:pt>
                <c:pt idx="15">
                  <c:v>5.1859233134471969E-4</c:v>
                </c:pt>
                <c:pt idx="16">
                  <c:v>7.3527072783082011E-3</c:v>
                </c:pt>
                <c:pt idx="17">
                  <c:v>1.491403734176476E-2</c:v>
                </c:pt>
                <c:pt idx="18">
                  <c:v>2.2603216238279628E-2</c:v>
                </c:pt>
                <c:pt idx="19">
                  <c:v>3.0281405169797115E-2</c:v>
                </c:pt>
                <c:pt idx="20">
                  <c:v>3.7993850721001685E-2</c:v>
                </c:pt>
                <c:pt idx="21">
                  <c:v>3.8870522693832031E-2</c:v>
                </c:pt>
                <c:pt idx="22">
                  <c:v>3.9043003375168098E-2</c:v>
                </c:pt>
                <c:pt idx="23">
                  <c:v>4.0552041927206246E-2</c:v>
                </c:pt>
                <c:pt idx="24">
                  <c:v>4.2167953001700134E-2</c:v>
                </c:pt>
                <c:pt idx="25">
                  <c:v>4.4098093507904494E-2</c:v>
                </c:pt>
                <c:pt idx="26">
                  <c:v>4.6038570832327243E-2</c:v>
                </c:pt>
                <c:pt idx="27">
                  <c:v>4.7948006352189015E-2</c:v>
                </c:pt>
                <c:pt idx="28">
                  <c:v>4.8588171514110705E-2</c:v>
                </c:pt>
                <c:pt idx="29">
                  <c:v>5.0087282081281242E-2</c:v>
                </c:pt>
                <c:pt idx="30">
                  <c:v>5.1256975695053802E-2</c:v>
                </c:pt>
                <c:pt idx="31">
                  <c:v>5.2387831264851067E-2</c:v>
                </c:pt>
                <c:pt idx="32">
                  <c:v>5.3557684802158702E-2</c:v>
                </c:pt>
                <c:pt idx="33">
                  <c:v>5.4669272369039311E-2</c:v>
                </c:pt>
                <c:pt idx="34">
                  <c:v>5.5549410579732103E-2</c:v>
                </c:pt>
                <c:pt idx="35">
                  <c:v>5.6471480853758568E-2</c:v>
                </c:pt>
                <c:pt idx="36">
                  <c:v>5.7457331712879901E-2</c:v>
                </c:pt>
                <c:pt idx="37">
                  <c:v>5.8430032307343949E-2</c:v>
                </c:pt>
                <c:pt idx="38">
                  <c:v>5.9255311398114581E-2</c:v>
                </c:pt>
                <c:pt idx="39">
                  <c:v>5.9450413802493926E-2</c:v>
                </c:pt>
                <c:pt idx="40">
                  <c:v>6.282158938632211E-2</c:v>
                </c:pt>
                <c:pt idx="41">
                  <c:v>7.3342052894056431E-2</c:v>
                </c:pt>
                <c:pt idx="42">
                  <c:v>8.6883573845427498E-2</c:v>
                </c:pt>
                <c:pt idx="43">
                  <c:v>0.10042779097219777</c:v>
                </c:pt>
                <c:pt idx="44">
                  <c:v>0.11375788383862692</c:v>
                </c:pt>
                <c:pt idx="45">
                  <c:v>0.12397668917614704</c:v>
                </c:pt>
                <c:pt idx="46">
                  <c:v>0.12706486176387671</c:v>
                </c:pt>
                <c:pt idx="47">
                  <c:v>0.12710882293535797</c:v>
                </c:pt>
                <c:pt idx="48">
                  <c:v>0.12745925685950049</c:v>
                </c:pt>
                <c:pt idx="49">
                  <c:v>0.12831236887649503</c:v>
                </c:pt>
                <c:pt idx="50">
                  <c:v>0.12948429955219362</c:v>
                </c:pt>
                <c:pt idx="51">
                  <c:v>0.13095167091847251</c:v>
                </c:pt>
                <c:pt idx="52">
                  <c:v>0.13363141516829041</c:v>
                </c:pt>
                <c:pt idx="53">
                  <c:v>0.1362899469133102</c:v>
                </c:pt>
                <c:pt idx="54">
                  <c:v>0.13859827911692907</c:v>
                </c:pt>
                <c:pt idx="55">
                  <c:v>0.14044880541606589</c:v>
                </c:pt>
                <c:pt idx="56">
                  <c:v>0.14191417874600079</c:v>
                </c:pt>
                <c:pt idx="57">
                  <c:v>0.14219065220358307</c:v>
                </c:pt>
                <c:pt idx="58">
                  <c:v>0.14228569821796136</c:v>
                </c:pt>
                <c:pt idx="59">
                  <c:v>0.14245402084155381</c:v>
                </c:pt>
                <c:pt idx="60">
                  <c:v>0.14269787985740168</c:v>
                </c:pt>
                <c:pt idx="61">
                  <c:v>0.14322469873789118</c:v>
                </c:pt>
                <c:pt idx="62">
                  <c:v>0.14383358262261778</c:v>
                </c:pt>
                <c:pt idx="63">
                  <c:v>0.14439978429258682</c:v>
                </c:pt>
                <c:pt idx="64">
                  <c:v>0.14501029932103945</c:v>
                </c:pt>
                <c:pt idx="65">
                  <c:v>0.14564528146330388</c:v>
                </c:pt>
                <c:pt idx="66">
                  <c:v>0.14625766380544994</c:v>
                </c:pt>
                <c:pt idx="67">
                  <c:v>0.14910379585922223</c:v>
                </c:pt>
                <c:pt idx="68">
                  <c:v>0.15489223358181689</c:v>
                </c:pt>
                <c:pt idx="69">
                  <c:v>0.16188484434916409</c:v>
                </c:pt>
                <c:pt idx="70">
                  <c:v>0.16883749167852574</c:v>
                </c:pt>
                <c:pt idx="71">
                  <c:v>0.17651763081834082</c:v>
                </c:pt>
                <c:pt idx="72">
                  <c:v>0.18224672699977809</c:v>
                </c:pt>
                <c:pt idx="73">
                  <c:v>0.18499730523550317</c:v>
                </c:pt>
                <c:pt idx="74">
                  <c:v>0.18644245041684085</c:v>
                </c:pt>
                <c:pt idx="75">
                  <c:v>0.18779599573997963</c:v>
                </c:pt>
                <c:pt idx="76">
                  <c:v>0.18823073972191381</c:v>
                </c:pt>
                <c:pt idx="77">
                  <c:v>0.18831030411528793</c:v>
                </c:pt>
                <c:pt idx="78">
                  <c:v>0.1894299029824705</c:v>
                </c:pt>
                <c:pt idx="79">
                  <c:v>0.19222092458274209</c:v>
                </c:pt>
                <c:pt idx="80">
                  <c:v>0.19581568911665143</c:v>
                </c:pt>
                <c:pt idx="81">
                  <c:v>0.19940724830594522</c:v>
                </c:pt>
                <c:pt idx="82">
                  <c:v>0.2044471047121732</c:v>
                </c:pt>
                <c:pt idx="83">
                  <c:v>0.20953483801628991</c:v>
                </c:pt>
                <c:pt idx="84">
                  <c:v>0.21296175981543355</c:v>
                </c:pt>
                <c:pt idx="85">
                  <c:v>0.21569317405049551</c:v>
                </c:pt>
                <c:pt idx="86">
                  <c:v>0.21894862807228532</c:v>
                </c:pt>
                <c:pt idx="87">
                  <c:v>0.22214186415256423</c:v>
                </c:pt>
                <c:pt idx="88">
                  <c:v>0.22696790328236457</c:v>
                </c:pt>
                <c:pt idx="89">
                  <c:v>0.23353799701069433</c:v>
                </c:pt>
                <c:pt idx="90">
                  <c:v>0.24043709889485104</c:v>
                </c:pt>
                <c:pt idx="91">
                  <c:v>0.2472112780224725</c:v>
                </c:pt>
                <c:pt idx="92">
                  <c:v>0.25294563477971838</c:v>
                </c:pt>
                <c:pt idx="93">
                  <c:v>0.2559545859471809</c:v>
                </c:pt>
                <c:pt idx="94">
                  <c:v>0.25719689172887567</c:v>
                </c:pt>
                <c:pt idx="95">
                  <c:v>0.25854009305060544</c:v>
                </c:pt>
                <c:pt idx="96">
                  <c:v>0.25947623523728658</c:v>
                </c:pt>
                <c:pt idx="97">
                  <c:v>0.26143361569177298</c:v>
                </c:pt>
                <c:pt idx="98">
                  <c:v>0.26472355872294662</c:v>
                </c:pt>
                <c:pt idx="99">
                  <c:v>0.26881552489068022</c:v>
                </c:pt>
                <c:pt idx="100">
                  <c:v>0.27302999531296485</c:v>
                </c:pt>
                <c:pt idx="101">
                  <c:v>0.27771112027706063</c:v>
                </c:pt>
                <c:pt idx="102">
                  <c:v>0.28147299879248605</c:v>
                </c:pt>
                <c:pt idx="103">
                  <c:v>0.28522399456264447</c:v>
                </c:pt>
                <c:pt idx="104">
                  <c:v>0.29326455480891855</c:v>
                </c:pt>
                <c:pt idx="105">
                  <c:v>0.30372514872926376</c:v>
                </c:pt>
                <c:pt idx="106">
                  <c:v>0.31370668650750594</c:v>
                </c:pt>
                <c:pt idx="107">
                  <c:v>0.32320534978554943</c:v>
                </c:pt>
                <c:pt idx="108">
                  <c:v>0.33146873365661417</c:v>
                </c:pt>
                <c:pt idx="109">
                  <c:v>0.33456476222316328</c:v>
                </c:pt>
                <c:pt idx="110">
                  <c:v>0.33464481529709256</c:v>
                </c:pt>
                <c:pt idx="111">
                  <c:v>0.33514456452998076</c:v>
                </c:pt>
                <c:pt idx="112">
                  <c:v>0.33662943845580856</c:v>
                </c:pt>
                <c:pt idx="113">
                  <c:v>0.33867535197407161</c:v>
                </c:pt>
                <c:pt idx="114">
                  <c:v>0.34076680194453551</c:v>
                </c:pt>
                <c:pt idx="115">
                  <c:v>0.34287780178851368</c:v>
                </c:pt>
                <c:pt idx="116">
                  <c:v>0.34458571425938123</c:v>
                </c:pt>
                <c:pt idx="117">
                  <c:v>0.34638102883768468</c:v>
                </c:pt>
                <c:pt idx="118">
                  <c:v>0.34846022366980989</c:v>
                </c:pt>
                <c:pt idx="119">
                  <c:v>0.35089094390036596</c:v>
                </c:pt>
                <c:pt idx="120">
                  <c:v>0.35337679299740121</c:v>
                </c:pt>
                <c:pt idx="121">
                  <c:v>0.35682093568602696</c:v>
                </c:pt>
                <c:pt idx="122">
                  <c:v>0.35961299627370241</c:v>
                </c:pt>
                <c:pt idx="123">
                  <c:v>0.36153462418249049</c:v>
                </c:pt>
                <c:pt idx="124">
                  <c:v>0.36312366671719187</c:v>
                </c:pt>
                <c:pt idx="125">
                  <c:v>0.36470289294536479</c:v>
                </c:pt>
                <c:pt idx="126">
                  <c:v>0.36689361224729583</c:v>
                </c:pt>
                <c:pt idx="127">
                  <c:v>0.37004406296535997</c:v>
                </c:pt>
                <c:pt idx="128">
                  <c:v>0.37317522766707545</c:v>
                </c:pt>
                <c:pt idx="129">
                  <c:v>0.37626374397367424</c:v>
                </c:pt>
                <c:pt idx="130">
                  <c:v>0.38024188184370922</c:v>
                </c:pt>
                <c:pt idx="131">
                  <c:v>0.38373385307971297</c:v>
                </c:pt>
                <c:pt idx="132">
                  <c:v>0.38702824304000411</c:v>
                </c:pt>
                <c:pt idx="133">
                  <c:v>0.39131571784259789</c:v>
                </c:pt>
                <c:pt idx="134">
                  <c:v>0.39612547295185185</c:v>
                </c:pt>
                <c:pt idx="135">
                  <c:v>0.40155165393096653</c:v>
                </c:pt>
                <c:pt idx="136">
                  <c:v>0.40657572408715126</c:v>
                </c:pt>
                <c:pt idx="137">
                  <c:v>0.41064794307950736</c:v>
                </c:pt>
                <c:pt idx="138">
                  <c:v>0.41388933253303756</c:v>
                </c:pt>
                <c:pt idx="139">
                  <c:v>0.41886715165409039</c:v>
                </c:pt>
                <c:pt idx="140">
                  <c:v>0.42422228413663665</c:v>
                </c:pt>
                <c:pt idx="141">
                  <c:v>0.42941674494126303</c:v>
                </c:pt>
                <c:pt idx="142">
                  <c:v>0.43440875682579616</c:v>
                </c:pt>
                <c:pt idx="143">
                  <c:v>0.439246299591461</c:v>
                </c:pt>
                <c:pt idx="144">
                  <c:v>0.44283850112810808</c:v>
                </c:pt>
                <c:pt idx="145">
                  <c:v>0.44530282868625071</c:v>
                </c:pt>
                <c:pt idx="146">
                  <c:v>0.44729069553787815</c:v>
                </c:pt>
                <c:pt idx="147">
                  <c:v>0.4492841284436751</c:v>
                </c:pt>
                <c:pt idx="148">
                  <c:v>0.45232746228592852</c:v>
                </c:pt>
                <c:pt idx="149">
                  <c:v>0.45603457980402223</c:v>
                </c:pt>
                <c:pt idx="150">
                  <c:v>0.46005766013605853</c:v>
                </c:pt>
                <c:pt idx="151">
                  <c:v>0.46440434561676053</c:v>
                </c:pt>
                <c:pt idx="152">
                  <c:v>0.46876644440534587</c:v>
                </c:pt>
                <c:pt idx="153">
                  <c:v>0.4723370725335258</c:v>
                </c:pt>
                <c:pt idx="154">
                  <c:v>0.47504296983054306</c:v>
                </c:pt>
                <c:pt idx="155">
                  <c:v>0.47693383874728751</c:v>
                </c:pt>
                <c:pt idx="156">
                  <c:v>0.47848766328934816</c:v>
                </c:pt>
                <c:pt idx="157">
                  <c:v>0.48032323920801184</c:v>
                </c:pt>
                <c:pt idx="158">
                  <c:v>0.48265253843204836</c:v>
                </c:pt>
                <c:pt idx="159">
                  <c:v>0.48466723101419085</c:v>
                </c:pt>
                <c:pt idx="160">
                  <c:v>0.48715615108615523</c:v>
                </c:pt>
                <c:pt idx="161">
                  <c:v>0.49131701188060822</c:v>
                </c:pt>
                <c:pt idx="162">
                  <c:v>0.49643632508980895</c:v>
                </c:pt>
                <c:pt idx="163">
                  <c:v>0.50099872998517514</c:v>
                </c:pt>
                <c:pt idx="164">
                  <c:v>0.50508034108026323</c:v>
                </c:pt>
                <c:pt idx="165">
                  <c:v>0.5093501879691873</c:v>
                </c:pt>
                <c:pt idx="166">
                  <c:v>0.5132004889947015</c:v>
                </c:pt>
                <c:pt idx="167">
                  <c:v>0.51661880144978967</c:v>
                </c:pt>
                <c:pt idx="168">
                  <c:v>0.52070500212131043</c:v>
                </c:pt>
                <c:pt idx="169">
                  <c:v>0.52645140225254916</c:v>
                </c:pt>
                <c:pt idx="170">
                  <c:v>0.53178050517393383</c:v>
                </c:pt>
                <c:pt idx="171">
                  <c:v>0.5358100473726044</c:v>
                </c:pt>
                <c:pt idx="172">
                  <c:v>0.5390556675785495</c:v>
                </c:pt>
                <c:pt idx="173">
                  <c:v>0.54202822454880861</c:v>
                </c:pt>
                <c:pt idx="174">
                  <c:v>0.54378744475306717</c:v>
                </c:pt>
                <c:pt idx="175">
                  <c:v>0.54597280011574623</c:v>
                </c:pt>
                <c:pt idx="176">
                  <c:v>0.54904564682789114</c:v>
                </c:pt>
                <c:pt idx="177">
                  <c:v>0.55284003541684512</c:v>
                </c:pt>
                <c:pt idx="178">
                  <c:v>0.55670013520599115</c:v>
                </c:pt>
                <c:pt idx="179">
                  <c:v>0.56053672468934412</c:v>
                </c:pt>
                <c:pt idx="180">
                  <c:v>0.56446839912495783</c:v>
                </c:pt>
                <c:pt idx="181">
                  <c:v>0.56888603378460256</c:v>
                </c:pt>
                <c:pt idx="182">
                  <c:v>0.57307652339443316</c:v>
                </c:pt>
                <c:pt idx="183">
                  <c:v>0.5766161928390815</c:v>
                </c:pt>
                <c:pt idx="184">
                  <c:v>0.57967066765732767</c:v>
                </c:pt>
                <c:pt idx="185">
                  <c:v>0.58232983551258422</c:v>
                </c:pt>
                <c:pt idx="186">
                  <c:v>0.58487432986123389</c:v>
                </c:pt>
                <c:pt idx="187">
                  <c:v>0.58890447184857508</c:v>
                </c:pt>
                <c:pt idx="188">
                  <c:v>0.59453622188730315</c:v>
                </c:pt>
                <c:pt idx="189">
                  <c:v>0.60085923004144459</c:v>
                </c:pt>
                <c:pt idx="190">
                  <c:v>0.60711556498895092</c:v>
                </c:pt>
                <c:pt idx="191">
                  <c:v>0.61293920925559575</c:v>
                </c:pt>
                <c:pt idx="192">
                  <c:v>0.61737618367005764</c:v>
                </c:pt>
                <c:pt idx="193">
                  <c:v>0.62062856954707635</c:v>
                </c:pt>
                <c:pt idx="194">
                  <c:v>0.62391438118925491</c:v>
                </c:pt>
                <c:pt idx="195">
                  <c:v>0.62761778291291181</c:v>
                </c:pt>
                <c:pt idx="196">
                  <c:v>0.63183015663249376</c:v>
                </c:pt>
                <c:pt idx="197">
                  <c:v>0.6379632518076731</c:v>
                </c:pt>
                <c:pt idx="198">
                  <c:v>0.64685156736366667</c:v>
                </c:pt>
                <c:pt idx="199">
                  <c:v>0.65880193276723464</c:v>
                </c:pt>
                <c:pt idx="200">
                  <c:v>0.67486075050419458</c:v>
                </c:pt>
                <c:pt idx="201">
                  <c:v>0.69146114205820852</c:v>
                </c:pt>
                <c:pt idx="202">
                  <c:v>0.70632738349897572</c:v>
                </c:pt>
                <c:pt idx="203">
                  <c:v>0.71805706944768732</c:v>
                </c:pt>
                <c:pt idx="204">
                  <c:v>0.72688050722826492</c:v>
                </c:pt>
                <c:pt idx="205">
                  <c:v>0.73261760217352234</c:v>
                </c:pt>
                <c:pt idx="206">
                  <c:v>0.74097986503962709</c:v>
                </c:pt>
                <c:pt idx="207">
                  <c:v>0.75112802895712516</c:v>
                </c:pt>
                <c:pt idx="208">
                  <c:v>0.7613761352449202</c:v>
                </c:pt>
                <c:pt idx="209">
                  <c:v>0.77078261003054993</c:v>
                </c:pt>
                <c:pt idx="210">
                  <c:v>0.77956127407970643</c:v>
                </c:pt>
                <c:pt idx="211">
                  <c:v>0.78579151741333231</c:v>
                </c:pt>
                <c:pt idx="212">
                  <c:v>0.79059245396646161</c:v>
                </c:pt>
                <c:pt idx="213">
                  <c:v>0.79582001344299269</c:v>
                </c:pt>
                <c:pt idx="214">
                  <c:v>0.80216820951985224</c:v>
                </c:pt>
                <c:pt idx="215">
                  <c:v>0.81180977158301038</c:v>
                </c:pt>
                <c:pt idx="216">
                  <c:v>0.82491143198429751</c:v>
                </c:pt>
                <c:pt idx="217">
                  <c:v>0.83744820417677102</c:v>
                </c:pt>
                <c:pt idx="218">
                  <c:v>0.84932867174088633</c:v>
                </c:pt>
                <c:pt idx="219">
                  <c:v>0.86106641724129618</c:v>
                </c:pt>
                <c:pt idx="220">
                  <c:v>0.86988250437771086</c:v>
                </c:pt>
                <c:pt idx="221">
                  <c:v>0.87387342647031263</c:v>
                </c:pt>
                <c:pt idx="222">
                  <c:v>0.87795810567649302</c:v>
                </c:pt>
                <c:pt idx="223">
                  <c:v>0.88328612969772802</c:v>
                </c:pt>
                <c:pt idx="224">
                  <c:v>0.88901589522581392</c:v>
                </c:pt>
                <c:pt idx="225">
                  <c:v>0.8943521281010256</c:v>
                </c:pt>
                <c:pt idx="226">
                  <c:v>0.89996117653968288</c:v>
                </c:pt>
                <c:pt idx="227">
                  <c:v>0.90523624194267938</c:v>
                </c:pt>
                <c:pt idx="228">
                  <c:v>0.90964291714147383</c:v>
                </c:pt>
                <c:pt idx="229">
                  <c:v>0.91286204838624363</c:v>
                </c:pt>
                <c:pt idx="230">
                  <c:v>0.9149822073790802</c:v>
                </c:pt>
                <c:pt idx="231">
                  <c:v>0.91716076312393624</c:v>
                </c:pt>
                <c:pt idx="232">
                  <c:v>0.92038170055667146</c:v>
                </c:pt>
                <c:pt idx="233">
                  <c:v>0.92449189732301829</c:v>
                </c:pt>
                <c:pt idx="234">
                  <c:v>0.92951434596226123</c:v>
                </c:pt>
                <c:pt idx="235">
                  <c:v>0.93497245888693725</c:v>
                </c:pt>
                <c:pt idx="236">
                  <c:v>0.94050303192043894</c:v>
                </c:pt>
                <c:pt idx="237">
                  <c:v>0.94600362177432429</c:v>
                </c:pt>
                <c:pt idx="238">
                  <c:v>0.95163540312784622</c:v>
                </c:pt>
                <c:pt idx="239">
                  <c:v>0.95815110471235998</c:v>
                </c:pt>
                <c:pt idx="240">
                  <c:v>0.966618293235043</c:v>
                </c:pt>
                <c:pt idx="241">
                  <c:v>0.97810434462425078</c:v>
                </c:pt>
                <c:pt idx="242">
                  <c:v>0.99145965233755562</c:v>
                </c:pt>
                <c:pt idx="243">
                  <c:v>1.0057468604721544</c:v>
                </c:pt>
                <c:pt idx="244">
                  <c:v>1.0191649758604848</c:v>
                </c:pt>
                <c:pt idx="245">
                  <c:v>1.0312699654250215</c:v>
                </c:pt>
                <c:pt idx="246">
                  <c:v>1.040438083702274</c:v>
                </c:pt>
                <c:pt idx="247">
                  <c:v>1.048488426774792</c:v>
                </c:pt>
                <c:pt idx="248">
                  <c:v>1.0577151192690559</c:v>
                </c:pt>
                <c:pt idx="249">
                  <c:v>1.0660558556322595</c:v>
                </c:pt>
                <c:pt idx="250">
                  <c:v>1.0730200844357098</c:v>
                </c:pt>
                <c:pt idx="251">
                  <c:v>1.0797315808140744</c:v>
                </c:pt>
                <c:pt idx="252">
                  <c:v>1.0849850955213527</c:v>
                </c:pt>
                <c:pt idx="253">
                  <c:v>1.0870067258893823</c:v>
                </c:pt>
                <c:pt idx="254">
                  <c:v>1.089586507685286</c:v>
                </c:pt>
                <c:pt idx="255">
                  <c:v>1.0927255037688282</c:v>
                </c:pt>
                <c:pt idx="256">
                  <c:v>1.0955254370463072</c:v>
                </c:pt>
                <c:pt idx="257">
                  <c:v>1.0989906885303069</c:v>
                </c:pt>
                <c:pt idx="258">
                  <c:v>1.1040151139312431</c:v>
                </c:pt>
                <c:pt idx="259">
                  <c:v>1.1088050831087275</c:v>
                </c:pt>
                <c:pt idx="260">
                  <c:v>1.1132811958665676</c:v>
                </c:pt>
                <c:pt idx="261">
                  <c:v>1.1172737524018164</c:v>
                </c:pt>
                <c:pt idx="262">
                  <c:v>1.1199691682753452</c:v>
                </c:pt>
                <c:pt idx="263">
                  <c:v>1.1217993422428725</c:v>
                </c:pt>
                <c:pt idx="264">
                  <c:v>1.1238557402630489</c:v>
                </c:pt>
                <c:pt idx="265">
                  <c:v>1.1258079689763394</c:v>
                </c:pt>
                <c:pt idx="266">
                  <c:v>1.1279683731119068</c:v>
                </c:pt>
                <c:pt idx="267">
                  <c:v>1.1303693483893569</c:v>
                </c:pt>
                <c:pt idx="268">
                  <c:v>1.1320590969113755</c:v>
                </c:pt>
                <c:pt idx="269">
                  <c:v>1.1333404087415584</c:v>
                </c:pt>
                <c:pt idx="270">
                  <c:v>1.1354380840963003</c:v>
                </c:pt>
                <c:pt idx="271">
                  <c:v>1.138645148236002</c:v>
                </c:pt>
                <c:pt idx="272">
                  <c:v>1.1432673380180465</c:v>
                </c:pt>
                <c:pt idx="273">
                  <c:v>1.1492443347345145</c:v>
                </c:pt>
                <c:pt idx="274">
                  <c:v>1.1565516691682189</c:v>
                </c:pt>
                <c:pt idx="275">
                  <c:v>1.1641153608525416</c:v>
                </c:pt>
                <c:pt idx="276">
                  <c:v>1.1710156059456887</c:v>
                </c:pt>
                <c:pt idx="277">
                  <c:v>1.1765391837018122</c:v>
                </c:pt>
                <c:pt idx="278">
                  <c:v>1.1809770829056898</c:v>
                </c:pt>
                <c:pt idx="279">
                  <c:v>1.1839661277459774</c:v>
                </c:pt>
                <c:pt idx="280">
                  <c:v>1.1863530890643645</c:v>
                </c:pt>
                <c:pt idx="281">
                  <c:v>1.1891685139200032</c:v>
                </c:pt>
                <c:pt idx="282">
                  <c:v>1.1925327022870995</c:v>
                </c:pt>
                <c:pt idx="283">
                  <c:v>1.1963955947316303</c:v>
                </c:pt>
                <c:pt idx="284">
                  <c:v>1.2005609674078377</c:v>
                </c:pt>
                <c:pt idx="285">
                  <c:v>1.2051947548415054</c:v>
                </c:pt>
                <c:pt idx="286">
                  <c:v>1.2099300218413158</c:v>
                </c:pt>
                <c:pt idx="287">
                  <c:v>1.2139470542670923</c:v>
                </c:pt>
                <c:pt idx="288">
                  <c:v>1.2175343388407798</c:v>
                </c:pt>
                <c:pt idx="289">
                  <c:v>1.2219036897590827</c:v>
                </c:pt>
                <c:pt idx="290">
                  <c:v>1.2261168110626577</c:v>
                </c:pt>
                <c:pt idx="291">
                  <c:v>1.2304239936484291</c:v>
                </c:pt>
                <c:pt idx="292">
                  <c:v>1.2354451160288669</c:v>
                </c:pt>
                <c:pt idx="293">
                  <c:v>1.2403664153242975</c:v>
                </c:pt>
                <c:pt idx="294">
                  <c:v>1.2450731970776241</c:v>
                </c:pt>
                <c:pt idx="295">
                  <c:v>1.249941827070316</c:v>
                </c:pt>
                <c:pt idx="296">
                  <c:v>1.2549683210259852</c:v>
                </c:pt>
                <c:pt idx="297">
                  <c:v>1.2613686225218448</c:v>
                </c:pt>
                <c:pt idx="298">
                  <c:v>1.2674538928599435</c:v>
                </c:pt>
                <c:pt idx="299">
                  <c:v>1.2738771368271622</c:v>
                </c:pt>
                <c:pt idx="300">
                  <c:v>1.2818107407176378</c:v>
                </c:pt>
                <c:pt idx="301">
                  <c:v>1.288880752173347</c:v>
                </c:pt>
                <c:pt idx="302">
                  <c:v>1.2960567267656211</c:v>
                </c:pt>
                <c:pt idx="303">
                  <c:v>1.3057417039049519</c:v>
                </c:pt>
                <c:pt idx="304">
                  <c:v>1.3150830047488362</c:v>
                </c:pt>
                <c:pt idx="305">
                  <c:v>1.3242157233714804</c:v>
                </c:pt>
                <c:pt idx="306">
                  <c:v>1.3356918672605429</c:v>
                </c:pt>
                <c:pt idx="307">
                  <c:v>1.3457209673754851</c:v>
                </c:pt>
                <c:pt idx="308">
                  <c:v>1.3533087523332816</c:v>
                </c:pt>
                <c:pt idx="309">
                  <c:v>1.3598632881091555</c:v>
                </c:pt>
                <c:pt idx="310">
                  <c:v>1.3641675176028969</c:v>
                </c:pt>
                <c:pt idx="311">
                  <c:v>1.3665393092305029</c:v>
                </c:pt>
                <c:pt idx="312">
                  <c:v>1.3684086913786007</c:v>
                </c:pt>
                <c:pt idx="313">
                  <c:v>1.3703319718638878</c:v>
                </c:pt>
                <c:pt idx="314">
                  <c:v>1.3726230227187806</c:v>
                </c:pt>
                <c:pt idx="315">
                  <c:v>1.3751750394283477</c:v>
                </c:pt>
                <c:pt idx="316">
                  <c:v>1.3779610033449532</c:v>
                </c:pt>
                <c:pt idx="317">
                  <c:v>1.3842065676205775</c:v>
                </c:pt>
                <c:pt idx="318">
                  <c:v>1.3966724238569006</c:v>
                </c:pt>
                <c:pt idx="319">
                  <c:v>1.41659524858356</c:v>
                </c:pt>
                <c:pt idx="320">
                  <c:v>1.4377949517759019</c:v>
                </c:pt>
                <c:pt idx="321">
                  <c:v>1.457789527900186</c:v>
                </c:pt>
                <c:pt idx="322">
                  <c:v>1.4738828980015697</c:v>
                </c:pt>
                <c:pt idx="323">
                  <c:v>1.4835019836117542</c:v>
                </c:pt>
                <c:pt idx="324">
                  <c:v>1.4852231187004208</c:v>
                </c:pt>
                <c:pt idx="325">
                  <c:v>1.4852499211463495</c:v>
                </c:pt>
                <c:pt idx="326">
                  <c:v>1.4852776497028481</c:v>
                </c:pt>
                <c:pt idx="327">
                  <c:v>1.4853173831068143</c:v>
                </c:pt>
                <c:pt idx="328">
                  <c:v>1.4854802958262439</c:v>
                </c:pt>
                <c:pt idx="329">
                  <c:v>1.4901057290115789</c:v>
                </c:pt>
                <c:pt idx="330">
                  <c:v>1.4996981479333569</c:v>
                </c:pt>
                <c:pt idx="331">
                  <c:v>1.509452715878419</c:v>
                </c:pt>
                <c:pt idx="332">
                  <c:v>1.5192252713321019</c:v>
                </c:pt>
                <c:pt idx="333">
                  <c:v>1.5288639687019179</c:v>
                </c:pt>
                <c:pt idx="334">
                  <c:v>1.5340086422073234</c:v>
                </c:pt>
                <c:pt idx="335">
                  <c:v>1.5342072037294325</c:v>
                </c:pt>
                <c:pt idx="336">
                  <c:v>1.534255719197001</c:v>
                </c:pt>
                <c:pt idx="337">
                  <c:v>1.534275346505847</c:v>
                </c:pt>
                <c:pt idx="338">
                  <c:v>1.5342754414570099</c:v>
                </c:pt>
                <c:pt idx="339">
                  <c:v>1.5342928139116783</c:v>
                </c:pt>
                <c:pt idx="340">
                  <c:v>1.534310007008012</c:v>
                </c:pt>
                <c:pt idx="341">
                  <c:v>1.5343201573304157</c:v>
                </c:pt>
                <c:pt idx="342">
                  <c:v>1.5343178354781835</c:v>
                </c:pt>
                <c:pt idx="343">
                  <c:v>1.5343264964370054</c:v>
                </c:pt>
                <c:pt idx="344">
                  <c:v>1.5343138395248856</c:v>
                </c:pt>
                <c:pt idx="345">
                  <c:v>1.5342969073011941</c:v>
                </c:pt>
                <c:pt idx="346">
                  <c:v>1.5342718285031232</c:v>
                </c:pt>
                <c:pt idx="347">
                  <c:v>1.5342417539125568</c:v>
                </c:pt>
                <c:pt idx="348">
                  <c:v>1.5342516731001685</c:v>
                </c:pt>
                <c:pt idx="349">
                  <c:v>1.5342726139516392</c:v>
                </c:pt>
                <c:pt idx="350">
                  <c:v>1.5342982830308109</c:v>
                </c:pt>
                <c:pt idx="351">
                  <c:v>1.5342957174415151</c:v>
                </c:pt>
                <c:pt idx="352">
                  <c:v>1.5343136182008721</c:v>
                </c:pt>
                <c:pt idx="353">
                  <c:v>1.5343086375583967</c:v>
                </c:pt>
                <c:pt idx="354">
                  <c:v>1.5342817039564112</c:v>
                </c:pt>
                <c:pt idx="355">
                  <c:v>1.5342688574002765</c:v>
                </c:pt>
                <c:pt idx="356">
                  <c:v>1.5342681493012662</c:v>
                </c:pt>
                <c:pt idx="357">
                  <c:v>1.5342772442051524</c:v>
                </c:pt>
                <c:pt idx="358">
                  <c:v>1.5342693870019919</c:v>
                </c:pt>
                <c:pt idx="359">
                  <c:v>1.5342909577751358</c:v>
                </c:pt>
                <c:pt idx="360">
                  <c:v>1.5342959989386971</c:v>
                </c:pt>
                <c:pt idx="361">
                  <c:v>1.5342996291454962</c:v>
                </c:pt>
                <c:pt idx="362">
                  <c:v>1.5343058595859522</c:v>
                </c:pt>
                <c:pt idx="363">
                  <c:v>1.5343137219722265</c:v>
                </c:pt>
                <c:pt idx="364">
                  <c:v>1.5343061078784863</c:v>
                </c:pt>
                <c:pt idx="365">
                  <c:v>1.5343125397504038</c:v>
                </c:pt>
                <c:pt idx="366">
                  <c:v>1.5343153566658048</c:v>
                </c:pt>
                <c:pt idx="367">
                  <c:v>1.5343221524758439</c:v>
                </c:pt>
                <c:pt idx="368">
                  <c:v>1.5343240077714362</c:v>
                </c:pt>
                <c:pt idx="369">
                  <c:v>1.5343284956356709</c:v>
                </c:pt>
                <c:pt idx="370">
                  <c:v>1.5343203675987407</c:v>
                </c:pt>
                <c:pt idx="371">
                  <c:v>1.5342983044151886</c:v>
                </c:pt>
                <c:pt idx="372">
                  <c:v>1.5343057585405344</c:v>
                </c:pt>
                <c:pt idx="373">
                  <c:v>1.5342938406939948</c:v>
                </c:pt>
                <c:pt idx="374">
                  <c:v>1.5342814328788237</c:v>
                </c:pt>
                <c:pt idx="375">
                  <c:v>1.5342674953441477</c:v>
                </c:pt>
                <c:pt idx="376">
                  <c:v>1.5342654858767428</c:v>
                </c:pt>
                <c:pt idx="377">
                  <c:v>1.5342425314232757</c:v>
                </c:pt>
                <c:pt idx="378">
                  <c:v>1.5342562000477384</c:v>
                </c:pt>
                <c:pt idx="379">
                  <c:v>1.5342850257773712</c:v>
                </c:pt>
                <c:pt idx="380">
                  <c:v>1.5342924460551166</c:v>
                </c:pt>
                <c:pt idx="381">
                  <c:v>1.534316698899046</c:v>
                </c:pt>
                <c:pt idx="382">
                  <c:v>1.5343270216897145</c:v>
                </c:pt>
                <c:pt idx="383">
                  <c:v>1.5342950055822366</c:v>
                </c:pt>
                <c:pt idx="384">
                  <c:v>1.5342766950968119</c:v>
                </c:pt>
                <c:pt idx="385">
                  <c:v>1.5342763144530138</c:v>
                </c:pt>
                <c:pt idx="386">
                  <c:v>1.5342886045581996</c:v>
                </c:pt>
                <c:pt idx="387">
                  <c:v>1.5342870258997601</c:v>
                </c:pt>
                <c:pt idx="388">
                  <c:v>1.5343181532581942</c:v>
                </c:pt>
                <c:pt idx="389">
                  <c:v>1.5343227672800521</c:v>
                </c:pt>
                <c:pt idx="390">
                  <c:v>1.5343330235005501</c:v>
                </c:pt>
                <c:pt idx="391">
                  <c:v>1.5343263915463672</c:v>
                </c:pt>
                <c:pt idx="392">
                  <c:v>1.5343356783948312</c:v>
                </c:pt>
                <c:pt idx="393">
                  <c:v>1.5343405407441597</c:v>
                </c:pt>
                <c:pt idx="394">
                  <c:v>1.5343624448994531</c:v>
                </c:pt>
              </c:numCache>
            </c:numRef>
          </c:xVal>
          <c:yVal>
            <c:numRef>
              <c:f>'Data dry bone'!$C$3:$C$397</c:f>
              <c:numCache>
                <c:formatCode>General</c:formatCode>
                <c:ptCount val="395"/>
                <c:pt idx="0">
                  <c:v>-1.9640288159566382E-3</c:v>
                </c:pt>
                <c:pt idx="1">
                  <c:v>-6.1509437317240762E-3</c:v>
                </c:pt>
                <c:pt idx="2">
                  <c:v>-3.9120121144146959E-3</c:v>
                </c:pt>
                <c:pt idx="3">
                  <c:v>-3.7460680308918971E-3</c:v>
                </c:pt>
                <c:pt idx="4">
                  <c:v>5.0724243890060096E-4</c:v>
                </c:pt>
                <c:pt idx="5">
                  <c:v>1.3926606767490426E-3</c:v>
                </c:pt>
                <c:pt idx="6">
                  <c:v>4.2514859932207393E-3</c:v>
                </c:pt>
                <c:pt idx="7">
                  <c:v>6.467789880485882E-3</c:v>
                </c:pt>
                <c:pt idx="8">
                  <c:v>6.4339898525685351E-3</c:v>
                </c:pt>
                <c:pt idx="9">
                  <c:v>1.0444272971870741E-2</c:v>
                </c:pt>
                <c:pt idx="10">
                  <c:v>1.0798687325782584E-2</c:v>
                </c:pt>
                <c:pt idx="11">
                  <c:v>1.0481050732205864E-2</c:v>
                </c:pt>
                <c:pt idx="12">
                  <c:v>1.0669033911279779E-2</c:v>
                </c:pt>
                <c:pt idx="13">
                  <c:v>1.245243819603226E-2</c:v>
                </c:pt>
                <c:pt idx="14">
                  <c:v>1.1283392253221823E-2</c:v>
                </c:pt>
                <c:pt idx="15">
                  <c:v>1.0605802086940855E-2</c:v>
                </c:pt>
                <c:pt idx="16">
                  <c:v>1.1044442476445484E-2</c:v>
                </c:pt>
                <c:pt idx="17">
                  <c:v>1.4550415109654696E-2</c:v>
                </c:pt>
                <c:pt idx="18">
                  <c:v>1.6789609537960073E-2</c:v>
                </c:pt>
                <c:pt idx="19">
                  <c:v>1.9103490566770416E-2</c:v>
                </c:pt>
                <c:pt idx="20">
                  <c:v>2.2641264571632139E-2</c:v>
                </c:pt>
                <c:pt idx="21">
                  <c:v>2.4076976334875978E-2</c:v>
                </c:pt>
                <c:pt idx="22">
                  <c:v>1.804792890072433E-2</c:v>
                </c:pt>
                <c:pt idx="23">
                  <c:v>1.8656232492243081E-2</c:v>
                </c:pt>
                <c:pt idx="24">
                  <c:v>1.9747736076393751E-2</c:v>
                </c:pt>
                <c:pt idx="25">
                  <c:v>2.0779248841943716E-2</c:v>
                </c:pt>
                <c:pt idx="26">
                  <c:v>2.1639358072929164E-2</c:v>
                </c:pt>
                <c:pt idx="27">
                  <c:v>2.307624476879885E-2</c:v>
                </c:pt>
                <c:pt idx="28">
                  <c:v>2.3313101477633769E-2</c:v>
                </c:pt>
                <c:pt idx="29">
                  <c:v>2.4012759893508633E-2</c:v>
                </c:pt>
                <c:pt idx="30">
                  <c:v>2.5767764034189945E-2</c:v>
                </c:pt>
                <c:pt idx="31">
                  <c:v>2.6084355468449439E-2</c:v>
                </c:pt>
                <c:pt idx="32">
                  <c:v>2.6130222605014828E-2</c:v>
                </c:pt>
                <c:pt idx="33">
                  <c:v>2.6524829028429668E-2</c:v>
                </c:pt>
                <c:pt idx="34">
                  <c:v>2.806431219226933E-2</c:v>
                </c:pt>
                <c:pt idx="35">
                  <c:v>2.8141211577486926E-2</c:v>
                </c:pt>
                <c:pt idx="36">
                  <c:v>2.8490757311191408E-2</c:v>
                </c:pt>
                <c:pt idx="37">
                  <c:v>2.9664013429131757E-2</c:v>
                </c:pt>
                <c:pt idx="38">
                  <c:v>3.0531466964724384E-2</c:v>
                </c:pt>
                <c:pt idx="39">
                  <c:v>3.0443307322276562E-2</c:v>
                </c:pt>
                <c:pt idx="40">
                  <c:v>2.9536075899058135E-2</c:v>
                </c:pt>
                <c:pt idx="41">
                  <c:v>2.4767272045354609E-2</c:v>
                </c:pt>
                <c:pt idx="42">
                  <c:v>1.7000543206203554E-2</c:v>
                </c:pt>
                <c:pt idx="43">
                  <c:v>1.21231398368329E-2</c:v>
                </c:pt>
                <c:pt idx="44">
                  <c:v>6.9164031094675719E-3</c:v>
                </c:pt>
                <c:pt idx="45">
                  <c:v>1.4921756322983405E-3</c:v>
                </c:pt>
                <c:pt idx="46">
                  <c:v>1.188824958106913E-3</c:v>
                </c:pt>
                <c:pt idx="47">
                  <c:v>9.8251567396968366E-4</c:v>
                </c:pt>
                <c:pt idx="48">
                  <c:v>-2.7677789683708655E-4</c:v>
                </c:pt>
                <c:pt idx="49">
                  <c:v>7.4368989441307915E-5</c:v>
                </c:pt>
                <c:pt idx="50">
                  <c:v>2.085493277232391E-3</c:v>
                </c:pt>
                <c:pt idx="51">
                  <c:v>-2.0288529265750964E-4</c:v>
                </c:pt>
                <c:pt idx="52">
                  <c:v>-1.8250874577623822E-3</c:v>
                </c:pt>
                <c:pt idx="53">
                  <c:v>-3.7669280268104485E-3</c:v>
                </c:pt>
                <c:pt idx="54">
                  <c:v>-5.0680232471606908E-3</c:v>
                </c:pt>
                <c:pt idx="55">
                  <c:v>-6.0003972338413553E-3</c:v>
                </c:pt>
                <c:pt idx="56">
                  <c:v>-6.2671544252111897E-3</c:v>
                </c:pt>
                <c:pt idx="57">
                  <c:v>-6.1453085865903756E-3</c:v>
                </c:pt>
                <c:pt idx="58">
                  <c:v>-5.285229842504879E-3</c:v>
                </c:pt>
                <c:pt idx="59">
                  <c:v>-1.8615085014284044E-3</c:v>
                </c:pt>
                <c:pt idx="60">
                  <c:v>7.8766998111861079E-4</c:v>
                </c:pt>
                <c:pt idx="61">
                  <c:v>1.0508658848713077E-3</c:v>
                </c:pt>
                <c:pt idx="62">
                  <c:v>1.7447115552372717E-3</c:v>
                </c:pt>
                <c:pt idx="63">
                  <c:v>1.6632839636444507E-3</c:v>
                </c:pt>
                <c:pt idx="64">
                  <c:v>7.9958082755889667E-4</c:v>
                </c:pt>
                <c:pt idx="65">
                  <c:v>4.7540871747288143E-4</c:v>
                </c:pt>
                <c:pt idx="66">
                  <c:v>6.1429339674390771E-4</c:v>
                </c:pt>
                <c:pt idx="67">
                  <c:v>1.0668389079759731E-3</c:v>
                </c:pt>
                <c:pt idx="68">
                  <c:v>1.7647693707453036E-3</c:v>
                </c:pt>
                <c:pt idx="69">
                  <c:v>2.3178140451287242E-3</c:v>
                </c:pt>
                <c:pt idx="70">
                  <c:v>2.5886658977138368E-3</c:v>
                </c:pt>
                <c:pt idx="71">
                  <c:v>3.3878250541128216E-3</c:v>
                </c:pt>
                <c:pt idx="72">
                  <c:v>3.5738274611611062E-3</c:v>
                </c:pt>
                <c:pt idx="73">
                  <c:v>3.8926085975625451E-3</c:v>
                </c:pt>
                <c:pt idx="74">
                  <c:v>3.6436956118086126E-3</c:v>
                </c:pt>
                <c:pt idx="75">
                  <c:v>3.742193180258555E-3</c:v>
                </c:pt>
                <c:pt idx="76">
                  <c:v>2.0051179874840713E-3</c:v>
                </c:pt>
                <c:pt idx="77">
                  <c:v>1.0139794815246332E-3</c:v>
                </c:pt>
                <c:pt idx="78">
                  <c:v>1.0996107398934406E-3</c:v>
                </c:pt>
                <c:pt idx="79">
                  <c:v>1.3316666927660327E-3</c:v>
                </c:pt>
                <c:pt idx="80">
                  <c:v>1.4999396046638347E-3</c:v>
                </c:pt>
                <c:pt idx="81">
                  <c:v>2.1262344872448186E-3</c:v>
                </c:pt>
                <c:pt idx="82">
                  <c:v>2.6254484703987094E-3</c:v>
                </c:pt>
                <c:pt idx="83">
                  <c:v>3.0813233158509426E-3</c:v>
                </c:pt>
                <c:pt idx="84">
                  <c:v>3.2153632742462569E-3</c:v>
                </c:pt>
                <c:pt idx="85">
                  <c:v>3.4628904988393623E-3</c:v>
                </c:pt>
                <c:pt idx="86">
                  <c:v>3.1803953478607046E-3</c:v>
                </c:pt>
                <c:pt idx="87">
                  <c:v>3.1429762754048088E-3</c:v>
                </c:pt>
                <c:pt idx="88">
                  <c:v>3.4888702967894127E-3</c:v>
                </c:pt>
                <c:pt idx="89">
                  <c:v>3.2415633503545477E-3</c:v>
                </c:pt>
                <c:pt idx="90">
                  <c:v>2.9780732449252983E-3</c:v>
                </c:pt>
                <c:pt idx="91">
                  <c:v>3.2524842251110161E-3</c:v>
                </c:pt>
                <c:pt idx="92">
                  <c:v>2.7485373990465858E-3</c:v>
                </c:pt>
                <c:pt idx="93">
                  <c:v>2.2348019961404481E-3</c:v>
                </c:pt>
                <c:pt idx="94">
                  <c:v>2.4175094178293271E-3</c:v>
                </c:pt>
                <c:pt idx="95">
                  <c:v>2.0909266998884353E-3</c:v>
                </c:pt>
                <c:pt idx="96">
                  <c:v>2.052256146484667E-3</c:v>
                </c:pt>
                <c:pt idx="97">
                  <c:v>1.7996963195688323E-3</c:v>
                </c:pt>
                <c:pt idx="98">
                  <c:v>1.5077683663183485E-3</c:v>
                </c:pt>
                <c:pt idx="99">
                  <c:v>1.3017466218972786E-3</c:v>
                </c:pt>
                <c:pt idx="100">
                  <c:v>1.0869031060521831E-3</c:v>
                </c:pt>
                <c:pt idx="101">
                  <c:v>8.9304825749826004E-4</c:v>
                </c:pt>
                <c:pt idx="102">
                  <c:v>8.9089795290689877E-4</c:v>
                </c:pt>
                <c:pt idx="103">
                  <c:v>8.8644540776987497E-4</c:v>
                </c:pt>
                <c:pt idx="104">
                  <c:v>-1.4365940266709467E-3</c:v>
                </c:pt>
                <c:pt idx="105">
                  <c:v>-3.0498321251545288E-3</c:v>
                </c:pt>
                <c:pt idx="106">
                  <c:v>-5.6418629657120807E-3</c:v>
                </c:pt>
                <c:pt idx="107">
                  <c:v>-9.4931486082535758E-3</c:v>
                </c:pt>
                <c:pt idx="108">
                  <c:v>-1.3997250616130035E-2</c:v>
                </c:pt>
                <c:pt idx="109">
                  <c:v>-1.4067268023424957E-2</c:v>
                </c:pt>
                <c:pt idx="110">
                  <c:v>-1.3442099062050079E-2</c:v>
                </c:pt>
                <c:pt idx="111">
                  <c:v>-1.3342365807675447E-2</c:v>
                </c:pt>
                <c:pt idx="112">
                  <c:v>-1.334795004801176E-2</c:v>
                </c:pt>
                <c:pt idx="113">
                  <c:v>-1.3348213520701757E-2</c:v>
                </c:pt>
                <c:pt idx="114">
                  <c:v>-1.3213171142921604E-2</c:v>
                </c:pt>
                <c:pt idx="115">
                  <c:v>-1.3218541360078346E-2</c:v>
                </c:pt>
                <c:pt idx="116">
                  <c:v>-1.3218544304571834E-2</c:v>
                </c:pt>
                <c:pt idx="117">
                  <c:v>-1.3205193218727443E-2</c:v>
                </c:pt>
                <c:pt idx="118">
                  <c:v>-1.3172803754748013E-2</c:v>
                </c:pt>
                <c:pt idx="119">
                  <c:v>-1.3168670718719192E-2</c:v>
                </c:pt>
                <c:pt idx="120">
                  <c:v>-1.3165238978539769E-2</c:v>
                </c:pt>
                <c:pt idx="121">
                  <c:v>-1.3171631846546232E-2</c:v>
                </c:pt>
                <c:pt idx="122">
                  <c:v>-1.3082161040499413E-2</c:v>
                </c:pt>
                <c:pt idx="123">
                  <c:v>-1.3072749940334505E-2</c:v>
                </c:pt>
                <c:pt idx="124">
                  <c:v>-1.3065386049494055E-2</c:v>
                </c:pt>
                <c:pt idx="125">
                  <c:v>-1.3049999683802521E-2</c:v>
                </c:pt>
                <c:pt idx="126">
                  <c:v>-1.3057439920966866E-2</c:v>
                </c:pt>
                <c:pt idx="127">
                  <c:v>-1.3054860917026382E-2</c:v>
                </c:pt>
                <c:pt idx="128">
                  <c:v>-1.3211609570087423E-2</c:v>
                </c:pt>
                <c:pt idx="129">
                  <c:v>-1.3325736267156111E-2</c:v>
                </c:pt>
                <c:pt idx="130">
                  <c:v>-1.3449786553098711E-2</c:v>
                </c:pt>
                <c:pt idx="131">
                  <c:v>-1.3609340860398948E-2</c:v>
                </c:pt>
                <c:pt idx="132">
                  <c:v>-1.3580913080623772E-2</c:v>
                </c:pt>
                <c:pt idx="133">
                  <c:v>-1.3680523913703281E-2</c:v>
                </c:pt>
                <c:pt idx="134">
                  <c:v>-1.3823424873196951E-2</c:v>
                </c:pt>
                <c:pt idx="135">
                  <c:v>-1.3798065077198961E-2</c:v>
                </c:pt>
                <c:pt idx="136">
                  <c:v>-1.3791932288202054E-2</c:v>
                </c:pt>
                <c:pt idx="137">
                  <c:v>-1.3612502474949042E-2</c:v>
                </c:pt>
                <c:pt idx="138">
                  <c:v>-1.3378543908356468E-2</c:v>
                </c:pt>
                <c:pt idx="139">
                  <c:v>-1.3274310467627169E-2</c:v>
                </c:pt>
                <c:pt idx="140">
                  <c:v>-1.3272956422104E-2</c:v>
                </c:pt>
                <c:pt idx="141">
                  <c:v>-1.3136192969979851E-2</c:v>
                </c:pt>
                <c:pt idx="142">
                  <c:v>-1.3103466788325508E-2</c:v>
                </c:pt>
                <c:pt idx="143">
                  <c:v>-1.3079090779861011E-2</c:v>
                </c:pt>
                <c:pt idx="144">
                  <c:v>-1.3084430839769044E-2</c:v>
                </c:pt>
                <c:pt idx="145">
                  <c:v>-1.2768399736435674E-2</c:v>
                </c:pt>
                <c:pt idx="146">
                  <c:v>-1.2757439166748916E-2</c:v>
                </c:pt>
                <c:pt idx="147">
                  <c:v>-1.273912529131809E-2</c:v>
                </c:pt>
                <c:pt idx="148">
                  <c:v>-1.2687252083517253E-2</c:v>
                </c:pt>
                <c:pt idx="149">
                  <c:v>-1.2668574791205992E-2</c:v>
                </c:pt>
                <c:pt idx="150">
                  <c:v>-1.2657710216343539E-2</c:v>
                </c:pt>
                <c:pt idx="151">
                  <c:v>-1.2641652780368282E-2</c:v>
                </c:pt>
                <c:pt idx="152">
                  <c:v>-1.2623311026052105E-2</c:v>
                </c:pt>
                <c:pt idx="153">
                  <c:v>-1.2619799260722602E-2</c:v>
                </c:pt>
                <c:pt idx="154">
                  <c:v>-1.2621122088151844E-2</c:v>
                </c:pt>
                <c:pt idx="155">
                  <c:v>-1.2655151731868899E-2</c:v>
                </c:pt>
                <c:pt idx="156">
                  <c:v>-1.2670137185925611E-2</c:v>
                </c:pt>
                <c:pt idx="157">
                  <c:v>-1.2341327032202276E-2</c:v>
                </c:pt>
                <c:pt idx="158">
                  <c:v>-1.2280042702053446E-2</c:v>
                </c:pt>
                <c:pt idx="159">
                  <c:v>-1.230393017932953E-2</c:v>
                </c:pt>
                <c:pt idx="160">
                  <c:v>-1.2362908003329164E-2</c:v>
                </c:pt>
                <c:pt idx="161">
                  <c:v>-1.236100325836232E-2</c:v>
                </c:pt>
                <c:pt idx="162">
                  <c:v>-1.2346624379597789E-2</c:v>
                </c:pt>
                <c:pt idx="163">
                  <c:v>-1.2343908059653623E-2</c:v>
                </c:pt>
                <c:pt idx="164">
                  <c:v>-1.2322447198141221E-2</c:v>
                </c:pt>
                <c:pt idx="165">
                  <c:v>-1.231952572434287E-2</c:v>
                </c:pt>
                <c:pt idx="166">
                  <c:v>-1.2259590228347004E-2</c:v>
                </c:pt>
                <c:pt idx="167">
                  <c:v>-1.2255281611382472E-2</c:v>
                </c:pt>
                <c:pt idx="168">
                  <c:v>-1.2268794768967263E-2</c:v>
                </c:pt>
                <c:pt idx="169">
                  <c:v>-1.2268045571300573E-2</c:v>
                </c:pt>
                <c:pt idx="170">
                  <c:v>-1.2284980959225811E-2</c:v>
                </c:pt>
                <c:pt idx="171">
                  <c:v>-1.2321009279020072E-2</c:v>
                </c:pt>
                <c:pt idx="172">
                  <c:v>-1.2330033587160876E-2</c:v>
                </c:pt>
                <c:pt idx="173">
                  <c:v>-1.2309099398793912E-2</c:v>
                </c:pt>
                <c:pt idx="174">
                  <c:v>-1.2274230405161074E-2</c:v>
                </c:pt>
                <c:pt idx="175">
                  <c:v>-1.2346114035674243E-2</c:v>
                </c:pt>
                <c:pt idx="176">
                  <c:v>-1.2327558179796054E-2</c:v>
                </c:pt>
                <c:pt idx="177">
                  <c:v>-1.2358131323571506E-2</c:v>
                </c:pt>
                <c:pt idx="178">
                  <c:v>-1.2344086321533563E-2</c:v>
                </c:pt>
                <c:pt idx="179">
                  <c:v>-1.2260928261418093E-2</c:v>
                </c:pt>
                <c:pt idx="180">
                  <c:v>-1.220402792380164E-2</c:v>
                </c:pt>
                <c:pt idx="181">
                  <c:v>-1.2063488916430921E-2</c:v>
                </c:pt>
                <c:pt idx="182">
                  <c:v>-1.1853483415235799E-2</c:v>
                </c:pt>
                <c:pt idx="183">
                  <c:v>-1.171581148800542E-2</c:v>
                </c:pt>
                <c:pt idx="184">
                  <c:v>-1.1699115328100175E-2</c:v>
                </c:pt>
                <c:pt idx="185">
                  <c:v>-1.1503289103340647E-2</c:v>
                </c:pt>
                <c:pt idx="186">
                  <c:v>-1.1507385696047236E-2</c:v>
                </c:pt>
                <c:pt idx="187">
                  <c:v>-1.1666331383254789E-2</c:v>
                </c:pt>
                <c:pt idx="188">
                  <c:v>-1.1705838173460123E-2</c:v>
                </c:pt>
                <c:pt idx="189">
                  <c:v>-1.1797313127585418E-2</c:v>
                </c:pt>
                <c:pt idx="190">
                  <c:v>-1.1848888771293458E-2</c:v>
                </c:pt>
                <c:pt idx="191">
                  <c:v>-1.1758399875383879E-2</c:v>
                </c:pt>
                <c:pt idx="192">
                  <c:v>-1.1713559647482058E-2</c:v>
                </c:pt>
                <c:pt idx="193">
                  <c:v>-1.149404669280563E-2</c:v>
                </c:pt>
                <c:pt idx="194">
                  <c:v>-1.1221622540225167E-2</c:v>
                </c:pt>
                <c:pt idx="195">
                  <c:v>-1.1462151878884871E-2</c:v>
                </c:pt>
                <c:pt idx="196">
                  <c:v>-1.1805967211860014E-2</c:v>
                </c:pt>
                <c:pt idx="197">
                  <c:v>-1.2128811854156643E-2</c:v>
                </c:pt>
                <c:pt idx="198">
                  <c:v>-1.2581324427967115E-2</c:v>
                </c:pt>
                <c:pt idx="199">
                  <c:v>-1.2676551363412039E-2</c:v>
                </c:pt>
                <c:pt idx="200">
                  <c:v>-1.2796524956049724E-2</c:v>
                </c:pt>
                <c:pt idx="201">
                  <c:v>-1.2738943594501536E-2</c:v>
                </c:pt>
                <c:pt idx="202">
                  <c:v>-1.2580240062026408E-2</c:v>
                </c:pt>
                <c:pt idx="203">
                  <c:v>-1.2321430114245536E-2</c:v>
                </c:pt>
                <c:pt idx="204">
                  <c:v>-1.2399955100753248E-2</c:v>
                </c:pt>
                <c:pt idx="205">
                  <c:v>-1.2316042979633663E-2</c:v>
                </c:pt>
                <c:pt idx="206">
                  <c:v>-1.2059730802526675E-2</c:v>
                </c:pt>
                <c:pt idx="207">
                  <c:v>-1.2434612451695066E-2</c:v>
                </c:pt>
                <c:pt idx="208">
                  <c:v>-1.2948603142408548E-2</c:v>
                </c:pt>
                <c:pt idx="209">
                  <c:v>-1.2245566507320503E-2</c:v>
                </c:pt>
                <c:pt idx="210">
                  <c:v>-1.1997770212354115E-2</c:v>
                </c:pt>
                <c:pt idx="211">
                  <c:v>-1.1742748311556365E-2</c:v>
                </c:pt>
                <c:pt idx="212">
                  <c:v>-1.1900728400609642E-2</c:v>
                </c:pt>
                <c:pt idx="213">
                  <c:v>-1.1691438241419425E-2</c:v>
                </c:pt>
                <c:pt idx="214">
                  <c:v>-1.2932604105836418E-2</c:v>
                </c:pt>
                <c:pt idx="215">
                  <c:v>-1.4668487928502724E-2</c:v>
                </c:pt>
                <c:pt idx="216">
                  <c:v>-1.6257816833524466E-2</c:v>
                </c:pt>
                <c:pt idx="217">
                  <c:v>-1.6836878371641103E-2</c:v>
                </c:pt>
                <c:pt idx="218">
                  <c:v>-1.7894337790189018E-2</c:v>
                </c:pt>
                <c:pt idx="219">
                  <c:v>-1.8295973569507674E-2</c:v>
                </c:pt>
                <c:pt idx="220">
                  <c:v>-1.822648213300743E-2</c:v>
                </c:pt>
                <c:pt idx="221">
                  <c:v>-1.8069591062116468E-2</c:v>
                </c:pt>
                <c:pt idx="222">
                  <c:v>-1.802395610946584E-2</c:v>
                </c:pt>
                <c:pt idx="223">
                  <c:v>-1.75302349432577E-2</c:v>
                </c:pt>
                <c:pt idx="224">
                  <c:v>-1.7249073579148864E-2</c:v>
                </c:pt>
                <c:pt idx="225">
                  <c:v>-1.713627078134692E-2</c:v>
                </c:pt>
                <c:pt idx="226">
                  <c:v>-1.6994655478474865E-2</c:v>
                </c:pt>
                <c:pt idx="227">
                  <c:v>-1.6722368973769119E-2</c:v>
                </c:pt>
                <c:pt idx="228">
                  <c:v>-1.6558659327136127E-2</c:v>
                </c:pt>
                <c:pt idx="229">
                  <c:v>-1.6688816251078434E-2</c:v>
                </c:pt>
                <c:pt idx="230">
                  <c:v>-1.6729970589754936E-2</c:v>
                </c:pt>
                <c:pt idx="231">
                  <c:v>-1.6707207039293476E-2</c:v>
                </c:pt>
                <c:pt idx="232">
                  <c:v>-1.6604057017956506E-2</c:v>
                </c:pt>
                <c:pt idx="233">
                  <c:v>-1.7298297101771616E-2</c:v>
                </c:pt>
                <c:pt idx="234">
                  <c:v>-1.8089202109596008E-2</c:v>
                </c:pt>
                <c:pt idx="235">
                  <c:v>-1.8218642697264354E-2</c:v>
                </c:pt>
                <c:pt idx="236">
                  <c:v>-1.9989158067151094E-2</c:v>
                </c:pt>
                <c:pt idx="237">
                  <c:v>-2.1566221517523569E-2</c:v>
                </c:pt>
                <c:pt idx="238">
                  <c:v>-2.3029074125727276E-2</c:v>
                </c:pt>
                <c:pt idx="239">
                  <c:v>-2.4065786665352258E-2</c:v>
                </c:pt>
                <c:pt idx="240">
                  <c:v>-2.5734182750249246E-2</c:v>
                </c:pt>
                <c:pt idx="241">
                  <c:v>-2.7130002144094285E-2</c:v>
                </c:pt>
                <c:pt idx="242">
                  <c:v>-2.9734714999227321E-2</c:v>
                </c:pt>
                <c:pt idx="243">
                  <c:v>-3.2302633619622559E-2</c:v>
                </c:pt>
                <c:pt idx="244">
                  <c:v>-3.6047666264867821E-2</c:v>
                </c:pt>
                <c:pt idx="245">
                  <c:v>-4.0501978615603854E-2</c:v>
                </c:pt>
                <c:pt idx="246">
                  <c:v>-4.6506531127629265E-2</c:v>
                </c:pt>
                <c:pt idx="247">
                  <c:v>-5.2977068494677614E-2</c:v>
                </c:pt>
                <c:pt idx="248">
                  <c:v>-5.9525622970241006E-2</c:v>
                </c:pt>
                <c:pt idx="249">
                  <c:v>-6.4731981659272311E-2</c:v>
                </c:pt>
                <c:pt idx="250">
                  <c:v>-6.8087245095439994E-2</c:v>
                </c:pt>
                <c:pt idx="251">
                  <c:v>-7.0669152131006302E-2</c:v>
                </c:pt>
                <c:pt idx="252">
                  <c:v>-7.169949179628074E-2</c:v>
                </c:pt>
                <c:pt idx="253">
                  <c:v>-7.1862928504034057E-2</c:v>
                </c:pt>
                <c:pt idx="254">
                  <c:v>-7.2314574922201461E-2</c:v>
                </c:pt>
                <c:pt idx="255">
                  <c:v>-7.26840713251969E-2</c:v>
                </c:pt>
                <c:pt idx="256">
                  <c:v>-7.2843714483783767E-2</c:v>
                </c:pt>
                <c:pt idx="257">
                  <c:v>-7.3205141707286481E-2</c:v>
                </c:pt>
                <c:pt idx="258">
                  <c:v>-7.2734350462937553E-2</c:v>
                </c:pt>
                <c:pt idx="259">
                  <c:v>-7.2478858009030922E-2</c:v>
                </c:pt>
                <c:pt idx="260">
                  <c:v>-7.2415979508718281E-2</c:v>
                </c:pt>
                <c:pt idx="261">
                  <c:v>-7.233536703691533E-2</c:v>
                </c:pt>
                <c:pt idx="262">
                  <c:v>-7.1769807362374455E-2</c:v>
                </c:pt>
                <c:pt idx="263">
                  <c:v>-7.1800744109818113E-2</c:v>
                </c:pt>
                <c:pt idx="264">
                  <c:v>-7.1853260278761058E-2</c:v>
                </c:pt>
                <c:pt idx="265">
                  <c:v>-7.2029598849294052E-2</c:v>
                </c:pt>
                <c:pt idx="266">
                  <c:v>-7.2049550117004132E-2</c:v>
                </c:pt>
                <c:pt idx="267">
                  <c:v>-7.2093613630891423E-2</c:v>
                </c:pt>
                <c:pt idx="268">
                  <c:v>-7.2061342705382919E-2</c:v>
                </c:pt>
                <c:pt idx="269">
                  <c:v>-7.1874939387538028E-2</c:v>
                </c:pt>
                <c:pt idx="270">
                  <c:v>-7.2031968465977037E-2</c:v>
                </c:pt>
                <c:pt idx="271">
                  <c:v>-7.3167539975653118E-2</c:v>
                </c:pt>
                <c:pt idx="272">
                  <c:v>-7.3510955348058904E-2</c:v>
                </c:pt>
                <c:pt idx="273">
                  <c:v>-7.4298253876413076E-2</c:v>
                </c:pt>
                <c:pt idx="274">
                  <c:v>-7.5047553154755212E-2</c:v>
                </c:pt>
                <c:pt idx="275">
                  <c:v>-7.574742342225721E-2</c:v>
                </c:pt>
                <c:pt idx="276">
                  <c:v>-7.6345604968743347E-2</c:v>
                </c:pt>
                <c:pt idx="277">
                  <c:v>-7.7015672106728633E-2</c:v>
                </c:pt>
                <c:pt idx="278">
                  <c:v>-7.6627238062694794E-2</c:v>
                </c:pt>
                <c:pt idx="279">
                  <c:v>-7.7077239643804599E-2</c:v>
                </c:pt>
                <c:pt idx="280">
                  <c:v>-7.7138045073657721E-2</c:v>
                </c:pt>
                <c:pt idx="281">
                  <c:v>-7.6141134770460001E-2</c:v>
                </c:pt>
                <c:pt idx="282">
                  <c:v>-7.6614390223348969E-2</c:v>
                </c:pt>
                <c:pt idx="283">
                  <c:v>-7.7399515405079958E-2</c:v>
                </c:pt>
                <c:pt idx="284">
                  <c:v>-7.7694991606608407E-2</c:v>
                </c:pt>
                <c:pt idx="285">
                  <c:v>-7.8245270697968078E-2</c:v>
                </c:pt>
                <c:pt idx="286">
                  <c:v>-7.8913035698636627E-2</c:v>
                </c:pt>
                <c:pt idx="287">
                  <c:v>-7.8837796846625313E-2</c:v>
                </c:pt>
                <c:pt idx="288">
                  <c:v>-7.8882354566282897E-2</c:v>
                </c:pt>
                <c:pt idx="289">
                  <c:v>-7.9075875272085608E-2</c:v>
                </c:pt>
                <c:pt idx="290">
                  <c:v>-7.9659888616098878E-2</c:v>
                </c:pt>
                <c:pt idx="291">
                  <c:v>-8.0124974319362316E-2</c:v>
                </c:pt>
                <c:pt idx="292">
                  <c:v>-8.0946960375518018E-2</c:v>
                </c:pt>
                <c:pt idx="293">
                  <c:v>-8.1547849747407336E-2</c:v>
                </c:pt>
                <c:pt idx="294">
                  <c:v>-8.1992088681399289E-2</c:v>
                </c:pt>
                <c:pt idx="295">
                  <c:v>-8.2028282120856805E-2</c:v>
                </c:pt>
                <c:pt idx="296">
                  <c:v>-8.2982374275867493E-2</c:v>
                </c:pt>
                <c:pt idx="297">
                  <c:v>-8.4365572111780626E-2</c:v>
                </c:pt>
                <c:pt idx="298">
                  <c:v>-8.620197230285985E-2</c:v>
                </c:pt>
                <c:pt idx="299">
                  <c:v>-8.8241142610429771E-2</c:v>
                </c:pt>
                <c:pt idx="300">
                  <c:v>-8.992468616834523E-2</c:v>
                </c:pt>
                <c:pt idx="301">
                  <c:v>-9.0835967910790918E-2</c:v>
                </c:pt>
                <c:pt idx="302">
                  <c:v>-9.1727843049678418E-2</c:v>
                </c:pt>
                <c:pt idx="303">
                  <c:v>-9.2509753400122449E-2</c:v>
                </c:pt>
                <c:pt idx="304">
                  <c:v>-9.2730773217369736E-2</c:v>
                </c:pt>
                <c:pt idx="305">
                  <c:v>-9.357609394680072E-2</c:v>
                </c:pt>
                <c:pt idx="306">
                  <c:v>-9.4695883310863829E-2</c:v>
                </c:pt>
                <c:pt idx="307">
                  <c:v>-9.5495522507455646E-2</c:v>
                </c:pt>
                <c:pt idx="308">
                  <c:v>-9.5861403181000268E-2</c:v>
                </c:pt>
                <c:pt idx="309">
                  <c:v>-9.6841318952624864E-2</c:v>
                </c:pt>
                <c:pt idx="310">
                  <c:v>-9.6830265438202223E-2</c:v>
                </c:pt>
                <c:pt idx="311">
                  <c:v>-9.6733392249683151E-2</c:v>
                </c:pt>
                <c:pt idx="312">
                  <c:v>-9.6070778076525462E-2</c:v>
                </c:pt>
                <c:pt idx="313">
                  <c:v>-9.6270864261161562E-2</c:v>
                </c:pt>
                <c:pt idx="314">
                  <c:v>-9.5726813598651414E-2</c:v>
                </c:pt>
                <c:pt idx="315">
                  <c:v>-9.5465929656449691E-2</c:v>
                </c:pt>
                <c:pt idx="316">
                  <c:v>-9.5362993675699351E-2</c:v>
                </c:pt>
                <c:pt idx="317">
                  <c:v>-9.5364631492322494E-2</c:v>
                </c:pt>
                <c:pt idx="318">
                  <c:v>-9.5257248503289579E-2</c:v>
                </c:pt>
                <c:pt idx="319">
                  <c:v>-9.5855749687576638E-2</c:v>
                </c:pt>
                <c:pt idx="320">
                  <c:v>-9.7003828915716975E-2</c:v>
                </c:pt>
                <c:pt idx="321">
                  <c:v>-9.8520791972360466E-2</c:v>
                </c:pt>
                <c:pt idx="322">
                  <c:v>-0.10130046402954948</c:v>
                </c:pt>
                <c:pt idx="323">
                  <c:v>-0.10392163908850292</c:v>
                </c:pt>
                <c:pt idx="324">
                  <c:v>-0.10422783604605834</c:v>
                </c:pt>
                <c:pt idx="325">
                  <c:v>-0.10155162814349576</c:v>
                </c:pt>
                <c:pt idx="326">
                  <c:v>-0.10153760281167572</c:v>
                </c:pt>
                <c:pt idx="327">
                  <c:v>-9.9942127509651521E-2</c:v>
                </c:pt>
                <c:pt idx="328">
                  <c:v>-0.10077761071928025</c:v>
                </c:pt>
                <c:pt idx="329">
                  <c:v>-0.1006976030486927</c:v>
                </c:pt>
                <c:pt idx="330">
                  <c:v>-0.1004397894451204</c:v>
                </c:pt>
                <c:pt idx="331">
                  <c:v>-0.10065693516271576</c:v>
                </c:pt>
                <c:pt idx="332">
                  <c:v>-0.10092800508785675</c:v>
                </c:pt>
                <c:pt idx="333">
                  <c:v>-0.10126868189900667</c:v>
                </c:pt>
                <c:pt idx="334">
                  <c:v>-0.10125137522318321</c:v>
                </c:pt>
                <c:pt idx="335">
                  <c:v>-0.10132471502792104</c:v>
                </c:pt>
                <c:pt idx="336">
                  <c:v>-0.10146296795280368</c:v>
                </c:pt>
                <c:pt idx="337">
                  <c:v>-0.1018182341146993</c:v>
                </c:pt>
                <c:pt idx="338">
                  <c:v>-0.10141541793403855</c:v>
                </c:pt>
                <c:pt idx="339">
                  <c:v>-9.9910097600602224E-2</c:v>
                </c:pt>
                <c:pt idx="340">
                  <c:v>-9.9911229002607252E-2</c:v>
                </c:pt>
                <c:pt idx="341">
                  <c:v>-0.10028993310279537</c:v>
                </c:pt>
                <c:pt idx="342">
                  <c:v>-9.8469951139043013E-2</c:v>
                </c:pt>
                <c:pt idx="343">
                  <c:v>-9.8203493079588991E-2</c:v>
                </c:pt>
                <c:pt idx="344">
                  <c:v>-9.7716323847735334E-2</c:v>
                </c:pt>
                <c:pt idx="345">
                  <c:v>-9.7720955927841954E-2</c:v>
                </c:pt>
                <c:pt idx="346">
                  <c:v>-9.8704416733707834E-2</c:v>
                </c:pt>
                <c:pt idx="347">
                  <c:v>-0.10198223108278284</c:v>
                </c:pt>
                <c:pt idx="348">
                  <c:v>-0.10135178765549674</c:v>
                </c:pt>
                <c:pt idx="349">
                  <c:v>-0.10093033409293012</c:v>
                </c:pt>
                <c:pt idx="350">
                  <c:v>-0.10106970742095055</c:v>
                </c:pt>
                <c:pt idx="351">
                  <c:v>-0.10069877445091513</c:v>
                </c:pt>
                <c:pt idx="352">
                  <c:v>-9.9489801669152764E-2</c:v>
                </c:pt>
                <c:pt idx="353">
                  <c:v>-9.9082250443799286E-2</c:v>
                </c:pt>
                <c:pt idx="354">
                  <c:v>-0.1000680717992653</c:v>
                </c:pt>
                <c:pt idx="355">
                  <c:v>-0.10012163562822683</c:v>
                </c:pt>
                <c:pt idx="356">
                  <c:v>-9.8809896072581838E-2</c:v>
                </c:pt>
                <c:pt idx="357">
                  <c:v>-9.8862602254679618E-2</c:v>
                </c:pt>
                <c:pt idx="358">
                  <c:v>-0.10027887693347431</c:v>
                </c:pt>
                <c:pt idx="359">
                  <c:v>-9.8699162645039973E-2</c:v>
                </c:pt>
                <c:pt idx="360">
                  <c:v>-9.7298604879118927E-2</c:v>
                </c:pt>
                <c:pt idx="361">
                  <c:v>-9.6647037842538683E-2</c:v>
                </c:pt>
                <c:pt idx="362">
                  <c:v>-9.6234611928073838E-2</c:v>
                </c:pt>
                <c:pt idx="363">
                  <c:v>-9.6317028160213175E-2</c:v>
                </c:pt>
                <c:pt idx="364">
                  <c:v>-9.6324468054703211E-2</c:v>
                </c:pt>
                <c:pt idx="365">
                  <c:v>-9.6484638831516853E-2</c:v>
                </c:pt>
                <c:pt idx="366">
                  <c:v>-9.845632165723954E-2</c:v>
                </c:pt>
                <c:pt idx="367">
                  <c:v>-9.8370012277920638E-2</c:v>
                </c:pt>
                <c:pt idx="368">
                  <c:v>-9.4048641354275417E-2</c:v>
                </c:pt>
                <c:pt idx="369">
                  <c:v>-9.1874156205305854E-2</c:v>
                </c:pt>
                <c:pt idx="370">
                  <c:v>-9.1639412954683502E-2</c:v>
                </c:pt>
                <c:pt idx="371">
                  <c:v>-9.1103522483444069E-2</c:v>
                </c:pt>
                <c:pt idx="372">
                  <c:v>-9.2897596225141224E-2</c:v>
                </c:pt>
                <c:pt idx="373">
                  <c:v>-9.9325509599571607E-2</c:v>
                </c:pt>
                <c:pt idx="374">
                  <c:v>-9.8670292356853734E-2</c:v>
                </c:pt>
                <c:pt idx="375">
                  <c:v>-9.7506728597882966E-2</c:v>
                </c:pt>
                <c:pt idx="376">
                  <c:v>-9.7304757291127558E-2</c:v>
                </c:pt>
                <c:pt idx="377">
                  <c:v>-9.5422367400473523E-2</c:v>
                </c:pt>
                <c:pt idx="378">
                  <c:v>-9.4856569145866446E-2</c:v>
                </c:pt>
                <c:pt idx="379">
                  <c:v>-9.4854414065709797E-2</c:v>
                </c:pt>
                <c:pt idx="380">
                  <c:v>-9.7048202695452959E-2</c:v>
                </c:pt>
                <c:pt idx="381">
                  <c:v>-9.8381143489028058E-2</c:v>
                </c:pt>
                <c:pt idx="382">
                  <c:v>-9.86170168846673E-2</c:v>
                </c:pt>
                <c:pt idx="383">
                  <c:v>-9.8381755684027766E-2</c:v>
                </c:pt>
                <c:pt idx="384">
                  <c:v>-9.8731102098948101E-2</c:v>
                </c:pt>
                <c:pt idx="385">
                  <c:v>-9.3807550922673288E-2</c:v>
                </c:pt>
                <c:pt idx="386">
                  <c:v>-9.4091602597363003E-2</c:v>
                </c:pt>
                <c:pt idx="387">
                  <c:v>-9.3125112697376652E-2</c:v>
                </c:pt>
                <c:pt idx="388">
                  <c:v>-9.1027958818719834E-2</c:v>
                </c:pt>
                <c:pt idx="389">
                  <c:v>-9.0963436404184361E-2</c:v>
                </c:pt>
                <c:pt idx="390">
                  <c:v>-9.0868573877861042E-2</c:v>
                </c:pt>
                <c:pt idx="391">
                  <c:v>-9.3974843380473821E-2</c:v>
                </c:pt>
                <c:pt idx="392">
                  <c:v>-9.21625004002566E-2</c:v>
                </c:pt>
                <c:pt idx="393">
                  <c:v>-9.3973650058306962E-2</c:v>
                </c:pt>
                <c:pt idx="394">
                  <c:v>-9.6381237685130974E-2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D0E-48D1-A4F1-389BABF6E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739840"/>
        <c:axId val="162740416"/>
      </c:scatterChart>
      <c:valAx>
        <c:axId val="16273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740416"/>
        <c:crosses val="autoZero"/>
        <c:crossBetween val="midCat"/>
      </c:valAx>
      <c:valAx>
        <c:axId val="162740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7398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bones'!$X$4:$X$398</c:f>
              <c:numCache>
                <c:formatCode>0.00E+00</c:formatCode>
                <c:ptCount val="395"/>
                <c:pt idx="0">
                  <c:v>3.7856399999999999E-5</c:v>
                </c:pt>
                <c:pt idx="1">
                  <c:v>2.9753100000000001E-5</c:v>
                </c:pt>
                <c:pt idx="2">
                  <c:v>3.4469399999999999E-5</c:v>
                </c:pt>
                <c:pt idx="3">
                  <c:v>4.8159199999999998E-5</c:v>
                </c:pt>
                <c:pt idx="4">
                  <c:v>9.61795E-6</c:v>
                </c:pt>
                <c:pt idx="5">
                  <c:v>-2.6948899999999999E-5</c:v>
                </c:pt>
                <c:pt idx="6">
                  <c:v>8.5387599999999992E-6</c:v>
                </c:pt>
                <c:pt idx="7" formatCode="General">
                  <c:v>1.2841799999999999E-4</c:v>
                </c:pt>
                <c:pt idx="8" formatCode="General">
                  <c:v>3.5133099999999997E-4</c:v>
                </c:pt>
                <c:pt idx="9" formatCode="General">
                  <c:v>7.3107100000000002E-4</c:v>
                </c:pt>
                <c:pt idx="10" formatCode="General">
                  <c:v>1.6409650000000001E-3</c:v>
                </c:pt>
                <c:pt idx="11" formatCode="General">
                  <c:v>3.0499070000000001E-3</c:v>
                </c:pt>
                <c:pt idx="12" formatCode="General">
                  <c:v>4.7309939999999997E-3</c:v>
                </c:pt>
                <c:pt idx="13" formatCode="General">
                  <c:v>6.7390920000000003E-3</c:v>
                </c:pt>
                <c:pt idx="14" formatCode="General">
                  <c:v>8.9576440000000007E-3</c:v>
                </c:pt>
                <c:pt idx="15" formatCode="General">
                  <c:v>1.0937716E-2</c:v>
                </c:pt>
                <c:pt idx="16" formatCode="General">
                  <c:v>1.2836904E-2</c:v>
                </c:pt>
                <c:pt idx="17" formatCode="General">
                  <c:v>1.4927977E-2</c:v>
                </c:pt>
                <c:pt idx="18" formatCode="General">
                  <c:v>1.7192123E-2</c:v>
                </c:pt>
                <c:pt idx="19" formatCode="General">
                  <c:v>2.0004516E-2</c:v>
                </c:pt>
                <c:pt idx="20" formatCode="General">
                  <c:v>2.2806466000000001E-2</c:v>
                </c:pt>
                <c:pt idx="21" formatCode="General">
                  <c:v>2.5646543000000001E-2</c:v>
                </c:pt>
                <c:pt idx="22" formatCode="General">
                  <c:v>2.8344378E-2</c:v>
                </c:pt>
                <c:pt idx="23" formatCode="General">
                  <c:v>3.2599105000000003E-2</c:v>
                </c:pt>
                <c:pt idx="24" formatCode="General">
                  <c:v>3.8595415000000001E-2</c:v>
                </c:pt>
                <c:pt idx="25" formatCode="General">
                  <c:v>4.7359340999999999E-2</c:v>
                </c:pt>
                <c:pt idx="26" formatCode="General">
                  <c:v>5.7118954999999999E-2</c:v>
                </c:pt>
                <c:pt idx="27" formatCode="General">
                  <c:v>6.8013795000000002E-2</c:v>
                </c:pt>
                <c:pt idx="28" formatCode="General">
                  <c:v>7.9375720999999996E-2</c:v>
                </c:pt>
                <c:pt idx="29" formatCode="General">
                  <c:v>8.9530686999999998E-2</c:v>
                </c:pt>
                <c:pt idx="30" formatCode="General">
                  <c:v>9.6948483000000002E-2</c:v>
                </c:pt>
                <c:pt idx="31" formatCode="General">
                  <c:v>0.103351742</c:v>
                </c:pt>
                <c:pt idx="32" formatCode="General">
                  <c:v>0.10931961699999999</c:v>
                </c:pt>
                <c:pt idx="33" formatCode="General">
                  <c:v>0.11413962599999999</c:v>
                </c:pt>
                <c:pt idx="34" formatCode="General">
                  <c:v>0.118732302</c:v>
                </c:pt>
                <c:pt idx="35" formatCode="General">
                  <c:v>0.123575877</c:v>
                </c:pt>
                <c:pt idx="36" formatCode="General">
                  <c:v>0.12888540300000001</c:v>
                </c:pt>
                <c:pt idx="37" formatCode="General">
                  <c:v>0.13368453899999999</c:v>
                </c:pt>
                <c:pt idx="38" formatCode="General">
                  <c:v>0.13816368000000001</c:v>
                </c:pt>
                <c:pt idx="39" formatCode="General">
                  <c:v>0.14344948199999999</c:v>
                </c:pt>
                <c:pt idx="40" formatCode="General">
                  <c:v>0.14884460999999999</c:v>
                </c:pt>
                <c:pt idx="41" formatCode="General">
                  <c:v>0.153550612</c:v>
                </c:pt>
                <c:pt idx="42" formatCode="General">
                  <c:v>0.15821529300000001</c:v>
                </c:pt>
                <c:pt idx="43" formatCode="General">
                  <c:v>0.16231520299999999</c:v>
                </c:pt>
                <c:pt idx="44" formatCode="General">
                  <c:v>0.165285288</c:v>
                </c:pt>
                <c:pt idx="45" formatCode="General">
                  <c:v>0.16869674700000001</c:v>
                </c:pt>
                <c:pt idx="46" formatCode="General">
                  <c:v>0.17310446400000001</c:v>
                </c:pt>
                <c:pt idx="47" formatCode="General">
                  <c:v>0.17785040899999999</c:v>
                </c:pt>
                <c:pt idx="48" formatCode="General">
                  <c:v>0.183694577</c:v>
                </c:pt>
                <c:pt idx="49" formatCode="General">
                  <c:v>0.18973842099999999</c:v>
                </c:pt>
                <c:pt idx="50" formatCode="General">
                  <c:v>0.19500251399999999</c:v>
                </c:pt>
                <c:pt idx="51" formatCode="General">
                  <c:v>0.199322953</c:v>
                </c:pt>
                <c:pt idx="52" formatCode="General">
                  <c:v>0.20356992199999999</c:v>
                </c:pt>
                <c:pt idx="53" formatCode="General">
                  <c:v>0.20734456600000001</c:v>
                </c:pt>
                <c:pt idx="54" formatCode="General">
                  <c:v>0.21132864200000001</c:v>
                </c:pt>
                <c:pt idx="55" formatCode="General">
                  <c:v>0.21631929</c:v>
                </c:pt>
                <c:pt idx="56" formatCode="General">
                  <c:v>0.222147439</c:v>
                </c:pt>
                <c:pt idx="57" formatCode="General">
                  <c:v>0.22812142599999999</c:v>
                </c:pt>
                <c:pt idx="58" formatCode="General">
                  <c:v>0.23339485099999999</c:v>
                </c:pt>
                <c:pt idx="59" formatCode="General">
                  <c:v>0.23776966599999999</c:v>
                </c:pt>
                <c:pt idx="60" formatCode="General">
                  <c:v>0.24148081099999999</c:v>
                </c:pt>
                <c:pt idx="61" formatCode="General">
                  <c:v>0.24456633999999999</c:v>
                </c:pt>
                <c:pt idx="62" formatCode="General">
                  <c:v>0.247038593</c:v>
                </c:pt>
                <c:pt idx="63" formatCode="General">
                  <c:v>0.249719413</c:v>
                </c:pt>
                <c:pt idx="64" formatCode="General">
                  <c:v>0.25291114999999997</c:v>
                </c:pt>
                <c:pt idx="65" formatCode="General">
                  <c:v>0.25625720600000002</c:v>
                </c:pt>
                <c:pt idx="66" formatCode="General">
                  <c:v>0.25989303000000002</c:v>
                </c:pt>
                <c:pt idx="67" formatCode="General">
                  <c:v>0.26433078900000001</c:v>
                </c:pt>
                <c:pt idx="68" formatCode="General">
                  <c:v>0.26935378599999998</c:v>
                </c:pt>
                <c:pt idx="69" formatCode="General">
                  <c:v>0.27513642999999999</c:v>
                </c:pt>
                <c:pt idx="70" formatCode="General">
                  <c:v>0.28053333600000002</c:v>
                </c:pt>
                <c:pt idx="71" formatCode="General">
                  <c:v>0.28534960199999998</c:v>
                </c:pt>
                <c:pt idx="72" formatCode="General">
                  <c:v>0.29023846599999997</c:v>
                </c:pt>
                <c:pt idx="73" formatCode="General">
                  <c:v>0.295511617</c:v>
                </c:pt>
                <c:pt idx="74" formatCode="General">
                  <c:v>0.29997549699999998</c:v>
                </c:pt>
                <c:pt idx="75" formatCode="General">
                  <c:v>0.30454658299999998</c:v>
                </c:pt>
                <c:pt idx="76" formatCode="General">
                  <c:v>0.30970820900000001</c:v>
                </c:pt>
                <c:pt idx="77" formatCode="General">
                  <c:v>0.31459512699999997</c:v>
                </c:pt>
                <c:pt idx="78" formatCode="General">
                  <c:v>0.318058216</c:v>
                </c:pt>
                <c:pt idx="79" formatCode="General">
                  <c:v>0.32098512699999998</c:v>
                </c:pt>
                <c:pt idx="80" formatCode="General">
                  <c:v>0.32347410799999998</c:v>
                </c:pt>
                <c:pt idx="81" formatCode="General">
                  <c:v>0.32535961000000002</c:v>
                </c:pt>
                <c:pt idx="82" formatCode="General">
                  <c:v>0.32676087300000001</c:v>
                </c:pt>
                <c:pt idx="83" formatCode="General">
                  <c:v>0.32820538199999999</c:v>
                </c:pt>
                <c:pt idx="84" formatCode="General">
                  <c:v>0.330094889</c:v>
                </c:pt>
                <c:pt idx="85" formatCode="General">
                  <c:v>0.33268491700000002</c:v>
                </c:pt>
                <c:pt idx="86" formatCode="General">
                  <c:v>0.33603798299999998</c:v>
                </c:pt>
                <c:pt idx="87" formatCode="General">
                  <c:v>0.33987561999999999</c:v>
                </c:pt>
                <c:pt idx="88" formatCode="General">
                  <c:v>0.34363137399999999</c:v>
                </c:pt>
                <c:pt idx="89" formatCode="General">
                  <c:v>0.347073191</c:v>
                </c:pt>
                <c:pt idx="90" formatCode="General">
                  <c:v>0.35019857300000001</c:v>
                </c:pt>
                <c:pt idx="91" formatCode="General">
                  <c:v>0.35312437899999999</c:v>
                </c:pt>
                <c:pt idx="92" formatCode="General">
                  <c:v>0.35551749500000002</c:v>
                </c:pt>
                <c:pt idx="93" formatCode="General">
                  <c:v>0.35795797499999998</c:v>
                </c:pt>
                <c:pt idx="94" formatCode="General">
                  <c:v>0.361020703</c:v>
                </c:pt>
                <c:pt idx="95" formatCode="General">
                  <c:v>0.36469774100000002</c:v>
                </c:pt>
                <c:pt idx="96" formatCode="General">
                  <c:v>0.36878223100000002</c:v>
                </c:pt>
                <c:pt idx="97" formatCode="General">
                  <c:v>0.37299256800000002</c:v>
                </c:pt>
                <c:pt idx="98" formatCode="General">
                  <c:v>0.37710565899999998</c:v>
                </c:pt>
                <c:pt idx="99" formatCode="General">
                  <c:v>0.38040182900000002</c:v>
                </c:pt>
                <c:pt idx="100" formatCode="General">
                  <c:v>0.38271197600000001</c:v>
                </c:pt>
                <c:pt idx="101" formatCode="General">
                  <c:v>0.38411305800000001</c:v>
                </c:pt>
                <c:pt idx="102" formatCode="General">
                  <c:v>0.38634881799999998</c:v>
                </c:pt>
                <c:pt idx="103" formatCode="General">
                  <c:v>0.39150892300000001</c:v>
                </c:pt>
                <c:pt idx="104" formatCode="General">
                  <c:v>0.39773202200000002</c:v>
                </c:pt>
                <c:pt idx="105" formatCode="General">
                  <c:v>0.40395324999999999</c:v>
                </c:pt>
                <c:pt idx="106" formatCode="General">
                  <c:v>0.41088124300000001</c:v>
                </c:pt>
                <c:pt idx="107" formatCode="General">
                  <c:v>0.41693752699999997</c:v>
                </c:pt>
                <c:pt idx="108" formatCode="General">
                  <c:v>0.420684277</c:v>
                </c:pt>
                <c:pt idx="109" formatCode="General">
                  <c:v>0.424372851</c:v>
                </c:pt>
                <c:pt idx="110" formatCode="General">
                  <c:v>0.428842905</c:v>
                </c:pt>
                <c:pt idx="111" formatCode="General">
                  <c:v>0.43398814099999999</c:v>
                </c:pt>
                <c:pt idx="112" formatCode="General">
                  <c:v>0.43994599499999998</c:v>
                </c:pt>
                <c:pt idx="113" formatCode="General">
                  <c:v>0.44602572299999999</c:v>
                </c:pt>
                <c:pt idx="114" formatCode="General">
                  <c:v>0.45225859200000001</c:v>
                </c:pt>
                <c:pt idx="115" formatCode="General">
                  <c:v>0.45800769600000002</c:v>
                </c:pt>
                <c:pt idx="116" formatCode="General">
                  <c:v>0.46255975500000002</c:v>
                </c:pt>
                <c:pt idx="117" formatCode="General">
                  <c:v>0.46617678800000001</c:v>
                </c:pt>
                <c:pt idx="118" formatCode="General">
                  <c:v>0.46928871900000002</c:v>
                </c:pt>
                <c:pt idx="119" formatCode="General">
                  <c:v>0.47121990600000002</c:v>
                </c:pt>
                <c:pt idx="120" formatCode="General">
                  <c:v>0.47284165500000003</c:v>
                </c:pt>
                <c:pt idx="121" formatCode="General">
                  <c:v>0.47426894600000002</c:v>
                </c:pt>
                <c:pt idx="122" formatCode="General">
                  <c:v>0.47593762099999998</c:v>
                </c:pt>
                <c:pt idx="123" formatCode="General">
                  <c:v>0.478358318</c:v>
                </c:pt>
                <c:pt idx="124" formatCode="General">
                  <c:v>0.48131915199999997</c:v>
                </c:pt>
                <c:pt idx="125" formatCode="General">
                  <c:v>0.484533149</c:v>
                </c:pt>
                <c:pt idx="126" formatCode="General">
                  <c:v>0.488063003</c:v>
                </c:pt>
                <c:pt idx="127" formatCode="General">
                  <c:v>0.49145986800000002</c:v>
                </c:pt>
                <c:pt idx="128" formatCode="General">
                  <c:v>0.49396024700000002</c:v>
                </c:pt>
                <c:pt idx="129" formatCode="General">
                  <c:v>0.495965612</c:v>
                </c:pt>
                <c:pt idx="130" formatCode="General">
                  <c:v>0.497865954</c:v>
                </c:pt>
                <c:pt idx="131" formatCode="General">
                  <c:v>0.49986454200000002</c:v>
                </c:pt>
                <c:pt idx="132" formatCode="General">
                  <c:v>0.50195555800000002</c:v>
                </c:pt>
                <c:pt idx="133" formatCode="General">
                  <c:v>0.50453141599999995</c:v>
                </c:pt>
                <c:pt idx="134" formatCode="General">
                  <c:v>0.50737182700000005</c:v>
                </c:pt>
                <c:pt idx="135" formatCode="General">
                  <c:v>0.51081650099999998</c:v>
                </c:pt>
                <c:pt idx="136" formatCode="General">
                  <c:v>0.51444022300000003</c:v>
                </c:pt>
                <c:pt idx="137" formatCode="General">
                  <c:v>0.51781769099999997</c:v>
                </c:pt>
                <c:pt idx="138" formatCode="General">
                  <c:v>0.52074236399999996</c:v>
                </c:pt>
                <c:pt idx="139" formatCode="General">
                  <c:v>0.52358872300000003</c:v>
                </c:pt>
                <c:pt idx="140" formatCode="General">
                  <c:v>0.52612792600000002</c:v>
                </c:pt>
                <c:pt idx="141" formatCode="General">
                  <c:v>0.52828202800000001</c:v>
                </c:pt>
                <c:pt idx="142" formatCode="General">
                  <c:v>0.53038455500000004</c:v>
                </c:pt>
                <c:pt idx="143" formatCode="General">
                  <c:v>0.53266633699999999</c:v>
                </c:pt>
                <c:pt idx="144" formatCode="General">
                  <c:v>0.53537319900000002</c:v>
                </c:pt>
                <c:pt idx="145" formatCode="General">
                  <c:v>0.53797470700000005</c:v>
                </c:pt>
                <c:pt idx="146" formatCode="General">
                  <c:v>0.54011723499999997</c:v>
                </c:pt>
                <c:pt idx="147" formatCode="General">
                  <c:v>0.54217437599999996</c:v>
                </c:pt>
                <c:pt idx="148" formatCode="General">
                  <c:v>0.54373208399999995</c:v>
                </c:pt>
                <c:pt idx="149" formatCode="General">
                  <c:v>0.54457068799999997</c:v>
                </c:pt>
                <c:pt idx="150" formatCode="General">
                  <c:v>0.54505745900000002</c:v>
                </c:pt>
                <c:pt idx="151" formatCode="General">
                  <c:v>0.54562781999999999</c:v>
                </c:pt>
                <c:pt idx="152" formatCode="General">
                  <c:v>0.54605786999999995</c:v>
                </c:pt>
                <c:pt idx="153" formatCode="General">
                  <c:v>0.54675702999999998</c:v>
                </c:pt>
                <c:pt idx="154" formatCode="General">
                  <c:v>0.54806805599999997</c:v>
                </c:pt>
                <c:pt idx="155" formatCode="General">
                  <c:v>0.55015698400000002</c:v>
                </c:pt>
                <c:pt idx="156" formatCode="General">
                  <c:v>0.55265801000000003</c:v>
                </c:pt>
                <c:pt idx="157" formatCode="General">
                  <c:v>0.55553333699999996</c:v>
                </c:pt>
                <c:pt idx="158" formatCode="General">
                  <c:v>0.55846892000000004</c:v>
                </c:pt>
                <c:pt idx="159" formatCode="General">
                  <c:v>0.56083642199999995</c:v>
                </c:pt>
                <c:pt idx="160" formatCode="General">
                  <c:v>0.56231390800000003</c:v>
                </c:pt>
                <c:pt idx="161" formatCode="General">
                  <c:v>0.56340012900000003</c:v>
                </c:pt>
                <c:pt idx="162" formatCode="General">
                  <c:v>0.56428496100000003</c:v>
                </c:pt>
                <c:pt idx="163" formatCode="General">
                  <c:v>0.56563571800000001</c:v>
                </c:pt>
                <c:pt idx="164" formatCode="General">
                  <c:v>0.56780445800000001</c:v>
                </c:pt>
                <c:pt idx="165" formatCode="General">
                  <c:v>0.57024025700000003</c:v>
                </c:pt>
                <c:pt idx="166" formatCode="General">
                  <c:v>0.57308524000000005</c:v>
                </c:pt>
                <c:pt idx="167" formatCode="General">
                  <c:v>0.57628151900000002</c:v>
                </c:pt>
                <c:pt idx="168" formatCode="General">
                  <c:v>0.579014845</c:v>
                </c:pt>
                <c:pt idx="169" formatCode="General">
                  <c:v>0.58105525499999999</c:v>
                </c:pt>
                <c:pt idx="170" formatCode="General">
                  <c:v>0.58301329499999999</c:v>
                </c:pt>
                <c:pt idx="171" formatCode="General">
                  <c:v>0.58455380000000001</c:v>
                </c:pt>
                <c:pt idx="172" formatCode="General">
                  <c:v>0.58590764900000003</c:v>
                </c:pt>
                <c:pt idx="173" formatCode="General">
                  <c:v>0.58897656399999998</c:v>
                </c:pt>
                <c:pt idx="174" formatCode="General">
                  <c:v>0.59367507399999997</c:v>
                </c:pt>
                <c:pt idx="175" formatCode="General">
                  <c:v>0.59861244000000002</c:v>
                </c:pt>
                <c:pt idx="176" formatCode="General">
                  <c:v>0.60392342300000001</c:v>
                </c:pt>
                <c:pt idx="177" formatCode="General">
                  <c:v>0.60928857599999997</c:v>
                </c:pt>
                <c:pt idx="178" formatCode="General">
                  <c:v>0.61285502000000003</c:v>
                </c:pt>
                <c:pt idx="179" formatCode="General">
                  <c:v>0.61471930799999996</c:v>
                </c:pt>
                <c:pt idx="180" formatCode="General">
                  <c:v>0.616510746</c:v>
                </c:pt>
                <c:pt idx="181" formatCode="General">
                  <c:v>0.619038647</c:v>
                </c:pt>
                <c:pt idx="182" formatCode="General">
                  <c:v>0.62537100800000001</c:v>
                </c:pt>
                <c:pt idx="183" formatCode="General">
                  <c:v>0.63535922600000005</c:v>
                </c:pt>
                <c:pt idx="184" formatCode="General">
                  <c:v>0.64516515100000005</c:v>
                </c:pt>
                <c:pt idx="185" formatCode="General">
                  <c:v>0.65471329099999998</c:v>
                </c:pt>
                <c:pt idx="186" formatCode="General">
                  <c:v>0.66320538500000004</c:v>
                </c:pt>
                <c:pt idx="187" formatCode="General">
                  <c:v>0.66760778200000004</c:v>
                </c:pt>
                <c:pt idx="188" formatCode="General">
                  <c:v>0.66853655199999995</c:v>
                </c:pt>
                <c:pt idx="189" formatCode="General">
                  <c:v>0.67115935599999998</c:v>
                </c:pt>
                <c:pt idx="190" formatCode="General">
                  <c:v>0.67512789200000001</c:v>
                </c:pt>
                <c:pt idx="191" formatCode="General">
                  <c:v>0.67936742400000005</c:v>
                </c:pt>
                <c:pt idx="192" formatCode="General">
                  <c:v>0.68441182</c:v>
                </c:pt>
                <c:pt idx="193" formatCode="General">
                  <c:v>0.68963192500000003</c:v>
                </c:pt>
                <c:pt idx="194" formatCode="General">
                  <c:v>0.69342287300000005</c:v>
                </c:pt>
                <c:pt idx="195" formatCode="General">
                  <c:v>0.69651988200000003</c:v>
                </c:pt>
                <c:pt idx="196" formatCode="General">
                  <c:v>0.70012660400000004</c:v>
                </c:pt>
                <c:pt idx="197" formatCode="General">
                  <c:v>0.70396296000000003</c:v>
                </c:pt>
                <c:pt idx="198" formatCode="General">
                  <c:v>0.70783937100000005</c:v>
                </c:pt>
                <c:pt idx="199" formatCode="General">
                  <c:v>0.71205964300000002</c:v>
                </c:pt>
                <c:pt idx="200" formatCode="General">
                  <c:v>0.71584989200000004</c:v>
                </c:pt>
                <c:pt idx="201" formatCode="General">
                  <c:v>0.71915881400000004</c:v>
                </c:pt>
                <c:pt idx="202" formatCode="General">
                  <c:v>0.72218349299999995</c:v>
                </c:pt>
                <c:pt idx="203" formatCode="General">
                  <c:v>0.72560911900000002</c:v>
                </c:pt>
                <c:pt idx="204" formatCode="General">
                  <c:v>0.72872458100000004</c:v>
                </c:pt>
                <c:pt idx="205" formatCode="General">
                  <c:v>0.73184707400000004</c:v>
                </c:pt>
                <c:pt idx="206" formatCode="General">
                  <c:v>0.73467371999999997</c:v>
                </c:pt>
                <c:pt idx="207" formatCode="General">
                  <c:v>0.73674986399999998</c:v>
                </c:pt>
                <c:pt idx="208" formatCode="General">
                  <c:v>0.73790494600000001</c:v>
                </c:pt>
                <c:pt idx="209" formatCode="General">
                  <c:v>0.73929606199999998</c:v>
                </c:pt>
                <c:pt idx="210" formatCode="General">
                  <c:v>0.74091787499999995</c:v>
                </c:pt>
                <c:pt idx="211" formatCode="General">
                  <c:v>0.74255662200000006</c:v>
                </c:pt>
                <c:pt idx="212" formatCode="General">
                  <c:v>0.74455427799999996</c:v>
                </c:pt>
                <c:pt idx="213" formatCode="General">
                  <c:v>0.74757281099999995</c:v>
                </c:pt>
                <c:pt idx="214" formatCode="General">
                  <c:v>0.75037575400000001</c:v>
                </c:pt>
                <c:pt idx="215" formatCode="General">
                  <c:v>0.75270951900000005</c:v>
                </c:pt>
                <c:pt idx="216" formatCode="General">
                  <c:v>0.75558118299999999</c:v>
                </c:pt>
                <c:pt idx="217" formatCode="General">
                  <c:v>0.75931486599999998</c:v>
                </c:pt>
                <c:pt idx="218" formatCode="General">
                  <c:v>0.76246539800000002</c:v>
                </c:pt>
                <c:pt idx="219" formatCode="General">
                  <c:v>0.76578986900000001</c:v>
                </c:pt>
                <c:pt idx="220" formatCode="General">
                  <c:v>0.76997324899999997</c:v>
                </c:pt>
                <c:pt idx="221" formatCode="General">
                  <c:v>0.77436701900000005</c:v>
                </c:pt>
                <c:pt idx="222" formatCode="General">
                  <c:v>0.77783135999999997</c:v>
                </c:pt>
                <c:pt idx="223" formatCode="General">
                  <c:v>0.78122564900000002</c:v>
                </c:pt>
                <c:pt idx="224" formatCode="General">
                  <c:v>0.78409728199999995</c:v>
                </c:pt>
                <c:pt idx="225" formatCode="General">
                  <c:v>0.78601775900000004</c:v>
                </c:pt>
                <c:pt idx="226" formatCode="General">
                  <c:v>0.787105155</c:v>
                </c:pt>
                <c:pt idx="227" formatCode="General">
                  <c:v>0.78786604900000001</c:v>
                </c:pt>
                <c:pt idx="228" formatCode="General">
                  <c:v>0.78962069400000001</c:v>
                </c:pt>
                <c:pt idx="229" formatCode="General">
                  <c:v>0.79262276499999995</c:v>
                </c:pt>
                <c:pt idx="230" formatCode="General">
                  <c:v>0.795706201</c:v>
                </c:pt>
                <c:pt idx="231" formatCode="General">
                  <c:v>0.79869597599999997</c:v>
                </c:pt>
                <c:pt idx="232" formatCode="General">
                  <c:v>0.80158034300000003</c:v>
                </c:pt>
                <c:pt idx="233" formatCode="General">
                  <c:v>0.80305048000000001</c:v>
                </c:pt>
                <c:pt idx="234" formatCode="General">
                  <c:v>0.80328160299999996</c:v>
                </c:pt>
                <c:pt idx="235" formatCode="General">
                  <c:v>0.80347221599999996</c:v>
                </c:pt>
                <c:pt idx="236" formatCode="General">
                  <c:v>0.80356029200000001</c:v>
                </c:pt>
                <c:pt idx="237" formatCode="General">
                  <c:v>0.80372623499999996</c:v>
                </c:pt>
                <c:pt idx="238" formatCode="General">
                  <c:v>0.80389900000000003</c:v>
                </c:pt>
                <c:pt idx="239" formatCode="General">
                  <c:v>0.80541901100000002</c:v>
                </c:pt>
                <c:pt idx="240" formatCode="General">
                  <c:v>0.807572823</c:v>
                </c:pt>
                <c:pt idx="241" formatCode="General">
                  <c:v>0.80988248399999996</c:v>
                </c:pt>
                <c:pt idx="242" formatCode="General">
                  <c:v>0.812353035</c:v>
                </c:pt>
                <c:pt idx="243" formatCode="General">
                  <c:v>0.81533081799999996</c:v>
                </c:pt>
                <c:pt idx="244" formatCode="General">
                  <c:v>0.81836926099999996</c:v>
                </c:pt>
                <c:pt idx="245" formatCode="General">
                  <c:v>0.82238233900000002</c:v>
                </c:pt>
                <c:pt idx="246" formatCode="General">
                  <c:v>0.82682589799999995</c:v>
                </c:pt>
                <c:pt idx="247" formatCode="General">
                  <c:v>0.83129709500000004</c:v>
                </c:pt>
                <c:pt idx="248" formatCode="General">
                  <c:v>0.83595253800000002</c:v>
                </c:pt>
                <c:pt idx="249" formatCode="General">
                  <c:v>0.84008096700000001</c:v>
                </c:pt>
                <c:pt idx="250" formatCode="General">
                  <c:v>0.84296262</c:v>
                </c:pt>
                <c:pt idx="251" formatCode="General">
                  <c:v>0.84569191499999996</c:v>
                </c:pt>
                <c:pt idx="252" formatCode="General">
                  <c:v>0.848454351</c:v>
                </c:pt>
                <c:pt idx="253" formatCode="General">
                  <c:v>0.85128619500000002</c:v>
                </c:pt>
                <c:pt idx="254" formatCode="General">
                  <c:v>0.85402378000000001</c:v>
                </c:pt>
                <c:pt idx="255" formatCode="General">
                  <c:v>0.85691950699999997</c:v>
                </c:pt>
                <c:pt idx="256" formatCode="General">
                  <c:v>0.85999151500000004</c:v>
                </c:pt>
                <c:pt idx="257" formatCode="General">
                  <c:v>0.86377869200000001</c:v>
                </c:pt>
                <c:pt idx="258" formatCode="General">
                  <c:v>0.86768603799999999</c:v>
                </c:pt>
                <c:pt idx="259" formatCode="General">
                  <c:v>0.87106614800000004</c:v>
                </c:pt>
                <c:pt idx="260" formatCode="General">
                  <c:v>0.87439910700000001</c:v>
                </c:pt>
                <c:pt idx="261" formatCode="General">
                  <c:v>0.87762095799999995</c:v>
                </c:pt>
                <c:pt idx="262" formatCode="General">
                  <c:v>0.88024595500000002</c:v>
                </c:pt>
                <c:pt idx="263" formatCode="General">
                  <c:v>0.88282309999999997</c:v>
                </c:pt>
                <c:pt idx="264" formatCode="General">
                  <c:v>0.88592217500000003</c:v>
                </c:pt>
                <c:pt idx="265" formatCode="General">
                  <c:v>0.88900282600000002</c:v>
                </c:pt>
                <c:pt idx="266" formatCode="General">
                  <c:v>0.89422700499999996</c:v>
                </c:pt>
                <c:pt idx="267" formatCode="General">
                  <c:v>0.90045653999999997</c:v>
                </c:pt>
                <c:pt idx="268" formatCode="General">
                  <c:v>0.90582462500000005</c:v>
                </c:pt>
                <c:pt idx="269" formatCode="General">
                  <c:v>0.91039012699999999</c:v>
                </c:pt>
                <c:pt idx="270" formatCode="General">
                  <c:v>0.91444145799999998</c:v>
                </c:pt>
                <c:pt idx="271" formatCode="General">
                  <c:v>0.91599208899999995</c:v>
                </c:pt>
                <c:pt idx="272" formatCode="General">
                  <c:v>0.91636164799999997</c:v>
                </c:pt>
                <c:pt idx="273" formatCode="General">
                  <c:v>0.91819994699999996</c:v>
                </c:pt>
                <c:pt idx="274" formatCode="General">
                  <c:v>0.92103612800000001</c:v>
                </c:pt>
                <c:pt idx="275" formatCode="General">
                  <c:v>0.92447995000000005</c:v>
                </c:pt>
                <c:pt idx="276" formatCode="General">
                  <c:v>0.92859815300000004</c:v>
                </c:pt>
                <c:pt idx="277" formatCode="General">
                  <c:v>0.93275936400000004</c:v>
                </c:pt>
                <c:pt idx="278" formatCode="General">
                  <c:v>0.93561815199999998</c:v>
                </c:pt>
                <c:pt idx="279" formatCode="General">
                  <c:v>0.93776015800000001</c:v>
                </c:pt>
                <c:pt idx="280" formatCode="General">
                  <c:v>0.94017126699999998</c:v>
                </c:pt>
                <c:pt idx="281" formatCode="General">
                  <c:v>0.94333658499999995</c:v>
                </c:pt>
                <c:pt idx="282" formatCode="General">
                  <c:v>0.94778767600000002</c:v>
                </c:pt>
                <c:pt idx="283" formatCode="General">
                  <c:v>0.95326707499999996</c:v>
                </c:pt>
                <c:pt idx="284" formatCode="General">
                  <c:v>0.95909137</c:v>
                </c:pt>
                <c:pt idx="285" formatCode="General">
                  <c:v>0.96503757499999998</c:v>
                </c:pt>
                <c:pt idx="286" formatCode="General">
                  <c:v>0.97008885300000003</c:v>
                </c:pt>
                <c:pt idx="287" formatCode="General">
                  <c:v>0.97386025099999995</c:v>
                </c:pt>
                <c:pt idx="288" formatCode="General">
                  <c:v>0.97675283300000004</c:v>
                </c:pt>
                <c:pt idx="289" formatCode="General">
                  <c:v>0.97924339800000004</c:v>
                </c:pt>
                <c:pt idx="290" formatCode="General">
                  <c:v>0.98157066999999998</c:v>
                </c:pt>
                <c:pt idx="291" formatCode="General">
                  <c:v>0.98432312600000005</c:v>
                </c:pt>
                <c:pt idx="292" formatCode="General">
                  <c:v>0.987086189</c:v>
                </c:pt>
                <c:pt idx="293" formatCode="General">
                  <c:v>0.98965017600000005</c:v>
                </c:pt>
                <c:pt idx="294" formatCode="General">
                  <c:v>0.99200392999999998</c:v>
                </c:pt>
                <c:pt idx="295" formatCode="General">
                  <c:v>0.99356390100000003</c:v>
                </c:pt>
                <c:pt idx="296" formatCode="General">
                  <c:v>0.99410714600000005</c:v>
                </c:pt>
                <c:pt idx="297" formatCode="General">
                  <c:v>0.99433395099999999</c:v>
                </c:pt>
                <c:pt idx="298" formatCode="General">
                  <c:v>0.99441696000000002</c:v>
                </c:pt>
                <c:pt idx="299" formatCode="General">
                  <c:v>0.99446732000000004</c:v>
                </c:pt>
                <c:pt idx="300" formatCode="General">
                  <c:v>0.99477145</c:v>
                </c:pt>
                <c:pt idx="301" formatCode="General">
                  <c:v>0.99549687799999997</c:v>
                </c:pt>
                <c:pt idx="302" formatCode="General">
                  <c:v>0.99714737499999995</c:v>
                </c:pt>
                <c:pt idx="303" formatCode="General">
                  <c:v>0.99991538800000002</c:v>
                </c:pt>
                <c:pt idx="304" formatCode="General">
                  <c:v>1.003834994</c:v>
                </c:pt>
                <c:pt idx="305" formatCode="General">
                  <c:v>1.007989078</c:v>
                </c:pt>
                <c:pt idx="306" formatCode="General">
                  <c:v>1.0124549869999999</c:v>
                </c:pt>
                <c:pt idx="307" formatCode="General">
                  <c:v>1.016678188</c:v>
                </c:pt>
                <c:pt idx="308" formatCode="General">
                  <c:v>1.0210508810000001</c:v>
                </c:pt>
                <c:pt idx="309" formatCode="General">
                  <c:v>1.0255452869999999</c:v>
                </c:pt>
                <c:pt idx="310" formatCode="General">
                  <c:v>1.030282771</c:v>
                </c:pt>
                <c:pt idx="311" formatCode="General">
                  <c:v>1.0346577050000001</c:v>
                </c:pt>
                <c:pt idx="312" formatCode="General">
                  <c:v>1.039126365</c:v>
                </c:pt>
                <c:pt idx="313" formatCode="General">
                  <c:v>1.043236735</c:v>
                </c:pt>
                <c:pt idx="314" formatCode="General">
                  <c:v>1.046709187</c:v>
                </c:pt>
                <c:pt idx="315" formatCode="General">
                  <c:v>1.0500376789999999</c:v>
                </c:pt>
                <c:pt idx="316" formatCode="General">
                  <c:v>1.0540455580000001</c:v>
                </c:pt>
                <c:pt idx="317" formatCode="General">
                  <c:v>1.0586299379999999</c:v>
                </c:pt>
                <c:pt idx="318" formatCode="General">
                  <c:v>1.0634953309999999</c:v>
                </c:pt>
                <c:pt idx="319" formatCode="General">
                  <c:v>1.068248388</c:v>
                </c:pt>
                <c:pt idx="320" formatCode="General">
                  <c:v>1.0732790809999999</c:v>
                </c:pt>
                <c:pt idx="321" formatCode="General">
                  <c:v>1.0792025919999999</c:v>
                </c:pt>
                <c:pt idx="322" formatCode="General">
                  <c:v>1.0850032549999999</c:v>
                </c:pt>
                <c:pt idx="323" formatCode="General">
                  <c:v>1.089744045</c:v>
                </c:pt>
                <c:pt idx="324" formatCode="General">
                  <c:v>1.0939877520000001</c:v>
                </c:pt>
                <c:pt idx="325" formatCode="General">
                  <c:v>1.097334553</c:v>
                </c:pt>
                <c:pt idx="326" formatCode="General">
                  <c:v>1.0987165160000001</c:v>
                </c:pt>
                <c:pt idx="327" formatCode="General">
                  <c:v>1.0989078560000001</c:v>
                </c:pt>
                <c:pt idx="328" formatCode="General">
                  <c:v>1.098947994</c:v>
                </c:pt>
                <c:pt idx="329" formatCode="General">
                  <c:v>1.0991381060000001</c:v>
                </c:pt>
                <c:pt idx="330" formatCode="General">
                  <c:v>1.0994279810000001</c:v>
                </c:pt>
                <c:pt idx="331" formatCode="General">
                  <c:v>1.1008883840000001</c:v>
                </c:pt>
                <c:pt idx="332" formatCode="General">
                  <c:v>1.104374747</c:v>
                </c:pt>
                <c:pt idx="333" formatCode="General">
                  <c:v>1.1081767680000001</c:v>
                </c:pt>
                <c:pt idx="334" formatCode="General">
                  <c:v>1.1119481600000001</c:v>
                </c:pt>
                <c:pt idx="335" formatCode="General">
                  <c:v>1.1163047530000001</c:v>
                </c:pt>
                <c:pt idx="336" formatCode="General">
                  <c:v>1.122040224</c:v>
                </c:pt>
                <c:pt idx="337" formatCode="General">
                  <c:v>1.1284538289999999</c:v>
                </c:pt>
                <c:pt idx="338" formatCode="General">
                  <c:v>1.1359598799999999</c:v>
                </c:pt>
                <c:pt idx="339" formatCode="General">
                  <c:v>1.1440764080000001</c:v>
                </c:pt>
                <c:pt idx="340" formatCode="General">
                  <c:v>1.1532284900000001</c:v>
                </c:pt>
                <c:pt idx="341" formatCode="General">
                  <c:v>1.1614920719999999</c:v>
                </c:pt>
                <c:pt idx="342" formatCode="General">
                  <c:v>1.1685421490000001</c:v>
                </c:pt>
                <c:pt idx="343" formatCode="General">
                  <c:v>1.17612597</c:v>
                </c:pt>
                <c:pt idx="344" formatCode="General">
                  <c:v>1.1850341520000001</c:v>
                </c:pt>
                <c:pt idx="345" formatCode="General">
                  <c:v>1.1942732110000001</c:v>
                </c:pt>
                <c:pt idx="346" formatCode="General">
                  <c:v>1.2037061790000001</c:v>
                </c:pt>
                <c:pt idx="347" formatCode="General">
                  <c:v>1.214249175</c:v>
                </c:pt>
                <c:pt idx="348" formatCode="General">
                  <c:v>1.224946482</c:v>
                </c:pt>
                <c:pt idx="349" formatCode="General">
                  <c:v>1.2352018490000001</c:v>
                </c:pt>
                <c:pt idx="350" formatCode="General">
                  <c:v>1.243908928</c:v>
                </c:pt>
                <c:pt idx="351" formatCode="General">
                  <c:v>1.251031177</c:v>
                </c:pt>
                <c:pt idx="352" formatCode="General">
                  <c:v>1.255773391</c:v>
                </c:pt>
                <c:pt idx="353" formatCode="General">
                  <c:v>1.2586545010000001</c:v>
                </c:pt>
                <c:pt idx="354" formatCode="General">
                  <c:v>1.2601274250000001</c:v>
                </c:pt>
                <c:pt idx="355" formatCode="General">
                  <c:v>1.2613470470000001</c:v>
                </c:pt>
                <c:pt idx="356" formatCode="General">
                  <c:v>1.2627386700000001</c:v>
                </c:pt>
                <c:pt idx="357" formatCode="General">
                  <c:v>1.264138145</c:v>
                </c:pt>
                <c:pt idx="358" formatCode="General">
                  <c:v>1.265637635</c:v>
                </c:pt>
                <c:pt idx="359" formatCode="General">
                  <c:v>1.2673593219999999</c:v>
                </c:pt>
                <c:pt idx="360" formatCode="General">
                  <c:v>1.269476995</c:v>
                </c:pt>
                <c:pt idx="361" formatCode="General">
                  <c:v>1.2723422209999999</c:v>
                </c:pt>
                <c:pt idx="362" formatCode="General">
                  <c:v>1.2757917059999999</c:v>
                </c:pt>
                <c:pt idx="363" formatCode="General">
                  <c:v>1.279441016</c:v>
                </c:pt>
                <c:pt idx="364" formatCode="General">
                  <c:v>1.28306882</c:v>
                </c:pt>
                <c:pt idx="365" formatCode="General">
                  <c:v>1.28651162</c:v>
                </c:pt>
                <c:pt idx="366" formatCode="General">
                  <c:v>1.289275468</c:v>
                </c:pt>
                <c:pt idx="367" formatCode="General">
                  <c:v>1.2920924140000001</c:v>
                </c:pt>
                <c:pt idx="368" formatCode="General">
                  <c:v>1.295415169</c:v>
                </c:pt>
                <c:pt idx="369" formatCode="General">
                  <c:v>1.2986894099999999</c:v>
                </c:pt>
                <c:pt idx="370" formatCode="General">
                  <c:v>1.3021863170000001</c:v>
                </c:pt>
                <c:pt idx="371" formatCode="General">
                  <c:v>1.3059422000000001</c:v>
                </c:pt>
                <c:pt idx="372" formatCode="General">
                  <c:v>1.3097143330000001</c:v>
                </c:pt>
                <c:pt idx="373" formatCode="General">
                  <c:v>1.312977297</c:v>
                </c:pt>
                <c:pt idx="374" formatCode="General">
                  <c:v>1.316010144</c:v>
                </c:pt>
                <c:pt idx="375" formatCode="General">
                  <c:v>1.318533422</c:v>
                </c:pt>
                <c:pt idx="376" formatCode="General">
                  <c:v>1.3207605360000001</c:v>
                </c:pt>
                <c:pt idx="377" formatCode="General">
                  <c:v>1.3228416949999999</c:v>
                </c:pt>
                <c:pt idx="378" formatCode="General">
                  <c:v>1.325601823</c:v>
                </c:pt>
                <c:pt idx="379" formatCode="General">
                  <c:v>1.32932988</c:v>
                </c:pt>
                <c:pt idx="380" formatCode="General">
                  <c:v>1.333404424</c:v>
                </c:pt>
                <c:pt idx="381" formatCode="General">
                  <c:v>1.3381836380000001</c:v>
                </c:pt>
                <c:pt idx="382" formatCode="General">
                  <c:v>1.3433452299999999</c:v>
                </c:pt>
                <c:pt idx="383" formatCode="General">
                  <c:v>1.348306531</c:v>
                </c:pt>
                <c:pt idx="384" formatCode="General">
                  <c:v>1.352809768</c:v>
                </c:pt>
                <c:pt idx="385" formatCode="General">
                  <c:v>1.357175901</c:v>
                </c:pt>
                <c:pt idx="386" formatCode="General">
                  <c:v>1.3613651360000001</c:v>
                </c:pt>
                <c:pt idx="387" formatCode="General">
                  <c:v>1.3655349969999999</c:v>
                </c:pt>
                <c:pt idx="388" formatCode="General">
                  <c:v>1.3695846030000001</c:v>
                </c:pt>
                <c:pt idx="389" formatCode="General">
                  <c:v>1.3743889760000001</c:v>
                </c:pt>
                <c:pt idx="390" formatCode="General">
                  <c:v>1.3799652120000001</c:v>
                </c:pt>
                <c:pt idx="391" formatCode="General">
                  <c:v>1.385749683</c:v>
                </c:pt>
                <c:pt idx="392" formatCode="General">
                  <c:v>1.402360396</c:v>
                </c:pt>
                <c:pt idx="393" formatCode="General">
                  <c:v>1.4207491640000001</c:v>
                </c:pt>
                <c:pt idx="394" formatCode="General">
                  <c:v>1.439667518</c:v>
                </c:pt>
              </c:numCache>
            </c:numRef>
          </c:xVal>
          <c:yVal>
            <c:numRef>
              <c:f>'Data fresh bones'!$W$3:$W$397</c:f>
              <c:numCache>
                <c:formatCode>General</c:formatCode>
                <c:ptCount val="395"/>
                <c:pt idx="0">
                  <c:v>0</c:v>
                </c:pt>
                <c:pt idx="1">
                  <c:v>2.5495999999999998E-4</c:v>
                </c:pt>
                <c:pt idx="2" formatCode="0.00E+00">
                  <c:v>6.9411000000000003E-5</c:v>
                </c:pt>
                <c:pt idx="3">
                  <c:v>-2.1511299999999998E-3</c:v>
                </c:pt>
                <c:pt idx="4">
                  <c:v>-5.8409000000000004E-3</c:v>
                </c:pt>
                <c:pt idx="5">
                  <c:v>-6.52945E-3</c:v>
                </c:pt>
                <c:pt idx="6">
                  <c:v>-7.1487E-3</c:v>
                </c:pt>
                <c:pt idx="7">
                  <c:v>-1.0206649999999999E-2</c:v>
                </c:pt>
                <c:pt idx="8">
                  <c:v>-8.0431600000000006E-3</c:v>
                </c:pt>
                <c:pt idx="9">
                  <c:v>-7.6673899999999996E-3</c:v>
                </c:pt>
                <c:pt idx="10">
                  <c:v>-8.0855200000000006E-3</c:v>
                </c:pt>
                <c:pt idx="11">
                  <c:v>-7.9199200000000004E-3</c:v>
                </c:pt>
                <c:pt idx="12">
                  <c:v>-7.7218E-3</c:v>
                </c:pt>
                <c:pt idx="13">
                  <c:v>-7.3880899999999999E-3</c:v>
                </c:pt>
                <c:pt idx="14">
                  <c:v>-7.3730799999999997E-3</c:v>
                </c:pt>
                <c:pt idx="15">
                  <c:v>-7.3541099999999996E-3</c:v>
                </c:pt>
                <c:pt idx="16">
                  <c:v>-7.23195E-3</c:v>
                </c:pt>
                <c:pt idx="17">
                  <c:v>-7.1466100000000003E-3</c:v>
                </c:pt>
                <c:pt idx="18">
                  <c:v>-7.1429500000000003E-3</c:v>
                </c:pt>
                <c:pt idx="19">
                  <c:v>-7.1608100000000001E-3</c:v>
                </c:pt>
                <c:pt idx="20">
                  <c:v>-7.2629599999999997E-3</c:v>
                </c:pt>
                <c:pt idx="21">
                  <c:v>-7.2663099999999998E-3</c:v>
                </c:pt>
                <c:pt idx="22">
                  <c:v>-7.4454600000000001E-3</c:v>
                </c:pt>
                <c:pt idx="23">
                  <c:v>-7.5146700000000002E-3</c:v>
                </c:pt>
                <c:pt idx="24">
                  <c:v>-7.4571400000000001E-3</c:v>
                </c:pt>
                <c:pt idx="25">
                  <c:v>-7.61182E-3</c:v>
                </c:pt>
                <c:pt idx="26">
                  <c:v>-7.8760600000000007E-3</c:v>
                </c:pt>
                <c:pt idx="27">
                  <c:v>-8.0679800000000006E-3</c:v>
                </c:pt>
                <c:pt idx="28">
                  <c:v>-8.2973100000000004E-3</c:v>
                </c:pt>
                <c:pt idx="29">
                  <c:v>-8.5227399999999991E-3</c:v>
                </c:pt>
                <c:pt idx="30">
                  <c:v>-8.7204099999999996E-3</c:v>
                </c:pt>
                <c:pt idx="31">
                  <c:v>-8.8781599999999995E-3</c:v>
                </c:pt>
                <c:pt idx="32">
                  <c:v>-8.9872200000000006E-3</c:v>
                </c:pt>
                <c:pt idx="33">
                  <c:v>-9.1773400000000008E-3</c:v>
                </c:pt>
                <c:pt idx="34">
                  <c:v>-9.1706200000000009E-3</c:v>
                </c:pt>
                <c:pt idx="35">
                  <c:v>-9.2342699999999993E-3</c:v>
                </c:pt>
                <c:pt idx="36">
                  <c:v>-9.3092399999999999E-3</c:v>
                </c:pt>
                <c:pt idx="37">
                  <c:v>-9.4103399999999997E-3</c:v>
                </c:pt>
                <c:pt idx="38">
                  <c:v>-9.4182099999999998E-3</c:v>
                </c:pt>
                <c:pt idx="39">
                  <c:v>-9.5502E-3</c:v>
                </c:pt>
                <c:pt idx="40">
                  <c:v>-9.5868800000000007E-3</c:v>
                </c:pt>
                <c:pt idx="41">
                  <c:v>-9.7029500000000001E-3</c:v>
                </c:pt>
                <c:pt idx="42">
                  <c:v>-9.8339800000000008E-3</c:v>
                </c:pt>
                <c:pt idx="43">
                  <c:v>-9.8627100000000002E-3</c:v>
                </c:pt>
                <c:pt idx="44">
                  <c:v>-9.9340000000000001E-3</c:v>
                </c:pt>
                <c:pt idx="45">
                  <c:v>-1.000915E-2</c:v>
                </c:pt>
                <c:pt idx="46">
                  <c:v>-1.000968E-2</c:v>
                </c:pt>
                <c:pt idx="47">
                  <c:v>-9.9809100000000008E-3</c:v>
                </c:pt>
                <c:pt idx="48">
                  <c:v>-1.0042519999999999E-2</c:v>
                </c:pt>
                <c:pt idx="49">
                  <c:v>-1.0114949999999999E-2</c:v>
                </c:pt>
                <c:pt idx="50">
                  <c:v>-1.012848E-2</c:v>
                </c:pt>
                <c:pt idx="51">
                  <c:v>-1.016651E-2</c:v>
                </c:pt>
                <c:pt idx="52">
                  <c:v>-1.0203810000000001E-2</c:v>
                </c:pt>
                <c:pt idx="53">
                  <c:v>-1.0232359999999999E-2</c:v>
                </c:pt>
                <c:pt idx="54">
                  <c:v>-1.022006E-2</c:v>
                </c:pt>
                <c:pt idx="55">
                  <c:v>-1.025335E-2</c:v>
                </c:pt>
                <c:pt idx="56">
                  <c:v>-1.028946E-2</c:v>
                </c:pt>
                <c:pt idx="57">
                  <c:v>-1.040694E-2</c:v>
                </c:pt>
                <c:pt idx="58">
                  <c:v>-1.0432220000000001E-2</c:v>
                </c:pt>
                <c:pt idx="59">
                  <c:v>-1.0549930000000001E-2</c:v>
                </c:pt>
                <c:pt idx="60">
                  <c:v>-1.058479E-2</c:v>
                </c:pt>
                <c:pt idx="61">
                  <c:v>-1.054309E-2</c:v>
                </c:pt>
                <c:pt idx="62">
                  <c:v>-1.0578519999999999E-2</c:v>
                </c:pt>
                <c:pt idx="63">
                  <c:v>-1.051678E-2</c:v>
                </c:pt>
                <c:pt idx="64">
                  <c:v>-1.0552819999999999E-2</c:v>
                </c:pt>
                <c:pt idx="65">
                  <c:v>-1.0555999999999999E-2</c:v>
                </c:pt>
                <c:pt idx="66">
                  <c:v>-1.066715E-2</c:v>
                </c:pt>
                <c:pt idx="67">
                  <c:v>-1.07165E-2</c:v>
                </c:pt>
                <c:pt idx="68">
                  <c:v>-1.065288E-2</c:v>
                </c:pt>
                <c:pt idx="69">
                  <c:v>-1.061613E-2</c:v>
                </c:pt>
                <c:pt idx="70">
                  <c:v>-1.061926E-2</c:v>
                </c:pt>
                <c:pt idx="71">
                  <c:v>-1.06103E-2</c:v>
                </c:pt>
                <c:pt idx="72">
                  <c:v>-1.063268E-2</c:v>
                </c:pt>
                <c:pt idx="73">
                  <c:v>-1.06339E-2</c:v>
                </c:pt>
                <c:pt idx="74">
                  <c:v>-1.063449E-2</c:v>
                </c:pt>
                <c:pt idx="75">
                  <c:v>-1.0652790000000001E-2</c:v>
                </c:pt>
                <c:pt idx="76">
                  <c:v>-1.060814E-2</c:v>
                </c:pt>
                <c:pt idx="77">
                  <c:v>-1.05959E-2</c:v>
                </c:pt>
                <c:pt idx="78">
                  <c:v>-1.058773E-2</c:v>
                </c:pt>
                <c:pt idx="79">
                  <c:v>-1.0612750000000001E-2</c:v>
                </c:pt>
                <c:pt idx="80">
                  <c:v>-1.0653370000000001E-2</c:v>
                </c:pt>
                <c:pt idx="81">
                  <c:v>-1.065402E-2</c:v>
                </c:pt>
                <c:pt idx="82">
                  <c:v>-1.062741E-2</c:v>
                </c:pt>
                <c:pt idx="83">
                  <c:v>-1.064783E-2</c:v>
                </c:pt>
                <c:pt idx="84">
                  <c:v>-1.0513170000000001E-2</c:v>
                </c:pt>
                <c:pt idx="85">
                  <c:v>-1.047936E-2</c:v>
                </c:pt>
                <c:pt idx="86">
                  <c:v>-1.050825E-2</c:v>
                </c:pt>
                <c:pt idx="87">
                  <c:v>-1.0497009999999999E-2</c:v>
                </c:pt>
                <c:pt idx="88">
                  <c:v>-1.044287E-2</c:v>
                </c:pt>
                <c:pt idx="89">
                  <c:v>-1.046981E-2</c:v>
                </c:pt>
                <c:pt idx="90">
                  <c:v>-1.04622E-2</c:v>
                </c:pt>
                <c:pt idx="91">
                  <c:v>-1.0435659999999999E-2</c:v>
                </c:pt>
                <c:pt idx="92">
                  <c:v>-1.0441260000000001E-2</c:v>
                </c:pt>
                <c:pt idx="93">
                  <c:v>-1.044114E-2</c:v>
                </c:pt>
                <c:pt idx="94">
                  <c:v>-1.0278580000000001E-2</c:v>
                </c:pt>
                <c:pt idx="95">
                  <c:v>-1.035112E-2</c:v>
                </c:pt>
                <c:pt idx="96">
                  <c:v>-1.035345E-2</c:v>
                </c:pt>
                <c:pt idx="97">
                  <c:v>-1.0343099999999999E-2</c:v>
                </c:pt>
                <c:pt idx="98">
                  <c:v>-1.0337610000000001E-2</c:v>
                </c:pt>
                <c:pt idx="99">
                  <c:v>-1.029417E-2</c:v>
                </c:pt>
                <c:pt idx="100">
                  <c:v>-1.029763E-2</c:v>
                </c:pt>
                <c:pt idx="101">
                  <c:v>-1.028507E-2</c:v>
                </c:pt>
                <c:pt idx="102">
                  <c:v>-1.0444429999999999E-2</c:v>
                </c:pt>
                <c:pt idx="103">
                  <c:v>-1.044206E-2</c:v>
                </c:pt>
                <c:pt idx="104">
                  <c:v>-1.037275E-2</c:v>
                </c:pt>
                <c:pt idx="105">
                  <c:v>-1.031606E-2</c:v>
                </c:pt>
                <c:pt idx="106">
                  <c:v>-1.0256059999999999E-2</c:v>
                </c:pt>
                <c:pt idx="107">
                  <c:v>-1.025446E-2</c:v>
                </c:pt>
                <c:pt idx="108">
                  <c:v>-1.019575E-2</c:v>
                </c:pt>
                <c:pt idx="109">
                  <c:v>-1.02095E-2</c:v>
                </c:pt>
                <c:pt idx="110">
                  <c:v>-1.0209879999999999E-2</c:v>
                </c:pt>
                <c:pt idx="111">
                  <c:v>-1.0204120000000001E-2</c:v>
                </c:pt>
                <c:pt idx="112">
                  <c:v>-1.009323E-2</c:v>
                </c:pt>
                <c:pt idx="113">
                  <c:v>-1.0008070000000001E-2</c:v>
                </c:pt>
                <c:pt idx="114">
                  <c:v>-9.9478899999999992E-3</c:v>
                </c:pt>
                <c:pt idx="115">
                  <c:v>-9.8969399999999999E-3</c:v>
                </c:pt>
                <c:pt idx="116">
                  <c:v>-9.8853599999999993E-3</c:v>
                </c:pt>
                <c:pt idx="117">
                  <c:v>-9.9006100000000007E-3</c:v>
                </c:pt>
                <c:pt idx="118">
                  <c:v>-9.9134400000000008E-3</c:v>
                </c:pt>
                <c:pt idx="119">
                  <c:v>-9.8879099999999998E-3</c:v>
                </c:pt>
                <c:pt idx="120">
                  <c:v>-9.8460200000000005E-3</c:v>
                </c:pt>
                <c:pt idx="121">
                  <c:v>-9.90831E-3</c:v>
                </c:pt>
                <c:pt idx="122">
                  <c:v>-9.90832E-3</c:v>
                </c:pt>
                <c:pt idx="123">
                  <c:v>-9.9698600000000005E-3</c:v>
                </c:pt>
                <c:pt idx="124">
                  <c:v>-9.9107599999999994E-3</c:v>
                </c:pt>
                <c:pt idx="125">
                  <c:v>-9.8915300000000008E-3</c:v>
                </c:pt>
                <c:pt idx="126">
                  <c:v>-9.8912800000000006E-3</c:v>
                </c:pt>
                <c:pt idx="127">
                  <c:v>-9.9149100000000007E-3</c:v>
                </c:pt>
                <c:pt idx="128">
                  <c:v>-9.8760600000000007E-3</c:v>
                </c:pt>
                <c:pt idx="129">
                  <c:v>-9.9433899999999999E-3</c:v>
                </c:pt>
                <c:pt idx="130">
                  <c:v>-1.0057079999999999E-2</c:v>
                </c:pt>
                <c:pt idx="131">
                  <c:v>-1.0043180000000001E-2</c:v>
                </c:pt>
                <c:pt idx="132">
                  <c:v>-1.00956E-2</c:v>
                </c:pt>
                <c:pt idx="133">
                  <c:v>-1.005669E-2</c:v>
                </c:pt>
                <c:pt idx="134">
                  <c:v>-1.0073850000000001E-2</c:v>
                </c:pt>
                <c:pt idx="135">
                  <c:v>-1.025326E-2</c:v>
                </c:pt>
                <c:pt idx="136">
                  <c:v>-1.0238280000000001E-2</c:v>
                </c:pt>
                <c:pt idx="137">
                  <c:v>-1.0273539999999999E-2</c:v>
                </c:pt>
                <c:pt idx="138">
                  <c:v>-1.0258700000000001E-2</c:v>
                </c:pt>
                <c:pt idx="139">
                  <c:v>-1.0218919999999999E-2</c:v>
                </c:pt>
                <c:pt idx="140">
                  <c:v>-1.0177830000000001E-2</c:v>
                </c:pt>
                <c:pt idx="141">
                  <c:v>-1.0164390000000001E-2</c:v>
                </c:pt>
                <c:pt idx="142">
                  <c:v>-1.0196139999999999E-2</c:v>
                </c:pt>
                <c:pt idx="143">
                  <c:v>-1.043496E-2</c:v>
                </c:pt>
                <c:pt idx="144">
                  <c:v>-1.041913E-2</c:v>
                </c:pt>
                <c:pt idx="145">
                  <c:v>-1.0435440000000001E-2</c:v>
                </c:pt>
                <c:pt idx="146">
                  <c:v>-1.043005E-2</c:v>
                </c:pt>
                <c:pt idx="147">
                  <c:v>-1.0416419999999999E-2</c:v>
                </c:pt>
                <c:pt idx="148">
                  <c:v>-1.045543E-2</c:v>
                </c:pt>
                <c:pt idx="149">
                  <c:v>-1.0450829999999999E-2</c:v>
                </c:pt>
                <c:pt idx="150">
                  <c:v>-1.061262E-2</c:v>
                </c:pt>
                <c:pt idx="151">
                  <c:v>-1.0384050000000001E-2</c:v>
                </c:pt>
                <c:pt idx="152">
                  <c:v>-1.01318E-2</c:v>
                </c:pt>
                <c:pt idx="153">
                  <c:v>-8.3312300000000002E-3</c:v>
                </c:pt>
                <c:pt idx="154">
                  <c:v>-8.1066100000000002E-3</c:v>
                </c:pt>
                <c:pt idx="155">
                  <c:v>-7.8571400000000003E-3</c:v>
                </c:pt>
                <c:pt idx="156">
                  <c:v>-8.1430900000000004E-3</c:v>
                </c:pt>
                <c:pt idx="157">
                  <c:v>-8.1203100000000004E-3</c:v>
                </c:pt>
                <c:pt idx="158">
                  <c:v>-8.1838099999999997E-3</c:v>
                </c:pt>
                <c:pt idx="159">
                  <c:v>-7.9410599999999998E-3</c:v>
                </c:pt>
                <c:pt idx="160">
                  <c:v>-7.9870400000000008E-3</c:v>
                </c:pt>
                <c:pt idx="161">
                  <c:v>-8.4330700000000008E-3</c:v>
                </c:pt>
                <c:pt idx="162">
                  <c:v>-8.8111100000000005E-3</c:v>
                </c:pt>
                <c:pt idx="163">
                  <c:v>-8.9001800000000006E-3</c:v>
                </c:pt>
                <c:pt idx="164">
                  <c:v>-8.9224500000000002E-3</c:v>
                </c:pt>
                <c:pt idx="165">
                  <c:v>-8.9484600000000001E-3</c:v>
                </c:pt>
                <c:pt idx="166">
                  <c:v>-8.9260999999999993E-3</c:v>
                </c:pt>
                <c:pt idx="167">
                  <c:v>-8.9099899999999996E-3</c:v>
                </c:pt>
                <c:pt idx="168">
                  <c:v>-8.9265400000000002E-3</c:v>
                </c:pt>
                <c:pt idx="169">
                  <c:v>-8.9998200000000004E-3</c:v>
                </c:pt>
                <c:pt idx="170">
                  <c:v>-8.9699199999999993E-3</c:v>
                </c:pt>
                <c:pt idx="171">
                  <c:v>-8.9756100000000002E-3</c:v>
                </c:pt>
                <c:pt idx="172">
                  <c:v>-8.98178E-3</c:v>
                </c:pt>
                <c:pt idx="173">
                  <c:v>-8.9884700000000001E-3</c:v>
                </c:pt>
                <c:pt idx="174">
                  <c:v>-8.9153500000000007E-3</c:v>
                </c:pt>
                <c:pt idx="175">
                  <c:v>-8.9046500000000001E-3</c:v>
                </c:pt>
                <c:pt idx="176">
                  <c:v>-8.8712600000000006E-3</c:v>
                </c:pt>
                <c:pt idx="177">
                  <c:v>-8.8733500000000003E-3</c:v>
                </c:pt>
                <c:pt idx="178">
                  <c:v>-8.8637999999999998E-3</c:v>
                </c:pt>
                <c:pt idx="179">
                  <c:v>-8.9064399999999998E-3</c:v>
                </c:pt>
                <c:pt idx="180">
                  <c:v>-8.8991699999999997E-3</c:v>
                </c:pt>
                <c:pt idx="181">
                  <c:v>-8.9230200000000003E-3</c:v>
                </c:pt>
                <c:pt idx="182">
                  <c:v>-8.8831299999999995E-3</c:v>
                </c:pt>
                <c:pt idx="183">
                  <c:v>-8.8960399999999992E-3</c:v>
                </c:pt>
                <c:pt idx="184">
                  <c:v>-8.8589900000000006E-3</c:v>
                </c:pt>
                <c:pt idx="185">
                  <c:v>-8.8359000000000007E-3</c:v>
                </c:pt>
                <c:pt idx="186">
                  <c:v>-8.77117E-3</c:v>
                </c:pt>
                <c:pt idx="187">
                  <c:v>-8.7358599999999998E-3</c:v>
                </c:pt>
                <c:pt idx="188">
                  <c:v>-8.68909E-3</c:v>
                </c:pt>
                <c:pt idx="189">
                  <c:v>-8.6978100000000003E-3</c:v>
                </c:pt>
                <c:pt idx="190">
                  <c:v>-8.69669E-3</c:v>
                </c:pt>
                <c:pt idx="191">
                  <c:v>-8.6970499999999996E-3</c:v>
                </c:pt>
                <c:pt idx="192">
                  <c:v>-8.7276699999999999E-3</c:v>
                </c:pt>
                <c:pt idx="193">
                  <c:v>-8.70603E-3</c:v>
                </c:pt>
                <c:pt idx="194">
                  <c:v>-8.6996799999999996E-3</c:v>
                </c:pt>
                <c:pt idx="195">
                  <c:v>-8.5305799999999994E-3</c:v>
                </c:pt>
                <c:pt idx="196">
                  <c:v>-8.5232699999999995E-3</c:v>
                </c:pt>
                <c:pt idx="197">
                  <c:v>-8.5503200000000001E-3</c:v>
                </c:pt>
                <c:pt idx="198">
                  <c:v>-8.55122E-3</c:v>
                </c:pt>
                <c:pt idx="199">
                  <c:v>-8.50886E-3</c:v>
                </c:pt>
                <c:pt idx="200">
                  <c:v>-8.5223199999999999E-3</c:v>
                </c:pt>
                <c:pt idx="201">
                  <c:v>-8.5032900000000002E-3</c:v>
                </c:pt>
                <c:pt idx="202">
                  <c:v>-8.5319799999999998E-3</c:v>
                </c:pt>
                <c:pt idx="203">
                  <c:v>-8.5218900000000007E-3</c:v>
                </c:pt>
                <c:pt idx="204">
                  <c:v>-8.5546100000000007E-3</c:v>
                </c:pt>
                <c:pt idx="205">
                  <c:v>-8.5723499999999994E-3</c:v>
                </c:pt>
                <c:pt idx="206">
                  <c:v>-8.6115400000000009E-3</c:v>
                </c:pt>
                <c:pt idx="207">
                  <c:v>-8.5737399999999998E-3</c:v>
                </c:pt>
                <c:pt idx="208">
                  <c:v>-8.5189199999999993E-3</c:v>
                </c:pt>
                <c:pt idx="209">
                  <c:v>-8.7775100000000005E-3</c:v>
                </c:pt>
                <c:pt idx="210">
                  <c:v>-8.8114600000000001E-3</c:v>
                </c:pt>
                <c:pt idx="211">
                  <c:v>-8.8105900000000001E-3</c:v>
                </c:pt>
                <c:pt idx="212">
                  <c:v>-8.8648700000000004E-3</c:v>
                </c:pt>
                <c:pt idx="213">
                  <c:v>-8.88831E-3</c:v>
                </c:pt>
                <c:pt idx="214">
                  <c:v>-8.8622300000000005E-3</c:v>
                </c:pt>
                <c:pt idx="215">
                  <c:v>-8.8212499999999992E-3</c:v>
                </c:pt>
                <c:pt idx="216">
                  <c:v>-8.7928899999999994E-3</c:v>
                </c:pt>
                <c:pt idx="217">
                  <c:v>-8.8103999999999995E-3</c:v>
                </c:pt>
                <c:pt idx="218">
                  <c:v>-8.8506899999999996E-3</c:v>
                </c:pt>
                <c:pt idx="219">
                  <c:v>-8.9086800000000004E-3</c:v>
                </c:pt>
                <c:pt idx="220">
                  <c:v>-8.9062399999999993E-3</c:v>
                </c:pt>
                <c:pt idx="221">
                  <c:v>-8.9916600000000003E-3</c:v>
                </c:pt>
                <c:pt idx="222">
                  <c:v>-8.9838299999999999E-3</c:v>
                </c:pt>
                <c:pt idx="223">
                  <c:v>-8.9883299999999992E-3</c:v>
                </c:pt>
                <c:pt idx="224">
                  <c:v>-8.9936700000000005E-3</c:v>
                </c:pt>
                <c:pt idx="225">
                  <c:v>-8.9971700000000005E-3</c:v>
                </c:pt>
                <c:pt idx="226">
                  <c:v>-9.0741299999999997E-3</c:v>
                </c:pt>
                <c:pt idx="227">
                  <c:v>-9.1195800000000004E-3</c:v>
                </c:pt>
                <c:pt idx="228">
                  <c:v>-9.1434499999999991E-3</c:v>
                </c:pt>
                <c:pt idx="229">
                  <c:v>-9.1367199999999992E-3</c:v>
                </c:pt>
                <c:pt idx="230">
                  <c:v>-9.1105700000000001E-3</c:v>
                </c:pt>
                <c:pt idx="231">
                  <c:v>-9.1140100000000005E-3</c:v>
                </c:pt>
                <c:pt idx="232">
                  <c:v>-9.1306600000000005E-3</c:v>
                </c:pt>
                <c:pt idx="233">
                  <c:v>-9.1078500000000007E-3</c:v>
                </c:pt>
                <c:pt idx="234">
                  <c:v>-9.0997100000000004E-3</c:v>
                </c:pt>
                <c:pt idx="235">
                  <c:v>-9.1436699999999996E-3</c:v>
                </c:pt>
                <c:pt idx="236">
                  <c:v>-1.059589E-2</c:v>
                </c:pt>
                <c:pt idx="237">
                  <c:v>-1.101982E-2</c:v>
                </c:pt>
                <c:pt idx="238">
                  <c:v>-1.117108E-2</c:v>
                </c:pt>
                <c:pt idx="239">
                  <c:v>-1.107182E-2</c:v>
                </c:pt>
                <c:pt idx="240">
                  <c:v>-1.108396E-2</c:v>
                </c:pt>
                <c:pt idx="241">
                  <c:v>-1.11427E-2</c:v>
                </c:pt>
                <c:pt idx="242">
                  <c:v>-1.1080039999999999E-2</c:v>
                </c:pt>
                <c:pt idx="243">
                  <c:v>-1.109723E-2</c:v>
                </c:pt>
                <c:pt idx="244">
                  <c:v>-1.105777E-2</c:v>
                </c:pt>
                <c:pt idx="245">
                  <c:v>-1.09666E-2</c:v>
                </c:pt>
                <c:pt idx="246">
                  <c:v>-1.098235E-2</c:v>
                </c:pt>
                <c:pt idx="247">
                  <c:v>-1.0960950000000001E-2</c:v>
                </c:pt>
                <c:pt idx="248">
                  <c:v>-1.0950929999999999E-2</c:v>
                </c:pt>
                <c:pt idx="249">
                  <c:v>-1.094988E-2</c:v>
                </c:pt>
                <c:pt idx="250">
                  <c:v>-1.096082E-2</c:v>
                </c:pt>
                <c:pt idx="251">
                  <c:v>-1.100285E-2</c:v>
                </c:pt>
                <c:pt idx="252">
                  <c:v>-1.100076E-2</c:v>
                </c:pt>
                <c:pt idx="253">
                  <c:v>-1.100401E-2</c:v>
                </c:pt>
                <c:pt idx="254">
                  <c:v>-1.0999419999999999E-2</c:v>
                </c:pt>
                <c:pt idx="255">
                  <c:v>-1.107908E-2</c:v>
                </c:pt>
                <c:pt idx="256">
                  <c:v>-1.1351999999999999E-2</c:v>
                </c:pt>
                <c:pt idx="257">
                  <c:v>-1.1354889999999999E-2</c:v>
                </c:pt>
                <c:pt idx="258">
                  <c:v>-1.137969E-2</c:v>
                </c:pt>
                <c:pt idx="259">
                  <c:v>-1.14003E-2</c:v>
                </c:pt>
                <c:pt idx="260">
                  <c:v>-1.140219E-2</c:v>
                </c:pt>
                <c:pt idx="261">
                  <c:v>-1.1526379999999999E-2</c:v>
                </c:pt>
                <c:pt idx="262">
                  <c:v>-1.1556E-2</c:v>
                </c:pt>
                <c:pt idx="263">
                  <c:v>-1.1558570000000001E-2</c:v>
                </c:pt>
                <c:pt idx="264">
                  <c:v>-1.155959E-2</c:v>
                </c:pt>
                <c:pt idx="265">
                  <c:v>-1.15648E-2</c:v>
                </c:pt>
                <c:pt idx="266">
                  <c:v>-1.142633E-2</c:v>
                </c:pt>
                <c:pt idx="267">
                  <c:v>-1.1452830000000001E-2</c:v>
                </c:pt>
                <c:pt idx="268">
                  <c:v>-1.144906E-2</c:v>
                </c:pt>
                <c:pt idx="269">
                  <c:v>-1.1461010000000001E-2</c:v>
                </c:pt>
                <c:pt idx="270">
                  <c:v>-1.1468620000000001E-2</c:v>
                </c:pt>
                <c:pt idx="271">
                  <c:v>-1.152595E-2</c:v>
                </c:pt>
                <c:pt idx="272">
                  <c:v>-1.151372E-2</c:v>
                </c:pt>
                <c:pt idx="273">
                  <c:v>-1.194667E-2</c:v>
                </c:pt>
                <c:pt idx="274">
                  <c:v>-1.192414E-2</c:v>
                </c:pt>
                <c:pt idx="275">
                  <c:v>-1.200708E-2</c:v>
                </c:pt>
                <c:pt idx="276">
                  <c:v>-1.2030849999999999E-2</c:v>
                </c:pt>
                <c:pt idx="277">
                  <c:v>-1.206282E-2</c:v>
                </c:pt>
                <c:pt idx="278">
                  <c:v>-1.207224E-2</c:v>
                </c:pt>
                <c:pt idx="279">
                  <c:v>-1.237955E-2</c:v>
                </c:pt>
                <c:pt idx="280">
                  <c:v>-1.241663E-2</c:v>
                </c:pt>
                <c:pt idx="281">
                  <c:v>-1.2661230000000001E-2</c:v>
                </c:pt>
                <c:pt idx="282">
                  <c:v>-1.271007E-2</c:v>
                </c:pt>
                <c:pt idx="283">
                  <c:v>-1.270262E-2</c:v>
                </c:pt>
                <c:pt idx="284">
                  <c:v>-1.2800860000000001E-2</c:v>
                </c:pt>
                <c:pt idx="285">
                  <c:v>-1.2830029999999999E-2</c:v>
                </c:pt>
                <c:pt idx="286">
                  <c:v>-1.2902769999999999E-2</c:v>
                </c:pt>
                <c:pt idx="287">
                  <c:v>-1.3018709999999999E-2</c:v>
                </c:pt>
                <c:pt idx="288">
                  <c:v>-1.314858E-2</c:v>
                </c:pt>
                <c:pt idx="289">
                  <c:v>-1.3144009999999999E-2</c:v>
                </c:pt>
                <c:pt idx="290">
                  <c:v>-1.314544E-2</c:v>
                </c:pt>
                <c:pt idx="291">
                  <c:v>-1.3149320000000001E-2</c:v>
                </c:pt>
                <c:pt idx="292">
                  <c:v>-1.321573E-2</c:v>
                </c:pt>
                <c:pt idx="293">
                  <c:v>-1.326132E-2</c:v>
                </c:pt>
                <c:pt idx="294">
                  <c:v>-1.327302E-2</c:v>
                </c:pt>
                <c:pt idx="295">
                  <c:v>-1.326982E-2</c:v>
                </c:pt>
                <c:pt idx="296">
                  <c:v>-1.328004E-2</c:v>
                </c:pt>
                <c:pt idx="297">
                  <c:v>-1.3269319999999999E-2</c:v>
                </c:pt>
                <c:pt idx="298">
                  <c:v>-1.359168E-2</c:v>
                </c:pt>
                <c:pt idx="299">
                  <c:v>-1.291255E-2</c:v>
                </c:pt>
                <c:pt idx="300">
                  <c:v>-1.298756E-2</c:v>
                </c:pt>
                <c:pt idx="301">
                  <c:v>-1.310733E-2</c:v>
                </c:pt>
                <c:pt idx="302">
                  <c:v>-1.3077480000000001E-2</c:v>
                </c:pt>
                <c:pt idx="303">
                  <c:v>-1.3054970000000001E-2</c:v>
                </c:pt>
                <c:pt idx="304">
                  <c:v>-1.304863E-2</c:v>
                </c:pt>
                <c:pt idx="305">
                  <c:v>-1.3017280000000001E-2</c:v>
                </c:pt>
                <c:pt idx="306">
                  <c:v>-1.3043890000000001E-2</c:v>
                </c:pt>
                <c:pt idx="307">
                  <c:v>-1.3052060000000001E-2</c:v>
                </c:pt>
                <c:pt idx="308">
                  <c:v>-1.303934E-2</c:v>
                </c:pt>
                <c:pt idx="309">
                  <c:v>-1.301215E-2</c:v>
                </c:pt>
                <c:pt idx="310">
                  <c:v>-1.302468E-2</c:v>
                </c:pt>
                <c:pt idx="311">
                  <c:v>-1.3024040000000001E-2</c:v>
                </c:pt>
                <c:pt idx="312">
                  <c:v>-1.30093E-2</c:v>
                </c:pt>
                <c:pt idx="313">
                  <c:v>-1.29631E-2</c:v>
                </c:pt>
                <c:pt idx="314">
                  <c:v>-1.2935240000000001E-2</c:v>
                </c:pt>
                <c:pt idx="315">
                  <c:v>-1.309345E-2</c:v>
                </c:pt>
                <c:pt idx="316">
                  <c:v>-1.318334E-2</c:v>
                </c:pt>
                <c:pt idx="317">
                  <c:v>-1.3219369999999999E-2</c:v>
                </c:pt>
                <c:pt idx="318">
                  <c:v>-1.32423E-2</c:v>
                </c:pt>
                <c:pt idx="319">
                  <c:v>-1.326535E-2</c:v>
                </c:pt>
                <c:pt idx="320">
                  <c:v>-1.3455089999999999E-2</c:v>
                </c:pt>
                <c:pt idx="321">
                  <c:v>-1.3478560000000001E-2</c:v>
                </c:pt>
                <c:pt idx="322">
                  <c:v>-1.357215E-2</c:v>
                </c:pt>
                <c:pt idx="323">
                  <c:v>-1.3574660000000001E-2</c:v>
                </c:pt>
                <c:pt idx="324">
                  <c:v>-1.356067E-2</c:v>
                </c:pt>
                <c:pt idx="325">
                  <c:v>-1.35351E-2</c:v>
                </c:pt>
                <c:pt idx="326">
                  <c:v>-1.355205E-2</c:v>
                </c:pt>
                <c:pt idx="327">
                  <c:v>-1.356689E-2</c:v>
                </c:pt>
                <c:pt idx="328">
                  <c:v>-1.4263609999999999E-2</c:v>
                </c:pt>
                <c:pt idx="329">
                  <c:v>-1.4949540000000001E-2</c:v>
                </c:pt>
                <c:pt idx="330">
                  <c:v>-1.479455E-2</c:v>
                </c:pt>
                <c:pt idx="331">
                  <c:v>-1.484779E-2</c:v>
                </c:pt>
                <c:pt idx="332">
                  <c:v>-1.486823E-2</c:v>
                </c:pt>
                <c:pt idx="333">
                  <c:v>-1.4923560000000001E-2</c:v>
                </c:pt>
                <c:pt idx="334">
                  <c:v>-1.4896710000000001E-2</c:v>
                </c:pt>
                <c:pt idx="335">
                  <c:v>-1.4975280000000001E-2</c:v>
                </c:pt>
                <c:pt idx="336">
                  <c:v>-1.497925E-2</c:v>
                </c:pt>
                <c:pt idx="337">
                  <c:v>-1.498328E-2</c:v>
                </c:pt>
                <c:pt idx="338">
                  <c:v>-1.496491E-2</c:v>
                </c:pt>
                <c:pt idx="339">
                  <c:v>-1.494185E-2</c:v>
                </c:pt>
                <c:pt idx="340">
                  <c:v>-1.4926160000000001E-2</c:v>
                </c:pt>
                <c:pt idx="341">
                  <c:v>-1.491905E-2</c:v>
                </c:pt>
                <c:pt idx="342">
                  <c:v>-1.4889980000000001E-2</c:v>
                </c:pt>
                <c:pt idx="343">
                  <c:v>-1.487919E-2</c:v>
                </c:pt>
                <c:pt idx="344">
                  <c:v>-1.487571E-2</c:v>
                </c:pt>
                <c:pt idx="345">
                  <c:v>-1.486529E-2</c:v>
                </c:pt>
                <c:pt idx="346">
                  <c:v>-1.4830609999999999E-2</c:v>
                </c:pt>
                <c:pt idx="347">
                  <c:v>-1.4882690000000001E-2</c:v>
                </c:pt>
                <c:pt idx="348">
                  <c:v>-1.487109E-2</c:v>
                </c:pt>
                <c:pt idx="349">
                  <c:v>-1.4881220000000001E-2</c:v>
                </c:pt>
                <c:pt idx="350">
                  <c:v>-1.4881170000000001E-2</c:v>
                </c:pt>
                <c:pt idx="351">
                  <c:v>-1.4888480000000001E-2</c:v>
                </c:pt>
                <c:pt idx="352">
                  <c:v>-1.488344E-2</c:v>
                </c:pt>
                <c:pt idx="353">
                  <c:v>-1.492371E-2</c:v>
                </c:pt>
                <c:pt idx="354">
                  <c:v>-1.493739E-2</c:v>
                </c:pt>
                <c:pt idx="355">
                  <c:v>-1.491055E-2</c:v>
                </c:pt>
                <c:pt idx="356">
                  <c:v>-1.4911290000000001E-2</c:v>
                </c:pt>
                <c:pt idx="357">
                  <c:v>-1.489238E-2</c:v>
                </c:pt>
                <c:pt idx="358">
                  <c:v>-1.5062300000000001E-2</c:v>
                </c:pt>
                <c:pt idx="359">
                  <c:v>-1.509652E-2</c:v>
                </c:pt>
                <c:pt idx="360">
                  <c:v>-1.5101170000000001E-2</c:v>
                </c:pt>
                <c:pt idx="361">
                  <c:v>-1.513664E-2</c:v>
                </c:pt>
                <c:pt idx="362">
                  <c:v>-1.519788E-2</c:v>
                </c:pt>
                <c:pt idx="363">
                  <c:v>-1.5282560000000001E-2</c:v>
                </c:pt>
                <c:pt idx="364">
                  <c:v>-1.5252679999999999E-2</c:v>
                </c:pt>
                <c:pt idx="365">
                  <c:v>-1.5251809999999999E-2</c:v>
                </c:pt>
                <c:pt idx="366">
                  <c:v>-1.5251850000000001E-2</c:v>
                </c:pt>
                <c:pt idx="367">
                  <c:v>-1.5269380000000001E-2</c:v>
                </c:pt>
                <c:pt idx="368">
                  <c:v>-1.5246880000000001E-2</c:v>
                </c:pt>
                <c:pt idx="369">
                  <c:v>-1.52744E-2</c:v>
                </c:pt>
                <c:pt idx="370">
                  <c:v>-1.5281970000000001E-2</c:v>
                </c:pt>
                <c:pt idx="371">
                  <c:v>-1.527529E-2</c:v>
                </c:pt>
                <c:pt idx="372">
                  <c:v>-1.5343880000000001E-2</c:v>
                </c:pt>
                <c:pt idx="373">
                  <c:v>-1.5353550000000001E-2</c:v>
                </c:pt>
                <c:pt idx="374">
                  <c:v>-1.5369880000000001E-2</c:v>
                </c:pt>
                <c:pt idx="375">
                  <c:v>-1.536126E-2</c:v>
                </c:pt>
                <c:pt idx="376">
                  <c:v>-1.536627E-2</c:v>
                </c:pt>
                <c:pt idx="377">
                  <c:v>-1.5393749999999999E-2</c:v>
                </c:pt>
                <c:pt idx="378">
                  <c:v>-1.5414310000000001E-2</c:v>
                </c:pt>
                <c:pt idx="379">
                  <c:v>-1.540677E-2</c:v>
                </c:pt>
                <c:pt idx="380">
                  <c:v>-1.541258E-2</c:v>
                </c:pt>
                <c:pt idx="381">
                  <c:v>-1.544862E-2</c:v>
                </c:pt>
                <c:pt idx="382">
                  <c:v>-1.547718E-2</c:v>
                </c:pt>
                <c:pt idx="383">
                  <c:v>-1.553937E-2</c:v>
                </c:pt>
                <c:pt idx="384">
                  <c:v>-1.5614919999999999E-2</c:v>
                </c:pt>
                <c:pt idx="385">
                  <c:v>-1.578278E-2</c:v>
                </c:pt>
                <c:pt idx="386">
                  <c:v>-1.5775930000000001E-2</c:v>
                </c:pt>
                <c:pt idx="387">
                  <c:v>-1.575996E-2</c:v>
                </c:pt>
                <c:pt idx="388">
                  <c:v>-1.5793430000000001E-2</c:v>
                </c:pt>
                <c:pt idx="389">
                  <c:v>-1.5733980000000002E-2</c:v>
                </c:pt>
                <c:pt idx="390">
                  <c:v>-1.5708050000000001E-2</c:v>
                </c:pt>
                <c:pt idx="391">
                  <c:v>-1.5777989999999999E-2</c:v>
                </c:pt>
                <c:pt idx="392">
                  <c:v>-1.5786000000000001E-2</c:v>
                </c:pt>
                <c:pt idx="393">
                  <c:v>-1.5835149999999999E-2</c:v>
                </c:pt>
                <c:pt idx="394">
                  <c:v>-1.5961909999999999E-2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E9-44E7-93FC-3E7AB85AE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098816"/>
        <c:axId val="193099392"/>
      </c:scatterChart>
      <c:valAx>
        <c:axId val="19309881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93099392"/>
        <c:crosses val="autoZero"/>
        <c:crossBetween val="midCat"/>
      </c:valAx>
      <c:valAx>
        <c:axId val="193099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30988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bone'!$E$3:$E$397</c:f>
              <c:numCache>
                <c:formatCode>General</c:formatCode>
                <c:ptCount val="395"/>
                <c:pt idx="0">
                  <c:v>5.3147483912859609E-6</c:v>
                </c:pt>
                <c:pt idx="1">
                  <c:v>1.1980543797573461E-5</c:v>
                </c:pt>
                <c:pt idx="2">
                  <c:v>1.4811006359038519E-5</c:v>
                </c:pt>
                <c:pt idx="3">
                  <c:v>2.2856294128523457E-6</c:v>
                </c:pt>
                <c:pt idx="4">
                  <c:v>3.4203726633234747E-5</c:v>
                </c:pt>
                <c:pt idx="5">
                  <c:v>3.460165844104358E-5</c:v>
                </c:pt>
                <c:pt idx="6">
                  <c:v>4.5345035187594971E-5</c:v>
                </c:pt>
                <c:pt idx="7">
                  <c:v>7.9676232934248103E-5</c:v>
                </c:pt>
                <c:pt idx="8">
                  <c:v>1.4600439930181506E-4</c:v>
                </c:pt>
                <c:pt idx="9">
                  <c:v>2.0330941878288466E-4</c:v>
                </c:pt>
                <c:pt idx="10">
                  <c:v>3.0043186006409848E-4</c:v>
                </c:pt>
                <c:pt idx="11">
                  <c:v>3.7163889470184992E-4</c:v>
                </c:pt>
                <c:pt idx="12">
                  <c:v>4.3621711323131921E-4</c:v>
                </c:pt>
                <c:pt idx="13">
                  <c:v>4.6397886789072569E-4</c:v>
                </c:pt>
                <c:pt idx="14">
                  <c:v>4.943927997057713E-4</c:v>
                </c:pt>
                <c:pt idx="15">
                  <c:v>5.1859233134471969E-4</c:v>
                </c:pt>
                <c:pt idx="16">
                  <c:v>7.3527072783082011E-3</c:v>
                </c:pt>
                <c:pt idx="17">
                  <c:v>1.491403734176476E-2</c:v>
                </c:pt>
                <c:pt idx="18">
                  <c:v>2.2603216238279628E-2</c:v>
                </c:pt>
                <c:pt idx="19">
                  <c:v>3.0281405169797115E-2</c:v>
                </c:pt>
                <c:pt idx="20">
                  <c:v>3.7993850721001685E-2</c:v>
                </c:pt>
                <c:pt idx="21">
                  <c:v>3.8870522693832031E-2</c:v>
                </c:pt>
                <c:pt idx="22">
                  <c:v>3.9043003375168098E-2</c:v>
                </c:pt>
                <c:pt idx="23">
                  <c:v>4.0552041927206246E-2</c:v>
                </c:pt>
                <c:pt idx="24">
                  <c:v>4.2167953001700134E-2</c:v>
                </c:pt>
                <c:pt idx="25">
                  <c:v>4.4098093507904494E-2</c:v>
                </c:pt>
                <c:pt idx="26">
                  <c:v>4.6038570832327243E-2</c:v>
                </c:pt>
                <c:pt idx="27">
                  <c:v>4.7948006352189015E-2</c:v>
                </c:pt>
                <c:pt idx="28">
                  <c:v>4.8588171514110705E-2</c:v>
                </c:pt>
                <c:pt idx="29">
                  <c:v>5.0087282081281242E-2</c:v>
                </c:pt>
                <c:pt idx="30">
                  <c:v>5.1256975695053802E-2</c:v>
                </c:pt>
                <c:pt idx="31">
                  <c:v>5.2387831264851067E-2</c:v>
                </c:pt>
                <c:pt idx="32">
                  <c:v>5.3557684802158702E-2</c:v>
                </c:pt>
                <c:pt idx="33">
                  <c:v>5.4669272369039311E-2</c:v>
                </c:pt>
                <c:pt idx="34">
                  <c:v>5.5549410579732103E-2</c:v>
                </c:pt>
                <c:pt idx="35">
                  <c:v>5.6471480853758568E-2</c:v>
                </c:pt>
                <c:pt idx="36">
                  <c:v>5.7457331712879901E-2</c:v>
                </c:pt>
                <c:pt idx="37">
                  <c:v>5.8430032307343949E-2</c:v>
                </c:pt>
                <c:pt idx="38">
                  <c:v>5.9255311398114581E-2</c:v>
                </c:pt>
                <c:pt idx="39">
                  <c:v>5.9450413802493926E-2</c:v>
                </c:pt>
                <c:pt idx="40">
                  <c:v>6.282158938632211E-2</c:v>
                </c:pt>
                <c:pt idx="41">
                  <c:v>7.3342052894056431E-2</c:v>
                </c:pt>
                <c:pt idx="42">
                  <c:v>8.6883573845427498E-2</c:v>
                </c:pt>
                <c:pt idx="43">
                  <c:v>0.10042779097219777</c:v>
                </c:pt>
                <c:pt idx="44">
                  <c:v>0.11375788383862692</c:v>
                </c:pt>
                <c:pt idx="45">
                  <c:v>0.12397668917614704</c:v>
                </c:pt>
                <c:pt idx="46">
                  <c:v>0.12706486176387671</c:v>
                </c:pt>
                <c:pt idx="47">
                  <c:v>0.12710882293535797</c:v>
                </c:pt>
                <c:pt idx="48">
                  <c:v>0.12745925685950049</c:v>
                </c:pt>
                <c:pt idx="49">
                  <c:v>0.12831236887649503</c:v>
                </c:pt>
                <c:pt idx="50">
                  <c:v>0.12948429955219362</c:v>
                </c:pt>
                <c:pt idx="51">
                  <c:v>0.13095167091847251</c:v>
                </c:pt>
                <c:pt idx="52">
                  <c:v>0.13363141516829041</c:v>
                </c:pt>
                <c:pt idx="53">
                  <c:v>0.1362899469133102</c:v>
                </c:pt>
                <c:pt idx="54">
                  <c:v>0.13859827911692907</c:v>
                </c:pt>
                <c:pt idx="55">
                  <c:v>0.14044880541606589</c:v>
                </c:pt>
                <c:pt idx="56">
                  <c:v>0.14191417874600079</c:v>
                </c:pt>
                <c:pt idx="57">
                  <c:v>0.14219065220358307</c:v>
                </c:pt>
                <c:pt idx="58">
                  <c:v>0.14228569821796136</c:v>
                </c:pt>
                <c:pt idx="59">
                  <c:v>0.14245402084155381</c:v>
                </c:pt>
                <c:pt idx="60">
                  <c:v>0.14269787985740168</c:v>
                </c:pt>
                <c:pt idx="61">
                  <c:v>0.14322469873789118</c:v>
                </c:pt>
                <c:pt idx="62">
                  <c:v>0.14383358262261778</c:v>
                </c:pt>
                <c:pt idx="63">
                  <c:v>0.14439978429258682</c:v>
                </c:pt>
                <c:pt idx="64">
                  <c:v>0.14501029932103945</c:v>
                </c:pt>
                <c:pt idx="65">
                  <c:v>0.14564528146330388</c:v>
                </c:pt>
                <c:pt idx="66">
                  <c:v>0.14625766380544994</c:v>
                </c:pt>
                <c:pt idx="67">
                  <c:v>0.14910379585922223</c:v>
                </c:pt>
                <c:pt idx="68">
                  <c:v>0.15489223358181689</c:v>
                </c:pt>
                <c:pt idx="69">
                  <c:v>0.16188484434916409</c:v>
                </c:pt>
                <c:pt idx="70">
                  <c:v>0.16883749167852574</c:v>
                </c:pt>
                <c:pt idx="71">
                  <c:v>0.17651763081834082</c:v>
                </c:pt>
                <c:pt idx="72">
                  <c:v>0.18224672699977809</c:v>
                </c:pt>
                <c:pt idx="73">
                  <c:v>0.18499730523550317</c:v>
                </c:pt>
                <c:pt idx="74">
                  <c:v>0.18644245041684085</c:v>
                </c:pt>
                <c:pt idx="75">
                  <c:v>0.18779599573997963</c:v>
                </c:pt>
                <c:pt idx="76">
                  <c:v>0.18823073972191381</c:v>
                </c:pt>
                <c:pt idx="77">
                  <c:v>0.18831030411528793</c:v>
                </c:pt>
                <c:pt idx="78">
                  <c:v>0.1894299029824705</c:v>
                </c:pt>
                <c:pt idx="79">
                  <c:v>0.19222092458274209</c:v>
                </c:pt>
                <c:pt idx="80">
                  <c:v>0.19581568911665143</c:v>
                </c:pt>
                <c:pt idx="81">
                  <c:v>0.19940724830594522</c:v>
                </c:pt>
                <c:pt idx="82">
                  <c:v>0.2044471047121732</c:v>
                </c:pt>
                <c:pt idx="83">
                  <c:v>0.20953483801628991</c:v>
                </c:pt>
                <c:pt idx="84">
                  <c:v>0.21296175981543355</c:v>
                </c:pt>
                <c:pt idx="85">
                  <c:v>0.21569317405049551</c:v>
                </c:pt>
                <c:pt idx="86">
                  <c:v>0.21894862807228532</c:v>
                </c:pt>
                <c:pt idx="87">
                  <c:v>0.22214186415256423</c:v>
                </c:pt>
                <c:pt idx="88">
                  <c:v>0.22696790328236457</c:v>
                </c:pt>
                <c:pt idx="89">
                  <c:v>0.23353799701069433</c:v>
                </c:pt>
                <c:pt idx="90">
                  <c:v>0.24043709889485104</c:v>
                </c:pt>
                <c:pt idx="91">
                  <c:v>0.2472112780224725</c:v>
                </c:pt>
                <c:pt idx="92">
                  <c:v>0.25294563477971838</c:v>
                </c:pt>
                <c:pt idx="93">
                  <c:v>0.2559545859471809</c:v>
                </c:pt>
                <c:pt idx="94">
                  <c:v>0.25719689172887567</c:v>
                </c:pt>
                <c:pt idx="95">
                  <c:v>0.25854009305060544</c:v>
                </c:pt>
                <c:pt idx="96">
                  <c:v>0.25947623523728658</c:v>
                </c:pt>
                <c:pt idx="97">
                  <c:v>0.26143361569177298</c:v>
                </c:pt>
                <c:pt idx="98">
                  <c:v>0.26472355872294662</c:v>
                </c:pt>
                <c:pt idx="99">
                  <c:v>0.26881552489068022</c:v>
                </c:pt>
                <c:pt idx="100">
                  <c:v>0.27302999531296485</c:v>
                </c:pt>
                <c:pt idx="101">
                  <c:v>0.27771112027706063</c:v>
                </c:pt>
                <c:pt idx="102">
                  <c:v>0.28147299879248605</c:v>
                </c:pt>
                <c:pt idx="103">
                  <c:v>0.28522399456264447</c:v>
                </c:pt>
                <c:pt idx="104">
                  <c:v>0.29326455480891855</c:v>
                </c:pt>
                <c:pt idx="105">
                  <c:v>0.30372514872926376</c:v>
                </c:pt>
                <c:pt idx="106">
                  <c:v>0.31370668650750594</c:v>
                </c:pt>
                <c:pt idx="107">
                  <c:v>0.32320534978554943</c:v>
                </c:pt>
                <c:pt idx="108">
                  <c:v>0.33146873365661417</c:v>
                </c:pt>
                <c:pt idx="109">
                  <c:v>0.33456476222316328</c:v>
                </c:pt>
                <c:pt idx="110">
                  <c:v>0.33464481529709256</c:v>
                </c:pt>
                <c:pt idx="111">
                  <c:v>0.33514456452998076</c:v>
                </c:pt>
                <c:pt idx="112">
                  <c:v>0.33662943845580856</c:v>
                </c:pt>
                <c:pt idx="113">
                  <c:v>0.33867535197407161</c:v>
                </c:pt>
                <c:pt idx="114">
                  <c:v>0.34076680194453551</c:v>
                </c:pt>
                <c:pt idx="115">
                  <c:v>0.34287780178851368</c:v>
                </c:pt>
                <c:pt idx="116">
                  <c:v>0.34458571425938123</c:v>
                </c:pt>
                <c:pt idx="117">
                  <c:v>0.34638102883768468</c:v>
                </c:pt>
                <c:pt idx="118">
                  <c:v>0.34846022366980989</c:v>
                </c:pt>
                <c:pt idx="119">
                  <c:v>0.35089094390036596</c:v>
                </c:pt>
                <c:pt idx="120">
                  <c:v>0.35337679299740121</c:v>
                </c:pt>
                <c:pt idx="121">
                  <c:v>0.35682093568602696</c:v>
                </c:pt>
                <c:pt idx="122">
                  <c:v>0.35961299627370241</c:v>
                </c:pt>
                <c:pt idx="123">
                  <c:v>0.36153462418249049</c:v>
                </c:pt>
                <c:pt idx="124">
                  <c:v>0.36312366671719187</c:v>
                </c:pt>
                <c:pt idx="125">
                  <c:v>0.36470289294536479</c:v>
                </c:pt>
                <c:pt idx="126">
                  <c:v>0.36689361224729583</c:v>
                </c:pt>
                <c:pt idx="127">
                  <c:v>0.37004406296535997</c:v>
                </c:pt>
                <c:pt idx="128">
                  <c:v>0.37317522766707545</c:v>
                </c:pt>
                <c:pt idx="129">
                  <c:v>0.37626374397367424</c:v>
                </c:pt>
                <c:pt idx="130">
                  <c:v>0.38024188184370922</c:v>
                </c:pt>
                <c:pt idx="131">
                  <c:v>0.38373385307971297</c:v>
                </c:pt>
                <c:pt idx="132">
                  <c:v>0.38702824304000411</c:v>
                </c:pt>
                <c:pt idx="133">
                  <c:v>0.39131571784259789</c:v>
                </c:pt>
                <c:pt idx="134">
                  <c:v>0.39612547295185185</c:v>
                </c:pt>
                <c:pt idx="135">
                  <c:v>0.40155165393096653</c:v>
                </c:pt>
                <c:pt idx="136">
                  <c:v>0.40657572408715126</c:v>
                </c:pt>
                <c:pt idx="137">
                  <c:v>0.41064794307950736</c:v>
                </c:pt>
                <c:pt idx="138">
                  <c:v>0.41388933253303756</c:v>
                </c:pt>
                <c:pt idx="139">
                  <c:v>0.41886715165409039</c:v>
                </c:pt>
                <c:pt idx="140">
                  <c:v>0.42422228413663665</c:v>
                </c:pt>
                <c:pt idx="141">
                  <c:v>0.42941674494126303</c:v>
                </c:pt>
                <c:pt idx="142">
                  <c:v>0.43440875682579616</c:v>
                </c:pt>
                <c:pt idx="143">
                  <c:v>0.439246299591461</c:v>
                </c:pt>
                <c:pt idx="144">
                  <c:v>0.44283850112810808</c:v>
                </c:pt>
                <c:pt idx="145">
                  <c:v>0.44530282868625071</c:v>
                </c:pt>
                <c:pt idx="146">
                  <c:v>0.44729069553787815</c:v>
                </c:pt>
                <c:pt idx="147">
                  <c:v>0.4492841284436751</c:v>
                </c:pt>
                <c:pt idx="148">
                  <c:v>0.45232746228592852</c:v>
                </c:pt>
                <c:pt idx="149">
                  <c:v>0.45603457980402223</c:v>
                </c:pt>
                <c:pt idx="150">
                  <c:v>0.46005766013605853</c:v>
                </c:pt>
                <c:pt idx="151">
                  <c:v>0.46440434561676053</c:v>
                </c:pt>
                <c:pt idx="152">
                  <c:v>0.46876644440534587</c:v>
                </c:pt>
                <c:pt idx="153">
                  <c:v>0.4723370725335258</c:v>
                </c:pt>
                <c:pt idx="154">
                  <c:v>0.47504296983054306</c:v>
                </c:pt>
                <c:pt idx="155">
                  <c:v>0.47693383874728751</c:v>
                </c:pt>
                <c:pt idx="156">
                  <c:v>0.47848766328934816</c:v>
                </c:pt>
                <c:pt idx="157">
                  <c:v>0.48032323920801184</c:v>
                </c:pt>
                <c:pt idx="158">
                  <c:v>0.48265253843204836</c:v>
                </c:pt>
                <c:pt idx="159">
                  <c:v>0.48466723101419085</c:v>
                </c:pt>
                <c:pt idx="160">
                  <c:v>0.48715615108615523</c:v>
                </c:pt>
                <c:pt idx="161">
                  <c:v>0.49131701188060822</c:v>
                </c:pt>
                <c:pt idx="162">
                  <c:v>0.49643632508980895</c:v>
                </c:pt>
                <c:pt idx="163">
                  <c:v>0.50099872998517514</c:v>
                </c:pt>
                <c:pt idx="164">
                  <c:v>0.50508034108026323</c:v>
                </c:pt>
                <c:pt idx="165">
                  <c:v>0.5093501879691873</c:v>
                </c:pt>
                <c:pt idx="166">
                  <c:v>0.5132004889947015</c:v>
                </c:pt>
                <c:pt idx="167">
                  <c:v>0.51661880144978967</c:v>
                </c:pt>
                <c:pt idx="168">
                  <c:v>0.52070500212131043</c:v>
                </c:pt>
                <c:pt idx="169">
                  <c:v>0.52645140225254916</c:v>
                </c:pt>
                <c:pt idx="170">
                  <c:v>0.53178050517393383</c:v>
                </c:pt>
                <c:pt idx="171">
                  <c:v>0.5358100473726044</c:v>
                </c:pt>
                <c:pt idx="172">
                  <c:v>0.5390556675785495</c:v>
                </c:pt>
                <c:pt idx="173">
                  <c:v>0.54202822454880861</c:v>
                </c:pt>
                <c:pt idx="174">
                  <c:v>0.54378744475306717</c:v>
                </c:pt>
                <c:pt idx="175">
                  <c:v>0.54597280011574623</c:v>
                </c:pt>
                <c:pt idx="176">
                  <c:v>0.54904564682789114</c:v>
                </c:pt>
                <c:pt idx="177">
                  <c:v>0.55284003541684512</c:v>
                </c:pt>
                <c:pt idx="178">
                  <c:v>0.55670013520599115</c:v>
                </c:pt>
                <c:pt idx="179">
                  <c:v>0.56053672468934412</c:v>
                </c:pt>
                <c:pt idx="180">
                  <c:v>0.56446839912495783</c:v>
                </c:pt>
                <c:pt idx="181">
                  <c:v>0.56888603378460256</c:v>
                </c:pt>
                <c:pt idx="182">
                  <c:v>0.57307652339443316</c:v>
                </c:pt>
                <c:pt idx="183">
                  <c:v>0.5766161928390815</c:v>
                </c:pt>
                <c:pt idx="184">
                  <c:v>0.57967066765732767</c:v>
                </c:pt>
                <c:pt idx="185">
                  <c:v>0.58232983551258422</c:v>
                </c:pt>
                <c:pt idx="186">
                  <c:v>0.58487432986123389</c:v>
                </c:pt>
                <c:pt idx="187">
                  <c:v>0.58890447184857508</c:v>
                </c:pt>
                <c:pt idx="188">
                  <c:v>0.59453622188730315</c:v>
                </c:pt>
                <c:pt idx="189">
                  <c:v>0.60085923004144459</c:v>
                </c:pt>
                <c:pt idx="190">
                  <c:v>0.60711556498895092</c:v>
                </c:pt>
                <c:pt idx="191">
                  <c:v>0.61293920925559575</c:v>
                </c:pt>
                <c:pt idx="192">
                  <c:v>0.61737618367005764</c:v>
                </c:pt>
                <c:pt idx="193">
                  <c:v>0.62062856954707635</c:v>
                </c:pt>
                <c:pt idx="194">
                  <c:v>0.62391438118925491</c:v>
                </c:pt>
                <c:pt idx="195">
                  <c:v>0.62761778291291181</c:v>
                </c:pt>
                <c:pt idx="196">
                  <c:v>0.63183015663249376</c:v>
                </c:pt>
                <c:pt idx="197">
                  <c:v>0.6379632518076731</c:v>
                </c:pt>
                <c:pt idx="198">
                  <c:v>0.64685156736366667</c:v>
                </c:pt>
                <c:pt idx="199">
                  <c:v>0.65880193276723464</c:v>
                </c:pt>
                <c:pt idx="200">
                  <c:v>0.67486075050419458</c:v>
                </c:pt>
                <c:pt idx="201">
                  <c:v>0.69146114205820852</c:v>
                </c:pt>
                <c:pt idx="202">
                  <c:v>0.70632738349897572</c:v>
                </c:pt>
                <c:pt idx="203">
                  <c:v>0.71805706944768732</c:v>
                </c:pt>
                <c:pt idx="204">
                  <c:v>0.72688050722826492</c:v>
                </c:pt>
                <c:pt idx="205">
                  <c:v>0.73261760217352234</c:v>
                </c:pt>
                <c:pt idx="206">
                  <c:v>0.74097986503962709</c:v>
                </c:pt>
                <c:pt idx="207">
                  <c:v>0.75112802895712516</c:v>
                </c:pt>
                <c:pt idx="208">
                  <c:v>0.7613761352449202</c:v>
                </c:pt>
                <c:pt idx="209">
                  <c:v>0.77078261003054993</c:v>
                </c:pt>
                <c:pt idx="210">
                  <c:v>0.77956127407970643</c:v>
                </c:pt>
                <c:pt idx="211">
                  <c:v>0.78579151741333231</c:v>
                </c:pt>
                <c:pt idx="212">
                  <c:v>0.79059245396646161</c:v>
                </c:pt>
                <c:pt idx="213">
                  <c:v>0.79582001344299269</c:v>
                </c:pt>
                <c:pt idx="214">
                  <c:v>0.80216820951985224</c:v>
                </c:pt>
                <c:pt idx="215">
                  <c:v>0.81180977158301038</c:v>
                </c:pt>
                <c:pt idx="216">
                  <c:v>0.82491143198429751</c:v>
                </c:pt>
                <c:pt idx="217">
                  <c:v>0.83744820417677102</c:v>
                </c:pt>
                <c:pt idx="218">
                  <c:v>0.84932867174088633</c:v>
                </c:pt>
                <c:pt idx="219">
                  <c:v>0.86106641724129618</c:v>
                </c:pt>
                <c:pt idx="220">
                  <c:v>0.86988250437771086</c:v>
                </c:pt>
                <c:pt idx="221">
                  <c:v>0.87387342647031263</c:v>
                </c:pt>
                <c:pt idx="222">
                  <c:v>0.87795810567649302</c:v>
                </c:pt>
                <c:pt idx="223">
                  <c:v>0.88328612969772802</c:v>
                </c:pt>
                <c:pt idx="224">
                  <c:v>0.88901589522581392</c:v>
                </c:pt>
                <c:pt idx="225">
                  <c:v>0.8943521281010256</c:v>
                </c:pt>
                <c:pt idx="226">
                  <c:v>0.89996117653968288</c:v>
                </c:pt>
                <c:pt idx="227">
                  <c:v>0.90523624194267938</c:v>
                </c:pt>
                <c:pt idx="228">
                  <c:v>0.90964291714147383</c:v>
                </c:pt>
                <c:pt idx="229">
                  <c:v>0.91286204838624363</c:v>
                </c:pt>
                <c:pt idx="230">
                  <c:v>0.9149822073790802</c:v>
                </c:pt>
                <c:pt idx="231">
                  <c:v>0.91716076312393624</c:v>
                </c:pt>
                <c:pt idx="232">
                  <c:v>0.92038170055667146</c:v>
                </c:pt>
                <c:pt idx="233">
                  <c:v>0.92449189732301829</c:v>
                </c:pt>
                <c:pt idx="234">
                  <c:v>0.92951434596226123</c:v>
                </c:pt>
                <c:pt idx="235">
                  <c:v>0.93497245888693725</c:v>
                </c:pt>
                <c:pt idx="236">
                  <c:v>0.94050303192043894</c:v>
                </c:pt>
                <c:pt idx="237">
                  <c:v>0.94600362177432429</c:v>
                </c:pt>
                <c:pt idx="238">
                  <c:v>0.95163540312784622</c:v>
                </c:pt>
                <c:pt idx="239">
                  <c:v>0.95815110471235998</c:v>
                </c:pt>
                <c:pt idx="240">
                  <c:v>0.966618293235043</c:v>
                </c:pt>
                <c:pt idx="241">
                  <c:v>0.97810434462425078</c:v>
                </c:pt>
                <c:pt idx="242">
                  <c:v>0.99145965233755562</c:v>
                </c:pt>
                <c:pt idx="243">
                  <c:v>1.0057468604721544</c:v>
                </c:pt>
                <c:pt idx="244">
                  <c:v>1.0191649758604848</c:v>
                </c:pt>
                <c:pt idx="245">
                  <c:v>1.0312699654250215</c:v>
                </c:pt>
                <c:pt idx="246">
                  <c:v>1.040438083702274</c:v>
                </c:pt>
                <c:pt idx="247">
                  <c:v>1.048488426774792</c:v>
                </c:pt>
                <c:pt idx="248">
                  <c:v>1.0577151192690559</c:v>
                </c:pt>
                <c:pt idx="249">
                  <c:v>1.0660558556322595</c:v>
                </c:pt>
                <c:pt idx="250">
                  <c:v>1.0730200844357098</c:v>
                </c:pt>
                <c:pt idx="251">
                  <c:v>1.0797315808140744</c:v>
                </c:pt>
                <c:pt idx="252">
                  <c:v>1.0849850955213527</c:v>
                </c:pt>
                <c:pt idx="253">
                  <c:v>1.0870067258893823</c:v>
                </c:pt>
                <c:pt idx="254">
                  <c:v>1.089586507685286</c:v>
                </c:pt>
                <c:pt idx="255">
                  <c:v>1.0927255037688282</c:v>
                </c:pt>
                <c:pt idx="256">
                  <c:v>1.0955254370463072</c:v>
                </c:pt>
                <c:pt idx="257">
                  <c:v>1.0989906885303069</c:v>
                </c:pt>
                <c:pt idx="258">
                  <c:v>1.1040151139312431</c:v>
                </c:pt>
                <c:pt idx="259">
                  <c:v>1.1088050831087275</c:v>
                </c:pt>
                <c:pt idx="260">
                  <c:v>1.1132811958665676</c:v>
                </c:pt>
                <c:pt idx="261">
                  <c:v>1.1172737524018164</c:v>
                </c:pt>
                <c:pt idx="262">
                  <c:v>1.1199691682753452</c:v>
                </c:pt>
                <c:pt idx="263">
                  <c:v>1.1217993422428725</c:v>
                </c:pt>
                <c:pt idx="264">
                  <c:v>1.1238557402630489</c:v>
                </c:pt>
                <c:pt idx="265">
                  <c:v>1.1258079689763394</c:v>
                </c:pt>
                <c:pt idx="266">
                  <c:v>1.1279683731119068</c:v>
                </c:pt>
                <c:pt idx="267">
                  <c:v>1.1303693483893569</c:v>
                </c:pt>
                <c:pt idx="268">
                  <c:v>1.1320590969113755</c:v>
                </c:pt>
                <c:pt idx="269">
                  <c:v>1.1333404087415584</c:v>
                </c:pt>
                <c:pt idx="270">
                  <c:v>1.1354380840963003</c:v>
                </c:pt>
                <c:pt idx="271">
                  <c:v>1.138645148236002</c:v>
                </c:pt>
                <c:pt idx="272">
                  <c:v>1.1432673380180465</c:v>
                </c:pt>
                <c:pt idx="273">
                  <c:v>1.1492443347345145</c:v>
                </c:pt>
                <c:pt idx="274">
                  <c:v>1.1565516691682189</c:v>
                </c:pt>
                <c:pt idx="275">
                  <c:v>1.1641153608525416</c:v>
                </c:pt>
                <c:pt idx="276">
                  <c:v>1.1710156059456887</c:v>
                </c:pt>
                <c:pt idx="277">
                  <c:v>1.1765391837018122</c:v>
                </c:pt>
                <c:pt idx="278">
                  <c:v>1.1809770829056898</c:v>
                </c:pt>
                <c:pt idx="279">
                  <c:v>1.1839661277459774</c:v>
                </c:pt>
                <c:pt idx="280">
                  <c:v>1.1863530890643645</c:v>
                </c:pt>
                <c:pt idx="281">
                  <c:v>1.1891685139200032</c:v>
                </c:pt>
                <c:pt idx="282">
                  <c:v>1.1925327022870995</c:v>
                </c:pt>
                <c:pt idx="283">
                  <c:v>1.1963955947316303</c:v>
                </c:pt>
                <c:pt idx="284">
                  <c:v>1.2005609674078377</c:v>
                </c:pt>
                <c:pt idx="285">
                  <c:v>1.2051947548415054</c:v>
                </c:pt>
                <c:pt idx="286">
                  <c:v>1.2099300218413158</c:v>
                </c:pt>
                <c:pt idx="287">
                  <c:v>1.2139470542670923</c:v>
                </c:pt>
                <c:pt idx="288">
                  <c:v>1.2175343388407798</c:v>
                </c:pt>
                <c:pt idx="289">
                  <c:v>1.2219036897590827</c:v>
                </c:pt>
                <c:pt idx="290">
                  <c:v>1.2261168110626577</c:v>
                </c:pt>
                <c:pt idx="291">
                  <c:v>1.2304239936484291</c:v>
                </c:pt>
                <c:pt idx="292">
                  <c:v>1.2354451160288669</c:v>
                </c:pt>
                <c:pt idx="293">
                  <c:v>1.2403664153242975</c:v>
                </c:pt>
                <c:pt idx="294">
                  <c:v>1.2450731970776241</c:v>
                </c:pt>
                <c:pt idx="295">
                  <c:v>1.249941827070316</c:v>
                </c:pt>
                <c:pt idx="296">
                  <c:v>1.2549683210259852</c:v>
                </c:pt>
                <c:pt idx="297">
                  <c:v>1.2613686225218448</c:v>
                </c:pt>
                <c:pt idx="298">
                  <c:v>1.2674538928599435</c:v>
                </c:pt>
                <c:pt idx="299">
                  <c:v>1.2738771368271622</c:v>
                </c:pt>
                <c:pt idx="300">
                  <c:v>1.2818107407176378</c:v>
                </c:pt>
                <c:pt idx="301">
                  <c:v>1.288880752173347</c:v>
                </c:pt>
                <c:pt idx="302">
                  <c:v>1.2960567267656211</c:v>
                </c:pt>
                <c:pt idx="303">
                  <c:v>1.3057417039049519</c:v>
                </c:pt>
                <c:pt idx="304">
                  <c:v>1.3150830047488362</c:v>
                </c:pt>
                <c:pt idx="305">
                  <c:v>1.3242157233714804</c:v>
                </c:pt>
                <c:pt idx="306">
                  <c:v>1.3356918672605429</c:v>
                </c:pt>
                <c:pt idx="307">
                  <c:v>1.3457209673754851</c:v>
                </c:pt>
                <c:pt idx="308">
                  <c:v>1.3533087523332816</c:v>
                </c:pt>
                <c:pt idx="309">
                  <c:v>1.3598632881091555</c:v>
                </c:pt>
                <c:pt idx="310">
                  <c:v>1.3641675176028969</c:v>
                </c:pt>
                <c:pt idx="311">
                  <c:v>1.3665393092305029</c:v>
                </c:pt>
                <c:pt idx="312">
                  <c:v>1.3684086913786007</c:v>
                </c:pt>
                <c:pt idx="313">
                  <c:v>1.3703319718638878</c:v>
                </c:pt>
                <c:pt idx="314">
                  <c:v>1.3726230227187806</c:v>
                </c:pt>
                <c:pt idx="315">
                  <c:v>1.3751750394283477</c:v>
                </c:pt>
                <c:pt idx="316">
                  <c:v>1.3779610033449532</c:v>
                </c:pt>
                <c:pt idx="317">
                  <c:v>1.3842065676205775</c:v>
                </c:pt>
                <c:pt idx="318">
                  <c:v>1.3966724238569006</c:v>
                </c:pt>
                <c:pt idx="319">
                  <c:v>1.41659524858356</c:v>
                </c:pt>
                <c:pt idx="320">
                  <c:v>1.4377949517759019</c:v>
                </c:pt>
                <c:pt idx="321">
                  <c:v>1.457789527900186</c:v>
                </c:pt>
                <c:pt idx="322">
                  <c:v>1.4738828980015697</c:v>
                </c:pt>
                <c:pt idx="323">
                  <c:v>1.4835019836117542</c:v>
                </c:pt>
                <c:pt idx="324">
                  <c:v>1.4852231187004208</c:v>
                </c:pt>
                <c:pt idx="325">
                  <c:v>1.4852499211463495</c:v>
                </c:pt>
                <c:pt idx="326">
                  <c:v>1.4852776497028481</c:v>
                </c:pt>
                <c:pt idx="327">
                  <c:v>1.4853173831068143</c:v>
                </c:pt>
                <c:pt idx="328">
                  <c:v>1.4854802958262439</c:v>
                </c:pt>
                <c:pt idx="329">
                  <c:v>1.4901057290115789</c:v>
                </c:pt>
                <c:pt idx="330">
                  <c:v>1.4996981479333569</c:v>
                </c:pt>
                <c:pt idx="331">
                  <c:v>1.509452715878419</c:v>
                </c:pt>
                <c:pt idx="332">
                  <c:v>1.5192252713321019</c:v>
                </c:pt>
                <c:pt idx="333">
                  <c:v>1.5288639687019179</c:v>
                </c:pt>
                <c:pt idx="334">
                  <c:v>1.5340086422073234</c:v>
                </c:pt>
                <c:pt idx="335">
                  <c:v>1.5342072037294325</c:v>
                </c:pt>
                <c:pt idx="336">
                  <c:v>1.534255719197001</c:v>
                </c:pt>
                <c:pt idx="337">
                  <c:v>1.534275346505847</c:v>
                </c:pt>
                <c:pt idx="338">
                  <c:v>1.5342754414570099</c:v>
                </c:pt>
                <c:pt idx="339">
                  <c:v>1.5342928139116783</c:v>
                </c:pt>
                <c:pt idx="340">
                  <c:v>1.534310007008012</c:v>
                </c:pt>
                <c:pt idx="341">
                  <c:v>1.5343201573304157</c:v>
                </c:pt>
                <c:pt idx="342">
                  <c:v>1.5343178354781835</c:v>
                </c:pt>
                <c:pt idx="343">
                  <c:v>1.5343264964370054</c:v>
                </c:pt>
                <c:pt idx="344">
                  <c:v>1.5343138395248856</c:v>
                </c:pt>
                <c:pt idx="345">
                  <c:v>1.5342969073011941</c:v>
                </c:pt>
                <c:pt idx="346">
                  <c:v>1.5342718285031232</c:v>
                </c:pt>
                <c:pt idx="347">
                  <c:v>1.5342417539125568</c:v>
                </c:pt>
                <c:pt idx="348">
                  <c:v>1.5342516731001685</c:v>
                </c:pt>
                <c:pt idx="349">
                  <c:v>1.5342726139516392</c:v>
                </c:pt>
                <c:pt idx="350">
                  <c:v>1.5342982830308109</c:v>
                </c:pt>
                <c:pt idx="351">
                  <c:v>1.5342957174415151</c:v>
                </c:pt>
                <c:pt idx="352">
                  <c:v>1.5343136182008721</c:v>
                </c:pt>
                <c:pt idx="353">
                  <c:v>1.5343086375583967</c:v>
                </c:pt>
                <c:pt idx="354">
                  <c:v>1.5342817039564112</c:v>
                </c:pt>
                <c:pt idx="355">
                  <c:v>1.5342688574002765</c:v>
                </c:pt>
                <c:pt idx="356">
                  <c:v>1.5342681493012662</c:v>
                </c:pt>
                <c:pt idx="357">
                  <c:v>1.5342772442051524</c:v>
                </c:pt>
                <c:pt idx="358">
                  <c:v>1.5342693870019919</c:v>
                </c:pt>
                <c:pt idx="359">
                  <c:v>1.5342909577751358</c:v>
                </c:pt>
                <c:pt idx="360">
                  <c:v>1.5342959989386971</c:v>
                </c:pt>
                <c:pt idx="361">
                  <c:v>1.5342996291454962</c:v>
                </c:pt>
                <c:pt idx="362">
                  <c:v>1.5343058595859522</c:v>
                </c:pt>
                <c:pt idx="363">
                  <c:v>1.5343137219722265</c:v>
                </c:pt>
                <c:pt idx="364">
                  <c:v>1.5343061078784863</c:v>
                </c:pt>
                <c:pt idx="365">
                  <c:v>1.5343125397504038</c:v>
                </c:pt>
                <c:pt idx="366">
                  <c:v>1.5343153566658048</c:v>
                </c:pt>
                <c:pt idx="367">
                  <c:v>1.5343221524758439</c:v>
                </c:pt>
                <c:pt idx="368">
                  <c:v>1.5343240077714362</c:v>
                </c:pt>
                <c:pt idx="369">
                  <c:v>1.5343284956356709</c:v>
                </c:pt>
                <c:pt idx="370">
                  <c:v>1.5343203675987407</c:v>
                </c:pt>
                <c:pt idx="371">
                  <c:v>1.5342983044151886</c:v>
                </c:pt>
                <c:pt idx="372">
                  <c:v>1.5343057585405344</c:v>
                </c:pt>
                <c:pt idx="373">
                  <c:v>1.5342938406939948</c:v>
                </c:pt>
                <c:pt idx="374">
                  <c:v>1.5342814328788237</c:v>
                </c:pt>
                <c:pt idx="375">
                  <c:v>1.5342674953441477</c:v>
                </c:pt>
                <c:pt idx="376">
                  <c:v>1.5342654858767428</c:v>
                </c:pt>
                <c:pt idx="377">
                  <c:v>1.5342425314232757</c:v>
                </c:pt>
                <c:pt idx="378">
                  <c:v>1.5342562000477384</c:v>
                </c:pt>
                <c:pt idx="379">
                  <c:v>1.5342850257773712</c:v>
                </c:pt>
                <c:pt idx="380">
                  <c:v>1.5342924460551166</c:v>
                </c:pt>
                <c:pt idx="381">
                  <c:v>1.534316698899046</c:v>
                </c:pt>
                <c:pt idx="382">
                  <c:v>1.5343270216897145</c:v>
                </c:pt>
                <c:pt idx="383">
                  <c:v>1.5342950055822366</c:v>
                </c:pt>
                <c:pt idx="384">
                  <c:v>1.5342766950968119</c:v>
                </c:pt>
                <c:pt idx="385">
                  <c:v>1.5342763144530138</c:v>
                </c:pt>
                <c:pt idx="386">
                  <c:v>1.5342886045581996</c:v>
                </c:pt>
                <c:pt idx="387">
                  <c:v>1.5342870258997601</c:v>
                </c:pt>
                <c:pt idx="388">
                  <c:v>1.5343181532581942</c:v>
                </c:pt>
                <c:pt idx="389">
                  <c:v>1.5343227672800521</c:v>
                </c:pt>
                <c:pt idx="390">
                  <c:v>1.5343330235005501</c:v>
                </c:pt>
                <c:pt idx="391">
                  <c:v>1.5343263915463672</c:v>
                </c:pt>
                <c:pt idx="392">
                  <c:v>1.5343356783948312</c:v>
                </c:pt>
                <c:pt idx="393">
                  <c:v>1.5343405407441597</c:v>
                </c:pt>
                <c:pt idx="394">
                  <c:v>1.5343624448994531</c:v>
                </c:pt>
              </c:numCache>
            </c:numRef>
          </c:xVal>
          <c:yVal>
            <c:numRef>
              <c:f>'Data dry bone'!$B$3:$B$397</c:f>
              <c:numCache>
                <c:formatCode>General</c:formatCode>
                <c:ptCount val="395"/>
                <c:pt idx="0">
                  <c:v>-1.7706461656667095E-4</c:v>
                </c:pt>
                <c:pt idx="1">
                  <c:v>-1.0591093523235043E-3</c:v>
                </c:pt>
                <c:pt idx="2">
                  <c:v>-8.0635881515590943E-4</c:v>
                </c:pt>
                <c:pt idx="3">
                  <c:v>-1.2675991770926933E-3</c:v>
                </c:pt>
                <c:pt idx="4">
                  <c:v>-7.3527552683976677E-4</c:v>
                </c:pt>
                <c:pt idx="5">
                  <c:v>-7.5000946431891605E-4</c:v>
                </c:pt>
                <c:pt idx="6">
                  <c:v>-2.2687988838057281E-4</c:v>
                </c:pt>
                <c:pt idx="7">
                  <c:v>8.2203318840247961E-4</c:v>
                </c:pt>
                <c:pt idx="8">
                  <c:v>6.6986463727130522E-4</c:v>
                </c:pt>
                <c:pt idx="9">
                  <c:v>-1.6574257107830697E-3</c:v>
                </c:pt>
                <c:pt idx="10">
                  <c:v>-8.5434353206238832E-4</c:v>
                </c:pt>
                <c:pt idx="11">
                  <c:v>2.6776230086660003E-4</c:v>
                </c:pt>
                <c:pt idx="12">
                  <c:v>-9.3447224514160753E-4</c:v>
                </c:pt>
                <c:pt idx="13">
                  <c:v>-1.3884093185650055E-3</c:v>
                </c:pt>
                <c:pt idx="14">
                  <c:v>-1.038641611952649E-3</c:v>
                </c:pt>
                <c:pt idx="15">
                  <c:v>-8.8511858258497446E-4</c:v>
                </c:pt>
                <c:pt idx="16">
                  <c:v>-2.1555564756970168E-3</c:v>
                </c:pt>
                <c:pt idx="17">
                  <c:v>-1.2464978845451561E-2</c:v>
                </c:pt>
                <c:pt idx="18">
                  <c:v>-1.94362125692834E-2</c:v>
                </c:pt>
                <c:pt idx="19">
                  <c:v>-2.6506744097943746E-2</c:v>
                </c:pt>
                <c:pt idx="20">
                  <c:v>-3.7841320952801176E-2</c:v>
                </c:pt>
                <c:pt idx="21">
                  <c:v>-4.1312779882517886E-2</c:v>
                </c:pt>
                <c:pt idx="22">
                  <c:v>-3.5517178137128479E-2</c:v>
                </c:pt>
                <c:pt idx="23">
                  <c:v>-3.7253841068100375E-2</c:v>
                </c:pt>
                <c:pt idx="24">
                  <c:v>-4.1986610045676498E-2</c:v>
                </c:pt>
                <c:pt idx="25">
                  <c:v>-4.5677268479466834E-2</c:v>
                </c:pt>
                <c:pt idx="26">
                  <c:v>-4.9039974563487056E-2</c:v>
                </c:pt>
                <c:pt idx="27">
                  <c:v>-5.5279688826394439E-2</c:v>
                </c:pt>
                <c:pt idx="28">
                  <c:v>-5.6150775557213276E-2</c:v>
                </c:pt>
                <c:pt idx="29">
                  <c:v>-5.9421993705419549E-2</c:v>
                </c:pt>
                <c:pt idx="30">
                  <c:v>-6.7414209798914992E-2</c:v>
                </c:pt>
                <c:pt idx="31">
                  <c:v>-6.8561580639681485E-2</c:v>
                </c:pt>
                <c:pt idx="32">
                  <c:v>-6.8719940415684216E-2</c:v>
                </c:pt>
                <c:pt idx="33">
                  <c:v>-7.0756031253795496E-2</c:v>
                </c:pt>
                <c:pt idx="34">
                  <c:v>-7.4595945132705621E-2</c:v>
                </c:pt>
                <c:pt idx="35">
                  <c:v>-7.4781470579201897E-2</c:v>
                </c:pt>
                <c:pt idx="36">
                  <c:v>-7.6432432767464267E-2</c:v>
                </c:pt>
                <c:pt idx="37">
                  <c:v>-8.0472173429265353E-2</c:v>
                </c:pt>
                <c:pt idx="38">
                  <c:v>-8.3754339495390046E-2</c:v>
                </c:pt>
                <c:pt idx="39">
                  <c:v>-8.3124214124696866E-2</c:v>
                </c:pt>
                <c:pt idx="40">
                  <c:v>-8.0350838012566705E-2</c:v>
                </c:pt>
                <c:pt idx="41">
                  <c:v>-6.740580336899081E-2</c:v>
                </c:pt>
                <c:pt idx="42">
                  <c:v>-4.5889007965127307E-2</c:v>
                </c:pt>
                <c:pt idx="43">
                  <c:v>-3.2474481882843367E-2</c:v>
                </c:pt>
                <c:pt idx="44">
                  <c:v>-1.7919705265294468E-2</c:v>
                </c:pt>
                <c:pt idx="45">
                  <c:v>-2.9776400721354835E-3</c:v>
                </c:pt>
                <c:pt idx="46">
                  <c:v>-2.1696063856353476E-3</c:v>
                </c:pt>
                <c:pt idx="47">
                  <c:v>-1.3921303015058135E-3</c:v>
                </c:pt>
                <c:pt idx="48">
                  <c:v>1.9865466101918723E-3</c:v>
                </c:pt>
                <c:pt idx="49">
                  <c:v>1.2447514694232467E-3</c:v>
                </c:pt>
                <c:pt idx="50">
                  <c:v>-3.5297946373135979E-3</c:v>
                </c:pt>
                <c:pt idx="51">
                  <c:v>3.3908451927050741E-3</c:v>
                </c:pt>
                <c:pt idx="52">
                  <c:v>7.7582155277095208E-3</c:v>
                </c:pt>
                <c:pt idx="53">
                  <c:v>1.2965948943679945E-2</c:v>
                </c:pt>
                <c:pt idx="54">
                  <c:v>1.6967603474516053E-2</c:v>
                </c:pt>
                <c:pt idx="55">
                  <c:v>1.9972906337958285E-2</c:v>
                </c:pt>
                <c:pt idx="56">
                  <c:v>2.0636035926579924E-2</c:v>
                </c:pt>
                <c:pt idx="57">
                  <c:v>2.0342291726887774E-2</c:v>
                </c:pt>
                <c:pt idx="58">
                  <c:v>1.7935539931937861E-2</c:v>
                </c:pt>
                <c:pt idx="59">
                  <c:v>1.3310746385269617E-2</c:v>
                </c:pt>
                <c:pt idx="60">
                  <c:v>9.9081536956184546E-3</c:v>
                </c:pt>
                <c:pt idx="61">
                  <c:v>8.9787823251834906E-3</c:v>
                </c:pt>
                <c:pt idx="62">
                  <c:v>5.8543811046200701E-3</c:v>
                </c:pt>
                <c:pt idx="63">
                  <c:v>6.4143704547298831E-3</c:v>
                </c:pt>
                <c:pt idx="64">
                  <c:v>1.0575786421188709E-2</c:v>
                </c:pt>
                <c:pt idx="65">
                  <c:v>1.571754874596501E-2</c:v>
                </c:pt>
                <c:pt idx="66">
                  <c:v>1.9418822968603408E-2</c:v>
                </c:pt>
                <c:pt idx="67">
                  <c:v>6.3759791501927562E-3</c:v>
                </c:pt>
                <c:pt idx="68">
                  <c:v>-2.2464681837674472E-2</c:v>
                </c:pt>
                <c:pt idx="69">
                  <c:v>-5.9578348528133408E-2</c:v>
                </c:pt>
                <c:pt idx="70">
                  <c:v>-9.5932339999938235E-2</c:v>
                </c:pt>
                <c:pt idx="71">
                  <c:v>-0.13563294520595293</c:v>
                </c:pt>
                <c:pt idx="72">
                  <c:v>-0.16167055901031738</c:v>
                </c:pt>
                <c:pt idx="73">
                  <c:v>-0.17428674276281889</c:v>
                </c:pt>
                <c:pt idx="74">
                  <c:v>-0.17873664368401324</c:v>
                </c:pt>
                <c:pt idx="75">
                  <c:v>-0.18627747319075294</c:v>
                </c:pt>
                <c:pt idx="76">
                  <c:v>-0.19032181436227202</c:v>
                </c:pt>
                <c:pt idx="77">
                  <c:v>-0.19471313839395377</c:v>
                </c:pt>
                <c:pt idx="78">
                  <c:v>-0.1929867492432481</c:v>
                </c:pt>
                <c:pt idx="79">
                  <c:v>-0.20163643216380284</c:v>
                </c:pt>
                <c:pt idx="80">
                  <c:v>-0.21055379941643595</c:v>
                </c:pt>
                <c:pt idx="81">
                  <c:v>-0.22385137586246742</c:v>
                </c:pt>
                <c:pt idx="82">
                  <c:v>-0.23309741333346526</c:v>
                </c:pt>
                <c:pt idx="83">
                  <c:v>-0.24269923710943056</c:v>
                </c:pt>
                <c:pt idx="84">
                  <c:v>-0.2443188281972134</c:v>
                </c:pt>
                <c:pt idx="85">
                  <c:v>-0.24744568373264536</c:v>
                </c:pt>
                <c:pt idx="86">
                  <c:v>-0.24271952974605937</c:v>
                </c:pt>
                <c:pt idx="87">
                  <c:v>-0.24204789099127344</c:v>
                </c:pt>
                <c:pt idx="88">
                  <c:v>-0.246550943739517</c:v>
                </c:pt>
                <c:pt idx="89">
                  <c:v>-0.24307941199766533</c:v>
                </c:pt>
                <c:pt idx="90">
                  <c:v>-0.23909372041894175</c:v>
                </c:pt>
                <c:pt idx="91">
                  <c:v>-0.24209630360991449</c:v>
                </c:pt>
                <c:pt idx="92">
                  <c:v>-0.23573640372154739</c:v>
                </c:pt>
                <c:pt idx="93">
                  <c:v>-0.22814375681512636</c:v>
                </c:pt>
                <c:pt idx="94">
                  <c:v>-0.23024923585381019</c:v>
                </c:pt>
                <c:pt idx="95">
                  <c:v>-0.22729011969780619</c:v>
                </c:pt>
                <c:pt idx="96">
                  <c:v>-0.22673876326075898</c:v>
                </c:pt>
                <c:pt idx="97">
                  <c:v>-0.2238860592217907</c:v>
                </c:pt>
                <c:pt idx="98">
                  <c:v>-0.22141116310365039</c:v>
                </c:pt>
                <c:pt idx="99">
                  <c:v>-0.21969584237986856</c:v>
                </c:pt>
                <c:pt idx="100">
                  <c:v>-0.21776419301650807</c:v>
                </c:pt>
                <c:pt idx="101">
                  <c:v>-0.2158489558986223</c:v>
                </c:pt>
                <c:pt idx="102">
                  <c:v>-0.21581902781573931</c:v>
                </c:pt>
                <c:pt idx="103">
                  <c:v>-0.21629329678710679</c:v>
                </c:pt>
                <c:pt idx="104">
                  <c:v>-0.22605946269089353</c:v>
                </c:pt>
                <c:pt idx="105">
                  <c:v>-0.23462209780197368</c:v>
                </c:pt>
                <c:pt idx="106">
                  <c:v>-0.24717375028898839</c:v>
                </c:pt>
                <c:pt idx="107">
                  <c:v>-0.26525228584158667</c:v>
                </c:pt>
                <c:pt idx="108">
                  <c:v>-0.28404745220946381</c:v>
                </c:pt>
                <c:pt idx="109">
                  <c:v>-0.28276877783710558</c:v>
                </c:pt>
                <c:pt idx="110">
                  <c:v>-0.28677445244411665</c:v>
                </c:pt>
                <c:pt idx="111">
                  <c:v>-0.28848321546578598</c:v>
                </c:pt>
                <c:pt idx="112">
                  <c:v>-0.28872046451978167</c:v>
                </c:pt>
                <c:pt idx="113">
                  <c:v>-0.28773632595369031</c:v>
                </c:pt>
                <c:pt idx="114">
                  <c:v>-0.2853646620147135</c:v>
                </c:pt>
                <c:pt idx="115">
                  <c:v>-0.2851520792978528</c:v>
                </c:pt>
                <c:pt idx="116">
                  <c:v>-0.28515244061857581</c:v>
                </c:pt>
                <c:pt idx="117">
                  <c:v>-0.28662656824250921</c:v>
                </c:pt>
                <c:pt idx="118">
                  <c:v>-0.28873587929501787</c:v>
                </c:pt>
                <c:pt idx="119">
                  <c:v>-0.2888838463283252</c:v>
                </c:pt>
                <c:pt idx="120">
                  <c:v>-0.2872366731526963</c:v>
                </c:pt>
                <c:pt idx="121">
                  <c:v>-0.28517378182655528</c:v>
                </c:pt>
                <c:pt idx="122">
                  <c:v>-0.28007125984764891</c:v>
                </c:pt>
                <c:pt idx="123">
                  <c:v>-0.27863081336385881</c:v>
                </c:pt>
                <c:pt idx="124">
                  <c:v>-0.27927970842699684</c:v>
                </c:pt>
                <c:pt idx="125">
                  <c:v>-0.28012763235806798</c:v>
                </c:pt>
                <c:pt idx="126">
                  <c:v>-0.27952407166397852</c:v>
                </c:pt>
                <c:pt idx="127">
                  <c:v>-0.27955696792525836</c:v>
                </c:pt>
                <c:pt idx="128">
                  <c:v>-0.27683576653019115</c:v>
                </c:pt>
                <c:pt idx="129">
                  <c:v>-0.27386459958258436</c:v>
                </c:pt>
                <c:pt idx="130">
                  <c:v>-0.27079591159740124</c:v>
                </c:pt>
                <c:pt idx="131">
                  <c:v>-0.26634783505799947</c:v>
                </c:pt>
                <c:pt idx="132">
                  <c:v>-0.26128686914381832</c:v>
                </c:pt>
                <c:pt idx="133">
                  <c:v>-0.25632224257845909</c:v>
                </c:pt>
                <c:pt idx="134">
                  <c:v>-0.25190764650435288</c:v>
                </c:pt>
                <c:pt idx="135">
                  <c:v>-0.25256677797814536</c:v>
                </c:pt>
                <c:pt idx="136">
                  <c:v>-0.2527859259697175</c:v>
                </c:pt>
                <c:pt idx="137">
                  <c:v>-0.25617358525363115</c:v>
                </c:pt>
                <c:pt idx="138">
                  <c:v>-0.26127256549945282</c:v>
                </c:pt>
                <c:pt idx="139">
                  <c:v>-0.26617555098495566</c:v>
                </c:pt>
                <c:pt idx="140">
                  <c:v>-0.26634849965140384</c:v>
                </c:pt>
                <c:pt idx="141">
                  <c:v>-0.27023177235663404</c:v>
                </c:pt>
                <c:pt idx="142">
                  <c:v>-0.27323816335939866</c:v>
                </c:pt>
                <c:pt idx="143">
                  <c:v>-0.27518563915245559</c:v>
                </c:pt>
                <c:pt idx="144">
                  <c:v>-0.27492531990135266</c:v>
                </c:pt>
                <c:pt idx="145">
                  <c:v>-0.27994483765513217</c:v>
                </c:pt>
                <c:pt idx="146">
                  <c:v>-0.28132356260595298</c:v>
                </c:pt>
                <c:pt idx="147">
                  <c:v>-0.28200920334193141</c:v>
                </c:pt>
                <c:pt idx="148">
                  <c:v>-0.28450811999330339</c:v>
                </c:pt>
                <c:pt idx="149">
                  <c:v>-0.28695212693359706</c:v>
                </c:pt>
                <c:pt idx="150">
                  <c:v>-0.28451101494553555</c:v>
                </c:pt>
                <c:pt idx="151">
                  <c:v>-0.28644107313995965</c:v>
                </c:pt>
                <c:pt idx="152">
                  <c:v>-0.28426083800077767</c:v>
                </c:pt>
                <c:pt idx="153">
                  <c:v>-0.28187987048364266</c:v>
                </c:pt>
                <c:pt idx="154">
                  <c:v>-0.28091473403057743</c:v>
                </c:pt>
                <c:pt idx="155">
                  <c:v>-0.28252271006434665</c:v>
                </c:pt>
                <c:pt idx="156">
                  <c:v>-0.28032757341317249</c:v>
                </c:pt>
                <c:pt idx="157">
                  <c:v>-0.28443008156862659</c:v>
                </c:pt>
                <c:pt idx="158">
                  <c:v>-0.28531836444770253</c:v>
                </c:pt>
                <c:pt idx="159">
                  <c:v>-0.28509213143672124</c:v>
                </c:pt>
                <c:pt idx="160">
                  <c:v>-0.28444291274409372</c:v>
                </c:pt>
                <c:pt idx="161">
                  <c:v>-0.28457604327624414</c:v>
                </c:pt>
                <c:pt idx="162">
                  <c:v>-0.28078341955322461</c:v>
                </c:pt>
                <c:pt idx="163">
                  <c:v>-0.28063377433856623</c:v>
                </c:pt>
                <c:pt idx="164">
                  <c:v>-0.28007761734570108</c:v>
                </c:pt>
                <c:pt idx="165">
                  <c:v>-0.27995354686357543</c:v>
                </c:pt>
                <c:pt idx="166">
                  <c:v>-0.28297107184093295</c:v>
                </c:pt>
                <c:pt idx="167">
                  <c:v>-0.28195780041788188</c:v>
                </c:pt>
                <c:pt idx="168">
                  <c:v>-0.28112215313706918</c:v>
                </c:pt>
                <c:pt idx="169">
                  <c:v>-0.2811555875891435</c:v>
                </c:pt>
                <c:pt idx="170">
                  <c:v>-0.28029646490152693</c:v>
                </c:pt>
                <c:pt idx="171">
                  <c:v>-0.27634287933288387</c:v>
                </c:pt>
                <c:pt idx="172">
                  <c:v>-0.2760042989385274</c:v>
                </c:pt>
                <c:pt idx="173">
                  <c:v>-0.27239359110898642</c:v>
                </c:pt>
                <c:pt idx="174">
                  <c:v>-0.27164034310587365</c:v>
                </c:pt>
                <c:pt idx="175">
                  <c:v>-0.27282472192408469</c:v>
                </c:pt>
                <c:pt idx="176">
                  <c:v>-0.27233448515109254</c:v>
                </c:pt>
                <c:pt idx="177">
                  <c:v>-0.27457512710290449</c:v>
                </c:pt>
                <c:pt idx="178">
                  <c:v>-0.27831778569709137</c:v>
                </c:pt>
                <c:pt idx="179">
                  <c:v>-0.2759099824890619</c:v>
                </c:pt>
                <c:pt idx="180">
                  <c:v>-0.27317015183096471</c:v>
                </c:pt>
                <c:pt idx="181">
                  <c:v>-0.26918665470996422</c:v>
                </c:pt>
                <c:pt idx="182">
                  <c:v>-0.26370105446902792</c:v>
                </c:pt>
                <c:pt idx="183">
                  <c:v>-0.26113162764123055</c:v>
                </c:pt>
                <c:pt idx="184">
                  <c:v>-0.26363390317524366</c:v>
                </c:pt>
                <c:pt idx="185">
                  <c:v>-0.25928921299647639</c:v>
                </c:pt>
                <c:pt idx="186">
                  <c:v>-0.26449787860171808</c:v>
                </c:pt>
                <c:pt idx="187">
                  <c:v>-0.27059170224776985</c:v>
                </c:pt>
                <c:pt idx="188">
                  <c:v>-0.27223416624986185</c:v>
                </c:pt>
                <c:pt idx="189">
                  <c:v>-0.27536831567326342</c:v>
                </c:pt>
                <c:pt idx="190">
                  <c:v>-0.27809072303071181</c:v>
                </c:pt>
                <c:pt idx="191">
                  <c:v>-0.27555387508906903</c:v>
                </c:pt>
                <c:pt idx="192">
                  <c:v>-0.27312902318769655</c:v>
                </c:pt>
                <c:pt idx="193">
                  <c:v>-0.27001046169134613</c:v>
                </c:pt>
                <c:pt idx="194">
                  <c:v>-0.2660400540404172</c:v>
                </c:pt>
                <c:pt idx="195">
                  <c:v>-0.27007603890882026</c:v>
                </c:pt>
                <c:pt idx="196">
                  <c:v>-0.2754580621161945</c:v>
                </c:pt>
                <c:pt idx="197">
                  <c:v>-0.28035188966955571</c:v>
                </c:pt>
                <c:pt idx="198">
                  <c:v>-0.28917618641042658</c:v>
                </c:pt>
                <c:pt idx="199">
                  <c:v>-0.29072427865008127</c:v>
                </c:pt>
                <c:pt idx="200">
                  <c:v>-0.29345148686688938</c:v>
                </c:pt>
                <c:pt idx="201">
                  <c:v>-0.29208732559881151</c:v>
                </c:pt>
                <c:pt idx="202">
                  <c:v>-0.28823660709406146</c:v>
                </c:pt>
                <c:pt idx="203">
                  <c:v>-0.2801015787898275</c:v>
                </c:pt>
                <c:pt idx="204">
                  <c:v>-0.28381804595587523</c:v>
                </c:pt>
                <c:pt idx="205">
                  <c:v>-0.28270482899674199</c:v>
                </c:pt>
                <c:pt idx="206">
                  <c:v>-0.28019589361558511</c:v>
                </c:pt>
                <c:pt idx="207">
                  <c:v>-0.28469536803435247</c:v>
                </c:pt>
                <c:pt idx="208">
                  <c:v>-0.28980350138014194</c:v>
                </c:pt>
                <c:pt idx="209">
                  <c:v>-0.28314685139049861</c:v>
                </c:pt>
                <c:pt idx="210">
                  <c:v>-0.28042591604697592</c:v>
                </c:pt>
                <c:pt idx="211">
                  <c:v>-0.27646692588066901</c:v>
                </c:pt>
                <c:pt idx="212">
                  <c:v>-0.27771401407758328</c:v>
                </c:pt>
                <c:pt idx="213">
                  <c:v>-0.27555806842239294</c:v>
                </c:pt>
                <c:pt idx="214">
                  <c:v>-0.28693446343517526</c:v>
                </c:pt>
                <c:pt idx="215">
                  <c:v>-0.30312123239152522</c:v>
                </c:pt>
                <c:pt idx="216">
                  <c:v>-0.32218358850931061</c:v>
                </c:pt>
                <c:pt idx="217">
                  <c:v>-0.33017708836008464</c:v>
                </c:pt>
                <c:pt idx="218">
                  <c:v>-0.34713088680517618</c:v>
                </c:pt>
                <c:pt idx="219">
                  <c:v>-0.35477342796773303</c:v>
                </c:pt>
                <c:pt idx="220">
                  <c:v>-0.35313310571427747</c:v>
                </c:pt>
                <c:pt idx="221">
                  <c:v>-0.3492731376928892</c:v>
                </c:pt>
                <c:pt idx="222">
                  <c:v>-0.34665146641275651</c:v>
                </c:pt>
                <c:pt idx="223">
                  <c:v>-0.33636420294047081</c:v>
                </c:pt>
                <c:pt idx="224">
                  <c:v>-0.32719681201844136</c:v>
                </c:pt>
                <c:pt idx="225">
                  <c:v>-0.32295717271156904</c:v>
                </c:pt>
                <c:pt idx="226">
                  <c:v>-0.3184940000866206</c:v>
                </c:pt>
                <c:pt idx="227">
                  <c:v>-0.31351448034713708</c:v>
                </c:pt>
                <c:pt idx="228">
                  <c:v>-0.31016592409824445</c:v>
                </c:pt>
                <c:pt idx="229">
                  <c:v>-0.31489789447374955</c:v>
                </c:pt>
                <c:pt idx="230">
                  <c:v>-0.31781149122526575</c:v>
                </c:pt>
                <c:pt idx="231">
                  <c:v>-0.31744136363629799</c:v>
                </c:pt>
                <c:pt idx="232">
                  <c:v>-0.31639773923411335</c:v>
                </c:pt>
                <c:pt idx="233">
                  <c:v>-0.32374566351264256</c:v>
                </c:pt>
                <c:pt idx="234">
                  <c:v>-0.32936779847711151</c:v>
                </c:pt>
                <c:pt idx="235">
                  <c:v>-0.33018047771766423</c:v>
                </c:pt>
                <c:pt idx="236">
                  <c:v>-0.34271588365508221</c:v>
                </c:pt>
                <c:pt idx="237">
                  <c:v>-0.35530094629882641</c:v>
                </c:pt>
                <c:pt idx="238">
                  <c:v>-0.36695081058514351</c:v>
                </c:pt>
                <c:pt idx="239">
                  <c:v>-0.37608505802666248</c:v>
                </c:pt>
                <c:pt idx="240">
                  <c:v>-0.3943568258931569</c:v>
                </c:pt>
                <c:pt idx="241">
                  <c:v>-0.40776902646523283</c:v>
                </c:pt>
                <c:pt idx="242">
                  <c:v>-0.43109426568702558</c:v>
                </c:pt>
                <c:pt idx="243">
                  <c:v>-0.4524120246246231</c:v>
                </c:pt>
                <c:pt idx="244">
                  <c:v>-0.48218751387581221</c:v>
                </c:pt>
                <c:pt idx="245">
                  <c:v>-0.51094158616745822</c:v>
                </c:pt>
                <c:pt idx="246">
                  <c:v>-0.54370770874742025</c:v>
                </c:pt>
                <c:pt idx="247">
                  <c:v>-0.57517279100127572</c:v>
                </c:pt>
                <c:pt idx="248">
                  <c:v>-0.60936438605190324</c:v>
                </c:pt>
                <c:pt idx="249">
                  <c:v>-0.63601097586676547</c:v>
                </c:pt>
                <c:pt idx="250">
                  <c:v>-0.65547720660470188</c:v>
                </c:pt>
                <c:pt idx="251">
                  <c:v>-0.67116242667464465</c:v>
                </c:pt>
                <c:pt idx="252">
                  <c:v>-0.67904035455574918</c:v>
                </c:pt>
                <c:pt idx="253">
                  <c:v>-0.68011481133750251</c:v>
                </c:pt>
                <c:pt idx="254">
                  <c:v>-0.68398703580518849</c:v>
                </c:pt>
                <c:pt idx="255">
                  <c:v>-0.68676746382539278</c:v>
                </c:pt>
                <c:pt idx="256">
                  <c:v>-0.688210970174714</c:v>
                </c:pt>
                <c:pt idx="257">
                  <c:v>-0.69131952383129547</c:v>
                </c:pt>
                <c:pt idx="258">
                  <c:v>-0.68769545488377515</c:v>
                </c:pt>
                <c:pt idx="259">
                  <c:v>-0.68555815136486487</c:v>
                </c:pt>
                <c:pt idx="260">
                  <c:v>-0.68505220052468285</c:v>
                </c:pt>
                <c:pt idx="261">
                  <c:v>-0.68428167482453006</c:v>
                </c:pt>
                <c:pt idx="262">
                  <c:v>-0.6802815976191896</c:v>
                </c:pt>
                <c:pt idx="263">
                  <c:v>-0.68982780972111635</c:v>
                </c:pt>
                <c:pt idx="264">
                  <c:v>-0.69046595729348725</c:v>
                </c:pt>
                <c:pt idx="265">
                  <c:v>-0.69317872943167436</c:v>
                </c:pt>
                <c:pt idx="266">
                  <c:v>-0.69349701064761493</c:v>
                </c:pt>
                <c:pt idx="267">
                  <c:v>-0.6949291166626157</c:v>
                </c:pt>
                <c:pt idx="268">
                  <c:v>-0.69444036401172005</c:v>
                </c:pt>
                <c:pt idx="269">
                  <c:v>-0.69274864055798169</c:v>
                </c:pt>
                <c:pt idx="270">
                  <c:v>-0.69505633882081663</c:v>
                </c:pt>
                <c:pt idx="271">
                  <c:v>-0.7039893694370345</c:v>
                </c:pt>
                <c:pt idx="272">
                  <c:v>-0.70627945069935394</c:v>
                </c:pt>
                <c:pt idx="273">
                  <c:v>-0.71209895548718805</c:v>
                </c:pt>
                <c:pt idx="274">
                  <c:v>-0.71852066640148127</c:v>
                </c:pt>
                <c:pt idx="275">
                  <c:v>-0.72419981596082972</c:v>
                </c:pt>
                <c:pt idx="276">
                  <c:v>-0.73022585743181623</c:v>
                </c:pt>
                <c:pt idx="277">
                  <c:v>-0.73743519944395997</c:v>
                </c:pt>
                <c:pt idx="278">
                  <c:v>-0.73367195382542749</c:v>
                </c:pt>
                <c:pt idx="279">
                  <c:v>-0.73930412056902073</c:v>
                </c:pt>
                <c:pt idx="280">
                  <c:v>-0.73998456688754932</c:v>
                </c:pt>
                <c:pt idx="281">
                  <c:v>-0.7338083141977737</c:v>
                </c:pt>
                <c:pt idx="282">
                  <c:v>-0.7374664133694232</c:v>
                </c:pt>
                <c:pt idx="283">
                  <c:v>-0.74476593148145487</c:v>
                </c:pt>
                <c:pt idx="284">
                  <c:v>-0.74702719771926351</c:v>
                </c:pt>
                <c:pt idx="285">
                  <c:v>-0.75273606667805959</c:v>
                </c:pt>
                <c:pt idx="286">
                  <c:v>-0.76007732424323293</c:v>
                </c:pt>
                <c:pt idx="287">
                  <c:v>-0.75917346473405189</c:v>
                </c:pt>
                <c:pt idx="288">
                  <c:v>-0.75960983224402423</c:v>
                </c:pt>
                <c:pt idx="289">
                  <c:v>-0.76216304754478315</c:v>
                </c:pt>
                <c:pt idx="290">
                  <c:v>-0.76916832106387156</c:v>
                </c:pt>
                <c:pt idx="291">
                  <c:v>-0.77541800471243172</c:v>
                </c:pt>
                <c:pt idx="292">
                  <c:v>-0.78512314077214518</c:v>
                </c:pt>
                <c:pt idx="293">
                  <c:v>-0.79092557087947413</c:v>
                </c:pt>
                <c:pt idx="294">
                  <c:v>-0.79503803002846329</c:v>
                </c:pt>
                <c:pt idx="295">
                  <c:v>-0.79533092142598538</c:v>
                </c:pt>
                <c:pt idx="296">
                  <c:v>-0.80252121846536395</c:v>
                </c:pt>
                <c:pt idx="297">
                  <c:v>-0.81374123744461457</c:v>
                </c:pt>
                <c:pt idx="298">
                  <c:v>-0.82959833534557526</c:v>
                </c:pt>
                <c:pt idx="299">
                  <c:v>-0.84746436307958051</c:v>
                </c:pt>
                <c:pt idx="300">
                  <c:v>-0.86414724740347271</c:v>
                </c:pt>
                <c:pt idx="301">
                  <c:v>-0.87374269994196474</c:v>
                </c:pt>
                <c:pt idx="302">
                  <c:v>-0.88272660650633528</c:v>
                </c:pt>
                <c:pt idx="303">
                  <c:v>-0.89210869410317606</c:v>
                </c:pt>
                <c:pt idx="304">
                  <c:v>-0.89457696148885835</c:v>
                </c:pt>
                <c:pt idx="305">
                  <c:v>-0.90659651687243592</c:v>
                </c:pt>
                <c:pt idx="306">
                  <c:v>-0.92265641381384789</c:v>
                </c:pt>
                <c:pt idx="307">
                  <c:v>-0.93644956782946553</c:v>
                </c:pt>
                <c:pt idx="308">
                  <c:v>-0.94187914955231022</c:v>
                </c:pt>
                <c:pt idx="309">
                  <c:v>-0.95772878710320275</c:v>
                </c:pt>
                <c:pt idx="310">
                  <c:v>-0.9576171452078408</c:v>
                </c:pt>
                <c:pt idx="311">
                  <c:v>-0.95643402348303397</c:v>
                </c:pt>
                <c:pt idx="312">
                  <c:v>-0.94990646029128345</c:v>
                </c:pt>
                <c:pt idx="313">
                  <c:v>-0.95237102921247041</c:v>
                </c:pt>
                <c:pt idx="314">
                  <c:v>-0.94715727634505897</c:v>
                </c:pt>
                <c:pt idx="315">
                  <c:v>-0.94473195703407054</c:v>
                </c:pt>
                <c:pt idx="316">
                  <c:v>-0.94305610336676493</c:v>
                </c:pt>
                <c:pt idx="317">
                  <c:v>-0.94162165093439953</c:v>
                </c:pt>
                <c:pt idx="318">
                  <c:v>-0.93792896454918528</c:v>
                </c:pt>
                <c:pt idx="319">
                  <c:v>-0.94838931087175349</c:v>
                </c:pt>
                <c:pt idx="320">
                  <c:v>-0.96718500972156474</c:v>
                </c:pt>
                <c:pt idx="321">
                  <c:v>-0.98809957440939777</c:v>
                </c:pt>
                <c:pt idx="322">
                  <c:v>-1.0162845691113425</c:v>
                </c:pt>
                <c:pt idx="323">
                  <c:v>-1.0379794615760094</c:v>
                </c:pt>
                <c:pt idx="324">
                  <c:v>-1.0417843728276812</c:v>
                </c:pt>
                <c:pt idx="325">
                  <c:v>-1.0441347403432772</c:v>
                </c:pt>
                <c:pt idx="326">
                  <c:v>-1.0436425747777869</c:v>
                </c:pt>
                <c:pt idx="327">
                  <c:v>-1.0415619568495362</c:v>
                </c:pt>
                <c:pt idx="328">
                  <c:v>-1.0406201206832888</c:v>
                </c:pt>
                <c:pt idx="329">
                  <c:v>-1.0382125590408195</c:v>
                </c:pt>
                <c:pt idx="330">
                  <c:v>-1.0331440408266697</c:v>
                </c:pt>
                <c:pt idx="331">
                  <c:v>-1.0376824322955609</c:v>
                </c:pt>
                <c:pt idx="332">
                  <c:v>-1.0443773371624874</c:v>
                </c:pt>
                <c:pt idx="333">
                  <c:v>-1.0501176446234703</c:v>
                </c:pt>
                <c:pt idx="334">
                  <c:v>-1.0498314383535334</c:v>
                </c:pt>
                <c:pt idx="335">
                  <c:v>-1.0484999512884148</c:v>
                </c:pt>
                <c:pt idx="336">
                  <c:v>-1.0483904544476523</c:v>
                </c:pt>
                <c:pt idx="337">
                  <c:v>-1.0478069624570601</c:v>
                </c:pt>
                <c:pt idx="338">
                  <c:v>-1.0478060405410596</c:v>
                </c:pt>
                <c:pt idx="339">
                  <c:v>-1.0480282248104571</c:v>
                </c:pt>
                <c:pt idx="340">
                  <c:v>-1.0503046451464984</c:v>
                </c:pt>
                <c:pt idx="341">
                  <c:v>-1.0502557859595241</c:v>
                </c:pt>
                <c:pt idx="342">
                  <c:v>-1.0503331277697803</c:v>
                </c:pt>
                <c:pt idx="343">
                  <c:v>-1.050366156218109</c:v>
                </c:pt>
                <c:pt idx="344">
                  <c:v>-1.0504373732337269</c:v>
                </c:pt>
                <c:pt idx="345">
                  <c:v>-1.0504550579070198</c:v>
                </c:pt>
                <c:pt idx="346">
                  <c:v>-1.0501336852217529</c:v>
                </c:pt>
                <c:pt idx="347">
                  <c:v>-1.0519943683681343</c:v>
                </c:pt>
                <c:pt idx="348">
                  <c:v>-1.0518234529049162</c:v>
                </c:pt>
                <c:pt idx="349">
                  <c:v>-1.0514560695430595</c:v>
                </c:pt>
                <c:pt idx="350">
                  <c:v>-1.0517642520323431</c:v>
                </c:pt>
                <c:pt idx="351">
                  <c:v>-1.0517803483069272</c:v>
                </c:pt>
                <c:pt idx="352">
                  <c:v>-1.0512135303231196</c:v>
                </c:pt>
                <c:pt idx="353">
                  <c:v>-1.0513321863630076</c:v>
                </c:pt>
                <c:pt idx="354">
                  <c:v>-1.0548415984988309</c:v>
                </c:pt>
                <c:pt idx="355">
                  <c:v>-1.0546180712992503</c:v>
                </c:pt>
                <c:pt idx="356">
                  <c:v>-1.0542789764242895</c:v>
                </c:pt>
                <c:pt idx="357">
                  <c:v>-1.0542235257275547</c:v>
                </c:pt>
                <c:pt idx="358">
                  <c:v>-1.0545714172715586</c:v>
                </c:pt>
                <c:pt idx="359">
                  <c:v>-1.0529954887909543</c:v>
                </c:pt>
                <c:pt idx="360">
                  <c:v>-1.0529213019640136</c:v>
                </c:pt>
                <c:pt idx="361">
                  <c:v>-1.0528549601583042</c:v>
                </c:pt>
                <c:pt idx="362">
                  <c:v>-1.0529211558679998</c:v>
                </c:pt>
                <c:pt idx="363">
                  <c:v>-1.0528908943086521</c:v>
                </c:pt>
                <c:pt idx="364">
                  <c:v>-1.0526590586737354</c:v>
                </c:pt>
                <c:pt idx="365">
                  <c:v>-1.052650455224053</c:v>
                </c:pt>
                <c:pt idx="366">
                  <c:v>-1.0525947219512255</c:v>
                </c:pt>
                <c:pt idx="367">
                  <c:v>-1.0525897779934132</c:v>
                </c:pt>
                <c:pt idx="368">
                  <c:v>-1.0525382013752123</c:v>
                </c:pt>
                <c:pt idx="369">
                  <c:v>-1.0537402616661644</c:v>
                </c:pt>
                <c:pt idx="370">
                  <c:v>-1.0535504036087184</c:v>
                </c:pt>
                <c:pt idx="371">
                  <c:v>-1.0540797160126878</c:v>
                </c:pt>
                <c:pt idx="372">
                  <c:v>-1.053568782811694</c:v>
                </c:pt>
                <c:pt idx="373">
                  <c:v>-1.0544180046981708</c:v>
                </c:pt>
                <c:pt idx="374">
                  <c:v>-1.0541296952866104</c:v>
                </c:pt>
                <c:pt idx="375">
                  <c:v>-1.0546220251757927</c:v>
                </c:pt>
                <c:pt idx="376">
                  <c:v>-1.0546252765868518</c:v>
                </c:pt>
                <c:pt idx="377">
                  <c:v>-1.055294774656818</c:v>
                </c:pt>
                <c:pt idx="378">
                  <c:v>-1.0549572839526833</c:v>
                </c:pt>
                <c:pt idx="379">
                  <c:v>-1.0549334165537985</c:v>
                </c:pt>
                <c:pt idx="380">
                  <c:v>-1.0555240781147888</c:v>
                </c:pt>
                <c:pt idx="381">
                  <c:v>-1.0552569399132776</c:v>
                </c:pt>
                <c:pt idx="382">
                  <c:v>-1.0557109899909178</c:v>
                </c:pt>
                <c:pt idx="383">
                  <c:v>-1.0551950272179622</c:v>
                </c:pt>
                <c:pt idx="384">
                  <c:v>-1.0547377239539939</c:v>
                </c:pt>
                <c:pt idx="385">
                  <c:v>-1.0547181540813904</c:v>
                </c:pt>
                <c:pt idx="386">
                  <c:v>-1.056144303300131</c:v>
                </c:pt>
                <c:pt idx="387">
                  <c:v>-1.0561348017736567</c:v>
                </c:pt>
                <c:pt idx="388">
                  <c:v>-1.0567460517786633</c:v>
                </c:pt>
                <c:pt idx="389">
                  <c:v>-1.0568164442211156</c:v>
                </c:pt>
                <c:pt idx="390">
                  <c:v>-1.0567991370571823</c:v>
                </c:pt>
                <c:pt idx="391">
                  <c:v>-1.0565207085871842</c:v>
                </c:pt>
                <c:pt idx="392">
                  <c:v>-1.056219664421328</c:v>
                </c:pt>
                <c:pt idx="393">
                  <c:v>-1.0563518296578476</c:v>
                </c:pt>
                <c:pt idx="394">
                  <c:v>-1.0572145928850711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2EA-43B6-ACE9-C24604634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241088"/>
        <c:axId val="193241664"/>
      </c:scatterChart>
      <c:valAx>
        <c:axId val="19324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241664"/>
        <c:crosses val="autoZero"/>
        <c:crossBetween val="midCat"/>
      </c:valAx>
      <c:valAx>
        <c:axId val="193241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32410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bone'!$N$3:$N$397</c:f>
              <c:numCache>
                <c:formatCode>General</c:formatCode>
                <c:ptCount val="395"/>
                <c:pt idx="0">
                  <c:v>1.0223405999686631E-5</c:v>
                </c:pt>
                <c:pt idx="1">
                  <c:v>3.6553020582648264E-5</c:v>
                </c:pt>
                <c:pt idx="2">
                  <c:v>4.9010997906437686E-5</c:v>
                </c:pt>
                <c:pt idx="3">
                  <c:v>5.7261313626732853E-5</c:v>
                </c:pt>
                <c:pt idx="4">
                  <c:v>6.9832548186730511E-5</c:v>
                </c:pt>
                <c:pt idx="5">
                  <c:v>1.0892061269682964E-4</c:v>
                </c:pt>
                <c:pt idx="6">
                  <c:v>1.2914500206199581E-4</c:v>
                </c:pt>
                <c:pt idx="7">
                  <c:v>1.987490127813107E-4</c:v>
                </c:pt>
                <c:pt idx="8">
                  <c:v>3.0015661198647483E-4</c:v>
                </c:pt>
                <c:pt idx="9">
                  <c:v>3.9510144293491447E-4</c:v>
                </c:pt>
                <c:pt idx="10">
                  <c:v>2.4645976329212547E-3</c:v>
                </c:pt>
                <c:pt idx="11">
                  <c:v>5.5314313355857205E-3</c:v>
                </c:pt>
                <c:pt idx="12">
                  <c:v>9.159517254393984E-3</c:v>
                </c:pt>
                <c:pt idx="13">
                  <c:v>1.2860094701119158E-2</c:v>
                </c:pt>
                <c:pt idx="14">
                  <c:v>1.6575961393481015E-2</c:v>
                </c:pt>
                <c:pt idx="15">
                  <c:v>1.8350303158215418E-2</c:v>
                </c:pt>
                <c:pt idx="16">
                  <c:v>1.9582009902102369E-2</c:v>
                </c:pt>
                <c:pt idx="17">
                  <c:v>2.0698105783960301E-2</c:v>
                </c:pt>
                <c:pt idx="18">
                  <c:v>2.1799746054961371E-2</c:v>
                </c:pt>
                <c:pt idx="19">
                  <c:v>2.2902945479279867E-2</c:v>
                </c:pt>
                <c:pt idx="20">
                  <c:v>2.4154009305409022E-2</c:v>
                </c:pt>
                <c:pt idx="21">
                  <c:v>2.501563266640431E-2</c:v>
                </c:pt>
                <c:pt idx="22">
                  <c:v>2.5760861724600202E-2</c:v>
                </c:pt>
                <c:pt idx="23">
                  <c:v>2.7370586613542344E-2</c:v>
                </c:pt>
                <c:pt idx="24">
                  <c:v>2.924643485327991E-2</c:v>
                </c:pt>
                <c:pt idx="25">
                  <c:v>3.0966536670246882E-2</c:v>
                </c:pt>
                <c:pt idx="26">
                  <c:v>3.3244811925153279E-2</c:v>
                </c:pt>
                <c:pt idx="27">
                  <c:v>3.5729480756056337E-2</c:v>
                </c:pt>
                <c:pt idx="28">
                  <c:v>3.7330982868055945E-2</c:v>
                </c:pt>
                <c:pt idx="29">
                  <c:v>3.8664320243249034E-2</c:v>
                </c:pt>
                <c:pt idx="30">
                  <c:v>4.0059077010357977E-2</c:v>
                </c:pt>
                <c:pt idx="31">
                  <c:v>4.1943078010566258E-2</c:v>
                </c:pt>
                <c:pt idx="32">
                  <c:v>4.4255727964221142E-2</c:v>
                </c:pt>
                <c:pt idx="33">
                  <c:v>4.8168173370382865E-2</c:v>
                </c:pt>
                <c:pt idx="34">
                  <c:v>5.3804230260884364E-2</c:v>
                </c:pt>
                <c:pt idx="35">
                  <c:v>6.1106615888965508E-2</c:v>
                </c:pt>
                <c:pt idx="36">
                  <c:v>6.7759650213612591E-2</c:v>
                </c:pt>
                <c:pt idx="37">
                  <c:v>7.3609554116853437E-2</c:v>
                </c:pt>
                <c:pt idx="38">
                  <c:v>7.799800048803926E-2</c:v>
                </c:pt>
                <c:pt idx="39">
                  <c:v>8.0956471286238743E-2</c:v>
                </c:pt>
                <c:pt idx="40">
                  <c:v>8.226861820031732E-2</c:v>
                </c:pt>
                <c:pt idx="41">
                  <c:v>8.3229931588347392E-2</c:v>
                </c:pt>
                <c:pt idx="42">
                  <c:v>8.5253639784844223E-2</c:v>
                </c:pt>
                <c:pt idx="43">
                  <c:v>9.1812126097222876E-2</c:v>
                </c:pt>
                <c:pt idx="44">
                  <c:v>0.10030634621056017</c:v>
                </c:pt>
                <c:pt idx="45">
                  <c:v>0.1086205934477609</c:v>
                </c:pt>
                <c:pt idx="46">
                  <c:v>0.11684930432414263</c:v>
                </c:pt>
                <c:pt idx="47">
                  <c:v>0.12385268078145563</c:v>
                </c:pt>
                <c:pt idx="48">
                  <c:v>0.12614591217024396</c:v>
                </c:pt>
                <c:pt idx="49">
                  <c:v>0.12619055849139327</c:v>
                </c:pt>
                <c:pt idx="50">
                  <c:v>0.12632069262884113</c:v>
                </c:pt>
                <c:pt idx="51">
                  <c:v>0.12642304003793894</c:v>
                </c:pt>
                <c:pt idx="52">
                  <c:v>0.12648383311406258</c:v>
                </c:pt>
                <c:pt idx="53">
                  <c:v>0.12712876842986864</c:v>
                </c:pt>
                <c:pt idx="54">
                  <c:v>0.12802245599097964</c:v>
                </c:pt>
                <c:pt idx="55">
                  <c:v>0.1288347568505176</c:v>
                </c:pt>
                <c:pt idx="56">
                  <c:v>0.12970591824201519</c:v>
                </c:pt>
                <c:pt idx="57">
                  <c:v>0.13058758142097435</c:v>
                </c:pt>
                <c:pt idx="58">
                  <c:v>0.13109696884871297</c:v>
                </c:pt>
                <c:pt idx="59">
                  <c:v>0.13185739730803625</c:v>
                </c:pt>
                <c:pt idx="60">
                  <c:v>0.13280870002566356</c:v>
                </c:pt>
                <c:pt idx="61">
                  <c:v>0.13420997673404128</c:v>
                </c:pt>
                <c:pt idx="62">
                  <c:v>0.13561423101213788</c:v>
                </c:pt>
                <c:pt idx="63">
                  <c:v>0.13691413448578579</c:v>
                </c:pt>
                <c:pt idx="64">
                  <c:v>0.13813489831324577</c:v>
                </c:pt>
                <c:pt idx="65">
                  <c:v>0.13921681457105811</c:v>
                </c:pt>
                <c:pt idx="66">
                  <c:v>0.13977399719008396</c:v>
                </c:pt>
                <c:pt idx="67">
                  <c:v>0.140601306673687</c:v>
                </c:pt>
                <c:pt idx="68">
                  <c:v>0.142609606472129</c:v>
                </c:pt>
                <c:pt idx="69">
                  <c:v>0.14504406582667995</c:v>
                </c:pt>
                <c:pt idx="70">
                  <c:v>0.14825851750408389</c:v>
                </c:pt>
                <c:pt idx="71">
                  <c:v>0.15169659865261154</c:v>
                </c:pt>
                <c:pt idx="72">
                  <c:v>0.15592993626184834</c:v>
                </c:pt>
                <c:pt idx="73">
                  <c:v>0.16005458956524701</c:v>
                </c:pt>
                <c:pt idx="74">
                  <c:v>0.1642416938424163</c:v>
                </c:pt>
                <c:pt idx="75">
                  <c:v>0.16902085533626937</c:v>
                </c:pt>
                <c:pt idx="76">
                  <c:v>0.17497018772292797</c:v>
                </c:pt>
                <c:pt idx="77">
                  <c:v>0.18243388250219278</c:v>
                </c:pt>
                <c:pt idx="78">
                  <c:v>0.19362812111289943</c:v>
                </c:pt>
                <c:pt idx="79">
                  <c:v>0.21096914339184292</c:v>
                </c:pt>
                <c:pt idx="80">
                  <c:v>0.23175739632271261</c:v>
                </c:pt>
                <c:pt idx="81">
                  <c:v>0.25153852894222128</c:v>
                </c:pt>
                <c:pt idx="82">
                  <c:v>0.26886032065946747</c:v>
                </c:pt>
                <c:pt idx="83">
                  <c:v>0.28240180040107138</c:v>
                </c:pt>
                <c:pt idx="84">
                  <c:v>0.29050110478866953</c:v>
                </c:pt>
                <c:pt idx="85">
                  <c:v>0.29467196088862235</c:v>
                </c:pt>
                <c:pt idx="86">
                  <c:v>0.29951684166069936</c:v>
                </c:pt>
                <c:pt idx="87">
                  <c:v>0.305142724717401</c:v>
                </c:pt>
                <c:pt idx="88">
                  <c:v>0.31062287526632432</c:v>
                </c:pt>
                <c:pt idx="89">
                  <c:v>0.31712982555200347</c:v>
                </c:pt>
                <c:pt idx="90">
                  <c:v>0.32521486438684816</c:v>
                </c:pt>
                <c:pt idx="91">
                  <c:v>0.33352406830191322</c:v>
                </c:pt>
                <c:pt idx="92">
                  <c:v>0.34105208531707382</c:v>
                </c:pt>
                <c:pt idx="93">
                  <c:v>0.34774214059186132</c:v>
                </c:pt>
                <c:pt idx="94">
                  <c:v>0.35263651926466261</c:v>
                </c:pt>
                <c:pt idx="95">
                  <c:v>0.35510710738947782</c:v>
                </c:pt>
                <c:pt idx="96">
                  <c:v>0.35635292217807568</c:v>
                </c:pt>
                <c:pt idx="97">
                  <c:v>0.35756523428054371</c:v>
                </c:pt>
                <c:pt idx="98">
                  <c:v>0.35891016872828468</c:v>
                </c:pt>
                <c:pt idx="99">
                  <c:v>0.35976733244698611</c:v>
                </c:pt>
                <c:pt idx="100">
                  <c:v>0.36148015643010217</c:v>
                </c:pt>
                <c:pt idx="101">
                  <c:v>0.36488987848751636</c:v>
                </c:pt>
                <c:pt idx="102">
                  <c:v>0.36953976735788024</c:v>
                </c:pt>
                <c:pt idx="103">
                  <c:v>0.37571693376469134</c:v>
                </c:pt>
                <c:pt idx="104">
                  <c:v>0.3837281868930662</c:v>
                </c:pt>
                <c:pt idx="105">
                  <c:v>0.39310380114466159</c:v>
                </c:pt>
                <c:pt idx="106">
                  <c:v>0.40213767820491458</c:v>
                </c:pt>
                <c:pt idx="107">
                  <c:v>0.41097030481664365</c:v>
                </c:pt>
                <c:pt idx="108">
                  <c:v>0.41882981114643841</c:v>
                </c:pt>
                <c:pt idx="109">
                  <c:v>0.42473906724912031</c:v>
                </c:pt>
                <c:pt idx="110">
                  <c:v>0.43118988354913967</c:v>
                </c:pt>
                <c:pt idx="111">
                  <c:v>0.43874481827751532</c:v>
                </c:pt>
                <c:pt idx="112">
                  <c:v>0.44698750585319613</c:v>
                </c:pt>
                <c:pt idx="113">
                  <c:v>0.45529000692851884</c:v>
                </c:pt>
                <c:pt idx="114">
                  <c:v>0.46461399761199457</c:v>
                </c:pt>
                <c:pt idx="115">
                  <c:v>0.47229845409950172</c:v>
                </c:pt>
                <c:pt idx="116">
                  <c:v>0.47810640007309363</c:v>
                </c:pt>
                <c:pt idx="117">
                  <c:v>0.48257405467068087</c:v>
                </c:pt>
                <c:pt idx="118">
                  <c:v>0.48669568231889099</c:v>
                </c:pt>
                <c:pt idx="119">
                  <c:v>0.49051726217399716</c:v>
                </c:pt>
                <c:pt idx="120">
                  <c:v>0.49433175417838704</c:v>
                </c:pt>
                <c:pt idx="121">
                  <c:v>0.49862243987595373</c:v>
                </c:pt>
                <c:pt idx="122">
                  <c:v>0.50319397415667799</c:v>
                </c:pt>
                <c:pt idx="123">
                  <c:v>0.50783203029263113</c:v>
                </c:pt>
                <c:pt idx="124">
                  <c:v>0.51227820344053987</c:v>
                </c:pt>
                <c:pt idx="125">
                  <c:v>0.51630629655552451</c:v>
                </c:pt>
                <c:pt idx="126">
                  <c:v>0.52114911787581775</c:v>
                </c:pt>
                <c:pt idx="127">
                  <c:v>0.52786149273254523</c:v>
                </c:pt>
                <c:pt idx="128">
                  <c:v>0.53484662280808504</c:v>
                </c:pt>
                <c:pt idx="129">
                  <c:v>0.54150777847510778</c:v>
                </c:pt>
                <c:pt idx="130">
                  <c:v>0.54787122341266581</c:v>
                </c:pt>
                <c:pt idx="131">
                  <c:v>0.55283934696071579</c:v>
                </c:pt>
                <c:pt idx="132">
                  <c:v>0.55581107001518226</c:v>
                </c:pt>
                <c:pt idx="133">
                  <c:v>0.5586018831284365</c:v>
                </c:pt>
                <c:pt idx="134">
                  <c:v>0.56150343960109161</c:v>
                </c:pt>
                <c:pt idx="135">
                  <c:v>0.56458343892611529</c:v>
                </c:pt>
                <c:pt idx="136">
                  <c:v>0.56751060536305398</c:v>
                </c:pt>
                <c:pt idx="137">
                  <c:v>0.57010140877535875</c:v>
                </c:pt>
                <c:pt idx="138">
                  <c:v>0.57302929610928854</c:v>
                </c:pt>
                <c:pt idx="139">
                  <c:v>0.57701044503827914</c:v>
                </c:pt>
                <c:pt idx="140">
                  <c:v>0.58144513459863745</c:v>
                </c:pt>
                <c:pt idx="141">
                  <c:v>0.58612301284471913</c:v>
                </c:pt>
                <c:pt idx="142">
                  <c:v>0.59060008635667804</c:v>
                </c:pt>
                <c:pt idx="143">
                  <c:v>0.59392757159304266</c:v>
                </c:pt>
                <c:pt idx="144">
                  <c:v>0.59634681029449854</c:v>
                </c:pt>
                <c:pt idx="145">
                  <c:v>0.5987518529822462</c:v>
                </c:pt>
                <c:pt idx="146">
                  <c:v>0.60145597309836885</c:v>
                </c:pt>
                <c:pt idx="147">
                  <c:v>0.6049523449163684</c:v>
                </c:pt>
                <c:pt idx="148">
                  <c:v>0.60901705855134658</c:v>
                </c:pt>
                <c:pt idx="149">
                  <c:v>0.61301481622747722</c:v>
                </c:pt>
                <c:pt idx="150">
                  <c:v>0.61693176277924611</c:v>
                </c:pt>
                <c:pt idx="151">
                  <c:v>0.62075714954746919</c:v>
                </c:pt>
                <c:pt idx="152">
                  <c:v>0.62451563576062852</c:v>
                </c:pt>
                <c:pt idx="153">
                  <c:v>0.6280587265374431</c:v>
                </c:pt>
                <c:pt idx="154">
                  <c:v>0.63121805933110864</c:v>
                </c:pt>
                <c:pt idx="155">
                  <c:v>0.63356709848175885</c:v>
                </c:pt>
                <c:pt idx="156">
                  <c:v>0.63528287712433529</c:v>
                </c:pt>
                <c:pt idx="157">
                  <c:v>0.63623309918229598</c:v>
                </c:pt>
                <c:pt idx="158">
                  <c:v>0.63683986150352767</c:v>
                </c:pt>
                <c:pt idx="159">
                  <c:v>0.6374148293444748</c:v>
                </c:pt>
                <c:pt idx="160">
                  <c:v>0.63806569050469641</c:v>
                </c:pt>
                <c:pt idx="161">
                  <c:v>0.63867252701252475</c:v>
                </c:pt>
                <c:pt idx="162">
                  <c:v>0.63955727125385831</c:v>
                </c:pt>
                <c:pt idx="163">
                  <c:v>0.64055604968723112</c:v>
                </c:pt>
                <c:pt idx="164">
                  <c:v>0.64146954806341094</c:v>
                </c:pt>
                <c:pt idx="165">
                  <c:v>0.6426587879915866</c:v>
                </c:pt>
                <c:pt idx="166">
                  <c:v>0.64474475033741474</c:v>
                </c:pt>
                <c:pt idx="167">
                  <c:v>0.6475978407833487</c:v>
                </c:pt>
                <c:pt idx="168">
                  <c:v>0.65160770794614753</c:v>
                </c:pt>
                <c:pt idx="169">
                  <c:v>0.65666333022167778</c:v>
                </c:pt>
                <c:pt idx="170">
                  <c:v>0.66199864975945988</c:v>
                </c:pt>
                <c:pt idx="171">
                  <c:v>0.66697440573318179</c:v>
                </c:pt>
                <c:pt idx="172">
                  <c:v>0.67185391906181069</c:v>
                </c:pt>
                <c:pt idx="173">
                  <c:v>0.6758766799546384</c:v>
                </c:pt>
                <c:pt idx="174">
                  <c:v>0.67901673326898548</c:v>
                </c:pt>
                <c:pt idx="175">
                  <c:v>0.68178121772852218</c:v>
                </c:pt>
                <c:pt idx="176">
                  <c:v>0.68418178397839757</c:v>
                </c:pt>
                <c:pt idx="177">
                  <c:v>0.68614800105188367</c:v>
                </c:pt>
                <c:pt idx="178">
                  <c:v>0.68809547247736169</c:v>
                </c:pt>
                <c:pt idx="179">
                  <c:v>0.69038615622207133</c:v>
                </c:pt>
                <c:pt idx="180">
                  <c:v>0.69313952561666947</c:v>
                </c:pt>
                <c:pt idx="181">
                  <c:v>0.6963663267124941</c:v>
                </c:pt>
                <c:pt idx="182">
                  <c:v>0.69949399234058673</c:v>
                </c:pt>
                <c:pt idx="183">
                  <c:v>0.70265614505021845</c:v>
                </c:pt>
                <c:pt idx="184">
                  <c:v>0.70583315514740608</c:v>
                </c:pt>
                <c:pt idx="185">
                  <c:v>0.70847061495289909</c:v>
                </c:pt>
                <c:pt idx="186">
                  <c:v>0.71055785250432579</c:v>
                </c:pt>
                <c:pt idx="187">
                  <c:v>0.71228277812757046</c:v>
                </c:pt>
                <c:pt idx="188">
                  <c:v>0.71381940133594235</c:v>
                </c:pt>
                <c:pt idx="189">
                  <c:v>0.71493885975081461</c:v>
                </c:pt>
                <c:pt idx="190">
                  <c:v>0.71576830984533202</c:v>
                </c:pt>
                <c:pt idx="191">
                  <c:v>0.71647389784236082</c:v>
                </c:pt>
                <c:pt idx="192">
                  <c:v>0.71722180724491857</c:v>
                </c:pt>
                <c:pt idx="193">
                  <c:v>0.71786689514778435</c:v>
                </c:pt>
                <c:pt idx="194">
                  <c:v>0.7192085788592486</c:v>
                </c:pt>
                <c:pt idx="195">
                  <c:v>0.72207404005544662</c:v>
                </c:pt>
                <c:pt idx="196">
                  <c:v>0.72591783592204528</c:v>
                </c:pt>
                <c:pt idx="197">
                  <c:v>0.73070107812019747</c:v>
                </c:pt>
                <c:pt idx="198">
                  <c:v>0.7369283780536473</c:v>
                </c:pt>
                <c:pt idx="199">
                  <c:v>0.74382677186182922</c:v>
                </c:pt>
                <c:pt idx="200">
                  <c:v>0.75053936552486411</c:v>
                </c:pt>
                <c:pt idx="201">
                  <c:v>0.75792924171305642</c:v>
                </c:pt>
                <c:pt idx="202">
                  <c:v>0.76532659721278018</c:v>
                </c:pt>
                <c:pt idx="203">
                  <c:v>0.77214311028521143</c:v>
                </c:pt>
                <c:pt idx="204">
                  <c:v>0.77765012632130681</c:v>
                </c:pt>
                <c:pt idx="205">
                  <c:v>0.78201606832383863</c:v>
                </c:pt>
                <c:pt idx="206">
                  <c:v>0.78507760660774117</c:v>
                </c:pt>
                <c:pt idx="207">
                  <c:v>0.78812556678242573</c:v>
                </c:pt>
                <c:pt idx="208">
                  <c:v>0.7911302978131064</c:v>
                </c:pt>
                <c:pt idx="209">
                  <c:v>0.79467042576828528</c:v>
                </c:pt>
                <c:pt idx="210">
                  <c:v>0.79833258194321477</c:v>
                </c:pt>
                <c:pt idx="211">
                  <c:v>0.80169921461433702</c:v>
                </c:pt>
                <c:pt idx="212">
                  <c:v>0.80408614526699962</c:v>
                </c:pt>
                <c:pt idx="213">
                  <c:v>0.80551588480821545</c:v>
                </c:pt>
                <c:pt idx="214">
                  <c:v>0.80705281957227948</c:v>
                </c:pt>
                <c:pt idx="215">
                  <c:v>0.8097665829365136</c:v>
                </c:pt>
                <c:pt idx="216">
                  <c:v>0.81307784562534291</c:v>
                </c:pt>
                <c:pt idx="217">
                  <c:v>0.81669382781017241</c:v>
                </c:pt>
                <c:pt idx="218">
                  <c:v>0.82082359626338519</c:v>
                </c:pt>
                <c:pt idx="219">
                  <c:v>0.82495039454964347</c:v>
                </c:pt>
                <c:pt idx="220">
                  <c:v>0.82817617326850712</c:v>
                </c:pt>
                <c:pt idx="221">
                  <c:v>0.83209179339912798</c:v>
                </c:pt>
                <c:pt idx="222">
                  <c:v>0.83856202454681383</c:v>
                </c:pt>
                <c:pt idx="223">
                  <c:v>0.84577425694013297</c:v>
                </c:pt>
                <c:pt idx="224">
                  <c:v>0.85268330565918438</c:v>
                </c:pt>
                <c:pt idx="225">
                  <c:v>0.86088816662596557</c:v>
                </c:pt>
                <c:pt idx="226">
                  <c:v>0.86938965117361966</c:v>
                </c:pt>
                <c:pt idx="227">
                  <c:v>0.87528384905388024</c:v>
                </c:pt>
                <c:pt idx="228">
                  <c:v>0.88016049115849038</c:v>
                </c:pt>
                <c:pt idx="229">
                  <c:v>0.88512195855282383</c:v>
                </c:pt>
                <c:pt idx="230">
                  <c:v>0.88891121964318631</c:v>
                </c:pt>
                <c:pt idx="231">
                  <c:v>0.89128721328958882</c:v>
                </c:pt>
                <c:pt idx="232">
                  <c:v>0.89362474004359727</c:v>
                </c:pt>
                <c:pt idx="233">
                  <c:v>0.89613332972653048</c:v>
                </c:pt>
                <c:pt idx="234">
                  <c:v>0.89835093017664736</c:v>
                </c:pt>
                <c:pt idx="235">
                  <c:v>0.90023154212465994</c:v>
                </c:pt>
                <c:pt idx="236">
                  <c:v>0.90195164876372269</c:v>
                </c:pt>
                <c:pt idx="237">
                  <c:v>0.90351536990542691</c:v>
                </c:pt>
                <c:pt idx="238">
                  <c:v>0.90473273696397427</c:v>
                </c:pt>
                <c:pt idx="239">
                  <c:v>0.90575234443986252</c:v>
                </c:pt>
                <c:pt idx="240">
                  <c:v>0.90654075245371213</c:v>
                </c:pt>
                <c:pt idx="241">
                  <c:v>0.90731465064212247</c:v>
                </c:pt>
                <c:pt idx="242">
                  <c:v>0.90812770693801981</c:v>
                </c:pt>
                <c:pt idx="243">
                  <c:v>0.90946216038814875</c:v>
                </c:pt>
                <c:pt idx="244">
                  <c:v>0.912559516781142</c:v>
                </c:pt>
                <c:pt idx="245">
                  <c:v>0.92051535012682506</c:v>
                </c:pt>
                <c:pt idx="246">
                  <c:v>0.93545414685170347</c:v>
                </c:pt>
                <c:pt idx="247">
                  <c:v>0.95316478426173468</c:v>
                </c:pt>
                <c:pt idx="248">
                  <c:v>0.97167292226401902</c:v>
                </c:pt>
                <c:pt idx="249">
                  <c:v>0.98883997977889437</c:v>
                </c:pt>
                <c:pt idx="250">
                  <c:v>1.0023693107688345</c:v>
                </c:pt>
                <c:pt idx="251">
                  <c:v>1.0099818825971891</c:v>
                </c:pt>
                <c:pt idx="252">
                  <c:v>1.0153370083782933</c:v>
                </c:pt>
                <c:pt idx="253">
                  <c:v>1.0195854954222991</c:v>
                </c:pt>
                <c:pt idx="254">
                  <c:v>1.024342660677765</c:v>
                </c:pt>
                <c:pt idx="255">
                  <c:v>1.0294404994690338</c:v>
                </c:pt>
                <c:pt idx="256">
                  <c:v>1.0355816420525383</c:v>
                </c:pt>
                <c:pt idx="257">
                  <c:v>1.0433721100642992</c:v>
                </c:pt>
                <c:pt idx="258">
                  <c:v>1.0522940665910232</c:v>
                </c:pt>
                <c:pt idx="259">
                  <c:v>1.0617645815340586</c:v>
                </c:pt>
                <c:pt idx="260">
                  <c:v>1.0715493046692381</c:v>
                </c:pt>
                <c:pt idx="261">
                  <c:v>1.0810975162965175</c:v>
                </c:pt>
                <c:pt idx="262">
                  <c:v>1.0904994597306243</c:v>
                </c:pt>
                <c:pt idx="263">
                  <c:v>1.1007248732014447</c:v>
                </c:pt>
                <c:pt idx="264">
                  <c:v>1.1112219266556849</c:v>
                </c:pt>
                <c:pt idx="265">
                  <c:v>1.1214589889199493</c:v>
                </c:pt>
                <c:pt idx="266">
                  <c:v>1.1309990625429249</c:v>
                </c:pt>
                <c:pt idx="267">
                  <c:v>1.1388190862214773</c:v>
                </c:pt>
                <c:pt idx="268">
                  <c:v>1.1454109660186058</c:v>
                </c:pt>
                <c:pt idx="269">
                  <c:v>1.1515761692889692</c:v>
                </c:pt>
                <c:pt idx="270">
                  <c:v>1.1571364496593994</c:v>
                </c:pt>
                <c:pt idx="271">
                  <c:v>1.1622911302727454</c:v>
                </c:pt>
                <c:pt idx="272">
                  <c:v>1.1673176678506327</c:v>
                </c:pt>
                <c:pt idx="273">
                  <c:v>1.1716990345041649</c:v>
                </c:pt>
                <c:pt idx="274">
                  <c:v>1.1746433657919773</c:v>
                </c:pt>
                <c:pt idx="275">
                  <c:v>1.1769388299844274</c:v>
                </c:pt>
                <c:pt idx="276">
                  <c:v>1.1795041004917648</c:v>
                </c:pt>
                <c:pt idx="277">
                  <c:v>1.1827603374053295</c:v>
                </c:pt>
                <c:pt idx="278">
                  <c:v>1.1858279094011122</c:v>
                </c:pt>
                <c:pt idx="279">
                  <c:v>1.1896826239143392</c:v>
                </c:pt>
                <c:pt idx="280">
                  <c:v>1.1941286184585911</c:v>
                </c:pt>
                <c:pt idx="281">
                  <c:v>1.1977985810990708</c:v>
                </c:pt>
                <c:pt idx="282">
                  <c:v>1.2009367697220916</c:v>
                </c:pt>
                <c:pt idx="283">
                  <c:v>1.2050442516227504</c:v>
                </c:pt>
                <c:pt idx="284">
                  <c:v>1.2091359595580071</c:v>
                </c:pt>
                <c:pt idx="285">
                  <c:v>1.2131533356619819</c:v>
                </c:pt>
                <c:pt idx="286">
                  <c:v>1.2192211505891377</c:v>
                </c:pt>
                <c:pt idx="287">
                  <c:v>1.2268712499367787</c:v>
                </c:pt>
                <c:pt idx="288">
                  <c:v>1.2338558023067123</c:v>
                </c:pt>
                <c:pt idx="289">
                  <c:v>1.240256677613891</c:v>
                </c:pt>
                <c:pt idx="290">
                  <c:v>1.2458370340101477</c:v>
                </c:pt>
                <c:pt idx="291">
                  <c:v>1.2491770736990457</c:v>
                </c:pt>
                <c:pt idx="292">
                  <c:v>1.2506104795209989</c:v>
                </c:pt>
                <c:pt idx="293">
                  <c:v>1.2517881687550323</c:v>
                </c:pt>
                <c:pt idx="294">
                  <c:v>1.253273921838433</c:v>
                </c:pt>
                <c:pt idx="295">
                  <c:v>1.2554311848194395</c:v>
                </c:pt>
                <c:pt idx="296">
                  <c:v>1.2579765829912992</c:v>
                </c:pt>
                <c:pt idx="297">
                  <c:v>1.2606432822572595</c:v>
                </c:pt>
                <c:pt idx="298">
                  <c:v>1.2634323035684603</c:v>
                </c:pt>
                <c:pt idx="299">
                  <c:v>1.2659150659269403</c:v>
                </c:pt>
                <c:pt idx="300">
                  <c:v>1.2677510784968242</c:v>
                </c:pt>
                <c:pt idx="301">
                  <c:v>1.2692656592459792</c:v>
                </c:pt>
                <c:pt idx="302">
                  <c:v>1.2707532689891423</c:v>
                </c:pt>
                <c:pt idx="303">
                  <c:v>1.2720656913287418</c:v>
                </c:pt>
                <c:pt idx="304">
                  <c:v>1.273257653656436</c:v>
                </c:pt>
                <c:pt idx="305">
                  <c:v>1.2742878670485034</c:v>
                </c:pt>
                <c:pt idx="306">
                  <c:v>1.2752252523773979</c:v>
                </c:pt>
                <c:pt idx="307">
                  <c:v>1.2760557487229716</c:v>
                </c:pt>
                <c:pt idx="308">
                  <c:v>1.2768058952108419</c:v>
                </c:pt>
                <c:pt idx="309">
                  <c:v>1.277516675241287</c:v>
                </c:pt>
                <c:pt idx="310">
                  <c:v>1.2781888470260698</c:v>
                </c:pt>
                <c:pt idx="311">
                  <c:v>1.2787118491326637</c:v>
                </c:pt>
                <c:pt idx="312">
                  <c:v>1.2791147870322848</c:v>
                </c:pt>
                <c:pt idx="313">
                  <c:v>1.27941073497763</c:v>
                </c:pt>
                <c:pt idx="314">
                  <c:v>1.279581455244881</c:v>
                </c:pt>
                <c:pt idx="315">
                  <c:v>1.2797411204624476</c:v>
                </c:pt>
                <c:pt idx="316">
                  <c:v>1.2798620422678366</c:v>
                </c:pt>
                <c:pt idx="317">
                  <c:v>1.2799683131671222</c:v>
                </c:pt>
                <c:pt idx="318">
                  <c:v>1.280019939166066</c:v>
                </c:pt>
                <c:pt idx="319">
                  <c:v>1.2800998981055329</c:v>
                </c:pt>
                <c:pt idx="320">
                  <c:v>1.2801408747374001</c:v>
                </c:pt>
                <c:pt idx="321">
                  <c:v>1.2801800160196848</c:v>
                </c:pt>
                <c:pt idx="322">
                  <c:v>1.2802218804262788</c:v>
                </c:pt>
                <c:pt idx="323">
                  <c:v>1.2802630220222839</c:v>
                </c:pt>
                <c:pt idx="324">
                  <c:v>1.2802775628133445</c:v>
                </c:pt>
                <c:pt idx="325">
                  <c:v>1.28027508698573</c:v>
                </c:pt>
                <c:pt idx="326">
                  <c:v>1.2802905945275478</c:v>
                </c:pt>
                <c:pt idx="327">
                  <c:v>1.2802888302186231</c:v>
                </c:pt>
                <c:pt idx="328">
                  <c:v>1.2803016339073983</c:v>
                </c:pt>
                <c:pt idx="329">
                  <c:v>1.2803439299129808</c:v>
                </c:pt>
                <c:pt idx="330">
                  <c:v>1.2803591166918031</c:v>
                </c:pt>
                <c:pt idx="331">
                  <c:v>1.2803726832958959</c:v>
                </c:pt>
                <c:pt idx="332">
                  <c:v>1.2803726650256482</c:v>
                </c:pt>
                <c:pt idx="333">
                  <c:v>1.2803586820234882</c:v>
                </c:pt>
                <c:pt idx="334">
                  <c:v>1.2803301716554947</c:v>
                </c:pt>
                <c:pt idx="335">
                  <c:v>1.2803577971010696</c:v>
                </c:pt>
                <c:pt idx="336">
                  <c:v>1.2803686668665253</c:v>
                </c:pt>
                <c:pt idx="337">
                  <c:v>1.2803684554073493</c:v>
                </c:pt>
                <c:pt idx="338">
                  <c:v>1.28039617646369</c:v>
                </c:pt>
                <c:pt idx="339">
                  <c:v>1.2804245984725424</c:v>
                </c:pt>
                <c:pt idx="340">
                  <c:v>1.2804242208777117</c:v>
                </c:pt>
                <c:pt idx="341">
                  <c:v>1.2804397914627845</c:v>
                </c:pt>
                <c:pt idx="342">
                  <c:v>1.2804401350192056</c:v>
                </c:pt>
                <c:pt idx="343">
                  <c:v>1.280453330358102</c:v>
                </c:pt>
                <c:pt idx="344">
                  <c:v>1.2804518256312563</c:v>
                </c:pt>
                <c:pt idx="345">
                  <c:v>1.2804658566080871</c:v>
                </c:pt>
                <c:pt idx="346">
                  <c:v>1.2804359207255362</c:v>
                </c:pt>
                <c:pt idx="347">
                  <c:v>1.2804196261395113</c:v>
                </c:pt>
                <c:pt idx="348">
                  <c:v>1.2803918094878002</c:v>
                </c:pt>
                <c:pt idx="349">
                  <c:v>1.2804060647389006</c:v>
                </c:pt>
                <c:pt idx="350">
                  <c:v>1.2804200501420795</c:v>
                </c:pt>
                <c:pt idx="351">
                  <c:v>1.2804475212662394</c:v>
                </c:pt>
                <c:pt idx="352">
                  <c:v>1.2804773115532035</c:v>
                </c:pt>
                <c:pt idx="353">
                  <c:v>1.2804893978337077</c:v>
                </c:pt>
                <c:pt idx="354">
                  <c:v>1.2804886126185602</c:v>
                </c:pt>
                <c:pt idx="355">
                  <c:v>1.2804742143506784</c:v>
                </c:pt>
                <c:pt idx="356">
                  <c:v>1.2804475910551727</c:v>
                </c:pt>
                <c:pt idx="357">
                  <c:v>1.2804479504665507</c:v>
                </c:pt>
                <c:pt idx="358">
                  <c:v>1.2804489970957611</c:v>
                </c:pt>
                <c:pt idx="359">
                  <c:v>1.2804361842144705</c:v>
                </c:pt>
                <c:pt idx="360">
                  <c:v>1.2804497676754778</c:v>
                </c:pt>
                <c:pt idx="361">
                  <c:v>1.2804903925898972</c:v>
                </c:pt>
                <c:pt idx="362">
                  <c:v>1.2805018542229774</c:v>
                </c:pt>
                <c:pt idx="363">
                  <c:v>1.2805155252659286</c:v>
                </c:pt>
                <c:pt idx="364">
                  <c:v>1.2805263573521268</c:v>
                </c:pt>
                <c:pt idx="365">
                  <c:v>1.280510580011192</c:v>
                </c:pt>
                <c:pt idx="366">
                  <c:v>1.2805110180269283</c:v>
                </c:pt>
                <c:pt idx="367">
                  <c:v>1.2805240408375331</c:v>
                </c:pt>
                <c:pt idx="368">
                  <c:v>1.2805381955335589</c:v>
                </c:pt>
                <c:pt idx="369">
                  <c:v>1.28053698830385</c:v>
                </c:pt>
                <c:pt idx="370">
                  <c:v>1.2805372231010794</c:v>
                </c:pt>
                <c:pt idx="371">
                  <c:v>1.2805363100013349</c:v>
                </c:pt>
                <c:pt idx="372">
                  <c:v>1.2805504948380526</c:v>
                </c:pt>
                <c:pt idx="373">
                  <c:v>1.2805495884314135</c:v>
                </c:pt>
                <c:pt idx="374">
                  <c:v>1.2805671879727312</c:v>
                </c:pt>
                <c:pt idx="375">
                  <c:v>1.2805824019134888</c:v>
                </c:pt>
                <c:pt idx="376">
                  <c:v>1.280582356435888</c:v>
                </c:pt>
                <c:pt idx="377">
                  <c:v>1.2805828478098944</c:v>
                </c:pt>
                <c:pt idx="378">
                  <c:v>1.2805830928420447</c:v>
                </c:pt>
                <c:pt idx="379">
                  <c:v>1.2805827761959676</c:v>
                </c:pt>
                <c:pt idx="380">
                  <c:v>1.2805822586420501</c:v>
                </c:pt>
                <c:pt idx="381">
                  <c:v>1.2805824798574554</c:v>
                </c:pt>
                <c:pt idx="382">
                  <c:v>1.2805428820820803</c:v>
                </c:pt>
                <c:pt idx="383">
                  <c:v>1.2805428793517888</c:v>
                </c:pt>
                <c:pt idx="384">
                  <c:v>1.2805572916943864</c:v>
                </c:pt>
                <c:pt idx="385">
                  <c:v>1.2805845519151016</c:v>
                </c:pt>
                <c:pt idx="386">
                  <c:v>1.2805701533464158</c:v>
                </c:pt>
                <c:pt idx="387">
                  <c:v>1.2805959087018512</c:v>
                </c:pt>
                <c:pt idx="388">
                  <c:v>1.2805795466970091</c:v>
                </c:pt>
                <c:pt idx="389">
                  <c:v>1.2805643351239733</c:v>
                </c:pt>
                <c:pt idx="390">
                  <c:v>1.2805359877368467</c:v>
                </c:pt>
                <c:pt idx="391">
                  <c:v>1.2805498280333165</c:v>
                </c:pt>
                <c:pt idx="392">
                  <c:v>1.2805514968443703</c:v>
                </c:pt>
                <c:pt idx="393">
                  <c:v>1.2805693056151741</c:v>
                </c:pt>
                <c:pt idx="394">
                  <c:v>1.2805826504960318</c:v>
                </c:pt>
              </c:numCache>
            </c:numRef>
          </c:xVal>
          <c:yVal>
            <c:numRef>
              <c:f>'Data dry bone'!$O$3:$O$397</c:f>
              <c:numCache>
                <c:formatCode>General</c:formatCode>
                <c:ptCount val="395"/>
                <c:pt idx="0">
                  <c:v>8.428278193906057E-6</c:v>
                </c:pt>
                <c:pt idx="1">
                  <c:v>1.2020368418315617E-5</c:v>
                </c:pt>
                <c:pt idx="2">
                  <c:v>-7.5265822882994687E-6</c:v>
                </c:pt>
                <c:pt idx="3">
                  <c:v>1.0539627194095594E-5</c:v>
                </c:pt>
                <c:pt idx="4">
                  <c:v>1.0454816087241765E-5</c:v>
                </c:pt>
                <c:pt idx="5">
                  <c:v>6.9840489923653874E-6</c:v>
                </c:pt>
                <c:pt idx="6">
                  <c:v>4.9132795566635715E-7</c:v>
                </c:pt>
                <c:pt idx="7">
                  <c:v>7.1437960797415011E-6</c:v>
                </c:pt>
                <c:pt idx="8">
                  <c:v>2.4388788452160915E-6</c:v>
                </c:pt>
                <c:pt idx="9">
                  <c:v>-1.7711711598920605E-7</c:v>
                </c:pt>
                <c:pt idx="10">
                  <c:v>5.0322847040922161E-6</c:v>
                </c:pt>
                <c:pt idx="11">
                  <c:v>1.0462611829732029E-5</c:v>
                </c:pt>
                <c:pt idx="12">
                  <c:v>1.5972877226832091E-5</c:v>
                </c:pt>
                <c:pt idx="13">
                  <c:v>2.1680007241567947E-5</c:v>
                </c:pt>
                <c:pt idx="14">
                  <c:v>2.7363554238352677E-5</c:v>
                </c:pt>
                <c:pt idx="15">
                  <c:v>3.315479866722391E-5</c:v>
                </c:pt>
                <c:pt idx="16">
                  <c:v>3.8750926708249411E-5</c:v>
                </c:pt>
                <c:pt idx="17">
                  <c:v>4.4279944868757279E-5</c:v>
                </c:pt>
                <c:pt idx="18">
                  <c:v>4.9509620125046152E-5</c:v>
                </c:pt>
                <c:pt idx="19">
                  <c:v>5.5318577208880689E-5</c:v>
                </c:pt>
                <c:pt idx="20">
                  <c:v>6.1225539476683795E-5</c:v>
                </c:pt>
                <c:pt idx="21">
                  <c:v>6.6355705041767357E-5</c:v>
                </c:pt>
                <c:pt idx="22">
                  <c:v>7.1876297593482898E-5</c:v>
                </c:pt>
                <c:pt idx="23">
                  <c:v>7.6381303637865935E-5</c:v>
                </c:pt>
                <c:pt idx="24">
                  <c:v>8.1131616576913312E-5</c:v>
                </c:pt>
                <c:pt idx="25">
                  <c:v>8.6022081357464857E-5</c:v>
                </c:pt>
                <c:pt idx="26">
                  <c:v>9.11905275572038E-5</c:v>
                </c:pt>
                <c:pt idx="27">
                  <c:v>9.6458696935245168E-5</c:v>
                </c:pt>
                <c:pt idx="28">
                  <c:v>1.0204772036744061E-4</c:v>
                </c:pt>
                <c:pt idx="29">
                  <c:v>1.0590817064337647E-4</c:v>
                </c:pt>
                <c:pt idx="30">
                  <c:v>1.1192815467719602E-4</c:v>
                </c:pt>
                <c:pt idx="31">
                  <c:v>1.1804588659990413E-4</c:v>
                </c:pt>
                <c:pt idx="32">
                  <c:v>1.2429554216226399E-4</c:v>
                </c:pt>
                <c:pt idx="33">
                  <c:v>1.3040266121662657E-4</c:v>
                </c:pt>
                <c:pt idx="34">
                  <c:v>1.3711187341256139E-4</c:v>
                </c:pt>
                <c:pt idx="35">
                  <c:v>1.4330961827530158E-4</c:v>
                </c:pt>
                <c:pt idx="36">
                  <c:v>1.4972372541277132E-4</c:v>
                </c:pt>
                <c:pt idx="37">
                  <c:v>1.5612856079016223E-4</c:v>
                </c:pt>
                <c:pt idx="38">
                  <c:v>1.6312449309921251E-4</c:v>
                </c:pt>
                <c:pt idx="39">
                  <c:v>1.696494753634924E-4</c:v>
                </c:pt>
                <c:pt idx="40">
                  <c:v>1.7615609865597438E-4</c:v>
                </c:pt>
                <c:pt idx="41">
                  <c:v>1.8303462893389481E-4</c:v>
                </c:pt>
                <c:pt idx="42">
                  <c:v>1.8998407043490832E-4</c:v>
                </c:pt>
                <c:pt idx="43">
                  <c:v>1.9606839360982877E-4</c:v>
                </c:pt>
                <c:pt idx="44">
                  <c:v>2.0203289272415734E-4</c:v>
                </c:pt>
                <c:pt idx="45">
                  <c:v>2.0821730000102466E-4</c:v>
                </c:pt>
                <c:pt idx="46">
                  <c:v>2.1447337112352261E-4</c:v>
                </c:pt>
                <c:pt idx="47">
                  <c:v>2.2053058294170321E-4</c:v>
                </c:pt>
                <c:pt idx="48">
                  <c:v>2.2625464067301009E-4</c:v>
                </c:pt>
                <c:pt idx="49">
                  <c:v>2.4404518167171047E-4</c:v>
                </c:pt>
                <c:pt idx="50">
                  <c:v>2.4564801831244987E-4</c:v>
                </c:pt>
                <c:pt idx="51">
                  <c:v>2.3380839211557537E-4</c:v>
                </c:pt>
                <c:pt idx="52">
                  <c:v>2.2810379764830261E-4</c:v>
                </c:pt>
                <c:pt idx="53">
                  <c:v>2.3108393465274451E-4</c:v>
                </c:pt>
                <c:pt idx="54">
                  <c:v>2.3354010680573701E-4</c:v>
                </c:pt>
                <c:pt idx="55">
                  <c:v>2.3645448586731311E-4</c:v>
                </c:pt>
                <c:pt idx="56">
                  <c:v>2.4053398823099215E-4</c:v>
                </c:pt>
                <c:pt idx="57">
                  <c:v>2.4409934452854017E-4</c:v>
                </c:pt>
                <c:pt idx="58">
                  <c:v>2.4703116599055142E-4</c:v>
                </c:pt>
                <c:pt idx="59">
                  <c:v>2.5038596850900888E-4</c:v>
                </c:pt>
                <c:pt idx="60">
                  <c:v>2.5327057647563702E-4</c:v>
                </c:pt>
                <c:pt idx="61">
                  <c:v>2.5568902388704113E-4</c:v>
                </c:pt>
                <c:pt idx="62">
                  <c:v>2.5729052095343531E-4</c:v>
                </c:pt>
                <c:pt idx="63">
                  <c:v>2.5919415158536305E-4</c:v>
                </c:pt>
                <c:pt idx="64">
                  <c:v>2.6047516019090462E-4</c:v>
                </c:pt>
                <c:pt idx="65">
                  <c:v>2.6239653871663947E-4</c:v>
                </c:pt>
                <c:pt idx="66">
                  <c:v>2.6323874495303757E-4</c:v>
                </c:pt>
                <c:pt idx="67">
                  <c:v>2.6632481441013776E-4</c:v>
                </c:pt>
                <c:pt idx="68">
                  <c:v>2.6781366116620077E-4</c:v>
                </c:pt>
                <c:pt idx="69">
                  <c:v>2.6884047846058138E-4</c:v>
                </c:pt>
                <c:pt idx="70">
                  <c:v>2.6988694468799612E-4</c:v>
                </c:pt>
                <c:pt idx="71">
                  <c:v>2.7139253803102747E-4</c:v>
                </c:pt>
                <c:pt idx="72">
                  <c:v>2.7233947376309995E-4</c:v>
                </c:pt>
                <c:pt idx="73">
                  <c:v>2.7311362611568177E-4</c:v>
                </c:pt>
                <c:pt idx="74">
                  <c:v>2.7416025436507617E-4</c:v>
                </c:pt>
                <c:pt idx="75">
                  <c:v>2.7492171511715247E-4</c:v>
                </c:pt>
                <c:pt idx="76">
                  <c:v>2.75411073139199E-4</c:v>
                </c:pt>
                <c:pt idx="77">
                  <c:v>2.7587325765172921E-4</c:v>
                </c:pt>
                <c:pt idx="78">
                  <c:v>2.7400188443319932E-4</c:v>
                </c:pt>
                <c:pt idx="79">
                  <c:v>2.7246056927825375E-4</c:v>
                </c:pt>
                <c:pt idx="80">
                  <c:v>2.7111456362206702E-4</c:v>
                </c:pt>
                <c:pt idx="81">
                  <c:v>2.6949601813518322E-4</c:v>
                </c:pt>
                <c:pt idx="82">
                  <c:v>2.6743086129075083E-4</c:v>
                </c:pt>
                <c:pt idx="83">
                  <c:v>2.6816246790572042E-4</c:v>
                </c:pt>
                <c:pt idx="84">
                  <c:v>2.6927871288882953E-4</c:v>
                </c:pt>
                <c:pt idx="85">
                  <c:v>2.7068622630728906E-4</c:v>
                </c:pt>
                <c:pt idx="86">
                  <c:v>2.7230578129187069E-4</c:v>
                </c:pt>
                <c:pt idx="87">
                  <c:v>2.7390494140481478E-4</c:v>
                </c:pt>
                <c:pt idx="88">
                  <c:v>2.7566167795178088E-4</c:v>
                </c:pt>
                <c:pt idx="89">
                  <c:v>2.7719289560663621E-4</c:v>
                </c:pt>
                <c:pt idx="90">
                  <c:v>2.7832278418335818E-4</c:v>
                </c:pt>
                <c:pt idx="91">
                  <c:v>2.7955036997308466E-4</c:v>
                </c:pt>
                <c:pt idx="92">
                  <c:v>2.8060942590073419E-4</c:v>
                </c:pt>
                <c:pt idx="93">
                  <c:v>2.8163858090220656E-4</c:v>
                </c:pt>
                <c:pt idx="94">
                  <c:v>2.8321833054386616E-4</c:v>
                </c:pt>
                <c:pt idx="95">
                  <c:v>2.8598879712997806E-4</c:v>
                </c:pt>
                <c:pt idx="96">
                  <c:v>2.876167258460665E-4</c:v>
                </c:pt>
                <c:pt idx="97">
                  <c:v>2.9001027306507614E-4</c:v>
                </c:pt>
                <c:pt idx="98">
                  <c:v>2.9331337721340403E-4</c:v>
                </c:pt>
                <c:pt idx="99">
                  <c:v>2.9482812545487361E-4</c:v>
                </c:pt>
                <c:pt idx="100">
                  <c:v>2.9694539643426032E-4</c:v>
                </c:pt>
                <c:pt idx="101">
                  <c:v>2.9937374478486911E-4</c:v>
                </c:pt>
                <c:pt idx="102">
                  <c:v>3.0155604236164319E-4</c:v>
                </c:pt>
                <c:pt idx="103">
                  <c:v>3.0082899726400282E-4</c:v>
                </c:pt>
                <c:pt idx="104">
                  <c:v>3.00311211764163E-4</c:v>
                </c:pt>
                <c:pt idx="105">
                  <c:v>2.9985863849623501E-4</c:v>
                </c:pt>
                <c:pt idx="106">
                  <c:v>2.9897494031353095E-4</c:v>
                </c:pt>
                <c:pt idx="107">
                  <c:v>2.9795529211705209E-4</c:v>
                </c:pt>
                <c:pt idx="108">
                  <c:v>2.9906276514198818E-4</c:v>
                </c:pt>
                <c:pt idx="109">
                  <c:v>3.0017767696821835E-4</c:v>
                </c:pt>
                <c:pt idx="110">
                  <c:v>3.0077623645421547E-4</c:v>
                </c:pt>
                <c:pt idx="111">
                  <c:v>3.0134845516184897E-4</c:v>
                </c:pt>
                <c:pt idx="112">
                  <c:v>3.0200371031362586E-4</c:v>
                </c:pt>
                <c:pt idx="113">
                  <c:v>3.0270757396501905E-4</c:v>
                </c:pt>
                <c:pt idx="114">
                  <c:v>3.0379070621724112E-4</c:v>
                </c:pt>
                <c:pt idx="115">
                  <c:v>3.0541005718780922E-4</c:v>
                </c:pt>
                <c:pt idx="116">
                  <c:v>3.0762665880782993E-4</c:v>
                </c:pt>
                <c:pt idx="117">
                  <c:v>3.1036501717887773E-4</c:v>
                </c:pt>
                <c:pt idx="118">
                  <c:v>3.1338439684607401E-4</c:v>
                </c:pt>
                <c:pt idx="119">
                  <c:v>3.161921822518593E-4</c:v>
                </c:pt>
                <c:pt idx="120">
                  <c:v>3.1901070661167775E-4</c:v>
                </c:pt>
                <c:pt idx="121">
                  <c:v>3.211164259186868E-4</c:v>
                </c:pt>
                <c:pt idx="122">
                  <c:v>3.2271741224038092E-4</c:v>
                </c:pt>
                <c:pt idx="123">
                  <c:v>3.2381990835166839E-4</c:v>
                </c:pt>
                <c:pt idx="124">
                  <c:v>3.2444957747168894E-4</c:v>
                </c:pt>
                <c:pt idx="125">
                  <c:v>3.2459353651283012E-4</c:v>
                </c:pt>
                <c:pt idx="126">
                  <c:v>3.2135392191003743E-4</c:v>
                </c:pt>
                <c:pt idx="127">
                  <c:v>3.1911389844510157E-4</c:v>
                </c:pt>
                <c:pt idx="128">
                  <c:v>3.16776163750441E-4</c:v>
                </c:pt>
                <c:pt idx="129">
                  <c:v>3.1434483536360781E-4</c:v>
                </c:pt>
                <c:pt idx="130">
                  <c:v>3.1161248759940542E-4</c:v>
                </c:pt>
                <c:pt idx="131">
                  <c:v>3.1188004417437353E-4</c:v>
                </c:pt>
                <c:pt idx="132">
                  <c:v>3.1252024218545468E-4</c:v>
                </c:pt>
                <c:pt idx="133">
                  <c:v>3.1303748460225579E-4</c:v>
                </c:pt>
                <c:pt idx="134">
                  <c:v>3.1349489608627109E-4</c:v>
                </c:pt>
                <c:pt idx="135">
                  <c:v>3.134461828221855E-4</c:v>
                </c:pt>
                <c:pt idx="136">
                  <c:v>3.1395759188572155E-4</c:v>
                </c:pt>
                <c:pt idx="137">
                  <c:v>3.1451623965447919E-4</c:v>
                </c:pt>
                <c:pt idx="138">
                  <c:v>3.147968140838748E-4</c:v>
                </c:pt>
                <c:pt idx="139">
                  <c:v>3.1497418991907969E-4</c:v>
                </c:pt>
                <c:pt idx="140">
                  <c:v>3.1581633584226417E-4</c:v>
                </c:pt>
                <c:pt idx="141">
                  <c:v>3.1671531392053634E-4</c:v>
                </c:pt>
                <c:pt idx="142">
                  <c:v>3.1689959243771948E-4</c:v>
                </c:pt>
                <c:pt idx="143">
                  <c:v>3.1724922119558124E-4</c:v>
                </c:pt>
                <c:pt idx="144">
                  <c:v>3.1823456498134765E-4</c:v>
                </c:pt>
                <c:pt idx="145">
                  <c:v>3.1835903077565448E-4</c:v>
                </c:pt>
                <c:pt idx="146">
                  <c:v>3.1757378352827652E-4</c:v>
                </c:pt>
                <c:pt idx="147">
                  <c:v>3.1730305045399261E-4</c:v>
                </c:pt>
                <c:pt idx="148">
                  <c:v>3.1720667606548566E-4</c:v>
                </c:pt>
                <c:pt idx="149">
                  <c:v>3.1684231731971484E-4</c:v>
                </c:pt>
                <c:pt idx="150">
                  <c:v>3.1641577616687482E-4</c:v>
                </c:pt>
                <c:pt idx="151">
                  <c:v>3.1579998973319445E-4</c:v>
                </c:pt>
                <c:pt idx="152">
                  <c:v>3.1509254695693856E-4</c:v>
                </c:pt>
                <c:pt idx="153">
                  <c:v>3.1445409286299814E-4</c:v>
                </c:pt>
                <c:pt idx="154">
                  <c:v>3.1367202681715752E-4</c:v>
                </c:pt>
                <c:pt idx="155">
                  <c:v>3.1230707791797795E-4</c:v>
                </c:pt>
                <c:pt idx="156">
                  <c:v>3.1162610693725318E-4</c:v>
                </c:pt>
                <c:pt idx="157">
                  <c:v>3.098541170513096E-4</c:v>
                </c:pt>
                <c:pt idx="158">
                  <c:v>3.1003145027475899E-4</c:v>
                </c:pt>
                <c:pt idx="159">
                  <c:v>3.0717352087114791E-4</c:v>
                </c:pt>
                <c:pt idx="160">
                  <c:v>3.0781299343831374E-4</c:v>
                </c:pt>
                <c:pt idx="161">
                  <c:v>3.068143658529665E-4</c:v>
                </c:pt>
                <c:pt idx="162">
                  <c:v>3.0643476539635102E-4</c:v>
                </c:pt>
                <c:pt idx="163">
                  <c:v>3.0558275330987123E-4</c:v>
                </c:pt>
                <c:pt idx="164">
                  <c:v>3.0515451697047476E-4</c:v>
                </c:pt>
                <c:pt idx="165">
                  <c:v>3.050781624598467E-4</c:v>
                </c:pt>
                <c:pt idx="166">
                  <c:v>3.0442313520228715E-4</c:v>
                </c:pt>
                <c:pt idx="167">
                  <c:v>3.0398757314454108E-4</c:v>
                </c:pt>
                <c:pt idx="168">
                  <c:v>3.0315957863012797E-4</c:v>
                </c:pt>
                <c:pt idx="169">
                  <c:v>3.0244853159017517E-4</c:v>
                </c:pt>
                <c:pt idx="170">
                  <c:v>3.0146789938392907E-4</c:v>
                </c:pt>
                <c:pt idx="171">
                  <c:v>3.0041550278118745E-4</c:v>
                </c:pt>
                <c:pt idx="172">
                  <c:v>2.994823538806372E-4</c:v>
                </c:pt>
                <c:pt idx="173">
                  <c:v>2.9882834954092388E-4</c:v>
                </c:pt>
                <c:pt idx="174">
                  <c:v>2.9792215767771084E-4</c:v>
                </c:pt>
                <c:pt idx="175">
                  <c:v>2.9700933734853901E-4</c:v>
                </c:pt>
                <c:pt idx="176">
                  <c:v>2.9631177640591564E-4</c:v>
                </c:pt>
                <c:pt idx="177">
                  <c:v>2.9482736701638088E-4</c:v>
                </c:pt>
                <c:pt idx="178">
                  <c:v>2.9271926949353295E-4</c:v>
                </c:pt>
                <c:pt idx="179">
                  <c:v>2.9085134817800732E-4</c:v>
                </c:pt>
                <c:pt idx="180">
                  <c:v>2.8929527545311492E-4</c:v>
                </c:pt>
                <c:pt idx="181">
                  <c:v>2.8827638405302833E-4</c:v>
                </c:pt>
                <c:pt idx="182">
                  <c:v>2.8750440880536153E-4</c:v>
                </c:pt>
                <c:pt idx="183">
                  <c:v>2.8653886699547398E-4</c:v>
                </c:pt>
                <c:pt idx="184">
                  <c:v>2.8584336821245741E-4</c:v>
                </c:pt>
                <c:pt idx="185">
                  <c:v>2.8573431814139577E-4</c:v>
                </c:pt>
                <c:pt idx="186">
                  <c:v>2.8560572276936565E-4</c:v>
                </c:pt>
                <c:pt idx="187">
                  <c:v>2.8473606430365382E-4</c:v>
                </c:pt>
                <c:pt idx="188">
                  <c:v>2.8401141970056746E-4</c:v>
                </c:pt>
                <c:pt idx="189">
                  <c:v>2.8261578910087563E-4</c:v>
                </c:pt>
                <c:pt idx="190">
                  <c:v>2.8107517600163746E-4</c:v>
                </c:pt>
                <c:pt idx="191">
                  <c:v>2.7720847454914361E-4</c:v>
                </c:pt>
                <c:pt idx="192">
                  <c:v>2.7472119528929733E-4</c:v>
                </c:pt>
                <c:pt idx="193">
                  <c:v>2.7443357536725214E-4</c:v>
                </c:pt>
                <c:pt idx="194">
                  <c:v>2.7373818316227873E-4</c:v>
                </c:pt>
                <c:pt idx="195">
                  <c:v>2.7305335416213814E-4</c:v>
                </c:pt>
                <c:pt idx="196">
                  <c:v>2.7244313036240656E-4</c:v>
                </c:pt>
                <c:pt idx="197">
                  <c:v>2.7183199968037434E-4</c:v>
                </c:pt>
                <c:pt idx="198">
                  <c:v>2.7170609564327464E-4</c:v>
                </c:pt>
                <c:pt idx="199">
                  <c:v>2.7226101565651622E-4</c:v>
                </c:pt>
                <c:pt idx="200">
                  <c:v>2.7300972101194866E-4</c:v>
                </c:pt>
                <c:pt idx="201">
                  <c:v>2.7379692887224716E-4</c:v>
                </c:pt>
                <c:pt idx="202">
                  <c:v>2.7437854160186268E-4</c:v>
                </c:pt>
                <c:pt idx="203">
                  <c:v>2.7461750406637274E-4</c:v>
                </c:pt>
                <c:pt idx="204">
                  <c:v>2.7416443513866357E-4</c:v>
                </c:pt>
                <c:pt idx="205">
                  <c:v>2.7312021598993244E-4</c:v>
                </c:pt>
                <c:pt idx="206">
                  <c:v>2.7146173194280543E-4</c:v>
                </c:pt>
                <c:pt idx="207">
                  <c:v>2.7084277478926717E-4</c:v>
                </c:pt>
                <c:pt idx="208">
                  <c:v>2.6998809512538373E-4</c:v>
                </c:pt>
                <c:pt idx="209">
                  <c:v>2.69784903845289E-4</c:v>
                </c:pt>
                <c:pt idx="210">
                  <c:v>2.6912517913211658E-4</c:v>
                </c:pt>
                <c:pt idx="211">
                  <c:v>2.6901842318822176E-4</c:v>
                </c:pt>
                <c:pt idx="212">
                  <c:v>2.6909164289007343E-4</c:v>
                </c:pt>
                <c:pt idx="213">
                  <c:v>2.6949245060508409E-4</c:v>
                </c:pt>
                <c:pt idx="214">
                  <c:v>2.6824359490953482E-4</c:v>
                </c:pt>
                <c:pt idx="215">
                  <c:v>2.6741235885018998E-4</c:v>
                </c:pt>
                <c:pt idx="216">
                  <c:v>2.6613184425365111E-4</c:v>
                </c:pt>
                <c:pt idx="217">
                  <c:v>2.6419777092295523E-4</c:v>
                </c:pt>
                <c:pt idx="218">
                  <c:v>2.6181389727755527E-4</c:v>
                </c:pt>
                <c:pt idx="219">
                  <c:v>2.5961364656706699E-4</c:v>
                </c:pt>
                <c:pt idx="220">
                  <c:v>2.5724189095772672E-4</c:v>
                </c:pt>
                <c:pt idx="221">
                  <c:v>2.5552205907209232E-4</c:v>
                </c:pt>
                <c:pt idx="222">
                  <c:v>2.5436132701361024E-4</c:v>
                </c:pt>
                <c:pt idx="223">
                  <c:v>2.5399703662608753E-4</c:v>
                </c:pt>
                <c:pt idx="224">
                  <c:v>2.538852981198222E-4</c:v>
                </c:pt>
                <c:pt idx="225">
                  <c:v>2.547829817434475E-4</c:v>
                </c:pt>
                <c:pt idx="226">
                  <c:v>2.5566734731056459E-4</c:v>
                </c:pt>
                <c:pt idx="227">
                  <c:v>2.5739484678856752E-4</c:v>
                </c:pt>
                <c:pt idx="228">
                  <c:v>2.5891376527204879E-4</c:v>
                </c:pt>
                <c:pt idx="229">
                  <c:v>2.5973595392950243E-4</c:v>
                </c:pt>
                <c:pt idx="230">
                  <c:v>2.5847708525266318E-4</c:v>
                </c:pt>
                <c:pt idx="231">
                  <c:v>2.5642179074450758E-4</c:v>
                </c:pt>
                <c:pt idx="232">
                  <c:v>2.5426931273902066E-4</c:v>
                </c:pt>
                <c:pt idx="233">
                  <c:v>2.512344714793584E-4</c:v>
                </c:pt>
                <c:pt idx="234">
                  <c:v>2.4922326549798782E-4</c:v>
                </c:pt>
                <c:pt idx="235">
                  <c:v>2.4601592878223985E-4</c:v>
                </c:pt>
                <c:pt idx="236">
                  <c:v>2.4288079159879883E-4</c:v>
                </c:pt>
                <c:pt idx="237">
                  <c:v>2.3943010961156557E-4</c:v>
                </c:pt>
                <c:pt idx="238">
                  <c:v>2.3658780204517755E-4</c:v>
                </c:pt>
                <c:pt idx="239">
                  <c:v>2.3330967518119146E-4</c:v>
                </c:pt>
                <c:pt idx="240">
                  <c:v>2.3126121430654806E-4</c:v>
                </c:pt>
                <c:pt idx="241">
                  <c:v>2.2803117880471063E-4</c:v>
                </c:pt>
                <c:pt idx="242">
                  <c:v>2.2451656602706687E-4</c:v>
                </c:pt>
                <c:pt idx="243">
                  <c:v>2.1905555672822565E-4</c:v>
                </c:pt>
                <c:pt idx="244">
                  <c:v>2.1391218054984625E-4</c:v>
                </c:pt>
                <c:pt idx="245">
                  <c:v>2.1309297571689916E-4</c:v>
                </c:pt>
                <c:pt idx="246">
                  <c:v>2.1295063417138318E-4</c:v>
                </c:pt>
                <c:pt idx="247">
                  <c:v>2.1263299893120588E-4</c:v>
                </c:pt>
                <c:pt idx="248">
                  <c:v>2.1259650328242624E-4</c:v>
                </c:pt>
                <c:pt idx="249">
                  <c:v>2.1304779416713736E-4</c:v>
                </c:pt>
                <c:pt idx="250">
                  <c:v>2.1245917587928606E-4</c:v>
                </c:pt>
                <c:pt idx="251">
                  <c:v>2.1036158412386183E-4</c:v>
                </c:pt>
                <c:pt idx="252">
                  <c:v>2.074688685377631E-4</c:v>
                </c:pt>
                <c:pt idx="253">
                  <c:v>2.0350490345211672E-4</c:v>
                </c:pt>
                <c:pt idx="254">
                  <c:v>1.9925414236486978E-4</c:v>
                </c:pt>
                <c:pt idx="255">
                  <c:v>1.9446458413995701E-4</c:v>
                </c:pt>
                <c:pt idx="256">
                  <c:v>1.901228625981918E-4</c:v>
                </c:pt>
                <c:pt idx="257">
                  <c:v>1.8657710444273059E-4</c:v>
                </c:pt>
                <c:pt idx="258">
                  <c:v>1.8388822560422749E-4</c:v>
                </c:pt>
                <c:pt idx="259">
                  <c:v>1.8175283585911066E-4</c:v>
                </c:pt>
                <c:pt idx="260">
                  <c:v>1.8033788329769251E-4</c:v>
                </c:pt>
                <c:pt idx="261">
                  <c:v>1.7942348426034768E-4</c:v>
                </c:pt>
                <c:pt idx="262">
                  <c:v>1.7850048576367316E-4</c:v>
                </c:pt>
                <c:pt idx="263">
                  <c:v>1.7718936732592051E-4</c:v>
                </c:pt>
                <c:pt idx="264">
                  <c:v>1.757482208302824E-4</c:v>
                </c:pt>
                <c:pt idx="265">
                  <c:v>1.7436195149533263E-4</c:v>
                </c:pt>
                <c:pt idx="266">
                  <c:v>1.7281811756398967E-4</c:v>
                </c:pt>
                <c:pt idx="267">
                  <c:v>1.713144853267181E-4</c:v>
                </c:pt>
                <c:pt idx="268">
                  <c:v>1.6996747151801125E-4</c:v>
                </c:pt>
                <c:pt idx="269">
                  <c:v>1.6874342347086171E-4</c:v>
                </c:pt>
                <c:pt idx="270">
                  <c:v>1.6702999417542961E-4</c:v>
                </c:pt>
                <c:pt idx="271">
                  <c:v>1.6538121536300765E-4</c:v>
                </c:pt>
                <c:pt idx="272">
                  <c:v>1.6381416816607801E-4</c:v>
                </c:pt>
                <c:pt idx="273">
                  <c:v>1.6239720767141107E-4</c:v>
                </c:pt>
                <c:pt idx="274">
                  <c:v>1.6053469353266727E-4</c:v>
                </c:pt>
                <c:pt idx="275">
                  <c:v>1.5992717408198746E-4</c:v>
                </c:pt>
                <c:pt idx="276">
                  <c:v>1.5866446230031271E-4</c:v>
                </c:pt>
                <c:pt idx="277">
                  <c:v>1.5757339977276753E-4</c:v>
                </c:pt>
                <c:pt idx="278">
                  <c:v>1.5619513633970293E-4</c:v>
                </c:pt>
                <c:pt idx="279">
                  <c:v>1.5489522304765524E-4</c:v>
                </c:pt>
                <c:pt idx="280">
                  <c:v>1.5354833529572333E-4</c:v>
                </c:pt>
                <c:pt idx="281">
                  <c:v>1.5205341824696964E-4</c:v>
                </c:pt>
                <c:pt idx="282">
                  <c:v>1.5105801359310882E-4</c:v>
                </c:pt>
                <c:pt idx="283">
                  <c:v>1.4949300455998593E-4</c:v>
                </c:pt>
                <c:pt idx="284">
                  <c:v>1.4857410943376197E-4</c:v>
                </c:pt>
                <c:pt idx="285">
                  <c:v>1.4755190793665164E-4</c:v>
                </c:pt>
                <c:pt idx="286">
                  <c:v>1.4687111576557781E-4</c:v>
                </c:pt>
                <c:pt idx="287">
                  <c:v>1.4573742874897979E-4</c:v>
                </c:pt>
                <c:pt idx="288">
                  <c:v>1.4476232754560218E-4</c:v>
                </c:pt>
                <c:pt idx="289">
                  <c:v>1.4352640699215105E-4</c:v>
                </c:pt>
                <c:pt idx="290">
                  <c:v>1.4223114652809276E-4</c:v>
                </c:pt>
                <c:pt idx="291">
                  <c:v>1.4099536810488594E-4</c:v>
                </c:pt>
                <c:pt idx="292">
                  <c:v>1.3972298082617855E-4</c:v>
                </c:pt>
                <c:pt idx="293">
                  <c:v>1.3924559371165682E-4</c:v>
                </c:pt>
                <c:pt idx="294">
                  <c:v>1.3908629454317079E-4</c:v>
                </c:pt>
                <c:pt idx="295">
                  <c:v>1.3850767570647868E-4</c:v>
                </c:pt>
                <c:pt idx="296">
                  <c:v>1.3726245900548298E-4</c:v>
                </c:pt>
                <c:pt idx="297">
                  <c:v>1.3624038595335796E-4</c:v>
                </c:pt>
                <c:pt idx="298">
                  <c:v>1.353841017768903E-4</c:v>
                </c:pt>
                <c:pt idx="299">
                  <c:v>1.3419489033249024E-4</c:v>
                </c:pt>
                <c:pt idx="300">
                  <c:v>1.3372181294328428E-4</c:v>
                </c:pt>
                <c:pt idx="301">
                  <c:v>1.3301493132306986E-4</c:v>
                </c:pt>
                <c:pt idx="302">
                  <c:v>1.3297289794454416E-4</c:v>
                </c:pt>
                <c:pt idx="303">
                  <c:v>1.3220021123909277E-4</c:v>
                </c:pt>
                <c:pt idx="304">
                  <c:v>1.3081928961978471E-4</c:v>
                </c:pt>
                <c:pt idx="305">
                  <c:v>1.293923162577016E-4</c:v>
                </c:pt>
                <c:pt idx="306">
                  <c:v>1.2747630631385694E-4</c:v>
                </c:pt>
                <c:pt idx="307">
                  <c:v>1.2565774154923268E-4</c:v>
                </c:pt>
                <c:pt idx="308">
                  <c:v>1.2487728762068892E-4</c:v>
                </c:pt>
                <c:pt idx="309">
                  <c:v>1.2520524033352059E-4</c:v>
                </c:pt>
                <c:pt idx="310">
                  <c:v>1.2348459647864218E-4</c:v>
                </c:pt>
                <c:pt idx="311">
                  <c:v>1.2385871669069799E-4</c:v>
                </c:pt>
                <c:pt idx="312">
                  <c:v>1.2054377708533251E-4</c:v>
                </c:pt>
                <c:pt idx="313">
                  <c:v>1.1974160136366009E-4</c:v>
                </c:pt>
                <c:pt idx="314">
                  <c:v>1.1892772042444453E-4</c:v>
                </c:pt>
                <c:pt idx="315">
                  <c:v>1.2129125548358776E-4</c:v>
                </c:pt>
                <c:pt idx="316">
                  <c:v>1.2009935191910008E-4</c:v>
                </c:pt>
                <c:pt idx="317">
                  <c:v>1.3091466378728478E-4</c:v>
                </c:pt>
                <c:pt idx="318">
                  <c:v>1.3198899241953401E-4</c:v>
                </c:pt>
                <c:pt idx="319">
                  <c:v>1.3102130804112821E-4</c:v>
                </c:pt>
                <c:pt idx="320">
                  <c:v>1.1866737066616284E-4</c:v>
                </c:pt>
                <c:pt idx="321">
                  <c:v>1.2647665264001816E-4</c:v>
                </c:pt>
                <c:pt idx="322">
                  <c:v>1.0824807975844788E-4</c:v>
                </c:pt>
                <c:pt idx="323">
                  <c:v>1.0468287780090881E-4</c:v>
                </c:pt>
                <c:pt idx="324">
                  <c:v>1.1382435494279336E-4</c:v>
                </c:pt>
                <c:pt idx="325">
                  <c:v>1.3092375790373998E-4</c:v>
                </c:pt>
                <c:pt idx="326">
                  <c:v>1.1189539733828304E-4</c:v>
                </c:pt>
                <c:pt idx="327">
                  <c:v>1.1899315474657228E-4</c:v>
                </c:pt>
                <c:pt idx="328">
                  <c:v>1.1383291178702746E-4</c:v>
                </c:pt>
                <c:pt idx="329">
                  <c:v>1.0279180926681401E-4</c:v>
                </c:pt>
                <c:pt idx="330">
                  <c:v>8.3087588550662686E-5</c:v>
                </c:pt>
                <c:pt idx="331">
                  <c:v>6.4055284344326089E-5</c:v>
                </c:pt>
                <c:pt idx="332">
                  <c:v>8.2773792267894629E-5</c:v>
                </c:pt>
                <c:pt idx="333">
                  <c:v>6.5832814202588938E-5</c:v>
                </c:pt>
                <c:pt idx="334">
                  <c:v>5.3471241886363163E-5</c:v>
                </c:pt>
                <c:pt idx="335">
                  <c:v>4.1657044898178773E-5</c:v>
                </c:pt>
                <c:pt idx="336">
                  <c:v>6.2080111381840764E-5</c:v>
                </c:pt>
                <c:pt idx="337">
                  <c:v>4.4812324896063968E-5</c:v>
                </c:pt>
                <c:pt idx="338">
                  <c:v>5.9048136298494742E-5</c:v>
                </c:pt>
                <c:pt idx="339">
                  <c:v>4.4682638821010037E-5</c:v>
                </c:pt>
                <c:pt idx="340">
                  <c:v>6.5268836973770007E-5</c:v>
                </c:pt>
                <c:pt idx="341">
                  <c:v>4.899014895219686E-5</c:v>
                </c:pt>
                <c:pt idx="342">
                  <c:v>6.5187949991040312E-5</c:v>
                </c:pt>
                <c:pt idx="343">
                  <c:v>4.7435628821050388E-5</c:v>
                </c:pt>
                <c:pt idx="344">
                  <c:v>6.7650776467053459E-5</c:v>
                </c:pt>
                <c:pt idx="345">
                  <c:v>4.783106477264452E-5</c:v>
                </c:pt>
                <c:pt idx="346">
                  <c:v>6.2117809223051945E-5</c:v>
                </c:pt>
                <c:pt idx="347">
                  <c:v>5.5900091334000499E-5</c:v>
                </c:pt>
                <c:pt idx="348">
                  <c:v>6.3070731799674763E-5</c:v>
                </c:pt>
                <c:pt idx="349">
                  <c:v>4.5732984808182907E-5</c:v>
                </c:pt>
                <c:pt idx="350">
                  <c:v>6.2822065199434802E-5</c:v>
                </c:pt>
                <c:pt idx="351">
                  <c:v>4.6748285510527947E-5</c:v>
                </c:pt>
                <c:pt idx="352">
                  <c:v>4.0740224706113979E-5</c:v>
                </c:pt>
                <c:pt idx="353">
                  <c:v>4.1978268636909569E-5</c:v>
                </c:pt>
                <c:pt idx="354">
                  <c:v>2.6500467829835537E-5</c:v>
                </c:pt>
                <c:pt idx="355">
                  <c:v>1.3893660432084752E-5</c:v>
                </c:pt>
                <c:pt idx="356">
                  <c:v>6.4645226319145738E-6</c:v>
                </c:pt>
                <c:pt idx="357">
                  <c:v>-1.0791794569093686E-5</c:v>
                </c:pt>
                <c:pt idx="358">
                  <c:v>-8.0642005447240201E-6</c:v>
                </c:pt>
                <c:pt idx="359">
                  <c:v>1.3652782003435566E-6</c:v>
                </c:pt>
                <c:pt idx="360">
                  <c:v>-1.6147403304581158E-5</c:v>
                </c:pt>
                <c:pt idx="361">
                  <c:v>-1.4789202116065058E-5</c:v>
                </c:pt>
                <c:pt idx="362">
                  <c:v>3.5858240383277439E-6</c:v>
                </c:pt>
                <c:pt idx="363">
                  <c:v>1.7879454918187623E-5</c:v>
                </c:pt>
                <c:pt idx="364">
                  <c:v>2.4015358640521211E-5</c:v>
                </c:pt>
                <c:pt idx="365">
                  <c:v>4.3303201417206686E-5</c:v>
                </c:pt>
                <c:pt idx="366">
                  <c:v>2.6765256672854871E-5</c:v>
                </c:pt>
                <c:pt idx="367">
                  <c:v>3.4974746596480535E-5</c:v>
                </c:pt>
                <c:pt idx="368">
                  <c:v>1.5708671909787475E-5</c:v>
                </c:pt>
                <c:pt idx="369">
                  <c:v>1.2026848087723619E-5</c:v>
                </c:pt>
                <c:pt idx="370">
                  <c:v>-7.0539869335590134E-6</c:v>
                </c:pt>
                <c:pt idx="371">
                  <c:v>2.9332677342522172E-6</c:v>
                </c:pt>
                <c:pt idx="372">
                  <c:v>-8.2454082976196688E-6</c:v>
                </c:pt>
                <c:pt idx="373">
                  <c:v>-1.8305764881496985E-5</c:v>
                </c:pt>
                <c:pt idx="374">
                  <c:v>-2.5088058980334161E-5</c:v>
                </c:pt>
                <c:pt idx="375">
                  <c:v>-4.003606179171303E-5</c:v>
                </c:pt>
                <c:pt idx="376">
                  <c:v>-2.1732852861571823E-5</c:v>
                </c:pt>
                <c:pt idx="377">
                  <c:v>-1.0736097076310998E-5</c:v>
                </c:pt>
                <c:pt idx="378">
                  <c:v>8.1624420867670853E-6</c:v>
                </c:pt>
                <c:pt idx="379">
                  <c:v>-8.1521023465117766E-6</c:v>
                </c:pt>
                <c:pt idx="380">
                  <c:v>-2.4382275757341411E-5</c:v>
                </c:pt>
                <c:pt idx="381">
                  <c:v>-4.366525776934898E-5</c:v>
                </c:pt>
                <c:pt idx="382">
                  <c:v>-5.8769405126654221E-5</c:v>
                </c:pt>
                <c:pt idx="383">
                  <c:v>-4.5905197872673191E-5</c:v>
                </c:pt>
                <c:pt idx="384">
                  <c:v>-3.3159982044648243E-5</c:v>
                </c:pt>
                <c:pt idx="385">
                  <c:v>-1.5449816691097651E-5</c:v>
                </c:pt>
                <c:pt idx="386">
                  <c:v>-2.6991968034938938E-5</c:v>
                </c:pt>
                <c:pt idx="387">
                  <c:v>-3.8558614515967198E-5</c:v>
                </c:pt>
                <c:pt idx="388">
                  <c:v>-3.3164000361028058E-5</c:v>
                </c:pt>
                <c:pt idx="389">
                  <c:v>-1.4585528632261449E-5</c:v>
                </c:pt>
                <c:pt idx="390">
                  <c:v>-6.613162136402734E-6</c:v>
                </c:pt>
                <c:pt idx="391">
                  <c:v>1.1440100598079163E-5</c:v>
                </c:pt>
                <c:pt idx="392">
                  <c:v>2.6076180981524007E-5</c:v>
                </c:pt>
                <c:pt idx="393">
                  <c:v>1.6996299115085258E-5</c:v>
                </c:pt>
                <c:pt idx="394">
                  <c:v>-1.0207428956141392E-7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88-4FA5-A32F-E40FDB6DE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243392"/>
        <c:axId val="193243968"/>
      </c:scatterChart>
      <c:valAx>
        <c:axId val="19324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243968"/>
        <c:crosses val="autoZero"/>
        <c:crossBetween val="midCat"/>
      </c:valAx>
      <c:valAx>
        <c:axId val="193243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32433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bone'!$N$3:$N$397</c:f>
              <c:numCache>
                <c:formatCode>General</c:formatCode>
                <c:ptCount val="395"/>
                <c:pt idx="0">
                  <c:v>1.0223405999686631E-5</c:v>
                </c:pt>
                <c:pt idx="1">
                  <c:v>3.6553020582648264E-5</c:v>
                </c:pt>
                <c:pt idx="2">
                  <c:v>4.9010997906437686E-5</c:v>
                </c:pt>
                <c:pt idx="3">
                  <c:v>5.7261313626732853E-5</c:v>
                </c:pt>
                <c:pt idx="4">
                  <c:v>6.9832548186730511E-5</c:v>
                </c:pt>
                <c:pt idx="5">
                  <c:v>1.0892061269682964E-4</c:v>
                </c:pt>
                <c:pt idx="6">
                  <c:v>1.2914500206199581E-4</c:v>
                </c:pt>
                <c:pt idx="7">
                  <c:v>1.987490127813107E-4</c:v>
                </c:pt>
                <c:pt idx="8">
                  <c:v>3.0015661198647483E-4</c:v>
                </c:pt>
                <c:pt idx="9">
                  <c:v>3.9510144293491447E-4</c:v>
                </c:pt>
                <c:pt idx="10">
                  <c:v>2.4645976329212547E-3</c:v>
                </c:pt>
                <c:pt idx="11">
                  <c:v>5.5314313355857205E-3</c:v>
                </c:pt>
                <c:pt idx="12">
                  <c:v>9.159517254393984E-3</c:v>
                </c:pt>
                <c:pt idx="13">
                  <c:v>1.2860094701119158E-2</c:v>
                </c:pt>
                <c:pt idx="14">
                  <c:v>1.6575961393481015E-2</c:v>
                </c:pt>
                <c:pt idx="15">
                  <c:v>1.8350303158215418E-2</c:v>
                </c:pt>
                <c:pt idx="16">
                  <c:v>1.9582009902102369E-2</c:v>
                </c:pt>
                <c:pt idx="17">
                  <c:v>2.0698105783960301E-2</c:v>
                </c:pt>
                <c:pt idx="18">
                  <c:v>2.1799746054961371E-2</c:v>
                </c:pt>
                <c:pt idx="19">
                  <c:v>2.2902945479279867E-2</c:v>
                </c:pt>
                <c:pt idx="20">
                  <c:v>2.4154009305409022E-2</c:v>
                </c:pt>
                <c:pt idx="21">
                  <c:v>2.501563266640431E-2</c:v>
                </c:pt>
                <c:pt idx="22">
                  <c:v>2.5760861724600202E-2</c:v>
                </c:pt>
                <c:pt idx="23">
                  <c:v>2.7370586613542344E-2</c:v>
                </c:pt>
                <c:pt idx="24">
                  <c:v>2.924643485327991E-2</c:v>
                </c:pt>
                <c:pt idx="25">
                  <c:v>3.0966536670246882E-2</c:v>
                </c:pt>
                <c:pt idx="26">
                  <c:v>3.3244811925153279E-2</c:v>
                </c:pt>
                <c:pt idx="27">
                  <c:v>3.5729480756056337E-2</c:v>
                </c:pt>
                <c:pt idx="28">
                  <c:v>3.7330982868055945E-2</c:v>
                </c:pt>
                <c:pt idx="29">
                  <c:v>3.8664320243249034E-2</c:v>
                </c:pt>
                <c:pt idx="30">
                  <c:v>4.0059077010357977E-2</c:v>
                </c:pt>
                <c:pt idx="31">
                  <c:v>4.1943078010566258E-2</c:v>
                </c:pt>
                <c:pt idx="32">
                  <c:v>4.4255727964221142E-2</c:v>
                </c:pt>
                <c:pt idx="33">
                  <c:v>4.8168173370382865E-2</c:v>
                </c:pt>
                <c:pt idx="34">
                  <c:v>5.3804230260884364E-2</c:v>
                </c:pt>
                <c:pt idx="35">
                  <c:v>6.1106615888965508E-2</c:v>
                </c:pt>
                <c:pt idx="36">
                  <c:v>6.7759650213612591E-2</c:v>
                </c:pt>
                <c:pt idx="37">
                  <c:v>7.3609554116853437E-2</c:v>
                </c:pt>
                <c:pt idx="38">
                  <c:v>7.799800048803926E-2</c:v>
                </c:pt>
                <c:pt idx="39">
                  <c:v>8.0956471286238743E-2</c:v>
                </c:pt>
                <c:pt idx="40">
                  <c:v>8.226861820031732E-2</c:v>
                </c:pt>
                <c:pt idx="41">
                  <c:v>8.3229931588347392E-2</c:v>
                </c:pt>
                <c:pt idx="42">
                  <c:v>8.5253639784844223E-2</c:v>
                </c:pt>
                <c:pt idx="43">
                  <c:v>9.1812126097222876E-2</c:v>
                </c:pt>
                <c:pt idx="44">
                  <c:v>0.10030634621056017</c:v>
                </c:pt>
                <c:pt idx="45">
                  <c:v>0.1086205934477609</c:v>
                </c:pt>
                <c:pt idx="46">
                  <c:v>0.11684930432414263</c:v>
                </c:pt>
                <c:pt idx="47">
                  <c:v>0.12385268078145563</c:v>
                </c:pt>
                <c:pt idx="48">
                  <c:v>0.12614591217024396</c:v>
                </c:pt>
                <c:pt idx="49">
                  <c:v>0.12619055849139327</c:v>
                </c:pt>
                <c:pt idx="50">
                  <c:v>0.12632069262884113</c:v>
                </c:pt>
                <c:pt idx="51">
                  <c:v>0.12642304003793894</c:v>
                </c:pt>
                <c:pt idx="52">
                  <c:v>0.12648383311406258</c:v>
                </c:pt>
                <c:pt idx="53">
                  <c:v>0.12712876842986864</c:v>
                </c:pt>
                <c:pt idx="54">
                  <c:v>0.12802245599097964</c:v>
                </c:pt>
                <c:pt idx="55">
                  <c:v>0.1288347568505176</c:v>
                </c:pt>
                <c:pt idx="56">
                  <c:v>0.12970591824201519</c:v>
                </c:pt>
                <c:pt idx="57">
                  <c:v>0.13058758142097435</c:v>
                </c:pt>
                <c:pt idx="58">
                  <c:v>0.13109696884871297</c:v>
                </c:pt>
                <c:pt idx="59">
                  <c:v>0.13185739730803625</c:v>
                </c:pt>
                <c:pt idx="60">
                  <c:v>0.13280870002566356</c:v>
                </c:pt>
                <c:pt idx="61">
                  <c:v>0.13420997673404128</c:v>
                </c:pt>
                <c:pt idx="62">
                  <c:v>0.13561423101213788</c:v>
                </c:pt>
                <c:pt idx="63">
                  <c:v>0.13691413448578579</c:v>
                </c:pt>
                <c:pt idx="64">
                  <c:v>0.13813489831324577</c:v>
                </c:pt>
                <c:pt idx="65">
                  <c:v>0.13921681457105811</c:v>
                </c:pt>
                <c:pt idx="66">
                  <c:v>0.13977399719008396</c:v>
                </c:pt>
                <c:pt idx="67">
                  <c:v>0.140601306673687</c:v>
                </c:pt>
                <c:pt idx="68">
                  <c:v>0.142609606472129</c:v>
                </c:pt>
                <c:pt idx="69">
                  <c:v>0.14504406582667995</c:v>
                </c:pt>
                <c:pt idx="70">
                  <c:v>0.14825851750408389</c:v>
                </c:pt>
                <c:pt idx="71">
                  <c:v>0.15169659865261154</c:v>
                </c:pt>
                <c:pt idx="72">
                  <c:v>0.15592993626184834</c:v>
                </c:pt>
                <c:pt idx="73">
                  <c:v>0.16005458956524701</c:v>
                </c:pt>
                <c:pt idx="74">
                  <c:v>0.1642416938424163</c:v>
                </c:pt>
                <c:pt idx="75">
                  <c:v>0.16902085533626937</c:v>
                </c:pt>
                <c:pt idx="76">
                  <c:v>0.17497018772292797</c:v>
                </c:pt>
                <c:pt idx="77">
                  <c:v>0.18243388250219278</c:v>
                </c:pt>
                <c:pt idx="78">
                  <c:v>0.19362812111289943</c:v>
                </c:pt>
                <c:pt idx="79">
                  <c:v>0.21096914339184292</c:v>
                </c:pt>
                <c:pt idx="80">
                  <c:v>0.23175739632271261</c:v>
                </c:pt>
                <c:pt idx="81">
                  <c:v>0.25153852894222128</c:v>
                </c:pt>
                <c:pt idx="82">
                  <c:v>0.26886032065946747</c:v>
                </c:pt>
                <c:pt idx="83">
                  <c:v>0.28240180040107138</c:v>
                </c:pt>
                <c:pt idx="84">
                  <c:v>0.29050110478866953</c:v>
                </c:pt>
                <c:pt idx="85">
                  <c:v>0.29467196088862235</c:v>
                </c:pt>
                <c:pt idx="86">
                  <c:v>0.29951684166069936</c:v>
                </c:pt>
                <c:pt idx="87">
                  <c:v>0.305142724717401</c:v>
                </c:pt>
                <c:pt idx="88">
                  <c:v>0.31062287526632432</c:v>
                </c:pt>
                <c:pt idx="89">
                  <c:v>0.31712982555200347</c:v>
                </c:pt>
                <c:pt idx="90">
                  <c:v>0.32521486438684816</c:v>
                </c:pt>
                <c:pt idx="91">
                  <c:v>0.33352406830191322</c:v>
                </c:pt>
                <c:pt idx="92">
                  <c:v>0.34105208531707382</c:v>
                </c:pt>
                <c:pt idx="93">
                  <c:v>0.34774214059186132</c:v>
                </c:pt>
                <c:pt idx="94">
                  <c:v>0.35263651926466261</c:v>
                </c:pt>
                <c:pt idx="95">
                  <c:v>0.35510710738947782</c:v>
                </c:pt>
                <c:pt idx="96">
                  <c:v>0.35635292217807568</c:v>
                </c:pt>
                <c:pt idx="97">
                  <c:v>0.35756523428054371</c:v>
                </c:pt>
                <c:pt idx="98">
                  <c:v>0.35891016872828468</c:v>
                </c:pt>
                <c:pt idx="99">
                  <c:v>0.35976733244698611</c:v>
                </c:pt>
                <c:pt idx="100">
                  <c:v>0.36148015643010217</c:v>
                </c:pt>
                <c:pt idx="101">
                  <c:v>0.36488987848751636</c:v>
                </c:pt>
                <c:pt idx="102">
                  <c:v>0.36953976735788024</c:v>
                </c:pt>
                <c:pt idx="103">
                  <c:v>0.37571693376469134</c:v>
                </c:pt>
                <c:pt idx="104">
                  <c:v>0.3837281868930662</c:v>
                </c:pt>
                <c:pt idx="105">
                  <c:v>0.39310380114466159</c:v>
                </c:pt>
                <c:pt idx="106">
                  <c:v>0.40213767820491458</c:v>
                </c:pt>
                <c:pt idx="107">
                  <c:v>0.41097030481664365</c:v>
                </c:pt>
                <c:pt idx="108">
                  <c:v>0.41882981114643841</c:v>
                </c:pt>
                <c:pt idx="109">
                  <c:v>0.42473906724912031</c:v>
                </c:pt>
                <c:pt idx="110">
                  <c:v>0.43118988354913967</c:v>
                </c:pt>
                <c:pt idx="111">
                  <c:v>0.43874481827751532</c:v>
                </c:pt>
                <c:pt idx="112">
                  <c:v>0.44698750585319613</c:v>
                </c:pt>
                <c:pt idx="113">
                  <c:v>0.45529000692851884</c:v>
                </c:pt>
                <c:pt idx="114">
                  <c:v>0.46461399761199457</c:v>
                </c:pt>
                <c:pt idx="115">
                  <c:v>0.47229845409950172</c:v>
                </c:pt>
                <c:pt idx="116">
                  <c:v>0.47810640007309363</c:v>
                </c:pt>
                <c:pt idx="117">
                  <c:v>0.48257405467068087</c:v>
                </c:pt>
                <c:pt idx="118">
                  <c:v>0.48669568231889099</c:v>
                </c:pt>
                <c:pt idx="119">
                  <c:v>0.49051726217399716</c:v>
                </c:pt>
                <c:pt idx="120">
                  <c:v>0.49433175417838704</c:v>
                </c:pt>
                <c:pt idx="121">
                  <c:v>0.49862243987595373</c:v>
                </c:pt>
                <c:pt idx="122">
                  <c:v>0.50319397415667799</c:v>
                </c:pt>
                <c:pt idx="123">
                  <c:v>0.50783203029263113</c:v>
                </c:pt>
                <c:pt idx="124">
                  <c:v>0.51227820344053987</c:v>
                </c:pt>
                <c:pt idx="125">
                  <c:v>0.51630629655552451</c:v>
                </c:pt>
                <c:pt idx="126">
                  <c:v>0.52114911787581775</c:v>
                </c:pt>
                <c:pt idx="127">
                  <c:v>0.52786149273254523</c:v>
                </c:pt>
                <c:pt idx="128">
                  <c:v>0.53484662280808504</c:v>
                </c:pt>
                <c:pt idx="129">
                  <c:v>0.54150777847510778</c:v>
                </c:pt>
                <c:pt idx="130">
                  <c:v>0.54787122341266581</c:v>
                </c:pt>
                <c:pt idx="131">
                  <c:v>0.55283934696071579</c:v>
                </c:pt>
                <c:pt idx="132">
                  <c:v>0.55581107001518226</c:v>
                </c:pt>
                <c:pt idx="133">
                  <c:v>0.5586018831284365</c:v>
                </c:pt>
                <c:pt idx="134">
                  <c:v>0.56150343960109161</c:v>
                </c:pt>
                <c:pt idx="135">
                  <c:v>0.56458343892611529</c:v>
                </c:pt>
                <c:pt idx="136">
                  <c:v>0.56751060536305398</c:v>
                </c:pt>
                <c:pt idx="137">
                  <c:v>0.57010140877535875</c:v>
                </c:pt>
                <c:pt idx="138">
                  <c:v>0.57302929610928854</c:v>
                </c:pt>
                <c:pt idx="139">
                  <c:v>0.57701044503827914</c:v>
                </c:pt>
                <c:pt idx="140">
                  <c:v>0.58144513459863745</c:v>
                </c:pt>
                <c:pt idx="141">
                  <c:v>0.58612301284471913</c:v>
                </c:pt>
                <c:pt idx="142">
                  <c:v>0.59060008635667804</c:v>
                </c:pt>
                <c:pt idx="143">
                  <c:v>0.59392757159304266</c:v>
                </c:pt>
                <c:pt idx="144">
                  <c:v>0.59634681029449854</c:v>
                </c:pt>
                <c:pt idx="145">
                  <c:v>0.5987518529822462</c:v>
                </c:pt>
                <c:pt idx="146">
                  <c:v>0.60145597309836885</c:v>
                </c:pt>
                <c:pt idx="147">
                  <c:v>0.6049523449163684</c:v>
                </c:pt>
                <c:pt idx="148">
                  <c:v>0.60901705855134658</c:v>
                </c:pt>
                <c:pt idx="149">
                  <c:v>0.61301481622747722</c:v>
                </c:pt>
                <c:pt idx="150">
                  <c:v>0.61693176277924611</c:v>
                </c:pt>
                <c:pt idx="151">
                  <c:v>0.62075714954746919</c:v>
                </c:pt>
                <c:pt idx="152">
                  <c:v>0.62451563576062852</c:v>
                </c:pt>
                <c:pt idx="153">
                  <c:v>0.6280587265374431</c:v>
                </c:pt>
                <c:pt idx="154">
                  <c:v>0.63121805933110864</c:v>
                </c:pt>
                <c:pt idx="155">
                  <c:v>0.63356709848175885</c:v>
                </c:pt>
                <c:pt idx="156">
                  <c:v>0.63528287712433529</c:v>
                </c:pt>
                <c:pt idx="157">
                  <c:v>0.63623309918229598</c:v>
                </c:pt>
                <c:pt idx="158">
                  <c:v>0.63683986150352767</c:v>
                </c:pt>
                <c:pt idx="159">
                  <c:v>0.6374148293444748</c:v>
                </c:pt>
                <c:pt idx="160">
                  <c:v>0.63806569050469641</c:v>
                </c:pt>
                <c:pt idx="161">
                  <c:v>0.63867252701252475</c:v>
                </c:pt>
                <c:pt idx="162">
                  <c:v>0.63955727125385831</c:v>
                </c:pt>
                <c:pt idx="163">
                  <c:v>0.64055604968723112</c:v>
                </c:pt>
                <c:pt idx="164">
                  <c:v>0.64146954806341094</c:v>
                </c:pt>
                <c:pt idx="165">
                  <c:v>0.6426587879915866</c:v>
                </c:pt>
                <c:pt idx="166">
                  <c:v>0.64474475033741474</c:v>
                </c:pt>
                <c:pt idx="167">
                  <c:v>0.6475978407833487</c:v>
                </c:pt>
                <c:pt idx="168">
                  <c:v>0.65160770794614753</c:v>
                </c:pt>
                <c:pt idx="169">
                  <c:v>0.65666333022167778</c:v>
                </c:pt>
                <c:pt idx="170">
                  <c:v>0.66199864975945988</c:v>
                </c:pt>
                <c:pt idx="171">
                  <c:v>0.66697440573318179</c:v>
                </c:pt>
                <c:pt idx="172">
                  <c:v>0.67185391906181069</c:v>
                </c:pt>
                <c:pt idx="173">
                  <c:v>0.6758766799546384</c:v>
                </c:pt>
                <c:pt idx="174">
                  <c:v>0.67901673326898548</c:v>
                </c:pt>
                <c:pt idx="175">
                  <c:v>0.68178121772852218</c:v>
                </c:pt>
                <c:pt idx="176">
                  <c:v>0.68418178397839757</c:v>
                </c:pt>
                <c:pt idx="177">
                  <c:v>0.68614800105188367</c:v>
                </c:pt>
                <c:pt idx="178">
                  <c:v>0.68809547247736169</c:v>
                </c:pt>
                <c:pt idx="179">
                  <c:v>0.69038615622207133</c:v>
                </c:pt>
                <c:pt idx="180">
                  <c:v>0.69313952561666947</c:v>
                </c:pt>
                <c:pt idx="181">
                  <c:v>0.6963663267124941</c:v>
                </c:pt>
                <c:pt idx="182">
                  <c:v>0.69949399234058673</c:v>
                </c:pt>
                <c:pt idx="183">
                  <c:v>0.70265614505021845</c:v>
                </c:pt>
                <c:pt idx="184">
                  <c:v>0.70583315514740608</c:v>
                </c:pt>
                <c:pt idx="185">
                  <c:v>0.70847061495289909</c:v>
                </c:pt>
                <c:pt idx="186">
                  <c:v>0.71055785250432579</c:v>
                </c:pt>
                <c:pt idx="187">
                  <c:v>0.71228277812757046</c:v>
                </c:pt>
                <c:pt idx="188">
                  <c:v>0.71381940133594235</c:v>
                </c:pt>
                <c:pt idx="189">
                  <c:v>0.71493885975081461</c:v>
                </c:pt>
                <c:pt idx="190">
                  <c:v>0.71576830984533202</c:v>
                </c:pt>
                <c:pt idx="191">
                  <c:v>0.71647389784236082</c:v>
                </c:pt>
                <c:pt idx="192">
                  <c:v>0.71722180724491857</c:v>
                </c:pt>
                <c:pt idx="193">
                  <c:v>0.71786689514778435</c:v>
                </c:pt>
                <c:pt idx="194">
                  <c:v>0.7192085788592486</c:v>
                </c:pt>
                <c:pt idx="195">
                  <c:v>0.72207404005544662</c:v>
                </c:pt>
                <c:pt idx="196">
                  <c:v>0.72591783592204528</c:v>
                </c:pt>
                <c:pt idx="197">
                  <c:v>0.73070107812019747</c:v>
                </c:pt>
                <c:pt idx="198">
                  <c:v>0.7369283780536473</c:v>
                </c:pt>
                <c:pt idx="199">
                  <c:v>0.74382677186182922</c:v>
                </c:pt>
                <c:pt idx="200">
                  <c:v>0.75053936552486411</c:v>
                </c:pt>
                <c:pt idx="201">
                  <c:v>0.75792924171305642</c:v>
                </c:pt>
                <c:pt idx="202">
                  <c:v>0.76532659721278018</c:v>
                </c:pt>
                <c:pt idx="203">
                  <c:v>0.77214311028521143</c:v>
                </c:pt>
                <c:pt idx="204">
                  <c:v>0.77765012632130681</c:v>
                </c:pt>
                <c:pt idx="205">
                  <c:v>0.78201606832383863</c:v>
                </c:pt>
                <c:pt idx="206">
                  <c:v>0.78507760660774117</c:v>
                </c:pt>
                <c:pt idx="207">
                  <c:v>0.78812556678242573</c:v>
                </c:pt>
                <c:pt idx="208">
                  <c:v>0.7911302978131064</c:v>
                </c:pt>
                <c:pt idx="209">
                  <c:v>0.79467042576828528</c:v>
                </c:pt>
                <c:pt idx="210">
                  <c:v>0.79833258194321477</c:v>
                </c:pt>
                <c:pt idx="211">
                  <c:v>0.80169921461433702</c:v>
                </c:pt>
                <c:pt idx="212">
                  <c:v>0.80408614526699962</c:v>
                </c:pt>
                <c:pt idx="213">
                  <c:v>0.80551588480821545</c:v>
                </c:pt>
                <c:pt idx="214">
                  <c:v>0.80705281957227948</c:v>
                </c:pt>
                <c:pt idx="215">
                  <c:v>0.8097665829365136</c:v>
                </c:pt>
                <c:pt idx="216">
                  <c:v>0.81307784562534291</c:v>
                </c:pt>
                <c:pt idx="217">
                  <c:v>0.81669382781017241</c:v>
                </c:pt>
                <c:pt idx="218">
                  <c:v>0.82082359626338519</c:v>
                </c:pt>
                <c:pt idx="219">
                  <c:v>0.82495039454964347</c:v>
                </c:pt>
                <c:pt idx="220">
                  <c:v>0.82817617326850712</c:v>
                </c:pt>
                <c:pt idx="221">
                  <c:v>0.83209179339912798</c:v>
                </c:pt>
                <c:pt idx="222">
                  <c:v>0.83856202454681383</c:v>
                </c:pt>
                <c:pt idx="223">
                  <c:v>0.84577425694013297</c:v>
                </c:pt>
                <c:pt idx="224">
                  <c:v>0.85268330565918438</c:v>
                </c:pt>
                <c:pt idx="225">
                  <c:v>0.86088816662596557</c:v>
                </c:pt>
                <c:pt idx="226">
                  <c:v>0.86938965117361966</c:v>
                </c:pt>
                <c:pt idx="227">
                  <c:v>0.87528384905388024</c:v>
                </c:pt>
                <c:pt idx="228">
                  <c:v>0.88016049115849038</c:v>
                </c:pt>
                <c:pt idx="229">
                  <c:v>0.88512195855282383</c:v>
                </c:pt>
                <c:pt idx="230">
                  <c:v>0.88891121964318631</c:v>
                </c:pt>
                <c:pt idx="231">
                  <c:v>0.89128721328958882</c:v>
                </c:pt>
                <c:pt idx="232">
                  <c:v>0.89362474004359727</c:v>
                </c:pt>
                <c:pt idx="233">
                  <c:v>0.89613332972653048</c:v>
                </c:pt>
                <c:pt idx="234">
                  <c:v>0.89835093017664736</c:v>
                </c:pt>
                <c:pt idx="235">
                  <c:v>0.90023154212465994</c:v>
                </c:pt>
                <c:pt idx="236">
                  <c:v>0.90195164876372269</c:v>
                </c:pt>
                <c:pt idx="237">
                  <c:v>0.90351536990542691</c:v>
                </c:pt>
                <c:pt idx="238">
                  <c:v>0.90473273696397427</c:v>
                </c:pt>
                <c:pt idx="239">
                  <c:v>0.90575234443986252</c:v>
                </c:pt>
                <c:pt idx="240">
                  <c:v>0.90654075245371213</c:v>
                </c:pt>
                <c:pt idx="241">
                  <c:v>0.90731465064212247</c:v>
                </c:pt>
                <c:pt idx="242">
                  <c:v>0.90812770693801981</c:v>
                </c:pt>
                <c:pt idx="243">
                  <c:v>0.90946216038814875</c:v>
                </c:pt>
                <c:pt idx="244">
                  <c:v>0.912559516781142</c:v>
                </c:pt>
                <c:pt idx="245">
                  <c:v>0.92051535012682506</c:v>
                </c:pt>
                <c:pt idx="246">
                  <c:v>0.93545414685170347</c:v>
                </c:pt>
                <c:pt idx="247">
                  <c:v>0.95316478426173468</c:v>
                </c:pt>
                <c:pt idx="248">
                  <c:v>0.97167292226401902</c:v>
                </c:pt>
                <c:pt idx="249">
                  <c:v>0.98883997977889437</c:v>
                </c:pt>
                <c:pt idx="250">
                  <c:v>1.0023693107688345</c:v>
                </c:pt>
                <c:pt idx="251">
                  <c:v>1.0099818825971891</c:v>
                </c:pt>
                <c:pt idx="252">
                  <c:v>1.0153370083782933</c:v>
                </c:pt>
                <c:pt idx="253">
                  <c:v>1.0195854954222991</c:v>
                </c:pt>
                <c:pt idx="254">
                  <c:v>1.024342660677765</c:v>
                </c:pt>
                <c:pt idx="255">
                  <c:v>1.0294404994690338</c:v>
                </c:pt>
                <c:pt idx="256">
                  <c:v>1.0355816420525383</c:v>
                </c:pt>
                <c:pt idx="257">
                  <c:v>1.0433721100642992</c:v>
                </c:pt>
                <c:pt idx="258">
                  <c:v>1.0522940665910232</c:v>
                </c:pt>
                <c:pt idx="259">
                  <c:v>1.0617645815340586</c:v>
                </c:pt>
                <c:pt idx="260">
                  <c:v>1.0715493046692381</c:v>
                </c:pt>
                <c:pt idx="261">
                  <c:v>1.0810975162965175</c:v>
                </c:pt>
                <c:pt idx="262">
                  <c:v>1.0904994597306243</c:v>
                </c:pt>
                <c:pt idx="263">
                  <c:v>1.1007248732014447</c:v>
                </c:pt>
                <c:pt idx="264">
                  <c:v>1.1112219266556849</c:v>
                </c:pt>
                <c:pt idx="265">
                  <c:v>1.1214589889199493</c:v>
                </c:pt>
                <c:pt idx="266">
                  <c:v>1.1309990625429249</c:v>
                </c:pt>
                <c:pt idx="267">
                  <c:v>1.1388190862214773</c:v>
                </c:pt>
                <c:pt idx="268">
                  <c:v>1.1454109660186058</c:v>
                </c:pt>
                <c:pt idx="269">
                  <c:v>1.1515761692889692</c:v>
                </c:pt>
                <c:pt idx="270">
                  <c:v>1.1571364496593994</c:v>
                </c:pt>
                <c:pt idx="271">
                  <c:v>1.1622911302727454</c:v>
                </c:pt>
                <c:pt idx="272">
                  <c:v>1.1673176678506327</c:v>
                </c:pt>
                <c:pt idx="273">
                  <c:v>1.1716990345041649</c:v>
                </c:pt>
                <c:pt idx="274">
                  <c:v>1.1746433657919773</c:v>
                </c:pt>
                <c:pt idx="275">
                  <c:v>1.1769388299844274</c:v>
                </c:pt>
                <c:pt idx="276">
                  <c:v>1.1795041004917648</c:v>
                </c:pt>
                <c:pt idx="277">
                  <c:v>1.1827603374053295</c:v>
                </c:pt>
                <c:pt idx="278">
                  <c:v>1.1858279094011122</c:v>
                </c:pt>
                <c:pt idx="279">
                  <c:v>1.1896826239143392</c:v>
                </c:pt>
                <c:pt idx="280">
                  <c:v>1.1941286184585911</c:v>
                </c:pt>
                <c:pt idx="281">
                  <c:v>1.1977985810990708</c:v>
                </c:pt>
                <c:pt idx="282">
                  <c:v>1.2009367697220916</c:v>
                </c:pt>
                <c:pt idx="283">
                  <c:v>1.2050442516227504</c:v>
                </c:pt>
                <c:pt idx="284">
                  <c:v>1.2091359595580071</c:v>
                </c:pt>
                <c:pt idx="285">
                  <c:v>1.2131533356619819</c:v>
                </c:pt>
                <c:pt idx="286">
                  <c:v>1.2192211505891377</c:v>
                </c:pt>
                <c:pt idx="287">
                  <c:v>1.2268712499367787</c:v>
                </c:pt>
                <c:pt idx="288">
                  <c:v>1.2338558023067123</c:v>
                </c:pt>
                <c:pt idx="289">
                  <c:v>1.240256677613891</c:v>
                </c:pt>
                <c:pt idx="290">
                  <c:v>1.2458370340101477</c:v>
                </c:pt>
                <c:pt idx="291">
                  <c:v>1.2491770736990457</c:v>
                </c:pt>
                <c:pt idx="292">
                  <c:v>1.2506104795209989</c:v>
                </c:pt>
                <c:pt idx="293">
                  <c:v>1.2517881687550323</c:v>
                </c:pt>
                <c:pt idx="294">
                  <c:v>1.253273921838433</c:v>
                </c:pt>
                <c:pt idx="295">
                  <c:v>1.2554311848194395</c:v>
                </c:pt>
                <c:pt idx="296">
                  <c:v>1.2579765829912992</c:v>
                </c:pt>
                <c:pt idx="297">
                  <c:v>1.2606432822572595</c:v>
                </c:pt>
                <c:pt idx="298">
                  <c:v>1.2634323035684603</c:v>
                </c:pt>
                <c:pt idx="299">
                  <c:v>1.2659150659269403</c:v>
                </c:pt>
                <c:pt idx="300">
                  <c:v>1.2677510784968242</c:v>
                </c:pt>
                <c:pt idx="301">
                  <c:v>1.2692656592459792</c:v>
                </c:pt>
                <c:pt idx="302">
                  <c:v>1.2707532689891423</c:v>
                </c:pt>
                <c:pt idx="303">
                  <c:v>1.2720656913287418</c:v>
                </c:pt>
                <c:pt idx="304">
                  <c:v>1.273257653656436</c:v>
                </c:pt>
                <c:pt idx="305">
                  <c:v>1.2742878670485034</c:v>
                </c:pt>
                <c:pt idx="306">
                  <c:v>1.2752252523773979</c:v>
                </c:pt>
                <c:pt idx="307">
                  <c:v>1.2760557487229716</c:v>
                </c:pt>
                <c:pt idx="308">
                  <c:v>1.2768058952108419</c:v>
                </c:pt>
                <c:pt idx="309">
                  <c:v>1.277516675241287</c:v>
                </c:pt>
                <c:pt idx="310">
                  <c:v>1.2781888470260698</c:v>
                </c:pt>
                <c:pt idx="311">
                  <c:v>1.2787118491326637</c:v>
                </c:pt>
                <c:pt idx="312">
                  <c:v>1.2791147870322848</c:v>
                </c:pt>
                <c:pt idx="313">
                  <c:v>1.27941073497763</c:v>
                </c:pt>
                <c:pt idx="314">
                  <c:v>1.279581455244881</c:v>
                </c:pt>
                <c:pt idx="315">
                  <c:v>1.2797411204624476</c:v>
                </c:pt>
                <c:pt idx="316">
                  <c:v>1.2798620422678366</c:v>
                </c:pt>
                <c:pt idx="317">
                  <c:v>1.2799683131671222</c:v>
                </c:pt>
                <c:pt idx="318">
                  <c:v>1.280019939166066</c:v>
                </c:pt>
                <c:pt idx="319">
                  <c:v>1.2800998981055329</c:v>
                </c:pt>
                <c:pt idx="320">
                  <c:v>1.2801408747374001</c:v>
                </c:pt>
                <c:pt idx="321">
                  <c:v>1.2801800160196848</c:v>
                </c:pt>
                <c:pt idx="322">
                  <c:v>1.2802218804262788</c:v>
                </c:pt>
                <c:pt idx="323">
                  <c:v>1.2802630220222839</c:v>
                </c:pt>
                <c:pt idx="324">
                  <c:v>1.2802775628133445</c:v>
                </c:pt>
                <c:pt idx="325">
                  <c:v>1.28027508698573</c:v>
                </c:pt>
                <c:pt idx="326">
                  <c:v>1.2802905945275478</c:v>
                </c:pt>
                <c:pt idx="327">
                  <c:v>1.2802888302186231</c:v>
                </c:pt>
                <c:pt idx="328">
                  <c:v>1.2803016339073983</c:v>
                </c:pt>
                <c:pt idx="329">
                  <c:v>1.2803439299129808</c:v>
                </c:pt>
                <c:pt idx="330">
                  <c:v>1.2803591166918031</c:v>
                </c:pt>
                <c:pt idx="331">
                  <c:v>1.2803726832958959</c:v>
                </c:pt>
                <c:pt idx="332">
                  <c:v>1.2803726650256482</c:v>
                </c:pt>
                <c:pt idx="333">
                  <c:v>1.2803586820234882</c:v>
                </c:pt>
                <c:pt idx="334">
                  <c:v>1.2803301716554947</c:v>
                </c:pt>
                <c:pt idx="335">
                  <c:v>1.2803577971010696</c:v>
                </c:pt>
                <c:pt idx="336">
                  <c:v>1.2803686668665253</c:v>
                </c:pt>
                <c:pt idx="337">
                  <c:v>1.2803684554073493</c:v>
                </c:pt>
                <c:pt idx="338">
                  <c:v>1.28039617646369</c:v>
                </c:pt>
                <c:pt idx="339">
                  <c:v>1.2804245984725424</c:v>
                </c:pt>
                <c:pt idx="340">
                  <c:v>1.2804242208777117</c:v>
                </c:pt>
                <c:pt idx="341">
                  <c:v>1.2804397914627845</c:v>
                </c:pt>
                <c:pt idx="342">
                  <c:v>1.2804401350192056</c:v>
                </c:pt>
                <c:pt idx="343">
                  <c:v>1.280453330358102</c:v>
                </c:pt>
                <c:pt idx="344">
                  <c:v>1.2804518256312563</c:v>
                </c:pt>
                <c:pt idx="345">
                  <c:v>1.2804658566080871</c:v>
                </c:pt>
                <c:pt idx="346">
                  <c:v>1.2804359207255362</c:v>
                </c:pt>
                <c:pt idx="347">
                  <c:v>1.2804196261395113</c:v>
                </c:pt>
                <c:pt idx="348">
                  <c:v>1.2803918094878002</c:v>
                </c:pt>
                <c:pt idx="349">
                  <c:v>1.2804060647389006</c:v>
                </c:pt>
                <c:pt idx="350">
                  <c:v>1.2804200501420795</c:v>
                </c:pt>
                <c:pt idx="351">
                  <c:v>1.2804475212662394</c:v>
                </c:pt>
                <c:pt idx="352">
                  <c:v>1.2804773115532035</c:v>
                </c:pt>
                <c:pt idx="353">
                  <c:v>1.2804893978337077</c:v>
                </c:pt>
                <c:pt idx="354">
                  <c:v>1.2804886126185602</c:v>
                </c:pt>
                <c:pt idx="355">
                  <c:v>1.2804742143506784</c:v>
                </c:pt>
                <c:pt idx="356">
                  <c:v>1.2804475910551727</c:v>
                </c:pt>
                <c:pt idx="357">
                  <c:v>1.2804479504665507</c:v>
                </c:pt>
                <c:pt idx="358">
                  <c:v>1.2804489970957611</c:v>
                </c:pt>
                <c:pt idx="359">
                  <c:v>1.2804361842144705</c:v>
                </c:pt>
                <c:pt idx="360">
                  <c:v>1.2804497676754778</c:v>
                </c:pt>
                <c:pt idx="361">
                  <c:v>1.2804903925898972</c:v>
                </c:pt>
                <c:pt idx="362">
                  <c:v>1.2805018542229774</c:v>
                </c:pt>
                <c:pt idx="363">
                  <c:v>1.2805155252659286</c:v>
                </c:pt>
                <c:pt idx="364">
                  <c:v>1.2805263573521268</c:v>
                </c:pt>
                <c:pt idx="365">
                  <c:v>1.280510580011192</c:v>
                </c:pt>
                <c:pt idx="366">
                  <c:v>1.2805110180269283</c:v>
                </c:pt>
                <c:pt idx="367">
                  <c:v>1.2805240408375331</c:v>
                </c:pt>
                <c:pt idx="368">
                  <c:v>1.2805381955335589</c:v>
                </c:pt>
                <c:pt idx="369">
                  <c:v>1.28053698830385</c:v>
                </c:pt>
                <c:pt idx="370">
                  <c:v>1.2805372231010794</c:v>
                </c:pt>
                <c:pt idx="371">
                  <c:v>1.2805363100013349</c:v>
                </c:pt>
                <c:pt idx="372">
                  <c:v>1.2805504948380526</c:v>
                </c:pt>
                <c:pt idx="373">
                  <c:v>1.2805495884314135</c:v>
                </c:pt>
                <c:pt idx="374">
                  <c:v>1.2805671879727312</c:v>
                </c:pt>
                <c:pt idx="375">
                  <c:v>1.2805824019134888</c:v>
                </c:pt>
                <c:pt idx="376">
                  <c:v>1.280582356435888</c:v>
                </c:pt>
                <c:pt idx="377">
                  <c:v>1.2805828478098944</c:v>
                </c:pt>
                <c:pt idx="378">
                  <c:v>1.2805830928420447</c:v>
                </c:pt>
                <c:pt idx="379">
                  <c:v>1.2805827761959676</c:v>
                </c:pt>
                <c:pt idx="380">
                  <c:v>1.2805822586420501</c:v>
                </c:pt>
                <c:pt idx="381">
                  <c:v>1.2805824798574554</c:v>
                </c:pt>
                <c:pt idx="382">
                  <c:v>1.2805428820820803</c:v>
                </c:pt>
                <c:pt idx="383">
                  <c:v>1.2805428793517888</c:v>
                </c:pt>
                <c:pt idx="384">
                  <c:v>1.2805572916943864</c:v>
                </c:pt>
                <c:pt idx="385">
                  <c:v>1.2805845519151016</c:v>
                </c:pt>
                <c:pt idx="386">
                  <c:v>1.2805701533464158</c:v>
                </c:pt>
                <c:pt idx="387">
                  <c:v>1.2805959087018512</c:v>
                </c:pt>
                <c:pt idx="388">
                  <c:v>1.2805795466970091</c:v>
                </c:pt>
                <c:pt idx="389">
                  <c:v>1.2805643351239733</c:v>
                </c:pt>
                <c:pt idx="390">
                  <c:v>1.2805359877368467</c:v>
                </c:pt>
                <c:pt idx="391">
                  <c:v>1.2805498280333165</c:v>
                </c:pt>
                <c:pt idx="392">
                  <c:v>1.2805514968443703</c:v>
                </c:pt>
                <c:pt idx="393">
                  <c:v>1.2805693056151741</c:v>
                </c:pt>
                <c:pt idx="394">
                  <c:v>1.2805826504960318</c:v>
                </c:pt>
              </c:numCache>
            </c:numRef>
          </c:xVal>
          <c:yVal>
            <c:numRef>
              <c:f>'Data dry bone'!$P$3:$P$397</c:f>
              <c:numCache>
                <c:formatCode>General</c:formatCode>
                <c:ptCount val="395"/>
                <c:pt idx="0">
                  <c:v>1.1119988875965916E-5</c:v>
                </c:pt>
                <c:pt idx="1">
                  <c:v>3.2259117990984422E-6</c:v>
                </c:pt>
                <c:pt idx="2">
                  <c:v>5.990531586654757E-6</c:v>
                </c:pt>
                <c:pt idx="3">
                  <c:v>1.3360158725440166E-5</c:v>
                </c:pt>
                <c:pt idx="4">
                  <c:v>2.9237426817879479E-5</c:v>
                </c:pt>
                <c:pt idx="5">
                  <c:v>3.935776252663497E-5</c:v>
                </c:pt>
                <c:pt idx="6">
                  <c:v>4.3355650739539525E-5</c:v>
                </c:pt>
                <c:pt idx="7">
                  <c:v>3.2751961537309381E-5</c:v>
                </c:pt>
                <c:pt idx="8">
                  <c:v>2.8309162633864034E-5</c:v>
                </c:pt>
                <c:pt idx="9">
                  <c:v>1.6840670135827152E-5</c:v>
                </c:pt>
                <c:pt idx="10">
                  <c:v>8.6204733260041004E-6</c:v>
                </c:pt>
                <c:pt idx="11">
                  <c:v>1.1656416461799098E-6</c:v>
                </c:pt>
                <c:pt idx="12">
                  <c:v>-6.0154733296144237E-6</c:v>
                </c:pt>
                <c:pt idx="13">
                  <c:v>-1.3258482705898877E-5</c:v>
                </c:pt>
                <c:pt idx="14">
                  <c:v>-2.058599657861412E-5</c:v>
                </c:pt>
                <c:pt idx="15">
                  <c:v>-2.6970536104601651E-5</c:v>
                </c:pt>
                <c:pt idx="16">
                  <c:v>-3.4026830649584302E-5</c:v>
                </c:pt>
                <c:pt idx="17">
                  <c:v>-4.1053824460484185E-5</c:v>
                </c:pt>
                <c:pt idx="18">
                  <c:v>-4.7150802283833539E-5</c:v>
                </c:pt>
                <c:pt idx="19">
                  <c:v>-5.2610218160579059E-5</c:v>
                </c:pt>
                <c:pt idx="20">
                  <c:v>-5.7952796347285237E-5</c:v>
                </c:pt>
                <c:pt idx="21">
                  <c:v>-6.2052513040130501E-5</c:v>
                </c:pt>
                <c:pt idx="22">
                  <c:v>-6.5778900335058751E-5</c:v>
                </c:pt>
                <c:pt idx="23">
                  <c:v>-7.004657605479268E-5</c:v>
                </c:pt>
                <c:pt idx="24">
                  <c:v>-7.3560512738424602E-5</c:v>
                </c:pt>
                <c:pt idx="25">
                  <c:v>-7.7518050075383644E-5</c:v>
                </c:pt>
                <c:pt idx="26">
                  <c:v>-8.0981497939389688E-5</c:v>
                </c:pt>
                <c:pt idx="27">
                  <c:v>-8.4185833351627649E-5</c:v>
                </c:pt>
                <c:pt idx="28">
                  <c:v>-8.6807581887271722E-5</c:v>
                </c:pt>
                <c:pt idx="29">
                  <c:v>-8.9502726828049811E-5</c:v>
                </c:pt>
                <c:pt idx="30">
                  <c:v>-9.1067862431862078E-5</c:v>
                </c:pt>
                <c:pt idx="31">
                  <c:v>-9.2082360204219496E-5</c:v>
                </c:pt>
                <c:pt idx="32">
                  <c:v>-9.12639671009303E-5</c:v>
                </c:pt>
                <c:pt idx="33">
                  <c:v>-8.9476462487834903E-5</c:v>
                </c:pt>
                <c:pt idx="34">
                  <c:v>-8.7894956089687451E-5</c:v>
                </c:pt>
                <c:pt idx="35">
                  <c:v>-8.6356038657601735E-5</c:v>
                </c:pt>
                <c:pt idx="36">
                  <c:v>-8.4625525187576395E-5</c:v>
                </c:pt>
                <c:pt idx="37">
                  <c:v>-8.2996136184673513E-5</c:v>
                </c:pt>
                <c:pt idx="38">
                  <c:v>-8.217100658516565E-5</c:v>
                </c:pt>
                <c:pt idx="39">
                  <c:v>-8.1883035697812397E-5</c:v>
                </c:pt>
                <c:pt idx="40">
                  <c:v>-8.2663703055999152E-5</c:v>
                </c:pt>
                <c:pt idx="41">
                  <c:v>-8.3196135593691949E-5</c:v>
                </c:pt>
                <c:pt idx="42">
                  <c:v>-8.207523939614996E-5</c:v>
                </c:pt>
                <c:pt idx="43">
                  <c:v>-7.9507025343941948E-5</c:v>
                </c:pt>
                <c:pt idx="44">
                  <c:v>-7.5975647566088497E-5</c:v>
                </c:pt>
                <c:pt idx="45">
                  <c:v>-7.2516382758646523E-5</c:v>
                </c:pt>
                <c:pt idx="46">
                  <c:v>-6.9059663726352136E-5</c:v>
                </c:pt>
                <c:pt idx="47">
                  <c:v>-6.5411758578820027E-5</c:v>
                </c:pt>
                <c:pt idx="48">
                  <c:v>-5.9851251724097296E-5</c:v>
                </c:pt>
                <c:pt idx="49">
                  <c:v>-6.3844539780764283E-5</c:v>
                </c:pt>
                <c:pt idx="50">
                  <c:v>-6.5521252552877616E-5</c:v>
                </c:pt>
                <c:pt idx="51">
                  <c:v>-7.0295110490953982E-5</c:v>
                </c:pt>
                <c:pt idx="52">
                  <c:v>-6.1903087415256111E-5</c:v>
                </c:pt>
                <c:pt idx="53">
                  <c:v>-5.2470289403945027E-5</c:v>
                </c:pt>
                <c:pt idx="54">
                  <c:v>-4.4029156094185274E-5</c:v>
                </c:pt>
                <c:pt idx="55">
                  <c:v>-3.4616364231165406E-5</c:v>
                </c:pt>
                <c:pt idx="56">
                  <c:v>-2.5811819937465848E-5</c:v>
                </c:pt>
                <c:pt idx="57">
                  <c:v>-1.7966153123710791E-5</c:v>
                </c:pt>
                <c:pt idx="58">
                  <c:v>-1.5017513428844635E-5</c:v>
                </c:pt>
                <c:pt idx="59">
                  <c:v>-1.082356522939948E-5</c:v>
                </c:pt>
                <c:pt idx="60">
                  <c:v>-7.3804947793718912E-6</c:v>
                </c:pt>
                <c:pt idx="61">
                  <c:v>-3.3005611560355427E-6</c:v>
                </c:pt>
                <c:pt idx="62">
                  <c:v>1.9205364100891776E-6</c:v>
                </c:pt>
                <c:pt idx="63">
                  <c:v>7.0266524880395222E-6</c:v>
                </c:pt>
                <c:pt idx="64">
                  <c:v>1.1405130210447093E-5</c:v>
                </c:pt>
                <c:pt idx="65">
                  <c:v>1.5685566013738852E-5</c:v>
                </c:pt>
                <c:pt idx="66">
                  <c:v>2.0992654158933956E-5</c:v>
                </c:pt>
                <c:pt idx="67">
                  <c:v>2.408595336727678E-5</c:v>
                </c:pt>
                <c:pt idx="68">
                  <c:v>2.6247736328760129E-5</c:v>
                </c:pt>
                <c:pt idx="69">
                  <c:v>2.8331569618604489E-5</c:v>
                </c:pt>
                <c:pt idx="70">
                  <c:v>3.0394681420692808E-5</c:v>
                </c:pt>
                <c:pt idx="71">
                  <c:v>3.2226223063687854E-5</c:v>
                </c:pt>
                <c:pt idx="72">
                  <c:v>3.3510600142013568E-5</c:v>
                </c:pt>
                <c:pt idx="73">
                  <c:v>3.4621855195845576E-5</c:v>
                </c:pt>
                <c:pt idx="74">
                  <c:v>3.5870711378040473E-5</c:v>
                </c:pt>
                <c:pt idx="75">
                  <c:v>3.6899457733879398E-5</c:v>
                </c:pt>
                <c:pt idx="76">
                  <c:v>3.7617004135482053E-5</c:v>
                </c:pt>
                <c:pt idx="77">
                  <c:v>3.8659822334960038E-5</c:v>
                </c:pt>
                <c:pt idx="78">
                  <c:v>2.7710717737199248E-5</c:v>
                </c:pt>
                <c:pt idx="79">
                  <c:v>1.9806753972097162E-5</c:v>
                </c:pt>
                <c:pt idx="80">
                  <c:v>1.2966622240037146E-5</c:v>
                </c:pt>
                <c:pt idx="81">
                  <c:v>5.7824090238625685E-6</c:v>
                </c:pt>
                <c:pt idx="82">
                  <c:v>-2.2675771849786537E-6</c:v>
                </c:pt>
                <c:pt idx="83">
                  <c:v>-1.6093587033768215E-6</c:v>
                </c:pt>
                <c:pt idx="84">
                  <c:v>-1.6322110023750026E-6</c:v>
                </c:pt>
                <c:pt idx="85">
                  <c:v>-7.8754453616361062E-7</c:v>
                </c:pt>
                <c:pt idx="86">
                  <c:v>1.0283309875289401E-6</c:v>
                </c:pt>
                <c:pt idx="87">
                  <c:v>3.0660326829875647E-6</c:v>
                </c:pt>
                <c:pt idx="88">
                  <c:v>5.9399508604001086E-6</c:v>
                </c:pt>
                <c:pt idx="89">
                  <c:v>9.7814848791762864E-6</c:v>
                </c:pt>
                <c:pt idx="90">
                  <c:v>1.263626650239622E-5</c:v>
                </c:pt>
                <c:pt idx="91">
                  <c:v>1.5703175246159674E-5</c:v>
                </c:pt>
                <c:pt idx="92">
                  <c:v>1.8604926351587506E-5</c:v>
                </c:pt>
                <c:pt idx="93">
                  <c:v>2.1503089813098067E-5</c:v>
                </c:pt>
                <c:pt idx="94">
                  <c:v>2.4699919667707455E-5</c:v>
                </c:pt>
                <c:pt idx="95">
                  <c:v>2.9641133100427736E-5</c:v>
                </c:pt>
                <c:pt idx="96">
                  <c:v>3.5448202298808886E-5</c:v>
                </c:pt>
                <c:pt idx="97">
                  <c:v>4.1955620877047753E-5</c:v>
                </c:pt>
                <c:pt idx="98">
                  <c:v>4.7876850472771906E-5</c:v>
                </c:pt>
                <c:pt idx="99">
                  <c:v>5.3147480415942479E-5</c:v>
                </c:pt>
                <c:pt idx="100">
                  <c:v>6.0123848905193922E-5</c:v>
                </c:pt>
                <c:pt idx="101">
                  <c:v>6.6946334052783528E-5</c:v>
                </c:pt>
                <c:pt idx="102">
                  <c:v>7.2271178115695587E-5</c:v>
                </c:pt>
                <c:pt idx="103">
                  <c:v>6.7573072567089217E-5</c:v>
                </c:pt>
                <c:pt idx="104">
                  <c:v>6.343896709497608E-5</c:v>
                </c:pt>
                <c:pt idx="105">
                  <c:v>5.9296421956162762E-5</c:v>
                </c:pt>
                <c:pt idx="106">
                  <c:v>5.3877560033844338E-5</c:v>
                </c:pt>
                <c:pt idx="107">
                  <c:v>4.8243496204708208E-5</c:v>
                </c:pt>
                <c:pt idx="108">
                  <c:v>4.846044218934484E-5</c:v>
                </c:pt>
                <c:pt idx="109">
                  <c:v>4.8972292438440303E-5</c:v>
                </c:pt>
                <c:pt idx="110">
                  <c:v>4.9388618489533299E-5</c:v>
                </c:pt>
                <c:pt idx="111">
                  <c:v>4.9858413082467608E-5</c:v>
                </c:pt>
                <c:pt idx="112">
                  <c:v>5.0641947646115549E-5</c:v>
                </c:pt>
                <c:pt idx="113">
                  <c:v>5.2143296447295143E-5</c:v>
                </c:pt>
                <c:pt idx="114">
                  <c:v>5.4432086494205525E-5</c:v>
                </c:pt>
                <c:pt idx="115">
                  <c:v>5.8073867433804796E-5</c:v>
                </c:pt>
                <c:pt idx="116">
                  <c:v>6.3304681872296124E-5</c:v>
                </c:pt>
                <c:pt idx="117">
                  <c:v>6.998646320200261E-5</c:v>
                </c:pt>
                <c:pt idx="118">
                  <c:v>7.67782323571218E-5</c:v>
                </c:pt>
                <c:pt idx="119">
                  <c:v>8.3656065608318556E-5</c:v>
                </c:pt>
                <c:pt idx="120">
                  <c:v>9.0547437899941391E-5</c:v>
                </c:pt>
                <c:pt idx="121">
                  <c:v>9.5389781206845867E-5</c:v>
                </c:pt>
                <c:pt idx="122">
                  <c:v>9.8625923869783327E-5</c:v>
                </c:pt>
                <c:pt idx="123">
                  <c:v>1.0055253124404609E-4</c:v>
                </c:pt>
                <c:pt idx="124">
                  <c:v>1.0176260975361898E-4</c:v>
                </c:pt>
                <c:pt idx="125">
                  <c:v>1.0158410889338545E-4</c:v>
                </c:pt>
                <c:pt idx="126">
                  <c:v>9.3561820998956815E-5</c:v>
                </c:pt>
                <c:pt idx="127">
                  <c:v>8.7610858504227922E-5</c:v>
                </c:pt>
                <c:pt idx="128">
                  <c:v>8.1850268566628637E-5</c:v>
                </c:pt>
                <c:pt idx="129">
                  <c:v>7.5504302450099512E-5</c:v>
                </c:pt>
                <c:pt idx="130">
                  <c:v>6.8607226724416479E-5</c:v>
                </c:pt>
                <c:pt idx="131">
                  <c:v>6.8263557395425246E-5</c:v>
                </c:pt>
                <c:pt idx="132">
                  <c:v>6.8097042916095382E-5</c:v>
                </c:pt>
                <c:pt idx="133">
                  <c:v>6.85548002792652E-5</c:v>
                </c:pt>
                <c:pt idx="134">
                  <c:v>6.8372732416425687E-5</c:v>
                </c:pt>
                <c:pt idx="135">
                  <c:v>6.8866554180737854E-5</c:v>
                </c:pt>
                <c:pt idx="136">
                  <c:v>6.907288102000362E-5</c:v>
                </c:pt>
                <c:pt idx="137">
                  <c:v>6.9668848677903003E-5</c:v>
                </c:pt>
                <c:pt idx="138">
                  <c:v>7.0246859528228219E-5</c:v>
                </c:pt>
                <c:pt idx="139">
                  <c:v>7.1245764325491217E-5</c:v>
                </c:pt>
                <c:pt idx="140">
                  <c:v>7.2148800247397375E-5</c:v>
                </c:pt>
                <c:pt idx="141">
                  <c:v>7.3258217624708804E-5</c:v>
                </c:pt>
                <c:pt idx="142">
                  <c:v>7.4149611828638789E-5</c:v>
                </c:pt>
                <c:pt idx="143">
                  <c:v>7.491795875896442E-5</c:v>
                </c:pt>
                <c:pt idx="144">
                  <c:v>7.5357193168377781E-5</c:v>
                </c:pt>
                <c:pt idx="145">
                  <c:v>7.5645546244819097E-5</c:v>
                </c:pt>
                <c:pt idx="146">
                  <c:v>7.5351965192901532E-5</c:v>
                </c:pt>
                <c:pt idx="147">
                  <c:v>7.5146203885257447E-5</c:v>
                </c:pt>
                <c:pt idx="148">
                  <c:v>7.5364043515936126E-5</c:v>
                </c:pt>
                <c:pt idx="149">
                  <c:v>7.5871249834535878E-5</c:v>
                </c:pt>
                <c:pt idx="150">
                  <c:v>7.6489772104438225E-5</c:v>
                </c:pt>
                <c:pt idx="151">
                  <c:v>7.7650755033797979E-5</c:v>
                </c:pt>
                <c:pt idx="152">
                  <c:v>7.8773973753222626E-5</c:v>
                </c:pt>
                <c:pt idx="153">
                  <c:v>7.9579266192403398E-5</c:v>
                </c:pt>
                <c:pt idx="154">
                  <c:v>8.0162599775041057E-5</c:v>
                </c:pt>
                <c:pt idx="155">
                  <c:v>8.0125057413087369E-5</c:v>
                </c:pt>
                <c:pt idx="156">
                  <c:v>7.944544928964868E-5</c:v>
                </c:pt>
                <c:pt idx="157">
                  <c:v>7.9473548945292993E-5</c:v>
                </c:pt>
                <c:pt idx="158">
                  <c:v>8.0328471694750934E-5</c:v>
                </c:pt>
                <c:pt idx="159">
                  <c:v>8.1789885351667832E-5</c:v>
                </c:pt>
                <c:pt idx="160">
                  <c:v>8.2989588609378999E-5</c:v>
                </c:pt>
                <c:pt idx="161">
                  <c:v>8.3971565888918962E-5</c:v>
                </c:pt>
                <c:pt idx="162">
                  <c:v>8.350256494237786E-5</c:v>
                </c:pt>
                <c:pt idx="163">
                  <c:v>8.2777196491400933E-5</c:v>
                </c:pt>
                <c:pt idx="164">
                  <c:v>8.1170863847686997E-5</c:v>
                </c:pt>
                <c:pt idx="165">
                  <c:v>8.0976655219186936E-5</c:v>
                </c:pt>
                <c:pt idx="166">
                  <c:v>8.0831936279862328E-5</c:v>
                </c:pt>
                <c:pt idx="167">
                  <c:v>8.1080526492452841E-5</c:v>
                </c:pt>
                <c:pt idx="168">
                  <c:v>8.1597486615726783E-5</c:v>
                </c:pt>
                <c:pt idx="169">
                  <c:v>8.2230487490595841E-5</c:v>
                </c:pt>
                <c:pt idx="170">
                  <c:v>8.2656146198254623E-5</c:v>
                </c:pt>
                <c:pt idx="171">
                  <c:v>8.3016378850212343E-5</c:v>
                </c:pt>
                <c:pt idx="172">
                  <c:v>8.3477077044227539E-5</c:v>
                </c:pt>
                <c:pt idx="173">
                  <c:v>8.3945296107160313E-5</c:v>
                </c:pt>
                <c:pt idx="174">
                  <c:v>8.4167786790241922E-5</c:v>
                </c:pt>
                <c:pt idx="175">
                  <c:v>8.4685115124759057E-5</c:v>
                </c:pt>
                <c:pt idx="176">
                  <c:v>8.5289908789834459E-5</c:v>
                </c:pt>
                <c:pt idx="177">
                  <c:v>8.5624765630381677E-5</c:v>
                </c:pt>
                <c:pt idx="178">
                  <c:v>8.5584813063764291E-5</c:v>
                </c:pt>
                <c:pt idx="179">
                  <c:v>8.5194921229432837E-5</c:v>
                </c:pt>
                <c:pt idx="180">
                  <c:v>8.523633535584232E-5</c:v>
                </c:pt>
                <c:pt idx="181">
                  <c:v>8.6043368474803095E-5</c:v>
                </c:pt>
                <c:pt idx="182">
                  <c:v>8.7052907521093192E-5</c:v>
                </c:pt>
                <c:pt idx="183">
                  <c:v>8.7653660133465885E-5</c:v>
                </c:pt>
                <c:pt idx="184">
                  <c:v>8.8957165696891018E-5</c:v>
                </c:pt>
                <c:pt idx="185">
                  <c:v>9.0251255930409122E-5</c:v>
                </c:pt>
                <c:pt idx="186">
                  <c:v>9.0450295517380521E-5</c:v>
                </c:pt>
                <c:pt idx="187">
                  <c:v>8.9984161144633279E-5</c:v>
                </c:pt>
                <c:pt idx="188">
                  <c:v>9.0996690905519991E-5</c:v>
                </c:pt>
                <c:pt idx="189">
                  <c:v>9.0988147844579532E-5</c:v>
                </c:pt>
                <c:pt idx="190">
                  <c:v>9.0994219665281194E-5</c:v>
                </c:pt>
                <c:pt idx="191">
                  <c:v>9.2028395817558519E-5</c:v>
                </c:pt>
                <c:pt idx="192">
                  <c:v>9.3420027673196373E-5</c:v>
                </c:pt>
                <c:pt idx="193">
                  <c:v>9.2888638479415709E-5</c:v>
                </c:pt>
                <c:pt idx="194">
                  <c:v>9.4407772884906404E-5</c:v>
                </c:pt>
                <c:pt idx="195">
                  <c:v>9.5018813814006585E-5</c:v>
                </c:pt>
                <c:pt idx="196">
                  <c:v>9.5493647816532502E-5</c:v>
                </c:pt>
                <c:pt idx="197">
                  <c:v>9.6062654637282319E-5</c:v>
                </c:pt>
                <c:pt idx="198">
                  <c:v>9.7593889814974116E-5</c:v>
                </c:pt>
                <c:pt idx="199">
                  <c:v>9.9798154457339479E-5</c:v>
                </c:pt>
                <c:pt idx="200">
                  <c:v>1.0257648609389696E-4</c:v>
                </c:pt>
                <c:pt idx="201">
                  <c:v>1.0533071118665664E-4</c:v>
                </c:pt>
                <c:pt idx="202">
                  <c:v>1.0777947148929165E-4</c:v>
                </c:pt>
                <c:pt idx="203">
                  <c:v>1.0967035793236292E-4</c:v>
                </c:pt>
                <c:pt idx="204">
                  <c:v>1.1068056554532511E-4</c:v>
                </c:pt>
                <c:pt idx="205">
                  <c:v>1.1102163794348762E-4</c:v>
                </c:pt>
                <c:pt idx="206">
                  <c:v>1.1078716974584347E-4</c:v>
                </c:pt>
                <c:pt idx="207">
                  <c:v>1.1110842906199699E-4</c:v>
                </c:pt>
                <c:pt idx="208">
                  <c:v>1.1236329392031473E-4</c:v>
                </c:pt>
                <c:pt idx="209">
                  <c:v>1.1367987052282226E-4</c:v>
                </c:pt>
                <c:pt idx="210">
                  <c:v>1.1472470485832994E-4</c:v>
                </c:pt>
                <c:pt idx="211">
                  <c:v>1.1596499402856812E-4</c:v>
                </c:pt>
                <c:pt idx="212">
                  <c:v>1.1797864398417192E-4</c:v>
                </c:pt>
                <c:pt idx="213">
                  <c:v>1.1861513777958223E-4</c:v>
                </c:pt>
                <c:pt idx="214">
                  <c:v>1.1841474709001941E-4</c:v>
                </c:pt>
                <c:pt idx="215">
                  <c:v>1.1859348539941834E-4</c:v>
                </c:pt>
                <c:pt idx="216">
                  <c:v>1.1850596159510205E-4</c:v>
                </c:pt>
                <c:pt idx="217">
                  <c:v>1.1779170178231841E-4</c:v>
                </c:pt>
                <c:pt idx="218">
                  <c:v>1.1674344730910466E-4</c:v>
                </c:pt>
                <c:pt idx="219">
                  <c:v>1.1590021750655374E-4</c:v>
                </c:pt>
                <c:pt idx="220">
                  <c:v>1.1510247183466377E-4</c:v>
                </c:pt>
                <c:pt idx="221">
                  <c:v>1.148658988238092E-4</c:v>
                </c:pt>
                <c:pt idx="222">
                  <c:v>1.1462533738633471E-4</c:v>
                </c:pt>
                <c:pt idx="223">
                  <c:v>1.1540720084513167E-4</c:v>
                </c:pt>
                <c:pt idx="224">
                  <c:v>1.1613661033914951E-4</c:v>
                </c:pt>
                <c:pt idx="225">
                  <c:v>1.1795899364833269E-4</c:v>
                </c:pt>
                <c:pt idx="226">
                  <c:v>1.2001162009769714E-4</c:v>
                </c:pt>
                <c:pt idx="227">
                  <c:v>1.233018664875067E-4</c:v>
                </c:pt>
                <c:pt idx="228">
                  <c:v>1.2610122501483046E-4</c:v>
                </c:pt>
                <c:pt idx="229">
                  <c:v>1.2863730405686974E-4</c:v>
                </c:pt>
                <c:pt idx="230">
                  <c:v>1.2893181756766354E-4</c:v>
                </c:pt>
                <c:pt idx="231">
                  <c:v>1.2817917146588342E-4</c:v>
                </c:pt>
                <c:pt idx="232">
                  <c:v>1.2692344643610825E-4</c:v>
                </c:pt>
                <c:pt idx="233">
                  <c:v>1.2530188252416239E-4</c:v>
                </c:pt>
                <c:pt idx="234">
                  <c:v>1.2408737667594268E-4</c:v>
                </c:pt>
                <c:pt idx="235">
                  <c:v>1.2315362288254869E-4</c:v>
                </c:pt>
                <c:pt idx="236">
                  <c:v>1.2153309600753298E-4</c:v>
                </c:pt>
                <c:pt idx="237">
                  <c:v>1.1959011195274228E-4</c:v>
                </c:pt>
                <c:pt idx="238">
                  <c:v>1.1838082221641406E-4</c:v>
                </c:pt>
                <c:pt idx="239">
                  <c:v>1.1596211585805583E-4</c:v>
                </c:pt>
                <c:pt idx="240">
                  <c:v>1.1174044881655004E-4</c:v>
                </c:pt>
                <c:pt idx="241">
                  <c:v>1.0732863445992106E-4</c:v>
                </c:pt>
                <c:pt idx="242">
                  <c:v>1.0389548744812663E-4</c:v>
                </c:pt>
                <c:pt idx="243">
                  <c:v>9.8483640585558867E-5</c:v>
                </c:pt>
                <c:pt idx="244">
                  <c:v>9.3880285072739803E-5</c:v>
                </c:pt>
                <c:pt idx="245">
                  <c:v>9.4494680963503136E-5</c:v>
                </c:pt>
                <c:pt idx="246">
                  <c:v>9.5901029072888061E-5</c:v>
                </c:pt>
                <c:pt idx="247">
                  <c:v>9.7191206249337973E-5</c:v>
                </c:pt>
                <c:pt idx="248">
                  <c:v>9.8726250937145388E-5</c:v>
                </c:pt>
                <c:pt idx="249">
                  <c:v>1.0077156369061711E-4</c:v>
                </c:pt>
                <c:pt idx="250">
                  <c:v>1.0186240943532312E-4</c:v>
                </c:pt>
                <c:pt idx="251">
                  <c:v>1.0150969061752551E-4</c:v>
                </c:pt>
                <c:pt idx="252">
                  <c:v>1.0023097560530421E-4</c:v>
                </c:pt>
                <c:pt idx="253">
                  <c:v>9.7976038892600998E-5</c:v>
                </c:pt>
                <c:pt idx="254">
                  <c:v>9.5269027533220047E-5</c:v>
                </c:pt>
                <c:pt idx="255">
                  <c:v>9.2229747313763485E-5</c:v>
                </c:pt>
                <c:pt idx="256">
                  <c:v>8.9724178833299565E-5</c:v>
                </c:pt>
                <c:pt idx="257">
                  <c:v>8.8103707534450983E-5</c:v>
                </c:pt>
                <c:pt idx="258">
                  <c:v>8.711578067314315E-5</c:v>
                </c:pt>
                <c:pt idx="259">
                  <c:v>8.6872166711033004E-5</c:v>
                </c:pt>
                <c:pt idx="260">
                  <c:v>8.719729939326952E-5</c:v>
                </c:pt>
                <c:pt idx="261">
                  <c:v>8.7863294445987566E-5</c:v>
                </c:pt>
                <c:pt idx="262">
                  <c:v>8.8311743439456252E-5</c:v>
                </c:pt>
                <c:pt idx="263">
                  <c:v>8.8477294522270382E-5</c:v>
                </c:pt>
                <c:pt idx="264">
                  <c:v>8.856649936417358E-5</c:v>
                </c:pt>
                <c:pt idx="265">
                  <c:v>8.8611343990452966E-5</c:v>
                </c:pt>
                <c:pt idx="266">
                  <c:v>8.8638139721369254E-5</c:v>
                </c:pt>
                <c:pt idx="267">
                  <c:v>8.8685885483340333E-5</c:v>
                </c:pt>
                <c:pt idx="268">
                  <c:v>8.9001109761848858E-5</c:v>
                </c:pt>
                <c:pt idx="269">
                  <c:v>8.9171706033396614E-5</c:v>
                </c:pt>
                <c:pt idx="270">
                  <c:v>8.885930967056569E-5</c:v>
                </c:pt>
                <c:pt idx="271">
                  <c:v>8.8314700876674089E-5</c:v>
                </c:pt>
                <c:pt idx="272">
                  <c:v>8.7838187302404294E-5</c:v>
                </c:pt>
                <c:pt idx="273">
                  <c:v>8.7330998019986687E-5</c:v>
                </c:pt>
                <c:pt idx="274">
                  <c:v>8.6163174706951903E-5</c:v>
                </c:pt>
                <c:pt idx="275">
                  <c:v>8.5997745390321064E-5</c:v>
                </c:pt>
                <c:pt idx="276">
                  <c:v>8.5380192805548165E-5</c:v>
                </c:pt>
                <c:pt idx="277">
                  <c:v>8.5306127518777031E-5</c:v>
                </c:pt>
                <c:pt idx="278">
                  <c:v>8.510254948197587E-5</c:v>
                </c:pt>
                <c:pt idx="279">
                  <c:v>8.5146969536636116E-5</c:v>
                </c:pt>
                <c:pt idx="280">
                  <c:v>8.4873220389527671E-5</c:v>
                </c:pt>
                <c:pt idx="281">
                  <c:v>8.4825162684169062E-5</c:v>
                </c:pt>
                <c:pt idx="282">
                  <c:v>8.4463201043490254E-5</c:v>
                </c:pt>
                <c:pt idx="283">
                  <c:v>8.3884593012462525E-5</c:v>
                </c:pt>
                <c:pt idx="284">
                  <c:v>8.3456495774817733E-5</c:v>
                </c:pt>
                <c:pt idx="285">
                  <c:v>8.2768341565669985E-5</c:v>
                </c:pt>
                <c:pt idx="286">
                  <c:v>8.2596816588392005E-5</c:v>
                </c:pt>
                <c:pt idx="287">
                  <c:v>8.2101110630224239E-5</c:v>
                </c:pt>
                <c:pt idx="288">
                  <c:v>8.1483336672452821E-5</c:v>
                </c:pt>
                <c:pt idx="289">
                  <c:v>8.0685004866975357E-5</c:v>
                </c:pt>
                <c:pt idx="290">
                  <c:v>7.9941233739139764E-5</c:v>
                </c:pt>
                <c:pt idx="291">
                  <c:v>7.8600004399202261E-5</c:v>
                </c:pt>
                <c:pt idx="292">
                  <c:v>7.7019293503491058E-5</c:v>
                </c:pt>
                <c:pt idx="293">
                  <c:v>7.5730219339476047E-5</c:v>
                </c:pt>
                <c:pt idx="294">
                  <c:v>7.455456915930594E-5</c:v>
                </c:pt>
                <c:pt idx="295">
                  <c:v>7.3693276779669158E-5</c:v>
                </c:pt>
                <c:pt idx="296">
                  <c:v>7.2366617340919884E-5</c:v>
                </c:pt>
                <c:pt idx="297">
                  <c:v>7.1297754082421132E-5</c:v>
                </c:pt>
                <c:pt idx="298">
                  <c:v>7.050997204647139E-5</c:v>
                </c:pt>
                <c:pt idx="299">
                  <c:v>6.9910606383686441E-5</c:v>
                </c:pt>
                <c:pt idx="300">
                  <c:v>6.9208662283671622E-5</c:v>
                </c:pt>
                <c:pt idx="301">
                  <c:v>6.8626846953817399E-5</c:v>
                </c:pt>
                <c:pt idx="302">
                  <c:v>6.809557730306602E-5</c:v>
                </c:pt>
                <c:pt idx="303">
                  <c:v>6.7242632108779698E-5</c:v>
                </c:pt>
                <c:pt idx="304">
                  <c:v>6.6169614580211452E-5</c:v>
                </c:pt>
                <c:pt idx="305">
                  <c:v>6.4729648491124932E-5</c:v>
                </c:pt>
                <c:pt idx="306">
                  <c:v>6.3529031602304738E-5</c:v>
                </c:pt>
                <c:pt idx="307">
                  <c:v>6.2632239751563836E-5</c:v>
                </c:pt>
                <c:pt idx="308">
                  <c:v>6.1835247543140235E-5</c:v>
                </c:pt>
                <c:pt idx="309">
                  <c:v>6.205811989239974E-5</c:v>
                </c:pt>
                <c:pt idx="310">
                  <c:v>6.2219116782671121E-5</c:v>
                </c:pt>
                <c:pt idx="311">
                  <c:v>6.2144422736827619E-5</c:v>
                </c:pt>
                <c:pt idx="312">
                  <c:v>6.1520942587820385E-5</c:v>
                </c:pt>
                <c:pt idx="313">
                  <c:v>6.2959290669309658E-5</c:v>
                </c:pt>
                <c:pt idx="314">
                  <c:v>5.5942585626730819E-5</c:v>
                </c:pt>
                <c:pt idx="315">
                  <c:v>5.5051455725986183E-5</c:v>
                </c:pt>
                <c:pt idx="316">
                  <c:v>5.6775848697487414E-5</c:v>
                </c:pt>
                <c:pt idx="317">
                  <c:v>5.8103656321710788E-5</c:v>
                </c:pt>
                <c:pt idx="318">
                  <c:v>4.7098687422970647E-5</c:v>
                </c:pt>
                <c:pt idx="319">
                  <c:v>4.6235011079607765E-5</c:v>
                </c:pt>
                <c:pt idx="320">
                  <c:v>4.6354985618734866E-5</c:v>
                </c:pt>
                <c:pt idx="321">
                  <c:v>3.9104733077861622E-5</c:v>
                </c:pt>
                <c:pt idx="322">
                  <c:v>3.8440312815186729E-5</c:v>
                </c:pt>
                <c:pt idx="323">
                  <c:v>4.3120508528761615E-5</c:v>
                </c:pt>
                <c:pt idx="324">
                  <c:v>5.5095484601405852E-5</c:v>
                </c:pt>
                <c:pt idx="325">
                  <c:v>4.5888043044919671E-5</c:v>
                </c:pt>
                <c:pt idx="326">
                  <c:v>5.0388812293569552E-5</c:v>
                </c:pt>
                <c:pt idx="327">
                  <c:v>3.4869833833403387E-5</c:v>
                </c:pt>
                <c:pt idx="328">
                  <c:v>2.2310889136402046E-5</c:v>
                </c:pt>
                <c:pt idx="329">
                  <c:v>2.9604585212056853E-5</c:v>
                </c:pt>
                <c:pt idx="330">
                  <c:v>3.1924632218801075E-5</c:v>
                </c:pt>
                <c:pt idx="331">
                  <c:v>2.6595837982217205E-5</c:v>
                </c:pt>
                <c:pt idx="332">
                  <c:v>3.3517510914511996E-5</c:v>
                </c:pt>
                <c:pt idx="333">
                  <c:v>2.4559727933802876E-5</c:v>
                </c:pt>
                <c:pt idx="334">
                  <c:v>1.3218524326666551E-5</c:v>
                </c:pt>
                <c:pt idx="335">
                  <c:v>1.7561435359430849E-5</c:v>
                </c:pt>
                <c:pt idx="336">
                  <c:v>1.6335563357032948E-5</c:v>
                </c:pt>
                <c:pt idx="337">
                  <c:v>7.3029425062619524E-6</c:v>
                </c:pt>
                <c:pt idx="338">
                  <c:v>1.6604979963323321E-5</c:v>
                </c:pt>
                <c:pt idx="339">
                  <c:v>2.1118011007441412E-5</c:v>
                </c:pt>
                <c:pt idx="340">
                  <c:v>2.1837463663229882E-5</c:v>
                </c:pt>
                <c:pt idx="341">
                  <c:v>3.0286703536487319E-5</c:v>
                </c:pt>
                <c:pt idx="342">
                  <c:v>4.0517742282139717E-5</c:v>
                </c:pt>
                <c:pt idx="343">
                  <c:v>3.6127536547448677E-5</c:v>
                </c:pt>
                <c:pt idx="344">
                  <c:v>3.9324739982819132E-5</c:v>
                </c:pt>
                <c:pt idx="345">
                  <c:v>3.6269419489463702E-5</c:v>
                </c:pt>
                <c:pt idx="346">
                  <c:v>2.7131511610111882E-5</c:v>
                </c:pt>
                <c:pt idx="347">
                  <c:v>1.1842313667297922E-5</c:v>
                </c:pt>
                <c:pt idx="348">
                  <c:v>2.9899459465404582E-6</c:v>
                </c:pt>
                <c:pt idx="349">
                  <c:v>3.2336805278157468E-6</c:v>
                </c:pt>
                <c:pt idx="350">
                  <c:v>1.2174988977176559E-5</c:v>
                </c:pt>
                <c:pt idx="351">
                  <c:v>7.7757676072744667E-6</c:v>
                </c:pt>
                <c:pt idx="352">
                  <c:v>2.1209104050093723E-5</c:v>
                </c:pt>
                <c:pt idx="353">
                  <c:v>5.7706849941067694E-6</c:v>
                </c:pt>
                <c:pt idx="354">
                  <c:v>-5.1533226888220688E-6</c:v>
                </c:pt>
                <c:pt idx="355">
                  <c:v>-1.7338097217962232E-5</c:v>
                </c:pt>
                <c:pt idx="356">
                  <c:v>-1.3251811999639796E-5</c:v>
                </c:pt>
                <c:pt idx="357">
                  <c:v>-4.2190499947337724E-6</c:v>
                </c:pt>
                <c:pt idx="358">
                  <c:v>1.217633381743978E-5</c:v>
                </c:pt>
                <c:pt idx="359">
                  <c:v>2.4909525212229202E-5</c:v>
                </c:pt>
                <c:pt idx="360">
                  <c:v>2.3105241126463624E-5</c:v>
                </c:pt>
                <c:pt idx="361">
                  <c:v>2.704398692662125E-5</c:v>
                </c:pt>
                <c:pt idx="362">
                  <c:v>2.0451159760718822E-5</c:v>
                </c:pt>
                <c:pt idx="363">
                  <c:v>3.0381631454118519E-5</c:v>
                </c:pt>
                <c:pt idx="364">
                  <c:v>1.4938245876801929E-5</c:v>
                </c:pt>
                <c:pt idx="365">
                  <c:v>1.0182333351304753E-5</c:v>
                </c:pt>
                <c:pt idx="366">
                  <c:v>2.0019504109022994E-5</c:v>
                </c:pt>
                <c:pt idx="367">
                  <c:v>1.5507437608862845E-5</c:v>
                </c:pt>
                <c:pt idx="368">
                  <c:v>1.2380436867920505E-5</c:v>
                </c:pt>
                <c:pt idx="369">
                  <c:v>-3.8908090686269699E-6</c:v>
                </c:pt>
                <c:pt idx="370">
                  <c:v>-1.0141110653154401E-5</c:v>
                </c:pt>
                <c:pt idx="371">
                  <c:v>-2.4606498119218949E-5</c:v>
                </c:pt>
                <c:pt idx="372">
                  <c:v>-1.8457874540394285E-5</c:v>
                </c:pt>
                <c:pt idx="373">
                  <c:v>-3.2894465316415093E-5</c:v>
                </c:pt>
                <c:pt idx="374">
                  <c:v>-1.7688645921645418E-5</c:v>
                </c:pt>
                <c:pt idx="375">
                  <c:v>-7.9249897176859233E-6</c:v>
                </c:pt>
                <c:pt idx="376">
                  <c:v>-3.2048502967095126E-7</c:v>
                </c:pt>
                <c:pt idx="377">
                  <c:v>1.3658247115722074E-5</c:v>
                </c:pt>
                <c:pt idx="378">
                  <c:v>2.0249040879428493E-5</c:v>
                </c:pt>
                <c:pt idx="379">
                  <c:v>1.0139039937447772E-5</c:v>
                </c:pt>
                <c:pt idx="380">
                  <c:v>-5.7140423847176566E-8</c:v>
                </c:pt>
                <c:pt idx="381">
                  <c:v>-5.8937316730858333E-6</c:v>
                </c:pt>
                <c:pt idx="382">
                  <c:v>-7.0164678940490181E-6</c:v>
                </c:pt>
                <c:pt idx="383">
                  <c:v>5.9149212470083098E-6</c:v>
                </c:pt>
                <c:pt idx="384">
                  <c:v>1.77932913536353E-5</c:v>
                </c:pt>
                <c:pt idx="385">
                  <c:v>2.4814907110299615E-5</c:v>
                </c:pt>
                <c:pt idx="386">
                  <c:v>1.3117080136307083E-5</c:v>
                </c:pt>
                <c:pt idx="387">
                  <c:v>2.044265967854109E-6</c:v>
                </c:pt>
                <c:pt idx="388">
                  <c:v>-1.311895494133937E-5</c:v>
                </c:pt>
                <c:pt idx="389">
                  <c:v>-1.7345333678384329E-5</c:v>
                </c:pt>
                <c:pt idx="390">
                  <c:v>-2.5802885882249866E-5</c:v>
                </c:pt>
                <c:pt idx="391">
                  <c:v>-1.8401305477478567E-5</c:v>
                </c:pt>
                <c:pt idx="392">
                  <c:v>-6.7513814832700342E-6</c:v>
                </c:pt>
                <c:pt idx="393">
                  <c:v>7.6821535382548186E-6</c:v>
                </c:pt>
                <c:pt idx="394">
                  <c:v>6.2995257810467509E-8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D1-4C78-BC97-EF1D8A7DB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245696"/>
        <c:axId val="193246272"/>
      </c:scatterChart>
      <c:valAx>
        <c:axId val="19324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246272"/>
        <c:crosses val="autoZero"/>
        <c:crossBetween val="midCat"/>
      </c:valAx>
      <c:valAx>
        <c:axId val="193246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32456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bone'!$N$3:$N$397</c:f>
              <c:numCache>
                <c:formatCode>General</c:formatCode>
                <c:ptCount val="395"/>
                <c:pt idx="0">
                  <c:v>1.0223405999686631E-5</c:v>
                </c:pt>
                <c:pt idx="1">
                  <c:v>3.6553020582648264E-5</c:v>
                </c:pt>
                <c:pt idx="2">
                  <c:v>4.9010997906437686E-5</c:v>
                </c:pt>
                <c:pt idx="3">
                  <c:v>5.7261313626732853E-5</c:v>
                </c:pt>
                <c:pt idx="4">
                  <c:v>6.9832548186730511E-5</c:v>
                </c:pt>
                <c:pt idx="5">
                  <c:v>1.0892061269682964E-4</c:v>
                </c:pt>
                <c:pt idx="6">
                  <c:v>1.2914500206199581E-4</c:v>
                </c:pt>
                <c:pt idx="7">
                  <c:v>1.987490127813107E-4</c:v>
                </c:pt>
                <c:pt idx="8">
                  <c:v>3.0015661198647483E-4</c:v>
                </c:pt>
                <c:pt idx="9">
                  <c:v>3.9510144293491447E-4</c:v>
                </c:pt>
                <c:pt idx="10">
                  <c:v>2.4645976329212547E-3</c:v>
                </c:pt>
                <c:pt idx="11">
                  <c:v>5.5314313355857205E-3</c:v>
                </c:pt>
                <c:pt idx="12">
                  <c:v>9.159517254393984E-3</c:v>
                </c:pt>
                <c:pt idx="13">
                  <c:v>1.2860094701119158E-2</c:v>
                </c:pt>
                <c:pt idx="14">
                  <c:v>1.6575961393481015E-2</c:v>
                </c:pt>
                <c:pt idx="15">
                  <c:v>1.8350303158215418E-2</c:v>
                </c:pt>
                <c:pt idx="16">
                  <c:v>1.9582009902102369E-2</c:v>
                </c:pt>
                <c:pt idx="17">
                  <c:v>2.0698105783960301E-2</c:v>
                </c:pt>
                <c:pt idx="18">
                  <c:v>2.1799746054961371E-2</c:v>
                </c:pt>
                <c:pt idx="19">
                  <c:v>2.2902945479279867E-2</c:v>
                </c:pt>
                <c:pt idx="20">
                  <c:v>2.4154009305409022E-2</c:v>
                </c:pt>
                <c:pt idx="21">
                  <c:v>2.501563266640431E-2</c:v>
                </c:pt>
                <c:pt idx="22">
                  <c:v>2.5760861724600202E-2</c:v>
                </c:pt>
                <c:pt idx="23">
                  <c:v>2.7370586613542344E-2</c:v>
                </c:pt>
                <c:pt idx="24">
                  <c:v>2.924643485327991E-2</c:v>
                </c:pt>
                <c:pt idx="25">
                  <c:v>3.0966536670246882E-2</c:v>
                </c:pt>
                <c:pt idx="26">
                  <c:v>3.3244811925153279E-2</c:v>
                </c:pt>
                <c:pt idx="27">
                  <c:v>3.5729480756056337E-2</c:v>
                </c:pt>
                <c:pt idx="28">
                  <c:v>3.7330982868055945E-2</c:v>
                </c:pt>
                <c:pt idx="29">
                  <c:v>3.8664320243249034E-2</c:v>
                </c:pt>
                <c:pt idx="30">
                  <c:v>4.0059077010357977E-2</c:v>
                </c:pt>
                <c:pt idx="31">
                  <c:v>4.1943078010566258E-2</c:v>
                </c:pt>
                <c:pt idx="32">
                  <c:v>4.4255727964221142E-2</c:v>
                </c:pt>
                <c:pt idx="33">
                  <c:v>4.8168173370382865E-2</c:v>
                </c:pt>
                <c:pt idx="34">
                  <c:v>5.3804230260884364E-2</c:v>
                </c:pt>
                <c:pt idx="35">
                  <c:v>6.1106615888965508E-2</c:v>
                </c:pt>
                <c:pt idx="36">
                  <c:v>6.7759650213612591E-2</c:v>
                </c:pt>
                <c:pt idx="37">
                  <c:v>7.3609554116853437E-2</c:v>
                </c:pt>
                <c:pt idx="38">
                  <c:v>7.799800048803926E-2</c:v>
                </c:pt>
                <c:pt idx="39">
                  <c:v>8.0956471286238743E-2</c:v>
                </c:pt>
                <c:pt idx="40">
                  <c:v>8.226861820031732E-2</c:v>
                </c:pt>
                <c:pt idx="41">
                  <c:v>8.3229931588347392E-2</c:v>
                </c:pt>
                <c:pt idx="42">
                  <c:v>8.5253639784844223E-2</c:v>
                </c:pt>
                <c:pt idx="43">
                  <c:v>9.1812126097222876E-2</c:v>
                </c:pt>
                <c:pt idx="44">
                  <c:v>0.10030634621056017</c:v>
                </c:pt>
                <c:pt idx="45">
                  <c:v>0.1086205934477609</c:v>
                </c:pt>
                <c:pt idx="46">
                  <c:v>0.11684930432414263</c:v>
                </c:pt>
                <c:pt idx="47">
                  <c:v>0.12385268078145563</c:v>
                </c:pt>
                <c:pt idx="48">
                  <c:v>0.12614591217024396</c:v>
                </c:pt>
                <c:pt idx="49">
                  <c:v>0.12619055849139327</c:v>
                </c:pt>
                <c:pt idx="50">
                  <c:v>0.12632069262884113</c:v>
                </c:pt>
                <c:pt idx="51">
                  <c:v>0.12642304003793894</c:v>
                </c:pt>
                <c:pt idx="52">
                  <c:v>0.12648383311406258</c:v>
                </c:pt>
                <c:pt idx="53">
                  <c:v>0.12712876842986864</c:v>
                </c:pt>
                <c:pt idx="54">
                  <c:v>0.12802245599097964</c:v>
                </c:pt>
                <c:pt idx="55">
                  <c:v>0.1288347568505176</c:v>
                </c:pt>
                <c:pt idx="56">
                  <c:v>0.12970591824201519</c:v>
                </c:pt>
                <c:pt idx="57">
                  <c:v>0.13058758142097435</c:v>
                </c:pt>
                <c:pt idx="58">
                  <c:v>0.13109696884871297</c:v>
                </c:pt>
                <c:pt idx="59">
                  <c:v>0.13185739730803625</c:v>
                </c:pt>
                <c:pt idx="60">
                  <c:v>0.13280870002566356</c:v>
                </c:pt>
                <c:pt idx="61">
                  <c:v>0.13420997673404128</c:v>
                </c:pt>
                <c:pt idx="62">
                  <c:v>0.13561423101213788</c:v>
                </c:pt>
                <c:pt idx="63">
                  <c:v>0.13691413448578579</c:v>
                </c:pt>
                <c:pt idx="64">
                  <c:v>0.13813489831324577</c:v>
                </c:pt>
                <c:pt idx="65">
                  <c:v>0.13921681457105811</c:v>
                </c:pt>
                <c:pt idx="66">
                  <c:v>0.13977399719008396</c:v>
                </c:pt>
                <c:pt idx="67">
                  <c:v>0.140601306673687</c:v>
                </c:pt>
                <c:pt idx="68">
                  <c:v>0.142609606472129</c:v>
                </c:pt>
                <c:pt idx="69">
                  <c:v>0.14504406582667995</c:v>
                </c:pt>
                <c:pt idx="70">
                  <c:v>0.14825851750408389</c:v>
                </c:pt>
                <c:pt idx="71">
                  <c:v>0.15169659865261154</c:v>
                </c:pt>
                <c:pt idx="72">
                  <c:v>0.15592993626184834</c:v>
                </c:pt>
                <c:pt idx="73">
                  <c:v>0.16005458956524701</c:v>
                </c:pt>
                <c:pt idx="74">
                  <c:v>0.1642416938424163</c:v>
                </c:pt>
                <c:pt idx="75">
                  <c:v>0.16902085533626937</c:v>
                </c:pt>
                <c:pt idx="76">
                  <c:v>0.17497018772292797</c:v>
                </c:pt>
                <c:pt idx="77">
                  <c:v>0.18243388250219278</c:v>
                </c:pt>
                <c:pt idx="78">
                  <c:v>0.19362812111289943</c:v>
                </c:pt>
                <c:pt idx="79">
                  <c:v>0.21096914339184292</c:v>
                </c:pt>
                <c:pt idx="80">
                  <c:v>0.23175739632271261</c:v>
                </c:pt>
                <c:pt idx="81">
                  <c:v>0.25153852894222128</c:v>
                </c:pt>
                <c:pt idx="82">
                  <c:v>0.26886032065946747</c:v>
                </c:pt>
                <c:pt idx="83">
                  <c:v>0.28240180040107138</c:v>
                </c:pt>
                <c:pt idx="84">
                  <c:v>0.29050110478866953</c:v>
                </c:pt>
                <c:pt idx="85">
                  <c:v>0.29467196088862235</c:v>
                </c:pt>
                <c:pt idx="86">
                  <c:v>0.29951684166069936</c:v>
                </c:pt>
                <c:pt idx="87">
                  <c:v>0.305142724717401</c:v>
                </c:pt>
                <c:pt idx="88">
                  <c:v>0.31062287526632432</c:v>
                </c:pt>
                <c:pt idx="89">
                  <c:v>0.31712982555200347</c:v>
                </c:pt>
                <c:pt idx="90">
                  <c:v>0.32521486438684816</c:v>
                </c:pt>
                <c:pt idx="91">
                  <c:v>0.33352406830191322</c:v>
                </c:pt>
                <c:pt idx="92">
                  <c:v>0.34105208531707382</c:v>
                </c:pt>
                <c:pt idx="93">
                  <c:v>0.34774214059186132</c:v>
                </c:pt>
                <c:pt idx="94">
                  <c:v>0.35263651926466261</c:v>
                </c:pt>
                <c:pt idx="95">
                  <c:v>0.35510710738947782</c:v>
                </c:pt>
                <c:pt idx="96">
                  <c:v>0.35635292217807568</c:v>
                </c:pt>
                <c:pt idx="97">
                  <c:v>0.35756523428054371</c:v>
                </c:pt>
                <c:pt idx="98">
                  <c:v>0.35891016872828468</c:v>
                </c:pt>
                <c:pt idx="99">
                  <c:v>0.35976733244698611</c:v>
                </c:pt>
                <c:pt idx="100">
                  <c:v>0.36148015643010217</c:v>
                </c:pt>
                <c:pt idx="101">
                  <c:v>0.36488987848751636</c:v>
                </c:pt>
                <c:pt idx="102">
                  <c:v>0.36953976735788024</c:v>
                </c:pt>
                <c:pt idx="103">
                  <c:v>0.37571693376469134</c:v>
                </c:pt>
                <c:pt idx="104">
                  <c:v>0.3837281868930662</c:v>
                </c:pt>
                <c:pt idx="105">
                  <c:v>0.39310380114466159</c:v>
                </c:pt>
                <c:pt idx="106">
                  <c:v>0.40213767820491458</c:v>
                </c:pt>
                <c:pt idx="107">
                  <c:v>0.41097030481664365</c:v>
                </c:pt>
                <c:pt idx="108">
                  <c:v>0.41882981114643841</c:v>
                </c:pt>
                <c:pt idx="109">
                  <c:v>0.42473906724912031</c:v>
                </c:pt>
                <c:pt idx="110">
                  <c:v>0.43118988354913967</c:v>
                </c:pt>
                <c:pt idx="111">
                  <c:v>0.43874481827751532</c:v>
                </c:pt>
                <c:pt idx="112">
                  <c:v>0.44698750585319613</c:v>
                </c:pt>
                <c:pt idx="113">
                  <c:v>0.45529000692851884</c:v>
                </c:pt>
                <c:pt idx="114">
                  <c:v>0.46461399761199457</c:v>
                </c:pt>
                <c:pt idx="115">
                  <c:v>0.47229845409950172</c:v>
                </c:pt>
                <c:pt idx="116">
                  <c:v>0.47810640007309363</c:v>
                </c:pt>
                <c:pt idx="117">
                  <c:v>0.48257405467068087</c:v>
                </c:pt>
                <c:pt idx="118">
                  <c:v>0.48669568231889099</c:v>
                </c:pt>
                <c:pt idx="119">
                  <c:v>0.49051726217399716</c:v>
                </c:pt>
                <c:pt idx="120">
                  <c:v>0.49433175417838704</c:v>
                </c:pt>
                <c:pt idx="121">
                  <c:v>0.49862243987595373</c:v>
                </c:pt>
                <c:pt idx="122">
                  <c:v>0.50319397415667799</c:v>
                </c:pt>
                <c:pt idx="123">
                  <c:v>0.50783203029263113</c:v>
                </c:pt>
                <c:pt idx="124">
                  <c:v>0.51227820344053987</c:v>
                </c:pt>
                <c:pt idx="125">
                  <c:v>0.51630629655552451</c:v>
                </c:pt>
                <c:pt idx="126">
                  <c:v>0.52114911787581775</c:v>
                </c:pt>
                <c:pt idx="127">
                  <c:v>0.52786149273254523</c:v>
                </c:pt>
                <c:pt idx="128">
                  <c:v>0.53484662280808504</c:v>
                </c:pt>
                <c:pt idx="129">
                  <c:v>0.54150777847510778</c:v>
                </c:pt>
                <c:pt idx="130">
                  <c:v>0.54787122341266581</c:v>
                </c:pt>
                <c:pt idx="131">
                  <c:v>0.55283934696071579</c:v>
                </c:pt>
                <c:pt idx="132">
                  <c:v>0.55581107001518226</c:v>
                </c:pt>
                <c:pt idx="133">
                  <c:v>0.5586018831284365</c:v>
                </c:pt>
                <c:pt idx="134">
                  <c:v>0.56150343960109161</c:v>
                </c:pt>
                <c:pt idx="135">
                  <c:v>0.56458343892611529</c:v>
                </c:pt>
                <c:pt idx="136">
                  <c:v>0.56751060536305398</c:v>
                </c:pt>
                <c:pt idx="137">
                  <c:v>0.57010140877535875</c:v>
                </c:pt>
                <c:pt idx="138">
                  <c:v>0.57302929610928854</c:v>
                </c:pt>
                <c:pt idx="139">
                  <c:v>0.57701044503827914</c:v>
                </c:pt>
                <c:pt idx="140">
                  <c:v>0.58144513459863745</c:v>
                </c:pt>
                <c:pt idx="141">
                  <c:v>0.58612301284471913</c:v>
                </c:pt>
                <c:pt idx="142">
                  <c:v>0.59060008635667804</c:v>
                </c:pt>
                <c:pt idx="143">
                  <c:v>0.59392757159304266</c:v>
                </c:pt>
                <c:pt idx="144">
                  <c:v>0.59634681029449854</c:v>
                </c:pt>
                <c:pt idx="145">
                  <c:v>0.5987518529822462</c:v>
                </c:pt>
                <c:pt idx="146">
                  <c:v>0.60145597309836885</c:v>
                </c:pt>
                <c:pt idx="147">
                  <c:v>0.6049523449163684</c:v>
                </c:pt>
                <c:pt idx="148">
                  <c:v>0.60901705855134658</c:v>
                </c:pt>
                <c:pt idx="149">
                  <c:v>0.61301481622747722</c:v>
                </c:pt>
                <c:pt idx="150">
                  <c:v>0.61693176277924611</c:v>
                </c:pt>
                <c:pt idx="151">
                  <c:v>0.62075714954746919</c:v>
                </c:pt>
                <c:pt idx="152">
                  <c:v>0.62451563576062852</c:v>
                </c:pt>
                <c:pt idx="153">
                  <c:v>0.6280587265374431</c:v>
                </c:pt>
                <c:pt idx="154">
                  <c:v>0.63121805933110864</c:v>
                </c:pt>
                <c:pt idx="155">
                  <c:v>0.63356709848175885</c:v>
                </c:pt>
                <c:pt idx="156">
                  <c:v>0.63528287712433529</c:v>
                </c:pt>
                <c:pt idx="157">
                  <c:v>0.63623309918229598</c:v>
                </c:pt>
                <c:pt idx="158">
                  <c:v>0.63683986150352767</c:v>
                </c:pt>
                <c:pt idx="159">
                  <c:v>0.6374148293444748</c:v>
                </c:pt>
                <c:pt idx="160">
                  <c:v>0.63806569050469641</c:v>
                </c:pt>
                <c:pt idx="161">
                  <c:v>0.63867252701252475</c:v>
                </c:pt>
                <c:pt idx="162">
                  <c:v>0.63955727125385831</c:v>
                </c:pt>
                <c:pt idx="163">
                  <c:v>0.64055604968723112</c:v>
                </c:pt>
                <c:pt idx="164">
                  <c:v>0.64146954806341094</c:v>
                </c:pt>
                <c:pt idx="165">
                  <c:v>0.6426587879915866</c:v>
                </c:pt>
                <c:pt idx="166">
                  <c:v>0.64474475033741474</c:v>
                </c:pt>
                <c:pt idx="167">
                  <c:v>0.6475978407833487</c:v>
                </c:pt>
                <c:pt idx="168">
                  <c:v>0.65160770794614753</c:v>
                </c:pt>
                <c:pt idx="169">
                  <c:v>0.65666333022167778</c:v>
                </c:pt>
                <c:pt idx="170">
                  <c:v>0.66199864975945988</c:v>
                </c:pt>
                <c:pt idx="171">
                  <c:v>0.66697440573318179</c:v>
                </c:pt>
                <c:pt idx="172">
                  <c:v>0.67185391906181069</c:v>
                </c:pt>
                <c:pt idx="173">
                  <c:v>0.6758766799546384</c:v>
                </c:pt>
                <c:pt idx="174">
                  <c:v>0.67901673326898548</c:v>
                </c:pt>
                <c:pt idx="175">
                  <c:v>0.68178121772852218</c:v>
                </c:pt>
                <c:pt idx="176">
                  <c:v>0.68418178397839757</c:v>
                </c:pt>
                <c:pt idx="177">
                  <c:v>0.68614800105188367</c:v>
                </c:pt>
                <c:pt idx="178">
                  <c:v>0.68809547247736169</c:v>
                </c:pt>
                <c:pt idx="179">
                  <c:v>0.69038615622207133</c:v>
                </c:pt>
                <c:pt idx="180">
                  <c:v>0.69313952561666947</c:v>
                </c:pt>
                <c:pt idx="181">
                  <c:v>0.6963663267124941</c:v>
                </c:pt>
                <c:pt idx="182">
                  <c:v>0.69949399234058673</c:v>
                </c:pt>
                <c:pt idx="183">
                  <c:v>0.70265614505021845</c:v>
                </c:pt>
                <c:pt idx="184">
                  <c:v>0.70583315514740608</c:v>
                </c:pt>
                <c:pt idx="185">
                  <c:v>0.70847061495289909</c:v>
                </c:pt>
                <c:pt idx="186">
                  <c:v>0.71055785250432579</c:v>
                </c:pt>
                <c:pt idx="187">
                  <c:v>0.71228277812757046</c:v>
                </c:pt>
                <c:pt idx="188">
                  <c:v>0.71381940133594235</c:v>
                </c:pt>
                <c:pt idx="189">
                  <c:v>0.71493885975081461</c:v>
                </c:pt>
                <c:pt idx="190">
                  <c:v>0.71576830984533202</c:v>
                </c:pt>
                <c:pt idx="191">
                  <c:v>0.71647389784236082</c:v>
                </c:pt>
                <c:pt idx="192">
                  <c:v>0.71722180724491857</c:v>
                </c:pt>
                <c:pt idx="193">
                  <c:v>0.71786689514778435</c:v>
                </c:pt>
                <c:pt idx="194">
                  <c:v>0.7192085788592486</c:v>
                </c:pt>
                <c:pt idx="195">
                  <c:v>0.72207404005544662</c:v>
                </c:pt>
                <c:pt idx="196">
                  <c:v>0.72591783592204528</c:v>
                </c:pt>
                <c:pt idx="197">
                  <c:v>0.73070107812019747</c:v>
                </c:pt>
                <c:pt idx="198">
                  <c:v>0.7369283780536473</c:v>
                </c:pt>
                <c:pt idx="199">
                  <c:v>0.74382677186182922</c:v>
                </c:pt>
                <c:pt idx="200">
                  <c:v>0.75053936552486411</c:v>
                </c:pt>
                <c:pt idx="201">
                  <c:v>0.75792924171305642</c:v>
                </c:pt>
                <c:pt idx="202">
                  <c:v>0.76532659721278018</c:v>
                </c:pt>
                <c:pt idx="203">
                  <c:v>0.77214311028521143</c:v>
                </c:pt>
                <c:pt idx="204">
                  <c:v>0.77765012632130681</c:v>
                </c:pt>
                <c:pt idx="205">
                  <c:v>0.78201606832383863</c:v>
                </c:pt>
                <c:pt idx="206">
                  <c:v>0.78507760660774117</c:v>
                </c:pt>
                <c:pt idx="207">
                  <c:v>0.78812556678242573</c:v>
                </c:pt>
                <c:pt idx="208">
                  <c:v>0.7911302978131064</c:v>
                </c:pt>
                <c:pt idx="209">
                  <c:v>0.79467042576828528</c:v>
                </c:pt>
                <c:pt idx="210">
                  <c:v>0.79833258194321477</c:v>
                </c:pt>
                <c:pt idx="211">
                  <c:v>0.80169921461433702</c:v>
                </c:pt>
                <c:pt idx="212">
                  <c:v>0.80408614526699962</c:v>
                </c:pt>
                <c:pt idx="213">
                  <c:v>0.80551588480821545</c:v>
                </c:pt>
                <c:pt idx="214">
                  <c:v>0.80705281957227948</c:v>
                </c:pt>
                <c:pt idx="215">
                  <c:v>0.8097665829365136</c:v>
                </c:pt>
                <c:pt idx="216">
                  <c:v>0.81307784562534291</c:v>
                </c:pt>
                <c:pt idx="217">
                  <c:v>0.81669382781017241</c:v>
                </c:pt>
                <c:pt idx="218">
                  <c:v>0.82082359626338519</c:v>
                </c:pt>
                <c:pt idx="219">
                  <c:v>0.82495039454964347</c:v>
                </c:pt>
                <c:pt idx="220">
                  <c:v>0.82817617326850712</c:v>
                </c:pt>
                <c:pt idx="221">
                  <c:v>0.83209179339912798</c:v>
                </c:pt>
                <c:pt idx="222">
                  <c:v>0.83856202454681383</c:v>
                </c:pt>
                <c:pt idx="223">
                  <c:v>0.84577425694013297</c:v>
                </c:pt>
                <c:pt idx="224">
                  <c:v>0.85268330565918438</c:v>
                </c:pt>
                <c:pt idx="225">
                  <c:v>0.86088816662596557</c:v>
                </c:pt>
                <c:pt idx="226">
                  <c:v>0.86938965117361966</c:v>
                </c:pt>
                <c:pt idx="227">
                  <c:v>0.87528384905388024</c:v>
                </c:pt>
                <c:pt idx="228">
                  <c:v>0.88016049115849038</c:v>
                </c:pt>
                <c:pt idx="229">
                  <c:v>0.88512195855282383</c:v>
                </c:pt>
                <c:pt idx="230">
                  <c:v>0.88891121964318631</c:v>
                </c:pt>
                <c:pt idx="231">
                  <c:v>0.89128721328958882</c:v>
                </c:pt>
                <c:pt idx="232">
                  <c:v>0.89362474004359727</c:v>
                </c:pt>
                <c:pt idx="233">
                  <c:v>0.89613332972653048</c:v>
                </c:pt>
                <c:pt idx="234">
                  <c:v>0.89835093017664736</c:v>
                </c:pt>
                <c:pt idx="235">
                  <c:v>0.90023154212465994</c:v>
                </c:pt>
                <c:pt idx="236">
                  <c:v>0.90195164876372269</c:v>
                </c:pt>
                <c:pt idx="237">
                  <c:v>0.90351536990542691</c:v>
                </c:pt>
                <c:pt idx="238">
                  <c:v>0.90473273696397427</c:v>
                </c:pt>
                <c:pt idx="239">
                  <c:v>0.90575234443986252</c:v>
                </c:pt>
                <c:pt idx="240">
                  <c:v>0.90654075245371213</c:v>
                </c:pt>
                <c:pt idx="241">
                  <c:v>0.90731465064212247</c:v>
                </c:pt>
                <c:pt idx="242">
                  <c:v>0.90812770693801981</c:v>
                </c:pt>
                <c:pt idx="243">
                  <c:v>0.90946216038814875</c:v>
                </c:pt>
                <c:pt idx="244">
                  <c:v>0.912559516781142</c:v>
                </c:pt>
                <c:pt idx="245">
                  <c:v>0.92051535012682506</c:v>
                </c:pt>
                <c:pt idx="246">
                  <c:v>0.93545414685170347</c:v>
                </c:pt>
                <c:pt idx="247">
                  <c:v>0.95316478426173468</c:v>
                </c:pt>
                <c:pt idx="248">
                  <c:v>0.97167292226401902</c:v>
                </c:pt>
                <c:pt idx="249">
                  <c:v>0.98883997977889437</c:v>
                </c:pt>
                <c:pt idx="250">
                  <c:v>1.0023693107688345</c:v>
                </c:pt>
                <c:pt idx="251">
                  <c:v>1.0099818825971891</c:v>
                </c:pt>
                <c:pt idx="252">
                  <c:v>1.0153370083782933</c:v>
                </c:pt>
                <c:pt idx="253">
                  <c:v>1.0195854954222991</c:v>
                </c:pt>
                <c:pt idx="254">
                  <c:v>1.024342660677765</c:v>
                </c:pt>
                <c:pt idx="255">
                  <c:v>1.0294404994690338</c:v>
                </c:pt>
                <c:pt idx="256">
                  <c:v>1.0355816420525383</c:v>
                </c:pt>
                <c:pt idx="257">
                  <c:v>1.0433721100642992</c:v>
                </c:pt>
                <c:pt idx="258">
                  <c:v>1.0522940665910232</c:v>
                </c:pt>
                <c:pt idx="259">
                  <c:v>1.0617645815340586</c:v>
                </c:pt>
                <c:pt idx="260">
                  <c:v>1.0715493046692381</c:v>
                </c:pt>
                <c:pt idx="261">
                  <c:v>1.0810975162965175</c:v>
                </c:pt>
                <c:pt idx="262">
                  <c:v>1.0904994597306243</c:v>
                </c:pt>
                <c:pt idx="263">
                  <c:v>1.1007248732014447</c:v>
                </c:pt>
                <c:pt idx="264">
                  <c:v>1.1112219266556849</c:v>
                </c:pt>
                <c:pt idx="265">
                  <c:v>1.1214589889199493</c:v>
                </c:pt>
                <c:pt idx="266">
                  <c:v>1.1309990625429249</c:v>
                </c:pt>
                <c:pt idx="267">
                  <c:v>1.1388190862214773</c:v>
                </c:pt>
                <c:pt idx="268">
                  <c:v>1.1454109660186058</c:v>
                </c:pt>
                <c:pt idx="269">
                  <c:v>1.1515761692889692</c:v>
                </c:pt>
                <c:pt idx="270">
                  <c:v>1.1571364496593994</c:v>
                </c:pt>
                <c:pt idx="271">
                  <c:v>1.1622911302727454</c:v>
                </c:pt>
                <c:pt idx="272">
                  <c:v>1.1673176678506327</c:v>
                </c:pt>
                <c:pt idx="273">
                  <c:v>1.1716990345041649</c:v>
                </c:pt>
                <c:pt idx="274">
                  <c:v>1.1746433657919773</c:v>
                </c:pt>
                <c:pt idx="275">
                  <c:v>1.1769388299844274</c:v>
                </c:pt>
                <c:pt idx="276">
                  <c:v>1.1795041004917648</c:v>
                </c:pt>
                <c:pt idx="277">
                  <c:v>1.1827603374053295</c:v>
                </c:pt>
                <c:pt idx="278">
                  <c:v>1.1858279094011122</c:v>
                </c:pt>
                <c:pt idx="279">
                  <c:v>1.1896826239143392</c:v>
                </c:pt>
                <c:pt idx="280">
                  <c:v>1.1941286184585911</c:v>
                </c:pt>
                <c:pt idx="281">
                  <c:v>1.1977985810990708</c:v>
                </c:pt>
                <c:pt idx="282">
                  <c:v>1.2009367697220916</c:v>
                </c:pt>
                <c:pt idx="283">
                  <c:v>1.2050442516227504</c:v>
                </c:pt>
                <c:pt idx="284">
                  <c:v>1.2091359595580071</c:v>
                </c:pt>
                <c:pt idx="285">
                  <c:v>1.2131533356619819</c:v>
                </c:pt>
                <c:pt idx="286">
                  <c:v>1.2192211505891377</c:v>
                </c:pt>
                <c:pt idx="287">
                  <c:v>1.2268712499367787</c:v>
                </c:pt>
                <c:pt idx="288">
                  <c:v>1.2338558023067123</c:v>
                </c:pt>
                <c:pt idx="289">
                  <c:v>1.240256677613891</c:v>
                </c:pt>
                <c:pt idx="290">
                  <c:v>1.2458370340101477</c:v>
                </c:pt>
                <c:pt idx="291">
                  <c:v>1.2491770736990457</c:v>
                </c:pt>
                <c:pt idx="292">
                  <c:v>1.2506104795209989</c:v>
                </c:pt>
                <c:pt idx="293">
                  <c:v>1.2517881687550323</c:v>
                </c:pt>
                <c:pt idx="294">
                  <c:v>1.253273921838433</c:v>
                </c:pt>
                <c:pt idx="295">
                  <c:v>1.2554311848194395</c:v>
                </c:pt>
                <c:pt idx="296">
                  <c:v>1.2579765829912992</c:v>
                </c:pt>
                <c:pt idx="297">
                  <c:v>1.2606432822572595</c:v>
                </c:pt>
                <c:pt idx="298">
                  <c:v>1.2634323035684603</c:v>
                </c:pt>
                <c:pt idx="299">
                  <c:v>1.2659150659269403</c:v>
                </c:pt>
                <c:pt idx="300">
                  <c:v>1.2677510784968242</c:v>
                </c:pt>
                <c:pt idx="301">
                  <c:v>1.2692656592459792</c:v>
                </c:pt>
                <c:pt idx="302">
                  <c:v>1.2707532689891423</c:v>
                </c:pt>
                <c:pt idx="303">
                  <c:v>1.2720656913287418</c:v>
                </c:pt>
                <c:pt idx="304">
                  <c:v>1.273257653656436</c:v>
                </c:pt>
                <c:pt idx="305">
                  <c:v>1.2742878670485034</c:v>
                </c:pt>
                <c:pt idx="306">
                  <c:v>1.2752252523773979</c:v>
                </c:pt>
                <c:pt idx="307">
                  <c:v>1.2760557487229716</c:v>
                </c:pt>
                <c:pt idx="308">
                  <c:v>1.2768058952108419</c:v>
                </c:pt>
                <c:pt idx="309">
                  <c:v>1.277516675241287</c:v>
                </c:pt>
                <c:pt idx="310">
                  <c:v>1.2781888470260698</c:v>
                </c:pt>
                <c:pt idx="311">
                  <c:v>1.2787118491326637</c:v>
                </c:pt>
                <c:pt idx="312">
                  <c:v>1.2791147870322848</c:v>
                </c:pt>
                <c:pt idx="313">
                  <c:v>1.27941073497763</c:v>
                </c:pt>
                <c:pt idx="314">
                  <c:v>1.279581455244881</c:v>
                </c:pt>
                <c:pt idx="315">
                  <c:v>1.2797411204624476</c:v>
                </c:pt>
                <c:pt idx="316">
                  <c:v>1.2798620422678366</c:v>
                </c:pt>
                <c:pt idx="317">
                  <c:v>1.2799683131671222</c:v>
                </c:pt>
                <c:pt idx="318">
                  <c:v>1.280019939166066</c:v>
                </c:pt>
                <c:pt idx="319">
                  <c:v>1.2800998981055329</c:v>
                </c:pt>
                <c:pt idx="320">
                  <c:v>1.2801408747374001</c:v>
                </c:pt>
                <c:pt idx="321">
                  <c:v>1.2801800160196848</c:v>
                </c:pt>
                <c:pt idx="322">
                  <c:v>1.2802218804262788</c:v>
                </c:pt>
                <c:pt idx="323">
                  <c:v>1.2802630220222839</c:v>
                </c:pt>
                <c:pt idx="324">
                  <c:v>1.2802775628133445</c:v>
                </c:pt>
                <c:pt idx="325">
                  <c:v>1.28027508698573</c:v>
                </c:pt>
                <c:pt idx="326">
                  <c:v>1.2802905945275478</c:v>
                </c:pt>
                <c:pt idx="327">
                  <c:v>1.2802888302186231</c:v>
                </c:pt>
                <c:pt idx="328">
                  <c:v>1.2803016339073983</c:v>
                </c:pt>
                <c:pt idx="329">
                  <c:v>1.2803439299129808</c:v>
                </c:pt>
                <c:pt idx="330">
                  <c:v>1.2803591166918031</c:v>
                </c:pt>
                <c:pt idx="331">
                  <c:v>1.2803726832958959</c:v>
                </c:pt>
                <c:pt idx="332">
                  <c:v>1.2803726650256482</c:v>
                </c:pt>
                <c:pt idx="333">
                  <c:v>1.2803586820234882</c:v>
                </c:pt>
                <c:pt idx="334">
                  <c:v>1.2803301716554947</c:v>
                </c:pt>
                <c:pt idx="335">
                  <c:v>1.2803577971010696</c:v>
                </c:pt>
                <c:pt idx="336">
                  <c:v>1.2803686668665253</c:v>
                </c:pt>
                <c:pt idx="337">
                  <c:v>1.2803684554073493</c:v>
                </c:pt>
                <c:pt idx="338">
                  <c:v>1.28039617646369</c:v>
                </c:pt>
                <c:pt idx="339">
                  <c:v>1.2804245984725424</c:v>
                </c:pt>
                <c:pt idx="340">
                  <c:v>1.2804242208777117</c:v>
                </c:pt>
                <c:pt idx="341">
                  <c:v>1.2804397914627845</c:v>
                </c:pt>
                <c:pt idx="342">
                  <c:v>1.2804401350192056</c:v>
                </c:pt>
                <c:pt idx="343">
                  <c:v>1.280453330358102</c:v>
                </c:pt>
                <c:pt idx="344">
                  <c:v>1.2804518256312563</c:v>
                </c:pt>
                <c:pt idx="345">
                  <c:v>1.2804658566080871</c:v>
                </c:pt>
                <c:pt idx="346">
                  <c:v>1.2804359207255362</c:v>
                </c:pt>
                <c:pt idx="347">
                  <c:v>1.2804196261395113</c:v>
                </c:pt>
                <c:pt idx="348">
                  <c:v>1.2803918094878002</c:v>
                </c:pt>
                <c:pt idx="349">
                  <c:v>1.2804060647389006</c:v>
                </c:pt>
                <c:pt idx="350">
                  <c:v>1.2804200501420795</c:v>
                </c:pt>
                <c:pt idx="351">
                  <c:v>1.2804475212662394</c:v>
                </c:pt>
                <c:pt idx="352">
                  <c:v>1.2804773115532035</c:v>
                </c:pt>
                <c:pt idx="353">
                  <c:v>1.2804893978337077</c:v>
                </c:pt>
                <c:pt idx="354">
                  <c:v>1.2804886126185602</c:v>
                </c:pt>
                <c:pt idx="355">
                  <c:v>1.2804742143506784</c:v>
                </c:pt>
                <c:pt idx="356">
                  <c:v>1.2804475910551727</c:v>
                </c:pt>
                <c:pt idx="357">
                  <c:v>1.2804479504665507</c:v>
                </c:pt>
                <c:pt idx="358">
                  <c:v>1.2804489970957611</c:v>
                </c:pt>
                <c:pt idx="359">
                  <c:v>1.2804361842144705</c:v>
                </c:pt>
                <c:pt idx="360">
                  <c:v>1.2804497676754778</c:v>
                </c:pt>
                <c:pt idx="361">
                  <c:v>1.2804903925898972</c:v>
                </c:pt>
                <c:pt idx="362">
                  <c:v>1.2805018542229774</c:v>
                </c:pt>
                <c:pt idx="363">
                  <c:v>1.2805155252659286</c:v>
                </c:pt>
                <c:pt idx="364">
                  <c:v>1.2805263573521268</c:v>
                </c:pt>
                <c:pt idx="365">
                  <c:v>1.280510580011192</c:v>
                </c:pt>
                <c:pt idx="366">
                  <c:v>1.2805110180269283</c:v>
                </c:pt>
                <c:pt idx="367">
                  <c:v>1.2805240408375331</c:v>
                </c:pt>
                <c:pt idx="368">
                  <c:v>1.2805381955335589</c:v>
                </c:pt>
                <c:pt idx="369">
                  <c:v>1.28053698830385</c:v>
                </c:pt>
                <c:pt idx="370">
                  <c:v>1.2805372231010794</c:v>
                </c:pt>
                <c:pt idx="371">
                  <c:v>1.2805363100013349</c:v>
                </c:pt>
                <c:pt idx="372">
                  <c:v>1.2805504948380526</c:v>
                </c:pt>
                <c:pt idx="373">
                  <c:v>1.2805495884314135</c:v>
                </c:pt>
                <c:pt idx="374">
                  <c:v>1.2805671879727312</c:v>
                </c:pt>
                <c:pt idx="375">
                  <c:v>1.2805824019134888</c:v>
                </c:pt>
                <c:pt idx="376">
                  <c:v>1.280582356435888</c:v>
                </c:pt>
                <c:pt idx="377">
                  <c:v>1.2805828478098944</c:v>
                </c:pt>
                <c:pt idx="378">
                  <c:v>1.2805830928420447</c:v>
                </c:pt>
                <c:pt idx="379">
                  <c:v>1.2805827761959676</c:v>
                </c:pt>
                <c:pt idx="380">
                  <c:v>1.2805822586420501</c:v>
                </c:pt>
                <c:pt idx="381">
                  <c:v>1.2805824798574554</c:v>
                </c:pt>
                <c:pt idx="382">
                  <c:v>1.2805428820820803</c:v>
                </c:pt>
                <c:pt idx="383">
                  <c:v>1.2805428793517888</c:v>
                </c:pt>
                <c:pt idx="384">
                  <c:v>1.2805572916943864</c:v>
                </c:pt>
                <c:pt idx="385">
                  <c:v>1.2805845519151016</c:v>
                </c:pt>
                <c:pt idx="386">
                  <c:v>1.2805701533464158</c:v>
                </c:pt>
                <c:pt idx="387">
                  <c:v>1.2805959087018512</c:v>
                </c:pt>
                <c:pt idx="388">
                  <c:v>1.2805795466970091</c:v>
                </c:pt>
                <c:pt idx="389">
                  <c:v>1.2805643351239733</c:v>
                </c:pt>
                <c:pt idx="390">
                  <c:v>1.2805359877368467</c:v>
                </c:pt>
                <c:pt idx="391">
                  <c:v>1.2805498280333165</c:v>
                </c:pt>
                <c:pt idx="392">
                  <c:v>1.2805514968443703</c:v>
                </c:pt>
                <c:pt idx="393">
                  <c:v>1.2805693056151741</c:v>
                </c:pt>
                <c:pt idx="394">
                  <c:v>1.2805826504960318</c:v>
                </c:pt>
              </c:numCache>
            </c:numRef>
          </c:xVal>
          <c:yVal>
            <c:numRef>
              <c:f>'Data dry bone'!$M$3:$M$397</c:f>
              <c:numCache>
                <c:formatCode>General</c:formatCode>
                <c:ptCount val="395"/>
                <c:pt idx="0">
                  <c:v>-1.9819081709994196E-3</c:v>
                </c:pt>
                <c:pt idx="1">
                  <c:v>-6.7934899249111726E-4</c:v>
                </c:pt>
                <c:pt idx="2">
                  <c:v>-1.261169852721962E-3</c:v>
                </c:pt>
                <c:pt idx="3">
                  <c:v>-1.8239354711857855E-3</c:v>
                </c:pt>
                <c:pt idx="4">
                  <c:v>-3.5580152890497515E-3</c:v>
                </c:pt>
                <c:pt idx="5">
                  <c:v>-5.0845389569533694E-3</c:v>
                </c:pt>
                <c:pt idx="6">
                  <c:v>-4.867978599463977E-3</c:v>
                </c:pt>
                <c:pt idx="7">
                  <c:v>-3.5097395720486285E-3</c:v>
                </c:pt>
                <c:pt idx="8">
                  <c:v>-4.0497540312898267E-3</c:v>
                </c:pt>
                <c:pt idx="9">
                  <c:v>-3.9656375050089237E-3</c:v>
                </c:pt>
                <c:pt idx="10">
                  <c:v>-4.4107242157174565E-3</c:v>
                </c:pt>
                <c:pt idx="11">
                  <c:v>-4.2297979217365833E-3</c:v>
                </c:pt>
                <c:pt idx="12">
                  <c:v>-3.5065111086094074E-3</c:v>
                </c:pt>
                <c:pt idx="13">
                  <c:v>-1.1132101761150014E-3</c:v>
                </c:pt>
                <c:pt idx="14">
                  <c:v>2.354375678117704E-3</c:v>
                </c:pt>
                <c:pt idx="15">
                  <c:v>4.3441036864553598E-3</c:v>
                </c:pt>
                <c:pt idx="16">
                  <c:v>6.4892742664293627E-3</c:v>
                </c:pt>
                <c:pt idx="17">
                  <c:v>7.8845627397293484E-3</c:v>
                </c:pt>
                <c:pt idx="18">
                  <c:v>8.2491458256954298E-3</c:v>
                </c:pt>
                <c:pt idx="19">
                  <c:v>9.1283887664106705E-3</c:v>
                </c:pt>
                <c:pt idx="20">
                  <c:v>1.1142296049095553E-2</c:v>
                </c:pt>
                <c:pt idx="21">
                  <c:v>1.2042192699975623E-2</c:v>
                </c:pt>
                <c:pt idx="22">
                  <c:v>1.2741962735095249E-2</c:v>
                </c:pt>
                <c:pt idx="23">
                  <c:v>1.5052150172026296E-2</c:v>
                </c:pt>
                <c:pt idx="24">
                  <c:v>1.6205138331717762E-2</c:v>
                </c:pt>
                <c:pt idx="25">
                  <c:v>1.7021227123920294E-2</c:v>
                </c:pt>
                <c:pt idx="26">
                  <c:v>1.8034648224976586E-2</c:v>
                </c:pt>
                <c:pt idx="27">
                  <c:v>1.9316757767439276E-2</c:v>
                </c:pt>
                <c:pt idx="28">
                  <c:v>1.9512220464452296E-2</c:v>
                </c:pt>
                <c:pt idx="29">
                  <c:v>1.8897716479105913E-2</c:v>
                </c:pt>
                <c:pt idx="30">
                  <c:v>1.9187035690063702E-2</c:v>
                </c:pt>
                <c:pt idx="31">
                  <c:v>1.9226133486957616E-2</c:v>
                </c:pt>
                <c:pt idx="32">
                  <c:v>1.9091929533503756E-2</c:v>
                </c:pt>
                <c:pt idx="33">
                  <c:v>1.914025860784908E-2</c:v>
                </c:pt>
                <c:pt idx="34">
                  <c:v>1.8250136759066917E-2</c:v>
                </c:pt>
                <c:pt idx="35">
                  <c:v>1.8550122224656983E-2</c:v>
                </c:pt>
                <c:pt idx="36">
                  <c:v>1.8349874706738847E-2</c:v>
                </c:pt>
                <c:pt idx="37">
                  <c:v>1.848072034700015E-2</c:v>
                </c:pt>
                <c:pt idx="38">
                  <c:v>1.8319508087394906E-2</c:v>
                </c:pt>
                <c:pt idx="39">
                  <c:v>1.8336685715092529E-2</c:v>
                </c:pt>
                <c:pt idx="40">
                  <c:v>1.8453802982481247E-2</c:v>
                </c:pt>
                <c:pt idx="41">
                  <c:v>1.8369717158761734E-2</c:v>
                </c:pt>
                <c:pt idx="42">
                  <c:v>1.8447582328359472E-2</c:v>
                </c:pt>
                <c:pt idx="43">
                  <c:v>1.9922369982223593E-2</c:v>
                </c:pt>
                <c:pt idx="44">
                  <c:v>2.2585486087475397E-2</c:v>
                </c:pt>
                <c:pt idx="45">
                  <c:v>2.4485413280114075E-2</c:v>
                </c:pt>
                <c:pt idx="46">
                  <c:v>2.5063494014726073E-2</c:v>
                </c:pt>
                <c:pt idx="47">
                  <c:v>2.7070651596128609E-2</c:v>
                </c:pt>
                <c:pt idx="48">
                  <c:v>2.7686876991424098E-2</c:v>
                </c:pt>
                <c:pt idx="49">
                  <c:v>2.7940077040289522E-2</c:v>
                </c:pt>
                <c:pt idx="50">
                  <c:v>2.7641759729737047E-2</c:v>
                </c:pt>
                <c:pt idx="51">
                  <c:v>2.660681538889877E-2</c:v>
                </c:pt>
                <c:pt idx="52">
                  <c:v>2.7583066040823057E-2</c:v>
                </c:pt>
                <c:pt idx="53">
                  <c:v>2.7172376261791212E-2</c:v>
                </c:pt>
                <c:pt idx="54">
                  <c:v>2.6028384164316239E-2</c:v>
                </c:pt>
                <c:pt idx="55">
                  <c:v>2.4635304099487866E-2</c:v>
                </c:pt>
                <c:pt idx="56">
                  <c:v>2.2552963745468547E-2</c:v>
                </c:pt>
                <c:pt idx="57">
                  <c:v>2.1175706207333621E-2</c:v>
                </c:pt>
                <c:pt idx="58">
                  <c:v>2.1254808846460343E-2</c:v>
                </c:pt>
                <c:pt idx="59">
                  <c:v>2.1174812087104162E-2</c:v>
                </c:pt>
                <c:pt idx="60">
                  <c:v>2.1034450335397057E-2</c:v>
                </c:pt>
                <c:pt idx="61">
                  <c:v>2.0382777917372634E-2</c:v>
                </c:pt>
                <c:pt idx="62">
                  <c:v>1.8740009057013254E-2</c:v>
                </c:pt>
                <c:pt idx="63">
                  <c:v>1.7214262102991675E-2</c:v>
                </c:pt>
                <c:pt idx="64">
                  <c:v>1.6382403548737469E-2</c:v>
                </c:pt>
                <c:pt idx="65">
                  <c:v>1.4841660278341294E-2</c:v>
                </c:pt>
                <c:pt idx="66">
                  <c:v>1.5737453607676137E-2</c:v>
                </c:pt>
                <c:pt idx="67">
                  <c:v>1.5829937346735577E-2</c:v>
                </c:pt>
                <c:pt idx="68">
                  <c:v>1.5826691501032986E-2</c:v>
                </c:pt>
                <c:pt idx="69">
                  <c:v>1.5656339289442354E-2</c:v>
                </c:pt>
                <c:pt idx="70">
                  <c:v>1.5956941860702695E-2</c:v>
                </c:pt>
                <c:pt idx="71">
                  <c:v>1.5353353283017094E-2</c:v>
                </c:pt>
                <c:pt idx="72">
                  <c:v>1.503559059025031E-2</c:v>
                </c:pt>
                <c:pt idx="73">
                  <c:v>1.4638365360070111E-2</c:v>
                </c:pt>
                <c:pt idx="74">
                  <c:v>1.470658637477459E-2</c:v>
                </c:pt>
                <c:pt idx="75">
                  <c:v>1.4344542486944698E-2</c:v>
                </c:pt>
                <c:pt idx="76">
                  <c:v>1.4285384469137878E-2</c:v>
                </c:pt>
                <c:pt idx="77">
                  <c:v>1.4043443411864674E-2</c:v>
                </c:pt>
                <c:pt idx="78">
                  <c:v>4.6706393175939623E-2</c:v>
                </c:pt>
                <c:pt idx="79">
                  <c:v>7.6999407186981755E-2</c:v>
                </c:pt>
                <c:pt idx="80">
                  <c:v>9.8727181171818168E-2</c:v>
                </c:pt>
                <c:pt idx="81">
                  <c:v>0.12799401181134312</c:v>
                </c:pt>
                <c:pt idx="82">
                  <c:v>0.16104799939372988</c:v>
                </c:pt>
                <c:pt idx="83">
                  <c:v>0.16119940370650643</c:v>
                </c:pt>
                <c:pt idx="84">
                  <c:v>0.16117901614504557</c:v>
                </c:pt>
                <c:pt idx="85">
                  <c:v>0.1614256290486486</c:v>
                </c:pt>
                <c:pt idx="86">
                  <c:v>0.1620080116681652</c:v>
                </c:pt>
                <c:pt idx="87">
                  <c:v>0.16181707674752802</c:v>
                </c:pt>
                <c:pt idx="88">
                  <c:v>0.16167378932476503</c:v>
                </c:pt>
                <c:pt idx="89">
                  <c:v>0.16175131382820218</c:v>
                </c:pt>
                <c:pt idx="90">
                  <c:v>0.16192798104319109</c:v>
                </c:pt>
                <c:pt idx="91">
                  <c:v>0.16141698333484072</c:v>
                </c:pt>
                <c:pt idx="92">
                  <c:v>0.16269855701435401</c:v>
                </c:pt>
                <c:pt idx="93">
                  <c:v>0.16395879683590472</c:v>
                </c:pt>
                <c:pt idx="94">
                  <c:v>0.16425482297860902</c:v>
                </c:pt>
                <c:pt idx="95">
                  <c:v>0.16288035355674538</c:v>
                </c:pt>
                <c:pt idx="96">
                  <c:v>0.16496593698946402</c:v>
                </c:pt>
                <c:pt idx="97">
                  <c:v>0.16498695541708133</c:v>
                </c:pt>
                <c:pt idx="98">
                  <c:v>0.16234616499502144</c:v>
                </c:pt>
                <c:pt idx="99">
                  <c:v>0.16218080664543388</c:v>
                </c:pt>
                <c:pt idx="100">
                  <c:v>0.16301395485919926</c:v>
                </c:pt>
                <c:pt idx="101">
                  <c:v>0.16149743576881601</c:v>
                </c:pt>
                <c:pt idx="102">
                  <c:v>0.16075625311632347</c:v>
                </c:pt>
                <c:pt idx="103">
                  <c:v>0.16133590942290424</c:v>
                </c:pt>
                <c:pt idx="104">
                  <c:v>0.1611262539624238</c:v>
                </c:pt>
                <c:pt idx="105">
                  <c:v>0.16204994299010361</c:v>
                </c:pt>
                <c:pt idx="106">
                  <c:v>0.16313361328052378</c:v>
                </c:pt>
                <c:pt idx="107">
                  <c:v>0.16536258845600232</c:v>
                </c:pt>
                <c:pt idx="108">
                  <c:v>0.16530220034030615</c:v>
                </c:pt>
                <c:pt idx="109">
                  <c:v>0.16501351826464161</c:v>
                </c:pt>
                <c:pt idx="110">
                  <c:v>0.16496644730299431</c:v>
                </c:pt>
                <c:pt idx="111">
                  <c:v>0.16490499962470173</c:v>
                </c:pt>
                <c:pt idx="112">
                  <c:v>0.16497049079120341</c:v>
                </c:pt>
                <c:pt idx="113">
                  <c:v>0.16545015425310258</c:v>
                </c:pt>
                <c:pt idx="114">
                  <c:v>0.16599287208612556</c:v>
                </c:pt>
                <c:pt idx="115">
                  <c:v>0.16680440347981251</c:v>
                </c:pt>
                <c:pt idx="116">
                  <c:v>0.16809989813409695</c:v>
                </c:pt>
                <c:pt idx="117">
                  <c:v>0.16791709997765092</c:v>
                </c:pt>
                <c:pt idx="118">
                  <c:v>0.16694201898359182</c:v>
                </c:pt>
                <c:pt idx="119">
                  <c:v>0.16741039506544181</c:v>
                </c:pt>
                <c:pt idx="120">
                  <c:v>0.16712770576683983</c:v>
                </c:pt>
                <c:pt idx="121">
                  <c:v>0.16757478378993268</c:v>
                </c:pt>
                <c:pt idx="122">
                  <c:v>0.16790451480249996</c:v>
                </c:pt>
                <c:pt idx="123">
                  <c:v>0.16789277502733396</c:v>
                </c:pt>
                <c:pt idx="124">
                  <c:v>0.16788736009425881</c:v>
                </c:pt>
                <c:pt idx="125">
                  <c:v>0.16787380602052082</c:v>
                </c:pt>
                <c:pt idx="126">
                  <c:v>0.17186086916825333</c:v>
                </c:pt>
                <c:pt idx="127">
                  <c:v>0.17385574238281393</c:v>
                </c:pt>
                <c:pt idx="128">
                  <c:v>0.17402959756723929</c:v>
                </c:pt>
                <c:pt idx="129">
                  <c:v>0.17472781990895492</c:v>
                </c:pt>
                <c:pt idx="130">
                  <c:v>0.17680244963555342</c:v>
                </c:pt>
                <c:pt idx="131">
                  <c:v>0.17665105137179676</c:v>
                </c:pt>
                <c:pt idx="132">
                  <c:v>0.17666230344997555</c:v>
                </c:pt>
                <c:pt idx="133">
                  <c:v>0.17662323840747274</c:v>
                </c:pt>
                <c:pt idx="134">
                  <c:v>0.17667759056090374</c:v>
                </c:pt>
                <c:pt idx="135">
                  <c:v>0.17674344265666148</c:v>
                </c:pt>
                <c:pt idx="136">
                  <c:v>0.17671102534385438</c:v>
                </c:pt>
                <c:pt idx="137">
                  <c:v>0.17672238600662596</c:v>
                </c:pt>
                <c:pt idx="138">
                  <c:v>0.17671923366615266</c:v>
                </c:pt>
                <c:pt idx="139">
                  <c:v>0.17714924981281885</c:v>
                </c:pt>
                <c:pt idx="140">
                  <c:v>0.17703118273272231</c:v>
                </c:pt>
                <c:pt idx="141">
                  <c:v>0.17704050424974779</c:v>
                </c:pt>
                <c:pt idx="142">
                  <c:v>0.1774731580790343</c:v>
                </c:pt>
                <c:pt idx="143">
                  <c:v>0.17781417763477175</c:v>
                </c:pt>
                <c:pt idx="144">
                  <c:v>0.17795314372239002</c:v>
                </c:pt>
                <c:pt idx="145">
                  <c:v>0.17804679691251296</c:v>
                </c:pt>
                <c:pt idx="146">
                  <c:v>0.17793518102988215</c:v>
                </c:pt>
                <c:pt idx="147">
                  <c:v>0.17792042080096507</c:v>
                </c:pt>
                <c:pt idx="148">
                  <c:v>0.1779072337333979</c:v>
                </c:pt>
                <c:pt idx="149">
                  <c:v>0.17779417571578968</c:v>
                </c:pt>
                <c:pt idx="150">
                  <c:v>0.17775150738260018</c:v>
                </c:pt>
                <c:pt idx="151">
                  <c:v>0.17749690584940622</c:v>
                </c:pt>
                <c:pt idx="152">
                  <c:v>0.17723360090769852</c:v>
                </c:pt>
                <c:pt idx="153">
                  <c:v>0.1769254755479833</c:v>
                </c:pt>
                <c:pt idx="154">
                  <c:v>0.1767605375968937</c:v>
                </c:pt>
                <c:pt idx="155">
                  <c:v>0.17676787280484219</c:v>
                </c:pt>
                <c:pt idx="156">
                  <c:v>0.17687049060839313</c:v>
                </c:pt>
                <c:pt idx="157">
                  <c:v>0.17687047964229657</c:v>
                </c:pt>
                <c:pt idx="158">
                  <c:v>0.17667068420985693</c:v>
                </c:pt>
                <c:pt idx="159">
                  <c:v>0.1767310066279463</c:v>
                </c:pt>
                <c:pt idx="160">
                  <c:v>0.17658468933912552</c:v>
                </c:pt>
                <c:pt idx="161">
                  <c:v>0.17659138260550372</c:v>
                </c:pt>
                <c:pt idx="162">
                  <c:v>0.17653600920416096</c:v>
                </c:pt>
                <c:pt idx="163">
                  <c:v>0.17633298287855614</c:v>
                </c:pt>
                <c:pt idx="164">
                  <c:v>0.17616309803491076</c:v>
                </c:pt>
                <c:pt idx="165">
                  <c:v>0.17617664841998537</c:v>
                </c:pt>
                <c:pt idx="166">
                  <c:v>0.17618013162935353</c:v>
                </c:pt>
                <c:pt idx="167">
                  <c:v>0.17610449025356467</c:v>
                </c:pt>
                <c:pt idx="168">
                  <c:v>0.17613302030163391</c:v>
                </c:pt>
                <c:pt idx="169">
                  <c:v>0.17602614811591305</c:v>
                </c:pt>
                <c:pt idx="170">
                  <c:v>0.17611097324213926</c:v>
                </c:pt>
                <c:pt idx="171">
                  <c:v>0.17613978071410613</c:v>
                </c:pt>
                <c:pt idx="172">
                  <c:v>0.17629569329906897</c:v>
                </c:pt>
                <c:pt idx="173">
                  <c:v>0.17628839232259769</c:v>
                </c:pt>
                <c:pt idx="174">
                  <c:v>0.17636428213956137</c:v>
                </c:pt>
                <c:pt idx="175">
                  <c:v>0.17636184973676056</c:v>
                </c:pt>
                <c:pt idx="176">
                  <c:v>0.17647611554064516</c:v>
                </c:pt>
                <c:pt idx="177">
                  <c:v>0.17638981835755518</c:v>
                </c:pt>
                <c:pt idx="178">
                  <c:v>0.17638705823280681</c:v>
                </c:pt>
                <c:pt idx="179">
                  <c:v>0.17647459362823237</c:v>
                </c:pt>
                <c:pt idx="180">
                  <c:v>0.1764727835101095</c:v>
                </c:pt>
                <c:pt idx="181">
                  <c:v>0.17631430922895847</c:v>
                </c:pt>
                <c:pt idx="182">
                  <c:v>0.17649880758039235</c:v>
                </c:pt>
                <c:pt idx="183">
                  <c:v>0.17664573192943325</c:v>
                </c:pt>
                <c:pt idx="184">
                  <c:v>0.17704612062784492</c:v>
                </c:pt>
                <c:pt idx="185">
                  <c:v>0.17713260613640303</c:v>
                </c:pt>
                <c:pt idx="186">
                  <c:v>0.17712801437723596</c:v>
                </c:pt>
                <c:pt idx="187">
                  <c:v>0.17708962717223728</c:v>
                </c:pt>
                <c:pt idx="188">
                  <c:v>0.17682847968855131</c:v>
                </c:pt>
                <c:pt idx="189">
                  <c:v>0.17682815875468022</c:v>
                </c:pt>
                <c:pt idx="190">
                  <c:v>0.17682853336565754</c:v>
                </c:pt>
                <c:pt idx="191">
                  <c:v>0.17702951503295683</c:v>
                </c:pt>
                <c:pt idx="192">
                  <c:v>0.1770624560882616</c:v>
                </c:pt>
                <c:pt idx="193">
                  <c:v>0.17703828989907061</c:v>
                </c:pt>
                <c:pt idx="194">
                  <c:v>0.17692885880728856</c:v>
                </c:pt>
                <c:pt idx="195">
                  <c:v>0.17685404467122626</c:v>
                </c:pt>
                <c:pt idx="196">
                  <c:v>0.17676673204851823</c:v>
                </c:pt>
                <c:pt idx="197">
                  <c:v>0.17682183341644245</c:v>
                </c:pt>
                <c:pt idx="198">
                  <c:v>0.17691655726002886</c:v>
                </c:pt>
                <c:pt idx="199">
                  <c:v>0.17717033359842177</c:v>
                </c:pt>
                <c:pt idx="200">
                  <c:v>0.17804497274256514</c:v>
                </c:pt>
                <c:pt idx="201">
                  <c:v>0.17822576767548773</c:v>
                </c:pt>
                <c:pt idx="202">
                  <c:v>0.17817212712994279</c:v>
                </c:pt>
                <c:pt idx="203">
                  <c:v>0.17835221829130396</c:v>
                </c:pt>
                <c:pt idx="204">
                  <c:v>0.17831793740091623</c:v>
                </c:pt>
                <c:pt idx="205">
                  <c:v>0.17832444031301847</c:v>
                </c:pt>
                <c:pt idx="206">
                  <c:v>0.17822985726219642</c:v>
                </c:pt>
                <c:pt idx="207">
                  <c:v>0.1782989472564796</c:v>
                </c:pt>
                <c:pt idx="208">
                  <c:v>0.17839220553612758</c:v>
                </c:pt>
                <c:pt idx="209">
                  <c:v>0.17814782487553182</c:v>
                </c:pt>
                <c:pt idx="210">
                  <c:v>0.17805978481512563</c:v>
                </c:pt>
                <c:pt idx="211">
                  <c:v>0.17752312962144226</c:v>
                </c:pt>
                <c:pt idx="212">
                  <c:v>0.17669895801870478</c:v>
                </c:pt>
                <c:pt idx="213">
                  <c:v>0.17653640386449002</c:v>
                </c:pt>
                <c:pt idx="214">
                  <c:v>0.17653015631813432</c:v>
                </c:pt>
                <c:pt idx="215">
                  <c:v>0.17651551909137925</c:v>
                </c:pt>
                <c:pt idx="216">
                  <c:v>0.17653956426333783</c:v>
                </c:pt>
                <c:pt idx="217">
                  <c:v>0.17664673169907963</c:v>
                </c:pt>
                <c:pt idx="218">
                  <c:v>0.17671311900078795</c:v>
                </c:pt>
                <c:pt idx="219">
                  <c:v>0.17689727013840231</c:v>
                </c:pt>
                <c:pt idx="220">
                  <c:v>0.17687317755788817</c:v>
                </c:pt>
                <c:pt idx="221">
                  <c:v>0.17679755407754816</c:v>
                </c:pt>
                <c:pt idx="222">
                  <c:v>0.17677939245376831</c:v>
                </c:pt>
                <c:pt idx="223">
                  <c:v>0.176636825239714</c:v>
                </c:pt>
                <c:pt idx="224">
                  <c:v>0.17651682244095249</c:v>
                </c:pt>
                <c:pt idx="225">
                  <c:v>0.17596978275670358</c:v>
                </c:pt>
                <c:pt idx="226">
                  <c:v>0.17615519300716814</c:v>
                </c:pt>
                <c:pt idx="227">
                  <c:v>0.17641282624352345</c:v>
                </c:pt>
                <c:pt idx="228">
                  <c:v>0.17651325374974755</c:v>
                </c:pt>
                <c:pt idx="229">
                  <c:v>0.17723622752077225</c:v>
                </c:pt>
                <c:pt idx="230">
                  <c:v>0.17727351977103928</c:v>
                </c:pt>
                <c:pt idx="231">
                  <c:v>0.17745677546598751</c:v>
                </c:pt>
                <c:pt idx="232">
                  <c:v>0.1778462869247503</c:v>
                </c:pt>
                <c:pt idx="233">
                  <c:v>0.17779833073769707</c:v>
                </c:pt>
                <c:pt idx="234">
                  <c:v>0.17842908819253159</c:v>
                </c:pt>
                <c:pt idx="235">
                  <c:v>0.17847792651835848</c:v>
                </c:pt>
                <c:pt idx="236">
                  <c:v>0.17872407096147208</c:v>
                </c:pt>
                <c:pt idx="237">
                  <c:v>0.17867067613200047</c:v>
                </c:pt>
                <c:pt idx="238">
                  <c:v>0.17869469829595536</c:v>
                </c:pt>
                <c:pt idx="239">
                  <c:v>0.17841948518243372</c:v>
                </c:pt>
                <c:pt idx="240">
                  <c:v>0.17990380733331177</c:v>
                </c:pt>
                <c:pt idx="241">
                  <c:v>0.17928950229440369</c:v>
                </c:pt>
                <c:pt idx="242">
                  <c:v>0.17848274703967984</c:v>
                </c:pt>
                <c:pt idx="243">
                  <c:v>0.17874237294991052</c:v>
                </c:pt>
                <c:pt idx="244">
                  <c:v>0.17802846316684823</c:v>
                </c:pt>
                <c:pt idx="245">
                  <c:v>0.17764134839094473</c:v>
                </c:pt>
                <c:pt idx="246">
                  <c:v>0.1745964025748229</c:v>
                </c:pt>
                <c:pt idx="247">
                  <c:v>0.1712010160888813</c:v>
                </c:pt>
                <c:pt idx="248">
                  <c:v>0.16721084365288175</c:v>
                </c:pt>
                <c:pt idx="249">
                  <c:v>0.16205338423133089</c:v>
                </c:pt>
                <c:pt idx="250">
                  <c:v>0.1598465997949719</c:v>
                </c:pt>
                <c:pt idx="251">
                  <c:v>0.16025686648067888</c:v>
                </c:pt>
                <c:pt idx="252">
                  <c:v>0.16144368033759707</c:v>
                </c:pt>
                <c:pt idx="253">
                  <c:v>0.16323090912165103</c:v>
                </c:pt>
                <c:pt idx="254">
                  <c:v>0.16610610117957089</c:v>
                </c:pt>
                <c:pt idx="255">
                  <c:v>0.16828046024651511</c:v>
                </c:pt>
                <c:pt idx="256">
                  <c:v>0.17094911069090929</c:v>
                </c:pt>
                <c:pt idx="257">
                  <c:v>0.17221814491688736</c:v>
                </c:pt>
                <c:pt idx="258">
                  <c:v>0.17348988671338278</c:v>
                </c:pt>
                <c:pt idx="259">
                  <c:v>0.17372739600458528</c:v>
                </c:pt>
                <c:pt idx="260">
                  <c:v>0.17339554267978854</c:v>
                </c:pt>
                <c:pt idx="261">
                  <c:v>0.17317118260478281</c:v>
                </c:pt>
                <c:pt idx="262">
                  <c:v>0.17290780388530314</c:v>
                </c:pt>
                <c:pt idx="263">
                  <c:v>0.17287460871221352</c:v>
                </c:pt>
                <c:pt idx="264">
                  <c:v>0.17281380144021732</c:v>
                </c:pt>
                <c:pt idx="265">
                  <c:v>0.17279075390461615</c:v>
                </c:pt>
                <c:pt idx="266">
                  <c:v>0.172764944542461</c:v>
                </c:pt>
                <c:pt idx="267">
                  <c:v>0.17273368412664267</c:v>
                </c:pt>
                <c:pt idx="268">
                  <c:v>0.17264276052547123</c:v>
                </c:pt>
                <c:pt idx="269">
                  <c:v>0.17261846652493859</c:v>
                </c:pt>
                <c:pt idx="270">
                  <c:v>0.17269911230271934</c:v>
                </c:pt>
                <c:pt idx="271">
                  <c:v>0.17278981435250099</c:v>
                </c:pt>
                <c:pt idx="272">
                  <c:v>0.17293561048210226</c:v>
                </c:pt>
                <c:pt idx="273">
                  <c:v>0.17318278481072305</c:v>
                </c:pt>
                <c:pt idx="274">
                  <c:v>0.17356663227544175</c:v>
                </c:pt>
                <c:pt idx="275">
                  <c:v>0.17363147681471575</c:v>
                </c:pt>
                <c:pt idx="276">
                  <c:v>0.17375533957287298</c:v>
                </c:pt>
                <c:pt idx="277">
                  <c:v>0.17375995569908428</c:v>
                </c:pt>
                <c:pt idx="278">
                  <c:v>0.1737890910639539</c:v>
                </c:pt>
                <c:pt idx="279">
                  <c:v>0.17378576548371333</c:v>
                </c:pt>
                <c:pt idx="280">
                  <c:v>0.1738517484896587</c:v>
                </c:pt>
                <c:pt idx="281">
                  <c:v>0.17385454022398311</c:v>
                </c:pt>
                <c:pt idx="282">
                  <c:v>0.17402929928601577</c:v>
                </c:pt>
                <c:pt idx="283">
                  <c:v>0.17422853853238732</c:v>
                </c:pt>
                <c:pt idx="284">
                  <c:v>0.17446272258408377</c:v>
                </c:pt>
                <c:pt idx="285">
                  <c:v>0.17460195501325179</c:v>
                </c:pt>
                <c:pt idx="286">
                  <c:v>0.17468905886824809</c:v>
                </c:pt>
                <c:pt idx="287">
                  <c:v>0.17480331732281892</c:v>
                </c:pt>
                <c:pt idx="288">
                  <c:v>0.1750138073608391</c:v>
                </c:pt>
                <c:pt idx="289">
                  <c:v>0.17526734900245211</c:v>
                </c:pt>
                <c:pt idx="290">
                  <c:v>0.17560541584741504</c:v>
                </c:pt>
                <c:pt idx="291">
                  <c:v>0.17642483359355318</c:v>
                </c:pt>
                <c:pt idx="292">
                  <c:v>0.1770962250136226</c:v>
                </c:pt>
                <c:pt idx="293">
                  <c:v>0.17756435269648038</c:v>
                </c:pt>
                <c:pt idx="294">
                  <c:v>0.1779511430048783</c:v>
                </c:pt>
                <c:pt idx="295">
                  <c:v>0.17818502366732586</c:v>
                </c:pt>
                <c:pt idx="296">
                  <c:v>0.17820087236448404</c:v>
                </c:pt>
                <c:pt idx="297">
                  <c:v>0.17807323357569799</c:v>
                </c:pt>
                <c:pt idx="298">
                  <c:v>0.17813228962769884</c:v>
                </c:pt>
                <c:pt idx="299">
                  <c:v>0.17796839898630182</c:v>
                </c:pt>
                <c:pt idx="300">
                  <c:v>0.17809026089179281</c:v>
                </c:pt>
                <c:pt idx="301">
                  <c:v>0.17821221897060172</c:v>
                </c:pt>
                <c:pt idx="302">
                  <c:v>0.17851344261724514</c:v>
                </c:pt>
                <c:pt idx="303">
                  <c:v>0.17865568900403106</c:v>
                </c:pt>
                <c:pt idx="304">
                  <c:v>0.17895472649989705</c:v>
                </c:pt>
                <c:pt idx="305">
                  <c:v>0.17914175101039592</c:v>
                </c:pt>
                <c:pt idx="306">
                  <c:v>0.17894763537323255</c:v>
                </c:pt>
                <c:pt idx="307">
                  <c:v>0.17879970949433105</c:v>
                </c:pt>
                <c:pt idx="308">
                  <c:v>0.17888357479487149</c:v>
                </c:pt>
                <c:pt idx="309">
                  <c:v>0.17884847976089557</c:v>
                </c:pt>
                <c:pt idx="310">
                  <c:v>0.17888115407355457</c:v>
                </c:pt>
                <c:pt idx="311">
                  <c:v>0.17889925828044623</c:v>
                </c:pt>
                <c:pt idx="312">
                  <c:v>0.17884522703607225</c:v>
                </c:pt>
                <c:pt idx="313">
                  <c:v>0.17876296224396165</c:v>
                </c:pt>
                <c:pt idx="314">
                  <c:v>0.17809068674203654</c:v>
                </c:pt>
                <c:pt idx="315">
                  <c:v>0.17816003185529411</c:v>
                </c:pt>
                <c:pt idx="316">
                  <c:v>0.17791932627997381</c:v>
                </c:pt>
                <c:pt idx="317">
                  <c:v>0.17785946245123369</c:v>
                </c:pt>
                <c:pt idx="318">
                  <c:v>0.17609058233154357</c:v>
                </c:pt>
                <c:pt idx="319">
                  <c:v>0.17598053426324481</c:v>
                </c:pt>
                <c:pt idx="320">
                  <c:v>0.17597795578025716</c:v>
                </c:pt>
                <c:pt idx="321">
                  <c:v>0.17540364338721079</c:v>
                </c:pt>
                <c:pt idx="322">
                  <c:v>0.17540408932085857</c:v>
                </c:pt>
                <c:pt idx="323">
                  <c:v>0.17638257540699057</c:v>
                </c:pt>
                <c:pt idx="324">
                  <c:v>0.17518780662879377</c:v>
                </c:pt>
                <c:pt idx="325">
                  <c:v>0.17592483482358795</c:v>
                </c:pt>
                <c:pt idx="326">
                  <c:v>0.1762367523838238</c:v>
                </c:pt>
                <c:pt idx="327">
                  <c:v>0.17567573088487956</c:v>
                </c:pt>
                <c:pt idx="328">
                  <c:v>0.17583803867154396</c:v>
                </c:pt>
                <c:pt idx="329">
                  <c:v>0.17654335734817656</c:v>
                </c:pt>
                <c:pt idx="330">
                  <c:v>0.17655570065733089</c:v>
                </c:pt>
                <c:pt idx="331">
                  <c:v>0.17678763718306528</c:v>
                </c:pt>
                <c:pt idx="332">
                  <c:v>0.17714355208727023</c:v>
                </c:pt>
                <c:pt idx="333">
                  <c:v>0.17814748864896368</c:v>
                </c:pt>
                <c:pt idx="334">
                  <c:v>0.1782236750735747</c:v>
                </c:pt>
                <c:pt idx="335">
                  <c:v>0.17836644676234495</c:v>
                </c:pt>
                <c:pt idx="336">
                  <c:v>0.17844990783393522</c:v>
                </c:pt>
                <c:pt idx="337">
                  <c:v>0.17860983305093989</c:v>
                </c:pt>
                <c:pt idx="338">
                  <c:v>0.17721043570327849</c:v>
                </c:pt>
                <c:pt idx="339">
                  <c:v>0.17830265089035974</c:v>
                </c:pt>
                <c:pt idx="340">
                  <c:v>0.17826845322533014</c:v>
                </c:pt>
                <c:pt idx="341">
                  <c:v>0.17941488733720698</c:v>
                </c:pt>
                <c:pt idx="342">
                  <c:v>0.17903351831541078</c:v>
                </c:pt>
                <c:pt idx="343">
                  <c:v>0.17888103269948449</c:v>
                </c:pt>
                <c:pt idx="344">
                  <c:v>0.17927861614395757</c:v>
                </c:pt>
                <c:pt idx="345">
                  <c:v>0.17947756687635028</c:v>
                </c:pt>
                <c:pt idx="346">
                  <c:v>0.17651424865589002</c:v>
                </c:pt>
                <c:pt idx="347">
                  <c:v>0.17671466712792783</c:v>
                </c:pt>
                <c:pt idx="348">
                  <c:v>0.17474020513361946</c:v>
                </c:pt>
                <c:pt idx="349">
                  <c:v>0.17476091685496403</c:v>
                </c:pt>
                <c:pt idx="350">
                  <c:v>0.17379359581612366</c:v>
                </c:pt>
                <c:pt idx="351">
                  <c:v>0.17281693723270333</c:v>
                </c:pt>
                <c:pt idx="352">
                  <c:v>0.17345157589354906</c:v>
                </c:pt>
                <c:pt idx="353">
                  <c:v>0.17485703530508623</c:v>
                </c:pt>
                <c:pt idx="354">
                  <c:v>0.17498561519881722</c:v>
                </c:pt>
                <c:pt idx="355">
                  <c:v>0.17441304904600985</c:v>
                </c:pt>
                <c:pt idx="356">
                  <c:v>0.17436802413370586</c:v>
                </c:pt>
                <c:pt idx="357">
                  <c:v>0.17552116665752496</c:v>
                </c:pt>
                <c:pt idx="358">
                  <c:v>0.17468795050619743</c:v>
                </c:pt>
                <c:pt idx="359">
                  <c:v>0.17445992809057545</c:v>
                </c:pt>
                <c:pt idx="360">
                  <c:v>0.17425160332305584</c:v>
                </c:pt>
                <c:pt idx="361">
                  <c:v>0.17494692865268149</c:v>
                </c:pt>
                <c:pt idx="362">
                  <c:v>0.17517460138233557</c:v>
                </c:pt>
                <c:pt idx="363">
                  <c:v>0.1765775488407188</c:v>
                </c:pt>
                <c:pt idx="364">
                  <c:v>0.17561474499621985</c:v>
                </c:pt>
                <c:pt idx="365">
                  <c:v>0.17523327310082701</c:v>
                </c:pt>
                <c:pt idx="366">
                  <c:v>0.1758802346197571</c:v>
                </c:pt>
                <c:pt idx="367">
                  <c:v>0.17584276318506328</c:v>
                </c:pt>
                <c:pt idx="368">
                  <c:v>0.17558418356573149</c:v>
                </c:pt>
                <c:pt idx="369">
                  <c:v>0.17738207042436041</c:v>
                </c:pt>
                <c:pt idx="370">
                  <c:v>0.17683507914600219</c:v>
                </c:pt>
                <c:pt idx="371">
                  <c:v>0.17568095749514701</c:v>
                </c:pt>
                <c:pt idx="372">
                  <c:v>0.17689319833311709</c:v>
                </c:pt>
                <c:pt idx="373">
                  <c:v>0.1758556859628321</c:v>
                </c:pt>
                <c:pt idx="374">
                  <c:v>0.17573775557804663</c:v>
                </c:pt>
                <c:pt idx="375">
                  <c:v>0.17573893292987988</c:v>
                </c:pt>
                <c:pt idx="376">
                  <c:v>0.17478028150402988</c:v>
                </c:pt>
                <c:pt idx="377">
                  <c:v>0.17375254777308108</c:v>
                </c:pt>
                <c:pt idx="378">
                  <c:v>0.17339780035872698</c:v>
                </c:pt>
                <c:pt idx="379">
                  <c:v>0.17343284732723219</c:v>
                </c:pt>
                <c:pt idx="380">
                  <c:v>0.17428102699504938</c:v>
                </c:pt>
                <c:pt idx="381">
                  <c:v>0.17469166258449478</c:v>
                </c:pt>
                <c:pt idx="382">
                  <c:v>0.17483271364657943</c:v>
                </c:pt>
                <c:pt idx="383">
                  <c:v>0.17468520438394908</c:v>
                </c:pt>
                <c:pt idx="384">
                  <c:v>0.17524011780200144</c:v>
                </c:pt>
                <c:pt idx="385">
                  <c:v>0.17472303141972212</c:v>
                </c:pt>
                <c:pt idx="386">
                  <c:v>0.17465846085599382</c:v>
                </c:pt>
                <c:pt idx="387">
                  <c:v>0.17461600396112742</c:v>
                </c:pt>
                <c:pt idx="388">
                  <c:v>0.17290918679826192</c:v>
                </c:pt>
                <c:pt idx="389">
                  <c:v>0.17199481587564774</c:v>
                </c:pt>
                <c:pt idx="390">
                  <c:v>0.16930307159990501</c:v>
                </c:pt>
                <c:pt idx="391">
                  <c:v>0.16891873054297452</c:v>
                </c:pt>
                <c:pt idx="392">
                  <c:v>0.16933083459674186</c:v>
                </c:pt>
                <c:pt idx="393">
                  <c:v>0.17071677005051913</c:v>
                </c:pt>
                <c:pt idx="394">
                  <c:v>0.17090033280895869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97-491D-8BE4-4384AF8A8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248000"/>
        <c:axId val="193248576"/>
      </c:scatterChart>
      <c:valAx>
        <c:axId val="1932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248576"/>
        <c:crosses val="autoZero"/>
        <c:crossBetween val="midCat"/>
      </c:valAx>
      <c:valAx>
        <c:axId val="193248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32480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bone'!$N$3:$N$397</c:f>
              <c:numCache>
                <c:formatCode>General</c:formatCode>
                <c:ptCount val="395"/>
                <c:pt idx="0">
                  <c:v>1.0223405999686631E-5</c:v>
                </c:pt>
                <c:pt idx="1">
                  <c:v>3.6553020582648264E-5</c:v>
                </c:pt>
                <c:pt idx="2">
                  <c:v>4.9010997906437686E-5</c:v>
                </c:pt>
                <c:pt idx="3">
                  <c:v>5.7261313626732853E-5</c:v>
                </c:pt>
                <c:pt idx="4">
                  <c:v>6.9832548186730511E-5</c:v>
                </c:pt>
                <c:pt idx="5">
                  <c:v>1.0892061269682964E-4</c:v>
                </c:pt>
                <c:pt idx="6">
                  <c:v>1.2914500206199581E-4</c:v>
                </c:pt>
                <c:pt idx="7">
                  <c:v>1.987490127813107E-4</c:v>
                </c:pt>
                <c:pt idx="8">
                  <c:v>3.0015661198647483E-4</c:v>
                </c:pt>
                <c:pt idx="9">
                  <c:v>3.9510144293491447E-4</c:v>
                </c:pt>
                <c:pt idx="10">
                  <c:v>2.4645976329212547E-3</c:v>
                </c:pt>
                <c:pt idx="11">
                  <c:v>5.5314313355857205E-3</c:v>
                </c:pt>
                <c:pt idx="12">
                  <c:v>9.159517254393984E-3</c:v>
                </c:pt>
                <c:pt idx="13">
                  <c:v>1.2860094701119158E-2</c:v>
                </c:pt>
                <c:pt idx="14">
                  <c:v>1.6575961393481015E-2</c:v>
                </c:pt>
                <c:pt idx="15">
                  <c:v>1.8350303158215418E-2</c:v>
                </c:pt>
                <c:pt idx="16">
                  <c:v>1.9582009902102369E-2</c:v>
                </c:pt>
                <c:pt idx="17">
                  <c:v>2.0698105783960301E-2</c:v>
                </c:pt>
                <c:pt idx="18">
                  <c:v>2.1799746054961371E-2</c:v>
                </c:pt>
                <c:pt idx="19">
                  <c:v>2.2902945479279867E-2</c:v>
                </c:pt>
                <c:pt idx="20">
                  <c:v>2.4154009305409022E-2</c:v>
                </c:pt>
                <c:pt idx="21">
                  <c:v>2.501563266640431E-2</c:v>
                </c:pt>
                <c:pt idx="22">
                  <c:v>2.5760861724600202E-2</c:v>
                </c:pt>
                <c:pt idx="23">
                  <c:v>2.7370586613542344E-2</c:v>
                </c:pt>
                <c:pt idx="24">
                  <c:v>2.924643485327991E-2</c:v>
                </c:pt>
                <c:pt idx="25">
                  <c:v>3.0966536670246882E-2</c:v>
                </c:pt>
                <c:pt idx="26">
                  <c:v>3.3244811925153279E-2</c:v>
                </c:pt>
                <c:pt idx="27">
                  <c:v>3.5729480756056337E-2</c:v>
                </c:pt>
                <c:pt idx="28">
                  <c:v>3.7330982868055945E-2</c:v>
                </c:pt>
                <c:pt idx="29">
                  <c:v>3.8664320243249034E-2</c:v>
                </c:pt>
                <c:pt idx="30">
                  <c:v>4.0059077010357977E-2</c:v>
                </c:pt>
                <c:pt idx="31">
                  <c:v>4.1943078010566258E-2</c:v>
                </c:pt>
                <c:pt idx="32">
                  <c:v>4.4255727964221142E-2</c:v>
                </c:pt>
                <c:pt idx="33">
                  <c:v>4.8168173370382865E-2</c:v>
                </c:pt>
                <c:pt idx="34">
                  <c:v>5.3804230260884364E-2</c:v>
                </c:pt>
                <c:pt idx="35">
                  <c:v>6.1106615888965508E-2</c:v>
                </c:pt>
                <c:pt idx="36">
                  <c:v>6.7759650213612591E-2</c:v>
                </c:pt>
                <c:pt idx="37">
                  <c:v>7.3609554116853437E-2</c:v>
                </c:pt>
                <c:pt idx="38">
                  <c:v>7.799800048803926E-2</c:v>
                </c:pt>
                <c:pt idx="39">
                  <c:v>8.0956471286238743E-2</c:v>
                </c:pt>
                <c:pt idx="40">
                  <c:v>8.226861820031732E-2</c:v>
                </c:pt>
                <c:pt idx="41">
                  <c:v>8.3229931588347392E-2</c:v>
                </c:pt>
                <c:pt idx="42">
                  <c:v>8.5253639784844223E-2</c:v>
                </c:pt>
                <c:pt idx="43">
                  <c:v>9.1812126097222876E-2</c:v>
                </c:pt>
                <c:pt idx="44">
                  <c:v>0.10030634621056017</c:v>
                </c:pt>
                <c:pt idx="45">
                  <c:v>0.1086205934477609</c:v>
                </c:pt>
                <c:pt idx="46">
                  <c:v>0.11684930432414263</c:v>
                </c:pt>
                <c:pt idx="47">
                  <c:v>0.12385268078145563</c:v>
                </c:pt>
                <c:pt idx="48">
                  <c:v>0.12614591217024396</c:v>
                </c:pt>
                <c:pt idx="49">
                  <c:v>0.12619055849139327</c:v>
                </c:pt>
                <c:pt idx="50">
                  <c:v>0.12632069262884113</c:v>
                </c:pt>
                <c:pt idx="51">
                  <c:v>0.12642304003793894</c:v>
                </c:pt>
                <c:pt idx="52">
                  <c:v>0.12648383311406258</c:v>
                </c:pt>
                <c:pt idx="53">
                  <c:v>0.12712876842986864</c:v>
                </c:pt>
                <c:pt idx="54">
                  <c:v>0.12802245599097964</c:v>
                </c:pt>
                <c:pt idx="55">
                  <c:v>0.1288347568505176</c:v>
                </c:pt>
                <c:pt idx="56">
                  <c:v>0.12970591824201519</c:v>
                </c:pt>
                <c:pt idx="57">
                  <c:v>0.13058758142097435</c:v>
                </c:pt>
                <c:pt idx="58">
                  <c:v>0.13109696884871297</c:v>
                </c:pt>
                <c:pt idx="59">
                  <c:v>0.13185739730803625</c:v>
                </c:pt>
                <c:pt idx="60">
                  <c:v>0.13280870002566356</c:v>
                </c:pt>
                <c:pt idx="61">
                  <c:v>0.13420997673404128</c:v>
                </c:pt>
                <c:pt idx="62">
                  <c:v>0.13561423101213788</c:v>
                </c:pt>
                <c:pt idx="63">
                  <c:v>0.13691413448578579</c:v>
                </c:pt>
                <c:pt idx="64">
                  <c:v>0.13813489831324577</c:v>
                </c:pt>
                <c:pt idx="65">
                  <c:v>0.13921681457105811</c:v>
                </c:pt>
                <c:pt idx="66">
                  <c:v>0.13977399719008396</c:v>
                </c:pt>
                <c:pt idx="67">
                  <c:v>0.140601306673687</c:v>
                </c:pt>
                <c:pt idx="68">
                  <c:v>0.142609606472129</c:v>
                </c:pt>
                <c:pt idx="69">
                  <c:v>0.14504406582667995</c:v>
                </c:pt>
                <c:pt idx="70">
                  <c:v>0.14825851750408389</c:v>
                </c:pt>
                <c:pt idx="71">
                  <c:v>0.15169659865261154</c:v>
                </c:pt>
                <c:pt idx="72">
                  <c:v>0.15592993626184834</c:v>
                </c:pt>
                <c:pt idx="73">
                  <c:v>0.16005458956524701</c:v>
                </c:pt>
                <c:pt idx="74">
                  <c:v>0.1642416938424163</c:v>
                </c:pt>
                <c:pt idx="75">
                  <c:v>0.16902085533626937</c:v>
                </c:pt>
                <c:pt idx="76">
                  <c:v>0.17497018772292797</c:v>
                </c:pt>
                <c:pt idx="77">
                  <c:v>0.18243388250219278</c:v>
                </c:pt>
                <c:pt idx="78">
                  <c:v>0.19362812111289943</c:v>
                </c:pt>
                <c:pt idx="79">
                  <c:v>0.21096914339184292</c:v>
                </c:pt>
                <c:pt idx="80">
                  <c:v>0.23175739632271261</c:v>
                </c:pt>
                <c:pt idx="81">
                  <c:v>0.25153852894222128</c:v>
                </c:pt>
                <c:pt idx="82">
                  <c:v>0.26886032065946747</c:v>
                </c:pt>
                <c:pt idx="83">
                  <c:v>0.28240180040107138</c:v>
                </c:pt>
                <c:pt idx="84">
                  <c:v>0.29050110478866953</c:v>
                </c:pt>
                <c:pt idx="85">
                  <c:v>0.29467196088862235</c:v>
                </c:pt>
                <c:pt idx="86">
                  <c:v>0.29951684166069936</c:v>
                </c:pt>
                <c:pt idx="87">
                  <c:v>0.305142724717401</c:v>
                </c:pt>
                <c:pt idx="88">
                  <c:v>0.31062287526632432</c:v>
                </c:pt>
                <c:pt idx="89">
                  <c:v>0.31712982555200347</c:v>
                </c:pt>
                <c:pt idx="90">
                  <c:v>0.32521486438684816</c:v>
                </c:pt>
                <c:pt idx="91">
                  <c:v>0.33352406830191322</c:v>
                </c:pt>
                <c:pt idx="92">
                  <c:v>0.34105208531707382</c:v>
                </c:pt>
                <c:pt idx="93">
                  <c:v>0.34774214059186132</c:v>
                </c:pt>
                <c:pt idx="94">
                  <c:v>0.35263651926466261</c:v>
                </c:pt>
                <c:pt idx="95">
                  <c:v>0.35510710738947782</c:v>
                </c:pt>
                <c:pt idx="96">
                  <c:v>0.35635292217807568</c:v>
                </c:pt>
                <c:pt idx="97">
                  <c:v>0.35756523428054371</c:v>
                </c:pt>
                <c:pt idx="98">
                  <c:v>0.35891016872828468</c:v>
                </c:pt>
                <c:pt idx="99">
                  <c:v>0.35976733244698611</c:v>
                </c:pt>
                <c:pt idx="100">
                  <c:v>0.36148015643010217</c:v>
                </c:pt>
                <c:pt idx="101">
                  <c:v>0.36488987848751636</c:v>
                </c:pt>
                <c:pt idx="102">
                  <c:v>0.36953976735788024</c:v>
                </c:pt>
                <c:pt idx="103">
                  <c:v>0.37571693376469134</c:v>
                </c:pt>
                <c:pt idx="104">
                  <c:v>0.3837281868930662</c:v>
                </c:pt>
                <c:pt idx="105">
                  <c:v>0.39310380114466159</c:v>
                </c:pt>
                <c:pt idx="106">
                  <c:v>0.40213767820491458</c:v>
                </c:pt>
                <c:pt idx="107">
                  <c:v>0.41097030481664365</c:v>
                </c:pt>
                <c:pt idx="108">
                  <c:v>0.41882981114643841</c:v>
                </c:pt>
                <c:pt idx="109">
                  <c:v>0.42473906724912031</c:v>
                </c:pt>
                <c:pt idx="110">
                  <c:v>0.43118988354913967</c:v>
                </c:pt>
                <c:pt idx="111">
                  <c:v>0.43874481827751532</c:v>
                </c:pt>
                <c:pt idx="112">
                  <c:v>0.44698750585319613</c:v>
                </c:pt>
                <c:pt idx="113">
                  <c:v>0.45529000692851884</c:v>
                </c:pt>
                <c:pt idx="114">
                  <c:v>0.46461399761199457</c:v>
                </c:pt>
                <c:pt idx="115">
                  <c:v>0.47229845409950172</c:v>
                </c:pt>
                <c:pt idx="116">
                  <c:v>0.47810640007309363</c:v>
                </c:pt>
                <c:pt idx="117">
                  <c:v>0.48257405467068087</c:v>
                </c:pt>
                <c:pt idx="118">
                  <c:v>0.48669568231889099</c:v>
                </c:pt>
                <c:pt idx="119">
                  <c:v>0.49051726217399716</c:v>
                </c:pt>
                <c:pt idx="120">
                  <c:v>0.49433175417838704</c:v>
                </c:pt>
                <c:pt idx="121">
                  <c:v>0.49862243987595373</c:v>
                </c:pt>
                <c:pt idx="122">
                  <c:v>0.50319397415667799</c:v>
                </c:pt>
                <c:pt idx="123">
                  <c:v>0.50783203029263113</c:v>
                </c:pt>
                <c:pt idx="124">
                  <c:v>0.51227820344053987</c:v>
                </c:pt>
                <c:pt idx="125">
                  <c:v>0.51630629655552451</c:v>
                </c:pt>
                <c:pt idx="126">
                  <c:v>0.52114911787581775</c:v>
                </c:pt>
                <c:pt idx="127">
                  <c:v>0.52786149273254523</c:v>
                </c:pt>
                <c:pt idx="128">
                  <c:v>0.53484662280808504</c:v>
                </c:pt>
                <c:pt idx="129">
                  <c:v>0.54150777847510778</c:v>
                </c:pt>
                <c:pt idx="130">
                  <c:v>0.54787122341266581</c:v>
                </c:pt>
                <c:pt idx="131">
                  <c:v>0.55283934696071579</c:v>
                </c:pt>
                <c:pt idx="132">
                  <c:v>0.55581107001518226</c:v>
                </c:pt>
                <c:pt idx="133">
                  <c:v>0.5586018831284365</c:v>
                </c:pt>
                <c:pt idx="134">
                  <c:v>0.56150343960109161</c:v>
                </c:pt>
                <c:pt idx="135">
                  <c:v>0.56458343892611529</c:v>
                </c:pt>
                <c:pt idx="136">
                  <c:v>0.56751060536305398</c:v>
                </c:pt>
                <c:pt idx="137">
                  <c:v>0.57010140877535875</c:v>
                </c:pt>
                <c:pt idx="138">
                  <c:v>0.57302929610928854</c:v>
                </c:pt>
                <c:pt idx="139">
                  <c:v>0.57701044503827914</c:v>
                </c:pt>
                <c:pt idx="140">
                  <c:v>0.58144513459863745</c:v>
                </c:pt>
                <c:pt idx="141">
                  <c:v>0.58612301284471913</c:v>
                </c:pt>
                <c:pt idx="142">
                  <c:v>0.59060008635667804</c:v>
                </c:pt>
                <c:pt idx="143">
                  <c:v>0.59392757159304266</c:v>
                </c:pt>
                <c:pt idx="144">
                  <c:v>0.59634681029449854</c:v>
                </c:pt>
                <c:pt idx="145">
                  <c:v>0.5987518529822462</c:v>
                </c:pt>
                <c:pt idx="146">
                  <c:v>0.60145597309836885</c:v>
                </c:pt>
                <c:pt idx="147">
                  <c:v>0.6049523449163684</c:v>
                </c:pt>
                <c:pt idx="148">
                  <c:v>0.60901705855134658</c:v>
                </c:pt>
                <c:pt idx="149">
                  <c:v>0.61301481622747722</c:v>
                </c:pt>
                <c:pt idx="150">
                  <c:v>0.61693176277924611</c:v>
                </c:pt>
                <c:pt idx="151">
                  <c:v>0.62075714954746919</c:v>
                </c:pt>
                <c:pt idx="152">
                  <c:v>0.62451563576062852</c:v>
                </c:pt>
                <c:pt idx="153">
                  <c:v>0.6280587265374431</c:v>
                </c:pt>
                <c:pt idx="154">
                  <c:v>0.63121805933110864</c:v>
                </c:pt>
                <c:pt idx="155">
                  <c:v>0.63356709848175885</c:v>
                </c:pt>
                <c:pt idx="156">
                  <c:v>0.63528287712433529</c:v>
                </c:pt>
                <c:pt idx="157">
                  <c:v>0.63623309918229598</c:v>
                </c:pt>
                <c:pt idx="158">
                  <c:v>0.63683986150352767</c:v>
                </c:pt>
                <c:pt idx="159">
                  <c:v>0.6374148293444748</c:v>
                </c:pt>
                <c:pt idx="160">
                  <c:v>0.63806569050469641</c:v>
                </c:pt>
                <c:pt idx="161">
                  <c:v>0.63867252701252475</c:v>
                </c:pt>
                <c:pt idx="162">
                  <c:v>0.63955727125385831</c:v>
                </c:pt>
                <c:pt idx="163">
                  <c:v>0.64055604968723112</c:v>
                </c:pt>
                <c:pt idx="164">
                  <c:v>0.64146954806341094</c:v>
                </c:pt>
                <c:pt idx="165">
                  <c:v>0.6426587879915866</c:v>
                </c:pt>
                <c:pt idx="166">
                  <c:v>0.64474475033741474</c:v>
                </c:pt>
                <c:pt idx="167">
                  <c:v>0.6475978407833487</c:v>
                </c:pt>
                <c:pt idx="168">
                  <c:v>0.65160770794614753</c:v>
                </c:pt>
                <c:pt idx="169">
                  <c:v>0.65666333022167778</c:v>
                </c:pt>
                <c:pt idx="170">
                  <c:v>0.66199864975945988</c:v>
                </c:pt>
                <c:pt idx="171">
                  <c:v>0.66697440573318179</c:v>
                </c:pt>
                <c:pt idx="172">
                  <c:v>0.67185391906181069</c:v>
                </c:pt>
                <c:pt idx="173">
                  <c:v>0.6758766799546384</c:v>
                </c:pt>
                <c:pt idx="174">
                  <c:v>0.67901673326898548</c:v>
                </c:pt>
                <c:pt idx="175">
                  <c:v>0.68178121772852218</c:v>
                </c:pt>
                <c:pt idx="176">
                  <c:v>0.68418178397839757</c:v>
                </c:pt>
                <c:pt idx="177">
                  <c:v>0.68614800105188367</c:v>
                </c:pt>
                <c:pt idx="178">
                  <c:v>0.68809547247736169</c:v>
                </c:pt>
                <c:pt idx="179">
                  <c:v>0.69038615622207133</c:v>
                </c:pt>
                <c:pt idx="180">
                  <c:v>0.69313952561666947</c:v>
                </c:pt>
                <c:pt idx="181">
                  <c:v>0.6963663267124941</c:v>
                </c:pt>
                <c:pt idx="182">
                  <c:v>0.69949399234058673</c:v>
                </c:pt>
                <c:pt idx="183">
                  <c:v>0.70265614505021845</c:v>
                </c:pt>
                <c:pt idx="184">
                  <c:v>0.70583315514740608</c:v>
                </c:pt>
                <c:pt idx="185">
                  <c:v>0.70847061495289909</c:v>
                </c:pt>
                <c:pt idx="186">
                  <c:v>0.71055785250432579</c:v>
                </c:pt>
                <c:pt idx="187">
                  <c:v>0.71228277812757046</c:v>
                </c:pt>
                <c:pt idx="188">
                  <c:v>0.71381940133594235</c:v>
                </c:pt>
                <c:pt idx="189">
                  <c:v>0.71493885975081461</c:v>
                </c:pt>
                <c:pt idx="190">
                  <c:v>0.71576830984533202</c:v>
                </c:pt>
                <c:pt idx="191">
                  <c:v>0.71647389784236082</c:v>
                </c:pt>
                <c:pt idx="192">
                  <c:v>0.71722180724491857</c:v>
                </c:pt>
                <c:pt idx="193">
                  <c:v>0.71786689514778435</c:v>
                </c:pt>
                <c:pt idx="194">
                  <c:v>0.7192085788592486</c:v>
                </c:pt>
                <c:pt idx="195">
                  <c:v>0.72207404005544662</c:v>
                </c:pt>
                <c:pt idx="196">
                  <c:v>0.72591783592204528</c:v>
                </c:pt>
                <c:pt idx="197">
                  <c:v>0.73070107812019747</c:v>
                </c:pt>
                <c:pt idx="198">
                  <c:v>0.7369283780536473</c:v>
                </c:pt>
                <c:pt idx="199">
                  <c:v>0.74382677186182922</c:v>
                </c:pt>
                <c:pt idx="200">
                  <c:v>0.75053936552486411</c:v>
                </c:pt>
                <c:pt idx="201">
                  <c:v>0.75792924171305642</c:v>
                </c:pt>
                <c:pt idx="202">
                  <c:v>0.76532659721278018</c:v>
                </c:pt>
                <c:pt idx="203">
                  <c:v>0.77214311028521143</c:v>
                </c:pt>
                <c:pt idx="204">
                  <c:v>0.77765012632130681</c:v>
                </c:pt>
                <c:pt idx="205">
                  <c:v>0.78201606832383863</c:v>
                </c:pt>
                <c:pt idx="206">
                  <c:v>0.78507760660774117</c:v>
                </c:pt>
                <c:pt idx="207">
                  <c:v>0.78812556678242573</c:v>
                </c:pt>
                <c:pt idx="208">
                  <c:v>0.7911302978131064</c:v>
                </c:pt>
                <c:pt idx="209">
                  <c:v>0.79467042576828528</c:v>
                </c:pt>
                <c:pt idx="210">
                  <c:v>0.79833258194321477</c:v>
                </c:pt>
                <c:pt idx="211">
                  <c:v>0.80169921461433702</c:v>
                </c:pt>
                <c:pt idx="212">
                  <c:v>0.80408614526699962</c:v>
                </c:pt>
                <c:pt idx="213">
                  <c:v>0.80551588480821545</c:v>
                </c:pt>
                <c:pt idx="214">
                  <c:v>0.80705281957227948</c:v>
                </c:pt>
                <c:pt idx="215">
                  <c:v>0.8097665829365136</c:v>
                </c:pt>
                <c:pt idx="216">
                  <c:v>0.81307784562534291</c:v>
                </c:pt>
                <c:pt idx="217">
                  <c:v>0.81669382781017241</c:v>
                </c:pt>
                <c:pt idx="218">
                  <c:v>0.82082359626338519</c:v>
                </c:pt>
                <c:pt idx="219">
                  <c:v>0.82495039454964347</c:v>
                </c:pt>
                <c:pt idx="220">
                  <c:v>0.82817617326850712</c:v>
                </c:pt>
                <c:pt idx="221">
                  <c:v>0.83209179339912798</c:v>
                </c:pt>
                <c:pt idx="222">
                  <c:v>0.83856202454681383</c:v>
                </c:pt>
                <c:pt idx="223">
                  <c:v>0.84577425694013297</c:v>
                </c:pt>
                <c:pt idx="224">
                  <c:v>0.85268330565918438</c:v>
                </c:pt>
                <c:pt idx="225">
                  <c:v>0.86088816662596557</c:v>
                </c:pt>
                <c:pt idx="226">
                  <c:v>0.86938965117361966</c:v>
                </c:pt>
                <c:pt idx="227">
                  <c:v>0.87528384905388024</c:v>
                </c:pt>
                <c:pt idx="228">
                  <c:v>0.88016049115849038</c:v>
                </c:pt>
                <c:pt idx="229">
                  <c:v>0.88512195855282383</c:v>
                </c:pt>
                <c:pt idx="230">
                  <c:v>0.88891121964318631</c:v>
                </c:pt>
                <c:pt idx="231">
                  <c:v>0.89128721328958882</c:v>
                </c:pt>
                <c:pt idx="232">
                  <c:v>0.89362474004359727</c:v>
                </c:pt>
                <c:pt idx="233">
                  <c:v>0.89613332972653048</c:v>
                </c:pt>
                <c:pt idx="234">
                  <c:v>0.89835093017664736</c:v>
                </c:pt>
                <c:pt idx="235">
                  <c:v>0.90023154212465994</c:v>
                </c:pt>
                <c:pt idx="236">
                  <c:v>0.90195164876372269</c:v>
                </c:pt>
                <c:pt idx="237">
                  <c:v>0.90351536990542691</c:v>
                </c:pt>
                <c:pt idx="238">
                  <c:v>0.90473273696397427</c:v>
                </c:pt>
                <c:pt idx="239">
                  <c:v>0.90575234443986252</c:v>
                </c:pt>
                <c:pt idx="240">
                  <c:v>0.90654075245371213</c:v>
                </c:pt>
                <c:pt idx="241">
                  <c:v>0.90731465064212247</c:v>
                </c:pt>
                <c:pt idx="242">
                  <c:v>0.90812770693801981</c:v>
                </c:pt>
                <c:pt idx="243">
                  <c:v>0.90946216038814875</c:v>
                </c:pt>
                <c:pt idx="244">
                  <c:v>0.912559516781142</c:v>
                </c:pt>
                <c:pt idx="245">
                  <c:v>0.92051535012682506</c:v>
                </c:pt>
                <c:pt idx="246">
                  <c:v>0.93545414685170347</c:v>
                </c:pt>
                <c:pt idx="247">
                  <c:v>0.95316478426173468</c:v>
                </c:pt>
                <c:pt idx="248">
                  <c:v>0.97167292226401902</c:v>
                </c:pt>
                <c:pt idx="249">
                  <c:v>0.98883997977889437</c:v>
                </c:pt>
                <c:pt idx="250">
                  <c:v>1.0023693107688345</c:v>
                </c:pt>
                <c:pt idx="251">
                  <c:v>1.0099818825971891</c:v>
                </c:pt>
                <c:pt idx="252">
                  <c:v>1.0153370083782933</c:v>
                </c:pt>
                <c:pt idx="253">
                  <c:v>1.0195854954222991</c:v>
                </c:pt>
                <c:pt idx="254">
                  <c:v>1.024342660677765</c:v>
                </c:pt>
                <c:pt idx="255">
                  <c:v>1.0294404994690338</c:v>
                </c:pt>
                <c:pt idx="256">
                  <c:v>1.0355816420525383</c:v>
                </c:pt>
                <c:pt idx="257">
                  <c:v>1.0433721100642992</c:v>
                </c:pt>
                <c:pt idx="258">
                  <c:v>1.0522940665910232</c:v>
                </c:pt>
                <c:pt idx="259">
                  <c:v>1.0617645815340586</c:v>
                </c:pt>
                <c:pt idx="260">
                  <c:v>1.0715493046692381</c:v>
                </c:pt>
                <c:pt idx="261">
                  <c:v>1.0810975162965175</c:v>
                </c:pt>
                <c:pt idx="262">
                  <c:v>1.0904994597306243</c:v>
                </c:pt>
                <c:pt idx="263">
                  <c:v>1.1007248732014447</c:v>
                </c:pt>
                <c:pt idx="264">
                  <c:v>1.1112219266556849</c:v>
                </c:pt>
                <c:pt idx="265">
                  <c:v>1.1214589889199493</c:v>
                </c:pt>
                <c:pt idx="266">
                  <c:v>1.1309990625429249</c:v>
                </c:pt>
                <c:pt idx="267">
                  <c:v>1.1388190862214773</c:v>
                </c:pt>
                <c:pt idx="268">
                  <c:v>1.1454109660186058</c:v>
                </c:pt>
                <c:pt idx="269">
                  <c:v>1.1515761692889692</c:v>
                </c:pt>
                <c:pt idx="270">
                  <c:v>1.1571364496593994</c:v>
                </c:pt>
                <c:pt idx="271">
                  <c:v>1.1622911302727454</c:v>
                </c:pt>
                <c:pt idx="272">
                  <c:v>1.1673176678506327</c:v>
                </c:pt>
                <c:pt idx="273">
                  <c:v>1.1716990345041649</c:v>
                </c:pt>
                <c:pt idx="274">
                  <c:v>1.1746433657919773</c:v>
                </c:pt>
                <c:pt idx="275">
                  <c:v>1.1769388299844274</c:v>
                </c:pt>
                <c:pt idx="276">
                  <c:v>1.1795041004917648</c:v>
                </c:pt>
                <c:pt idx="277">
                  <c:v>1.1827603374053295</c:v>
                </c:pt>
                <c:pt idx="278">
                  <c:v>1.1858279094011122</c:v>
                </c:pt>
                <c:pt idx="279">
                  <c:v>1.1896826239143392</c:v>
                </c:pt>
                <c:pt idx="280">
                  <c:v>1.1941286184585911</c:v>
                </c:pt>
                <c:pt idx="281">
                  <c:v>1.1977985810990708</c:v>
                </c:pt>
                <c:pt idx="282">
                  <c:v>1.2009367697220916</c:v>
                </c:pt>
                <c:pt idx="283">
                  <c:v>1.2050442516227504</c:v>
                </c:pt>
                <c:pt idx="284">
                  <c:v>1.2091359595580071</c:v>
                </c:pt>
                <c:pt idx="285">
                  <c:v>1.2131533356619819</c:v>
                </c:pt>
                <c:pt idx="286">
                  <c:v>1.2192211505891377</c:v>
                </c:pt>
                <c:pt idx="287">
                  <c:v>1.2268712499367787</c:v>
                </c:pt>
                <c:pt idx="288">
                  <c:v>1.2338558023067123</c:v>
                </c:pt>
                <c:pt idx="289">
                  <c:v>1.240256677613891</c:v>
                </c:pt>
                <c:pt idx="290">
                  <c:v>1.2458370340101477</c:v>
                </c:pt>
                <c:pt idx="291">
                  <c:v>1.2491770736990457</c:v>
                </c:pt>
                <c:pt idx="292">
                  <c:v>1.2506104795209989</c:v>
                </c:pt>
                <c:pt idx="293">
                  <c:v>1.2517881687550323</c:v>
                </c:pt>
                <c:pt idx="294">
                  <c:v>1.253273921838433</c:v>
                </c:pt>
                <c:pt idx="295">
                  <c:v>1.2554311848194395</c:v>
                </c:pt>
                <c:pt idx="296">
                  <c:v>1.2579765829912992</c:v>
                </c:pt>
                <c:pt idx="297">
                  <c:v>1.2606432822572595</c:v>
                </c:pt>
                <c:pt idx="298">
                  <c:v>1.2634323035684603</c:v>
                </c:pt>
                <c:pt idx="299">
                  <c:v>1.2659150659269403</c:v>
                </c:pt>
                <c:pt idx="300">
                  <c:v>1.2677510784968242</c:v>
                </c:pt>
                <c:pt idx="301">
                  <c:v>1.2692656592459792</c:v>
                </c:pt>
                <c:pt idx="302">
                  <c:v>1.2707532689891423</c:v>
                </c:pt>
                <c:pt idx="303">
                  <c:v>1.2720656913287418</c:v>
                </c:pt>
                <c:pt idx="304">
                  <c:v>1.273257653656436</c:v>
                </c:pt>
                <c:pt idx="305">
                  <c:v>1.2742878670485034</c:v>
                </c:pt>
                <c:pt idx="306">
                  <c:v>1.2752252523773979</c:v>
                </c:pt>
                <c:pt idx="307">
                  <c:v>1.2760557487229716</c:v>
                </c:pt>
                <c:pt idx="308">
                  <c:v>1.2768058952108419</c:v>
                </c:pt>
                <c:pt idx="309">
                  <c:v>1.277516675241287</c:v>
                </c:pt>
                <c:pt idx="310">
                  <c:v>1.2781888470260698</c:v>
                </c:pt>
                <c:pt idx="311">
                  <c:v>1.2787118491326637</c:v>
                </c:pt>
                <c:pt idx="312">
                  <c:v>1.2791147870322848</c:v>
                </c:pt>
                <c:pt idx="313">
                  <c:v>1.27941073497763</c:v>
                </c:pt>
                <c:pt idx="314">
                  <c:v>1.279581455244881</c:v>
                </c:pt>
                <c:pt idx="315">
                  <c:v>1.2797411204624476</c:v>
                </c:pt>
                <c:pt idx="316">
                  <c:v>1.2798620422678366</c:v>
                </c:pt>
                <c:pt idx="317">
                  <c:v>1.2799683131671222</c:v>
                </c:pt>
                <c:pt idx="318">
                  <c:v>1.280019939166066</c:v>
                </c:pt>
                <c:pt idx="319">
                  <c:v>1.2800998981055329</c:v>
                </c:pt>
                <c:pt idx="320">
                  <c:v>1.2801408747374001</c:v>
                </c:pt>
                <c:pt idx="321">
                  <c:v>1.2801800160196848</c:v>
                </c:pt>
                <c:pt idx="322">
                  <c:v>1.2802218804262788</c:v>
                </c:pt>
                <c:pt idx="323">
                  <c:v>1.2802630220222839</c:v>
                </c:pt>
                <c:pt idx="324">
                  <c:v>1.2802775628133445</c:v>
                </c:pt>
                <c:pt idx="325">
                  <c:v>1.28027508698573</c:v>
                </c:pt>
                <c:pt idx="326">
                  <c:v>1.2802905945275478</c:v>
                </c:pt>
                <c:pt idx="327">
                  <c:v>1.2802888302186231</c:v>
                </c:pt>
                <c:pt idx="328">
                  <c:v>1.2803016339073983</c:v>
                </c:pt>
                <c:pt idx="329">
                  <c:v>1.2803439299129808</c:v>
                </c:pt>
                <c:pt idx="330">
                  <c:v>1.2803591166918031</c:v>
                </c:pt>
                <c:pt idx="331">
                  <c:v>1.2803726832958959</c:v>
                </c:pt>
                <c:pt idx="332">
                  <c:v>1.2803726650256482</c:v>
                </c:pt>
                <c:pt idx="333">
                  <c:v>1.2803586820234882</c:v>
                </c:pt>
                <c:pt idx="334">
                  <c:v>1.2803301716554947</c:v>
                </c:pt>
                <c:pt idx="335">
                  <c:v>1.2803577971010696</c:v>
                </c:pt>
                <c:pt idx="336">
                  <c:v>1.2803686668665253</c:v>
                </c:pt>
                <c:pt idx="337">
                  <c:v>1.2803684554073493</c:v>
                </c:pt>
                <c:pt idx="338">
                  <c:v>1.28039617646369</c:v>
                </c:pt>
                <c:pt idx="339">
                  <c:v>1.2804245984725424</c:v>
                </c:pt>
                <c:pt idx="340">
                  <c:v>1.2804242208777117</c:v>
                </c:pt>
                <c:pt idx="341">
                  <c:v>1.2804397914627845</c:v>
                </c:pt>
                <c:pt idx="342">
                  <c:v>1.2804401350192056</c:v>
                </c:pt>
                <c:pt idx="343">
                  <c:v>1.280453330358102</c:v>
                </c:pt>
                <c:pt idx="344">
                  <c:v>1.2804518256312563</c:v>
                </c:pt>
                <c:pt idx="345">
                  <c:v>1.2804658566080871</c:v>
                </c:pt>
                <c:pt idx="346">
                  <c:v>1.2804359207255362</c:v>
                </c:pt>
                <c:pt idx="347">
                  <c:v>1.2804196261395113</c:v>
                </c:pt>
                <c:pt idx="348">
                  <c:v>1.2803918094878002</c:v>
                </c:pt>
                <c:pt idx="349">
                  <c:v>1.2804060647389006</c:v>
                </c:pt>
                <c:pt idx="350">
                  <c:v>1.2804200501420795</c:v>
                </c:pt>
                <c:pt idx="351">
                  <c:v>1.2804475212662394</c:v>
                </c:pt>
                <c:pt idx="352">
                  <c:v>1.2804773115532035</c:v>
                </c:pt>
                <c:pt idx="353">
                  <c:v>1.2804893978337077</c:v>
                </c:pt>
                <c:pt idx="354">
                  <c:v>1.2804886126185602</c:v>
                </c:pt>
                <c:pt idx="355">
                  <c:v>1.2804742143506784</c:v>
                </c:pt>
                <c:pt idx="356">
                  <c:v>1.2804475910551727</c:v>
                </c:pt>
                <c:pt idx="357">
                  <c:v>1.2804479504665507</c:v>
                </c:pt>
                <c:pt idx="358">
                  <c:v>1.2804489970957611</c:v>
                </c:pt>
                <c:pt idx="359">
                  <c:v>1.2804361842144705</c:v>
                </c:pt>
                <c:pt idx="360">
                  <c:v>1.2804497676754778</c:v>
                </c:pt>
                <c:pt idx="361">
                  <c:v>1.2804903925898972</c:v>
                </c:pt>
                <c:pt idx="362">
                  <c:v>1.2805018542229774</c:v>
                </c:pt>
                <c:pt idx="363">
                  <c:v>1.2805155252659286</c:v>
                </c:pt>
                <c:pt idx="364">
                  <c:v>1.2805263573521268</c:v>
                </c:pt>
                <c:pt idx="365">
                  <c:v>1.280510580011192</c:v>
                </c:pt>
                <c:pt idx="366">
                  <c:v>1.2805110180269283</c:v>
                </c:pt>
                <c:pt idx="367">
                  <c:v>1.2805240408375331</c:v>
                </c:pt>
                <c:pt idx="368">
                  <c:v>1.2805381955335589</c:v>
                </c:pt>
                <c:pt idx="369">
                  <c:v>1.28053698830385</c:v>
                </c:pt>
                <c:pt idx="370">
                  <c:v>1.2805372231010794</c:v>
                </c:pt>
                <c:pt idx="371">
                  <c:v>1.2805363100013349</c:v>
                </c:pt>
                <c:pt idx="372">
                  <c:v>1.2805504948380526</c:v>
                </c:pt>
                <c:pt idx="373">
                  <c:v>1.2805495884314135</c:v>
                </c:pt>
                <c:pt idx="374">
                  <c:v>1.2805671879727312</c:v>
                </c:pt>
                <c:pt idx="375">
                  <c:v>1.2805824019134888</c:v>
                </c:pt>
                <c:pt idx="376">
                  <c:v>1.280582356435888</c:v>
                </c:pt>
                <c:pt idx="377">
                  <c:v>1.2805828478098944</c:v>
                </c:pt>
                <c:pt idx="378">
                  <c:v>1.2805830928420447</c:v>
                </c:pt>
                <c:pt idx="379">
                  <c:v>1.2805827761959676</c:v>
                </c:pt>
                <c:pt idx="380">
                  <c:v>1.2805822586420501</c:v>
                </c:pt>
                <c:pt idx="381">
                  <c:v>1.2805824798574554</c:v>
                </c:pt>
                <c:pt idx="382">
                  <c:v>1.2805428820820803</c:v>
                </c:pt>
                <c:pt idx="383">
                  <c:v>1.2805428793517888</c:v>
                </c:pt>
                <c:pt idx="384">
                  <c:v>1.2805572916943864</c:v>
                </c:pt>
                <c:pt idx="385">
                  <c:v>1.2805845519151016</c:v>
                </c:pt>
                <c:pt idx="386">
                  <c:v>1.2805701533464158</c:v>
                </c:pt>
                <c:pt idx="387">
                  <c:v>1.2805959087018512</c:v>
                </c:pt>
                <c:pt idx="388">
                  <c:v>1.2805795466970091</c:v>
                </c:pt>
                <c:pt idx="389">
                  <c:v>1.2805643351239733</c:v>
                </c:pt>
                <c:pt idx="390">
                  <c:v>1.2805359877368467</c:v>
                </c:pt>
                <c:pt idx="391">
                  <c:v>1.2805498280333165</c:v>
                </c:pt>
                <c:pt idx="392">
                  <c:v>1.2805514968443703</c:v>
                </c:pt>
                <c:pt idx="393">
                  <c:v>1.2805693056151741</c:v>
                </c:pt>
                <c:pt idx="394">
                  <c:v>1.2805826504960318</c:v>
                </c:pt>
              </c:numCache>
            </c:numRef>
          </c:xVal>
          <c:yVal>
            <c:numRef>
              <c:f>'Data dry bone'!$L$3:$L$397</c:f>
              <c:numCache>
                <c:formatCode>General</c:formatCode>
                <c:ptCount val="395"/>
                <c:pt idx="0">
                  <c:v>1.5021620701249651E-3</c:v>
                </c:pt>
                <c:pt idx="1">
                  <c:v>2.0948871487220149E-3</c:v>
                </c:pt>
                <c:pt idx="2">
                  <c:v>-2.0186379885496581E-3</c:v>
                </c:pt>
                <c:pt idx="3">
                  <c:v>-6.3903937422223078E-4</c:v>
                </c:pt>
                <c:pt idx="4">
                  <c:v>-6.4831315376484935E-4</c:v>
                </c:pt>
                <c:pt idx="5">
                  <c:v>-1.1718604718907585E-3</c:v>
                </c:pt>
                <c:pt idx="6">
                  <c:v>-8.2016187954281794E-4</c:v>
                </c:pt>
                <c:pt idx="7">
                  <c:v>3.1989305924571112E-5</c:v>
                </c:pt>
                <c:pt idx="8">
                  <c:v>6.0386715770983977E-4</c:v>
                </c:pt>
                <c:pt idx="9">
                  <c:v>5.8468372072687652E-4</c:v>
                </c:pt>
                <c:pt idx="10">
                  <c:v>3.0233206666673376E-4</c:v>
                </c:pt>
                <c:pt idx="11">
                  <c:v>4.3426462218382666E-4</c:v>
                </c:pt>
                <c:pt idx="12">
                  <c:v>9.8986035721365271E-4</c:v>
                </c:pt>
                <c:pt idx="13">
                  <c:v>2.8775504893298314E-3</c:v>
                </c:pt>
                <c:pt idx="14">
                  <c:v>5.5700342403893384E-3</c:v>
                </c:pt>
                <c:pt idx="15">
                  <c:v>7.3752198280417902E-3</c:v>
                </c:pt>
                <c:pt idx="16">
                  <c:v>9.0769987668456766E-3</c:v>
                </c:pt>
                <c:pt idx="17">
                  <c:v>1.0175154811340466E-2</c:v>
                </c:pt>
                <c:pt idx="18">
                  <c:v>1.0487931395671678E-2</c:v>
                </c:pt>
                <c:pt idx="19">
                  <c:v>1.1423412553140585E-2</c:v>
                </c:pt>
                <c:pt idx="20">
                  <c:v>1.3649812411783828E-2</c:v>
                </c:pt>
                <c:pt idx="21">
                  <c:v>1.4775681247097853E-2</c:v>
                </c:pt>
                <c:pt idx="22">
                  <c:v>1.5812073675173774E-2</c:v>
                </c:pt>
                <c:pt idx="23">
                  <c:v>1.8250563481631996E-2</c:v>
                </c:pt>
                <c:pt idx="24">
                  <c:v>1.9808372258819932E-2</c:v>
                </c:pt>
                <c:pt idx="25">
                  <c:v>2.0816491756853406E-2</c:v>
                </c:pt>
                <c:pt idx="26">
                  <c:v>2.2327441742774921E-2</c:v>
                </c:pt>
                <c:pt idx="27">
                  <c:v>2.4432705971334612E-2</c:v>
                </c:pt>
                <c:pt idx="28">
                  <c:v>2.4848845075047834E-2</c:v>
                </c:pt>
                <c:pt idx="29">
                  <c:v>2.3969067251626952E-2</c:v>
                </c:pt>
                <c:pt idx="30">
                  <c:v>2.5079114771079335E-2</c:v>
                </c:pt>
                <c:pt idx="31">
                  <c:v>2.531359676251126E-2</c:v>
                </c:pt>
                <c:pt idx="32">
                  <c:v>2.6347455239494309E-2</c:v>
                </c:pt>
                <c:pt idx="33">
                  <c:v>2.61813031759697E-2</c:v>
                </c:pt>
                <c:pt idx="34">
                  <c:v>3.0001440925112963E-2</c:v>
                </c:pt>
                <c:pt idx="35">
                  <c:v>2.877593865147933E-2</c:v>
                </c:pt>
                <c:pt idx="36">
                  <c:v>2.9526967820418686E-2</c:v>
                </c:pt>
                <c:pt idx="37">
                  <c:v>2.9006921618890884E-2</c:v>
                </c:pt>
                <c:pt idx="38">
                  <c:v>3.0399509226167302E-2</c:v>
                </c:pt>
                <c:pt idx="39">
                  <c:v>2.9996794419628808E-2</c:v>
                </c:pt>
                <c:pt idx="40">
                  <c:v>3.0967709792326659E-2</c:v>
                </c:pt>
                <c:pt idx="41">
                  <c:v>2.9888056731629069E-2</c:v>
                </c:pt>
                <c:pt idx="42">
                  <c:v>2.9402318737192106E-2</c:v>
                </c:pt>
                <c:pt idx="43">
                  <c:v>2.5884910400118526E-2</c:v>
                </c:pt>
                <c:pt idx="44">
                  <c:v>2.1363540487412326E-2</c:v>
                </c:pt>
                <c:pt idx="45">
                  <c:v>1.7947767810415998E-2</c:v>
                </c:pt>
                <c:pt idx="46">
                  <c:v>1.6895590603515542E-2</c:v>
                </c:pt>
                <c:pt idx="47">
                  <c:v>1.3549214941633365E-2</c:v>
                </c:pt>
                <c:pt idx="48">
                  <c:v>1.2914797577517845E-2</c:v>
                </c:pt>
                <c:pt idx="49">
                  <c:v>1.4042725413332431E-2</c:v>
                </c:pt>
                <c:pt idx="50">
                  <c:v>1.3757550291225534E-2</c:v>
                </c:pt>
                <c:pt idx="51">
                  <c:v>1.6324584771233958E-2</c:v>
                </c:pt>
                <c:pt idx="52">
                  <c:v>1.6988220721660462E-2</c:v>
                </c:pt>
                <c:pt idx="53">
                  <c:v>1.7117852656155379E-2</c:v>
                </c:pt>
                <c:pt idx="54">
                  <c:v>1.745026180977894E-2</c:v>
                </c:pt>
                <c:pt idx="55">
                  <c:v>1.788107683628426E-2</c:v>
                </c:pt>
                <c:pt idx="56">
                  <c:v>1.8845203620533942E-2</c:v>
                </c:pt>
                <c:pt idx="57">
                  <c:v>1.9470601599356579E-2</c:v>
                </c:pt>
                <c:pt idx="58">
                  <c:v>1.9391950240836894E-2</c:v>
                </c:pt>
                <c:pt idx="59">
                  <c:v>1.945593014301273E-2</c:v>
                </c:pt>
                <c:pt idx="60">
                  <c:v>1.9573506131511504E-2</c:v>
                </c:pt>
                <c:pt idx="61">
                  <c:v>1.9959504236351157E-2</c:v>
                </c:pt>
                <c:pt idx="62">
                  <c:v>2.0462361613105676E-2</c:v>
                </c:pt>
                <c:pt idx="63">
                  <c:v>2.1030333532588642E-2</c:v>
                </c:pt>
                <c:pt idx="64">
                  <c:v>2.1273247856756217E-2</c:v>
                </c:pt>
                <c:pt idx="65">
                  <c:v>2.1964187762864108E-2</c:v>
                </c:pt>
                <c:pt idx="66">
                  <c:v>2.1822273189375501E-2</c:v>
                </c:pt>
                <c:pt idx="67">
                  <c:v>2.1730005384966361E-2</c:v>
                </c:pt>
                <c:pt idx="68">
                  <c:v>2.1732239179640636E-2</c:v>
                </c:pt>
                <c:pt idx="69">
                  <c:v>2.1816026838177887E-2</c:v>
                </c:pt>
                <c:pt idx="70">
                  <c:v>2.166390262729995E-2</c:v>
                </c:pt>
                <c:pt idx="71">
                  <c:v>2.2159772939890982E-2</c:v>
                </c:pt>
                <c:pt idx="72">
                  <c:v>2.2393768385617827E-2</c:v>
                </c:pt>
                <c:pt idx="73">
                  <c:v>2.2670100117197549E-2</c:v>
                </c:pt>
                <c:pt idx="74">
                  <c:v>2.2612962716562678E-2</c:v>
                </c:pt>
                <c:pt idx="75">
                  <c:v>2.2880586405479464E-2</c:v>
                </c:pt>
                <c:pt idx="76">
                  <c:v>2.2920845693427516E-2</c:v>
                </c:pt>
                <c:pt idx="77">
                  <c:v>2.3027384784548549E-2</c:v>
                </c:pt>
                <c:pt idx="78">
                  <c:v>1.7614792323278887E-2</c:v>
                </c:pt>
                <c:pt idx="79">
                  <c:v>1.1946668946665302E-2</c:v>
                </c:pt>
                <c:pt idx="80">
                  <c:v>7.8751784546761423E-3</c:v>
                </c:pt>
                <c:pt idx="81">
                  <c:v>1.5377628148399696E-3</c:v>
                </c:pt>
                <c:pt idx="82">
                  <c:v>-6.6942308949938176E-3</c:v>
                </c:pt>
                <c:pt idx="83">
                  <c:v>-6.8629460469045054E-3</c:v>
                </c:pt>
                <c:pt idx="84">
                  <c:v>-7.694680299569023E-3</c:v>
                </c:pt>
                <c:pt idx="85">
                  <c:v>-8.1065848181835556E-3</c:v>
                </c:pt>
                <c:pt idx="86">
                  <c:v>-8.6257891073034144E-3</c:v>
                </c:pt>
                <c:pt idx="87">
                  <c:v>-8.4761238095378971E-3</c:v>
                </c:pt>
                <c:pt idx="88">
                  <c:v>-8.3887666749532536E-3</c:v>
                </c:pt>
                <c:pt idx="89">
                  <c:v>-8.4194634688888673E-3</c:v>
                </c:pt>
                <c:pt idx="90">
                  <c:v>-8.4888112051695001E-3</c:v>
                </c:pt>
                <c:pt idx="91">
                  <c:v>-8.2859732412412356E-3</c:v>
                </c:pt>
                <c:pt idx="92">
                  <c:v>-8.7496875666019502E-3</c:v>
                </c:pt>
                <c:pt idx="93">
                  <c:v>-9.1936415064337376E-3</c:v>
                </c:pt>
                <c:pt idx="94">
                  <c:v>-9.3393998549988512E-3</c:v>
                </c:pt>
                <c:pt idx="95">
                  <c:v>-8.5698882240179339E-3</c:v>
                </c:pt>
                <c:pt idx="96">
                  <c:v>-9.1533606785863426E-3</c:v>
                </c:pt>
                <c:pt idx="97">
                  <c:v>-9.1610807021391162E-3</c:v>
                </c:pt>
                <c:pt idx="98">
                  <c:v>-7.6891445757008908E-3</c:v>
                </c:pt>
                <c:pt idx="99">
                  <c:v>-7.641686342934691E-3</c:v>
                </c:pt>
                <c:pt idx="100">
                  <c:v>-7.8938975496883109E-3</c:v>
                </c:pt>
                <c:pt idx="101">
                  <c:v>-7.3563313516859389E-3</c:v>
                </c:pt>
                <c:pt idx="102">
                  <c:v>-7.0539608698195365E-3</c:v>
                </c:pt>
                <c:pt idx="103">
                  <c:v>-7.1419383044968787E-3</c:v>
                </c:pt>
                <c:pt idx="104">
                  <c:v>-7.1164958381472673E-3</c:v>
                </c:pt>
                <c:pt idx="105">
                  <c:v>-7.2131848031366181E-3</c:v>
                </c:pt>
                <c:pt idx="106">
                  <c:v>-7.3852363708532161E-3</c:v>
                </c:pt>
                <c:pt idx="107">
                  <c:v>-7.7793189338897627E-3</c:v>
                </c:pt>
                <c:pt idx="108">
                  <c:v>-7.4648607540695267E-3</c:v>
                </c:pt>
                <c:pt idx="109">
                  <c:v>-6.8327062269044579E-3</c:v>
                </c:pt>
                <c:pt idx="110">
                  <c:v>-6.7648517660138449E-3</c:v>
                </c:pt>
                <c:pt idx="111">
                  <c:v>-6.6898688802201319E-3</c:v>
                </c:pt>
                <c:pt idx="112">
                  <c:v>-6.7445788406647715E-3</c:v>
                </c:pt>
                <c:pt idx="113">
                  <c:v>-6.9679919591628895E-3</c:v>
                </c:pt>
                <c:pt idx="114">
                  <c:v>-7.2229928451075578E-3</c:v>
                </c:pt>
                <c:pt idx="115">
                  <c:v>-7.5814765657447507E-3</c:v>
                </c:pt>
                <c:pt idx="116">
                  <c:v>-8.1274877813185681E-3</c:v>
                </c:pt>
                <c:pt idx="117">
                  <c:v>-8.0529017174567046E-3</c:v>
                </c:pt>
                <c:pt idx="118">
                  <c:v>-7.6209745270393167E-3</c:v>
                </c:pt>
                <c:pt idx="119">
                  <c:v>-7.8114572573003676E-3</c:v>
                </c:pt>
                <c:pt idx="120">
                  <c:v>-7.6962760820108922E-3</c:v>
                </c:pt>
                <c:pt idx="121">
                  <c:v>-7.8899355829323697E-3</c:v>
                </c:pt>
                <c:pt idx="122">
                  <c:v>-8.0525117278849746E-3</c:v>
                </c:pt>
                <c:pt idx="123">
                  <c:v>-8.045811128885463E-3</c:v>
                </c:pt>
                <c:pt idx="124">
                  <c:v>-8.0430019014165136E-3</c:v>
                </c:pt>
                <c:pt idx="125">
                  <c:v>-8.053943696655479E-3</c:v>
                </c:pt>
                <c:pt idx="126">
                  <c:v>-9.6562456115151657E-3</c:v>
                </c:pt>
                <c:pt idx="127">
                  <c:v>-1.0401625372553194E-2</c:v>
                </c:pt>
                <c:pt idx="128">
                  <c:v>-1.0471694342778752E-2</c:v>
                </c:pt>
                <c:pt idx="129">
                  <c:v>-1.0737302274646757E-2</c:v>
                </c:pt>
                <c:pt idx="130">
                  <c:v>-1.1553863389722635E-2</c:v>
                </c:pt>
                <c:pt idx="131">
                  <c:v>-1.1671896444365859E-2</c:v>
                </c:pt>
                <c:pt idx="132">
                  <c:v>-1.1628862452178148E-2</c:v>
                </c:pt>
                <c:pt idx="133">
                  <c:v>-1.1584703785010926E-2</c:v>
                </c:pt>
                <c:pt idx="134">
                  <c:v>-1.1448564686054409E-2</c:v>
                </c:pt>
                <c:pt idx="135">
                  <c:v>-1.1441967900241653E-2</c:v>
                </c:pt>
                <c:pt idx="136">
                  <c:v>-1.1361368133052463E-2</c:v>
                </c:pt>
                <c:pt idx="137">
                  <c:v>-1.1372016023160375E-2</c:v>
                </c:pt>
                <c:pt idx="138">
                  <c:v>-1.1370489285390225E-2</c:v>
                </c:pt>
                <c:pt idx="139">
                  <c:v>-1.1446025335045731E-2</c:v>
                </c:pt>
                <c:pt idx="140">
                  <c:v>-1.1335940482467314E-2</c:v>
                </c:pt>
                <c:pt idx="141">
                  <c:v>-1.1343487344616373E-2</c:v>
                </c:pt>
                <c:pt idx="142">
                  <c:v>-1.1432013315824057E-2</c:v>
                </c:pt>
                <c:pt idx="143">
                  <c:v>-1.1586750962600393E-2</c:v>
                </c:pt>
                <c:pt idx="144">
                  <c:v>-1.1899187145957056E-2</c:v>
                </c:pt>
                <c:pt idx="145">
                  <c:v>-1.1939521665473221E-2</c:v>
                </c:pt>
                <c:pt idx="146">
                  <c:v>-1.1640035176062654E-2</c:v>
                </c:pt>
                <c:pt idx="147">
                  <c:v>-1.1620593884708263E-2</c:v>
                </c:pt>
                <c:pt idx="148">
                  <c:v>-1.162645008102573E-2</c:v>
                </c:pt>
                <c:pt idx="149">
                  <c:v>-1.1707783808426566E-2</c:v>
                </c:pt>
                <c:pt idx="150">
                  <c:v>-1.1737254904808972E-2</c:v>
                </c:pt>
                <c:pt idx="151">
                  <c:v>-1.187265722173372E-2</c:v>
                </c:pt>
                <c:pt idx="152">
                  <c:v>-1.2038808122866031E-2</c:v>
                </c:pt>
                <c:pt idx="153">
                  <c:v>-1.2283317610064204E-2</c:v>
                </c:pt>
                <c:pt idx="154">
                  <c:v>-1.2504253075740851E-2</c:v>
                </c:pt>
                <c:pt idx="155">
                  <c:v>-1.2782840381469034E-2</c:v>
                </c:pt>
                <c:pt idx="156">
                  <c:v>-1.2885666133159387E-2</c:v>
                </c:pt>
                <c:pt idx="157">
                  <c:v>-1.2886337557541157E-2</c:v>
                </c:pt>
                <c:pt idx="158">
                  <c:v>-1.2844952704976894E-2</c:v>
                </c:pt>
                <c:pt idx="159">
                  <c:v>-1.2727035357138183E-2</c:v>
                </c:pt>
                <c:pt idx="160">
                  <c:v>-1.2649078389862392E-2</c:v>
                </c:pt>
                <c:pt idx="161">
                  <c:v>-1.26422716875865E-2</c:v>
                </c:pt>
                <c:pt idx="162">
                  <c:v>-1.2597461750997111E-2</c:v>
                </c:pt>
                <c:pt idx="163">
                  <c:v>-1.2358948684360669E-2</c:v>
                </c:pt>
                <c:pt idx="164">
                  <c:v>-1.2313730509728877E-2</c:v>
                </c:pt>
                <c:pt idx="165">
                  <c:v>-1.2319051171855919E-2</c:v>
                </c:pt>
                <c:pt idx="166">
                  <c:v>-1.2334888424797021E-2</c:v>
                </c:pt>
                <c:pt idx="167">
                  <c:v>-1.2467205440423007E-2</c:v>
                </c:pt>
                <c:pt idx="168">
                  <c:v>-1.2421594891056794E-2</c:v>
                </c:pt>
                <c:pt idx="169">
                  <c:v>-1.2541591612597993E-2</c:v>
                </c:pt>
                <c:pt idx="170">
                  <c:v>-1.2347107532117041E-2</c:v>
                </c:pt>
                <c:pt idx="171">
                  <c:v>-1.2263472212528664E-2</c:v>
                </c:pt>
                <c:pt idx="172">
                  <c:v>-1.1948799686324996E-2</c:v>
                </c:pt>
                <c:pt idx="173">
                  <c:v>-1.1958984678435583E-2</c:v>
                </c:pt>
                <c:pt idx="174">
                  <c:v>-1.1651717440573707E-2</c:v>
                </c:pt>
                <c:pt idx="175">
                  <c:v>-1.1656002495742238E-2</c:v>
                </c:pt>
                <c:pt idx="176">
                  <c:v>-1.1524250563805388E-2</c:v>
                </c:pt>
                <c:pt idx="177">
                  <c:v>-1.1905236425774219E-2</c:v>
                </c:pt>
                <c:pt idx="178">
                  <c:v>-1.1751709517124955E-2</c:v>
                </c:pt>
                <c:pt idx="179">
                  <c:v>-1.2173306675325039E-2</c:v>
                </c:pt>
                <c:pt idx="180">
                  <c:v>-1.2237979224514361E-2</c:v>
                </c:pt>
                <c:pt idx="181">
                  <c:v>-1.2437916230061798E-2</c:v>
                </c:pt>
                <c:pt idx="182">
                  <c:v>-1.2296705955972346E-2</c:v>
                </c:pt>
                <c:pt idx="183">
                  <c:v>-1.2060918962769718E-2</c:v>
                </c:pt>
                <c:pt idx="184">
                  <c:v>-1.18468199875888E-2</c:v>
                </c:pt>
                <c:pt idx="185">
                  <c:v>-1.1839418516380196E-2</c:v>
                </c:pt>
                <c:pt idx="186">
                  <c:v>-1.1842388023945888E-2</c:v>
                </c:pt>
                <c:pt idx="187">
                  <c:v>-1.1770686170439989E-2</c:v>
                </c:pt>
                <c:pt idx="188">
                  <c:v>-1.1957683963077358E-2</c:v>
                </c:pt>
                <c:pt idx="189">
                  <c:v>-1.1899977973920561E-2</c:v>
                </c:pt>
                <c:pt idx="190">
                  <c:v>-1.1813976627429449E-2</c:v>
                </c:pt>
                <c:pt idx="191">
                  <c:v>-1.1063439127062331E-2</c:v>
                </c:pt>
                <c:pt idx="192">
                  <c:v>-1.1004590023024586E-2</c:v>
                </c:pt>
                <c:pt idx="193">
                  <c:v>-1.0991515301691325E-2</c:v>
                </c:pt>
                <c:pt idx="194">
                  <c:v>-1.1041666543361691E-2</c:v>
                </c:pt>
                <c:pt idx="195">
                  <c:v>-1.1125491769766354E-2</c:v>
                </c:pt>
                <c:pt idx="196">
                  <c:v>-1.1237600674238804E-2</c:v>
                </c:pt>
                <c:pt idx="197">
                  <c:v>-1.1178432276090756E-2</c:v>
                </c:pt>
                <c:pt idx="198">
                  <c:v>-1.1170349037143741E-2</c:v>
                </c:pt>
                <c:pt idx="199">
                  <c:v>-1.1233434719129498E-2</c:v>
                </c:pt>
                <c:pt idx="200">
                  <c:v>-1.1466473085151731E-2</c:v>
                </c:pt>
                <c:pt idx="201">
                  <c:v>-1.151755082036343E-2</c:v>
                </c:pt>
                <c:pt idx="202">
                  <c:v>-1.1504993604605386E-2</c:v>
                </c:pt>
                <c:pt idx="203">
                  <c:v>-1.1527154912523225E-2</c:v>
                </c:pt>
                <c:pt idx="204">
                  <c:v>-1.1542607672387727E-2</c:v>
                </c:pt>
                <c:pt idx="205">
                  <c:v>-1.1522814351610957E-2</c:v>
                </c:pt>
                <c:pt idx="206">
                  <c:v>-1.084657662320797E-2</c:v>
                </c:pt>
                <c:pt idx="207">
                  <c:v>-1.0713741157861972E-2</c:v>
                </c:pt>
                <c:pt idx="208">
                  <c:v>-1.0650145128915444E-2</c:v>
                </c:pt>
                <c:pt idx="209">
                  <c:v>-1.0688286121600657E-2</c:v>
                </c:pt>
                <c:pt idx="210">
                  <c:v>-1.0743977263264782E-2</c:v>
                </c:pt>
                <c:pt idx="211">
                  <c:v>-1.0791068687478825E-2</c:v>
                </c:pt>
                <c:pt idx="212">
                  <c:v>-1.0762081751846958E-2</c:v>
                </c:pt>
                <c:pt idx="213">
                  <c:v>-1.0659788375879026E-2</c:v>
                </c:pt>
                <c:pt idx="214">
                  <c:v>-1.0620669918985894E-2</c:v>
                </c:pt>
                <c:pt idx="215">
                  <c:v>-1.068833728125987E-2</c:v>
                </c:pt>
                <c:pt idx="216">
                  <c:v>-1.1048845790439911E-2</c:v>
                </c:pt>
                <c:pt idx="217">
                  <c:v>-1.1340289860769376E-2</c:v>
                </c:pt>
                <c:pt idx="218">
                  <c:v>-1.1491853948861134E-2</c:v>
                </c:pt>
                <c:pt idx="219">
                  <c:v>-1.1974630942227803E-2</c:v>
                </c:pt>
                <c:pt idx="220">
                  <c:v>-1.1902691319455138E-2</c:v>
                </c:pt>
                <c:pt idx="221">
                  <c:v>-1.1345086349461377E-2</c:v>
                </c:pt>
                <c:pt idx="222">
                  <c:v>-1.1256102254709974E-2</c:v>
                </c:pt>
                <c:pt idx="223">
                  <c:v>-1.1322950374075508E-2</c:v>
                </c:pt>
                <c:pt idx="224">
                  <c:v>-1.1341743483026476E-2</c:v>
                </c:pt>
                <c:pt idx="225">
                  <c:v>-1.1073871636054179E-2</c:v>
                </c:pt>
                <c:pt idx="226">
                  <c:v>-1.1153146949224556E-2</c:v>
                </c:pt>
                <c:pt idx="227">
                  <c:v>-1.1287892441980854E-2</c:v>
                </c:pt>
                <c:pt idx="228">
                  <c:v>-1.1342218925467867E-2</c:v>
                </c:pt>
                <c:pt idx="229">
                  <c:v>-1.1575033690838161E-2</c:v>
                </c:pt>
                <c:pt idx="230">
                  <c:v>-1.1416828672929284E-2</c:v>
                </c:pt>
                <c:pt idx="231">
                  <c:v>-1.1918683112156346E-2</c:v>
                </c:pt>
                <c:pt idx="232">
                  <c:v>-1.2587263353499901E-2</c:v>
                </c:pt>
                <c:pt idx="233">
                  <c:v>-1.2497356469246615E-2</c:v>
                </c:pt>
                <c:pt idx="234">
                  <c:v>-1.3543134584751645E-2</c:v>
                </c:pt>
                <c:pt idx="235">
                  <c:v>-1.3711389767562704E-2</c:v>
                </c:pt>
                <c:pt idx="236">
                  <c:v>-1.4188181139716843E-2</c:v>
                </c:pt>
                <c:pt idx="237">
                  <c:v>-1.4093262010339926E-2</c:v>
                </c:pt>
                <c:pt idx="238">
                  <c:v>-1.4149790326417671E-2</c:v>
                </c:pt>
                <c:pt idx="239">
                  <c:v>-1.3776667904097603E-2</c:v>
                </c:pt>
                <c:pt idx="240">
                  <c:v>-1.4496454435101599E-2</c:v>
                </c:pt>
                <c:pt idx="241">
                  <c:v>-1.4046809899525038E-2</c:v>
                </c:pt>
                <c:pt idx="242">
                  <c:v>-1.3220891733976219E-2</c:v>
                </c:pt>
                <c:pt idx="243">
                  <c:v>-1.3482882709512438E-2</c:v>
                </c:pt>
                <c:pt idx="244">
                  <c:v>-1.2684895542225773E-2</c:v>
                </c:pt>
                <c:pt idx="245">
                  <c:v>-1.3200056483497596E-2</c:v>
                </c:pt>
                <c:pt idx="246">
                  <c:v>-1.3531152151107957E-2</c:v>
                </c:pt>
                <c:pt idx="247">
                  <c:v>-1.4396825768457387E-2</c:v>
                </c:pt>
                <c:pt idx="248">
                  <c:v>-1.4528784228032807E-2</c:v>
                </c:pt>
                <c:pt idx="249">
                  <c:v>-1.3430969991080337E-2</c:v>
                </c:pt>
                <c:pt idx="250">
                  <c:v>-1.4633583584464444E-2</c:v>
                </c:pt>
                <c:pt idx="251">
                  <c:v>-1.7129207175941796E-2</c:v>
                </c:pt>
                <c:pt idx="252">
                  <c:v>-1.982766421710571E-2</c:v>
                </c:pt>
                <c:pt idx="253">
                  <c:v>-2.2977769021410799E-2</c:v>
                </c:pt>
                <c:pt idx="254">
                  <c:v>-2.7503342064749463E-2</c:v>
                </c:pt>
                <c:pt idx="255">
                  <c:v>-3.0938725270409338E-2</c:v>
                </c:pt>
                <c:pt idx="256">
                  <c:v>-3.5580665286591207E-2</c:v>
                </c:pt>
                <c:pt idx="257">
                  <c:v>-3.8377390472912304E-2</c:v>
                </c:pt>
                <c:pt idx="258">
                  <c:v>-4.1877255458857406E-2</c:v>
                </c:pt>
                <c:pt idx="259">
                  <c:v>-4.4049339026135385E-2</c:v>
                </c:pt>
                <c:pt idx="260">
                  <c:v>-4.5465813720827301E-2</c:v>
                </c:pt>
                <c:pt idx="261">
                  <c:v>-4.5773079628697359E-2</c:v>
                </c:pt>
                <c:pt idx="262">
                  <c:v>-4.6311478052000636E-2</c:v>
                </c:pt>
                <c:pt idx="263">
                  <c:v>-4.6564458514349871E-2</c:v>
                </c:pt>
                <c:pt idx="264">
                  <c:v>-4.7470885570166134E-2</c:v>
                </c:pt>
                <c:pt idx="265">
                  <c:v>-4.8086450436574134E-2</c:v>
                </c:pt>
                <c:pt idx="266">
                  <c:v>-4.9253481001726843E-2</c:v>
                </c:pt>
                <c:pt idx="267">
                  <c:v>-5.013040970057496E-2</c:v>
                </c:pt>
                <c:pt idx="268">
                  <c:v>-5.0513941131958E-2</c:v>
                </c:pt>
                <c:pt idx="269">
                  <c:v>-5.0684592514966577E-2</c:v>
                </c:pt>
                <c:pt idx="270">
                  <c:v>-5.1133623986520736E-2</c:v>
                </c:pt>
                <c:pt idx="271">
                  <c:v>-5.141018868633894E-2</c:v>
                </c:pt>
                <c:pt idx="272">
                  <c:v>-5.1893349237048726E-2</c:v>
                </c:pt>
                <c:pt idx="273">
                  <c:v>-5.2587680526312887E-2</c:v>
                </c:pt>
                <c:pt idx="274">
                  <c:v>-5.3200769779291869E-2</c:v>
                </c:pt>
                <c:pt idx="275">
                  <c:v>-5.3439844379442103E-2</c:v>
                </c:pt>
                <c:pt idx="276">
                  <c:v>-5.3693623651416091E-2</c:v>
                </c:pt>
                <c:pt idx="277">
                  <c:v>-5.3763292047137728E-2</c:v>
                </c:pt>
                <c:pt idx="278">
                  <c:v>-5.3962580149506292E-2</c:v>
                </c:pt>
                <c:pt idx="279">
                  <c:v>-5.4054718070638802E-2</c:v>
                </c:pt>
                <c:pt idx="280">
                  <c:v>-5.4382845564987604E-2</c:v>
                </c:pt>
                <c:pt idx="281">
                  <c:v>-5.4474946687789474E-2</c:v>
                </c:pt>
                <c:pt idx="282">
                  <c:v>-5.4957374855912219E-2</c:v>
                </c:pt>
                <c:pt idx="283">
                  <c:v>-5.5498927622073264E-2</c:v>
                </c:pt>
                <c:pt idx="284">
                  <c:v>-5.6003381710200376E-2</c:v>
                </c:pt>
                <c:pt idx="285">
                  <c:v>-5.6210559543578884E-2</c:v>
                </c:pt>
                <c:pt idx="286">
                  <c:v>-5.6560303596111659E-2</c:v>
                </c:pt>
                <c:pt idx="287">
                  <c:v>-5.6823572574623185E-2</c:v>
                </c:pt>
                <c:pt idx="288">
                  <c:v>-5.7157012588774037E-2</c:v>
                </c:pt>
                <c:pt idx="289">
                  <c:v>-5.7550763938348029E-2</c:v>
                </c:pt>
                <c:pt idx="290">
                  <c:v>-5.8141537234459272E-2</c:v>
                </c:pt>
                <c:pt idx="291">
                  <c:v>-5.8896373991908557E-2</c:v>
                </c:pt>
                <c:pt idx="292">
                  <c:v>-5.9436645182984069E-2</c:v>
                </c:pt>
                <c:pt idx="293">
                  <c:v>-5.9609772001451823E-2</c:v>
                </c:pt>
                <c:pt idx="294">
                  <c:v>-5.9661900219099596E-2</c:v>
                </c:pt>
                <c:pt idx="295">
                  <c:v>-5.9818887813777769E-2</c:v>
                </c:pt>
                <c:pt idx="296">
                  <c:v>-5.9833761747401605E-2</c:v>
                </c:pt>
                <c:pt idx="297">
                  <c:v>-5.9711719812666625E-2</c:v>
                </c:pt>
                <c:pt idx="298">
                  <c:v>-5.9775929084633903E-2</c:v>
                </c:pt>
                <c:pt idx="299">
                  <c:v>-5.9450139925594871E-2</c:v>
                </c:pt>
                <c:pt idx="300">
                  <c:v>-5.953220969023082E-2</c:v>
                </c:pt>
                <c:pt idx="301">
                  <c:v>-5.9680429769121239E-2</c:v>
                </c:pt>
                <c:pt idx="302">
                  <c:v>-5.970403985248967E-2</c:v>
                </c:pt>
                <c:pt idx="303">
                  <c:v>-5.9832886041225442E-2</c:v>
                </c:pt>
                <c:pt idx="304">
                  <c:v>-6.0217853156850888E-2</c:v>
                </c:pt>
                <c:pt idx="305">
                  <c:v>-6.0403189611562769E-2</c:v>
                </c:pt>
                <c:pt idx="306">
                  <c:v>-6.0093266810495274E-2</c:v>
                </c:pt>
                <c:pt idx="307">
                  <c:v>-5.9793101846821607E-2</c:v>
                </c:pt>
                <c:pt idx="308">
                  <c:v>-5.9875225853404532E-2</c:v>
                </c:pt>
                <c:pt idx="309">
                  <c:v>-5.9823569436104243E-2</c:v>
                </c:pt>
                <c:pt idx="310">
                  <c:v>-5.9475602768940317E-2</c:v>
                </c:pt>
                <c:pt idx="311">
                  <c:v>-5.9385037931236638E-2</c:v>
                </c:pt>
                <c:pt idx="312">
                  <c:v>-5.9097465406431286E-2</c:v>
                </c:pt>
                <c:pt idx="313">
                  <c:v>-5.9143353405768734E-2</c:v>
                </c:pt>
                <c:pt idx="314">
                  <c:v>-5.9065431491351031E-2</c:v>
                </c:pt>
                <c:pt idx="315">
                  <c:v>-5.8881541502792602E-2</c:v>
                </c:pt>
                <c:pt idx="316">
                  <c:v>-5.9047925249797101E-2</c:v>
                </c:pt>
                <c:pt idx="317">
                  <c:v>-5.856011200176843E-2</c:v>
                </c:pt>
                <c:pt idx="318">
                  <c:v>-5.873283909717357E-2</c:v>
                </c:pt>
                <c:pt idx="319">
                  <c:v>-5.860953738605592E-2</c:v>
                </c:pt>
                <c:pt idx="320">
                  <c:v>-5.8874488285953763E-2</c:v>
                </c:pt>
                <c:pt idx="321">
                  <c:v>-5.9493081142500688E-2</c:v>
                </c:pt>
                <c:pt idx="322">
                  <c:v>-5.9505322489610581E-2</c:v>
                </c:pt>
                <c:pt idx="323">
                  <c:v>-5.8759939112239139E-2</c:v>
                </c:pt>
                <c:pt idx="324">
                  <c:v>-5.7847878156312996E-2</c:v>
                </c:pt>
                <c:pt idx="325">
                  <c:v>-5.6479119763726639E-2</c:v>
                </c:pt>
                <c:pt idx="326">
                  <c:v>-5.5160434908017635E-2</c:v>
                </c:pt>
                <c:pt idx="327">
                  <c:v>-5.5417023218171567E-2</c:v>
                </c:pt>
                <c:pt idx="328">
                  <c:v>-5.5483711685188807E-2</c:v>
                </c:pt>
                <c:pt idx="329">
                  <c:v>-5.4416028662405816E-2</c:v>
                </c:pt>
                <c:pt idx="330">
                  <c:v>-5.4311203274918951E-2</c:v>
                </c:pt>
                <c:pt idx="331">
                  <c:v>-5.5139605536041476E-2</c:v>
                </c:pt>
                <c:pt idx="332">
                  <c:v>-5.6102117918633732E-2</c:v>
                </c:pt>
                <c:pt idx="333">
                  <c:v>-5.8000746849585318E-2</c:v>
                </c:pt>
                <c:pt idx="334">
                  <c:v>-5.8083787569208935E-2</c:v>
                </c:pt>
                <c:pt idx="335">
                  <c:v>-5.7695412573109152E-2</c:v>
                </c:pt>
                <c:pt idx="336">
                  <c:v>-5.6305073822361468E-2</c:v>
                </c:pt>
                <c:pt idx="337">
                  <c:v>-5.6610805034046315E-2</c:v>
                </c:pt>
                <c:pt idx="338">
                  <c:v>-5.4469145271639575E-2</c:v>
                </c:pt>
                <c:pt idx="339">
                  <c:v>-5.0992640265716649E-2</c:v>
                </c:pt>
                <c:pt idx="340">
                  <c:v>-5.0014124011340491E-2</c:v>
                </c:pt>
                <c:pt idx="341">
                  <c:v>-4.7805376330622588E-2</c:v>
                </c:pt>
                <c:pt idx="342">
                  <c:v>-4.7201592028580652E-2</c:v>
                </c:pt>
                <c:pt idx="343">
                  <c:v>-4.6584982783002181E-2</c:v>
                </c:pt>
                <c:pt idx="344">
                  <c:v>-4.9098795643110552E-2</c:v>
                </c:pt>
                <c:pt idx="345">
                  <c:v>-5.0389436502572542E-2</c:v>
                </c:pt>
                <c:pt idx="346">
                  <c:v>-5.5022527274596805E-2</c:v>
                </c:pt>
                <c:pt idx="347">
                  <c:v>-5.5104033603219589E-2</c:v>
                </c:pt>
                <c:pt idx="348">
                  <c:v>-5.6703388040362436E-2</c:v>
                </c:pt>
                <c:pt idx="349">
                  <c:v>-5.5230832746290301E-2</c:v>
                </c:pt>
                <c:pt idx="350">
                  <c:v>-5.3382021857255386E-2</c:v>
                </c:pt>
                <c:pt idx="351">
                  <c:v>-4.9813362158579323E-2</c:v>
                </c:pt>
                <c:pt idx="352">
                  <c:v>-4.9529512398374005E-2</c:v>
                </c:pt>
                <c:pt idx="353">
                  <c:v>-4.9416796790528038E-2</c:v>
                </c:pt>
                <c:pt idx="354">
                  <c:v>-4.9598976582880955E-2</c:v>
                </c:pt>
                <c:pt idx="355">
                  <c:v>-4.9006579262403392E-2</c:v>
                </c:pt>
                <c:pt idx="356">
                  <c:v>-4.9088438924205328E-2</c:v>
                </c:pt>
                <c:pt idx="357">
                  <c:v>-4.6885459568125266E-2</c:v>
                </c:pt>
                <c:pt idx="358">
                  <c:v>-4.6746843206287983E-2</c:v>
                </c:pt>
                <c:pt idx="359">
                  <c:v>-4.6577982088459514E-2</c:v>
                </c:pt>
                <c:pt idx="360">
                  <c:v>-4.4555815338887389E-2</c:v>
                </c:pt>
                <c:pt idx="361">
                  <c:v>-4.4795572543721678E-2</c:v>
                </c:pt>
                <c:pt idx="362">
                  <c:v>-4.4161029257170456E-2</c:v>
                </c:pt>
                <c:pt idx="363">
                  <c:v>-4.6180401140753863E-2</c:v>
                </c:pt>
                <c:pt idx="364">
                  <c:v>-4.6562942882453426E-2</c:v>
                </c:pt>
                <c:pt idx="365">
                  <c:v>-4.8110067912147475E-2</c:v>
                </c:pt>
                <c:pt idx="366">
                  <c:v>-4.7022416637807193E-2</c:v>
                </c:pt>
                <c:pt idx="367">
                  <c:v>-4.7090593563485418E-2</c:v>
                </c:pt>
                <c:pt idx="368">
                  <c:v>-4.5497365336918873E-2</c:v>
                </c:pt>
                <c:pt idx="369">
                  <c:v>-4.5904188482349555E-2</c:v>
                </c:pt>
                <c:pt idx="370">
                  <c:v>-4.4234340442188963E-2</c:v>
                </c:pt>
                <c:pt idx="371">
                  <c:v>-4.5031173774473091E-2</c:v>
                </c:pt>
                <c:pt idx="372">
                  <c:v>-4.2827245434469578E-2</c:v>
                </c:pt>
                <c:pt idx="373">
                  <c:v>-4.2104239005143859E-2</c:v>
                </c:pt>
                <c:pt idx="374">
                  <c:v>-4.2156840657491611E-2</c:v>
                </c:pt>
                <c:pt idx="375">
                  <c:v>-4.2155038162521592E-2</c:v>
                </c:pt>
                <c:pt idx="376">
                  <c:v>-3.9847669400986829E-2</c:v>
                </c:pt>
                <c:pt idx="377">
                  <c:v>-3.9039174367462161E-2</c:v>
                </c:pt>
                <c:pt idx="378">
                  <c:v>-3.8021966088957665E-2</c:v>
                </c:pt>
                <c:pt idx="379">
                  <c:v>-3.8078521497853519E-2</c:v>
                </c:pt>
                <c:pt idx="380">
                  <c:v>-3.942864470759206E-2</c:v>
                </c:pt>
                <c:pt idx="381">
                  <c:v>-4.0785306728860861E-2</c:v>
                </c:pt>
                <c:pt idx="382">
                  <c:v>-4.268236131858183E-2</c:v>
                </c:pt>
                <c:pt idx="383">
                  <c:v>-4.2535618404314551E-2</c:v>
                </c:pt>
                <c:pt idx="384">
                  <c:v>-4.3131028253442442E-2</c:v>
                </c:pt>
                <c:pt idx="385">
                  <c:v>-4.1826776993801711E-2</c:v>
                </c:pt>
                <c:pt idx="386">
                  <c:v>-4.1763065727647312E-2</c:v>
                </c:pt>
                <c:pt idx="387">
                  <c:v>-4.1718715262932367E-2</c:v>
                </c:pt>
                <c:pt idx="388">
                  <c:v>-4.2325936862776872E-2</c:v>
                </c:pt>
                <c:pt idx="389">
                  <c:v>-4.6345489812548588E-2</c:v>
                </c:pt>
                <c:pt idx="390">
                  <c:v>-4.8882812146370157E-2</c:v>
                </c:pt>
                <c:pt idx="391">
                  <c:v>-4.7945349147116068E-2</c:v>
                </c:pt>
                <c:pt idx="392">
                  <c:v>-4.8463085646974532E-2</c:v>
                </c:pt>
                <c:pt idx="393">
                  <c:v>-4.75912106454792E-2</c:v>
                </c:pt>
                <c:pt idx="394">
                  <c:v>-4.8003154087482229E-2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95-40D4-BDF0-B23102049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710656"/>
        <c:axId val="162711232"/>
      </c:scatterChart>
      <c:valAx>
        <c:axId val="16271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711232"/>
        <c:crosses val="autoZero"/>
        <c:crossBetween val="midCat"/>
      </c:valAx>
      <c:valAx>
        <c:axId val="162711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7106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bone'!$N$3:$N$397</c:f>
              <c:numCache>
                <c:formatCode>General</c:formatCode>
                <c:ptCount val="395"/>
                <c:pt idx="0">
                  <c:v>1.0223405999686631E-5</c:v>
                </c:pt>
                <c:pt idx="1">
                  <c:v>3.6553020582648264E-5</c:v>
                </c:pt>
                <c:pt idx="2">
                  <c:v>4.9010997906437686E-5</c:v>
                </c:pt>
                <c:pt idx="3">
                  <c:v>5.7261313626732853E-5</c:v>
                </c:pt>
                <c:pt idx="4">
                  <c:v>6.9832548186730511E-5</c:v>
                </c:pt>
                <c:pt idx="5">
                  <c:v>1.0892061269682964E-4</c:v>
                </c:pt>
                <c:pt idx="6">
                  <c:v>1.2914500206199581E-4</c:v>
                </c:pt>
                <c:pt idx="7">
                  <c:v>1.987490127813107E-4</c:v>
                </c:pt>
                <c:pt idx="8">
                  <c:v>3.0015661198647483E-4</c:v>
                </c:pt>
                <c:pt idx="9">
                  <c:v>3.9510144293491447E-4</c:v>
                </c:pt>
                <c:pt idx="10">
                  <c:v>2.4645976329212547E-3</c:v>
                </c:pt>
                <c:pt idx="11">
                  <c:v>5.5314313355857205E-3</c:v>
                </c:pt>
                <c:pt idx="12">
                  <c:v>9.159517254393984E-3</c:v>
                </c:pt>
                <c:pt idx="13">
                  <c:v>1.2860094701119158E-2</c:v>
                </c:pt>
                <c:pt idx="14">
                  <c:v>1.6575961393481015E-2</c:v>
                </c:pt>
                <c:pt idx="15">
                  <c:v>1.8350303158215418E-2</c:v>
                </c:pt>
                <c:pt idx="16">
                  <c:v>1.9582009902102369E-2</c:v>
                </c:pt>
                <c:pt idx="17">
                  <c:v>2.0698105783960301E-2</c:v>
                </c:pt>
                <c:pt idx="18">
                  <c:v>2.1799746054961371E-2</c:v>
                </c:pt>
                <c:pt idx="19">
                  <c:v>2.2902945479279867E-2</c:v>
                </c:pt>
                <c:pt idx="20">
                  <c:v>2.4154009305409022E-2</c:v>
                </c:pt>
                <c:pt idx="21">
                  <c:v>2.501563266640431E-2</c:v>
                </c:pt>
                <c:pt idx="22">
                  <c:v>2.5760861724600202E-2</c:v>
                </c:pt>
                <c:pt idx="23">
                  <c:v>2.7370586613542344E-2</c:v>
                </c:pt>
                <c:pt idx="24">
                  <c:v>2.924643485327991E-2</c:v>
                </c:pt>
                <c:pt idx="25">
                  <c:v>3.0966536670246882E-2</c:v>
                </c:pt>
                <c:pt idx="26">
                  <c:v>3.3244811925153279E-2</c:v>
                </c:pt>
                <c:pt idx="27">
                  <c:v>3.5729480756056337E-2</c:v>
                </c:pt>
                <c:pt idx="28">
                  <c:v>3.7330982868055945E-2</c:v>
                </c:pt>
                <c:pt idx="29">
                  <c:v>3.8664320243249034E-2</c:v>
                </c:pt>
                <c:pt idx="30">
                  <c:v>4.0059077010357977E-2</c:v>
                </c:pt>
                <c:pt idx="31">
                  <c:v>4.1943078010566258E-2</c:v>
                </c:pt>
                <c:pt idx="32">
                  <c:v>4.4255727964221142E-2</c:v>
                </c:pt>
                <c:pt idx="33">
                  <c:v>4.8168173370382865E-2</c:v>
                </c:pt>
                <c:pt idx="34">
                  <c:v>5.3804230260884364E-2</c:v>
                </c:pt>
                <c:pt idx="35">
                  <c:v>6.1106615888965508E-2</c:v>
                </c:pt>
                <c:pt idx="36">
                  <c:v>6.7759650213612591E-2</c:v>
                </c:pt>
                <c:pt idx="37">
                  <c:v>7.3609554116853437E-2</c:v>
                </c:pt>
                <c:pt idx="38">
                  <c:v>7.799800048803926E-2</c:v>
                </c:pt>
                <c:pt idx="39">
                  <c:v>8.0956471286238743E-2</c:v>
                </c:pt>
                <c:pt idx="40">
                  <c:v>8.226861820031732E-2</c:v>
                </c:pt>
                <c:pt idx="41">
                  <c:v>8.3229931588347392E-2</c:v>
                </c:pt>
                <c:pt idx="42">
                  <c:v>8.5253639784844223E-2</c:v>
                </c:pt>
                <c:pt idx="43">
                  <c:v>9.1812126097222876E-2</c:v>
                </c:pt>
                <c:pt idx="44">
                  <c:v>0.10030634621056017</c:v>
                </c:pt>
                <c:pt idx="45">
                  <c:v>0.1086205934477609</c:v>
                </c:pt>
                <c:pt idx="46">
                  <c:v>0.11684930432414263</c:v>
                </c:pt>
                <c:pt idx="47">
                  <c:v>0.12385268078145563</c:v>
                </c:pt>
                <c:pt idx="48">
                  <c:v>0.12614591217024396</c:v>
                </c:pt>
                <c:pt idx="49">
                  <c:v>0.12619055849139327</c:v>
                </c:pt>
                <c:pt idx="50">
                  <c:v>0.12632069262884113</c:v>
                </c:pt>
                <c:pt idx="51">
                  <c:v>0.12642304003793894</c:v>
                </c:pt>
                <c:pt idx="52">
                  <c:v>0.12648383311406258</c:v>
                </c:pt>
                <c:pt idx="53">
                  <c:v>0.12712876842986864</c:v>
                </c:pt>
                <c:pt idx="54">
                  <c:v>0.12802245599097964</c:v>
                </c:pt>
                <c:pt idx="55">
                  <c:v>0.1288347568505176</c:v>
                </c:pt>
                <c:pt idx="56">
                  <c:v>0.12970591824201519</c:v>
                </c:pt>
                <c:pt idx="57">
                  <c:v>0.13058758142097435</c:v>
                </c:pt>
                <c:pt idx="58">
                  <c:v>0.13109696884871297</c:v>
                </c:pt>
                <c:pt idx="59">
                  <c:v>0.13185739730803625</c:v>
                </c:pt>
                <c:pt idx="60">
                  <c:v>0.13280870002566356</c:v>
                </c:pt>
                <c:pt idx="61">
                  <c:v>0.13420997673404128</c:v>
                </c:pt>
                <c:pt idx="62">
                  <c:v>0.13561423101213788</c:v>
                </c:pt>
                <c:pt idx="63">
                  <c:v>0.13691413448578579</c:v>
                </c:pt>
                <c:pt idx="64">
                  <c:v>0.13813489831324577</c:v>
                </c:pt>
                <c:pt idx="65">
                  <c:v>0.13921681457105811</c:v>
                </c:pt>
                <c:pt idx="66">
                  <c:v>0.13977399719008396</c:v>
                </c:pt>
                <c:pt idx="67">
                  <c:v>0.140601306673687</c:v>
                </c:pt>
                <c:pt idx="68">
                  <c:v>0.142609606472129</c:v>
                </c:pt>
                <c:pt idx="69">
                  <c:v>0.14504406582667995</c:v>
                </c:pt>
                <c:pt idx="70">
                  <c:v>0.14825851750408389</c:v>
                </c:pt>
                <c:pt idx="71">
                  <c:v>0.15169659865261154</c:v>
                </c:pt>
                <c:pt idx="72">
                  <c:v>0.15592993626184834</c:v>
                </c:pt>
                <c:pt idx="73">
                  <c:v>0.16005458956524701</c:v>
                </c:pt>
                <c:pt idx="74">
                  <c:v>0.1642416938424163</c:v>
                </c:pt>
                <c:pt idx="75">
                  <c:v>0.16902085533626937</c:v>
                </c:pt>
                <c:pt idx="76">
                  <c:v>0.17497018772292797</c:v>
                </c:pt>
                <c:pt idx="77">
                  <c:v>0.18243388250219278</c:v>
                </c:pt>
                <c:pt idx="78">
                  <c:v>0.19362812111289943</c:v>
                </c:pt>
                <c:pt idx="79">
                  <c:v>0.21096914339184292</c:v>
                </c:pt>
                <c:pt idx="80">
                  <c:v>0.23175739632271261</c:v>
                </c:pt>
                <c:pt idx="81">
                  <c:v>0.25153852894222128</c:v>
                </c:pt>
                <c:pt idx="82">
                  <c:v>0.26886032065946747</c:v>
                </c:pt>
                <c:pt idx="83">
                  <c:v>0.28240180040107138</c:v>
                </c:pt>
                <c:pt idx="84">
                  <c:v>0.29050110478866953</c:v>
                </c:pt>
                <c:pt idx="85">
                  <c:v>0.29467196088862235</c:v>
                </c:pt>
                <c:pt idx="86">
                  <c:v>0.29951684166069936</c:v>
                </c:pt>
                <c:pt idx="87">
                  <c:v>0.305142724717401</c:v>
                </c:pt>
                <c:pt idx="88">
                  <c:v>0.31062287526632432</c:v>
                </c:pt>
                <c:pt idx="89">
                  <c:v>0.31712982555200347</c:v>
                </c:pt>
                <c:pt idx="90">
                  <c:v>0.32521486438684816</c:v>
                </c:pt>
                <c:pt idx="91">
                  <c:v>0.33352406830191322</c:v>
                </c:pt>
                <c:pt idx="92">
                  <c:v>0.34105208531707382</c:v>
                </c:pt>
                <c:pt idx="93">
                  <c:v>0.34774214059186132</c:v>
                </c:pt>
                <c:pt idx="94">
                  <c:v>0.35263651926466261</c:v>
                </c:pt>
                <c:pt idx="95">
                  <c:v>0.35510710738947782</c:v>
                </c:pt>
                <c:pt idx="96">
                  <c:v>0.35635292217807568</c:v>
                </c:pt>
                <c:pt idx="97">
                  <c:v>0.35756523428054371</c:v>
                </c:pt>
                <c:pt idx="98">
                  <c:v>0.35891016872828468</c:v>
                </c:pt>
                <c:pt idx="99">
                  <c:v>0.35976733244698611</c:v>
                </c:pt>
                <c:pt idx="100">
                  <c:v>0.36148015643010217</c:v>
                </c:pt>
                <c:pt idx="101">
                  <c:v>0.36488987848751636</c:v>
                </c:pt>
                <c:pt idx="102">
                  <c:v>0.36953976735788024</c:v>
                </c:pt>
                <c:pt idx="103">
                  <c:v>0.37571693376469134</c:v>
                </c:pt>
                <c:pt idx="104">
                  <c:v>0.3837281868930662</c:v>
                </c:pt>
                <c:pt idx="105">
                  <c:v>0.39310380114466159</c:v>
                </c:pt>
                <c:pt idx="106">
                  <c:v>0.40213767820491458</c:v>
                </c:pt>
                <c:pt idx="107">
                  <c:v>0.41097030481664365</c:v>
                </c:pt>
                <c:pt idx="108">
                  <c:v>0.41882981114643841</c:v>
                </c:pt>
                <c:pt idx="109">
                  <c:v>0.42473906724912031</c:v>
                </c:pt>
                <c:pt idx="110">
                  <c:v>0.43118988354913967</c:v>
                </c:pt>
                <c:pt idx="111">
                  <c:v>0.43874481827751532</c:v>
                </c:pt>
                <c:pt idx="112">
                  <c:v>0.44698750585319613</c:v>
                </c:pt>
                <c:pt idx="113">
                  <c:v>0.45529000692851884</c:v>
                </c:pt>
                <c:pt idx="114">
                  <c:v>0.46461399761199457</c:v>
                </c:pt>
                <c:pt idx="115">
                  <c:v>0.47229845409950172</c:v>
                </c:pt>
                <c:pt idx="116">
                  <c:v>0.47810640007309363</c:v>
                </c:pt>
                <c:pt idx="117">
                  <c:v>0.48257405467068087</c:v>
                </c:pt>
                <c:pt idx="118">
                  <c:v>0.48669568231889099</c:v>
                </c:pt>
                <c:pt idx="119">
                  <c:v>0.49051726217399716</c:v>
                </c:pt>
                <c:pt idx="120">
                  <c:v>0.49433175417838704</c:v>
                </c:pt>
                <c:pt idx="121">
                  <c:v>0.49862243987595373</c:v>
                </c:pt>
                <c:pt idx="122">
                  <c:v>0.50319397415667799</c:v>
                </c:pt>
                <c:pt idx="123">
                  <c:v>0.50783203029263113</c:v>
                </c:pt>
                <c:pt idx="124">
                  <c:v>0.51227820344053987</c:v>
                </c:pt>
                <c:pt idx="125">
                  <c:v>0.51630629655552451</c:v>
                </c:pt>
                <c:pt idx="126">
                  <c:v>0.52114911787581775</c:v>
                </c:pt>
                <c:pt idx="127">
                  <c:v>0.52786149273254523</c:v>
                </c:pt>
                <c:pt idx="128">
                  <c:v>0.53484662280808504</c:v>
                </c:pt>
                <c:pt idx="129">
                  <c:v>0.54150777847510778</c:v>
                </c:pt>
                <c:pt idx="130">
                  <c:v>0.54787122341266581</c:v>
                </c:pt>
                <c:pt idx="131">
                  <c:v>0.55283934696071579</c:v>
                </c:pt>
                <c:pt idx="132">
                  <c:v>0.55581107001518226</c:v>
                </c:pt>
                <c:pt idx="133">
                  <c:v>0.5586018831284365</c:v>
                </c:pt>
                <c:pt idx="134">
                  <c:v>0.56150343960109161</c:v>
                </c:pt>
                <c:pt idx="135">
                  <c:v>0.56458343892611529</c:v>
                </c:pt>
                <c:pt idx="136">
                  <c:v>0.56751060536305398</c:v>
                </c:pt>
                <c:pt idx="137">
                  <c:v>0.57010140877535875</c:v>
                </c:pt>
                <c:pt idx="138">
                  <c:v>0.57302929610928854</c:v>
                </c:pt>
                <c:pt idx="139">
                  <c:v>0.57701044503827914</c:v>
                </c:pt>
                <c:pt idx="140">
                  <c:v>0.58144513459863745</c:v>
                </c:pt>
                <c:pt idx="141">
                  <c:v>0.58612301284471913</c:v>
                </c:pt>
                <c:pt idx="142">
                  <c:v>0.59060008635667804</c:v>
                </c:pt>
                <c:pt idx="143">
                  <c:v>0.59392757159304266</c:v>
                </c:pt>
                <c:pt idx="144">
                  <c:v>0.59634681029449854</c:v>
                </c:pt>
                <c:pt idx="145">
                  <c:v>0.5987518529822462</c:v>
                </c:pt>
                <c:pt idx="146">
                  <c:v>0.60145597309836885</c:v>
                </c:pt>
                <c:pt idx="147">
                  <c:v>0.6049523449163684</c:v>
                </c:pt>
                <c:pt idx="148">
                  <c:v>0.60901705855134658</c:v>
                </c:pt>
                <c:pt idx="149">
                  <c:v>0.61301481622747722</c:v>
                </c:pt>
                <c:pt idx="150">
                  <c:v>0.61693176277924611</c:v>
                </c:pt>
                <c:pt idx="151">
                  <c:v>0.62075714954746919</c:v>
                </c:pt>
                <c:pt idx="152">
                  <c:v>0.62451563576062852</c:v>
                </c:pt>
                <c:pt idx="153">
                  <c:v>0.6280587265374431</c:v>
                </c:pt>
                <c:pt idx="154">
                  <c:v>0.63121805933110864</c:v>
                </c:pt>
                <c:pt idx="155">
                  <c:v>0.63356709848175885</c:v>
                </c:pt>
                <c:pt idx="156">
                  <c:v>0.63528287712433529</c:v>
                </c:pt>
                <c:pt idx="157">
                  <c:v>0.63623309918229598</c:v>
                </c:pt>
                <c:pt idx="158">
                  <c:v>0.63683986150352767</c:v>
                </c:pt>
                <c:pt idx="159">
                  <c:v>0.6374148293444748</c:v>
                </c:pt>
                <c:pt idx="160">
                  <c:v>0.63806569050469641</c:v>
                </c:pt>
                <c:pt idx="161">
                  <c:v>0.63867252701252475</c:v>
                </c:pt>
                <c:pt idx="162">
                  <c:v>0.63955727125385831</c:v>
                </c:pt>
                <c:pt idx="163">
                  <c:v>0.64055604968723112</c:v>
                </c:pt>
                <c:pt idx="164">
                  <c:v>0.64146954806341094</c:v>
                </c:pt>
                <c:pt idx="165">
                  <c:v>0.6426587879915866</c:v>
                </c:pt>
                <c:pt idx="166">
                  <c:v>0.64474475033741474</c:v>
                </c:pt>
                <c:pt idx="167">
                  <c:v>0.6475978407833487</c:v>
                </c:pt>
                <c:pt idx="168">
                  <c:v>0.65160770794614753</c:v>
                </c:pt>
                <c:pt idx="169">
                  <c:v>0.65666333022167778</c:v>
                </c:pt>
                <c:pt idx="170">
                  <c:v>0.66199864975945988</c:v>
                </c:pt>
                <c:pt idx="171">
                  <c:v>0.66697440573318179</c:v>
                </c:pt>
                <c:pt idx="172">
                  <c:v>0.67185391906181069</c:v>
                </c:pt>
                <c:pt idx="173">
                  <c:v>0.6758766799546384</c:v>
                </c:pt>
                <c:pt idx="174">
                  <c:v>0.67901673326898548</c:v>
                </c:pt>
                <c:pt idx="175">
                  <c:v>0.68178121772852218</c:v>
                </c:pt>
                <c:pt idx="176">
                  <c:v>0.68418178397839757</c:v>
                </c:pt>
                <c:pt idx="177">
                  <c:v>0.68614800105188367</c:v>
                </c:pt>
                <c:pt idx="178">
                  <c:v>0.68809547247736169</c:v>
                </c:pt>
                <c:pt idx="179">
                  <c:v>0.69038615622207133</c:v>
                </c:pt>
                <c:pt idx="180">
                  <c:v>0.69313952561666947</c:v>
                </c:pt>
                <c:pt idx="181">
                  <c:v>0.6963663267124941</c:v>
                </c:pt>
                <c:pt idx="182">
                  <c:v>0.69949399234058673</c:v>
                </c:pt>
                <c:pt idx="183">
                  <c:v>0.70265614505021845</c:v>
                </c:pt>
                <c:pt idx="184">
                  <c:v>0.70583315514740608</c:v>
                </c:pt>
                <c:pt idx="185">
                  <c:v>0.70847061495289909</c:v>
                </c:pt>
                <c:pt idx="186">
                  <c:v>0.71055785250432579</c:v>
                </c:pt>
                <c:pt idx="187">
                  <c:v>0.71228277812757046</c:v>
                </c:pt>
                <c:pt idx="188">
                  <c:v>0.71381940133594235</c:v>
                </c:pt>
                <c:pt idx="189">
                  <c:v>0.71493885975081461</c:v>
                </c:pt>
                <c:pt idx="190">
                  <c:v>0.71576830984533202</c:v>
                </c:pt>
                <c:pt idx="191">
                  <c:v>0.71647389784236082</c:v>
                </c:pt>
                <c:pt idx="192">
                  <c:v>0.71722180724491857</c:v>
                </c:pt>
                <c:pt idx="193">
                  <c:v>0.71786689514778435</c:v>
                </c:pt>
                <c:pt idx="194">
                  <c:v>0.7192085788592486</c:v>
                </c:pt>
                <c:pt idx="195">
                  <c:v>0.72207404005544662</c:v>
                </c:pt>
                <c:pt idx="196">
                  <c:v>0.72591783592204528</c:v>
                </c:pt>
                <c:pt idx="197">
                  <c:v>0.73070107812019747</c:v>
                </c:pt>
                <c:pt idx="198">
                  <c:v>0.7369283780536473</c:v>
                </c:pt>
                <c:pt idx="199">
                  <c:v>0.74382677186182922</c:v>
                </c:pt>
                <c:pt idx="200">
                  <c:v>0.75053936552486411</c:v>
                </c:pt>
                <c:pt idx="201">
                  <c:v>0.75792924171305642</c:v>
                </c:pt>
                <c:pt idx="202">
                  <c:v>0.76532659721278018</c:v>
                </c:pt>
                <c:pt idx="203">
                  <c:v>0.77214311028521143</c:v>
                </c:pt>
                <c:pt idx="204">
                  <c:v>0.77765012632130681</c:v>
                </c:pt>
                <c:pt idx="205">
                  <c:v>0.78201606832383863</c:v>
                </c:pt>
                <c:pt idx="206">
                  <c:v>0.78507760660774117</c:v>
                </c:pt>
                <c:pt idx="207">
                  <c:v>0.78812556678242573</c:v>
                </c:pt>
                <c:pt idx="208">
                  <c:v>0.7911302978131064</c:v>
                </c:pt>
                <c:pt idx="209">
                  <c:v>0.79467042576828528</c:v>
                </c:pt>
                <c:pt idx="210">
                  <c:v>0.79833258194321477</c:v>
                </c:pt>
                <c:pt idx="211">
                  <c:v>0.80169921461433702</c:v>
                </c:pt>
                <c:pt idx="212">
                  <c:v>0.80408614526699962</c:v>
                </c:pt>
                <c:pt idx="213">
                  <c:v>0.80551588480821545</c:v>
                </c:pt>
                <c:pt idx="214">
                  <c:v>0.80705281957227948</c:v>
                </c:pt>
                <c:pt idx="215">
                  <c:v>0.8097665829365136</c:v>
                </c:pt>
                <c:pt idx="216">
                  <c:v>0.81307784562534291</c:v>
                </c:pt>
                <c:pt idx="217">
                  <c:v>0.81669382781017241</c:v>
                </c:pt>
                <c:pt idx="218">
                  <c:v>0.82082359626338519</c:v>
                </c:pt>
                <c:pt idx="219">
                  <c:v>0.82495039454964347</c:v>
                </c:pt>
                <c:pt idx="220">
                  <c:v>0.82817617326850712</c:v>
                </c:pt>
                <c:pt idx="221">
                  <c:v>0.83209179339912798</c:v>
                </c:pt>
                <c:pt idx="222">
                  <c:v>0.83856202454681383</c:v>
                </c:pt>
                <c:pt idx="223">
                  <c:v>0.84577425694013297</c:v>
                </c:pt>
                <c:pt idx="224">
                  <c:v>0.85268330565918438</c:v>
                </c:pt>
                <c:pt idx="225">
                  <c:v>0.86088816662596557</c:v>
                </c:pt>
                <c:pt idx="226">
                  <c:v>0.86938965117361966</c:v>
                </c:pt>
                <c:pt idx="227">
                  <c:v>0.87528384905388024</c:v>
                </c:pt>
                <c:pt idx="228">
                  <c:v>0.88016049115849038</c:v>
                </c:pt>
                <c:pt idx="229">
                  <c:v>0.88512195855282383</c:v>
                </c:pt>
                <c:pt idx="230">
                  <c:v>0.88891121964318631</c:v>
                </c:pt>
                <c:pt idx="231">
                  <c:v>0.89128721328958882</c:v>
                </c:pt>
                <c:pt idx="232">
                  <c:v>0.89362474004359727</c:v>
                </c:pt>
                <c:pt idx="233">
                  <c:v>0.89613332972653048</c:v>
                </c:pt>
                <c:pt idx="234">
                  <c:v>0.89835093017664736</c:v>
                </c:pt>
                <c:pt idx="235">
                  <c:v>0.90023154212465994</c:v>
                </c:pt>
                <c:pt idx="236">
                  <c:v>0.90195164876372269</c:v>
                </c:pt>
                <c:pt idx="237">
                  <c:v>0.90351536990542691</c:v>
                </c:pt>
                <c:pt idx="238">
                  <c:v>0.90473273696397427</c:v>
                </c:pt>
                <c:pt idx="239">
                  <c:v>0.90575234443986252</c:v>
                </c:pt>
                <c:pt idx="240">
                  <c:v>0.90654075245371213</c:v>
                </c:pt>
                <c:pt idx="241">
                  <c:v>0.90731465064212247</c:v>
                </c:pt>
                <c:pt idx="242">
                  <c:v>0.90812770693801981</c:v>
                </c:pt>
                <c:pt idx="243">
                  <c:v>0.90946216038814875</c:v>
                </c:pt>
                <c:pt idx="244">
                  <c:v>0.912559516781142</c:v>
                </c:pt>
                <c:pt idx="245">
                  <c:v>0.92051535012682506</c:v>
                </c:pt>
                <c:pt idx="246">
                  <c:v>0.93545414685170347</c:v>
                </c:pt>
                <c:pt idx="247">
                  <c:v>0.95316478426173468</c:v>
                </c:pt>
                <c:pt idx="248">
                  <c:v>0.97167292226401902</c:v>
                </c:pt>
                <c:pt idx="249">
                  <c:v>0.98883997977889437</c:v>
                </c:pt>
                <c:pt idx="250">
                  <c:v>1.0023693107688345</c:v>
                </c:pt>
                <c:pt idx="251">
                  <c:v>1.0099818825971891</c:v>
                </c:pt>
                <c:pt idx="252">
                  <c:v>1.0153370083782933</c:v>
                </c:pt>
                <c:pt idx="253">
                  <c:v>1.0195854954222991</c:v>
                </c:pt>
                <c:pt idx="254">
                  <c:v>1.024342660677765</c:v>
                </c:pt>
                <c:pt idx="255">
                  <c:v>1.0294404994690338</c:v>
                </c:pt>
                <c:pt idx="256">
                  <c:v>1.0355816420525383</c:v>
                </c:pt>
                <c:pt idx="257">
                  <c:v>1.0433721100642992</c:v>
                </c:pt>
                <c:pt idx="258">
                  <c:v>1.0522940665910232</c:v>
                </c:pt>
                <c:pt idx="259">
                  <c:v>1.0617645815340586</c:v>
                </c:pt>
                <c:pt idx="260">
                  <c:v>1.0715493046692381</c:v>
                </c:pt>
                <c:pt idx="261">
                  <c:v>1.0810975162965175</c:v>
                </c:pt>
                <c:pt idx="262">
                  <c:v>1.0904994597306243</c:v>
                </c:pt>
                <c:pt idx="263">
                  <c:v>1.1007248732014447</c:v>
                </c:pt>
                <c:pt idx="264">
                  <c:v>1.1112219266556849</c:v>
                </c:pt>
                <c:pt idx="265">
                  <c:v>1.1214589889199493</c:v>
                </c:pt>
                <c:pt idx="266">
                  <c:v>1.1309990625429249</c:v>
                </c:pt>
                <c:pt idx="267">
                  <c:v>1.1388190862214773</c:v>
                </c:pt>
                <c:pt idx="268">
                  <c:v>1.1454109660186058</c:v>
                </c:pt>
                <c:pt idx="269">
                  <c:v>1.1515761692889692</c:v>
                </c:pt>
                <c:pt idx="270">
                  <c:v>1.1571364496593994</c:v>
                </c:pt>
                <c:pt idx="271">
                  <c:v>1.1622911302727454</c:v>
                </c:pt>
                <c:pt idx="272">
                  <c:v>1.1673176678506327</c:v>
                </c:pt>
                <c:pt idx="273">
                  <c:v>1.1716990345041649</c:v>
                </c:pt>
                <c:pt idx="274">
                  <c:v>1.1746433657919773</c:v>
                </c:pt>
                <c:pt idx="275">
                  <c:v>1.1769388299844274</c:v>
                </c:pt>
                <c:pt idx="276">
                  <c:v>1.1795041004917648</c:v>
                </c:pt>
                <c:pt idx="277">
                  <c:v>1.1827603374053295</c:v>
                </c:pt>
                <c:pt idx="278">
                  <c:v>1.1858279094011122</c:v>
                </c:pt>
                <c:pt idx="279">
                  <c:v>1.1896826239143392</c:v>
                </c:pt>
                <c:pt idx="280">
                  <c:v>1.1941286184585911</c:v>
                </c:pt>
                <c:pt idx="281">
                  <c:v>1.1977985810990708</c:v>
                </c:pt>
                <c:pt idx="282">
                  <c:v>1.2009367697220916</c:v>
                </c:pt>
                <c:pt idx="283">
                  <c:v>1.2050442516227504</c:v>
                </c:pt>
                <c:pt idx="284">
                  <c:v>1.2091359595580071</c:v>
                </c:pt>
                <c:pt idx="285">
                  <c:v>1.2131533356619819</c:v>
                </c:pt>
                <c:pt idx="286">
                  <c:v>1.2192211505891377</c:v>
                </c:pt>
                <c:pt idx="287">
                  <c:v>1.2268712499367787</c:v>
                </c:pt>
                <c:pt idx="288">
                  <c:v>1.2338558023067123</c:v>
                </c:pt>
                <c:pt idx="289">
                  <c:v>1.240256677613891</c:v>
                </c:pt>
                <c:pt idx="290">
                  <c:v>1.2458370340101477</c:v>
                </c:pt>
                <c:pt idx="291">
                  <c:v>1.2491770736990457</c:v>
                </c:pt>
                <c:pt idx="292">
                  <c:v>1.2506104795209989</c:v>
                </c:pt>
                <c:pt idx="293">
                  <c:v>1.2517881687550323</c:v>
                </c:pt>
                <c:pt idx="294">
                  <c:v>1.253273921838433</c:v>
                </c:pt>
                <c:pt idx="295">
                  <c:v>1.2554311848194395</c:v>
                </c:pt>
                <c:pt idx="296">
                  <c:v>1.2579765829912992</c:v>
                </c:pt>
                <c:pt idx="297">
                  <c:v>1.2606432822572595</c:v>
                </c:pt>
                <c:pt idx="298">
                  <c:v>1.2634323035684603</c:v>
                </c:pt>
                <c:pt idx="299">
                  <c:v>1.2659150659269403</c:v>
                </c:pt>
                <c:pt idx="300">
                  <c:v>1.2677510784968242</c:v>
                </c:pt>
                <c:pt idx="301">
                  <c:v>1.2692656592459792</c:v>
                </c:pt>
                <c:pt idx="302">
                  <c:v>1.2707532689891423</c:v>
                </c:pt>
                <c:pt idx="303">
                  <c:v>1.2720656913287418</c:v>
                </c:pt>
                <c:pt idx="304">
                  <c:v>1.273257653656436</c:v>
                </c:pt>
                <c:pt idx="305">
                  <c:v>1.2742878670485034</c:v>
                </c:pt>
                <c:pt idx="306">
                  <c:v>1.2752252523773979</c:v>
                </c:pt>
                <c:pt idx="307">
                  <c:v>1.2760557487229716</c:v>
                </c:pt>
                <c:pt idx="308">
                  <c:v>1.2768058952108419</c:v>
                </c:pt>
                <c:pt idx="309">
                  <c:v>1.277516675241287</c:v>
                </c:pt>
                <c:pt idx="310">
                  <c:v>1.2781888470260698</c:v>
                </c:pt>
                <c:pt idx="311">
                  <c:v>1.2787118491326637</c:v>
                </c:pt>
                <c:pt idx="312">
                  <c:v>1.2791147870322848</c:v>
                </c:pt>
                <c:pt idx="313">
                  <c:v>1.27941073497763</c:v>
                </c:pt>
                <c:pt idx="314">
                  <c:v>1.279581455244881</c:v>
                </c:pt>
                <c:pt idx="315">
                  <c:v>1.2797411204624476</c:v>
                </c:pt>
                <c:pt idx="316">
                  <c:v>1.2798620422678366</c:v>
                </c:pt>
                <c:pt idx="317">
                  <c:v>1.2799683131671222</c:v>
                </c:pt>
                <c:pt idx="318">
                  <c:v>1.280019939166066</c:v>
                </c:pt>
                <c:pt idx="319">
                  <c:v>1.2800998981055329</c:v>
                </c:pt>
                <c:pt idx="320">
                  <c:v>1.2801408747374001</c:v>
                </c:pt>
                <c:pt idx="321">
                  <c:v>1.2801800160196848</c:v>
                </c:pt>
                <c:pt idx="322">
                  <c:v>1.2802218804262788</c:v>
                </c:pt>
                <c:pt idx="323">
                  <c:v>1.2802630220222839</c:v>
                </c:pt>
                <c:pt idx="324">
                  <c:v>1.2802775628133445</c:v>
                </c:pt>
                <c:pt idx="325">
                  <c:v>1.28027508698573</c:v>
                </c:pt>
                <c:pt idx="326">
                  <c:v>1.2802905945275478</c:v>
                </c:pt>
                <c:pt idx="327">
                  <c:v>1.2802888302186231</c:v>
                </c:pt>
                <c:pt idx="328">
                  <c:v>1.2803016339073983</c:v>
                </c:pt>
                <c:pt idx="329">
                  <c:v>1.2803439299129808</c:v>
                </c:pt>
                <c:pt idx="330">
                  <c:v>1.2803591166918031</c:v>
                </c:pt>
                <c:pt idx="331">
                  <c:v>1.2803726832958959</c:v>
                </c:pt>
                <c:pt idx="332">
                  <c:v>1.2803726650256482</c:v>
                </c:pt>
                <c:pt idx="333">
                  <c:v>1.2803586820234882</c:v>
                </c:pt>
                <c:pt idx="334">
                  <c:v>1.2803301716554947</c:v>
                </c:pt>
                <c:pt idx="335">
                  <c:v>1.2803577971010696</c:v>
                </c:pt>
                <c:pt idx="336">
                  <c:v>1.2803686668665253</c:v>
                </c:pt>
                <c:pt idx="337">
                  <c:v>1.2803684554073493</c:v>
                </c:pt>
                <c:pt idx="338">
                  <c:v>1.28039617646369</c:v>
                </c:pt>
                <c:pt idx="339">
                  <c:v>1.2804245984725424</c:v>
                </c:pt>
                <c:pt idx="340">
                  <c:v>1.2804242208777117</c:v>
                </c:pt>
                <c:pt idx="341">
                  <c:v>1.2804397914627845</c:v>
                </c:pt>
                <c:pt idx="342">
                  <c:v>1.2804401350192056</c:v>
                </c:pt>
                <c:pt idx="343">
                  <c:v>1.280453330358102</c:v>
                </c:pt>
                <c:pt idx="344">
                  <c:v>1.2804518256312563</c:v>
                </c:pt>
                <c:pt idx="345">
                  <c:v>1.2804658566080871</c:v>
                </c:pt>
                <c:pt idx="346">
                  <c:v>1.2804359207255362</c:v>
                </c:pt>
                <c:pt idx="347">
                  <c:v>1.2804196261395113</c:v>
                </c:pt>
                <c:pt idx="348">
                  <c:v>1.2803918094878002</c:v>
                </c:pt>
                <c:pt idx="349">
                  <c:v>1.2804060647389006</c:v>
                </c:pt>
                <c:pt idx="350">
                  <c:v>1.2804200501420795</c:v>
                </c:pt>
                <c:pt idx="351">
                  <c:v>1.2804475212662394</c:v>
                </c:pt>
                <c:pt idx="352">
                  <c:v>1.2804773115532035</c:v>
                </c:pt>
                <c:pt idx="353">
                  <c:v>1.2804893978337077</c:v>
                </c:pt>
                <c:pt idx="354">
                  <c:v>1.2804886126185602</c:v>
                </c:pt>
                <c:pt idx="355">
                  <c:v>1.2804742143506784</c:v>
                </c:pt>
                <c:pt idx="356">
                  <c:v>1.2804475910551727</c:v>
                </c:pt>
                <c:pt idx="357">
                  <c:v>1.2804479504665507</c:v>
                </c:pt>
                <c:pt idx="358">
                  <c:v>1.2804489970957611</c:v>
                </c:pt>
                <c:pt idx="359">
                  <c:v>1.2804361842144705</c:v>
                </c:pt>
                <c:pt idx="360">
                  <c:v>1.2804497676754778</c:v>
                </c:pt>
                <c:pt idx="361">
                  <c:v>1.2804903925898972</c:v>
                </c:pt>
                <c:pt idx="362">
                  <c:v>1.2805018542229774</c:v>
                </c:pt>
                <c:pt idx="363">
                  <c:v>1.2805155252659286</c:v>
                </c:pt>
                <c:pt idx="364">
                  <c:v>1.2805263573521268</c:v>
                </c:pt>
                <c:pt idx="365">
                  <c:v>1.280510580011192</c:v>
                </c:pt>
                <c:pt idx="366">
                  <c:v>1.2805110180269283</c:v>
                </c:pt>
                <c:pt idx="367">
                  <c:v>1.2805240408375331</c:v>
                </c:pt>
                <c:pt idx="368">
                  <c:v>1.2805381955335589</c:v>
                </c:pt>
                <c:pt idx="369">
                  <c:v>1.28053698830385</c:v>
                </c:pt>
                <c:pt idx="370">
                  <c:v>1.2805372231010794</c:v>
                </c:pt>
                <c:pt idx="371">
                  <c:v>1.2805363100013349</c:v>
                </c:pt>
                <c:pt idx="372">
                  <c:v>1.2805504948380526</c:v>
                </c:pt>
                <c:pt idx="373">
                  <c:v>1.2805495884314135</c:v>
                </c:pt>
                <c:pt idx="374">
                  <c:v>1.2805671879727312</c:v>
                </c:pt>
                <c:pt idx="375">
                  <c:v>1.2805824019134888</c:v>
                </c:pt>
                <c:pt idx="376">
                  <c:v>1.280582356435888</c:v>
                </c:pt>
                <c:pt idx="377">
                  <c:v>1.2805828478098944</c:v>
                </c:pt>
                <c:pt idx="378">
                  <c:v>1.2805830928420447</c:v>
                </c:pt>
                <c:pt idx="379">
                  <c:v>1.2805827761959676</c:v>
                </c:pt>
                <c:pt idx="380">
                  <c:v>1.2805822586420501</c:v>
                </c:pt>
                <c:pt idx="381">
                  <c:v>1.2805824798574554</c:v>
                </c:pt>
                <c:pt idx="382">
                  <c:v>1.2805428820820803</c:v>
                </c:pt>
                <c:pt idx="383">
                  <c:v>1.2805428793517888</c:v>
                </c:pt>
                <c:pt idx="384">
                  <c:v>1.2805572916943864</c:v>
                </c:pt>
                <c:pt idx="385">
                  <c:v>1.2805845519151016</c:v>
                </c:pt>
                <c:pt idx="386">
                  <c:v>1.2805701533464158</c:v>
                </c:pt>
                <c:pt idx="387">
                  <c:v>1.2805959087018512</c:v>
                </c:pt>
                <c:pt idx="388">
                  <c:v>1.2805795466970091</c:v>
                </c:pt>
                <c:pt idx="389">
                  <c:v>1.2805643351239733</c:v>
                </c:pt>
                <c:pt idx="390">
                  <c:v>1.2805359877368467</c:v>
                </c:pt>
                <c:pt idx="391">
                  <c:v>1.2805498280333165</c:v>
                </c:pt>
                <c:pt idx="392">
                  <c:v>1.2805514968443703</c:v>
                </c:pt>
                <c:pt idx="393">
                  <c:v>1.2805693056151741</c:v>
                </c:pt>
                <c:pt idx="394">
                  <c:v>1.2805826504960318</c:v>
                </c:pt>
              </c:numCache>
            </c:numRef>
          </c:xVal>
          <c:yVal>
            <c:numRef>
              <c:f>'Data dry bone'!$K$3:$K$397</c:f>
              <c:numCache>
                <c:formatCode>General</c:formatCode>
                <c:ptCount val="395"/>
                <c:pt idx="0">
                  <c:v>-1.822109512834332E-3</c:v>
                </c:pt>
                <c:pt idx="1">
                  <c:v>-4.1751608111395139E-3</c:v>
                </c:pt>
                <c:pt idx="2">
                  <c:v>-5.1117887691540988E-3</c:v>
                </c:pt>
                <c:pt idx="3">
                  <c:v>-5.3419407639766787E-3</c:v>
                </c:pt>
                <c:pt idx="4">
                  <c:v>-5.8532416620390385E-3</c:v>
                </c:pt>
                <c:pt idx="5">
                  <c:v>-7.7837796143133556E-3</c:v>
                </c:pt>
                <c:pt idx="6">
                  <c:v>-6.96081743664443E-3</c:v>
                </c:pt>
                <c:pt idx="7">
                  <c:v>-8.4380306905305034E-3</c:v>
                </c:pt>
                <c:pt idx="8">
                  <c:v>-6.5549541546594536E-3</c:v>
                </c:pt>
                <c:pt idx="9">
                  <c:v>-6.6411389916152348E-3</c:v>
                </c:pt>
                <c:pt idx="10">
                  <c:v>-5.8976679308066189E-3</c:v>
                </c:pt>
                <c:pt idx="11">
                  <c:v>-6.239838466403436E-3</c:v>
                </c:pt>
                <c:pt idx="12">
                  <c:v>-7.6715968750270831E-3</c:v>
                </c:pt>
                <c:pt idx="13">
                  <c:v>-1.2341273289151513E-2</c:v>
                </c:pt>
                <c:pt idx="14">
                  <c:v>-1.9011393503699077E-2</c:v>
                </c:pt>
                <c:pt idx="15">
                  <c:v>-2.3540068030707434E-2</c:v>
                </c:pt>
                <c:pt idx="16">
                  <c:v>-2.78793225393516E-2</c:v>
                </c:pt>
                <c:pt idx="17">
                  <c:v>-3.0719888462976318E-2</c:v>
                </c:pt>
                <c:pt idx="18">
                  <c:v>-3.1604655242447717E-2</c:v>
                </c:pt>
                <c:pt idx="19">
                  <c:v>-3.4004862807432944E-2</c:v>
                </c:pt>
                <c:pt idx="20">
                  <c:v>-3.9628674992396848E-2</c:v>
                </c:pt>
                <c:pt idx="21">
                  <c:v>-4.3028693233413698E-2</c:v>
                </c:pt>
                <c:pt idx="22">
                  <c:v>-4.5938897552985677E-2</c:v>
                </c:pt>
                <c:pt idx="23">
                  <c:v>-5.4364074358333556E-2</c:v>
                </c:pt>
                <c:pt idx="24">
                  <c:v>-5.9514885368404574E-2</c:v>
                </c:pt>
                <c:pt idx="25">
                  <c:v>-6.2725080795401622E-2</c:v>
                </c:pt>
                <c:pt idx="26">
                  <c:v>-6.7294641833594557E-2</c:v>
                </c:pt>
                <c:pt idx="27">
                  <c:v>-7.3554527319653271E-2</c:v>
                </c:pt>
                <c:pt idx="28">
                  <c:v>-7.4724108126021024E-2</c:v>
                </c:pt>
                <c:pt idx="29">
                  <c:v>-7.1071647656939616E-2</c:v>
                </c:pt>
                <c:pt idx="30">
                  <c:v>-7.3975822908059513E-2</c:v>
                </c:pt>
                <c:pt idx="31">
                  <c:v>-7.4580297533194978E-2</c:v>
                </c:pt>
                <c:pt idx="32">
                  <c:v>-7.7186584812959202E-2</c:v>
                </c:pt>
                <c:pt idx="33">
                  <c:v>-7.6758944966453829E-2</c:v>
                </c:pt>
                <c:pt idx="34">
                  <c:v>-8.563146162977972E-2</c:v>
                </c:pt>
                <c:pt idx="35">
                  <c:v>-8.252188913974666E-2</c:v>
                </c:pt>
                <c:pt idx="36">
                  <c:v>-8.4354408699952477E-2</c:v>
                </c:pt>
                <c:pt idx="37">
                  <c:v>-8.3082768925485842E-2</c:v>
                </c:pt>
                <c:pt idx="38">
                  <c:v>-8.6178547898130897E-2</c:v>
                </c:pt>
                <c:pt idx="39">
                  <c:v>-8.520958926293426E-2</c:v>
                </c:pt>
                <c:pt idx="40">
                  <c:v>-8.7550133724560483E-2</c:v>
                </c:pt>
                <c:pt idx="41">
                  <c:v>-8.5102526963484498E-2</c:v>
                </c:pt>
                <c:pt idx="42">
                  <c:v>-8.4015910101055358E-2</c:v>
                </c:pt>
                <c:pt idx="43">
                  <c:v>-7.4980282589760361E-2</c:v>
                </c:pt>
                <c:pt idx="44">
                  <c:v>-6.3238101648648709E-2</c:v>
                </c:pt>
                <c:pt idx="45">
                  <c:v>-5.4706087880087614E-2</c:v>
                </c:pt>
                <c:pt idx="46">
                  <c:v>-5.2111208507491867E-2</c:v>
                </c:pt>
                <c:pt idx="47">
                  <c:v>-4.3584865029700298E-2</c:v>
                </c:pt>
                <c:pt idx="48">
                  <c:v>-4.1931428925105631E-2</c:v>
                </c:pt>
                <c:pt idx="49">
                  <c:v>-4.239654546834553E-2</c:v>
                </c:pt>
                <c:pt idx="50">
                  <c:v>-3.9475734545189073E-2</c:v>
                </c:pt>
                <c:pt idx="51">
                  <c:v>-3.6726512378448942E-2</c:v>
                </c:pt>
                <c:pt idx="52">
                  <c:v>-3.5154664962302129E-2</c:v>
                </c:pt>
                <c:pt idx="53">
                  <c:v>-3.573776743388888E-2</c:v>
                </c:pt>
                <c:pt idx="54">
                  <c:v>-3.7649339517846159E-2</c:v>
                </c:pt>
                <c:pt idx="55">
                  <c:v>-3.9635006799729144E-2</c:v>
                </c:pt>
                <c:pt idx="56">
                  <c:v>-4.2859475617981563E-2</c:v>
                </c:pt>
                <c:pt idx="57">
                  <c:v>-4.5369045996714166E-2</c:v>
                </c:pt>
                <c:pt idx="58">
                  <c:v>-4.4936554086636098E-2</c:v>
                </c:pt>
                <c:pt idx="59">
                  <c:v>-4.5237739481990766E-2</c:v>
                </c:pt>
                <c:pt idx="60">
                  <c:v>-4.5891283055343582E-2</c:v>
                </c:pt>
                <c:pt idx="61">
                  <c:v>-4.8436023082282745E-2</c:v>
                </c:pt>
                <c:pt idx="62">
                  <c:v>-5.3363154575609792E-2</c:v>
                </c:pt>
                <c:pt idx="63">
                  <c:v>-5.8047296040037291E-2</c:v>
                </c:pt>
                <c:pt idx="64">
                  <c:v>-6.1074509207198549E-2</c:v>
                </c:pt>
                <c:pt idx="65">
                  <c:v>-6.6804884396827829E-2</c:v>
                </c:pt>
                <c:pt idx="66">
                  <c:v>-6.416065338054544E-2</c:v>
                </c:pt>
                <c:pt idx="67">
                  <c:v>-6.3679933605274644E-2</c:v>
                </c:pt>
                <c:pt idx="68">
                  <c:v>-6.3704527079501458E-2</c:v>
                </c:pt>
                <c:pt idx="69">
                  <c:v>-6.5046129810313227E-2</c:v>
                </c:pt>
                <c:pt idx="70">
                  <c:v>-6.2654145781268433E-2</c:v>
                </c:pt>
                <c:pt idx="71">
                  <c:v>-6.8069104648180723E-2</c:v>
                </c:pt>
                <c:pt idx="72">
                  <c:v>-7.215441417628389E-2</c:v>
                </c:pt>
                <c:pt idx="73">
                  <c:v>-7.8062744090230937E-2</c:v>
                </c:pt>
                <c:pt idx="74">
                  <c:v>-7.7160603681507275E-2</c:v>
                </c:pt>
                <c:pt idx="75">
                  <c:v>-8.2981590664883947E-2</c:v>
                </c:pt>
                <c:pt idx="76">
                  <c:v>-8.4347555523932471E-2</c:v>
                </c:pt>
                <c:pt idx="77">
                  <c:v>-8.8186369740335974E-2</c:v>
                </c:pt>
                <c:pt idx="78">
                  <c:v>-0.12507108113706566</c:v>
                </c:pt>
                <c:pt idx="79">
                  <c:v>-0.18082764208448424</c:v>
                </c:pt>
                <c:pt idx="80">
                  <c:v>-0.22879831528265748</c:v>
                </c:pt>
                <c:pt idx="81">
                  <c:v>-0.28960279653476134</c:v>
                </c:pt>
                <c:pt idx="82">
                  <c:v>-0.3488830945263664</c:v>
                </c:pt>
                <c:pt idx="83">
                  <c:v>-0.3450501491233135</c:v>
                </c:pt>
                <c:pt idx="84">
                  <c:v>-0.33273792837082894</c:v>
                </c:pt>
                <c:pt idx="85">
                  <c:v>-0.32790548714507689</c:v>
                </c:pt>
                <c:pt idx="86">
                  <c:v>-0.32263320026854575</c:v>
                </c:pt>
                <c:pt idx="87">
                  <c:v>-0.3241713562895247</c:v>
                </c:pt>
                <c:pt idx="88">
                  <c:v>-0.32498257520155144</c:v>
                </c:pt>
                <c:pt idx="89">
                  <c:v>-0.32465809043561333</c:v>
                </c:pt>
                <c:pt idx="90">
                  <c:v>-0.3236487347786724</c:v>
                </c:pt>
                <c:pt idx="91">
                  <c:v>-0.32635933312517867</c:v>
                </c:pt>
                <c:pt idx="92">
                  <c:v>-0.3191600004005401</c:v>
                </c:pt>
                <c:pt idx="93">
                  <c:v>-0.31207255633509451</c:v>
                </c:pt>
                <c:pt idx="94">
                  <c:v>-0.31057115206538177</c:v>
                </c:pt>
                <c:pt idx="95">
                  <c:v>-0.31492550854325813</c:v>
                </c:pt>
                <c:pt idx="96">
                  <c:v>-0.30937695076008193</c:v>
                </c:pt>
                <c:pt idx="97">
                  <c:v>-0.30932816932932089</c:v>
                </c:pt>
                <c:pt idx="98">
                  <c:v>-0.31612310474963023</c:v>
                </c:pt>
                <c:pt idx="99">
                  <c:v>-0.31661399916929339</c:v>
                </c:pt>
                <c:pt idx="100">
                  <c:v>-0.31483217906565292</c:v>
                </c:pt>
                <c:pt idx="101">
                  <c:v>-0.31815931160209465</c:v>
                </c:pt>
                <c:pt idx="102">
                  <c:v>-0.32032987104343369</c:v>
                </c:pt>
                <c:pt idx="103">
                  <c:v>-0.32228821190192175</c:v>
                </c:pt>
                <c:pt idx="104">
                  <c:v>-0.32147500604691981</c:v>
                </c:pt>
                <c:pt idx="105">
                  <c:v>-0.32505058061660541</c:v>
                </c:pt>
                <c:pt idx="106">
                  <c:v>-0.32817889285969226</c:v>
                </c:pt>
                <c:pt idx="107">
                  <c:v>-0.33433582880653395</c:v>
                </c:pt>
                <c:pt idx="108">
                  <c:v>-0.33903144660446038</c:v>
                </c:pt>
                <c:pt idx="109">
                  <c:v>-0.34841057711992013</c:v>
                </c:pt>
                <c:pt idx="110">
                  <c:v>-0.35028967318570114</c:v>
                </c:pt>
                <c:pt idx="111">
                  <c:v>-0.35246341314439839</c:v>
                </c:pt>
                <c:pt idx="112">
                  <c:v>-0.35107703404604662</c:v>
                </c:pt>
                <c:pt idx="113">
                  <c:v>-0.34580200399758876</c:v>
                </c:pt>
                <c:pt idx="114">
                  <c:v>-0.34191030907453102</c:v>
                </c:pt>
                <c:pt idx="115">
                  <c:v>-0.33831640862126755</c:v>
                </c:pt>
                <c:pt idx="116">
                  <c:v>-0.33444582547964768</c:v>
                </c:pt>
                <c:pt idx="117">
                  <c:v>-0.33485628615128477</c:v>
                </c:pt>
                <c:pt idx="118">
                  <c:v>-0.33699816354452589</c:v>
                </c:pt>
                <c:pt idx="119">
                  <c:v>-0.33598325453470684</c:v>
                </c:pt>
                <c:pt idx="120">
                  <c:v>-0.33659429118568895</c:v>
                </c:pt>
                <c:pt idx="121">
                  <c:v>-0.33513955718978372</c:v>
                </c:pt>
                <c:pt idx="122">
                  <c:v>-0.33348860560375321</c:v>
                </c:pt>
                <c:pt idx="123">
                  <c:v>-0.33358878324189462</c:v>
                </c:pt>
                <c:pt idx="124">
                  <c:v>-0.33366271378503004</c:v>
                </c:pt>
                <c:pt idx="125">
                  <c:v>-0.3324078718794567</c:v>
                </c:pt>
                <c:pt idx="126">
                  <c:v>-0.33949821931624458</c:v>
                </c:pt>
                <c:pt idx="127">
                  <c:v>-0.34464985245162577</c:v>
                </c:pt>
                <c:pt idx="128">
                  <c:v>-0.34511565080536322</c:v>
                </c:pt>
                <c:pt idx="129">
                  <c:v>-0.34678701825844127</c:v>
                </c:pt>
                <c:pt idx="130">
                  <c:v>-0.35127335321558745</c:v>
                </c:pt>
                <c:pt idx="131">
                  <c:v>-0.34399689509228337</c:v>
                </c:pt>
                <c:pt idx="132">
                  <c:v>-0.34510854136664348</c:v>
                </c:pt>
                <c:pt idx="133">
                  <c:v>-0.34652246828034611</c:v>
                </c:pt>
                <c:pt idx="134">
                  <c:v>-0.35144469141742452</c:v>
                </c:pt>
                <c:pt idx="135">
                  <c:v>-0.34923855912800889</c:v>
                </c:pt>
                <c:pt idx="136">
                  <c:v>-0.35184786097712756</c:v>
                </c:pt>
                <c:pt idx="137">
                  <c:v>-0.35153224574396752</c:v>
                </c:pt>
                <c:pt idx="138">
                  <c:v>-0.35162252605136579</c:v>
                </c:pt>
                <c:pt idx="139">
                  <c:v>-0.34450700178726179</c:v>
                </c:pt>
                <c:pt idx="140">
                  <c:v>-0.34667081830222418</c:v>
                </c:pt>
                <c:pt idx="141">
                  <c:v>-0.34653190762509728</c:v>
                </c:pt>
                <c:pt idx="142">
                  <c:v>-0.33850534545217797</c:v>
                </c:pt>
                <c:pt idx="143">
                  <c:v>-0.33116163319742842</c:v>
                </c:pt>
                <c:pt idx="144">
                  <c:v>-0.32591800010278471</c:v>
                </c:pt>
                <c:pt idx="145">
                  <c:v>-0.32053978249152576</c:v>
                </c:pt>
                <c:pt idx="146">
                  <c:v>-0.31422906636814524</c:v>
                </c:pt>
                <c:pt idx="147">
                  <c:v>-0.31303904528647392</c:v>
                </c:pt>
                <c:pt idx="148">
                  <c:v>-0.31404014939954894</c:v>
                </c:pt>
                <c:pt idx="149">
                  <c:v>-0.31772246270968313</c:v>
                </c:pt>
                <c:pt idx="150">
                  <c:v>-0.31886183495737708</c:v>
                </c:pt>
                <c:pt idx="151">
                  <c:v>-0.32247779970352897</c:v>
                </c:pt>
                <c:pt idx="152">
                  <c:v>-0.32634249953144429</c:v>
                </c:pt>
                <c:pt idx="153">
                  <c:v>-0.33265693576359245</c:v>
                </c:pt>
                <c:pt idx="154">
                  <c:v>-0.3373213061685913</c:v>
                </c:pt>
                <c:pt idx="155">
                  <c:v>-0.34069244879380406</c:v>
                </c:pt>
                <c:pt idx="156">
                  <c:v>-0.34319060787635663</c:v>
                </c:pt>
                <c:pt idx="157">
                  <c:v>-0.34319685673878564</c:v>
                </c:pt>
                <c:pt idx="158">
                  <c:v>-0.34706028191275012</c:v>
                </c:pt>
                <c:pt idx="159">
                  <c:v>-0.34638669978434494</c:v>
                </c:pt>
                <c:pt idx="160">
                  <c:v>-0.34839961934095071</c:v>
                </c:pt>
                <c:pt idx="161">
                  <c:v>-0.34828715716372205</c:v>
                </c:pt>
                <c:pt idx="162">
                  <c:v>-0.34633318655378437</c:v>
                </c:pt>
                <c:pt idx="163">
                  <c:v>-0.34170572417418854</c:v>
                </c:pt>
                <c:pt idx="164">
                  <c:v>-0.33996348943837662</c:v>
                </c:pt>
                <c:pt idx="165">
                  <c:v>-0.341118631712373</c:v>
                </c:pt>
                <c:pt idx="166">
                  <c:v>-0.34151872421642604</c:v>
                </c:pt>
                <c:pt idx="167">
                  <c:v>-0.34654140993811539</c:v>
                </c:pt>
                <c:pt idx="168">
                  <c:v>-0.34563194105286893</c:v>
                </c:pt>
                <c:pt idx="169">
                  <c:v>-0.34841524059708745</c:v>
                </c:pt>
                <c:pt idx="170">
                  <c:v>-0.34514125564727821</c:v>
                </c:pt>
                <c:pt idx="171">
                  <c:v>-0.34382901402007365</c:v>
                </c:pt>
                <c:pt idx="172">
                  <c:v>-0.33826208935864188</c:v>
                </c:pt>
                <c:pt idx="173">
                  <c:v>-0.33851925873300664</c:v>
                </c:pt>
                <c:pt idx="174">
                  <c:v>-0.33291477098884209</c:v>
                </c:pt>
                <c:pt idx="175">
                  <c:v>-0.33299229944214015</c:v>
                </c:pt>
                <c:pt idx="176">
                  <c:v>-0.32987300690633525</c:v>
                </c:pt>
                <c:pt idx="177">
                  <c:v>-0.334108606344241</c:v>
                </c:pt>
                <c:pt idx="178">
                  <c:v>-0.33290940363714</c:v>
                </c:pt>
                <c:pt idx="179">
                  <c:v>-0.33662994627926807</c:v>
                </c:pt>
                <c:pt idx="180">
                  <c:v>-0.33731591089206275</c:v>
                </c:pt>
                <c:pt idx="181">
                  <c:v>-0.34055202990887429</c:v>
                </c:pt>
                <c:pt idx="182">
                  <c:v>-0.33753815638472534</c:v>
                </c:pt>
                <c:pt idx="183">
                  <c:v>-0.33350706422447118</c:v>
                </c:pt>
                <c:pt idx="184">
                  <c:v>-0.32844542687851369</c:v>
                </c:pt>
                <c:pt idx="185">
                  <c:v>-0.32734266250483207</c:v>
                </c:pt>
                <c:pt idx="186">
                  <c:v>-0.32772424985681903</c:v>
                </c:pt>
                <c:pt idx="187">
                  <c:v>-0.32636060452246107</c:v>
                </c:pt>
                <c:pt idx="188">
                  <c:v>-0.33061696980834659</c:v>
                </c:pt>
                <c:pt idx="189">
                  <c:v>-0.32993410656991817</c:v>
                </c:pt>
                <c:pt idx="190">
                  <c:v>-0.32901265012735098</c:v>
                </c:pt>
                <c:pt idx="191">
                  <c:v>-0.32586342129464019</c:v>
                </c:pt>
                <c:pt idx="192">
                  <c:v>-0.32547611709649293</c:v>
                </c:pt>
                <c:pt idx="193">
                  <c:v>-0.32472364966371875</c:v>
                </c:pt>
                <c:pt idx="194">
                  <c:v>-0.32590998459346865</c:v>
                </c:pt>
                <c:pt idx="195">
                  <c:v>-0.32793100145886001</c:v>
                </c:pt>
                <c:pt idx="196">
                  <c:v>-0.33096483463504217</c:v>
                </c:pt>
                <c:pt idx="197">
                  <c:v>-0.32936752770050487</c:v>
                </c:pt>
                <c:pt idx="198">
                  <c:v>-0.3283480986487427</c:v>
                </c:pt>
                <c:pt idx="199">
                  <c:v>-0.32645806974150465</c:v>
                </c:pt>
                <c:pt idx="200">
                  <c:v>-0.32131890482479181</c:v>
                </c:pt>
                <c:pt idx="201">
                  <c:v>-0.32024691073940853</c:v>
                </c:pt>
                <c:pt idx="202">
                  <c:v>-0.32060575652959711</c:v>
                </c:pt>
                <c:pt idx="203">
                  <c:v>-0.31903874399787968</c:v>
                </c:pt>
                <c:pt idx="204">
                  <c:v>-0.31959863437400288</c:v>
                </c:pt>
                <c:pt idx="205">
                  <c:v>-0.31928558063689472</c:v>
                </c:pt>
                <c:pt idx="206">
                  <c:v>-0.31255741164428558</c:v>
                </c:pt>
                <c:pt idx="207">
                  <c:v>-0.30901009508675459</c:v>
                </c:pt>
                <c:pt idx="208">
                  <c:v>-0.30778574149327037</c:v>
                </c:pt>
                <c:pt idx="209">
                  <c:v>-0.31084769054215744</c:v>
                </c:pt>
                <c:pt idx="210">
                  <c:v>-0.31223743393128606</c:v>
                </c:pt>
                <c:pt idx="211">
                  <c:v>-0.31937870493674869</c:v>
                </c:pt>
                <c:pt idx="212">
                  <c:v>-0.32610384840039552</c:v>
                </c:pt>
                <c:pt idx="213">
                  <c:v>-0.33032937394811629</c:v>
                </c:pt>
                <c:pt idx="214">
                  <c:v>-0.32981180150913741</c:v>
                </c:pt>
                <c:pt idx="215">
                  <c:v>-0.33115772382708758</c:v>
                </c:pt>
                <c:pt idx="216">
                  <c:v>-0.33580930259899289</c:v>
                </c:pt>
                <c:pt idx="217">
                  <c:v>-0.33829193251545869</c:v>
                </c:pt>
                <c:pt idx="218">
                  <c:v>-0.33933609398773024</c:v>
                </c:pt>
                <c:pt idx="219">
                  <c:v>-0.34294540382880201</c:v>
                </c:pt>
                <c:pt idx="220">
                  <c:v>-0.3424469775779318</c:v>
                </c:pt>
                <c:pt idx="221">
                  <c:v>-0.33709817440663215</c:v>
                </c:pt>
                <c:pt idx="222">
                  <c:v>-0.33583064310940675</c:v>
                </c:pt>
                <c:pt idx="223">
                  <c:v>-0.33884049266167771</c:v>
                </c:pt>
                <c:pt idx="224">
                  <c:v>-0.34156004316425087</c:v>
                </c:pt>
                <c:pt idx="225">
                  <c:v>-0.34650508806572522</c:v>
                </c:pt>
                <c:pt idx="226">
                  <c:v>-0.34501971461200076</c:v>
                </c:pt>
                <c:pt idx="227">
                  <c:v>-0.34375186201078628</c:v>
                </c:pt>
                <c:pt idx="228">
                  <c:v>-0.34316735584045271</c:v>
                </c:pt>
                <c:pt idx="229">
                  <c:v>-0.33850374499843627</c:v>
                </c:pt>
                <c:pt idx="230">
                  <c:v>-0.33642870897715543</c:v>
                </c:pt>
                <c:pt idx="231">
                  <c:v>-0.34044797080713007</c:v>
                </c:pt>
                <c:pt idx="232">
                  <c:v>-0.34555001136913621</c:v>
                </c:pt>
                <c:pt idx="233">
                  <c:v>-0.34506702497537234</c:v>
                </c:pt>
                <c:pt idx="234">
                  <c:v>-0.35361560529320835</c:v>
                </c:pt>
                <c:pt idx="235">
                  <c:v>-0.35447223350259383</c:v>
                </c:pt>
                <c:pt idx="236">
                  <c:v>-0.35694924365495673</c:v>
                </c:pt>
                <c:pt idx="237">
                  <c:v>-0.35650332427107634</c:v>
                </c:pt>
                <c:pt idx="238">
                  <c:v>-0.35682858913213816</c:v>
                </c:pt>
                <c:pt idx="239">
                  <c:v>-0.35498821966462774</c:v>
                </c:pt>
                <c:pt idx="240">
                  <c:v>-0.36058718926924566</c:v>
                </c:pt>
                <c:pt idx="241">
                  <c:v>-0.3583945468845906</c:v>
                </c:pt>
                <c:pt idx="242">
                  <c:v>-0.35464588551781029</c:v>
                </c:pt>
                <c:pt idx="243">
                  <c:v>-0.35536684430203308</c:v>
                </c:pt>
                <c:pt idx="244">
                  <c:v>-0.35298085786563438</c:v>
                </c:pt>
                <c:pt idx="245">
                  <c:v>-0.36334177856669825</c:v>
                </c:pt>
                <c:pt idx="246">
                  <c:v>-0.39904507349690133</c:v>
                </c:pt>
                <c:pt idx="247">
                  <c:v>-0.44241092492580081</c:v>
                </c:pt>
                <c:pt idx="248">
                  <c:v>-0.48528281791076161</c:v>
                </c:pt>
                <c:pt idx="249">
                  <c:v>-0.5268069589978891</c:v>
                </c:pt>
                <c:pt idx="250">
                  <c:v>-0.56010114393821275</c:v>
                </c:pt>
                <c:pt idx="251">
                  <c:v>-0.5796976262302449</c:v>
                </c:pt>
                <c:pt idx="252">
                  <c:v>-0.59495716486773909</c:v>
                </c:pt>
                <c:pt idx="253">
                  <c:v>-0.60775726192192425</c:v>
                </c:pt>
                <c:pt idx="254">
                  <c:v>-0.62478643703944825</c:v>
                </c:pt>
                <c:pt idx="255">
                  <c:v>-0.63614670897244807</c:v>
                </c:pt>
                <c:pt idx="256">
                  <c:v>-0.65327021637884453</c:v>
                </c:pt>
                <c:pt idx="257">
                  <c:v>-0.66609002681094609</c:v>
                </c:pt>
                <c:pt idx="258">
                  <c:v>-0.68744349652497116</c:v>
                </c:pt>
                <c:pt idx="259">
                  <c:v>-0.70419281934729949</c:v>
                </c:pt>
                <c:pt idx="260">
                  <c:v>-0.72069739880107597</c:v>
                </c:pt>
                <c:pt idx="261">
                  <c:v>-0.72622876967085481</c:v>
                </c:pt>
                <c:pt idx="262">
                  <c:v>-0.73584632214392742</c:v>
                </c:pt>
                <c:pt idx="263">
                  <c:v>-0.73903043308090277</c:v>
                </c:pt>
                <c:pt idx="264">
                  <c:v>-0.74940885333278151</c:v>
                </c:pt>
                <c:pt idx="265">
                  <c:v>-0.75673870631632856</c:v>
                </c:pt>
                <c:pt idx="266">
                  <c:v>-0.76921169709981496</c:v>
                </c:pt>
                <c:pt idx="267">
                  <c:v>-0.77883666129962925</c:v>
                </c:pt>
                <c:pt idx="268">
                  <c:v>-0.78353451901515858</c:v>
                </c:pt>
                <c:pt idx="269">
                  <c:v>-0.7858368028326328</c:v>
                </c:pt>
                <c:pt idx="270">
                  <c:v>-0.79016081285461159</c:v>
                </c:pt>
                <c:pt idx="271">
                  <c:v>-0.79292916821558912</c:v>
                </c:pt>
                <c:pt idx="272">
                  <c:v>-0.79801955419418058</c:v>
                </c:pt>
                <c:pt idx="273">
                  <c:v>-0.80611374704694827</c:v>
                </c:pt>
                <c:pt idx="274">
                  <c:v>-0.81153162459718431</c:v>
                </c:pt>
                <c:pt idx="275">
                  <c:v>-0.81804450592474531</c:v>
                </c:pt>
                <c:pt idx="276">
                  <c:v>-0.82136481860898547</c:v>
                </c:pt>
                <c:pt idx="277">
                  <c:v>-0.82242038876870249</c:v>
                </c:pt>
                <c:pt idx="278">
                  <c:v>-0.82480880670033219</c:v>
                </c:pt>
                <c:pt idx="279">
                  <c:v>-0.82597962097300304</c:v>
                </c:pt>
                <c:pt idx="280">
                  <c:v>-0.83000469010404621</c:v>
                </c:pt>
                <c:pt idx="281">
                  <c:v>-0.83102184802630841</c:v>
                </c:pt>
                <c:pt idx="282">
                  <c:v>-0.83903749575174613</c:v>
                </c:pt>
                <c:pt idx="283">
                  <c:v>-0.84474955578173405</c:v>
                </c:pt>
                <c:pt idx="284">
                  <c:v>-0.85383302441312203</c:v>
                </c:pt>
                <c:pt idx="285">
                  <c:v>-0.85718534108388267</c:v>
                </c:pt>
                <c:pt idx="286">
                  <c:v>-0.86568960361838032</c:v>
                </c:pt>
                <c:pt idx="287">
                  <c:v>-0.86953181842942229</c:v>
                </c:pt>
                <c:pt idx="288">
                  <c:v>-0.87519363616111823</c:v>
                </c:pt>
                <c:pt idx="289">
                  <c:v>-0.88046193388999539</c:v>
                </c:pt>
                <c:pt idx="290">
                  <c:v>-0.88800075142055712</c:v>
                </c:pt>
                <c:pt idx="291">
                  <c:v>-0.89807831225829515</c:v>
                </c:pt>
                <c:pt idx="292">
                  <c:v>-0.90506764708627929</c:v>
                </c:pt>
                <c:pt idx="293">
                  <c:v>-0.9110604165880295</c:v>
                </c:pt>
                <c:pt idx="294">
                  <c:v>-0.91649310749819546</c:v>
                </c:pt>
                <c:pt idx="295">
                  <c:v>-0.92098352658623894</c:v>
                </c:pt>
                <c:pt idx="296">
                  <c:v>-0.92118051897528175</c:v>
                </c:pt>
                <c:pt idx="297">
                  <c:v>-0.91920780452054496</c:v>
                </c:pt>
                <c:pt idx="298">
                  <c:v>-0.92044814811813536</c:v>
                </c:pt>
                <c:pt idx="299">
                  <c:v>-0.91592110676872385</c:v>
                </c:pt>
                <c:pt idx="300">
                  <c:v>-0.9187933115290694</c:v>
                </c:pt>
                <c:pt idx="301">
                  <c:v>-0.92226216733991073</c:v>
                </c:pt>
                <c:pt idx="302">
                  <c:v>-0.93164339204538216</c:v>
                </c:pt>
                <c:pt idx="303">
                  <c:v>-0.9344000308981617</c:v>
                </c:pt>
                <c:pt idx="304">
                  <c:v>-0.93899668907331946</c:v>
                </c:pt>
                <c:pt idx="305">
                  <c:v>-0.94113441902494654</c:v>
                </c:pt>
                <c:pt idx="306">
                  <c:v>-0.93847475925744805</c:v>
                </c:pt>
                <c:pt idx="307">
                  <c:v>-0.9357566816478553</c:v>
                </c:pt>
                <c:pt idx="308">
                  <c:v>-0.93749590234070679</c:v>
                </c:pt>
                <c:pt idx="309">
                  <c:v>-0.94010328622848405</c:v>
                </c:pt>
                <c:pt idx="310">
                  <c:v>-0.93676768469612948</c:v>
                </c:pt>
                <c:pt idx="311">
                  <c:v>-0.94077387350961283</c:v>
                </c:pt>
                <c:pt idx="312">
                  <c:v>-0.93935755410675981</c:v>
                </c:pt>
                <c:pt idx="313">
                  <c:v>-0.94029991731639329</c:v>
                </c:pt>
                <c:pt idx="314">
                  <c:v>-0.93886482420039308</c:v>
                </c:pt>
                <c:pt idx="315">
                  <c:v>-0.94014229272883532</c:v>
                </c:pt>
                <c:pt idx="316">
                  <c:v>-0.94243637220629606</c:v>
                </c:pt>
                <c:pt idx="317">
                  <c:v>-0.94306906683195901</c:v>
                </c:pt>
                <c:pt idx="318">
                  <c:v>-0.94108640152038492</c:v>
                </c:pt>
                <c:pt idx="319">
                  <c:v>-0.93898233070907899</c:v>
                </c:pt>
                <c:pt idx="320">
                  <c:v>-0.93926645646897011</c:v>
                </c:pt>
                <c:pt idx="321">
                  <c:v>-0.93819758898786354</c:v>
                </c:pt>
                <c:pt idx="322">
                  <c:v>-0.93820275378981943</c:v>
                </c:pt>
                <c:pt idx="323">
                  <c:v>-0.9349376970243819</c:v>
                </c:pt>
                <c:pt idx="324">
                  <c:v>-0.93581141347598695</c:v>
                </c:pt>
                <c:pt idx="325">
                  <c:v>-0.93575174492151492</c:v>
                </c:pt>
                <c:pt idx="326">
                  <c:v>-0.93544102372864668</c:v>
                </c:pt>
                <c:pt idx="327">
                  <c:v>-0.93547042602874586</c:v>
                </c:pt>
                <c:pt idx="328">
                  <c:v>-0.935599080187271</c:v>
                </c:pt>
                <c:pt idx="329">
                  <c:v>-0.93444620563582037</c:v>
                </c:pt>
                <c:pt idx="330">
                  <c:v>-0.93442358102558809</c:v>
                </c:pt>
                <c:pt idx="331">
                  <c:v>-0.93457355195326919</c:v>
                </c:pt>
                <c:pt idx="332">
                  <c:v>-0.93457387988930096</c:v>
                </c:pt>
                <c:pt idx="333">
                  <c:v>-0.93424585730936593</c:v>
                </c:pt>
                <c:pt idx="334">
                  <c:v>-0.9341999153509376</c:v>
                </c:pt>
                <c:pt idx="335">
                  <c:v>-0.93377754811818237</c:v>
                </c:pt>
                <c:pt idx="336">
                  <c:v>-0.93390220684191505</c:v>
                </c:pt>
                <c:pt idx="337">
                  <c:v>-0.93390047804584808</c:v>
                </c:pt>
                <c:pt idx="338">
                  <c:v>-0.93503343495075697</c:v>
                </c:pt>
                <c:pt idx="339">
                  <c:v>-0.93237723304186548</c:v>
                </c:pt>
                <c:pt idx="340">
                  <c:v>-0.93237020942428639</c:v>
                </c:pt>
                <c:pt idx="341">
                  <c:v>-0.93160729222841987</c:v>
                </c:pt>
                <c:pt idx="342">
                  <c:v>-0.93161375374093025</c:v>
                </c:pt>
                <c:pt idx="343">
                  <c:v>-0.9313647904292407</c:v>
                </c:pt>
                <c:pt idx="344">
                  <c:v>-0.93140134659742746</c:v>
                </c:pt>
                <c:pt idx="345">
                  <c:v>-0.93161918775611174</c:v>
                </c:pt>
                <c:pt idx="346">
                  <c:v>-0.93410597971379616</c:v>
                </c:pt>
                <c:pt idx="347">
                  <c:v>-0.93405470659794176</c:v>
                </c:pt>
                <c:pt idx="348">
                  <c:v>-0.93689770936972183</c:v>
                </c:pt>
                <c:pt idx="349">
                  <c:v>-0.93613815517380172</c:v>
                </c:pt>
                <c:pt idx="350">
                  <c:v>-0.93639454352556373</c:v>
                </c:pt>
                <c:pt idx="351">
                  <c:v>-0.93431257358177477</c:v>
                </c:pt>
                <c:pt idx="352">
                  <c:v>-0.93391658295042013</c:v>
                </c:pt>
                <c:pt idx="353">
                  <c:v>-0.93445265012230327</c:v>
                </c:pt>
                <c:pt idx="354">
                  <c:v>-0.93444918171550018</c:v>
                </c:pt>
                <c:pt idx="355">
                  <c:v>-0.93467443436952546</c:v>
                </c:pt>
                <c:pt idx="356">
                  <c:v>-0.93451036975691359</c:v>
                </c:pt>
                <c:pt idx="357">
                  <c:v>-0.93444499946330528</c:v>
                </c:pt>
                <c:pt idx="358">
                  <c:v>-0.9344771120829185</c:v>
                </c:pt>
                <c:pt idx="359">
                  <c:v>-0.93434491573161071</c:v>
                </c:pt>
                <c:pt idx="360">
                  <c:v>-0.93335938653924011</c:v>
                </c:pt>
                <c:pt idx="361">
                  <c:v>-0.93052762234623165</c:v>
                </c:pt>
                <c:pt idx="362">
                  <c:v>-0.93065051066348303</c:v>
                </c:pt>
                <c:pt idx="363">
                  <c:v>-0.92971807979265453</c:v>
                </c:pt>
                <c:pt idx="364">
                  <c:v>-0.92950930753708005</c:v>
                </c:pt>
                <c:pt idx="365">
                  <c:v>-0.92977930653806073</c:v>
                </c:pt>
                <c:pt idx="366">
                  <c:v>-0.92972231935227767</c:v>
                </c:pt>
                <c:pt idx="367">
                  <c:v>-0.92960192838696654</c:v>
                </c:pt>
                <c:pt idx="368">
                  <c:v>-0.92919084123018481</c:v>
                </c:pt>
                <c:pt idx="369">
                  <c:v>-0.92911213092873812</c:v>
                </c:pt>
                <c:pt idx="370">
                  <c:v>-0.92910554102903564</c:v>
                </c:pt>
                <c:pt idx="371">
                  <c:v>-0.9291557911772913</c:v>
                </c:pt>
                <c:pt idx="372">
                  <c:v>-0.92669678193036176</c:v>
                </c:pt>
                <c:pt idx="373">
                  <c:v>-0.92673500640700912</c:v>
                </c:pt>
                <c:pt idx="374">
                  <c:v>-0.92676308283058695</c:v>
                </c:pt>
                <c:pt idx="375">
                  <c:v>-0.92676237466311773</c:v>
                </c:pt>
                <c:pt idx="376">
                  <c:v>-0.92675552038624465</c:v>
                </c:pt>
                <c:pt idx="377">
                  <c:v>-0.92681097155735048</c:v>
                </c:pt>
                <c:pt idx="378">
                  <c:v>-0.9268280726256255</c:v>
                </c:pt>
                <c:pt idx="379">
                  <c:v>-0.92682735600695021</c:v>
                </c:pt>
                <c:pt idx="380">
                  <c:v>-0.92680623399321904</c:v>
                </c:pt>
                <c:pt idx="381">
                  <c:v>-0.92680920562144786</c:v>
                </c:pt>
                <c:pt idx="382">
                  <c:v>-0.92540198498491355</c:v>
                </c:pt>
                <c:pt idx="383">
                  <c:v>-0.9254019407534001</c:v>
                </c:pt>
                <c:pt idx="384">
                  <c:v>-0.92515432082079996</c:v>
                </c:pt>
                <c:pt idx="385">
                  <c:v>-0.92550221138884203</c:v>
                </c:pt>
                <c:pt idx="386">
                  <c:v>-0.92554170800557234</c:v>
                </c:pt>
                <c:pt idx="387">
                  <c:v>-0.92551077637107138</c:v>
                </c:pt>
                <c:pt idx="388">
                  <c:v>-0.92607705267168872</c:v>
                </c:pt>
                <c:pt idx="389">
                  <c:v>-0.92732779826346334</c:v>
                </c:pt>
                <c:pt idx="390">
                  <c:v>-0.93137204518379169</c:v>
                </c:pt>
                <c:pt idx="391">
                  <c:v>-0.93152708711692311</c:v>
                </c:pt>
                <c:pt idx="392">
                  <c:v>-0.93151862336917779</c:v>
                </c:pt>
                <c:pt idx="393">
                  <c:v>-0.93117944617956172</c:v>
                </c:pt>
                <c:pt idx="394">
                  <c:v>-0.93130534265572773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09A-4EC2-83C0-B68640018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712960"/>
        <c:axId val="162713536"/>
      </c:scatterChart>
      <c:valAx>
        <c:axId val="16271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713536"/>
        <c:crosses val="autoZero"/>
        <c:crossBetween val="midCat"/>
      </c:valAx>
      <c:valAx>
        <c:axId val="162713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7129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bone'!$X$3:$X$397</c:f>
              <c:numCache>
                <c:formatCode>General</c:formatCode>
                <c:ptCount val="395"/>
                <c:pt idx="0">
                  <c:v>1.7373255638853251E-5</c:v>
                </c:pt>
                <c:pt idx="1">
                  <c:v>5.2407679139375018E-6</c:v>
                </c:pt>
                <c:pt idx="2">
                  <c:v>-8.8422535020620826E-6</c:v>
                </c:pt>
                <c:pt idx="3">
                  <c:v>1.1024076057859604E-5</c:v>
                </c:pt>
                <c:pt idx="4">
                  <c:v>3.7431320393003863E-5</c:v>
                </c:pt>
                <c:pt idx="5">
                  <c:v>4.1001471727384947E-5</c:v>
                </c:pt>
                <c:pt idx="6">
                  <c:v>9.0045268496699262E-5</c:v>
                </c:pt>
                <c:pt idx="7">
                  <c:v>1.6755443273323633E-4</c:v>
                </c:pt>
                <c:pt idx="8">
                  <c:v>2.4062125563200769E-4</c:v>
                </c:pt>
                <c:pt idx="9">
                  <c:v>1.116966097083884E-3</c:v>
                </c:pt>
                <c:pt idx="10">
                  <c:v>2.8164748543452649E-3</c:v>
                </c:pt>
                <c:pt idx="11">
                  <c:v>5.2602742460801516E-3</c:v>
                </c:pt>
                <c:pt idx="12">
                  <c:v>7.7215519235753847E-3</c:v>
                </c:pt>
                <c:pt idx="13">
                  <c:v>1.0193498120439152E-2</c:v>
                </c:pt>
                <c:pt idx="14">
                  <c:v>1.2487123338623909E-2</c:v>
                </c:pt>
                <c:pt idx="15">
                  <c:v>1.450150246327569E-2</c:v>
                </c:pt>
                <c:pt idx="16">
                  <c:v>1.5827447166418731E-2</c:v>
                </c:pt>
                <c:pt idx="17">
                  <c:v>1.7171406080952013E-2</c:v>
                </c:pt>
                <c:pt idx="18">
                  <c:v>1.8518645750083215E-2</c:v>
                </c:pt>
                <c:pt idx="19">
                  <c:v>2.0081161383261714E-2</c:v>
                </c:pt>
                <c:pt idx="20">
                  <c:v>2.3277497489658305E-2</c:v>
                </c:pt>
                <c:pt idx="21">
                  <c:v>2.6543899902185964E-2</c:v>
                </c:pt>
                <c:pt idx="22">
                  <c:v>2.9737812891751033E-2</c:v>
                </c:pt>
                <c:pt idx="23">
                  <c:v>3.300080161191972E-2</c:v>
                </c:pt>
                <c:pt idx="24">
                  <c:v>3.5422684835152936E-2</c:v>
                </c:pt>
                <c:pt idx="25">
                  <c:v>3.584911879337143E-2</c:v>
                </c:pt>
                <c:pt idx="26">
                  <c:v>3.9994654948040817E-2</c:v>
                </c:pt>
                <c:pt idx="27">
                  <c:v>4.803809804813057E-2</c:v>
                </c:pt>
                <c:pt idx="28">
                  <c:v>5.7507505648700566E-2</c:v>
                </c:pt>
                <c:pt idx="29">
                  <c:v>6.6502724728452714E-2</c:v>
                </c:pt>
                <c:pt idx="30">
                  <c:v>7.5723183713304359E-2</c:v>
                </c:pt>
                <c:pt idx="31">
                  <c:v>8.1558770587968288E-2</c:v>
                </c:pt>
                <c:pt idx="32">
                  <c:v>8.4801393200712893E-2</c:v>
                </c:pt>
                <c:pt idx="33">
                  <c:v>8.8240251435457565E-2</c:v>
                </c:pt>
                <c:pt idx="34">
                  <c:v>9.2113494443550534E-2</c:v>
                </c:pt>
                <c:pt idx="35">
                  <c:v>9.5587534373791361E-2</c:v>
                </c:pt>
                <c:pt idx="36">
                  <c:v>9.8675701149657097E-2</c:v>
                </c:pt>
                <c:pt idx="37">
                  <c:v>0.10095639485454891</c:v>
                </c:pt>
                <c:pt idx="38">
                  <c:v>0.10218034465092167</c:v>
                </c:pt>
                <c:pt idx="39">
                  <c:v>0.10383466371484774</c:v>
                </c:pt>
                <c:pt idx="40">
                  <c:v>0.10611367206959689</c:v>
                </c:pt>
                <c:pt idx="41">
                  <c:v>0.10846984430787199</c:v>
                </c:pt>
                <c:pt idx="42">
                  <c:v>0.11039934169434433</c:v>
                </c:pt>
                <c:pt idx="43">
                  <c:v>0.11175472539885668</c:v>
                </c:pt>
                <c:pt idx="44">
                  <c:v>0.11373278295096882</c:v>
                </c:pt>
                <c:pt idx="45">
                  <c:v>0.11641026462654035</c:v>
                </c:pt>
                <c:pt idx="46">
                  <c:v>0.11893998286340887</c:v>
                </c:pt>
                <c:pt idx="47">
                  <c:v>0.12153049021442817</c:v>
                </c:pt>
                <c:pt idx="48">
                  <c:v>0.12549166438737647</c:v>
                </c:pt>
                <c:pt idx="49">
                  <c:v>0.12954600110758796</c:v>
                </c:pt>
                <c:pt idx="50">
                  <c:v>0.1325800052879734</c:v>
                </c:pt>
                <c:pt idx="51">
                  <c:v>0.1358988962353716</c:v>
                </c:pt>
                <c:pt idx="52">
                  <c:v>0.13994676636074849</c:v>
                </c:pt>
                <c:pt idx="53">
                  <c:v>0.14528516749860296</c:v>
                </c:pt>
                <c:pt idx="54">
                  <c:v>0.15333977852940631</c:v>
                </c:pt>
                <c:pt idx="55">
                  <c:v>0.16273293445156856</c:v>
                </c:pt>
                <c:pt idx="56">
                  <c:v>0.17195697750247363</c:v>
                </c:pt>
                <c:pt idx="57">
                  <c:v>0.18039733506187769</c:v>
                </c:pt>
                <c:pt idx="58">
                  <c:v>0.18647580912622053</c:v>
                </c:pt>
                <c:pt idx="59">
                  <c:v>0.18921604193466887</c:v>
                </c:pt>
                <c:pt idx="60">
                  <c:v>0.19070234549020579</c:v>
                </c:pt>
                <c:pt idx="61">
                  <c:v>0.19243676754399477</c:v>
                </c:pt>
                <c:pt idx="62">
                  <c:v>0.19562599865870003</c:v>
                </c:pt>
                <c:pt idx="63">
                  <c:v>0.20042227222761194</c:v>
                </c:pt>
                <c:pt idx="64">
                  <c:v>0.20582648526449962</c:v>
                </c:pt>
                <c:pt idx="65">
                  <c:v>0.21190672453838558</c:v>
                </c:pt>
                <c:pt idx="66">
                  <c:v>0.21856346695328524</c:v>
                </c:pt>
                <c:pt idx="67">
                  <c:v>0.22434822421531983</c:v>
                </c:pt>
                <c:pt idx="68">
                  <c:v>0.22851193317686155</c:v>
                </c:pt>
                <c:pt idx="69">
                  <c:v>0.23158871686413152</c:v>
                </c:pt>
                <c:pt idx="70">
                  <c:v>0.234052163074739</c:v>
                </c:pt>
                <c:pt idx="71">
                  <c:v>0.23791669456865652</c:v>
                </c:pt>
                <c:pt idx="72">
                  <c:v>0.24210424860897495</c:v>
                </c:pt>
                <c:pt idx="73">
                  <c:v>0.24596675475098023</c:v>
                </c:pt>
                <c:pt idx="74">
                  <c:v>0.25054476829169409</c:v>
                </c:pt>
                <c:pt idx="75">
                  <c:v>0.25597192217652143</c:v>
                </c:pt>
                <c:pt idx="76">
                  <c:v>0.26033854364359055</c:v>
                </c:pt>
                <c:pt idx="77">
                  <c:v>0.26461297008123702</c:v>
                </c:pt>
                <c:pt idx="78">
                  <c:v>0.26958673235660646</c:v>
                </c:pt>
                <c:pt idx="79">
                  <c:v>0.27478021813423154</c:v>
                </c:pt>
                <c:pt idx="80">
                  <c:v>0.2798162295687302</c:v>
                </c:pt>
                <c:pt idx="81">
                  <c:v>0.28495050745858463</c:v>
                </c:pt>
                <c:pt idx="82">
                  <c:v>0.29025166654432571</c:v>
                </c:pt>
                <c:pt idx="83">
                  <c:v>0.29478025862490476</c:v>
                </c:pt>
                <c:pt idx="84">
                  <c:v>0.29832288118269956</c:v>
                </c:pt>
                <c:pt idx="85">
                  <c:v>0.30077274381777297</c:v>
                </c:pt>
                <c:pt idx="86">
                  <c:v>0.30366479705292904</c:v>
                </c:pt>
                <c:pt idx="87">
                  <c:v>0.30864191653471562</c:v>
                </c:pt>
                <c:pt idx="88">
                  <c:v>0.31701534066564829</c:v>
                </c:pt>
                <c:pt idx="89">
                  <c:v>0.32723107462063078</c:v>
                </c:pt>
                <c:pt idx="90">
                  <c:v>0.33821113738892328</c:v>
                </c:pt>
                <c:pt idx="91">
                  <c:v>0.34820867780298986</c:v>
                </c:pt>
                <c:pt idx="92">
                  <c:v>0.35595344147797608</c:v>
                </c:pt>
                <c:pt idx="93">
                  <c:v>0.361448351489563</c:v>
                </c:pt>
                <c:pt idx="94">
                  <c:v>0.36555504559563584</c:v>
                </c:pt>
                <c:pt idx="95">
                  <c:v>0.36972270038657395</c:v>
                </c:pt>
                <c:pt idx="96">
                  <c:v>0.37513969388432095</c:v>
                </c:pt>
                <c:pt idx="97">
                  <c:v>0.38253034670402941</c:v>
                </c:pt>
                <c:pt idx="98">
                  <c:v>0.39017439377374186</c:v>
                </c:pt>
                <c:pt idx="99">
                  <c:v>0.39786735964494957</c:v>
                </c:pt>
                <c:pt idx="100">
                  <c:v>0.40533626349293433</c:v>
                </c:pt>
                <c:pt idx="101">
                  <c:v>0.41201081553873242</c:v>
                </c:pt>
                <c:pt idx="102">
                  <c:v>0.4171084188321143</c:v>
                </c:pt>
                <c:pt idx="103">
                  <c:v>0.421808141875953</c:v>
                </c:pt>
                <c:pt idx="104">
                  <c:v>0.42687618547734696</c:v>
                </c:pt>
                <c:pt idx="105">
                  <c:v>0.43231020629160682</c:v>
                </c:pt>
                <c:pt idx="106">
                  <c:v>0.43726440121873156</c:v>
                </c:pt>
                <c:pt idx="107">
                  <c:v>0.44160388955797036</c:v>
                </c:pt>
                <c:pt idx="108">
                  <c:v>0.44566582489739082</c:v>
                </c:pt>
                <c:pt idx="109">
                  <c:v>0.45333067098459939</c:v>
                </c:pt>
                <c:pt idx="110">
                  <c:v>0.46639740523894752</c:v>
                </c:pt>
                <c:pt idx="111">
                  <c:v>0.47938812197776964</c:v>
                </c:pt>
                <c:pt idx="112">
                  <c:v>0.49169957064500447</c:v>
                </c:pt>
                <c:pt idx="113">
                  <c:v>0.50368956998584757</c:v>
                </c:pt>
                <c:pt idx="114">
                  <c:v>0.51305244788216942</c:v>
                </c:pt>
                <c:pt idx="115">
                  <c:v>0.51719234717632423</c:v>
                </c:pt>
                <c:pt idx="116">
                  <c:v>0.52189376508279239</c:v>
                </c:pt>
                <c:pt idx="117">
                  <c:v>0.52758049900198378</c:v>
                </c:pt>
                <c:pt idx="118">
                  <c:v>0.5333490219518332</c:v>
                </c:pt>
                <c:pt idx="119">
                  <c:v>0.53803056661322934</c:v>
                </c:pt>
                <c:pt idx="120">
                  <c:v>0.54275421144353053</c:v>
                </c:pt>
                <c:pt idx="121">
                  <c:v>0.54769031744128671</c:v>
                </c:pt>
                <c:pt idx="122">
                  <c:v>0.55332220611291594</c:v>
                </c:pt>
                <c:pt idx="123">
                  <c:v>0.56069200321944701</c:v>
                </c:pt>
                <c:pt idx="124">
                  <c:v>0.5673487120994537</c:v>
                </c:pt>
                <c:pt idx="125">
                  <c:v>0.57296693573465851</c:v>
                </c:pt>
                <c:pt idx="126">
                  <c:v>0.5785381291440066</c:v>
                </c:pt>
                <c:pt idx="127">
                  <c:v>0.58427133784524765</c:v>
                </c:pt>
                <c:pt idx="128">
                  <c:v>0.590338479898596</c:v>
                </c:pt>
                <c:pt idx="129">
                  <c:v>0.59860773875126772</c:v>
                </c:pt>
                <c:pt idx="130">
                  <c:v>0.60735413742416555</c:v>
                </c:pt>
                <c:pt idx="131">
                  <c:v>0.61500832330514299</c:v>
                </c:pt>
                <c:pt idx="132">
                  <c:v>0.62192500516682447</c:v>
                </c:pt>
                <c:pt idx="133">
                  <c:v>0.62714336697852768</c:v>
                </c:pt>
                <c:pt idx="134">
                  <c:v>0.63014336930781878</c:v>
                </c:pt>
                <c:pt idx="135">
                  <c:v>0.63291645736185675</c:v>
                </c:pt>
                <c:pt idx="136">
                  <c:v>0.63860761709037361</c:v>
                </c:pt>
                <c:pt idx="137">
                  <c:v>0.6471992383896783</c:v>
                </c:pt>
                <c:pt idx="138">
                  <c:v>0.65539859807915313</c:v>
                </c:pt>
                <c:pt idx="139">
                  <c:v>0.6635502443650575</c:v>
                </c:pt>
                <c:pt idx="140">
                  <c:v>0.67186728792368655</c:v>
                </c:pt>
                <c:pt idx="141">
                  <c:v>0.67737346893525008</c:v>
                </c:pt>
                <c:pt idx="142">
                  <c:v>0.67894368049479037</c:v>
                </c:pt>
                <c:pt idx="143">
                  <c:v>0.68003439532149623</c:v>
                </c:pt>
                <c:pt idx="144">
                  <c:v>0.68165861334150091</c:v>
                </c:pt>
                <c:pt idx="145">
                  <c:v>0.68415050771619013</c:v>
                </c:pt>
                <c:pt idx="146">
                  <c:v>0.6872308390505798</c:v>
                </c:pt>
                <c:pt idx="147">
                  <c:v>0.69188387845517774</c:v>
                </c:pt>
                <c:pt idx="148">
                  <c:v>0.69829530663827066</c:v>
                </c:pt>
                <c:pt idx="149">
                  <c:v>0.70524305169776125</c:v>
                </c:pt>
                <c:pt idx="150">
                  <c:v>0.71152866387327374</c:v>
                </c:pt>
                <c:pt idx="151">
                  <c:v>0.71762377657091625</c:v>
                </c:pt>
                <c:pt idx="152">
                  <c:v>0.72286873298884247</c:v>
                </c:pt>
                <c:pt idx="153">
                  <c:v>0.72702041642353255</c:v>
                </c:pt>
                <c:pt idx="154">
                  <c:v>0.73074331810069448</c:v>
                </c:pt>
                <c:pt idx="155">
                  <c:v>0.73433155084250057</c:v>
                </c:pt>
                <c:pt idx="156">
                  <c:v>0.73783521899767301</c:v>
                </c:pt>
                <c:pt idx="157">
                  <c:v>0.74141037429772116</c:v>
                </c:pt>
                <c:pt idx="158">
                  <c:v>0.74490226078624089</c:v>
                </c:pt>
                <c:pt idx="159">
                  <c:v>0.74849762739095915</c:v>
                </c:pt>
                <c:pt idx="160">
                  <c:v>0.75176097325316926</c:v>
                </c:pt>
                <c:pt idx="161">
                  <c:v>0.75430669118375382</c:v>
                </c:pt>
                <c:pt idx="162">
                  <c:v>0.75610532627069171</c:v>
                </c:pt>
                <c:pt idx="163">
                  <c:v>0.75775218555565915</c:v>
                </c:pt>
                <c:pt idx="164">
                  <c:v>0.75972870162971518</c:v>
                </c:pt>
                <c:pt idx="165">
                  <c:v>0.7630115861940111</c:v>
                </c:pt>
                <c:pt idx="166">
                  <c:v>0.76850120867444138</c:v>
                </c:pt>
                <c:pt idx="167">
                  <c:v>0.77601810982726982</c:v>
                </c:pt>
                <c:pt idx="168">
                  <c:v>0.78408987649601958</c:v>
                </c:pt>
                <c:pt idx="169">
                  <c:v>0.79134915583570598</c:v>
                </c:pt>
                <c:pt idx="170">
                  <c:v>0.79723315036433073</c:v>
                </c:pt>
                <c:pt idx="171">
                  <c:v>0.80117329146465643</c:v>
                </c:pt>
                <c:pt idx="172">
                  <c:v>0.80364083967935773</c:v>
                </c:pt>
                <c:pt idx="173">
                  <c:v>0.80565003685086745</c:v>
                </c:pt>
                <c:pt idx="174">
                  <c:v>0.807507132305196</c:v>
                </c:pt>
                <c:pt idx="175">
                  <c:v>0.80923239139650938</c:v>
                </c:pt>
                <c:pt idx="176">
                  <c:v>0.81082867517291402</c:v>
                </c:pt>
                <c:pt idx="177">
                  <c:v>0.81233656833177847</c:v>
                </c:pt>
                <c:pt idx="178">
                  <c:v>0.81440271559621613</c:v>
                </c:pt>
                <c:pt idx="179">
                  <c:v>0.81727068486574794</c:v>
                </c:pt>
                <c:pt idx="180">
                  <c:v>0.82036877725491442</c:v>
                </c:pt>
                <c:pt idx="181">
                  <c:v>0.8234154881988075</c:v>
                </c:pt>
                <c:pt idx="182">
                  <c:v>0.82622247554395956</c:v>
                </c:pt>
                <c:pt idx="183">
                  <c:v>0.8290609414594684</c:v>
                </c:pt>
                <c:pt idx="184">
                  <c:v>0.83202146599867688</c:v>
                </c:pt>
                <c:pt idx="185">
                  <c:v>0.83467568108434242</c:v>
                </c:pt>
                <c:pt idx="186">
                  <c:v>0.83747809069838464</c:v>
                </c:pt>
                <c:pt idx="187">
                  <c:v>0.84026749252406219</c:v>
                </c:pt>
                <c:pt idx="188">
                  <c:v>0.84200437034879738</c:v>
                </c:pt>
                <c:pt idx="189">
                  <c:v>0.84303628069308334</c:v>
                </c:pt>
                <c:pt idx="190">
                  <c:v>0.84482258427560708</c:v>
                </c:pt>
                <c:pt idx="191">
                  <c:v>0.84674428992884254</c:v>
                </c:pt>
                <c:pt idx="192">
                  <c:v>0.84944148721799595</c:v>
                </c:pt>
                <c:pt idx="193">
                  <c:v>0.85322307036275724</c:v>
                </c:pt>
                <c:pt idx="194">
                  <c:v>0.85762219393716876</c:v>
                </c:pt>
                <c:pt idx="195">
                  <c:v>0.86179145005089719</c:v>
                </c:pt>
                <c:pt idx="196">
                  <c:v>0.86637525267997417</c:v>
                </c:pt>
                <c:pt idx="197">
                  <c:v>0.87009541329404516</c:v>
                </c:pt>
                <c:pt idx="198">
                  <c:v>0.87274694330108993</c:v>
                </c:pt>
                <c:pt idx="199">
                  <c:v>0.87525446767993165</c:v>
                </c:pt>
                <c:pt idx="200">
                  <c:v>0.87850510611202448</c:v>
                </c:pt>
                <c:pt idx="201">
                  <c:v>0.88229430267582865</c:v>
                </c:pt>
                <c:pt idx="202">
                  <c:v>0.88807450312157876</c:v>
                </c:pt>
                <c:pt idx="203">
                  <c:v>0.89580110604417762</c:v>
                </c:pt>
                <c:pt idx="204">
                  <c:v>0.90413064055770509</c:v>
                </c:pt>
                <c:pt idx="205">
                  <c:v>0.91179738019582601</c:v>
                </c:pt>
                <c:pt idx="206">
                  <c:v>0.9186965930576324</c:v>
                </c:pt>
                <c:pt idx="207">
                  <c:v>0.92409759397721369</c:v>
                </c:pt>
                <c:pt idx="208">
                  <c:v>0.9278717031576359</c:v>
                </c:pt>
                <c:pt idx="209">
                  <c:v>0.93052121444299007</c:v>
                </c:pt>
                <c:pt idx="210">
                  <c:v>0.93260994658526708</c:v>
                </c:pt>
                <c:pt idx="211">
                  <c:v>0.93410346456417725</c:v>
                </c:pt>
                <c:pt idx="212">
                  <c:v>0.93506730444637987</c:v>
                </c:pt>
                <c:pt idx="213">
                  <c:v>0.9364237514503202</c:v>
                </c:pt>
                <c:pt idx="214">
                  <c:v>0.93823389369129129</c:v>
                </c:pt>
                <c:pt idx="215">
                  <c:v>0.94125616932546674</c:v>
                </c:pt>
                <c:pt idx="216">
                  <c:v>0.94570360989639113</c:v>
                </c:pt>
                <c:pt idx="217">
                  <c:v>0.95031703579963389</c:v>
                </c:pt>
                <c:pt idx="218">
                  <c:v>0.95521059692450738</c:v>
                </c:pt>
                <c:pt idx="219">
                  <c:v>0.96067738532247693</c:v>
                </c:pt>
                <c:pt idx="220">
                  <c:v>0.96588384286930451</c:v>
                </c:pt>
                <c:pt idx="221">
                  <c:v>0.97080493252004252</c:v>
                </c:pt>
                <c:pt idx="222">
                  <c:v>0.97774986287139487</c:v>
                </c:pt>
                <c:pt idx="223">
                  <c:v>0.98631706726925961</c:v>
                </c:pt>
                <c:pt idx="224">
                  <c:v>0.99484085432670433</c:v>
                </c:pt>
                <c:pt idx="225">
                  <c:v>1.0023953320777848</c:v>
                </c:pt>
                <c:pt idx="226">
                  <c:v>1.0088193597928716</c:v>
                </c:pt>
                <c:pt idx="227">
                  <c:v>1.0138314942238702</c:v>
                </c:pt>
                <c:pt idx="228">
                  <c:v>1.0186609817917471</c:v>
                </c:pt>
                <c:pt idx="229">
                  <c:v>1.0239423866331248</c:v>
                </c:pt>
                <c:pt idx="230">
                  <c:v>1.0292585166119053</c:v>
                </c:pt>
                <c:pt idx="231">
                  <c:v>1.0345528909707815</c:v>
                </c:pt>
                <c:pt idx="232">
                  <c:v>1.0400867929791942</c:v>
                </c:pt>
                <c:pt idx="233">
                  <c:v>1.0437267582833094</c:v>
                </c:pt>
                <c:pt idx="234">
                  <c:v>1.0456721331996319</c:v>
                </c:pt>
                <c:pt idx="235">
                  <c:v>1.0475971517223623</c:v>
                </c:pt>
                <c:pt idx="236">
                  <c:v>1.0499597822322357</c:v>
                </c:pt>
                <c:pt idx="237">
                  <c:v>1.0516011327092323</c:v>
                </c:pt>
                <c:pt idx="238">
                  <c:v>1.0533026963630321</c:v>
                </c:pt>
                <c:pt idx="239">
                  <c:v>1.0552948247944027</c:v>
                </c:pt>
                <c:pt idx="240">
                  <c:v>1.0572366328379854</c:v>
                </c:pt>
                <c:pt idx="241">
                  <c:v>1.0587422899306389</c:v>
                </c:pt>
                <c:pt idx="242">
                  <c:v>1.0597830406983539</c:v>
                </c:pt>
                <c:pt idx="243">
                  <c:v>1.0601863929149737</c:v>
                </c:pt>
                <c:pt idx="244">
                  <c:v>1.0602895414199653</c:v>
                </c:pt>
                <c:pt idx="245">
                  <c:v>1.0603415946285142</c:v>
                </c:pt>
                <c:pt idx="246">
                  <c:v>1.0603868825238298</c:v>
                </c:pt>
                <c:pt idx="247">
                  <c:v>1.0604219373031545</c:v>
                </c:pt>
                <c:pt idx="248">
                  <c:v>1.0604462225776219</c:v>
                </c:pt>
                <c:pt idx="249">
                  <c:v>1.0604717150386194</c:v>
                </c:pt>
                <c:pt idx="250">
                  <c:v>1.0605150796763332</c:v>
                </c:pt>
                <c:pt idx="251">
                  <c:v>1.060597989476002</c:v>
                </c:pt>
                <c:pt idx="252">
                  <c:v>1.0607289903590646</c:v>
                </c:pt>
                <c:pt idx="253">
                  <c:v>1.0608926322245997</c:v>
                </c:pt>
                <c:pt idx="254">
                  <c:v>1.0614711787168294</c:v>
                </c:pt>
                <c:pt idx="255">
                  <c:v>1.0631479173241392</c:v>
                </c:pt>
                <c:pt idx="256">
                  <c:v>1.0685823093221383</c:v>
                </c:pt>
                <c:pt idx="257">
                  <c:v>1.0813488037293344</c:v>
                </c:pt>
                <c:pt idx="258">
                  <c:v>1.0965494887807674</c:v>
                </c:pt>
                <c:pt idx="259">
                  <c:v>1.111352035872748</c:v>
                </c:pt>
                <c:pt idx="260">
                  <c:v>1.1250175660173303</c:v>
                </c:pt>
                <c:pt idx="261">
                  <c:v>1.1353157348278891</c:v>
                </c:pt>
                <c:pt idx="262">
                  <c:v>1.1383837939255748</c:v>
                </c:pt>
                <c:pt idx="263">
                  <c:v>1.1390682462443404</c:v>
                </c:pt>
                <c:pt idx="264">
                  <c:v>1.1398434683198841</c:v>
                </c:pt>
                <c:pt idx="265">
                  <c:v>1.1407927734824097</c:v>
                </c:pt>
                <c:pt idx="266">
                  <c:v>1.1413823779060515</c:v>
                </c:pt>
                <c:pt idx="267">
                  <c:v>1.1418670320007092</c:v>
                </c:pt>
                <c:pt idx="268">
                  <c:v>1.1423516781647161</c:v>
                </c:pt>
                <c:pt idx="269">
                  <c:v>1.1427806831566003</c:v>
                </c:pt>
                <c:pt idx="270">
                  <c:v>1.1430917268475163</c:v>
                </c:pt>
                <c:pt idx="271">
                  <c:v>1.1433487842750143</c:v>
                </c:pt>
                <c:pt idx="272">
                  <c:v>1.1435680030243565</c:v>
                </c:pt>
                <c:pt idx="273">
                  <c:v>1.1437259211581983</c:v>
                </c:pt>
                <c:pt idx="274">
                  <c:v>1.1438492562120779</c:v>
                </c:pt>
                <c:pt idx="275">
                  <c:v>1.1439434201666197</c:v>
                </c:pt>
                <c:pt idx="276">
                  <c:v>1.1439772226841167</c:v>
                </c:pt>
                <c:pt idx="277">
                  <c:v>1.1440230562184854</c:v>
                </c:pt>
                <c:pt idx="278">
                  <c:v>1.1440390211781171</c:v>
                </c:pt>
                <c:pt idx="279">
                  <c:v>1.144041520320586</c:v>
                </c:pt>
                <c:pt idx="280">
                  <c:v>1.1440379072588596</c:v>
                </c:pt>
                <c:pt idx="281">
                  <c:v>1.1440714126542688</c:v>
                </c:pt>
                <c:pt idx="282">
                  <c:v>1.1440489176355433</c:v>
                </c:pt>
                <c:pt idx="283">
                  <c:v>1.1440377919722364</c:v>
                </c:pt>
                <c:pt idx="284">
                  <c:v>1.1440261837280346</c:v>
                </c:pt>
                <c:pt idx="285">
                  <c:v>1.1440292015029574</c:v>
                </c:pt>
                <c:pt idx="286">
                  <c:v>1.1440190380431856</c:v>
                </c:pt>
                <c:pt idx="287">
                  <c:v>1.1440654675433743</c:v>
                </c:pt>
                <c:pt idx="288">
                  <c:v>1.1440991239857305</c:v>
                </c:pt>
                <c:pt idx="289">
                  <c:v>1.1441241808517528</c:v>
                </c:pt>
                <c:pt idx="290">
                  <c:v>1.1441117494634281</c:v>
                </c:pt>
                <c:pt idx="291">
                  <c:v>1.1441247111761328</c:v>
                </c:pt>
                <c:pt idx="292">
                  <c:v>1.1441000919765145</c:v>
                </c:pt>
                <c:pt idx="293">
                  <c:v>1.1440995892676311</c:v>
                </c:pt>
                <c:pt idx="294">
                  <c:v>1.1441223800955493</c:v>
                </c:pt>
                <c:pt idx="295">
                  <c:v>1.1441337775805454</c:v>
                </c:pt>
                <c:pt idx="296">
                  <c:v>1.1441308713577176</c:v>
                </c:pt>
                <c:pt idx="297">
                  <c:v>1.1441566573627515</c:v>
                </c:pt>
                <c:pt idx="298">
                  <c:v>1.1441574299189967</c:v>
                </c:pt>
                <c:pt idx="299">
                  <c:v>1.1441436918444778</c:v>
                </c:pt>
                <c:pt idx="300">
                  <c:v>1.144153943805631</c:v>
                </c:pt>
                <c:pt idx="301">
                  <c:v>1.1441314408280749</c:v>
                </c:pt>
                <c:pt idx="302">
                  <c:v>1.1441063973106538</c:v>
                </c:pt>
                <c:pt idx="303">
                  <c:v>1.144106026711978</c:v>
                </c:pt>
                <c:pt idx="304">
                  <c:v>1.1441081236450483</c:v>
                </c:pt>
                <c:pt idx="305">
                  <c:v>1.1440947545203419</c:v>
                </c:pt>
                <c:pt idx="306">
                  <c:v>1.1441294329056551</c:v>
                </c:pt>
                <c:pt idx="307">
                  <c:v>1.1441208609232467</c:v>
                </c:pt>
                <c:pt idx="308">
                  <c:v>1.1441096702628093</c:v>
                </c:pt>
                <c:pt idx="309">
                  <c:v>1.1440841685757019</c:v>
                </c:pt>
                <c:pt idx="310">
                  <c:v>1.1441080642681116</c:v>
                </c:pt>
                <c:pt idx="311">
                  <c:v>1.1441087496182476</c:v>
                </c:pt>
                <c:pt idx="312">
                  <c:v>1.1441070497182328</c:v>
                </c:pt>
                <c:pt idx="313">
                  <c:v>1.1441064547382602</c:v>
                </c:pt>
                <c:pt idx="314">
                  <c:v>1.1441302833626532</c:v>
                </c:pt>
                <c:pt idx="315">
                  <c:v>1.1441084752928179</c:v>
                </c:pt>
                <c:pt idx="316">
                  <c:v>1.1440979565894429</c:v>
                </c:pt>
                <c:pt idx="317">
                  <c:v>1.1441204605503517</c:v>
                </c:pt>
                <c:pt idx="318">
                  <c:v>1.1441330412755832</c:v>
                </c:pt>
                <c:pt idx="319">
                  <c:v>1.1441320535706312</c:v>
                </c:pt>
                <c:pt idx="320">
                  <c:v>1.1441435905658266</c:v>
                </c:pt>
                <c:pt idx="321">
                  <c:v>1.1441551133106633</c:v>
                </c:pt>
                <c:pt idx="322">
                  <c:v>1.1441540891467994</c:v>
                </c:pt>
                <c:pt idx="323">
                  <c:v>1.1441311572769985</c:v>
                </c:pt>
                <c:pt idx="324">
                  <c:v>1.1441326048125438</c:v>
                </c:pt>
                <c:pt idx="325">
                  <c:v>1.1441438205454117</c:v>
                </c:pt>
                <c:pt idx="326">
                  <c:v>1.1441338800275596</c:v>
                </c:pt>
                <c:pt idx="327">
                  <c:v>1.1441479281024121</c:v>
                </c:pt>
                <c:pt idx="328">
                  <c:v>1.1441731645420254</c:v>
                </c:pt>
                <c:pt idx="329">
                  <c:v>1.1441750804434716</c:v>
                </c:pt>
                <c:pt idx="330">
                  <c:v>1.1441766390579895</c:v>
                </c:pt>
                <c:pt idx="331">
                  <c:v>1.1441744417711666</c:v>
                </c:pt>
                <c:pt idx="332">
                  <c:v>1.1441518498158618</c:v>
                </c:pt>
                <c:pt idx="333">
                  <c:v>1.144208029032852</c:v>
                </c:pt>
                <c:pt idx="334">
                  <c:v>1.1442891617660522</c:v>
                </c:pt>
                <c:pt idx="335">
                  <c:v>1.1443465893128497</c:v>
                </c:pt>
                <c:pt idx="336">
                  <c:v>1.1444298304671003</c:v>
                </c:pt>
                <c:pt idx="337">
                  <c:v>1.1445099760398345</c:v>
                </c:pt>
                <c:pt idx="338">
                  <c:v>1.1445228209162415</c:v>
                </c:pt>
                <c:pt idx="339">
                  <c:v>1.1445194616808567</c:v>
                </c:pt>
                <c:pt idx="340">
                  <c:v>1.144520587622349</c:v>
                </c:pt>
                <c:pt idx="341">
                  <c:v>1.1445325748320931</c:v>
                </c:pt>
                <c:pt idx="342">
                  <c:v>1.1445430326541233</c:v>
                </c:pt>
                <c:pt idx="343">
                  <c:v>1.1445447481874735</c:v>
                </c:pt>
                <c:pt idx="344">
                  <c:v>1.1445482755807592</c:v>
                </c:pt>
                <c:pt idx="345">
                  <c:v>1.1445461955483676</c:v>
                </c:pt>
                <c:pt idx="346">
                  <c:v>1.1445307326720786</c:v>
                </c:pt>
                <c:pt idx="347">
                  <c:v>1.1445454191614821</c:v>
                </c:pt>
                <c:pt idx="348">
                  <c:v>1.1445561464748666</c:v>
                </c:pt>
                <c:pt idx="349">
                  <c:v>1.1445441385806039</c:v>
                </c:pt>
                <c:pt idx="350">
                  <c:v>1.1445573490068608</c:v>
                </c:pt>
                <c:pt idx="351">
                  <c:v>1.1445594766622924</c:v>
                </c:pt>
                <c:pt idx="352">
                  <c:v>1.1445443613959463</c:v>
                </c:pt>
                <c:pt idx="353">
                  <c:v>1.1445306685616123</c:v>
                </c:pt>
                <c:pt idx="354">
                  <c:v>1.1445310421711901</c:v>
                </c:pt>
                <c:pt idx="355">
                  <c:v>1.1445418632752309</c:v>
                </c:pt>
                <c:pt idx="356">
                  <c:v>1.1445297033270878</c:v>
                </c:pt>
                <c:pt idx="357">
                  <c:v>1.14451997417811</c:v>
                </c:pt>
                <c:pt idx="358">
                  <c:v>1.1445073392222025</c:v>
                </c:pt>
                <c:pt idx="359">
                  <c:v>1.144518585663449</c:v>
                </c:pt>
                <c:pt idx="360">
                  <c:v>1.1444970755658799</c:v>
                </c:pt>
                <c:pt idx="361">
                  <c:v>1.1444975041468872</c:v>
                </c:pt>
                <c:pt idx="362">
                  <c:v>1.1444990767681704</c:v>
                </c:pt>
                <c:pt idx="363">
                  <c:v>1.1445256664176631</c:v>
                </c:pt>
                <c:pt idx="364">
                  <c:v>1.1445255473024634</c:v>
                </c:pt>
                <c:pt idx="365">
                  <c:v>1.144525352148775</c:v>
                </c:pt>
                <c:pt idx="366">
                  <c:v>1.1445255817738165</c:v>
                </c:pt>
                <c:pt idx="367">
                  <c:v>1.1445251564832655</c:v>
                </c:pt>
                <c:pt idx="368">
                  <c:v>1.1445245370026622</c:v>
                </c:pt>
                <c:pt idx="369">
                  <c:v>1.1445134164510129</c:v>
                </c:pt>
                <c:pt idx="370">
                  <c:v>1.1445235652440653</c:v>
                </c:pt>
                <c:pt idx="371">
                  <c:v>1.1445485039184882</c:v>
                </c:pt>
                <c:pt idx="372">
                  <c:v>1.1445602698842015</c:v>
                </c:pt>
                <c:pt idx="373">
                  <c:v>1.144560737957808</c:v>
                </c:pt>
                <c:pt idx="374">
                  <c:v>1.1445618184077611</c:v>
                </c:pt>
                <c:pt idx="375">
                  <c:v>1.1445642912926131</c:v>
                </c:pt>
                <c:pt idx="376">
                  <c:v>1.144538326097313</c:v>
                </c:pt>
                <c:pt idx="377">
                  <c:v>1.1445280285794752</c:v>
                </c:pt>
                <c:pt idx="378">
                  <c:v>1.1445113539915339</c:v>
                </c:pt>
                <c:pt idx="379">
                  <c:v>1.1445225011529241</c:v>
                </c:pt>
                <c:pt idx="380">
                  <c:v>1.1445196251154395</c:v>
                </c:pt>
                <c:pt idx="381">
                  <c:v>1.14453307554596</c:v>
                </c:pt>
                <c:pt idx="382">
                  <c:v>1.1445444715281381</c:v>
                </c:pt>
                <c:pt idx="383">
                  <c:v>1.1445462974167566</c:v>
                </c:pt>
                <c:pt idx="384">
                  <c:v>1.1445558842315156</c:v>
                </c:pt>
                <c:pt idx="385">
                  <c:v>1.1445714348536833</c:v>
                </c:pt>
                <c:pt idx="386">
                  <c:v>1.1445577274799752</c:v>
                </c:pt>
                <c:pt idx="387">
                  <c:v>1.1445450039099361</c:v>
                </c:pt>
                <c:pt idx="388">
                  <c:v>1.1445592267233058</c:v>
                </c:pt>
                <c:pt idx="389">
                  <c:v>1.1445616854320613</c:v>
                </c:pt>
                <c:pt idx="390">
                  <c:v>1.1445468427060608</c:v>
                </c:pt>
                <c:pt idx="391">
                  <c:v>1.1445485505897079</c:v>
                </c:pt>
                <c:pt idx="392">
                  <c:v>1.1445837444604876</c:v>
                </c:pt>
                <c:pt idx="393">
                  <c:v>1.1445829416889082</c:v>
                </c:pt>
                <c:pt idx="394">
                  <c:v>1.1445689947049364</c:v>
                </c:pt>
              </c:numCache>
            </c:numRef>
          </c:xVal>
          <c:yVal>
            <c:numRef>
              <c:f>'Data dry bone'!$W$3:$W$397</c:f>
              <c:numCache>
                <c:formatCode>General</c:formatCode>
                <c:ptCount val="395"/>
                <c:pt idx="0">
                  <c:v>-4.914002296368968E-5</c:v>
                </c:pt>
                <c:pt idx="1">
                  <c:v>-3.8983904973874042E-4</c:v>
                </c:pt>
                <c:pt idx="2">
                  <c:v>-1.9071282772176608E-3</c:v>
                </c:pt>
                <c:pt idx="3">
                  <c:v>-3.4789416405716267E-3</c:v>
                </c:pt>
                <c:pt idx="4">
                  <c:v>-2.3211984590951777E-3</c:v>
                </c:pt>
                <c:pt idx="5">
                  <c:v>-2.9781619045583367E-3</c:v>
                </c:pt>
                <c:pt idx="6">
                  <c:v>-3.1280551761641308E-3</c:v>
                </c:pt>
                <c:pt idx="7">
                  <c:v>-2.4665266777490636E-3</c:v>
                </c:pt>
                <c:pt idx="8">
                  <c:v>-1.572357439790758E-3</c:v>
                </c:pt>
                <c:pt idx="9">
                  <c:v>-1.5827301729545581E-3</c:v>
                </c:pt>
                <c:pt idx="10">
                  <c:v>-4.6910476279392386E-4</c:v>
                </c:pt>
                <c:pt idx="11">
                  <c:v>4.0421486067020781E-4</c:v>
                </c:pt>
                <c:pt idx="12">
                  <c:v>1.3368262167788502E-3</c:v>
                </c:pt>
                <c:pt idx="13">
                  <c:v>3.5124062745383925E-3</c:v>
                </c:pt>
                <c:pt idx="14">
                  <c:v>8.2389666337892645E-3</c:v>
                </c:pt>
                <c:pt idx="15">
                  <c:v>9.3267663262298212E-3</c:v>
                </c:pt>
                <c:pt idx="16">
                  <c:v>9.774964103315879E-3</c:v>
                </c:pt>
                <c:pt idx="17">
                  <c:v>9.6446673839901392E-3</c:v>
                </c:pt>
                <c:pt idx="18">
                  <c:v>9.5419904211252859E-3</c:v>
                </c:pt>
                <c:pt idx="19">
                  <c:v>8.8242880598424413E-3</c:v>
                </c:pt>
                <c:pt idx="20">
                  <c:v>8.9282547856132308E-3</c:v>
                </c:pt>
                <c:pt idx="21">
                  <c:v>8.8943852895268082E-3</c:v>
                </c:pt>
                <c:pt idx="22">
                  <c:v>8.9654973878996423E-3</c:v>
                </c:pt>
                <c:pt idx="23">
                  <c:v>9.0079059125320205E-3</c:v>
                </c:pt>
                <c:pt idx="24">
                  <c:v>9.1712914658738393E-3</c:v>
                </c:pt>
                <c:pt idx="25">
                  <c:v>9.1737378090488604E-3</c:v>
                </c:pt>
                <c:pt idx="26">
                  <c:v>9.3802414019288939E-3</c:v>
                </c:pt>
                <c:pt idx="27">
                  <c:v>9.8770382913624701E-3</c:v>
                </c:pt>
                <c:pt idx="28">
                  <c:v>1.0339184901873267E-2</c:v>
                </c:pt>
                <c:pt idx="29">
                  <c:v>1.0194324821566242E-2</c:v>
                </c:pt>
                <c:pt idx="30">
                  <c:v>1.075225469492121E-2</c:v>
                </c:pt>
                <c:pt idx="31">
                  <c:v>1.0783681533045306E-2</c:v>
                </c:pt>
                <c:pt idx="32">
                  <c:v>1.0753246013878226E-2</c:v>
                </c:pt>
                <c:pt idx="33">
                  <c:v>1.0766032046116975E-2</c:v>
                </c:pt>
                <c:pt idx="34">
                  <c:v>1.068178797390326E-2</c:v>
                </c:pt>
                <c:pt idx="35">
                  <c:v>1.0475757434888561E-2</c:v>
                </c:pt>
                <c:pt idx="36">
                  <c:v>1.0313050076161347E-2</c:v>
                </c:pt>
                <c:pt idx="37">
                  <c:v>1.0124759762686068E-2</c:v>
                </c:pt>
                <c:pt idx="38">
                  <c:v>1.0301452396369268E-2</c:v>
                </c:pt>
                <c:pt idx="39">
                  <c:v>1.0603601404603327E-2</c:v>
                </c:pt>
                <c:pt idx="40">
                  <c:v>9.5434102488146707E-3</c:v>
                </c:pt>
                <c:pt idx="41">
                  <c:v>7.6257583631651376E-3</c:v>
                </c:pt>
                <c:pt idx="42">
                  <c:v>8.0782943792224102E-3</c:v>
                </c:pt>
                <c:pt idx="43">
                  <c:v>7.070378284388586E-3</c:v>
                </c:pt>
                <c:pt idx="44">
                  <c:v>5.8935170602564335E-3</c:v>
                </c:pt>
                <c:pt idx="45">
                  <c:v>4.7731065046929195E-3</c:v>
                </c:pt>
                <c:pt idx="46">
                  <c:v>3.3765970432148924E-3</c:v>
                </c:pt>
                <c:pt idx="47">
                  <c:v>1.7910337446685868E-3</c:v>
                </c:pt>
                <c:pt idx="48">
                  <c:v>6.8864160206926427E-4</c:v>
                </c:pt>
                <c:pt idx="49">
                  <c:v>5.948703859753662E-5</c:v>
                </c:pt>
                <c:pt idx="50">
                  <c:v>-4.1455044267299789E-4</c:v>
                </c:pt>
                <c:pt idx="51">
                  <c:v>-5.599246330009063E-4</c:v>
                </c:pt>
                <c:pt idx="52">
                  <c:v>-1.0734386732974258E-3</c:v>
                </c:pt>
                <c:pt idx="53">
                  <c:v>4.8848387631331997E-3</c:v>
                </c:pt>
                <c:pt idx="54">
                  <c:v>2.5239897589265814E-2</c:v>
                </c:pt>
                <c:pt idx="55">
                  <c:v>4.4971430610312765E-2</c:v>
                </c:pt>
                <c:pt idx="56">
                  <c:v>6.8022846918893834E-2</c:v>
                </c:pt>
                <c:pt idx="57">
                  <c:v>9.1481315671133698E-2</c:v>
                </c:pt>
                <c:pt idx="58">
                  <c:v>0.10719008601568061</c:v>
                </c:pt>
                <c:pt idx="59">
                  <c:v>0.10738508592249414</c:v>
                </c:pt>
                <c:pt idx="60">
                  <c:v>0.10676618067319701</c:v>
                </c:pt>
                <c:pt idx="61">
                  <c:v>0.10678420889266356</c:v>
                </c:pt>
                <c:pt idx="62">
                  <c:v>0.10678886371033099</c:v>
                </c:pt>
                <c:pt idx="63">
                  <c:v>0.10676406221750426</c:v>
                </c:pt>
                <c:pt idx="64">
                  <c:v>0.10677603460587672</c:v>
                </c:pt>
                <c:pt idx="65">
                  <c:v>0.10673187914562043</c:v>
                </c:pt>
                <c:pt idx="66">
                  <c:v>0.10665695368660505</c:v>
                </c:pt>
                <c:pt idx="67">
                  <c:v>0.10673385773172638</c:v>
                </c:pt>
                <c:pt idx="68">
                  <c:v>0.10675106866394023</c:v>
                </c:pt>
                <c:pt idx="69">
                  <c:v>0.1067781255144329</c:v>
                </c:pt>
                <c:pt idx="70">
                  <c:v>0.10663573136843879</c:v>
                </c:pt>
                <c:pt idx="71">
                  <c:v>0.1066214913087648</c:v>
                </c:pt>
                <c:pt idx="72">
                  <c:v>0.10666507327862561</c:v>
                </c:pt>
                <c:pt idx="73">
                  <c:v>0.10660600416745557</c:v>
                </c:pt>
                <c:pt idx="74">
                  <c:v>0.10665740799855607</c:v>
                </c:pt>
                <c:pt idx="75">
                  <c:v>0.10658467962664141</c:v>
                </c:pt>
                <c:pt idx="76">
                  <c:v>0.10637790073998553</c:v>
                </c:pt>
                <c:pt idx="77">
                  <c:v>0.10626762852685893</c:v>
                </c:pt>
                <c:pt idx="78">
                  <c:v>0.10682549266866129</c:v>
                </c:pt>
                <c:pt idx="79">
                  <c:v>0.10694439151989049</c:v>
                </c:pt>
                <c:pt idx="80">
                  <c:v>0.10720251129934319</c:v>
                </c:pt>
                <c:pt idx="81">
                  <c:v>0.10715039144946875</c:v>
                </c:pt>
                <c:pt idx="82">
                  <c:v>0.10718747869796406</c:v>
                </c:pt>
                <c:pt idx="83">
                  <c:v>0.10712858058162007</c:v>
                </c:pt>
                <c:pt idx="84">
                  <c:v>0.1072581888212476</c:v>
                </c:pt>
                <c:pt idx="85">
                  <c:v>0.10761641528787054</c:v>
                </c:pt>
                <c:pt idx="86">
                  <c:v>0.10733294493529583</c:v>
                </c:pt>
                <c:pt idx="87">
                  <c:v>0.10804778322032338</c:v>
                </c:pt>
                <c:pt idx="88">
                  <c:v>0.10752768918562448</c:v>
                </c:pt>
                <c:pt idx="89">
                  <c:v>0.10826716650592177</c:v>
                </c:pt>
                <c:pt idx="90">
                  <c:v>0.10937230630461152</c:v>
                </c:pt>
                <c:pt idx="91">
                  <c:v>0.11027450846923274</c:v>
                </c:pt>
                <c:pt idx="92">
                  <c:v>0.11007723088958112</c:v>
                </c:pt>
                <c:pt idx="93">
                  <c:v>0.11015452232530666</c:v>
                </c:pt>
                <c:pt idx="94">
                  <c:v>0.11020683053565865</c:v>
                </c:pt>
                <c:pt idx="95">
                  <c:v>0.10987629490364995</c:v>
                </c:pt>
                <c:pt idx="96">
                  <c:v>0.10980959902862727</c:v>
                </c:pt>
                <c:pt idx="97">
                  <c:v>0.10999035181720779</c:v>
                </c:pt>
                <c:pt idx="98">
                  <c:v>0.10972749774701264</c:v>
                </c:pt>
                <c:pt idx="99">
                  <c:v>0.10969687066556801</c:v>
                </c:pt>
                <c:pt idx="100">
                  <c:v>0.10966346676431894</c:v>
                </c:pt>
                <c:pt idx="101">
                  <c:v>0.10962382561510232</c:v>
                </c:pt>
                <c:pt idx="102">
                  <c:v>0.10941603977590489</c:v>
                </c:pt>
                <c:pt idx="103">
                  <c:v>0.10954029999843269</c:v>
                </c:pt>
                <c:pt idx="104">
                  <c:v>0.10946930091453061</c:v>
                </c:pt>
                <c:pt idx="105">
                  <c:v>0.10943223073120335</c:v>
                </c:pt>
                <c:pt idx="106">
                  <c:v>0.10944387774378216</c:v>
                </c:pt>
                <c:pt idx="107">
                  <c:v>0.10946205158404219</c:v>
                </c:pt>
                <c:pt idx="108">
                  <c:v>0.10947392851812365</c:v>
                </c:pt>
                <c:pt idx="109">
                  <c:v>0.10952289896479436</c:v>
                </c:pt>
                <c:pt idx="110">
                  <c:v>0.10951927801228248</c:v>
                </c:pt>
                <c:pt idx="111">
                  <c:v>0.109532358308042</c:v>
                </c:pt>
                <c:pt idx="112">
                  <c:v>0.10955240939859051</c:v>
                </c:pt>
                <c:pt idx="113">
                  <c:v>0.10961352905509598</c:v>
                </c:pt>
                <c:pt idx="114">
                  <c:v>0.10956518259010058</c:v>
                </c:pt>
                <c:pt idx="115">
                  <c:v>0.10945415948401763</c:v>
                </c:pt>
                <c:pt idx="116">
                  <c:v>0.10942628622653898</c:v>
                </c:pt>
                <c:pt idx="117">
                  <c:v>0.10934677978068529</c:v>
                </c:pt>
                <c:pt idx="118">
                  <c:v>0.10925039342143593</c:v>
                </c:pt>
                <c:pt idx="119">
                  <c:v>0.10925642922333194</c:v>
                </c:pt>
                <c:pt idx="120">
                  <c:v>0.10924562857722826</c:v>
                </c:pt>
                <c:pt idx="121">
                  <c:v>0.10924593333041029</c:v>
                </c:pt>
                <c:pt idx="122">
                  <c:v>0.10933683799641324</c:v>
                </c:pt>
                <c:pt idx="123">
                  <c:v>0.10969470688643104</c:v>
                </c:pt>
                <c:pt idx="124">
                  <c:v>0.10989842400743254</c:v>
                </c:pt>
                <c:pt idx="125">
                  <c:v>0.110394349839829</c:v>
                </c:pt>
                <c:pt idx="126">
                  <c:v>0.11067665664666028</c:v>
                </c:pt>
                <c:pt idx="127">
                  <c:v>0.11106900171382875</c:v>
                </c:pt>
                <c:pt idx="128">
                  <c:v>0.11303006226770862</c:v>
                </c:pt>
                <c:pt idx="129">
                  <c:v>0.11442676271301157</c:v>
                </c:pt>
                <c:pt idx="130">
                  <c:v>0.11589877988933144</c:v>
                </c:pt>
                <c:pt idx="131">
                  <c:v>0.11827951800205609</c:v>
                </c:pt>
                <c:pt idx="132">
                  <c:v>0.11970948889002746</c:v>
                </c:pt>
                <c:pt idx="133">
                  <c:v>0.1200877010789706</c:v>
                </c:pt>
                <c:pt idx="134">
                  <c:v>0.12048268946444922</c:v>
                </c:pt>
                <c:pt idx="135">
                  <c:v>0.12105774890261288</c:v>
                </c:pt>
                <c:pt idx="136">
                  <c:v>0.12192631229913653</c:v>
                </c:pt>
                <c:pt idx="137">
                  <c:v>0.12150205623085088</c:v>
                </c:pt>
                <c:pt idx="138">
                  <c:v>0.12067249956747715</c:v>
                </c:pt>
                <c:pt idx="139">
                  <c:v>0.11966488751430662</c:v>
                </c:pt>
                <c:pt idx="140">
                  <c:v>0.11832399162579213</c:v>
                </c:pt>
                <c:pt idx="141">
                  <c:v>0.11772153548807707</c:v>
                </c:pt>
                <c:pt idx="142">
                  <c:v>0.1177131549307783</c:v>
                </c:pt>
                <c:pt idx="143">
                  <c:v>0.11773855076540987</c:v>
                </c:pt>
                <c:pt idx="144">
                  <c:v>0.11763224234638588</c:v>
                </c:pt>
                <c:pt idx="145">
                  <c:v>0.11769686920633038</c:v>
                </c:pt>
                <c:pt idx="146">
                  <c:v>0.11761854746825702</c:v>
                </c:pt>
                <c:pt idx="147">
                  <c:v>0.11754423782606574</c:v>
                </c:pt>
                <c:pt idx="148">
                  <c:v>0.11756727417532491</c:v>
                </c:pt>
                <c:pt idx="149">
                  <c:v>0.11778974960681635</c:v>
                </c:pt>
                <c:pt idx="150">
                  <c:v>0.11758338921419541</c:v>
                </c:pt>
                <c:pt idx="151">
                  <c:v>0.11803295176204839</c:v>
                </c:pt>
                <c:pt idx="152">
                  <c:v>0.11839910553127404</c:v>
                </c:pt>
                <c:pt idx="153">
                  <c:v>0.1183485990266314</c:v>
                </c:pt>
                <c:pt idx="154">
                  <c:v>0.11826305311533179</c:v>
                </c:pt>
                <c:pt idx="155">
                  <c:v>0.11801653930182304</c:v>
                </c:pt>
                <c:pt idx="156">
                  <c:v>0.11815426201362045</c:v>
                </c:pt>
                <c:pt idx="157">
                  <c:v>0.11850832013213849</c:v>
                </c:pt>
                <c:pt idx="158">
                  <c:v>0.11845418738062957</c:v>
                </c:pt>
                <c:pt idx="159">
                  <c:v>0.11852821859628232</c:v>
                </c:pt>
                <c:pt idx="160">
                  <c:v>0.11856015820398559</c:v>
                </c:pt>
                <c:pt idx="161">
                  <c:v>0.11850335551222707</c:v>
                </c:pt>
                <c:pt idx="162">
                  <c:v>0.11848546219119774</c:v>
                </c:pt>
                <c:pt idx="163">
                  <c:v>0.11842623260662026</c:v>
                </c:pt>
                <c:pt idx="164">
                  <c:v>0.11902106534747919</c:v>
                </c:pt>
                <c:pt idx="165">
                  <c:v>0.1194095674444296</c:v>
                </c:pt>
                <c:pt idx="166">
                  <c:v>0.11835870992618189</c:v>
                </c:pt>
                <c:pt idx="167">
                  <c:v>0.11742476357216104</c:v>
                </c:pt>
                <c:pt idx="168">
                  <c:v>0.1168807359660765</c:v>
                </c:pt>
                <c:pt idx="169">
                  <c:v>0.11556411670008261</c:v>
                </c:pt>
                <c:pt idx="170">
                  <c:v>0.11503725673756153</c:v>
                </c:pt>
                <c:pt idx="171">
                  <c:v>0.11493560896845116</c:v>
                </c:pt>
                <c:pt idx="172">
                  <c:v>0.11520237046394625</c:v>
                </c:pt>
                <c:pt idx="173">
                  <c:v>0.11598066725262653</c:v>
                </c:pt>
                <c:pt idx="174">
                  <c:v>0.11609132042199445</c:v>
                </c:pt>
                <c:pt idx="175">
                  <c:v>0.11669209246029374</c:v>
                </c:pt>
                <c:pt idx="176">
                  <c:v>0.11727206324298781</c:v>
                </c:pt>
                <c:pt idx="177">
                  <c:v>0.11766677135491192</c:v>
                </c:pt>
                <c:pt idx="178">
                  <c:v>0.1177185048972163</c:v>
                </c:pt>
                <c:pt idx="179">
                  <c:v>0.11781608230510386</c:v>
                </c:pt>
                <c:pt idx="180">
                  <c:v>0.11799469686659057</c:v>
                </c:pt>
                <c:pt idx="181">
                  <c:v>0.11802679233644654</c:v>
                </c:pt>
                <c:pt idx="182">
                  <c:v>0.11806282267661207</c:v>
                </c:pt>
                <c:pt idx="183">
                  <c:v>0.11806528209640277</c:v>
                </c:pt>
                <c:pt idx="184">
                  <c:v>0.1179817522852029</c:v>
                </c:pt>
                <c:pt idx="185">
                  <c:v>0.11785467709979269</c:v>
                </c:pt>
                <c:pt idx="186">
                  <c:v>0.11790193189803978</c:v>
                </c:pt>
                <c:pt idx="187">
                  <c:v>0.11799493460152895</c:v>
                </c:pt>
                <c:pt idx="188">
                  <c:v>0.11744409975941965</c:v>
                </c:pt>
                <c:pt idx="189">
                  <c:v>0.11765938522334117</c:v>
                </c:pt>
                <c:pt idx="190">
                  <c:v>0.11791086618568998</c:v>
                </c:pt>
                <c:pt idx="191">
                  <c:v>0.11851875102233915</c:v>
                </c:pt>
                <c:pt idx="192">
                  <c:v>0.11950926924476221</c:v>
                </c:pt>
                <c:pt idx="193">
                  <c:v>0.12016818694064951</c:v>
                </c:pt>
                <c:pt idx="194">
                  <c:v>0.12031272040165727</c:v>
                </c:pt>
                <c:pt idx="195">
                  <c:v>0.12036506940472202</c:v>
                </c:pt>
                <c:pt idx="196">
                  <c:v>0.11979920298015981</c:v>
                </c:pt>
                <c:pt idx="197">
                  <c:v>0.11966573873646832</c:v>
                </c:pt>
                <c:pt idx="198">
                  <c:v>0.11975373241624616</c:v>
                </c:pt>
                <c:pt idx="199">
                  <c:v>0.11889989202207621</c:v>
                </c:pt>
                <c:pt idx="200">
                  <c:v>0.11867110621443848</c:v>
                </c:pt>
                <c:pt idx="201">
                  <c:v>0.11872053509933167</c:v>
                </c:pt>
                <c:pt idx="202">
                  <c:v>0.11960172200659976</c:v>
                </c:pt>
                <c:pt idx="203">
                  <c:v>0.12033860474546758</c:v>
                </c:pt>
                <c:pt idx="204">
                  <c:v>0.120959271354648</c:v>
                </c:pt>
                <c:pt idx="205">
                  <c:v>0.12133007712350935</c:v>
                </c:pt>
                <c:pt idx="206">
                  <c:v>0.12137548716157087</c:v>
                </c:pt>
                <c:pt idx="207">
                  <c:v>0.1213354905792543</c:v>
                </c:pt>
                <c:pt idx="208">
                  <c:v>0.121529649576368</c:v>
                </c:pt>
                <c:pt idx="209">
                  <c:v>0.12173667076901266</c:v>
                </c:pt>
                <c:pt idx="210">
                  <c:v>0.12205799805061465</c:v>
                </c:pt>
                <c:pt idx="211">
                  <c:v>0.12208237245627139</c:v>
                </c:pt>
                <c:pt idx="212">
                  <c:v>0.12256072902966578</c:v>
                </c:pt>
                <c:pt idx="213">
                  <c:v>0.12276170866053841</c:v>
                </c:pt>
                <c:pt idx="214">
                  <c:v>0.12308844850049705</c:v>
                </c:pt>
                <c:pt idx="215">
                  <c:v>0.12314647873028334</c:v>
                </c:pt>
                <c:pt idx="216">
                  <c:v>0.12325786165473368</c:v>
                </c:pt>
                <c:pt idx="217">
                  <c:v>0.12338814395282831</c:v>
                </c:pt>
                <c:pt idx="218">
                  <c:v>0.12347421775944308</c:v>
                </c:pt>
                <c:pt idx="219">
                  <c:v>0.12354567107667119</c:v>
                </c:pt>
                <c:pt idx="220">
                  <c:v>0.12363108417351956</c:v>
                </c:pt>
                <c:pt idx="221">
                  <c:v>0.12382534613404286</c:v>
                </c:pt>
                <c:pt idx="222">
                  <c:v>0.12440308572562349</c:v>
                </c:pt>
                <c:pt idx="223">
                  <c:v>0.12473259126100228</c:v>
                </c:pt>
                <c:pt idx="224">
                  <c:v>0.12495576190348172</c:v>
                </c:pt>
                <c:pt idx="225">
                  <c:v>0.12511396702017075</c:v>
                </c:pt>
                <c:pt idx="226">
                  <c:v>0.12523040992656898</c:v>
                </c:pt>
                <c:pt idx="227">
                  <c:v>0.12521902223611106</c:v>
                </c:pt>
                <c:pt idx="228">
                  <c:v>0.12518015062099389</c:v>
                </c:pt>
                <c:pt idx="229">
                  <c:v>0.12526896668208501</c:v>
                </c:pt>
                <c:pt idx="230">
                  <c:v>0.12532982305312035</c:v>
                </c:pt>
                <c:pt idx="231">
                  <c:v>0.12539057536370796</c:v>
                </c:pt>
                <c:pt idx="232">
                  <c:v>0.125521525294258</c:v>
                </c:pt>
                <c:pt idx="233">
                  <c:v>0.1257353584492002</c:v>
                </c:pt>
                <c:pt idx="234">
                  <c:v>0.12602580784943443</c:v>
                </c:pt>
                <c:pt idx="235">
                  <c:v>0.12609999394281693</c:v>
                </c:pt>
                <c:pt idx="236">
                  <c:v>0.12662595788282938</c:v>
                </c:pt>
                <c:pt idx="237">
                  <c:v>0.12709572143523534</c:v>
                </c:pt>
                <c:pt idx="238">
                  <c:v>0.12717435965065668</c:v>
                </c:pt>
                <c:pt idx="239">
                  <c:v>0.12742706888343083</c:v>
                </c:pt>
                <c:pt idx="240">
                  <c:v>0.12792193227663443</c:v>
                </c:pt>
                <c:pt idx="241">
                  <c:v>0.12791668124762273</c:v>
                </c:pt>
                <c:pt idx="242">
                  <c:v>0.12798963162198657</c:v>
                </c:pt>
                <c:pt idx="243">
                  <c:v>0.12808232878979914</c:v>
                </c:pt>
                <c:pt idx="244">
                  <c:v>0.12671681559562592</c:v>
                </c:pt>
                <c:pt idx="245">
                  <c:v>0.12663168492420801</c:v>
                </c:pt>
                <c:pt idx="246">
                  <c:v>0.12663497546966845</c:v>
                </c:pt>
                <c:pt idx="247">
                  <c:v>0.12614778198811155</c:v>
                </c:pt>
                <c:pt idx="248">
                  <c:v>0.12461408456894979</c:v>
                </c:pt>
                <c:pt idx="249">
                  <c:v>0.12383641046670706</c:v>
                </c:pt>
                <c:pt idx="250">
                  <c:v>0.12332389241338783</c:v>
                </c:pt>
                <c:pt idx="251">
                  <c:v>0.12326875255114247</c:v>
                </c:pt>
                <c:pt idx="252">
                  <c:v>0.12264277804448173</c:v>
                </c:pt>
                <c:pt idx="253">
                  <c:v>0.12271011137523338</c:v>
                </c:pt>
                <c:pt idx="254">
                  <c:v>0.12284312156613821</c:v>
                </c:pt>
                <c:pt idx="255">
                  <c:v>0.12317454934606617</c:v>
                </c:pt>
                <c:pt idx="256">
                  <c:v>0.12434289955691291</c:v>
                </c:pt>
                <c:pt idx="257">
                  <c:v>0.12558779037950213</c:v>
                </c:pt>
                <c:pt idx="258">
                  <c:v>0.12743414344891438</c:v>
                </c:pt>
                <c:pt idx="259">
                  <c:v>0.12945333705385784</c:v>
                </c:pt>
                <c:pt idx="260">
                  <c:v>0.13126295184254627</c:v>
                </c:pt>
                <c:pt idx="261">
                  <c:v>0.13237221381468445</c:v>
                </c:pt>
                <c:pt idx="262">
                  <c:v>0.13264355093773014</c:v>
                </c:pt>
                <c:pt idx="263">
                  <c:v>0.13228100279490349</c:v>
                </c:pt>
                <c:pt idx="264">
                  <c:v>0.13182163200925276</c:v>
                </c:pt>
                <c:pt idx="265">
                  <c:v>0.13189203921735027</c:v>
                </c:pt>
                <c:pt idx="266">
                  <c:v>0.13202737134415443</c:v>
                </c:pt>
                <c:pt idx="267">
                  <c:v>0.1318036258973678</c:v>
                </c:pt>
                <c:pt idx="268">
                  <c:v>0.13186867054021506</c:v>
                </c:pt>
                <c:pt idx="269">
                  <c:v>0.13228756974250938</c:v>
                </c:pt>
                <c:pt idx="270">
                  <c:v>0.13241762501320842</c:v>
                </c:pt>
                <c:pt idx="271">
                  <c:v>0.13156395939440399</c:v>
                </c:pt>
                <c:pt idx="272">
                  <c:v>0.13156333075224044</c:v>
                </c:pt>
                <c:pt idx="273">
                  <c:v>0.12932811644729755</c:v>
                </c:pt>
                <c:pt idx="274">
                  <c:v>0.12759599411304784</c:v>
                </c:pt>
                <c:pt idx="275">
                  <c:v>0.1275924736630169</c:v>
                </c:pt>
                <c:pt idx="276">
                  <c:v>0.12587070518731255</c:v>
                </c:pt>
                <c:pt idx="277">
                  <c:v>0.12592425191987536</c:v>
                </c:pt>
                <c:pt idx="278">
                  <c:v>0.12734419776055325</c:v>
                </c:pt>
                <c:pt idx="279">
                  <c:v>0.12730574432674907</c:v>
                </c:pt>
                <c:pt idx="280">
                  <c:v>0.12681134108448508</c:v>
                </c:pt>
                <c:pt idx="281">
                  <c:v>0.12727505722160845</c:v>
                </c:pt>
                <c:pt idx="282">
                  <c:v>0.12678619985784523</c:v>
                </c:pt>
                <c:pt idx="283">
                  <c:v>0.12681766981733203</c:v>
                </c:pt>
                <c:pt idx="284">
                  <c:v>0.12666354978828173</c:v>
                </c:pt>
                <c:pt idx="285">
                  <c:v>0.12699840027472123</c:v>
                </c:pt>
                <c:pt idx="286">
                  <c:v>0.12718078229582738</c:v>
                </c:pt>
                <c:pt idx="287">
                  <c:v>0.1280284424440144</c:v>
                </c:pt>
                <c:pt idx="288">
                  <c:v>0.12610036312705056</c:v>
                </c:pt>
                <c:pt idx="289">
                  <c:v>0.12701221310995522</c:v>
                </c:pt>
                <c:pt idx="290">
                  <c:v>0.12623883187500143</c:v>
                </c:pt>
                <c:pt idx="291">
                  <c:v>0.12720931487779891</c:v>
                </c:pt>
                <c:pt idx="292">
                  <c:v>0.12585617031918814</c:v>
                </c:pt>
                <c:pt idx="293">
                  <c:v>0.12622420530906014</c:v>
                </c:pt>
                <c:pt idx="294">
                  <c:v>0.12603589781748595</c:v>
                </c:pt>
                <c:pt idx="295">
                  <c:v>0.12572386602418864</c:v>
                </c:pt>
                <c:pt idx="296">
                  <c:v>0.12576582045618717</c:v>
                </c:pt>
                <c:pt idx="297">
                  <c:v>0.12590634316181054</c:v>
                </c:pt>
                <c:pt idx="298">
                  <c:v>0.12671033119060973</c:v>
                </c:pt>
                <c:pt idx="299">
                  <c:v>0.1262054724304903</c:v>
                </c:pt>
                <c:pt idx="300">
                  <c:v>0.1257459625232899</c:v>
                </c:pt>
                <c:pt idx="301">
                  <c:v>0.12667545365761523</c:v>
                </c:pt>
                <c:pt idx="302">
                  <c:v>0.12680624023719586</c:v>
                </c:pt>
                <c:pt idx="303">
                  <c:v>0.12616688464221559</c:v>
                </c:pt>
                <c:pt idx="304">
                  <c:v>0.12609839164545264</c:v>
                </c:pt>
                <c:pt idx="305">
                  <c:v>0.12726859009813976</c:v>
                </c:pt>
                <c:pt idx="306">
                  <c:v>0.12625284717548133</c:v>
                </c:pt>
                <c:pt idx="307">
                  <c:v>0.12555751607143384</c:v>
                </c:pt>
                <c:pt idx="308">
                  <c:v>0.12668255857169103</c:v>
                </c:pt>
                <c:pt idx="309">
                  <c:v>0.12697578156981262</c:v>
                </c:pt>
                <c:pt idx="310">
                  <c:v>0.1270707660547141</c:v>
                </c:pt>
                <c:pt idx="311">
                  <c:v>0.12766661539097307</c:v>
                </c:pt>
                <c:pt idx="312">
                  <c:v>0.12768920380804416</c:v>
                </c:pt>
                <c:pt idx="313">
                  <c:v>0.12775680349940671</c:v>
                </c:pt>
                <c:pt idx="314">
                  <c:v>0.12780947545666663</c:v>
                </c:pt>
                <c:pt idx="315">
                  <c:v>0.1281663379396375</c:v>
                </c:pt>
                <c:pt idx="316">
                  <c:v>0.12892079453662494</c:v>
                </c:pt>
                <c:pt idx="317">
                  <c:v>0.12841289335918563</c:v>
                </c:pt>
                <c:pt idx="318">
                  <c:v>0.12790252649348705</c:v>
                </c:pt>
                <c:pt idx="319">
                  <c:v>0.12784995702528626</c:v>
                </c:pt>
                <c:pt idx="320">
                  <c:v>0.12698393988451134</c:v>
                </c:pt>
                <c:pt idx="321">
                  <c:v>0.12687221269109672</c:v>
                </c:pt>
                <c:pt idx="322">
                  <c:v>0.12772806493958921</c:v>
                </c:pt>
                <c:pt idx="323">
                  <c:v>0.12743897934045115</c:v>
                </c:pt>
                <c:pt idx="324">
                  <c:v>0.12792117717327933</c:v>
                </c:pt>
                <c:pt idx="325">
                  <c:v>0.12797378166980705</c:v>
                </c:pt>
                <c:pt idx="326">
                  <c:v>0.12607142394067802</c:v>
                </c:pt>
                <c:pt idx="327">
                  <c:v>0.12433949822930956</c:v>
                </c:pt>
                <c:pt idx="328">
                  <c:v>0.12584333898556596</c:v>
                </c:pt>
                <c:pt idx="329">
                  <c:v>0.12610217751325298</c:v>
                </c:pt>
                <c:pt idx="330">
                  <c:v>0.12579584149956066</c:v>
                </c:pt>
                <c:pt idx="331">
                  <c:v>0.125114755292042</c:v>
                </c:pt>
                <c:pt idx="332">
                  <c:v>0.12538103085188171</c:v>
                </c:pt>
                <c:pt idx="333">
                  <c:v>0.12489982825016326</c:v>
                </c:pt>
                <c:pt idx="334">
                  <c:v>0.12499333818726178</c:v>
                </c:pt>
                <c:pt idx="335">
                  <c:v>0.12323766329009807</c:v>
                </c:pt>
                <c:pt idx="336">
                  <c:v>0.12329973188224816</c:v>
                </c:pt>
                <c:pt idx="337">
                  <c:v>0.12345177812126949</c:v>
                </c:pt>
                <c:pt idx="338">
                  <c:v>0.12383409397587926</c:v>
                </c:pt>
                <c:pt idx="339">
                  <c:v>0.12497739600887699</c:v>
                </c:pt>
                <c:pt idx="340">
                  <c:v>0.12608800799362602</c:v>
                </c:pt>
                <c:pt idx="341">
                  <c:v>0.12485230197273121</c:v>
                </c:pt>
                <c:pt idx="342">
                  <c:v>0.12456668102931652</c:v>
                </c:pt>
                <c:pt idx="343">
                  <c:v>0.12495669199238287</c:v>
                </c:pt>
                <c:pt idx="344">
                  <c:v>0.12456724546383274</c:v>
                </c:pt>
                <c:pt idx="345">
                  <c:v>0.12656566608563441</c:v>
                </c:pt>
                <c:pt idx="346">
                  <c:v>0.12740147783634062</c:v>
                </c:pt>
                <c:pt idx="347">
                  <c:v>0.12745502677435985</c:v>
                </c:pt>
                <c:pt idx="348">
                  <c:v>0.12773922063920129</c:v>
                </c:pt>
                <c:pt idx="349">
                  <c:v>0.12650207059247098</c:v>
                </c:pt>
                <c:pt idx="350">
                  <c:v>0.12542902515487878</c:v>
                </c:pt>
                <c:pt idx="351">
                  <c:v>0.12541453437586214</c:v>
                </c:pt>
                <c:pt idx="352">
                  <c:v>0.12530699964106146</c:v>
                </c:pt>
                <c:pt idx="353">
                  <c:v>0.12531154794470925</c:v>
                </c:pt>
                <c:pt idx="354">
                  <c:v>0.12561690766637271</c:v>
                </c:pt>
                <c:pt idx="355">
                  <c:v>0.1254541524362314</c:v>
                </c:pt>
                <c:pt idx="356">
                  <c:v>0.12436121142291415</c:v>
                </c:pt>
                <c:pt idx="357">
                  <c:v>0.12566328757376671</c:v>
                </c:pt>
                <c:pt idx="358">
                  <c:v>0.12576413121205871</c:v>
                </c:pt>
                <c:pt idx="359">
                  <c:v>0.12622817259904265</c:v>
                </c:pt>
                <c:pt idx="360">
                  <c:v>0.12674085129400464</c:v>
                </c:pt>
                <c:pt idx="361">
                  <c:v>0.12671111038281929</c:v>
                </c:pt>
                <c:pt idx="362">
                  <c:v>0.12599450647354024</c:v>
                </c:pt>
                <c:pt idx="363">
                  <c:v>0.12613955057244111</c:v>
                </c:pt>
                <c:pt idx="364">
                  <c:v>0.12600323814194558</c:v>
                </c:pt>
                <c:pt idx="365">
                  <c:v>0.12623412284919475</c:v>
                </c:pt>
                <c:pt idx="366">
                  <c:v>0.12649354286046788</c:v>
                </c:pt>
                <c:pt idx="367">
                  <c:v>0.12931081531936067</c:v>
                </c:pt>
                <c:pt idx="368">
                  <c:v>0.12969773309332111</c:v>
                </c:pt>
                <c:pt idx="369">
                  <c:v>0.13012571926502317</c:v>
                </c:pt>
                <c:pt idx="370">
                  <c:v>0.13058013495197215</c:v>
                </c:pt>
                <c:pt idx="371">
                  <c:v>0.13093895270118497</c:v>
                </c:pt>
                <c:pt idx="372">
                  <c:v>0.13045174068636844</c:v>
                </c:pt>
                <c:pt idx="373">
                  <c:v>0.1304368477429399</c:v>
                </c:pt>
                <c:pt idx="374">
                  <c:v>0.12995993631733468</c:v>
                </c:pt>
                <c:pt idx="375">
                  <c:v>0.13055600158381278</c:v>
                </c:pt>
                <c:pt idx="376">
                  <c:v>0.12968586021934733</c:v>
                </c:pt>
                <c:pt idx="377">
                  <c:v>0.12900111894442381</c:v>
                </c:pt>
                <c:pt idx="378">
                  <c:v>0.12968107878612042</c:v>
                </c:pt>
                <c:pt idx="379">
                  <c:v>0.12890120758691309</c:v>
                </c:pt>
                <c:pt idx="380">
                  <c:v>0.12917898326072341</c:v>
                </c:pt>
                <c:pt idx="381">
                  <c:v>0.12980357012047639</c:v>
                </c:pt>
                <c:pt idx="382">
                  <c:v>0.1298165135324135</c:v>
                </c:pt>
                <c:pt idx="383">
                  <c:v>0.12714488872442395</c:v>
                </c:pt>
                <c:pt idx="384">
                  <c:v>0.12732899248081891</c:v>
                </c:pt>
                <c:pt idx="385">
                  <c:v>0.12706566068145653</c:v>
                </c:pt>
                <c:pt idx="386">
                  <c:v>0.12589405184778082</c:v>
                </c:pt>
                <c:pt idx="387">
                  <c:v>0.12559905249724179</c:v>
                </c:pt>
                <c:pt idx="388">
                  <c:v>0.12652066592939248</c:v>
                </c:pt>
                <c:pt idx="389">
                  <c:v>0.12630326342082318</c:v>
                </c:pt>
                <c:pt idx="390">
                  <c:v>0.1260129284657221</c:v>
                </c:pt>
                <c:pt idx="391">
                  <c:v>0.12784979570513641</c:v>
                </c:pt>
                <c:pt idx="392">
                  <c:v>0.12765406308748489</c:v>
                </c:pt>
                <c:pt idx="393">
                  <c:v>0.12591278252062338</c:v>
                </c:pt>
                <c:pt idx="394">
                  <c:v>0.12499001357152296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019-49AF-AF14-F28F47601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715264"/>
        <c:axId val="162715840"/>
      </c:scatterChart>
      <c:valAx>
        <c:axId val="1627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715840"/>
        <c:crosses val="autoZero"/>
        <c:crossBetween val="midCat"/>
      </c:valAx>
      <c:valAx>
        <c:axId val="162715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7152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bone'!$X$3:$X$397</c:f>
              <c:numCache>
                <c:formatCode>General</c:formatCode>
                <c:ptCount val="395"/>
                <c:pt idx="0">
                  <c:v>1.7373255638853251E-5</c:v>
                </c:pt>
                <c:pt idx="1">
                  <c:v>5.2407679139375018E-6</c:v>
                </c:pt>
                <c:pt idx="2">
                  <c:v>-8.8422535020620826E-6</c:v>
                </c:pt>
                <c:pt idx="3">
                  <c:v>1.1024076057859604E-5</c:v>
                </c:pt>
                <c:pt idx="4">
                  <c:v>3.7431320393003863E-5</c:v>
                </c:pt>
                <c:pt idx="5">
                  <c:v>4.1001471727384947E-5</c:v>
                </c:pt>
                <c:pt idx="6">
                  <c:v>9.0045268496699262E-5</c:v>
                </c:pt>
                <c:pt idx="7">
                  <c:v>1.6755443273323633E-4</c:v>
                </c:pt>
                <c:pt idx="8">
                  <c:v>2.4062125563200769E-4</c:v>
                </c:pt>
                <c:pt idx="9">
                  <c:v>1.116966097083884E-3</c:v>
                </c:pt>
                <c:pt idx="10">
                  <c:v>2.8164748543452649E-3</c:v>
                </c:pt>
                <c:pt idx="11">
                  <c:v>5.2602742460801516E-3</c:v>
                </c:pt>
                <c:pt idx="12">
                  <c:v>7.7215519235753847E-3</c:v>
                </c:pt>
                <c:pt idx="13">
                  <c:v>1.0193498120439152E-2</c:v>
                </c:pt>
                <c:pt idx="14">
                  <c:v>1.2487123338623909E-2</c:v>
                </c:pt>
                <c:pt idx="15">
                  <c:v>1.450150246327569E-2</c:v>
                </c:pt>
                <c:pt idx="16">
                  <c:v>1.5827447166418731E-2</c:v>
                </c:pt>
                <c:pt idx="17">
                  <c:v>1.7171406080952013E-2</c:v>
                </c:pt>
                <c:pt idx="18">
                  <c:v>1.8518645750083215E-2</c:v>
                </c:pt>
                <c:pt idx="19">
                  <c:v>2.0081161383261714E-2</c:v>
                </c:pt>
                <c:pt idx="20">
                  <c:v>2.3277497489658305E-2</c:v>
                </c:pt>
                <c:pt idx="21">
                  <c:v>2.6543899902185964E-2</c:v>
                </c:pt>
                <c:pt idx="22">
                  <c:v>2.9737812891751033E-2</c:v>
                </c:pt>
                <c:pt idx="23">
                  <c:v>3.300080161191972E-2</c:v>
                </c:pt>
                <c:pt idx="24">
                  <c:v>3.5422684835152936E-2</c:v>
                </c:pt>
                <c:pt idx="25">
                  <c:v>3.584911879337143E-2</c:v>
                </c:pt>
                <c:pt idx="26">
                  <c:v>3.9994654948040817E-2</c:v>
                </c:pt>
                <c:pt idx="27">
                  <c:v>4.803809804813057E-2</c:v>
                </c:pt>
                <c:pt idx="28">
                  <c:v>5.7507505648700566E-2</c:v>
                </c:pt>
                <c:pt idx="29">
                  <c:v>6.6502724728452714E-2</c:v>
                </c:pt>
                <c:pt idx="30">
                  <c:v>7.5723183713304359E-2</c:v>
                </c:pt>
                <c:pt idx="31">
                  <c:v>8.1558770587968288E-2</c:v>
                </c:pt>
                <c:pt idx="32">
                  <c:v>8.4801393200712893E-2</c:v>
                </c:pt>
                <c:pt idx="33">
                  <c:v>8.8240251435457565E-2</c:v>
                </c:pt>
                <c:pt idx="34">
                  <c:v>9.2113494443550534E-2</c:v>
                </c:pt>
                <c:pt idx="35">
                  <c:v>9.5587534373791361E-2</c:v>
                </c:pt>
                <c:pt idx="36">
                  <c:v>9.8675701149657097E-2</c:v>
                </c:pt>
                <c:pt idx="37">
                  <c:v>0.10095639485454891</c:v>
                </c:pt>
                <c:pt idx="38">
                  <c:v>0.10218034465092167</c:v>
                </c:pt>
                <c:pt idx="39">
                  <c:v>0.10383466371484774</c:v>
                </c:pt>
                <c:pt idx="40">
                  <c:v>0.10611367206959689</c:v>
                </c:pt>
                <c:pt idx="41">
                  <c:v>0.10846984430787199</c:v>
                </c:pt>
                <c:pt idx="42">
                  <c:v>0.11039934169434433</c:v>
                </c:pt>
                <c:pt idx="43">
                  <c:v>0.11175472539885668</c:v>
                </c:pt>
                <c:pt idx="44">
                  <c:v>0.11373278295096882</c:v>
                </c:pt>
                <c:pt idx="45">
                  <c:v>0.11641026462654035</c:v>
                </c:pt>
                <c:pt idx="46">
                  <c:v>0.11893998286340887</c:v>
                </c:pt>
                <c:pt idx="47">
                  <c:v>0.12153049021442817</c:v>
                </c:pt>
                <c:pt idx="48">
                  <c:v>0.12549166438737647</c:v>
                </c:pt>
                <c:pt idx="49">
                  <c:v>0.12954600110758796</c:v>
                </c:pt>
                <c:pt idx="50">
                  <c:v>0.1325800052879734</c:v>
                </c:pt>
                <c:pt idx="51">
                  <c:v>0.1358988962353716</c:v>
                </c:pt>
                <c:pt idx="52">
                  <c:v>0.13994676636074849</c:v>
                </c:pt>
                <c:pt idx="53">
                  <c:v>0.14528516749860296</c:v>
                </c:pt>
                <c:pt idx="54">
                  <c:v>0.15333977852940631</c:v>
                </c:pt>
                <c:pt idx="55">
                  <c:v>0.16273293445156856</c:v>
                </c:pt>
                <c:pt idx="56">
                  <c:v>0.17195697750247363</c:v>
                </c:pt>
                <c:pt idx="57">
                  <c:v>0.18039733506187769</c:v>
                </c:pt>
                <c:pt idx="58">
                  <c:v>0.18647580912622053</c:v>
                </c:pt>
                <c:pt idx="59">
                  <c:v>0.18921604193466887</c:v>
                </c:pt>
                <c:pt idx="60">
                  <c:v>0.19070234549020579</c:v>
                </c:pt>
                <c:pt idx="61">
                  <c:v>0.19243676754399477</c:v>
                </c:pt>
                <c:pt idx="62">
                  <c:v>0.19562599865870003</c:v>
                </c:pt>
                <c:pt idx="63">
                  <c:v>0.20042227222761194</c:v>
                </c:pt>
                <c:pt idx="64">
                  <c:v>0.20582648526449962</c:v>
                </c:pt>
                <c:pt idx="65">
                  <c:v>0.21190672453838558</c:v>
                </c:pt>
                <c:pt idx="66">
                  <c:v>0.21856346695328524</c:v>
                </c:pt>
                <c:pt idx="67">
                  <c:v>0.22434822421531983</c:v>
                </c:pt>
                <c:pt idx="68">
                  <c:v>0.22851193317686155</c:v>
                </c:pt>
                <c:pt idx="69">
                  <c:v>0.23158871686413152</c:v>
                </c:pt>
                <c:pt idx="70">
                  <c:v>0.234052163074739</c:v>
                </c:pt>
                <c:pt idx="71">
                  <c:v>0.23791669456865652</c:v>
                </c:pt>
                <c:pt idx="72">
                  <c:v>0.24210424860897495</c:v>
                </c:pt>
                <c:pt idx="73">
                  <c:v>0.24596675475098023</c:v>
                </c:pt>
                <c:pt idx="74">
                  <c:v>0.25054476829169409</c:v>
                </c:pt>
                <c:pt idx="75">
                  <c:v>0.25597192217652143</c:v>
                </c:pt>
                <c:pt idx="76">
                  <c:v>0.26033854364359055</c:v>
                </c:pt>
                <c:pt idx="77">
                  <c:v>0.26461297008123702</c:v>
                </c:pt>
                <c:pt idx="78">
                  <c:v>0.26958673235660646</c:v>
                </c:pt>
                <c:pt idx="79">
                  <c:v>0.27478021813423154</c:v>
                </c:pt>
                <c:pt idx="80">
                  <c:v>0.2798162295687302</c:v>
                </c:pt>
                <c:pt idx="81">
                  <c:v>0.28495050745858463</c:v>
                </c:pt>
                <c:pt idx="82">
                  <c:v>0.29025166654432571</c:v>
                </c:pt>
                <c:pt idx="83">
                  <c:v>0.29478025862490476</c:v>
                </c:pt>
                <c:pt idx="84">
                  <c:v>0.29832288118269956</c:v>
                </c:pt>
                <c:pt idx="85">
                  <c:v>0.30077274381777297</c:v>
                </c:pt>
                <c:pt idx="86">
                  <c:v>0.30366479705292904</c:v>
                </c:pt>
                <c:pt idx="87">
                  <c:v>0.30864191653471562</c:v>
                </c:pt>
                <c:pt idx="88">
                  <c:v>0.31701534066564829</c:v>
                </c:pt>
                <c:pt idx="89">
                  <c:v>0.32723107462063078</c:v>
                </c:pt>
                <c:pt idx="90">
                  <c:v>0.33821113738892328</c:v>
                </c:pt>
                <c:pt idx="91">
                  <c:v>0.34820867780298986</c:v>
                </c:pt>
                <c:pt idx="92">
                  <c:v>0.35595344147797608</c:v>
                </c:pt>
                <c:pt idx="93">
                  <c:v>0.361448351489563</c:v>
                </c:pt>
                <c:pt idx="94">
                  <c:v>0.36555504559563584</c:v>
                </c:pt>
                <c:pt idx="95">
                  <c:v>0.36972270038657395</c:v>
                </c:pt>
                <c:pt idx="96">
                  <c:v>0.37513969388432095</c:v>
                </c:pt>
                <c:pt idx="97">
                  <c:v>0.38253034670402941</c:v>
                </c:pt>
                <c:pt idx="98">
                  <c:v>0.39017439377374186</c:v>
                </c:pt>
                <c:pt idx="99">
                  <c:v>0.39786735964494957</c:v>
                </c:pt>
                <c:pt idx="100">
                  <c:v>0.40533626349293433</c:v>
                </c:pt>
                <c:pt idx="101">
                  <c:v>0.41201081553873242</c:v>
                </c:pt>
                <c:pt idx="102">
                  <c:v>0.4171084188321143</c:v>
                </c:pt>
                <c:pt idx="103">
                  <c:v>0.421808141875953</c:v>
                </c:pt>
                <c:pt idx="104">
                  <c:v>0.42687618547734696</c:v>
                </c:pt>
                <c:pt idx="105">
                  <c:v>0.43231020629160682</c:v>
                </c:pt>
                <c:pt idx="106">
                  <c:v>0.43726440121873156</c:v>
                </c:pt>
                <c:pt idx="107">
                  <c:v>0.44160388955797036</c:v>
                </c:pt>
                <c:pt idx="108">
                  <c:v>0.44566582489739082</c:v>
                </c:pt>
                <c:pt idx="109">
                  <c:v>0.45333067098459939</c:v>
                </c:pt>
                <c:pt idx="110">
                  <c:v>0.46639740523894752</c:v>
                </c:pt>
                <c:pt idx="111">
                  <c:v>0.47938812197776964</c:v>
                </c:pt>
                <c:pt idx="112">
                  <c:v>0.49169957064500447</c:v>
                </c:pt>
                <c:pt idx="113">
                  <c:v>0.50368956998584757</c:v>
                </c:pt>
                <c:pt idx="114">
                  <c:v>0.51305244788216942</c:v>
                </c:pt>
                <c:pt idx="115">
                  <c:v>0.51719234717632423</c:v>
                </c:pt>
                <c:pt idx="116">
                  <c:v>0.52189376508279239</c:v>
                </c:pt>
                <c:pt idx="117">
                  <c:v>0.52758049900198378</c:v>
                </c:pt>
                <c:pt idx="118">
                  <c:v>0.5333490219518332</c:v>
                </c:pt>
                <c:pt idx="119">
                  <c:v>0.53803056661322934</c:v>
                </c:pt>
                <c:pt idx="120">
                  <c:v>0.54275421144353053</c:v>
                </c:pt>
                <c:pt idx="121">
                  <c:v>0.54769031744128671</c:v>
                </c:pt>
                <c:pt idx="122">
                  <c:v>0.55332220611291594</c:v>
                </c:pt>
                <c:pt idx="123">
                  <c:v>0.56069200321944701</c:v>
                </c:pt>
                <c:pt idx="124">
                  <c:v>0.5673487120994537</c:v>
                </c:pt>
                <c:pt idx="125">
                  <c:v>0.57296693573465851</c:v>
                </c:pt>
                <c:pt idx="126">
                  <c:v>0.5785381291440066</c:v>
                </c:pt>
                <c:pt idx="127">
                  <c:v>0.58427133784524765</c:v>
                </c:pt>
                <c:pt idx="128">
                  <c:v>0.590338479898596</c:v>
                </c:pt>
                <c:pt idx="129">
                  <c:v>0.59860773875126772</c:v>
                </c:pt>
                <c:pt idx="130">
                  <c:v>0.60735413742416555</c:v>
                </c:pt>
                <c:pt idx="131">
                  <c:v>0.61500832330514299</c:v>
                </c:pt>
                <c:pt idx="132">
                  <c:v>0.62192500516682447</c:v>
                </c:pt>
                <c:pt idx="133">
                  <c:v>0.62714336697852768</c:v>
                </c:pt>
                <c:pt idx="134">
                  <c:v>0.63014336930781878</c:v>
                </c:pt>
                <c:pt idx="135">
                  <c:v>0.63291645736185675</c:v>
                </c:pt>
                <c:pt idx="136">
                  <c:v>0.63860761709037361</c:v>
                </c:pt>
                <c:pt idx="137">
                  <c:v>0.6471992383896783</c:v>
                </c:pt>
                <c:pt idx="138">
                  <c:v>0.65539859807915313</c:v>
                </c:pt>
                <c:pt idx="139">
                  <c:v>0.6635502443650575</c:v>
                </c:pt>
                <c:pt idx="140">
                  <c:v>0.67186728792368655</c:v>
                </c:pt>
                <c:pt idx="141">
                  <c:v>0.67737346893525008</c:v>
                </c:pt>
                <c:pt idx="142">
                  <c:v>0.67894368049479037</c:v>
                </c:pt>
                <c:pt idx="143">
                  <c:v>0.68003439532149623</c:v>
                </c:pt>
                <c:pt idx="144">
                  <c:v>0.68165861334150091</c:v>
                </c:pt>
                <c:pt idx="145">
                  <c:v>0.68415050771619013</c:v>
                </c:pt>
                <c:pt idx="146">
                  <c:v>0.6872308390505798</c:v>
                </c:pt>
                <c:pt idx="147">
                  <c:v>0.69188387845517774</c:v>
                </c:pt>
                <c:pt idx="148">
                  <c:v>0.69829530663827066</c:v>
                </c:pt>
                <c:pt idx="149">
                  <c:v>0.70524305169776125</c:v>
                </c:pt>
                <c:pt idx="150">
                  <c:v>0.71152866387327374</c:v>
                </c:pt>
                <c:pt idx="151">
                  <c:v>0.71762377657091625</c:v>
                </c:pt>
                <c:pt idx="152">
                  <c:v>0.72286873298884247</c:v>
                </c:pt>
                <c:pt idx="153">
                  <c:v>0.72702041642353255</c:v>
                </c:pt>
                <c:pt idx="154">
                  <c:v>0.73074331810069448</c:v>
                </c:pt>
                <c:pt idx="155">
                  <c:v>0.73433155084250057</c:v>
                </c:pt>
                <c:pt idx="156">
                  <c:v>0.73783521899767301</c:v>
                </c:pt>
                <c:pt idx="157">
                  <c:v>0.74141037429772116</c:v>
                </c:pt>
                <c:pt idx="158">
                  <c:v>0.74490226078624089</c:v>
                </c:pt>
                <c:pt idx="159">
                  <c:v>0.74849762739095915</c:v>
                </c:pt>
                <c:pt idx="160">
                  <c:v>0.75176097325316926</c:v>
                </c:pt>
                <c:pt idx="161">
                  <c:v>0.75430669118375382</c:v>
                </c:pt>
                <c:pt idx="162">
                  <c:v>0.75610532627069171</c:v>
                </c:pt>
                <c:pt idx="163">
                  <c:v>0.75775218555565915</c:v>
                </c:pt>
                <c:pt idx="164">
                  <c:v>0.75972870162971518</c:v>
                </c:pt>
                <c:pt idx="165">
                  <c:v>0.7630115861940111</c:v>
                </c:pt>
                <c:pt idx="166">
                  <c:v>0.76850120867444138</c:v>
                </c:pt>
                <c:pt idx="167">
                  <c:v>0.77601810982726982</c:v>
                </c:pt>
                <c:pt idx="168">
                  <c:v>0.78408987649601958</c:v>
                </c:pt>
                <c:pt idx="169">
                  <c:v>0.79134915583570598</c:v>
                </c:pt>
                <c:pt idx="170">
                  <c:v>0.79723315036433073</c:v>
                </c:pt>
                <c:pt idx="171">
                  <c:v>0.80117329146465643</c:v>
                </c:pt>
                <c:pt idx="172">
                  <c:v>0.80364083967935773</c:v>
                </c:pt>
                <c:pt idx="173">
                  <c:v>0.80565003685086745</c:v>
                </c:pt>
                <c:pt idx="174">
                  <c:v>0.807507132305196</c:v>
                </c:pt>
                <c:pt idx="175">
                  <c:v>0.80923239139650938</c:v>
                </c:pt>
                <c:pt idx="176">
                  <c:v>0.81082867517291402</c:v>
                </c:pt>
                <c:pt idx="177">
                  <c:v>0.81233656833177847</c:v>
                </c:pt>
                <c:pt idx="178">
                  <c:v>0.81440271559621613</c:v>
                </c:pt>
                <c:pt idx="179">
                  <c:v>0.81727068486574794</c:v>
                </c:pt>
                <c:pt idx="180">
                  <c:v>0.82036877725491442</c:v>
                </c:pt>
                <c:pt idx="181">
                  <c:v>0.8234154881988075</c:v>
                </c:pt>
                <c:pt idx="182">
                  <c:v>0.82622247554395956</c:v>
                </c:pt>
                <c:pt idx="183">
                  <c:v>0.8290609414594684</c:v>
                </c:pt>
                <c:pt idx="184">
                  <c:v>0.83202146599867688</c:v>
                </c:pt>
                <c:pt idx="185">
                  <c:v>0.83467568108434242</c:v>
                </c:pt>
                <c:pt idx="186">
                  <c:v>0.83747809069838464</c:v>
                </c:pt>
                <c:pt idx="187">
                  <c:v>0.84026749252406219</c:v>
                </c:pt>
                <c:pt idx="188">
                  <c:v>0.84200437034879738</c:v>
                </c:pt>
                <c:pt idx="189">
                  <c:v>0.84303628069308334</c:v>
                </c:pt>
                <c:pt idx="190">
                  <c:v>0.84482258427560708</c:v>
                </c:pt>
                <c:pt idx="191">
                  <c:v>0.84674428992884254</c:v>
                </c:pt>
                <c:pt idx="192">
                  <c:v>0.84944148721799595</c:v>
                </c:pt>
                <c:pt idx="193">
                  <c:v>0.85322307036275724</c:v>
                </c:pt>
                <c:pt idx="194">
                  <c:v>0.85762219393716876</c:v>
                </c:pt>
                <c:pt idx="195">
                  <c:v>0.86179145005089719</c:v>
                </c:pt>
                <c:pt idx="196">
                  <c:v>0.86637525267997417</c:v>
                </c:pt>
                <c:pt idx="197">
                  <c:v>0.87009541329404516</c:v>
                </c:pt>
                <c:pt idx="198">
                  <c:v>0.87274694330108993</c:v>
                </c:pt>
                <c:pt idx="199">
                  <c:v>0.87525446767993165</c:v>
                </c:pt>
                <c:pt idx="200">
                  <c:v>0.87850510611202448</c:v>
                </c:pt>
                <c:pt idx="201">
                  <c:v>0.88229430267582865</c:v>
                </c:pt>
                <c:pt idx="202">
                  <c:v>0.88807450312157876</c:v>
                </c:pt>
                <c:pt idx="203">
                  <c:v>0.89580110604417762</c:v>
                </c:pt>
                <c:pt idx="204">
                  <c:v>0.90413064055770509</c:v>
                </c:pt>
                <c:pt idx="205">
                  <c:v>0.91179738019582601</c:v>
                </c:pt>
                <c:pt idx="206">
                  <c:v>0.9186965930576324</c:v>
                </c:pt>
                <c:pt idx="207">
                  <c:v>0.92409759397721369</c:v>
                </c:pt>
                <c:pt idx="208">
                  <c:v>0.9278717031576359</c:v>
                </c:pt>
                <c:pt idx="209">
                  <c:v>0.93052121444299007</c:v>
                </c:pt>
                <c:pt idx="210">
                  <c:v>0.93260994658526708</c:v>
                </c:pt>
                <c:pt idx="211">
                  <c:v>0.93410346456417725</c:v>
                </c:pt>
                <c:pt idx="212">
                  <c:v>0.93506730444637987</c:v>
                </c:pt>
                <c:pt idx="213">
                  <c:v>0.9364237514503202</c:v>
                </c:pt>
                <c:pt idx="214">
                  <c:v>0.93823389369129129</c:v>
                </c:pt>
                <c:pt idx="215">
                  <c:v>0.94125616932546674</c:v>
                </c:pt>
                <c:pt idx="216">
                  <c:v>0.94570360989639113</c:v>
                </c:pt>
                <c:pt idx="217">
                  <c:v>0.95031703579963389</c:v>
                </c:pt>
                <c:pt idx="218">
                  <c:v>0.95521059692450738</c:v>
                </c:pt>
                <c:pt idx="219">
                  <c:v>0.96067738532247693</c:v>
                </c:pt>
                <c:pt idx="220">
                  <c:v>0.96588384286930451</c:v>
                </c:pt>
                <c:pt idx="221">
                  <c:v>0.97080493252004252</c:v>
                </c:pt>
                <c:pt idx="222">
                  <c:v>0.97774986287139487</c:v>
                </c:pt>
                <c:pt idx="223">
                  <c:v>0.98631706726925961</c:v>
                </c:pt>
                <c:pt idx="224">
                  <c:v>0.99484085432670433</c:v>
                </c:pt>
                <c:pt idx="225">
                  <c:v>1.0023953320777848</c:v>
                </c:pt>
                <c:pt idx="226">
                  <c:v>1.0088193597928716</c:v>
                </c:pt>
                <c:pt idx="227">
                  <c:v>1.0138314942238702</c:v>
                </c:pt>
                <c:pt idx="228">
                  <c:v>1.0186609817917471</c:v>
                </c:pt>
                <c:pt idx="229">
                  <c:v>1.0239423866331248</c:v>
                </c:pt>
                <c:pt idx="230">
                  <c:v>1.0292585166119053</c:v>
                </c:pt>
                <c:pt idx="231">
                  <c:v>1.0345528909707815</c:v>
                </c:pt>
                <c:pt idx="232">
                  <c:v>1.0400867929791942</c:v>
                </c:pt>
                <c:pt idx="233">
                  <c:v>1.0437267582833094</c:v>
                </c:pt>
                <c:pt idx="234">
                  <c:v>1.0456721331996319</c:v>
                </c:pt>
                <c:pt idx="235">
                  <c:v>1.0475971517223623</c:v>
                </c:pt>
                <c:pt idx="236">
                  <c:v>1.0499597822322357</c:v>
                </c:pt>
                <c:pt idx="237">
                  <c:v>1.0516011327092323</c:v>
                </c:pt>
                <c:pt idx="238">
                  <c:v>1.0533026963630321</c:v>
                </c:pt>
                <c:pt idx="239">
                  <c:v>1.0552948247944027</c:v>
                </c:pt>
                <c:pt idx="240">
                  <c:v>1.0572366328379854</c:v>
                </c:pt>
                <c:pt idx="241">
                  <c:v>1.0587422899306389</c:v>
                </c:pt>
                <c:pt idx="242">
                  <c:v>1.0597830406983539</c:v>
                </c:pt>
                <c:pt idx="243">
                  <c:v>1.0601863929149737</c:v>
                </c:pt>
                <c:pt idx="244">
                  <c:v>1.0602895414199653</c:v>
                </c:pt>
                <c:pt idx="245">
                  <c:v>1.0603415946285142</c:v>
                </c:pt>
                <c:pt idx="246">
                  <c:v>1.0603868825238298</c:v>
                </c:pt>
                <c:pt idx="247">
                  <c:v>1.0604219373031545</c:v>
                </c:pt>
                <c:pt idx="248">
                  <c:v>1.0604462225776219</c:v>
                </c:pt>
                <c:pt idx="249">
                  <c:v>1.0604717150386194</c:v>
                </c:pt>
                <c:pt idx="250">
                  <c:v>1.0605150796763332</c:v>
                </c:pt>
                <c:pt idx="251">
                  <c:v>1.060597989476002</c:v>
                </c:pt>
                <c:pt idx="252">
                  <c:v>1.0607289903590646</c:v>
                </c:pt>
                <c:pt idx="253">
                  <c:v>1.0608926322245997</c:v>
                </c:pt>
                <c:pt idx="254">
                  <c:v>1.0614711787168294</c:v>
                </c:pt>
                <c:pt idx="255">
                  <c:v>1.0631479173241392</c:v>
                </c:pt>
                <c:pt idx="256">
                  <c:v>1.0685823093221383</c:v>
                </c:pt>
                <c:pt idx="257">
                  <c:v>1.0813488037293344</c:v>
                </c:pt>
                <c:pt idx="258">
                  <c:v>1.0965494887807674</c:v>
                </c:pt>
                <c:pt idx="259">
                  <c:v>1.111352035872748</c:v>
                </c:pt>
                <c:pt idx="260">
                  <c:v>1.1250175660173303</c:v>
                </c:pt>
                <c:pt idx="261">
                  <c:v>1.1353157348278891</c:v>
                </c:pt>
                <c:pt idx="262">
                  <c:v>1.1383837939255748</c:v>
                </c:pt>
                <c:pt idx="263">
                  <c:v>1.1390682462443404</c:v>
                </c:pt>
                <c:pt idx="264">
                  <c:v>1.1398434683198841</c:v>
                </c:pt>
                <c:pt idx="265">
                  <c:v>1.1407927734824097</c:v>
                </c:pt>
                <c:pt idx="266">
                  <c:v>1.1413823779060515</c:v>
                </c:pt>
                <c:pt idx="267">
                  <c:v>1.1418670320007092</c:v>
                </c:pt>
                <c:pt idx="268">
                  <c:v>1.1423516781647161</c:v>
                </c:pt>
                <c:pt idx="269">
                  <c:v>1.1427806831566003</c:v>
                </c:pt>
                <c:pt idx="270">
                  <c:v>1.1430917268475163</c:v>
                </c:pt>
                <c:pt idx="271">
                  <c:v>1.1433487842750143</c:v>
                </c:pt>
                <c:pt idx="272">
                  <c:v>1.1435680030243565</c:v>
                </c:pt>
                <c:pt idx="273">
                  <c:v>1.1437259211581983</c:v>
                </c:pt>
                <c:pt idx="274">
                  <c:v>1.1438492562120779</c:v>
                </c:pt>
                <c:pt idx="275">
                  <c:v>1.1439434201666197</c:v>
                </c:pt>
                <c:pt idx="276">
                  <c:v>1.1439772226841167</c:v>
                </c:pt>
                <c:pt idx="277">
                  <c:v>1.1440230562184854</c:v>
                </c:pt>
                <c:pt idx="278">
                  <c:v>1.1440390211781171</c:v>
                </c:pt>
                <c:pt idx="279">
                  <c:v>1.144041520320586</c:v>
                </c:pt>
                <c:pt idx="280">
                  <c:v>1.1440379072588596</c:v>
                </c:pt>
                <c:pt idx="281">
                  <c:v>1.1440714126542688</c:v>
                </c:pt>
                <c:pt idx="282">
                  <c:v>1.1440489176355433</c:v>
                </c:pt>
                <c:pt idx="283">
                  <c:v>1.1440377919722364</c:v>
                </c:pt>
                <c:pt idx="284">
                  <c:v>1.1440261837280346</c:v>
                </c:pt>
                <c:pt idx="285">
                  <c:v>1.1440292015029574</c:v>
                </c:pt>
                <c:pt idx="286">
                  <c:v>1.1440190380431856</c:v>
                </c:pt>
                <c:pt idx="287">
                  <c:v>1.1440654675433743</c:v>
                </c:pt>
                <c:pt idx="288">
                  <c:v>1.1440991239857305</c:v>
                </c:pt>
                <c:pt idx="289">
                  <c:v>1.1441241808517528</c:v>
                </c:pt>
                <c:pt idx="290">
                  <c:v>1.1441117494634281</c:v>
                </c:pt>
                <c:pt idx="291">
                  <c:v>1.1441247111761328</c:v>
                </c:pt>
                <c:pt idx="292">
                  <c:v>1.1441000919765145</c:v>
                </c:pt>
                <c:pt idx="293">
                  <c:v>1.1440995892676311</c:v>
                </c:pt>
                <c:pt idx="294">
                  <c:v>1.1441223800955493</c:v>
                </c:pt>
                <c:pt idx="295">
                  <c:v>1.1441337775805454</c:v>
                </c:pt>
                <c:pt idx="296">
                  <c:v>1.1441308713577176</c:v>
                </c:pt>
                <c:pt idx="297">
                  <c:v>1.1441566573627515</c:v>
                </c:pt>
                <c:pt idx="298">
                  <c:v>1.1441574299189967</c:v>
                </c:pt>
                <c:pt idx="299">
                  <c:v>1.1441436918444778</c:v>
                </c:pt>
                <c:pt idx="300">
                  <c:v>1.144153943805631</c:v>
                </c:pt>
                <c:pt idx="301">
                  <c:v>1.1441314408280749</c:v>
                </c:pt>
                <c:pt idx="302">
                  <c:v>1.1441063973106538</c:v>
                </c:pt>
                <c:pt idx="303">
                  <c:v>1.144106026711978</c:v>
                </c:pt>
                <c:pt idx="304">
                  <c:v>1.1441081236450483</c:v>
                </c:pt>
                <c:pt idx="305">
                  <c:v>1.1440947545203419</c:v>
                </c:pt>
                <c:pt idx="306">
                  <c:v>1.1441294329056551</c:v>
                </c:pt>
                <c:pt idx="307">
                  <c:v>1.1441208609232467</c:v>
                </c:pt>
                <c:pt idx="308">
                  <c:v>1.1441096702628093</c:v>
                </c:pt>
                <c:pt idx="309">
                  <c:v>1.1440841685757019</c:v>
                </c:pt>
                <c:pt idx="310">
                  <c:v>1.1441080642681116</c:v>
                </c:pt>
                <c:pt idx="311">
                  <c:v>1.1441087496182476</c:v>
                </c:pt>
                <c:pt idx="312">
                  <c:v>1.1441070497182328</c:v>
                </c:pt>
                <c:pt idx="313">
                  <c:v>1.1441064547382602</c:v>
                </c:pt>
                <c:pt idx="314">
                  <c:v>1.1441302833626532</c:v>
                </c:pt>
                <c:pt idx="315">
                  <c:v>1.1441084752928179</c:v>
                </c:pt>
                <c:pt idx="316">
                  <c:v>1.1440979565894429</c:v>
                </c:pt>
                <c:pt idx="317">
                  <c:v>1.1441204605503517</c:v>
                </c:pt>
                <c:pt idx="318">
                  <c:v>1.1441330412755832</c:v>
                </c:pt>
                <c:pt idx="319">
                  <c:v>1.1441320535706312</c:v>
                </c:pt>
                <c:pt idx="320">
                  <c:v>1.1441435905658266</c:v>
                </c:pt>
                <c:pt idx="321">
                  <c:v>1.1441551133106633</c:v>
                </c:pt>
                <c:pt idx="322">
                  <c:v>1.1441540891467994</c:v>
                </c:pt>
                <c:pt idx="323">
                  <c:v>1.1441311572769985</c:v>
                </c:pt>
                <c:pt idx="324">
                  <c:v>1.1441326048125438</c:v>
                </c:pt>
                <c:pt idx="325">
                  <c:v>1.1441438205454117</c:v>
                </c:pt>
                <c:pt idx="326">
                  <c:v>1.1441338800275596</c:v>
                </c:pt>
                <c:pt idx="327">
                  <c:v>1.1441479281024121</c:v>
                </c:pt>
                <c:pt idx="328">
                  <c:v>1.1441731645420254</c:v>
                </c:pt>
                <c:pt idx="329">
                  <c:v>1.1441750804434716</c:v>
                </c:pt>
                <c:pt idx="330">
                  <c:v>1.1441766390579895</c:v>
                </c:pt>
                <c:pt idx="331">
                  <c:v>1.1441744417711666</c:v>
                </c:pt>
                <c:pt idx="332">
                  <c:v>1.1441518498158618</c:v>
                </c:pt>
                <c:pt idx="333">
                  <c:v>1.144208029032852</c:v>
                </c:pt>
                <c:pt idx="334">
                  <c:v>1.1442891617660522</c:v>
                </c:pt>
                <c:pt idx="335">
                  <c:v>1.1443465893128497</c:v>
                </c:pt>
                <c:pt idx="336">
                  <c:v>1.1444298304671003</c:v>
                </c:pt>
                <c:pt idx="337">
                  <c:v>1.1445099760398345</c:v>
                </c:pt>
                <c:pt idx="338">
                  <c:v>1.1445228209162415</c:v>
                </c:pt>
                <c:pt idx="339">
                  <c:v>1.1445194616808567</c:v>
                </c:pt>
                <c:pt idx="340">
                  <c:v>1.144520587622349</c:v>
                </c:pt>
                <c:pt idx="341">
                  <c:v>1.1445325748320931</c:v>
                </c:pt>
                <c:pt idx="342">
                  <c:v>1.1445430326541233</c:v>
                </c:pt>
                <c:pt idx="343">
                  <c:v>1.1445447481874735</c:v>
                </c:pt>
                <c:pt idx="344">
                  <c:v>1.1445482755807592</c:v>
                </c:pt>
                <c:pt idx="345">
                  <c:v>1.1445461955483676</c:v>
                </c:pt>
                <c:pt idx="346">
                  <c:v>1.1445307326720786</c:v>
                </c:pt>
                <c:pt idx="347">
                  <c:v>1.1445454191614821</c:v>
                </c:pt>
                <c:pt idx="348">
                  <c:v>1.1445561464748666</c:v>
                </c:pt>
                <c:pt idx="349">
                  <c:v>1.1445441385806039</c:v>
                </c:pt>
                <c:pt idx="350">
                  <c:v>1.1445573490068608</c:v>
                </c:pt>
                <c:pt idx="351">
                  <c:v>1.1445594766622924</c:v>
                </c:pt>
                <c:pt idx="352">
                  <c:v>1.1445443613959463</c:v>
                </c:pt>
                <c:pt idx="353">
                  <c:v>1.1445306685616123</c:v>
                </c:pt>
                <c:pt idx="354">
                  <c:v>1.1445310421711901</c:v>
                </c:pt>
                <c:pt idx="355">
                  <c:v>1.1445418632752309</c:v>
                </c:pt>
                <c:pt idx="356">
                  <c:v>1.1445297033270878</c:v>
                </c:pt>
                <c:pt idx="357">
                  <c:v>1.14451997417811</c:v>
                </c:pt>
                <c:pt idx="358">
                  <c:v>1.1445073392222025</c:v>
                </c:pt>
                <c:pt idx="359">
                  <c:v>1.144518585663449</c:v>
                </c:pt>
                <c:pt idx="360">
                  <c:v>1.1444970755658799</c:v>
                </c:pt>
                <c:pt idx="361">
                  <c:v>1.1444975041468872</c:v>
                </c:pt>
                <c:pt idx="362">
                  <c:v>1.1444990767681704</c:v>
                </c:pt>
                <c:pt idx="363">
                  <c:v>1.1445256664176631</c:v>
                </c:pt>
                <c:pt idx="364">
                  <c:v>1.1445255473024634</c:v>
                </c:pt>
                <c:pt idx="365">
                  <c:v>1.144525352148775</c:v>
                </c:pt>
                <c:pt idx="366">
                  <c:v>1.1445255817738165</c:v>
                </c:pt>
                <c:pt idx="367">
                  <c:v>1.1445251564832655</c:v>
                </c:pt>
                <c:pt idx="368">
                  <c:v>1.1445245370026622</c:v>
                </c:pt>
                <c:pt idx="369">
                  <c:v>1.1445134164510129</c:v>
                </c:pt>
                <c:pt idx="370">
                  <c:v>1.1445235652440653</c:v>
                </c:pt>
                <c:pt idx="371">
                  <c:v>1.1445485039184882</c:v>
                </c:pt>
                <c:pt idx="372">
                  <c:v>1.1445602698842015</c:v>
                </c:pt>
                <c:pt idx="373">
                  <c:v>1.144560737957808</c:v>
                </c:pt>
                <c:pt idx="374">
                  <c:v>1.1445618184077611</c:v>
                </c:pt>
                <c:pt idx="375">
                  <c:v>1.1445642912926131</c:v>
                </c:pt>
                <c:pt idx="376">
                  <c:v>1.144538326097313</c:v>
                </c:pt>
                <c:pt idx="377">
                  <c:v>1.1445280285794752</c:v>
                </c:pt>
                <c:pt idx="378">
                  <c:v>1.1445113539915339</c:v>
                </c:pt>
                <c:pt idx="379">
                  <c:v>1.1445225011529241</c:v>
                </c:pt>
                <c:pt idx="380">
                  <c:v>1.1445196251154395</c:v>
                </c:pt>
                <c:pt idx="381">
                  <c:v>1.14453307554596</c:v>
                </c:pt>
                <c:pt idx="382">
                  <c:v>1.1445444715281381</c:v>
                </c:pt>
                <c:pt idx="383">
                  <c:v>1.1445462974167566</c:v>
                </c:pt>
                <c:pt idx="384">
                  <c:v>1.1445558842315156</c:v>
                </c:pt>
                <c:pt idx="385">
                  <c:v>1.1445714348536833</c:v>
                </c:pt>
                <c:pt idx="386">
                  <c:v>1.1445577274799752</c:v>
                </c:pt>
                <c:pt idx="387">
                  <c:v>1.1445450039099361</c:v>
                </c:pt>
                <c:pt idx="388">
                  <c:v>1.1445592267233058</c:v>
                </c:pt>
                <c:pt idx="389">
                  <c:v>1.1445616854320613</c:v>
                </c:pt>
                <c:pt idx="390">
                  <c:v>1.1445468427060608</c:v>
                </c:pt>
                <c:pt idx="391">
                  <c:v>1.1445485505897079</c:v>
                </c:pt>
                <c:pt idx="392">
                  <c:v>1.1445837444604876</c:v>
                </c:pt>
                <c:pt idx="393">
                  <c:v>1.1445829416889082</c:v>
                </c:pt>
                <c:pt idx="394">
                  <c:v>1.1445689947049364</c:v>
                </c:pt>
              </c:numCache>
            </c:numRef>
          </c:xVal>
          <c:yVal>
            <c:numRef>
              <c:f>'Data dry bone'!$V$3:$V$397</c:f>
              <c:numCache>
                <c:formatCode>General</c:formatCode>
                <c:ptCount val="395"/>
                <c:pt idx="0">
                  <c:v>-1.6580123847928744E-3</c:v>
                </c:pt>
                <c:pt idx="1">
                  <c:v>-2.9601432417897247E-3</c:v>
                </c:pt>
                <c:pt idx="2">
                  <c:v>-4.9846835775960979E-3</c:v>
                </c:pt>
                <c:pt idx="3">
                  <c:v>-2.1038008600654857E-3</c:v>
                </c:pt>
                <c:pt idx="4">
                  <c:v>1.1624140782602924E-3</c:v>
                </c:pt>
                <c:pt idx="5">
                  <c:v>1.2754919905027067E-3</c:v>
                </c:pt>
                <c:pt idx="6">
                  <c:v>4.4472193544334458E-3</c:v>
                </c:pt>
                <c:pt idx="7">
                  <c:v>4.8704965991785846E-3</c:v>
                </c:pt>
                <c:pt idx="8">
                  <c:v>5.1969547065724457E-3</c:v>
                </c:pt>
                <c:pt idx="9">
                  <c:v>4.103873798710655E-3</c:v>
                </c:pt>
                <c:pt idx="10">
                  <c:v>6.8610362450854797E-3</c:v>
                </c:pt>
                <c:pt idx="11">
                  <c:v>8.2146391161923207E-3</c:v>
                </c:pt>
                <c:pt idx="12">
                  <c:v>1.0245351943694636E-2</c:v>
                </c:pt>
                <c:pt idx="13">
                  <c:v>1.4610877873372926E-2</c:v>
                </c:pt>
                <c:pt idx="14">
                  <c:v>1.8573569855261957E-2</c:v>
                </c:pt>
                <c:pt idx="15">
                  <c:v>2.0221210043524292E-2</c:v>
                </c:pt>
                <c:pt idx="16">
                  <c:v>2.2017631391013318E-2</c:v>
                </c:pt>
                <c:pt idx="17">
                  <c:v>2.1684787845659938E-2</c:v>
                </c:pt>
                <c:pt idx="18">
                  <c:v>2.1230997631748752E-2</c:v>
                </c:pt>
                <c:pt idx="19">
                  <c:v>1.8944332744838352E-2</c:v>
                </c:pt>
                <c:pt idx="20">
                  <c:v>1.5684123926564313E-2</c:v>
                </c:pt>
                <c:pt idx="21">
                  <c:v>1.4534173297094241E-2</c:v>
                </c:pt>
                <c:pt idx="22">
                  <c:v>1.5775372872306265E-2</c:v>
                </c:pt>
                <c:pt idx="23">
                  <c:v>1.6556235521816596E-2</c:v>
                </c:pt>
                <c:pt idx="24">
                  <c:v>1.5498003620201617E-2</c:v>
                </c:pt>
                <c:pt idx="25">
                  <c:v>1.7000701189905577E-2</c:v>
                </c:pt>
                <c:pt idx="26">
                  <c:v>1.6447740415382973E-2</c:v>
                </c:pt>
                <c:pt idx="27">
                  <c:v>1.4508099190072812E-2</c:v>
                </c:pt>
                <c:pt idx="28">
                  <c:v>1.2429040475702917E-2</c:v>
                </c:pt>
                <c:pt idx="29">
                  <c:v>1.3063845422302543E-2</c:v>
                </c:pt>
                <c:pt idx="30">
                  <c:v>1.0430236710778966E-2</c:v>
                </c:pt>
                <c:pt idx="31">
                  <c:v>8.7697184718349315E-3</c:v>
                </c:pt>
                <c:pt idx="32">
                  <c:v>8.9705691472839154E-3</c:v>
                </c:pt>
                <c:pt idx="33">
                  <c:v>8.8831040093023915E-3</c:v>
                </c:pt>
                <c:pt idx="34">
                  <c:v>9.7108161241630554E-3</c:v>
                </c:pt>
                <c:pt idx="35">
                  <c:v>1.1097491916861022E-2</c:v>
                </c:pt>
                <c:pt idx="36">
                  <c:v>1.1587976780683915E-2</c:v>
                </c:pt>
                <c:pt idx="37">
                  <c:v>1.2037911671053253E-2</c:v>
                </c:pt>
                <c:pt idx="38">
                  <c:v>1.1970903186336299E-2</c:v>
                </c:pt>
                <c:pt idx="39">
                  <c:v>1.1857830938499151E-2</c:v>
                </c:pt>
                <c:pt idx="40">
                  <c:v>1.2372922321407529E-2</c:v>
                </c:pt>
                <c:pt idx="41">
                  <c:v>1.3336926832414144E-2</c:v>
                </c:pt>
                <c:pt idx="42">
                  <c:v>1.3119114179125209E-2</c:v>
                </c:pt>
                <c:pt idx="43">
                  <c:v>1.3740061442154566E-2</c:v>
                </c:pt>
                <c:pt idx="44">
                  <c:v>1.4634353427976652E-2</c:v>
                </c:pt>
                <c:pt idx="45">
                  <c:v>1.5334826415043195E-2</c:v>
                </c:pt>
                <c:pt idx="46">
                  <c:v>1.6274761090422446E-2</c:v>
                </c:pt>
                <c:pt idx="47">
                  <c:v>1.7298337170119898E-2</c:v>
                </c:pt>
                <c:pt idx="48">
                  <c:v>1.7783531511197763E-2</c:v>
                </c:pt>
                <c:pt idx="49">
                  <c:v>1.8041432447634655E-2</c:v>
                </c:pt>
                <c:pt idx="50">
                  <c:v>1.8345083348807432E-2</c:v>
                </c:pt>
                <c:pt idx="51">
                  <c:v>1.8404245365450517E-2</c:v>
                </c:pt>
                <c:pt idx="52">
                  <c:v>1.8796126732977349E-2</c:v>
                </c:pt>
                <c:pt idx="53">
                  <c:v>1.732545042878475E-2</c:v>
                </c:pt>
                <c:pt idx="54">
                  <c:v>1.2894985527601942E-2</c:v>
                </c:pt>
                <c:pt idx="55">
                  <c:v>8.3741163521958185E-3</c:v>
                </c:pt>
                <c:pt idx="56">
                  <c:v>2.6323320159828342E-3</c:v>
                </c:pt>
                <c:pt idx="57">
                  <c:v>-4.1618305927306493E-3</c:v>
                </c:pt>
                <c:pt idx="58">
                  <c:v>-7.9447895813761944E-3</c:v>
                </c:pt>
                <c:pt idx="59">
                  <c:v>-8.0296678795231113E-3</c:v>
                </c:pt>
                <c:pt idx="60">
                  <c:v>-7.6030101359430115E-3</c:v>
                </c:pt>
                <c:pt idx="61">
                  <c:v>-7.6183026804252565E-3</c:v>
                </c:pt>
                <c:pt idx="62">
                  <c:v>-7.5151646016181498E-3</c:v>
                </c:pt>
                <c:pt idx="63">
                  <c:v>-7.5425876559664564E-3</c:v>
                </c:pt>
                <c:pt idx="64">
                  <c:v>-7.5078488557892026E-3</c:v>
                </c:pt>
                <c:pt idx="65">
                  <c:v>-7.7712392106726652E-3</c:v>
                </c:pt>
                <c:pt idx="66">
                  <c:v>-7.4326038771238105E-3</c:v>
                </c:pt>
                <c:pt idx="67">
                  <c:v>-7.5159888180376961E-3</c:v>
                </c:pt>
                <c:pt idx="68">
                  <c:v>-7.5338783154355864E-3</c:v>
                </c:pt>
                <c:pt idx="69">
                  <c:v>-7.5663543482835573E-3</c:v>
                </c:pt>
                <c:pt idx="70">
                  <c:v>-7.4660207282003189E-3</c:v>
                </c:pt>
                <c:pt idx="71">
                  <c:v>-7.8511323404433005E-3</c:v>
                </c:pt>
                <c:pt idx="72">
                  <c:v>-7.9754664404255837E-3</c:v>
                </c:pt>
                <c:pt idx="73">
                  <c:v>-7.8976026693837534E-3</c:v>
                </c:pt>
                <c:pt idx="74">
                  <c:v>-7.9561377684412744E-3</c:v>
                </c:pt>
                <c:pt idx="75">
                  <c:v>-7.8376095120820874E-3</c:v>
                </c:pt>
                <c:pt idx="76">
                  <c:v>-7.7299021143821247E-3</c:v>
                </c:pt>
                <c:pt idx="77">
                  <c:v>-7.6668848394612918E-3</c:v>
                </c:pt>
                <c:pt idx="78">
                  <c:v>-8.0073292869071271E-3</c:v>
                </c:pt>
                <c:pt idx="79">
                  <c:v>-8.0809125082738822E-3</c:v>
                </c:pt>
                <c:pt idx="80">
                  <c:v>-8.2638504615685018E-3</c:v>
                </c:pt>
                <c:pt idx="81">
                  <c:v>-8.1897756987039574E-3</c:v>
                </c:pt>
                <c:pt idx="82">
                  <c:v>-8.2364558428643098E-3</c:v>
                </c:pt>
                <c:pt idx="83">
                  <c:v>-8.1000747719841143E-3</c:v>
                </c:pt>
                <c:pt idx="84">
                  <c:v>-8.2969140714171628E-3</c:v>
                </c:pt>
                <c:pt idx="85">
                  <c:v>-8.6429577079690251E-3</c:v>
                </c:pt>
                <c:pt idx="86">
                  <c:v>-8.8300429232063427E-3</c:v>
                </c:pt>
                <c:pt idx="87">
                  <c:v>-8.854243456006685E-3</c:v>
                </c:pt>
                <c:pt idx="88">
                  <c:v>-8.876336694135652E-3</c:v>
                </c:pt>
                <c:pt idx="89">
                  <c:v>-8.7417012862178248E-3</c:v>
                </c:pt>
                <c:pt idx="90">
                  <c:v>-8.5863456347195343E-3</c:v>
                </c:pt>
                <c:pt idx="91">
                  <c:v>-8.4550584703946743E-3</c:v>
                </c:pt>
                <c:pt idx="92">
                  <c:v>-8.2301754729281074E-3</c:v>
                </c:pt>
                <c:pt idx="93">
                  <c:v>-8.350227905330989E-3</c:v>
                </c:pt>
                <c:pt idx="94">
                  <c:v>-8.4262475342079604E-3</c:v>
                </c:pt>
                <c:pt idx="95">
                  <c:v>-8.1046655118645304E-3</c:v>
                </c:pt>
                <c:pt idx="96">
                  <c:v>-8.0432296840328432E-3</c:v>
                </c:pt>
                <c:pt idx="97">
                  <c:v>-8.4540567255216616E-3</c:v>
                </c:pt>
                <c:pt idx="98">
                  <c:v>-7.7392731975272303E-3</c:v>
                </c:pt>
                <c:pt idx="99">
                  <c:v>-7.6700608354042348E-3</c:v>
                </c:pt>
                <c:pt idx="100">
                  <c:v>-7.7638112752746492E-3</c:v>
                </c:pt>
                <c:pt idx="101">
                  <c:v>-7.8138965803964452E-3</c:v>
                </c:pt>
                <c:pt idx="102">
                  <c:v>-7.5204525281498619E-3</c:v>
                </c:pt>
                <c:pt idx="103">
                  <c:v>-7.7361508271810552E-3</c:v>
                </c:pt>
                <c:pt idx="104">
                  <c:v>-7.5682685854017223E-3</c:v>
                </c:pt>
                <c:pt idx="105">
                  <c:v>-7.3657093060613098E-3</c:v>
                </c:pt>
                <c:pt idx="106">
                  <c:v>-7.3162618329923029E-3</c:v>
                </c:pt>
                <c:pt idx="107">
                  <c:v>-7.2548960089915838E-3</c:v>
                </c:pt>
                <c:pt idx="108">
                  <c:v>-7.2516463401642731E-3</c:v>
                </c:pt>
                <c:pt idx="109">
                  <c:v>-7.2316848486855398E-3</c:v>
                </c:pt>
                <c:pt idx="110">
                  <c:v>-7.2430238441943051E-3</c:v>
                </c:pt>
                <c:pt idx="111">
                  <c:v>-7.1162667761987984E-3</c:v>
                </c:pt>
                <c:pt idx="112">
                  <c:v>-7.0584077787797725E-3</c:v>
                </c:pt>
                <c:pt idx="113">
                  <c:v>-6.9108988002624288E-3</c:v>
                </c:pt>
                <c:pt idx="114">
                  <c:v>-6.8282488206475554E-3</c:v>
                </c:pt>
                <c:pt idx="115">
                  <c:v>-6.7554294191533529E-3</c:v>
                </c:pt>
                <c:pt idx="116">
                  <c:v>-6.7777300424613435E-3</c:v>
                </c:pt>
                <c:pt idx="117">
                  <c:v>-6.8279956320093493E-3</c:v>
                </c:pt>
                <c:pt idx="118">
                  <c:v>-6.8457400101029353E-3</c:v>
                </c:pt>
                <c:pt idx="119">
                  <c:v>-6.8365583419006913E-3</c:v>
                </c:pt>
                <c:pt idx="120">
                  <c:v>-6.8456789783036941E-3</c:v>
                </c:pt>
                <c:pt idx="121">
                  <c:v>-6.84569365118823E-3</c:v>
                </c:pt>
                <c:pt idx="122">
                  <c:v>-6.8556474296030921E-3</c:v>
                </c:pt>
                <c:pt idx="123">
                  <c:v>-7.0251412645199636E-3</c:v>
                </c:pt>
                <c:pt idx="124">
                  <c:v>-7.151732155487432E-3</c:v>
                </c:pt>
                <c:pt idx="125">
                  <c:v>-7.2064817249779499E-3</c:v>
                </c:pt>
                <c:pt idx="126">
                  <c:v>-7.3691896048885272E-3</c:v>
                </c:pt>
                <c:pt idx="127">
                  <c:v>-7.5833640996954095E-3</c:v>
                </c:pt>
                <c:pt idx="128">
                  <c:v>-8.6998339938075611E-3</c:v>
                </c:pt>
                <c:pt idx="129">
                  <c:v>-9.4904524596470842E-3</c:v>
                </c:pt>
                <c:pt idx="130">
                  <c:v>-1.0329195648501781E-2</c:v>
                </c:pt>
                <c:pt idx="131">
                  <c:v>-1.1692001415093321E-2</c:v>
                </c:pt>
                <c:pt idx="132">
                  <c:v>-1.2312733271063225E-2</c:v>
                </c:pt>
                <c:pt idx="133">
                  <c:v>-1.2731770551934477E-2</c:v>
                </c:pt>
                <c:pt idx="134">
                  <c:v>-1.3163124474875264E-2</c:v>
                </c:pt>
                <c:pt idx="135">
                  <c:v>-1.3660927099600231E-2</c:v>
                </c:pt>
                <c:pt idx="136">
                  <c:v>-1.4807293498896725E-2</c:v>
                </c:pt>
                <c:pt idx="137">
                  <c:v>-1.5645885414490128E-2</c:v>
                </c:pt>
                <c:pt idx="138">
                  <c:v>-1.6040505591194066E-2</c:v>
                </c:pt>
                <c:pt idx="139">
                  <c:v>-1.6307207856419672E-2</c:v>
                </c:pt>
                <c:pt idx="140">
                  <c:v>-1.6575341187194739E-2</c:v>
                </c:pt>
                <c:pt idx="141">
                  <c:v>-1.6801314329548678E-2</c:v>
                </c:pt>
                <c:pt idx="142">
                  <c:v>-1.6797173248164585E-2</c:v>
                </c:pt>
                <c:pt idx="143">
                  <c:v>-1.6848820875697321E-2</c:v>
                </c:pt>
                <c:pt idx="144">
                  <c:v>-1.6611624120548955E-2</c:v>
                </c:pt>
                <c:pt idx="145">
                  <c:v>-1.660423995923329E-2</c:v>
                </c:pt>
                <c:pt idx="146">
                  <c:v>-1.6577125000440389E-2</c:v>
                </c:pt>
                <c:pt idx="147">
                  <c:v>-1.656122184783887E-2</c:v>
                </c:pt>
                <c:pt idx="148">
                  <c:v>-1.6571987219339168E-2</c:v>
                </c:pt>
                <c:pt idx="149">
                  <c:v>-1.6697804393009757E-2</c:v>
                </c:pt>
                <c:pt idx="150">
                  <c:v>-1.6562850788930748E-2</c:v>
                </c:pt>
                <c:pt idx="151">
                  <c:v>-1.6779903343214754E-2</c:v>
                </c:pt>
                <c:pt idx="152">
                  <c:v>-1.6948759903104963E-2</c:v>
                </c:pt>
                <c:pt idx="153">
                  <c:v>-1.6931633809494053E-2</c:v>
                </c:pt>
                <c:pt idx="154">
                  <c:v>-1.6828351255914659E-2</c:v>
                </c:pt>
                <c:pt idx="155">
                  <c:v>-1.6429086154298427E-2</c:v>
                </c:pt>
                <c:pt idx="156">
                  <c:v>-1.6560493915639702E-2</c:v>
                </c:pt>
                <c:pt idx="157">
                  <c:v>-1.6991168732624275E-2</c:v>
                </c:pt>
                <c:pt idx="158">
                  <c:v>-1.6882116000953813E-2</c:v>
                </c:pt>
                <c:pt idx="159">
                  <c:v>-1.7114214570551303E-2</c:v>
                </c:pt>
                <c:pt idx="160">
                  <c:v>-1.7260411735045715E-2</c:v>
                </c:pt>
                <c:pt idx="161">
                  <c:v>-1.7267852170663959E-2</c:v>
                </c:pt>
                <c:pt idx="162">
                  <c:v>-1.725951304669281E-2</c:v>
                </c:pt>
                <c:pt idx="163">
                  <c:v>-1.720202969412055E-2</c:v>
                </c:pt>
                <c:pt idx="164">
                  <c:v>-1.7610331655248546E-2</c:v>
                </c:pt>
                <c:pt idx="165">
                  <c:v>-1.7816878210350027E-2</c:v>
                </c:pt>
                <c:pt idx="166">
                  <c:v>-1.7428990733568395E-2</c:v>
                </c:pt>
                <c:pt idx="167">
                  <c:v>-1.7160365534027836E-2</c:v>
                </c:pt>
                <c:pt idx="168">
                  <c:v>-1.6986100611127253E-2</c:v>
                </c:pt>
                <c:pt idx="169">
                  <c:v>-1.6587370257647577E-2</c:v>
                </c:pt>
                <c:pt idx="170">
                  <c:v>-1.6746062421244292E-2</c:v>
                </c:pt>
                <c:pt idx="171">
                  <c:v>-1.6853045225551838E-2</c:v>
                </c:pt>
                <c:pt idx="172">
                  <c:v>-1.7169698823758895E-2</c:v>
                </c:pt>
                <c:pt idx="173">
                  <c:v>-1.8357690461904365E-2</c:v>
                </c:pt>
                <c:pt idx="174">
                  <c:v>-1.8561986836193627E-2</c:v>
                </c:pt>
                <c:pt idx="175">
                  <c:v>-1.9331691289889631E-2</c:v>
                </c:pt>
                <c:pt idx="176">
                  <c:v>-2.0261956700551656E-2</c:v>
                </c:pt>
                <c:pt idx="177">
                  <c:v>-2.0961502545668812E-2</c:v>
                </c:pt>
                <c:pt idx="178">
                  <c:v>-2.1098971841013902E-2</c:v>
                </c:pt>
                <c:pt idx="179">
                  <c:v>-2.1391457214671429E-2</c:v>
                </c:pt>
                <c:pt idx="180">
                  <c:v>-2.2029166840513367E-2</c:v>
                </c:pt>
                <c:pt idx="181">
                  <c:v>-2.2206908655165485E-2</c:v>
                </c:pt>
                <c:pt idx="182">
                  <c:v>-2.2404165536895497E-2</c:v>
                </c:pt>
                <c:pt idx="183">
                  <c:v>-2.2489784718008103E-2</c:v>
                </c:pt>
                <c:pt idx="184">
                  <c:v>-2.2447862841114427E-2</c:v>
                </c:pt>
                <c:pt idx="185">
                  <c:v>-2.2301910969527002E-2</c:v>
                </c:pt>
                <c:pt idx="186">
                  <c:v>-2.2329095181311889E-2</c:v>
                </c:pt>
                <c:pt idx="187">
                  <c:v>-2.2368865678436663E-2</c:v>
                </c:pt>
                <c:pt idx="188">
                  <c:v>-2.1883373000106912E-2</c:v>
                </c:pt>
                <c:pt idx="189">
                  <c:v>-2.2420323148125261E-2</c:v>
                </c:pt>
                <c:pt idx="190">
                  <c:v>-2.2920975687982671E-2</c:v>
                </c:pt>
                <c:pt idx="191">
                  <c:v>-2.3932781566882756E-2</c:v>
                </c:pt>
                <c:pt idx="192">
                  <c:v>-2.5643942688095792E-2</c:v>
                </c:pt>
                <c:pt idx="193">
                  <c:v>-2.6969034682997106E-2</c:v>
                </c:pt>
                <c:pt idx="194">
                  <c:v>-2.72838700797845E-2</c:v>
                </c:pt>
                <c:pt idx="195">
                  <c:v>-2.7620784745666864E-2</c:v>
                </c:pt>
                <c:pt idx="196">
                  <c:v>-2.8135175906951589E-2</c:v>
                </c:pt>
                <c:pt idx="197">
                  <c:v>-2.8148493674378335E-2</c:v>
                </c:pt>
                <c:pt idx="198">
                  <c:v>-2.8150042431277729E-2</c:v>
                </c:pt>
                <c:pt idx="199">
                  <c:v>-2.7970096244939263E-2</c:v>
                </c:pt>
                <c:pt idx="200">
                  <c:v>-2.9114750718416346E-2</c:v>
                </c:pt>
                <c:pt idx="201">
                  <c:v>-2.9252380665720362E-2</c:v>
                </c:pt>
                <c:pt idx="202">
                  <c:v>-3.1975053437859786E-2</c:v>
                </c:pt>
                <c:pt idx="203">
                  <c:v>-3.5534104540248114E-2</c:v>
                </c:pt>
                <c:pt idx="204">
                  <c:v>-3.9446411534703123E-2</c:v>
                </c:pt>
                <c:pt idx="205">
                  <c:v>-4.2235939765579947E-2</c:v>
                </c:pt>
                <c:pt idx="206">
                  <c:v>-4.5040200412653858E-2</c:v>
                </c:pt>
                <c:pt idx="207">
                  <c:v>-4.5893940732585244E-2</c:v>
                </c:pt>
                <c:pt idx="208">
                  <c:v>-4.6841987634920333E-2</c:v>
                </c:pt>
                <c:pt idx="209">
                  <c:v>-4.7323530975291309E-2</c:v>
                </c:pt>
                <c:pt idx="210">
                  <c:v>-4.77752348285976E-2</c:v>
                </c:pt>
                <c:pt idx="211">
                  <c:v>-4.7830419846326015E-2</c:v>
                </c:pt>
                <c:pt idx="212">
                  <c:v>-4.8183053144981024E-2</c:v>
                </c:pt>
                <c:pt idx="213">
                  <c:v>-4.8480361980289009E-2</c:v>
                </c:pt>
                <c:pt idx="214">
                  <c:v>-4.9144674248111836E-2</c:v>
                </c:pt>
                <c:pt idx="215">
                  <c:v>-4.9316514902341728E-2</c:v>
                </c:pt>
                <c:pt idx="216">
                  <c:v>-5.0033179933312862E-2</c:v>
                </c:pt>
                <c:pt idx="217">
                  <c:v>-5.0981379658956813E-2</c:v>
                </c:pt>
                <c:pt idx="218">
                  <c:v>-5.2339779061775907E-2</c:v>
                </c:pt>
                <c:pt idx="219">
                  <c:v>-5.2961109150564463E-2</c:v>
                </c:pt>
                <c:pt idx="220">
                  <c:v>-5.3492895967856821E-2</c:v>
                </c:pt>
                <c:pt idx="221">
                  <c:v>-5.4198137979230697E-2</c:v>
                </c:pt>
                <c:pt idx="222">
                  <c:v>-5.5928719497997235E-2</c:v>
                </c:pt>
                <c:pt idx="223">
                  <c:v>-5.6653281274294282E-2</c:v>
                </c:pt>
                <c:pt idx="224">
                  <c:v>-5.7450660633088659E-2</c:v>
                </c:pt>
                <c:pt idx="225">
                  <c:v>-5.8143985858129119E-2</c:v>
                </c:pt>
                <c:pt idx="226">
                  <c:v>-5.8544110694645539E-2</c:v>
                </c:pt>
                <c:pt idx="227">
                  <c:v>-5.8552793988437817E-2</c:v>
                </c:pt>
                <c:pt idx="228">
                  <c:v>-5.8736474191926832E-2</c:v>
                </c:pt>
                <c:pt idx="229">
                  <c:v>-5.8920893288681664E-2</c:v>
                </c:pt>
                <c:pt idx="230">
                  <c:v>-5.9057214979042427E-2</c:v>
                </c:pt>
                <c:pt idx="231">
                  <c:v>-5.9255538024630149E-2</c:v>
                </c:pt>
                <c:pt idx="232">
                  <c:v>-5.9536717315681234E-2</c:v>
                </c:pt>
                <c:pt idx="233">
                  <c:v>-5.9742997925923989E-2</c:v>
                </c:pt>
                <c:pt idx="234">
                  <c:v>-6.003975979794924E-2</c:v>
                </c:pt>
                <c:pt idx="235">
                  <c:v>-6.0151618799415489E-2</c:v>
                </c:pt>
                <c:pt idx="236">
                  <c:v>-6.0762525386565139E-2</c:v>
                </c:pt>
                <c:pt idx="237">
                  <c:v>-6.0954865277906299E-2</c:v>
                </c:pt>
                <c:pt idx="238">
                  <c:v>-6.1050935316842588E-2</c:v>
                </c:pt>
                <c:pt idx="239">
                  <c:v>-6.1363499785752458E-2</c:v>
                </c:pt>
                <c:pt idx="240">
                  <c:v>-6.1700503130847295E-2</c:v>
                </c:pt>
                <c:pt idx="241">
                  <c:v>-6.1693498465410897E-2</c:v>
                </c:pt>
                <c:pt idx="242">
                  <c:v>-6.1726284025982736E-2</c:v>
                </c:pt>
                <c:pt idx="243">
                  <c:v>-6.1563245939447619E-2</c:v>
                </c:pt>
                <c:pt idx="244">
                  <c:v>-5.9665308321152646E-2</c:v>
                </c:pt>
                <c:pt idx="245">
                  <c:v>-5.8433900468375426E-2</c:v>
                </c:pt>
                <c:pt idx="246">
                  <c:v>-5.8436058244978051E-2</c:v>
                </c:pt>
                <c:pt idx="247">
                  <c:v>-5.7387359862245413E-2</c:v>
                </c:pt>
                <c:pt idx="248">
                  <c:v>-5.9792950514393234E-2</c:v>
                </c:pt>
                <c:pt idx="249">
                  <c:v>-5.9823449721748322E-2</c:v>
                </c:pt>
                <c:pt idx="250">
                  <c:v>-5.7133852425028248E-2</c:v>
                </c:pt>
                <c:pt idx="251">
                  <c:v>-5.7117497701363901E-2</c:v>
                </c:pt>
                <c:pt idx="252">
                  <c:v>-5.8055095012184969E-2</c:v>
                </c:pt>
                <c:pt idx="253">
                  <c:v>-5.8388164701154682E-2</c:v>
                </c:pt>
                <c:pt idx="254">
                  <c:v>-5.8491133593939947E-2</c:v>
                </c:pt>
                <c:pt idx="255">
                  <c:v>-5.8748924989021477E-2</c:v>
                </c:pt>
                <c:pt idx="256">
                  <c:v>-5.9507354870861673E-2</c:v>
                </c:pt>
                <c:pt idx="257">
                  <c:v>-5.9961718199294738E-2</c:v>
                </c:pt>
                <c:pt idx="258">
                  <c:v>-6.0797030701003001E-2</c:v>
                </c:pt>
                <c:pt idx="259">
                  <c:v>-6.182223973587684E-2</c:v>
                </c:pt>
                <c:pt idx="260">
                  <c:v>-6.3022481194816266E-2</c:v>
                </c:pt>
                <c:pt idx="261">
                  <c:v>-6.3514957595405735E-2</c:v>
                </c:pt>
                <c:pt idx="262">
                  <c:v>-6.386195962579129E-2</c:v>
                </c:pt>
                <c:pt idx="263">
                  <c:v>-6.3110797474267288E-2</c:v>
                </c:pt>
                <c:pt idx="264">
                  <c:v>-6.2573297745408443E-2</c:v>
                </c:pt>
                <c:pt idx="265">
                  <c:v>-6.2679852754075963E-2</c:v>
                </c:pt>
                <c:pt idx="266">
                  <c:v>-6.2783841292775075E-2</c:v>
                </c:pt>
                <c:pt idx="267">
                  <c:v>-6.261742537715255E-2</c:v>
                </c:pt>
                <c:pt idx="268">
                  <c:v>-6.2431110270525239E-2</c:v>
                </c:pt>
                <c:pt idx="269">
                  <c:v>-6.3395964989182915E-2</c:v>
                </c:pt>
                <c:pt idx="270">
                  <c:v>-6.3380724365034766E-2</c:v>
                </c:pt>
                <c:pt idx="271">
                  <c:v>-6.1354584305853055E-2</c:v>
                </c:pt>
                <c:pt idx="272">
                  <c:v>-6.1423240159974052E-2</c:v>
                </c:pt>
                <c:pt idx="273">
                  <c:v>-6.3714907182960343E-2</c:v>
                </c:pt>
                <c:pt idx="274">
                  <c:v>-6.7812085350952692E-2</c:v>
                </c:pt>
                <c:pt idx="275">
                  <c:v>-6.7810478606214059E-2</c:v>
                </c:pt>
                <c:pt idx="276">
                  <c:v>-6.3977541089177789E-2</c:v>
                </c:pt>
                <c:pt idx="277">
                  <c:v>-6.3947963968929461E-2</c:v>
                </c:pt>
                <c:pt idx="278">
                  <c:v>-6.2757216988942072E-2</c:v>
                </c:pt>
                <c:pt idx="279">
                  <c:v>-6.2881314911875055E-2</c:v>
                </c:pt>
                <c:pt idx="280">
                  <c:v>-6.3842008273149092E-2</c:v>
                </c:pt>
                <c:pt idx="281">
                  <c:v>-6.5100842219728325E-2</c:v>
                </c:pt>
                <c:pt idx="282">
                  <c:v>-6.3763286525780033E-2</c:v>
                </c:pt>
                <c:pt idx="283">
                  <c:v>-6.38141727941684E-2</c:v>
                </c:pt>
                <c:pt idx="284">
                  <c:v>-6.3632635444654334E-2</c:v>
                </c:pt>
                <c:pt idx="285">
                  <c:v>-6.5914865045288332E-2</c:v>
                </c:pt>
                <c:pt idx="286">
                  <c:v>-6.6310330957117053E-2</c:v>
                </c:pt>
                <c:pt idx="287">
                  <c:v>-6.7140225957544208E-2</c:v>
                </c:pt>
                <c:pt idx="288">
                  <c:v>-6.2922156975441901E-2</c:v>
                </c:pt>
                <c:pt idx="289">
                  <c:v>-6.2885467660782401E-2</c:v>
                </c:pt>
                <c:pt idx="290">
                  <c:v>-6.290234197241211E-2</c:v>
                </c:pt>
                <c:pt idx="291">
                  <c:v>-6.2254514923958344E-2</c:v>
                </c:pt>
                <c:pt idx="292">
                  <c:v>-6.1300975772531165E-2</c:v>
                </c:pt>
                <c:pt idx="293">
                  <c:v>-6.1810307447944191E-2</c:v>
                </c:pt>
                <c:pt idx="294">
                  <c:v>-6.1662811353496737E-2</c:v>
                </c:pt>
                <c:pt idx="295">
                  <c:v>-6.1360652853486942E-2</c:v>
                </c:pt>
                <c:pt idx="296">
                  <c:v>-6.1119667336730951E-2</c:v>
                </c:pt>
                <c:pt idx="297">
                  <c:v>-6.0902194051357869E-2</c:v>
                </c:pt>
                <c:pt idx="298">
                  <c:v>-6.2156804014747075E-2</c:v>
                </c:pt>
                <c:pt idx="299">
                  <c:v>-6.4401144602682037E-2</c:v>
                </c:pt>
                <c:pt idx="300">
                  <c:v>-6.1970271537829157E-2</c:v>
                </c:pt>
                <c:pt idx="301">
                  <c:v>-6.3859553951967463E-2</c:v>
                </c:pt>
                <c:pt idx="302">
                  <c:v>-6.4957297649889723E-2</c:v>
                </c:pt>
                <c:pt idx="303">
                  <c:v>-6.3146110576521614E-2</c:v>
                </c:pt>
                <c:pt idx="304">
                  <c:v>-6.3405794141763741E-2</c:v>
                </c:pt>
                <c:pt idx="305">
                  <c:v>-6.2347205993089475E-2</c:v>
                </c:pt>
                <c:pt idx="306">
                  <c:v>-6.0899745393170814E-2</c:v>
                </c:pt>
                <c:pt idx="307">
                  <c:v>-6.4421600022767048E-2</c:v>
                </c:pt>
                <c:pt idx="308">
                  <c:v>-6.5934846862130692E-2</c:v>
                </c:pt>
                <c:pt idx="309">
                  <c:v>-6.7918103552986747E-2</c:v>
                </c:pt>
                <c:pt idx="310">
                  <c:v>-6.7526189085270014E-2</c:v>
                </c:pt>
                <c:pt idx="311">
                  <c:v>-6.8733482510751329E-2</c:v>
                </c:pt>
                <c:pt idx="312">
                  <c:v>-6.875005807570328E-2</c:v>
                </c:pt>
                <c:pt idx="313">
                  <c:v>-6.8773935006451709E-2</c:v>
                </c:pt>
                <c:pt idx="314">
                  <c:v>-6.7844890512135117E-2</c:v>
                </c:pt>
                <c:pt idx="315">
                  <c:v>-6.9613034864407453E-2</c:v>
                </c:pt>
                <c:pt idx="316">
                  <c:v>-6.7684319764125506E-2</c:v>
                </c:pt>
                <c:pt idx="317">
                  <c:v>-6.6776927302345621E-2</c:v>
                </c:pt>
                <c:pt idx="318">
                  <c:v>-6.5928254355104229E-2</c:v>
                </c:pt>
                <c:pt idx="319">
                  <c:v>-6.6267646313922068E-2</c:v>
                </c:pt>
                <c:pt idx="320">
                  <c:v>-6.4930423645258362E-2</c:v>
                </c:pt>
                <c:pt idx="321">
                  <c:v>-6.4884748210738918E-2</c:v>
                </c:pt>
                <c:pt idx="322">
                  <c:v>-6.5011295309607378E-2</c:v>
                </c:pt>
                <c:pt idx="323">
                  <c:v>-6.4637307946122186E-2</c:v>
                </c:pt>
                <c:pt idx="324">
                  <c:v>-6.5284628098853742E-2</c:v>
                </c:pt>
                <c:pt idx="325">
                  <c:v>-6.5437601897915657E-2</c:v>
                </c:pt>
                <c:pt idx="326">
                  <c:v>-6.7734138242848074E-2</c:v>
                </c:pt>
                <c:pt idx="327">
                  <c:v>-6.754763100274927E-2</c:v>
                </c:pt>
                <c:pt idx="328">
                  <c:v>-6.8273117498807448E-2</c:v>
                </c:pt>
                <c:pt idx="329">
                  <c:v>-6.7082478060167539E-2</c:v>
                </c:pt>
                <c:pt idx="330">
                  <c:v>-6.5545985269115911E-2</c:v>
                </c:pt>
                <c:pt idx="331">
                  <c:v>-6.2723613172388226E-2</c:v>
                </c:pt>
                <c:pt idx="332">
                  <c:v>-6.3337602800762047E-2</c:v>
                </c:pt>
                <c:pt idx="333">
                  <c:v>-6.3034250918719753E-2</c:v>
                </c:pt>
                <c:pt idx="334">
                  <c:v>-6.3621087249011138E-2</c:v>
                </c:pt>
                <c:pt idx="335">
                  <c:v>-6.0719356618231989E-2</c:v>
                </c:pt>
                <c:pt idx="336">
                  <c:v>-6.0958720320929013E-2</c:v>
                </c:pt>
                <c:pt idx="337">
                  <c:v>-6.0952831490816775E-2</c:v>
                </c:pt>
                <c:pt idx="338">
                  <c:v>-6.3363367003511292E-2</c:v>
                </c:pt>
                <c:pt idx="339">
                  <c:v>-6.1211710151444748E-2</c:v>
                </c:pt>
                <c:pt idx="340">
                  <c:v>-6.3340612661525686E-2</c:v>
                </c:pt>
                <c:pt idx="341">
                  <c:v>-6.3898146600288197E-2</c:v>
                </c:pt>
                <c:pt idx="342">
                  <c:v>-6.3128101211699428E-2</c:v>
                </c:pt>
                <c:pt idx="343">
                  <c:v>-6.4601448586706647E-2</c:v>
                </c:pt>
                <c:pt idx="344">
                  <c:v>-6.620120497544589E-2</c:v>
                </c:pt>
                <c:pt idx="345">
                  <c:v>-6.245841353701459E-2</c:v>
                </c:pt>
                <c:pt idx="346">
                  <c:v>-6.047768035482308E-2</c:v>
                </c:pt>
                <c:pt idx="347">
                  <c:v>-5.8563903961849011E-2</c:v>
                </c:pt>
                <c:pt idx="348">
                  <c:v>-5.6717763612822263E-2</c:v>
                </c:pt>
                <c:pt idx="349">
                  <c:v>-5.4355110305039978E-2</c:v>
                </c:pt>
                <c:pt idx="350">
                  <c:v>-5.5146621822021853E-2</c:v>
                </c:pt>
                <c:pt idx="351">
                  <c:v>-5.3964992295061395E-2</c:v>
                </c:pt>
                <c:pt idx="352">
                  <c:v>-5.4104611539727746E-2</c:v>
                </c:pt>
                <c:pt idx="353">
                  <c:v>-5.3599096007636939E-2</c:v>
                </c:pt>
                <c:pt idx="354">
                  <c:v>-5.4041368825381603E-2</c:v>
                </c:pt>
                <c:pt idx="355">
                  <c:v>-5.3849672267125441E-2</c:v>
                </c:pt>
                <c:pt idx="356">
                  <c:v>-5.3820462071638903E-2</c:v>
                </c:pt>
                <c:pt idx="357">
                  <c:v>-5.9242140526043714E-2</c:v>
                </c:pt>
                <c:pt idx="358">
                  <c:v>-6.1205702494049295E-2</c:v>
                </c:pt>
                <c:pt idx="359">
                  <c:v>-6.2083683086242056E-2</c:v>
                </c:pt>
                <c:pt idx="360">
                  <c:v>-6.1181267454090929E-2</c:v>
                </c:pt>
                <c:pt idx="361">
                  <c:v>-6.1157791721530491E-2</c:v>
                </c:pt>
                <c:pt idx="362">
                  <c:v>-6.1156085792004024E-2</c:v>
                </c:pt>
                <c:pt idx="363">
                  <c:v>-6.0952443496379745E-2</c:v>
                </c:pt>
                <c:pt idx="364">
                  <c:v>-6.0788420027250968E-2</c:v>
                </c:pt>
                <c:pt idx="365">
                  <c:v>-6.144357630324028E-2</c:v>
                </c:pt>
                <c:pt idx="366">
                  <c:v>-6.1896531801213385E-2</c:v>
                </c:pt>
                <c:pt idx="367">
                  <c:v>-6.1038427535249441E-2</c:v>
                </c:pt>
                <c:pt idx="368">
                  <c:v>-5.767425371342691E-2</c:v>
                </c:pt>
                <c:pt idx="369">
                  <c:v>-5.8423839437590067E-2</c:v>
                </c:pt>
                <c:pt idx="370">
                  <c:v>-5.7698828920514852E-2</c:v>
                </c:pt>
                <c:pt idx="371">
                  <c:v>-5.8053313515956974E-2</c:v>
                </c:pt>
                <c:pt idx="372">
                  <c:v>-5.7194285746284615E-2</c:v>
                </c:pt>
                <c:pt idx="373">
                  <c:v>-5.7108283903476338E-2</c:v>
                </c:pt>
                <c:pt idx="374">
                  <c:v>-5.6723914039665632E-2</c:v>
                </c:pt>
                <c:pt idx="375">
                  <c:v>-5.6163498053869873E-2</c:v>
                </c:pt>
                <c:pt idx="376">
                  <c:v>-5.5708597613537782E-2</c:v>
                </c:pt>
                <c:pt idx="377">
                  <c:v>-5.564535940272769E-2</c:v>
                </c:pt>
                <c:pt idx="378">
                  <c:v>-5.4976864274016421E-2</c:v>
                </c:pt>
                <c:pt idx="379">
                  <c:v>-5.3809958058895886E-2</c:v>
                </c:pt>
                <c:pt idx="380">
                  <c:v>-5.3617059873194622E-2</c:v>
                </c:pt>
                <c:pt idx="381">
                  <c:v>-5.3408884364559824E-2</c:v>
                </c:pt>
                <c:pt idx="382">
                  <c:v>-5.3426212853291563E-2</c:v>
                </c:pt>
                <c:pt idx="383">
                  <c:v>-5.246866951693456E-2</c:v>
                </c:pt>
                <c:pt idx="384">
                  <c:v>-5.071130919992433E-2</c:v>
                </c:pt>
                <c:pt idx="385">
                  <c:v>-5.2088375767152008E-2</c:v>
                </c:pt>
                <c:pt idx="386">
                  <c:v>-5.2450543279738387E-2</c:v>
                </c:pt>
                <c:pt idx="387">
                  <c:v>-5.1712914848908755E-2</c:v>
                </c:pt>
                <c:pt idx="388">
                  <c:v>-4.8526734452291533E-2</c:v>
                </c:pt>
                <c:pt idx="389">
                  <c:v>-4.9355181969199878E-2</c:v>
                </c:pt>
                <c:pt idx="390">
                  <c:v>-4.6263666652266132E-2</c:v>
                </c:pt>
                <c:pt idx="391">
                  <c:v>-4.4828608721215635E-2</c:v>
                </c:pt>
                <c:pt idx="392">
                  <c:v>-4.4003387304093006E-2</c:v>
                </c:pt>
                <c:pt idx="393">
                  <c:v>-4.4867945189188185E-2</c:v>
                </c:pt>
                <c:pt idx="394">
                  <c:v>-4.5381655501812279E-2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B2-41F4-AB57-49B60BAFC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849344"/>
        <c:axId val="162849920"/>
      </c:scatterChart>
      <c:valAx>
        <c:axId val="16284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849920"/>
        <c:crosses val="autoZero"/>
        <c:crossBetween val="midCat"/>
      </c:valAx>
      <c:valAx>
        <c:axId val="162849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8493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bone'!$X$3:$X$397</c:f>
              <c:numCache>
                <c:formatCode>General</c:formatCode>
                <c:ptCount val="395"/>
                <c:pt idx="0">
                  <c:v>1.7373255638853251E-5</c:v>
                </c:pt>
                <c:pt idx="1">
                  <c:v>5.2407679139375018E-6</c:v>
                </c:pt>
                <c:pt idx="2">
                  <c:v>-8.8422535020620826E-6</c:v>
                </c:pt>
                <c:pt idx="3">
                  <c:v>1.1024076057859604E-5</c:v>
                </c:pt>
                <c:pt idx="4">
                  <c:v>3.7431320393003863E-5</c:v>
                </c:pt>
                <c:pt idx="5">
                  <c:v>4.1001471727384947E-5</c:v>
                </c:pt>
                <c:pt idx="6">
                  <c:v>9.0045268496699262E-5</c:v>
                </c:pt>
                <c:pt idx="7">
                  <c:v>1.6755443273323633E-4</c:v>
                </c:pt>
                <c:pt idx="8">
                  <c:v>2.4062125563200769E-4</c:v>
                </c:pt>
                <c:pt idx="9">
                  <c:v>1.116966097083884E-3</c:v>
                </c:pt>
                <c:pt idx="10">
                  <c:v>2.8164748543452649E-3</c:v>
                </c:pt>
                <c:pt idx="11">
                  <c:v>5.2602742460801516E-3</c:v>
                </c:pt>
                <c:pt idx="12">
                  <c:v>7.7215519235753847E-3</c:v>
                </c:pt>
                <c:pt idx="13">
                  <c:v>1.0193498120439152E-2</c:v>
                </c:pt>
                <c:pt idx="14">
                  <c:v>1.2487123338623909E-2</c:v>
                </c:pt>
                <c:pt idx="15">
                  <c:v>1.450150246327569E-2</c:v>
                </c:pt>
                <c:pt idx="16">
                  <c:v>1.5827447166418731E-2</c:v>
                </c:pt>
                <c:pt idx="17">
                  <c:v>1.7171406080952013E-2</c:v>
                </c:pt>
                <c:pt idx="18">
                  <c:v>1.8518645750083215E-2</c:v>
                </c:pt>
                <c:pt idx="19">
                  <c:v>2.0081161383261714E-2</c:v>
                </c:pt>
                <c:pt idx="20">
                  <c:v>2.3277497489658305E-2</c:v>
                </c:pt>
                <c:pt idx="21">
                  <c:v>2.6543899902185964E-2</c:v>
                </c:pt>
                <c:pt idx="22">
                  <c:v>2.9737812891751033E-2</c:v>
                </c:pt>
                <c:pt idx="23">
                  <c:v>3.300080161191972E-2</c:v>
                </c:pt>
                <c:pt idx="24">
                  <c:v>3.5422684835152936E-2</c:v>
                </c:pt>
                <c:pt idx="25">
                  <c:v>3.584911879337143E-2</c:v>
                </c:pt>
                <c:pt idx="26">
                  <c:v>3.9994654948040817E-2</c:v>
                </c:pt>
                <c:pt idx="27">
                  <c:v>4.803809804813057E-2</c:v>
                </c:pt>
                <c:pt idx="28">
                  <c:v>5.7507505648700566E-2</c:v>
                </c:pt>
                <c:pt idx="29">
                  <c:v>6.6502724728452714E-2</c:v>
                </c:pt>
                <c:pt idx="30">
                  <c:v>7.5723183713304359E-2</c:v>
                </c:pt>
                <c:pt idx="31">
                  <c:v>8.1558770587968288E-2</c:v>
                </c:pt>
                <c:pt idx="32">
                  <c:v>8.4801393200712893E-2</c:v>
                </c:pt>
                <c:pt idx="33">
                  <c:v>8.8240251435457565E-2</c:v>
                </c:pt>
                <c:pt idx="34">
                  <c:v>9.2113494443550534E-2</c:v>
                </c:pt>
                <c:pt idx="35">
                  <c:v>9.5587534373791361E-2</c:v>
                </c:pt>
                <c:pt idx="36">
                  <c:v>9.8675701149657097E-2</c:v>
                </c:pt>
                <c:pt idx="37">
                  <c:v>0.10095639485454891</c:v>
                </c:pt>
                <c:pt idx="38">
                  <c:v>0.10218034465092167</c:v>
                </c:pt>
                <c:pt idx="39">
                  <c:v>0.10383466371484774</c:v>
                </c:pt>
                <c:pt idx="40">
                  <c:v>0.10611367206959689</c:v>
                </c:pt>
                <c:pt idx="41">
                  <c:v>0.10846984430787199</c:v>
                </c:pt>
                <c:pt idx="42">
                  <c:v>0.11039934169434433</c:v>
                </c:pt>
                <c:pt idx="43">
                  <c:v>0.11175472539885668</c:v>
                </c:pt>
                <c:pt idx="44">
                  <c:v>0.11373278295096882</c:v>
                </c:pt>
                <c:pt idx="45">
                  <c:v>0.11641026462654035</c:v>
                </c:pt>
                <c:pt idx="46">
                  <c:v>0.11893998286340887</c:v>
                </c:pt>
                <c:pt idx="47">
                  <c:v>0.12153049021442817</c:v>
                </c:pt>
                <c:pt idx="48">
                  <c:v>0.12549166438737647</c:v>
                </c:pt>
                <c:pt idx="49">
                  <c:v>0.12954600110758796</c:v>
                </c:pt>
                <c:pt idx="50">
                  <c:v>0.1325800052879734</c:v>
                </c:pt>
                <c:pt idx="51">
                  <c:v>0.1358988962353716</c:v>
                </c:pt>
                <c:pt idx="52">
                  <c:v>0.13994676636074849</c:v>
                </c:pt>
                <c:pt idx="53">
                  <c:v>0.14528516749860296</c:v>
                </c:pt>
                <c:pt idx="54">
                  <c:v>0.15333977852940631</c:v>
                </c:pt>
                <c:pt idx="55">
                  <c:v>0.16273293445156856</c:v>
                </c:pt>
                <c:pt idx="56">
                  <c:v>0.17195697750247363</c:v>
                </c:pt>
                <c:pt idx="57">
                  <c:v>0.18039733506187769</c:v>
                </c:pt>
                <c:pt idx="58">
                  <c:v>0.18647580912622053</c:v>
                </c:pt>
                <c:pt idx="59">
                  <c:v>0.18921604193466887</c:v>
                </c:pt>
                <c:pt idx="60">
                  <c:v>0.19070234549020579</c:v>
                </c:pt>
                <c:pt idx="61">
                  <c:v>0.19243676754399477</c:v>
                </c:pt>
                <c:pt idx="62">
                  <c:v>0.19562599865870003</c:v>
                </c:pt>
                <c:pt idx="63">
                  <c:v>0.20042227222761194</c:v>
                </c:pt>
                <c:pt idx="64">
                  <c:v>0.20582648526449962</c:v>
                </c:pt>
                <c:pt idx="65">
                  <c:v>0.21190672453838558</c:v>
                </c:pt>
                <c:pt idx="66">
                  <c:v>0.21856346695328524</c:v>
                </c:pt>
                <c:pt idx="67">
                  <c:v>0.22434822421531983</c:v>
                </c:pt>
                <c:pt idx="68">
                  <c:v>0.22851193317686155</c:v>
                </c:pt>
                <c:pt idx="69">
                  <c:v>0.23158871686413152</c:v>
                </c:pt>
                <c:pt idx="70">
                  <c:v>0.234052163074739</c:v>
                </c:pt>
                <c:pt idx="71">
                  <c:v>0.23791669456865652</c:v>
                </c:pt>
                <c:pt idx="72">
                  <c:v>0.24210424860897495</c:v>
                </c:pt>
                <c:pt idx="73">
                  <c:v>0.24596675475098023</c:v>
                </c:pt>
                <c:pt idx="74">
                  <c:v>0.25054476829169409</c:v>
                </c:pt>
                <c:pt idx="75">
                  <c:v>0.25597192217652143</c:v>
                </c:pt>
                <c:pt idx="76">
                  <c:v>0.26033854364359055</c:v>
                </c:pt>
                <c:pt idx="77">
                  <c:v>0.26461297008123702</c:v>
                </c:pt>
                <c:pt idx="78">
                  <c:v>0.26958673235660646</c:v>
                </c:pt>
                <c:pt idx="79">
                  <c:v>0.27478021813423154</c:v>
                </c:pt>
                <c:pt idx="80">
                  <c:v>0.2798162295687302</c:v>
                </c:pt>
                <c:pt idx="81">
                  <c:v>0.28495050745858463</c:v>
                </c:pt>
                <c:pt idx="82">
                  <c:v>0.29025166654432571</c:v>
                </c:pt>
                <c:pt idx="83">
                  <c:v>0.29478025862490476</c:v>
                </c:pt>
                <c:pt idx="84">
                  <c:v>0.29832288118269956</c:v>
                </c:pt>
                <c:pt idx="85">
                  <c:v>0.30077274381777297</c:v>
                </c:pt>
                <c:pt idx="86">
                  <c:v>0.30366479705292904</c:v>
                </c:pt>
                <c:pt idx="87">
                  <c:v>0.30864191653471562</c:v>
                </c:pt>
                <c:pt idx="88">
                  <c:v>0.31701534066564829</c:v>
                </c:pt>
                <c:pt idx="89">
                  <c:v>0.32723107462063078</c:v>
                </c:pt>
                <c:pt idx="90">
                  <c:v>0.33821113738892328</c:v>
                </c:pt>
                <c:pt idx="91">
                  <c:v>0.34820867780298986</c:v>
                </c:pt>
                <c:pt idx="92">
                  <c:v>0.35595344147797608</c:v>
                </c:pt>
                <c:pt idx="93">
                  <c:v>0.361448351489563</c:v>
                </c:pt>
                <c:pt idx="94">
                  <c:v>0.36555504559563584</c:v>
                </c:pt>
                <c:pt idx="95">
                  <c:v>0.36972270038657395</c:v>
                </c:pt>
                <c:pt idx="96">
                  <c:v>0.37513969388432095</c:v>
                </c:pt>
                <c:pt idx="97">
                  <c:v>0.38253034670402941</c:v>
                </c:pt>
                <c:pt idx="98">
                  <c:v>0.39017439377374186</c:v>
                </c:pt>
                <c:pt idx="99">
                  <c:v>0.39786735964494957</c:v>
                </c:pt>
                <c:pt idx="100">
                  <c:v>0.40533626349293433</c:v>
                </c:pt>
                <c:pt idx="101">
                  <c:v>0.41201081553873242</c:v>
                </c:pt>
                <c:pt idx="102">
                  <c:v>0.4171084188321143</c:v>
                </c:pt>
                <c:pt idx="103">
                  <c:v>0.421808141875953</c:v>
                </c:pt>
                <c:pt idx="104">
                  <c:v>0.42687618547734696</c:v>
                </c:pt>
                <c:pt idx="105">
                  <c:v>0.43231020629160682</c:v>
                </c:pt>
                <c:pt idx="106">
                  <c:v>0.43726440121873156</c:v>
                </c:pt>
                <c:pt idx="107">
                  <c:v>0.44160388955797036</c:v>
                </c:pt>
                <c:pt idx="108">
                  <c:v>0.44566582489739082</c:v>
                </c:pt>
                <c:pt idx="109">
                  <c:v>0.45333067098459939</c:v>
                </c:pt>
                <c:pt idx="110">
                  <c:v>0.46639740523894752</c:v>
                </c:pt>
                <c:pt idx="111">
                  <c:v>0.47938812197776964</c:v>
                </c:pt>
                <c:pt idx="112">
                  <c:v>0.49169957064500447</c:v>
                </c:pt>
                <c:pt idx="113">
                  <c:v>0.50368956998584757</c:v>
                </c:pt>
                <c:pt idx="114">
                  <c:v>0.51305244788216942</c:v>
                </c:pt>
                <c:pt idx="115">
                  <c:v>0.51719234717632423</c:v>
                </c:pt>
                <c:pt idx="116">
                  <c:v>0.52189376508279239</c:v>
                </c:pt>
                <c:pt idx="117">
                  <c:v>0.52758049900198378</c:v>
                </c:pt>
                <c:pt idx="118">
                  <c:v>0.5333490219518332</c:v>
                </c:pt>
                <c:pt idx="119">
                  <c:v>0.53803056661322934</c:v>
                </c:pt>
                <c:pt idx="120">
                  <c:v>0.54275421144353053</c:v>
                </c:pt>
                <c:pt idx="121">
                  <c:v>0.54769031744128671</c:v>
                </c:pt>
                <c:pt idx="122">
                  <c:v>0.55332220611291594</c:v>
                </c:pt>
                <c:pt idx="123">
                  <c:v>0.56069200321944701</c:v>
                </c:pt>
                <c:pt idx="124">
                  <c:v>0.5673487120994537</c:v>
                </c:pt>
                <c:pt idx="125">
                  <c:v>0.57296693573465851</c:v>
                </c:pt>
                <c:pt idx="126">
                  <c:v>0.5785381291440066</c:v>
                </c:pt>
                <c:pt idx="127">
                  <c:v>0.58427133784524765</c:v>
                </c:pt>
                <c:pt idx="128">
                  <c:v>0.590338479898596</c:v>
                </c:pt>
                <c:pt idx="129">
                  <c:v>0.59860773875126772</c:v>
                </c:pt>
                <c:pt idx="130">
                  <c:v>0.60735413742416555</c:v>
                </c:pt>
                <c:pt idx="131">
                  <c:v>0.61500832330514299</c:v>
                </c:pt>
                <c:pt idx="132">
                  <c:v>0.62192500516682447</c:v>
                </c:pt>
                <c:pt idx="133">
                  <c:v>0.62714336697852768</c:v>
                </c:pt>
                <c:pt idx="134">
                  <c:v>0.63014336930781878</c:v>
                </c:pt>
                <c:pt idx="135">
                  <c:v>0.63291645736185675</c:v>
                </c:pt>
                <c:pt idx="136">
                  <c:v>0.63860761709037361</c:v>
                </c:pt>
                <c:pt idx="137">
                  <c:v>0.6471992383896783</c:v>
                </c:pt>
                <c:pt idx="138">
                  <c:v>0.65539859807915313</c:v>
                </c:pt>
                <c:pt idx="139">
                  <c:v>0.6635502443650575</c:v>
                </c:pt>
                <c:pt idx="140">
                  <c:v>0.67186728792368655</c:v>
                </c:pt>
                <c:pt idx="141">
                  <c:v>0.67737346893525008</c:v>
                </c:pt>
                <c:pt idx="142">
                  <c:v>0.67894368049479037</c:v>
                </c:pt>
                <c:pt idx="143">
                  <c:v>0.68003439532149623</c:v>
                </c:pt>
                <c:pt idx="144">
                  <c:v>0.68165861334150091</c:v>
                </c:pt>
                <c:pt idx="145">
                  <c:v>0.68415050771619013</c:v>
                </c:pt>
                <c:pt idx="146">
                  <c:v>0.6872308390505798</c:v>
                </c:pt>
                <c:pt idx="147">
                  <c:v>0.69188387845517774</c:v>
                </c:pt>
                <c:pt idx="148">
                  <c:v>0.69829530663827066</c:v>
                </c:pt>
                <c:pt idx="149">
                  <c:v>0.70524305169776125</c:v>
                </c:pt>
                <c:pt idx="150">
                  <c:v>0.71152866387327374</c:v>
                </c:pt>
                <c:pt idx="151">
                  <c:v>0.71762377657091625</c:v>
                </c:pt>
                <c:pt idx="152">
                  <c:v>0.72286873298884247</c:v>
                </c:pt>
                <c:pt idx="153">
                  <c:v>0.72702041642353255</c:v>
                </c:pt>
                <c:pt idx="154">
                  <c:v>0.73074331810069448</c:v>
                </c:pt>
                <c:pt idx="155">
                  <c:v>0.73433155084250057</c:v>
                </c:pt>
                <c:pt idx="156">
                  <c:v>0.73783521899767301</c:v>
                </c:pt>
                <c:pt idx="157">
                  <c:v>0.74141037429772116</c:v>
                </c:pt>
                <c:pt idx="158">
                  <c:v>0.74490226078624089</c:v>
                </c:pt>
                <c:pt idx="159">
                  <c:v>0.74849762739095915</c:v>
                </c:pt>
                <c:pt idx="160">
                  <c:v>0.75176097325316926</c:v>
                </c:pt>
                <c:pt idx="161">
                  <c:v>0.75430669118375382</c:v>
                </c:pt>
                <c:pt idx="162">
                  <c:v>0.75610532627069171</c:v>
                </c:pt>
                <c:pt idx="163">
                  <c:v>0.75775218555565915</c:v>
                </c:pt>
                <c:pt idx="164">
                  <c:v>0.75972870162971518</c:v>
                </c:pt>
                <c:pt idx="165">
                  <c:v>0.7630115861940111</c:v>
                </c:pt>
                <c:pt idx="166">
                  <c:v>0.76850120867444138</c:v>
                </c:pt>
                <c:pt idx="167">
                  <c:v>0.77601810982726982</c:v>
                </c:pt>
                <c:pt idx="168">
                  <c:v>0.78408987649601958</c:v>
                </c:pt>
                <c:pt idx="169">
                  <c:v>0.79134915583570598</c:v>
                </c:pt>
                <c:pt idx="170">
                  <c:v>0.79723315036433073</c:v>
                </c:pt>
                <c:pt idx="171">
                  <c:v>0.80117329146465643</c:v>
                </c:pt>
                <c:pt idx="172">
                  <c:v>0.80364083967935773</c:v>
                </c:pt>
                <c:pt idx="173">
                  <c:v>0.80565003685086745</c:v>
                </c:pt>
                <c:pt idx="174">
                  <c:v>0.807507132305196</c:v>
                </c:pt>
                <c:pt idx="175">
                  <c:v>0.80923239139650938</c:v>
                </c:pt>
                <c:pt idx="176">
                  <c:v>0.81082867517291402</c:v>
                </c:pt>
                <c:pt idx="177">
                  <c:v>0.81233656833177847</c:v>
                </c:pt>
                <c:pt idx="178">
                  <c:v>0.81440271559621613</c:v>
                </c:pt>
                <c:pt idx="179">
                  <c:v>0.81727068486574794</c:v>
                </c:pt>
                <c:pt idx="180">
                  <c:v>0.82036877725491442</c:v>
                </c:pt>
                <c:pt idx="181">
                  <c:v>0.8234154881988075</c:v>
                </c:pt>
                <c:pt idx="182">
                  <c:v>0.82622247554395956</c:v>
                </c:pt>
                <c:pt idx="183">
                  <c:v>0.8290609414594684</c:v>
                </c:pt>
                <c:pt idx="184">
                  <c:v>0.83202146599867688</c:v>
                </c:pt>
                <c:pt idx="185">
                  <c:v>0.83467568108434242</c:v>
                </c:pt>
                <c:pt idx="186">
                  <c:v>0.83747809069838464</c:v>
                </c:pt>
                <c:pt idx="187">
                  <c:v>0.84026749252406219</c:v>
                </c:pt>
                <c:pt idx="188">
                  <c:v>0.84200437034879738</c:v>
                </c:pt>
                <c:pt idx="189">
                  <c:v>0.84303628069308334</c:v>
                </c:pt>
                <c:pt idx="190">
                  <c:v>0.84482258427560708</c:v>
                </c:pt>
                <c:pt idx="191">
                  <c:v>0.84674428992884254</c:v>
                </c:pt>
                <c:pt idx="192">
                  <c:v>0.84944148721799595</c:v>
                </c:pt>
                <c:pt idx="193">
                  <c:v>0.85322307036275724</c:v>
                </c:pt>
                <c:pt idx="194">
                  <c:v>0.85762219393716876</c:v>
                </c:pt>
                <c:pt idx="195">
                  <c:v>0.86179145005089719</c:v>
                </c:pt>
                <c:pt idx="196">
                  <c:v>0.86637525267997417</c:v>
                </c:pt>
                <c:pt idx="197">
                  <c:v>0.87009541329404516</c:v>
                </c:pt>
                <c:pt idx="198">
                  <c:v>0.87274694330108993</c:v>
                </c:pt>
                <c:pt idx="199">
                  <c:v>0.87525446767993165</c:v>
                </c:pt>
                <c:pt idx="200">
                  <c:v>0.87850510611202448</c:v>
                </c:pt>
                <c:pt idx="201">
                  <c:v>0.88229430267582865</c:v>
                </c:pt>
                <c:pt idx="202">
                  <c:v>0.88807450312157876</c:v>
                </c:pt>
                <c:pt idx="203">
                  <c:v>0.89580110604417762</c:v>
                </c:pt>
                <c:pt idx="204">
                  <c:v>0.90413064055770509</c:v>
                </c:pt>
                <c:pt idx="205">
                  <c:v>0.91179738019582601</c:v>
                </c:pt>
                <c:pt idx="206">
                  <c:v>0.9186965930576324</c:v>
                </c:pt>
                <c:pt idx="207">
                  <c:v>0.92409759397721369</c:v>
                </c:pt>
                <c:pt idx="208">
                  <c:v>0.9278717031576359</c:v>
                </c:pt>
                <c:pt idx="209">
                  <c:v>0.93052121444299007</c:v>
                </c:pt>
                <c:pt idx="210">
                  <c:v>0.93260994658526708</c:v>
                </c:pt>
                <c:pt idx="211">
                  <c:v>0.93410346456417725</c:v>
                </c:pt>
                <c:pt idx="212">
                  <c:v>0.93506730444637987</c:v>
                </c:pt>
                <c:pt idx="213">
                  <c:v>0.9364237514503202</c:v>
                </c:pt>
                <c:pt idx="214">
                  <c:v>0.93823389369129129</c:v>
                </c:pt>
                <c:pt idx="215">
                  <c:v>0.94125616932546674</c:v>
                </c:pt>
                <c:pt idx="216">
                  <c:v>0.94570360989639113</c:v>
                </c:pt>
                <c:pt idx="217">
                  <c:v>0.95031703579963389</c:v>
                </c:pt>
                <c:pt idx="218">
                  <c:v>0.95521059692450738</c:v>
                </c:pt>
                <c:pt idx="219">
                  <c:v>0.96067738532247693</c:v>
                </c:pt>
                <c:pt idx="220">
                  <c:v>0.96588384286930451</c:v>
                </c:pt>
                <c:pt idx="221">
                  <c:v>0.97080493252004252</c:v>
                </c:pt>
                <c:pt idx="222">
                  <c:v>0.97774986287139487</c:v>
                </c:pt>
                <c:pt idx="223">
                  <c:v>0.98631706726925961</c:v>
                </c:pt>
                <c:pt idx="224">
                  <c:v>0.99484085432670433</c:v>
                </c:pt>
                <c:pt idx="225">
                  <c:v>1.0023953320777848</c:v>
                </c:pt>
                <c:pt idx="226">
                  <c:v>1.0088193597928716</c:v>
                </c:pt>
                <c:pt idx="227">
                  <c:v>1.0138314942238702</c:v>
                </c:pt>
                <c:pt idx="228">
                  <c:v>1.0186609817917471</c:v>
                </c:pt>
                <c:pt idx="229">
                  <c:v>1.0239423866331248</c:v>
                </c:pt>
                <c:pt idx="230">
                  <c:v>1.0292585166119053</c:v>
                </c:pt>
                <c:pt idx="231">
                  <c:v>1.0345528909707815</c:v>
                </c:pt>
                <c:pt idx="232">
                  <c:v>1.0400867929791942</c:v>
                </c:pt>
                <c:pt idx="233">
                  <c:v>1.0437267582833094</c:v>
                </c:pt>
                <c:pt idx="234">
                  <c:v>1.0456721331996319</c:v>
                </c:pt>
                <c:pt idx="235">
                  <c:v>1.0475971517223623</c:v>
                </c:pt>
                <c:pt idx="236">
                  <c:v>1.0499597822322357</c:v>
                </c:pt>
                <c:pt idx="237">
                  <c:v>1.0516011327092323</c:v>
                </c:pt>
                <c:pt idx="238">
                  <c:v>1.0533026963630321</c:v>
                </c:pt>
                <c:pt idx="239">
                  <c:v>1.0552948247944027</c:v>
                </c:pt>
                <c:pt idx="240">
                  <c:v>1.0572366328379854</c:v>
                </c:pt>
                <c:pt idx="241">
                  <c:v>1.0587422899306389</c:v>
                </c:pt>
                <c:pt idx="242">
                  <c:v>1.0597830406983539</c:v>
                </c:pt>
                <c:pt idx="243">
                  <c:v>1.0601863929149737</c:v>
                </c:pt>
                <c:pt idx="244">
                  <c:v>1.0602895414199653</c:v>
                </c:pt>
                <c:pt idx="245">
                  <c:v>1.0603415946285142</c:v>
                </c:pt>
                <c:pt idx="246">
                  <c:v>1.0603868825238298</c:v>
                </c:pt>
                <c:pt idx="247">
                  <c:v>1.0604219373031545</c:v>
                </c:pt>
                <c:pt idx="248">
                  <c:v>1.0604462225776219</c:v>
                </c:pt>
                <c:pt idx="249">
                  <c:v>1.0604717150386194</c:v>
                </c:pt>
                <c:pt idx="250">
                  <c:v>1.0605150796763332</c:v>
                </c:pt>
                <c:pt idx="251">
                  <c:v>1.060597989476002</c:v>
                </c:pt>
                <c:pt idx="252">
                  <c:v>1.0607289903590646</c:v>
                </c:pt>
                <c:pt idx="253">
                  <c:v>1.0608926322245997</c:v>
                </c:pt>
                <c:pt idx="254">
                  <c:v>1.0614711787168294</c:v>
                </c:pt>
                <c:pt idx="255">
                  <c:v>1.0631479173241392</c:v>
                </c:pt>
                <c:pt idx="256">
                  <c:v>1.0685823093221383</c:v>
                </c:pt>
                <c:pt idx="257">
                  <c:v>1.0813488037293344</c:v>
                </c:pt>
                <c:pt idx="258">
                  <c:v>1.0965494887807674</c:v>
                </c:pt>
                <c:pt idx="259">
                  <c:v>1.111352035872748</c:v>
                </c:pt>
                <c:pt idx="260">
                  <c:v>1.1250175660173303</c:v>
                </c:pt>
                <c:pt idx="261">
                  <c:v>1.1353157348278891</c:v>
                </c:pt>
                <c:pt idx="262">
                  <c:v>1.1383837939255748</c:v>
                </c:pt>
                <c:pt idx="263">
                  <c:v>1.1390682462443404</c:v>
                </c:pt>
                <c:pt idx="264">
                  <c:v>1.1398434683198841</c:v>
                </c:pt>
                <c:pt idx="265">
                  <c:v>1.1407927734824097</c:v>
                </c:pt>
                <c:pt idx="266">
                  <c:v>1.1413823779060515</c:v>
                </c:pt>
                <c:pt idx="267">
                  <c:v>1.1418670320007092</c:v>
                </c:pt>
                <c:pt idx="268">
                  <c:v>1.1423516781647161</c:v>
                </c:pt>
                <c:pt idx="269">
                  <c:v>1.1427806831566003</c:v>
                </c:pt>
                <c:pt idx="270">
                  <c:v>1.1430917268475163</c:v>
                </c:pt>
                <c:pt idx="271">
                  <c:v>1.1433487842750143</c:v>
                </c:pt>
                <c:pt idx="272">
                  <c:v>1.1435680030243565</c:v>
                </c:pt>
                <c:pt idx="273">
                  <c:v>1.1437259211581983</c:v>
                </c:pt>
                <c:pt idx="274">
                  <c:v>1.1438492562120779</c:v>
                </c:pt>
                <c:pt idx="275">
                  <c:v>1.1439434201666197</c:v>
                </c:pt>
                <c:pt idx="276">
                  <c:v>1.1439772226841167</c:v>
                </c:pt>
                <c:pt idx="277">
                  <c:v>1.1440230562184854</c:v>
                </c:pt>
                <c:pt idx="278">
                  <c:v>1.1440390211781171</c:v>
                </c:pt>
                <c:pt idx="279">
                  <c:v>1.144041520320586</c:v>
                </c:pt>
                <c:pt idx="280">
                  <c:v>1.1440379072588596</c:v>
                </c:pt>
                <c:pt idx="281">
                  <c:v>1.1440714126542688</c:v>
                </c:pt>
                <c:pt idx="282">
                  <c:v>1.1440489176355433</c:v>
                </c:pt>
                <c:pt idx="283">
                  <c:v>1.1440377919722364</c:v>
                </c:pt>
                <c:pt idx="284">
                  <c:v>1.1440261837280346</c:v>
                </c:pt>
                <c:pt idx="285">
                  <c:v>1.1440292015029574</c:v>
                </c:pt>
                <c:pt idx="286">
                  <c:v>1.1440190380431856</c:v>
                </c:pt>
                <c:pt idx="287">
                  <c:v>1.1440654675433743</c:v>
                </c:pt>
                <c:pt idx="288">
                  <c:v>1.1440991239857305</c:v>
                </c:pt>
                <c:pt idx="289">
                  <c:v>1.1441241808517528</c:v>
                </c:pt>
                <c:pt idx="290">
                  <c:v>1.1441117494634281</c:v>
                </c:pt>
                <c:pt idx="291">
                  <c:v>1.1441247111761328</c:v>
                </c:pt>
                <c:pt idx="292">
                  <c:v>1.1441000919765145</c:v>
                </c:pt>
                <c:pt idx="293">
                  <c:v>1.1440995892676311</c:v>
                </c:pt>
                <c:pt idx="294">
                  <c:v>1.1441223800955493</c:v>
                </c:pt>
                <c:pt idx="295">
                  <c:v>1.1441337775805454</c:v>
                </c:pt>
                <c:pt idx="296">
                  <c:v>1.1441308713577176</c:v>
                </c:pt>
                <c:pt idx="297">
                  <c:v>1.1441566573627515</c:v>
                </c:pt>
                <c:pt idx="298">
                  <c:v>1.1441574299189967</c:v>
                </c:pt>
                <c:pt idx="299">
                  <c:v>1.1441436918444778</c:v>
                </c:pt>
                <c:pt idx="300">
                  <c:v>1.144153943805631</c:v>
                </c:pt>
                <c:pt idx="301">
                  <c:v>1.1441314408280749</c:v>
                </c:pt>
                <c:pt idx="302">
                  <c:v>1.1441063973106538</c:v>
                </c:pt>
                <c:pt idx="303">
                  <c:v>1.144106026711978</c:v>
                </c:pt>
                <c:pt idx="304">
                  <c:v>1.1441081236450483</c:v>
                </c:pt>
                <c:pt idx="305">
                  <c:v>1.1440947545203419</c:v>
                </c:pt>
                <c:pt idx="306">
                  <c:v>1.1441294329056551</c:v>
                </c:pt>
                <c:pt idx="307">
                  <c:v>1.1441208609232467</c:v>
                </c:pt>
                <c:pt idx="308">
                  <c:v>1.1441096702628093</c:v>
                </c:pt>
                <c:pt idx="309">
                  <c:v>1.1440841685757019</c:v>
                </c:pt>
                <c:pt idx="310">
                  <c:v>1.1441080642681116</c:v>
                </c:pt>
                <c:pt idx="311">
                  <c:v>1.1441087496182476</c:v>
                </c:pt>
                <c:pt idx="312">
                  <c:v>1.1441070497182328</c:v>
                </c:pt>
                <c:pt idx="313">
                  <c:v>1.1441064547382602</c:v>
                </c:pt>
                <c:pt idx="314">
                  <c:v>1.1441302833626532</c:v>
                </c:pt>
                <c:pt idx="315">
                  <c:v>1.1441084752928179</c:v>
                </c:pt>
                <c:pt idx="316">
                  <c:v>1.1440979565894429</c:v>
                </c:pt>
                <c:pt idx="317">
                  <c:v>1.1441204605503517</c:v>
                </c:pt>
                <c:pt idx="318">
                  <c:v>1.1441330412755832</c:v>
                </c:pt>
                <c:pt idx="319">
                  <c:v>1.1441320535706312</c:v>
                </c:pt>
                <c:pt idx="320">
                  <c:v>1.1441435905658266</c:v>
                </c:pt>
                <c:pt idx="321">
                  <c:v>1.1441551133106633</c:v>
                </c:pt>
                <c:pt idx="322">
                  <c:v>1.1441540891467994</c:v>
                </c:pt>
                <c:pt idx="323">
                  <c:v>1.1441311572769985</c:v>
                </c:pt>
                <c:pt idx="324">
                  <c:v>1.1441326048125438</c:v>
                </c:pt>
                <c:pt idx="325">
                  <c:v>1.1441438205454117</c:v>
                </c:pt>
                <c:pt idx="326">
                  <c:v>1.1441338800275596</c:v>
                </c:pt>
                <c:pt idx="327">
                  <c:v>1.1441479281024121</c:v>
                </c:pt>
                <c:pt idx="328">
                  <c:v>1.1441731645420254</c:v>
                </c:pt>
                <c:pt idx="329">
                  <c:v>1.1441750804434716</c:v>
                </c:pt>
                <c:pt idx="330">
                  <c:v>1.1441766390579895</c:v>
                </c:pt>
                <c:pt idx="331">
                  <c:v>1.1441744417711666</c:v>
                </c:pt>
                <c:pt idx="332">
                  <c:v>1.1441518498158618</c:v>
                </c:pt>
                <c:pt idx="333">
                  <c:v>1.144208029032852</c:v>
                </c:pt>
                <c:pt idx="334">
                  <c:v>1.1442891617660522</c:v>
                </c:pt>
                <c:pt idx="335">
                  <c:v>1.1443465893128497</c:v>
                </c:pt>
                <c:pt idx="336">
                  <c:v>1.1444298304671003</c:v>
                </c:pt>
                <c:pt idx="337">
                  <c:v>1.1445099760398345</c:v>
                </c:pt>
                <c:pt idx="338">
                  <c:v>1.1445228209162415</c:v>
                </c:pt>
                <c:pt idx="339">
                  <c:v>1.1445194616808567</c:v>
                </c:pt>
                <c:pt idx="340">
                  <c:v>1.144520587622349</c:v>
                </c:pt>
                <c:pt idx="341">
                  <c:v>1.1445325748320931</c:v>
                </c:pt>
                <c:pt idx="342">
                  <c:v>1.1445430326541233</c:v>
                </c:pt>
                <c:pt idx="343">
                  <c:v>1.1445447481874735</c:v>
                </c:pt>
                <c:pt idx="344">
                  <c:v>1.1445482755807592</c:v>
                </c:pt>
                <c:pt idx="345">
                  <c:v>1.1445461955483676</c:v>
                </c:pt>
                <c:pt idx="346">
                  <c:v>1.1445307326720786</c:v>
                </c:pt>
                <c:pt idx="347">
                  <c:v>1.1445454191614821</c:v>
                </c:pt>
                <c:pt idx="348">
                  <c:v>1.1445561464748666</c:v>
                </c:pt>
                <c:pt idx="349">
                  <c:v>1.1445441385806039</c:v>
                </c:pt>
                <c:pt idx="350">
                  <c:v>1.1445573490068608</c:v>
                </c:pt>
                <c:pt idx="351">
                  <c:v>1.1445594766622924</c:v>
                </c:pt>
                <c:pt idx="352">
                  <c:v>1.1445443613959463</c:v>
                </c:pt>
                <c:pt idx="353">
                  <c:v>1.1445306685616123</c:v>
                </c:pt>
                <c:pt idx="354">
                  <c:v>1.1445310421711901</c:v>
                </c:pt>
                <c:pt idx="355">
                  <c:v>1.1445418632752309</c:v>
                </c:pt>
                <c:pt idx="356">
                  <c:v>1.1445297033270878</c:v>
                </c:pt>
                <c:pt idx="357">
                  <c:v>1.14451997417811</c:v>
                </c:pt>
                <c:pt idx="358">
                  <c:v>1.1445073392222025</c:v>
                </c:pt>
                <c:pt idx="359">
                  <c:v>1.144518585663449</c:v>
                </c:pt>
                <c:pt idx="360">
                  <c:v>1.1444970755658799</c:v>
                </c:pt>
                <c:pt idx="361">
                  <c:v>1.1444975041468872</c:v>
                </c:pt>
                <c:pt idx="362">
                  <c:v>1.1444990767681704</c:v>
                </c:pt>
                <c:pt idx="363">
                  <c:v>1.1445256664176631</c:v>
                </c:pt>
                <c:pt idx="364">
                  <c:v>1.1445255473024634</c:v>
                </c:pt>
                <c:pt idx="365">
                  <c:v>1.144525352148775</c:v>
                </c:pt>
                <c:pt idx="366">
                  <c:v>1.1445255817738165</c:v>
                </c:pt>
                <c:pt idx="367">
                  <c:v>1.1445251564832655</c:v>
                </c:pt>
                <c:pt idx="368">
                  <c:v>1.1445245370026622</c:v>
                </c:pt>
                <c:pt idx="369">
                  <c:v>1.1445134164510129</c:v>
                </c:pt>
                <c:pt idx="370">
                  <c:v>1.1445235652440653</c:v>
                </c:pt>
                <c:pt idx="371">
                  <c:v>1.1445485039184882</c:v>
                </c:pt>
                <c:pt idx="372">
                  <c:v>1.1445602698842015</c:v>
                </c:pt>
                <c:pt idx="373">
                  <c:v>1.144560737957808</c:v>
                </c:pt>
                <c:pt idx="374">
                  <c:v>1.1445618184077611</c:v>
                </c:pt>
                <c:pt idx="375">
                  <c:v>1.1445642912926131</c:v>
                </c:pt>
                <c:pt idx="376">
                  <c:v>1.144538326097313</c:v>
                </c:pt>
                <c:pt idx="377">
                  <c:v>1.1445280285794752</c:v>
                </c:pt>
                <c:pt idx="378">
                  <c:v>1.1445113539915339</c:v>
                </c:pt>
                <c:pt idx="379">
                  <c:v>1.1445225011529241</c:v>
                </c:pt>
                <c:pt idx="380">
                  <c:v>1.1445196251154395</c:v>
                </c:pt>
                <c:pt idx="381">
                  <c:v>1.14453307554596</c:v>
                </c:pt>
                <c:pt idx="382">
                  <c:v>1.1445444715281381</c:v>
                </c:pt>
                <c:pt idx="383">
                  <c:v>1.1445462974167566</c:v>
                </c:pt>
                <c:pt idx="384">
                  <c:v>1.1445558842315156</c:v>
                </c:pt>
                <c:pt idx="385">
                  <c:v>1.1445714348536833</c:v>
                </c:pt>
                <c:pt idx="386">
                  <c:v>1.1445577274799752</c:v>
                </c:pt>
                <c:pt idx="387">
                  <c:v>1.1445450039099361</c:v>
                </c:pt>
                <c:pt idx="388">
                  <c:v>1.1445592267233058</c:v>
                </c:pt>
                <c:pt idx="389">
                  <c:v>1.1445616854320613</c:v>
                </c:pt>
                <c:pt idx="390">
                  <c:v>1.1445468427060608</c:v>
                </c:pt>
                <c:pt idx="391">
                  <c:v>1.1445485505897079</c:v>
                </c:pt>
                <c:pt idx="392">
                  <c:v>1.1445837444604876</c:v>
                </c:pt>
                <c:pt idx="393">
                  <c:v>1.1445829416889082</c:v>
                </c:pt>
                <c:pt idx="394">
                  <c:v>1.1445689947049364</c:v>
                </c:pt>
              </c:numCache>
            </c:numRef>
          </c:xVal>
          <c:yVal>
            <c:numRef>
              <c:f>'Data dry bone'!$U$3:$U$397</c:f>
              <c:numCache>
                <c:formatCode>General</c:formatCode>
                <c:ptCount val="395"/>
                <c:pt idx="0">
                  <c:v>-2.8016438246144138E-4</c:v>
                </c:pt>
                <c:pt idx="1">
                  <c:v>7.1644544220125122E-5</c:v>
                </c:pt>
                <c:pt idx="2">
                  <c:v>-3.8175926853671968E-4</c:v>
                </c:pt>
                <c:pt idx="3">
                  <c:v>-2.3288080871865379E-3</c:v>
                </c:pt>
                <c:pt idx="4">
                  <c:v>-1.6240598273504717E-3</c:v>
                </c:pt>
                <c:pt idx="5">
                  <c:v>-1.6027284566210074E-3</c:v>
                </c:pt>
                <c:pt idx="6">
                  <c:v>-2.7033375766915679E-3</c:v>
                </c:pt>
                <c:pt idx="7">
                  <c:v>-3.6310417862636985E-3</c:v>
                </c:pt>
                <c:pt idx="8">
                  <c:v>-4.3093633108486724E-3</c:v>
                </c:pt>
                <c:pt idx="9">
                  <c:v>-2.9722705601972562E-3</c:v>
                </c:pt>
                <c:pt idx="10">
                  <c:v>-8.13649526732943E-3</c:v>
                </c:pt>
                <c:pt idx="11">
                  <c:v>-1.0969236129728863E-2</c:v>
                </c:pt>
                <c:pt idx="12">
                  <c:v>-1.4970005010945937E-2</c:v>
                </c:pt>
                <c:pt idx="13">
                  <c:v>-2.3439354240570885E-2</c:v>
                </c:pt>
                <c:pt idx="14">
                  <c:v>-3.5149090582449409E-2</c:v>
                </c:pt>
                <c:pt idx="15">
                  <c:v>-3.905186118030881E-2</c:v>
                </c:pt>
                <c:pt idx="16">
                  <c:v>-4.3753538925042204E-2</c:v>
                </c:pt>
                <c:pt idx="17">
                  <c:v>-4.2779726256073278E-2</c:v>
                </c:pt>
                <c:pt idx="18">
                  <c:v>-4.1695642726255484E-2</c:v>
                </c:pt>
                <c:pt idx="19">
                  <c:v>-3.6501749108987736E-2</c:v>
                </c:pt>
                <c:pt idx="20">
                  <c:v>-2.9332539128502137E-2</c:v>
                </c:pt>
                <c:pt idx="21">
                  <c:v>-2.6944577588251428E-2</c:v>
                </c:pt>
                <c:pt idx="22">
                  <c:v>-2.960235647332635E-2</c:v>
                </c:pt>
                <c:pt idx="23">
                  <c:v>-3.1332837932874252E-2</c:v>
                </c:pt>
                <c:pt idx="24">
                  <c:v>-2.9156764726190013E-2</c:v>
                </c:pt>
                <c:pt idx="25">
                  <c:v>-3.1873805409548282E-2</c:v>
                </c:pt>
                <c:pt idx="26">
                  <c:v>-3.0812183443427149E-2</c:v>
                </c:pt>
                <c:pt idx="27">
                  <c:v>-2.7240779940138918E-2</c:v>
                </c:pt>
                <c:pt idx="28">
                  <c:v>-2.3367206037130061E-2</c:v>
                </c:pt>
                <c:pt idx="29">
                  <c:v>-2.454822842915845E-2</c:v>
                </c:pt>
                <c:pt idx="30">
                  <c:v>-1.9642466624972071E-2</c:v>
                </c:pt>
                <c:pt idx="31">
                  <c:v>-1.6426697568264651E-2</c:v>
                </c:pt>
                <c:pt idx="32">
                  <c:v>-1.6845902253016572E-2</c:v>
                </c:pt>
                <c:pt idx="33">
                  <c:v>-1.6590200747825416E-2</c:v>
                </c:pt>
                <c:pt idx="34">
                  <c:v>-1.8840278319191623E-2</c:v>
                </c:pt>
                <c:pt idx="35">
                  <c:v>-2.3064668370243516E-2</c:v>
                </c:pt>
                <c:pt idx="36">
                  <c:v>-2.4612097220647632E-2</c:v>
                </c:pt>
                <c:pt idx="37">
                  <c:v>-2.6923610735730699E-2</c:v>
                </c:pt>
                <c:pt idx="38">
                  <c:v>-2.6537335249803534E-2</c:v>
                </c:pt>
                <c:pt idx="39">
                  <c:v>-2.585491577334802E-2</c:v>
                </c:pt>
                <c:pt idx="40">
                  <c:v>-2.8231426802854089E-2</c:v>
                </c:pt>
                <c:pt idx="41">
                  <c:v>-3.2417445814247485E-2</c:v>
                </c:pt>
                <c:pt idx="42">
                  <c:v>-3.1406745741105045E-2</c:v>
                </c:pt>
                <c:pt idx="43">
                  <c:v>-3.4007620467415456E-2</c:v>
                </c:pt>
                <c:pt idx="44">
                  <c:v>-3.7671165661460698E-2</c:v>
                </c:pt>
                <c:pt idx="45">
                  <c:v>-4.2903055173840875E-2</c:v>
                </c:pt>
                <c:pt idx="46">
                  <c:v>-4.912479692151752E-2</c:v>
                </c:pt>
                <c:pt idx="47">
                  <c:v>-5.6619246004730013E-2</c:v>
                </c:pt>
                <c:pt idx="48">
                  <c:v>-6.3158203669346102E-2</c:v>
                </c:pt>
                <c:pt idx="49">
                  <c:v>-6.8160377822018253E-2</c:v>
                </c:pt>
                <c:pt idx="50">
                  <c:v>-7.2804260708998772E-2</c:v>
                </c:pt>
                <c:pt idx="51">
                  <c:v>-7.4218198297708912E-2</c:v>
                </c:pt>
                <c:pt idx="52">
                  <c:v>-8.0326272114414024E-2</c:v>
                </c:pt>
                <c:pt idx="53">
                  <c:v>-9.5182280019239993E-2</c:v>
                </c:pt>
                <c:pt idx="54">
                  <c:v>-0.11761021599641727</c:v>
                </c:pt>
                <c:pt idx="55">
                  <c:v>-0.14408114890989737</c:v>
                </c:pt>
                <c:pt idx="56">
                  <c:v>-0.17424843041859167</c:v>
                </c:pt>
                <c:pt idx="57">
                  <c:v>-0.20257810837058671</c:v>
                </c:pt>
                <c:pt idx="58">
                  <c:v>-0.22391458337845621</c:v>
                </c:pt>
                <c:pt idx="59">
                  <c:v>-0.22297939158709043</c:v>
                </c:pt>
                <c:pt idx="60">
                  <c:v>-0.22684841826880539</c:v>
                </c:pt>
                <c:pt idx="61">
                  <c:v>-0.22675045440184022</c:v>
                </c:pt>
                <c:pt idx="62">
                  <c:v>-0.22768376524114081</c:v>
                </c:pt>
                <c:pt idx="63">
                  <c:v>-0.22726604438076153</c:v>
                </c:pt>
                <c:pt idx="64">
                  <c:v>-0.22769555142245648</c:v>
                </c:pt>
                <c:pt idx="65">
                  <c:v>-0.22352508082221134</c:v>
                </c:pt>
                <c:pt idx="66">
                  <c:v>-0.22795977562122816</c:v>
                </c:pt>
                <c:pt idx="67">
                  <c:v>-0.22674086447592601</c:v>
                </c:pt>
                <c:pt idx="68">
                  <c:v>-0.22658221143831431</c:v>
                </c:pt>
                <c:pt idx="69">
                  <c:v>-0.22624003727821326</c:v>
                </c:pt>
                <c:pt idx="70">
                  <c:v>-0.22717844519484279</c:v>
                </c:pt>
                <c:pt idx="71">
                  <c:v>-0.22065616085328929</c:v>
                </c:pt>
                <c:pt idx="72">
                  <c:v>-0.21933336069274217</c:v>
                </c:pt>
                <c:pt idx="73">
                  <c:v>-0.2206022374608459</c:v>
                </c:pt>
                <c:pt idx="74">
                  <c:v>-0.21998209829438942</c:v>
                </c:pt>
                <c:pt idx="75">
                  <c:v>-0.22111640103077654</c:v>
                </c:pt>
                <c:pt idx="76">
                  <c:v>-0.22223072834140137</c:v>
                </c:pt>
                <c:pt idx="77">
                  <c:v>-0.22280266271305726</c:v>
                </c:pt>
                <c:pt idx="78">
                  <c:v>-0.2200177926970624</c:v>
                </c:pt>
                <c:pt idx="79">
                  <c:v>-0.21922399324983408</c:v>
                </c:pt>
                <c:pt idx="80">
                  <c:v>-0.21650498360512918</c:v>
                </c:pt>
                <c:pt idx="81">
                  <c:v>-0.21729359283470454</c:v>
                </c:pt>
                <c:pt idx="82">
                  <c:v>-0.21673205308690385</c:v>
                </c:pt>
                <c:pt idx="83">
                  <c:v>-0.21834106660405925</c:v>
                </c:pt>
                <c:pt idx="84">
                  <c:v>-0.21596537402748425</c:v>
                </c:pt>
                <c:pt idx="85">
                  <c:v>-0.21351790256992426</c:v>
                </c:pt>
                <c:pt idx="86">
                  <c:v>-0.21093863252519238</c:v>
                </c:pt>
                <c:pt idx="87">
                  <c:v>-0.21249793129880462</c:v>
                </c:pt>
                <c:pt idx="88">
                  <c:v>-0.21023857369138904</c:v>
                </c:pt>
                <c:pt idx="89">
                  <c:v>-0.21440379865353629</c:v>
                </c:pt>
                <c:pt idx="90">
                  <c:v>-0.22128968445376881</c:v>
                </c:pt>
                <c:pt idx="91">
                  <c:v>-0.22846582035171931</c:v>
                </c:pt>
                <c:pt idx="92">
                  <c:v>-0.23120944362565321</c:v>
                </c:pt>
                <c:pt idx="93">
                  <c:v>-0.22951251779255374</c:v>
                </c:pt>
                <c:pt idx="94">
                  <c:v>-0.22838580308263937</c:v>
                </c:pt>
                <c:pt idx="95">
                  <c:v>-0.2311298143274797</c:v>
                </c:pt>
                <c:pt idx="96">
                  <c:v>-0.23167277511332429</c:v>
                </c:pt>
                <c:pt idx="97">
                  <c:v>-0.22618986747175671</c:v>
                </c:pt>
                <c:pt idx="98">
                  <c:v>-0.23391810760008869</c:v>
                </c:pt>
                <c:pt idx="99">
                  <c:v>-0.23495087058312442</c:v>
                </c:pt>
                <c:pt idx="100">
                  <c:v>-0.23257843668380476</c:v>
                </c:pt>
                <c:pt idx="101">
                  <c:v>-0.23116958066231358</c:v>
                </c:pt>
                <c:pt idx="102">
                  <c:v>-0.23526159982178732</c:v>
                </c:pt>
                <c:pt idx="103">
                  <c:v>-0.23125397441966264</c:v>
                </c:pt>
                <c:pt idx="104">
                  <c:v>-0.23379802501660635</c:v>
                </c:pt>
                <c:pt idx="105">
                  <c:v>-0.23672197221367944</c:v>
                </c:pt>
                <c:pt idx="106">
                  <c:v>-0.23804434601940447</c:v>
                </c:pt>
                <c:pt idx="107">
                  <c:v>-0.23964650480467761</c:v>
                </c:pt>
                <c:pt idx="108">
                  <c:v>-0.24049773598946333</c:v>
                </c:pt>
                <c:pt idx="109">
                  <c:v>-0.24240244189064034</c:v>
                </c:pt>
                <c:pt idx="110">
                  <c:v>-0.24180650877385843</c:v>
                </c:pt>
                <c:pt idx="111">
                  <c:v>-0.2463185908100175</c:v>
                </c:pt>
                <c:pt idx="112">
                  <c:v>-0.24909943275923471</c:v>
                </c:pt>
                <c:pt idx="113">
                  <c:v>-0.25611957164939003</c:v>
                </c:pt>
                <c:pt idx="114">
                  <c:v>-0.259397391038241</c:v>
                </c:pt>
                <c:pt idx="115">
                  <c:v>-0.26449532322572283</c:v>
                </c:pt>
                <c:pt idx="116">
                  <c:v>-0.26589508653952471</c:v>
                </c:pt>
                <c:pt idx="117">
                  <c:v>-0.26946772826296622</c:v>
                </c:pt>
                <c:pt idx="118">
                  <c:v>-0.27254801408795654</c:v>
                </c:pt>
                <c:pt idx="119">
                  <c:v>-0.27213062738314681</c:v>
                </c:pt>
                <c:pt idx="120">
                  <c:v>-0.27302657560485727</c:v>
                </c:pt>
                <c:pt idx="121">
                  <c:v>-0.27301759241352269</c:v>
                </c:pt>
                <c:pt idx="122">
                  <c:v>-0.26970148059039778</c:v>
                </c:pt>
                <c:pt idx="123">
                  <c:v>-0.26370236204436825</c:v>
                </c:pt>
                <c:pt idx="124">
                  <c:v>-0.26022688923566711</c:v>
                </c:pt>
                <c:pt idx="125">
                  <c:v>-0.25186040143714566</c:v>
                </c:pt>
                <c:pt idx="126">
                  <c:v>-0.24696831308410988</c:v>
                </c:pt>
                <c:pt idx="127">
                  <c:v>-0.24227305669780355</c:v>
                </c:pt>
                <c:pt idx="128">
                  <c:v>-0.23515038086041157</c:v>
                </c:pt>
                <c:pt idx="129">
                  <c:v>-0.22899005086754573</c:v>
                </c:pt>
                <c:pt idx="130">
                  <c:v>-0.22220682057138483</c:v>
                </c:pt>
                <c:pt idx="131">
                  <c:v>-0.21148645900286941</c:v>
                </c:pt>
                <c:pt idx="132">
                  <c:v>-0.20327044559347132</c:v>
                </c:pt>
                <c:pt idx="133">
                  <c:v>-0.20741990989430051</c:v>
                </c:pt>
                <c:pt idx="134">
                  <c:v>-0.20947664197799995</c:v>
                </c:pt>
                <c:pt idx="135">
                  <c:v>-0.21140966650357818</c:v>
                </c:pt>
                <c:pt idx="136">
                  <c:v>-0.22116509773327095</c:v>
                </c:pt>
                <c:pt idx="137">
                  <c:v>-0.23672622479594649</c:v>
                </c:pt>
                <c:pt idx="138">
                  <c:v>-0.24809785376857083</c:v>
                </c:pt>
                <c:pt idx="139">
                  <c:v>-0.26319813245038526</c:v>
                </c:pt>
                <c:pt idx="140">
                  <c:v>-0.27928688904634985</c:v>
                </c:pt>
                <c:pt idx="141">
                  <c:v>-0.2862321270578751</c:v>
                </c:pt>
                <c:pt idx="142">
                  <c:v>-0.28639640230209301</c:v>
                </c:pt>
                <c:pt idx="143">
                  <c:v>-0.2870774829263944</c:v>
                </c:pt>
                <c:pt idx="144">
                  <c:v>-0.28597559732148775</c:v>
                </c:pt>
                <c:pt idx="145">
                  <c:v>-0.28482966889507555</c:v>
                </c:pt>
                <c:pt idx="146">
                  <c:v>-0.28613644777104907</c:v>
                </c:pt>
                <c:pt idx="147">
                  <c:v>-0.28715690937533855</c:v>
                </c:pt>
                <c:pt idx="148">
                  <c:v>-0.28686739251659515</c:v>
                </c:pt>
                <c:pt idx="149">
                  <c:v>-0.28508404449898928</c:v>
                </c:pt>
                <c:pt idx="150">
                  <c:v>-0.28698005987880065</c:v>
                </c:pt>
                <c:pt idx="151">
                  <c:v>-0.28260825404555501</c:v>
                </c:pt>
                <c:pt idx="152">
                  <c:v>-0.27766781732468165</c:v>
                </c:pt>
                <c:pt idx="153">
                  <c:v>-0.27886085062820815</c:v>
                </c:pt>
                <c:pt idx="154">
                  <c:v>-0.27661296897135834</c:v>
                </c:pt>
                <c:pt idx="155">
                  <c:v>-0.2722909977262199</c:v>
                </c:pt>
                <c:pt idx="156">
                  <c:v>-0.27395242004064096</c:v>
                </c:pt>
                <c:pt idx="157">
                  <c:v>-0.27905548888174553</c:v>
                </c:pt>
                <c:pt idx="158">
                  <c:v>-0.27797348326446786</c:v>
                </c:pt>
                <c:pt idx="159">
                  <c:v>-0.28328046805430229</c:v>
                </c:pt>
                <c:pt idx="160">
                  <c:v>-0.28841688018127998</c:v>
                </c:pt>
                <c:pt idx="161">
                  <c:v>-0.29033404817500358</c:v>
                </c:pt>
                <c:pt idx="162">
                  <c:v>-0.29067892655533117</c:v>
                </c:pt>
                <c:pt idx="163">
                  <c:v>-0.29194909137322383</c:v>
                </c:pt>
                <c:pt idx="164">
                  <c:v>-0.28714375937326037</c:v>
                </c:pt>
                <c:pt idx="165">
                  <c:v>-0.28485904629972514</c:v>
                </c:pt>
                <c:pt idx="166">
                  <c:v>-0.29395818015571501</c:v>
                </c:pt>
                <c:pt idx="167">
                  <c:v>-0.3037063694588848</c:v>
                </c:pt>
                <c:pt idx="168">
                  <c:v>-0.30992834942435787</c:v>
                </c:pt>
                <c:pt idx="169">
                  <c:v>-0.32666263051515143</c:v>
                </c:pt>
                <c:pt idx="170">
                  <c:v>-0.33819815411014986</c:v>
                </c:pt>
                <c:pt idx="171">
                  <c:v>-0.34359108064491511</c:v>
                </c:pt>
                <c:pt idx="172">
                  <c:v>-0.34904186474456772</c:v>
                </c:pt>
                <c:pt idx="173">
                  <c:v>-0.35782377210925881</c:v>
                </c:pt>
                <c:pt idx="174">
                  <c:v>-0.35860520426769421</c:v>
                </c:pt>
                <c:pt idx="175">
                  <c:v>-0.36252562396001448</c:v>
                </c:pt>
                <c:pt idx="176">
                  <c:v>-0.36688196560704311</c:v>
                </c:pt>
                <c:pt idx="177">
                  <c:v>-0.37039063177421466</c:v>
                </c:pt>
                <c:pt idx="178">
                  <c:v>-0.37120231960307876</c:v>
                </c:pt>
                <c:pt idx="179">
                  <c:v>-0.37436658113838822</c:v>
                </c:pt>
                <c:pt idx="180">
                  <c:v>-0.37943070257856143</c:v>
                </c:pt>
                <c:pt idx="181">
                  <c:v>-0.38093008019159197</c:v>
                </c:pt>
                <c:pt idx="182">
                  <c:v>-0.38252842018089928</c:v>
                </c:pt>
                <c:pt idx="183">
                  <c:v>-0.38431875724394698</c:v>
                </c:pt>
                <c:pt idx="184">
                  <c:v>-0.3854336886628163</c:v>
                </c:pt>
                <c:pt idx="185">
                  <c:v>-0.38669629236864173</c:v>
                </c:pt>
                <c:pt idx="186">
                  <c:v>-0.38610396868687147</c:v>
                </c:pt>
                <c:pt idx="187">
                  <c:v>-0.3851170283284221</c:v>
                </c:pt>
                <c:pt idx="188">
                  <c:v>-0.38951460447385461</c:v>
                </c:pt>
                <c:pt idx="189">
                  <c:v>-0.39175164391019052</c:v>
                </c:pt>
                <c:pt idx="190">
                  <c:v>-0.39340123042112979</c:v>
                </c:pt>
                <c:pt idx="191">
                  <c:v>-0.39784706115712476</c:v>
                </c:pt>
                <c:pt idx="192">
                  <c:v>-0.40660119283943247</c:v>
                </c:pt>
                <c:pt idx="193">
                  <c:v>-0.41391088588567226</c:v>
                </c:pt>
                <c:pt idx="194">
                  <c:v>-0.41610711701123626</c:v>
                </c:pt>
                <c:pt idx="195">
                  <c:v>-0.42047474317628231</c:v>
                </c:pt>
                <c:pt idx="196">
                  <c:v>-0.43311821731638156</c:v>
                </c:pt>
                <c:pt idx="197">
                  <c:v>-0.43543315936447463</c:v>
                </c:pt>
                <c:pt idx="198">
                  <c:v>-0.43464980688454674</c:v>
                </c:pt>
                <c:pt idx="199">
                  <c:v>-0.44152574766438485</c:v>
                </c:pt>
                <c:pt idx="200">
                  <c:v>-0.4506727355994396</c:v>
                </c:pt>
                <c:pt idx="201">
                  <c:v>-0.45132671079333131</c:v>
                </c:pt>
                <c:pt idx="202">
                  <c:v>-0.46433001650158084</c:v>
                </c:pt>
                <c:pt idx="203">
                  <c:v>-0.48484516907522651</c:v>
                </c:pt>
                <c:pt idx="204">
                  <c:v>-0.50808786354467295</c:v>
                </c:pt>
                <c:pt idx="205">
                  <c:v>-0.52485690607791236</c:v>
                </c:pt>
                <c:pt idx="206">
                  <c:v>-0.54766322041878046</c:v>
                </c:pt>
                <c:pt idx="207">
                  <c:v>-0.55434972483113498</c:v>
                </c:pt>
                <c:pt idx="208">
                  <c:v>-0.56219310031734193</c:v>
                </c:pt>
                <c:pt idx="209">
                  <c:v>-0.56584216364379858</c:v>
                </c:pt>
                <c:pt idx="210">
                  <c:v>-0.57383011641564197</c:v>
                </c:pt>
                <c:pt idx="211">
                  <c:v>-0.57410423545975964</c:v>
                </c:pt>
                <c:pt idx="212">
                  <c:v>-0.57837943930009916</c:v>
                </c:pt>
                <c:pt idx="213">
                  <c:v>-0.5803519687415819</c:v>
                </c:pt>
                <c:pt idx="214">
                  <c:v>-0.58461412675210289</c:v>
                </c:pt>
                <c:pt idx="215">
                  <c:v>-0.58589005423863805</c:v>
                </c:pt>
                <c:pt idx="216">
                  <c:v>-0.59200035493710412</c:v>
                </c:pt>
                <c:pt idx="217">
                  <c:v>-0.59925770670214407</c:v>
                </c:pt>
                <c:pt idx="218">
                  <c:v>-0.60924619089460497</c:v>
                </c:pt>
                <c:pt idx="219">
                  <c:v>-0.61398466647358341</c:v>
                </c:pt>
                <c:pt idx="220">
                  <c:v>-0.61757247563335271</c:v>
                </c:pt>
                <c:pt idx="221">
                  <c:v>-0.62249189655654724</c:v>
                </c:pt>
                <c:pt idx="222">
                  <c:v>-0.63755506920359339</c:v>
                </c:pt>
                <c:pt idx="223">
                  <c:v>-0.64718302878091905</c:v>
                </c:pt>
                <c:pt idx="224">
                  <c:v>-0.65943088165783936</c:v>
                </c:pt>
                <c:pt idx="225">
                  <c:v>-0.67622641072620149</c:v>
                </c:pt>
                <c:pt idx="226">
                  <c:v>-0.68567456567979812</c:v>
                </c:pt>
                <c:pt idx="227">
                  <c:v>-0.68645379671501006</c:v>
                </c:pt>
                <c:pt idx="228">
                  <c:v>-0.69010635449961277</c:v>
                </c:pt>
                <c:pt idx="229">
                  <c:v>-0.69410094529007926</c:v>
                </c:pt>
                <c:pt idx="230">
                  <c:v>-0.69813528143285375</c:v>
                </c:pt>
                <c:pt idx="231">
                  <c:v>-0.70303140991833291</c:v>
                </c:pt>
                <c:pt idx="232">
                  <c:v>-0.70659906861725108</c:v>
                </c:pt>
                <c:pt idx="233">
                  <c:v>-0.70974969912367269</c:v>
                </c:pt>
                <c:pt idx="234">
                  <c:v>-0.71310298233718716</c:v>
                </c:pt>
                <c:pt idx="235">
                  <c:v>-0.71377673645652795</c:v>
                </c:pt>
                <c:pt idx="236">
                  <c:v>-0.71953477515920872</c:v>
                </c:pt>
                <c:pt idx="237">
                  <c:v>-0.72451562426936411</c:v>
                </c:pt>
                <c:pt idx="238">
                  <c:v>-0.72531526313799344</c:v>
                </c:pt>
                <c:pt idx="239">
                  <c:v>-0.72992946050876484</c:v>
                </c:pt>
                <c:pt idx="240">
                  <c:v>-0.73589789310038645</c:v>
                </c:pt>
                <c:pt idx="241">
                  <c:v>-0.7358291955107592</c:v>
                </c:pt>
                <c:pt idx="242">
                  <c:v>-0.73710235093293397</c:v>
                </c:pt>
                <c:pt idx="243">
                  <c:v>-0.73888487873650943</c:v>
                </c:pt>
                <c:pt idx="244">
                  <c:v>-0.7373307267485556</c:v>
                </c:pt>
                <c:pt idx="245">
                  <c:v>-0.73704655385653584</c:v>
                </c:pt>
                <c:pt idx="246">
                  <c:v>-0.73705126271957655</c:v>
                </c:pt>
                <c:pt idx="247">
                  <c:v>-0.73667536336217943</c:v>
                </c:pt>
                <c:pt idx="248">
                  <c:v>-0.73894805612728354</c:v>
                </c:pt>
                <c:pt idx="249">
                  <c:v>-0.73943756161604923</c:v>
                </c:pt>
                <c:pt idx="250">
                  <c:v>-0.74012779557030306</c:v>
                </c:pt>
                <c:pt idx="251">
                  <c:v>-0.74027368167093399</c:v>
                </c:pt>
                <c:pt idx="252">
                  <c:v>-0.74245416902153005</c:v>
                </c:pt>
                <c:pt idx="253">
                  <c:v>-0.7431908272651303</c:v>
                </c:pt>
                <c:pt idx="254">
                  <c:v>-0.74692960791210583</c:v>
                </c:pt>
                <c:pt idx="255">
                  <c:v>-0.7526675360839099</c:v>
                </c:pt>
                <c:pt idx="256">
                  <c:v>-0.76404339087187967</c:v>
                </c:pt>
                <c:pt idx="257">
                  <c:v>-0.77714252959864161</c:v>
                </c:pt>
                <c:pt idx="258">
                  <c:v>-0.79899629196215416</c:v>
                </c:pt>
                <c:pt idx="259">
                  <c:v>-0.82336834181714535</c:v>
                </c:pt>
                <c:pt idx="260">
                  <c:v>-0.84342176101882027</c:v>
                </c:pt>
                <c:pt idx="261">
                  <c:v>-0.85823803746830984</c:v>
                </c:pt>
                <c:pt idx="262">
                  <c:v>-0.86452903208305065</c:v>
                </c:pt>
                <c:pt idx="263">
                  <c:v>-0.8604015672998423</c:v>
                </c:pt>
                <c:pt idx="264">
                  <c:v>-0.85644420182491232</c:v>
                </c:pt>
                <c:pt idx="265">
                  <c:v>-0.85835164934864028</c:v>
                </c:pt>
                <c:pt idx="266">
                  <c:v>-0.86025942179265047</c:v>
                </c:pt>
                <c:pt idx="267">
                  <c:v>-0.85885053966927005</c:v>
                </c:pt>
                <c:pt idx="268">
                  <c:v>-0.86382908251299406</c:v>
                </c:pt>
                <c:pt idx="269">
                  <c:v>-0.87100280361601823</c:v>
                </c:pt>
                <c:pt idx="270">
                  <c:v>-0.87200159302346658</c:v>
                </c:pt>
                <c:pt idx="271">
                  <c:v>-0.86813710021665647</c:v>
                </c:pt>
                <c:pt idx="272">
                  <c:v>-0.8678649143955286</c:v>
                </c:pt>
                <c:pt idx="273">
                  <c:v>-0.86397574989149162</c:v>
                </c:pt>
                <c:pt idx="274">
                  <c:v>-0.85920919233830662</c:v>
                </c:pt>
                <c:pt idx="275">
                  <c:v>-0.85921352330435596</c:v>
                </c:pt>
                <c:pt idx="276">
                  <c:v>-0.86070093643551771</c:v>
                </c:pt>
                <c:pt idx="277">
                  <c:v>-0.86100214607625525</c:v>
                </c:pt>
                <c:pt idx="278">
                  <c:v>-0.86071051350329286</c:v>
                </c:pt>
                <c:pt idx="279">
                  <c:v>-0.86071507403304603</c:v>
                </c:pt>
                <c:pt idx="280">
                  <c:v>-0.86075874528232699</c:v>
                </c:pt>
                <c:pt idx="281">
                  <c:v>-0.85973886623737072</c:v>
                </c:pt>
                <c:pt idx="282">
                  <c:v>-0.8608013941862861</c:v>
                </c:pt>
                <c:pt idx="283">
                  <c:v>-0.86079710704016843</c:v>
                </c:pt>
                <c:pt idx="284">
                  <c:v>-0.86084869708011003</c:v>
                </c:pt>
                <c:pt idx="285">
                  <c:v>-0.86092602723014799</c:v>
                </c:pt>
                <c:pt idx="286">
                  <c:v>-0.86087271235927543</c:v>
                </c:pt>
                <c:pt idx="287">
                  <c:v>-0.86006182482020821</c:v>
                </c:pt>
                <c:pt idx="288">
                  <c:v>-0.86149687300192879</c:v>
                </c:pt>
                <c:pt idx="289">
                  <c:v>-0.86104281505615743</c:v>
                </c:pt>
                <c:pt idx="290">
                  <c:v>-0.86158430515175466</c:v>
                </c:pt>
                <c:pt idx="291">
                  <c:v>-0.86105544143285473</c:v>
                </c:pt>
                <c:pt idx="292">
                  <c:v>-0.86174010903752685</c:v>
                </c:pt>
                <c:pt idx="293">
                  <c:v>-0.86175757456388591</c:v>
                </c:pt>
                <c:pt idx="294">
                  <c:v>-0.86153590652316914</c:v>
                </c:pt>
                <c:pt idx="295">
                  <c:v>-0.86167172820561544</c:v>
                </c:pt>
                <c:pt idx="296">
                  <c:v>-0.86166151670434932</c:v>
                </c:pt>
                <c:pt idx="297">
                  <c:v>-0.86150830084201724</c:v>
                </c:pt>
                <c:pt idx="298">
                  <c:v>-0.86140172731050069</c:v>
                </c:pt>
                <c:pt idx="299">
                  <c:v>-0.86199440446575648</c:v>
                </c:pt>
                <c:pt idx="300">
                  <c:v>-0.86240975707283674</c:v>
                </c:pt>
                <c:pt idx="301">
                  <c:v>-0.86172777422730595</c:v>
                </c:pt>
                <c:pt idx="302">
                  <c:v>-0.86219402578105309</c:v>
                </c:pt>
                <c:pt idx="303">
                  <c:v>-0.86227379501381851</c:v>
                </c:pt>
                <c:pt idx="304">
                  <c:v>-0.86229063450397558</c:v>
                </c:pt>
                <c:pt idx="305">
                  <c:v>-0.86175124978386142</c:v>
                </c:pt>
                <c:pt idx="306">
                  <c:v>-0.86220512441957864</c:v>
                </c:pt>
                <c:pt idx="307">
                  <c:v>-0.86176569537132519</c:v>
                </c:pt>
                <c:pt idx="308">
                  <c:v>-0.86082869278025709</c:v>
                </c:pt>
                <c:pt idx="309">
                  <c:v>-0.86147119899968283</c:v>
                </c:pt>
                <c:pt idx="310">
                  <c:v>-0.86117258560722765</c:v>
                </c:pt>
                <c:pt idx="311">
                  <c:v>-0.86118252503149217</c:v>
                </c:pt>
                <c:pt idx="312">
                  <c:v>-0.86118194031473638</c:v>
                </c:pt>
                <c:pt idx="313">
                  <c:v>-0.86118572662311632</c:v>
                </c:pt>
                <c:pt idx="314">
                  <c:v>-0.86071264702487216</c:v>
                </c:pt>
                <c:pt idx="315">
                  <c:v>-0.86010471949839695</c:v>
                </c:pt>
                <c:pt idx="316">
                  <c:v>-0.86095319852415886</c:v>
                </c:pt>
                <c:pt idx="317">
                  <c:v>-0.86115383409453961</c:v>
                </c:pt>
                <c:pt idx="318">
                  <c:v>-0.86210417393393335</c:v>
                </c:pt>
                <c:pt idx="319">
                  <c:v>-0.86211173225772342</c:v>
                </c:pt>
                <c:pt idx="320">
                  <c:v>-0.86275382378297227</c:v>
                </c:pt>
                <c:pt idx="321">
                  <c:v>-0.86267911618269377</c:v>
                </c:pt>
                <c:pt idx="322">
                  <c:v>-0.86266138056897956</c:v>
                </c:pt>
                <c:pt idx="323">
                  <c:v>-0.86282980642188811</c:v>
                </c:pt>
                <c:pt idx="324">
                  <c:v>-0.86279381583037207</c:v>
                </c:pt>
                <c:pt idx="325">
                  <c:v>-0.8627715491768394</c:v>
                </c:pt>
                <c:pt idx="326">
                  <c:v>-0.86111388026507552</c:v>
                </c:pt>
                <c:pt idx="327">
                  <c:v>-0.86147645349934643</c:v>
                </c:pt>
                <c:pt idx="328">
                  <c:v>-0.86100261380327681</c:v>
                </c:pt>
                <c:pt idx="329">
                  <c:v>-0.8609679524135494</c:v>
                </c:pt>
                <c:pt idx="330">
                  <c:v>-0.86093612159033317</c:v>
                </c:pt>
                <c:pt idx="331">
                  <c:v>-0.86085048188999325</c:v>
                </c:pt>
                <c:pt idx="332">
                  <c:v>-0.86055635376246131</c:v>
                </c:pt>
                <c:pt idx="333">
                  <c:v>-0.85984828728117102</c:v>
                </c:pt>
                <c:pt idx="334">
                  <c:v>-0.86157659378139628</c:v>
                </c:pt>
                <c:pt idx="335">
                  <c:v>-0.8665734489996092</c:v>
                </c:pt>
                <c:pt idx="336">
                  <c:v>-0.86679583355452805</c:v>
                </c:pt>
                <c:pt idx="337">
                  <c:v>-0.86881625528910467</c:v>
                </c:pt>
                <c:pt idx="338">
                  <c:v>-0.86944544092740417</c:v>
                </c:pt>
                <c:pt idx="339">
                  <c:v>-0.86928855491046908</c:v>
                </c:pt>
                <c:pt idx="340">
                  <c:v>-0.86931987735722493</c:v>
                </c:pt>
                <c:pt idx="341">
                  <c:v>-0.86986460825713152</c:v>
                </c:pt>
                <c:pt idx="342">
                  <c:v>-0.86994949844046132</c:v>
                </c:pt>
                <c:pt idx="343">
                  <c:v>-0.86997833953885051</c:v>
                </c:pt>
                <c:pt idx="344">
                  <c:v>-0.87007690513634484</c:v>
                </c:pt>
                <c:pt idx="345">
                  <c:v>-0.86985544071862109</c:v>
                </c:pt>
                <c:pt idx="346">
                  <c:v>-0.86948449455561594</c:v>
                </c:pt>
                <c:pt idx="347">
                  <c:v>-0.86924337788395389</c:v>
                </c:pt>
                <c:pt idx="348">
                  <c:v>-0.87030262411110337</c:v>
                </c:pt>
                <c:pt idx="349">
                  <c:v>-0.87119817258045151</c:v>
                </c:pt>
                <c:pt idx="350">
                  <c:v>-0.87180705683210946</c:v>
                </c:pt>
                <c:pt idx="351">
                  <c:v>-0.87176857452171175</c:v>
                </c:pt>
                <c:pt idx="352">
                  <c:v>-0.87181125277107574</c:v>
                </c:pt>
                <c:pt idx="353">
                  <c:v>-0.8717140105960518</c:v>
                </c:pt>
                <c:pt idx="354">
                  <c:v>-0.87171962829734906</c:v>
                </c:pt>
                <c:pt idx="355">
                  <c:v>-0.87162139683129081</c:v>
                </c:pt>
                <c:pt idx="356">
                  <c:v>-0.87275838156588637</c:v>
                </c:pt>
                <c:pt idx="357">
                  <c:v>-0.87189643075903855</c:v>
                </c:pt>
                <c:pt idx="358">
                  <c:v>-0.8727140261513433</c:v>
                </c:pt>
                <c:pt idx="359">
                  <c:v>-0.87191053223034731</c:v>
                </c:pt>
                <c:pt idx="360">
                  <c:v>-0.87247114990537966</c:v>
                </c:pt>
                <c:pt idx="361">
                  <c:v>-0.87247158839625294</c:v>
                </c:pt>
                <c:pt idx="362">
                  <c:v>-0.87251018056824481</c:v>
                </c:pt>
                <c:pt idx="363">
                  <c:v>-0.87240518529445621</c:v>
                </c:pt>
                <c:pt idx="364">
                  <c:v>-0.87240461313029016</c:v>
                </c:pt>
                <c:pt idx="365">
                  <c:v>-0.87240789792494833</c:v>
                </c:pt>
                <c:pt idx="366">
                  <c:v>-0.87241007346071775</c:v>
                </c:pt>
                <c:pt idx="367">
                  <c:v>-0.87218616835518603</c:v>
                </c:pt>
                <c:pt idx="368">
                  <c:v>-0.87204134921322363</c:v>
                </c:pt>
                <c:pt idx="369">
                  <c:v>-0.87194851771995596</c:v>
                </c:pt>
                <c:pt idx="370">
                  <c:v>-0.8722434498062992</c:v>
                </c:pt>
                <c:pt idx="371">
                  <c:v>-0.87211277325322489</c:v>
                </c:pt>
                <c:pt idx="372">
                  <c:v>-0.87194785136370601</c:v>
                </c:pt>
                <c:pt idx="373">
                  <c:v>-0.87194616533299596</c:v>
                </c:pt>
                <c:pt idx="374">
                  <c:v>-0.87197671754113293</c:v>
                </c:pt>
                <c:pt idx="375">
                  <c:v>-0.87193247282276343</c:v>
                </c:pt>
                <c:pt idx="376">
                  <c:v>-0.87226756010418793</c:v>
                </c:pt>
                <c:pt idx="377">
                  <c:v>-0.87184548800414752</c:v>
                </c:pt>
                <c:pt idx="378">
                  <c:v>-0.87170046858569117</c:v>
                </c:pt>
                <c:pt idx="379">
                  <c:v>-0.87193760854057067</c:v>
                </c:pt>
                <c:pt idx="380">
                  <c:v>-0.87191344879656651</c:v>
                </c:pt>
                <c:pt idx="381">
                  <c:v>-0.87162823732433803</c:v>
                </c:pt>
                <c:pt idx="382">
                  <c:v>-0.87168826282600176</c:v>
                </c:pt>
                <c:pt idx="383">
                  <c:v>-0.87175712286249551</c:v>
                </c:pt>
                <c:pt idx="384">
                  <c:v>-0.87207927285259668</c:v>
                </c:pt>
                <c:pt idx="385">
                  <c:v>-0.87236906876732334</c:v>
                </c:pt>
                <c:pt idx="386">
                  <c:v>-0.8727476132077866</c:v>
                </c:pt>
                <c:pt idx="387">
                  <c:v>-0.87263029183811514</c:v>
                </c:pt>
                <c:pt idx="388">
                  <c:v>-0.87191376738220316</c:v>
                </c:pt>
                <c:pt idx="389">
                  <c:v>-0.87194789375160697</c:v>
                </c:pt>
                <c:pt idx="390">
                  <c:v>-0.87146433443142801</c:v>
                </c:pt>
                <c:pt idx="391">
                  <c:v>-0.8713741887832106</c:v>
                </c:pt>
                <c:pt idx="392">
                  <c:v>-0.87060600772001118</c:v>
                </c:pt>
                <c:pt idx="393">
                  <c:v>-0.87079623395482286</c:v>
                </c:pt>
                <c:pt idx="394">
                  <c:v>-0.87111285844541375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26-4BC7-A5C3-34DDF216B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851648"/>
        <c:axId val="162852224"/>
      </c:scatterChart>
      <c:valAx>
        <c:axId val="16285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852224"/>
        <c:crosses val="autoZero"/>
        <c:crossBetween val="midCat"/>
      </c:valAx>
      <c:valAx>
        <c:axId val="162852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8516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bone'!$X$3:$X$397</c:f>
              <c:numCache>
                <c:formatCode>General</c:formatCode>
                <c:ptCount val="395"/>
                <c:pt idx="0">
                  <c:v>1.7373255638853251E-5</c:v>
                </c:pt>
                <c:pt idx="1">
                  <c:v>5.2407679139375018E-6</c:v>
                </c:pt>
                <c:pt idx="2">
                  <c:v>-8.8422535020620826E-6</c:v>
                </c:pt>
                <c:pt idx="3">
                  <c:v>1.1024076057859604E-5</c:v>
                </c:pt>
                <c:pt idx="4">
                  <c:v>3.7431320393003863E-5</c:v>
                </c:pt>
                <c:pt idx="5">
                  <c:v>4.1001471727384947E-5</c:v>
                </c:pt>
                <c:pt idx="6">
                  <c:v>9.0045268496699262E-5</c:v>
                </c:pt>
                <c:pt idx="7">
                  <c:v>1.6755443273323633E-4</c:v>
                </c:pt>
                <c:pt idx="8">
                  <c:v>2.4062125563200769E-4</c:v>
                </c:pt>
                <c:pt idx="9">
                  <c:v>1.116966097083884E-3</c:v>
                </c:pt>
                <c:pt idx="10">
                  <c:v>2.8164748543452649E-3</c:v>
                </c:pt>
                <c:pt idx="11">
                  <c:v>5.2602742460801516E-3</c:v>
                </c:pt>
                <c:pt idx="12">
                  <c:v>7.7215519235753847E-3</c:v>
                </c:pt>
                <c:pt idx="13">
                  <c:v>1.0193498120439152E-2</c:v>
                </c:pt>
                <c:pt idx="14">
                  <c:v>1.2487123338623909E-2</c:v>
                </c:pt>
                <c:pt idx="15">
                  <c:v>1.450150246327569E-2</c:v>
                </c:pt>
                <c:pt idx="16">
                  <c:v>1.5827447166418731E-2</c:v>
                </c:pt>
                <c:pt idx="17">
                  <c:v>1.7171406080952013E-2</c:v>
                </c:pt>
                <c:pt idx="18">
                  <c:v>1.8518645750083215E-2</c:v>
                </c:pt>
                <c:pt idx="19">
                  <c:v>2.0081161383261714E-2</c:v>
                </c:pt>
                <c:pt idx="20">
                  <c:v>2.3277497489658305E-2</c:v>
                </c:pt>
                <c:pt idx="21">
                  <c:v>2.6543899902185964E-2</c:v>
                </c:pt>
                <c:pt idx="22">
                  <c:v>2.9737812891751033E-2</c:v>
                </c:pt>
                <c:pt idx="23">
                  <c:v>3.300080161191972E-2</c:v>
                </c:pt>
                <c:pt idx="24">
                  <c:v>3.5422684835152936E-2</c:v>
                </c:pt>
                <c:pt idx="25">
                  <c:v>3.584911879337143E-2</c:v>
                </c:pt>
                <c:pt idx="26">
                  <c:v>3.9994654948040817E-2</c:v>
                </c:pt>
                <c:pt idx="27">
                  <c:v>4.803809804813057E-2</c:v>
                </c:pt>
                <c:pt idx="28">
                  <c:v>5.7507505648700566E-2</c:v>
                </c:pt>
                <c:pt idx="29">
                  <c:v>6.6502724728452714E-2</c:v>
                </c:pt>
                <c:pt idx="30">
                  <c:v>7.5723183713304359E-2</c:v>
                </c:pt>
                <c:pt idx="31">
                  <c:v>8.1558770587968288E-2</c:v>
                </c:pt>
                <c:pt idx="32">
                  <c:v>8.4801393200712893E-2</c:v>
                </c:pt>
                <c:pt idx="33">
                  <c:v>8.8240251435457565E-2</c:v>
                </c:pt>
                <c:pt idx="34">
                  <c:v>9.2113494443550534E-2</c:v>
                </c:pt>
                <c:pt idx="35">
                  <c:v>9.5587534373791361E-2</c:v>
                </c:pt>
                <c:pt idx="36">
                  <c:v>9.8675701149657097E-2</c:v>
                </c:pt>
                <c:pt idx="37">
                  <c:v>0.10095639485454891</c:v>
                </c:pt>
                <c:pt idx="38">
                  <c:v>0.10218034465092167</c:v>
                </c:pt>
                <c:pt idx="39">
                  <c:v>0.10383466371484774</c:v>
                </c:pt>
                <c:pt idx="40">
                  <c:v>0.10611367206959689</c:v>
                </c:pt>
                <c:pt idx="41">
                  <c:v>0.10846984430787199</c:v>
                </c:pt>
                <c:pt idx="42">
                  <c:v>0.11039934169434433</c:v>
                </c:pt>
                <c:pt idx="43">
                  <c:v>0.11175472539885668</c:v>
                </c:pt>
                <c:pt idx="44">
                  <c:v>0.11373278295096882</c:v>
                </c:pt>
                <c:pt idx="45">
                  <c:v>0.11641026462654035</c:v>
                </c:pt>
                <c:pt idx="46">
                  <c:v>0.11893998286340887</c:v>
                </c:pt>
                <c:pt idx="47">
                  <c:v>0.12153049021442817</c:v>
                </c:pt>
                <c:pt idx="48">
                  <c:v>0.12549166438737647</c:v>
                </c:pt>
                <c:pt idx="49">
                  <c:v>0.12954600110758796</c:v>
                </c:pt>
                <c:pt idx="50">
                  <c:v>0.1325800052879734</c:v>
                </c:pt>
                <c:pt idx="51">
                  <c:v>0.1358988962353716</c:v>
                </c:pt>
                <c:pt idx="52">
                  <c:v>0.13994676636074849</c:v>
                </c:pt>
                <c:pt idx="53">
                  <c:v>0.14528516749860296</c:v>
                </c:pt>
                <c:pt idx="54">
                  <c:v>0.15333977852940631</c:v>
                </c:pt>
                <c:pt idx="55">
                  <c:v>0.16273293445156856</c:v>
                </c:pt>
                <c:pt idx="56">
                  <c:v>0.17195697750247363</c:v>
                </c:pt>
                <c:pt idx="57">
                  <c:v>0.18039733506187769</c:v>
                </c:pt>
                <c:pt idx="58">
                  <c:v>0.18647580912622053</c:v>
                </c:pt>
                <c:pt idx="59">
                  <c:v>0.18921604193466887</c:v>
                </c:pt>
                <c:pt idx="60">
                  <c:v>0.19070234549020579</c:v>
                </c:pt>
                <c:pt idx="61">
                  <c:v>0.19243676754399477</c:v>
                </c:pt>
                <c:pt idx="62">
                  <c:v>0.19562599865870003</c:v>
                </c:pt>
                <c:pt idx="63">
                  <c:v>0.20042227222761194</c:v>
                </c:pt>
                <c:pt idx="64">
                  <c:v>0.20582648526449962</c:v>
                </c:pt>
                <c:pt idx="65">
                  <c:v>0.21190672453838558</c:v>
                </c:pt>
                <c:pt idx="66">
                  <c:v>0.21856346695328524</c:v>
                </c:pt>
                <c:pt idx="67">
                  <c:v>0.22434822421531983</c:v>
                </c:pt>
                <c:pt idx="68">
                  <c:v>0.22851193317686155</c:v>
                </c:pt>
                <c:pt idx="69">
                  <c:v>0.23158871686413152</c:v>
                </c:pt>
                <c:pt idx="70">
                  <c:v>0.234052163074739</c:v>
                </c:pt>
                <c:pt idx="71">
                  <c:v>0.23791669456865652</c:v>
                </c:pt>
                <c:pt idx="72">
                  <c:v>0.24210424860897495</c:v>
                </c:pt>
                <c:pt idx="73">
                  <c:v>0.24596675475098023</c:v>
                </c:pt>
                <c:pt idx="74">
                  <c:v>0.25054476829169409</c:v>
                </c:pt>
                <c:pt idx="75">
                  <c:v>0.25597192217652143</c:v>
                </c:pt>
                <c:pt idx="76">
                  <c:v>0.26033854364359055</c:v>
                </c:pt>
                <c:pt idx="77">
                  <c:v>0.26461297008123702</c:v>
                </c:pt>
                <c:pt idx="78">
                  <c:v>0.26958673235660646</c:v>
                </c:pt>
                <c:pt idx="79">
                  <c:v>0.27478021813423154</c:v>
                </c:pt>
                <c:pt idx="80">
                  <c:v>0.2798162295687302</c:v>
                </c:pt>
                <c:pt idx="81">
                  <c:v>0.28495050745858463</c:v>
                </c:pt>
                <c:pt idx="82">
                  <c:v>0.29025166654432571</c:v>
                </c:pt>
                <c:pt idx="83">
                  <c:v>0.29478025862490476</c:v>
                </c:pt>
                <c:pt idx="84">
                  <c:v>0.29832288118269956</c:v>
                </c:pt>
                <c:pt idx="85">
                  <c:v>0.30077274381777297</c:v>
                </c:pt>
                <c:pt idx="86">
                  <c:v>0.30366479705292904</c:v>
                </c:pt>
                <c:pt idx="87">
                  <c:v>0.30864191653471562</c:v>
                </c:pt>
                <c:pt idx="88">
                  <c:v>0.31701534066564829</c:v>
                </c:pt>
                <c:pt idx="89">
                  <c:v>0.32723107462063078</c:v>
                </c:pt>
                <c:pt idx="90">
                  <c:v>0.33821113738892328</c:v>
                </c:pt>
                <c:pt idx="91">
                  <c:v>0.34820867780298986</c:v>
                </c:pt>
                <c:pt idx="92">
                  <c:v>0.35595344147797608</c:v>
                </c:pt>
                <c:pt idx="93">
                  <c:v>0.361448351489563</c:v>
                </c:pt>
                <c:pt idx="94">
                  <c:v>0.36555504559563584</c:v>
                </c:pt>
                <c:pt idx="95">
                  <c:v>0.36972270038657395</c:v>
                </c:pt>
                <c:pt idx="96">
                  <c:v>0.37513969388432095</c:v>
                </c:pt>
                <c:pt idx="97">
                  <c:v>0.38253034670402941</c:v>
                </c:pt>
                <c:pt idx="98">
                  <c:v>0.39017439377374186</c:v>
                </c:pt>
                <c:pt idx="99">
                  <c:v>0.39786735964494957</c:v>
                </c:pt>
                <c:pt idx="100">
                  <c:v>0.40533626349293433</c:v>
                </c:pt>
                <c:pt idx="101">
                  <c:v>0.41201081553873242</c:v>
                </c:pt>
                <c:pt idx="102">
                  <c:v>0.4171084188321143</c:v>
                </c:pt>
                <c:pt idx="103">
                  <c:v>0.421808141875953</c:v>
                </c:pt>
                <c:pt idx="104">
                  <c:v>0.42687618547734696</c:v>
                </c:pt>
                <c:pt idx="105">
                  <c:v>0.43231020629160682</c:v>
                </c:pt>
                <c:pt idx="106">
                  <c:v>0.43726440121873156</c:v>
                </c:pt>
                <c:pt idx="107">
                  <c:v>0.44160388955797036</c:v>
                </c:pt>
                <c:pt idx="108">
                  <c:v>0.44566582489739082</c:v>
                </c:pt>
                <c:pt idx="109">
                  <c:v>0.45333067098459939</c:v>
                </c:pt>
                <c:pt idx="110">
                  <c:v>0.46639740523894752</c:v>
                </c:pt>
                <c:pt idx="111">
                  <c:v>0.47938812197776964</c:v>
                </c:pt>
                <c:pt idx="112">
                  <c:v>0.49169957064500447</c:v>
                </c:pt>
                <c:pt idx="113">
                  <c:v>0.50368956998584757</c:v>
                </c:pt>
                <c:pt idx="114">
                  <c:v>0.51305244788216942</c:v>
                </c:pt>
                <c:pt idx="115">
                  <c:v>0.51719234717632423</c:v>
                </c:pt>
                <c:pt idx="116">
                  <c:v>0.52189376508279239</c:v>
                </c:pt>
                <c:pt idx="117">
                  <c:v>0.52758049900198378</c:v>
                </c:pt>
                <c:pt idx="118">
                  <c:v>0.5333490219518332</c:v>
                </c:pt>
                <c:pt idx="119">
                  <c:v>0.53803056661322934</c:v>
                </c:pt>
                <c:pt idx="120">
                  <c:v>0.54275421144353053</c:v>
                </c:pt>
                <c:pt idx="121">
                  <c:v>0.54769031744128671</c:v>
                </c:pt>
                <c:pt idx="122">
                  <c:v>0.55332220611291594</c:v>
                </c:pt>
                <c:pt idx="123">
                  <c:v>0.56069200321944701</c:v>
                </c:pt>
                <c:pt idx="124">
                  <c:v>0.5673487120994537</c:v>
                </c:pt>
                <c:pt idx="125">
                  <c:v>0.57296693573465851</c:v>
                </c:pt>
                <c:pt idx="126">
                  <c:v>0.5785381291440066</c:v>
                </c:pt>
                <c:pt idx="127">
                  <c:v>0.58427133784524765</c:v>
                </c:pt>
                <c:pt idx="128">
                  <c:v>0.590338479898596</c:v>
                </c:pt>
                <c:pt idx="129">
                  <c:v>0.59860773875126772</c:v>
                </c:pt>
                <c:pt idx="130">
                  <c:v>0.60735413742416555</c:v>
                </c:pt>
                <c:pt idx="131">
                  <c:v>0.61500832330514299</c:v>
                </c:pt>
                <c:pt idx="132">
                  <c:v>0.62192500516682447</c:v>
                </c:pt>
                <c:pt idx="133">
                  <c:v>0.62714336697852768</c:v>
                </c:pt>
                <c:pt idx="134">
                  <c:v>0.63014336930781878</c:v>
                </c:pt>
                <c:pt idx="135">
                  <c:v>0.63291645736185675</c:v>
                </c:pt>
                <c:pt idx="136">
                  <c:v>0.63860761709037361</c:v>
                </c:pt>
                <c:pt idx="137">
                  <c:v>0.6471992383896783</c:v>
                </c:pt>
                <c:pt idx="138">
                  <c:v>0.65539859807915313</c:v>
                </c:pt>
                <c:pt idx="139">
                  <c:v>0.6635502443650575</c:v>
                </c:pt>
                <c:pt idx="140">
                  <c:v>0.67186728792368655</c:v>
                </c:pt>
                <c:pt idx="141">
                  <c:v>0.67737346893525008</c:v>
                </c:pt>
                <c:pt idx="142">
                  <c:v>0.67894368049479037</c:v>
                </c:pt>
                <c:pt idx="143">
                  <c:v>0.68003439532149623</c:v>
                </c:pt>
                <c:pt idx="144">
                  <c:v>0.68165861334150091</c:v>
                </c:pt>
                <c:pt idx="145">
                  <c:v>0.68415050771619013</c:v>
                </c:pt>
                <c:pt idx="146">
                  <c:v>0.6872308390505798</c:v>
                </c:pt>
                <c:pt idx="147">
                  <c:v>0.69188387845517774</c:v>
                </c:pt>
                <c:pt idx="148">
                  <c:v>0.69829530663827066</c:v>
                </c:pt>
                <c:pt idx="149">
                  <c:v>0.70524305169776125</c:v>
                </c:pt>
                <c:pt idx="150">
                  <c:v>0.71152866387327374</c:v>
                </c:pt>
                <c:pt idx="151">
                  <c:v>0.71762377657091625</c:v>
                </c:pt>
                <c:pt idx="152">
                  <c:v>0.72286873298884247</c:v>
                </c:pt>
                <c:pt idx="153">
                  <c:v>0.72702041642353255</c:v>
                </c:pt>
                <c:pt idx="154">
                  <c:v>0.73074331810069448</c:v>
                </c:pt>
                <c:pt idx="155">
                  <c:v>0.73433155084250057</c:v>
                </c:pt>
                <c:pt idx="156">
                  <c:v>0.73783521899767301</c:v>
                </c:pt>
                <c:pt idx="157">
                  <c:v>0.74141037429772116</c:v>
                </c:pt>
                <c:pt idx="158">
                  <c:v>0.74490226078624089</c:v>
                </c:pt>
                <c:pt idx="159">
                  <c:v>0.74849762739095915</c:v>
                </c:pt>
                <c:pt idx="160">
                  <c:v>0.75176097325316926</c:v>
                </c:pt>
                <c:pt idx="161">
                  <c:v>0.75430669118375382</c:v>
                </c:pt>
                <c:pt idx="162">
                  <c:v>0.75610532627069171</c:v>
                </c:pt>
                <c:pt idx="163">
                  <c:v>0.75775218555565915</c:v>
                </c:pt>
                <c:pt idx="164">
                  <c:v>0.75972870162971518</c:v>
                </c:pt>
                <c:pt idx="165">
                  <c:v>0.7630115861940111</c:v>
                </c:pt>
                <c:pt idx="166">
                  <c:v>0.76850120867444138</c:v>
                </c:pt>
                <c:pt idx="167">
                  <c:v>0.77601810982726982</c:v>
                </c:pt>
                <c:pt idx="168">
                  <c:v>0.78408987649601958</c:v>
                </c:pt>
                <c:pt idx="169">
                  <c:v>0.79134915583570598</c:v>
                </c:pt>
                <c:pt idx="170">
                  <c:v>0.79723315036433073</c:v>
                </c:pt>
                <c:pt idx="171">
                  <c:v>0.80117329146465643</c:v>
                </c:pt>
                <c:pt idx="172">
                  <c:v>0.80364083967935773</c:v>
                </c:pt>
                <c:pt idx="173">
                  <c:v>0.80565003685086745</c:v>
                </c:pt>
                <c:pt idx="174">
                  <c:v>0.807507132305196</c:v>
                </c:pt>
                <c:pt idx="175">
                  <c:v>0.80923239139650938</c:v>
                </c:pt>
                <c:pt idx="176">
                  <c:v>0.81082867517291402</c:v>
                </c:pt>
                <c:pt idx="177">
                  <c:v>0.81233656833177847</c:v>
                </c:pt>
                <c:pt idx="178">
                  <c:v>0.81440271559621613</c:v>
                </c:pt>
                <c:pt idx="179">
                  <c:v>0.81727068486574794</c:v>
                </c:pt>
                <c:pt idx="180">
                  <c:v>0.82036877725491442</c:v>
                </c:pt>
                <c:pt idx="181">
                  <c:v>0.8234154881988075</c:v>
                </c:pt>
                <c:pt idx="182">
                  <c:v>0.82622247554395956</c:v>
                </c:pt>
                <c:pt idx="183">
                  <c:v>0.8290609414594684</c:v>
                </c:pt>
                <c:pt idx="184">
                  <c:v>0.83202146599867688</c:v>
                </c:pt>
                <c:pt idx="185">
                  <c:v>0.83467568108434242</c:v>
                </c:pt>
                <c:pt idx="186">
                  <c:v>0.83747809069838464</c:v>
                </c:pt>
                <c:pt idx="187">
                  <c:v>0.84026749252406219</c:v>
                </c:pt>
                <c:pt idx="188">
                  <c:v>0.84200437034879738</c:v>
                </c:pt>
                <c:pt idx="189">
                  <c:v>0.84303628069308334</c:v>
                </c:pt>
                <c:pt idx="190">
                  <c:v>0.84482258427560708</c:v>
                </c:pt>
                <c:pt idx="191">
                  <c:v>0.84674428992884254</c:v>
                </c:pt>
                <c:pt idx="192">
                  <c:v>0.84944148721799595</c:v>
                </c:pt>
                <c:pt idx="193">
                  <c:v>0.85322307036275724</c:v>
                </c:pt>
                <c:pt idx="194">
                  <c:v>0.85762219393716876</c:v>
                </c:pt>
                <c:pt idx="195">
                  <c:v>0.86179145005089719</c:v>
                </c:pt>
                <c:pt idx="196">
                  <c:v>0.86637525267997417</c:v>
                </c:pt>
                <c:pt idx="197">
                  <c:v>0.87009541329404516</c:v>
                </c:pt>
                <c:pt idx="198">
                  <c:v>0.87274694330108993</c:v>
                </c:pt>
                <c:pt idx="199">
                  <c:v>0.87525446767993165</c:v>
                </c:pt>
                <c:pt idx="200">
                  <c:v>0.87850510611202448</c:v>
                </c:pt>
                <c:pt idx="201">
                  <c:v>0.88229430267582865</c:v>
                </c:pt>
                <c:pt idx="202">
                  <c:v>0.88807450312157876</c:v>
                </c:pt>
                <c:pt idx="203">
                  <c:v>0.89580110604417762</c:v>
                </c:pt>
                <c:pt idx="204">
                  <c:v>0.90413064055770509</c:v>
                </c:pt>
                <c:pt idx="205">
                  <c:v>0.91179738019582601</c:v>
                </c:pt>
                <c:pt idx="206">
                  <c:v>0.9186965930576324</c:v>
                </c:pt>
                <c:pt idx="207">
                  <c:v>0.92409759397721369</c:v>
                </c:pt>
                <c:pt idx="208">
                  <c:v>0.9278717031576359</c:v>
                </c:pt>
                <c:pt idx="209">
                  <c:v>0.93052121444299007</c:v>
                </c:pt>
                <c:pt idx="210">
                  <c:v>0.93260994658526708</c:v>
                </c:pt>
                <c:pt idx="211">
                  <c:v>0.93410346456417725</c:v>
                </c:pt>
                <c:pt idx="212">
                  <c:v>0.93506730444637987</c:v>
                </c:pt>
                <c:pt idx="213">
                  <c:v>0.9364237514503202</c:v>
                </c:pt>
                <c:pt idx="214">
                  <c:v>0.93823389369129129</c:v>
                </c:pt>
                <c:pt idx="215">
                  <c:v>0.94125616932546674</c:v>
                </c:pt>
                <c:pt idx="216">
                  <c:v>0.94570360989639113</c:v>
                </c:pt>
                <c:pt idx="217">
                  <c:v>0.95031703579963389</c:v>
                </c:pt>
                <c:pt idx="218">
                  <c:v>0.95521059692450738</c:v>
                </c:pt>
                <c:pt idx="219">
                  <c:v>0.96067738532247693</c:v>
                </c:pt>
                <c:pt idx="220">
                  <c:v>0.96588384286930451</c:v>
                </c:pt>
                <c:pt idx="221">
                  <c:v>0.97080493252004252</c:v>
                </c:pt>
                <c:pt idx="222">
                  <c:v>0.97774986287139487</c:v>
                </c:pt>
                <c:pt idx="223">
                  <c:v>0.98631706726925961</c:v>
                </c:pt>
                <c:pt idx="224">
                  <c:v>0.99484085432670433</c:v>
                </c:pt>
                <c:pt idx="225">
                  <c:v>1.0023953320777848</c:v>
                </c:pt>
                <c:pt idx="226">
                  <c:v>1.0088193597928716</c:v>
                </c:pt>
                <c:pt idx="227">
                  <c:v>1.0138314942238702</c:v>
                </c:pt>
                <c:pt idx="228">
                  <c:v>1.0186609817917471</c:v>
                </c:pt>
                <c:pt idx="229">
                  <c:v>1.0239423866331248</c:v>
                </c:pt>
                <c:pt idx="230">
                  <c:v>1.0292585166119053</c:v>
                </c:pt>
                <c:pt idx="231">
                  <c:v>1.0345528909707815</c:v>
                </c:pt>
                <c:pt idx="232">
                  <c:v>1.0400867929791942</c:v>
                </c:pt>
                <c:pt idx="233">
                  <c:v>1.0437267582833094</c:v>
                </c:pt>
                <c:pt idx="234">
                  <c:v>1.0456721331996319</c:v>
                </c:pt>
                <c:pt idx="235">
                  <c:v>1.0475971517223623</c:v>
                </c:pt>
                <c:pt idx="236">
                  <c:v>1.0499597822322357</c:v>
                </c:pt>
                <c:pt idx="237">
                  <c:v>1.0516011327092323</c:v>
                </c:pt>
                <c:pt idx="238">
                  <c:v>1.0533026963630321</c:v>
                </c:pt>
                <c:pt idx="239">
                  <c:v>1.0552948247944027</c:v>
                </c:pt>
                <c:pt idx="240">
                  <c:v>1.0572366328379854</c:v>
                </c:pt>
                <c:pt idx="241">
                  <c:v>1.0587422899306389</c:v>
                </c:pt>
                <c:pt idx="242">
                  <c:v>1.0597830406983539</c:v>
                </c:pt>
                <c:pt idx="243">
                  <c:v>1.0601863929149737</c:v>
                </c:pt>
                <c:pt idx="244">
                  <c:v>1.0602895414199653</c:v>
                </c:pt>
                <c:pt idx="245">
                  <c:v>1.0603415946285142</c:v>
                </c:pt>
                <c:pt idx="246">
                  <c:v>1.0603868825238298</c:v>
                </c:pt>
                <c:pt idx="247">
                  <c:v>1.0604219373031545</c:v>
                </c:pt>
                <c:pt idx="248">
                  <c:v>1.0604462225776219</c:v>
                </c:pt>
                <c:pt idx="249">
                  <c:v>1.0604717150386194</c:v>
                </c:pt>
                <c:pt idx="250">
                  <c:v>1.0605150796763332</c:v>
                </c:pt>
                <c:pt idx="251">
                  <c:v>1.060597989476002</c:v>
                </c:pt>
                <c:pt idx="252">
                  <c:v>1.0607289903590646</c:v>
                </c:pt>
                <c:pt idx="253">
                  <c:v>1.0608926322245997</c:v>
                </c:pt>
                <c:pt idx="254">
                  <c:v>1.0614711787168294</c:v>
                </c:pt>
                <c:pt idx="255">
                  <c:v>1.0631479173241392</c:v>
                </c:pt>
                <c:pt idx="256">
                  <c:v>1.0685823093221383</c:v>
                </c:pt>
                <c:pt idx="257">
                  <c:v>1.0813488037293344</c:v>
                </c:pt>
                <c:pt idx="258">
                  <c:v>1.0965494887807674</c:v>
                </c:pt>
                <c:pt idx="259">
                  <c:v>1.111352035872748</c:v>
                </c:pt>
                <c:pt idx="260">
                  <c:v>1.1250175660173303</c:v>
                </c:pt>
                <c:pt idx="261">
                  <c:v>1.1353157348278891</c:v>
                </c:pt>
                <c:pt idx="262">
                  <c:v>1.1383837939255748</c:v>
                </c:pt>
                <c:pt idx="263">
                  <c:v>1.1390682462443404</c:v>
                </c:pt>
                <c:pt idx="264">
                  <c:v>1.1398434683198841</c:v>
                </c:pt>
                <c:pt idx="265">
                  <c:v>1.1407927734824097</c:v>
                </c:pt>
                <c:pt idx="266">
                  <c:v>1.1413823779060515</c:v>
                </c:pt>
                <c:pt idx="267">
                  <c:v>1.1418670320007092</c:v>
                </c:pt>
                <c:pt idx="268">
                  <c:v>1.1423516781647161</c:v>
                </c:pt>
                <c:pt idx="269">
                  <c:v>1.1427806831566003</c:v>
                </c:pt>
                <c:pt idx="270">
                  <c:v>1.1430917268475163</c:v>
                </c:pt>
                <c:pt idx="271">
                  <c:v>1.1433487842750143</c:v>
                </c:pt>
                <c:pt idx="272">
                  <c:v>1.1435680030243565</c:v>
                </c:pt>
                <c:pt idx="273">
                  <c:v>1.1437259211581983</c:v>
                </c:pt>
                <c:pt idx="274">
                  <c:v>1.1438492562120779</c:v>
                </c:pt>
                <c:pt idx="275">
                  <c:v>1.1439434201666197</c:v>
                </c:pt>
                <c:pt idx="276">
                  <c:v>1.1439772226841167</c:v>
                </c:pt>
                <c:pt idx="277">
                  <c:v>1.1440230562184854</c:v>
                </c:pt>
                <c:pt idx="278">
                  <c:v>1.1440390211781171</c:v>
                </c:pt>
                <c:pt idx="279">
                  <c:v>1.144041520320586</c:v>
                </c:pt>
                <c:pt idx="280">
                  <c:v>1.1440379072588596</c:v>
                </c:pt>
                <c:pt idx="281">
                  <c:v>1.1440714126542688</c:v>
                </c:pt>
                <c:pt idx="282">
                  <c:v>1.1440489176355433</c:v>
                </c:pt>
                <c:pt idx="283">
                  <c:v>1.1440377919722364</c:v>
                </c:pt>
                <c:pt idx="284">
                  <c:v>1.1440261837280346</c:v>
                </c:pt>
                <c:pt idx="285">
                  <c:v>1.1440292015029574</c:v>
                </c:pt>
                <c:pt idx="286">
                  <c:v>1.1440190380431856</c:v>
                </c:pt>
                <c:pt idx="287">
                  <c:v>1.1440654675433743</c:v>
                </c:pt>
                <c:pt idx="288">
                  <c:v>1.1440991239857305</c:v>
                </c:pt>
                <c:pt idx="289">
                  <c:v>1.1441241808517528</c:v>
                </c:pt>
                <c:pt idx="290">
                  <c:v>1.1441117494634281</c:v>
                </c:pt>
                <c:pt idx="291">
                  <c:v>1.1441247111761328</c:v>
                </c:pt>
                <c:pt idx="292">
                  <c:v>1.1441000919765145</c:v>
                </c:pt>
                <c:pt idx="293">
                  <c:v>1.1440995892676311</c:v>
                </c:pt>
                <c:pt idx="294">
                  <c:v>1.1441223800955493</c:v>
                </c:pt>
                <c:pt idx="295">
                  <c:v>1.1441337775805454</c:v>
                </c:pt>
                <c:pt idx="296">
                  <c:v>1.1441308713577176</c:v>
                </c:pt>
                <c:pt idx="297">
                  <c:v>1.1441566573627515</c:v>
                </c:pt>
                <c:pt idx="298">
                  <c:v>1.1441574299189967</c:v>
                </c:pt>
                <c:pt idx="299">
                  <c:v>1.1441436918444778</c:v>
                </c:pt>
                <c:pt idx="300">
                  <c:v>1.144153943805631</c:v>
                </c:pt>
                <c:pt idx="301">
                  <c:v>1.1441314408280749</c:v>
                </c:pt>
                <c:pt idx="302">
                  <c:v>1.1441063973106538</c:v>
                </c:pt>
                <c:pt idx="303">
                  <c:v>1.144106026711978</c:v>
                </c:pt>
                <c:pt idx="304">
                  <c:v>1.1441081236450483</c:v>
                </c:pt>
                <c:pt idx="305">
                  <c:v>1.1440947545203419</c:v>
                </c:pt>
                <c:pt idx="306">
                  <c:v>1.1441294329056551</c:v>
                </c:pt>
                <c:pt idx="307">
                  <c:v>1.1441208609232467</c:v>
                </c:pt>
                <c:pt idx="308">
                  <c:v>1.1441096702628093</c:v>
                </c:pt>
                <c:pt idx="309">
                  <c:v>1.1440841685757019</c:v>
                </c:pt>
                <c:pt idx="310">
                  <c:v>1.1441080642681116</c:v>
                </c:pt>
                <c:pt idx="311">
                  <c:v>1.1441087496182476</c:v>
                </c:pt>
                <c:pt idx="312">
                  <c:v>1.1441070497182328</c:v>
                </c:pt>
                <c:pt idx="313">
                  <c:v>1.1441064547382602</c:v>
                </c:pt>
                <c:pt idx="314">
                  <c:v>1.1441302833626532</c:v>
                </c:pt>
                <c:pt idx="315">
                  <c:v>1.1441084752928179</c:v>
                </c:pt>
                <c:pt idx="316">
                  <c:v>1.1440979565894429</c:v>
                </c:pt>
                <c:pt idx="317">
                  <c:v>1.1441204605503517</c:v>
                </c:pt>
                <c:pt idx="318">
                  <c:v>1.1441330412755832</c:v>
                </c:pt>
                <c:pt idx="319">
                  <c:v>1.1441320535706312</c:v>
                </c:pt>
                <c:pt idx="320">
                  <c:v>1.1441435905658266</c:v>
                </c:pt>
                <c:pt idx="321">
                  <c:v>1.1441551133106633</c:v>
                </c:pt>
                <c:pt idx="322">
                  <c:v>1.1441540891467994</c:v>
                </c:pt>
                <c:pt idx="323">
                  <c:v>1.1441311572769985</c:v>
                </c:pt>
                <c:pt idx="324">
                  <c:v>1.1441326048125438</c:v>
                </c:pt>
                <c:pt idx="325">
                  <c:v>1.1441438205454117</c:v>
                </c:pt>
                <c:pt idx="326">
                  <c:v>1.1441338800275596</c:v>
                </c:pt>
                <c:pt idx="327">
                  <c:v>1.1441479281024121</c:v>
                </c:pt>
                <c:pt idx="328">
                  <c:v>1.1441731645420254</c:v>
                </c:pt>
                <c:pt idx="329">
                  <c:v>1.1441750804434716</c:v>
                </c:pt>
                <c:pt idx="330">
                  <c:v>1.1441766390579895</c:v>
                </c:pt>
                <c:pt idx="331">
                  <c:v>1.1441744417711666</c:v>
                </c:pt>
                <c:pt idx="332">
                  <c:v>1.1441518498158618</c:v>
                </c:pt>
                <c:pt idx="333">
                  <c:v>1.144208029032852</c:v>
                </c:pt>
                <c:pt idx="334">
                  <c:v>1.1442891617660522</c:v>
                </c:pt>
                <c:pt idx="335">
                  <c:v>1.1443465893128497</c:v>
                </c:pt>
                <c:pt idx="336">
                  <c:v>1.1444298304671003</c:v>
                </c:pt>
                <c:pt idx="337">
                  <c:v>1.1445099760398345</c:v>
                </c:pt>
                <c:pt idx="338">
                  <c:v>1.1445228209162415</c:v>
                </c:pt>
                <c:pt idx="339">
                  <c:v>1.1445194616808567</c:v>
                </c:pt>
                <c:pt idx="340">
                  <c:v>1.144520587622349</c:v>
                </c:pt>
                <c:pt idx="341">
                  <c:v>1.1445325748320931</c:v>
                </c:pt>
                <c:pt idx="342">
                  <c:v>1.1445430326541233</c:v>
                </c:pt>
                <c:pt idx="343">
                  <c:v>1.1445447481874735</c:v>
                </c:pt>
                <c:pt idx="344">
                  <c:v>1.1445482755807592</c:v>
                </c:pt>
                <c:pt idx="345">
                  <c:v>1.1445461955483676</c:v>
                </c:pt>
                <c:pt idx="346">
                  <c:v>1.1445307326720786</c:v>
                </c:pt>
                <c:pt idx="347">
                  <c:v>1.1445454191614821</c:v>
                </c:pt>
                <c:pt idx="348">
                  <c:v>1.1445561464748666</c:v>
                </c:pt>
                <c:pt idx="349">
                  <c:v>1.1445441385806039</c:v>
                </c:pt>
                <c:pt idx="350">
                  <c:v>1.1445573490068608</c:v>
                </c:pt>
                <c:pt idx="351">
                  <c:v>1.1445594766622924</c:v>
                </c:pt>
                <c:pt idx="352">
                  <c:v>1.1445443613959463</c:v>
                </c:pt>
                <c:pt idx="353">
                  <c:v>1.1445306685616123</c:v>
                </c:pt>
                <c:pt idx="354">
                  <c:v>1.1445310421711901</c:v>
                </c:pt>
                <c:pt idx="355">
                  <c:v>1.1445418632752309</c:v>
                </c:pt>
                <c:pt idx="356">
                  <c:v>1.1445297033270878</c:v>
                </c:pt>
                <c:pt idx="357">
                  <c:v>1.14451997417811</c:v>
                </c:pt>
                <c:pt idx="358">
                  <c:v>1.1445073392222025</c:v>
                </c:pt>
                <c:pt idx="359">
                  <c:v>1.144518585663449</c:v>
                </c:pt>
                <c:pt idx="360">
                  <c:v>1.1444970755658799</c:v>
                </c:pt>
                <c:pt idx="361">
                  <c:v>1.1444975041468872</c:v>
                </c:pt>
                <c:pt idx="362">
                  <c:v>1.1444990767681704</c:v>
                </c:pt>
                <c:pt idx="363">
                  <c:v>1.1445256664176631</c:v>
                </c:pt>
                <c:pt idx="364">
                  <c:v>1.1445255473024634</c:v>
                </c:pt>
                <c:pt idx="365">
                  <c:v>1.144525352148775</c:v>
                </c:pt>
                <c:pt idx="366">
                  <c:v>1.1445255817738165</c:v>
                </c:pt>
                <c:pt idx="367">
                  <c:v>1.1445251564832655</c:v>
                </c:pt>
                <c:pt idx="368">
                  <c:v>1.1445245370026622</c:v>
                </c:pt>
                <c:pt idx="369">
                  <c:v>1.1445134164510129</c:v>
                </c:pt>
                <c:pt idx="370">
                  <c:v>1.1445235652440653</c:v>
                </c:pt>
                <c:pt idx="371">
                  <c:v>1.1445485039184882</c:v>
                </c:pt>
                <c:pt idx="372">
                  <c:v>1.1445602698842015</c:v>
                </c:pt>
                <c:pt idx="373">
                  <c:v>1.144560737957808</c:v>
                </c:pt>
                <c:pt idx="374">
                  <c:v>1.1445618184077611</c:v>
                </c:pt>
                <c:pt idx="375">
                  <c:v>1.1445642912926131</c:v>
                </c:pt>
                <c:pt idx="376">
                  <c:v>1.144538326097313</c:v>
                </c:pt>
                <c:pt idx="377">
                  <c:v>1.1445280285794752</c:v>
                </c:pt>
                <c:pt idx="378">
                  <c:v>1.1445113539915339</c:v>
                </c:pt>
                <c:pt idx="379">
                  <c:v>1.1445225011529241</c:v>
                </c:pt>
                <c:pt idx="380">
                  <c:v>1.1445196251154395</c:v>
                </c:pt>
                <c:pt idx="381">
                  <c:v>1.14453307554596</c:v>
                </c:pt>
                <c:pt idx="382">
                  <c:v>1.1445444715281381</c:v>
                </c:pt>
                <c:pt idx="383">
                  <c:v>1.1445462974167566</c:v>
                </c:pt>
                <c:pt idx="384">
                  <c:v>1.1445558842315156</c:v>
                </c:pt>
                <c:pt idx="385">
                  <c:v>1.1445714348536833</c:v>
                </c:pt>
                <c:pt idx="386">
                  <c:v>1.1445577274799752</c:v>
                </c:pt>
                <c:pt idx="387">
                  <c:v>1.1445450039099361</c:v>
                </c:pt>
                <c:pt idx="388">
                  <c:v>1.1445592267233058</c:v>
                </c:pt>
                <c:pt idx="389">
                  <c:v>1.1445616854320613</c:v>
                </c:pt>
                <c:pt idx="390">
                  <c:v>1.1445468427060608</c:v>
                </c:pt>
                <c:pt idx="391">
                  <c:v>1.1445485505897079</c:v>
                </c:pt>
                <c:pt idx="392">
                  <c:v>1.1445837444604876</c:v>
                </c:pt>
                <c:pt idx="393">
                  <c:v>1.1445829416889082</c:v>
                </c:pt>
                <c:pt idx="394">
                  <c:v>1.1445689947049364</c:v>
                </c:pt>
              </c:numCache>
            </c:numRef>
          </c:xVal>
          <c:yVal>
            <c:numRef>
              <c:f>'Data dry bone'!$Y$3:$Y$397</c:f>
              <c:numCache>
                <c:formatCode>General</c:formatCode>
                <c:ptCount val="395"/>
                <c:pt idx="0">
                  <c:v>-1.0281579605872116E-4</c:v>
                </c:pt>
                <c:pt idx="1">
                  <c:v>-1.9571046142495205E-4</c:v>
                </c:pt>
                <c:pt idx="2">
                  <c:v>-1.2591077986918287E-4</c:v>
                </c:pt>
                <c:pt idx="3">
                  <c:v>-6.0307662814923082E-5</c:v>
                </c:pt>
                <c:pt idx="4">
                  <c:v>-1.5094547470670422E-4</c:v>
                </c:pt>
                <c:pt idx="5">
                  <c:v>-1.6334024253087455E-4</c:v>
                </c:pt>
                <c:pt idx="6">
                  <c:v>-6.8979148657511205E-5</c:v>
                </c:pt>
                <c:pt idx="7">
                  <c:v>-4.28616303080567E-5</c:v>
                </c:pt>
                <c:pt idx="8">
                  <c:v>-2.2168153991912885E-5</c:v>
                </c:pt>
                <c:pt idx="9">
                  <c:v>2.9586621261315976E-5</c:v>
                </c:pt>
                <c:pt idx="10">
                  <c:v>6.5229415648270639E-5</c:v>
                </c:pt>
                <c:pt idx="11">
                  <c:v>9.6822450655847833E-5</c:v>
                </c:pt>
                <c:pt idx="12">
                  <c:v>1.3077234812421132E-4</c:v>
                </c:pt>
                <c:pt idx="13">
                  <c:v>1.6502284921591029E-4</c:v>
                </c:pt>
                <c:pt idx="14">
                  <c:v>1.8724998281840227E-4</c:v>
                </c:pt>
                <c:pt idx="15">
                  <c:v>2.1565260934175022E-4</c:v>
                </c:pt>
                <c:pt idx="16">
                  <c:v>2.4235147651039551E-4</c:v>
                </c:pt>
                <c:pt idx="17">
                  <c:v>2.6628675154305486E-4</c:v>
                </c:pt>
                <c:pt idx="18">
                  <c:v>2.9535481247660385E-4</c:v>
                </c:pt>
                <c:pt idx="19">
                  <c:v>3.2566396104129615E-4</c:v>
                </c:pt>
                <c:pt idx="20">
                  <c:v>3.5716114846318049E-4</c:v>
                </c:pt>
                <c:pt idx="21">
                  <c:v>3.9033470634294127E-4</c:v>
                </c:pt>
                <c:pt idx="22">
                  <c:v>4.2259097192514944E-4</c:v>
                </c:pt>
                <c:pt idx="23">
                  <c:v>4.5385620767488444E-4</c:v>
                </c:pt>
                <c:pt idx="24">
                  <c:v>4.8725100770041942E-4</c:v>
                </c:pt>
                <c:pt idx="25">
                  <c:v>5.247753795848681E-4</c:v>
                </c:pt>
                <c:pt idx="26">
                  <c:v>5.598094529691537E-4</c:v>
                </c:pt>
                <c:pt idx="27">
                  <c:v>5.9645679196640336E-4</c:v>
                </c:pt>
                <c:pt idx="28">
                  <c:v>6.3280162442161034E-4</c:v>
                </c:pt>
                <c:pt idx="29">
                  <c:v>6.6918058514551333E-4</c:v>
                </c:pt>
                <c:pt idx="30">
                  <c:v>7.0555072478485767E-4</c:v>
                </c:pt>
                <c:pt idx="31">
                  <c:v>7.4086513928660021E-4</c:v>
                </c:pt>
                <c:pt idx="32">
                  <c:v>7.7382144897076904E-4</c:v>
                </c:pt>
                <c:pt idx="33">
                  <c:v>7.9795951457685204E-4</c:v>
                </c:pt>
                <c:pt idx="34">
                  <c:v>8.2382505447660967E-4</c:v>
                </c:pt>
                <c:pt idx="35">
                  <c:v>8.4703806170944576E-4</c:v>
                </c:pt>
                <c:pt idx="36">
                  <c:v>8.6940297617719531E-4</c:v>
                </c:pt>
                <c:pt idx="37">
                  <c:v>8.8336135857870692E-4</c:v>
                </c:pt>
                <c:pt idx="38">
                  <c:v>8.9475788602933859E-4</c:v>
                </c:pt>
                <c:pt idx="39">
                  <c:v>9.0571454950171058E-4</c:v>
                </c:pt>
                <c:pt idx="40">
                  <c:v>9.199773286807058E-4</c:v>
                </c:pt>
                <c:pt idx="41">
                  <c:v>9.3504741331445107E-4</c:v>
                </c:pt>
                <c:pt idx="42">
                  <c:v>9.4921712929220631E-4</c:v>
                </c:pt>
                <c:pt idx="43">
                  <c:v>9.6520013821962329E-4</c:v>
                </c:pt>
                <c:pt idx="44">
                  <c:v>9.8187256437069445E-4</c:v>
                </c:pt>
                <c:pt idx="45">
                  <c:v>9.9135217159162787E-4</c:v>
                </c:pt>
                <c:pt idx="46">
                  <c:v>1.0020115519691821E-3</c:v>
                </c:pt>
                <c:pt idx="47">
                  <c:v>1.0116840097075686E-3</c:v>
                </c:pt>
                <c:pt idx="48">
                  <c:v>1.0170089338808861E-3</c:v>
                </c:pt>
                <c:pt idx="49">
                  <c:v>1.02073582804354E-3</c:v>
                </c:pt>
                <c:pt idx="50">
                  <c:v>1.0254612243018487E-3</c:v>
                </c:pt>
                <c:pt idx="51">
                  <c:v>1.0284917337408696E-3</c:v>
                </c:pt>
                <c:pt idx="52">
                  <c:v>1.0331373254608839E-3</c:v>
                </c:pt>
                <c:pt idx="53">
                  <c:v>1.0264138430236057E-3</c:v>
                </c:pt>
                <c:pt idx="54">
                  <c:v>1.0156646727844726E-3</c:v>
                </c:pt>
                <c:pt idx="55">
                  <c:v>1.005577421847219E-3</c:v>
                </c:pt>
                <c:pt idx="56">
                  <c:v>9.9446862803439064E-4</c:v>
                </c:pt>
                <c:pt idx="57">
                  <c:v>9.809871681954155E-4</c:v>
                </c:pt>
                <c:pt idx="58">
                  <c:v>9.7055073797774687E-4</c:v>
                </c:pt>
                <c:pt idx="59">
                  <c:v>9.770045899682256E-4</c:v>
                </c:pt>
                <c:pt idx="60">
                  <c:v>9.8489079559769209E-4</c:v>
                </c:pt>
                <c:pt idx="61">
                  <c:v>9.9597873690519551E-4</c:v>
                </c:pt>
                <c:pt idx="62">
                  <c:v>1.0039718197829171E-3</c:v>
                </c:pt>
                <c:pt idx="63">
                  <c:v>1.008710518493905E-3</c:v>
                </c:pt>
                <c:pt idx="64">
                  <c:v>1.0145606932649811E-3</c:v>
                </c:pt>
                <c:pt idx="65">
                  <c:v>1.0191348488123072E-3</c:v>
                </c:pt>
                <c:pt idx="66">
                  <c:v>1.0246692109429074E-3</c:v>
                </c:pt>
                <c:pt idx="67">
                  <c:v>1.0296293022273603E-3</c:v>
                </c:pt>
                <c:pt idx="68">
                  <c:v>1.0377536181171657E-3</c:v>
                </c:pt>
                <c:pt idx="69">
                  <c:v>1.0446117831364608E-3</c:v>
                </c:pt>
                <c:pt idx="70">
                  <c:v>1.0522737588972385E-3</c:v>
                </c:pt>
                <c:pt idx="71">
                  <c:v>1.056553215023939E-3</c:v>
                </c:pt>
                <c:pt idx="72">
                  <c:v>1.0633588142580082E-3</c:v>
                </c:pt>
                <c:pt idx="73">
                  <c:v>1.0678080756928276E-3</c:v>
                </c:pt>
                <c:pt idx="74">
                  <c:v>1.0746313172526206E-3</c:v>
                </c:pt>
                <c:pt idx="75">
                  <c:v>1.0821888835860958E-3</c:v>
                </c:pt>
                <c:pt idx="76">
                  <c:v>1.0890970105926843E-3</c:v>
                </c:pt>
                <c:pt idx="77">
                  <c:v>1.0969530182575941E-3</c:v>
                </c:pt>
                <c:pt idx="78">
                  <c:v>1.1056541419853568E-3</c:v>
                </c:pt>
                <c:pt idx="79">
                  <c:v>1.1123188301650887E-3</c:v>
                </c:pt>
                <c:pt idx="80">
                  <c:v>1.1171895995909277E-3</c:v>
                </c:pt>
                <c:pt idx="81">
                  <c:v>1.1239866507979294E-3</c:v>
                </c:pt>
                <c:pt idx="82">
                  <c:v>1.1300064880834188E-3</c:v>
                </c:pt>
                <c:pt idx="83">
                  <c:v>1.1361466123045647E-3</c:v>
                </c:pt>
                <c:pt idx="84">
                  <c:v>1.1421456245971093E-3</c:v>
                </c:pt>
                <c:pt idx="85">
                  <c:v>1.1522610331941685E-3</c:v>
                </c:pt>
                <c:pt idx="86">
                  <c:v>1.1574736389344108E-3</c:v>
                </c:pt>
                <c:pt idx="87">
                  <c:v>1.156375091789341E-3</c:v>
                </c:pt>
                <c:pt idx="88">
                  <c:v>1.1569980646741567E-3</c:v>
                </c:pt>
                <c:pt idx="89">
                  <c:v>1.1592405892069052E-3</c:v>
                </c:pt>
                <c:pt idx="90">
                  <c:v>1.1607925465149389E-3</c:v>
                </c:pt>
                <c:pt idx="91">
                  <c:v>1.1620635282933486E-3</c:v>
                </c:pt>
                <c:pt idx="92">
                  <c:v>1.1680038516334156E-3</c:v>
                </c:pt>
                <c:pt idx="93">
                  <c:v>1.1731333835575182E-3</c:v>
                </c:pt>
                <c:pt idx="94">
                  <c:v>1.1780241881056887E-3</c:v>
                </c:pt>
                <c:pt idx="95">
                  <c:v>1.1864559270818305E-3</c:v>
                </c:pt>
                <c:pt idx="96">
                  <c:v>1.1946021715070042E-3</c:v>
                </c:pt>
                <c:pt idx="97">
                  <c:v>1.2000354535218313E-3</c:v>
                </c:pt>
                <c:pt idx="98">
                  <c:v>1.2067357252963703E-3</c:v>
                </c:pt>
                <c:pt idx="99">
                  <c:v>1.2115973402571077E-3</c:v>
                </c:pt>
                <c:pt idx="100">
                  <c:v>1.2144582981873763E-3</c:v>
                </c:pt>
                <c:pt idx="101">
                  <c:v>1.2170282674874718E-3</c:v>
                </c:pt>
                <c:pt idx="102">
                  <c:v>1.2222265260241009E-3</c:v>
                </c:pt>
                <c:pt idx="103">
                  <c:v>1.2261315083005374E-3</c:v>
                </c:pt>
                <c:pt idx="104">
                  <c:v>1.2309167187791509E-3</c:v>
                </c:pt>
                <c:pt idx="105">
                  <c:v>1.2359382599812293E-3</c:v>
                </c:pt>
                <c:pt idx="106">
                  <c:v>1.2386481251193562E-3</c:v>
                </c:pt>
                <c:pt idx="107">
                  <c:v>1.2414236533658007E-3</c:v>
                </c:pt>
                <c:pt idx="108">
                  <c:v>1.2416985043842694E-3</c:v>
                </c:pt>
                <c:pt idx="109">
                  <c:v>1.2424511919623554E-3</c:v>
                </c:pt>
                <c:pt idx="110">
                  <c:v>1.2438275287541864E-3</c:v>
                </c:pt>
                <c:pt idx="111">
                  <c:v>1.2458623444001741E-3</c:v>
                </c:pt>
                <c:pt idx="112">
                  <c:v>1.2473673801294382E-3</c:v>
                </c:pt>
                <c:pt idx="113">
                  <c:v>1.2488868101325538E-3</c:v>
                </c:pt>
                <c:pt idx="114">
                  <c:v>1.2507199128912461E-3</c:v>
                </c:pt>
                <c:pt idx="115">
                  <c:v>1.2517590714621555E-3</c:v>
                </c:pt>
                <c:pt idx="116">
                  <c:v>1.2506070848155E-3</c:v>
                </c:pt>
                <c:pt idx="117">
                  <c:v>1.249591416508897E-3</c:v>
                </c:pt>
                <c:pt idx="118">
                  <c:v>1.2491803141860696E-3</c:v>
                </c:pt>
                <c:pt idx="119">
                  <c:v>1.2475873912702463E-3</c:v>
                </c:pt>
                <c:pt idx="120">
                  <c:v>1.2468510854604944E-3</c:v>
                </c:pt>
                <c:pt idx="121">
                  <c:v>1.2469755701735475E-3</c:v>
                </c:pt>
                <c:pt idx="122">
                  <c:v>1.2471988139630841E-3</c:v>
                </c:pt>
                <c:pt idx="123">
                  <c:v>1.2492598939592809E-3</c:v>
                </c:pt>
                <c:pt idx="124">
                  <c:v>1.2519106065180029E-3</c:v>
                </c:pt>
                <c:pt idx="125">
                  <c:v>1.2523965000734564E-3</c:v>
                </c:pt>
                <c:pt idx="126">
                  <c:v>1.254816037226983E-3</c:v>
                </c:pt>
                <c:pt idx="127">
                  <c:v>1.2581289991370405E-3</c:v>
                </c:pt>
                <c:pt idx="128">
                  <c:v>1.26909064912728E-3</c:v>
                </c:pt>
                <c:pt idx="129">
                  <c:v>1.278200949374472E-3</c:v>
                </c:pt>
                <c:pt idx="130">
                  <c:v>1.2870014344038348E-3</c:v>
                </c:pt>
                <c:pt idx="131">
                  <c:v>1.2960297149404148E-3</c:v>
                </c:pt>
                <c:pt idx="132">
                  <c:v>1.301464349972526E-3</c:v>
                </c:pt>
                <c:pt idx="133">
                  <c:v>1.294169372823748E-3</c:v>
                </c:pt>
                <c:pt idx="134">
                  <c:v>1.2793539874747786E-3</c:v>
                </c:pt>
                <c:pt idx="135">
                  <c:v>1.2616696183035763E-3</c:v>
                </c:pt>
                <c:pt idx="136">
                  <c:v>1.2531882958136177E-3</c:v>
                </c:pt>
                <c:pt idx="137">
                  <c:v>1.249292581195231E-3</c:v>
                </c:pt>
                <c:pt idx="138">
                  <c:v>1.2468047913479444E-3</c:v>
                </c:pt>
                <c:pt idx="139">
                  <c:v>1.245546451550986E-3</c:v>
                </c:pt>
                <c:pt idx="140">
                  <c:v>1.2443670629804062E-3</c:v>
                </c:pt>
                <c:pt idx="141">
                  <c:v>1.2420336329734014E-3</c:v>
                </c:pt>
                <c:pt idx="142">
                  <c:v>1.2438626321692086E-3</c:v>
                </c:pt>
                <c:pt idx="143">
                  <c:v>1.238371057749653E-3</c:v>
                </c:pt>
                <c:pt idx="144">
                  <c:v>1.2229856637026473E-3</c:v>
                </c:pt>
                <c:pt idx="145">
                  <c:v>1.2225240354831581E-3</c:v>
                </c:pt>
                <c:pt idx="146">
                  <c:v>1.2240331095008045E-3</c:v>
                </c:pt>
                <c:pt idx="147">
                  <c:v>1.2251727943462223E-3</c:v>
                </c:pt>
                <c:pt idx="148">
                  <c:v>1.2278789520527456E-3</c:v>
                </c:pt>
                <c:pt idx="149">
                  <c:v>1.2329820834567299E-3</c:v>
                </c:pt>
                <c:pt idx="150">
                  <c:v>1.2381331883911557E-3</c:v>
                </c:pt>
                <c:pt idx="151">
                  <c:v>1.2417360766020654E-3</c:v>
                </c:pt>
                <c:pt idx="152">
                  <c:v>1.2442219109472987E-3</c:v>
                </c:pt>
                <c:pt idx="153">
                  <c:v>1.2452686306561639E-3</c:v>
                </c:pt>
                <c:pt idx="154">
                  <c:v>1.2419344887007306E-3</c:v>
                </c:pt>
                <c:pt idx="155">
                  <c:v>1.2352497684254922E-3</c:v>
                </c:pt>
                <c:pt idx="156">
                  <c:v>1.2295295531211438E-3</c:v>
                </c:pt>
                <c:pt idx="157">
                  <c:v>1.2234231548887016E-3</c:v>
                </c:pt>
                <c:pt idx="158">
                  <c:v>1.216131850608328E-3</c:v>
                </c:pt>
                <c:pt idx="159">
                  <c:v>1.2129591526676407E-3</c:v>
                </c:pt>
                <c:pt idx="160">
                  <c:v>1.2108940617897431E-3</c:v>
                </c:pt>
                <c:pt idx="161">
                  <c:v>1.2106153796932382E-3</c:v>
                </c:pt>
                <c:pt idx="162">
                  <c:v>1.2123703043258865E-3</c:v>
                </c:pt>
                <c:pt idx="163">
                  <c:v>1.2156511187035462E-3</c:v>
                </c:pt>
                <c:pt idx="164">
                  <c:v>1.2217671140372563E-3</c:v>
                </c:pt>
                <c:pt idx="165">
                  <c:v>1.2282403891281104E-3</c:v>
                </c:pt>
                <c:pt idx="166">
                  <c:v>1.231333695609784E-3</c:v>
                </c:pt>
                <c:pt idx="167">
                  <c:v>1.2333488604162838E-3</c:v>
                </c:pt>
                <c:pt idx="168">
                  <c:v>1.2353975690269101E-3</c:v>
                </c:pt>
                <c:pt idx="169">
                  <c:v>1.2371408464378474E-3</c:v>
                </c:pt>
                <c:pt idx="170">
                  <c:v>1.2361538055329988E-3</c:v>
                </c:pt>
                <c:pt idx="171">
                  <c:v>1.2347178345016334E-3</c:v>
                </c:pt>
                <c:pt idx="172">
                  <c:v>1.2305074724648774E-3</c:v>
                </c:pt>
                <c:pt idx="173">
                  <c:v>1.2207669901476534E-3</c:v>
                </c:pt>
                <c:pt idx="174">
                  <c:v>1.2022668610283107E-3</c:v>
                </c:pt>
                <c:pt idx="175">
                  <c:v>1.1883013775435102E-3</c:v>
                </c:pt>
                <c:pt idx="176">
                  <c:v>1.1730963799294405E-3</c:v>
                </c:pt>
                <c:pt idx="177">
                  <c:v>1.1588474288559017E-3</c:v>
                </c:pt>
                <c:pt idx="178">
                  <c:v>1.1466624059524064E-3</c:v>
                </c:pt>
                <c:pt idx="179">
                  <c:v>1.1399702343008111E-3</c:v>
                </c:pt>
                <c:pt idx="180">
                  <c:v>1.1308704710909407E-3</c:v>
                </c:pt>
                <c:pt idx="181">
                  <c:v>1.1222986524203316E-3</c:v>
                </c:pt>
                <c:pt idx="182">
                  <c:v>1.1133774761491221E-3</c:v>
                </c:pt>
                <c:pt idx="183">
                  <c:v>1.1099099325481861E-3</c:v>
                </c:pt>
                <c:pt idx="184">
                  <c:v>1.1126371056766667E-3</c:v>
                </c:pt>
                <c:pt idx="185">
                  <c:v>1.1209646457732596E-3</c:v>
                </c:pt>
                <c:pt idx="186">
                  <c:v>1.1242899002156395E-3</c:v>
                </c:pt>
                <c:pt idx="187">
                  <c:v>1.127208685316163E-3</c:v>
                </c:pt>
                <c:pt idx="188">
                  <c:v>1.1351411730430897E-3</c:v>
                </c:pt>
                <c:pt idx="189">
                  <c:v>1.1180318905167751E-3</c:v>
                </c:pt>
                <c:pt idx="190">
                  <c:v>1.0967010703450337E-3</c:v>
                </c:pt>
                <c:pt idx="191">
                  <c:v>1.0805251061112588E-3</c:v>
                </c:pt>
                <c:pt idx="192">
                  <c:v>1.066546869284282E-3</c:v>
                </c:pt>
                <c:pt idx="193">
                  <c:v>1.0535363185358111E-3</c:v>
                </c:pt>
                <c:pt idx="194">
                  <c:v>1.0431988675442096E-3</c:v>
                </c:pt>
                <c:pt idx="195">
                  <c:v>1.0376094947320731E-3</c:v>
                </c:pt>
                <c:pt idx="196">
                  <c:v>1.0346697812625622E-3</c:v>
                </c:pt>
                <c:pt idx="197">
                  <c:v>1.0342609110895525E-3</c:v>
                </c:pt>
                <c:pt idx="198">
                  <c:v>1.0344141767698403E-3</c:v>
                </c:pt>
                <c:pt idx="199">
                  <c:v>1.0363091322692249E-3</c:v>
                </c:pt>
                <c:pt idx="200">
                  <c:v>1.0272699456292818E-3</c:v>
                </c:pt>
                <c:pt idx="201">
                  <c:v>1.0121912186937931E-3</c:v>
                </c:pt>
                <c:pt idx="202">
                  <c:v>9.9717672166502788E-4</c:v>
                </c:pt>
                <c:pt idx="203">
                  <c:v>9.8468005813467474E-4</c:v>
                </c:pt>
                <c:pt idx="204">
                  <c:v>9.7254888121208502E-4</c:v>
                </c:pt>
                <c:pt idx="205">
                  <c:v>9.6055809515083819E-4</c:v>
                </c:pt>
                <c:pt idx="206">
                  <c:v>9.5167056333007145E-4</c:v>
                </c:pt>
                <c:pt idx="207">
                  <c:v>9.4244541486241166E-4</c:v>
                </c:pt>
                <c:pt idx="208">
                  <c:v>9.3370623522987732E-4</c:v>
                </c:pt>
                <c:pt idx="209">
                  <c:v>9.2418161687532756E-4</c:v>
                </c:pt>
                <c:pt idx="210">
                  <c:v>9.200826636797209E-4</c:v>
                </c:pt>
                <c:pt idx="211">
                  <c:v>9.0566567793879109E-4</c:v>
                </c:pt>
                <c:pt idx="212">
                  <c:v>8.9972439457696894E-4</c:v>
                </c:pt>
                <c:pt idx="213">
                  <c:v>8.8889814789403008E-4</c:v>
                </c:pt>
                <c:pt idx="214">
                  <c:v>8.7768234419019074E-4</c:v>
                </c:pt>
                <c:pt idx="215">
                  <c:v>8.6795849871826292E-4</c:v>
                </c:pt>
                <c:pt idx="216">
                  <c:v>8.5947614996480497E-4</c:v>
                </c:pt>
                <c:pt idx="217">
                  <c:v>8.5003474927656077E-4</c:v>
                </c:pt>
                <c:pt idx="218">
                  <c:v>8.4021100413848436E-4</c:v>
                </c:pt>
                <c:pt idx="219">
                  <c:v>8.3073578391198186E-4</c:v>
                </c:pt>
                <c:pt idx="220">
                  <c:v>8.2003760746448238E-4</c:v>
                </c:pt>
                <c:pt idx="221">
                  <c:v>8.0968920650593447E-4</c:v>
                </c:pt>
                <c:pt idx="222">
                  <c:v>8.0137829250858923E-4</c:v>
                </c:pt>
                <c:pt idx="223">
                  <c:v>7.9592025128483103E-4</c:v>
                </c:pt>
                <c:pt idx="224">
                  <c:v>7.9119852315617442E-4</c:v>
                </c:pt>
                <c:pt idx="225">
                  <c:v>7.8820326049264863E-4</c:v>
                </c:pt>
                <c:pt idx="226">
                  <c:v>7.8513014968124319E-4</c:v>
                </c:pt>
                <c:pt idx="227">
                  <c:v>7.8432458798874242E-4</c:v>
                </c:pt>
                <c:pt idx="228">
                  <c:v>7.8068095897206144E-4</c:v>
                </c:pt>
                <c:pt idx="229">
                  <c:v>7.7733033496171441E-4</c:v>
                </c:pt>
                <c:pt idx="230">
                  <c:v>7.7487728821614744E-4</c:v>
                </c:pt>
                <c:pt idx="231">
                  <c:v>7.7193804182068874E-4</c:v>
                </c:pt>
                <c:pt idx="232">
                  <c:v>7.6622594304288862E-4</c:v>
                </c:pt>
                <c:pt idx="233">
                  <c:v>7.614830967028858E-4</c:v>
                </c:pt>
                <c:pt idx="234">
                  <c:v>7.5509241027838956E-4</c:v>
                </c:pt>
                <c:pt idx="235">
                  <c:v>7.4318860157718237E-4</c:v>
                </c:pt>
                <c:pt idx="236">
                  <c:v>7.3553598105689821E-4</c:v>
                </c:pt>
                <c:pt idx="237">
                  <c:v>7.3274232401662645E-4</c:v>
                </c:pt>
                <c:pt idx="238">
                  <c:v>7.2409130035520344E-4</c:v>
                </c:pt>
                <c:pt idx="239">
                  <c:v>7.1918576668545981E-4</c:v>
                </c:pt>
                <c:pt idx="240">
                  <c:v>7.1510076836911593E-4</c:v>
                </c:pt>
                <c:pt idx="241">
                  <c:v>7.0773888990055967E-4</c:v>
                </c:pt>
                <c:pt idx="242">
                  <c:v>7.058719145210965E-4</c:v>
                </c:pt>
                <c:pt idx="243">
                  <c:v>7.1248470907654964E-4</c:v>
                </c:pt>
                <c:pt idx="244">
                  <c:v>6.561181455363149E-4</c:v>
                </c:pt>
                <c:pt idx="245">
                  <c:v>5.5613416044868126E-4</c:v>
                </c:pt>
                <c:pt idx="246">
                  <c:v>5.2974191283143633E-4</c:v>
                </c:pt>
                <c:pt idx="247">
                  <c:v>4.4927018414566219E-4</c:v>
                </c:pt>
                <c:pt idx="248">
                  <c:v>3.9470241604668878E-4</c:v>
                </c:pt>
                <c:pt idx="249">
                  <c:v>3.9229595434302607E-4</c:v>
                </c:pt>
                <c:pt idx="250">
                  <c:v>4.883354557301304E-4</c:v>
                </c:pt>
                <c:pt idx="251">
                  <c:v>4.9592462116182208E-4</c:v>
                </c:pt>
                <c:pt idx="252">
                  <c:v>4.6707451123230605E-4</c:v>
                </c:pt>
                <c:pt idx="253">
                  <c:v>4.3585796622077689E-4</c:v>
                </c:pt>
                <c:pt idx="254">
                  <c:v>4.3386085697759972E-4</c:v>
                </c:pt>
                <c:pt idx="255">
                  <c:v>4.3060501026372881E-4</c:v>
                </c:pt>
                <c:pt idx="256">
                  <c:v>4.2577908711581889E-4</c:v>
                </c:pt>
                <c:pt idx="257">
                  <c:v>4.2323268020584299E-4</c:v>
                </c:pt>
                <c:pt idx="258">
                  <c:v>4.2042691717533595E-4</c:v>
                </c:pt>
                <c:pt idx="259">
                  <c:v>4.1734551418827129E-4</c:v>
                </c:pt>
                <c:pt idx="260">
                  <c:v>4.1298361379702667E-4</c:v>
                </c:pt>
                <c:pt idx="261">
                  <c:v>4.1055282652653521E-4</c:v>
                </c:pt>
                <c:pt idx="262">
                  <c:v>4.0655320037689101E-4</c:v>
                </c:pt>
                <c:pt idx="263">
                  <c:v>3.934989999900505E-4</c:v>
                </c:pt>
                <c:pt idx="264">
                  <c:v>3.8374954118745332E-4</c:v>
                </c:pt>
                <c:pt idx="265">
                  <c:v>3.7970136698979178E-4</c:v>
                </c:pt>
                <c:pt idx="266">
                  <c:v>3.7575815418384171E-4</c:v>
                </c:pt>
                <c:pt idx="267">
                  <c:v>3.6731920331179509E-4</c:v>
                </c:pt>
                <c:pt idx="268">
                  <c:v>3.700327982703113E-4</c:v>
                </c:pt>
                <c:pt idx="269">
                  <c:v>3.6033198676529212E-4</c:v>
                </c:pt>
                <c:pt idx="270">
                  <c:v>3.6142819606410512E-4</c:v>
                </c:pt>
                <c:pt idx="271">
                  <c:v>3.2637528515260173E-4</c:v>
                </c:pt>
                <c:pt idx="272">
                  <c:v>3.4440749701518094E-4</c:v>
                </c:pt>
                <c:pt idx="273">
                  <c:v>3.7939023759251203E-4</c:v>
                </c:pt>
                <c:pt idx="274">
                  <c:v>4.3067921501064297E-4</c:v>
                </c:pt>
                <c:pt idx="275">
                  <c:v>4.5117205622517698E-4</c:v>
                </c:pt>
                <c:pt idx="276">
                  <c:v>5.3124727165581068E-4</c:v>
                </c:pt>
                <c:pt idx="277">
                  <c:v>5.3824536716228671E-4</c:v>
                </c:pt>
                <c:pt idx="278">
                  <c:v>4.8630008978936171E-4</c:v>
                </c:pt>
                <c:pt idx="279">
                  <c:v>3.8985408630567156E-4</c:v>
                </c:pt>
                <c:pt idx="280">
                  <c:v>4.7445408383888979E-4</c:v>
                </c:pt>
                <c:pt idx="281">
                  <c:v>5.3907067485809541E-4</c:v>
                </c:pt>
                <c:pt idx="282">
                  <c:v>4.7373910719571122E-4</c:v>
                </c:pt>
                <c:pt idx="283">
                  <c:v>3.9541930350693816E-4</c:v>
                </c:pt>
                <c:pt idx="284">
                  <c:v>3.3104376507996043E-4</c:v>
                </c:pt>
                <c:pt idx="285">
                  <c:v>2.2752310958038159E-4</c:v>
                </c:pt>
                <c:pt idx="286">
                  <c:v>1.4077030672732352E-4</c:v>
                </c:pt>
                <c:pt idx="287">
                  <c:v>1.8696502864587409E-4</c:v>
                </c:pt>
                <c:pt idx="288">
                  <c:v>2.6842601630398908E-4</c:v>
                </c:pt>
                <c:pt idx="289">
                  <c:v>2.6581466619985799E-4</c:v>
                </c:pt>
                <c:pt idx="290">
                  <c:v>2.6711158828035227E-4</c:v>
                </c:pt>
                <c:pt idx="291">
                  <c:v>2.276464946046521E-4</c:v>
                </c:pt>
                <c:pt idx="292">
                  <c:v>1.8574700410320188E-4</c:v>
                </c:pt>
                <c:pt idx="293">
                  <c:v>2.5859491488124103E-4</c:v>
                </c:pt>
                <c:pt idx="294">
                  <c:v>2.2383908040901469E-4</c:v>
                </c:pt>
                <c:pt idx="295">
                  <c:v>2.7888560498490569E-4</c:v>
                </c:pt>
                <c:pt idx="296">
                  <c:v>3.8142651110747023E-4</c:v>
                </c:pt>
                <c:pt idx="297">
                  <c:v>3.1972319256180163E-4</c:v>
                </c:pt>
                <c:pt idx="298">
                  <c:v>3.9678221532766231E-4</c:v>
                </c:pt>
                <c:pt idx="299">
                  <c:v>4.9132819756357506E-4</c:v>
                </c:pt>
                <c:pt idx="300">
                  <c:v>5.90663907711473E-4</c:v>
                </c:pt>
                <c:pt idx="301">
                  <c:v>5.1154654691611546E-4</c:v>
                </c:pt>
                <c:pt idx="302">
                  <c:v>6.0064061669768808E-4</c:v>
                </c:pt>
                <c:pt idx="303">
                  <c:v>5.0658974895647811E-4</c:v>
                </c:pt>
                <c:pt idx="304">
                  <c:v>4.0806768181352732E-4</c:v>
                </c:pt>
                <c:pt idx="305">
                  <c:v>4.600190987923913E-4</c:v>
                </c:pt>
                <c:pt idx="306">
                  <c:v>5.3050989626213566E-4</c:v>
                </c:pt>
                <c:pt idx="307">
                  <c:v>4.3019327093837302E-4</c:v>
                </c:pt>
                <c:pt idx="308">
                  <c:v>3.6898064421631667E-4</c:v>
                </c:pt>
                <c:pt idx="309">
                  <c:v>4.6301065569186959E-4</c:v>
                </c:pt>
                <c:pt idx="310">
                  <c:v>3.9408196720560484E-4</c:v>
                </c:pt>
                <c:pt idx="311">
                  <c:v>3.0811135030965337E-4</c:v>
                </c:pt>
                <c:pt idx="312">
                  <c:v>2.6055177340540334E-4</c:v>
                </c:pt>
                <c:pt idx="313">
                  <c:v>2.8542162466323407E-4</c:v>
                </c:pt>
                <c:pt idx="314">
                  <c:v>2.0056739429762598E-4</c:v>
                </c:pt>
                <c:pt idx="315">
                  <c:v>1.0897726996878415E-4</c:v>
                </c:pt>
                <c:pt idx="316">
                  <c:v>2.8616518605893227E-5</c:v>
                </c:pt>
                <c:pt idx="317">
                  <c:v>1.0821682376110839E-4</c:v>
                </c:pt>
                <c:pt idx="318">
                  <c:v>1.5847034394403815E-4</c:v>
                </c:pt>
                <c:pt idx="319">
                  <c:v>2.6180044018157562E-4</c:v>
                </c:pt>
                <c:pt idx="320">
                  <c:v>3.3039925251082572E-4</c:v>
                </c:pt>
                <c:pt idx="321">
                  <c:v>3.0638580999910566E-4</c:v>
                </c:pt>
                <c:pt idx="322">
                  <c:v>2.9571584731986623E-4</c:v>
                </c:pt>
                <c:pt idx="323">
                  <c:v>2.3131025480654897E-4</c:v>
                </c:pt>
                <c:pt idx="324">
                  <c:v>3.0291684555364877E-4</c:v>
                </c:pt>
                <c:pt idx="325">
                  <c:v>3.9596544825731871E-4</c:v>
                </c:pt>
                <c:pt idx="326">
                  <c:v>3.3992146211413827E-4</c:v>
                </c:pt>
                <c:pt idx="327">
                  <c:v>3.4754873619930626E-4</c:v>
                </c:pt>
                <c:pt idx="328">
                  <c:v>3.7938832954872103E-4</c:v>
                </c:pt>
                <c:pt idx="329">
                  <c:v>2.7844839792370244E-4</c:v>
                </c:pt>
                <c:pt idx="330">
                  <c:v>1.7672467685955984E-4</c:v>
                </c:pt>
                <c:pt idx="331">
                  <c:v>2.7660227410604578E-4</c:v>
                </c:pt>
                <c:pt idx="332">
                  <c:v>1.9953006857936968E-4</c:v>
                </c:pt>
                <c:pt idx="333">
                  <c:v>1.74547028209201E-4</c:v>
                </c:pt>
                <c:pt idx="334">
                  <c:v>1.5058679211810518E-4</c:v>
                </c:pt>
                <c:pt idx="335">
                  <c:v>1.878035150557593E-4</c:v>
                </c:pt>
                <c:pt idx="336">
                  <c:v>1.2646446704298362E-4</c:v>
                </c:pt>
                <c:pt idx="337">
                  <c:v>1.2667509987775719E-4</c:v>
                </c:pt>
                <c:pt idx="338">
                  <c:v>2.9879109496377761E-5</c:v>
                </c:pt>
                <c:pt idx="339">
                  <c:v>1.1331034781002504E-4</c:v>
                </c:pt>
                <c:pt idx="340">
                  <c:v>2.9022591770838557E-5</c:v>
                </c:pt>
                <c:pt idx="341">
                  <c:v>2.0058791700130479E-7</c:v>
                </c:pt>
                <c:pt idx="342">
                  <c:v>9.2471476630725627E-5</c:v>
                </c:pt>
                <c:pt idx="343">
                  <c:v>-6.3534073535324821E-6</c:v>
                </c:pt>
                <c:pt idx="344">
                  <c:v>-1.058633871792313E-4</c:v>
                </c:pt>
                <c:pt idx="345">
                  <c:v>-2.2483590135886862E-5</c:v>
                </c:pt>
                <c:pt idx="346">
                  <c:v>6.5390989873754005E-5</c:v>
                </c:pt>
                <c:pt idx="347">
                  <c:v>-3.8769846787593883E-5</c:v>
                </c:pt>
                <c:pt idx="348">
                  <c:v>4.1279067073681701E-5</c:v>
                </c:pt>
                <c:pt idx="349">
                  <c:v>-3.5780323039119962E-5</c:v>
                </c:pt>
                <c:pt idx="350">
                  <c:v>-7.8394568274586359E-5</c:v>
                </c:pt>
                <c:pt idx="351">
                  <c:v>-1.8425435762738161E-4</c:v>
                </c:pt>
                <c:pt idx="352">
                  <c:v>-1.1675301812615134E-4</c:v>
                </c:pt>
                <c:pt idx="353">
                  <c:v>-1.4718410002082161E-5</c:v>
                </c:pt>
                <c:pt idx="354">
                  <c:v>-8.9334546069961285E-5</c:v>
                </c:pt>
                <c:pt idx="355">
                  <c:v>-1.4954263625135348E-4</c:v>
                </c:pt>
                <c:pt idx="356">
                  <c:v>-1.5088588577581242E-4</c:v>
                </c:pt>
                <c:pt idx="357">
                  <c:v>-2.4858423180650297E-4</c:v>
                </c:pt>
                <c:pt idx="358">
                  <c:v>-1.5821466374970369E-4</c:v>
                </c:pt>
                <c:pt idx="359">
                  <c:v>-1.0059627174863111E-4</c:v>
                </c:pt>
                <c:pt idx="360">
                  <c:v>-1.674623395144277E-4</c:v>
                </c:pt>
                <c:pt idx="361">
                  <c:v>-1.1708488778935854E-4</c:v>
                </c:pt>
                <c:pt idx="362">
                  <c:v>-1.1691237880396752E-4</c:v>
                </c:pt>
                <c:pt idx="363">
                  <c:v>-1.8201933271982866E-4</c:v>
                </c:pt>
                <c:pt idx="364">
                  <c:v>-1.1463548405581338E-4</c:v>
                </c:pt>
                <c:pt idx="365">
                  <c:v>-2.0399766849593014E-5</c:v>
                </c:pt>
                <c:pt idx="366">
                  <c:v>-1.016884609888875E-4</c:v>
                </c:pt>
                <c:pt idx="367">
                  <c:v>-8.0122034968663683E-5</c:v>
                </c:pt>
                <c:pt idx="368">
                  <c:v>2.4208538724533051E-5</c:v>
                </c:pt>
                <c:pt idx="369">
                  <c:v>-5.6409728193358933E-5</c:v>
                </c:pt>
                <c:pt idx="370">
                  <c:v>1.5184835173991321E-5</c:v>
                </c:pt>
                <c:pt idx="371">
                  <c:v>7.2027019893647243E-5</c:v>
                </c:pt>
                <c:pt idx="372">
                  <c:v>-7.7489603546703205E-6</c:v>
                </c:pt>
                <c:pt idx="373">
                  <c:v>-1.1046777452002506E-4</c:v>
                </c:pt>
                <c:pt idx="374">
                  <c:v>-5.9351385517563451E-5</c:v>
                </c:pt>
                <c:pt idx="375">
                  <c:v>-1.165981373176664E-4</c:v>
                </c:pt>
                <c:pt idx="376">
                  <c:v>-1.501681029828087E-4</c:v>
                </c:pt>
                <c:pt idx="377">
                  <c:v>-1.4447320470368572E-4</c:v>
                </c:pt>
                <c:pt idx="378">
                  <c:v>-8.6203709398733767E-5</c:v>
                </c:pt>
                <c:pt idx="379">
                  <c:v>-1.2021446726556109E-5</c:v>
                </c:pt>
                <c:pt idx="380">
                  <c:v>3.3340035819707642E-5</c:v>
                </c:pt>
                <c:pt idx="381">
                  <c:v>1.1804168080651865E-5</c:v>
                </c:pt>
                <c:pt idx="382">
                  <c:v>-8.29697921780997E-6</c:v>
                </c:pt>
                <c:pt idx="383">
                  <c:v>1.6948007914526745E-5</c:v>
                </c:pt>
                <c:pt idx="384">
                  <c:v>1.1823446262634334E-4</c:v>
                </c:pt>
                <c:pt idx="385">
                  <c:v>2.0349722721294124E-5</c:v>
                </c:pt>
                <c:pt idx="386">
                  <c:v>4.1269798408080142E-5</c:v>
                </c:pt>
                <c:pt idx="387">
                  <c:v>1.3099899262915992E-4</c:v>
                </c:pt>
                <c:pt idx="388">
                  <c:v>3.7550252633704868E-5</c:v>
                </c:pt>
                <c:pt idx="389">
                  <c:v>-6.1264768058540015E-5</c:v>
                </c:pt>
                <c:pt idx="390">
                  <c:v>4.1155319224926205E-5</c:v>
                </c:pt>
                <c:pt idx="391">
                  <c:v>-8.7785390996378992E-6</c:v>
                </c:pt>
                <c:pt idx="392">
                  <c:v>-7.02846972240632E-5</c:v>
                </c:pt>
                <c:pt idx="393">
                  <c:v>-3.6361282358664498E-5</c:v>
                </c:pt>
                <c:pt idx="394">
                  <c:v>-4.2277098897366332E-7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8FA-4E68-BB6D-0329100C0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853376"/>
        <c:axId val="162853952"/>
      </c:scatterChart>
      <c:valAx>
        <c:axId val="16285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853952"/>
        <c:crosses val="autoZero"/>
        <c:crossBetween val="midCat"/>
      </c:valAx>
      <c:valAx>
        <c:axId val="162853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8533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strRef>
              <c:f>'Data fresh bones'!$X$3:$X$397</c:f>
              <c:strCache>
                <c:ptCount val="395"/>
                <c:pt idx="0">
                  <c:v>Rz (Flexion-extension) (rad)</c:v>
                </c:pt>
                <c:pt idx="1">
                  <c:v>3,79E-05</c:v>
                </c:pt>
                <c:pt idx="2">
                  <c:v>2,98E-05</c:v>
                </c:pt>
                <c:pt idx="3">
                  <c:v>3,45E-05</c:v>
                </c:pt>
                <c:pt idx="4">
                  <c:v>4,82E-05</c:v>
                </c:pt>
                <c:pt idx="5">
                  <c:v>9,62E-06</c:v>
                </c:pt>
                <c:pt idx="6">
                  <c:v>-2,69E-05</c:v>
                </c:pt>
                <c:pt idx="7">
                  <c:v>8,54E-06</c:v>
                </c:pt>
                <c:pt idx="8">
                  <c:v>0,000128418</c:v>
                </c:pt>
                <c:pt idx="9">
                  <c:v>0,000351331</c:v>
                </c:pt>
                <c:pt idx="10">
                  <c:v>0,000731071</c:v>
                </c:pt>
                <c:pt idx="11">
                  <c:v>0,001640965</c:v>
                </c:pt>
                <c:pt idx="12">
                  <c:v>0,003049907</c:v>
                </c:pt>
                <c:pt idx="13">
                  <c:v>0,004730994</c:v>
                </c:pt>
                <c:pt idx="14">
                  <c:v>0,006739092</c:v>
                </c:pt>
                <c:pt idx="15">
                  <c:v>0,008957644</c:v>
                </c:pt>
                <c:pt idx="16">
                  <c:v>0,010937716</c:v>
                </c:pt>
                <c:pt idx="17">
                  <c:v>0,012836904</c:v>
                </c:pt>
                <c:pt idx="18">
                  <c:v>0,014927977</c:v>
                </c:pt>
                <c:pt idx="19">
                  <c:v>0,017192123</c:v>
                </c:pt>
                <c:pt idx="20">
                  <c:v>0,020004516</c:v>
                </c:pt>
                <c:pt idx="21">
                  <c:v>0,022806466</c:v>
                </c:pt>
                <c:pt idx="22">
                  <c:v>0,025646543</c:v>
                </c:pt>
                <c:pt idx="23">
                  <c:v>0,028344378</c:v>
                </c:pt>
                <c:pt idx="24">
                  <c:v>0,032599105</c:v>
                </c:pt>
                <c:pt idx="25">
                  <c:v>0,038595415</c:v>
                </c:pt>
                <c:pt idx="26">
                  <c:v>0,047359341</c:v>
                </c:pt>
                <c:pt idx="27">
                  <c:v>0,057118955</c:v>
                </c:pt>
                <c:pt idx="28">
                  <c:v>0,068013795</c:v>
                </c:pt>
                <c:pt idx="29">
                  <c:v>0,079375721</c:v>
                </c:pt>
                <c:pt idx="30">
                  <c:v>0,089530687</c:v>
                </c:pt>
                <c:pt idx="31">
                  <c:v>0,096948483</c:v>
                </c:pt>
                <c:pt idx="32">
                  <c:v>0,103351742</c:v>
                </c:pt>
                <c:pt idx="33">
                  <c:v>0,109319617</c:v>
                </c:pt>
                <c:pt idx="34">
                  <c:v>0,114139626</c:v>
                </c:pt>
                <c:pt idx="35">
                  <c:v>0,118732302</c:v>
                </c:pt>
                <c:pt idx="36">
                  <c:v>0,123575877</c:v>
                </c:pt>
                <c:pt idx="37">
                  <c:v>0,128885403</c:v>
                </c:pt>
                <c:pt idx="38">
                  <c:v>0,133684539</c:v>
                </c:pt>
                <c:pt idx="39">
                  <c:v>0,13816368</c:v>
                </c:pt>
                <c:pt idx="40">
                  <c:v>0,143449482</c:v>
                </c:pt>
                <c:pt idx="41">
                  <c:v>0,14884461</c:v>
                </c:pt>
                <c:pt idx="42">
                  <c:v>0,153550612</c:v>
                </c:pt>
                <c:pt idx="43">
                  <c:v>0,158215293</c:v>
                </c:pt>
                <c:pt idx="44">
                  <c:v>0,162315203</c:v>
                </c:pt>
                <c:pt idx="45">
                  <c:v>0,165285288</c:v>
                </c:pt>
                <c:pt idx="46">
                  <c:v>0,168696747</c:v>
                </c:pt>
                <c:pt idx="47">
                  <c:v>0,173104464</c:v>
                </c:pt>
                <c:pt idx="48">
                  <c:v>0,177850409</c:v>
                </c:pt>
                <c:pt idx="49">
                  <c:v>0,183694577</c:v>
                </c:pt>
                <c:pt idx="50">
                  <c:v>0,189738421</c:v>
                </c:pt>
                <c:pt idx="51">
                  <c:v>0,195002514</c:v>
                </c:pt>
                <c:pt idx="52">
                  <c:v>0,199322953</c:v>
                </c:pt>
                <c:pt idx="53">
                  <c:v>0,203569922</c:v>
                </c:pt>
                <c:pt idx="54">
                  <c:v>0,207344566</c:v>
                </c:pt>
                <c:pt idx="55">
                  <c:v>0,211328642</c:v>
                </c:pt>
                <c:pt idx="56">
                  <c:v>0,21631929</c:v>
                </c:pt>
                <c:pt idx="57">
                  <c:v>0,222147439</c:v>
                </c:pt>
                <c:pt idx="58">
                  <c:v>0,228121426</c:v>
                </c:pt>
                <c:pt idx="59">
                  <c:v>0,233394851</c:v>
                </c:pt>
                <c:pt idx="60">
                  <c:v>0,237769666</c:v>
                </c:pt>
                <c:pt idx="61">
                  <c:v>0,241480811</c:v>
                </c:pt>
                <c:pt idx="62">
                  <c:v>0,24456634</c:v>
                </c:pt>
                <c:pt idx="63">
                  <c:v>0,247038593</c:v>
                </c:pt>
                <c:pt idx="64">
                  <c:v>0,249719413</c:v>
                </c:pt>
                <c:pt idx="65">
                  <c:v>0,25291115</c:v>
                </c:pt>
                <c:pt idx="66">
                  <c:v>0,256257206</c:v>
                </c:pt>
                <c:pt idx="67">
                  <c:v>0,25989303</c:v>
                </c:pt>
                <c:pt idx="68">
                  <c:v>0,264330789</c:v>
                </c:pt>
                <c:pt idx="69">
                  <c:v>0,269353786</c:v>
                </c:pt>
                <c:pt idx="70">
                  <c:v>0,27513643</c:v>
                </c:pt>
                <c:pt idx="71">
                  <c:v>0,280533336</c:v>
                </c:pt>
                <c:pt idx="72">
                  <c:v>0,285349602</c:v>
                </c:pt>
                <c:pt idx="73">
                  <c:v>0,290238466</c:v>
                </c:pt>
                <c:pt idx="74">
                  <c:v>0,295511617</c:v>
                </c:pt>
                <c:pt idx="75">
                  <c:v>0,299975497</c:v>
                </c:pt>
                <c:pt idx="76">
                  <c:v>0,304546583</c:v>
                </c:pt>
                <c:pt idx="77">
                  <c:v>0,309708209</c:v>
                </c:pt>
                <c:pt idx="78">
                  <c:v>0,314595127</c:v>
                </c:pt>
                <c:pt idx="79">
                  <c:v>0,318058216</c:v>
                </c:pt>
                <c:pt idx="80">
                  <c:v>0,320985127</c:v>
                </c:pt>
                <c:pt idx="81">
                  <c:v>0,323474108</c:v>
                </c:pt>
                <c:pt idx="82">
                  <c:v>0,32535961</c:v>
                </c:pt>
                <c:pt idx="83">
                  <c:v>0,326760873</c:v>
                </c:pt>
                <c:pt idx="84">
                  <c:v>0,328205382</c:v>
                </c:pt>
                <c:pt idx="85">
                  <c:v>0,330094889</c:v>
                </c:pt>
                <c:pt idx="86">
                  <c:v>0,332684917</c:v>
                </c:pt>
                <c:pt idx="87">
                  <c:v>0,336037983</c:v>
                </c:pt>
                <c:pt idx="88">
                  <c:v>0,33987562</c:v>
                </c:pt>
                <c:pt idx="89">
                  <c:v>0,343631374</c:v>
                </c:pt>
                <c:pt idx="90">
                  <c:v>0,347073191</c:v>
                </c:pt>
                <c:pt idx="91">
                  <c:v>0,350198573</c:v>
                </c:pt>
                <c:pt idx="92">
                  <c:v>0,353124379</c:v>
                </c:pt>
                <c:pt idx="93">
                  <c:v>0,355517495</c:v>
                </c:pt>
                <c:pt idx="94">
                  <c:v>0,357957975</c:v>
                </c:pt>
                <c:pt idx="95">
                  <c:v>0,361020703</c:v>
                </c:pt>
                <c:pt idx="96">
                  <c:v>0,364697741</c:v>
                </c:pt>
                <c:pt idx="97">
                  <c:v>0,368782231</c:v>
                </c:pt>
                <c:pt idx="98">
                  <c:v>0,372992568</c:v>
                </c:pt>
                <c:pt idx="99">
                  <c:v>0,377105659</c:v>
                </c:pt>
                <c:pt idx="100">
                  <c:v>0,380401829</c:v>
                </c:pt>
                <c:pt idx="101">
                  <c:v>0,382711976</c:v>
                </c:pt>
                <c:pt idx="102">
                  <c:v>0,384113058</c:v>
                </c:pt>
                <c:pt idx="103">
                  <c:v>0,386348818</c:v>
                </c:pt>
                <c:pt idx="104">
                  <c:v>0,391508923</c:v>
                </c:pt>
                <c:pt idx="105">
                  <c:v>0,397732022</c:v>
                </c:pt>
                <c:pt idx="106">
                  <c:v>0,40395325</c:v>
                </c:pt>
                <c:pt idx="107">
                  <c:v>0,410881243</c:v>
                </c:pt>
                <c:pt idx="108">
                  <c:v>0,416937527</c:v>
                </c:pt>
                <c:pt idx="109">
                  <c:v>0,420684277</c:v>
                </c:pt>
                <c:pt idx="110">
                  <c:v>0,424372851</c:v>
                </c:pt>
                <c:pt idx="111">
                  <c:v>0,428842905</c:v>
                </c:pt>
                <c:pt idx="112">
                  <c:v>0,433988141</c:v>
                </c:pt>
                <c:pt idx="113">
                  <c:v>0,439945995</c:v>
                </c:pt>
                <c:pt idx="114">
                  <c:v>0,446025723</c:v>
                </c:pt>
                <c:pt idx="115">
                  <c:v>0,452258592</c:v>
                </c:pt>
                <c:pt idx="116">
                  <c:v>0,458007696</c:v>
                </c:pt>
                <c:pt idx="117">
                  <c:v>0,462559755</c:v>
                </c:pt>
                <c:pt idx="118">
                  <c:v>0,466176788</c:v>
                </c:pt>
                <c:pt idx="119">
                  <c:v>0,469288719</c:v>
                </c:pt>
                <c:pt idx="120">
                  <c:v>0,471219906</c:v>
                </c:pt>
                <c:pt idx="121">
                  <c:v>0,472841655</c:v>
                </c:pt>
                <c:pt idx="122">
                  <c:v>0,474268946</c:v>
                </c:pt>
                <c:pt idx="123">
                  <c:v>0,475937621</c:v>
                </c:pt>
                <c:pt idx="124">
                  <c:v>0,478358318</c:v>
                </c:pt>
                <c:pt idx="125">
                  <c:v>0,481319152</c:v>
                </c:pt>
                <c:pt idx="126">
                  <c:v>0,484533149</c:v>
                </c:pt>
                <c:pt idx="127">
                  <c:v>0,488063003</c:v>
                </c:pt>
                <c:pt idx="128">
                  <c:v>0,491459868</c:v>
                </c:pt>
                <c:pt idx="129">
                  <c:v>0,493960247</c:v>
                </c:pt>
                <c:pt idx="130">
                  <c:v>0,495965612</c:v>
                </c:pt>
                <c:pt idx="131">
                  <c:v>0,497865954</c:v>
                </c:pt>
                <c:pt idx="132">
                  <c:v>0,499864542</c:v>
                </c:pt>
                <c:pt idx="133">
                  <c:v>0,501955558</c:v>
                </c:pt>
                <c:pt idx="134">
                  <c:v>0,504531416</c:v>
                </c:pt>
                <c:pt idx="135">
                  <c:v>0,507371827</c:v>
                </c:pt>
                <c:pt idx="136">
                  <c:v>0,510816501</c:v>
                </c:pt>
                <c:pt idx="137">
                  <c:v>0,514440223</c:v>
                </c:pt>
                <c:pt idx="138">
                  <c:v>0,517817691</c:v>
                </c:pt>
                <c:pt idx="139">
                  <c:v>0,520742364</c:v>
                </c:pt>
                <c:pt idx="140">
                  <c:v>0,523588723</c:v>
                </c:pt>
                <c:pt idx="141">
                  <c:v>0,526127926</c:v>
                </c:pt>
                <c:pt idx="142">
                  <c:v>0,528282028</c:v>
                </c:pt>
                <c:pt idx="143">
                  <c:v>0,530384555</c:v>
                </c:pt>
                <c:pt idx="144">
                  <c:v>0,532666337</c:v>
                </c:pt>
                <c:pt idx="145">
                  <c:v>0,535373199</c:v>
                </c:pt>
                <c:pt idx="146">
                  <c:v>0,537974707</c:v>
                </c:pt>
                <c:pt idx="147">
                  <c:v>0,540117235</c:v>
                </c:pt>
                <c:pt idx="148">
                  <c:v>0,542174376</c:v>
                </c:pt>
                <c:pt idx="149">
                  <c:v>0,543732084</c:v>
                </c:pt>
                <c:pt idx="150">
                  <c:v>0,544570688</c:v>
                </c:pt>
                <c:pt idx="151">
                  <c:v>0,545057459</c:v>
                </c:pt>
                <c:pt idx="152">
                  <c:v>0,54562782</c:v>
                </c:pt>
                <c:pt idx="153">
                  <c:v>0,54605787</c:v>
                </c:pt>
                <c:pt idx="154">
                  <c:v>0,54675703</c:v>
                </c:pt>
                <c:pt idx="155">
                  <c:v>0,548068056</c:v>
                </c:pt>
                <c:pt idx="156">
                  <c:v>0,550156984</c:v>
                </c:pt>
                <c:pt idx="157">
                  <c:v>0,55265801</c:v>
                </c:pt>
                <c:pt idx="158">
                  <c:v>0,555533337</c:v>
                </c:pt>
                <c:pt idx="159">
                  <c:v>0,55846892</c:v>
                </c:pt>
                <c:pt idx="160">
                  <c:v>0,560836422</c:v>
                </c:pt>
                <c:pt idx="161">
                  <c:v>0,562313908</c:v>
                </c:pt>
                <c:pt idx="162">
                  <c:v>0,563400129</c:v>
                </c:pt>
                <c:pt idx="163">
                  <c:v>0,564284961</c:v>
                </c:pt>
                <c:pt idx="164">
                  <c:v>0,565635718</c:v>
                </c:pt>
                <c:pt idx="165">
                  <c:v>0,567804458</c:v>
                </c:pt>
                <c:pt idx="166">
                  <c:v>0,570240257</c:v>
                </c:pt>
                <c:pt idx="167">
                  <c:v>0,57308524</c:v>
                </c:pt>
                <c:pt idx="168">
                  <c:v>0,576281519</c:v>
                </c:pt>
                <c:pt idx="169">
                  <c:v>0,579014845</c:v>
                </c:pt>
                <c:pt idx="170">
                  <c:v>0,581055255</c:v>
                </c:pt>
                <c:pt idx="171">
                  <c:v>0,583013295</c:v>
                </c:pt>
                <c:pt idx="172">
                  <c:v>0,5845538</c:v>
                </c:pt>
                <c:pt idx="173">
                  <c:v>0,585907649</c:v>
                </c:pt>
                <c:pt idx="174">
                  <c:v>0,588976564</c:v>
                </c:pt>
                <c:pt idx="175">
                  <c:v>0,593675074</c:v>
                </c:pt>
                <c:pt idx="176">
                  <c:v>0,59861244</c:v>
                </c:pt>
                <c:pt idx="177">
                  <c:v>0,603923423</c:v>
                </c:pt>
                <c:pt idx="178">
                  <c:v>0,609288576</c:v>
                </c:pt>
                <c:pt idx="179">
                  <c:v>0,61285502</c:v>
                </c:pt>
                <c:pt idx="180">
                  <c:v>0,614719308</c:v>
                </c:pt>
                <c:pt idx="181">
                  <c:v>0,616510746</c:v>
                </c:pt>
                <c:pt idx="182">
                  <c:v>0,619038647</c:v>
                </c:pt>
                <c:pt idx="183">
                  <c:v>0,625371008</c:v>
                </c:pt>
                <c:pt idx="184">
                  <c:v>0,635359226</c:v>
                </c:pt>
                <c:pt idx="185">
                  <c:v>0,645165151</c:v>
                </c:pt>
                <c:pt idx="186">
                  <c:v>0,654713291</c:v>
                </c:pt>
                <c:pt idx="187">
                  <c:v>0,663205385</c:v>
                </c:pt>
                <c:pt idx="188">
                  <c:v>0,667607782</c:v>
                </c:pt>
                <c:pt idx="189">
                  <c:v>0,668536552</c:v>
                </c:pt>
                <c:pt idx="190">
                  <c:v>0,671159356</c:v>
                </c:pt>
                <c:pt idx="191">
                  <c:v>0,675127892</c:v>
                </c:pt>
                <c:pt idx="192">
                  <c:v>0,679367424</c:v>
                </c:pt>
                <c:pt idx="193">
                  <c:v>0,68441182</c:v>
                </c:pt>
                <c:pt idx="194">
                  <c:v>0,689631925</c:v>
                </c:pt>
                <c:pt idx="195">
                  <c:v>0,693422873</c:v>
                </c:pt>
                <c:pt idx="196">
                  <c:v>0,696519882</c:v>
                </c:pt>
                <c:pt idx="197">
                  <c:v>0,700126604</c:v>
                </c:pt>
                <c:pt idx="198">
                  <c:v>0,70396296</c:v>
                </c:pt>
                <c:pt idx="199">
                  <c:v>0,707839371</c:v>
                </c:pt>
                <c:pt idx="200">
                  <c:v>0,712059643</c:v>
                </c:pt>
                <c:pt idx="201">
                  <c:v>0,715849892</c:v>
                </c:pt>
                <c:pt idx="202">
                  <c:v>0,719158814</c:v>
                </c:pt>
                <c:pt idx="203">
                  <c:v>0,722183493</c:v>
                </c:pt>
                <c:pt idx="204">
                  <c:v>0,725609119</c:v>
                </c:pt>
                <c:pt idx="205">
                  <c:v>0,728724581</c:v>
                </c:pt>
                <c:pt idx="206">
                  <c:v>0,731847074</c:v>
                </c:pt>
                <c:pt idx="207">
                  <c:v>0,73467372</c:v>
                </c:pt>
                <c:pt idx="208">
                  <c:v>0,736749864</c:v>
                </c:pt>
                <c:pt idx="209">
                  <c:v>0,737904946</c:v>
                </c:pt>
                <c:pt idx="210">
                  <c:v>0,739296062</c:v>
                </c:pt>
                <c:pt idx="211">
                  <c:v>0,740917875</c:v>
                </c:pt>
                <c:pt idx="212">
                  <c:v>0,742556622</c:v>
                </c:pt>
                <c:pt idx="213">
                  <c:v>0,744554278</c:v>
                </c:pt>
                <c:pt idx="214">
                  <c:v>0,747572811</c:v>
                </c:pt>
                <c:pt idx="215">
                  <c:v>0,750375754</c:v>
                </c:pt>
                <c:pt idx="216">
                  <c:v>0,752709519</c:v>
                </c:pt>
                <c:pt idx="217">
                  <c:v>0,755581183</c:v>
                </c:pt>
                <c:pt idx="218">
                  <c:v>0,759314866</c:v>
                </c:pt>
                <c:pt idx="219">
                  <c:v>0,762465398</c:v>
                </c:pt>
                <c:pt idx="220">
                  <c:v>0,765789869</c:v>
                </c:pt>
                <c:pt idx="221">
                  <c:v>0,769973249</c:v>
                </c:pt>
                <c:pt idx="222">
                  <c:v>0,774367019</c:v>
                </c:pt>
                <c:pt idx="223">
                  <c:v>0,77783136</c:v>
                </c:pt>
                <c:pt idx="224">
                  <c:v>0,781225649</c:v>
                </c:pt>
                <c:pt idx="225">
                  <c:v>0,784097282</c:v>
                </c:pt>
                <c:pt idx="226">
                  <c:v>0,786017759</c:v>
                </c:pt>
                <c:pt idx="227">
                  <c:v>0,787105155</c:v>
                </c:pt>
                <c:pt idx="228">
                  <c:v>0,787866049</c:v>
                </c:pt>
                <c:pt idx="229">
                  <c:v>0,789620694</c:v>
                </c:pt>
                <c:pt idx="230">
                  <c:v>0,792622765</c:v>
                </c:pt>
                <c:pt idx="231">
                  <c:v>0,795706201</c:v>
                </c:pt>
                <c:pt idx="232">
                  <c:v>0,798695976</c:v>
                </c:pt>
                <c:pt idx="233">
                  <c:v>0,801580343</c:v>
                </c:pt>
                <c:pt idx="234">
                  <c:v>0,80305048</c:v>
                </c:pt>
                <c:pt idx="235">
                  <c:v>0,803281603</c:v>
                </c:pt>
                <c:pt idx="236">
                  <c:v>0,803472216</c:v>
                </c:pt>
                <c:pt idx="237">
                  <c:v>0,803560292</c:v>
                </c:pt>
                <c:pt idx="238">
                  <c:v>0,803726235</c:v>
                </c:pt>
                <c:pt idx="239">
                  <c:v>0,803899</c:v>
                </c:pt>
                <c:pt idx="240">
                  <c:v>0,805419011</c:v>
                </c:pt>
                <c:pt idx="241">
                  <c:v>0,807572823</c:v>
                </c:pt>
                <c:pt idx="242">
                  <c:v>0,809882484</c:v>
                </c:pt>
                <c:pt idx="243">
                  <c:v>0,812353035</c:v>
                </c:pt>
                <c:pt idx="244">
                  <c:v>0,815330818</c:v>
                </c:pt>
                <c:pt idx="245">
                  <c:v>0,818369261</c:v>
                </c:pt>
                <c:pt idx="246">
                  <c:v>0,822382339</c:v>
                </c:pt>
                <c:pt idx="247">
                  <c:v>0,826825898</c:v>
                </c:pt>
                <c:pt idx="248">
                  <c:v>0,831297095</c:v>
                </c:pt>
                <c:pt idx="249">
                  <c:v>0,835952538</c:v>
                </c:pt>
                <c:pt idx="250">
                  <c:v>0,840080967</c:v>
                </c:pt>
                <c:pt idx="251">
                  <c:v>0,84296262</c:v>
                </c:pt>
                <c:pt idx="252">
                  <c:v>0,845691915</c:v>
                </c:pt>
                <c:pt idx="253">
                  <c:v>0,848454351</c:v>
                </c:pt>
                <c:pt idx="254">
                  <c:v>0,851286195</c:v>
                </c:pt>
                <c:pt idx="255">
                  <c:v>0,85402378</c:v>
                </c:pt>
                <c:pt idx="256">
                  <c:v>0,856919507</c:v>
                </c:pt>
                <c:pt idx="257">
                  <c:v>0,859991515</c:v>
                </c:pt>
                <c:pt idx="258">
                  <c:v>0,863778692</c:v>
                </c:pt>
                <c:pt idx="259">
                  <c:v>0,867686038</c:v>
                </c:pt>
                <c:pt idx="260">
                  <c:v>0,871066148</c:v>
                </c:pt>
                <c:pt idx="261">
                  <c:v>0,874399107</c:v>
                </c:pt>
                <c:pt idx="262">
                  <c:v>0,877620958</c:v>
                </c:pt>
                <c:pt idx="263">
                  <c:v>0,880245955</c:v>
                </c:pt>
                <c:pt idx="264">
                  <c:v>0,8828231</c:v>
                </c:pt>
                <c:pt idx="265">
                  <c:v>0,885922175</c:v>
                </c:pt>
                <c:pt idx="266">
                  <c:v>0,889002826</c:v>
                </c:pt>
                <c:pt idx="267">
                  <c:v>0,894227005</c:v>
                </c:pt>
                <c:pt idx="268">
                  <c:v>0,90045654</c:v>
                </c:pt>
                <c:pt idx="269">
                  <c:v>0,905824625</c:v>
                </c:pt>
                <c:pt idx="270">
                  <c:v>0,910390127</c:v>
                </c:pt>
                <c:pt idx="271">
                  <c:v>0,914441458</c:v>
                </c:pt>
                <c:pt idx="272">
                  <c:v>0,915992089</c:v>
                </c:pt>
                <c:pt idx="273">
                  <c:v>0,916361648</c:v>
                </c:pt>
                <c:pt idx="274">
                  <c:v>0,918199947</c:v>
                </c:pt>
                <c:pt idx="275">
                  <c:v>0,921036128</c:v>
                </c:pt>
                <c:pt idx="276">
                  <c:v>0,92447995</c:v>
                </c:pt>
                <c:pt idx="277">
                  <c:v>0,928598153</c:v>
                </c:pt>
                <c:pt idx="278">
                  <c:v>0,932759364</c:v>
                </c:pt>
                <c:pt idx="279">
                  <c:v>0,935618152</c:v>
                </c:pt>
                <c:pt idx="280">
                  <c:v>0,937760158</c:v>
                </c:pt>
                <c:pt idx="281">
                  <c:v>0,940171267</c:v>
                </c:pt>
                <c:pt idx="282">
                  <c:v>0,943336585</c:v>
                </c:pt>
                <c:pt idx="283">
                  <c:v>0,947787676</c:v>
                </c:pt>
                <c:pt idx="284">
                  <c:v>0,953267075</c:v>
                </c:pt>
                <c:pt idx="285">
                  <c:v>0,95909137</c:v>
                </c:pt>
                <c:pt idx="286">
                  <c:v>0,965037575</c:v>
                </c:pt>
                <c:pt idx="287">
                  <c:v>0,970088853</c:v>
                </c:pt>
                <c:pt idx="288">
                  <c:v>0,973860251</c:v>
                </c:pt>
                <c:pt idx="289">
                  <c:v>0,976752833</c:v>
                </c:pt>
                <c:pt idx="290">
                  <c:v>0,979243398</c:v>
                </c:pt>
                <c:pt idx="291">
                  <c:v>0,98157067</c:v>
                </c:pt>
                <c:pt idx="292">
                  <c:v>0,984323126</c:v>
                </c:pt>
                <c:pt idx="293">
                  <c:v>0,987086189</c:v>
                </c:pt>
                <c:pt idx="294">
                  <c:v>0,989650176</c:v>
                </c:pt>
                <c:pt idx="295">
                  <c:v>0,99200393</c:v>
                </c:pt>
                <c:pt idx="296">
                  <c:v>0,993563901</c:v>
                </c:pt>
                <c:pt idx="297">
                  <c:v>0,994107146</c:v>
                </c:pt>
                <c:pt idx="298">
                  <c:v>0,994333951</c:v>
                </c:pt>
                <c:pt idx="299">
                  <c:v>0,99441696</c:v>
                </c:pt>
                <c:pt idx="300">
                  <c:v>0,99446732</c:v>
                </c:pt>
                <c:pt idx="301">
                  <c:v>0,99477145</c:v>
                </c:pt>
                <c:pt idx="302">
                  <c:v>0,995496878</c:v>
                </c:pt>
                <c:pt idx="303">
                  <c:v>0,997147375</c:v>
                </c:pt>
                <c:pt idx="304">
                  <c:v>0,999915388</c:v>
                </c:pt>
                <c:pt idx="305">
                  <c:v>1,003834994</c:v>
                </c:pt>
                <c:pt idx="306">
                  <c:v>1,007989078</c:v>
                </c:pt>
                <c:pt idx="307">
                  <c:v>1,012454987</c:v>
                </c:pt>
                <c:pt idx="308">
                  <c:v>1,016678188</c:v>
                </c:pt>
                <c:pt idx="309">
                  <c:v>1,021050881</c:v>
                </c:pt>
                <c:pt idx="310">
                  <c:v>1,025545287</c:v>
                </c:pt>
                <c:pt idx="311">
                  <c:v>1,030282771</c:v>
                </c:pt>
                <c:pt idx="312">
                  <c:v>1,034657705</c:v>
                </c:pt>
                <c:pt idx="313">
                  <c:v>1,039126365</c:v>
                </c:pt>
                <c:pt idx="314">
                  <c:v>1,043236735</c:v>
                </c:pt>
                <c:pt idx="315">
                  <c:v>1,046709187</c:v>
                </c:pt>
                <c:pt idx="316">
                  <c:v>1,050037679</c:v>
                </c:pt>
                <c:pt idx="317">
                  <c:v>1,054045558</c:v>
                </c:pt>
                <c:pt idx="318">
                  <c:v>1,058629938</c:v>
                </c:pt>
                <c:pt idx="319">
                  <c:v>1,063495331</c:v>
                </c:pt>
                <c:pt idx="320">
                  <c:v>1,068248388</c:v>
                </c:pt>
                <c:pt idx="321">
                  <c:v>1,073279081</c:v>
                </c:pt>
                <c:pt idx="322">
                  <c:v>1,079202592</c:v>
                </c:pt>
                <c:pt idx="323">
                  <c:v>1,085003255</c:v>
                </c:pt>
                <c:pt idx="324">
                  <c:v>1,089744045</c:v>
                </c:pt>
                <c:pt idx="325">
                  <c:v>1,093987752</c:v>
                </c:pt>
                <c:pt idx="326">
                  <c:v>1,097334553</c:v>
                </c:pt>
                <c:pt idx="327">
                  <c:v>1,098716516</c:v>
                </c:pt>
                <c:pt idx="328">
                  <c:v>1,098907856</c:v>
                </c:pt>
                <c:pt idx="329">
                  <c:v>1,098947994</c:v>
                </c:pt>
                <c:pt idx="330">
                  <c:v>1,099138106</c:v>
                </c:pt>
                <c:pt idx="331">
                  <c:v>1,099427981</c:v>
                </c:pt>
                <c:pt idx="332">
                  <c:v>1,100888384</c:v>
                </c:pt>
                <c:pt idx="333">
                  <c:v>1,104374747</c:v>
                </c:pt>
                <c:pt idx="334">
                  <c:v>1,108176768</c:v>
                </c:pt>
                <c:pt idx="335">
                  <c:v>1,11194816</c:v>
                </c:pt>
                <c:pt idx="336">
                  <c:v>1,116304753</c:v>
                </c:pt>
                <c:pt idx="337">
                  <c:v>1,122040224</c:v>
                </c:pt>
                <c:pt idx="338">
                  <c:v>1,128453829</c:v>
                </c:pt>
                <c:pt idx="339">
                  <c:v>1,13595988</c:v>
                </c:pt>
                <c:pt idx="340">
                  <c:v>1,144076408</c:v>
                </c:pt>
                <c:pt idx="341">
                  <c:v>1,15322849</c:v>
                </c:pt>
                <c:pt idx="342">
                  <c:v>1,161492072</c:v>
                </c:pt>
                <c:pt idx="343">
                  <c:v>1,168542149</c:v>
                </c:pt>
                <c:pt idx="344">
                  <c:v>1,17612597</c:v>
                </c:pt>
                <c:pt idx="345">
                  <c:v>1,185034152</c:v>
                </c:pt>
                <c:pt idx="346">
                  <c:v>1,194273211</c:v>
                </c:pt>
                <c:pt idx="347">
                  <c:v>1,203706179</c:v>
                </c:pt>
                <c:pt idx="348">
                  <c:v>1,214249175</c:v>
                </c:pt>
                <c:pt idx="349">
                  <c:v>1,224946482</c:v>
                </c:pt>
                <c:pt idx="350">
                  <c:v>1,235201849</c:v>
                </c:pt>
                <c:pt idx="351">
                  <c:v>1,243908928</c:v>
                </c:pt>
                <c:pt idx="352">
                  <c:v>1,251031177</c:v>
                </c:pt>
                <c:pt idx="353">
                  <c:v>1,255773391</c:v>
                </c:pt>
                <c:pt idx="354">
                  <c:v>1,258654501</c:v>
                </c:pt>
                <c:pt idx="355">
                  <c:v>1,260127425</c:v>
                </c:pt>
                <c:pt idx="356">
                  <c:v>1,261347047</c:v>
                </c:pt>
                <c:pt idx="357">
                  <c:v>1,26273867</c:v>
                </c:pt>
                <c:pt idx="358">
                  <c:v>1,264138145</c:v>
                </c:pt>
                <c:pt idx="359">
                  <c:v>1,265637635</c:v>
                </c:pt>
                <c:pt idx="360">
                  <c:v>1,267359322</c:v>
                </c:pt>
                <c:pt idx="361">
                  <c:v>1,269476995</c:v>
                </c:pt>
                <c:pt idx="362">
                  <c:v>1,272342221</c:v>
                </c:pt>
                <c:pt idx="363">
                  <c:v>1,275791706</c:v>
                </c:pt>
                <c:pt idx="364">
                  <c:v>1,279441016</c:v>
                </c:pt>
                <c:pt idx="365">
                  <c:v>1,28306882</c:v>
                </c:pt>
                <c:pt idx="366">
                  <c:v>1,28651162</c:v>
                </c:pt>
                <c:pt idx="367">
                  <c:v>1,289275468</c:v>
                </c:pt>
                <c:pt idx="368">
                  <c:v>1,292092414</c:v>
                </c:pt>
                <c:pt idx="369">
                  <c:v>1,295415169</c:v>
                </c:pt>
                <c:pt idx="370">
                  <c:v>1,29868941</c:v>
                </c:pt>
                <c:pt idx="371">
                  <c:v>1,302186317</c:v>
                </c:pt>
                <c:pt idx="372">
                  <c:v>1,3059422</c:v>
                </c:pt>
                <c:pt idx="373">
                  <c:v>1,309714333</c:v>
                </c:pt>
                <c:pt idx="374">
                  <c:v>1,312977297</c:v>
                </c:pt>
                <c:pt idx="375">
                  <c:v>1,316010144</c:v>
                </c:pt>
                <c:pt idx="376">
                  <c:v>1,318533422</c:v>
                </c:pt>
                <c:pt idx="377">
                  <c:v>1,320760536</c:v>
                </c:pt>
                <c:pt idx="378">
                  <c:v>1,322841695</c:v>
                </c:pt>
                <c:pt idx="379">
                  <c:v>1,325601823</c:v>
                </c:pt>
                <c:pt idx="380">
                  <c:v>1,32932988</c:v>
                </c:pt>
                <c:pt idx="381">
                  <c:v>1,333404424</c:v>
                </c:pt>
                <c:pt idx="382">
                  <c:v>1,338183638</c:v>
                </c:pt>
                <c:pt idx="383">
                  <c:v>1,34334523</c:v>
                </c:pt>
                <c:pt idx="384">
                  <c:v>1,348306531</c:v>
                </c:pt>
                <c:pt idx="385">
                  <c:v>1,352809768</c:v>
                </c:pt>
                <c:pt idx="386">
                  <c:v>1,357175901</c:v>
                </c:pt>
                <c:pt idx="387">
                  <c:v>1,361365136</c:v>
                </c:pt>
                <c:pt idx="388">
                  <c:v>1,365534997</c:v>
                </c:pt>
                <c:pt idx="389">
                  <c:v>1,369584603</c:v>
                </c:pt>
                <c:pt idx="390">
                  <c:v>1,374388976</c:v>
                </c:pt>
                <c:pt idx="391">
                  <c:v>1,379965212</c:v>
                </c:pt>
                <c:pt idx="392">
                  <c:v>1,385749683</c:v>
                </c:pt>
                <c:pt idx="393">
                  <c:v>1,402360396</c:v>
                </c:pt>
                <c:pt idx="394">
                  <c:v>1,420749164</c:v>
                </c:pt>
              </c:strCache>
            </c:strRef>
          </c:xVal>
          <c:yVal>
            <c:numRef>
              <c:f>'Data fresh bones'!$Z$3:$Z$397</c:f>
              <c:numCache>
                <c:formatCode>0.00E+00</c:formatCode>
                <c:ptCount val="395"/>
                <c:pt idx="0" formatCode="General">
                  <c:v>0</c:v>
                </c:pt>
                <c:pt idx="1">
                  <c:v>9.1665900000000006E-6</c:v>
                </c:pt>
                <c:pt idx="2">
                  <c:v>-6.9028500000000003E-6</c:v>
                </c:pt>
                <c:pt idx="3" formatCode="General">
                  <c:v>1.55923E-4</c:v>
                </c:pt>
                <c:pt idx="4" formatCode="General">
                  <c:v>2.8227999999999999E-4</c:v>
                </c:pt>
                <c:pt idx="5" formatCode="General">
                  <c:v>3.1066699999999999E-4</c:v>
                </c:pt>
                <c:pt idx="6" formatCode="General">
                  <c:v>2.8733399999999998E-4</c:v>
                </c:pt>
                <c:pt idx="7" formatCode="General">
                  <c:v>1.7531E-4</c:v>
                </c:pt>
                <c:pt idx="8">
                  <c:v>6.6495200000000007E-5</c:v>
                </c:pt>
                <c:pt idx="9">
                  <c:v>2.44816E-5</c:v>
                </c:pt>
                <c:pt idx="10">
                  <c:v>3.4619700000000003E-5</c:v>
                </c:pt>
                <c:pt idx="11">
                  <c:v>1.8955799999999999E-5</c:v>
                </c:pt>
                <c:pt idx="12">
                  <c:v>2.32706E-5</c:v>
                </c:pt>
                <c:pt idx="13">
                  <c:v>2.8573700000000001E-5</c:v>
                </c:pt>
                <c:pt idx="14">
                  <c:v>2.94807E-5</c:v>
                </c:pt>
                <c:pt idx="15">
                  <c:v>3.0552500000000003E-5</c:v>
                </c:pt>
                <c:pt idx="16">
                  <c:v>3.57834E-5</c:v>
                </c:pt>
                <c:pt idx="17">
                  <c:v>4.5850000000000003E-5</c:v>
                </c:pt>
                <c:pt idx="18">
                  <c:v>4.2444799999999997E-5</c:v>
                </c:pt>
                <c:pt idx="19">
                  <c:v>3.25478E-5</c:v>
                </c:pt>
                <c:pt idx="20">
                  <c:v>3.0496699999999999E-5</c:v>
                </c:pt>
                <c:pt idx="21">
                  <c:v>3.4571499999999999E-5</c:v>
                </c:pt>
                <c:pt idx="22">
                  <c:v>2.9043E-5</c:v>
                </c:pt>
                <c:pt idx="23">
                  <c:v>2.6466600000000002E-5</c:v>
                </c:pt>
                <c:pt idx="24">
                  <c:v>2.74796E-5</c:v>
                </c:pt>
                <c:pt idx="25">
                  <c:v>2.4103700000000001E-5</c:v>
                </c:pt>
                <c:pt idx="26">
                  <c:v>2.07903E-5</c:v>
                </c:pt>
                <c:pt idx="27">
                  <c:v>1.8677100000000001E-5</c:v>
                </c:pt>
                <c:pt idx="28">
                  <c:v>1.50061E-5</c:v>
                </c:pt>
                <c:pt idx="29">
                  <c:v>1.16606E-5</c:v>
                </c:pt>
                <c:pt idx="30">
                  <c:v>7.8822799999999993E-6</c:v>
                </c:pt>
                <c:pt idx="31">
                  <c:v>4.40513E-6</c:v>
                </c:pt>
                <c:pt idx="32">
                  <c:v>4.9755999999999996E-7</c:v>
                </c:pt>
                <c:pt idx="33">
                  <c:v>-3.1969599999999998E-6</c:v>
                </c:pt>
                <c:pt idx="34">
                  <c:v>-6.7641199999999999E-6</c:v>
                </c:pt>
                <c:pt idx="35">
                  <c:v>-8.8433200000000002E-6</c:v>
                </c:pt>
                <c:pt idx="36">
                  <c:v>-1.06603E-5</c:v>
                </c:pt>
                <c:pt idx="37">
                  <c:v>-1.5117699999999999E-5</c:v>
                </c:pt>
                <c:pt idx="38">
                  <c:v>-1.6160399999999999E-5</c:v>
                </c:pt>
                <c:pt idx="39">
                  <c:v>-1.97816E-5</c:v>
                </c:pt>
                <c:pt idx="40">
                  <c:v>-2.2532799999999999E-5</c:v>
                </c:pt>
                <c:pt idx="41">
                  <c:v>-2.76418E-5</c:v>
                </c:pt>
                <c:pt idx="42">
                  <c:v>-3.11259E-5</c:v>
                </c:pt>
                <c:pt idx="43">
                  <c:v>-3.26467E-5</c:v>
                </c:pt>
                <c:pt idx="44">
                  <c:v>-3.5556499999999997E-5</c:v>
                </c:pt>
                <c:pt idx="45">
                  <c:v>-3.8692500000000003E-5</c:v>
                </c:pt>
                <c:pt idx="46">
                  <c:v>-3.8744800000000002E-5</c:v>
                </c:pt>
                <c:pt idx="47">
                  <c:v>-3.7079600000000003E-5</c:v>
                </c:pt>
                <c:pt idx="48">
                  <c:v>-4.0444400000000002E-5</c:v>
                </c:pt>
                <c:pt idx="49">
                  <c:v>-4.1941999999999999E-5</c:v>
                </c:pt>
                <c:pt idx="50">
                  <c:v>-4.3241000000000002E-5</c:v>
                </c:pt>
                <c:pt idx="51">
                  <c:v>-4.4362600000000001E-5</c:v>
                </c:pt>
                <c:pt idx="52">
                  <c:v>-4.6909300000000002E-5</c:v>
                </c:pt>
                <c:pt idx="53">
                  <c:v>-4.8391399999999999E-5</c:v>
                </c:pt>
                <c:pt idx="54">
                  <c:v>-5.0632199999999999E-5</c:v>
                </c:pt>
                <c:pt idx="55">
                  <c:v>-5.1748600000000001E-5</c:v>
                </c:pt>
                <c:pt idx="56">
                  <c:v>-5.2601900000000002E-5</c:v>
                </c:pt>
                <c:pt idx="57">
                  <c:v>-5.5658100000000002E-5</c:v>
                </c:pt>
                <c:pt idx="58">
                  <c:v>-5.62261E-5</c:v>
                </c:pt>
                <c:pt idx="59">
                  <c:v>-5.8838100000000002E-5</c:v>
                </c:pt>
                <c:pt idx="60">
                  <c:v>-6.0482200000000002E-5</c:v>
                </c:pt>
                <c:pt idx="61">
                  <c:v>-6.3060999999999998E-5</c:v>
                </c:pt>
                <c:pt idx="62">
                  <c:v>-6.1057799999999997E-5</c:v>
                </c:pt>
                <c:pt idx="63">
                  <c:v>-6.4723100000000004E-5</c:v>
                </c:pt>
                <c:pt idx="64">
                  <c:v>-6.6367199999999997E-5</c:v>
                </c:pt>
                <c:pt idx="65">
                  <c:v>-6.6488699999999999E-5</c:v>
                </c:pt>
                <c:pt idx="66">
                  <c:v>-6.8020600000000004E-5</c:v>
                </c:pt>
                <c:pt idx="67">
                  <c:v>-6.9420599999999997E-5</c:v>
                </c:pt>
                <c:pt idx="68">
                  <c:v>-6.8055399999999999E-5</c:v>
                </c:pt>
                <c:pt idx="69">
                  <c:v>-6.5633699999999995E-5</c:v>
                </c:pt>
                <c:pt idx="70">
                  <c:v>-6.5062100000000002E-5</c:v>
                </c:pt>
                <c:pt idx="71">
                  <c:v>-6.5650399999999997E-5</c:v>
                </c:pt>
                <c:pt idx="72">
                  <c:v>-6.6584700000000006E-5</c:v>
                </c:pt>
                <c:pt idx="73">
                  <c:v>-6.6957000000000003E-5</c:v>
                </c:pt>
                <c:pt idx="74">
                  <c:v>-6.7103300000000005E-5</c:v>
                </c:pt>
                <c:pt idx="75">
                  <c:v>-6.7807100000000003E-5</c:v>
                </c:pt>
                <c:pt idx="76">
                  <c:v>-6.5205500000000004E-5</c:v>
                </c:pt>
                <c:pt idx="77">
                  <c:v>-6.44896E-5</c:v>
                </c:pt>
                <c:pt idx="78">
                  <c:v>-6.4178300000000002E-5</c:v>
                </c:pt>
                <c:pt idx="79">
                  <c:v>-6.5785300000000002E-5</c:v>
                </c:pt>
                <c:pt idx="80">
                  <c:v>-6.7806700000000003E-5</c:v>
                </c:pt>
                <c:pt idx="81">
                  <c:v>-6.78828E-5</c:v>
                </c:pt>
                <c:pt idx="82">
                  <c:v>-6.4509899999999997E-5</c:v>
                </c:pt>
                <c:pt idx="83">
                  <c:v>-6.5324400000000001E-5</c:v>
                </c:pt>
                <c:pt idx="84">
                  <c:v>-6.0584000000000001E-5</c:v>
                </c:pt>
                <c:pt idx="85">
                  <c:v>-5.7838699999999999E-5</c:v>
                </c:pt>
                <c:pt idx="86">
                  <c:v>-5.9565499999999997E-5</c:v>
                </c:pt>
                <c:pt idx="87">
                  <c:v>-5.8854100000000003E-5</c:v>
                </c:pt>
                <c:pt idx="88">
                  <c:v>-5.57781E-5</c:v>
                </c:pt>
                <c:pt idx="89">
                  <c:v>-5.4072600000000001E-5</c:v>
                </c:pt>
                <c:pt idx="90">
                  <c:v>-5.3071800000000002E-5</c:v>
                </c:pt>
                <c:pt idx="91">
                  <c:v>-5.1810500000000001E-5</c:v>
                </c:pt>
                <c:pt idx="92">
                  <c:v>-5.2441200000000002E-5</c:v>
                </c:pt>
                <c:pt idx="93">
                  <c:v>-5.2454299999999997E-5</c:v>
                </c:pt>
                <c:pt idx="94">
                  <c:v>-4.7976200000000003E-5</c:v>
                </c:pt>
                <c:pt idx="95">
                  <c:v>-4.4763299999999999E-5</c:v>
                </c:pt>
                <c:pt idx="96">
                  <c:v>-4.42538E-5</c:v>
                </c:pt>
                <c:pt idx="97">
                  <c:v>-4.2672700000000002E-5</c:v>
                </c:pt>
                <c:pt idx="98">
                  <c:v>-4.2419100000000002E-5</c:v>
                </c:pt>
                <c:pt idx="99">
                  <c:v>-4.4194199999999998E-5</c:v>
                </c:pt>
                <c:pt idx="100">
                  <c:v>-4.4284599999999999E-5</c:v>
                </c:pt>
                <c:pt idx="101">
                  <c:v>-4.1864399999999998E-5</c:v>
                </c:pt>
                <c:pt idx="102">
                  <c:v>-4.7089599999999997E-5</c:v>
                </c:pt>
                <c:pt idx="103">
                  <c:v>-4.7219799999999998E-5</c:v>
                </c:pt>
                <c:pt idx="104">
                  <c:v>-4.6025400000000002E-5</c:v>
                </c:pt>
                <c:pt idx="105">
                  <c:v>-4.4738599999999999E-5</c:v>
                </c:pt>
                <c:pt idx="106">
                  <c:v>-4.3221099999999999E-5</c:v>
                </c:pt>
                <c:pt idx="107">
                  <c:v>-4.1420400000000001E-5</c:v>
                </c:pt>
                <c:pt idx="108">
                  <c:v>-3.9580699999999999E-5</c:v>
                </c:pt>
                <c:pt idx="109">
                  <c:v>-3.8570299999999999E-5</c:v>
                </c:pt>
                <c:pt idx="110">
                  <c:v>-3.8594199999999997E-5</c:v>
                </c:pt>
                <c:pt idx="111">
                  <c:v>-3.6859700000000002E-5</c:v>
                </c:pt>
                <c:pt idx="112">
                  <c:v>-3.40651E-5</c:v>
                </c:pt>
                <c:pt idx="113">
                  <c:v>-3.2217900000000002E-5</c:v>
                </c:pt>
                <c:pt idx="114">
                  <c:v>-2.9913899999999998E-5</c:v>
                </c:pt>
                <c:pt idx="115">
                  <c:v>-2.7812400000000002E-5</c:v>
                </c:pt>
                <c:pt idx="116">
                  <c:v>-2.5534500000000001E-5</c:v>
                </c:pt>
                <c:pt idx="117">
                  <c:v>-2.60052E-5</c:v>
                </c:pt>
                <c:pt idx="118">
                  <c:v>-2.70343E-5</c:v>
                </c:pt>
                <c:pt idx="119">
                  <c:v>-2.5992699999999999E-5</c:v>
                </c:pt>
                <c:pt idx="120">
                  <c:v>-1.89068E-5</c:v>
                </c:pt>
                <c:pt idx="121">
                  <c:v>-2.0520899999999999E-5</c:v>
                </c:pt>
                <c:pt idx="122">
                  <c:v>-2.0221299999999999E-5</c:v>
                </c:pt>
                <c:pt idx="123">
                  <c:v>-1.5429899999999999E-5</c:v>
                </c:pt>
                <c:pt idx="124">
                  <c:v>-1.22133E-5</c:v>
                </c:pt>
                <c:pt idx="125">
                  <c:v>-1.137E-5</c:v>
                </c:pt>
                <c:pt idx="126">
                  <c:v>-1.00234E-5</c:v>
                </c:pt>
                <c:pt idx="127">
                  <c:v>-6.5344100000000003E-6</c:v>
                </c:pt>
                <c:pt idx="128">
                  <c:v>-3.7424599999999999E-6</c:v>
                </c:pt>
                <c:pt idx="129">
                  <c:v>8.5963799999999998E-7</c:v>
                </c:pt>
                <c:pt idx="130">
                  <c:v>6.2084900000000001E-6</c:v>
                </c:pt>
                <c:pt idx="131">
                  <c:v>7.3340999999999998E-6</c:v>
                </c:pt>
                <c:pt idx="132">
                  <c:v>1.5519099999999999E-5</c:v>
                </c:pt>
                <c:pt idx="133">
                  <c:v>1.75005E-5</c:v>
                </c:pt>
                <c:pt idx="134">
                  <c:v>1.6646500000000001E-5</c:v>
                </c:pt>
                <c:pt idx="135">
                  <c:v>1.14459E-5</c:v>
                </c:pt>
                <c:pt idx="136">
                  <c:v>1.38083E-5</c:v>
                </c:pt>
                <c:pt idx="137">
                  <c:v>1.2974E-5</c:v>
                </c:pt>
                <c:pt idx="138">
                  <c:v>1.6454299999999999E-5</c:v>
                </c:pt>
                <c:pt idx="139">
                  <c:v>1.7946499999999998E-5</c:v>
                </c:pt>
                <c:pt idx="140">
                  <c:v>2.2899299999999999E-5</c:v>
                </c:pt>
                <c:pt idx="141">
                  <c:v>2.3979900000000001E-5</c:v>
                </c:pt>
                <c:pt idx="142">
                  <c:v>2.73263E-5</c:v>
                </c:pt>
                <c:pt idx="143">
                  <c:v>2.1952800000000001E-5</c:v>
                </c:pt>
                <c:pt idx="144">
                  <c:v>2.5254700000000001E-5</c:v>
                </c:pt>
                <c:pt idx="145">
                  <c:v>2.6495600000000001E-5</c:v>
                </c:pt>
                <c:pt idx="146">
                  <c:v>2.55466E-5</c:v>
                </c:pt>
                <c:pt idx="147">
                  <c:v>2.0733700000000001E-5</c:v>
                </c:pt>
                <c:pt idx="148">
                  <c:v>2.2376500000000002E-5</c:v>
                </c:pt>
                <c:pt idx="149">
                  <c:v>2.19723E-5</c:v>
                </c:pt>
                <c:pt idx="150">
                  <c:v>1.2959099999999999E-5</c:v>
                </c:pt>
                <c:pt idx="151">
                  <c:v>4.2328199999999999E-5</c:v>
                </c:pt>
                <c:pt idx="152">
                  <c:v>6.5028099999999995E-5</c:v>
                </c:pt>
                <c:pt idx="153">
                  <c:v>9.1141499999999995E-5</c:v>
                </c:pt>
                <c:pt idx="154">
                  <c:v>7.8047399999999994E-5</c:v>
                </c:pt>
                <c:pt idx="155">
                  <c:v>9.4120200000000001E-5</c:v>
                </c:pt>
                <c:pt idx="156">
                  <c:v>8.7125800000000005E-5</c:v>
                </c:pt>
                <c:pt idx="157">
                  <c:v>9.2116799999999999E-5</c:v>
                </c:pt>
                <c:pt idx="158">
                  <c:v>9.3195299999999999E-5</c:v>
                </c:pt>
                <c:pt idx="159">
                  <c:v>9.7227999999999998E-5</c:v>
                </c:pt>
                <c:pt idx="160">
                  <c:v>9.5569599999999994E-5</c:v>
                </c:pt>
                <c:pt idx="161" formatCode="General">
                  <c:v>1.10806E-4</c:v>
                </c:pt>
                <c:pt idx="162" formatCode="General">
                  <c:v>1.0056399999999999E-4</c:v>
                </c:pt>
                <c:pt idx="163">
                  <c:v>9.7745500000000001E-5</c:v>
                </c:pt>
                <c:pt idx="164">
                  <c:v>9.6632900000000001E-5</c:v>
                </c:pt>
                <c:pt idx="165">
                  <c:v>9.8266900000000006E-5</c:v>
                </c:pt>
                <c:pt idx="166">
                  <c:v>9.8757800000000005E-5</c:v>
                </c:pt>
                <c:pt idx="167" formatCode="General">
                  <c:v>1.03972E-4</c:v>
                </c:pt>
                <c:pt idx="168" formatCode="General">
                  <c:v>1.0725700000000001E-4</c:v>
                </c:pt>
                <c:pt idx="169" formatCode="General">
                  <c:v>1.10253E-4</c:v>
                </c:pt>
                <c:pt idx="170" formatCode="General">
                  <c:v>1.14102E-4</c:v>
                </c:pt>
                <c:pt idx="171" formatCode="General">
                  <c:v>1.13072E-4</c:v>
                </c:pt>
                <c:pt idx="172" formatCode="General">
                  <c:v>1.1373400000000001E-4</c:v>
                </c:pt>
                <c:pt idx="173" formatCode="General">
                  <c:v>1.13414E-4</c:v>
                </c:pt>
                <c:pt idx="174" formatCode="General">
                  <c:v>1.16075E-4</c:v>
                </c:pt>
                <c:pt idx="175" formatCode="General">
                  <c:v>1.1640400000000001E-4</c:v>
                </c:pt>
                <c:pt idx="176" formatCode="General">
                  <c:v>1.18701E-4</c:v>
                </c:pt>
                <c:pt idx="177" formatCode="General">
                  <c:v>1.18588E-4</c:v>
                </c:pt>
                <c:pt idx="178" formatCode="General">
                  <c:v>1.19323E-4</c:v>
                </c:pt>
                <c:pt idx="179" formatCode="General">
                  <c:v>1.17817E-4</c:v>
                </c:pt>
                <c:pt idx="180" formatCode="General">
                  <c:v>1.18202E-4</c:v>
                </c:pt>
                <c:pt idx="181" formatCode="General">
                  <c:v>1.15968E-4</c:v>
                </c:pt>
                <c:pt idx="182" formatCode="General">
                  <c:v>1.18542E-4</c:v>
                </c:pt>
                <c:pt idx="183" formatCode="General">
                  <c:v>1.18121E-4</c:v>
                </c:pt>
                <c:pt idx="184" formatCode="General">
                  <c:v>1.1981600000000001E-4</c:v>
                </c:pt>
                <c:pt idx="185" formatCode="General">
                  <c:v>1.20673E-4</c:v>
                </c:pt>
                <c:pt idx="186" formatCode="General">
                  <c:v>1.2247000000000001E-4</c:v>
                </c:pt>
                <c:pt idx="187" formatCode="General">
                  <c:v>1.2326899999999999E-4</c:v>
                </c:pt>
                <c:pt idx="188" formatCode="General">
                  <c:v>1.2609399999999999E-4</c:v>
                </c:pt>
                <c:pt idx="189" formatCode="General">
                  <c:v>1.30266E-4</c:v>
                </c:pt>
                <c:pt idx="190" formatCode="General">
                  <c:v>1.3017500000000001E-4</c:v>
                </c:pt>
                <c:pt idx="191" formatCode="General">
                  <c:v>1.29956E-4</c:v>
                </c:pt>
                <c:pt idx="192" formatCode="General">
                  <c:v>1.34513E-4</c:v>
                </c:pt>
                <c:pt idx="193" formatCode="General">
                  <c:v>1.36355E-4</c:v>
                </c:pt>
                <c:pt idx="194" formatCode="General">
                  <c:v>1.36718E-4</c:v>
                </c:pt>
                <c:pt idx="195" formatCode="General">
                  <c:v>1.4110300000000001E-4</c:v>
                </c:pt>
                <c:pt idx="196" formatCode="General">
                  <c:v>1.4158700000000001E-4</c:v>
                </c:pt>
                <c:pt idx="197" formatCode="General">
                  <c:v>1.4060400000000001E-4</c:v>
                </c:pt>
                <c:pt idx="198" formatCode="General">
                  <c:v>1.41407E-4</c:v>
                </c:pt>
                <c:pt idx="199" formatCode="General">
                  <c:v>1.43793E-4</c:v>
                </c:pt>
                <c:pt idx="200" formatCode="General">
                  <c:v>1.4222099999999999E-4</c:v>
                </c:pt>
                <c:pt idx="201" formatCode="General">
                  <c:v>1.4497699999999999E-4</c:v>
                </c:pt>
                <c:pt idx="202" formatCode="General">
                  <c:v>1.42218E-4</c:v>
                </c:pt>
                <c:pt idx="203" formatCode="General">
                  <c:v>1.42645E-4</c:v>
                </c:pt>
                <c:pt idx="204" formatCode="General">
                  <c:v>1.4505799999999999E-4</c:v>
                </c:pt>
                <c:pt idx="205" formatCode="General">
                  <c:v>1.4674299999999999E-4</c:v>
                </c:pt>
                <c:pt idx="206" formatCode="General">
                  <c:v>1.45148E-4</c:v>
                </c:pt>
                <c:pt idx="207" formatCode="General">
                  <c:v>1.46296E-4</c:v>
                </c:pt>
                <c:pt idx="208" formatCode="General">
                  <c:v>1.5193800000000001E-4</c:v>
                </c:pt>
                <c:pt idx="209" formatCode="General">
                  <c:v>1.43504E-4</c:v>
                </c:pt>
                <c:pt idx="210" formatCode="General">
                  <c:v>1.3993999999999999E-4</c:v>
                </c:pt>
                <c:pt idx="211" formatCode="General">
                  <c:v>1.4078100000000001E-4</c:v>
                </c:pt>
                <c:pt idx="212" formatCode="General">
                  <c:v>1.45418E-4</c:v>
                </c:pt>
                <c:pt idx="213" formatCode="General">
                  <c:v>1.4301900000000001E-4</c:v>
                </c:pt>
                <c:pt idx="214" formatCode="General">
                  <c:v>1.4473599999999999E-4</c:v>
                </c:pt>
                <c:pt idx="215" formatCode="General">
                  <c:v>1.46389E-4</c:v>
                </c:pt>
                <c:pt idx="216" formatCode="General">
                  <c:v>1.4859500000000001E-4</c:v>
                </c:pt>
                <c:pt idx="217" formatCode="General">
                  <c:v>1.47577E-4</c:v>
                </c:pt>
                <c:pt idx="218" formatCode="General">
                  <c:v>1.4565199999999999E-4</c:v>
                </c:pt>
                <c:pt idx="219" formatCode="General">
                  <c:v>1.42927E-4</c:v>
                </c:pt>
                <c:pt idx="220" formatCode="General">
                  <c:v>1.4314699999999999E-4</c:v>
                </c:pt>
                <c:pt idx="221" formatCode="General">
                  <c:v>1.41326E-4</c:v>
                </c:pt>
                <c:pt idx="222" formatCode="General">
                  <c:v>1.42519E-4</c:v>
                </c:pt>
                <c:pt idx="223" formatCode="General">
                  <c:v>1.4158000000000001E-4</c:v>
                </c:pt>
                <c:pt idx="224" formatCode="General">
                  <c:v>1.4470600000000001E-4</c:v>
                </c:pt>
                <c:pt idx="225" formatCode="General">
                  <c:v>1.4402600000000001E-4</c:v>
                </c:pt>
                <c:pt idx="226" formatCode="General">
                  <c:v>1.4713399999999999E-4</c:v>
                </c:pt>
                <c:pt idx="227" formatCode="General">
                  <c:v>1.44661E-4</c:v>
                </c:pt>
                <c:pt idx="228" formatCode="General">
                  <c:v>1.5183300000000001E-4</c:v>
                </c:pt>
                <c:pt idx="229" formatCode="General">
                  <c:v>1.5257899999999999E-4</c:v>
                </c:pt>
                <c:pt idx="230" formatCode="General">
                  <c:v>1.54604E-4</c:v>
                </c:pt>
                <c:pt idx="231" formatCode="General">
                  <c:v>1.5323100000000001E-4</c:v>
                </c:pt>
                <c:pt idx="232" formatCode="General">
                  <c:v>1.54399E-4</c:v>
                </c:pt>
                <c:pt idx="233" formatCode="General">
                  <c:v>1.5622999999999999E-4</c:v>
                </c:pt>
                <c:pt idx="234" formatCode="General">
                  <c:v>1.5572000000000001E-4</c:v>
                </c:pt>
                <c:pt idx="235" formatCode="General">
                  <c:v>1.6601100000000001E-4</c:v>
                </c:pt>
                <c:pt idx="236" formatCode="General">
                  <c:v>2.7711499999999998E-4</c:v>
                </c:pt>
                <c:pt idx="237" formatCode="General">
                  <c:v>2.2078199999999999E-4</c:v>
                </c:pt>
                <c:pt idx="238" formatCode="General">
                  <c:v>2.28464E-4</c:v>
                </c:pt>
                <c:pt idx="239" formatCode="General">
                  <c:v>2.1097100000000001E-4</c:v>
                </c:pt>
                <c:pt idx="240" formatCode="General">
                  <c:v>2.0739900000000001E-4</c:v>
                </c:pt>
                <c:pt idx="241" formatCode="General">
                  <c:v>2.00893E-4</c:v>
                </c:pt>
                <c:pt idx="242" formatCode="General">
                  <c:v>2.03499E-4</c:v>
                </c:pt>
                <c:pt idx="243" formatCode="General">
                  <c:v>2.0262700000000001E-4</c:v>
                </c:pt>
                <c:pt idx="244" formatCode="General">
                  <c:v>2.0516999999999999E-4</c:v>
                </c:pt>
                <c:pt idx="245" formatCode="General">
                  <c:v>2.0900700000000001E-4</c:v>
                </c:pt>
                <c:pt idx="246" formatCode="General">
                  <c:v>2.1180600000000001E-4</c:v>
                </c:pt>
                <c:pt idx="247" formatCode="General">
                  <c:v>2.1306100000000001E-4</c:v>
                </c:pt>
                <c:pt idx="248" formatCode="General">
                  <c:v>2.1466000000000001E-4</c:v>
                </c:pt>
                <c:pt idx="249" formatCode="General">
                  <c:v>2.1477399999999999E-4</c:v>
                </c:pt>
                <c:pt idx="250" formatCode="General">
                  <c:v>2.15465E-4</c:v>
                </c:pt>
                <c:pt idx="251" formatCode="General">
                  <c:v>2.13962E-4</c:v>
                </c:pt>
                <c:pt idx="252" formatCode="General">
                  <c:v>2.14308E-4</c:v>
                </c:pt>
                <c:pt idx="253" formatCode="General">
                  <c:v>2.1393200000000001E-4</c:v>
                </c:pt>
                <c:pt idx="254" formatCode="General">
                  <c:v>2.14658E-4</c:v>
                </c:pt>
                <c:pt idx="255" formatCode="General">
                  <c:v>2.0976600000000001E-4</c:v>
                </c:pt>
                <c:pt idx="256" formatCode="General">
                  <c:v>2.0185E-4</c:v>
                </c:pt>
                <c:pt idx="257" formatCode="General">
                  <c:v>2.02466E-4</c:v>
                </c:pt>
                <c:pt idx="258" formatCode="General">
                  <c:v>2.00428E-4</c:v>
                </c:pt>
                <c:pt idx="259" formatCode="General">
                  <c:v>1.9745200000000001E-4</c:v>
                </c:pt>
                <c:pt idx="260" formatCode="General">
                  <c:v>1.97362E-4</c:v>
                </c:pt>
                <c:pt idx="261" formatCode="General">
                  <c:v>2.1015399999999999E-4</c:v>
                </c:pt>
                <c:pt idx="262" formatCode="General">
                  <c:v>2.07748E-4</c:v>
                </c:pt>
                <c:pt idx="263" formatCode="General">
                  <c:v>2.0816000000000001E-4</c:v>
                </c:pt>
                <c:pt idx="264" formatCode="General">
                  <c:v>2.08283E-4</c:v>
                </c:pt>
                <c:pt idx="265" formatCode="General">
                  <c:v>2.08605E-4</c:v>
                </c:pt>
                <c:pt idx="266" formatCode="General">
                  <c:v>1.9733000000000001E-4</c:v>
                </c:pt>
                <c:pt idx="267" formatCode="General">
                  <c:v>1.9596699999999999E-4</c:v>
                </c:pt>
                <c:pt idx="268" formatCode="General">
                  <c:v>1.9632800000000001E-4</c:v>
                </c:pt>
                <c:pt idx="269" formatCode="General">
                  <c:v>1.9579600000000001E-4</c:v>
                </c:pt>
                <c:pt idx="270" formatCode="General">
                  <c:v>1.95329E-4</c:v>
                </c:pt>
                <c:pt idx="271" formatCode="General">
                  <c:v>1.9287800000000001E-4</c:v>
                </c:pt>
                <c:pt idx="272" formatCode="General">
                  <c:v>1.9381800000000001E-4</c:v>
                </c:pt>
                <c:pt idx="273" formatCode="General">
                  <c:v>1.76825E-4</c:v>
                </c:pt>
                <c:pt idx="274" formatCode="General">
                  <c:v>1.7755399999999999E-4</c:v>
                </c:pt>
                <c:pt idx="275" formatCode="General">
                  <c:v>1.73998E-4</c:v>
                </c:pt>
                <c:pt idx="276" formatCode="General">
                  <c:v>1.7335899999999999E-4</c:v>
                </c:pt>
                <c:pt idx="277" formatCode="General">
                  <c:v>1.7210500000000001E-4</c:v>
                </c:pt>
                <c:pt idx="278" formatCode="General">
                  <c:v>1.7040499999999999E-4</c:v>
                </c:pt>
                <c:pt idx="279" formatCode="General">
                  <c:v>1.63494E-4</c:v>
                </c:pt>
                <c:pt idx="280" formatCode="General">
                  <c:v>1.67784E-4</c:v>
                </c:pt>
                <c:pt idx="281" formatCode="General">
                  <c:v>1.78925E-4</c:v>
                </c:pt>
                <c:pt idx="282" formatCode="General">
                  <c:v>1.8269599999999999E-4</c:v>
                </c:pt>
                <c:pt idx="283" formatCode="General">
                  <c:v>1.8540000000000001E-4</c:v>
                </c:pt>
                <c:pt idx="284" formatCode="General">
                  <c:v>1.8991400000000001E-4</c:v>
                </c:pt>
                <c:pt idx="285" formatCode="General">
                  <c:v>1.8894699999999999E-4</c:v>
                </c:pt>
                <c:pt idx="286" formatCode="General">
                  <c:v>1.8477399999999999E-4</c:v>
                </c:pt>
                <c:pt idx="287" formatCode="General">
                  <c:v>1.8085E-4</c:v>
                </c:pt>
                <c:pt idx="288" formatCode="General">
                  <c:v>1.7712699999999999E-4</c:v>
                </c:pt>
                <c:pt idx="289" formatCode="General">
                  <c:v>1.75243E-4</c:v>
                </c:pt>
                <c:pt idx="290" formatCode="General">
                  <c:v>1.75613E-4</c:v>
                </c:pt>
                <c:pt idx="291" formatCode="General">
                  <c:v>1.7532800000000001E-4</c:v>
                </c:pt>
                <c:pt idx="292" formatCode="General">
                  <c:v>1.79304E-4</c:v>
                </c:pt>
                <c:pt idx="293" formatCode="General">
                  <c:v>1.8107600000000001E-4</c:v>
                </c:pt>
                <c:pt idx="294" formatCode="General">
                  <c:v>1.8017700000000001E-4</c:v>
                </c:pt>
                <c:pt idx="295" formatCode="General">
                  <c:v>1.7961E-4</c:v>
                </c:pt>
                <c:pt idx="296" formatCode="General">
                  <c:v>1.7822399999999999E-4</c:v>
                </c:pt>
                <c:pt idx="297" formatCode="General">
                  <c:v>1.76276E-4</c:v>
                </c:pt>
                <c:pt idx="298" formatCode="General">
                  <c:v>1.4943899999999999E-4</c:v>
                </c:pt>
                <c:pt idx="299">
                  <c:v>8.8615400000000005E-5</c:v>
                </c:pt>
                <c:pt idx="300">
                  <c:v>5.5007499999999998E-6</c:v>
                </c:pt>
                <c:pt idx="301">
                  <c:v>2.5642600000000001E-5</c:v>
                </c:pt>
                <c:pt idx="302">
                  <c:v>2.7792300000000002E-5</c:v>
                </c:pt>
                <c:pt idx="303">
                  <c:v>3.09591E-5</c:v>
                </c:pt>
                <c:pt idx="304">
                  <c:v>3.1759900000000001E-5</c:v>
                </c:pt>
                <c:pt idx="305">
                  <c:v>3.3267199999999999E-5</c:v>
                </c:pt>
                <c:pt idx="306">
                  <c:v>3.1761399999999997E-5</c:v>
                </c:pt>
                <c:pt idx="307">
                  <c:v>3.13639E-5</c:v>
                </c:pt>
                <c:pt idx="308">
                  <c:v>3.18429E-5</c:v>
                </c:pt>
                <c:pt idx="309">
                  <c:v>3.2947400000000002E-5</c:v>
                </c:pt>
                <c:pt idx="310">
                  <c:v>3.1779899999999997E-5</c:v>
                </c:pt>
                <c:pt idx="311">
                  <c:v>3.1811299999999998E-5</c:v>
                </c:pt>
                <c:pt idx="312">
                  <c:v>3.2425699999999997E-5</c:v>
                </c:pt>
                <c:pt idx="313">
                  <c:v>3.4748500000000001E-5</c:v>
                </c:pt>
                <c:pt idx="314">
                  <c:v>3.9136600000000001E-5</c:v>
                </c:pt>
                <c:pt idx="315">
                  <c:v>4.6869700000000003E-5</c:v>
                </c:pt>
                <c:pt idx="316">
                  <c:v>5.3016500000000003E-5</c:v>
                </c:pt>
                <c:pt idx="317">
                  <c:v>5.4343399999999999E-5</c:v>
                </c:pt>
                <c:pt idx="318">
                  <c:v>5.2359499999999999E-5</c:v>
                </c:pt>
                <c:pt idx="319">
                  <c:v>4.9962600000000002E-5</c:v>
                </c:pt>
                <c:pt idx="320">
                  <c:v>4.5411899999999998E-5</c:v>
                </c:pt>
                <c:pt idx="321">
                  <c:v>4.42046E-5</c:v>
                </c:pt>
                <c:pt idx="322">
                  <c:v>4.2845300000000001E-5</c:v>
                </c:pt>
                <c:pt idx="323">
                  <c:v>4.2749E-5</c:v>
                </c:pt>
                <c:pt idx="324">
                  <c:v>4.3572000000000002E-5</c:v>
                </c:pt>
                <c:pt idx="325">
                  <c:v>4.5680999999999999E-5</c:v>
                </c:pt>
                <c:pt idx="326">
                  <c:v>4.4908199999999998E-5</c:v>
                </c:pt>
                <c:pt idx="327">
                  <c:v>4.6854699999999997E-5</c:v>
                </c:pt>
                <c:pt idx="328">
                  <c:v>8.6197099999999995E-5</c:v>
                </c:pt>
                <c:pt idx="329">
                  <c:v>-1.9593E-5</c:v>
                </c:pt>
                <c:pt idx="330">
                  <c:v>-6.0613400000000001E-6</c:v>
                </c:pt>
                <c:pt idx="331">
                  <c:v>1.1194199999999999E-6</c:v>
                </c:pt>
                <c:pt idx="332">
                  <c:v>-4.6212400000000002E-7</c:v>
                </c:pt>
                <c:pt idx="333">
                  <c:v>-2.3934400000000001E-6</c:v>
                </c:pt>
                <c:pt idx="334">
                  <c:v>-8.9131500000000004E-7</c:v>
                </c:pt>
                <c:pt idx="335">
                  <c:v>-3.1686399999999999E-6</c:v>
                </c:pt>
                <c:pt idx="336">
                  <c:v>-3.2944000000000002E-6</c:v>
                </c:pt>
                <c:pt idx="337">
                  <c:v>-1.53962E-6</c:v>
                </c:pt>
                <c:pt idx="338">
                  <c:v>1.5683100000000001E-7</c:v>
                </c:pt>
                <c:pt idx="339">
                  <c:v>6.6438700000000001E-7</c:v>
                </c:pt>
                <c:pt idx="340">
                  <c:v>1.4834000000000001E-6</c:v>
                </c:pt>
                <c:pt idx="341">
                  <c:v>1.7782899999999999E-6</c:v>
                </c:pt>
                <c:pt idx="342">
                  <c:v>2.74974E-6</c:v>
                </c:pt>
                <c:pt idx="343">
                  <c:v>3.0580600000000002E-6</c:v>
                </c:pt>
                <c:pt idx="344">
                  <c:v>3.67431E-6</c:v>
                </c:pt>
                <c:pt idx="345">
                  <c:v>4.3038899999999997E-6</c:v>
                </c:pt>
                <c:pt idx="346">
                  <c:v>5.3600600000000003E-6</c:v>
                </c:pt>
                <c:pt idx="347">
                  <c:v>4.4767900000000002E-6</c:v>
                </c:pt>
                <c:pt idx="348">
                  <c:v>4.8459499999999997E-6</c:v>
                </c:pt>
                <c:pt idx="349">
                  <c:v>4.6761E-6</c:v>
                </c:pt>
                <c:pt idx="350">
                  <c:v>4.6708899999999998E-6</c:v>
                </c:pt>
                <c:pt idx="351">
                  <c:v>4.4510899999999998E-6</c:v>
                </c:pt>
                <c:pt idx="352">
                  <c:v>5.5389100000000003E-6</c:v>
                </c:pt>
                <c:pt idx="353">
                  <c:v>7.05243E-6</c:v>
                </c:pt>
                <c:pt idx="354">
                  <c:v>8.6657799999999996E-6</c:v>
                </c:pt>
                <c:pt idx="355">
                  <c:v>1.00808E-5</c:v>
                </c:pt>
                <c:pt idx="356">
                  <c:v>9.2130499999999998E-6</c:v>
                </c:pt>
                <c:pt idx="357">
                  <c:v>1.21063E-5</c:v>
                </c:pt>
                <c:pt idx="358">
                  <c:v>8.5949100000000004E-6</c:v>
                </c:pt>
                <c:pt idx="359">
                  <c:v>4.8848399999999996E-6</c:v>
                </c:pt>
                <c:pt idx="360">
                  <c:v>4.6036399999999997E-6</c:v>
                </c:pt>
                <c:pt idx="361">
                  <c:v>1.7644499999999999E-6</c:v>
                </c:pt>
                <c:pt idx="362">
                  <c:v>-1.74167E-6</c:v>
                </c:pt>
                <c:pt idx="363">
                  <c:v>-5.0280400000000002E-6</c:v>
                </c:pt>
                <c:pt idx="364">
                  <c:v>-3.4446E-6</c:v>
                </c:pt>
                <c:pt idx="365">
                  <c:v>-3.34464E-6</c:v>
                </c:pt>
                <c:pt idx="366">
                  <c:v>-3.3507200000000001E-6</c:v>
                </c:pt>
                <c:pt idx="367">
                  <c:v>-1.07027E-6</c:v>
                </c:pt>
                <c:pt idx="368">
                  <c:v>2.4546000000000002E-6</c:v>
                </c:pt>
                <c:pt idx="369">
                  <c:v>1.3738699999999999E-6</c:v>
                </c:pt>
                <c:pt idx="370">
                  <c:v>9.5906800000000002E-7</c:v>
                </c:pt>
                <c:pt idx="371">
                  <c:v>2.0793300000000001E-6</c:v>
                </c:pt>
                <c:pt idx="372">
                  <c:v>7.2604099999999998E-7</c:v>
                </c:pt>
                <c:pt idx="373">
                  <c:v>-8.3722300000000001E-7</c:v>
                </c:pt>
                <c:pt idx="374">
                  <c:v>3.2944200000000002E-7</c:v>
                </c:pt>
                <c:pt idx="375">
                  <c:v>3.0887300000000002E-6</c:v>
                </c:pt>
                <c:pt idx="376">
                  <c:v>2.7193099999999998E-6</c:v>
                </c:pt>
                <c:pt idx="377">
                  <c:v>4.6178899999999996E-6</c:v>
                </c:pt>
                <c:pt idx="378">
                  <c:v>8.9193999999999997E-6</c:v>
                </c:pt>
                <c:pt idx="379">
                  <c:v>9.7975999999999992E-6</c:v>
                </c:pt>
                <c:pt idx="380">
                  <c:v>9.2467700000000006E-6</c:v>
                </c:pt>
                <c:pt idx="381">
                  <c:v>7.7075700000000001E-6</c:v>
                </c:pt>
                <c:pt idx="382">
                  <c:v>6.7987699999999996E-6</c:v>
                </c:pt>
                <c:pt idx="383">
                  <c:v>5.3961099999999997E-6</c:v>
                </c:pt>
                <c:pt idx="384">
                  <c:v>3.2254099999999999E-6</c:v>
                </c:pt>
                <c:pt idx="385">
                  <c:v>-3.9298999999999997E-7</c:v>
                </c:pt>
                <c:pt idx="386">
                  <c:v>2.6483199999999998E-6</c:v>
                </c:pt>
                <c:pt idx="387">
                  <c:v>3.0682699999999999E-6</c:v>
                </c:pt>
                <c:pt idx="388">
                  <c:v>1.81164E-6</c:v>
                </c:pt>
                <c:pt idx="389">
                  <c:v>4.24305E-6</c:v>
                </c:pt>
                <c:pt idx="390">
                  <c:v>5.74776E-6</c:v>
                </c:pt>
                <c:pt idx="391">
                  <c:v>4.1180399999999996E-6</c:v>
                </c:pt>
                <c:pt idx="392">
                  <c:v>3.0740300000000001E-6</c:v>
                </c:pt>
                <c:pt idx="393">
                  <c:v>2.4207599999999999E-6</c:v>
                </c:pt>
                <c:pt idx="394">
                  <c:v>1.01154E-6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06-4E47-8705-EACE51A99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101120"/>
        <c:axId val="202481664"/>
      </c:scatterChart>
      <c:valAx>
        <c:axId val="19310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2481664"/>
        <c:crosses val="autoZero"/>
        <c:crossBetween val="midCat"/>
      </c:valAx>
      <c:valAx>
        <c:axId val="202481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31011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"/>
                  <c:y val="0.19779600466608341"/>
                </c:manualLayout>
              </c:layout>
              <c:numFmt formatCode="General" sourceLinked="0"/>
            </c:trendlineLbl>
          </c:trendline>
          <c:xVal>
            <c:numRef>
              <c:f>'Data dry bone'!$X$3:$X$397</c:f>
              <c:numCache>
                <c:formatCode>General</c:formatCode>
                <c:ptCount val="395"/>
                <c:pt idx="0">
                  <c:v>1.7373255638853251E-5</c:v>
                </c:pt>
                <c:pt idx="1">
                  <c:v>5.2407679139375018E-6</c:v>
                </c:pt>
                <c:pt idx="2">
                  <c:v>-8.8422535020620826E-6</c:v>
                </c:pt>
                <c:pt idx="3">
                  <c:v>1.1024076057859604E-5</c:v>
                </c:pt>
                <c:pt idx="4">
                  <c:v>3.7431320393003863E-5</c:v>
                </c:pt>
                <c:pt idx="5">
                  <c:v>4.1001471727384947E-5</c:v>
                </c:pt>
                <c:pt idx="6">
                  <c:v>9.0045268496699262E-5</c:v>
                </c:pt>
                <c:pt idx="7">
                  <c:v>1.6755443273323633E-4</c:v>
                </c:pt>
                <c:pt idx="8">
                  <c:v>2.4062125563200769E-4</c:v>
                </c:pt>
                <c:pt idx="9">
                  <c:v>1.116966097083884E-3</c:v>
                </c:pt>
                <c:pt idx="10">
                  <c:v>2.8164748543452649E-3</c:v>
                </c:pt>
                <c:pt idx="11">
                  <c:v>5.2602742460801516E-3</c:v>
                </c:pt>
                <c:pt idx="12">
                  <c:v>7.7215519235753847E-3</c:v>
                </c:pt>
                <c:pt idx="13">
                  <c:v>1.0193498120439152E-2</c:v>
                </c:pt>
                <c:pt idx="14">
                  <c:v>1.2487123338623909E-2</c:v>
                </c:pt>
                <c:pt idx="15">
                  <c:v>1.450150246327569E-2</c:v>
                </c:pt>
                <c:pt idx="16">
                  <c:v>1.5827447166418731E-2</c:v>
                </c:pt>
                <c:pt idx="17">
                  <c:v>1.7171406080952013E-2</c:v>
                </c:pt>
                <c:pt idx="18">
                  <c:v>1.8518645750083215E-2</c:v>
                </c:pt>
                <c:pt idx="19">
                  <c:v>2.0081161383261714E-2</c:v>
                </c:pt>
                <c:pt idx="20">
                  <c:v>2.3277497489658305E-2</c:v>
                </c:pt>
                <c:pt idx="21">
                  <c:v>2.6543899902185964E-2</c:v>
                </c:pt>
                <c:pt idx="22">
                  <c:v>2.9737812891751033E-2</c:v>
                </c:pt>
                <c:pt idx="23">
                  <c:v>3.300080161191972E-2</c:v>
                </c:pt>
                <c:pt idx="24">
                  <c:v>3.5422684835152936E-2</c:v>
                </c:pt>
                <c:pt idx="25">
                  <c:v>3.584911879337143E-2</c:v>
                </c:pt>
                <c:pt idx="26">
                  <c:v>3.9994654948040817E-2</c:v>
                </c:pt>
                <c:pt idx="27">
                  <c:v>4.803809804813057E-2</c:v>
                </c:pt>
                <c:pt idx="28">
                  <c:v>5.7507505648700566E-2</c:v>
                </c:pt>
                <c:pt idx="29">
                  <c:v>6.6502724728452714E-2</c:v>
                </c:pt>
                <c:pt idx="30">
                  <c:v>7.5723183713304359E-2</c:v>
                </c:pt>
                <c:pt idx="31">
                  <c:v>8.1558770587968288E-2</c:v>
                </c:pt>
                <c:pt idx="32">
                  <c:v>8.4801393200712893E-2</c:v>
                </c:pt>
                <c:pt idx="33">
                  <c:v>8.8240251435457565E-2</c:v>
                </c:pt>
                <c:pt idx="34">
                  <c:v>9.2113494443550534E-2</c:v>
                </c:pt>
                <c:pt idx="35">
                  <c:v>9.5587534373791361E-2</c:v>
                </c:pt>
                <c:pt idx="36">
                  <c:v>9.8675701149657097E-2</c:v>
                </c:pt>
                <c:pt idx="37">
                  <c:v>0.10095639485454891</c:v>
                </c:pt>
                <c:pt idx="38">
                  <c:v>0.10218034465092167</c:v>
                </c:pt>
                <c:pt idx="39">
                  <c:v>0.10383466371484774</c:v>
                </c:pt>
                <c:pt idx="40">
                  <c:v>0.10611367206959689</c:v>
                </c:pt>
                <c:pt idx="41">
                  <c:v>0.10846984430787199</c:v>
                </c:pt>
                <c:pt idx="42">
                  <c:v>0.11039934169434433</c:v>
                </c:pt>
                <c:pt idx="43">
                  <c:v>0.11175472539885668</c:v>
                </c:pt>
                <c:pt idx="44">
                  <c:v>0.11373278295096882</c:v>
                </c:pt>
                <c:pt idx="45">
                  <c:v>0.11641026462654035</c:v>
                </c:pt>
                <c:pt idx="46">
                  <c:v>0.11893998286340887</c:v>
                </c:pt>
                <c:pt idx="47">
                  <c:v>0.12153049021442817</c:v>
                </c:pt>
                <c:pt idx="48">
                  <c:v>0.12549166438737647</c:v>
                </c:pt>
                <c:pt idx="49">
                  <c:v>0.12954600110758796</c:v>
                </c:pt>
                <c:pt idx="50">
                  <c:v>0.1325800052879734</c:v>
                </c:pt>
                <c:pt idx="51">
                  <c:v>0.1358988962353716</c:v>
                </c:pt>
                <c:pt idx="52">
                  <c:v>0.13994676636074849</c:v>
                </c:pt>
                <c:pt idx="53">
                  <c:v>0.14528516749860296</c:v>
                </c:pt>
                <c:pt idx="54">
                  <c:v>0.15333977852940631</c:v>
                </c:pt>
                <c:pt idx="55">
                  <c:v>0.16273293445156856</c:v>
                </c:pt>
                <c:pt idx="56">
                  <c:v>0.17195697750247363</c:v>
                </c:pt>
                <c:pt idx="57">
                  <c:v>0.18039733506187769</c:v>
                </c:pt>
                <c:pt idx="58">
                  <c:v>0.18647580912622053</c:v>
                </c:pt>
                <c:pt idx="59">
                  <c:v>0.18921604193466887</c:v>
                </c:pt>
                <c:pt idx="60">
                  <c:v>0.19070234549020579</c:v>
                </c:pt>
                <c:pt idx="61">
                  <c:v>0.19243676754399477</c:v>
                </c:pt>
                <c:pt idx="62">
                  <c:v>0.19562599865870003</c:v>
                </c:pt>
                <c:pt idx="63">
                  <c:v>0.20042227222761194</c:v>
                </c:pt>
                <c:pt idx="64">
                  <c:v>0.20582648526449962</c:v>
                </c:pt>
                <c:pt idx="65">
                  <c:v>0.21190672453838558</c:v>
                </c:pt>
                <c:pt idx="66">
                  <c:v>0.21856346695328524</c:v>
                </c:pt>
                <c:pt idx="67">
                  <c:v>0.22434822421531983</c:v>
                </c:pt>
                <c:pt idx="68">
                  <c:v>0.22851193317686155</c:v>
                </c:pt>
                <c:pt idx="69">
                  <c:v>0.23158871686413152</c:v>
                </c:pt>
                <c:pt idx="70">
                  <c:v>0.234052163074739</c:v>
                </c:pt>
                <c:pt idx="71">
                  <c:v>0.23791669456865652</c:v>
                </c:pt>
                <c:pt idx="72">
                  <c:v>0.24210424860897495</c:v>
                </c:pt>
                <c:pt idx="73">
                  <c:v>0.24596675475098023</c:v>
                </c:pt>
                <c:pt idx="74">
                  <c:v>0.25054476829169409</c:v>
                </c:pt>
                <c:pt idx="75">
                  <c:v>0.25597192217652143</c:v>
                </c:pt>
                <c:pt idx="76">
                  <c:v>0.26033854364359055</c:v>
                </c:pt>
                <c:pt idx="77">
                  <c:v>0.26461297008123702</c:v>
                </c:pt>
                <c:pt idx="78">
                  <c:v>0.26958673235660646</c:v>
                </c:pt>
                <c:pt idx="79">
                  <c:v>0.27478021813423154</c:v>
                </c:pt>
                <c:pt idx="80">
                  <c:v>0.2798162295687302</c:v>
                </c:pt>
                <c:pt idx="81">
                  <c:v>0.28495050745858463</c:v>
                </c:pt>
                <c:pt idx="82">
                  <c:v>0.29025166654432571</c:v>
                </c:pt>
                <c:pt idx="83">
                  <c:v>0.29478025862490476</c:v>
                </c:pt>
                <c:pt idx="84">
                  <c:v>0.29832288118269956</c:v>
                </c:pt>
                <c:pt idx="85">
                  <c:v>0.30077274381777297</c:v>
                </c:pt>
                <c:pt idx="86">
                  <c:v>0.30366479705292904</c:v>
                </c:pt>
                <c:pt idx="87">
                  <c:v>0.30864191653471562</c:v>
                </c:pt>
                <c:pt idx="88">
                  <c:v>0.31701534066564829</c:v>
                </c:pt>
                <c:pt idx="89">
                  <c:v>0.32723107462063078</c:v>
                </c:pt>
                <c:pt idx="90">
                  <c:v>0.33821113738892328</c:v>
                </c:pt>
                <c:pt idx="91">
                  <c:v>0.34820867780298986</c:v>
                </c:pt>
                <c:pt idx="92">
                  <c:v>0.35595344147797608</c:v>
                </c:pt>
                <c:pt idx="93">
                  <c:v>0.361448351489563</c:v>
                </c:pt>
                <c:pt idx="94">
                  <c:v>0.36555504559563584</c:v>
                </c:pt>
                <c:pt idx="95">
                  <c:v>0.36972270038657395</c:v>
                </c:pt>
                <c:pt idx="96">
                  <c:v>0.37513969388432095</c:v>
                </c:pt>
                <c:pt idx="97">
                  <c:v>0.38253034670402941</c:v>
                </c:pt>
                <c:pt idx="98">
                  <c:v>0.39017439377374186</c:v>
                </c:pt>
                <c:pt idx="99">
                  <c:v>0.39786735964494957</c:v>
                </c:pt>
                <c:pt idx="100">
                  <c:v>0.40533626349293433</c:v>
                </c:pt>
                <c:pt idx="101">
                  <c:v>0.41201081553873242</c:v>
                </c:pt>
                <c:pt idx="102">
                  <c:v>0.4171084188321143</c:v>
                </c:pt>
                <c:pt idx="103">
                  <c:v>0.421808141875953</c:v>
                </c:pt>
                <c:pt idx="104">
                  <c:v>0.42687618547734696</c:v>
                </c:pt>
                <c:pt idx="105">
                  <c:v>0.43231020629160682</c:v>
                </c:pt>
                <c:pt idx="106">
                  <c:v>0.43726440121873156</c:v>
                </c:pt>
                <c:pt idx="107">
                  <c:v>0.44160388955797036</c:v>
                </c:pt>
                <c:pt idx="108">
                  <c:v>0.44566582489739082</c:v>
                </c:pt>
                <c:pt idx="109">
                  <c:v>0.45333067098459939</c:v>
                </c:pt>
                <c:pt idx="110">
                  <c:v>0.46639740523894752</c:v>
                </c:pt>
                <c:pt idx="111">
                  <c:v>0.47938812197776964</c:v>
                </c:pt>
                <c:pt idx="112">
                  <c:v>0.49169957064500447</c:v>
                </c:pt>
                <c:pt idx="113">
                  <c:v>0.50368956998584757</c:v>
                </c:pt>
                <c:pt idx="114">
                  <c:v>0.51305244788216942</c:v>
                </c:pt>
                <c:pt idx="115">
                  <c:v>0.51719234717632423</c:v>
                </c:pt>
                <c:pt idx="116">
                  <c:v>0.52189376508279239</c:v>
                </c:pt>
                <c:pt idx="117">
                  <c:v>0.52758049900198378</c:v>
                </c:pt>
                <c:pt idx="118">
                  <c:v>0.5333490219518332</c:v>
                </c:pt>
                <c:pt idx="119">
                  <c:v>0.53803056661322934</c:v>
                </c:pt>
                <c:pt idx="120">
                  <c:v>0.54275421144353053</c:v>
                </c:pt>
                <c:pt idx="121">
                  <c:v>0.54769031744128671</c:v>
                </c:pt>
                <c:pt idx="122">
                  <c:v>0.55332220611291594</c:v>
                </c:pt>
                <c:pt idx="123">
                  <c:v>0.56069200321944701</c:v>
                </c:pt>
                <c:pt idx="124">
                  <c:v>0.5673487120994537</c:v>
                </c:pt>
                <c:pt idx="125">
                  <c:v>0.57296693573465851</c:v>
                </c:pt>
                <c:pt idx="126">
                  <c:v>0.5785381291440066</c:v>
                </c:pt>
                <c:pt idx="127">
                  <c:v>0.58427133784524765</c:v>
                </c:pt>
                <c:pt idx="128">
                  <c:v>0.590338479898596</c:v>
                </c:pt>
                <c:pt idx="129">
                  <c:v>0.59860773875126772</c:v>
                </c:pt>
                <c:pt idx="130">
                  <c:v>0.60735413742416555</c:v>
                </c:pt>
                <c:pt idx="131">
                  <c:v>0.61500832330514299</c:v>
                </c:pt>
                <c:pt idx="132">
                  <c:v>0.62192500516682447</c:v>
                </c:pt>
                <c:pt idx="133">
                  <c:v>0.62714336697852768</c:v>
                </c:pt>
                <c:pt idx="134">
                  <c:v>0.63014336930781878</c:v>
                </c:pt>
                <c:pt idx="135">
                  <c:v>0.63291645736185675</c:v>
                </c:pt>
                <c:pt idx="136">
                  <c:v>0.63860761709037361</c:v>
                </c:pt>
                <c:pt idx="137">
                  <c:v>0.6471992383896783</c:v>
                </c:pt>
                <c:pt idx="138">
                  <c:v>0.65539859807915313</c:v>
                </c:pt>
                <c:pt idx="139">
                  <c:v>0.6635502443650575</c:v>
                </c:pt>
                <c:pt idx="140">
                  <c:v>0.67186728792368655</c:v>
                </c:pt>
                <c:pt idx="141">
                  <c:v>0.67737346893525008</c:v>
                </c:pt>
                <c:pt idx="142">
                  <c:v>0.67894368049479037</c:v>
                </c:pt>
                <c:pt idx="143">
                  <c:v>0.68003439532149623</c:v>
                </c:pt>
                <c:pt idx="144">
                  <c:v>0.68165861334150091</c:v>
                </c:pt>
                <c:pt idx="145">
                  <c:v>0.68415050771619013</c:v>
                </c:pt>
                <c:pt idx="146">
                  <c:v>0.6872308390505798</c:v>
                </c:pt>
                <c:pt idx="147">
                  <c:v>0.69188387845517774</c:v>
                </c:pt>
                <c:pt idx="148">
                  <c:v>0.69829530663827066</c:v>
                </c:pt>
                <c:pt idx="149">
                  <c:v>0.70524305169776125</c:v>
                </c:pt>
                <c:pt idx="150">
                  <c:v>0.71152866387327374</c:v>
                </c:pt>
                <c:pt idx="151">
                  <c:v>0.71762377657091625</c:v>
                </c:pt>
                <c:pt idx="152">
                  <c:v>0.72286873298884247</c:v>
                </c:pt>
                <c:pt idx="153">
                  <c:v>0.72702041642353255</c:v>
                </c:pt>
                <c:pt idx="154">
                  <c:v>0.73074331810069448</c:v>
                </c:pt>
                <c:pt idx="155">
                  <c:v>0.73433155084250057</c:v>
                </c:pt>
                <c:pt idx="156">
                  <c:v>0.73783521899767301</c:v>
                </c:pt>
                <c:pt idx="157">
                  <c:v>0.74141037429772116</c:v>
                </c:pt>
                <c:pt idx="158">
                  <c:v>0.74490226078624089</c:v>
                </c:pt>
                <c:pt idx="159">
                  <c:v>0.74849762739095915</c:v>
                </c:pt>
                <c:pt idx="160">
                  <c:v>0.75176097325316926</c:v>
                </c:pt>
                <c:pt idx="161">
                  <c:v>0.75430669118375382</c:v>
                </c:pt>
                <c:pt idx="162">
                  <c:v>0.75610532627069171</c:v>
                </c:pt>
                <c:pt idx="163">
                  <c:v>0.75775218555565915</c:v>
                </c:pt>
                <c:pt idx="164">
                  <c:v>0.75972870162971518</c:v>
                </c:pt>
                <c:pt idx="165">
                  <c:v>0.7630115861940111</c:v>
                </c:pt>
                <c:pt idx="166">
                  <c:v>0.76850120867444138</c:v>
                </c:pt>
                <c:pt idx="167">
                  <c:v>0.77601810982726982</c:v>
                </c:pt>
                <c:pt idx="168">
                  <c:v>0.78408987649601958</c:v>
                </c:pt>
                <c:pt idx="169">
                  <c:v>0.79134915583570598</c:v>
                </c:pt>
                <c:pt idx="170">
                  <c:v>0.79723315036433073</c:v>
                </c:pt>
                <c:pt idx="171">
                  <c:v>0.80117329146465643</c:v>
                </c:pt>
                <c:pt idx="172">
                  <c:v>0.80364083967935773</c:v>
                </c:pt>
                <c:pt idx="173">
                  <c:v>0.80565003685086745</c:v>
                </c:pt>
                <c:pt idx="174">
                  <c:v>0.807507132305196</c:v>
                </c:pt>
                <c:pt idx="175">
                  <c:v>0.80923239139650938</c:v>
                </c:pt>
                <c:pt idx="176">
                  <c:v>0.81082867517291402</c:v>
                </c:pt>
                <c:pt idx="177">
                  <c:v>0.81233656833177847</c:v>
                </c:pt>
                <c:pt idx="178">
                  <c:v>0.81440271559621613</c:v>
                </c:pt>
                <c:pt idx="179">
                  <c:v>0.81727068486574794</c:v>
                </c:pt>
                <c:pt idx="180">
                  <c:v>0.82036877725491442</c:v>
                </c:pt>
                <c:pt idx="181">
                  <c:v>0.8234154881988075</c:v>
                </c:pt>
                <c:pt idx="182">
                  <c:v>0.82622247554395956</c:v>
                </c:pt>
                <c:pt idx="183">
                  <c:v>0.8290609414594684</c:v>
                </c:pt>
                <c:pt idx="184">
                  <c:v>0.83202146599867688</c:v>
                </c:pt>
                <c:pt idx="185">
                  <c:v>0.83467568108434242</c:v>
                </c:pt>
                <c:pt idx="186">
                  <c:v>0.83747809069838464</c:v>
                </c:pt>
                <c:pt idx="187">
                  <c:v>0.84026749252406219</c:v>
                </c:pt>
                <c:pt idx="188">
                  <c:v>0.84200437034879738</c:v>
                </c:pt>
                <c:pt idx="189">
                  <c:v>0.84303628069308334</c:v>
                </c:pt>
                <c:pt idx="190">
                  <c:v>0.84482258427560708</c:v>
                </c:pt>
                <c:pt idx="191">
                  <c:v>0.84674428992884254</c:v>
                </c:pt>
                <c:pt idx="192">
                  <c:v>0.84944148721799595</c:v>
                </c:pt>
                <c:pt idx="193">
                  <c:v>0.85322307036275724</c:v>
                </c:pt>
                <c:pt idx="194">
                  <c:v>0.85762219393716876</c:v>
                </c:pt>
                <c:pt idx="195">
                  <c:v>0.86179145005089719</c:v>
                </c:pt>
                <c:pt idx="196">
                  <c:v>0.86637525267997417</c:v>
                </c:pt>
                <c:pt idx="197">
                  <c:v>0.87009541329404516</c:v>
                </c:pt>
                <c:pt idx="198">
                  <c:v>0.87274694330108993</c:v>
                </c:pt>
                <c:pt idx="199">
                  <c:v>0.87525446767993165</c:v>
                </c:pt>
                <c:pt idx="200">
                  <c:v>0.87850510611202448</c:v>
                </c:pt>
                <c:pt idx="201">
                  <c:v>0.88229430267582865</c:v>
                </c:pt>
                <c:pt idx="202">
                  <c:v>0.88807450312157876</c:v>
                </c:pt>
                <c:pt idx="203">
                  <c:v>0.89580110604417762</c:v>
                </c:pt>
                <c:pt idx="204">
                  <c:v>0.90413064055770509</c:v>
                </c:pt>
                <c:pt idx="205">
                  <c:v>0.91179738019582601</c:v>
                </c:pt>
                <c:pt idx="206">
                  <c:v>0.9186965930576324</c:v>
                </c:pt>
                <c:pt idx="207">
                  <c:v>0.92409759397721369</c:v>
                </c:pt>
                <c:pt idx="208">
                  <c:v>0.9278717031576359</c:v>
                </c:pt>
                <c:pt idx="209">
                  <c:v>0.93052121444299007</c:v>
                </c:pt>
                <c:pt idx="210">
                  <c:v>0.93260994658526708</c:v>
                </c:pt>
                <c:pt idx="211">
                  <c:v>0.93410346456417725</c:v>
                </c:pt>
                <c:pt idx="212">
                  <c:v>0.93506730444637987</c:v>
                </c:pt>
                <c:pt idx="213">
                  <c:v>0.9364237514503202</c:v>
                </c:pt>
                <c:pt idx="214">
                  <c:v>0.93823389369129129</c:v>
                </c:pt>
                <c:pt idx="215">
                  <c:v>0.94125616932546674</c:v>
                </c:pt>
                <c:pt idx="216">
                  <c:v>0.94570360989639113</c:v>
                </c:pt>
                <c:pt idx="217">
                  <c:v>0.95031703579963389</c:v>
                </c:pt>
                <c:pt idx="218">
                  <c:v>0.95521059692450738</c:v>
                </c:pt>
                <c:pt idx="219">
                  <c:v>0.96067738532247693</c:v>
                </c:pt>
                <c:pt idx="220">
                  <c:v>0.96588384286930451</c:v>
                </c:pt>
                <c:pt idx="221">
                  <c:v>0.97080493252004252</c:v>
                </c:pt>
                <c:pt idx="222">
                  <c:v>0.97774986287139487</c:v>
                </c:pt>
                <c:pt idx="223">
                  <c:v>0.98631706726925961</c:v>
                </c:pt>
                <c:pt idx="224">
                  <c:v>0.99484085432670433</c:v>
                </c:pt>
                <c:pt idx="225">
                  <c:v>1.0023953320777848</c:v>
                </c:pt>
                <c:pt idx="226">
                  <c:v>1.0088193597928716</c:v>
                </c:pt>
                <c:pt idx="227">
                  <c:v>1.0138314942238702</c:v>
                </c:pt>
                <c:pt idx="228">
                  <c:v>1.0186609817917471</c:v>
                </c:pt>
                <c:pt idx="229">
                  <c:v>1.0239423866331248</c:v>
                </c:pt>
                <c:pt idx="230">
                  <c:v>1.0292585166119053</c:v>
                </c:pt>
                <c:pt idx="231">
                  <c:v>1.0345528909707815</c:v>
                </c:pt>
                <c:pt idx="232">
                  <c:v>1.0400867929791942</c:v>
                </c:pt>
                <c:pt idx="233">
                  <c:v>1.0437267582833094</c:v>
                </c:pt>
                <c:pt idx="234">
                  <c:v>1.0456721331996319</c:v>
                </c:pt>
                <c:pt idx="235">
                  <c:v>1.0475971517223623</c:v>
                </c:pt>
                <c:pt idx="236">
                  <c:v>1.0499597822322357</c:v>
                </c:pt>
                <c:pt idx="237">
                  <c:v>1.0516011327092323</c:v>
                </c:pt>
                <c:pt idx="238">
                  <c:v>1.0533026963630321</c:v>
                </c:pt>
                <c:pt idx="239">
                  <c:v>1.0552948247944027</c:v>
                </c:pt>
                <c:pt idx="240">
                  <c:v>1.0572366328379854</c:v>
                </c:pt>
                <c:pt idx="241">
                  <c:v>1.0587422899306389</c:v>
                </c:pt>
                <c:pt idx="242">
                  <c:v>1.0597830406983539</c:v>
                </c:pt>
                <c:pt idx="243">
                  <c:v>1.0601863929149737</c:v>
                </c:pt>
                <c:pt idx="244">
                  <c:v>1.0602895414199653</c:v>
                </c:pt>
                <c:pt idx="245">
                  <c:v>1.0603415946285142</c:v>
                </c:pt>
                <c:pt idx="246">
                  <c:v>1.0603868825238298</c:v>
                </c:pt>
                <c:pt idx="247">
                  <c:v>1.0604219373031545</c:v>
                </c:pt>
                <c:pt idx="248">
                  <c:v>1.0604462225776219</c:v>
                </c:pt>
                <c:pt idx="249">
                  <c:v>1.0604717150386194</c:v>
                </c:pt>
                <c:pt idx="250">
                  <c:v>1.0605150796763332</c:v>
                </c:pt>
                <c:pt idx="251">
                  <c:v>1.060597989476002</c:v>
                </c:pt>
                <c:pt idx="252">
                  <c:v>1.0607289903590646</c:v>
                </c:pt>
                <c:pt idx="253">
                  <c:v>1.0608926322245997</c:v>
                </c:pt>
                <c:pt idx="254">
                  <c:v>1.0614711787168294</c:v>
                </c:pt>
                <c:pt idx="255">
                  <c:v>1.0631479173241392</c:v>
                </c:pt>
                <c:pt idx="256">
                  <c:v>1.0685823093221383</c:v>
                </c:pt>
                <c:pt idx="257">
                  <c:v>1.0813488037293344</c:v>
                </c:pt>
                <c:pt idx="258">
                  <c:v>1.0965494887807674</c:v>
                </c:pt>
                <c:pt idx="259">
                  <c:v>1.111352035872748</c:v>
                </c:pt>
                <c:pt idx="260">
                  <c:v>1.1250175660173303</c:v>
                </c:pt>
                <c:pt idx="261">
                  <c:v>1.1353157348278891</c:v>
                </c:pt>
                <c:pt idx="262">
                  <c:v>1.1383837939255748</c:v>
                </c:pt>
                <c:pt idx="263">
                  <c:v>1.1390682462443404</c:v>
                </c:pt>
                <c:pt idx="264">
                  <c:v>1.1398434683198841</c:v>
                </c:pt>
                <c:pt idx="265">
                  <c:v>1.1407927734824097</c:v>
                </c:pt>
                <c:pt idx="266">
                  <c:v>1.1413823779060515</c:v>
                </c:pt>
                <c:pt idx="267">
                  <c:v>1.1418670320007092</c:v>
                </c:pt>
                <c:pt idx="268">
                  <c:v>1.1423516781647161</c:v>
                </c:pt>
                <c:pt idx="269">
                  <c:v>1.1427806831566003</c:v>
                </c:pt>
                <c:pt idx="270">
                  <c:v>1.1430917268475163</c:v>
                </c:pt>
                <c:pt idx="271">
                  <c:v>1.1433487842750143</c:v>
                </c:pt>
                <c:pt idx="272">
                  <c:v>1.1435680030243565</c:v>
                </c:pt>
                <c:pt idx="273">
                  <c:v>1.1437259211581983</c:v>
                </c:pt>
                <c:pt idx="274">
                  <c:v>1.1438492562120779</c:v>
                </c:pt>
                <c:pt idx="275">
                  <c:v>1.1439434201666197</c:v>
                </c:pt>
                <c:pt idx="276">
                  <c:v>1.1439772226841167</c:v>
                </c:pt>
                <c:pt idx="277">
                  <c:v>1.1440230562184854</c:v>
                </c:pt>
                <c:pt idx="278">
                  <c:v>1.1440390211781171</c:v>
                </c:pt>
                <c:pt idx="279">
                  <c:v>1.144041520320586</c:v>
                </c:pt>
                <c:pt idx="280">
                  <c:v>1.1440379072588596</c:v>
                </c:pt>
                <c:pt idx="281">
                  <c:v>1.1440714126542688</c:v>
                </c:pt>
                <c:pt idx="282">
                  <c:v>1.1440489176355433</c:v>
                </c:pt>
                <c:pt idx="283">
                  <c:v>1.1440377919722364</c:v>
                </c:pt>
                <c:pt idx="284">
                  <c:v>1.1440261837280346</c:v>
                </c:pt>
                <c:pt idx="285">
                  <c:v>1.1440292015029574</c:v>
                </c:pt>
                <c:pt idx="286">
                  <c:v>1.1440190380431856</c:v>
                </c:pt>
                <c:pt idx="287">
                  <c:v>1.1440654675433743</c:v>
                </c:pt>
                <c:pt idx="288">
                  <c:v>1.1440991239857305</c:v>
                </c:pt>
                <c:pt idx="289">
                  <c:v>1.1441241808517528</c:v>
                </c:pt>
                <c:pt idx="290">
                  <c:v>1.1441117494634281</c:v>
                </c:pt>
                <c:pt idx="291">
                  <c:v>1.1441247111761328</c:v>
                </c:pt>
                <c:pt idx="292">
                  <c:v>1.1441000919765145</c:v>
                </c:pt>
                <c:pt idx="293">
                  <c:v>1.1440995892676311</c:v>
                </c:pt>
                <c:pt idx="294">
                  <c:v>1.1441223800955493</c:v>
                </c:pt>
                <c:pt idx="295">
                  <c:v>1.1441337775805454</c:v>
                </c:pt>
                <c:pt idx="296">
                  <c:v>1.1441308713577176</c:v>
                </c:pt>
                <c:pt idx="297">
                  <c:v>1.1441566573627515</c:v>
                </c:pt>
                <c:pt idx="298">
                  <c:v>1.1441574299189967</c:v>
                </c:pt>
                <c:pt idx="299">
                  <c:v>1.1441436918444778</c:v>
                </c:pt>
                <c:pt idx="300">
                  <c:v>1.144153943805631</c:v>
                </c:pt>
                <c:pt idx="301">
                  <c:v>1.1441314408280749</c:v>
                </c:pt>
                <c:pt idx="302">
                  <c:v>1.1441063973106538</c:v>
                </c:pt>
                <c:pt idx="303">
                  <c:v>1.144106026711978</c:v>
                </c:pt>
                <c:pt idx="304">
                  <c:v>1.1441081236450483</c:v>
                </c:pt>
                <c:pt idx="305">
                  <c:v>1.1440947545203419</c:v>
                </c:pt>
                <c:pt idx="306">
                  <c:v>1.1441294329056551</c:v>
                </c:pt>
                <c:pt idx="307">
                  <c:v>1.1441208609232467</c:v>
                </c:pt>
                <c:pt idx="308">
                  <c:v>1.1441096702628093</c:v>
                </c:pt>
                <c:pt idx="309">
                  <c:v>1.1440841685757019</c:v>
                </c:pt>
                <c:pt idx="310">
                  <c:v>1.1441080642681116</c:v>
                </c:pt>
                <c:pt idx="311">
                  <c:v>1.1441087496182476</c:v>
                </c:pt>
                <c:pt idx="312">
                  <c:v>1.1441070497182328</c:v>
                </c:pt>
                <c:pt idx="313">
                  <c:v>1.1441064547382602</c:v>
                </c:pt>
                <c:pt idx="314">
                  <c:v>1.1441302833626532</c:v>
                </c:pt>
                <c:pt idx="315">
                  <c:v>1.1441084752928179</c:v>
                </c:pt>
                <c:pt idx="316">
                  <c:v>1.1440979565894429</c:v>
                </c:pt>
                <c:pt idx="317">
                  <c:v>1.1441204605503517</c:v>
                </c:pt>
                <c:pt idx="318">
                  <c:v>1.1441330412755832</c:v>
                </c:pt>
                <c:pt idx="319">
                  <c:v>1.1441320535706312</c:v>
                </c:pt>
                <c:pt idx="320">
                  <c:v>1.1441435905658266</c:v>
                </c:pt>
                <c:pt idx="321">
                  <c:v>1.1441551133106633</c:v>
                </c:pt>
                <c:pt idx="322">
                  <c:v>1.1441540891467994</c:v>
                </c:pt>
                <c:pt idx="323">
                  <c:v>1.1441311572769985</c:v>
                </c:pt>
                <c:pt idx="324">
                  <c:v>1.1441326048125438</c:v>
                </c:pt>
                <c:pt idx="325">
                  <c:v>1.1441438205454117</c:v>
                </c:pt>
                <c:pt idx="326">
                  <c:v>1.1441338800275596</c:v>
                </c:pt>
                <c:pt idx="327">
                  <c:v>1.1441479281024121</c:v>
                </c:pt>
                <c:pt idx="328">
                  <c:v>1.1441731645420254</c:v>
                </c:pt>
                <c:pt idx="329">
                  <c:v>1.1441750804434716</c:v>
                </c:pt>
                <c:pt idx="330">
                  <c:v>1.1441766390579895</c:v>
                </c:pt>
                <c:pt idx="331">
                  <c:v>1.1441744417711666</c:v>
                </c:pt>
                <c:pt idx="332">
                  <c:v>1.1441518498158618</c:v>
                </c:pt>
                <c:pt idx="333">
                  <c:v>1.144208029032852</c:v>
                </c:pt>
                <c:pt idx="334">
                  <c:v>1.1442891617660522</c:v>
                </c:pt>
                <c:pt idx="335">
                  <c:v>1.1443465893128497</c:v>
                </c:pt>
                <c:pt idx="336">
                  <c:v>1.1444298304671003</c:v>
                </c:pt>
                <c:pt idx="337">
                  <c:v>1.1445099760398345</c:v>
                </c:pt>
                <c:pt idx="338">
                  <c:v>1.1445228209162415</c:v>
                </c:pt>
                <c:pt idx="339">
                  <c:v>1.1445194616808567</c:v>
                </c:pt>
                <c:pt idx="340">
                  <c:v>1.144520587622349</c:v>
                </c:pt>
                <c:pt idx="341">
                  <c:v>1.1445325748320931</c:v>
                </c:pt>
                <c:pt idx="342">
                  <c:v>1.1445430326541233</c:v>
                </c:pt>
                <c:pt idx="343">
                  <c:v>1.1445447481874735</c:v>
                </c:pt>
                <c:pt idx="344">
                  <c:v>1.1445482755807592</c:v>
                </c:pt>
                <c:pt idx="345">
                  <c:v>1.1445461955483676</c:v>
                </c:pt>
                <c:pt idx="346">
                  <c:v>1.1445307326720786</c:v>
                </c:pt>
                <c:pt idx="347">
                  <c:v>1.1445454191614821</c:v>
                </c:pt>
                <c:pt idx="348">
                  <c:v>1.1445561464748666</c:v>
                </c:pt>
                <c:pt idx="349">
                  <c:v>1.1445441385806039</c:v>
                </c:pt>
                <c:pt idx="350">
                  <c:v>1.1445573490068608</c:v>
                </c:pt>
                <c:pt idx="351">
                  <c:v>1.1445594766622924</c:v>
                </c:pt>
                <c:pt idx="352">
                  <c:v>1.1445443613959463</c:v>
                </c:pt>
                <c:pt idx="353">
                  <c:v>1.1445306685616123</c:v>
                </c:pt>
                <c:pt idx="354">
                  <c:v>1.1445310421711901</c:v>
                </c:pt>
                <c:pt idx="355">
                  <c:v>1.1445418632752309</c:v>
                </c:pt>
                <c:pt idx="356">
                  <c:v>1.1445297033270878</c:v>
                </c:pt>
                <c:pt idx="357">
                  <c:v>1.14451997417811</c:v>
                </c:pt>
                <c:pt idx="358">
                  <c:v>1.1445073392222025</c:v>
                </c:pt>
                <c:pt idx="359">
                  <c:v>1.144518585663449</c:v>
                </c:pt>
                <c:pt idx="360">
                  <c:v>1.1444970755658799</c:v>
                </c:pt>
                <c:pt idx="361">
                  <c:v>1.1444975041468872</c:v>
                </c:pt>
                <c:pt idx="362">
                  <c:v>1.1444990767681704</c:v>
                </c:pt>
                <c:pt idx="363">
                  <c:v>1.1445256664176631</c:v>
                </c:pt>
                <c:pt idx="364">
                  <c:v>1.1445255473024634</c:v>
                </c:pt>
                <c:pt idx="365">
                  <c:v>1.144525352148775</c:v>
                </c:pt>
                <c:pt idx="366">
                  <c:v>1.1445255817738165</c:v>
                </c:pt>
                <c:pt idx="367">
                  <c:v>1.1445251564832655</c:v>
                </c:pt>
                <c:pt idx="368">
                  <c:v>1.1445245370026622</c:v>
                </c:pt>
                <c:pt idx="369">
                  <c:v>1.1445134164510129</c:v>
                </c:pt>
                <c:pt idx="370">
                  <c:v>1.1445235652440653</c:v>
                </c:pt>
                <c:pt idx="371">
                  <c:v>1.1445485039184882</c:v>
                </c:pt>
                <c:pt idx="372">
                  <c:v>1.1445602698842015</c:v>
                </c:pt>
                <c:pt idx="373">
                  <c:v>1.144560737957808</c:v>
                </c:pt>
                <c:pt idx="374">
                  <c:v>1.1445618184077611</c:v>
                </c:pt>
                <c:pt idx="375">
                  <c:v>1.1445642912926131</c:v>
                </c:pt>
                <c:pt idx="376">
                  <c:v>1.144538326097313</c:v>
                </c:pt>
                <c:pt idx="377">
                  <c:v>1.1445280285794752</c:v>
                </c:pt>
                <c:pt idx="378">
                  <c:v>1.1445113539915339</c:v>
                </c:pt>
                <c:pt idx="379">
                  <c:v>1.1445225011529241</c:v>
                </c:pt>
                <c:pt idx="380">
                  <c:v>1.1445196251154395</c:v>
                </c:pt>
                <c:pt idx="381">
                  <c:v>1.14453307554596</c:v>
                </c:pt>
                <c:pt idx="382">
                  <c:v>1.1445444715281381</c:v>
                </c:pt>
                <c:pt idx="383">
                  <c:v>1.1445462974167566</c:v>
                </c:pt>
                <c:pt idx="384">
                  <c:v>1.1445558842315156</c:v>
                </c:pt>
                <c:pt idx="385">
                  <c:v>1.1445714348536833</c:v>
                </c:pt>
                <c:pt idx="386">
                  <c:v>1.1445577274799752</c:v>
                </c:pt>
                <c:pt idx="387">
                  <c:v>1.1445450039099361</c:v>
                </c:pt>
                <c:pt idx="388">
                  <c:v>1.1445592267233058</c:v>
                </c:pt>
                <c:pt idx="389">
                  <c:v>1.1445616854320613</c:v>
                </c:pt>
                <c:pt idx="390">
                  <c:v>1.1445468427060608</c:v>
                </c:pt>
                <c:pt idx="391">
                  <c:v>1.1445485505897079</c:v>
                </c:pt>
                <c:pt idx="392">
                  <c:v>1.1445837444604876</c:v>
                </c:pt>
                <c:pt idx="393">
                  <c:v>1.1445829416889082</c:v>
                </c:pt>
                <c:pt idx="394">
                  <c:v>1.1445689947049364</c:v>
                </c:pt>
              </c:numCache>
            </c:numRef>
          </c:xVal>
          <c:yVal>
            <c:numRef>
              <c:f>'Data dry bone'!$Z$3:$Z$397</c:f>
              <c:numCache>
                <c:formatCode>General</c:formatCode>
                <c:ptCount val="395"/>
                <c:pt idx="0">
                  <c:v>3.04635317294095E-6</c:v>
                </c:pt>
                <c:pt idx="1">
                  <c:v>2.7352516985468055E-5</c:v>
                </c:pt>
                <c:pt idx="2">
                  <c:v>-2.4958984547739319E-5</c:v>
                </c:pt>
                <c:pt idx="3">
                  <c:v>1.083461953518173E-5</c:v>
                </c:pt>
                <c:pt idx="4">
                  <c:v>4.2961072142127501E-5</c:v>
                </c:pt>
                <c:pt idx="5">
                  <c:v>-2.9049704556373759E-5</c:v>
                </c:pt>
                <c:pt idx="6">
                  <c:v>-2.4587966346145265E-5</c:v>
                </c:pt>
                <c:pt idx="7">
                  <c:v>-6.540778926195838E-5</c:v>
                </c:pt>
                <c:pt idx="8">
                  <c:v>-1.2209217486111872E-4</c:v>
                </c:pt>
                <c:pt idx="9">
                  <c:v>-1.2256062742443179E-4</c:v>
                </c:pt>
                <c:pt idx="10">
                  <c:v>-1.3693190158643259E-4</c:v>
                </c:pt>
                <c:pt idx="11">
                  <c:v>-1.5729381087962302E-4</c:v>
                </c:pt>
                <c:pt idx="12">
                  <c:v>-1.7285334516283247E-4</c:v>
                </c:pt>
                <c:pt idx="13">
                  <c:v>-1.8989143447132505E-4</c:v>
                </c:pt>
                <c:pt idx="14">
                  <c:v>-2.1641538561305979E-4</c:v>
                </c:pt>
                <c:pt idx="15">
                  <c:v>-2.3515186265924979E-4</c:v>
                </c:pt>
                <c:pt idx="16">
                  <c:v>-2.4179659409224945E-4</c:v>
                </c:pt>
                <c:pt idx="17">
                  <c:v>-2.5115295298068182E-4</c:v>
                </c:pt>
                <c:pt idx="18">
                  <c:v>-2.577115722113318E-4</c:v>
                </c:pt>
                <c:pt idx="19">
                  <c:v>-2.6720339240506432E-4</c:v>
                </c:pt>
                <c:pt idx="20">
                  <c:v>-2.6614857764338496E-4</c:v>
                </c:pt>
                <c:pt idx="21">
                  <c:v>-2.6707159447267325E-4</c:v>
                </c:pt>
                <c:pt idx="22">
                  <c:v>-2.6886847453928863E-4</c:v>
                </c:pt>
                <c:pt idx="23">
                  <c:v>-2.7051578103649002E-4</c:v>
                </c:pt>
                <c:pt idx="24">
                  <c:v>-2.6532004526648402E-4</c:v>
                </c:pt>
                <c:pt idx="25">
                  <c:v>-2.653731330104996E-4</c:v>
                </c:pt>
                <c:pt idx="26">
                  <c:v>-2.5222500116168551E-4</c:v>
                </c:pt>
                <c:pt idx="27">
                  <c:v>-2.4269507203333914E-4</c:v>
                </c:pt>
                <c:pt idx="28">
                  <c:v>-2.3444563342557386E-4</c:v>
                </c:pt>
                <c:pt idx="29">
                  <c:v>-2.2598260368456911E-4</c:v>
                </c:pt>
                <c:pt idx="30">
                  <c:v>-2.1811121168307932E-4</c:v>
                </c:pt>
                <c:pt idx="31">
                  <c:v>-2.1733961023020267E-4</c:v>
                </c:pt>
                <c:pt idx="32">
                  <c:v>-2.1229295586879741E-4</c:v>
                </c:pt>
                <c:pt idx="33">
                  <c:v>-2.0872337190723056E-4</c:v>
                </c:pt>
                <c:pt idx="34">
                  <c:v>-2.0604087291653235E-4</c:v>
                </c:pt>
                <c:pt idx="35">
                  <c:v>-2.0255212443339823E-4</c:v>
                </c:pt>
                <c:pt idx="36">
                  <c:v>-1.9510172381260839E-4</c:v>
                </c:pt>
                <c:pt idx="37">
                  <c:v>-1.8924698922065045E-4</c:v>
                </c:pt>
                <c:pt idx="38">
                  <c:v>-1.5923682671770202E-4</c:v>
                </c:pt>
                <c:pt idx="39">
                  <c:v>-1.3001341034227771E-4</c:v>
                </c:pt>
                <c:pt idx="40">
                  <c:v>-1.0070785369193475E-4</c:v>
                </c:pt>
                <c:pt idx="41">
                  <c:v>-7.0780263285793744E-5</c:v>
                </c:pt>
                <c:pt idx="42">
                  <c:v>-4.1384844773869749E-5</c:v>
                </c:pt>
                <c:pt idx="43">
                  <c:v>-1.5458587018490447E-5</c:v>
                </c:pt>
                <c:pt idx="44">
                  <c:v>6.4705781759596109E-6</c:v>
                </c:pt>
                <c:pt idx="45">
                  <c:v>2.1614479124652123E-5</c:v>
                </c:pt>
                <c:pt idx="46">
                  <c:v>3.743631358691834E-5</c:v>
                </c:pt>
                <c:pt idx="47">
                  <c:v>5.2402745616391007E-5</c:v>
                </c:pt>
                <c:pt idx="48">
                  <c:v>6.4459226368333313E-5</c:v>
                </c:pt>
                <c:pt idx="49">
                  <c:v>7.351509264826878E-5</c:v>
                </c:pt>
                <c:pt idx="50">
                  <c:v>8.0882325898809664E-5</c:v>
                </c:pt>
                <c:pt idx="51">
                  <c:v>8.8304412202412828E-5</c:v>
                </c:pt>
                <c:pt idx="52">
                  <c:v>9.438601789634478E-5</c:v>
                </c:pt>
                <c:pt idx="53">
                  <c:v>6.7412801076861703E-5</c:v>
                </c:pt>
                <c:pt idx="54">
                  <c:v>1.8833415159005834E-5</c:v>
                </c:pt>
                <c:pt idx="55">
                  <c:v>-2.4405004457471414E-5</c:v>
                </c:pt>
                <c:pt idx="56">
                  <c:v>-6.8292809556507947E-5</c:v>
                </c:pt>
                <c:pt idx="57">
                  <c:v>-1.1427534754674336E-4</c:v>
                </c:pt>
                <c:pt idx="58">
                  <c:v>-1.5712455348286015E-4</c:v>
                </c:pt>
                <c:pt idx="59">
                  <c:v>-1.4233418047611919E-4</c:v>
                </c:pt>
                <c:pt idx="60">
                  <c:v>-1.3090078159166057E-4</c:v>
                </c:pt>
                <c:pt idx="61">
                  <c:v>-1.17832727573607E-4</c:v>
                </c:pt>
                <c:pt idx="62">
                  <c:v>-1.1818077926282309E-4</c:v>
                </c:pt>
                <c:pt idx="63">
                  <c:v>-1.2246522067393376E-4</c:v>
                </c:pt>
                <c:pt idx="64">
                  <c:v>-1.2446796968809367E-4</c:v>
                </c:pt>
                <c:pt idx="65">
                  <c:v>-1.2522150249191696E-4</c:v>
                </c:pt>
                <c:pt idx="66">
                  <c:v>-1.239790224023121E-4</c:v>
                </c:pt>
                <c:pt idx="67">
                  <c:v>-1.1940102721550594E-4</c:v>
                </c:pt>
                <c:pt idx="68">
                  <c:v>-1.1158247404640417E-4</c:v>
                </c:pt>
                <c:pt idx="69">
                  <c:v>-1.0586503472244804E-4</c:v>
                </c:pt>
                <c:pt idx="70">
                  <c:v>-9.5000099153024555E-5</c:v>
                </c:pt>
                <c:pt idx="71">
                  <c:v>-9.5150098498256354E-5</c:v>
                </c:pt>
                <c:pt idx="72">
                  <c:v>-9.2751739087977702E-5</c:v>
                </c:pt>
                <c:pt idx="73">
                  <c:v>-8.9372373099795644E-5</c:v>
                </c:pt>
                <c:pt idx="74">
                  <c:v>-8.3375779756762245E-5</c:v>
                </c:pt>
                <c:pt idx="75">
                  <c:v>-7.8724581609889482E-5</c:v>
                </c:pt>
                <c:pt idx="76">
                  <c:v>-6.5500381977219609E-5</c:v>
                </c:pt>
                <c:pt idx="77">
                  <c:v>-5.1785692689276563E-5</c:v>
                </c:pt>
                <c:pt idx="78">
                  <c:v>-3.7560986257776625E-5</c:v>
                </c:pt>
                <c:pt idx="79">
                  <c:v>-2.6817200527883053E-5</c:v>
                </c:pt>
                <c:pt idx="80">
                  <c:v>-1.9955346461554173E-5</c:v>
                </c:pt>
                <c:pt idx="81">
                  <c:v>-1.5163012858763344E-5</c:v>
                </c:pt>
                <c:pt idx="82">
                  <c:v>-1.0373272447076696E-5</c:v>
                </c:pt>
                <c:pt idx="83">
                  <c:v>-7.7098180937152962E-6</c:v>
                </c:pt>
                <c:pt idx="84">
                  <c:v>-3.7533603576983317E-6</c:v>
                </c:pt>
                <c:pt idx="85">
                  <c:v>6.7178225702221469E-6</c:v>
                </c:pt>
                <c:pt idx="86">
                  <c:v>-1.1906303500062167E-6</c:v>
                </c:pt>
                <c:pt idx="87">
                  <c:v>-3.1427827961983102E-5</c:v>
                </c:pt>
                <c:pt idx="88">
                  <c:v>-4.7703665616567289E-5</c:v>
                </c:pt>
                <c:pt idx="89">
                  <c:v>-6.0375653606863718E-5</c:v>
                </c:pt>
                <c:pt idx="90">
                  <c:v>-7.1867268138475516E-5</c:v>
                </c:pt>
                <c:pt idx="91">
                  <c:v>-8.0913159932197859E-5</c:v>
                </c:pt>
                <c:pt idx="92">
                  <c:v>-7.5694140214030583E-5</c:v>
                </c:pt>
                <c:pt idx="93">
                  <c:v>-7.2382606438507239E-5</c:v>
                </c:pt>
                <c:pt idx="94">
                  <c:v>-6.9011547961404015E-5</c:v>
                </c:pt>
                <c:pt idx="95">
                  <c:v>-6.0344764702522418E-5</c:v>
                </c:pt>
                <c:pt idx="96">
                  <c:v>-5.1502782286054819E-5</c:v>
                </c:pt>
                <c:pt idx="97">
                  <c:v>-4.9095026505777984E-5</c:v>
                </c:pt>
                <c:pt idx="98">
                  <c:v>-4.660774771222642E-5</c:v>
                </c:pt>
                <c:pt idx="99">
                  <c:v>-4.4440361463486456E-5</c:v>
                </c:pt>
                <c:pt idx="100">
                  <c:v>-4.5450866911341141E-5</c:v>
                </c:pt>
                <c:pt idx="101">
                  <c:v>-4.7482465740950577E-5</c:v>
                </c:pt>
                <c:pt idx="102">
                  <c:v>-4.3794219864746189E-5</c:v>
                </c:pt>
                <c:pt idx="103">
                  <c:v>-4.1538087638288771E-5</c:v>
                </c:pt>
                <c:pt idx="104">
                  <c:v>-3.9503993477250876E-5</c:v>
                </c:pt>
                <c:pt idx="105">
                  <c:v>-3.8571597129017321E-5</c:v>
                </c:pt>
                <c:pt idx="106">
                  <c:v>-3.9203672006193304E-5</c:v>
                </c:pt>
                <c:pt idx="107">
                  <c:v>-4.0020290610404285E-5</c:v>
                </c:pt>
                <c:pt idx="108">
                  <c:v>-4.1031908040284858E-5</c:v>
                </c:pt>
                <c:pt idx="109">
                  <c:v>-4.2893956271362101E-5</c:v>
                </c:pt>
                <c:pt idx="110">
                  <c:v>-4.3325988807656505E-5</c:v>
                </c:pt>
                <c:pt idx="111">
                  <c:v>-4.3523155516692457E-5</c:v>
                </c:pt>
                <c:pt idx="112">
                  <c:v>-4.4037202544420687E-5</c:v>
                </c:pt>
                <c:pt idx="113">
                  <c:v>-4.4659948378871522E-5</c:v>
                </c:pt>
                <c:pt idx="114">
                  <c:v>-4.3581253644890771E-5</c:v>
                </c:pt>
                <c:pt idx="115">
                  <c:v>-4.1999530006637539E-5</c:v>
                </c:pt>
                <c:pt idx="116">
                  <c:v>-4.0557885786067682E-5</c:v>
                </c:pt>
                <c:pt idx="117">
                  <c:v>-3.8946586799257252E-5</c:v>
                </c:pt>
                <c:pt idx="118">
                  <c:v>-3.6678540188671711E-5</c:v>
                </c:pt>
                <c:pt idx="119">
                  <c:v>-3.5633322704230365E-5</c:v>
                </c:pt>
                <c:pt idx="120">
                  <c:v>-3.4760527257208155E-5</c:v>
                </c:pt>
                <c:pt idx="121">
                  <c:v>-3.2300286703942148E-5</c:v>
                </c:pt>
                <c:pt idx="122">
                  <c:v>-3.0311454716726866E-5</c:v>
                </c:pt>
                <c:pt idx="123">
                  <c:v>-2.5983800542846438E-5</c:v>
                </c:pt>
                <c:pt idx="124">
                  <c:v>-2.1730508583556464E-5</c:v>
                </c:pt>
                <c:pt idx="125">
                  <c:v>-1.7436000959049128E-5</c:v>
                </c:pt>
                <c:pt idx="126">
                  <c:v>-1.3250379550558917E-5</c:v>
                </c:pt>
                <c:pt idx="127">
                  <c:v>-7.20197864625924E-6</c:v>
                </c:pt>
                <c:pt idx="128">
                  <c:v>1.1989381597205511E-5</c:v>
                </c:pt>
                <c:pt idx="129">
                  <c:v>2.8013886958087811E-5</c:v>
                </c:pt>
                <c:pt idx="130">
                  <c:v>4.3389817169145496E-5</c:v>
                </c:pt>
                <c:pt idx="131">
                  <c:v>5.9099316944819915E-5</c:v>
                </c:pt>
                <c:pt idx="132">
                  <c:v>7.1543796633934345E-5</c:v>
                </c:pt>
                <c:pt idx="133">
                  <c:v>6.4954512549697443E-5</c:v>
                </c:pt>
                <c:pt idx="134">
                  <c:v>5.1383490218179424E-5</c:v>
                </c:pt>
                <c:pt idx="135">
                  <c:v>3.0961309807079212E-5</c:v>
                </c:pt>
                <c:pt idx="136">
                  <c:v>2.4523284872755077E-5</c:v>
                </c:pt>
                <c:pt idx="137">
                  <c:v>2.6482906160805878E-5</c:v>
                </c:pt>
                <c:pt idx="138">
                  <c:v>3.1750776939046958E-5</c:v>
                </c:pt>
                <c:pt idx="139">
                  <c:v>3.657664710965202E-5</c:v>
                </c:pt>
                <c:pt idx="140">
                  <c:v>4.2598325175196619E-5</c:v>
                </c:pt>
                <c:pt idx="141">
                  <c:v>4.886048483344534E-5</c:v>
                </c:pt>
                <c:pt idx="142">
                  <c:v>5.2557578994144735E-5</c:v>
                </c:pt>
                <c:pt idx="143">
                  <c:v>4.9855000911095299E-5</c:v>
                </c:pt>
                <c:pt idx="144">
                  <c:v>4.2949335692940884E-5</c:v>
                </c:pt>
                <c:pt idx="145">
                  <c:v>4.7033720619515593E-5</c:v>
                </c:pt>
                <c:pt idx="146">
                  <c:v>5.1376041450694762E-5</c:v>
                </c:pt>
                <c:pt idx="147">
                  <c:v>5.664767880737297E-5</c:v>
                </c:pt>
                <c:pt idx="148">
                  <c:v>6.2409607357148304E-5</c:v>
                </c:pt>
                <c:pt idx="149">
                  <c:v>7.1399377843221309E-5</c:v>
                </c:pt>
                <c:pt idx="150">
                  <c:v>7.9257089894624192E-5</c:v>
                </c:pt>
                <c:pt idx="151">
                  <c:v>8.6685864007577073E-5</c:v>
                </c:pt>
                <c:pt idx="152">
                  <c:v>9.2053457330456377E-5</c:v>
                </c:pt>
                <c:pt idx="153">
                  <c:v>9.5124151509359467E-5</c:v>
                </c:pt>
                <c:pt idx="154">
                  <c:v>9.2360315601939754E-5</c:v>
                </c:pt>
                <c:pt idx="155">
                  <c:v>8.822518541813762E-5</c:v>
                </c:pt>
                <c:pt idx="156">
                  <c:v>8.2230447015824086E-5</c:v>
                </c:pt>
                <c:pt idx="157">
                  <c:v>7.7206302224307638E-5</c:v>
                </c:pt>
                <c:pt idx="158">
                  <c:v>7.3577012629861462E-5</c:v>
                </c:pt>
                <c:pt idx="159">
                  <c:v>7.2559805050040135E-5</c:v>
                </c:pt>
                <c:pt idx="160">
                  <c:v>7.2105398160159128E-5</c:v>
                </c:pt>
                <c:pt idx="161">
                  <c:v>7.4253581868786276E-5</c:v>
                </c:pt>
                <c:pt idx="162">
                  <c:v>7.8013560885212258E-5</c:v>
                </c:pt>
                <c:pt idx="163">
                  <c:v>8.1393949750034855E-5</c:v>
                </c:pt>
                <c:pt idx="164">
                  <c:v>9.0297527660495612E-5</c:v>
                </c:pt>
                <c:pt idx="165">
                  <c:v>1.0244762080135916E-4</c:v>
                </c:pt>
                <c:pt idx="166">
                  <c:v>1.1077662931120436E-4</c:v>
                </c:pt>
                <c:pt idx="167">
                  <c:v>1.1770325954332614E-4</c:v>
                </c:pt>
                <c:pt idx="168">
                  <c:v>1.2403103306053687E-4</c:v>
                </c:pt>
                <c:pt idx="169">
                  <c:v>1.2972796795188555E-4</c:v>
                </c:pt>
                <c:pt idx="170">
                  <c:v>1.3303529812986651E-4</c:v>
                </c:pt>
                <c:pt idx="171">
                  <c:v>1.3439955993027042E-4</c:v>
                </c:pt>
                <c:pt idx="172">
                  <c:v>1.3085089844728105E-4</c:v>
                </c:pt>
                <c:pt idx="173">
                  <c:v>1.2446375303614787E-4</c:v>
                </c:pt>
                <c:pt idx="174">
                  <c:v>1.1443108199929828E-4</c:v>
                </c:pt>
                <c:pt idx="175">
                  <c:v>1.0352571558058546E-4</c:v>
                </c:pt>
                <c:pt idx="176">
                  <c:v>9.4038588405705002E-5</c:v>
                </c:pt>
                <c:pt idx="177">
                  <c:v>8.5991358056201791E-5</c:v>
                </c:pt>
                <c:pt idx="178">
                  <c:v>8.1394826338244725E-5</c:v>
                </c:pt>
                <c:pt idx="179">
                  <c:v>7.9153541881772925E-5</c:v>
                </c:pt>
                <c:pt idx="180">
                  <c:v>7.6591620860901941E-5</c:v>
                </c:pt>
                <c:pt idx="181">
                  <c:v>7.503102754180466E-5</c:v>
                </c:pt>
                <c:pt idx="182">
                  <c:v>7.3389304664442449E-5</c:v>
                </c:pt>
                <c:pt idx="183">
                  <c:v>7.3284775135222798E-5</c:v>
                </c:pt>
                <c:pt idx="184">
                  <c:v>7.8707139873102091E-5</c:v>
                </c:pt>
                <c:pt idx="185">
                  <c:v>8.5960738969086887E-5</c:v>
                </c:pt>
                <c:pt idx="186">
                  <c:v>9.1732069175494958E-5</c:v>
                </c:pt>
                <c:pt idx="187">
                  <c:v>9.8539915763606832E-5</c:v>
                </c:pt>
                <c:pt idx="188">
                  <c:v>1.0753828496679072E-4</c:v>
                </c:pt>
                <c:pt idx="189">
                  <c:v>1.0067099793833464E-4</c:v>
                </c:pt>
                <c:pt idx="190">
                  <c:v>8.9941849488993754E-5</c:v>
                </c:pt>
                <c:pt idx="191">
                  <c:v>8.0213222435945923E-5</c:v>
                </c:pt>
                <c:pt idx="192">
                  <c:v>7.2108788195921381E-5</c:v>
                </c:pt>
                <c:pt idx="193">
                  <c:v>6.5619849999897816E-5</c:v>
                </c:pt>
                <c:pt idx="194">
                  <c:v>6.08554686635629E-5</c:v>
                </c:pt>
                <c:pt idx="195">
                  <c:v>5.9975511202884434E-5</c:v>
                </c:pt>
                <c:pt idx="196">
                  <c:v>6.3211387157386027E-5</c:v>
                </c:pt>
                <c:pt idx="197">
                  <c:v>6.7386424155980976E-5</c:v>
                </c:pt>
                <c:pt idx="198">
                  <c:v>7.5485015019568962E-5</c:v>
                </c:pt>
                <c:pt idx="199">
                  <c:v>8.4426194427927691E-5</c:v>
                </c:pt>
                <c:pt idx="200">
                  <c:v>8.6218935072144071E-5</c:v>
                </c:pt>
                <c:pt idx="201">
                  <c:v>8.0777978561970946E-5</c:v>
                </c:pt>
                <c:pt idx="202">
                  <c:v>7.5878367076809834E-5</c:v>
                </c:pt>
                <c:pt idx="203">
                  <c:v>7.3243503101574916E-5</c:v>
                </c:pt>
                <c:pt idx="204">
                  <c:v>7.126858571410872E-5</c:v>
                </c:pt>
                <c:pt idx="205">
                  <c:v>6.9628737598834188E-5</c:v>
                </c:pt>
                <c:pt idx="206">
                  <c:v>6.9454101524121103E-5</c:v>
                </c:pt>
                <c:pt idx="207">
                  <c:v>6.9861525500975092E-5</c:v>
                </c:pt>
                <c:pt idx="208">
                  <c:v>6.8055742462406725E-5</c:v>
                </c:pt>
                <c:pt idx="209">
                  <c:v>6.3950474549049737E-5</c:v>
                </c:pt>
                <c:pt idx="210">
                  <c:v>6.1032395079900545E-5</c:v>
                </c:pt>
                <c:pt idx="211">
                  <c:v>5.465584180836228E-5</c:v>
                </c:pt>
                <c:pt idx="212">
                  <c:v>4.6598671767531985E-5</c:v>
                </c:pt>
                <c:pt idx="213">
                  <c:v>3.9276071062822491E-5</c:v>
                </c:pt>
                <c:pt idx="214">
                  <c:v>3.3751769597900682E-5</c:v>
                </c:pt>
                <c:pt idx="215">
                  <c:v>3.0454783256013823E-5</c:v>
                </c:pt>
                <c:pt idx="216">
                  <c:v>2.9117849175792345E-5</c:v>
                </c:pt>
                <c:pt idx="217">
                  <c:v>2.7799008819304369E-5</c:v>
                </c:pt>
                <c:pt idx="218">
                  <c:v>2.7152469845386972E-5</c:v>
                </c:pt>
                <c:pt idx="219">
                  <c:v>2.6036986456545998E-5</c:v>
                </c:pt>
                <c:pt idx="220">
                  <c:v>2.4291179071053824E-5</c:v>
                </c:pt>
                <c:pt idx="221">
                  <c:v>2.1416568931177702E-5</c:v>
                </c:pt>
                <c:pt idx="222">
                  <c:v>1.8615300999943819E-5</c:v>
                </c:pt>
                <c:pt idx="223">
                  <c:v>1.6113137467072996E-5</c:v>
                </c:pt>
                <c:pt idx="224">
                  <c:v>1.4772285583929633E-5</c:v>
                </c:pt>
                <c:pt idx="225">
                  <c:v>1.4077772996124982E-5</c:v>
                </c:pt>
                <c:pt idx="226">
                  <c:v>1.317411142876511E-5</c:v>
                </c:pt>
                <c:pt idx="227">
                  <c:v>1.4232242357312047E-5</c:v>
                </c:pt>
                <c:pt idx="228">
                  <c:v>1.4995070082006392E-5</c:v>
                </c:pt>
                <c:pt idx="229">
                  <c:v>1.3374250345175943E-5</c:v>
                </c:pt>
                <c:pt idx="230">
                  <c:v>1.2273694971168596E-5</c:v>
                </c:pt>
                <c:pt idx="231">
                  <c:v>1.1366059514396049E-5</c:v>
                </c:pt>
                <c:pt idx="232">
                  <c:v>8.6927963914248177E-6</c:v>
                </c:pt>
                <c:pt idx="233">
                  <c:v>3.776399282294862E-6</c:v>
                </c:pt>
                <c:pt idx="234">
                  <c:v>-2.4788096373348186E-6</c:v>
                </c:pt>
                <c:pt idx="235">
                  <c:v>-1.0380206466789277E-5</c:v>
                </c:pt>
                <c:pt idx="236">
                  <c:v>-1.6971425166113695E-5</c:v>
                </c:pt>
                <c:pt idx="237">
                  <c:v>-2.3783338570662235E-5</c:v>
                </c:pt>
                <c:pt idx="238">
                  <c:v>-3.086724149676169E-5</c:v>
                </c:pt>
                <c:pt idx="239">
                  <c:v>-3.4835201029764803E-5</c:v>
                </c:pt>
                <c:pt idx="240">
                  <c:v>-4.0829315234386295E-5</c:v>
                </c:pt>
                <c:pt idx="241">
                  <c:v>-4.6350659240373671E-5</c:v>
                </c:pt>
                <c:pt idx="242">
                  <c:v>-5.0501025308812232E-5</c:v>
                </c:pt>
                <c:pt idx="243">
                  <c:v>-5.4259907718821512E-5</c:v>
                </c:pt>
                <c:pt idx="244">
                  <c:v>-9.4815489641154993E-5</c:v>
                </c:pt>
                <c:pt idx="245">
                  <c:v>-1.0173025374019862E-4</c:v>
                </c:pt>
                <c:pt idx="246">
                  <c:v>-1.419768592470698E-4</c:v>
                </c:pt>
                <c:pt idx="247">
                  <c:v>-1.7936269369484464E-4</c:v>
                </c:pt>
                <c:pt idx="248">
                  <c:v>-1.4457310894959316E-4</c:v>
                </c:pt>
                <c:pt idx="249">
                  <c:v>-8.3192809715761833E-5</c:v>
                </c:pt>
                <c:pt idx="250">
                  <c:v>-6.4889927563028564E-5</c:v>
                </c:pt>
                <c:pt idx="251">
                  <c:v>-3.930635681351193E-5</c:v>
                </c:pt>
                <c:pt idx="252">
                  <c:v>-2.0046004774397106E-5</c:v>
                </c:pt>
                <c:pt idx="253">
                  <c:v>-2.6359189284381862E-5</c:v>
                </c:pt>
                <c:pt idx="254">
                  <c:v>-2.8938578590846624E-5</c:v>
                </c:pt>
                <c:pt idx="255">
                  <c:v>-3.3122753860989067E-5</c:v>
                </c:pt>
                <c:pt idx="256">
                  <c:v>-4.0540926947246379E-5</c:v>
                </c:pt>
                <c:pt idx="257">
                  <c:v>-4.74231442763711E-5</c:v>
                </c:pt>
                <c:pt idx="258">
                  <c:v>-5.3555243586458795E-5</c:v>
                </c:pt>
                <c:pt idx="259">
                  <c:v>-5.9570465704739943E-5</c:v>
                </c:pt>
                <c:pt idx="260">
                  <c:v>-6.6119601412617903E-5</c:v>
                </c:pt>
                <c:pt idx="261">
                  <c:v>-7.1549144496090415E-5</c:v>
                </c:pt>
                <c:pt idx="262">
                  <c:v>-7.4679265513482058E-5</c:v>
                </c:pt>
                <c:pt idx="263">
                  <c:v>-8.0983321928984942E-5</c:v>
                </c:pt>
                <c:pt idx="264">
                  <c:v>-8.9316696870660159E-5</c:v>
                </c:pt>
                <c:pt idx="265">
                  <c:v>-9.1992667698294559E-5</c:v>
                </c:pt>
                <c:pt idx="266">
                  <c:v>-9.7123628358434849E-5</c:v>
                </c:pt>
                <c:pt idx="267">
                  <c:v>-1.0846813136229887E-4</c:v>
                </c:pt>
                <c:pt idx="268">
                  <c:v>-1.0941490143376577E-4</c:v>
                </c:pt>
                <c:pt idx="269">
                  <c:v>-1.1362827939039543E-4</c:v>
                </c:pt>
                <c:pt idx="270">
                  <c:v>-1.2299500671562855E-4</c:v>
                </c:pt>
                <c:pt idx="271">
                  <c:v>-1.3776742665745273E-4</c:v>
                </c:pt>
                <c:pt idx="272">
                  <c:v>-1.3793056098010051E-4</c:v>
                </c:pt>
                <c:pt idx="273">
                  <c:v>-1.7205141610495038E-4</c:v>
                </c:pt>
                <c:pt idx="274">
                  <c:v>-1.9373174176079449E-4</c:v>
                </c:pt>
                <c:pt idx="275">
                  <c:v>-1.488346653216868E-4</c:v>
                </c:pt>
                <c:pt idx="276">
                  <c:v>-1.1286352600529243E-4</c:v>
                </c:pt>
                <c:pt idx="277">
                  <c:v>-1.25533317928901E-4</c:v>
                </c:pt>
                <c:pt idx="278">
                  <c:v>-6.3589264835131517E-5</c:v>
                </c:pt>
                <c:pt idx="279">
                  <c:v>-3.370426369311319E-5</c:v>
                </c:pt>
                <c:pt idx="280">
                  <c:v>-7.7242216927400146E-5</c:v>
                </c:pt>
                <c:pt idx="281">
                  <c:v>-5.3438494157205985E-5</c:v>
                </c:pt>
                <c:pt idx="282">
                  <c:v>-7.7315605783842903E-5</c:v>
                </c:pt>
                <c:pt idx="283">
                  <c:v>-1.2575122013825846E-4</c:v>
                </c:pt>
                <c:pt idx="284">
                  <c:v>-1.8040411176006155E-4</c:v>
                </c:pt>
                <c:pt idx="285">
                  <c:v>-1.9559289545877836E-4</c:v>
                </c:pt>
                <c:pt idx="286">
                  <c:v>-2.3560143805760711E-4</c:v>
                </c:pt>
                <c:pt idx="287">
                  <c:v>-1.8841789298413802E-4</c:v>
                </c:pt>
                <c:pt idx="288">
                  <c:v>-1.5118098897528605E-4</c:v>
                </c:pt>
                <c:pt idx="289">
                  <c:v>-8.6260177729338805E-5</c:v>
                </c:pt>
                <c:pt idx="290">
                  <c:v>-1.4568362019952083E-4</c:v>
                </c:pt>
                <c:pt idx="291">
                  <c:v>-8.6562271143396136E-5</c:v>
                </c:pt>
                <c:pt idx="292">
                  <c:v>-1.4602135868853829E-4</c:v>
                </c:pt>
                <c:pt idx="293">
                  <c:v>-9.3382622515769423E-5</c:v>
                </c:pt>
                <c:pt idx="294">
                  <c:v>-1.3775496531152361E-4</c:v>
                </c:pt>
                <c:pt idx="295">
                  <c:v>-8.0909767689060373E-5</c:v>
                </c:pt>
                <c:pt idx="296">
                  <c:v>-9.8761796430593674E-5</c:v>
                </c:pt>
                <c:pt idx="297">
                  <c:v>-5.8891995359898544E-5</c:v>
                </c:pt>
                <c:pt idx="298">
                  <c:v>-9.5104699185449016E-6</c:v>
                </c:pt>
                <c:pt idx="299">
                  <c:v>-3.0778967226627359E-5</c:v>
                </c:pt>
                <c:pt idx="300">
                  <c:v>-1.2000966088120896E-5</c:v>
                </c:pt>
                <c:pt idx="301">
                  <c:v>-5.0924534167161217E-5</c:v>
                </c:pt>
                <c:pt idx="302">
                  <c:v>-4.031085302730519E-5</c:v>
                </c:pt>
                <c:pt idx="303">
                  <c:v>-7.351113459966111E-5</c:v>
                </c:pt>
                <c:pt idx="304">
                  <c:v>-4.752548285579688E-5</c:v>
                </c:pt>
                <c:pt idx="305">
                  <c:v>-1.0495422597514204E-4</c:v>
                </c:pt>
                <c:pt idx="306">
                  <c:v>-5.5487294399147387E-5</c:v>
                </c:pt>
                <c:pt idx="307">
                  <c:v>-3.5681046342336286E-5</c:v>
                </c:pt>
                <c:pt idx="308">
                  <c:v>-8.1190194788393911E-5</c:v>
                </c:pt>
                <c:pt idx="309">
                  <c:v>-6.7289101221358714E-5</c:v>
                </c:pt>
                <c:pt idx="310">
                  <c:v>-5.0584302695457115E-5</c:v>
                </c:pt>
                <c:pt idx="311">
                  <c:v>-9.3014388817631968E-5</c:v>
                </c:pt>
                <c:pt idx="312">
                  <c:v>-1.5782642908555785E-4</c:v>
                </c:pt>
                <c:pt idx="313">
                  <c:v>-8.7415557217625098E-5</c:v>
                </c:pt>
                <c:pt idx="314">
                  <c:v>-8.2605774423860067E-5</c:v>
                </c:pt>
                <c:pt idx="315">
                  <c:v>-1.0109034321889286E-4</c:v>
                </c:pt>
                <c:pt idx="316">
                  <c:v>-6.9655223739836455E-5</c:v>
                </c:pt>
                <c:pt idx="317">
                  <c:v>-2.5099365679094269E-5</c:v>
                </c:pt>
                <c:pt idx="318">
                  <c:v>5.1218202014170084E-6</c:v>
                </c:pt>
                <c:pt idx="319">
                  <c:v>-1.0883347293764894E-5</c:v>
                </c:pt>
                <c:pt idx="320">
                  <c:v>3.3543101810129894E-5</c:v>
                </c:pt>
                <c:pt idx="321">
                  <c:v>-2.5195760441532706E-5</c:v>
                </c:pt>
                <c:pt idx="322">
                  <c:v>-9.7358162956704905E-5</c:v>
                </c:pt>
                <c:pt idx="323">
                  <c:v>-1.4714224784951821E-4</c:v>
                </c:pt>
                <c:pt idx="324">
                  <c:v>-9.3801473809535137E-5</c:v>
                </c:pt>
                <c:pt idx="325">
                  <c:v>-6.1803540468786944E-5</c:v>
                </c:pt>
                <c:pt idx="326">
                  <c:v>-1.5378883847302781E-5</c:v>
                </c:pt>
                <c:pt idx="327">
                  <c:v>5.5444216923815173E-5</c:v>
                </c:pt>
                <c:pt idx="328">
                  <c:v>1.2144230330355039E-4</c:v>
                </c:pt>
                <c:pt idx="329">
                  <c:v>1.4338600280463707E-4</c:v>
                </c:pt>
                <c:pt idx="330">
                  <c:v>1.2310490739961863E-4</c:v>
                </c:pt>
                <c:pt idx="331">
                  <c:v>1.4720696107359073E-4</c:v>
                </c:pt>
                <c:pt idx="332">
                  <c:v>1.1378292580684569E-4</c:v>
                </c:pt>
                <c:pt idx="333">
                  <c:v>7.4153760956779529E-5</c:v>
                </c:pt>
                <c:pt idx="334">
                  <c:v>7.0334849124264521E-5</c:v>
                </c:pt>
                <c:pt idx="335">
                  <c:v>9.2853284674779247E-5</c:v>
                </c:pt>
                <c:pt idx="336">
                  <c:v>7.6945280832626254E-5</c:v>
                </c:pt>
                <c:pt idx="337">
                  <c:v>7.1501236455721328E-5</c:v>
                </c:pt>
                <c:pt idx="338">
                  <c:v>5.6148588542318672E-5</c:v>
                </c:pt>
                <c:pt idx="339">
                  <c:v>1.1816555811389403E-5</c:v>
                </c:pt>
                <c:pt idx="340">
                  <c:v>-3.2154959316315483E-5</c:v>
                </c:pt>
                <c:pt idx="341">
                  <c:v>3.1726175697397746E-5</c:v>
                </c:pt>
                <c:pt idx="342">
                  <c:v>6.5951197114656919E-5</c:v>
                </c:pt>
                <c:pt idx="343">
                  <c:v>3.9791103252622271E-5</c:v>
                </c:pt>
                <c:pt idx="344">
                  <c:v>6.4015761995514704E-5</c:v>
                </c:pt>
                <c:pt idx="345">
                  <c:v>1.949601201309554E-5</c:v>
                </c:pt>
                <c:pt idx="346">
                  <c:v>-1.7585062882438401E-5</c:v>
                </c:pt>
                <c:pt idx="347">
                  <c:v>-1.4671326539110503E-5</c:v>
                </c:pt>
                <c:pt idx="348">
                  <c:v>-2.6993594661172189E-5</c:v>
                </c:pt>
                <c:pt idx="349">
                  <c:v>-6.7343668462791355E-5</c:v>
                </c:pt>
                <c:pt idx="350">
                  <c:v>-9.5716620329226506E-6</c:v>
                </c:pt>
                <c:pt idx="351">
                  <c:v>-1.0869974112728625E-5</c:v>
                </c:pt>
                <c:pt idx="352">
                  <c:v>-6.2859710957371685E-5</c:v>
                </c:pt>
                <c:pt idx="353">
                  <c:v>-6.3778451273562069E-5</c:v>
                </c:pt>
                <c:pt idx="354">
                  <c:v>-1.1529589706617388E-4</c:v>
                </c:pt>
                <c:pt idx="355">
                  <c:v>-1.6641418081391054E-4</c:v>
                </c:pt>
                <c:pt idx="356">
                  <c:v>-2.1668520061048955E-4</c:v>
                </c:pt>
                <c:pt idx="357">
                  <c:v>-2.4014809339679597E-4</c:v>
                </c:pt>
                <c:pt idx="358">
                  <c:v>-2.3550750748237281E-4</c:v>
                </c:pt>
                <c:pt idx="359">
                  <c:v>-2.050540739759964E-4</c:v>
                </c:pt>
                <c:pt idx="360">
                  <c:v>-1.6706576012493176E-4</c:v>
                </c:pt>
                <c:pt idx="361">
                  <c:v>-1.0324363340032248E-4</c:v>
                </c:pt>
                <c:pt idx="362">
                  <c:v>-3.0802308075637274E-5</c:v>
                </c:pt>
                <c:pt idx="363">
                  <c:v>1.5569654321436036E-5</c:v>
                </c:pt>
                <c:pt idx="364">
                  <c:v>7.156929961567284E-5</c:v>
                </c:pt>
                <c:pt idx="365">
                  <c:v>1.0477905680207194E-4</c:v>
                </c:pt>
                <c:pt idx="366">
                  <c:v>5.8222789813496227E-5</c:v>
                </c:pt>
                <c:pt idx="367">
                  <c:v>-1.2582661286349588E-5</c:v>
                </c:pt>
                <c:pt idx="368">
                  <c:v>-2.4581880918297039E-5</c:v>
                </c:pt>
                <c:pt idx="369">
                  <c:v>-7.0611678101245909E-5</c:v>
                </c:pt>
                <c:pt idx="370">
                  <c:v>-1.1548486568229407E-4</c:v>
                </c:pt>
                <c:pt idx="371">
                  <c:v>-5.7947866447353995E-5</c:v>
                </c:pt>
                <c:pt idx="372">
                  <c:v>-1.0319447187179889E-4</c:v>
                </c:pt>
                <c:pt idx="373">
                  <c:v>-1.2098231739966525E-4</c:v>
                </c:pt>
                <c:pt idx="374">
                  <c:v>-5.7559071711200762E-5</c:v>
                </c:pt>
                <c:pt idx="375">
                  <c:v>3.3292806929610159E-6</c:v>
                </c:pt>
                <c:pt idx="376">
                  <c:v>-6.0885087439292092E-5</c:v>
                </c:pt>
                <c:pt idx="377">
                  <c:v>7.8249348123662129E-7</c:v>
                </c:pt>
                <c:pt idx="378">
                  <c:v>-5.8486313369693573E-5</c:v>
                </c:pt>
                <c:pt idx="379">
                  <c:v>-8.9083115038256265E-6</c:v>
                </c:pt>
                <c:pt idx="380">
                  <c:v>-7.4229314776702517E-5</c:v>
                </c:pt>
                <c:pt idx="381">
                  <c:v>-9.6143104080518215E-6</c:v>
                </c:pt>
                <c:pt idx="382">
                  <c:v>-2.4628793876049472E-5</c:v>
                </c:pt>
                <c:pt idx="383">
                  <c:v>4.5806647241310137E-5</c:v>
                </c:pt>
                <c:pt idx="384">
                  <c:v>3.5196203300047952E-5</c:v>
                </c:pt>
                <c:pt idx="385">
                  <c:v>5.3913639465941167E-5</c:v>
                </c:pt>
                <c:pt idx="386">
                  <c:v>-1.3761272229247255E-5</c:v>
                </c:pt>
                <c:pt idx="387">
                  <c:v>2.2123598944152329E-5</c:v>
                </c:pt>
                <c:pt idx="388">
                  <c:v>4.9153353917317513E-5</c:v>
                </c:pt>
                <c:pt idx="389">
                  <c:v>7.5084435314933909E-5</c:v>
                </c:pt>
                <c:pt idx="390">
                  <c:v>8.4702308869383144E-5</c:v>
                </c:pt>
                <c:pt idx="391">
                  <c:v>1.4861743509673423E-4</c:v>
                </c:pt>
                <c:pt idx="392">
                  <c:v>1.3402789079021562E-4</c:v>
                </c:pt>
                <c:pt idx="393">
                  <c:v>6.5703781821925495E-5</c:v>
                </c:pt>
                <c:pt idx="394">
                  <c:v>1.1486123110606024E-6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6E-4627-98B3-889D29FF4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855680"/>
        <c:axId val="162856256"/>
      </c:scatterChart>
      <c:valAx>
        <c:axId val="16285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856256"/>
        <c:crosses val="autoZero"/>
        <c:crossBetween val="midCat"/>
      </c:valAx>
      <c:valAx>
        <c:axId val="162856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8556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bone'!$AH$3:$AH$397</c:f>
              <c:numCache>
                <c:formatCode>General</c:formatCode>
                <c:ptCount val="395"/>
                <c:pt idx="0">
                  <c:v>-3.4602448417149367E-6</c:v>
                </c:pt>
                <c:pt idx="1">
                  <c:v>3.3009868483408855E-5</c:v>
                </c:pt>
                <c:pt idx="2">
                  <c:v>2.5211614130096921E-5</c:v>
                </c:pt>
                <c:pt idx="3">
                  <c:v>9.4243054542559717E-5</c:v>
                </c:pt>
                <c:pt idx="4">
                  <c:v>6.2312535619652495E-4</c:v>
                </c:pt>
                <c:pt idx="5">
                  <c:v>1.9509628657949916E-3</c:v>
                </c:pt>
                <c:pt idx="6">
                  <c:v>3.7566247519972961E-3</c:v>
                </c:pt>
                <c:pt idx="7">
                  <c:v>6.189243355698106E-3</c:v>
                </c:pt>
                <c:pt idx="8">
                  <c:v>8.8868158503871923E-3</c:v>
                </c:pt>
                <c:pt idx="9">
                  <c:v>1.1457313391429453E-2</c:v>
                </c:pt>
                <c:pt idx="10">
                  <c:v>1.3592390406366174E-2</c:v>
                </c:pt>
                <c:pt idx="11">
                  <c:v>1.5904363002017058E-2</c:v>
                </c:pt>
                <c:pt idx="12">
                  <c:v>1.7817212730651386E-2</c:v>
                </c:pt>
                <c:pt idx="13">
                  <c:v>1.9761704429293342E-2</c:v>
                </c:pt>
                <c:pt idx="14">
                  <c:v>2.1693142207251635E-2</c:v>
                </c:pt>
                <c:pt idx="15">
                  <c:v>2.3718968505506671E-2</c:v>
                </c:pt>
                <c:pt idx="16">
                  <c:v>2.5691307988381481E-2</c:v>
                </c:pt>
                <c:pt idx="17">
                  <c:v>2.772783852207774E-2</c:v>
                </c:pt>
                <c:pt idx="18">
                  <c:v>2.9696596237474119E-2</c:v>
                </c:pt>
                <c:pt idx="19">
                  <c:v>3.2024625820150664E-2</c:v>
                </c:pt>
                <c:pt idx="20">
                  <c:v>3.4665695052884873E-2</c:v>
                </c:pt>
                <c:pt idx="21">
                  <c:v>3.7520353186706497E-2</c:v>
                </c:pt>
                <c:pt idx="22">
                  <c:v>4.0795665534435539E-2</c:v>
                </c:pt>
                <c:pt idx="23">
                  <c:v>4.4924651731741906E-2</c:v>
                </c:pt>
                <c:pt idx="24">
                  <c:v>4.9314283013991052E-2</c:v>
                </c:pt>
                <c:pt idx="25">
                  <c:v>5.4313878010814179E-2</c:v>
                </c:pt>
                <c:pt idx="26">
                  <c:v>6.051546014159527E-2</c:v>
                </c:pt>
                <c:pt idx="27">
                  <c:v>6.651465732490229E-2</c:v>
                </c:pt>
                <c:pt idx="28">
                  <c:v>7.2659885273881453E-2</c:v>
                </c:pt>
                <c:pt idx="29">
                  <c:v>7.9582484437400278E-2</c:v>
                </c:pt>
                <c:pt idx="30">
                  <c:v>8.6855858503526104E-2</c:v>
                </c:pt>
                <c:pt idx="31">
                  <c:v>9.4580121336527573E-2</c:v>
                </c:pt>
                <c:pt idx="32">
                  <c:v>0.10385878996736903</c:v>
                </c:pt>
                <c:pt idx="33">
                  <c:v>0.11422988061628693</c:v>
                </c:pt>
                <c:pt idx="34">
                  <c:v>0.12565372472569175</c:v>
                </c:pt>
                <c:pt idx="35">
                  <c:v>0.1369794873581224</c:v>
                </c:pt>
                <c:pt idx="36">
                  <c:v>0.14676589756438393</c:v>
                </c:pt>
                <c:pt idx="37">
                  <c:v>0.15584440125975935</c:v>
                </c:pt>
                <c:pt idx="38">
                  <c:v>0.16479987360977849</c:v>
                </c:pt>
                <c:pt idx="39">
                  <c:v>0.17480717040574678</c:v>
                </c:pt>
                <c:pt idx="40">
                  <c:v>0.18554034600904432</c:v>
                </c:pt>
                <c:pt idx="41">
                  <c:v>0.19545687699938971</c:v>
                </c:pt>
                <c:pt idx="42">
                  <c:v>0.20437175366584251</c:v>
                </c:pt>
                <c:pt idx="43">
                  <c:v>0.21151881398835903</c:v>
                </c:pt>
                <c:pt idx="44">
                  <c:v>0.21633512105425654</c:v>
                </c:pt>
                <c:pt idx="45">
                  <c:v>0.22040531702054636</c:v>
                </c:pt>
                <c:pt idx="46">
                  <c:v>0.2251004852130884</c:v>
                </c:pt>
                <c:pt idx="47">
                  <c:v>0.23050915229423088</c:v>
                </c:pt>
                <c:pt idx="48">
                  <c:v>0.23661768153109936</c:v>
                </c:pt>
                <c:pt idx="49">
                  <c:v>0.24217293164873221</c:v>
                </c:pt>
                <c:pt idx="50">
                  <c:v>0.24728228960002241</c:v>
                </c:pt>
                <c:pt idx="51">
                  <c:v>0.2523641424812188</c:v>
                </c:pt>
                <c:pt idx="52">
                  <c:v>0.25688131411488069</c:v>
                </c:pt>
                <c:pt idx="53">
                  <c:v>0.2619781962778972</c:v>
                </c:pt>
                <c:pt idx="54">
                  <c:v>0.26959597820694747</c:v>
                </c:pt>
                <c:pt idx="55">
                  <c:v>0.2778603694057929</c:v>
                </c:pt>
                <c:pt idx="56">
                  <c:v>0.28538169866550234</c:v>
                </c:pt>
                <c:pt idx="57">
                  <c:v>0.2924326970913434</c:v>
                </c:pt>
                <c:pt idx="58">
                  <c:v>0.29771775007319895</c:v>
                </c:pt>
                <c:pt idx="59">
                  <c:v>0.29961384853798273</c:v>
                </c:pt>
                <c:pt idx="60">
                  <c:v>0.30117880546973297</c:v>
                </c:pt>
                <c:pt idx="61">
                  <c:v>0.30399171797185048</c:v>
                </c:pt>
                <c:pt idx="62">
                  <c:v>0.30726931819125008</c:v>
                </c:pt>
                <c:pt idx="63">
                  <c:v>0.31187433684629667</c:v>
                </c:pt>
                <c:pt idx="64">
                  <c:v>0.31847642758488759</c:v>
                </c:pt>
                <c:pt idx="65">
                  <c:v>0.32517034980260912</c:v>
                </c:pt>
                <c:pt idx="66">
                  <c:v>0.3321446598780104</c:v>
                </c:pt>
                <c:pt idx="67">
                  <c:v>0.34070401885339774</c:v>
                </c:pt>
                <c:pt idx="68">
                  <c:v>0.35026090562712442</c:v>
                </c:pt>
                <c:pt idx="69">
                  <c:v>0.35979691461074764</c:v>
                </c:pt>
                <c:pt idx="70">
                  <c:v>0.36881883357573275</c:v>
                </c:pt>
                <c:pt idx="71">
                  <c:v>0.37719727004604253</c:v>
                </c:pt>
                <c:pt idx="72">
                  <c:v>0.38431361750161724</c:v>
                </c:pt>
                <c:pt idx="73">
                  <c:v>0.39082927558940367</c:v>
                </c:pt>
                <c:pt idx="74">
                  <c:v>0.39889245998349182</c:v>
                </c:pt>
                <c:pt idx="75">
                  <c:v>0.40674157268683758</c:v>
                </c:pt>
                <c:pt idx="76">
                  <c:v>0.41394754403608713</c:v>
                </c:pt>
                <c:pt idx="77">
                  <c:v>0.42100524252622701</c:v>
                </c:pt>
                <c:pt idx="78">
                  <c:v>0.42832982161432986</c:v>
                </c:pt>
                <c:pt idx="79">
                  <c:v>0.43311301893824822</c:v>
                </c:pt>
                <c:pt idx="80">
                  <c:v>0.43787143143703133</c:v>
                </c:pt>
                <c:pt idx="81">
                  <c:v>0.4438328787663971</c:v>
                </c:pt>
                <c:pt idx="82">
                  <c:v>0.45016491222052435</c:v>
                </c:pt>
                <c:pt idx="83">
                  <c:v>0.45464193169580835</c:v>
                </c:pt>
                <c:pt idx="84">
                  <c:v>0.45807149812295495</c:v>
                </c:pt>
                <c:pt idx="85">
                  <c:v>0.46071007739190634</c:v>
                </c:pt>
                <c:pt idx="86">
                  <c:v>0.46247968343156787</c:v>
                </c:pt>
                <c:pt idx="87">
                  <c:v>0.46490905485778494</c:v>
                </c:pt>
                <c:pt idx="88">
                  <c:v>0.46856933593815225</c:v>
                </c:pt>
                <c:pt idx="89">
                  <c:v>0.47287844274812685</c:v>
                </c:pt>
                <c:pt idx="90">
                  <c:v>0.47798630972628803</c:v>
                </c:pt>
                <c:pt idx="91">
                  <c:v>0.48403512371569518</c:v>
                </c:pt>
                <c:pt idx="92">
                  <c:v>0.48961597657702716</c:v>
                </c:pt>
                <c:pt idx="93">
                  <c:v>0.4951326901667597</c:v>
                </c:pt>
                <c:pt idx="94">
                  <c:v>0.50085339530558004</c:v>
                </c:pt>
                <c:pt idx="95">
                  <c:v>0.50726990715551479</c:v>
                </c:pt>
                <c:pt idx="96">
                  <c:v>0.5145254939333932</c:v>
                </c:pt>
                <c:pt idx="97">
                  <c:v>0.52239857598444628</c:v>
                </c:pt>
                <c:pt idx="98">
                  <c:v>0.53094261232136619</c:v>
                </c:pt>
                <c:pt idx="99">
                  <c:v>0.54069517757263452</c:v>
                </c:pt>
                <c:pt idx="100">
                  <c:v>0.55009582974224525</c:v>
                </c:pt>
                <c:pt idx="101">
                  <c:v>0.55848011758135541</c:v>
                </c:pt>
                <c:pt idx="102">
                  <c:v>0.56620087040011702</c:v>
                </c:pt>
                <c:pt idx="103">
                  <c:v>0.57294238119133456</c:v>
                </c:pt>
                <c:pt idx="104">
                  <c:v>0.57878531198139138</c:v>
                </c:pt>
                <c:pt idx="105">
                  <c:v>0.58454930626302082</c:v>
                </c:pt>
                <c:pt idx="106">
                  <c:v>0.58994764738491801</c:v>
                </c:pt>
                <c:pt idx="107">
                  <c:v>0.59530928370501413</c:v>
                </c:pt>
                <c:pt idx="108">
                  <c:v>0.60051865422737505</c:v>
                </c:pt>
                <c:pt idx="109">
                  <c:v>0.60587082656254521</c:v>
                </c:pt>
                <c:pt idx="110">
                  <c:v>0.61169332715175562</c:v>
                </c:pt>
                <c:pt idx="111">
                  <c:v>0.61815028264080418</c:v>
                </c:pt>
                <c:pt idx="112">
                  <c:v>0.62460154631802989</c:v>
                </c:pt>
                <c:pt idx="113">
                  <c:v>0.63119299154076292</c:v>
                </c:pt>
                <c:pt idx="114">
                  <c:v>0.63684113781639817</c:v>
                </c:pt>
                <c:pt idx="115">
                  <c:v>0.64102156157848156</c:v>
                </c:pt>
                <c:pt idx="116">
                  <c:v>0.64372874417108261</c:v>
                </c:pt>
                <c:pt idx="117">
                  <c:v>0.64566827107703251</c:v>
                </c:pt>
                <c:pt idx="118">
                  <c:v>0.64720355071817914</c:v>
                </c:pt>
                <c:pt idx="119">
                  <c:v>0.64953568079689872</c:v>
                </c:pt>
                <c:pt idx="120">
                  <c:v>0.65301768193769849</c:v>
                </c:pt>
                <c:pt idx="121">
                  <c:v>0.65748580468946938</c:v>
                </c:pt>
                <c:pt idx="122">
                  <c:v>0.66259287195833638</c:v>
                </c:pt>
                <c:pt idx="123">
                  <c:v>0.66780668258079068</c:v>
                </c:pt>
                <c:pt idx="124">
                  <c:v>0.67251453015943086</c:v>
                </c:pt>
                <c:pt idx="125">
                  <c:v>0.67685405310779478</c:v>
                </c:pt>
                <c:pt idx="126">
                  <c:v>0.68039640655350231</c:v>
                </c:pt>
                <c:pt idx="127">
                  <c:v>0.68364642539415055</c:v>
                </c:pt>
                <c:pt idx="128">
                  <c:v>0.68738929133904136</c:v>
                </c:pt>
                <c:pt idx="129">
                  <c:v>0.69147796968315967</c:v>
                </c:pt>
                <c:pt idx="130">
                  <c:v>0.69575937140620525</c:v>
                </c:pt>
                <c:pt idx="131">
                  <c:v>0.7007760842600228</c:v>
                </c:pt>
                <c:pt idx="132">
                  <c:v>0.70597347687026712</c:v>
                </c:pt>
                <c:pt idx="133">
                  <c:v>0.71103000221704815</c:v>
                </c:pt>
                <c:pt idx="134">
                  <c:v>0.71661458290199476</c:v>
                </c:pt>
                <c:pt idx="135">
                  <c:v>0.72274263085999568</c:v>
                </c:pt>
                <c:pt idx="136">
                  <c:v>0.72914403166582586</c:v>
                </c:pt>
                <c:pt idx="137">
                  <c:v>0.73575243552039193</c:v>
                </c:pt>
                <c:pt idx="138">
                  <c:v>0.74268448976291401</c:v>
                </c:pt>
                <c:pt idx="139">
                  <c:v>0.74945982366044572</c:v>
                </c:pt>
                <c:pt idx="140">
                  <c:v>0.75550646519423159</c:v>
                </c:pt>
                <c:pt idx="141">
                  <c:v>0.76113857626878079</c:v>
                </c:pt>
                <c:pt idx="142">
                  <c:v>0.7666522499674634</c:v>
                </c:pt>
                <c:pt idx="143">
                  <c:v>0.77334487336335533</c:v>
                </c:pt>
                <c:pt idx="144">
                  <c:v>0.78190082787448167</c:v>
                </c:pt>
                <c:pt idx="145">
                  <c:v>0.79204988350861516</c:v>
                </c:pt>
                <c:pt idx="146">
                  <c:v>0.80280852246934953</c:v>
                </c:pt>
                <c:pt idx="147">
                  <c:v>0.81360074954984751</c:v>
                </c:pt>
                <c:pt idx="148">
                  <c:v>0.82364355997193128</c:v>
                </c:pt>
                <c:pt idx="149">
                  <c:v>0.83228682897830164</c:v>
                </c:pt>
                <c:pt idx="150">
                  <c:v>0.84043345261596891</c:v>
                </c:pt>
                <c:pt idx="151">
                  <c:v>0.84997346625172865</c:v>
                </c:pt>
                <c:pt idx="152">
                  <c:v>0.86195736986108384</c:v>
                </c:pt>
                <c:pt idx="153">
                  <c:v>0.87529066830098667</c:v>
                </c:pt>
                <c:pt idx="154">
                  <c:v>0.88856933901693713</c:v>
                </c:pt>
                <c:pt idx="155">
                  <c:v>0.90101450922811888</c:v>
                </c:pt>
                <c:pt idx="156">
                  <c:v>0.9122592679263577</c:v>
                </c:pt>
                <c:pt idx="157">
                  <c:v>0.92250499538249708</c:v>
                </c:pt>
                <c:pt idx="158">
                  <c:v>0.93051531727483439</c:v>
                </c:pt>
                <c:pt idx="159">
                  <c:v>0.93699840305174131</c:v>
                </c:pt>
                <c:pt idx="160">
                  <c:v>0.94260457977909395</c:v>
                </c:pt>
                <c:pt idx="161">
                  <c:v>0.94671492882044661</c:v>
                </c:pt>
                <c:pt idx="162">
                  <c:v>0.94855673930311701</c:v>
                </c:pt>
                <c:pt idx="163">
                  <c:v>0.94969101399338263</c:v>
                </c:pt>
                <c:pt idx="164">
                  <c:v>0.95086470689772351</c:v>
                </c:pt>
                <c:pt idx="165">
                  <c:v>0.95264157160837803</c:v>
                </c:pt>
                <c:pt idx="166">
                  <c:v>0.95877393306142655</c:v>
                </c:pt>
                <c:pt idx="167">
                  <c:v>0.97093473903448468</c:v>
                </c:pt>
                <c:pt idx="168">
                  <c:v>0.98693621203838877</c:v>
                </c:pt>
                <c:pt idx="169">
                  <c:v>1.0055907536194375</c:v>
                </c:pt>
                <c:pt idx="170">
                  <c:v>1.0266590853540245</c:v>
                </c:pt>
                <c:pt idx="171">
                  <c:v>1.0477529274605701</c:v>
                </c:pt>
                <c:pt idx="172">
                  <c:v>1.0680395219015977</c:v>
                </c:pt>
                <c:pt idx="173">
                  <c:v>1.0895382792563699</c:v>
                </c:pt>
                <c:pt idx="174">
                  <c:v>1.110874809685128</c:v>
                </c:pt>
                <c:pt idx="175">
                  <c:v>1.1300041044323565</c:v>
                </c:pt>
                <c:pt idx="176">
                  <c:v>1.1454263268845444</c:v>
                </c:pt>
                <c:pt idx="177">
                  <c:v>1.1567846356609677</c:v>
                </c:pt>
                <c:pt idx="178">
                  <c:v>1.1645652849571662</c:v>
                </c:pt>
                <c:pt idx="179">
                  <c:v>1.1712358925449213</c:v>
                </c:pt>
                <c:pt idx="180">
                  <c:v>1.1780340194019729</c:v>
                </c:pt>
                <c:pt idx="181">
                  <c:v>1.1850999433670684</c:v>
                </c:pt>
                <c:pt idx="182">
                  <c:v>1.1922853661762198</c:v>
                </c:pt>
                <c:pt idx="183">
                  <c:v>1.1992043643111179</c:v>
                </c:pt>
                <c:pt idx="184">
                  <c:v>1.2055364893295244</c:v>
                </c:pt>
                <c:pt idx="185">
                  <c:v>1.2115338755988634</c:v>
                </c:pt>
                <c:pt idx="186">
                  <c:v>1.2173328652001347</c:v>
                </c:pt>
                <c:pt idx="187">
                  <c:v>1.2232661911595428</c:v>
                </c:pt>
                <c:pt idx="188">
                  <c:v>1.2288789583637809</c:v>
                </c:pt>
                <c:pt idx="189">
                  <c:v>1.2345923330146718</c:v>
                </c:pt>
                <c:pt idx="190">
                  <c:v>1.2408180318277386</c:v>
                </c:pt>
                <c:pt idx="191">
                  <c:v>1.2473475257624613</c:v>
                </c:pt>
                <c:pt idx="192">
                  <c:v>1.2537994501111749</c:v>
                </c:pt>
                <c:pt idx="193">
                  <c:v>1.2598392924947974</c:v>
                </c:pt>
                <c:pt idx="194">
                  <c:v>1.2648759054170906</c:v>
                </c:pt>
                <c:pt idx="195">
                  <c:v>1.2687275308768793</c:v>
                </c:pt>
                <c:pt idx="196">
                  <c:v>1.2716465851481209</c:v>
                </c:pt>
                <c:pt idx="197">
                  <c:v>1.2738291380479383</c:v>
                </c:pt>
                <c:pt idx="198">
                  <c:v>1.2763034125460699</c:v>
                </c:pt>
                <c:pt idx="199">
                  <c:v>1.2800165272136994</c:v>
                </c:pt>
                <c:pt idx="200">
                  <c:v>1.2850515802665681</c:v>
                </c:pt>
                <c:pt idx="201">
                  <c:v>1.2906997137143899</c:v>
                </c:pt>
                <c:pt idx="202">
                  <c:v>1.2962826858211765</c:v>
                </c:pt>
                <c:pt idx="203">
                  <c:v>1.3014119843231036</c:v>
                </c:pt>
                <c:pt idx="204">
                  <c:v>1.3062906375613506</c:v>
                </c:pt>
                <c:pt idx="205">
                  <c:v>1.3106262264924566</c:v>
                </c:pt>
                <c:pt idx="206">
                  <c:v>1.314480085447298</c:v>
                </c:pt>
                <c:pt idx="207">
                  <c:v>1.3184742419283082</c:v>
                </c:pt>
                <c:pt idx="208">
                  <c:v>1.3229482193121036</c:v>
                </c:pt>
                <c:pt idx="209">
                  <c:v>1.3269114722081243</c:v>
                </c:pt>
                <c:pt idx="210">
                  <c:v>1.3303229670986878</c:v>
                </c:pt>
                <c:pt idx="211">
                  <c:v>1.3339842214022704</c:v>
                </c:pt>
                <c:pt idx="212">
                  <c:v>1.3374488862329859</c:v>
                </c:pt>
                <c:pt idx="213">
                  <c:v>1.340649113609099</c:v>
                </c:pt>
                <c:pt idx="214">
                  <c:v>1.3440750545869107</c:v>
                </c:pt>
                <c:pt idx="215">
                  <c:v>1.3481740343919368</c:v>
                </c:pt>
                <c:pt idx="216">
                  <c:v>1.3525927137878033</c:v>
                </c:pt>
                <c:pt idx="217">
                  <c:v>1.356960947281052</c:v>
                </c:pt>
                <c:pt idx="218">
                  <c:v>1.3613000491638139</c:v>
                </c:pt>
                <c:pt idx="219">
                  <c:v>1.3655725092053084</c:v>
                </c:pt>
                <c:pt idx="220">
                  <c:v>1.3697095287906187</c:v>
                </c:pt>
                <c:pt idx="221">
                  <c:v>1.3737041013236611</c:v>
                </c:pt>
                <c:pt idx="222">
                  <c:v>1.3776232100660066</c:v>
                </c:pt>
                <c:pt idx="223">
                  <c:v>1.3811978004268111</c:v>
                </c:pt>
                <c:pt idx="224">
                  <c:v>1.3846033863319103</c:v>
                </c:pt>
                <c:pt idx="225">
                  <c:v>1.3879355914677396</c:v>
                </c:pt>
                <c:pt idx="226">
                  <c:v>1.3910076752448597</c:v>
                </c:pt>
                <c:pt idx="227">
                  <c:v>1.3941794149714144</c:v>
                </c:pt>
                <c:pt idx="228">
                  <c:v>1.3979776099418135</c:v>
                </c:pt>
                <c:pt idx="229">
                  <c:v>1.4018586765065491</c:v>
                </c:pt>
                <c:pt idx="230">
                  <c:v>1.4053644313312534</c:v>
                </c:pt>
                <c:pt idx="231">
                  <c:v>1.4090079439927303</c:v>
                </c:pt>
                <c:pt idx="232">
                  <c:v>1.4127361681691992</c:v>
                </c:pt>
                <c:pt idx="233">
                  <c:v>1.4158342735291705</c:v>
                </c:pt>
                <c:pt idx="234">
                  <c:v>1.4186038310932121</c:v>
                </c:pt>
                <c:pt idx="235">
                  <c:v>1.4215067886572665</c:v>
                </c:pt>
                <c:pt idx="236">
                  <c:v>1.4246611362722092</c:v>
                </c:pt>
                <c:pt idx="237">
                  <c:v>1.4278060244366133</c:v>
                </c:pt>
                <c:pt idx="238">
                  <c:v>1.4311910371571226</c:v>
                </c:pt>
                <c:pt idx="239">
                  <c:v>1.4348003881032754</c:v>
                </c:pt>
                <c:pt idx="240">
                  <c:v>1.4382693333383623</c:v>
                </c:pt>
                <c:pt idx="241">
                  <c:v>1.4413553869752787</c:v>
                </c:pt>
                <c:pt idx="242">
                  <c:v>1.4441515370427731</c:v>
                </c:pt>
                <c:pt idx="243">
                  <c:v>1.4466785517209402</c:v>
                </c:pt>
                <c:pt idx="244">
                  <c:v>1.4489841842780014</c:v>
                </c:pt>
                <c:pt idx="245">
                  <c:v>1.4508722739603144</c:v>
                </c:pt>
                <c:pt idx="246">
                  <c:v>1.4521626093065603</c:v>
                </c:pt>
                <c:pt idx="247">
                  <c:v>1.453312814937689</c:v>
                </c:pt>
                <c:pt idx="248">
                  <c:v>1.4545590385048255</c:v>
                </c:pt>
                <c:pt idx="249">
                  <c:v>1.4562637475983402</c:v>
                </c:pt>
                <c:pt idx="250">
                  <c:v>1.4588171255423226</c:v>
                </c:pt>
                <c:pt idx="251">
                  <c:v>1.462204768411655</c:v>
                </c:pt>
                <c:pt idx="252">
                  <c:v>1.4663032707164267</c:v>
                </c:pt>
                <c:pt idx="253">
                  <c:v>1.4707040632625592</c:v>
                </c:pt>
                <c:pt idx="254">
                  <c:v>1.4750530955082179</c:v>
                </c:pt>
                <c:pt idx="255">
                  <c:v>1.4794406081621192</c:v>
                </c:pt>
                <c:pt idx="256">
                  <c:v>1.4835470957349037</c:v>
                </c:pt>
                <c:pt idx="257">
                  <c:v>1.4872117548253789</c:v>
                </c:pt>
                <c:pt idx="258">
                  <c:v>1.4906867817667502</c:v>
                </c:pt>
                <c:pt idx="259">
                  <c:v>1.4945063315284417</c:v>
                </c:pt>
                <c:pt idx="260">
                  <c:v>1.4989041961282872</c:v>
                </c:pt>
                <c:pt idx="261">
                  <c:v>1.5032464677752488</c:v>
                </c:pt>
                <c:pt idx="262">
                  <c:v>1.5074718709637571</c:v>
                </c:pt>
                <c:pt idx="263">
                  <c:v>1.5115680358805637</c:v>
                </c:pt>
                <c:pt idx="264">
                  <c:v>1.515506782566759</c:v>
                </c:pt>
                <c:pt idx="265">
                  <c:v>1.5190751359545061</c:v>
                </c:pt>
                <c:pt idx="266">
                  <c:v>1.5228367139723407</c:v>
                </c:pt>
                <c:pt idx="267">
                  <c:v>1.5270452829836185</c:v>
                </c:pt>
                <c:pt idx="268">
                  <c:v>1.5313508673872547</c:v>
                </c:pt>
                <c:pt idx="269">
                  <c:v>1.5350590810441871</c:v>
                </c:pt>
                <c:pt idx="270">
                  <c:v>1.5383018095557497</c:v>
                </c:pt>
                <c:pt idx="271">
                  <c:v>1.5411369334000109</c:v>
                </c:pt>
                <c:pt idx="272">
                  <c:v>1.5433214267757831</c:v>
                </c:pt>
                <c:pt idx="273">
                  <c:v>1.5455299816541705</c:v>
                </c:pt>
                <c:pt idx="274">
                  <c:v>1.5481388854566365</c:v>
                </c:pt>
                <c:pt idx="275">
                  <c:v>1.5505084717048596</c:v>
                </c:pt>
                <c:pt idx="276">
                  <c:v>1.5528462443738595</c:v>
                </c:pt>
                <c:pt idx="277">
                  <c:v>1.5555163822480498</c:v>
                </c:pt>
                <c:pt idx="278">
                  <c:v>1.5590850874040703</c:v>
                </c:pt>
                <c:pt idx="279">
                  <c:v>1.5630250876760963</c:v>
                </c:pt>
                <c:pt idx="280">
                  <c:v>1.5670220778315824</c:v>
                </c:pt>
                <c:pt idx="281">
                  <c:v>1.571501143201945</c:v>
                </c:pt>
                <c:pt idx="282">
                  <c:v>1.5762350306987869</c:v>
                </c:pt>
                <c:pt idx="283">
                  <c:v>1.5799692531686731</c:v>
                </c:pt>
                <c:pt idx="284">
                  <c:v>1.5829929354115126</c:v>
                </c:pt>
                <c:pt idx="285">
                  <c:v>1.5862830540528832</c:v>
                </c:pt>
                <c:pt idx="286">
                  <c:v>1.5897055257765011</c:v>
                </c:pt>
                <c:pt idx="287">
                  <c:v>1.592767065710861</c:v>
                </c:pt>
                <c:pt idx="288">
                  <c:v>1.5959982636487449</c:v>
                </c:pt>
                <c:pt idx="289">
                  <c:v>1.5991639703354241</c:v>
                </c:pt>
                <c:pt idx="290">
                  <c:v>1.6021982155087113</c:v>
                </c:pt>
                <c:pt idx="291">
                  <c:v>1.6051085813645998</c:v>
                </c:pt>
                <c:pt idx="292">
                  <c:v>1.6080174411824728</c:v>
                </c:pt>
                <c:pt idx="293">
                  <c:v>1.6107764902934576</c:v>
                </c:pt>
                <c:pt idx="294">
                  <c:v>1.6136261733585557</c:v>
                </c:pt>
                <c:pt idx="295">
                  <c:v>1.6162623853550764</c:v>
                </c:pt>
                <c:pt idx="296">
                  <c:v>1.6184318655545378</c:v>
                </c:pt>
                <c:pt idx="297">
                  <c:v>1.6205566849120825</c:v>
                </c:pt>
                <c:pt idx="298">
                  <c:v>1.6225624171661039</c:v>
                </c:pt>
                <c:pt idx="299">
                  <c:v>1.6243787139856669</c:v>
                </c:pt>
                <c:pt idx="300">
                  <c:v>1.6259945012159567</c:v>
                </c:pt>
                <c:pt idx="301">
                  <c:v>1.6275159460731807</c:v>
                </c:pt>
                <c:pt idx="302">
                  <c:v>1.628761535169855</c:v>
                </c:pt>
                <c:pt idx="303">
                  <c:v>1.6297271143021155</c:v>
                </c:pt>
                <c:pt idx="304">
                  <c:v>1.6306038326723669</c:v>
                </c:pt>
                <c:pt idx="305">
                  <c:v>1.631279021053633</c:v>
                </c:pt>
                <c:pt idx="306">
                  <c:v>1.6317780923656837</c:v>
                </c:pt>
                <c:pt idx="307">
                  <c:v>1.6321910877162955</c:v>
                </c:pt>
                <c:pt idx="308">
                  <c:v>1.6326191235882455</c:v>
                </c:pt>
                <c:pt idx="309">
                  <c:v>1.6328770522461693</c:v>
                </c:pt>
                <c:pt idx="310">
                  <c:v>1.6330859268761266</c:v>
                </c:pt>
                <c:pt idx="311">
                  <c:v>1.6333216634884882</c:v>
                </c:pt>
                <c:pt idx="312">
                  <c:v>1.6337111781098255</c:v>
                </c:pt>
                <c:pt idx="313">
                  <c:v>1.6340493693858356</c:v>
                </c:pt>
                <c:pt idx="314">
                  <c:v>1.6343979638222264</c:v>
                </c:pt>
                <c:pt idx="315">
                  <c:v>1.6348331754120944</c:v>
                </c:pt>
                <c:pt idx="316">
                  <c:v>1.6351734349498357</c:v>
                </c:pt>
                <c:pt idx="317">
                  <c:v>1.6353186146474021</c:v>
                </c:pt>
                <c:pt idx="318">
                  <c:v>1.6354353342650592</c:v>
                </c:pt>
                <c:pt idx="319">
                  <c:v>1.6355342856051556</c:v>
                </c:pt>
                <c:pt idx="320">
                  <c:v>1.6355603694649927</c:v>
                </c:pt>
                <c:pt idx="321">
                  <c:v>1.6355826465352064</c:v>
                </c:pt>
                <c:pt idx="322">
                  <c:v>1.6356068428704313</c:v>
                </c:pt>
                <c:pt idx="323">
                  <c:v>1.635680669891358</c:v>
                </c:pt>
                <c:pt idx="324">
                  <c:v>1.635733851381594</c:v>
                </c:pt>
                <c:pt idx="325">
                  <c:v>1.635792472647827</c:v>
                </c:pt>
                <c:pt idx="326">
                  <c:v>1.635872105722959</c:v>
                </c:pt>
                <c:pt idx="327">
                  <c:v>1.6359505997975772</c:v>
                </c:pt>
                <c:pt idx="328">
                  <c:v>1.6359956458409943</c:v>
                </c:pt>
                <c:pt idx="329">
                  <c:v>1.6360099626506748</c:v>
                </c:pt>
                <c:pt idx="330">
                  <c:v>1.636054965527949</c:v>
                </c:pt>
                <c:pt idx="331">
                  <c:v>1.6361337011567283</c:v>
                </c:pt>
                <c:pt idx="332">
                  <c:v>1.6362334693876899</c:v>
                </c:pt>
                <c:pt idx="333">
                  <c:v>1.6363384536650543</c:v>
                </c:pt>
                <c:pt idx="334">
                  <c:v>1.6364616928135625</c:v>
                </c:pt>
                <c:pt idx="335">
                  <c:v>1.6365598103796917</c:v>
                </c:pt>
                <c:pt idx="336">
                  <c:v>1.6366193711345756</c:v>
                </c:pt>
                <c:pt idx="337">
                  <c:v>1.636686357845853</c:v>
                </c:pt>
                <c:pt idx="338">
                  <c:v>1.6367552941616148</c:v>
                </c:pt>
                <c:pt idx="339">
                  <c:v>1.6368168861498031</c:v>
                </c:pt>
                <c:pt idx="340">
                  <c:v>1.6368728013802505</c:v>
                </c:pt>
                <c:pt idx="341">
                  <c:v>1.6369560000927657</c:v>
                </c:pt>
                <c:pt idx="342">
                  <c:v>1.6369736555762249</c:v>
                </c:pt>
                <c:pt idx="343">
                  <c:v>1.6369728563722876</c:v>
                </c:pt>
                <c:pt idx="344">
                  <c:v>1.6370117837851399</c:v>
                </c:pt>
                <c:pt idx="345">
                  <c:v>1.6370260350906674</c:v>
                </c:pt>
                <c:pt idx="346">
                  <c:v>1.6370140019907891</c:v>
                </c:pt>
                <c:pt idx="347">
                  <c:v>1.6370095446531703</c:v>
                </c:pt>
                <c:pt idx="348">
                  <c:v>1.6370327494146026</c:v>
                </c:pt>
                <c:pt idx="349">
                  <c:v>1.6370255043368658</c:v>
                </c:pt>
                <c:pt idx="350">
                  <c:v>1.6370298355296917</c:v>
                </c:pt>
                <c:pt idx="351">
                  <c:v>1.6370521027027345</c:v>
                </c:pt>
                <c:pt idx="352">
                  <c:v>1.6370573641996495</c:v>
                </c:pt>
                <c:pt idx="353">
                  <c:v>1.6370533389537461</c:v>
                </c:pt>
                <c:pt idx="354">
                  <c:v>1.6370395761437269</c:v>
                </c:pt>
                <c:pt idx="355">
                  <c:v>1.6370367138597652</c:v>
                </c:pt>
                <c:pt idx="356">
                  <c:v>1.6370481191814734</c:v>
                </c:pt>
                <c:pt idx="357">
                  <c:v>1.6370685180349736</c:v>
                </c:pt>
                <c:pt idx="358">
                  <c:v>1.6371015560961377</c:v>
                </c:pt>
                <c:pt idx="359">
                  <c:v>1.6371304174785284</c:v>
                </c:pt>
                <c:pt idx="360">
                  <c:v>1.6371419219391576</c:v>
                </c:pt>
                <c:pt idx="361">
                  <c:v>1.6371230987134044</c:v>
                </c:pt>
                <c:pt idx="362">
                  <c:v>1.6371138882077076</c:v>
                </c:pt>
                <c:pt idx="363">
                  <c:v>1.6370783809908935</c:v>
                </c:pt>
                <c:pt idx="364">
                  <c:v>1.6370812607255134</c:v>
                </c:pt>
                <c:pt idx="365">
                  <c:v>1.6370879971592753</c:v>
                </c:pt>
                <c:pt idx="366">
                  <c:v>1.6370987025539363</c:v>
                </c:pt>
                <c:pt idx="367">
                  <c:v>1.6371060469821725</c:v>
                </c:pt>
                <c:pt idx="368">
                  <c:v>1.6371289068236925</c:v>
                </c:pt>
                <c:pt idx="369">
                  <c:v>1.6371293243080733</c:v>
                </c:pt>
                <c:pt idx="370">
                  <c:v>1.6371671236261889</c:v>
                </c:pt>
                <c:pt idx="371">
                  <c:v>1.6371654167174379</c:v>
                </c:pt>
                <c:pt idx="372">
                  <c:v>1.6371800570729851</c:v>
                </c:pt>
                <c:pt idx="373">
                  <c:v>1.6371948349867222</c:v>
                </c:pt>
                <c:pt idx="374">
                  <c:v>1.6372070253816948</c:v>
                </c:pt>
                <c:pt idx="375">
                  <c:v>1.6371953149509879</c:v>
                </c:pt>
                <c:pt idx="376">
                  <c:v>1.6372151404681847</c:v>
                </c:pt>
                <c:pt idx="377">
                  <c:v>1.6372175413064458</c:v>
                </c:pt>
                <c:pt idx="378">
                  <c:v>1.6372396970589347</c:v>
                </c:pt>
                <c:pt idx="379">
                  <c:v>1.6372313547434463</c:v>
                </c:pt>
                <c:pt idx="380">
                  <c:v>1.6372328604971804</c:v>
                </c:pt>
                <c:pt idx="381">
                  <c:v>1.6372408076769189</c:v>
                </c:pt>
                <c:pt idx="382">
                  <c:v>1.6372525861789839</c:v>
                </c:pt>
                <c:pt idx="383">
                  <c:v>1.6372161898505413</c:v>
                </c:pt>
                <c:pt idx="384">
                  <c:v>1.6372095290008206</c:v>
                </c:pt>
                <c:pt idx="385">
                  <c:v>1.6372193677989473</c:v>
                </c:pt>
                <c:pt idx="386">
                  <c:v>1.6372048289176397</c:v>
                </c:pt>
                <c:pt idx="387">
                  <c:v>1.6372233105715144</c:v>
                </c:pt>
                <c:pt idx="388">
                  <c:v>1.6372621594244259</c:v>
                </c:pt>
                <c:pt idx="389">
                  <c:v>1.6372920261438766</c:v>
                </c:pt>
                <c:pt idx="390">
                  <c:v>1.637282005243472</c:v>
                </c:pt>
                <c:pt idx="391">
                  <c:v>1.6373029765171634</c:v>
                </c:pt>
                <c:pt idx="392">
                  <c:v>1.637302413472419</c:v>
                </c:pt>
                <c:pt idx="393">
                  <c:v>1.6372803450917506</c:v>
                </c:pt>
                <c:pt idx="394">
                  <c:v>1.6372764524773451</c:v>
                </c:pt>
              </c:numCache>
            </c:numRef>
          </c:xVal>
          <c:yVal>
            <c:numRef>
              <c:f>'Data dry bone'!$AI$3:$AI$397</c:f>
              <c:numCache>
                <c:formatCode>General</c:formatCode>
                <c:ptCount val="395"/>
                <c:pt idx="0">
                  <c:v>5.1781275871137523E-5</c:v>
                </c:pt>
                <c:pt idx="1">
                  <c:v>-7.2784611378721778E-6</c:v>
                </c:pt>
                <c:pt idx="2">
                  <c:v>-6.5424745976439897E-5</c:v>
                </c:pt>
                <c:pt idx="3">
                  <c:v>-1.1051973198465716E-4</c:v>
                </c:pt>
                <c:pt idx="4">
                  <c:v>-1.1416178758706489E-4</c:v>
                </c:pt>
                <c:pt idx="5">
                  <c:v>-1.228200208371615E-4</c:v>
                </c:pt>
                <c:pt idx="6">
                  <c:v>-1.2869279806445368E-4</c:v>
                </c:pt>
                <c:pt idx="7">
                  <c:v>-1.3560309759974565E-4</c:v>
                </c:pt>
                <c:pt idx="8">
                  <c:v>-1.4173237397307136E-4</c:v>
                </c:pt>
                <c:pt idx="9">
                  <c:v>-1.4808746522250606E-4</c:v>
                </c:pt>
                <c:pt idx="10">
                  <c:v>-1.5457806773716876E-4</c:v>
                </c:pt>
                <c:pt idx="11">
                  <c:v>-1.5935326909443512E-4</c:v>
                </c:pt>
                <c:pt idx="12">
                  <c:v>-1.6045946879811247E-4</c:v>
                </c:pt>
                <c:pt idx="13">
                  <c:v>-1.6318657285938401E-4</c:v>
                </c:pt>
                <c:pt idx="14">
                  <c:v>-1.6594117798552643E-4</c:v>
                </c:pt>
                <c:pt idx="15">
                  <c:v>-1.6614365061632969E-4</c:v>
                </c:pt>
                <c:pt idx="16">
                  <c:v>-1.6928055427363586E-4</c:v>
                </c:pt>
                <c:pt idx="17">
                  <c:v>-1.7125706235327068E-4</c:v>
                </c:pt>
                <c:pt idx="18">
                  <c:v>-1.7435115447979099E-4</c:v>
                </c:pt>
                <c:pt idx="19">
                  <c:v>-1.7779026986912961E-4</c:v>
                </c:pt>
                <c:pt idx="20">
                  <c:v>-1.8163140858294487E-4</c:v>
                </c:pt>
                <c:pt idx="21">
                  <c:v>-1.8368851545774658E-4</c:v>
                </c:pt>
                <c:pt idx="22">
                  <c:v>-1.8758595265746847E-4</c:v>
                </c:pt>
                <c:pt idx="23">
                  <c:v>-1.902962327315532E-4</c:v>
                </c:pt>
                <c:pt idx="24">
                  <c:v>-1.9328655165732795E-4</c:v>
                </c:pt>
                <c:pt idx="25">
                  <c:v>-1.9652625423006989E-4</c:v>
                </c:pt>
                <c:pt idx="26">
                  <c:v>-1.9971521410317987E-4</c:v>
                </c:pt>
                <c:pt idx="27">
                  <c:v>-2.0182173746149278E-4</c:v>
                </c:pt>
                <c:pt idx="28">
                  <c:v>-2.040509575965106E-4</c:v>
                </c:pt>
                <c:pt idx="29">
                  <c:v>-2.0573169486651609E-4</c:v>
                </c:pt>
                <c:pt idx="30">
                  <c:v>-2.0781879224077856E-4</c:v>
                </c:pt>
                <c:pt idx="31">
                  <c:v>-2.0966579172318931E-4</c:v>
                </c:pt>
                <c:pt idx="32">
                  <c:v>-2.1200531651157723E-4</c:v>
                </c:pt>
                <c:pt idx="33">
                  <c:v>-2.1409341285531238E-4</c:v>
                </c:pt>
                <c:pt idx="34">
                  <c:v>-2.1635724741517372E-4</c:v>
                </c:pt>
                <c:pt idx="35">
                  <c:v>-2.1802375485590426E-4</c:v>
                </c:pt>
                <c:pt idx="36">
                  <c:v>-2.1971345117936949E-4</c:v>
                </c:pt>
                <c:pt idx="37">
                  <c:v>-2.2152377004574876E-4</c:v>
                </c:pt>
                <c:pt idx="38">
                  <c:v>-2.2290329788011287E-4</c:v>
                </c:pt>
                <c:pt idx="39">
                  <c:v>-2.2413853081665075E-4</c:v>
                </c:pt>
                <c:pt idx="40">
                  <c:v>-2.2577739013627138E-4</c:v>
                </c:pt>
                <c:pt idx="41">
                  <c:v>-2.2758170832320267E-4</c:v>
                </c:pt>
                <c:pt idx="42">
                  <c:v>-2.2888519670210701E-4</c:v>
                </c:pt>
                <c:pt idx="43">
                  <c:v>-2.3087606993994639E-4</c:v>
                </c:pt>
                <c:pt idx="44">
                  <c:v>-2.3248798144331651E-4</c:v>
                </c:pt>
                <c:pt idx="45">
                  <c:v>-2.3413470024011575E-4</c:v>
                </c:pt>
                <c:pt idx="46">
                  <c:v>-2.3576028856323961E-4</c:v>
                </c:pt>
                <c:pt idx="47">
                  <c:v>-2.3865220890800396E-4</c:v>
                </c:pt>
                <c:pt idx="48">
                  <c:v>-2.4087267808455234E-4</c:v>
                </c:pt>
                <c:pt idx="49">
                  <c:v>-2.4379754221945905E-4</c:v>
                </c:pt>
                <c:pt idx="50">
                  <c:v>-2.4622623156246137E-4</c:v>
                </c:pt>
                <c:pt idx="51">
                  <c:v>-2.4839251876661029E-4</c:v>
                </c:pt>
                <c:pt idx="52">
                  <c:v>-2.4992690400466147E-4</c:v>
                </c:pt>
                <c:pt idx="53">
                  <c:v>-2.5182180956224753E-4</c:v>
                </c:pt>
                <c:pt idx="54">
                  <c:v>-2.5322790694804598E-4</c:v>
                </c:pt>
                <c:pt idx="55">
                  <c:v>-2.5519168766293071E-4</c:v>
                </c:pt>
                <c:pt idx="56">
                  <c:v>-2.5764494034321141E-4</c:v>
                </c:pt>
                <c:pt idx="57">
                  <c:v>-2.5976113100760202E-4</c:v>
                </c:pt>
                <c:pt idx="58">
                  <c:v>-2.6196074532462173E-4</c:v>
                </c:pt>
                <c:pt idx="59">
                  <c:v>-2.6739003784107289E-4</c:v>
                </c:pt>
                <c:pt idx="60">
                  <c:v>-2.6766007589087791E-4</c:v>
                </c:pt>
                <c:pt idx="61">
                  <c:v>-2.6859702959573599E-4</c:v>
                </c:pt>
                <c:pt idx="62">
                  <c:v>-2.7047775078397121E-4</c:v>
                </c:pt>
                <c:pt idx="63">
                  <c:v>-2.7284665711714047E-4</c:v>
                </c:pt>
                <c:pt idx="64">
                  <c:v>-2.7399742984804464E-4</c:v>
                </c:pt>
                <c:pt idx="65">
                  <c:v>-2.7670372593245043E-4</c:v>
                </c:pt>
                <c:pt idx="66">
                  <c:v>-2.7897511970497894E-4</c:v>
                </c:pt>
                <c:pt idx="67">
                  <c:v>-2.8114897307760059E-4</c:v>
                </c:pt>
                <c:pt idx="68">
                  <c:v>-2.8287215322155858E-4</c:v>
                </c:pt>
                <c:pt idx="69">
                  <c:v>-2.8529909594433129E-4</c:v>
                </c:pt>
                <c:pt idx="70">
                  <c:v>-2.8751592288868855E-4</c:v>
                </c:pt>
                <c:pt idx="71">
                  <c:v>-2.8906691368522393E-4</c:v>
                </c:pt>
                <c:pt idx="72">
                  <c:v>-2.909605149083081E-4</c:v>
                </c:pt>
                <c:pt idx="73">
                  <c:v>-2.9315839051001686E-4</c:v>
                </c:pt>
                <c:pt idx="74">
                  <c:v>-2.9496545772509931E-4</c:v>
                </c:pt>
                <c:pt idx="75">
                  <c:v>-2.9666920956553929E-4</c:v>
                </c:pt>
                <c:pt idx="76">
                  <c:v>-2.994702339155977E-4</c:v>
                </c:pt>
                <c:pt idx="77">
                  <c:v>-3.0209252323926952E-4</c:v>
                </c:pt>
                <c:pt idx="78">
                  <c:v>-3.0521794580817726E-4</c:v>
                </c:pt>
                <c:pt idx="79">
                  <c:v>-3.0840433058500227E-4</c:v>
                </c:pt>
                <c:pt idx="80">
                  <c:v>-3.1125606061063705E-4</c:v>
                </c:pt>
                <c:pt idx="81">
                  <c:v>-3.1364801835862991E-4</c:v>
                </c:pt>
                <c:pt idx="82">
                  <c:v>-3.1602173993925639E-4</c:v>
                </c:pt>
                <c:pt idx="83">
                  <c:v>-3.1815182613319329E-4</c:v>
                </c:pt>
                <c:pt idx="84">
                  <c:v>-3.2003579073975946E-4</c:v>
                </c:pt>
                <c:pt idx="85">
                  <c:v>-3.2305984931647419E-4</c:v>
                </c:pt>
                <c:pt idx="86">
                  <c:v>-3.2707185633683376E-4</c:v>
                </c:pt>
                <c:pt idx="87">
                  <c:v>-3.310450612938859E-4</c:v>
                </c:pt>
                <c:pt idx="88">
                  <c:v>-3.3408630282355376E-4</c:v>
                </c:pt>
                <c:pt idx="89">
                  <c:v>-3.3795799179211767E-4</c:v>
                </c:pt>
                <c:pt idx="90">
                  <c:v>-3.4044181164273471E-4</c:v>
                </c:pt>
                <c:pt idx="91">
                  <c:v>-3.4420705966834597E-4</c:v>
                </c:pt>
                <c:pt idx="92">
                  <c:v>-3.4756007149435646E-4</c:v>
                </c:pt>
                <c:pt idx="93">
                  <c:v>-3.511781178976618E-4</c:v>
                </c:pt>
                <c:pt idx="94">
                  <c:v>-3.5429930579139284E-4</c:v>
                </c:pt>
                <c:pt idx="95">
                  <c:v>-3.5786436858775461E-4</c:v>
                </c:pt>
                <c:pt idx="96">
                  <c:v>-3.6078453207749405E-4</c:v>
                </c:pt>
                <c:pt idx="97">
                  <c:v>-3.6422121119728229E-4</c:v>
                </c:pt>
                <c:pt idx="98">
                  <c:v>-3.6769350018174432E-4</c:v>
                </c:pt>
                <c:pt idx="99">
                  <c:v>-3.7138152778407111E-4</c:v>
                </c:pt>
                <c:pt idx="100">
                  <c:v>-3.7539059050251838E-4</c:v>
                </c:pt>
                <c:pt idx="101">
                  <c:v>-3.7914036420593226E-4</c:v>
                </c:pt>
                <c:pt idx="102">
                  <c:v>-3.8268912433378342E-4</c:v>
                </c:pt>
                <c:pt idx="103">
                  <c:v>-3.8662496360712608E-4</c:v>
                </c:pt>
                <c:pt idx="104">
                  <c:v>-3.8998854895900788E-4</c:v>
                </c:pt>
                <c:pt idx="105">
                  <c:v>-3.9360833045457813E-4</c:v>
                </c:pt>
                <c:pt idx="106">
                  <c:v>-3.9731344256071935E-4</c:v>
                </c:pt>
                <c:pt idx="107">
                  <c:v>-4.0240167536622002E-4</c:v>
                </c:pt>
                <c:pt idx="108">
                  <c:v>-4.0635312979207523E-4</c:v>
                </c:pt>
                <c:pt idx="109">
                  <c:v>-4.1096504684116382E-4</c:v>
                </c:pt>
                <c:pt idx="110">
                  <c:v>-4.1518034371120969E-4</c:v>
                </c:pt>
                <c:pt idx="111">
                  <c:v>-4.1931550059557077E-4</c:v>
                </c:pt>
                <c:pt idx="112">
                  <c:v>-4.2278429203510654E-4</c:v>
                </c:pt>
                <c:pt idx="113">
                  <c:v>-4.2651135866096407E-4</c:v>
                </c:pt>
                <c:pt idx="114">
                  <c:v>-4.302134134293154E-4</c:v>
                </c:pt>
                <c:pt idx="115">
                  <c:v>-4.3380818561612392E-4</c:v>
                </c:pt>
                <c:pt idx="116">
                  <c:v>-4.3796757475131408E-4</c:v>
                </c:pt>
                <c:pt idx="117">
                  <c:v>-4.4221789138362421E-4</c:v>
                </c:pt>
                <c:pt idx="118">
                  <c:v>-4.4615151156344649E-4</c:v>
                </c:pt>
                <c:pt idx="119">
                  <c:v>-4.5072640334840733E-4</c:v>
                </c:pt>
                <c:pt idx="120">
                  <c:v>-4.548361002104618E-4</c:v>
                </c:pt>
                <c:pt idx="121">
                  <c:v>-4.5904108087525261E-4</c:v>
                </c:pt>
                <c:pt idx="122">
                  <c:v>-4.6245897274539846E-4</c:v>
                </c:pt>
                <c:pt idx="123">
                  <c:v>-4.6682457525222591E-4</c:v>
                </c:pt>
                <c:pt idx="124">
                  <c:v>-4.7075229808456957E-4</c:v>
                </c:pt>
                <c:pt idx="125">
                  <c:v>-4.7460910000179414E-4</c:v>
                </c:pt>
                <c:pt idx="126">
                  <c:v>-4.7895752447343161E-4</c:v>
                </c:pt>
                <c:pt idx="127">
                  <c:v>-4.8367724907581299E-4</c:v>
                </c:pt>
                <c:pt idx="128">
                  <c:v>-4.8689163809353958E-4</c:v>
                </c:pt>
                <c:pt idx="129">
                  <c:v>-4.9128302992649706E-4</c:v>
                </c:pt>
                <c:pt idx="130">
                  <c:v>-4.9591750074019726E-4</c:v>
                </c:pt>
                <c:pt idx="131">
                  <c:v>-4.9974291521438243E-4</c:v>
                </c:pt>
                <c:pt idx="132">
                  <c:v>-5.0400739382948248E-4</c:v>
                </c:pt>
                <c:pt idx="133">
                  <c:v>-5.0850267544965203E-4</c:v>
                </c:pt>
                <c:pt idx="134">
                  <c:v>-5.1242625276178889E-4</c:v>
                </c:pt>
                <c:pt idx="135">
                  <c:v>-5.1605787915709543E-4</c:v>
                </c:pt>
                <c:pt idx="136">
                  <c:v>-5.203012100482927E-4</c:v>
                </c:pt>
                <c:pt idx="137">
                  <c:v>-5.2412624457382623E-4</c:v>
                </c:pt>
                <c:pt idx="138">
                  <c:v>-5.2848282427504745E-4</c:v>
                </c:pt>
                <c:pt idx="139">
                  <c:v>-5.3243604474111691E-4</c:v>
                </c:pt>
                <c:pt idx="140">
                  <c:v>-5.3671083870914784E-4</c:v>
                </c:pt>
                <c:pt idx="141">
                  <c:v>-5.4050680892010121E-4</c:v>
                </c:pt>
                <c:pt idx="142">
                  <c:v>-5.4431755061377387E-4</c:v>
                </c:pt>
                <c:pt idx="143">
                  <c:v>-5.4808382086559532E-4</c:v>
                </c:pt>
                <c:pt idx="144">
                  <c:v>-5.5171236530857689E-4</c:v>
                </c:pt>
                <c:pt idx="145">
                  <c:v>-5.5556258245786048E-4</c:v>
                </c:pt>
                <c:pt idx="146">
                  <c:v>-5.5953601035739009E-4</c:v>
                </c:pt>
                <c:pt idx="147">
                  <c:v>-5.635386702305446E-4</c:v>
                </c:pt>
                <c:pt idx="148">
                  <c:v>-5.671972953263135E-4</c:v>
                </c:pt>
                <c:pt idx="149">
                  <c:v>-5.7119381960549426E-4</c:v>
                </c:pt>
                <c:pt idx="150">
                  <c:v>-5.7475565762693287E-4</c:v>
                </c:pt>
                <c:pt idx="151">
                  <c:v>-5.7800124797238847E-4</c:v>
                </c:pt>
                <c:pt idx="152">
                  <c:v>-5.8139007713280122E-4</c:v>
                </c:pt>
                <c:pt idx="153">
                  <c:v>-5.850178073063115E-4</c:v>
                </c:pt>
                <c:pt idx="154">
                  <c:v>-5.8851993509309261E-4</c:v>
                </c:pt>
                <c:pt idx="155">
                  <c:v>-5.9220701442628003E-4</c:v>
                </c:pt>
                <c:pt idx="156">
                  <c:v>-5.9588470903170192E-4</c:v>
                </c:pt>
                <c:pt idx="157">
                  <c:v>-5.9973973037730157E-4</c:v>
                </c:pt>
                <c:pt idx="158">
                  <c:v>-6.0346143977340326E-4</c:v>
                </c:pt>
                <c:pt idx="159">
                  <c:v>-6.0678383408186386E-4</c:v>
                </c:pt>
                <c:pt idx="160">
                  <c:v>-6.0992907955940132E-4</c:v>
                </c:pt>
                <c:pt idx="161">
                  <c:v>-6.1336996766245646E-4</c:v>
                </c:pt>
                <c:pt idx="162">
                  <c:v>-6.1523620356160639E-4</c:v>
                </c:pt>
                <c:pt idx="163">
                  <c:v>-6.1515206656264005E-4</c:v>
                </c:pt>
                <c:pt idx="164">
                  <c:v>-6.21142699074065E-4</c:v>
                </c:pt>
                <c:pt idx="165">
                  <c:v>-6.2314116431367152E-4</c:v>
                </c:pt>
                <c:pt idx="166">
                  <c:v>-6.2691481676405646E-4</c:v>
                </c:pt>
                <c:pt idx="167">
                  <c:v>-6.3118352622184269E-4</c:v>
                </c:pt>
                <c:pt idx="168">
                  <c:v>-6.3528469352249796E-4</c:v>
                </c:pt>
                <c:pt idx="169">
                  <c:v>-6.3897515662667925E-4</c:v>
                </c:pt>
                <c:pt idx="170">
                  <c:v>-6.4269572222676232E-4</c:v>
                </c:pt>
                <c:pt idx="171">
                  <c:v>-6.4620823813495002E-4</c:v>
                </c:pt>
                <c:pt idx="172">
                  <c:v>-6.4880553643514123E-4</c:v>
                </c:pt>
                <c:pt idx="173">
                  <c:v>-6.5119146053745471E-4</c:v>
                </c:pt>
                <c:pt idx="174">
                  <c:v>-6.5326693544431956E-4</c:v>
                </c:pt>
                <c:pt idx="175">
                  <c:v>-6.5500775661674277E-4</c:v>
                </c:pt>
                <c:pt idx="176">
                  <c:v>-6.5620236364556282E-4</c:v>
                </c:pt>
                <c:pt idx="177">
                  <c:v>-6.5758966997684373E-4</c:v>
                </c:pt>
                <c:pt idx="178">
                  <c:v>-6.5820321689920899E-4</c:v>
                </c:pt>
                <c:pt idx="179">
                  <c:v>-6.5916759740027356E-4</c:v>
                </c:pt>
                <c:pt idx="180">
                  <c:v>-6.5977535206395408E-4</c:v>
                </c:pt>
                <c:pt idx="181">
                  <c:v>-6.606160433781955E-4</c:v>
                </c:pt>
                <c:pt idx="182">
                  <c:v>-6.614478683645773E-4</c:v>
                </c:pt>
                <c:pt idx="183">
                  <c:v>-6.620715236238528E-4</c:v>
                </c:pt>
                <c:pt idx="184">
                  <c:v>-6.628458571192662E-4</c:v>
                </c:pt>
                <c:pt idx="185">
                  <c:v>-6.6355615132607487E-4</c:v>
                </c:pt>
                <c:pt idx="186">
                  <c:v>-6.6419370234792915E-4</c:v>
                </c:pt>
                <c:pt idx="187">
                  <c:v>-6.6409467077826361E-4</c:v>
                </c:pt>
                <c:pt idx="188">
                  <c:v>-6.64734622586683E-4</c:v>
                </c:pt>
                <c:pt idx="189">
                  <c:v>-6.6453987460249298E-4</c:v>
                </c:pt>
                <c:pt idx="190">
                  <c:v>-6.6462948236940497E-4</c:v>
                </c:pt>
                <c:pt idx="191">
                  <c:v>-6.6426273804769446E-4</c:v>
                </c:pt>
                <c:pt idx="192">
                  <c:v>-6.6403169755215486E-4</c:v>
                </c:pt>
                <c:pt idx="193">
                  <c:v>-6.6382500895470183E-4</c:v>
                </c:pt>
                <c:pt idx="194">
                  <c:v>-6.6346237183942814E-4</c:v>
                </c:pt>
                <c:pt idx="195">
                  <c:v>-6.6365858997253742E-4</c:v>
                </c:pt>
                <c:pt idx="196">
                  <c:v>-6.638501729572077E-4</c:v>
                </c:pt>
                <c:pt idx="197">
                  <c:v>-6.6395519232468898E-4</c:v>
                </c:pt>
                <c:pt idx="198">
                  <c:v>-6.613507578751087E-4</c:v>
                </c:pt>
                <c:pt idx="199">
                  <c:v>-6.6044972214319801E-4</c:v>
                </c:pt>
                <c:pt idx="200">
                  <c:v>-6.5916492900058995E-4</c:v>
                </c:pt>
                <c:pt idx="201">
                  <c:v>-6.5791267442238304E-4</c:v>
                </c:pt>
                <c:pt idx="202">
                  <c:v>-6.5688393916217699E-4</c:v>
                </c:pt>
                <c:pt idx="203">
                  <c:v>-6.5622250752943247E-4</c:v>
                </c:pt>
                <c:pt idx="204">
                  <c:v>-6.5464138613008501E-4</c:v>
                </c:pt>
                <c:pt idx="205">
                  <c:v>-6.5326648369397507E-4</c:v>
                </c:pt>
                <c:pt idx="206">
                  <c:v>-6.5146623402361045E-4</c:v>
                </c:pt>
                <c:pt idx="207">
                  <c:v>-6.4971617279334793E-4</c:v>
                </c:pt>
                <c:pt idx="208">
                  <c:v>-6.4773065882536851E-4</c:v>
                </c:pt>
                <c:pt idx="209">
                  <c:v>-6.4710249649919699E-4</c:v>
                </c:pt>
                <c:pt idx="210">
                  <c:v>-6.4536578800119691E-4</c:v>
                </c:pt>
                <c:pt idx="211">
                  <c:v>-6.4389557906103666E-4</c:v>
                </c:pt>
                <c:pt idx="212">
                  <c:v>-6.4230564242382055E-4</c:v>
                </c:pt>
                <c:pt idx="213">
                  <c:v>-6.4111122473020079E-4</c:v>
                </c:pt>
                <c:pt idx="214">
                  <c:v>-6.381452401420819E-4</c:v>
                </c:pt>
                <c:pt idx="215">
                  <c:v>-6.3564556868849875E-4</c:v>
                </c:pt>
                <c:pt idx="216">
                  <c:v>-6.3347168131908712E-4</c:v>
                </c:pt>
                <c:pt idx="217">
                  <c:v>-6.3114226085738757E-4</c:v>
                </c:pt>
                <c:pt idx="218">
                  <c:v>-6.2896735674428236E-4</c:v>
                </c:pt>
                <c:pt idx="219">
                  <c:v>-6.2715268835677887E-4</c:v>
                </c:pt>
                <c:pt idx="220">
                  <c:v>-6.2648044565576891E-4</c:v>
                </c:pt>
                <c:pt idx="221">
                  <c:v>-6.2511981043439867E-4</c:v>
                </c:pt>
                <c:pt idx="222">
                  <c:v>-6.2355505942372194E-4</c:v>
                </c:pt>
                <c:pt idx="223">
                  <c:v>-6.2138919345314019E-4</c:v>
                </c:pt>
                <c:pt idx="224">
                  <c:v>-6.1941933210535663E-4</c:v>
                </c:pt>
                <c:pt idx="225">
                  <c:v>-6.1580925009605914E-4</c:v>
                </c:pt>
                <c:pt idx="226">
                  <c:v>-6.1367672348805827E-4</c:v>
                </c:pt>
                <c:pt idx="227">
                  <c:v>-6.1194945520772457E-4</c:v>
                </c:pt>
                <c:pt idx="228">
                  <c:v>-6.1005032338265919E-4</c:v>
                </c:pt>
                <c:pt idx="229">
                  <c:v>-6.0807505578371513E-4</c:v>
                </c:pt>
                <c:pt idx="230">
                  <c:v>-6.0719971167936832E-4</c:v>
                </c:pt>
                <c:pt idx="231">
                  <c:v>-6.0555954794126005E-4</c:v>
                </c:pt>
                <c:pt idx="232">
                  <c:v>-6.0288006056446E-4</c:v>
                </c:pt>
                <c:pt idx="233">
                  <c:v>-6.0120910714207777E-4</c:v>
                </c:pt>
                <c:pt idx="234">
                  <c:v>-5.9886438205035018E-4</c:v>
                </c:pt>
                <c:pt idx="235">
                  <c:v>-5.9706689942824016E-4</c:v>
                </c:pt>
                <c:pt idx="236">
                  <c:v>-5.9489719718487091E-4</c:v>
                </c:pt>
                <c:pt idx="237">
                  <c:v>-5.9359591683662543E-4</c:v>
                </c:pt>
                <c:pt idx="238">
                  <c:v>-5.906910938540444E-4</c:v>
                </c:pt>
                <c:pt idx="239">
                  <c:v>-5.88208606943362E-4</c:v>
                </c:pt>
                <c:pt idx="240">
                  <c:v>-5.8494925114102158E-4</c:v>
                </c:pt>
                <c:pt idx="241">
                  <c:v>-5.8197012801672679E-4</c:v>
                </c:pt>
                <c:pt idx="242">
                  <c:v>-5.7928011096051578E-4</c:v>
                </c:pt>
                <c:pt idx="243">
                  <c:v>-5.7854947626422753E-4</c:v>
                </c:pt>
                <c:pt idx="244">
                  <c:v>-5.7679945836984535E-4</c:v>
                </c:pt>
                <c:pt idx="245">
                  <c:v>-5.7574926098174508E-4</c:v>
                </c:pt>
                <c:pt idx="246">
                  <c:v>-5.7530798070182373E-4</c:v>
                </c:pt>
                <c:pt idx="247">
                  <c:v>-5.7547308157812843E-4</c:v>
                </c:pt>
                <c:pt idx="248">
                  <c:v>-5.6966769113738814E-4</c:v>
                </c:pt>
                <c:pt idx="249">
                  <c:v>-5.6696957501164438E-4</c:v>
                </c:pt>
                <c:pt idx="250">
                  <c:v>-5.6308800667796233E-4</c:v>
                </c:pt>
                <c:pt idx="251">
                  <c:v>-5.5957056392535163E-4</c:v>
                </c:pt>
                <c:pt idx="252">
                  <c:v>-5.5515937261344927E-4</c:v>
                </c:pt>
                <c:pt idx="253">
                  <c:v>-5.5173470715395607E-4</c:v>
                </c:pt>
                <c:pt idx="254">
                  <c:v>-5.4842543479868236E-4</c:v>
                </c:pt>
                <c:pt idx="255">
                  <c:v>-5.4478951681122701E-4</c:v>
                </c:pt>
                <c:pt idx="256">
                  <c:v>-5.4050135481674855E-4</c:v>
                </c:pt>
                <c:pt idx="257">
                  <c:v>-5.362510369350728E-4</c:v>
                </c:pt>
                <c:pt idx="258">
                  <c:v>-5.3252458142499348E-4</c:v>
                </c:pt>
                <c:pt idx="259">
                  <c:v>-5.2839475153763221E-4</c:v>
                </c:pt>
                <c:pt idx="260">
                  <c:v>-5.2283369620207516E-4</c:v>
                </c:pt>
                <c:pt idx="261">
                  <c:v>-5.1835815922654147E-4</c:v>
                </c:pt>
                <c:pt idx="262">
                  <c:v>-5.1338343198315895E-4</c:v>
                </c:pt>
                <c:pt idx="263">
                  <c:v>-5.0673397079201827E-4</c:v>
                </c:pt>
                <c:pt idx="264">
                  <c:v>-4.9993632235226834E-4</c:v>
                </c:pt>
                <c:pt idx="265">
                  <c:v>-4.9368083861471427E-4</c:v>
                </c:pt>
                <c:pt idx="266">
                  <c:v>-4.8467767391839584E-4</c:v>
                </c:pt>
                <c:pt idx="267">
                  <c:v>-4.7666188698739279E-4</c:v>
                </c:pt>
                <c:pt idx="268">
                  <c:v>-4.6901760257804954E-4</c:v>
                </c:pt>
                <c:pt idx="269">
                  <c:v>-4.6047465378732462E-4</c:v>
                </c:pt>
                <c:pt idx="270">
                  <c:v>-4.5340362736636416E-4</c:v>
                </c:pt>
                <c:pt idx="271">
                  <c:v>-4.474547175961185E-4</c:v>
                </c:pt>
                <c:pt idx="272">
                  <c:v>-4.4119416565567776E-4</c:v>
                </c:pt>
                <c:pt idx="273">
                  <c:v>-4.3589533377702962E-4</c:v>
                </c:pt>
                <c:pt idx="274">
                  <c:v>-4.2825274613054196E-4</c:v>
                </c:pt>
                <c:pt idx="275">
                  <c:v>-4.2073063295151083E-4</c:v>
                </c:pt>
                <c:pt idx="276">
                  <c:v>-4.1397494034465951E-4</c:v>
                </c:pt>
                <c:pt idx="277">
                  <c:v>-4.0628306242119328E-4</c:v>
                </c:pt>
                <c:pt idx="278">
                  <c:v>-3.996760225901322E-4</c:v>
                </c:pt>
                <c:pt idx="279">
                  <c:v>-3.938709823784524E-4</c:v>
                </c:pt>
                <c:pt idx="280">
                  <c:v>-3.867627562082235E-4</c:v>
                </c:pt>
                <c:pt idx="281">
                  <c:v>-3.7972831704631988E-4</c:v>
                </c:pt>
                <c:pt idx="282">
                  <c:v>-3.7324928173145758E-4</c:v>
                </c:pt>
                <c:pt idx="283">
                  <c:v>-3.6544207055081199E-4</c:v>
                </c:pt>
                <c:pt idx="284">
                  <c:v>-3.5852127994992809E-4</c:v>
                </c:pt>
                <c:pt idx="285">
                  <c:v>-3.5277492359813101E-4</c:v>
                </c:pt>
                <c:pt idx="286">
                  <c:v>-3.4689894080841175E-4</c:v>
                </c:pt>
                <c:pt idx="287">
                  <c:v>-3.4041525065398444E-4</c:v>
                </c:pt>
                <c:pt idx="288">
                  <c:v>-3.3370790247021735E-4</c:v>
                </c:pt>
                <c:pt idx="289">
                  <c:v>-3.2631296592713828E-4</c:v>
                </c:pt>
                <c:pt idx="290">
                  <c:v>-3.1838827654096836E-4</c:v>
                </c:pt>
                <c:pt idx="291">
                  <c:v>-3.1002152490598012E-4</c:v>
                </c:pt>
                <c:pt idx="292">
                  <c:v>-3.0182791847429863E-4</c:v>
                </c:pt>
                <c:pt idx="293">
                  <c:v>-2.9484158814763075E-4</c:v>
                </c:pt>
                <c:pt idx="294">
                  <c:v>-2.8716301182256458E-4</c:v>
                </c:pt>
                <c:pt idx="295">
                  <c:v>-2.7924767597667106E-4</c:v>
                </c:pt>
                <c:pt idx="296">
                  <c:v>-2.7229710567265618E-4</c:v>
                </c:pt>
                <c:pt idx="297">
                  <c:v>-2.6339593683220473E-4</c:v>
                </c:pt>
                <c:pt idx="298">
                  <c:v>-2.5341970934308477E-4</c:v>
                </c:pt>
                <c:pt idx="299">
                  <c:v>-2.4527874945952323E-4</c:v>
                </c:pt>
                <c:pt idx="300">
                  <c:v>-2.3611883925521879E-4</c:v>
                </c:pt>
                <c:pt idx="301">
                  <c:v>-2.2556765944739405E-4</c:v>
                </c:pt>
                <c:pt idx="302">
                  <c:v>-2.1650501595378585E-4</c:v>
                </c:pt>
                <c:pt idx="303">
                  <c:v>-2.0998595753052643E-4</c:v>
                </c:pt>
                <c:pt idx="304">
                  <c:v>-2.0171827476334983E-4</c:v>
                </c:pt>
                <c:pt idx="305">
                  <c:v>-1.9472961208173749E-4</c:v>
                </c:pt>
                <c:pt idx="306">
                  <c:v>-1.8608114904082338E-4</c:v>
                </c:pt>
                <c:pt idx="307">
                  <c:v>-1.8077465731812997E-4</c:v>
                </c:pt>
                <c:pt idx="308">
                  <c:v>-1.7575904845988169E-4</c:v>
                </c:pt>
                <c:pt idx="309">
                  <c:v>-1.6744274163348478E-4</c:v>
                </c:pt>
                <c:pt idx="310">
                  <c:v>-1.5256898867788192E-4</c:v>
                </c:pt>
                <c:pt idx="311">
                  <c:v>-1.362532972967704E-4</c:v>
                </c:pt>
                <c:pt idx="312">
                  <c:v>-1.290202122640231E-4</c:v>
                </c:pt>
                <c:pt idx="313">
                  <c:v>-1.2402045281451675E-4</c:v>
                </c:pt>
                <c:pt idx="314">
                  <c:v>-1.1045162360917538E-4</c:v>
                </c:pt>
                <c:pt idx="315">
                  <c:v>-1.0371361052409512E-4</c:v>
                </c:pt>
                <c:pt idx="316">
                  <c:v>-1.0191718303256424E-4</c:v>
                </c:pt>
                <c:pt idx="317">
                  <c:v>-1.0861243546946681E-4</c:v>
                </c:pt>
                <c:pt idx="318">
                  <c:v>-8.0695627071399295E-5</c:v>
                </c:pt>
                <c:pt idx="319">
                  <c:v>-8.4969889691125059E-5</c:v>
                </c:pt>
                <c:pt idx="320">
                  <c:v>-1.3541588313057182E-4</c:v>
                </c:pt>
                <c:pt idx="321">
                  <c:v>-1.4053707275051152E-4</c:v>
                </c:pt>
                <c:pt idx="322">
                  <c:v>-8.3040794111219698E-5</c:v>
                </c:pt>
                <c:pt idx="323">
                  <c:v>-7.8491882566563564E-5</c:v>
                </c:pt>
                <c:pt idx="324">
                  <c:v>-7.6294563815023205E-5</c:v>
                </c:pt>
                <c:pt idx="325">
                  <c:v>-5.6131655782364198E-5</c:v>
                </c:pt>
                <c:pt idx="326">
                  <c:v>-3.4645496028034542E-5</c:v>
                </c:pt>
                <c:pt idx="327">
                  <c:v>-3.4566387122025348E-5</c:v>
                </c:pt>
                <c:pt idx="328">
                  <c:v>-4.9313280088123247E-5</c:v>
                </c:pt>
                <c:pt idx="329">
                  <c:v>-8.9516310441478312E-5</c:v>
                </c:pt>
                <c:pt idx="330">
                  <c:v>-1.1517870895814218E-4</c:v>
                </c:pt>
                <c:pt idx="331">
                  <c:v>-1.1573393945801088E-4</c:v>
                </c:pt>
                <c:pt idx="332">
                  <c:v>-8.9188165543917848E-5</c:v>
                </c:pt>
                <c:pt idx="333">
                  <c:v>-5.5984047641061755E-5</c:v>
                </c:pt>
                <c:pt idx="334">
                  <c:v>-5.1972743183002168E-5</c:v>
                </c:pt>
                <c:pt idx="335">
                  <c:v>-2.9201527784996477E-5</c:v>
                </c:pt>
                <c:pt idx="336">
                  <c:v>-5.5467357016596038E-5</c:v>
                </c:pt>
                <c:pt idx="337">
                  <c:v>-8.1885991330569682E-5</c:v>
                </c:pt>
                <c:pt idx="338">
                  <c:v>-8.5089299668810272E-5</c:v>
                </c:pt>
                <c:pt idx="339">
                  <c:v>-5.1653003400493688E-5</c:v>
                </c:pt>
                <c:pt idx="340">
                  <c:v>-4.0890016344002754E-5</c:v>
                </c:pt>
                <c:pt idx="341">
                  <c:v>-2.4467628819231861E-5</c:v>
                </c:pt>
                <c:pt idx="342">
                  <c:v>1.0632857526684802E-5</c:v>
                </c:pt>
                <c:pt idx="343">
                  <c:v>-3.8217021286466652E-5</c:v>
                </c:pt>
                <c:pt idx="344">
                  <c:v>-2.840546502413294E-5</c:v>
                </c:pt>
                <c:pt idx="345">
                  <c:v>3.002964110591157E-5</c:v>
                </c:pt>
                <c:pt idx="346">
                  <c:v>3.4331218210940569E-5</c:v>
                </c:pt>
                <c:pt idx="347">
                  <c:v>2.406270483716336E-5</c:v>
                </c:pt>
                <c:pt idx="348">
                  <c:v>2.0827264647393893E-6</c:v>
                </c:pt>
                <c:pt idx="349">
                  <c:v>-1.3090516283473662E-5</c:v>
                </c:pt>
                <c:pt idx="350">
                  <c:v>4.6105114676227559E-5</c:v>
                </c:pt>
                <c:pt idx="351">
                  <c:v>7.9801305886057278E-5</c:v>
                </c:pt>
                <c:pt idx="352">
                  <c:v>6.6298149191595311E-5</c:v>
                </c:pt>
                <c:pt idx="353">
                  <c:v>1.0003971769287118E-4</c:v>
                </c:pt>
                <c:pt idx="354">
                  <c:v>6.8630857495041063E-5</c:v>
                </c:pt>
                <c:pt idx="355">
                  <c:v>5.4516820919226535E-5</c:v>
                </c:pt>
                <c:pt idx="356">
                  <c:v>1.9964516417148709E-6</c:v>
                </c:pt>
                <c:pt idx="357">
                  <c:v>3.3399039160717458E-5</c:v>
                </c:pt>
                <c:pt idx="358">
                  <c:v>3.4543087610587165E-5</c:v>
                </c:pt>
                <c:pt idx="359">
                  <c:v>4.6151724378324453E-5</c:v>
                </c:pt>
                <c:pt idx="360">
                  <c:v>-2.3249942321169371E-6</c:v>
                </c:pt>
                <c:pt idx="361">
                  <c:v>-3.0933186309837414E-5</c:v>
                </c:pt>
                <c:pt idx="362">
                  <c:v>-5.0144051372814517E-5</c:v>
                </c:pt>
                <c:pt idx="363">
                  <c:v>-7.5458784943761257E-5</c:v>
                </c:pt>
                <c:pt idx="364">
                  <c:v>-7.7276995669656583E-5</c:v>
                </c:pt>
                <c:pt idx="365">
                  <c:v>-1.318454590184726E-5</c:v>
                </c:pt>
                <c:pt idx="366">
                  <c:v>-4.4533438784176936E-5</c:v>
                </c:pt>
                <c:pt idx="367">
                  <c:v>-8.1116264445087234E-5</c:v>
                </c:pt>
                <c:pt idx="368">
                  <c:v>-6.8938564127830478E-5</c:v>
                </c:pt>
                <c:pt idx="369">
                  <c:v>-5.3728936577994221E-5</c:v>
                </c:pt>
                <c:pt idx="370">
                  <c:v>-8.7915634866141077E-5</c:v>
                </c:pt>
                <c:pt idx="371">
                  <c:v>-3.4852542453492245E-5</c:v>
                </c:pt>
                <c:pt idx="372">
                  <c:v>7.4953413916382749E-6</c:v>
                </c:pt>
                <c:pt idx="373">
                  <c:v>5.8088316507050444E-5</c:v>
                </c:pt>
                <c:pt idx="374">
                  <c:v>9.0882145035931156E-7</c:v>
                </c:pt>
                <c:pt idx="375">
                  <c:v>5.7724755027484034E-5</c:v>
                </c:pt>
                <c:pt idx="376">
                  <c:v>5.8996353054445341E-5</c:v>
                </c:pt>
                <c:pt idx="377">
                  <c:v>8.2662294995713311E-5</c:v>
                </c:pt>
                <c:pt idx="378">
                  <c:v>9.0979635303697193E-5</c:v>
                </c:pt>
                <c:pt idx="379">
                  <c:v>1.4216542347925051E-4</c:v>
                </c:pt>
                <c:pt idx="380">
                  <c:v>1.6506894731751991E-4</c:v>
                </c:pt>
                <c:pt idx="381">
                  <c:v>1.0709411689253527E-4</c:v>
                </c:pt>
                <c:pt idx="382">
                  <c:v>1.2325387301129827E-4</c:v>
                </c:pt>
                <c:pt idx="383">
                  <c:v>1.1666800956920823E-4</c:v>
                </c:pt>
                <c:pt idx="384">
                  <c:v>9.3692810903744337E-5</c:v>
                </c:pt>
                <c:pt idx="385">
                  <c:v>5.2916852416911402E-5</c:v>
                </c:pt>
                <c:pt idx="386">
                  <c:v>1.1316324363215053E-4</c:v>
                </c:pt>
                <c:pt idx="387">
                  <c:v>8.9980910454559362E-5</c:v>
                </c:pt>
                <c:pt idx="388">
                  <c:v>4.6789525752150774E-5</c:v>
                </c:pt>
                <c:pt idx="389">
                  <c:v>-9.474580445419117E-6</c:v>
                </c:pt>
                <c:pt idx="390">
                  <c:v>-2.1472207385114558E-5</c:v>
                </c:pt>
                <c:pt idx="391">
                  <c:v>-5.4888946658413368E-5</c:v>
                </c:pt>
                <c:pt idx="392">
                  <c:v>-4.4753932387126257E-5</c:v>
                </c:pt>
                <c:pt idx="393">
                  <c:v>-6.7300910363097131E-5</c:v>
                </c:pt>
                <c:pt idx="394">
                  <c:v>3.3821219774514302E-7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43-4C21-A8A2-F6F075865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603840"/>
        <c:axId val="191604416"/>
      </c:scatterChart>
      <c:valAx>
        <c:axId val="19160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604416"/>
        <c:crosses val="autoZero"/>
        <c:crossBetween val="midCat"/>
      </c:valAx>
      <c:valAx>
        <c:axId val="191604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6038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bone'!$AH$3:$AH$397</c:f>
              <c:numCache>
                <c:formatCode>General</c:formatCode>
                <c:ptCount val="395"/>
                <c:pt idx="0">
                  <c:v>-3.4602448417149367E-6</c:v>
                </c:pt>
                <c:pt idx="1">
                  <c:v>3.3009868483408855E-5</c:v>
                </c:pt>
                <c:pt idx="2">
                  <c:v>2.5211614130096921E-5</c:v>
                </c:pt>
                <c:pt idx="3">
                  <c:v>9.4243054542559717E-5</c:v>
                </c:pt>
                <c:pt idx="4">
                  <c:v>6.2312535619652495E-4</c:v>
                </c:pt>
                <c:pt idx="5">
                  <c:v>1.9509628657949916E-3</c:v>
                </c:pt>
                <c:pt idx="6">
                  <c:v>3.7566247519972961E-3</c:v>
                </c:pt>
                <c:pt idx="7">
                  <c:v>6.189243355698106E-3</c:v>
                </c:pt>
                <c:pt idx="8">
                  <c:v>8.8868158503871923E-3</c:v>
                </c:pt>
                <c:pt idx="9">
                  <c:v>1.1457313391429453E-2</c:v>
                </c:pt>
                <c:pt idx="10">
                  <c:v>1.3592390406366174E-2</c:v>
                </c:pt>
                <c:pt idx="11">
                  <c:v>1.5904363002017058E-2</c:v>
                </c:pt>
                <c:pt idx="12">
                  <c:v>1.7817212730651386E-2</c:v>
                </c:pt>
                <c:pt idx="13">
                  <c:v>1.9761704429293342E-2</c:v>
                </c:pt>
                <c:pt idx="14">
                  <c:v>2.1693142207251635E-2</c:v>
                </c:pt>
                <c:pt idx="15">
                  <c:v>2.3718968505506671E-2</c:v>
                </c:pt>
                <c:pt idx="16">
                  <c:v>2.5691307988381481E-2</c:v>
                </c:pt>
                <c:pt idx="17">
                  <c:v>2.772783852207774E-2</c:v>
                </c:pt>
                <c:pt idx="18">
                  <c:v>2.9696596237474119E-2</c:v>
                </c:pt>
                <c:pt idx="19">
                  <c:v>3.2024625820150664E-2</c:v>
                </c:pt>
                <c:pt idx="20">
                  <c:v>3.4665695052884873E-2</c:v>
                </c:pt>
                <c:pt idx="21">
                  <c:v>3.7520353186706497E-2</c:v>
                </c:pt>
                <c:pt idx="22">
                  <c:v>4.0795665534435539E-2</c:v>
                </c:pt>
                <c:pt idx="23">
                  <c:v>4.4924651731741906E-2</c:v>
                </c:pt>
                <c:pt idx="24">
                  <c:v>4.9314283013991052E-2</c:v>
                </c:pt>
                <c:pt idx="25">
                  <c:v>5.4313878010814179E-2</c:v>
                </c:pt>
                <c:pt idx="26">
                  <c:v>6.051546014159527E-2</c:v>
                </c:pt>
                <c:pt idx="27">
                  <c:v>6.651465732490229E-2</c:v>
                </c:pt>
                <c:pt idx="28">
                  <c:v>7.2659885273881453E-2</c:v>
                </c:pt>
                <c:pt idx="29">
                  <c:v>7.9582484437400278E-2</c:v>
                </c:pt>
                <c:pt idx="30">
                  <c:v>8.6855858503526104E-2</c:v>
                </c:pt>
                <c:pt idx="31">
                  <c:v>9.4580121336527573E-2</c:v>
                </c:pt>
                <c:pt idx="32">
                  <c:v>0.10385878996736903</c:v>
                </c:pt>
                <c:pt idx="33">
                  <c:v>0.11422988061628693</c:v>
                </c:pt>
                <c:pt idx="34">
                  <c:v>0.12565372472569175</c:v>
                </c:pt>
                <c:pt idx="35">
                  <c:v>0.1369794873581224</c:v>
                </c:pt>
                <c:pt idx="36">
                  <c:v>0.14676589756438393</c:v>
                </c:pt>
                <c:pt idx="37">
                  <c:v>0.15584440125975935</c:v>
                </c:pt>
                <c:pt idx="38">
                  <c:v>0.16479987360977849</c:v>
                </c:pt>
                <c:pt idx="39">
                  <c:v>0.17480717040574678</c:v>
                </c:pt>
                <c:pt idx="40">
                  <c:v>0.18554034600904432</c:v>
                </c:pt>
                <c:pt idx="41">
                  <c:v>0.19545687699938971</c:v>
                </c:pt>
                <c:pt idx="42">
                  <c:v>0.20437175366584251</c:v>
                </c:pt>
                <c:pt idx="43">
                  <c:v>0.21151881398835903</c:v>
                </c:pt>
                <c:pt idx="44">
                  <c:v>0.21633512105425654</c:v>
                </c:pt>
                <c:pt idx="45">
                  <c:v>0.22040531702054636</c:v>
                </c:pt>
                <c:pt idx="46">
                  <c:v>0.2251004852130884</c:v>
                </c:pt>
                <c:pt idx="47">
                  <c:v>0.23050915229423088</c:v>
                </c:pt>
                <c:pt idx="48">
                  <c:v>0.23661768153109936</c:v>
                </c:pt>
                <c:pt idx="49">
                  <c:v>0.24217293164873221</c:v>
                </c:pt>
                <c:pt idx="50">
                  <c:v>0.24728228960002241</c:v>
                </c:pt>
                <c:pt idx="51">
                  <c:v>0.2523641424812188</c:v>
                </c:pt>
                <c:pt idx="52">
                  <c:v>0.25688131411488069</c:v>
                </c:pt>
                <c:pt idx="53">
                  <c:v>0.2619781962778972</c:v>
                </c:pt>
                <c:pt idx="54">
                  <c:v>0.26959597820694747</c:v>
                </c:pt>
                <c:pt idx="55">
                  <c:v>0.2778603694057929</c:v>
                </c:pt>
                <c:pt idx="56">
                  <c:v>0.28538169866550234</c:v>
                </c:pt>
                <c:pt idx="57">
                  <c:v>0.2924326970913434</c:v>
                </c:pt>
                <c:pt idx="58">
                  <c:v>0.29771775007319895</c:v>
                </c:pt>
                <c:pt idx="59">
                  <c:v>0.29961384853798273</c:v>
                </c:pt>
                <c:pt idx="60">
                  <c:v>0.30117880546973297</c:v>
                </c:pt>
                <c:pt idx="61">
                  <c:v>0.30399171797185048</c:v>
                </c:pt>
                <c:pt idx="62">
                  <c:v>0.30726931819125008</c:v>
                </c:pt>
                <c:pt idx="63">
                  <c:v>0.31187433684629667</c:v>
                </c:pt>
                <c:pt idx="64">
                  <c:v>0.31847642758488759</c:v>
                </c:pt>
                <c:pt idx="65">
                  <c:v>0.32517034980260912</c:v>
                </c:pt>
                <c:pt idx="66">
                  <c:v>0.3321446598780104</c:v>
                </c:pt>
                <c:pt idx="67">
                  <c:v>0.34070401885339774</c:v>
                </c:pt>
                <c:pt idx="68">
                  <c:v>0.35026090562712442</c:v>
                </c:pt>
                <c:pt idx="69">
                  <c:v>0.35979691461074764</c:v>
                </c:pt>
                <c:pt idx="70">
                  <c:v>0.36881883357573275</c:v>
                </c:pt>
                <c:pt idx="71">
                  <c:v>0.37719727004604253</c:v>
                </c:pt>
                <c:pt idx="72">
                  <c:v>0.38431361750161724</c:v>
                </c:pt>
                <c:pt idx="73">
                  <c:v>0.39082927558940367</c:v>
                </c:pt>
                <c:pt idx="74">
                  <c:v>0.39889245998349182</c:v>
                </c:pt>
                <c:pt idx="75">
                  <c:v>0.40674157268683758</c:v>
                </c:pt>
                <c:pt idx="76">
                  <c:v>0.41394754403608713</c:v>
                </c:pt>
                <c:pt idx="77">
                  <c:v>0.42100524252622701</c:v>
                </c:pt>
                <c:pt idx="78">
                  <c:v>0.42832982161432986</c:v>
                </c:pt>
                <c:pt idx="79">
                  <c:v>0.43311301893824822</c:v>
                </c:pt>
                <c:pt idx="80">
                  <c:v>0.43787143143703133</c:v>
                </c:pt>
                <c:pt idx="81">
                  <c:v>0.4438328787663971</c:v>
                </c:pt>
                <c:pt idx="82">
                  <c:v>0.45016491222052435</c:v>
                </c:pt>
                <c:pt idx="83">
                  <c:v>0.45464193169580835</c:v>
                </c:pt>
                <c:pt idx="84">
                  <c:v>0.45807149812295495</c:v>
                </c:pt>
                <c:pt idx="85">
                  <c:v>0.46071007739190634</c:v>
                </c:pt>
                <c:pt idx="86">
                  <c:v>0.46247968343156787</c:v>
                </c:pt>
                <c:pt idx="87">
                  <c:v>0.46490905485778494</c:v>
                </c:pt>
                <c:pt idx="88">
                  <c:v>0.46856933593815225</c:v>
                </c:pt>
                <c:pt idx="89">
                  <c:v>0.47287844274812685</c:v>
                </c:pt>
                <c:pt idx="90">
                  <c:v>0.47798630972628803</c:v>
                </c:pt>
                <c:pt idx="91">
                  <c:v>0.48403512371569518</c:v>
                </c:pt>
                <c:pt idx="92">
                  <c:v>0.48961597657702716</c:v>
                </c:pt>
                <c:pt idx="93">
                  <c:v>0.4951326901667597</c:v>
                </c:pt>
                <c:pt idx="94">
                  <c:v>0.50085339530558004</c:v>
                </c:pt>
                <c:pt idx="95">
                  <c:v>0.50726990715551479</c:v>
                </c:pt>
                <c:pt idx="96">
                  <c:v>0.5145254939333932</c:v>
                </c:pt>
                <c:pt idx="97">
                  <c:v>0.52239857598444628</c:v>
                </c:pt>
                <c:pt idx="98">
                  <c:v>0.53094261232136619</c:v>
                </c:pt>
                <c:pt idx="99">
                  <c:v>0.54069517757263452</c:v>
                </c:pt>
                <c:pt idx="100">
                  <c:v>0.55009582974224525</c:v>
                </c:pt>
                <c:pt idx="101">
                  <c:v>0.55848011758135541</c:v>
                </c:pt>
                <c:pt idx="102">
                  <c:v>0.56620087040011702</c:v>
                </c:pt>
                <c:pt idx="103">
                  <c:v>0.57294238119133456</c:v>
                </c:pt>
                <c:pt idx="104">
                  <c:v>0.57878531198139138</c:v>
                </c:pt>
                <c:pt idx="105">
                  <c:v>0.58454930626302082</c:v>
                </c:pt>
                <c:pt idx="106">
                  <c:v>0.58994764738491801</c:v>
                </c:pt>
                <c:pt idx="107">
                  <c:v>0.59530928370501413</c:v>
                </c:pt>
                <c:pt idx="108">
                  <c:v>0.60051865422737505</c:v>
                </c:pt>
                <c:pt idx="109">
                  <c:v>0.60587082656254521</c:v>
                </c:pt>
                <c:pt idx="110">
                  <c:v>0.61169332715175562</c:v>
                </c:pt>
                <c:pt idx="111">
                  <c:v>0.61815028264080418</c:v>
                </c:pt>
                <c:pt idx="112">
                  <c:v>0.62460154631802989</c:v>
                </c:pt>
                <c:pt idx="113">
                  <c:v>0.63119299154076292</c:v>
                </c:pt>
                <c:pt idx="114">
                  <c:v>0.63684113781639817</c:v>
                </c:pt>
                <c:pt idx="115">
                  <c:v>0.64102156157848156</c:v>
                </c:pt>
                <c:pt idx="116">
                  <c:v>0.64372874417108261</c:v>
                </c:pt>
                <c:pt idx="117">
                  <c:v>0.64566827107703251</c:v>
                </c:pt>
                <c:pt idx="118">
                  <c:v>0.64720355071817914</c:v>
                </c:pt>
                <c:pt idx="119">
                  <c:v>0.64953568079689872</c:v>
                </c:pt>
                <c:pt idx="120">
                  <c:v>0.65301768193769849</c:v>
                </c:pt>
                <c:pt idx="121">
                  <c:v>0.65748580468946938</c:v>
                </c:pt>
                <c:pt idx="122">
                  <c:v>0.66259287195833638</c:v>
                </c:pt>
                <c:pt idx="123">
                  <c:v>0.66780668258079068</c:v>
                </c:pt>
                <c:pt idx="124">
                  <c:v>0.67251453015943086</c:v>
                </c:pt>
                <c:pt idx="125">
                  <c:v>0.67685405310779478</c:v>
                </c:pt>
                <c:pt idx="126">
                  <c:v>0.68039640655350231</c:v>
                </c:pt>
                <c:pt idx="127">
                  <c:v>0.68364642539415055</c:v>
                </c:pt>
                <c:pt idx="128">
                  <c:v>0.68738929133904136</c:v>
                </c:pt>
                <c:pt idx="129">
                  <c:v>0.69147796968315967</c:v>
                </c:pt>
                <c:pt idx="130">
                  <c:v>0.69575937140620525</c:v>
                </c:pt>
                <c:pt idx="131">
                  <c:v>0.7007760842600228</c:v>
                </c:pt>
                <c:pt idx="132">
                  <c:v>0.70597347687026712</c:v>
                </c:pt>
                <c:pt idx="133">
                  <c:v>0.71103000221704815</c:v>
                </c:pt>
                <c:pt idx="134">
                  <c:v>0.71661458290199476</c:v>
                </c:pt>
                <c:pt idx="135">
                  <c:v>0.72274263085999568</c:v>
                </c:pt>
                <c:pt idx="136">
                  <c:v>0.72914403166582586</c:v>
                </c:pt>
                <c:pt idx="137">
                  <c:v>0.73575243552039193</c:v>
                </c:pt>
                <c:pt idx="138">
                  <c:v>0.74268448976291401</c:v>
                </c:pt>
                <c:pt idx="139">
                  <c:v>0.74945982366044572</c:v>
                </c:pt>
                <c:pt idx="140">
                  <c:v>0.75550646519423159</c:v>
                </c:pt>
                <c:pt idx="141">
                  <c:v>0.76113857626878079</c:v>
                </c:pt>
                <c:pt idx="142">
                  <c:v>0.7666522499674634</c:v>
                </c:pt>
                <c:pt idx="143">
                  <c:v>0.77334487336335533</c:v>
                </c:pt>
                <c:pt idx="144">
                  <c:v>0.78190082787448167</c:v>
                </c:pt>
                <c:pt idx="145">
                  <c:v>0.79204988350861516</c:v>
                </c:pt>
                <c:pt idx="146">
                  <c:v>0.80280852246934953</c:v>
                </c:pt>
                <c:pt idx="147">
                  <c:v>0.81360074954984751</c:v>
                </c:pt>
                <c:pt idx="148">
                  <c:v>0.82364355997193128</c:v>
                </c:pt>
                <c:pt idx="149">
                  <c:v>0.83228682897830164</c:v>
                </c:pt>
                <c:pt idx="150">
                  <c:v>0.84043345261596891</c:v>
                </c:pt>
                <c:pt idx="151">
                  <c:v>0.84997346625172865</c:v>
                </c:pt>
                <c:pt idx="152">
                  <c:v>0.86195736986108384</c:v>
                </c:pt>
                <c:pt idx="153">
                  <c:v>0.87529066830098667</c:v>
                </c:pt>
                <c:pt idx="154">
                  <c:v>0.88856933901693713</c:v>
                </c:pt>
                <c:pt idx="155">
                  <c:v>0.90101450922811888</c:v>
                </c:pt>
                <c:pt idx="156">
                  <c:v>0.9122592679263577</c:v>
                </c:pt>
                <c:pt idx="157">
                  <c:v>0.92250499538249708</c:v>
                </c:pt>
                <c:pt idx="158">
                  <c:v>0.93051531727483439</c:v>
                </c:pt>
                <c:pt idx="159">
                  <c:v>0.93699840305174131</c:v>
                </c:pt>
                <c:pt idx="160">
                  <c:v>0.94260457977909395</c:v>
                </c:pt>
                <c:pt idx="161">
                  <c:v>0.94671492882044661</c:v>
                </c:pt>
                <c:pt idx="162">
                  <c:v>0.94855673930311701</c:v>
                </c:pt>
                <c:pt idx="163">
                  <c:v>0.94969101399338263</c:v>
                </c:pt>
                <c:pt idx="164">
                  <c:v>0.95086470689772351</c:v>
                </c:pt>
                <c:pt idx="165">
                  <c:v>0.95264157160837803</c:v>
                </c:pt>
                <c:pt idx="166">
                  <c:v>0.95877393306142655</c:v>
                </c:pt>
                <c:pt idx="167">
                  <c:v>0.97093473903448468</c:v>
                </c:pt>
                <c:pt idx="168">
                  <c:v>0.98693621203838877</c:v>
                </c:pt>
                <c:pt idx="169">
                  <c:v>1.0055907536194375</c:v>
                </c:pt>
                <c:pt idx="170">
                  <c:v>1.0266590853540245</c:v>
                </c:pt>
                <c:pt idx="171">
                  <c:v>1.0477529274605701</c:v>
                </c:pt>
                <c:pt idx="172">
                  <c:v>1.0680395219015977</c:v>
                </c:pt>
                <c:pt idx="173">
                  <c:v>1.0895382792563699</c:v>
                </c:pt>
                <c:pt idx="174">
                  <c:v>1.110874809685128</c:v>
                </c:pt>
                <c:pt idx="175">
                  <c:v>1.1300041044323565</c:v>
                </c:pt>
                <c:pt idx="176">
                  <c:v>1.1454263268845444</c:v>
                </c:pt>
                <c:pt idx="177">
                  <c:v>1.1567846356609677</c:v>
                </c:pt>
                <c:pt idx="178">
                  <c:v>1.1645652849571662</c:v>
                </c:pt>
                <c:pt idx="179">
                  <c:v>1.1712358925449213</c:v>
                </c:pt>
                <c:pt idx="180">
                  <c:v>1.1780340194019729</c:v>
                </c:pt>
                <c:pt idx="181">
                  <c:v>1.1850999433670684</c:v>
                </c:pt>
                <c:pt idx="182">
                  <c:v>1.1922853661762198</c:v>
                </c:pt>
                <c:pt idx="183">
                  <c:v>1.1992043643111179</c:v>
                </c:pt>
                <c:pt idx="184">
                  <c:v>1.2055364893295244</c:v>
                </c:pt>
                <c:pt idx="185">
                  <c:v>1.2115338755988634</c:v>
                </c:pt>
                <c:pt idx="186">
                  <c:v>1.2173328652001347</c:v>
                </c:pt>
                <c:pt idx="187">
                  <c:v>1.2232661911595428</c:v>
                </c:pt>
                <c:pt idx="188">
                  <c:v>1.2288789583637809</c:v>
                </c:pt>
                <c:pt idx="189">
                  <c:v>1.2345923330146718</c:v>
                </c:pt>
                <c:pt idx="190">
                  <c:v>1.2408180318277386</c:v>
                </c:pt>
                <c:pt idx="191">
                  <c:v>1.2473475257624613</c:v>
                </c:pt>
                <c:pt idx="192">
                  <c:v>1.2537994501111749</c:v>
                </c:pt>
                <c:pt idx="193">
                  <c:v>1.2598392924947974</c:v>
                </c:pt>
                <c:pt idx="194">
                  <c:v>1.2648759054170906</c:v>
                </c:pt>
                <c:pt idx="195">
                  <c:v>1.2687275308768793</c:v>
                </c:pt>
                <c:pt idx="196">
                  <c:v>1.2716465851481209</c:v>
                </c:pt>
                <c:pt idx="197">
                  <c:v>1.2738291380479383</c:v>
                </c:pt>
                <c:pt idx="198">
                  <c:v>1.2763034125460699</c:v>
                </c:pt>
                <c:pt idx="199">
                  <c:v>1.2800165272136994</c:v>
                </c:pt>
                <c:pt idx="200">
                  <c:v>1.2850515802665681</c:v>
                </c:pt>
                <c:pt idx="201">
                  <c:v>1.2906997137143899</c:v>
                </c:pt>
                <c:pt idx="202">
                  <c:v>1.2962826858211765</c:v>
                </c:pt>
                <c:pt idx="203">
                  <c:v>1.3014119843231036</c:v>
                </c:pt>
                <c:pt idx="204">
                  <c:v>1.3062906375613506</c:v>
                </c:pt>
                <c:pt idx="205">
                  <c:v>1.3106262264924566</c:v>
                </c:pt>
                <c:pt idx="206">
                  <c:v>1.314480085447298</c:v>
                </c:pt>
                <c:pt idx="207">
                  <c:v>1.3184742419283082</c:v>
                </c:pt>
                <c:pt idx="208">
                  <c:v>1.3229482193121036</c:v>
                </c:pt>
                <c:pt idx="209">
                  <c:v>1.3269114722081243</c:v>
                </c:pt>
                <c:pt idx="210">
                  <c:v>1.3303229670986878</c:v>
                </c:pt>
                <c:pt idx="211">
                  <c:v>1.3339842214022704</c:v>
                </c:pt>
                <c:pt idx="212">
                  <c:v>1.3374488862329859</c:v>
                </c:pt>
                <c:pt idx="213">
                  <c:v>1.340649113609099</c:v>
                </c:pt>
                <c:pt idx="214">
                  <c:v>1.3440750545869107</c:v>
                </c:pt>
                <c:pt idx="215">
                  <c:v>1.3481740343919368</c:v>
                </c:pt>
                <c:pt idx="216">
                  <c:v>1.3525927137878033</c:v>
                </c:pt>
                <c:pt idx="217">
                  <c:v>1.356960947281052</c:v>
                </c:pt>
                <c:pt idx="218">
                  <c:v>1.3613000491638139</c:v>
                </c:pt>
                <c:pt idx="219">
                  <c:v>1.3655725092053084</c:v>
                </c:pt>
                <c:pt idx="220">
                  <c:v>1.3697095287906187</c:v>
                </c:pt>
                <c:pt idx="221">
                  <c:v>1.3737041013236611</c:v>
                </c:pt>
                <c:pt idx="222">
                  <c:v>1.3776232100660066</c:v>
                </c:pt>
                <c:pt idx="223">
                  <c:v>1.3811978004268111</c:v>
                </c:pt>
                <c:pt idx="224">
                  <c:v>1.3846033863319103</c:v>
                </c:pt>
                <c:pt idx="225">
                  <c:v>1.3879355914677396</c:v>
                </c:pt>
                <c:pt idx="226">
                  <c:v>1.3910076752448597</c:v>
                </c:pt>
                <c:pt idx="227">
                  <c:v>1.3941794149714144</c:v>
                </c:pt>
                <c:pt idx="228">
                  <c:v>1.3979776099418135</c:v>
                </c:pt>
                <c:pt idx="229">
                  <c:v>1.4018586765065491</c:v>
                </c:pt>
                <c:pt idx="230">
                  <c:v>1.4053644313312534</c:v>
                </c:pt>
                <c:pt idx="231">
                  <c:v>1.4090079439927303</c:v>
                </c:pt>
                <c:pt idx="232">
                  <c:v>1.4127361681691992</c:v>
                </c:pt>
                <c:pt idx="233">
                  <c:v>1.4158342735291705</c:v>
                </c:pt>
                <c:pt idx="234">
                  <c:v>1.4186038310932121</c:v>
                </c:pt>
                <c:pt idx="235">
                  <c:v>1.4215067886572665</c:v>
                </c:pt>
                <c:pt idx="236">
                  <c:v>1.4246611362722092</c:v>
                </c:pt>
                <c:pt idx="237">
                  <c:v>1.4278060244366133</c:v>
                </c:pt>
                <c:pt idx="238">
                  <c:v>1.4311910371571226</c:v>
                </c:pt>
                <c:pt idx="239">
                  <c:v>1.4348003881032754</c:v>
                </c:pt>
                <c:pt idx="240">
                  <c:v>1.4382693333383623</c:v>
                </c:pt>
                <c:pt idx="241">
                  <c:v>1.4413553869752787</c:v>
                </c:pt>
                <c:pt idx="242">
                  <c:v>1.4441515370427731</c:v>
                </c:pt>
                <c:pt idx="243">
                  <c:v>1.4466785517209402</c:v>
                </c:pt>
                <c:pt idx="244">
                  <c:v>1.4489841842780014</c:v>
                </c:pt>
                <c:pt idx="245">
                  <c:v>1.4508722739603144</c:v>
                </c:pt>
                <c:pt idx="246">
                  <c:v>1.4521626093065603</c:v>
                </c:pt>
                <c:pt idx="247">
                  <c:v>1.453312814937689</c:v>
                </c:pt>
                <c:pt idx="248">
                  <c:v>1.4545590385048255</c:v>
                </c:pt>
                <c:pt idx="249">
                  <c:v>1.4562637475983402</c:v>
                </c:pt>
                <c:pt idx="250">
                  <c:v>1.4588171255423226</c:v>
                </c:pt>
                <c:pt idx="251">
                  <c:v>1.462204768411655</c:v>
                </c:pt>
                <c:pt idx="252">
                  <c:v>1.4663032707164267</c:v>
                </c:pt>
                <c:pt idx="253">
                  <c:v>1.4707040632625592</c:v>
                </c:pt>
                <c:pt idx="254">
                  <c:v>1.4750530955082179</c:v>
                </c:pt>
                <c:pt idx="255">
                  <c:v>1.4794406081621192</c:v>
                </c:pt>
                <c:pt idx="256">
                  <c:v>1.4835470957349037</c:v>
                </c:pt>
                <c:pt idx="257">
                  <c:v>1.4872117548253789</c:v>
                </c:pt>
                <c:pt idx="258">
                  <c:v>1.4906867817667502</c:v>
                </c:pt>
                <c:pt idx="259">
                  <c:v>1.4945063315284417</c:v>
                </c:pt>
                <c:pt idx="260">
                  <c:v>1.4989041961282872</c:v>
                </c:pt>
                <c:pt idx="261">
                  <c:v>1.5032464677752488</c:v>
                </c:pt>
                <c:pt idx="262">
                  <c:v>1.5074718709637571</c:v>
                </c:pt>
                <c:pt idx="263">
                  <c:v>1.5115680358805637</c:v>
                </c:pt>
                <c:pt idx="264">
                  <c:v>1.515506782566759</c:v>
                </c:pt>
                <c:pt idx="265">
                  <c:v>1.5190751359545061</c:v>
                </c:pt>
                <c:pt idx="266">
                  <c:v>1.5228367139723407</c:v>
                </c:pt>
                <c:pt idx="267">
                  <c:v>1.5270452829836185</c:v>
                </c:pt>
                <c:pt idx="268">
                  <c:v>1.5313508673872547</c:v>
                </c:pt>
                <c:pt idx="269">
                  <c:v>1.5350590810441871</c:v>
                </c:pt>
                <c:pt idx="270">
                  <c:v>1.5383018095557497</c:v>
                </c:pt>
                <c:pt idx="271">
                  <c:v>1.5411369334000109</c:v>
                </c:pt>
                <c:pt idx="272">
                  <c:v>1.5433214267757831</c:v>
                </c:pt>
                <c:pt idx="273">
                  <c:v>1.5455299816541705</c:v>
                </c:pt>
                <c:pt idx="274">
                  <c:v>1.5481388854566365</c:v>
                </c:pt>
                <c:pt idx="275">
                  <c:v>1.5505084717048596</c:v>
                </c:pt>
                <c:pt idx="276">
                  <c:v>1.5528462443738595</c:v>
                </c:pt>
                <c:pt idx="277">
                  <c:v>1.5555163822480498</c:v>
                </c:pt>
                <c:pt idx="278">
                  <c:v>1.5590850874040703</c:v>
                </c:pt>
                <c:pt idx="279">
                  <c:v>1.5630250876760963</c:v>
                </c:pt>
                <c:pt idx="280">
                  <c:v>1.5670220778315824</c:v>
                </c:pt>
                <c:pt idx="281">
                  <c:v>1.571501143201945</c:v>
                </c:pt>
                <c:pt idx="282">
                  <c:v>1.5762350306987869</c:v>
                </c:pt>
                <c:pt idx="283">
                  <c:v>1.5799692531686731</c:v>
                </c:pt>
                <c:pt idx="284">
                  <c:v>1.5829929354115126</c:v>
                </c:pt>
                <c:pt idx="285">
                  <c:v>1.5862830540528832</c:v>
                </c:pt>
                <c:pt idx="286">
                  <c:v>1.5897055257765011</c:v>
                </c:pt>
                <c:pt idx="287">
                  <c:v>1.592767065710861</c:v>
                </c:pt>
                <c:pt idx="288">
                  <c:v>1.5959982636487449</c:v>
                </c:pt>
                <c:pt idx="289">
                  <c:v>1.5991639703354241</c:v>
                </c:pt>
                <c:pt idx="290">
                  <c:v>1.6021982155087113</c:v>
                </c:pt>
                <c:pt idx="291">
                  <c:v>1.6051085813645998</c:v>
                </c:pt>
                <c:pt idx="292">
                  <c:v>1.6080174411824728</c:v>
                </c:pt>
                <c:pt idx="293">
                  <c:v>1.6107764902934576</c:v>
                </c:pt>
                <c:pt idx="294">
                  <c:v>1.6136261733585557</c:v>
                </c:pt>
                <c:pt idx="295">
                  <c:v>1.6162623853550764</c:v>
                </c:pt>
                <c:pt idx="296">
                  <c:v>1.6184318655545378</c:v>
                </c:pt>
                <c:pt idx="297">
                  <c:v>1.6205566849120825</c:v>
                </c:pt>
                <c:pt idx="298">
                  <c:v>1.6225624171661039</c:v>
                </c:pt>
                <c:pt idx="299">
                  <c:v>1.6243787139856669</c:v>
                </c:pt>
                <c:pt idx="300">
                  <c:v>1.6259945012159567</c:v>
                </c:pt>
                <c:pt idx="301">
                  <c:v>1.6275159460731807</c:v>
                </c:pt>
                <c:pt idx="302">
                  <c:v>1.628761535169855</c:v>
                </c:pt>
                <c:pt idx="303">
                  <c:v>1.6297271143021155</c:v>
                </c:pt>
                <c:pt idx="304">
                  <c:v>1.6306038326723669</c:v>
                </c:pt>
                <c:pt idx="305">
                  <c:v>1.631279021053633</c:v>
                </c:pt>
                <c:pt idx="306">
                  <c:v>1.6317780923656837</c:v>
                </c:pt>
                <c:pt idx="307">
                  <c:v>1.6321910877162955</c:v>
                </c:pt>
                <c:pt idx="308">
                  <c:v>1.6326191235882455</c:v>
                </c:pt>
                <c:pt idx="309">
                  <c:v>1.6328770522461693</c:v>
                </c:pt>
                <c:pt idx="310">
                  <c:v>1.6330859268761266</c:v>
                </c:pt>
                <c:pt idx="311">
                  <c:v>1.6333216634884882</c:v>
                </c:pt>
                <c:pt idx="312">
                  <c:v>1.6337111781098255</c:v>
                </c:pt>
                <c:pt idx="313">
                  <c:v>1.6340493693858356</c:v>
                </c:pt>
                <c:pt idx="314">
                  <c:v>1.6343979638222264</c:v>
                </c:pt>
                <c:pt idx="315">
                  <c:v>1.6348331754120944</c:v>
                </c:pt>
                <c:pt idx="316">
                  <c:v>1.6351734349498357</c:v>
                </c:pt>
                <c:pt idx="317">
                  <c:v>1.6353186146474021</c:v>
                </c:pt>
                <c:pt idx="318">
                  <c:v>1.6354353342650592</c:v>
                </c:pt>
                <c:pt idx="319">
                  <c:v>1.6355342856051556</c:v>
                </c:pt>
                <c:pt idx="320">
                  <c:v>1.6355603694649927</c:v>
                </c:pt>
                <c:pt idx="321">
                  <c:v>1.6355826465352064</c:v>
                </c:pt>
                <c:pt idx="322">
                  <c:v>1.6356068428704313</c:v>
                </c:pt>
                <c:pt idx="323">
                  <c:v>1.635680669891358</c:v>
                </c:pt>
                <c:pt idx="324">
                  <c:v>1.635733851381594</c:v>
                </c:pt>
                <c:pt idx="325">
                  <c:v>1.635792472647827</c:v>
                </c:pt>
                <c:pt idx="326">
                  <c:v>1.635872105722959</c:v>
                </c:pt>
                <c:pt idx="327">
                  <c:v>1.6359505997975772</c:v>
                </c:pt>
                <c:pt idx="328">
                  <c:v>1.6359956458409943</c:v>
                </c:pt>
                <c:pt idx="329">
                  <c:v>1.6360099626506748</c:v>
                </c:pt>
                <c:pt idx="330">
                  <c:v>1.636054965527949</c:v>
                </c:pt>
                <c:pt idx="331">
                  <c:v>1.6361337011567283</c:v>
                </c:pt>
                <c:pt idx="332">
                  <c:v>1.6362334693876899</c:v>
                </c:pt>
                <c:pt idx="333">
                  <c:v>1.6363384536650543</c:v>
                </c:pt>
                <c:pt idx="334">
                  <c:v>1.6364616928135625</c:v>
                </c:pt>
                <c:pt idx="335">
                  <c:v>1.6365598103796917</c:v>
                </c:pt>
                <c:pt idx="336">
                  <c:v>1.6366193711345756</c:v>
                </c:pt>
                <c:pt idx="337">
                  <c:v>1.636686357845853</c:v>
                </c:pt>
                <c:pt idx="338">
                  <c:v>1.6367552941616148</c:v>
                </c:pt>
                <c:pt idx="339">
                  <c:v>1.6368168861498031</c:v>
                </c:pt>
                <c:pt idx="340">
                  <c:v>1.6368728013802505</c:v>
                </c:pt>
                <c:pt idx="341">
                  <c:v>1.6369560000927657</c:v>
                </c:pt>
                <c:pt idx="342">
                  <c:v>1.6369736555762249</c:v>
                </c:pt>
                <c:pt idx="343">
                  <c:v>1.6369728563722876</c:v>
                </c:pt>
                <c:pt idx="344">
                  <c:v>1.6370117837851399</c:v>
                </c:pt>
                <c:pt idx="345">
                  <c:v>1.6370260350906674</c:v>
                </c:pt>
                <c:pt idx="346">
                  <c:v>1.6370140019907891</c:v>
                </c:pt>
                <c:pt idx="347">
                  <c:v>1.6370095446531703</c:v>
                </c:pt>
                <c:pt idx="348">
                  <c:v>1.6370327494146026</c:v>
                </c:pt>
                <c:pt idx="349">
                  <c:v>1.6370255043368658</c:v>
                </c:pt>
                <c:pt idx="350">
                  <c:v>1.6370298355296917</c:v>
                </c:pt>
                <c:pt idx="351">
                  <c:v>1.6370521027027345</c:v>
                </c:pt>
                <c:pt idx="352">
                  <c:v>1.6370573641996495</c:v>
                </c:pt>
                <c:pt idx="353">
                  <c:v>1.6370533389537461</c:v>
                </c:pt>
                <c:pt idx="354">
                  <c:v>1.6370395761437269</c:v>
                </c:pt>
                <c:pt idx="355">
                  <c:v>1.6370367138597652</c:v>
                </c:pt>
                <c:pt idx="356">
                  <c:v>1.6370481191814734</c:v>
                </c:pt>
                <c:pt idx="357">
                  <c:v>1.6370685180349736</c:v>
                </c:pt>
                <c:pt idx="358">
                  <c:v>1.6371015560961377</c:v>
                </c:pt>
                <c:pt idx="359">
                  <c:v>1.6371304174785284</c:v>
                </c:pt>
                <c:pt idx="360">
                  <c:v>1.6371419219391576</c:v>
                </c:pt>
                <c:pt idx="361">
                  <c:v>1.6371230987134044</c:v>
                </c:pt>
                <c:pt idx="362">
                  <c:v>1.6371138882077076</c:v>
                </c:pt>
                <c:pt idx="363">
                  <c:v>1.6370783809908935</c:v>
                </c:pt>
                <c:pt idx="364">
                  <c:v>1.6370812607255134</c:v>
                </c:pt>
                <c:pt idx="365">
                  <c:v>1.6370879971592753</c:v>
                </c:pt>
                <c:pt idx="366">
                  <c:v>1.6370987025539363</c:v>
                </c:pt>
                <c:pt idx="367">
                  <c:v>1.6371060469821725</c:v>
                </c:pt>
                <c:pt idx="368">
                  <c:v>1.6371289068236925</c:v>
                </c:pt>
                <c:pt idx="369">
                  <c:v>1.6371293243080733</c:v>
                </c:pt>
                <c:pt idx="370">
                  <c:v>1.6371671236261889</c:v>
                </c:pt>
                <c:pt idx="371">
                  <c:v>1.6371654167174379</c:v>
                </c:pt>
                <c:pt idx="372">
                  <c:v>1.6371800570729851</c:v>
                </c:pt>
                <c:pt idx="373">
                  <c:v>1.6371948349867222</c:v>
                </c:pt>
                <c:pt idx="374">
                  <c:v>1.6372070253816948</c:v>
                </c:pt>
                <c:pt idx="375">
                  <c:v>1.6371953149509879</c:v>
                </c:pt>
                <c:pt idx="376">
                  <c:v>1.6372151404681847</c:v>
                </c:pt>
                <c:pt idx="377">
                  <c:v>1.6372175413064458</c:v>
                </c:pt>
                <c:pt idx="378">
                  <c:v>1.6372396970589347</c:v>
                </c:pt>
                <c:pt idx="379">
                  <c:v>1.6372313547434463</c:v>
                </c:pt>
                <c:pt idx="380">
                  <c:v>1.6372328604971804</c:v>
                </c:pt>
                <c:pt idx="381">
                  <c:v>1.6372408076769189</c:v>
                </c:pt>
                <c:pt idx="382">
                  <c:v>1.6372525861789839</c:v>
                </c:pt>
                <c:pt idx="383">
                  <c:v>1.6372161898505413</c:v>
                </c:pt>
                <c:pt idx="384">
                  <c:v>1.6372095290008206</c:v>
                </c:pt>
                <c:pt idx="385">
                  <c:v>1.6372193677989473</c:v>
                </c:pt>
                <c:pt idx="386">
                  <c:v>1.6372048289176397</c:v>
                </c:pt>
                <c:pt idx="387">
                  <c:v>1.6372233105715144</c:v>
                </c:pt>
                <c:pt idx="388">
                  <c:v>1.6372621594244259</c:v>
                </c:pt>
                <c:pt idx="389">
                  <c:v>1.6372920261438766</c:v>
                </c:pt>
                <c:pt idx="390">
                  <c:v>1.637282005243472</c:v>
                </c:pt>
                <c:pt idx="391">
                  <c:v>1.6373029765171634</c:v>
                </c:pt>
                <c:pt idx="392">
                  <c:v>1.637302413472419</c:v>
                </c:pt>
                <c:pt idx="393">
                  <c:v>1.6372803450917506</c:v>
                </c:pt>
                <c:pt idx="394">
                  <c:v>1.6372764524773451</c:v>
                </c:pt>
              </c:numCache>
            </c:numRef>
          </c:xVal>
          <c:yVal>
            <c:numRef>
              <c:f>'Data dry bone'!$AJ$3:$AJ$397</c:f>
              <c:numCache>
                <c:formatCode>General</c:formatCode>
                <c:ptCount val="395"/>
                <c:pt idx="0">
                  <c:v>4.9067032191848338E-5</c:v>
                </c:pt>
                <c:pt idx="1">
                  <c:v>6.1930780947982712E-5</c:v>
                </c:pt>
                <c:pt idx="2">
                  <c:v>1.8842950182204321E-5</c:v>
                </c:pt>
                <c:pt idx="3">
                  <c:v>3.0046443424945623E-6</c:v>
                </c:pt>
                <c:pt idx="4">
                  <c:v>1.3937616801984915E-5</c:v>
                </c:pt>
                <c:pt idx="5">
                  <c:v>2.421133862808002E-5</c:v>
                </c:pt>
                <c:pt idx="6">
                  <c:v>3.5584420131203966E-5</c:v>
                </c:pt>
                <c:pt idx="7">
                  <c:v>4.8119760616761779E-5</c:v>
                </c:pt>
                <c:pt idx="8">
                  <c:v>5.9209763967932314E-5</c:v>
                </c:pt>
                <c:pt idx="9">
                  <c:v>6.7892074183285023E-5</c:v>
                </c:pt>
                <c:pt idx="10">
                  <c:v>7.617215248910438E-5</c:v>
                </c:pt>
                <c:pt idx="11">
                  <c:v>8.2499262592357158E-5</c:v>
                </c:pt>
                <c:pt idx="12">
                  <c:v>8.631321325995097E-5</c:v>
                </c:pt>
                <c:pt idx="13">
                  <c:v>8.9971932890854962E-5</c:v>
                </c:pt>
                <c:pt idx="14">
                  <c:v>9.4496287062776922E-5</c:v>
                </c:pt>
                <c:pt idx="15">
                  <c:v>9.7278637929643368E-5</c:v>
                </c:pt>
                <c:pt idx="16">
                  <c:v>9.7423069441761957E-5</c:v>
                </c:pt>
                <c:pt idx="17">
                  <c:v>1.0060371167003291E-4</c:v>
                </c:pt>
                <c:pt idx="18">
                  <c:v>1.0200437425433138E-4</c:v>
                </c:pt>
                <c:pt idx="19">
                  <c:v>1.0213721462878027E-4</c:v>
                </c:pt>
                <c:pt idx="20">
                  <c:v>1.0408555179318537E-4</c:v>
                </c:pt>
                <c:pt idx="21">
                  <c:v>1.0794816254785352E-4</c:v>
                </c:pt>
                <c:pt idx="22">
                  <c:v>1.0911003435432038E-4</c:v>
                </c:pt>
                <c:pt idx="23">
                  <c:v>1.0941273739437652E-4</c:v>
                </c:pt>
                <c:pt idx="24">
                  <c:v>1.1189257383199774E-4</c:v>
                </c:pt>
                <c:pt idx="25">
                  <c:v>1.1292896812244957E-4</c:v>
                </c:pt>
                <c:pt idx="26">
                  <c:v>1.1384427522062266E-4</c:v>
                </c:pt>
                <c:pt idx="27">
                  <c:v>1.1495513293563933E-4</c:v>
                </c:pt>
                <c:pt idx="28">
                  <c:v>1.1697648044289284E-4</c:v>
                </c:pt>
                <c:pt idx="29">
                  <c:v>1.176973201877378E-4</c:v>
                </c:pt>
                <c:pt idx="30">
                  <c:v>1.1916540565848775E-4</c:v>
                </c:pt>
                <c:pt idx="31">
                  <c:v>1.2022784438406354E-4</c:v>
                </c:pt>
                <c:pt idx="32">
                  <c:v>1.2142708941543102E-4</c:v>
                </c:pt>
                <c:pt idx="33">
                  <c:v>1.2226794138749041E-4</c:v>
                </c:pt>
                <c:pt idx="34">
                  <c:v>1.2322983724546353E-4</c:v>
                </c:pt>
                <c:pt idx="35">
                  <c:v>1.2396883860100414E-4</c:v>
                </c:pt>
                <c:pt idx="36">
                  <c:v>1.2458416988170244E-4</c:v>
                </c:pt>
                <c:pt idx="37">
                  <c:v>1.2536854099728896E-4</c:v>
                </c:pt>
                <c:pt idx="38">
                  <c:v>1.261488120513514E-4</c:v>
                </c:pt>
                <c:pt idx="39">
                  <c:v>1.2663573961038742E-4</c:v>
                </c:pt>
                <c:pt idx="40">
                  <c:v>1.2658194565467819E-4</c:v>
                </c:pt>
                <c:pt idx="41">
                  <c:v>1.2680587175909762E-4</c:v>
                </c:pt>
                <c:pt idx="42">
                  <c:v>1.2723584648748648E-4</c:v>
                </c:pt>
                <c:pt idx="43">
                  <c:v>1.275173421473451E-4</c:v>
                </c:pt>
                <c:pt idx="44">
                  <c:v>1.2690657374626567E-4</c:v>
                </c:pt>
                <c:pt idx="45">
                  <c:v>1.2788043070930167E-4</c:v>
                </c:pt>
                <c:pt idx="46">
                  <c:v>1.2837775336305683E-4</c:v>
                </c:pt>
                <c:pt idx="47">
                  <c:v>1.2834520106511641E-4</c:v>
                </c:pt>
                <c:pt idx="48">
                  <c:v>1.2736219937170825E-4</c:v>
                </c:pt>
                <c:pt idx="49">
                  <c:v>1.2737348009103224E-4</c:v>
                </c:pt>
                <c:pt idx="50">
                  <c:v>1.2642401180183981E-4</c:v>
                </c:pt>
                <c:pt idx="51">
                  <c:v>1.255031238626196E-4</c:v>
                </c:pt>
                <c:pt idx="52">
                  <c:v>1.2335377001854517E-4</c:v>
                </c:pt>
                <c:pt idx="53">
                  <c:v>1.2297723442096159E-4</c:v>
                </c:pt>
                <c:pt idx="54">
                  <c:v>1.2121264717167552E-4</c:v>
                </c:pt>
                <c:pt idx="55">
                  <c:v>1.1983738120558949E-4</c:v>
                </c:pt>
                <c:pt idx="56">
                  <c:v>1.1787530872866136E-4</c:v>
                </c:pt>
                <c:pt idx="57">
                  <c:v>1.1682978269605982E-4</c:v>
                </c:pt>
                <c:pt idx="58">
                  <c:v>1.1605120716690375E-4</c:v>
                </c:pt>
                <c:pt idx="59">
                  <c:v>1.1589080862052165E-4</c:v>
                </c:pt>
                <c:pt idx="60">
                  <c:v>1.1471992602883941E-4</c:v>
                </c:pt>
                <c:pt idx="61">
                  <c:v>1.1367810907402015E-4</c:v>
                </c:pt>
                <c:pt idx="62">
                  <c:v>1.1091103636351862E-4</c:v>
                </c:pt>
                <c:pt idx="63">
                  <c:v>1.0877650268422244E-4</c:v>
                </c:pt>
                <c:pt idx="64">
                  <c:v>1.0693585556917354E-4</c:v>
                </c:pt>
                <c:pt idx="65">
                  <c:v>1.0481929201390913E-4</c:v>
                </c:pt>
                <c:pt idx="66">
                  <c:v>1.0300236222721976E-4</c:v>
                </c:pt>
                <c:pt idx="67">
                  <c:v>1.0142724248919362E-4</c:v>
                </c:pt>
                <c:pt idx="68">
                  <c:v>9.9309868833779899E-5</c:v>
                </c:pt>
                <c:pt idx="69">
                  <c:v>9.7493742648875064E-5</c:v>
                </c:pt>
                <c:pt idx="70">
                  <c:v>9.581765764497924E-5</c:v>
                </c:pt>
                <c:pt idx="71">
                  <c:v>9.396829661347592E-5</c:v>
                </c:pt>
                <c:pt idx="72">
                  <c:v>9.2459901792129147E-5</c:v>
                </c:pt>
                <c:pt idx="73">
                  <c:v>9.1882344086897645E-5</c:v>
                </c:pt>
                <c:pt idx="74">
                  <c:v>8.9980214469284796E-5</c:v>
                </c:pt>
                <c:pt idx="75">
                  <c:v>8.7667418046384035E-5</c:v>
                </c:pt>
                <c:pt idx="76">
                  <c:v>8.5948590686752533E-5</c:v>
                </c:pt>
                <c:pt idx="77">
                  <c:v>8.4555373194988238E-5</c:v>
                </c:pt>
                <c:pt idx="78">
                  <c:v>8.2167682446019971E-5</c:v>
                </c:pt>
                <c:pt idx="79">
                  <c:v>7.9107796047754014E-5</c:v>
                </c:pt>
                <c:pt idx="80">
                  <c:v>7.6918052278472497E-5</c:v>
                </c:pt>
                <c:pt idx="81">
                  <c:v>7.4943941403990573E-5</c:v>
                </c:pt>
                <c:pt idx="82">
                  <c:v>7.2668628954434517E-5</c:v>
                </c:pt>
                <c:pt idx="83">
                  <c:v>7.0388666273338453E-5</c:v>
                </c:pt>
                <c:pt idx="84">
                  <c:v>6.9487875753353469E-5</c:v>
                </c:pt>
                <c:pt idx="85">
                  <c:v>6.7329139079486228E-5</c:v>
                </c:pt>
                <c:pt idx="86">
                  <c:v>6.652587067475654E-5</c:v>
                </c:pt>
                <c:pt idx="87">
                  <c:v>6.5972413003512166E-5</c:v>
                </c:pt>
                <c:pt idx="88">
                  <c:v>6.3858352287403863E-5</c:v>
                </c:pt>
                <c:pt idx="89">
                  <c:v>6.2558176915967763E-5</c:v>
                </c:pt>
                <c:pt idx="90">
                  <c:v>6.1687737281255152E-5</c:v>
                </c:pt>
                <c:pt idx="91">
                  <c:v>6.0560101894356162E-5</c:v>
                </c:pt>
                <c:pt idx="92">
                  <c:v>5.8843725355662035E-5</c:v>
                </c:pt>
                <c:pt idx="93">
                  <c:v>5.8386157620473395E-5</c:v>
                </c:pt>
                <c:pt idx="94">
                  <c:v>5.7604612084543978E-5</c:v>
                </c:pt>
                <c:pt idx="95">
                  <c:v>5.6607149279457504E-5</c:v>
                </c:pt>
                <c:pt idx="96">
                  <c:v>5.5353281082311327E-5</c:v>
                </c:pt>
                <c:pt idx="97">
                  <c:v>5.4722306068097511E-5</c:v>
                </c:pt>
                <c:pt idx="98">
                  <c:v>5.3053602460954241E-5</c:v>
                </c:pt>
                <c:pt idx="99">
                  <c:v>5.2123339974153012E-5</c:v>
                </c:pt>
                <c:pt idx="100">
                  <c:v>5.1181860426666436E-5</c:v>
                </c:pt>
                <c:pt idx="101">
                  <c:v>4.9882650226566852E-5</c:v>
                </c:pt>
                <c:pt idx="102">
                  <c:v>4.8093407510629708E-5</c:v>
                </c:pt>
                <c:pt idx="103">
                  <c:v>4.6922497552283576E-5</c:v>
                </c:pt>
                <c:pt idx="104">
                  <c:v>4.4871392260764673E-5</c:v>
                </c:pt>
                <c:pt idx="105">
                  <c:v>4.3131170691556461E-5</c:v>
                </c:pt>
                <c:pt idx="106">
                  <c:v>4.1971302222072789E-5</c:v>
                </c:pt>
                <c:pt idx="107">
                  <c:v>4.0963311714875931E-5</c:v>
                </c:pt>
                <c:pt idx="108">
                  <c:v>3.9420216907601505E-5</c:v>
                </c:pt>
                <c:pt idx="109">
                  <c:v>3.8556864718685357E-5</c:v>
                </c:pt>
                <c:pt idx="110">
                  <c:v>3.688470498244553E-5</c:v>
                </c:pt>
                <c:pt idx="111">
                  <c:v>3.5704973783767769E-5</c:v>
                </c:pt>
                <c:pt idx="112">
                  <c:v>3.4002723338736866E-5</c:v>
                </c:pt>
                <c:pt idx="113">
                  <c:v>3.2062229580992772E-5</c:v>
                </c:pt>
                <c:pt idx="114">
                  <c:v>3.0296417068489258E-5</c:v>
                </c:pt>
                <c:pt idx="115">
                  <c:v>2.8817522180792769E-5</c:v>
                </c:pt>
                <c:pt idx="116">
                  <c:v>2.6284006842743641E-5</c:v>
                </c:pt>
                <c:pt idx="117">
                  <c:v>2.5141591484093653E-5</c:v>
                </c:pt>
                <c:pt idx="118">
                  <c:v>2.3973586564111798E-5</c:v>
                </c:pt>
                <c:pt idx="119">
                  <c:v>2.1972499235750984E-5</c:v>
                </c:pt>
                <c:pt idx="120">
                  <c:v>2.0310529021096176E-5</c:v>
                </c:pt>
                <c:pt idx="121">
                  <c:v>1.7763457817209845E-5</c:v>
                </c:pt>
                <c:pt idx="122">
                  <c:v>1.5526823207376628E-5</c:v>
                </c:pt>
                <c:pt idx="123">
                  <c:v>1.3868905114117253E-5</c:v>
                </c:pt>
                <c:pt idx="124">
                  <c:v>1.0737998821133554E-5</c:v>
                </c:pt>
                <c:pt idx="125">
                  <c:v>8.3763940827672046E-6</c:v>
                </c:pt>
                <c:pt idx="126">
                  <c:v>6.5424901916914653E-6</c:v>
                </c:pt>
                <c:pt idx="127">
                  <c:v>2.7418166465038573E-6</c:v>
                </c:pt>
                <c:pt idx="128">
                  <c:v>8.4012716416253088E-7</c:v>
                </c:pt>
                <c:pt idx="129">
                  <c:v>-5.1746589418675136E-7</c:v>
                </c:pt>
                <c:pt idx="130">
                  <c:v>-3.0462347041902786E-6</c:v>
                </c:pt>
                <c:pt idx="131">
                  <c:v>-5.6122062130448731E-6</c:v>
                </c:pt>
                <c:pt idx="132">
                  <c:v>-6.7189803052865373E-6</c:v>
                </c:pt>
                <c:pt idx="133">
                  <c:v>-1.0110134903560792E-5</c:v>
                </c:pt>
                <c:pt idx="134">
                  <c:v>-1.2762530500172446E-5</c:v>
                </c:pt>
                <c:pt idx="135">
                  <c:v>-1.4651905320244958E-5</c:v>
                </c:pt>
                <c:pt idx="136">
                  <c:v>-1.7316024732930911E-5</c:v>
                </c:pt>
                <c:pt idx="137">
                  <c:v>-2.0262268630544905E-5</c:v>
                </c:pt>
                <c:pt idx="138">
                  <c:v>-2.2315395196387428E-5</c:v>
                </c:pt>
                <c:pt idx="139">
                  <c:v>-2.4825661226573153E-5</c:v>
                </c:pt>
                <c:pt idx="140">
                  <c:v>-2.8023555417330749E-5</c:v>
                </c:pt>
                <c:pt idx="141">
                  <c:v>-3.0718327257899151E-5</c:v>
                </c:pt>
                <c:pt idx="142">
                  <c:v>-3.349803187076032E-5</c:v>
                </c:pt>
                <c:pt idx="143">
                  <c:v>-3.5649171194021243E-5</c:v>
                </c:pt>
                <c:pt idx="144">
                  <c:v>-3.8085092197772595E-5</c:v>
                </c:pt>
                <c:pt idx="145">
                  <c:v>-4.0869742873363008E-5</c:v>
                </c:pt>
                <c:pt idx="146">
                  <c:v>-4.3275605098430443E-5</c:v>
                </c:pt>
                <c:pt idx="147">
                  <c:v>-4.5674144729333902E-5</c:v>
                </c:pt>
                <c:pt idx="148">
                  <c:v>-4.8613663239648434E-5</c:v>
                </c:pt>
                <c:pt idx="149">
                  <c:v>-5.1325466865687434E-5</c:v>
                </c:pt>
                <c:pt idx="150">
                  <c:v>-5.4177662784776057E-5</c:v>
                </c:pt>
                <c:pt idx="151">
                  <c:v>-5.6479554736351282E-5</c:v>
                </c:pt>
                <c:pt idx="152">
                  <c:v>-5.9122376200104638E-5</c:v>
                </c:pt>
                <c:pt idx="153">
                  <c:v>-6.1873345318896628E-5</c:v>
                </c:pt>
                <c:pt idx="154">
                  <c:v>-6.4627558797929359E-5</c:v>
                </c:pt>
                <c:pt idx="155">
                  <c:v>-6.7220007536512223E-5</c:v>
                </c:pt>
                <c:pt idx="156">
                  <c:v>-7.0895761186517441E-5</c:v>
                </c:pt>
                <c:pt idx="157">
                  <c:v>-7.4311445833359529E-5</c:v>
                </c:pt>
                <c:pt idx="158">
                  <c:v>-7.7231737220855346E-5</c:v>
                </c:pt>
                <c:pt idx="159">
                  <c:v>-8.0912480615730835E-5</c:v>
                </c:pt>
                <c:pt idx="160">
                  <c:v>-8.3491875294136532E-5</c:v>
                </c:pt>
                <c:pt idx="161">
                  <c:v>-8.583220011957651E-5</c:v>
                </c:pt>
                <c:pt idx="162">
                  <c:v>-8.9375846799627466E-5</c:v>
                </c:pt>
                <c:pt idx="163">
                  <c:v>-9.3835318191214586E-5</c:v>
                </c:pt>
                <c:pt idx="164">
                  <c:v>-9.3860549899987469E-5</c:v>
                </c:pt>
                <c:pt idx="165">
                  <c:v>-9.8932229579924415E-5</c:v>
                </c:pt>
                <c:pt idx="166">
                  <c:v>-1.023209654141645E-4</c:v>
                </c:pt>
                <c:pt idx="167">
                  <c:v>-1.0564888401549643E-4</c:v>
                </c:pt>
                <c:pt idx="168">
                  <c:v>-1.0919753985563766E-4</c:v>
                </c:pt>
                <c:pt idx="169">
                  <c:v>-1.1253496234898874E-4</c:v>
                </c:pt>
                <c:pt idx="170">
                  <c:v>-1.152861855101869E-4</c:v>
                </c:pt>
                <c:pt idx="171">
                  <c:v>-1.1770528895734802E-4</c:v>
                </c:pt>
                <c:pt idx="172">
                  <c:v>-1.1958147187479884E-4</c:v>
                </c:pt>
                <c:pt idx="173">
                  <c:v>-1.2090972695424583E-4</c:v>
                </c:pt>
                <c:pt idx="174">
                  <c:v>-1.2177264700959206E-4</c:v>
                </c:pt>
                <c:pt idx="175">
                  <c:v>-1.2225621417271938E-4</c:v>
                </c:pt>
                <c:pt idx="176">
                  <c:v>-1.2233745627860071E-4</c:v>
                </c:pt>
                <c:pt idx="177">
                  <c:v>-1.2242998740725781E-4</c:v>
                </c:pt>
                <c:pt idx="178">
                  <c:v>-1.2193480742545412E-4</c:v>
                </c:pt>
                <c:pt idx="179">
                  <c:v>-1.2174118044892543E-4</c:v>
                </c:pt>
                <c:pt idx="180">
                  <c:v>-1.2163291638132005E-4</c:v>
                </c:pt>
                <c:pt idx="181">
                  <c:v>-1.2145649902128577E-4</c:v>
                </c:pt>
                <c:pt idx="182">
                  <c:v>-1.2096161831722809E-4</c:v>
                </c:pt>
                <c:pt idx="183">
                  <c:v>-1.2024918268005435E-4</c:v>
                </c:pt>
                <c:pt idx="184">
                  <c:v>-1.1923642879433718E-4</c:v>
                </c:pt>
                <c:pt idx="185">
                  <c:v>-1.1744599403646252E-4</c:v>
                </c:pt>
                <c:pt idx="186">
                  <c:v>-1.1666021529777082E-4</c:v>
                </c:pt>
                <c:pt idx="187">
                  <c:v>-1.1498204307487652E-4</c:v>
                </c:pt>
                <c:pt idx="188">
                  <c:v>-1.1371088467038226E-4</c:v>
                </c:pt>
                <c:pt idx="189">
                  <c:v>-1.1221276294184943E-4</c:v>
                </c:pt>
                <c:pt idx="190">
                  <c:v>-1.0991489986336505E-4</c:v>
                </c:pt>
                <c:pt idx="191">
                  <c:v>-1.063486608181819E-4</c:v>
                </c:pt>
                <c:pt idx="192">
                  <c:v>-1.0391815491462815E-4</c:v>
                </c:pt>
                <c:pt idx="193">
                  <c:v>-1.0140455065445874E-4</c:v>
                </c:pt>
                <c:pt idx="194">
                  <c:v>-9.8215510130942487E-5</c:v>
                </c:pt>
                <c:pt idx="195">
                  <c:v>-9.5983347857022964E-5</c:v>
                </c:pt>
                <c:pt idx="196">
                  <c:v>-9.3791109949182338E-5</c:v>
                </c:pt>
                <c:pt idx="197">
                  <c:v>-9.019536422360142E-5</c:v>
                </c:pt>
                <c:pt idx="198">
                  <c:v>-8.5983968863846078E-5</c:v>
                </c:pt>
                <c:pt idx="199">
                  <c:v>-8.2203270008565391E-5</c:v>
                </c:pt>
                <c:pt idx="200">
                  <c:v>-7.8276039465436311E-5</c:v>
                </c:pt>
                <c:pt idx="201">
                  <c:v>-7.4390186158171639E-5</c:v>
                </c:pt>
                <c:pt idx="202">
                  <c:v>-6.9972232087972566E-5</c:v>
                </c:pt>
                <c:pt idx="203">
                  <c:v>-6.5010222843758355E-5</c:v>
                </c:pt>
                <c:pt idx="204">
                  <c:v>-5.9452705395469506E-5</c:v>
                </c:pt>
                <c:pt idx="205">
                  <c:v>-5.3497791242298609E-5</c:v>
                </c:pt>
                <c:pt idx="206">
                  <c:v>-4.7691645655732845E-5</c:v>
                </c:pt>
                <c:pt idx="207">
                  <c:v>-4.1822225236070226E-5</c:v>
                </c:pt>
                <c:pt idx="208">
                  <c:v>-3.5974777813386051E-5</c:v>
                </c:pt>
                <c:pt idx="209">
                  <c:v>-3.1714999674004493E-5</c:v>
                </c:pt>
                <c:pt idx="210">
                  <c:v>-2.7012989467959808E-5</c:v>
                </c:pt>
                <c:pt idx="211">
                  <c:v>-2.1206372451077388E-5</c:v>
                </c:pt>
                <c:pt idx="212">
                  <c:v>-1.5482415630017411E-5</c:v>
                </c:pt>
                <c:pt idx="213">
                  <c:v>-9.8730878401620835E-6</c:v>
                </c:pt>
                <c:pt idx="214">
                  <c:v>-3.5367380255495234E-6</c:v>
                </c:pt>
                <c:pt idx="215">
                  <c:v>2.0875827672417203E-6</c:v>
                </c:pt>
                <c:pt idx="216">
                  <c:v>7.0066118023419279E-6</c:v>
                </c:pt>
                <c:pt idx="217">
                  <c:v>1.2873314824751247E-5</c:v>
                </c:pt>
                <c:pt idx="218">
                  <c:v>1.7343574759260429E-5</c:v>
                </c:pt>
                <c:pt idx="219">
                  <c:v>2.2616373588760393E-5</c:v>
                </c:pt>
                <c:pt idx="220">
                  <c:v>2.6752134736785579E-5</c:v>
                </c:pt>
                <c:pt idx="221">
                  <c:v>3.2251505867726072E-5</c:v>
                </c:pt>
                <c:pt idx="222">
                  <c:v>3.6129159632877527E-5</c:v>
                </c:pt>
                <c:pt idx="223">
                  <c:v>4.0914499607718804E-5</c:v>
                </c:pt>
                <c:pt idx="224">
                  <c:v>4.5881770260068811E-5</c:v>
                </c:pt>
                <c:pt idx="225">
                  <c:v>5.2155905918516565E-5</c:v>
                </c:pt>
                <c:pt idx="226">
                  <c:v>5.7050713025095507E-5</c:v>
                </c:pt>
                <c:pt idx="227">
                  <c:v>6.1614731032783973E-5</c:v>
                </c:pt>
                <c:pt idx="228">
                  <c:v>6.6359077999056127E-5</c:v>
                </c:pt>
                <c:pt idx="229">
                  <c:v>7.0085235213295473E-5</c:v>
                </c:pt>
                <c:pt idx="230">
                  <c:v>7.3516273833008208E-5</c:v>
                </c:pt>
                <c:pt idx="231">
                  <c:v>7.6914896591843496E-5</c:v>
                </c:pt>
                <c:pt idx="232">
                  <c:v>8.1822237673262178E-5</c:v>
                </c:pt>
                <c:pt idx="233">
                  <c:v>8.7002475866034543E-5</c:v>
                </c:pt>
                <c:pt idx="234">
                  <c:v>9.2282577383100703E-5</c:v>
                </c:pt>
                <c:pt idx="235">
                  <c:v>9.5690704541222672E-5</c:v>
                </c:pt>
                <c:pt idx="236">
                  <c:v>9.8616097149717164E-5</c:v>
                </c:pt>
                <c:pt idx="237">
                  <c:v>1.0098185312116853E-4</c:v>
                </c:pt>
                <c:pt idx="238">
                  <c:v>1.0486548705132758E-4</c:v>
                </c:pt>
                <c:pt idx="239">
                  <c:v>1.0851721329551805E-4</c:v>
                </c:pt>
                <c:pt idx="240">
                  <c:v>1.1430483396316119E-4</c:v>
                </c:pt>
                <c:pt idx="241">
                  <c:v>1.2108020100192504E-4</c:v>
                </c:pt>
                <c:pt idx="242">
                  <c:v>1.2712228173597813E-4</c:v>
                </c:pt>
                <c:pt idx="243">
                  <c:v>1.3100441023384288E-4</c:v>
                </c:pt>
                <c:pt idx="244">
                  <c:v>1.3579090504694648E-4</c:v>
                </c:pt>
                <c:pt idx="245">
                  <c:v>1.3847260636275745E-4</c:v>
                </c:pt>
                <c:pt idx="246">
                  <c:v>1.4173197733392137E-4</c:v>
                </c:pt>
                <c:pt idx="247">
                  <c:v>1.4709329396853267E-4</c:v>
                </c:pt>
                <c:pt idx="248">
                  <c:v>1.5296554663331882E-4</c:v>
                </c:pt>
                <c:pt idx="249">
                  <c:v>1.5860507825673944E-4</c:v>
                </c:pt>
                <c:pt idx="250">
                  <c:v>1.6387932643458267E-4</c:v>
                </c:pt>
                <c:pt idx="251">
                  <c:v>1.6764806102254425E-4</c:v>
                </c:pt>
                <c:pt idx="252">
                  <c:v>1.7135475536867213E-4</c:v>
                </c:pt>
                <c:pt idx="253">
                  <c:v>1.757605612182574E-4</c:v>
                </c:pt>
                <c:pt idx="254">
                  <c:v>1.8007920925756189E-4</c:v>
                </c:pt>
                <c:pt idx="255">
                  <c:v>1.8573501116547062E-4</c:v>
                </c:pt>
                <c:pt idx="256">
                  <c:v>1.9091926958784096E-4</c:v>
                </c:pt>
                <c:pt idx="257">
                  <c:v>1.9548570559355636E-4</c:v>
                </c:pt>
                <c:pt idx="258">
                  <c:v>2.0009544361405634E-4</c:v>
                </c:pt>
                <c:pt idx="259">
                  <c:v>2.0481058372904726E-4</c:v>
                </c:pt>
                <c:pt idx="260">
                  <c:v>2.0990542724608357E-4</c:v>
                </c:pt>
                <c:pt idx="261">
                  <c:v>2.1541689471971009E-4</c:v>
                </c:pt>
                <c:pt idx="262">
                  <c:v>2.2153742094670762E-4</c:v>
                </c:pt>
                <c:pt idx="263">
                  <c:v>2.2763690217604909E-4</c:v>
                </c:pt>
                <c:pt idx="264">
                  <c:v>2.3380205435505385E-4</c:v>
                </c:pt>
                <c:pt idx="265">
                  <c:v>2.3917379707775197E-4</c:v>
                </c:pt>
                <c:pt idx="266">
                  <c:v>2.4467802512434842E-4</c:v>
                </c:pt>
                <c:pt idx="267">
                  <c:v>2.5090491558980345E-4</c:v>
                </c:pt>
                <c:pt idx="268">
                  <c:v>2.5588169477034131E-4</c:v>
                </c:pt>
                <c:pt idx="269">
                  <c:v>2.6231846808089446E-4</c:v>
                </c:pt>
                <c:pt idx="270">
                  <c:v>2.6805327957284326E-4</c:v>
                </c:pt>
                <c:pt idx="271">
                  <c:v>2.7439044063068928E-4</c:v>
                </c:pt>
                <c:pt idx="272">
                  <c:v>2.7985453903012122E-4</c:v>
                </c:pt>
                <c:pt idx="273">
                  <c:v>2.8504503974882543E-4</c:v>
                </c:pt>
                <c:pt idx="274">
                  <c:v>2.9055124904419749E-4</c:v>
                </c:pt>
                <c:pt idx="275">
                  <c:v>2.9678248541102072E-4</c:v>
                </c:pt>
                <c:pt idx="276">
                  <c:v>3.0376570288872032E-4</c:v>
                </c:pt>
                <c:pt idx="277">
                  <c:v>3.0940472771648987E-4</c:v>
                </c:pt>
                <c:pt idx="278">
                  <c:v>3.1618502310242115E-4</c:v>
                </c:pt>
                <c:pt idx="279">
                  <c:v>3.2114206673151041E-4</c:v>
                </c:pt>
                <c:pt idx="280">
                  <c:v>3.2725515654621185E-4</c:v>
                </c:pt>
                <c:pt idx="281">
                  <c:v>3.3312075339275688E-4</c:v>
                </c:pt>
                <c:pt idx="282">
                  <c:v>3.3903290640409649E-4</c:v>
                </c:pt>
                <c:pt idx="283">
                  <c:v>3.4535492318918713E-4</c:v>
                </c:pt>
                <c:pt idx="284">
                  <c:v>3.5076599507867062E-4</c:v>
                </c:pt>
                <c:pt idx="285">
                  <c:v>3.5516369876156464E-4</c:v>
                </c:pt>
                <c:pt idx="286">
                  <c:v>3.5956082883028422E-4</c:v>
                </c:pt>
                <c:pt idx="287">
                  <c:v>3.6524413229024519E-4</c:v>
                </c:pt>
                <c:pt idx="288">
                  <c:v>3.7108663633034932E-4</c:v>
                </c:pt>
                <c:pt idx="289">
                  <c:v>3.7762163983622867E-4</c:v>
                </c:pt>
                <c:pt idx="290">
                  <c:v>3.8418569236390795E-4</c:v>
                </c:pt>
                <c:pt idx="291">
                  <c:v>3.8901492555713259E-4</c:v>
                </c:pt>
                <c:pt idx="292">
                  <c:v>3.9400727673421311E-4</c:v>
                </c:pt>
                <c:pt idx="293">
                  <c:v>3.9776969242735148E-4</c:v>
                </c:pt>
                <c:pt idx="294">
                  <c:v>4.0099883950089449E-4</c:v>
                </c:pt>
                <c:pt idx="295">
                  <c:v>4.0368606386134611E-4</c:v>
                </c:pt>
                <c:pt idx="296">
                  <c:v>4.0849699087003869E-4</c:v>
                </c:pt>
                <c:pt idx="297">
                  <c:v>4.1266006434470971E-4</c:v>
                </c:pt>
                <c:pt idx="298">
                  <c:v>4.1731742749530907E-4</c:v>
                </c:pt>
                <c:pt idx="299">
                  <c:v>4.2434224080843994E-4</c:v>
                </c:pt>
                <c:pt idx="300">
                  <c:v>4.2983616574444541E-4</c:v>
                </c:pt>
                <c:pt idx="301">
                  <c:v>4.3297485072753289E-4</c:v>
                </c:pt>
                <c:pt idx="302">
                  <c:v>4.3579366479875903E-4</c:v>
                </c:pt>
                <c:pt idx="303">
                  <c:v>4.3954343227273153E-4</c:v>
                </c:pt>
                <c:pt idx="304">
                  <c:v>4.3728308686488346E-4</c:v>
                </c:pt>
                <c:pt idx="305">
                  <c:v>4.3734173167361227E-4</c:v>
                </c:pt>
                <c:pt idx="306">
                  <c:v>4.4886736563056872E-4</c:v>
                </c:pt>
                <c:pt idx="307">
                  <c:v>4.5604067323487839E-4</c:v>
                </c:pt>
                <c:pt idx="308">
                  <c:v>4.663692307218069E-4</c:v>
                </c:pt>
                <c:pt idx="309">
                  <c:v>4.8174037000400728E-4</c:v>
                </c:pt>
                <c:pt idx="310">
                  <c:v>5.0286335204165818E-4</c:v>
                </c:pt>
                <c:pt idx="311">
                  <c:v>5.0234042289609281E-4</c:v>
                </c:pt>
                <c:pt idx="312">
                  <c:v>4.9708617275065752E-4</c:v>
                </c:pt>
                <c:pt idx="313">
                  <c:v>4.8898384777216358E-4</c:v>
                </c:pt>
                <c:pt idx="314">
                  <c:v>4.8958807276623998E-4</c:v>
                </c:pt>
                <c:pt idx="315">
                  <c:v>4.8892501955755596E-4</c:v>
                </c:pt>
                <c:pt idx="316">
                  <c:v>4.7492791809840171E-4</c:v>
                </c:pt>
                <c:pt idx="317">
                  <c:v>4.8344242199756243E-4</c:v>
                </c:pt>
                <c:pt idx="318">
                  <c:v>4.8022164571554269E-4</c:v>
                </c:pt>
                <c:pt idx="319">
                  <c:v>5.1611476610512869E-4</c:v>
                </c:pt>
                <c:pt idx="320">
                  <c:v>5.261352502116685E-4</c:v>
                </c:pt>
                <c:pt idx="321">
                  <c:v>5.8909461871613721E-4</c:v>
                </c:pt>
                <c:pt idx="322">
                  <c:v>6.1492700369314987E-4</c:v>
                </c:pt>
                <c:pt idx="323">
                  <c:v>6.3841280648773053E-4</c:v>
                </c:pt>
                <c:pt idx="324">
                  <c:v>5.8493147019044248E-4</c:v>
                </c:pt>
                <c:pt idx="325">
                  <c:v>5.917885829746346E-4</c:v>
                </c:pt>
                <c:pt idx="326">
                  <c:v>5.8876157705547506E-4</c:v>
                </c:pt>
                <c:pt idx="327">
                  <c:v>5.7580874451043055E-4</c:v>
                </c:pt>
                <c:pt idx="328">
                  <c:v>5.2319318595320935E-4</c:v>
                </c:pt>
                <c:pt idx="329">
                  <c:v>4.8764054026992723E-4</c:v>
                </c:pt>
                <c:pt idx="330">
                  <c:v>4.5378518895075446E-4</c:v>
                </c:pt>
                <c:pt idx="331">
                  <c:v>4.233588143387957E-4</c:v>
                </c:pt>
                <c:pt idx="332">
                  <c:v>4.2654680274231921E-4</c:v>
                </c:pt>
                <c:pt idx="333">
                  <c:v>4.4077032821499316E-4</c:v>
                </c:pt>
                <c:pt idx="334">
                  <c:v>4.2693459516255597E-4</c:v>
                </c:pt>
                <c:pt idx="335">
                  <c:v>4.1843907361552844E-4</c:v>
                </c:pt>
                <c:pt idx="336">
                  <c:v>3.9005156688892229E-4</c:v>
                </c:pt>
                <c:pt idx="337">
                  <c:v>3.6547345039324739E-4</c:v>
                </c:pt>
                <c:pt idx="338">
                  <c:v>3.3209889412249129E-4</c:v>
                </c:pt>
                <c:pt idx="339">
                  <c:v>3.4666744465599903E-4</c:v>
                </c:pt>
                <c:pt idx="340">
                  <c:v>3.4740294440120532E-4</c:v>
                </c:pt>
                <c:pt idx="341">
                  <c:v>3.5274413768839047E-4</c:v>
                </c:pt>
                <c:pt idx="342">
                  <c:v>4.0524582815466777E-4</c:v>
                </c:pt>
                <c:pt idx="343">
                  <c:v>4.5660748975233519E-4</c:v>
                </c:pt>
                <c:pt idx="344">
                  <c:v>5.1578994680989817E-4</c:v>
                </c:pt>
                <c:pt idx="345">
                  <c:v>5.2713689895169356E-4</c:v>
                </c:pt>
                <c:pt idx="346">
                  <c:v>4.64314719651058E-4</c:v>
                </c:pt>
                <c:pt idx="347">
                  <c:v>3.9835332280613751E-4</c:v>
                </c:pt>
                <c:pt idx="348">
                  <c:v>3.6707104315621272E-4</c:v>
                </c:pt>
                <c:pt idx="349">
                  <c:v>3.0191167777095284E-4</c:v>
                </c:pt>
                <c:pt idx="350">
                  <c:v>3.3772363554295957E-4</c:v>
                </c:pt>
                <c:pt idx="351">
                  <c:v>3.9318298868498453E-4</c:v>
                </c:pt>
                <c:pt idx="352">
                  <c:v>4.5854201443819038E-4</c:v>
                </c:pt>
                <c:pt idx="353">
                  <c:v>5.1658874890375022E-4</c:v>
                </c:pt>
                <c:pt idx="354">
                  <c:v>4.6003947201579058E-4</c:v>
                </c:pt>
                <c:pt idx="355">
                  <c:v>3.9461817661538026E-4</c:v>
                </c:pt>
                <c:pt idx="356">
                  <c:v>4.3719384245813944E-4</c:v>
                </c:pt>
                <c:pt idx="357">
                  <c:v>3.8832794288228266E-4</c:v>
                </c:pt>
                <c:pt idx="358">
                  <c:v>3.6371446366886606E-4</c:v>
                </c:pt>
                <c:pt idx="359">
                  <c:v>4.2321914973720914E-4</c:v>
                </c:pt>
                <c:pt idx="360">
                  <c:v>4.7032710803685261E-4</c:v>
                </c:pt>
                <c:pt idx="361">
                  <c:v>4.1120543432321513E-4</c:v>
                </c:pt>
                <c:pt idx="362">
                  <c:v>4.7074993788088999E-4</c:v>
                </c:pt>
                <c:pt idx="363">
                  <c:v>4.1075992315974826E-4</c:v>
                </c:pt>
                <c:pt idx="364">
                  <c:v>3.4632063362242699E-4</c:v>
                </c:pt>
                <c:pt idx="365">
                  <c:v>3.1458476256710421E-4</c:v>
                </c:pt>
                <c:pt idx="366">
                  <c:v>2.593798376506478E-4</c:v>
                </c:pt>
                <c:pt idx="367">
                  <c:v>2.0136267413891381E-4</c:v>
                </c:pt>
                <c:pt idx="368">
                  <c:v>2.6457102886258177E-4</c:v>
                </c:pt>
                <c:pt idx="369">
                  <c:v>1.9929207071881834E-4</c:v>
                </c:pt>
                <c:pt idx="370">
                  <c:v>2.4822278564371841E-4</c:v>
                </c:pt>
                <c:pt idx="371">
                  <c:v>2.0010831474329306E-4</c:v>
                </c:pt>
                <c:pt idx="372">
                  <c:v>2.293539989050156E-4</c:v>
                </c:pt>
                <c:pt idx="373">
                  <c:v>2.7685547428701976E-4</c:v>
                </c:pt>
                <c:pt idx="374">
                  <c:v>2.4454061620012902E-4</c:v>
                </c:pt>
                <c:pt idx="375">
                  <c:v>2.1373322750237417E-4</c:v>
                </c:pt>
                <c:pt idx="376">
                  <c:v>2.7859894638413563E-4</c:v>
                </c:pt>
                <c:pt idx="377">
                  <c:v>2.1546852479677832E-4</c:v>
                </c:pt>
                <c:pt idx="378">
                  <c:v>1.6251331919860131E-4</c:v>
                </c:pt>
                <c:pt idx="379">
                  <c:v>2.1103840883372245E-4</c:v>
                </c:pt>
                <c:pt idx="380">
                  <c:v>1.4747586891091636E-4</c:v>
                </c:pt>
                <c:pt idx="381">
                  <c:v>1.0680968406718463E-4</c:v>
                </c:pt>
                <c:pt idx="382">
                  <c:v>1.6894106625896401E-4</c:v>
                </c:pt>
                <c:pt idx="383">
                  <c:v>1.0828530454453088E-4</c:v>
                </c:pt>
                <c:pt idx="384">
                  <c:v>4.5112890710447589E-5</c:v>
                </c:pt>
                <c:pt idx="385">
                  <c:v>1.0049167391480325E-4</c:v>
                </c:pt>
                <c:pt idx="386">
                  <c:v>7.5591892384788638E-5</c:v>
                </c:pt>
                <c:pt idx="387">
                  <c:v>1.3242522259083732E-4</c:v>
                </c:pt>
                <c:pt idx="388">
                  <c:v>1.673820527713021E-4</c:v>
                </c:pt>
                <c:pt idx="389">
                  <c:v>2.0044129253684565E-4</c:v>
                </c:pt>
                <c:pt idx="390">
                  <c:v>1.3558535187886345E-4</c:v>
                </c:pt>
                <c:pt idx="391">
                  <c:v>1.5408832381074531E-4</c:v>
                </c:pt>
                <c:pt idx="392">
                  <c:v>8.8073353848145617E-5</c:v>
                </c:pt>
                <c:pt idx="393">
                  <c:v>3.0162890350283911E-5</c:v>
                </c:pt>
                <c:pt idx="394">
                  <c:v>-1.0326295821956282E-6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C0F-4E5B-A398-D3225ECFE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606144"/>
        <c:axId val="191606720"/>
      </c:scatterChart>
      <c:valAx>
        <c:axId val="19160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606720"/>
        <c:crosses val="autoZero"/>
        <c:crossBetween val="midCat"/>
      </c:valAx>
      <c:valAx>
        <c:axId val="191606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6061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bone'!$AH$3:$AH$397</c:f>
              <c:numCache>
                <c:formatCode>General</c:formatCode>
                <c:ptCount val="395"/>
                <c:pt idx="0">
                  <c:v>-3.4602448417149367E-6</c:v>
                </c:pt>
                <c:pt idx="1">
                  <c:v>3.3009868483408855E-5</c:v>
                </c:pt>
                <c:pt idx="2">
                  <c:v>2.5211614130096921E-5</c:v>
                </c:pt>
                <c:pt idx="3">
                  <c:v>9.4243054542559717E-5</c:v>
                </c:pt>
                <c:pt idx="4">
                  <c:v>6.2312535619652495E-4</c:v>
                </c:pt>
                <c:pt idx="5">
                  <c:v>1.9509628657949916E-3</c:v>
                </c:pt>
                <c:pt idx="6">
                  <c:v>3.7566247519972961E-3</c:v>
                </c:pt>
                <c:pt idx="7">
                  <c:v>6.189243355698106E-3</c:v>
                </c:pt>
                <c:pt idx="8">
                  <c:v>8.8868158503871923E-3</c:v>
                </c:pt>
                <c:pt idx="9">
                  <c:v>1.1457313391429453E-2</c:v>
                </c:pt>
                <c:pt idx="10">
                  <c:v>1.3592390406366174E-2</c:v>
                </c:pt>
                <c:pt idx="11">
                  <c:v>1.5904363002017058E-2</c:v>
                </c:pt>
                <c:pt idx="12">
                  <c:v>1.7817212730651386E-2</c:v>
                </c:pt>
                <c:pt idx="13">
                  <c:v>1.9761704429293342E-2</c:v>
                </c:pt>
                <c:pt idx="14">
                  <c:v>2.1693142207251635E-2</c:v>
                </c:pt>
                <c:pt idx="15">
                  <c:v>2.3718968505506671E-2</c:v>
                </c:pt>
                <c:pt idx="16">
                  <c:v>2.5691307988381481E-2</c:v>
                </c:pt>
                <c:pt idx="17">
                  <c:v>2.772783852207774E-2</c:v>
                </c:pt>
                <c:pt idx="18">
                  <c:v>2.9696596237474119E-2</c:v>
                </c:pt>
                <c:pt idx="19">
                  <c:v>3.2024625820150664E-2</c:v>
                </c:pt>
                <c:pt idx="20">
                  <c:v>3.4665695052884873E-2</c:v>
                </c:pt>
                <c:pt idx="21">
                  <c:v>3.7520353186706497E-2</c:v>
                </c:pt>
                <c:pt idx="22">
                  <c:v>4.0795665534435539E-2</c:v>
                </c:pt>
                <c:pt idx="23">
                  <c:v>4.4924651731741906E-2</c:v>
                </c:pt>
                <c:pt idx="24">
                  <c:v>4.9314283013991052E-2</c:v>
                </c:pt>
                <c:pt idx="25">
                  <c:v>5.4313878010814179E-2</c:v>
                </c:pt>
                <c:pt idx="26">
                  <c:v>6.051546014159527E-2</c:v>
                </c:pt>
                <c:pt idx="27">
                  <c:v>6.651465732490229E-2</c:v>
                </c:pt>
                <c:pt idx="28">
                  <c:v>7.2659885273881453E-2</c:v>
                </c:pt>
                <c:pt idx="29">
                  <c:v>7.9582484437400278E-2</c:v>
                </c:pt>
                <c:pt idx="30">
                  <c:v>8.6855858503526104E-2</c:v>
                </c:pt>
                <c:pt idx="31">
                  <c:v>9.4580121336527573E-2</c:v>
                </c:pt>
                <c:pt idx="32">
                  <c:v>0.10385878996736903</c:v>
                </c:pt>
                <c:pt idx="33">
                  <c:v>0.11422988061628693</c:v>
                </c:pt>
                <c:pt idx="34">
                  <c:v>0.12565372472569175</c:v>
                </c:pt>
                <c:pt idx="35">
                  <c:v>0.1369794873581224</c:v>
                </c:pt>
                <c:pt idx="36">
                  <c:v>0.14676589756438393</c:v>
                </c:pt>
                <c:pt idx="37">
                  <c:v>0.15584440125975935</c:v>
                </c:pt>
                <c:pt idx="38">
                  <c:v>0.16479987360977849</c:v>
                </c:pt>
                <c:pt idx="39">
                  <c:v>0.17480717040574678</c:v>
                </c:pt>
                <c:pt idx="40">
                  <c:v>0.18554034600904432</c:v>
                </c:pt>
                <c:pt idx="41">
                  <c:v>0.19545687699938971</c:v>
                </c:pt>
                <c:pt idx="42">
                  <c:v>0.20437175366584251</c:v>
                </c:pt>
                <c:pt idx="43">
                  <c:v>0.21151881398835903</c:v>
                </c:pt>
                <c:pt idx="44">
                  <c:v>0.21633512105425654</c:v>
                </c:pt>
                <c:pt idx="45">
                  <c:v>0.22040531702054636</c:v>
                </c:pt>
                <c:pt idx="46">
                  <c:v>0.2251004852130884</c:v>
                </c:pt>
                <c:pt idx="47">
                  <c:v>0.23050915229423088</c:v>
                </c:pt>
                <c:pt idx="48">
                  <c:v>0.23661768153109936</c:v>
                </c:pt>
                <c:pt idx="49">
                  <c:v>0.24217293164873221</c:v>
                </c:pt>
                <c:pt idx="50">
                  <c:v>0.24728228960002241</c:v>
                </c:pt>
                <c:pt idx="51">
                  <c:v>0.2523641424812188</c:v>
                </c:pt>
                <c:pt idx="52">
                  <c:v>0.25688131411488069</c:v>
                </c:pt>
                <c:pt idx="53">
                  <c:v>0.2619781962778972</c:v>
                </c:pt>
                <c:pt idx="54">
                  <c:v>0.26959597820694747</c:v>
                </c:pt>
                <c:pt idx="55">
                  <c:v>0.2778603694057929</c:v>
                </c:pt>
                <c:pt idx="56">
                  <c:v>0.28538169866550234</c:v>
                </c:pt>
                <c:pt idx="57">
                  <c:v>0.2924326970913434</c:v>
                </c:pt>
                <c:pt idx="58">
                  <c:v>0.29771775007319895</c:v>
                </c:pt>
                <c:pt idx="59">
                  <c:v>0.29961384853798273</c:v>
                </c:pt>
                <c:pt idx="60">
                  <c:v>0.30117880546973297</c:v>
                </c:pt>
                <c:pt idx="61">
                  <c:v>0.30399171797185048</c:v>
                </c:pt>
                <c:pt idx="62">
                  <c:v>0.30726931819125008</c:v>
                </c:pt>
                <c:pt idx="63">
                  <c:v>0.31187433684629667</c:v>
                </c:pt>
                <c:pt idx="64">
                  <c:v>0.31847642758488759</c:v>
                </c:pt>
                <c:pt idx="65">
                  <c:v>0.32517034980260912</c:v>
                </c:pt>
                <c:pt idx="66">
                  <c:v>0.3321446598780104</c:v>
                </c:pt>
                <c:pt idx="67">
                  <c:v>0.34070401885339774</c:v>
                </c:pt>
                <c:pt idx="68">
                  <c:v>0.35026090562712442</c:v>
                </c:pt>
                <c:pt idx="69">
                  <c:v>0.35979691461074764</c:v>
                </c:pt>
                <c:pt idx="70">
                  <c:v>0.36881883357573275</c:v>
                </c:pt>
                <c:pt idx="71">
                  <c:v>0.37719727004604253</c:v>
                </c:pt>
                <c:pt idx="72">
                  <c:v>0.38431361750161724</c:v>
                </c:pt>
                <c:pt idx="73">
                  <c:v>0.39082927558940367</c:v>
                </c:pt>
                <c:pt idx="74">
                  <c:v>0.39889245998349182</c:v>
                </c:pt>
                <c:pt idx="75">
                  <c:v>0.40674157268683758</c:v>
                </c:pt>
                <c:pt idx="76">
                  <c:v>0.41394754403608713</c:v>
                </c:pt>
                <c:pt idx="77">
                  <c:v>0.42100524252622701</c:v>
                </c:pt>
                <c:pt idx="78">
                  <c:v>0.42832982161432986</c:v>
                </c:pt>
                <c:pt idx="79">
                  <c:v>0.43311301893824822</c:v>
                </c:pt>
                <c:pt idx="80">
                  <c:v>0.43787143143703133</c:v>
                </c:pt>
                <c:pt idx="81">
                  <c:v>0.4438328787663971</c:v>
                </c:pt>
                <c:pt idx="82">
                  <c:v>0.45016491222052435</c:v>
                </c:pt>
                <c:pt idx="83">
                  <c:v>0.45464193169580835</c:v>
                </c:pt>
                <c:pt idx="84">
                  <c:v>0.45807149812295495</c:v>
                </c:pt>
                <c:pt idx="85">
                  <c:v>0.46071007739190634</c:v>
                </c:pt>
                <c:pt idx="86">
                  <c:v>0.46247968343156787</c:v>
                </c:pt>
                <c:pt idx="87">
                  <c:v>0.46490905485778494</c:v>
                </c:pt>
                <c:pt idx="88">
                  <c:v>0.46856933593815225</c:v>
                </c:pt>
                <c:pt idx="89">
                  <c:v>0.47287844274812685</c:v>
                </c:pt>
                <c:pt idx="90">
                  <c:v>0.47798630972628803</c:v>
                </c:pt>
                <c:pt idx="91">
                  <c:v>0.48403512371569518</c:v>
                </c:pt>
                <c:pt idx="92">
                  <c:v>0.48961597657702716</c:v>
                </c:pt>
                <c:pt idx="93">
                  <c:v>0.4951326901667597</c:v>
                </c:pt>
                <c:pt idx="94">
                  <c:v>0.50085339530558004</c:v>
                </c:pt>
                <c:pt idx="95">
                  <c:v>0.50726990715551479</c:v>
                </c:pt>
                <c:pt idx="96">
                  <c:v>0.5145254939333932</c:v>
                </c:pt>
                <c:pt idx="97">
                  <c:v>0.52239857598444628</c:v>
                </c:pt>
                <c:pt idx="98">
                  <c:v>0.53094261232136619</c:v>
                </c:pt>
                <c:pt idx="99">
                  <c:v>0.54069517757263452</c:v>
                </c:pt>
                <c:pt idx="100">
                  <c:v>0.55009582974224525</c:v>
                </c:pt>
                <c:pt idx="101">
                  <c:v>0.55848011758135541</c:v>
                </c:pt>
                <c:pt idx="102">
                  <c:v>0.56620087040011702</c:v>
                </c:pt>
                <c:pt idx="103">
                  <c:v>0.57294238119133456</c:v>
                </c:pt>
                <c:pt idx="104">
                  <c:v>0.57878531198139138</c:v>
                </c:pt>
                <c:pt idx="105">
                  <c:v>0.58454930626302082</c:v>
                </c:pt>
                <c:pt idx="106">
                  <c:v>0.58994764738491801</c:v>
                </c:pt>
                <c:pt idx="107">
                  <c:v>0.59530928370501413</c:v>
                </c:pt>
                <c:pt idx="108">
                  <c:v>0.60051865422737505</c:v>
                </c:pt>
                <c:pt idx="109">
                  <c:v>0.60587082656254521</c:v>
                </c:pt>
                <c:pt idx="110">
                  <c:v>0.61169332715175562</c:v>
                </c:pt>
                <c:pt idx="111">
                  <c:v>0.61815028264080418</c:v>
                </c:pt>
                <c:pt idx="112">
                  <c:v>0.62460154631802989</c:v>
                </c:pt>
                <c:pt idx="113">
                  <c:v>0.63119299154076292</c:v>
                </c:pt>
                <c:pt idx="114">
                  <c:v>0.63684113781639817</c:v>
                </c:pt>
                <c:pt idx="115">
                  <c:v>0.64102156157848156</c:v>
                </c:pt>
                <c:pt idx="116">
                  <c:v>0.64372874417108261</c:v>
                </c:pt>
                <c:pt idx="117">
                  <c:v>0.64566827107703251</c:v>
                </c:pt>
                <c:pt idx="118">
                  <c:v>0.64720355071817914</c:v>
                </c:pt>
                <c:pt idx="119">
                  <c:v>0.64953568079689872</c:v>
                </c:pt>
                <c:pt idx="120">
                  <c:v>0.65301768193769849</c:v>
                </c:pt>
                <c:pt idx="121">
                  <c:v>0.65748580468946938</c:v>
                </c:pt>
                <c:pt idx="122">
                  <c:v>0.66259287195833638</c:v>
                </c:pt>
                <c:pt idx="123">
                  <c:v>0.66780668258079068</c:v>
                </c:pt>
                <c:pt idx="124">
                  <c:v>0.67251453015943086</c:v>
                </c:pt>
                <c:pt idx="125">
                  <c:v>0.67685405310779478</c:v>
                </c:pt>
                <c:pt idx="126">
                  <c:v>0.68039640655350231</c:v>
                </c:pt>
                <c:pt idx="127">
                  <c:v>0.68364642539415055</c:v>
                </c:pt>
                <c:pt idx="128">
                  <c:v>0.68738929133904136</c:v>
                </c:pt>
                <c:pt idx="129">
                  <c:v>0.69147796968315967</c:v>
                </c:pt>
                <c:pt idx="130">
                  <c:v>0.69575937140620525</c:v>
                </c:pt>
                <c:pt idx="131">
                  <c:v>0.7007760842600228</c:v>
                </c:pt>
                <c:pt idx="132">
                  <c:v>0.70597347687026712</c:v>
                </c:pt>
                <c:pt idx="133">
                  <c:v>0.71103000221704815</c:v>
                </c:pt>
                <c:pt idx="134">
                  <c:v>0.71661458290199476</c:v>
                </c:pt>
                <c:pt idx="135">
                  <c:v>0.72274263085999568</c:v>
                </c:pt>
                <c:pt idx="136">
                  <c:v>0.72914403166582586</c:v>
                </c:pt>
                <c:pt idx="137">
                  <c:v>0.73575243552039193</c:v>
                </c:pt>
                <c:pt idx="138">
                  <c:v>0.74268448976291401</c:v>
                </c:pt>
                <c:pt idx="139">
                  <c:v>0.74945982366044572</c:v>
                </c:pt>
                <c:pt idx="140">
                  <c:v>0.75550646519423159</c:v>
                </c:pt>
                <c:pt idx="141">
                  <c:v>0.76113857626878079</c:v>
                </c:pt>
                <c:pt idx="142">
                  <c:v>0.7666522499674634</c:v>
                </c:pt>
                <c:pt idx="143">
                  <c:v>0.77334487336335533</c:v>
                </c:pt>
                <c:pt idx="144">
                  <c:v>0.78190082787448167</c:v>
                </c:pt>
                <c:pt idx="145">
                  <c:v>0.79204988350861516</c:v>
                </c:pt>
                <c:pt idx="146">
                  <c:v>0.80280852246934953</c:v>
                </c:pt>
                <c:pt idx="147">
                  <c:v>0.81360074954984751</c:v>
                </c:pt>
                <c:pt idx="148">
                  <c:v>0.82364355997193128</c:v>
                </c:pt>
                <c:pt idx="149">
                  <c:v>0.83228682897830164</c:v>
                </c:pt>
                <c:pt idx="150">
                  <c:v>0.84043345261596891</c:v>
                </c:pt>
                <c:pt idx="151">
                  <c:v>0.84997346625172865</c:v>
                </c:pt>
                <c:pt idx="152">
                  <c:v>0.86195736986108384</c:v>
                </c:pt>
                <c:pt idx="153">
                  <c:v>0.87529066830098667</c:v>
                </c:pt>
                <c:pt idx="154">
                  <c:v>0.88856933901693713</c:v>
                </c:pt>
                <c:pt idx="155">
                  <c:v>0.90101450922811888</c:v>
                </c:pt>
                <c:pt idx="156">
                  <c:v>0.9122592679263577</c:v>
                </c:pt>
                <c:pt idx="157">
                  <c:v>0.92250499538249708</c:v>
                </c:pt>
                <c:pt idx="158">
                  <c:v>0.93051531727483439</c:v>
                </c:pt>
                <c:pt idx="159">
                  <c:v>0.93699840305174131</c:v>
                </c:pt>
                <c:pt idx="160">
                  <c:v>0.94260457977909395</c:v>
                </c:pt>
                <c:pt idx="161">
                  <c:v>0.94671492882044661</c:v>
                </c:pt>
                <c:pt idx="162">
                  <c:v>0.94855673930311701</c:v>
                </c:pt>
                <c:pt idx="163">
                  <c:v>0.94969101399338263</c:v>
                </c:pt>
                <c:pt idx="164">
                  <c:v>0.95086470689772351</c:v>
                </c:pt>
                <c:pt idx="165">
                  <c:v>0.95264157160837803</c:v>
                </c:pt>
                <c:pt idx="166">
                  <c:v>0.95877393306142655</c:v>
                </c:pt>
                <c:pt idx="167">
                  <c:v>0.97093473903448468</c:v>
                </c:pt>
                <c:pt idx="168">
                  <c:v>0.98693621203838877</c:v>
                </c:pt>
                <c:pt idx="169">
                  <c:v>1.0055907536194375</c:v>
                </c:pt>
                <c:pt idx="170">
                  <c:v>1.0266590853540245</c:v>
                </c:pt>
                <c:pt idx="171">
                  <c:v>1.0477529274605701</c:v>
                </c:pt>
                <c:pt idx="172">
                  <c:v>1.0680395219015977</c:v>
                </c:pt>
                <c:pt idx="173">
                  <c:v>1.0895382792563699</c:v>
                </c:pt>
                <c:pt idx="174">
                  <c:v>1.110874809685128</c:v>
                </c:pt>
                <c:pt idx="175">
                  <c:v>1.1300041044323565</c:v>
                </c:pt>
                <c:pt idx="176">
                  <c:v>1.1454263268845444</c:v>
                </c:pt>
                <c:pt idx="177">
                  <c:v>1.1567846356609677</c:v>
                </c:pt>
                <c:pt idx="178">
                  <c:v>1.1645652849571662</c:v>
                </c:pt>
                <c:pt idx="179">
                  <c:v>1.1712358925449213</c:v>
                </c:pt>
                <c:pt idx="180">
                  <c:v>1.1780340194019729</c:v>
                </c:pt>
                <c:pt idx="181">
                  <c:v>1.1850999433670684</c:v>
                </c:pt>
                <c:pt idx="182">
                  <c:v>1.1922853661762198</c:v>
                </c:pt>
                <c:pt idx="183">
                  <c:v>1.1992043643111179</c:v>
                </c:pt>
                <c:pt idx="184">
                  <c:v>1.2055364893295244</c:v>
                </c:pt>
                <c:pt idx="185">
                  <c:v>1.2115338755988634</c:v>
                </c:pt>
                <c:pt idx="186">
                  <c:v>1.2173328652001347</c:v>
                </c:pt>
                <c:pt idx="187">
                  <c:v>1.2232661911595428</c:v>
                </c:pt>
                <c:pt idx="188">
                  <c:v>1.2288789583637809</c:v>
                </c:pt>
                <c:pt idx="189">
                  <c:v>1.2345923330146718</c:v>
                </c:pt>
                <c:pt idx="190">
                  <c:v>1.2408180318277386</c:v>
                </c:pt>
                <c:pt idx="191">
                  <c:v>1.2473475257624613</c:v>
                </c:pt>
                <c:pt idx="192">
                  <c:v>1.2537994501111749</c:v>
                </c:pt>
                <c:pt idx="193">
                  <c:v>1.2598392924947974</c:v>
                </c:pt>
                <c:pt idx="194">
                  <c:v>1.2648759054170906</c:v>
                </c:pt>
                <c:pt idx="195">
                  <c:v>1.2687275308768793</c:v>
                </c:pt>
                <c:pt idx="196">
                  <c:v>1.2716465851481209</c:v>
                </c:pt>
                <c:pt idx="197">
                  <c:v>1.2738291380479383</c:v>
                </c:pt>
                <c:pt idx="198">
                  <c:v>1.2763034125460699</c:v>
                </c:pt>
                <c:pt idx="199">
                  <c:v>1.2800165272136994</c:v>
                </c:pt>
                <c:pt idx="200">
                  <c:v>1.2850515802665681</c:v>
                </c:pt>
                <c:pt idx="201">
                  <c:v>1.2906997137143899</c:v>
                </c:pt>
                <c:pt idx="202">
                  <c:v>1.2962826858211765</c:v>
                </c:pt>
                <c:pt idx="203">
                  <c:v>1.3014119843231036</c:v>
                </c:pt>
                <c:pt idx="204">
                  <c:v>1.3062906375613506</c:v>
                </c:pt>
                <c:pt idx="205">
                  <c:v>1.3106262264924566</c:v>
                </c:pt>
                <c:pt idx="206">
                  <c:v>1.314480085447298</c:v>
                </c:pt>
                <c:pt idx="207">
                  <c:v>1.3184742419283082</c:v>
                </c:pt>
                <c:pt idx="208">
                  <c:v>1.3229482193121036</c:v>
                </c:pt>
                <c:pt idx="209">
                  <c:v>1.3269114722081243</c:v>
                </c:pt>
                <c:pt idx="210">
                  <c:v>1.3303229670986878</c:v>
                </c:pt>
                <c:pt idx="211">
                  <c:v>1.3339842214022704</c:v>
                </c:pt>
                <c:pt idx="212">
                  <c:v>1.3374488862329859</c:v>
                </c:pt>
                <c:pt idx="213">
                  <c:v>1.340649113609099</c:v>
                </c:pt>
                <c:pt idx="214">
                  <c:v>1.3440750545869107</c:v>
                </c:pt>
                <c:pt idx="215">
                  <c:v>1.3481740343919368</c:v>
                </c:pt>
                <c:pt idx="216">
                  <c:v>1.3525927137878033</c:v>
                </c:pt>
                <c:pt idx="217">
                  <c:v>1.356960947281052</c:v>
                </c:pt>
                <c:pt idx="218">
                  <c:v>1.3613000491638139</c:v>
                </c:pt>
                <c:pt idx="219">
                  <c:v>1.3655725092053084</c:v>
                </c:pt>
                <c:pt idx="220">
                  <c:v>1.3697095287906187</c:v>
                </c:pt>
                <c:pt idx="221">
                  <c:v>1.3737041013236611</c:v>
                </c:pt>
                <c:pt idx="222">
                  <c:v>1.3776232100660066</c:v>
                </c:pt>
                <c:pt idx="223">
                  <c:v>1.3811978004268111</c:v>
                </c:pt>
                <c:pt idx="224">
                  <c:v>1.3846033863319103</c:v>
                </c:pt>
                <c:pt idx="225">
                  <c:v>1.3879355914677396</c:v>
                </c:pt>
                <c:pt idx="226">
                  <c:v>1.3910076752448597</c:v>
                </c:pt>
                <c:pt idx="227">
                  <c:v>1.3941794149714144</c:v>
                </c:pt>
                <c:pt idx="228">
                  <c:v>1.3979776099418135</c:v>
                </c:pt>
                <c:pt idx="229">
                  <c:v>1.4018586765065491</c:v>
                </c:pt>
                <c:pt idx="230">
                  <c:v>1.4053644313312534</c:v>
                </c:pt>
                <c:pt idx="231">
                  <c:v>1.4090079439927303</c:v>
                </c:pt>
                <c:pt idx="232">
                  <c:v>1.4127361681691992</c:v>
                </c:pt>
                <c:pt idx="233">
                  <c:v>1.4158342735291705</c:v>
                </c:pt>
                <c:pt idx="234">
                  <c:v>1.4186038310932121</c:v>
                </c:pt>
                <c:pt idx="235">
                  <c:v>1.4215067886572665</c:v>
                </c:pt>
                <c:pt idx="236">
                  <c:v>1.4246611362722092</c:v>
                </c:pt>
                <c:pt idx="237">
                  <c:v>1.4278060244366133</c:v>
                </c:pt>
                <c:pt idx="238">
                  <c:v>1.4311910371571226</c:v>
                </c:pt>
                <c:pt idx="239">
                  <c:v>1.4348003881032754</c:v>
                </c:pt>
                <c:pt idx="240">
                  <c:v>1.4382693333383623</c:v>
                </c:pt>
                <c:pt idx="241">
                  <c:v>1.4413553869752787</c:v>
                </c:pt>
                <c:pt idx="242">
                  <c:v>1.4441515370427731</c:v>
                </c:pt>
                <c:pt idx="243">
                  <c:v>1.4466785517209402</c:v>
                </c:pt>
                <c:pt idx="244">
                  <c:v>1.4489841842780014</c:v>
                </c:pt>
                <c:pt idx="245">
                  <c:v>1.4508722739603144</c:v>
                </c:pt>
                <c:pt idx="246">
                  <c:v>1.4521626093065603</c:v>
                </c:pt>
                <c:pt idx="247">
                  <c:v>1.453312814937689</c:v>
                </c:pt>
                <c:pt idx="248">
                  <c:v>1.4545590385048255</c:v>
                </c:pt>
                <c:pt idx="249">
                  <c:v>1.4562637475983402</c:v>
                </c:pt>
                <c:pt idx="250">
                  <c:v>1.4588171255423226</c:v>
                </c:pt>
                <c:pt idx="251">
                  <c:v>1.462204768411655</c:v>
                </c:pt>
                <c:pt idx="252">
                  <c:v>1.4663032707164267</c:v>
                </c:pt>
                <c:pt idx="253">
                  <c:v>1.4707040632625592</c:v>
                </c:pt>
                <c:pt idx="254">
                  <c:v>1.4750530955082179</c:v>
                </c:pt>
                <c:pt idx="255">
                  <c:v>1.4794406081621192</c:v>
                </c:pt>
                <c:pt idx="256">
                  <c:v>1.4835470957349037</c:v>
                </c:pt>
                <c:pt idx="257">
                  <c:v>1.4872117548253789</c:v>
                </c:pt>
                <c:pt idx="258">
                  <c:v>1.4906867817667502</c:v>
                </c:pt>
                <c:pt idx="259">
                  <c:v>1.4945063315284417</c:v>
                </c:pt>
                <c:pt idx="260">
                  <c:v>1.4989041961282872</c:v>
                </c:pt>
                <c:pt idx="261">
                  <c:v>1.5032464677752488</c:v>
                </c:pt>
                <c:pt idx="262">
                  <c:v>1.5074718709637571</c:v>
                </c:pt>
                <c:pt idx="263">
                  <c:v>1.5115680358805637</c:v>
                </c:pt>
                <c:pt idx="264">
                  <c:v>1.515506782566759</c:v>
                </c:pt>
                <c:pt idx="265">
                  <c:v>1.5190751359545061</c:v>
                </c:pt>
                <c:pt idx="266">
                  <c:v>1.5228367139723407</c:v>
                </c:pt>
                <c:pt idx="267">
                  <c:v>1.5270452829836185</c:v>
                </c:pt>
                <c:pt idx="268">
                  <c:v>1.5313508673872547</c:v>
                </c:pt>
                <c:pt idx="269">
                  <c:v>1.5350590810441871</c:v>
                </c:pt>
                <c:pt idx="270">
                  <c:v>1.5383018095557497</c:v>
                </c:pt>
                <c:pt idx="271">
                  <c:v>1.5411369334000109</c:v>
                </c:pt>
                <c:pt idx="272">
                  <c:v>1.5433214267757831</c:v>
                </c:pt>
                <c:pt idx="273">
                  <c:v>1.5455299816541705</c:v>
                </c:pt>
                <c:pt idx="274">
                  <c:v>1.5481388854566365</c:v>
                </c:pt>
                <c:pt idx="275">
                  <c:v>1.5505084717048596</c:v>
                </c:pt>
                <c:pt idx="276">
                  <c:v>1.5528462443738595</c:v>
                </c:pt>
                <c:pt idx="277">
                  <c:v>1.5555163822480498</c:v>
                </c:pt>
                <c:pt idx="278">
                  <c:v>1.5590850874040703</c:v>
                </c:pt>
                <c:pt idx="279">
                  <c:v>1.5630250876760963</c:v>
                </c:pt>
                <c:pt idx="280">
                  <c:v>1.5670220778315824</c:v>
                </c:pt>
                <c:pt idx="281">
                  <c:v>1.571501143201945</c:v>
                </c:pt>
                <c:pt idx="282">
                  <c:v>1.5762350306987869</c:v>
                </c:pt>
                <c:pt idx="283">
                  <c:v>1.5799692531686731</c:v>
                </c:pt>
                <c:pt idx="284">
                  <c:v>1.5829929354115126</c:v>
                </c:pt>
                <c:pt idx="285">
                  <c:v>1.5862830540528832</c:v>
                </c:pt>
                <c:pt idx="286">
                  <c:v>1.5897055257765011</c:v>
                </c:pt>
                <c:pt idx="287">
                  <c:v>1.592767065710861</c:v>
                </c:pt>
                <c:pt idx="288">
                  <c:v>1.5959982636487449</c:v>
                </c:pt>
                <c:pt idx="289">
                  <c:v>1.5991639703354241</c:v>
                </c:pt>
                <c:pt idx="290">
                  <c:v>1.6021982155087113</c:v>
                </c:pt>
                <c:pt idx="291">
                  <c:v>1.6051085813645998</c:v>
                </c:pt>
                <c:pt idx="292">
                  <c:v>1.6080174411824728</c:v>
                </c:pt>
                <c:pt idx="293">
                  <c:v>1.6107764902934576</c:v>
                </c:pt>
                <c:pt idx="294">
                  <c:v>1.6136261733585557</c:v>
                </c:pt>
                <c:pt idx="295">
                  <c:v>1.6162623853550764</c:v>
                </c:pt>
                <c:pt idx="296">
                  <c:v>1.6184318655545378</c:v>
                </c:pt>
                <c:pt idx="297">
                  <c:v>1.6205566849120825</c:v>
                </c:pt>
                <c:pt idx="298">
                  <c:v>1.6225624171661039</c:v>
                </c:pt>
                <c:pt idx="299">
                  <c:v>1.6243787139856669</c:v>
                </c:pt>
                <c:pt idx="300">
                  <c:v>1.6259945012159567</c:v>
                </c:pt>
                <c:pt idx="301">
                  <c:v>1.6275159460731807</c:v>
                </c:pt>
                <c:pt idx="302">
                  <c:v>1.628761535169855</c:v>
                </c:pt>
                <c:pt idx="303">
                  <c:v>1.6297271143021155</c:v>
                </c:pt>
                <c:pt idx="304">
                  <c:v>1.6306038326723669</c:v>
                </c:pt>
                <c:pt idx="305">
                  <c:v>1.631279021053633</c:v>
                </c:pt>
                <c:pt idx="306">
                  <c:v>1.6317780923656837</c:v>
                </c:pt>
                <c:pt idx="307">
                  <c:v>1.6321910877162955</c:v>
                </c:pt>
                <c:pt idx="308">
                  <c:v>1.6326191235882455</c:v>
                </c:pt>
                <c:pt idx="309">
                  <c:v>1.6328770522461693</c:v>
                </c:pt>
                <c:pt idx="310">
                  <c:v>1.6330859268761266</c:v>
                </c:pt>
                <c:pt idx="311">
                  <c:v>1.6333216634884882</c:v>
                </c:pt>
                <c:pt idx="312">
                  <c:v>1.6337111781098255</c:v>
                </c:pt>
                <c:pt idx="313">
                  <c:v>1.6340493693858356</c:v>
                </c:pt>
                <c:pt idx="314">
                  <c:v>1.6343979638222264</c:v>
                </c:pt>
                <c:pt idx="315">
                  <c:v>1.6348331754120944</c:v>
                </c:pt>
                <c:pt idx="316">
                  <c:v>1.6351734349498357</c:v>
                </c:pt>
                <c:pt idx="317">
                  <c:v>1.6353186146474021</c:v>
                </c:pt>
                <c:pt idx="318">
                  <c:v>1.6354353342650592</c:v>
                </c:pt>
                <c:pt idx="319">
                  <c:v>1.6355342856051556</c:v>
                </c:pt>
                <c:pt idx="320">
                  <c:v>1.6355603694649927</c:v>
                </c:pt>
                <c:pt idx="321">
                  <c:v>1.6355826465352064</c:v>
                </c:pt>
                <c:pt idx="322">
                  <c:v>1.6356068428704313</c:v>
                </c:pt>
                <c:pt idx="323">
                  <c:v>1.635680669891358</c:v>
                </c:pt>
                <c:pt idx="324">
                  <c:v>1.635733851381594</c:v>
                </c:pt>
                <c:pt idx="325">
                  <c:v>1.635792472647827</c:v>
                </c:pt>
                <c:pt idx="326">
                  <c:v>1.635872105722959</c:v>
                </c:pt>
                <c:pt idx="327">
                  <c:v>1.6359505997975772</c:v>
                </c:pt>
                <c:pt idx="328">
                  <c:v>1.6359956458409943</c:v>
                </c:pt>
                <c:pt idx="329">
                  <c:v>1.6360099626506748</c:v>
                </c:pt>
                <c:pt idx="330">
                  <c:v>1.636054965527949</c:v>
                </c:pt>
                <c:pt idx="331">
                  <c:v>1.6361337011567283</c:v>
                </c:pt>
                <c:pt idx="332">
                  <c:v>1.6362334693876899</c:v>
                </c:pt>
                <c:pt idx="333">
                  <c:v>1.6363384536650543</c:v>
                </c:pt>
                <c:pt idx="334">
                  <c:v>1.6364616928135625</c:v>
                </c:pt>
                <c:pt idx="335">
                  <c:v>1.6365598103796917</c:v>
                </c:pt>
                <c:pt idx="336">
                  <c:v>1.6366193711345756</c:v>
                </c:pt>
                <c:pt idx="337">
                  <c:v>1.636686357845853</c:v>
                </c:pt>
                <c:pt idx="338">
                  <c:v>1.6367552941616148</c:v>
                </c:pt>
                <c:pt idx="339">
                  <c:v>1.6368168861498031</c:v>
                </c:pt>
                <c:pt idx="340">
                  <c:v>1.6368728013802505</c:v>
                </c:pt>
                <c:pt idx="341">
                  <c:v>1.6369560000927657</c:v>
                </c:pt>
                <c:pt idx="342">
                  <c:v>1.6369736555762249</c:v>
                </c:pt>
                <c:pt idx="343">
                  <c:v>1.6369728563722876</c:v>
                </c:pt>
                <c:pt idx="344">
                  <c:v>1.6370117837851399</c:v>
                </c:pt>
                <c:pt idx="345">
                  <c:v>1.6370260350906674</c:v>
                </c:pt>
                <c:pt idx="346">
                  <c:v>1.6370140019907891</c:v>
                </c:pt>
                <c:pt idx="347">
                  <c:v>1.6370095446531703</c:v>
                </c:pt>
                <c:pt idx="348">
                  <c:v>1.6370327494146026</c:v>
                </c:pt>
                <c:pt idx="349">
                  <c:v>1.6370255043368658</c:v>
                </c:pt>
                <c:pt idx="350">
                  <c:v>1.6370298355296917</c:v>
                </c:pt>
                <c:pt idx="351">
                  <c:v>1.6370521027027345</c:v>
                </c:pt>
                <c:pt idx="352">
                  <c:v>1.6370573641996495</c:v>
                </c:pt>
                <c:pt idx="353">
                  <c:v>1.6370533389537461</c:v>
                </c:pt>
                <c:pt idx="354">
                  <c:v>1.6370395761437269</c:v>
                </c:pt>
                <c:pt idx="355">
                  <c:v>1.6370367138597652</c:v>
                </c:pt>
                <c:pt idx="356">
                  <c:v>1.6370481191814734</c:v>
                </c:pt>
                <c:pt idx="357">
                  <c:v>1.6370685180349736</c:v>
                </c:pt>
                <c:pt idx="358">
                  <c:v>1.6371015560961377</c:v>
                </c:pt>
                <c:pt idx="359">
                  <c:v>1.6371304174785284</c:v>
                </c:pt>
                <c:pt idx="360">
                  <c:v>1.6371419219391576</c:v>
                </c:pt>
                <c:pt idx="361">
                  <c:v>1.6371230987134044</c:v>
                </c:pt>
                <c:pt idx="362">
                  <c:v>1.6371138882077076</c:v>
                </c:pt>
                <c:pt idx="363">
                  <c:v>1.6370783809908935</c:v>
                </c:pt>
                <c:pt idx="364">
                  <c:v>1.6370812607255134</c:v>
                </c:pt>
                <c:pt idx="365">
                  <c:v>1.6370879971592753</c:v>
                </c:pt>
                <c:pt idx="366">
                  <c:v>1.6370987025539363</c:v>
                </c:pt>
                <c:pt idx="367">
                  <c:v>1.6371060469821725</c:v>
                </c:pt>
                <c:pt idx="368">
                  <c:v>1.6371289068236925</c:v>
                </c:pt>
                <c:pt idx="369">
                  <c:v>1.6371293243080733</c:v>
                </c:pt>
                <c:pt idx="370">
                  <c:v>1.6371671236261889</c:v>
                </c:pt>
                <c:pt idx="371">
                  <c:v>1.6371654167174379</c:v>
                </c:pt>
                <c:pt idx="372">
                  <c:v>1.6371800570729851</c:v>
                </c:pt>
                <c:pt idx="373">
                  <c:v>1.6371948349867222</c:v>
                </c:pt>
                <c:pt idx="374">
                  <c:v>1.6372070253816948</c:v>
                </c:pt>
                <c:pt idx="375">
                  <c:v>1.6371953149509879</c:v>
                </c:pt>
                <c:pt idx="376">
                  <c:v>1.6372151404681847</c:v>
                </c:pt>
                <c:pt idx="377">
                  <c:v>1.6372175413064458</c:v>
                </c:pt>
                <c:pt idx="378">
                  <c:v>1.6372396970589347</c:v>
                </c:pt>
                <c:pt idx="379">
                  <c:v>1.6372313547434463</c:v>
                </c:pt>
                <c:pt idx="380">
                  <c:v>1.6372328604971804</c:v>
                </c:pt>
                <c:pt idx="381">
                  <c:v>1.6372408076769189</c:v>
                </c:pt>
                <c:pt idx="382">
                  <c:v>1.6372525861789839</c:v>
                </c:pt>
                <c:pt idx="383">
                  <c:v>1.6372161898505413</c:v>
                </c:pt>
                <c:pt idx="384">
                  <c:v>1.6372095290008206</c:v>
                </c:pt>
                <c:pt idx="385">
                  <c:v>1.6372193677989473</c:v>
                </c:pt>
                <c:pt idx="386">
                  <c:v>1.6372048289176397</c:v>
                </c:pt>
                <c:pt idx="387">
                  <c:v>1.6372233105715144</c:v>
                </c:pt>
                <c:pt idx="388">
                  <c:v>1.6372621594244259</c:v>
                </c:pt>
                <c:pt idx="389">
                  <c:v>1.6372920261438766</c:v>
                </c:pt>
                <c:pt idx="390">
                  <c:v>1.637282005243472</c:v>
                </c:pt>
                <c:pt idx="391">
                  <c:v>1.6373029765171634</c:v>
                </c:pt>
                <c:pt idx="392">
                  <c:v>1.637302413472419</c:v>
                </c:pt>
                <c:pt idx="393">
                  <c:v>1.6372803450917506</c:v>
                </c:pt>
                <c:pt idx="394">
                  <c:v>1.6372764524773451</c:v>
                </c:pt>
              </c:numCache>
            </c:numRef>
          </c:xVal>
          <c:yVal>
            <c:numRef>
              <c:f>'Data dry bone'!$AG$3:$AG$397</c:f>
              <c:numCache>
                <c:formatCode>General</c:formatCode>
                <c:ptCount val="395"/>
                <c:pt idx="0">
                  <c:v>3.0213708623373879E-3</c:v>
                </c:pt>
                <c:pt idx="1">
                  <c:v>2.788128932167208E-3</c:v>
                </c:pt>
                <c:pt idx="2">
                  <c:v>2.0131661897393703E-3</c:v>
                </c:pt>
                <c:pt idx="3">
                  <c:v>1.2551714896351664E-3</c:v>
                </c:pt>
                <c:pt idx="4">
                  <c:v>2.0392049156386909E-3</c:v>
                </c:pt>
                <c:pt idx="5">
                  <c:v>1.9348359794601829E-3</c:v>
                </c:pt>
                <c:pt idx="6">
                  <c:v>2.5998530751717834E-3</c:v>
                </c:pt>
                <c:pt idx="7">
                  <c:v>2.930806648951078E-3</c:v>
                </c:pt>
                <c:pt idx="8">
                  <c:v>3.3687292511812138E-3</c:v>
                </c:pt>
                <c:pt idx="9">
                  <c:v>3.922986213785274E-3</c:v>
                </c:pt>
                <c:pt idx="10">
                  <c:v>4.8380886321911449E-3</c:v>
                </c:pt>
                <c:pt idx="11">
                  <c:v>4.7883520490541905E-3</c:v>
                </c:pt>
                <c:pt idx="12">
                  <c:v>4.8653539072020116E-3</c:v>
                </c:pt>
                <c:pt idx="13">
                  <c:v>4.8023192358149702E-3</c:v>
                </c:pt>
                <c:pt idx="14">
                  <c:v>4.4474152487770698E-3</c:v>
                </c:pt>
                <c:pt idx="15">
                  <c:v>4.3652875087829713E-3</c:v>
                </c:pt>
                <c:pt idx="16">
                  <c:v>4.3735987818872262E-3</c:v>
                </c:pt>
                <c:pt idx="17">
                  <c:v>4.4385947650983767E-3</c:v>
                </c:pt>
                <c:pt idx="18">
                  <c:v>4.4770468926776524E-3</c:v>
                </c:pt>
                <c:pt idx="19">
                  <c:v>4.4865378104011608E-3</c:v>
                </c:pt>
                <c:pt idx="20">
                  <c:v>4.5796969118612717E-3</c:v>
                </c:pt>
                <c:pt idx="21">
                  <c:v>4.5641731599584774E-3</c:v>
                </c:pt>
                <c:pt idx="22">
                  <c:v>4.6573219784911439E-3</c:v>
                </c:pt>
                <c:pt idx="23">
                  <c:v>4.6845293321082443E-3</c:v>
                </c:pt>
                <c:pt idx="24">
                  <c:v>4.8065268643433124E-3</c:v>
                </c:pt>
                <c:pt idx="25">
                  <c:v>4.9225161896181806E-3</c:v>
                </c:pt>
                <c:pt idx="26">
                  <c:v>5.0790245233816615E-3</c:v>
                </c:pt>
                <c:pt idx="27">
                  <c:v>5.2199129642280014E-3</c:v>
                </c:pt>
                <c:pt idx="28">
                  <c:v>5.4313302529744485E-3</c:v>
                </c:pt>
                <c:pt idx="29">
                  <c:v>5.5524854988643346E-3</c:v>
                </c:pt>
                <c:pt idx="30">
                  <c:v>5.7291124642697075E-3</c:v>
                </c:pt>
                <c:pt idx="31">
                  <c:v>5.7704662737916692E-3</c:v>
                </c:pt>
                <c:pt idx="32">
                  <c:v>5.8618190809226704E-3</c:v>
                </c:pt>
                <c:pt idx="33">
                  <c:v>5.9762312697354009E-3</c:v>
                </c:pt>
                <c:pt idx="34">
                  <c:v>6.0991214117000888E-3</c:v>
                </c:pt>
                <c:pt idx="35">
                  <c:v>6.2139842233965162E-3</c:v>
                </c:pt>
                <c:pt idx="36">
                  <c:v>6.3210112367106438E-3</c:v>
                </c:pt>
                <c:pt idx="37">
                  <c:v>6.4325599598601324E-3</c:v>
                </c:pt>
                <c:pt idx="38">
                  <c:v>6.496923590331681E-3</c:v>
                </c:pt>
                <c:pt idx="39">
                  <c:v>6.5551373193769571E-3</c:v>
                </c:pt>
                <c:pt idx="40">
                  <c:v>6.5503000125528054E-3</c:v>
                </c:pt>
                <c:pt idx="41">
                  <c:v>6.5736393515939432E-3</c:v>
                </c:pt>
                <c:pt idx="42">
                  <c:v>6.6175203862933654E-3</c:v>
                </c:pt>
                <c:pt idx="43">
                  <c:v>6.6358651980519484E-3</c:v>
                </c:pt>
                <c:pt idx="44">
                  <c:v>6.6356441344505432E-3</c:v>
                </c:pt>
                <c:pt idx="45">
                  <c:v>6.6124468953759306E-3</c:v>
                </c:pt>
                <c:pt idx="46">
                  <c:v>6.6121515484438443E-3</c:v>
                </c:pt>
                <c:pt idx="47">
                  <c:v>6.6125198045137602E-3</c:v>
                </c:pt>
                <c:pt idx="48">
                  <c:v>6.513863660176194E-3</c:v>
                </c:pt>
                <c:pt idx="49">
                  <c:v>6.5140638073696343E-3</c:v>
                </c:pt>
                <c:pt idx="50">
                  <c:v>6.4952622056929791E-3</c:v>
                </c:pt>
                <c:pt idx="51">
                  <c:v>6.4868498713294654E-3</c:v>
                </c:pt>
                <c:pt idx="52">
                  <c:v>6.3679377864324701E-3</c:v>
                </c:pt>
                <c:pt idx="53">
                  <c:v>6.3755359668474162E-3</c:v>
                </c:pt>
                <c:pt idx="54">
                  <c:v>6.2778400748474111E-3</c:v>
                </c:pt>
                <c:pt idx="55">
                  <c:v>6.2607668446879663E-3</c:v>
                </c:pt>
                <c:pt idx="56">
                  <c:v>6.0779395060882591E-3</c:v>
                </c:pt>
                <c:pt idx="57">
                  <c:v>6.0231459682072771E-3</c:v>
                </c:pt>
                <c:pt idx="58">
                  <c:v>6.0212663645404585E-3</c:v>
                </c:pt>
                <c:pt idx="59">
                  <c:v>6.0159544274245441E-3</c:v>
                </c:pt>
                <c:pt idx="60">
                  <c:v>6.0174476658442057E-3</c:v>
                </c:pt>
                <c:pt idx="61">
                  <c:v>6.0715469325337669E-3</c:v>
                </c:pt>
                <c:pt idx="62">
                  <c:v>6.1993532263853587E-3</c:v>
                </c:pt>
                <c:pt idx="63">
                  <c:v>6.1740784103606955E-3</c:v>
                </c:pt>
                <c:pt idx="64">
                  <c:v>6.2475992778088102E-3</c:v>
                </c:pt>
                <c:pt idx="65">
                  <c:v>6.1512101046962645E-3</c:v>
                </c:pt>
                <c:pt idx="66">
                  <c:v>6.115022736782251E-3</c:v>
                </c:pt>
                <c:pt idx="67">
                  <c:v>5.9732133846689614E-3</c:v>
                </c:pt>
                <c:pt idx="68">
                  <c:v>5.8234422077209236E-3</c:v>
                </c:pt>
                <c:pt idx="69">
                  <c:v>5.7342975051520957E-3</c:v>
                </c:pt>
                <c:pt idx="70">
                  <c:v>5.7461053423011376E-3</c:v>
                </c:pt>
                <c:pt idx="71">
                  <c:v>5.6456800335632712E-3</c:v>
                </c:pt>
                <c:pt idx="72">
                  <c:v>5.6148625865102223E-3</c:v>
                </c:pt>
                <c:pt idx="73">
                  <c:v>5.597189402771546E-3</c:v>
                </c:pt>
                <c:pt idx="74">
                  <c:v>5.7860721441800366E-3</c:v>
                </c:pt>
                <c:pt idx="75">
                  <c:v>5.696087010407345E-3</c:v>
                </c:pt>
                <c:pt idx="76">
                  <c:v>5.6613930222498068E-3</c:v>
                </c:pt>
                <c:pt idx="77">
                  <c:v>5.6914484855879778E-3</c:v>
                </c:pt>
                <c:pt idx="78">
                  <c:v>5.8464351827719543E-3</c:v>
                </c:pt>
                <c:pt idx="79">
                  <c:v>5.4964572804254291E-3</c:v>
                </c:pt>
                <c:pt idx="80">
                  <c:v>5.4122765897298029E-3</c:v>
                </c:pt>
                <c:pt idx="81">
                  <c:v>5.5076290241077262E-3</c:v>
                </c:pt>
                <c:pt idx="82">
                  <c:v>5.5988584012237538E-3</c:v>
                </c:pt>
                <c:pt idx="83">
                  <c:v>5.516080124590564E-3</c:v>
                </c:pt>
                <c:pt idx="84">
                  <c:v>5.5584003809181111E-3</c:v>
                </c:pt>
                <c:pt idx="85">
                  <c:v>5.6034916731171336E-3</c:v>
                </c:pt>
                <c:pt idx="86">
                  <c:v>5.5813459340779761E-3</c:v>
                </c:pt>
                <c:pt idx="87">
                  <c:v>5.5771877089644574E-3</c:v>
                </c:pt>
                <c:pt idx="88">
                  <c:v>5.6252737005275388E-3</c:v>
                </c:pt>
                <c:pt idx="89">
                  <c:v>5.5478712194808192E-3</c:v>
                </c:pt>
                <c:pt idx="90">
                  <c:v>5.5708765615698382E-3</c:v>
                </c:pt>
                <c:pt idx="91">
                  <c:v>5.5978863991255189E-3</c:v>
                </c:pt>
                <c:pt idx="92">
                  <c:v>5.5822474884138686E-3</c:v>
                </c:pt>
                <c:pt idx="93">
                  <c:v>5.5913815700704425E-3</c:v>
                </c:pt>
                <c:pt idx="94">
                  <c:v>5.6743446912960478E-3</c:v>
                </c:pt>
                <c:pt idx="95">
                  <c:v>5.6900483353157063E-3</c:v>
                </c:pt>
                <c:pt idx="96">
                  <c:v>5.7403151635665988E-3</c:v>
                </c:pt>
                <c:pt idx="97">
                  <c:v>5.7889171323784478E-3</c:v>
                </c:pt>
                <c:pt idx="98">
                  <c:v>5.8484851898948417E-3</c:v>
                </c:pt>
                <c:pt idx="99">
                  <c:v>5.8678215006154229E-3</c:v>
                </c:pt>
                <c:pt idx="100">
                  <c:v>5.9506039247135961E-3</c:v>
                </c:pt>
                <c:pt idx="101">
                  <c:v>5.9632095288888768E-3</c:v>
                </c:pt>
                <c:pt idx="102">
                  <c:v>5.9848937054595265E-3</c:v>
                </c:pt>
                <c:pt idx="103">
                  <c:v>6.0056457507282751E-3</c:v>
                </c:pt>
                <c:pt idx="104">
                  <c:v>6.0886762006736768E-3</c:v>
                </c:pt>
                <c:pt idx="105">
                  <c:v>6.0830925868994587E-3</c:v>
                </c:pt>
                <c:pt idx="106">
                  <c:v>6.1773678158643279E-3</c:v>
                </c:pt>
                <c:pt idx="107">
                  <c:v>6.2687566420795982E-3</c:v>
                </c:pt>
                <c:pt idx="108">
                  <c:v>6.3986404614790248E-3</c:v>
                </c:pt>
                <c:pt idx="109">
                  <c:v>6.4535992276335049E-3</c:v>
                </c:pt>
                <c:pt idx="110">
                  <c:v>6.5989421049265839E-3</c:v>
                </c:pt>
                <c:pt idx="111">
                  <c:v>6.6654353967575825E-3</c:v>
                </c:pt>
                <c:pt idx="112">
                  <c:v>6.7613649951672903E-3</c:v>
                </c:pt>
                <c:pt idx="113">
                  <c:v>6.7397932249213767E-3</c:v>
                </c:pt>
                <c:pt idx="114">
                  <c:v>6.842680973243493E-3</c:v>
                </c:pt>
                <c:pt idx="115">
                  <c:v>6.8873337402701653E-3</c:v>
                </c:pt>
                <c:pt idx="116">
                  <c:v>6.9657142188933605E-3</c:v>
                </c:pt>
                <c:pt idx="117">
                  <c:v>6.9973166343971736E-3</c:v>
                </c:pt>
                <c:pt idx="118">
                  <c:v>7.0558859952445131E-3</c:v>
                </c:pt>
                <c:pt idx="119">
                  <c:v>7.1225284899172521E-3</c:v>
                </c:pt>
                <c:pt idx="120">
                  <c:v>7.181458734680353E-3</c:v>
                </c:pt>
                <c:pt idx="121">
                  <c:v>7.2445006390291803E-3</c:v>
                </c:pt>
                <c:pt idx="122">
                  <c:v>7.2883354197391791E-3</c:v>
                </c:pt>
                <c:pt idx="123">
                  <c:v>7.4081517125320247E-3</c:v>
                </c:pt>
                <c:pt idx="124">
                  <c:v>7.3506697266236638E-3</c:v>
                </c:pt>
                <c:pt idx="125">
                  <c:v>7.4586946165649077E-3</c:v>
                </c:pt>
                <c:pt idx="126">
                  <c:v>7.5558081813469138E-3</c:v>
                </c:pt>
                <c:pt idx="127">
                  <c:v>7.5585089288674207E-3</c:v>
                </c:pt>
                <c:pt idx="128">
                  <c:v>7.6815140316816508E-3</c:v>
                </c:pt>
                <c:pt idx="129">
                  <c:v>7.7821425435927053E-3</c:v>
                </c:pt>
                <c:pt idx="130">
                  <c:v>7.8533228003164948E-3</c:v>
                </c:pt>
                <c:pt idx="131">
                  <c:v>7.9344791444398606E-3</c:v>
                </c:pt>
                <c:pt idx="132">
                  <c:v>8.0161305577678751E-3</c:v>
                </c:pt>
                <c:pt idx="133">
                  <c:v>8.0376001264802436E-3</c:v>
                </c:pt>
                <c:pt idx="134">
                  <c:v>8.1216902213039534E-3</c:v>
                </c:pt>
                <c:pt idx="135">
                  <c:v>8.2865386816463934E-3</c:v>
                </c:pt>
                <c:pt idx="136">
                  <c:v>8.4565488942785882E-3</c:v>
                </c:pt>
                <c:pt idx="137">
                  <c:v>8.6448767290410976E-3</c:v>
                </c:pt>
                <c:pt idx="138">
                  <c:v>8.7752574609562956E-3</c:v>
                </c:pt>
                <c:pt idx="139">
                  <c:v>8.8902585270135767E-3</c:v>
                </c:pt>
                <c:pt idx="140">
                  <c:v>9.0411011388967458E-3</c:v>
                </c:pt>
                <c:pt idx="141">
                  <c:v>9.0815612731237009E-3</c:v>
                </c:pt>
                <c:pt idx="142">
                  <c:v>9.0719200683458175E-3</c:v>
                </c:pt>
                <c:pt idx="143">
                  <c:v>9.2289703596479134E-3</c:v>
                </c:pt>
                <c:pt idx="144">
                  <c:v>9.5305962173665437E-3</c:v>
                </c:pt>
                <c:pt idx="145">
                  <c:v>9.6775079772844688E-3</c:v>
                </c:pt>
                <c:pt idx="146">
                  <c:v>9.8730963575593758E-3</c:v>
                </c:pt>
                <c:pt idx="147">
                  <c:v>1.0107922666870797E-2</c:v>
                </c:pt>
                <c:pt idx="148">
                  <c:v>1.0207310576325561E-2</c:v>
                </c:pt>
                <c:pt idx="149">
                  <c:v>1.026609946505664E-2</c:v>
                </c:pt>
                <c:pt idx="150">
                  <c:v>1.0406124455323471E-2</c:v>
                </c:pt>
                <c:pt idx="151">
                  <c:v>1.0718962834621133E-2</c:v>
                </c:pt>
                <c:pt idx="152">
                  <c:v>1.088861629274961E-2</c:v>
                </c:pt>
                <c:pt idx="153">
                  <c:v>1.1067134621717125E-2</c:v>
                </c:pt>
                <c:pt idx="154">
                  <c:v>1.1190960973070289E-2</c:v>
                </c:pt>
                <c:pt idx="155">
                  <c:v>1.126451808257509E-2</c:v>
                </c:pt>
                <c:pt idx="156">
                  <c:v>1.1009165612553426E-2</c:v>
                </c:pt>
                <c:pt idx="157">
                  <c:v>1.110588980977009E-2</c:v>
                </c:pt>
                <c:pt idx="158">
                  <c:v>1.1213180700615721E-2</c:v>
                </c:pt>
                <c:pt idx="159">
                  <c:v>1.1140639719824489E-2</c:v>
                </c:pt>
                <c:pt idx="160">
                  <c:v>1.1174553130431171E-2</c:v>
                </c:pt>
                <c:pt idx="161">
                  <c:v>1.1262854042199833E-2</c:v>
                </c:pt>
                <c:pt idx="162">
                  <c:v>1.1196890936259911E-2</c:v>
                </c:pt>
                <c:pt idx="163">
                  <c:v>1.1025039373946362E-2</c:v>
                </c:pt>
                <c:pt idx="164">
                  <c:v>1.1025414818847586E-2</c:v>
                </c:pt>
                <c:pt idx="165">
                  <c:v>1.1214511659422065E-2</c:v>
                </c:pt>
                <c:pt idx="166">
                  <c:v>1.1517124758265914E-2</c:v>
                </c:pt>
                <c:pt idx="167">
                  <c:v>1.1889729007748298E-2</c:v>
                </c:pt>
                <c:pt idx="168">
                  <c:v>1.2473472876070701E-2</c:v>
                </c:pt>
                <c:pt idx="169">
                  <c:v>1.2885638581754457E-2</c:v>
                </c:pt>
                <c:pt idx="170">
                  <c:v>1.3026700274977454E-2</c:v>
                </c:pt>
                <c:pt idx="171">
                  <c:v>1.3024124520872572E-2</c:v>
                </c:pt>
                <c:pt idx="172">
                  <c:v>1.30208675682549E-2</c:v>
                </c:pt>
                <c:pt idx="173">
                  <c:v>1.2908691190682312E-2</c:v>
                </c:pt>
                <c:pt idx="174">
                  <c:v>1.2758416932851879E-2</c:v>
                </c:pt>
                <c:pt idx="175">
                  <c:v>1.265801550797434E-2</c:v>
                </c:pt>
                <c:pt idx="176">
                  <c:v>1.2643030976644097E-2</c:v>
                </c:pt>
                <c:pt idx="177">
                  <c:v>1.2628793431225954E-2</c:v>
                </c:pt>
                <c:pt idx="178">
                  <c:v>1.2675241763062227E-2</c:v>
                </c:pt>
                <c:pt idx="179">
                  <c:v>1.2689165532032151E-2</c:v>
                </c:pt>
                <c:pt idx="180">
                  <c:v>1.2696083896230686E-2</c:v>
                </c:pt>
                <c:pt idx="181">
                  <c:v>1.2718199379625384E-2</c:v>
                </c:pt>
                <c:pt idx="182">
                  <c:v>1.2766709725575132E-2</c:v>
                </c:pt>
                <c:pt idx="183">
                  <c:v>1.2829344751908209E-2</c:v>
                </c:pt>
                <c:pt idx="184">
                  <c:v>1.289919543000668E-2</c:v>
                </c:pt>
                <c:pt idx="185">
                  <c:v>1.307561753555072E-2</c:v>
                </c:pt>
                <c:pt idx="186">
                  <c:v>1.314431104900957E-2</c:v>
                </c:pt>
                <c:pt idx="187">
                  <c:v>1.3255569178841804E-2</c:v>
                </c:pt>
                <c:pt idx="188">
                  <c:v>1.3335193880781179E-2</c:v>
                </c:pt>
                <c:pt idx="189">
                  <c:v>1.3449511362988508E-2</c:v>
                </c:pt>
                <c:pt idx="190">
                  <c:v>1.3581455809960606E-2</c:v>
                </c:pt>
                <c:pt idx="191">
                  <c:v>1.3633125961059528E-2</c:v>
                </c:pt>
                <c:pt idx="192">
                  <c:v>1.3796035216528323E-2</c:v>
                </c:pt>
                <c:pt idx="193">
                  <c:v>1.4123617710856882E-2</c:v>
                </c:pt>
                <c:pt idx="194">
                  <c:v>1.4412293493845313E-2</c:v>
                </c:pt>
                <c:pt idx="195">
                  <c:v>1.4481870268663224E-2</c:v>
                </c:pt>
                <c:pt idx="196">
                  <c:v>1.4569317161003795E-2</c:v>
                </c:pt>
                <c:pt idx="197">
                  <c:v>1.4616775852133871E-2</c:v>
                </c:pt>
                <c:pt idx="198">
                  <c:v>1.4734029411470999E-2</c:v>
                </c:pt>
                <c:pt idx="199">
                  <c:v>1.4772110641657194E-2</c:v>
                </c:pt>
                <c:pt idx="200">
                  <c:v>1.5053063526046465E-2</c:v>
                </c:pt>
                <c:pt idx="201">
                  <c:v>1.5447092971411674E-2</c:v>
                </c:pt>
                <c:pt idx="202">
                  <c:v>1.5989213335649264E-2</c:v>
                </c:pt>
                <c:pt idx="203">
                  <c:v>1.62843865879231E-2</c:v>
                </c:pt>
                <c:pt idx="204">
                  <c:v>1.6675822822694881E-2</c:v>
                </c:pt>
                <c:pt idx="205">
                  <c:v>1.714404224408116E-2</c:v>
                </c:pt>
                <c:pt idx="206">
                  <c:v>1.7392002337811102E-2</c:v>
                </c:pt>
                <c:pt idx="207">
                  <c:v>1.7329908188685125E-2</c:v>
                </c:pt>
                <c:pt idx="208">
                  <c:v>1.7565953480700666E-2</c:v>
                </c:pt>
                <c:pt idx="209">
                  <c:v>1.7779136742581109E-2</c:v>
                </c:pt>
                <c:pt idx="210">
                  <c:v>1.7916469186658186E-2</c:v>
                </c:pt>
                <c:pt idx="211">
                  <c:v>1.8232150266457046E-2</c:v>
                </c:pt>
                <c:pt idx="212">
                  <c:v>1.8356270041478561E-2</c:v>
                </c:pt>
                <c:pt idx="213">
                  <c:v>1.8470409245001294E-2</c:v>
                </c:pt>
                <c:pt idx="214">
                  <c:v>1.8523330825095743E-2</c:v>
                </c:pt>
                <c:pt idx="215">
                  <c:v>1.9027381135371509E-2</c:v>
                </c:pt>
                <c:pt idx="216">
                  <c:v>1.9213042041519544E-2</c:v>
                </c:pt>
                <c:pt idx="217">
                  <c:v>1.962923635007394E-2</c:v>
                </c:pt>
                <c:pt idx="218">
                  <c:v>1.9907704687930967E-2</c:v>
                </c:pt>
                <c:pt idx="219">
                  <c:v>2.0467653825151397E-2</c:v>
                </c:pt>
                <c:pt idx="220">
                  <c:v>2.0613249011865797E-2</c:v>
                </c:pt>
                <c:pt idx="221">
                  <c:v>2.088774949468046E-2</c:v>
                </c:pt>
                <c:pt idx="222">
                  <c:v>2.123377309854187E-2</c:v>
                </c:pt>
                <c:pt idx="223">
                  <c:v>2.1471745383948374E-2</c:v>
                </c:pt>
                <c:pt idx="224">
                  <c:v>2.150758767938242E-2</c:v>
                </c:pt>
                <c:pt idx="225">
                  <c:v>2.1712395812827027E-2</c:v>
                </c:pt>
                <c:pt idx="226">
                  <c:v>2.1939326615498349E-2</c:v>
                </c:pt>
                <c:pt idx="227">
                  <c:v>2.2072413450118549E-2</c:v>
                </c:pt>
                <c:pt idx="228">
                  <c:v>2.22766529395605E-2</c:v>
                </c:pt>
                <c:pt idx="229">
                  <c:v>2.2487252922244072E-2</c:v>
                </c:pt>
                <c:pt idx="230">
                  <c:v>2.2588295062040593E-2</c:v>
                </c:pt>
                <c:pt idx="231">
                  <c:v>2.2885554505195624E-2</c:v>
                </c:pt>
                <c:pt idx="232">
                  <c:v>2.2971642221075051E-2</c:v>
                </c:pt>
                <c:pt idx="233">
                  <c:v>2.3165096854025069E-2</c:v>
                </c:pt>
                <c:pt idx="234">
                  <c:v>2.3475435212802442E-2</c:v>
                </c:pt>
                <c:pt idx="235">
                  <c:v>2.3864025743907665E-2</c:v>
                </c:pt>
                <c:pt idx="236">
                  <c:v>2.4031248603583903E-2</c:v>
                </c:pt>
                <c:pt idx="237">
                  <c:v>2.4367378758535188E-2</c:v>
                </c:pt>
                <c:pt idx="238">
                  <c:v>2.4730202361934833E-2</c:v>
                </c:pt>
                <c:pt idx="239">
                  <c:v>2.4962849766598145E-2</c:v>
                </c:pt>
                <c:pt idx="240">
                  <c:v>2.5078093744715844E-2</c:v>
                </c:pt>
                <c:pt idx="241">
                  <c:v>2.5089273477464466E-2</c:v>
                </c:pt>
                <c:pt idx="242">
                  <c:v>2.5285744816399832E-2</c:v>
                </c:pt>
                <c:pt idx="243">
                  <c:v>2.5470133821149776E-2</c:v>
                </c:pt>
                <c:pt idx="244">
                  <c:v>2.5613475196603813E-2</c:v>
                </c:pt>
                <c:pt idx="245">
                  <c:v>2.5732519722552558E-2</c:v>
                </c:pt>
                <c:pt idx="246">
                  <c:v>2.5862907461095576E-2</c:v>
                </c:pt>
                <c:pt idx="247">
                  <c:v>2.5870630013992427E-2</c:v>
                </c:pt>
                <c:pt idx="248">
                  <c:v>2.606442909690955E-2</c:v>
                </c:pt>
                <c:pt idx="249">
                  <c:v>2.637025989675985E-2</c:v>
                </c:pt>
                <c:pt idx="250">
                  <c:v>2.6586842068204559E-2</c:v>
                </c:pt>
                <c:pt idx="251">
                  <c:v>2.6958234919210667E-2</c:v>
                </c:pt>
                <c:pt idx="252">
                  <c:v>2.7400268495937314E-2</c:v>
                </c:pt>
                <c:pt idx="253">
                  <c:v>2.771724409515651E-2</c:v>
                </c:pt>
                <c:pt idx="254">
                  <c:v>2.8051399374100509E-2</c:v>
                </c:pt>
                <c:pt idx="255">
                  <c:v>2.8471478013363291E-2</c:v>
                </c:pt>
                <c:pt idx="256">
                  <c:v>2.9101148275967381E-2</c:v>
                </c:pt>
                <c:pt idx="257">
                  <c:v>2.958577915525288E-2</c:v>
                </c:pt>
                <c:pt idx="258">
                  <c:v>3.0156312960043733E-2</c:v>
                </c:pt>
                <c:pt idx="259">
                  <c:v>3.0709400396980068E-2</c:v>
                </c:pt>
                <c:pt idx="260">
                  <c:v>3.1434812721119726E-2</c:v>
                </c:pt>
                <c:pt idx="261">
                  <c:v>3.2170136831966477E-2</c:v>
                </c:pt>
                <c:pt idx="262">
                  <c:v>3.2758297011100862E-2</c:v>
                </c:pt>
                <c:pt idx="263">
                  <c:v>3.3270932729523507E-2</c:v>
                </c:pt>
                <c:pt idx="264">
                  <c:v>3.4163100640120507E-2</c:v>
                </c:pt>
                <c:pt idx="265">
                  <c:v>3.4822672550191676E-2</c:v>
                </c:pt>
                <c:pt idx="266">
                  <c:v>3.5064869063145883E-2</c:v>
                </c:pt>
                <c:pt idx="267">
                  <c:v>3.5623765571581242E-2</c:v>
                </c:pt>
                <c:pt idx="268">
                  <c:v>3.6298869327258017E-2</c:v>
                </c:pt>
                <c:pt idx="269">
                  <c:v>3.670650146366853E-2</c:v>
                </c:pt>
                <c:pt idx="270">
                  <c:v>3.7277049184762323E-2</c:v>
                </c:pt>
                <c:pt idx="271">
                  <c:v>3.7963441728772598E-2</c:v>
                </c:pt>
                <c:pt idx="272">
                  <c:v>3.8375867277296374E-2</c:v>
                </c:pt>
                <c:pt idx="273">
                  <c:v>3.8811245717405275E-2</c:v>
                </c:pt>
                <c:pt idx="274">
                  <c:v>3.9315699373077231E-2</c:v>
                </c:pt>
                <c:pt idx="275">
                  <c:v>3.9627664106210804E-2</c:v>
                </c:pt>
                <c:pt idx="276">
                  <c:v>3.98289949759656E-2</c:v>
                </c:pt>
                <c:pt idx="277">
                  <c:v>4.028596353136956E-2</c:v>
                </c:pt>
                <c:pt idx="278">
                  <c:v>4.0849673803949549E-2</c:v>
                </c:pt>
                <c:pt idx="279">
                  <c:v>4.1420699356251589E-2</c:v>
                </c:pt>
                <c:pt idx="280">
                  <c:v>4.1814992383145566E-2</c:v>
                </c:pt>
                <c:pt idx="281">
                  <c:v>4.2533847797869687E-2</c:v>
                </c:pt>
                <c:pt idx="282">
                  <c:v>4.3407135486519324E-2</c:v>
                </c:pt>
                <c:pt idx="283">
                  <c:v>4.3979485123364047E-2</c:v>
                </c:pt>
                <c:pt idx="284">
                  <c:v>4.4502864344440653E-2</c:v>
                </c:pt>
                <c:pt idx="285">
                  <c:v>4.5075916043339471E-2</c:v>
                </c:pt>
                <c:pt idx="286">
                  <c:v>4.5609188422646663E-2</c:v>
                </c:pt>
                <c:pt idx="287">
                  <c:v>4.5933136843811291E-2</c:v>
                </c:pt>
                <c:pt idx="288">
                  <c:v>4.6443186040260299E-2</c:v>
                </c:pt>
                <c:pt idx="289">
                  <c:v>4.6877272527703677E-2</c:v>
                </c:pt>
                <c:pt idx="290">
                  <c:v>4.7438745206034617E-2</c:v>
                </c:pt>
                <c:pt idx="291">
                  <c:v>4.7746491104119632E-2</c:v>
                </c:pt>
                <c:pt idx="292">
                  <c:v>4.8160523485810035E-2</c:v>
                </c:pt>
                <c:pt idx="293">
                  <c:v>4.8327887807306999E-2</c:v>
                </c:pt>
                <c:pt idx="294">
                  <c:v>4.8692358201866667E-2</c:v>
                </c:pt>
                <c:pt idx="295">
                  <c:v>4.8888197980843276E-2</c:v>
                </c:pt>
                <c:pt idx="296">
                  <c:v>4.9212792919158692E-2</c:v>
                </c:pt>
                <c:pt idx="297">
                  <c:v>4.9271875274533992E-2</c:v>
                </c:pt>
                <c:pt idx="298">
                  <c:v>4.9579870059365212E-2</c:v>
                </c:pt>
                <c:pt idx="299">
                  <c:v>4.9405821792334895E-2</c:v>
                </c:pt>
                <c:pt idx="300">
                  <c:v>4.9679173219857466E-2</c:v>
                </c:pt>
                <c:pt idx="301">
                  <c:v>4.9761369583115944E-2</c:v>
                </c:pt>
                <c:pt idx="302">
                  <c:v>4.9960706268966884E-2</c:v>
                </c:pt>
                <c:pt idx="303">
                  <c:v>5.0032014330422495E-2</c:v>
                </c:pt>
                <c:pt idx="304">
                  <c:v>4.9905183668959394E-2</c:v>
                </c:pt>
                <c:pt idx="305">
                  <c:v>4.9905890466683429E-2</c:v>
                </c:pt>
                <c:pt idx="306">
                  <c:v>4.9829891309533761E-2</c:v>
                </c:pt>
                <c:pt idx="307">
                  <c:v>4.9797567275111754E-2</c:v>
                </c:pt>
                <c:pt idx="308">
                  <c:v>5.0046490626464844E-2</c:v>
                </c:pt>
                <c:pt idx="309">
                  <c:v>4.962975971187266E-2</c:v>
                </c:pt>
                <c:pt idx="310">
                  <c:v>4.880139205972784E-2</c:v>
                </c:pt>
                <c:pt idx="311">
                  <c:v>4.8806327130004205E-2</c:v>
                </c:pt>
                <c:pt idx="312">
                  <c:v>4.8763813388049304E-2</c:v>
                </c:pt>
                <c:pt idx="313">
                  <c:v>4.8709383640541906E-2</c:v>
                </c:pt>
                <c:pt idx="314">
                  <c:v>4.8730636433613028E-2</c:v>
                </c:pt>
                <c:pt idx="315">
                  <c:v>4.8724100920749171E-2</c:v>
                </c:pt>
                <c:pt idx="316">
                  <c:v>4.8086986686923183E-2</c:v>
                </c:pt>
                <c:pt idx="317">
                  <c:v>4.8157953933951766E-2</c:v>
                </c:pt>
                <c:pt idx="318">
                  <c:v>4.8122292067291357E-2</c:v>
                </c:pt>
                <c:pt idx="319">
                  <c:v>4.5418404388500332E-2</c:v>
                </c:pt>
                <c:pt idx="320">
                  <c:v>4.5691662200900221E-2</c:v>
                </c:pt>
                <c:pt idx="321">
                  <c:v>4.6089784007935224E-2</c:v>
                </c:pt>
                <c:pt idx="322">
                  <c:v>4.5967492838905784E-2</c:v>
                </c:pt>
                <c:pt idx="323">
                  <c:v>4.4723565445400723E-2</c:v>
                </c:pt>
                <c:pt idx="324">
                  <c:v>4.2113192431020768E-2</c:v>
                </c:pt>
                <c:pt idx="325">
                  <c:v>4.2005272771498244E-2</c:v>
                </c:pt>
                <c:pt idx="326">
                  <c:v>4.2081732105971034E-2</c:v>
                </c:pt>
                <c:pt idx="327">
                  <c:v>4.2061787817464155E-2</c:v>
                </c:pt>
                <c:pt idx="328">
                  <c:v>4.03568060850499E-2</c:v>
                </c:pt>
                <c:pt idx="329">
                  <c:v>4.1141018091437928E-2</c:v>
                </c:pt>
                <c:pt idx="330">
                  <c:v>4.2090920449675703E-2</c:v>
                </c:pt>
                <c:pt idx="331">
                  <c:v>4.1658082930581007E-2</c:v>
                </c:pt>
                <c:pt idx="332">
                  <c:v>4.1641412317555977E-2</c:v>
                </c:pt>
                <c:pt idx="333">
                  <c:v>4.15855584499112E-2</c:v>
                </c:pt>
                <c:pt idx="334">
                  <c:v>4.145864215702582E-2</c:v>
                </c:pt>
                <c:pt idx="335">
                  <c:v>4.1241590841121771E-2</c:v>
                </c:pt>
                <c:pt idx="336">
                  <c:v>4.1293749173907254E-2</c:v>
                </c:pt>
                <c:pt idx="337">
                  <c:v>4.0503736379037793E-2</c:v>
                </c:pt>
                <c:pt idx="338">
                  <c:v>4.0308818035641375E-2</c:v>
                </c:pt>
                <c:pt idx="339">
                  <c:v>4.0467240577031105E-2</c:v>
                </c:pt>
                <c:pt idx="340">
                  <c:v>4.0470708229614231E-2</c:v>
                </c:pt>
                <c:pt idx="341">
                  <c:v>4.0483582109740388E-2</c:v>
                </c:pt>
                <c:pt idx="342">
                  <c:v>4.0609326665807556E-2</c:v>
                </c:pt>
                <c:pt idx="343">
                  <c:v>4.0583695134339216E-2</c:v>
                </c:pt>
                <c:pt idx="344">
                  <c:v>3.9004573314707962E-2</c:v>
                </c:pt>
                <c:pt idx="345">
                  <c:v>3.9283440406607473E-2</c:v>
                </c:pt>
                <c:pt idx="346">
                  <c:v>3.8884186187167429E-2</c:v>
                </c:pt>
                <c:pt idx="347">
                  <c:v>3.9111973250370406E-2</c:v>
                </c:pt>
                <c:pt idx="348">
                  <c:v>4.0005124757981278E-2</c:v>
                </c:pt>
                <c:pt idx="349">
                  <c:v>3.9539890440074756E-2</c:v>
                </c:pt>
                <c:pt idx="350">
                  <c:v>3.8601658134783064E-2</c:v>
                </c:pt>
                <c:pt idx="351">
                  <c:v>3.747866624569348E-2</c:v>
                </c:pt>
                <c:pt idx="352">
                  <c:v>3.7949290386535141E-2</c:v>
                </c:pt>
                <c:pt idx="353">
                  <c:v>3.7619065611837602E-2</c:v>
                </c:pt>
                <c:pt idx="354">
                  <c:v>3.7249073197284197E-2</c:v>
                </c:pt>
                <c:pt idx="355">
                  <c:v>3.7103705868782921E-2</c:v>
                </c:pt>
                <c:pt idx="356">
                  <c:v>3.5746552670706637E-2</c:v>
                </c:pt>
                <c:pt idx="357">
                  <c:v>3.6194554486080471E-2</c:v>
                </c:pt>
                <c:pt idx="358">
                  <c:v>3.6490068103374795E-2</c:v>
                </c:pt>
                <c:pt idx="359">
                  <c:v>3.6447831813655844E-2</c:v>
                </c:pt>
                <c:pt idx="360">
                  <c:v>3.550309929021675E-2</c:v>
                </c:pt>
                <c:pt idx="361">
                  <c:v>3.4880742134539143E-2</c:v>
                </c:pt>
                <c:pt idx="362">
                  <c:v>3.4278170530726321E-2</c:v>
                </c:pt>
                <c:pt idx="363">
                  <c:v>3.3460796028403433E-2</c:v>
                </c:pt>
                <c:pt idx="364">
                  <c:v>3.2843950140486057E-2</c:v>
                </c:pt>
                <c:pt idx="365">
                  <c:v>3.2896831388346141E-2</c:v>
                </c:pt>
                <c:pt idx="366">
                  <c:v>3.3262130905920013E-2</c:v>
                </c:pt>
                <c:pt idx="367">
                  <c:v>3.348822804062291E-2</c:v>
                </c:pt>
                <c:pt idx="368">
                  <c:v>3.3677845374327782E-2</c:v>
                </c:pt>
                <c:pt idx="369">
                  <c:v>3.2598951445739974E-2</c:v>
                </c:pt>
                <c:pt idx="370">
                  <c:v>3.1222615920719201E-2</c:v>
                </c:pt>
                <c:pt idx="371">
                  <c:v>3.1106888904985214E-2</c:v>
                </c:pt>
                <c:pt idx="372">
                  <c:v>2.988780136696793E-2</c:v>
                </c:pt>
                <c:pt idx="373">
                  <c:v>2.8650297603665432E-2</c:v>
                </c:pt>
                <c:pt idx="374">
                  <c:v>2.9671098303872805E-2</c:v>
                </c:pt>
                <c:pt idx="375">
                  <c:v>2.968459531995021E-2</c:v>
                </c:pt>
                <c:pt idx="376">
                  <c:v>3.0133005070907631E-2</c:v>
                </c:pt>
                <c:pt idx="377">
                  <c:v>2.9913067826820464E-2</c:v>
                </c:pt>
                <c:pt idx="378">
                  <c:v>2.9177994297619848E-2</c:v>
                </c:pt>
                <c:pt idx="379">
                  <c:v>2.8753703337748168E-2</c:v>
                </c:pt>
                <c:pt idx="380">
                  <c:v>2.8848761618283265E-2</c:v>
                </c:pt>
                <c:pt idx="381">
                  <c:v>2.8742094254714357E-2</c:v>
                </c:pt>
                <c:pt idx="382">
                  <c:v>2.8163474543860343E-2</c:v>
                </c:pt>
                <c:pt idx="383">
                  <c:v>2.5936895975561154E-2</c:v>
                </c:pt>
                <c:pt idx="384">
                  <c:v>2.5827951779403294E-2</c:v>
                </c:pt>
                <c:pt idx="385">
                  <c:v>2.3931839886652151E-2</c:v>
                </c:pt>
                <c:pt idx="386">
                  <c:v>2.4118524408225036E-2</c:v>
                </c:pt>
                <c:pt idx="387">
                  <c:v>2.2438650158035485E-2</c:v>
                </c:pt>
                <c:pt idx="388">
                  <c:v>2.2400222634357807E-2</c:v>
                </c:pt>
                <c:pt idx="389">
                  <c:v>2.2544132909882053E-2</c:v>
                </c:pt>
                <c:pt idx="390">
                  <c:v>2.1556085132348704E-2</c:v>
                </c:pt>
                <c:pt idx="391">
                  <c:v>2.1471816549691946E-2</c:v>
                </c:pt>
                <c:pt idx="392">
                  <c:v>2.1967971197598832E-2</c:v>
                </c:pt>
                <c:pt idx="393">
                  <c:v>2.107542664251881E-2</c:v>
                </c:pt>
                <c:pt idx="394">
                  <c:v>2.0613751510855503E-2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459-4A4A-963B-4443E39ED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608448"/>
        <c:axId val="191609024"/>
      </c:scatterChart>
      <c:valAx>
        <c:axId val="19160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609024"/>
        <c:crosses val="autoZero"/>
        <c:crossBetween val="midCat"/>
      </c:valAx>
      <c:valAx>
        <c:axId val="191609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6084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bone'!$AH$3:$AH$397</c:f>
              <c:numCache>
                <c:formatCode>General</c:formatCode>
                <c:ptCount val="395"/>
                <c:pt idx="0">
                  <c:v>-3.4602448417149367E-6</c:v>
                </c:pt>
                <c:pt idx="1">
                  <c:v>3.3009868483408855E-5</c:v>
                </c:pt>
                <c:pt idx="2">
                  <c:v>2.5211614130096921E-5</c:v>
                </c:pt>
                <c:pt idx="3">
                  <c:v>9.4243054542559717E-5</c:v>
                </c:pt>
                <c:pt idx="4">
                  <c:v>6.2312535619652495E-4</c:v>
                </c:pt>
                <c:pt idx="5">
                  <c:v>1.9509628657949916E-3</c:v>
                </c:pt>
                <c:pt idx="6">
                  <c:v>3.7566247519972961E-3</c:v>
                </c:pt>
                <c:pt idx="7">
                  <c:v>6.189243355698106E-3</c:v>
                </c:pt>
                <c:pt idx="8">
                  <c:v>8.8868158503871923E-3</c:v>
                </c:pt>
                <c:pt idx="9">
                  <c:v>1.1457313391429453E-2</c:v>
                </c:pt>
                <c:pt idx="10">
                  <c:v>1.3592390406366174E-2</c:v>
                </c:pt>
                <c:pt idx="11">
                  <c:v>1.5904363002017058E-2</c:v>
                </c:pt>
                <c:pt idx="12">
                  <c:v>1.7817212730651386E-2</c:v>
                </c:pt>
                <c:pt idx="13">
                  <c:v>1.9761704429293342E-2</c:v>
                </c:pt>
                <c:pt idx="14">
                  <c:v>2.1693142207251635E-2</c:v>
                </c:pt>
                <c:pt idx="15">
                  <c:v>2.3718968505506671E-2</c:v>
                </c:pt>
                <c:pt idx="16">
                  <c:v>2.5691307988381481E-2</c:v>
                </c:pt>
                <c:pt idx="17">
                  <c:v>2.772783852207774E-2</c:v>
                </c:pt>
                <c:pt idx="18">
                  <c:v>2.9696596237474119E-2</c:v>
                </c:pt>
                <c:pt idx="19">
                  <c:v>3.2024625820150664E-2</c:v>
                </c:pt>
                <c:pt idx="20">
                  <c:v>3.4665695052884873E-2</c:v>
                </c:pt>
                <c:pt idx="21">
                  <c:v>3.7520353186706497E-2</c:v>
                </c:pt>
                <c:pt idx="22">
                  <c:v>4.0795665534435539E-2</c:v>
                </c:pt>
                <c:pt idx="23">
                  <c:v>4.4924651731741906E-2</c:v>
                </c:pt>
                <c:pt idx="24">
                  <c:v>4.9314283013991052E-2</c:v>
                </c:pt>
                <c:pt idx="25">
                  <c:v>5.4313878010814179E-2</c:v>
                </c:pt>
                <c:pt idx="26">
                  <c:v>6.051546014159527E-2</c:v>
                </c:pt>
                <c:pt idx="27">
                  <c:v>6.651465732490229E-2</c:v>
                </c:pt>
                <c:pt idx="28">
                  <c:v>7.2659885273881453E-2</c:v>
                </c:pt>
                <c:pt idx="29">
                  <c:v>7.9582484437400278E-2</c:v>
                </c:pt>
                <c:pt idx="30">
                  <c:v>8.6855858503526104E-2</c:v>
                </c:pt>
                <c:pt idx="31">
                  <c:v>9.4580121336527573E-2</c:v>
                </c:pt>
                <c:pt idx="32">
                  <c:v>0.10385878996736903</c:v>
                </c:pt>
                <c:pt idx="33">
                  <c:v>0.11422988061628693</c:v>
                </c:pt>
                <c:pt idx="34">
                  <c:v>0.12565372472569175</c:v>
                </c:pt>
                <c:pt idx="35">
                  <c:v>0.1369794873581224</c:v>
                </c:pt>
                <c:pt idx="36">
                  <c:v>0.14676589756438393</c:v>
                </c:pt>
                <c:pt idx="37">
                  <c:v>0.15584440125975935</c:v>
                </c:pt>
                <c:pt idx="38">
                  <c:v>0.16479987360977849</c:v>
                </c:pt>
                <c:pt idx="39">
                  <c:v>0.17480717040574678</c:v>
                </c:pt>
                <c:pt idx="40">
                  <c:v>0.18554034600904432</c:v>
                </c:pt>
                <c:pt idx="41">
                  <c:v>0.19545687699938971</c:v>
                </c:pt>
                <c:pt idx="42">
                  <c:v>0.20437175366584251</c:v>
                </c:pt>
                <c:pt idx="43">
                  <c:v>0.21151881398835903</c:v>
                </c:pt>
                <c:pt idx="44">
                  <c:v>0.21633512105425654</c:v>
                </c:pt>
                <c:pt idx="45">
                  <c:v>0.22040531702054636</c:v>
                </c:pt>
                <c:pt idx="46">
                  <c:v>0.2251004852130884</c:v>
                </c:pt>
                <c:pt idx="47">
                  <c:v>0.23050915229423088</c:v>
                </c:pt>
                <c:pt idx="48">
                  <c:v>0.23661768153109936</c:v>
                </c:pt>
                <c:pt idx="49">
                  <c:v>0.24217293164873221</c:v>
                </c:pt>
                <c:pt idx="50">
                  <c:v>0.24728228960002241</c:v>
                </c:pt>
                <c:pt idx="51">
                  <c:v>0.2523641424812188</c:v>
                </c:pt>
                <c:pt idx="52">
                  <c:v>0.25688131411488069</c:v>
                </c:pt>
                <c:pt idx="53">
                  <c:v>0.2619781962778972</c:v>
                </c:pt>
                <c:pt idx="54">
                  <c:v>0.26959597820694747</c:v>
                </c:pt>
                <c:pt idx="55">
                  <c:v>0.2778603694057929</c:v>
                </c:pt>
                <c:pt idx="56">
                  <c:v>0.28538169866550234</c:v>
                </c:pt>
                <c:pt idx="57">
                  <c:v>0.2924326970913434</c:v>
                </c:pt>
                <c:pt idx="58">
                  <c:v>0.29771775007319895</c:v>
                </c:pt>
                <c:pt idx="59">
                  <c:v>0.29961384853798273</c:v>
                </c:pt>
                <c:pt idx="60">
                  <c:v>0.30117880546973297</c:v>
                </c:pt>
                <c:pt idx="61">
                  <c:v>0.30399171797185048</c:v>
                </c:pt>
                <c:pt idx="62">
                  <c:v>0.30726931819125008</c:v>
                </c:pt>
                <c:pt idx="63">
                  <c:v>0.31187433684629667</c:v>
                </c:pt>
                <c:pt idx="64">
                  <c:v>0.31847642758488759</c:v>
                </c:pt>
                <c:pt idx="65">
                  <c:v>0.32517034980260912</c:v>
                </c:pt>
                <c:pt idx="66">
                  <c:v>0.3321446598780104</c:v>
                </c:pt>
                <c:pt idx="67">
                  <c:v>0.34070401885339774</c:v>
                </c:pt>
                <c:pt idx="68">
                  <c:v>0.35026090562712442</c:v>
                </c:pt>
                <c:pt idx="69">
                  <c:v>0.35979691461074764</c:v>
                </c:pt>
                <c:pt idx="70">
                  <c:v>0.36881883357573275</c:v>
                </c:pt>
                <c:pt idx="71">
                  <c:v>0.37719727004604253</c:v>
                </c:pt>
                <c:pt idx="72">
                  <c:v>0.38431361750161724</c:v>
                </c:pt>
                <c:pt idx="73">
                  <c:v>0.39082927558940367</c:v>
                </c:pt>
                <c:pt idx="74">
                  <c:v>0.39889245998349182</c:v>
                </c:pt>
                <c:pt idx="75">
                  <c:v>0.40674157268683758</c:v>
                </c:pt>
                <c:pt idx="76">
                  <c:v>0.41394754403608713</c:v>
                </c:pt>
                <c:pt idx="77">
                  <c:v>0.42100524252622701</c:v>
                </c:pt>
                <c:pt idx="78">
                  <c:v>0.42832982161432986</c:v>
                </c:pt>
                <c:pt idx="79">
                  <c:v>0.43311301893824822</c:v>
                </c:pt>
                <c:pt idx="80">
                  <c:v>0.43787143143703133</c:v>
                </c:pt>
                <c:pt idx="81">
                  <c:v>0.4438328787663971</c:v>
                </c:pt>
                <c:pt idx="82">
                  <c:v>0.45016491222052435</c:v>
                </c:pt>
                <c:pt idx="83">
                  <c:v>0.45464193169580835</c:v>
                </c:pt>
                <c:pt idx="84">
                  <c:v>0.45807149812295495</c:v>
                </c:pt>
                <c:pt idx="85">
                  <c:v>0.46071007739190634</c:v>
                </c:pt>
                <c:pt idx="86">
                  <c:v>0.46247968343156787</c:v>
                </c:pt>
                <c:pt idx="87">
                  <c:v>0.46490905485778494</c:v>
                </c:pt>
                <c:pt idx="88">
                  <c:v>0.46856933593815225</c:v>
                </c:pt>
                <c:pt idx="89">
                  <c:v>0.47287844274812685</c:v>
                </c:pt>
                <c:pt idx="90">
                  <c:v>0.47798630972628803</c:v>
                </c:pt>
                <c:pt idx="91">
                  <c:v>0.48403512371569518</c:v>
                </c:pt>
                <c:pt idx="92">
                  <c:v>0.48961597657702716</c:v>
                </c:pt>
                <c:pt idx="93">
                  <c:v>0.4951326901667597</c:v>
                </c:pt>
                <c:pt idx="94">
                  <c:v>0.50085339530558004</c:v>
                </c:pt>
                <c:pt idx="95">
                  <c:v>0.50726990715551479</c:v>
                </c:pt>
                <c:pt idx="96">
                  <c:v>0.5145254939333932</c:v>
                </c:pt>
                <c:pt idx="97">
                  <c:v>0.52239857598444628</c:v>
                </c:pt>
                <c:pt idx="98">
                  <c:v>0.53094261232136619</c:v>
                </c:pt>
                <c:pt idx="99">
                  <c:v>0.54069517757263452</c:v>
                </c:pt>
                <c:pt idx="100">
                  <c:v>0.55009582974224525</c:v>
                </c:pt>
                <c:pt idx="101">
                  <c:v>0.55848011758135541</c:v>
                </c:pt>
                <c:pt idx="102">
                  <c:v>0.56620087040011702</c:v>
                </c:pt>
                <c:pt idx="103">
                  <c:v>0.57294238119133456</c:v>
                </c:pt>
                <c:pt idx="104">
                  <c:v>0.57878531198139138</c:v>
                </c:pt>
                <c:pt idx="105">
                  <c:v>0.58454930626302082</c:v>
                </c:pt>
                <c:pt idx="106">
                  <c:v>0.58994764738491801</c:v>
                </c:pt>
                <c:pt idx="107">
                  <c:v>0.59530928370501413</c:v>
                </c:pt>
                <c:pt idx="108">
                  <c:v>0.60051865422737505</c:v>
                </c:pt>
                <c:pt idx="109">
                  <c:v>0.60587082656254521</c:v>
                </c:pt>
                <c:pt idx="110">
                  <c:v>0.61169332715175562</c:v>
                </c:pt>
                <c:pt idx="111">
                  <c:v>0.61815028264080418</c:v>
                </c:pt>
                <c:pt idx="112">
                  <c:v>0.62460154631802989</c:v>
                </c:pt>
                <c:pt idx="113">
                  <c:v>0.63119299154076292</c:v>
                </c:pt>
                <c:pt idx="114">
                  <c:v>0.63684113781639817</c:v>
                </c:pt>
                <c:pt idx="115">
                  <c:v>0.64102156157848156</c:v>
                </c:pt>
                <c:pt idx="116">
                  <c:v>0.64372874417108261</c:v>
                </c:pt>
                <c:pt idx="117">
                  <c:v>0.64566827107703251</c:v>
                </c:pt>
                <c:pt idx="118">
                  <c:v>0.64720355071817914</c:v>
                </c:pt>
                <c:pt idx="119">
                  <c:v>0.64953568079689872</c:v>
                </c:pt>
                <c:pt idx="120">
                  <c:v>0.65301768193769849</c:v>
                </c:pt>
                <c:pt idx="121">
                  <c:v>0.65748580468946938</c:v>
                </c:pt>
                <c:pt idx="122">
                  <c:v>0.66259287195833638</c:v>
                </c:pt>
                <c:pt idx="123">
                  <c:v>0.66780668258079068</c:v>
                </c:pt>
                <c:pt idx="124">
                  <c:v>0.67251453015943086</c:v>
                </c:pt>
                <c:pt idx="125">
                  <c:v>0.67685405310779478</c:v>
                </c:pt>
                <c:pt idx="126">
                  <c:v>0.68039640655350231</c:v>
                </c:pt>
                <c:pt idx="127">
                  <c:v>0.68364642539415055</c:v>
                </c:pt>
                <c:pt idx="128">
                  <c:v>0.68738929133904136</c:v>
                </c:pt>
                <c:pt idx="129">
                  <c:v>0.69147796968315967</c:v>
                </c:pt>
                <c:pt idx="130">
                  <c:v>0.69575937140620525</c:v>
                </c:pt>
                <c:pt idx="131">
                  <c:v>0.7007760842600228</c:v>
                </c:pt>
                <c:pt idx="132">
                  <c:v>0.70597347687026712</c:v>
                </c:pt>
                <c:pt idx="133">
                  <c:v>0.71103000221704815</c:v>
                </c:pt>
                <c:pt idx="134">
                  <c:v>0.71661458290199476</c:v>
                </c:pt>
                <c:pt idx="135">
                  <c:v>0.72274263085999568</c:v>
                </c:pt>
                <c:pt idx="136">
                  <c:v>0.72914403166582586</c:v>
                </c:pt>
                <c:pt idx="137">
                  <c:v>0.73575243552039193</c:v>
                </c:pt>
                <c:pt idx="138">
                  <c:v>0.74268448976291401</c:v>
                </c:pt>
                <c:pt idx="139">
                  <c:v>0.74945982366044572</c:v>
                </c:pt>
                <c:pt idx="140">
                  <c:v>0.75550646519423159</c:v>
                </c:pt>
                <c:pt idx="141">
                  <c:v>0.76113857626878079</c:v>
                </c:pt>
                <c:pt idx="142">
                  <c:v>0.7666522499674634</c:v>
                </c:pt>
                <c:pt idx="143">
                  <c:v>0.77334487336335533</c:v>
                </c:pt>
                <c:pt idx="144">
                  <c:v>0.78190082787448167</c:v>
                </c:pt>
                <c:pt idx="145">
                  <c:v>0.79204988350861516</c:v>
                </c:pt>
                <c:pt idx="146">
                  <c:v>0.80280852246934953</c:v>
                </c:pt>
                <c:pt idx="147">
                  <c:v>0.81360074954984751</c:v>
                </c:pt>
                <c:pt idx="148">
                  <c:v>0.82364355997193128</c:v>
                </c:pt>
                <c:pt idx="149">
                  <c:v>0.83228682897830164</c:v>
                </c:pt>
                <c:pt idx="150">
                  <c:v>0.84043345261596891</c:v>
                </c:pt>
                <c:pt idx="151">
                  <c:v>0.84997346625172865</c:v>
                </c:pt>
                <c:pt idx="152">
                  <c:v>0.86195736986108384</c:v>
                </c:pt>
                <c:pt idx="153">
                  <c:v>0.87529066830098667</c:v>
                </c:pt>
                <c:pt idx="154">
                  <c:v>0.88856933901693713</c:v>
                </c:pt>
                <c:pt idx="155">
                  <c:v>0.90101450922811888</c:v>
                </c:pt>
                <c:pt idx="156">
                  <c:v>0.9122592679263577</c:v>
                </c:pt>
                <c:pt idx="157">
                  <c:v>0.92250499538249708</c:v>
                </c:pt>
                <c:pt idx="158">
                  <c:v>0.93051531727483439</c:v>
                </c:pt>
                <c:pt idx="159">
                  <c:v>0.93699840305174131</c:v>
                </c:pt>
                <c:pt idx="160">
                  <c:v>0.94260457977909395</c:v>
                </c:pt>
                <c:pt idx="161">
                  <c:v>0.94671492882044661</c:v>
                </c:pt>
                <c:pt idx="162">
                  <c:v>0.94855673930311701</c:v>
                </c:pt>
                <c:pt idx="163">
                  <c:v>0.94969101399338263</c:v>
                </c:pt>
                <c:pt idx="164">
                  <c:v>0.95086470689772351</c:v>
                </c:pt>
                <c:pt idx="165">
                  <c:v>0.95264157160837803</c:v>
                </c:pt>
                <c:pt idx="166">
                  <c:v>0.95877393306142655</c:v>
                </c:pt>
                <c:pt idx="167">
                  <c:v>0.97093473903448468</c:v>
                </c:pt>
                <c:pt idx="168">
                  <c:v>0.98693621203838877</c:v>
                </c:pt>
                <c:pt idx="169">
                  <c:v>1.0055907536194375</c:v>
                </c:pt>
                <c:pt idx="170">
                  <c:v>1.0266590853540245</c:v>
                </c:pt>
                <c:pt idx="171">
                  <c:v>1.0477529274605701</c:v>
                </c:pt>
                <c:pt idx="172">
                  <c:v>1.0680395219015977</c:v>
                </c:pt>
                <c:pt idx="173">
                  <c:v>1.0895382792563699</c:v>
                </c:pt>
                <c:pt idx="174">
                  <c:v>1.110874809685128</c:v>
                </c:pt>
                <c:pt idx="175">
                  <c:v>1.1300041044323565</c:v>
                </c:pt>
                <c:pt idx="176">
                  <c:v>1.1454263268845444</c:v>
                </c:pt>
                <c:pt idx="177">
                  <c:v>1.1567846356609677</c:v>
                </c:pt>
                <c:pt idx="178">
                  <c:v>1.1645652849571662</c:v>
                </c:pt>
                <c:pt idx="179">
                  <c:v>1.1712358925449213</c:v>
                </c:pt>
                <c:pt idx="180">
                  <c:v>1.1780340194019729</c:v>
                </c:pt>
                <c:pt idx="181">
                  <c:v>1.1850999433670684</c:v>
                </c:pt>
                <c:pt idx="182">
                  <c:v>1.1922853661762198</c:v>
                </c:pt>
                <c:pt idx="183">
                  <c:v>1.1992043643111179</c:v>
                </c:pt>
                <c:pt idx="184">
                  <c:v>1.2055364893295244</c:v>
                </c:pt>
                <c:pt idx="185">
                  <c:v>1.2115338755988634</c:v>
                </c:pt>
                <c:pt idx="186">
                  <c:v>1.2173328652001347</c:v>
                </c:pt>
                <c:pt idx="187">
                  <c:v>1.2232661911595428</c:v>
                </c:pt>
                <c:pt idx="188">
                  <c:v>1.2288789583637809</c:v>
                </c:pt>
                <c:pt idx="189">
                  <c:v>1.2345923330146718</c:v>
                </c:pt>
                <c:pt idx="190">
                  <c:v>1.2408180318277386</c:v>
                </c:pt>
                <c:pt idx="191">
                  <c:v>1.2473475257624613</c:v>
                </c:pt>
                <c:pt idx="192">
                  <c:v>1.2537994501111749</c:v>
                </c:pt>
                <c:pt idx="193">
                  <c:v>1.2598392924947974</c:v>
                </c:pt>
                <c:pt idx="194">
                  <c:v>1.2648759054170906</c:v>
                </c:pt>
                <c:pt idx="195">
                  <c:v>1.2687275308768793</c:v>
                </c:pt>
                <c:pt idx="196">
                  <c:v>1.2716465851481209</c:v>
                </c:pt>
                <c:pt idx="197">
                  <c:v>1.2738291380479383</c:v>
                </c:pt>
                <c:pt idx="198">
                  <c:v>1.2763034125460699</c:v>
                </c:pt>
                <c:pt idx="199">
                  <c:v>1.2800165272136994</c:v>
                </c:pt>
                <c:pt idx="200">
                  <c:v>1.2850515802665681</c:v>
                </c:pt>
                <c:pt idx="201">
                  <c:v>1.2906997137143899</c:v>
                </c:pt>
                <c:pt idx="202">
                  <c:v>1.2962826858211765</c:v>
                </c:pt>
                <c:pt idx="203">
                  <c:v>1.3014119843231036</c:v>
                </c:pt>
                <c:pt idx="204">
                  <c:v>1.3062906375613506</c:v>
                </c:pt>
                <c:pt idx="205">
                  <c:v>1.3106262264924566</c:v>
                </c:pt>
                <c:pt idx="206">
                  <c:v>1.314480085447298</c:v>
                </c:pt>
                <c:pt idx="207">
                  <c:v>1.3184742419283082</c:v>
                </c:pt>
                <c:pt idx="208">
                  <c:v>1.3229482193121036</c:v>
                </c:pt>
                <c:pt idx="209">
                  <c:v>1.3269114722081243</c:v>
                </c:pt>
                <c:pt idx="210">
                  <c:v>1.3303229670986878</c:v>
                </c:pt>
                <c:pt idx="211">
                  <c:v>1.3339842214022704</c:v>
                </c:pt>
                <c:pt idx="212">
                  <c:v>1.3374488862329859</c:v>
                </c:pt>
                <c:pt idx="213">
                  <c:v>1.340649113609099</c:v>
                </c:pt>
                <c:pt idx="214">
                  <c:v>1.3440750545869107</c:v>
                </c:pt>
                <c:pt idx="215">
                  <c:v>1.3481740343919368</c:v>
                </c:pt>
                <c:pt idx="216">
                  <c:v>1.3525927137878033</c:v>
                </c:pt>
                <c:pt idx="217">
                  <c:v>1.356960947281052</c:v>
                </c:pt>
                <c:pt idx="218">
                  <c:v>1.3613000491638139</c:v>
                </c:pt>
                <c:pt idx="219">
                  <c:v>1.3655725092053084</c:v>
                </c:pt>
                <c:pt idx="220">
                  <c:v>1.3697095287906187</c:v>
                </c:pt>
                <c:pt idx="221">
                  <c:v>1.3737041013236611</c:v>
                </c:pt>
                <c:pt idx="222">
                  <c:v>1.3776232100660066</c:v>
                </c:pt>
                <c:pt idx="223">
                  <c:v>1.3811978004268111</c:v>
                </c:pt>
                <c:pt idx="224">
                  <c:v>1.3846033863319103</c:v>
                </c:pt>
                <c:pt idx="225">
                  <c:v>1.3879355914677396</c:v>
                </c:pt>
                <c:pt idx="226">
                  <c:v>1.3910076752448597</c:v>
                </c:pt>
                <c:pt idx="227">
                  <c:v>1.3941794149714144</c:v>
                </c:pt>
                <c:pt idx="228">
                  <c:v>1.3979776099418135</c:v>
                </c:pt>
                <c:pt idx="229">
                  <c:v>1.4018586765065491</c:v>
                </c:pt>
                <c:pt idx="230">
                  <c:v>1.4053644313312534</c:v>
                </c:pt>
                <c:pt idx="231">
                  <c:v>1.4090079439927303</c:v>
                </c:pt>
                <c:pt idx="232">
                  <c:v>1.4127361681691992</c:v>
                </c:pt>
                <c:pt idx="233">
                  <c:v>1.4158342735291705</c:v>
                </c:pt>
                <c:pt idx="234">
                  <c:v>1.4186038310932121</c:v>
                </c:pt>
                <c:pt idx="235">
                  <c:v>1.4215067886572665</c:v>
                </c:pt>
                <c:pt idx="236">
                  <c:v>1.4246611362722092</c:v>
                </c:pt>
                <c:pt idx="237">
                  <c:v>1.4278060244366133</c:v>
                </c:pt>
                <c:pt idx="238">
                  <c:v>1.4311910371571226</c:v>
                </c:pt>
                <c:pt idx="239">
                  <c:v>1.4348003881032754</c:v>
                </c:pt>
                <c:pt idx="240">
                  <c:v>1.4382693333383623</c:v>
                </c:pt>
                <c:pt idx="241">
                  <c:v>1.4413553869752787</c:v>
                </c:pt>
                <c:pt idx="242">
                  <c:v>1.4441515370427731</c:v>
                </c:pt>
                <c:pt idx="243">
                  <c:v>1.4466785517209402</c:v>
                </c:pt>
                <c:pt idx="244">
                  <c:v>1.4489841842780014</c:v>
                </c:pt>
                <c:pt idx="245">
                  <c:v>1.4508722739603144</c:v>
                </c:pt>
                <c:pt idx="246">
                  <c:v>1.4521626093065603</c:v>
                </c:pt>
                <c:pt idx="247">
                  <c:v>1.453312814937689</c:v>
                </c:pt>
                <c:pt idx="248">
                  <c:v>1.4545590385048255</c:v>
                </c:pt>
                <c:pt idx="249">
                  <c:v>1.4562637475983402</c:v>
                </c:pt>
                <c:pt idx="250">
                  <c:v>1.4588171255423226</c:v>
                </c:pt>
                <c:pt idx="251">
                  <c:v>1.462204768411655</c:v>
                </c:pt>
                <c:pt idx="252">
                  <c:v>1.4663032707164267</c:v>
                </c:pt>
                <c:pt idx="253">
                  <c:v>1.4707040632625592</c:v>
                </c:pt>
                <c:pt idx="254">
                  <c:v>1.4750530955082179</c:v>
                </c:pt>
                <c:pt idx="255">
                  <c:v>1.4794406081621192</c:v>
                </c:pt>
                <c:pt idx="256">
                  <c:v>1.4835470957349037</c:v>
                </c:pt>
                <c:pt idx="257">
                  <c:v>1.4872117548253789</c:v>
                </c:pt>
                <c:pt idx="258">
                  <c:v>1.4906867817667502</c:v>
                </c:pt>
                <c:pt idx="259">
                  <c:v>1.4945063315284417</c:v>
                </c:pt>
                <c:pt idx="260">
                  <c:v>1.4989041961282872</c:v>
                </c:pt>
                <c:pt idx="261">
                  <c:v>1.5032464677752488</c:v>
                </c:pt>
                <c:pt idx="262">
                  <c:v>1.5074718709637571</c:v>
                </c:pt>
                <c:pt idx="263">
                  <c:v>1.5115680358805637</c:v>
                </c:pt>
                <c:pt idx="264">
                  <c:v>1.515506782566759</c:v>
                </c:pt>
                <c:pt idx="265">
                  <c:v>1.5190751359545061</c:v>
                </c:pt>
                <c:pt idx="266">
                  <c:v>1.5228367139723407</c:v>
                </c:pt>
                <c:pt idx="267">
                  <c:v>1.5270452829836185</c:v>
                </c:pt>
                <c:pt idx="268">
                  <c:v>1.5313508673872547</c:v>
                </c:pt>
                <c:pt idx="269">
                  <c:v>1.5350590810441871</c:v>
                </c:pt>
                <c:pt idx="270">
                  <c:v>1.5383018095557497</c:v>
                </c:pt>
                <c:pt idx="271">
                  <c:v>1.5411369334000109</c:v>
                </c:pt>
                <c:pt idx="272">
                  <c:v>1.5433214267757831</c:v>
                </c:pt>
                <c:pt idx="273">
                  <c:v>1.5455299816541705</c:v>
                </c:pt>
                <c:pt idx="274">
                  <c:v>1.5481388854566365</c:v>
                </c:pt>
                <c:pt idx="275">
                  <c:v>1.5505084717048596</c:v>
                </c:pt>
                <c:pt idx="276">
                  <c:v>1.5528462443738595</c:v>
                </c:pt>
                <c:pt idx="277">
                  <c:v>1.5555163822480498</c:v>
                </c:pt>
                <c:pt idx="278">
                  <c:v>1.5590850874040703</c:v>
                </c:pt>
                <c:pt idx="279">
                  <c:v>1.5630250876760963</c:v>
                </c:pt>
                <c:pt idx="280">
                  <c:v>1.5670220778315824</c:v>
                </c:pt>
                <c:pt idx="281">
                  <c:v>1.571501143201945</c:v>
                </c:pt>
                <c:pt idx="282">
                  <c:v>1.5762350306987869</c:v>
                </c:pt>
                <c:pt idx="283">
                  <c:v>1.5799692531686731</c:v>
                </c:pt>
                <c:pt idx="284">
                  <c:v>1.5829929354115126</c:v>
                </c:pt>
                <c:pt idx="285">
                  <c:v>1.5862830540528832</c:v>
                </c:pt>
                <c:pt idx="286">
                  <c:v>1.5897055257765011</c:v>
                </c:pt>
                <c:pt idx="287">
                  <c:v>1.592767065710861</c:v>
                </c:pt>
                <c:pt idx="288">
                  <c:v>1.5959982636487449</c:v>
                </c:pt>
                <c:pt idx="289">
                  <c:v>1.5991639703354241</c:v>
                </c:pt>
                <c:pt idx="290">
                  <c:v>1.6021982155087113</c:v>
                </c:pt>
                <c:pt idx="291">
                  <c:v>1.6051085813645998</c:v>
                </c:pt>
                <c:pt idx="292">
                  <c:v>1.6080174411824728</c:v>
                </c:pt>
                <c:pt idx="293">
                  <c:v>1.6107764902934576</c:v>
                </c:pt>
                <c:pt idx="294">
                  <c:v>1.6136261733585557</c:v>
                </c:pt>
                <c:pt idx="295">
                  <c:v>1.6162623853550764</c:v>
                </c:pt>
                <c:pt idx="296">
                  <c:v>1.6184318655545378</c:v>
                </c:pt>
                <c:pt idx="297">
                  <c:v>1.6205566849120825</c:v>
                </c:pt>
                <c:pt idx="298">
                  <c:v>1.6225624171661039</c:v>
                </c:pt>
                <c:pt idx="299">
                  <c:v>1.6243787139856669</c:v>
                </c:pt>
                <c:pt idx="300">
                  <c:v>1.6259945012159567</c:v>
                </c:pt>
                <c:pt idx="301">
                  <c:v>1.6275159460731807</c:v>
                </c:pt>
                <c:pt idx="302">
                  <c:v>1.628761535169855</c:v>
                </c:pt>
                <c:pt idx="303">
                  <c:v>1.6297271143021155</c:v>
                </c:pt>
                <c:pt idx="304">
                  <c:v>1.6306038326723669</c:v>
                </c:pt>
                <c:pt idx="305">
                  <c:v>1.631279021053633</c:v>
                </c:pt>
                <c:pt idx="306">
                  <c:v>1.6317780923656837</c:v>
                </c:pt>
                <c:pt idx="307">
                  <c:v>1.6321910877162955</c:v>
                </c:pt>
                <c:pt idx="308">
                  <c:v>1.6326191235882455</c:v>
                </c:pt>
                <c:pt idx="309">
                  <c:v>1.6328770522461693</c:v>
                </c:pt>
                <c:pt idx="310">
                  <c:v>1.6330859268761266</c:v>
                </c:pt>
                <c:pt idx="311">
                  <c:v>1.6333216634884882</c:v>
                </c:pt>
                <c:pt idx="312">
                  <c:v>1.6337111781098255</c:v>
                </c:pt>
                <c:pt idx="313">
                  <c:v>1.6340493693858356</c:v>
                </c:pt>
                <c:pt idx="314">
                  <c:v>1.6343979638222264</c:v>
                </c:pt>
                <c:pt idx="315">
                  <c:v>1.6348331754120944</c:v>
                </c:pt>
                <c:pt idx="316">
                  <c:v>1.6351734349498357</c:v>
                </c:pt>
                <c:pt idx="317">
                  <c:v>1.6353186146474021</c:v>
                </c:pt>
                <c:pt idx="318">
                  <c:v>1.6354353342650592</c:v>
                </c:pt>
                <c:pt idx="319">
                  <c:v>1.6355342856051556</c:v>
                </c:pt>
                <c:pt idx="320">
                  <c:v>1.6355603694649927</c:v>
                </c:pt>
                <c:pt idx="321">
                  <c:v>1.6355826465352064</c:v>
                </c:pt>
                <c:pt idx="322">
                  <c:v>1.6356068428704313</c:v>
                </c:pt>
                <c:pt idx="323">
                  <c:v>1.635680669891358</c:v>
                </c:pt>
                <c:pt idx="324">
                  <c:v>1.635733851381594</c:v>
                </c:pt>
                <c:pt idx="325">
                  <c:v>1.635792472647827</c:v>
                </c:pt>
                <c:pt idx="326">
                  <c:v>1.635872105722959</c:v>
                </c:pt>
                <c:pt idx="327">
                  <c:v>1.6359505997975772</c:v>
                </c:pt>
                <c:pt idx="328">
                  <c:v>1.6359956458409943</c:v>
                </c:pt>
                <c:pt idx="329">
                  <c:v>1.6360099626506748</c:v>
                </c:pt>
                <c:pt idx="330">
                  <c:v>1.636054965527949</c:v>
                </c:pt>
                <c:pt idx="331">
                  <c:v>1.6361337011567283</c:v>
                </c:pt>
                <c:pt idx="332">
                  <c:v>1.6362334693876899</c:v>
                </c:pt>
                <c:pt idx="333">
                  <c:v>1.6363384536650543</c:v>
                </c:pt>
                <c:pt idx="334">
                  <c:v>1.6364616928135625</c:v>
                </c:pt>
                <c:pt idx="335">
                  <c:v>1.6365598103796917</c:v>
                </c:pt>
                <c:pt idx="336">
                  <c:v>1.6366193711345756</c:v>
                </c:pt>
                <c:pt idx="337">
                  <c:v>1.636686357845853</c:v>
                </c:pt>
                <c:pt idx="338">
                  <c:v>1.6367552941616148</c:v>
                </c:pt>
                <c:pt idx="339">
                  <c:v>1.6368168861498031</c:v>
                </c:pt>
                <c:pt idx="340">
                  <c:v>1.6368728013802505</c:v>
                </c:pt>
                <c:pt idx="341">
                  <c:v>1.6369560000927657</c:v>
                </c:pt>
                <c:pt idx="342">
                  <c:v>1.6369736555762249</c:v>
                </c:pt>
                <c:pt idx="343">
                  <c:v>1.6369728563722876</c:v>
                </c:pt>
                <c:pt idx="344">
                  <c:v>1.6370117837851399</c:v>
                </c:pt>
                <c:pt idx="345">
                  <c:v>1.6370260350906674</c:v>
                </c:pt>
                <c:pt idx="346">
                  <c:v>1.6370140019907891</c:v>
                </c:pt>
                <c:pt idx="347">
                  <c:v>1.6370095446531703</c:v>
                </c:pt>
                <c:pt idx="348">
                  <c:v>1.6370327494146026</c:v>
                </c:pt>
                <c:pt idx="349">
                  <c:v>1.6370255043368658</c:v>
                </c:pt>
                <c:pt idx="350">
                  <c:v>1.6370298355296917</c:v>
                </c:pt>
                <c:pt idx="351">
                  <c:v>1.6370521027027345</c:v>
                </c:pt>
                <c:pt idx="352">
                  <c:v>1.6370573641996495</c:v>
                </c:pt>
                <c:pt idx="353">
                  <c:v>1.6370533389537461</c:v>
                </c:pt>
                <c:pt idx="354">
                  <c:v>1.6370395761437269</c:v>
                </c:pt>
                <c:pt idx="355">
                  <c:v>1.6370367138597652</c:v>
                </c:pt>
                <c:pt idx="356">
                  <c:v>1.6370481191814734</c:v>
                </c:pt>
                <c:pt idx="357">
                  <c:v>1.6370685180349736</c:v>
                </c:pt>
                <c:pt idx="358">
                  <c:v>1.6371015560961377</c:v>
                </c:pt>
                <c:pt idx="359">
                  <c:v>1.6371304174785284</c:v>
                </c:pt>
                <c:pt idx="360">
                  <c:v>1.6371419219391576</c:v>
                </c:pt>
                <c:pt idx="361">
                  <c:v>1.6371230987134044</c:v>
                </c:pt>
                <c:pt idx="362">
                  <c:v>1.6371138882077076</c:v>
                </c:pt>
                <c:pt idx="363">
                  <c:v>1.6370783809908935</c:v>
                </c:pt>
                <c:pt idx="364">
                  <c:v>1.6370812607255134</c:v>
                </c:pt>
                <c:pt idx="365">
                  <c:v>1.6370879971592753</c:v>
                </c:pt>
                <c:pt idx="366">
                  <c:v>1.6370987025539363</c:v>
                </c:pt>
                <c:pt idx="367">
                  <c:v>1.6371060469821725</c:v>
                </c:pt>
                <c:pt idx="368">
                  <c:v>1.6371289068236925</c:v>
                </c:pt>
                <c:pt idx="369">
                  <c:v>1.6371293243080733</c:v>
                </c:pt>
                <c:pt idx="370">
                  <c:v>1.6371671236261889</c:v>
                </c:pt>
                <c:pt idx="371">
                  <c:v>1.6371654167174379</c:v>
                </c:pt>
                <c:pt idx="372">
                  <c:v>1.6371800570729851</c:v>
                </c:pt>
                <c:pt idx="373">
                  <c:v>1.6371948349867222</c:v>
                </c:pt>
                <c:pt idx="374">
                  <c:v>1.6372070253816948</c:v>
                </c:pt>
                <c:pt idx="375">
                  <c:v>1.6371953149509879</c:v>
                </c:pt>
                <c:pt idx="376">
                  <c:v>1.6372151404681847</c:v>
                </c:pt>
                <c:pt idx="377">
                  <c:v>1.6372175413064458</c:v>
                </c:pt>
                <c:pt idx="378">
                  <c:v>1.6372396970589347</c:v>
                </c:pt>
                <c:pt idx="379">
                  <c:v>1.6372313547434463</c:v>
                </c:pt>
                <c:pt idx="380">
                  <c:v>1.6372328604971804</c:v>
                </c:pt>
                <c:pt idx="381">
                  <c:v>1.6372408076769189</c:v>
                </c:pt>
                <c:pt idx="382">
                  <c:v>1.6372525861789839</c:v>
                </c:pt>
                <c:pt idx="383">
                  <c:v>1.6372161898505413</c:v>
                </c:pt>
                <c:pt idx="384">
                  <c:v>1.6372095290008206</c:v>
                </c:pt>
                <c:pt idx="385">
                  <c:v>1.6372193677989473</c:v>
                </c:pt>
                <c:pt idx="386">
                  <c:v>1.6372048289176397</c:v>
                </c:pt>
                <c:pt idx="387">
                  <c:v>1.6372233105715144</c:v>
                </c:pt>
                <c:pt idx="388">
                  <c:v>1.6372621594244259</c:v>
                </c:pt>
                <c:pt idx="389">
                  <c:v>1.6372920261438766</c:v>
                </c:pt>
                <c:pt idx="390">
                  <c:v>1.637282005243472</c:v>
                </c:pt>
                <c:pt idx="391">
                  <c:v>1.6373029765171634</c:v>
                </c:pt>
                <c:pt idx="392">
                  <c:v>1.637302413472419</c:v>
                </c:pt>
                <c:pt idx="393">
                  <c:v>1.6372803450917506</c:v>
                </c:pt>
                <c:pt idx="394">
                  <c:v>1.6372764524773451</c:v>
                </c:pt>
              </c:numCache>
            </c:numRef>
          </c:xVal>
          <c:yVal>
            <c:numRef>
              <c:f>'Data dry bone'!$AF$3:$AF$397</c:f>
              <c:numCache>
                <c:formatCode>General</c:formatCode>
                <c:ptCount val="395"/>
                <c:pt idx="0">
                  <c:v>-3.1885036788555179E-3</c:v>
                </c:pt>
                <c:pt idx="1">
                  <c:v>-4.259273102696368E-3</c:v>
                </c:pt>
                <c:pt idx="2">
                  <c:v>-3.2134766817722327E-3</c:v>
                </c:pt>
                <c:pt idx="3">
                  <c:v>-1.0551204020278547E-3</c:v>
                </c:pt>
                <c:pt idx="4">
                  <c:v>-7.9375392232572763E-4</c:v>
                </c:pt>
                <c:pt idx="5">
                  <c:v>-8.8173227743774821E-4</c:v>
                </c:pt>
                <c:pt idx="6">
                  <c:v>-5.3788795494253056E-4</c:v>
                </c:pt>
                <c:pt idx="7">
                  <c:v>-3.5515894813657929E-4</c:v>
                </c:pt>
                <c:pt idx="8">
                  <c:v>-1.1270659909605452E-4</c:v>
                </c:pt>
                <c:pt idx="9">
                  <c:v>2.9333083022137029E-4</c:v>
                </c:pt>
                <c:pt idx="10">
                  <c:v>1.0110562043445113E-3</c:v>
                </c:pt>
                <c:pt idx="11">
                  <c:v>9.7349321915847096E-4</c:v>
                </c:pt>
                <c:pt idx="12">
                  <c:v>9.9589471535800221E-4</c:v>
                </c:pt>
                <c:pt idx="13">
                  <c:v>9.4888236976085525E-4</c:v>
                </c:pt>
                <c:pt idx="14">
                  <c:v>7.3258316579407051E-4</c:v>
                </c:pt>
                <c:pt idx="15">
                  <c:v>7.2652383565628047E-4</c:v>
                </c:pt>
                <c:pt idx="16">
                  <c:v>9.0326232249801673E-4</c:v>
                </c:pt>
                <c:pt idx="17">
                  <c:v>9.436934421157455E-4</c:v>
                </c:pt>
                <c:pt idx="18">
                  <c:v>1.0284901026464039E-3</c:v>
                </c:pt>
                <c:pt idx="19">
                  <c:v>1.2670303870209632E-3</c:v>
                </c:pt>
                <c:pt idx="20">
                  <c:v>1.4503454447797903E-3</c:v>
                </c:pt>
                <c:pt idx="21">
                  <c:v>1.4420617718437379E-3</c:v>
                </c:pt>
                <c:pt idx="22">
                  <c:v>1.7529859847453463E-3</c:v>
                </c:pt>
                <c:pt idx="23">
                  <c:v>1.9922438453119471E-3</c:v>
                </c:pt>
                <c:pt idx="24">
                  <c:v>2.1392480425454527E-3</c:v>
                </c:pt>
                <c:pt idx="25">
                  <c:v>2.4993450410443858E-3</c:v>
                </c:pt>
                <c:pt idx="26">
                  <c:v>3.03938169774673E-3</c:v>
                </c:pt>
                <c:pt idx="27">
                  <c:v>3.3055063041260448E-3</c:v>
                </c:pt>
                <c:pt idx="28">
                  <c:v>3.5385698666046597E-3</c:v>
                </c:pt>
                <c:pt idx="29">
                  <c:v>3.8192820015586198E-3</c:v>
                </c:pt>
                <c:pt idx="30">
                  <c:v>4.0697971857227505E-3</c:v>
                </c:pt>
                <c:pt idx="31">
                  <c:v>4.141389474890427E-3</c:v>
                </c:pt>
                <c:pt idx="32">
                  <c:v>4.3185014069282079E-3</c:v>
                </c:pt>
                <c:pt idx="33">
                  <c:v>4.5997469989954125E-3</c:v>
                </c:pt>
                <c:pt idx="34">
                  <c:v>4.8860131305706262E-3</c:v>
                </c:pt>
                <c:pt idx="35">
                  <c:v>5.1425783872266198E-3</c:v>
                </c:pt>
                <c:pt idx="36">
                  <c:v>5.4332330619518646E-3</c:v>
                </c:pt>
                <c:pt idx="37">
                  <c:v>5.6886233741933988E-3</c:v>
                </c:pt>
                <c:pt idx="38">
                  <c:v>5.8018566647232706E-3</c:v>
                </c:pt>
                <c:pt idx="39">
                  <c:v>5.948042407411252E-3</c:v>
                </c:pt>
                <c:pt idx="40">
                  <c:v>6.1243094903250788E-3</c:v>
                </c:pt>
                <c:pt idx="41">
                  <c:v>6.3053429173813517E-3</c:v>
                </c:pt>
                <c:pt idx="42">
                  <c:v>6.4368418525039758E-3</c:v>
                </c:pt>
                <c:pt idx="43">
                  <c:v>6.5634828586091949E-3</c:v>
                </c:pt>
                <c:pt idx="44">
                  <c:v>6.5640695447690203E-3</c:v>
                </c:pt>
                <c:pt idx="45">
                  <c:v>6.524928957158227E-3</c:v>
                </c:pt>
                <c:pt idx="46">
                  <c:v>6.5239701199066172E-3</c:v>
                </c:pt>
                <c:pt idx="47">
                  <c:v>6.4809019550809291E-3</c:v>
                </c:pt>
                <c:pt idx="48">
                  <c:v>6.7050405145794439E-3</c:v>
                </c:pt>
                <c:pt idx="49">
                  <c:v>6.7352113706523895E-3</c:v>
                </c:pt>
                <c:pt idx="50">
                  <c:v>6.7835793210489076E-3</c:v>
                </c:pt>
                <c:pt idx="51">
                  <c:v>6.8034685254375546E-3</c:v>
                </c:pt>
                <c:pt idx="52">
                  <c:v>6.8882346425405451E-3</c:v>
                </c:pt>
                <c:pt idx="53">
                  <c:v>6.8495146744116464E-3</c:v>
                </c:pt>
                <c:pt idx="54">
                  <c:v>6.9272496837101613E-3</c:v>
                </c:pt>
                <c:pt idx="55">
                  <c:v>6.9517113112839641E-3</c:v>
                </c:pt>
                <c:pt idx="56">
                  <c:v>7.1807626348162918E-3</c:v>
                </c:pt>
                <c:pt idx="57">
                  <c:v>7.292298061412265E-3</c:v>
                </c:pt>
                <c:pt idx="58">
                  <c:v>7.2976439779458592E-3</c:v>
                </c:pt>
                <c:pt idx="59">
                  <c:v>7.4834060103642561E-3</c:v>
                </c:pt>
                <c:pt idx="60">
                  <c:v>7.4830627303070166E-3</c:v>
                </c:pt>
                <c:pt idx="61">
                  <c:v>7.434421389463871E-3</c:v>
                </c:pt>
                <c:pt idx="62">
                  <c:v>7.3476622010539942E-3</c:v>
                </c:pt>
                <c:pt idx="63">
                  <c:v>7.3757287548920098E-3</c:v>
                </c:pt>
                <c:pt idx="64">
                  <c:v>7.3299014328306999E-3</c:v>
                </c:pt>
                <c:pt idx="65">
                  <c:v>7.4533812695068485E-3</c:v>
                </c:pt>
                <c:pt idx="66">
                  <c:v>7.4987026950905228E-3</c:v>
                </c:pt>
                <c:pt idx="67">
                  <c:v>7.6950425276846009E-3</c:v>
                </c:pt>
                <c:pt idx="68">
                  <c:v>7.8167449967798536E-3</c:v>
                </c:pt>
                <c:pt idx="69">
                  <c:v>7.9362635221221917E-3</c:v>
                </c:pt>
                <c:pt idx="70">
                  <c:v>7.9205995337816807E-3</c:v>
                </c:pt>
                <c:pt idx="71">
                  <c:v>8.0047275061776897E-3</c:v>
                </c:pt>
                <c:pt idx="72">
                  <c:v>8.0434884325175076E-3</c:v>
                </c:pt>
                <c:pt idx="73">
                  <c:v>8.1115439297488167E-3</c:v>
                </c:pt>
                <c:pt idx="74">
                  <c:v>7.932115774607066E-3</c:v>
                </c:pt>
                <c:pt idx="75">
                  <c:v>7.9982633860988632E-3</c:v>
                </c:pt>
                <c:pt idx="76">
                  <c:v>8.0550244487682769E-3</c:v>
                </c:pt>
                <c:pt idx="77">
                  <c:v>7.9981686122881576E-3</c:v>
                </c:pt>
                <c:pt idx="78">
                  <c:v>7.7948324609942877E-3</c:v>
                </c:pt>
                <c:pt idx="79">
                  <c:v>8.1593922154305637E-3</c:v>
                </c:pt>
                <c:pt idx="80">
                  <c:v>8.269174283492501E-3</c:v>
                </c:pt>
                <c:pt idx="81">
                  <c:v>8.1534846979897171E-3</c:v>
                </c:pt>
                <c:pt idx="82">
                  <c:v>8.0582644518483217E-3</c:v>
                </c:pt>
                <c:pt idx="83">
                  <c:v>8.1355854803393367E-3</c:v>
                </c:pt>
                <c:pt idx="84">
                  <c:v>8.0468234189599568E-3</c:v>
                </c:pt>
                <c:pt idx="85">
                  <c:v>7.9835978433729395E-3</c:v>
                </c:pt>
                <c:pt idx="86">
                  <c:v>8.09468009812612E-3</c:v>
                </c:pt>
                <c:pt idx="87">
                  <c:v>8.1247899004442629E-3</c:v>
                </c:pt>
                <c:pt idx="88">
                  <c:v>8.0555153391117552E-3</c:v>
                </c:pt>
                <c:pt idx="89">
                  <c:v>8.2873485880531755E-3</c:v>
                </c:pt>
                <c:pt idx="90">
                  <c:v>8.2212707470615681E-3</c:v>
                </c:pt>
                <c:pt idx="91">
                  <c:v>8.130228473714942E-3</c:v>
                </c:pt>
                <c:pt idx="92">
                  <c:v>8.1609081914251601E-3</c:v>
                </c:pt>
                <c:pt idx="93">
                  <c:v>8.087087538694096E-3</c:v>
                </c:pt>
                <c:pt idx="94">
                  <c:v>7.7521204262600407E-3</c:v>
                </c:pt>
                <c:pt idx="95">
                  <c:v>7.695381434615586E-3</c:v>
                </c:pt>
                <c:pt idx="96">
                  <c:v>7.5774683830493496E-3</c:v>
                </c:pt>
                <c:pt idx="97">
                  <c:v>7.3070604299457298E-3</c:v>
                </c:pt>
                <c:pt idx="98">
                  <c:v>7.1822076214037734E-3</c:v>
                </c:pt>
                <c:pt idx="99">
                  <c:v>7.1040952021680188E-3</c:v>
                </c:pt>
                <c:pt idx="100">
                  <c:v>6.7446187460844416E-3</c:v>
                </c:pt>
                <c:pt idx="101">
                  <c:v>6.7078310933404994E-3</c:v>
                </c:pt>
                <c:pt idx="102">
                  <c:v>6.664562268123694E-3</c:v>
                </c:pt>
                <c:pt idx="103">
                  <c:v>6.5940622196544521E-3</c:v>
                </c:pt>
                <c:pt idx="104">
                  <c:v>6.4574658900875713E-3</c:v>
                </c:pt>
                <c:pt idx="105">
                  <c:v>6.4691360353155555E-3</c:v>
                </c:pt>
                <c:pt idx="106">
                  <c:v>6.1655729985286315E-3</c:v>
                </c:pt>
                <c:pt idx="107">
                  <c:v>5.6981020256106447E-3</c:v>
                </c:pt>
                <c:pt idx="108">
                  <c:v>5.363564949621505E-3</c:v>
                </c:pt>
                <c:pt idx="109">
                  <c:v>5.0658296729285575E-3</c:v>
                </c:pt>
                <c:pt idx="110">
                  <c:v>4.6970925484406774E-3</c:v>
                </c:pt>
                <c:pt idx="111">
                  <c:v>4.4615212104224264E-3</c:v>
                </c:pt>
                <c:pt idx="112">
                  <c:v>4.265015097245136E-3</c:v>
                </c:pt>
                <c:pt idx="113">
                  <c:v>4.3066492191125866E-3</c:v>
                </c:pt>
                <c:pt idx="114">
                  <c:v>4.0899155164309609E-3</c:v>
                </c:pt>
                <c:pt idx="115">
                  <c:v>3.9809071618722262E-3</c:v>
                </c:pt>
                <c:pt idx="116">
                  <c:v>3.8520412192667537E-3</c:v>
                </c:pt>
                <c:pt idx="117">
                  <c:v>3.7340682765248608E-3</c:v>
                </c:pt>
                <c:pt idx="118">
                  <c:v>3.5363491539592731E-3</c:v>
                </c:pt>
                <c:pt idx="119">
                  <c:v>3.383657307555423E-3</c:v>
                </c:pt>
                <c:pt idx="120">
                  <c:v>3.2373993279100279E-3</c:v>
                </c:pt>
                <c:pt idx="121">
                  <c:v>3.1330683545479107E-3</c:v>
                </c:pt>
                <c:pt idx="122">
                  <c:v>3.0659236563968482E-3</c:v>
                </c:pt>
                <c:pt idx="123">
                  <c:v>2.7485149311463133E-3</c:v>
                </c:pt>
                <c:pt idx="124">
                  <c:v>2.8207121555816569E-3</c:v>
                </c:pt>
                <c:pt idx="125">
                  <c:v>2.6438845569439584E-3</c:v>
                </c:pt>
                <c:pt idx="126">
                  <c:v>2.4128024345777201E-3</c:v>
                </c:pt>
                <c:pt idx="127">
                  <c:v>2.4094460464821814E-3</c:v>
                </c:pt>
                <c:pt idx="128">
                  <c:v>2.2010891558577484E-3</c:v>
                </c:pt>
                <c:pt idx="129">
                  <c:v>1.8735993951476621E-3</c:v>
                </c:pt>
                <c:pt idx="130">
                  <c:v>1.7427743257397228E-3</c:v>
                </c:pt>
                <c:pt idx="131">
                  <c:v>1.6215189935667822E-3</c:v>
                </c:pt>
                <c:pt idx="132">
                  <c:v>1.3038985332798107E-3</c:v>
                </c:pt>
                <c:pt idx="133">
                  <c:v>1.2753937054625251E-3</c:v>
                </c:pt>
                <c:pt idx="134">
                  <c:v>1.1507026950216671E-3</c:v>
                </c:pt>
                <c:pt idx="135">
                  <c:v>8.3241198898183254E-4</c:v>
                </c:pt>
                <c:pt idx="136">
                  <c:v>5.6072702827514808E-4</c:v>
                </c:pt>
                <c:pt idx="137">
                  <c:v>3.1574246444214331E-4</c:v>
                </c:pt>
                <c:pt idx="138">
                  <c:v>3.742114718036755E-5</c:v>
                </c:pt>
                <c:pt idx="139">
                  <c:v>-1.4430746335952543E-4</c:v>
                </c:pt>
                <c:pt idx="140">
                  <c:v>-3.4634495430280502E-4</c:v>
                </c:pt>
                <c:pt idx="141">
                  <c:v>-4.034606895621826E-4</c:v>
                </c:pt>
                <c:pt idx="142">
                  <c:v>-3.9021788304858222E-4</c:v>
                </c:pt>
                <c:pt idx="143">
                  <c:v>-6.6634082456011102E-4</c:v>
                </c:pt>
                <c:pt idx="144">
                  <c:v>-1.1173946572459025E-3</c:v>
                </c:pt>
                <c:pt idx="145">
                  <c:v>-1.3213157916399407E-3</c:v>
                </c:pt>
                <c:pt idx="146">
                  <c:v>-1.646369641804496E-3</c:v>
                </c:pt>
                <c:pt idx="147">
                  <c:v>-2.0407643131618034E-3</c:v>
                </c:pt>
                <c:pt idx="148">
                  <c:v>-2.1648059799892275E-3</c:v>
                </c:pt>
                <c:pt idx="149">
                  <c:v>-2.2517792226572713E-3</c:v>
                </c:pt>
                <c:pt idx="150">
                  <c:v>-2.427023637266794E-3</c:v>
                </c:pt>
                <c:pt idx="151">
                  <c:v>-2.869806449559358E-3</c:v>
                </c:pt>
                <c:pt idx="152">
                  <c:v>-3.0881705302435382E-3</c:v>
                </c:pt>
                <c:pt idx="153">
                  <c:v>-3.3246884582746172E-3</c:v>
                </c:pt>
                <c:pt idx="154">
                  <c:v>-3.4827952998206912E-3</c:v>
                </c:pt>
                <c:pt idx="155">
                  <c:v>-3.5879672577747838E-3</c:v>
                </c:pt>
                <c:pt idx="156">
                  <c:v>-3.3323119288677528E-3</c:v>
                </c:pt>
                <c:pt idx="157">
                  <c:v>-3.4416726396607005E-3</c:v>
                </c:pt>
                <c:pt idx="158">
                  <c:v>-3.578722182512744E-3</c:v>
                </c:pt>
                <c:pt idx="159">
                  <c:v>-3.5132732136413619E-3</c:v>
                </c:pt>
                <c:pt idx="160">
                  <c:v>-3.5546794245913237E-3</c:v>
                </c:pt>
                <c:pt idx="161">
                  <c:v>-3.6847274785045871E-3</c:v>
                </c:pt>
                <c:pt idx="162">
                  <c:v>-3.6500318047425653E-3</c:v>
                </c:pt>
                <c:pt idx="163">
                  <c:v>-3.6533715829935413E-3</c:v>
                </c:pt>
                <c:pt idx="164">
                  <c:v>-3.7569427789473048E-3</c:v>
                </c:pt>
                <c:pt idx="165">
                  <c:v>-3.8313145027548076E-3</c:v>
                </c:pt>
                <c:pt idx="166">
                  <c:v>-4.1685890779974803E-3</c:v>
                </c:pt>
                <c:pt idx="167">
                  <c:v>-4.6483667029244531E-3</c:v>
                </c:pt>
                <c:pt idx="168">
                  <c:v>-5.3254762037474581E-3</c:v>
                </c:pt>
                <c:pt idx="169">
                  <c:v>-5.7829314381919565E-3</c:v>
                </c:pt>
                <c:pt idx="170">
                  <c:v>-5.9753861959225083E-3</c:v>
                </c:pt>
                <c:pt idx="171">
                  <c:v>-5.9716069246392948E-3</c:v>
                </c:pt>
                <c:pt idx="172">
                  <c:v>-5.9670577594582571E-3</c:v>
                </c:pt>
                <c:pt idx="173">
                  <c:v>-5.7623280300736802E-3</c:v>
                </c:pt>
                <c:pt idx="174">
                  <c:v>-5.3921400284890593E-3</c:v>
                </c:pt>
                <c:pt idx="175">
                  <c:v>-5.0180852489070532E-3</c:v>
                </c:pt>
                <c:pt idx="176">
                  <c:v>-4.7693619980653844E-3</c:v>
                </c:pt>
                <c:pt idx="177">
                  <c:v>-4.5359546068512412E-3</c:v>
                </c:pt>
                <c:pt idx="178">
                  <c:v>-4.4784821057878184E-3</c:v>
                </c:pt>
                <c:pt idx="179">
                  <c:v>-4.4102056141522026E-3</c:v>
                </c:pt>
                <c:pt idx="180">
                  <c:v>-4.3720638079802008E-3</c:v>
                </c:pt>
                <c:pt idx="181">
                  <c:v>-4.2683179709429924E-3</c:v>
                </c:pt>
                <c:pt idx="182">
                  <c:v>-4.1870740129808116E-3</c:v>
                </c:pt>
                <c:pt idx="183">
                  <c:v>-4.1321805551388776E-3</c:v>
                </c:pt>
                <c:pt idx="184">
                  <c:v>-4.0786715232799687E-3</c:v>
                </c:pt>
                <c:pt idx="185">
                  <c:v>-4.0082240555512332E-3</c:v>
                </c:pt>
                <c:pt idx="186">
                  <c:v>-3.9524113926245798E-3</c:v>
                </c:pt>
                <c:pt idx="187">
                  <c:v>-3.9586491072597296E-3</c:v>
                </c:pt>
                <c:pt idx="188">
                  <c:v>-3.9183898856296083E-3</c:v>
                </c:pt>
                <c:pt idx="189">
                  <c:v>-3.9329318511573804E-3</c:v>
                </c:pt>
                <c:pt idx="190">
                  <c:v>-3.9273754663382522E-3</c:v>
                </c:pt>
                <c:pt idx="191">
                  <c:v>-3.9325233030205881E-3</c:v>
                </c:pt>
                <c:pt idx="192">
                  <c:v>-3.9474915515359324E-3</c:v>
                </c:pt>
                <c:pt idx="193">
                  <c:v>-3.9734501571609994E-3</c:v>
                </c:pt>
                <c:pt idx="194">
                  <c:v>-4.0055629577613648E-3</c:v>
                </c:pt>
                <c:pt idx="195">
                  <c:v>-3.9993134198016084E-3</c:v>
                </c:pt>
                <c:pt idx="196">
                  <c:v>-3.9915443330155245E-3</c:v>
                </c:pt>
                <c:pt idx="197">
                  <c:v>-3.9901064495344854E-3</c:v>
                </c:pt>
                <c:pt idx="198">
                  <c:v>-4.0625316616061148E-3</c:v>
                </c:pt>
                <c:pt idx="199">
                  <c:v>-4.0715413007959078E-3</c:v>
                </c:pt>
                <c:pt idx="200">
                  <c:v>-4.1628347635667062E-3</c:v>
                </c:pt>
                <c:pt idx="201">
                  <c:v>-4.2888371765859509E-3</c:v>
                </c:pt>
                <c:pt idx="202">
                  <c:v>-4.4136595652844845E-3</c:v>
                </c:pt>
                <c:pt idx="203">
                  <c:v>-4.4522673713688135E-3</c:v>
                </c:pt>
                <c:pt idx="204">
                  <c:v>-4.5627669144553129E-3</c:v>
                </c:pt>
                <c:pt idx="205">
                  <c:v>-4.669920942405684E-3</c:v>
                </c:pt>
                <c:pt idx="206">
                  <c:v>-4.7463770044414797E-3</c:v>
                </c:pt>
                <c:pt idx="207">
                  <c:v>-4.7279741820406423E-3</c:v>
                </c:pt>
                <c:pt idx="208">
                  <c:v>-4.807664603346762E-3</c:v>
                </c:pt>
                <c:pt idx="209">
                  <c:v>-4.8386905108362046E-3</c:v>
                </c:pt>
                <c:pt idx="210">
                  <c:v>-4.8892154522750921E-3</c:v>
                </c:pt>
                <c:pt idx="211">
                  <c:v>-4.9686088453545609E-3</c:v>
                </c:pt>
                <c:pt idx="212">
                  <c:v>-5.0028890412259002E-3</c:v>
                </c:pt>
                <c:pt idx="213">
                  <c:v>-5.0270200385494649E-3</c:v>
                </c:pt>
                <c:pt idx="214">
                  <c:v>-5.0517227682806195E-3</c:v>
                </c:pt>
                <c:pt idx="215">
                  <c:v>-5.2749322679571456E-3</c:v>
                </c:pt>
                <c:pt idx="216">
                  <c:v>-5.3566599707812459E-3</c:v>
                </c:pt>
                <c:pt idx="217">
                  <c:v>-5.5211629727123217E-3</c:v>
                </c:pt>
                <c:pt idx="218">
                  <c:v>-5.656196858233496E-3</c:v>
                </c:pt>
                <c:pt idx="219">
                  <c:v>-5.8478697440573586E-3</c:v>
                </c:pt>
                <c:pt idx="220">
                  <c:v>-5.8712441077614285E-3</c:v>
                </c:pt>
                <c:pt idx="221">
                  <c:v>-5.9386506500463147E-3</c:v>
                </c:pt>
                <c:pt idx="222">
                  <c:v>-6.07772452045411E-3</c:v>
                </c:pt>
                <c:pt idx="223">
                  <c:v>-6.1851003850384818E-3</c:v>
                </c:pt>
                <c:pt idx="224">
                  <c:v>-6.1992636716636813E-3</c:v>
                </c:pt>
                <c:pt idx="225">
                  <c:v>-6.3168867011894475E-3</c:v>
                </c:pt>
                <c:pt idx="226">
                  <c:v>-6.4154760872484539E-3</c:v>
                </c:pt>
                <c:pt idx="227">
                  <c:v>-6.4656649043411223E-3</c:v>
                </c:pt>
                <c:pt idx="228">
                  <c:v>-6.5471007241301718E-3</c:v>
                </c:pt>
                <c:pt idx="229">
                  <c:v>-6.6584560049640544E-3</c:v>
                </c:pt>
                <c:pt idx="230">
                  <c:v>-6.6840703435379544E-3</c:v>
                </c:pt>
                <c:pt idx="231">
                  <c:v>-6.8271206600965242E-3</c:v>
                </c:pt>
                <c:pt idx="232">
                  <c:v>-6.8740165348599716E-3</c:v>
                </c:pt>
                <c:pt idx="233">
                  <c:v>-6.9361522850327328E-3</c:v>
                </c:pt>
                <c:pt idx="234">
                  <c:v>-7.0736238650086361E-3</c:v>
                </c:pt>
                <c:pt idx="235">
                  <c:v>-7.2781720030698684E-3</c:v>
                </c:pt>
                <c:pt idx="236">
                  <c:v>-7.4020851745521601E-3</c:v>
                </c:pt>
                <c:pt idx="237">
                  <c:v>-7.5866133856164085E-3</c:v>
                </c:pt>
                <c:pt idx="238">
                  <c:v>-7.8577378175363772E-3</c:v>
                </c:pt>
                <c:pt idx="239">
                  <c:v>-8.0156787050875752E-3</c:v>
                </c:pt>
                <c:pt idx="240">
                  <c:v>-8.0804468696245163E-3</c:v>
                </c:pt>
                <c:pt idx="241">
                  <c:v>-8.0853489042958474E-3</c:v>
                </c:pt>
                <c:pt idx="242">
                  <c:v>-8.1726037668432613E-3</c:v>
                </c:pt>
                <c:pt idx="243">
                  <c:v>-8.2070829876896394E-3</c:v>
                </c:pt>
                <c:pt idx="244">
                  <c:v>-8.2593490567603144E-3</c:v>
                </c:pt>
                <c:pt idx="245">
                  <c:v>-8.3058744703014883E-3</c:v>
                </c:pt>
                <c:pt idx="246">
                  <c:v>-8.3234449901342187E-3</c:v>
                </c:pt>
                <c:pt idx="247">
                  <c:v>-8.3232027367923303E-3</c:v>
                </c:pt>
                <c:pt idx="248">
                  <c:v>-8.5147939943156486E-3</c:v>
                </c:pt>
                <c:pt idx="249">
                  <c:v>-8.6609134387122446E-3</c:v>
                </c:pt>
                <c:pt idx="250">
                  <c:v>-8.8201849491484439E-3</c:v>
                </c:pt>
                <c:pt idx="251">
                  <c:v>-9.1667531715146043E-3</c:v>
                </c:pt>
                <c:pt idx="252">
                  <c:v>-9.6932232504330675E-3</c:v>
                </c:pt>
                <c:pt idx="253">
                  <c:v>-9.9393586324677541E-3</c:v>
                </c:pt>
                <c:pt idx="254">
                  <c:v>-1.0195137813804895E-2</c:v>
                </c:pt>
                <c:pt idx="255">
                  <c:v>-1.0464676963854717E-2</c:v>
                </c:pt>
                <c:pt idx="256">
                  <c:v>-1.0985145135863105E-2</c:v>
                </c:pt>
                <c:pt idx="257">
                  <c:v>-1.143613891376055E-2</c:v>
                </c:pt>
                <c:pt idx="258">
                  <c:v>-1.1897035966202374E-2</c:v>
                </c:pt>
                <c:pt idx="259">
                  <c:v>-1.2381256195892115E-2</c:v>
                </c:pt>
                <c:pt idx="260">
                  <c:v>-1.3173433474464463E-2</c:v>
                </c:pt>
                <c:pt idx="261">
                  <c:v>-1.3770059905888653E-2</c:v>
                </c:pt>
                <c:pt idx="262">
                  <c:v>-1.4247734564557185E-2</c:v>
                </c:pt>
                <c:pt idx="263">
                  <c:v>-1.480684065104945E-2</c:v>
                </c:pt>
                <c:pt idx="264">
                  <c:v>-1.5790996869601295E-2</c:v>
                </c:pt>
                <c:pt idx="265">
                  <c:v>-1.6559549731140891E-2</c:v>
                </c:pt>
                <c:pt idx="266">
                  <c:v>-1.6956500895214437E-2</c:v>
                </c:pt>
                <c:pt idx="267">
                  <c:v>-1.7676801578191535E-2</c:v>
                </c:pt>
                <c:pt idx="268">
                  <c:v>-1.8715836138899499E-2</c:v>
                </c:pt>
                <c:pt idx="269">
                  <c:v>-1.9257465238612919E-2</c:v>
                </c:pt>
                <c:pt idx="270">
                  <c:v>-1.996147151325095E-2</c:v>
                </c:pt>
                <c:pt idx="271">
                  <c:v>-2.0605722682902707E-2</c:v>
                </c:pt>
                <c:pt idx="272">
                  <c:v>-2.1078416566095919E-2</c:v>
                </c:pt>
                <c:pt idx="273">
                  <c:v>-2.1522913249899859E-2</c:v>
                </c:pt>
                <c:pt idx="274">
                  <c:v>-2.2223727569352203E-2</c:v>
                </c:pt>
                <c:pt idx="275">
                  <c:v>-2.2600499816214557E-2</c:v>
                </c:pt>
                <c:pt idx="276">
                  <c:v>-2.2795261404302644E-2</c:v>
                </c:pt>
                <c:pt idx="277">
                  <c:v>-2.3419135646263259E-2</c:v>
                </c:pt>
                <c:pt idx="278">
                  <c:v>-2.3968426962765719E-2</c:v>
                </c:pt>
                <c:pt idx="279">
                  <c:v>-2.4637609552939019E-2</c:v>
                </c:pt>
                <c:pt idx="280">
                  <c:v>-2.5096404723567525E-2</c:v>
                </c:pt>
                <c:pt idx="281">
                  <c:v>-2.5959304143678641E-2</c:v>
                </c:pt>
                <c:pt idx="282">
                  <c:v>-2.6916853848852507E-2</c:v>
                </c:pt>
                <c:pt idx="283">
                  <c:v>-2.7624275835789341E-2</c:v>
                </c:pt>
                <c:pt idx="284">
                  <c:v>-2.8294216464079796E-2</c:v>
                </c:pt>
                <c:pt idx="285">
                  <c:v>-2.9043717081759707E-2</c:v>
                </c:pt>
                <c:pt idx="286">
                  <c:v>-2.9757102488470848E-2</c:v>
                </c:pt>
                <c:pt idx="287">
                  <c:v>-3.0126840629492935E-2</c:v>
                </c:pt>
                <c:pt idx="288">
                  <c:v>-3.0712684623614012E-2</c:v>
                </c:pt>
                <c:pt idx="289">
                  <c:v>-3.1204110634907717E-2</c:v>
                </c:pt>
                <c:pt idx="290">
                  <c:v>-3.1882391695641311E-2</c:v>
                </c:pt>
                <c:pt idx="291">
                  <c:v>-3.2416490241504656E-2</c:v>
                </c:pt>
                <c:pt idx="292">
                  <c:v>-3.3097065565216972E-2</c:v>
                </c:pt>
                <c:pt idx="293">
                  <c:v>-3.3408418802626787E-2</c:v>
                </c:pt>
                <c:pt idx="294">
                  <c:v>-3.4277553234107715E-2</c:v>
                </c:pt>
                <c:pt idx="295">
                  <c:v>-3.4856417785989892E-2</c:v>
                </c:pt>
                <c:pt idx="296">
                  <c:v>-3.5325770031972042E-2</c:v>
                </c:pt>
                <c:pt idx="297">
                  <c:v>-3.5452323110801959E-2</c:v>
                </c:pt>
                <c:pt idx="298">
                  <c:v>-3.6113182791876274E-2</c:v>
                </c:pt>
                <c:pt idx="299">
                  <c:v>-3.5911422904161133E-2</c:v>
                </c:pt>
                <c:pt idx="300">
                  <c:v>-3.6367575992436917E-2</c:v>
                </c:pt>
                <c:pt idx="301">
                  <c:v>-3.6644540980518253E-2</c:v>
                </c:pt>
                <c:pt idx="302">
                  <c:v>-3.7286586043684483E-2</c:v>
                </c:pt>
                <c:pt idx="303">
                  <c:v>-3.7410627054474746E-2</c:v>
                </c:pt>
                <c:pt idx="304">
                  <c:v>-3.7873851237025982E-2</c:v>
                </c:pt>
                <c:pt idx="305">
                  <c:v>-3.7961610445437451E-2</c:v>
                </c:pt>
                <c:pt idx="306">
                  <c:v>-3.7904591348004578E-2</c:v>
                </c:pt>
                <c:pt idx="307">
                  <c:v>-3.7880682476443675E-2</c:v>
                </c:pt>
                <c:pt idx="308">
                  <c:v>-3.8001520534399695E-2</c:v>
                </c:pt>
                <c:pt idx="309">
                  <c:v>-3.7776092931711205E-2</c:v>
                </c:pt>
                <c:pt idx="310">
                  <c:v>-3.7192841117034546E-2</c:v>
                </c:pt>
                <c:pt idx="311">
                  <c:v>-3.7039427634085409E-2</c:v>
                </c:pt>
                <c:pt idx="312">
                  <c:v>-3.7097945369843364E-2</c:v>
                </c:pt>
                <c:pt idx="313">
                  <c:v>-3.7131538440688734E-2</c:v>
                </c:pt>
                <c:pt idx="314">
                  <c:v>-3.7610675570102586E-2</c:v>
                </c:pt>
                <c:pt idx="315">
                  <c:v>-3.7676945048601397E-2</c:v>
                </c:pt>
                <c:pt idx="316">
                  <c:v>-3.7758820741568208E-2</c:v>
                </c:pt>
                <c:pt idx="317">
                  <c:v>-3.7703014739050439E-2</c:v>
                </c:pt>
                <c:pt idx="318">
                  <c:v>-3.8011967873940185E-2</c:v>
                </c:pt>
                <c:pt idx="319">
                  <c:v>-3.8334086995277766E-2</c:v>
                </c:pt>
                <c:pt idx="320">
                  <c:v>-3.6958515470687389E-2</c:v>
                </c:pt>
                <c:pt idx="321">
                  <c:v>-3.692612736525696E-2</c:v>
                </c:pt>
                <c:pt idx="322">
                  <c:v>-3.6653932663643446E-2</c:v>
                </c:pt>
                <c:pt idx="323">
                  <c:v>-3.6413043393391215E-2</c:v>
                </c:pt>
                <c:pt idx="324">
                  <c:v>-3.6520361724906268E-2</c:v>
                </c:pt>
                <c:pt idx="325">
                  <c:v>-3.6203006572357983E-2</c:v>
                </c:pt>
                <c:pt idx="326">
                  <c:v>-3.5660436580506653E-2</c:v>
                </c:pt>
                <c:pt idx="327">
                  <c:v>-3.5660559172178759E-2</c:v>
                </c:pt>
                <c:pt idx="328">
                  <c:v>-3.518272860636059E-2</c:v>
                </c:pt>
                <c:pt idx="329">
                  <c:v>-3.6069519285135243E-2</c:v>
                </c:pt>
                <c:pt idx="330">
                  <c:v>-3.6789537375733296E-2</c:v>
                </c:pt>
                <c:pt idx="331">
                  <c:v>-3.6781655848087534E-2</c:v>
                </c:pt>
                <c:pt idx="332">
                  <c:v>-3.6642785960252826E-2</c:v>
                </c:pt>
                <c:pt idx="333">
                  <c:v>-3.6512384807034733E-2</c:v>
                </c:pt>
                <c:pt idx="334">
                  <c:v>-3.6549187991703286E-2</c:v>
                </c:pt>
                <c:pt idx="335">
                  <c:v>-3.7130901912785938E-2</c:v>
                </c:pt>
                <c:pt idx="336">
                  <c:v>-3.7179161718261904E-2</c:v>
                </c:pt>
                <c:pt idx="337">
                  <c:v>-3.6329985141586599E-2</c:v>
                </c:pt>
                <c:pt idx="338">
                  <c:v>-3.6311283427357226E-2</c:v>
                </c:pt>
                <c:pt idx="339">
                  <c:v>-3.6674900006256721E-2</c:v>
                </c:pt>
                <c:pt idx="340">
                  <c:v>-3.6725664816061578E-2</c:v>
                </c:pt>
                <c:pt idx="341">
                  <c:v>-3.6765252232013088E-2</c:v>
                </c:pt>
                <c:pt idx="342">
                  <c:v>-3.6849319294384716E-2</c:v>
                </c:pt>
                <c:pt idx="343">
                  <c:v>-3.6873697344519479E-2</c:v>
                </c:pt>
                <c:pt idx="344">
                  <c:v>-3.6611932710575883E-2</c:v>
                </c:pt>
                <c:pt idx="345">
                  <c:v>-3.8048107235806754E-2</c:v>
                </c:pt>
                <c:pt idx="346">
                  <c:v>-3.8075442687110488E-2</c:v>
                </c:pt>
                <c:pt idx="347">
                  <c:v>-3.8110903842959981E-2</c:v>
                </c:pt>
                <c:pt idx="348">
                  <c:v>-3.8738456789551234E-2</c:v>
                </c:pt>
                <c:pt idx="349">
                  <c:v>-3.8630119061316102E-2</c:v>
                </c:pt>
                <c:pt idx="350">
                  <c:v>-3.7079257761700568E-2</c:v>
                </c:pt>
                <c:pt idx="351">
                  <c:v>-3.6396954223557584E-2</c:v>
                </c:pt>
                <c:pt idx="352">
                  <c:v>-3.6299722218191284E-2</c:v>
                </c:pt>
                <c:pt idx="353">
                  <c:v>-3.6107767795144338E-2</c:v>
                </c:pt>
                <c:pt idx="354">
                  <c:v>-3.5902263139169353E-2</c:v>
                </c:pt>
                <c:pt idx="355">
                  <c:v>-3.5870901289459453E-2</c:v>
                </c:pt>
                <c:pt idx="356">
                  <c:v>-3.754505045883362E-2</c:v>
                </c:pt>
                <c:pt idx="357">
                  <c:v>-3.7257149335141959E-2</c:v>
                </c:pt>
                <c:pt idx="358">
                  <c:v>-3.7243408823753418E-2</c:v>
                </c:pt>
                <c:pt idx="359">
                  <c:v>-3.7235169626092329E-2</c:v>
                </c:pt>
                <c:pt idx="360">
                  <c:v>-3.8207351813074469E-2</c:v>
                </c:pt>
                <c:pt idx="361">
                  <c:v>-3.7906196963943213E-2</c:v>
                </c:pt>
                <c:pt idx="362">
                  <c:v>-3.810060237648729E-2</c:v>
                </c:pt>
                <c:pt idx="363">
                  <c:v>-3.7755672722739816E-2</c:v>
                </c:pt>
                <c:pt idx="364">
                  <c:v>-3.7738268765753938E-2</c:v>
                </c:pt>
                <c:pt idx="365">
                  <c:v>-3.7631472537508162E-2</c:v>
                </c:pt>
                <c:pt idx="366">
                  <c:v>-3.7838911681375619E-2</c:v>
                </c:pt>
                <c:pt idx="367">
                  <c:v>-3.7981477134611433E-2</c:v>
                </c:pt>
                <c:pt idx="368">
                  <c:v>-3.8018006660731463E-2</c:v>
                </c:pt>
                <c:pt idx="369">
                  <c:v>-3.8269383050834507E-2</c:v>
                </c:pt>
                <c:pt idx="370">
                  <c:v>-3.9231008488825672E-2</c:v>
                </c:pt>
                <c:pt idx="371">
                  <c:v>-3.935863816785596E-2</c:v>
                </c:pt>
                <c:pt idx="372">
                  <c:v>-3.7593384070559475E-2</c:v>
                </c:pt>
                <c:pt idx="373">
                  <c:v>-3.6275339604888122E-2</c:v>
                </c:pt>
                <c:pt idx="374">
                  <c:v>-3.8081607702634232E-2</c:v>
                </c:pt>
                <c:pt idx="375">
                  <c:v>-3.8056715900716499E-2</c:v>
                </c:pt>
                <c:pt idx="376">
                  <c:v>-3.8065501878458169E-2</c:v>
                </c:pt>
                <c:pt idx="377">
                  <c:v>-3.8147950819408964E-2</c:v>
                </c:pt>
                <c:pt idx="378">
                  <c:v>-3.8263412127701561E-2</c:v>
                </c:pt>
                <c:pt idx="379">
                  <c:v>-3.781585689381381E-2</c:v>
                </c:pt>
                <c:pt idx="380">
                  <c:v>-3.7781604429205286E-2</c:v>
                </c:pt>
                <c:pt idx="381">
                  <c:v>-3.7629536066556425E-2</c:v>
                </c:pt>
                <c:pt idx="382">
                  <c:v>-3.7479045995841051E-2</c:v>
                </c:pt>
                <c:pt idx="383">
                  <c:v>-3.7237249151046349E-2</c:v>
                </c:pt>
                <c:pt idx="384">
                  <c:v>-3.7197626880134636E-2</c:v>
                </c:pt>
                <c:pt idx="385">
                  <c:v>-3.8593757552561711E-2</c:v>
                </c:pt>
                <c:pt idx="386">
                  <c:v>-3.8142057493004755E-2</c:v>
                </c:pt>
                <c:pt idx="387">
                  <c:v>-3.8827291673077378E-2</c:v>
                </c:pt>
                <c:pt idx="388">
                  <c:v>-3.8874770927945078E-2</c:v>
                </c:pt>
                <c:pt idx="389">
                  <c:v>-3.8629851549365254E-2</c:v>
                </c:pt>
                <c:pt idx="390">
                  <c:v>-3.8447068926244353E-2</c:v>
                </c:pt>
                <c:pt idx="391">
                  <c:v>-3.8599257682588609E-2</c:v>
                </c:pt>
                <c:pt idx="392">
                  <c:v>-3.8523085179662839E-2</c:v>
                </c:pt>
                <c:pt idx="393">
                  <c:v>-3.8175571700708871E-2</c:v>
                </c:pt>
                <c:pt idx="394">
                  <c:v>-3.9176593806198819E-2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7E-49EC-B69E-D75AF6648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676416"/>
        <c:axId val="191676992"/>
      </c:scatterChart>
      <c:valAx>
        <c:axId val="19167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676992"/>
        <c:crosses val="autoZero"/>
        <c:crossBetween val="midCat"/>
      </c:valAx>
      <c:valAx>
        <c:axId val="191676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6764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bone'!$AH$3:$AH$397</c:f>
              <c:numCache>
                <c:formatCode>General</c:formatCode>
                <c:ptCount val="395"/>
                <c:pt idx="0">
                  <c:v>-3.4602448417149367E-6</c:v>
                </c:pt>
                <c:pt idx="1">
                  <c:v>3.3009868483408855E-5</c:v>
                </c:pt>
                <c:pt idx="2">
                  <c:v>2.5211614130096921E-5</c:v>
                </c:pt>
                <c:pt idx="3">
                  <c:v>9.4243054542559717E-5</c:v>
                </c:pt>
                <c:pt idx="4">
                  <c:v>6.2312535619652495E-4</c:v>
                </c:pt>
                <c:pt idx="5">
                  <c:v>1.9509628657949916E-3</c:v>
                </c:pt>
                <c:pt idx="6">
                  <c:v>3.7566247519972961E-3</c:v>
                </c:pt>
                <c:pt idx="7">
                  <c:v>6.189243355698106E-3</c:v>
                </c:pt>
                <c:pt idx="8">
                  <c:v>8.8868158503871923E-3</c:v>
                </c:pt>
                <c:pt idx="9">
                  <c:v>1.1457313391429453E-2</c:v>
                </c:pt>
                <c:pt idx="10">
                  <c:v>1.3592390406366174E-2</c:v>
                </c:pt>
                <c:pt idx="11">
                  <c:v>1.5904363002017058E-2</c:v>
                </c:pt>
                <c:pt idx="12">
                  <c:v>1.7817212730651386E-2</c:v>
                </c:pt>
                <c:pt idx="13">
                  <c:v>1.9761704429293342E-2</c:v>
                </c:pt>
                <c:pt idx="14">
                  <c:v>2.1693142207251635E-2</c:v>
                </c:pt>
                <c:pt idx="15">
                  <c:v>2.3718968505506671E-2</c:v>
                </c:pt>
                <c:pt idx="16">
                  <c:v>2.5691307988381481E-2</c:v>
                </c:pt>
                <c:pt idx="17">
                  <c:v>2.772783852207774E-2</c:v>
                </c:pt>
                <c:pt idx="18">
                  <c:v>2.9696596237474119E-2</c:v>
                </c:pt>
                <c:pt idx="19">
                  <c:v>3.2024625820150664E-2</c:v>
                </c:pt>
                <c:pt idx="20">
                  <c:v>3.4665695052884873E-2</c:v>
                </c:pt>
                <c:pt idx="21">
                  <c:v>3.7520353186706497E-2</c:v>
                </c:pt>
                <c:pt idx="22">
                  <c:v>4.0795665534435539E-2</c:v>
                </c:pt>
                <c:pt idx="23">
                  <c:v>4.4924651731741906E-2</c:v>
                </c:pt>
                <c:pt idx="24">
                  <c:v>4.9314283013991052E-2</c:v>
                </c:pt>
                <c:pt idx="25">
                  <c:v>5.4313878010814179E-2</c:v>
                </c:pt>
                <c:pt idx="26">
                  <c:v>6.051546014159527E-2</c:v>
                </c:pt>
                <c:pt idx="27">
                  <c:v>6.651465732490229E-2</c:v>
                </c:pt>
                <c:pt idx="28">
                  <c:v>7.2659885273881453E-2</c:v>
                </c:pt>
                <c:pt idx="29">
                  <c:v>7.9582484437400278E-2</c:v>
                </c:pt>
                <c:pt idx="30">
                  <c:v>8.6855858503526104E-2</c:v>
                </c:pt>
                <c:pt idx="31">
                  <c:v>9.4580121336527573E-2</c:v>
                </c:pt>
                <c:pt idx="32">
                  <c:v>0.10385878996736903</c:v>
                </c:pt>
                <c:pt idx="33">
                  <c:v>0.11422988061628693</c:v>
                </c:pt>
                <c:pt idx="34">
                  <c:v>0.12565372472569175</c:v>
                </c:pt>
                <c:pt idx="35">
                  <c:v>0.1369794873581224</c:v>
                </c:pt>
                <c:pt idx="36">
                  <c:v>0.14676589756438393</c:v>
                </c:pt>
                <c:pt idx="37">
                  <c:v>0.15584440125975935</c:v>
                </c:pt>
                <c:pt idx="38">
                  <c:v>0.16479987360977849</c:v>
                </c:pt>
                <c:pt idx="39">
                  <c:v>0.17480717040574678</c:v>
                </c:pt>
                <c:pt idx="40">
                  <c:v>0.18554034600904432</c:v>
                </c:pt>
                <c:pt idx="41">
                  <c:v>0.19545687699938971</c:v>
                </c:pt>
                <c:pt idx="42">
                  <c:v>0.20437175366584251</c:v>
                </c:pt>
                <c:pt idx="43">
                  <c:v>0.21151881398835903</c:v>
                </c:pt>
                <c:pt idx="44">
                  <c:v>0.21633512105425654</c:v>
                </c:pt>
                <c:pt idx="45">
                  <c:v>0.22040531702054636</c:v>
                </c:pt>
                <c:pt idx="46">
                  <c:v>0.2251004852130884</c:v>
                </c:pt>
                <c:pt idx="47">
                  <c:v>0.23050915229423088</c:v>
                </c:pt>
                <c:pt idx="48">
                  <c:v>0.23661768153109936</c:v>
                </c:pt>
                <c:pt idx="49">
                  <c:v>0.24217293164873221</c:v>
                </c:pt>
                <c:pt idx="50">
                  <c:v>0.24728228960002241</c:v>
                </c:pt>
                <c:pt idx="51">
                  <c:v>0.2523641424812188</c:v>
                </c:pt>
                <c:pt idx="52">
                  <c:v>0.25688131411488069</c:v>
                </c:pt>
                <c:pt idx="53">
                  <c:v>0.2619781962778972</c:v>
                </c:pt>
                <c:pt idx="54">
                  <c:v>0.26959597820694747</c:v>
                </c:pt>
                <c:pt idx="55">
                  <c:v>0.2778603694057929</c:v>
                </c:pt>
                <c:pt idx="56">
                  <c:v>0.28538169866550234</c:v>
                </c:pt>
                <c:pt idx="57">
                  <c:v>0.2924326970913434</c:v>
                </c:pt>
                <c:pt idx="58">
                  <c:v>0.29771775007319895</c:v>
                </c:pt>
                <c:pt idx="59">
                  <c:v>0.29961384853798273</c:v>
                </c:pt>
                <c:pt idx="60">
                  <c:v>0.30117880546973297</c:v>
                </c:pt>
                <c:pt idx="61">
                  <c:v>0.30399171797185048</c:v>
                </c:pt>
                <c:pt idx="62">
                  <c:v>0.30726931819125008</c:v>
                </c:pt>
                <c:pt idx="63">
                  <c:v>0.31187433684629667</c:v>
                </c:pt>
                <c:pt idx="64">
                  <c:v>0.31847642758488759</c:v>
                </c:pt>
                <c:pt idx="65">
                  <c:v>0.32517034980260912</c:v>
                </c:pt>
                <c:pt idx="66">
                  <c:v>0.3321446598780104</c:v>
                </c:pt>
                <c:pt idx="67">
                  <c:v>0.34070401885339774</c:v>
                </c:pt>
                <c:pt idx="68">
                  <c:v>0.35026090562712442</c:v>
                </c:pt>
                <c:pt idx="69">
                  <c:v>0.35979691461074764</c:v>
                </c:pt>
                <c:pt idx="70">
                  <c:v>0.36881883357573275</c:v>
                </c:pt>
                <c:pt idx="71">
                  <c:v>0.37719727004604253</c:v>
                </c:pt>
                <c:pt idx="72">
                  <c:v>0.38431361750161724</c:v>
                </c:pt>
                <c:pt idx="73">
                  <c:v>0.39082927558940367</c:v>
                </c:pt>
                <c:pt idx="74">
                  <c:v>0.39889245998349182</c:v>
                </c:pt>
                <c:pt idx="75">
                  <c:v>0.40674157268683758</c:v>
                </c:pt>
                <c:pt idx="76">
                  <c:v>0.41394754403608713</c:v>
                </c:pt>
                <c:pt idx="77">
                  <c:v>0.42100524252622701</c:v>
                </c:pt>
                <c:pt idx="78">
                  <c:v>0.42832982161432986</c:v>
                </c:pt>
                <c:pt idx="79">
                  <c:v>0.43311301893824822</c:v>
                </c:pt>
                <c:pt idx="80">
                  <c:v>0.43787143143703133</c:v>
                </c:pt>
                <c:pt idx="81">
                  <c:v>0.4438328787663971</c:v>
                </c:pt>
                <c:pt idx="82">
                  <c:v>0.45016491222052435</c:v>
                </c:pt>
                <c:pt idx="83">
                  <c:v>0.45464193169580835</c:v>
                </c:pt>
                <c:pt idx="84">
                  <c:v>0.45807149812295495</c:v>
                </c:pt>
                <c:pt idx="85">
                  <c:v>0.46071007739190634</c:v>
                </c:pt>
                <c:pt idx="86">
                  <c:v>0.46247968343156787</c:v>
                </c:pt>
                <c:pt idx="87">
                  <c:v>0.46490905485778494</c:v>
                </c:pt>
                <c:pt idx="88">
                  <c:v>0.46856933593815225</c:v>
                </c:pt>
                <c:pt idx="89">
                  <c:v>0.47287844274812685</c:v>
                </c:pt>
                <c:pt idx="90">
                  <c:v>0.47798630972628803</c:v>
                </c:pt>
                <c:pt idx="91">
                  <c:v>0.48403512371569518</c:v>
                </c:pt>
                <c:pt idx="92">
                  <c:v>0.48961597657702716</c:v>
                </c:pt>
                <c:pt idx="93">
                  <c:v>0.4951326901667597</c:v>
                </c:pt>
                <c:pt idx="94">
                  <c:v>0.50085339530558004</c:v>
                </c:pt>
                <c:pt idx="95">
                  <c:v>0.50726990715551479</c:v>
                </c:pt>
                <c:pt idx="96">
                  <c:v>0.5145254939333932</c:v>
                </c:pt>
                <c:pt idx="97">
                  <c:v>0.52239857598444628</c:v>
                </c:pt>
                <c:pt idx="98">
                  <c:v>0.53094261232136619</c:v>
                </c:pt>
                <c:pt idx="99">
                  <c:v>0.54069517757263452</c:v>
                </c:pt>
                <c:pt idx="100">
                  <c:v>0.55009582974224525</c:v>
                </c:pt>
                <c:pt idx="101">
                  <c:v>0.55848011758135541</c:v>
                </c:pt>
                <c:pt idx="102">
                  <c:v>0.56620087040011702</c:v>
                </c:pt>
                <c:pt idx="103">
                  <c:v>0.57294238119133456</c:v>
                </c:pt>
                <c:pt idx="104">
                  <c:v>0.57878531198139138</c:v>
                </c:pt>
                <c:pt idx="105">
                  <c:v>0.58454930626302082</c:v>
                </c:pt>
                <c:pt idx="106">
                  <c:v>0.58994764738491801</c:v>
                </c:pt>
                <c:pt idx="107">
                  <c:v>0.59530928370501413</c:v>
                </c:pt>
                <c:pt idx="108">
                  <c:v>0.60051865422737505</c:v>
                </c:pt>
                <c:pt idx="109">
                  <c:v>0.60587082656254521</c:v>
                </c:pt>
                <c:pt idx="110">
                  <c:v>0.61169332715175562</c:v>
                </c:pt>
                <c:pt idx="111">
                  <c:v>0.61815028264080418</c:v>
                </c:pt>
                <c:pt idx="112">
                  <c:v>0.62460154631802989</c:v>
                </c:pt>
                <c:pt idx="113">
                  <c:v>0.63119299154076292</c:v>
                </c:pt>
                <c:pt idx="114">
                  <c:v>0.63684113781639817</c:v>
                </c:pt>
                <c:pt idx="115">
                  <c:v>0.64102156157848156</c:v>
                </c:pt>
                <c:pt idx="116">
                  <c:v>0.64372874417108261</c:v>
                </c:pt>
                <c:pt idx="117">
                  <c:v>0.64566827107703251</c:v>
                </c:pt>
                <c:pt idx="118">
                  <c:v>0.64720355071817914</c:v>
                </c:pt>
                <c:pt idx="119">
                  <c:v>0.64953568079689872</c:v>
                </c:pt>
                <c:pt idx="120">
                  <c:v>0.65301768193769849</c:v>
                </c:pt>
                <c:pt idx="121">
                  <c:v>0.65748580468946938</c:v>
                </c:pt>
                <c:pt idx="122">
                  <c:v>0.66259287195833638</c:v>
                </c:pt>
                <c:pt idx="123">
                  <c:v>0.66780668258079068</c:v>
                </c:pt>
                <c:pt idx="124">
                  <c:v>0.67251453015943086</c:v>
                </c:pt>
                <c:pt idx="125">
                  <c:v>0.67685405310779478</c:v>
                </c:pt>
                <c:pt idx="126">
                  <c:v>0.68039640655350231</c:v>
                </c:pt>
                <c:pt idx="127">
                  <c:v>0.68364642539415055</c:v>
                </c:pt>
                <c:pt idx="128">
                  <c:v>0.68738929133904136</c:v>
                </c:pt>
                <c:pt idx="129">
                  <c:v>0.69147796968315967</c:v>
                </c:pt>
                <c:pt idx="130">
                  <c:v>0.69575937140620525</c:v>
                </c:pt>
                <c:pt idx="131">
                  <c:v>0.7007760842600228</c:v>
                </c:pt>
                <c:pt idx="132">
                  <c:v>0.70597347687026712</c:v>
                </c:pt>
                <c:pt idx="133">
                  <c:v>0.71103000221704815</c:v>
                </c:pt>
                <c:pt idx="134">
                  <c:v>0.71661458290199476</c:v>
                </c:pt>
                <c:pt idx="135">
                  <c:v>0.72274263085999568</c:v>
                </c:pt>
                <c:pt idx="136">
                  <c:v>0.72914403166582586</c:v>
                </c:pt>
                <c:pt idx="137">
                  <c:v>0.73575243552039193</c:v>
                </c:pt>
                <c:pt idx="138">
                  <c:v>0.74268448976291401</c:v>
                </c:pt>
                <c:pt idx="139">
                  <c:v>0.74945982366044572</c:v>
                </c:pt>
                <c:pt idx="140">
                  <c:v>0.75550646519423159</c:v>
                </c:pt>
                <c:pt idx="141">
                  <c:v>0.76113857626878079</c:v>
                </c:pt>
                <c:pt idx="142">
                  <c:v>0.7666522499674634</c:v>
                </c:pt>
                <c:pt idx="143">
                  <c:v>0.77334487336335533</c:v>
                </c:pt>
                <c:pt idx="144">
                  <c:v>0.78190082787448167</c:v>
                </c:pt>
                <c:pt idx="145">
                  <c:v>0.79204988350861516</c:v>
                </c:pt>
                <c:pt idx="146">
                  <c:v>0.80280852246934953</c:v>
                </c:pt>
                <c:pt idx="147">
                  <c:v>0.81360074954984751</c:v>
                </c:pt>
                <c:pt idx="148">
                  <c:v>0.82364355997193128</c:v>
                </c:pt>
                <c:pt idx="149">
                  <c:v>0.83228682897830164</c:v>
                </c:pt>
                <c:pt idx="150">
                  <c:v>0.84043345261596891</c:v>
                </c:pt>
                <c:pt idx="151">
                  <c:v>0.84997346625172865</c:v>
                </c:pt>
                <c:pt idx="152">
                  <c:v>0.86195736986108384</c:v>
                </c:pt>
                <c:pt idx="153">
                  <c:v>0.87529066830098667</c:v>
                </c:pt>
                <c:pt idx="154">
                  <c:v>0.88856933901693713</c:v>
                </c:pt>
                <c:pt idx="155">
                  <c:v>0.90101450922811888</c:v>
                </c:pt>
                <c:pt idx="156">
                  <c:v>0.9122592679263577</c:v>
                </c:pt>
                <c:pt idx="157">
                  <c:v>0.92250499538249708</c:v>
                </c:pt>
                <c:pt idx="158">
                  <c:v>0.93051531727483439</c:v>
                </c:pt>
                <c:pt idx="159">
                  <c:v>0.93699840305174131</c:v>
                </c:pt>
                <c:pt idx="160">
                  <c:v>0.94260457977909395</c:v>
                </c:pt>
                <c:pt idx="161">
                  <c:v>0.94671492882044661</c:v>
                </c:pt>
                <c:pt idx="162">
                  <c:v>0.94855673930311701</c:v>
                </c:pt>
                <c:pt idx="163">
                  <c:v>0.94969101399338263</c:v>
                </c:pt>
                <c:pt idx="164">
                  <c:v>0.95086470689772351</c:v>
                </c:pt>
                <c:pt idx="165">
                  <c:v>0.95264157160837803</c:v>
                </c:pt>
                <c:pt idx="166">
                  <c:v>0.95877393306142655</c:v>
                </c:pt>
                <c:pt idx="167">
                  <c:v>0.97093473903448468</c:v>
                </c:pt>
                <c:pt idx="168">
                  <c:v>0.98693621203838877</c:v>
                </c:pt>
                <c:pt idx="169">
                  <c:v>1.0055907536194375</c:v>
                </c:pt>
                <c:pt idx="170">
                  <c:v>1.0266590853540245</c:v>
                </c:pt>
                <c:pt idx="171">
                  <c:v>1.0477529274605701</c:v>
                </c:pt>
                <c:pt idx="172">
                  <c:v>1.0680395219015977</c:v>
                </c:pt>
                <c:pt idx="173">
                  <c:v>1.0895382792563699</c:v>
                </c:pt>
                <c:pt idx="174">
                  <c:v>1.110874809685128</c:v>
                </c:pt>
                <c:pt idx="175">
                  <c:v>1.1300041044323565</c:v>
                </c:pt>
                <c:pt idx="176">
                  <c:v>1.1454263268845444</c:v>
                </c:pt>
                <c:pt idx="177">
                  <c:v>1.1567846356609677</c:v>
                </c:pt>
                <c:pt idx="178">
                  <c:v>1.1645652849571662</c:v>
                </c:pt>
                <c:pt idx="179">
                  <c:v>1.1712358925449213</c:v>
                </c:pt>
                <c:pt idx="180">
                  <c:v>1.1780340194019729</c:v>
                </c:pt>
                <c:pt idx="181">
                  <c:v>1.1850999433670684</c:v>
                </c:pt>
                <c:pt idx="182">
                  <c:v>1.1922853661762198</c:v>
                </c:pt>
                <c:pt idx="183">
                  <c:v>1.1992043643111179</c:v>
                </c:pt>
                <c:pt idx="184">
                  <c:v>1.2055364893295244</c:v>
                </c:pt>
                <c:pt idx="185">
                  <c:v>1.2115338755988634</c:v>
                </c:pt>
                <c:pt idx="186">
                  <c:v>1.2173328652001347</c:v>
                </c:pt>
                <c:pt idx="187">
                  <c:v>1.2232661911595428</c:v>
                </c:pt>
                <c:pt idx="188">
                  <c:v>1.2288789583637809</c:v>
                </c:pt>
                <c:pt idx="189">
                  <c:v>1.2345923330146718</c:v>
                </c:pt>
                <c:pt idx="190">
                  <c:v>1.2408180318277386</c:v>
                </c:pt>
                <c:pt idx="191">
                  <c:v>1.2473475257624613</c:v>
                </c:pt>
                <c:pt idx="192">
                  <c:v>1.2537994501111749</c:v>
                </c:pt>
                <c:pt idx="193">
                  <c:v>1.2598392924947974</c:v>
                </c:pt>
                <c:pt idx="194">
                  <c:v>1.2648759054170906</c:v>
                </c:pt>
                <c:pt idx="195">
                  <c:v>1.2687275308768793</c:v>
                </c:pt>
                <c:pt idx="196">
                  <c:v>1.2716465851481209</c:v>
                </c:pt>
                <c:pt idx="197">
                  <c:v>1.2738291380479383</c:v>
                </c:pt>
                <c:pt idx="198">
                  <c:v>1.2763034125460699</c:v>
                </c:pt>
                <c:pt idx="199">
                  <c:v>1.2800165272136994</c:v>
                </c:pt>
                <c:pt idx="200">
                  <c:v>1.2850515802665681</c:v>
                </c:pt>
                <c:pt idx="201">
                  <c:v>1.2906997137143899</c:v>
                </c:pt>
                <c:pt idx="202">
                  <c:v>1.2962826858211765</c:v>
                </c:pt>
                <c:pt idx="203">
                  <c:v>1.3014119843231036</c:v>
                </c:pt>
                <c:pt idx="204">
                  <c:v>1.3062906375613506</c:v>
                </c:pt>
                <c:pt idx="205">
                  <c:v>1.3106262264924566</c:v>
                </c:pt>
                <c:pt idx="206">
                  <c:v>1.314480085447298</c:v>
                </c:pt>
                <c:pt idx="207">
                  <c:v>1.3184742419283082</c:v>
                </c:pt>
                <c:pt idx="208">
                  <c:v>1.3229482193121036</c:v>
                </c:pt>
                <c:pt idx="209">
                  <c:v>1.3269114722081243</c:v>
                </c:pt>
                <c:pt idx="210">
                  <c:v>1.3303229670986878</c:v>
                </c:pt>
                <c:pt idx="211">
                  <c:v>1.3339842214022704</c:v>
                </c:pt>
                <c:pt idx="212">
                  <c:v>1.3374488862329859</c:v>
                </c:pt>
                <c:pt idx="213">
                  <c:v>1.340649113609099</c:v>
                </c:pt>
                <c:pt idx="214">
                  <c:v>1.3440750545869107</c:v>
                </c:pt>
                <c:pt idx="215">
                  <c:v>1.3481740343919368</c:v>
                </c:pt>
                <c:pt idx="216">
                  <c:v>1.3525927137878033</c:v>
                </c:pt>
                <c:pt idx="217">
                  <c:v>1.356960947281052</c:v>
                </c:pt>
                <c:pt idx="218">
                  <c:v>1.3613000491638139</c:v>
                </c:pt>
                <c:pt idx="219">
                  <c:v>1.3655725092053084</c:v>
                </c:pt>
                <c:pt idx="220">
                  <c:v>1.3697095287906187</c:v>
                </c:pt>
                <c:pt idx="221">
                  <c:v>1.3737041013236611</c:v>
                </c:pt>
                <c:pt idx="222">
                  <c:v>1.3776232100660066</c:v>
                </c:pt>
                <c:pt idx="223">
                  <c:v>1.3811978004268111</c:v>
                </c:pt>
                <c:pt idx="224">
                  <c:v>1.3846033863319103</c:v>
                </c:pt>
                <c:pt idx="225">
                  <c:v>1.3879355914677396</c:v>
                </c:pt>
                <c:pt idx="226">
                  <c:v>1.3910076752448597</c:v>
                </c:pt>
                <c:pt idx="227">
                  <c:v>1.3941794149714144</c:v>
                </c:pt>
                <c:pt idx="228">
                  <c:v>1.3979776099418135</c:v>
                </c:pt>
                <c:pt idx="229">
                  <c:v>1.4018586765065491</c:v>
                </c:pt>
                <c:pt idx="230">
                  <c:v>1.4053644313312534</c:v>
                </c:pt>
                <c:pt idx="231">
                  <c:v>1.4090079439927303</c:v>
                </c:pt>
                <c:pt idx="232">
                  <c:v>1.4127361681691992</c:v>
                </c:pt>
                <c:pt idx="233">
                  <c:v>1.4158342735291705</c:v>
                </c:pt>
                <c:pt idx="234">
                  <c:v>1.4186038310932121</c:v>
                </c:pt>
                <c:pt idx="235">
                  <c:v>1.4215067886572665</c:v>
                </c:pt>
                <c:pt idx="236">
                  <c:v>1.4246611362722092</c:v>
                </c:pt>
                <c:pt idx="237">
                  <c:v>1.4278060244366133</c:v>
                </c:pt>
                <c:pt idx="238">
                  <c:v>1.4311910371571226</c:v>
                </c:pt>
                <c:pt idx="239">
                  <c:v>1.4348003881032754</c:v>
                </c:pt>
                <c:pt idx="240">
                  <c:v>1.4382693333383623</c:v>
                </c:pt>
                <c:pt idx="241">
                  <c:v>1.4413553869752787</c:v>
                </c:pt>
                <c:pt idx="242">
                  <c:v>1.4441515370427731</c:v>
                </c:pt>
                <c:pt idx="243">
                  <c:v>1.4466785517209402</c:v>
                </c:pt>
                <c:pt idx="244">
                  <c:v>1.4489841842780014</c:v>
                </c:pt>
                <c:pt idx="245">
                  <c:v>1.4508722739603144</c:v>
                </c:pt>
                <c:pt idx="246">
                  <c:v>1.4521626093065603</c:v>
                </c:pt>
                <c:pt idx="247">
                  <c:v>1.453312814937689</c:v>
                </c:pt>
                <c:pt idx="248">
                  <c:v>1.4545590385048255</c:v>
                </c:pt>
                <c:pt idx="249">
                  <c:v>1.4562637475983402</c:v>
                </c:pt>
                <c:pt idx="250">
                  <c:v>1.4588171255423226</c:v>
                </c:pt>
                <c:pt idx="251">
                  <c:v>1.462204768411655</c:v>
                </c:pt>
                <c:pt idx="252">
                  <c:v>1.4663032707164267</c:v>
                </c:pt>
                <c:pt idx="253">
                  <c:v>1.4707040632625592</c:v>
                </c:pt>
                <c:pt idx="254">
                  <c:v>1.4750530955082179</c:v>
                </c:pt>
                <c:pt idx="255">
                  <c:v>1.4794406081621192</c:v>
                </c:pt>
                <c:pt idx="256">
                  <c:v>1.4835470957349037</c:v>
                </c:pt>
                <c:pt idx="257">
                  <c:v>1.4872117548253789</c:v>
                </c:pt>
                <c:pt idx="258">
                  <c:v>1.4906867817667502</c:v>
                </c:pt>
                <c:pt idx="259">
                  <c:v>1.4945063315284417</c:v>
                </c:pt>
                <c:pt idx="260">
                  <c:v>1.4989041961282872</c:v>
                </c:pt>
                <c:pt idx="261">
                  <c:v>1.5032464677752488</c:v>
                </c:pt>
                <c:pt idx="262">
                  <c:v>1.5074718709637571</c:v>
                </c:pt>
                <c:pt idx="263">
                  <c:v>1.5115680358805637</c:v>
                </c:pt>
                <c:pt idx="264">
                  <c:v>1.515506782566759</c:v>
                </c:pt>
                <c:pt idx="265">
                  <c:v>1.5190751359545061</c:v>
                </c:pt>
                <c:pt idx="266">
                  <c:v>1.5228367139723407</c:v>
                </c:pt>
                <c:pt idx="267">
                  <c:v>1.5270452829836185</c:v>
                </c:pt>
                <c:pt idx="268">
                  <c:v>1.5313508673872547</c:v>
                </c:pt>
                <c:pt idx="269">
                  <c:v>1.5350590810441871</c:v>
                </c:pt>
                <c:pt idx="270">
                  <c:v>1.5383018095557497</c:v>
                </c:pt>
                <c:pt idx="271">
                  <c:v>1.5411369334000109</c:v>
                </c:pt>
                <c:pt idx="272">
                  <c:v>1.5433214267757831</c:v>
                </c:pt>
                <c:pt idx="273">
                  <c:v>1.5455299816541705</c:v>
                </c:pt>
                <c:pt idx="274">
                  <c:v>1.5481388854566365</c:v>
                </c:pt>
                <c:pt idx="275">
                  <c:v>1.5505084717048596</c:v>
                </c:pt>
                <c:pt idx="276">
                  <c:v>1.5528462443738595</c:v>
                </c:pt>
                <c:pt idx="277">
                  <c:v>1.5555163822480498</c:v>
                </c:pt>
                <c:pt idx="278">
                  <c:v>1.5590850874040703</c:v>
                </c:pt>
                <c:pt idx="279">
                  <c:v>1.5630250876760963</c:v>
                </c:pt>
                <c:pt idx="280">
                  <c:v>1.5670220778315824</c:v>
                </c:pt>
                <c:pt idx="281">
                  <c:v>1.571501143201945</c:v>
                </c:pt>
                <c:pt idx="282">
                  <c:v>1.5762350306987869</c:v>
                </c:pt>
                <c:pt idx="283">
                  <c:v>1.5799692531686731</c:v>
                </c:pt>
                <c:pt idx="284">
                  <c:v>1.5829929354115126</c:v>
                </c:pt>
                <c:pt idx="285">
                  <c:v>1.5862830540528832</c:v>
                </c:pt>
                <c:pt idx="286">
                  <c:v>1.5897055257765011</c:v>
                </c:pt>
                <c:pt idx="287">
                  <c:v>1.592767065710861</c:v>
                </c:pt>
                <c:pt idx="288">
                  <c:v>1.5959982636487449</c:v>
                </c:pt>
                <c:pt idx="289">
                  <c:v>1.5991639703354241</c:v>
                </c:pt>
                <c:pt idx="290">
                  <c:v>1.6021982155087113</c:v>
                </c:pt>
                <c:pt idx="291">
                  <c:v>1.6051085813645998</c:v>
                </c:pt>
                <c:pt idx="292">
                  <c:v>1.6080174411824728</c:v>
                </c:pt>
                <c:pt idx="293">
                  <c:v>1.6107764902934576</c:v>
                </c:pt>
                <c:pt idx="294">
                  <c:v>1.6136261733585557</c:v>
                </c:pt>
                <c:pt idx="295">
                  <c:v>1.6162623853550764</c:v>
                </c:pt>
                <c:pt idx="296">
                  <c:v>1.6184318655545378</c:v>
                </c:pt>
                <c:pt idx="297">
                  <c:v>1.6205566849120825</c:v>
                </c:pt>
                <c:pt idx="298">
                  <c:v>1.6225624171661039</c:v>
                </c:pt>
                <c:pt idx="299">
                  <c:v>1.6243787139856669</c:v>
                </c:pt>
                <c:pt idx="300">
                  <c:v>1.6259945012159567</c:v>
                </c:pt>
                <c:pt idx="301">
                  <c:v>1.6275159460731807</c:v>
                </c:pt>
                <c:pt idx="302">
                  <c:v>1.628761535169855</c:v>
                </c:pt>
                <c:pt idx="303">
                  <c:v>1.6297271143021155</c:v>
                </c:pt>
                <c:pt idx="304">
                  <c:v>1.6306038326723669</c:v>
                </c:pt>
                <c:pt idx="305">
                  <c:v>1.631279021053633</c:v>
                </c:pt>
                <c:pt idx="306">
                  <c:v>1.6317780923656837</c:v>
                </c:pt>
                <c:pt idx="307">
                  <c:v>1.6321910877162955</c:v>
                </c:pt>
                <c:pt idx="308">
                  <c:v>1.6326191235882455</c:v>
                </c:pt>
                <c:pt idx="309">
                  <c:v>1.6328770522461693</c:v>
                </c:pt>
                <c:pt idx="310">
                  <c:v>1.6330859268761266</c:v>
                </c:pt>
                <c:pt idx="311">
                  <c:v>1.6333216634884882</c:v>
                </c:pt>
                <c:pt idx="312">
                  <c:v>1.6337111781098255</c:v>
                </c:pt>
                <c:pt idx="313">
                  <c:v>1.6340493693858356</c:v>
                </c:pt>
                <c:pt idx="314">
                  <c:v>1.6343979638222264</c:v>
                </c:pt>
                <c:pt idx="315">
                  <c:v>1.6348331754120944</c:v>
                </c:pt>
                <c:pt idx="316">
                  <c:v>1.6351734349498357</c:v>
                </c:pt>
                <c:pt idx="317">
                  <c:v>1.6353186146474021</c:v>
                </c:pt>
                <c:pt idx="318">
                  <c:v>1.6354353342650592</c:v>
                </c:pt>
                <c:pt idx="319">
                  <c:v>1.6355342856051556</c:v>
                </c:pt>
                <c:pt idx="320">
                  <c:v>1.6355603694649927</c:v>
                </c:pt>
                <c:pt idx="321">
                  <c:v>1.6355826465352064</c:v>
                </c:pt>
                <c:pt idx="322">
                  <c:v>1.6356068428704313</c:v>
                </c:pt>
                <c:pt idx="323">
                  <c:v>1.635680669891358</c:v>
                </c:pt>
                <c:pt idx="324">
                  <c:v>1.635733851381594</c:v>
                </c:pt>
                <c:pt idx="325">
                  <c:v>1.635792472647827</c:v>
                </c:pt>
                <c:pt idx="326">
                  <c:v>1.635872105722959</c:v>
                </c:pt>
                <c:pt idx="327">
                  <c:v>1.6359505997975772</c:v>
                </c:pt>
                <c:pt idx="328">
                  <c:v>1.6359956458409943</c:v>
                </c:pt>
                <c:pt idx="329">
                  <c:v>1.6360099626506748</c:v>
                </c:pt>
                <c:pt idx="330">
                  <c:v>1.636054965527949</c:v>
                </c:pt>
                <c:pt idx="331">
                  <c:v>1.6361337011567283</c:v>
                </c:pt>
                <c:pt idx="332">
                  <c:v>1.6362334693876899</c:v>
                </c:pt>
                <c:pt idx="333">
                  <c:v>1.6363384536650543</c:v>
                </c:pt>
                <c:pt idx="334">
                  <c:v>1.6364616928135625</c:v>
                </c:pt>
                <c:pt idx="335">
                  <c:v>1.6365598103796917</c:v>
                </c:pt>
                <c:pt idx="336">
                  <c:v>1.6366193711345756</c:v>
                </c:pt>
                <c:pt idx="337">
                  <c:v>1.636686357845853</c:v>
                </c:pt>
                <c:pt idx="338">
                  <c:v>1.6367552941616148</c:v>
                </c:pt>
                <c:pt idx="339">
                  <c:v>1.6368168861498031</c:v>
                </c:pt>
                <c:pt idx="340">
                  <c:v>1.6368728013802505</c:v>
                </c:pt>
                <c:pt idx="341">
                  <c:v>1.6369560000927657</c:v>
                </c:pt>
                <c:pt idx="342">
                  <c:v>1.6369736555762249</c:v>
                </c:pt>
                <c:pt idx="343">
                  <c:v>1.6369728563722876</c:v>
                </c:pt>
                <c:pt idx="344">
                  <c:v>1.6370117837851399</c:v>
                </c:pt>
                <c:pt idx="345">
                  <c:v>1.6370260350906674</c:v>
                </c:pt>
                <c:pt idx="346">
                  <c:v>1.6370140019907891</c:v>
                </c:pt>
                <c:pt idx="347">
                  <c:v>1.6370095446531703</c:v>
                </c:pt>
                <c:pt idx="348">
                  <c:v>1.6370327494146026</c:v>
                </c:pt>
                <c:pt idx="349">
                  <c:v>1.6370255043368658</c:v>
                </c:pt>
                <c:pt idx="350">
                  <c:v>1.6370298355296917</c:v>
                </c:pt>
                <c:pt idx="351">
                  <c:v>1.6370521027027345</c:v>
                </c:pt>
                <c:pt idx="352">
                  <c:v>1.6370573641996495</c:v>
                </c:pt>
                <c:pt idx="353">
                  <c:v>1.6370533389537461</c:v>
                </c:pt>
                <c:pt idx="354">
                  <c:v>1.6370395761437269</c:v>
                </c:pt>
                <c:pt idx="355">
                  <c:v>1.6370367138597652</c:v>
                </c:pt>
                <c:pt idx="356">
                  <c:v>1.6370481191814734</c:v>
                </c:pt>
                <c:pt idx="357">
                  <c:v>1.6370685180349736</c:v>
                </c:pt>
                <c:pt idx="358">
                  <c:v>1.6371015560961377</c:v>
                </c:pt>
                <c:pt idx="359">
                  <c:v>1.6371304174785284</c:v>
                </c:pt>
                <c:pt idx="360">
                  <c:v>1.6371419219391576</c:v>
                </c:pt>
                <c:pt idx="361">
                  <c:v>1.6371230987134044</c:v>
                </c:pt>
                <c:pt idx="362">
                  <c:v>1.6371138882077076</c:v>
                </c:pt>
                <c:pt idx="363">
                  <c:v>1.6370783809908935</c:v>
                </c:pt>
                <c:pt idx="364">
                  <c:v>1.6370812607255134</c:v>
                </c:pt>
                <c:pt idx="365">
                  <c:v>1.6370879971592753</c:v>
                </c:pt>
                <c:pt idx="366">
                  <c:v>1.6370987025539363</c:v>
                </c:pt>
                <c:pt idx="367">
                  <c:v>1.6371060469821725</c:v>
                </c:pt>
                <c:pt idx="368">
                  <c:v>1.6371289068236925</c:v>
                </c:pt>
                <c:pt idx="369">
                  <c:v>1.6371293243080733</c:v>
                </c:pt>
                <c:pt idx="370">
                  <c:v>1.6371671236261889</c:v>
                </c:pt>
                <c:pt idx="371">
                  <c:v>1.6371654167174379</c:v>
                </c:pt>
                <c:pt idx="372">
                  <c:v>1.6371800570729851</c:v>
                </c:pt>
                <c:pt idx="373">
                  <c:v>1.6371948349867222</c:v>
                </c:pt>
                <c:pt idx="374">
                  <c:v>1.6372070253816948</c:v>
                </c:pt>
                <c:pt idx="375">
                  <c:v>1.6371953149509879</c:v>
                </c:pt>
                <c:pt idx="376">
                  <c:v>1.6372151404681847</c:v>
                </c:pt>
                <c:pt idx="377">
                  <c:v>1.6372175413064458</c:v>
                </c:pt>
                <c:pt idx="378">
                  <c:v>1.6372396970589347</c:v>
                </c:pt>
                <c:pt idx="379">
                  <c:v>1.6372313547434463</c:v>
                </c:pt>
                <c:pt idx="380">
                  <c:v>1.6372328604971804</c:v>
                </c:pt>
                <c:pt idx="381">
                  <c:v>1.6372408076769189</c:v>
                </c:pt>
                <c:pt idx="382">
                  <c:v>1.6372525861789839</c:v>
                </c:pt>
                <c:pt idx="383">
                  <c:v>1.6372161898505413</c:v>
                </c:pt>
                <c:pt idx="384">
                  <c:v>1.6372095290008206</c:v>
                </c:pt>
                <c:pt idx="385">
                  <c:v>1.6372193677989473</c:v>
                </c:pt>
                <c:pt idx="386">
                  <c:v>1.6372048289176397</c:v>
                </c:pt>
                <c:pt idx="387">
                  <c:v>1.6372233105715144</c:v>
                </c:pt>
                <c:pt idx="388">
                  <c:v>1.6372621594244259</c:v>
                </c:pt>
                <c:pt idx="389">
                  <c:v>1.6372920261438766</c:v>
                </c:pt>
                <c:pt idx="390">
                  <c:v>1.637282005243472</c:v>
                </c:pt>
                <c:pt idx="391">
                  <c:v>1.6373029765171634</c:v>
                </c:pt>
                <c:pt idx="392">
                  <c:v>1.637302413472419</c:v>
                </c:pt>
                <c:pt idx="393">
                  <c:v>1.6372803450917506</c:v>
                </c:pt>
                <c:pt idx="394">
                  <c:v>1.6372764524773451</c:v>
                </c:pt>
              </c:numCache>
            </c:numRef>
          </c:xVal>
          <c:yVal>
            <c:numRef>
              <c:f>'Data dry bone'!$AE$3:$AE$397</c:f>
              <c:numCache>
                <c:formatCode>General</c:formatCode>
                <c:ptCount val="395"/>
                <c:pt idx="0">
                  <c:v>-2.1314723284800044E-4</c:v>
                </c:pt>
                <c:pt idx="1">
                  <c:v>-9.4901284943009077E-4</c:v>
                </c:pt>
                <c:pt idx="2">
                  <c:v>-1.0581353440493732E-3</c:v>
                </c:pt>
                <c:pt idx="3">
                  <c:v>1.4085087416473366E-3</c:v>
                </c:pt>
                <c:pt idx="4">
                  <c:v>6.1140917481055995E-3</c:v>
                </c:pt>
                <c:pt idx="5">
                  <c:v>5.4503366626176631E-3</c:v>
                </c:pt>
                <c:pt idx="6">
                  <c:v>9.2741613604356392E-3</c:v>
                </c:pt>
                <c:pt idx="7">
                  <c:v>1.0992687246493967E-2</c:v>
                </c:pt>
                <c:pt idx="8">
                  <c:v>1.3575490052219988E-2</c:v>
                </c:pt>
                <c:pt idx="9">
                  <c:v>1.7772236623187238E-2</c:v>
                </c:pt>
                <c:pt idx="10">
                  <c:v>2.5043233480140356E-2</c:v>
                </c:pt>
                <c:pt idx="11">
                  <c:v>2.4523519425353819E-2</c:v>
                </c:pt>
                <c:pt idx="12">
                  <c:v>2.5865483476918808E-2</c:v>
                </c:pt>
                <c:pt idx="13">
                  <c:v>2.4721295252481162E-2</c:v>
                </c:pt>
                <c:pt idx="14">
                  <c:v>1.9515271037014864E-2</c:v>
                </c:pt>
                <c:pt idx="15">
                  <c:v>1.7551188156618752E-2</c:v>
                </c:pt>
                <c:pt idx="16">
                  <c:v>2.1300335846000891E-2</c:v>
                </c:pt>
                <c:pt idx="17">
                  <c:v>2.265849506929097E-2</c:v>
                </c:pt>
                <c:pt idx="18">
                  <c:v>2.4481082401103221E-2</c:v>
                </c:pt>
                <c:pt idx="19">
                  <c:v>2.9095773989884909E-2</c:v>
                </c:pt>
                <c:pt idx="20">
                  <c:v>3.2266783171177621E-2</c:v>
                </c:pt>
                <c:pt idx="21">
                  <c:v>3.1999854997847237E-2</c:v>
                </c:pt>
                <c:pt idx="22">
                  <c:v>3.7302753096384506E-2</c:v>
                </c:pt>
                <c:pt idx="23">
                  <c:v>4.3176914265781345E-2</c:v>
                </c:pt>
                <c:pt idx="24">
                  <c:v>4.6440199820784706E-2</c:v>
                </c:pt>
                <c:pt idx="25">
                  <c:v>5.3829198622113827E-2</c:v>
                </c:pt>
                <c:pt idx="26">
                  <c:v>6.5085940631612008E-2</c:v>
                </c:pt>
                <c:pt idx="27">
                  <c:v>7.3481559404018432E-2</c:v>
                </c:pt>
                <c:pt idx="28">
                  <c:v>8.0418544618251431E-2</c:v>
                </c:pt>
                <c:pt idx="29">
                  <c:v>9.1520957637191716E-2</c:v>
                </c:pt>
                <c:pt idx="30">
                  <c:v>9.9488751767549011E-2</c:v>
                </c:pt>
                <c:pt idx="31">
                  <c:v>0.10206311137749784</c:v>
                </c:pt>
                <c:pt idx="32">
                  <c:v>0.10708881250265047</c:v>
                </c:pt>
                <c:pt idx="33">
                  <c:v>0.11603396609723832</c:v>
                </c:pt>
                <c:pt idx="34">
                  <c:v>0.12442784647279044</c:v>
                </c:pt>
                <c:pt idx="35">
                  <c:v>0.13464901572643395</c:v>
                </c:pt>
                <c:pt idx="36">
                  <c:v>0.14607887985405779</c:v>
                </c:pt>
                <c:pt idx="37">
                  <c:v>0.15545085469665107</c:v>
                </c:pt>
                <c:pt idx="38">
                  <c:v>0.16090132995975526</c:v>
                </c:pt>
                <c:pt idx="39">
                  <c:v>0.16876448480232814</c:v>
                </c:pt>
                <c:pt idx="40">
                  <c:v>0.17592513238233992</c:v>
                </c:pt>
                <c:pt idx="41">
                  <c:v>0.18259968981527283</c:v>
                </c:pt>
                <c:pt idx="42">
                  <c:v>0.18930618507821689</c:v>
                </c:pt>
                <c:pt idx="43">
                  <c:v>0.19353859283589089</c:v>
                </c:pt>
                <c:pt idx="44">
                  <c:v>0.19356284827178646</c:v>
                </c:pt>
                <c:pt idx="45">
                  <c:v>0.19198229681589266</c:v>
                </c:pt>
                <c:pt idx="46">
                  <c:v>0.19194305258432934</c:v>
                </c:pt>
                <c:pt idx="47">
                  <c:v>0.19095192631694635</c:v>
                </c:pt>
                <c:pt idx="48">
                  <c:v>0.19767975954442044</c:v>
                </c:pt>
                <c:pt idx="49">
                  <c:v>0.19836621742536195</c:v>
                </c:pt>
                <c:pt idx="50">
                  <c:v>0.19969305279379262</c:v>
                </c:pt>
                <c:pt idx="51">
                  <c:v>0.20030486110725595</c:v>
                </c:pt>
                <c:pt idx="52">
                  <c:v>0.20399308484031792</c:v>
                </c:pt>
                <c:pt idx="53">
                  <c:v>0.20263199577499547</c:v>
                </c:pt>
                <c:pt idx="54">
                  <c:v>0.20632921634022877</c:v>
                </c:pt>
                <c:pt idx="55">
                  <c:v>0.20716063976224094</c:v>
                </c:pt>
                <c:pt idx="56">
                  <c:v>0.2133909595548299</c:v>
                </c:pt>
                <c:pt idx="57">
                  <c:v>0.21690515418310458</c:v>
                </c:pt>
                <c:pt idx="58">
                  <c:v>0.21706708533982014</c:v>
                </c:pt>
                <c:pt idx="59">
                  <c:v>0.21934020981008306</c:v>
                </c:pt>
                <c:pt idx="60">
                  <c:v>0.21925526876383383</c:v>
                </c:pt>
                <c:pt idx="61">
                  <c:v>0.21579298433788432</c:v>
                </c:pt>
                <c:pt idx="62">
                  <c:v>0.21271679853369668</c:v>
                </c:pt>
                <c:pt idx="63">
                  <c:v>0.21350671118543949</c:v>
                </c:pt>
                <c:pt idx="64">
                  <c:v>0.21084196507039546</c:v>
                </c:pt>
                <c:pt idx="65">
                  <c:v>0.21388499867905419</c:v>
                </c:pt>
                <c:pt idx="66">
                  <c:v>0.21521638456575079</c:v>
                </c:pt>
                <c:pt idx="67">
                  <c:v>0.22124519427861813</c:v>
                </c:pt>
                <c:pt idx="68">
                  <c:v>0.2259720722165886</c:v>
                </c:pt>
                <c:pt idx="69">
                  <c:v>0.22926004408259912</c:v>
                </c:pt>
                <c:pt idx="70">
                  <c:v>0.22878827898867993</c:v>
                </c:pt>
                <c:pt idx="71">
                  <c:v>0.232416162053042</c:v>
                </c:pt>
                <c:pt idx="72">
                  <c:v>0.23378238965485204</c:v>
                </c:pt>
                <c:pt idx="73">
                  <c:v>0.23584527746208306</c:v>
                </c:pt>
                <c:pt idx="74">
                  <c:v>0.22920973986772369</c:v>
                </c:pt>
                <c:pt idx="75">
                  <c:v>0.2318067496925659</c:v>
                </c:pt>
                <c:pt idx="76">
                  <c:v>0.233157853940093</c:v>
                </c:pt>
                <c:pt idx="77">
                  <c:v>0.2317124446495801</c:v>
                </c:pt>
                <c:pt idx="78">
                  <c:v>0.22737423760451037</c:v>
                </c:pt>
                <c:pt idx="79">
                  <c:v>0.23499680294879288</c:v>
                </c:pt>
                <c:pt idx="80">
                  <c:v>0.23756215544005407</c:v>
                </c:pt>
                <c:pt idx="81">
                  <c:v>0.23433621154579398</c:v>
                </c:pt>
                <c:pt idx="82">
                  <c:v>0.23165950374431771</c:v>
                </c:pt>
                <c:pt idx="83">
                  <c:v>0.23408046393524357</c:v>
                </c:pt>
                <c:pt idx="84">
                  <c:v>0.23094127899828312</c:v>
                </c:pt>
                <c:pt idx="85">
                  <c:v>0.22954930918124433</c:v>
                </c:pt>
                <c:pt idx="86">
                  <c:v>0.23139102375284665</c:v>
                </c:pt>
                <c:pt idx="87">
                  <c:v>0.23189513609456458</c:v>
                </c:pt>
                <c:pt idx="88">
                  <c:v>0.23037811494980603</c:v>
                </c:pt>
                <c:pt idx="89">
                  <c:v>0.23436306838215287</c:v>
                </c:pt>
                <c:pt idx="90">
                  <c:v>0.23259084274298028</c:v>
                </c:pt>
                <c:pt idx="91">
                  <c:v>0.23098129188302996</c:v>
                </c:pt>
                <c:pt idx="92">
                  <c:v>0.23159073378677816</c:v>
                </c:pt>
                <c:pt idx="93">
                  <c:v>0.23023299690298576</c:v>
                </c:pt>
                <c:pt idx="94">
                  <c:v>0.22308712695636074</c:v>
                </c:pt>
                <c:pt idx="95">
                  <c:v>0.22202756152809044</c:v>
                </c:pt>
                <c:pt idx="96">
                  <c:v>0.21933685203991571</c:v>
                </c:pt>
                <c:pt idx="97">
                  <c:v>0.21409899825872306</c:v>
                </c:pt>
                <c:pt idx="98">
                  <c:v>0.21170294600525566</c:v>
                </c:pt>
                <c:pt idx="99">
                  <c:v>0.21029271745614564</c:v>
                </c:pt>
                <c:pt idx="100">
                  <c:v>0.20432438851470802</c:v>
                </c:pt>
                <c:pt idx="101">
                  <c:v>0.20367105917078326</c:v>
                </c:pt>
                <c:pt idx="102">
                  <c:v>0.20285871028872449</c:v>
                </c:pt>
                <c:pt idx="103">
                  <c:v>0.20166641115864056</c:v>
                </c:pt>
                <c:pt idx="104">
                  <c:v>0.19896096708212607</c:v>
                </c:pt>
                <c:pt idx="105">
                  <c:v>0.19917565929314707</c:v>
                </c:pt>
                <c:pt idx="106">
                  <c:v>0.19372186778267694</c:v>
                </c:pt>
                <c:pt idx="107">
                  <c:v>0.18761427832296915</c:v>
                </c:pt>
                <c:pt idx="108">
                  <c:v>0.18197925272264706</c:v>
                </c:pt>
                <c:pt idx="109">
                  <c:v>0.17768584984127986</c:v>
                </c:pt>
                <c:pt idx="110">
                  <c:v>0.17186415609869848</c:v>
                </c:pt>
                <c:pt idx="111">
                  <c:v>0.16807299301550338</c:v>
                </c:pt>
                <c:pt idx="112">
                  <c:v>0.16429951765826975</c:v>
                </c:pt>
                <c:pt idx="113">
                  <c:v>0.165043514292884</c:v>
                </c:pt>
                <c:pt idx="114">
                  <c:v>0.16114531233514456</c:v>
                </c:pt>
                <c:pt idx="115">
                  <c:v>0.15912671792155808</c:v>
                </c:pt>
                <c:pt idx="116">
                  <c:v>0.15706609908279659</c:v>
                </c:pt>
                <c:pt idx="117">
                  <c:v>0.1552201015058573</c:v>
                </c:pt>
                <c:pt idx="118">
                  <c:v>0.15187656223541532</c:v>
                </c:pt>
                <c:pt idx="119">
                  <c:v>0.14965747822567407</c:v>
                </c:pt>
                <c:pt idx="120">
                  <c:v>0.14728973343216711</c:v>
                </c:pt>
                <c:pt idx="121">
                  <c:v>0.14563877449683807</c:v>
                </c:pt>
                <c:pt idx="122">
                  <c:v>0.14433030136780264</c:v>
                </c:pt>
                <c:pt idx="123">
                  <c:v>0.13949273873192125</c:v>
                </c:pt>
                <c:pt idx="124">
                  <c:v>0.14071626322446232</c:v>
                </c:pt>
                <c:pt idx="125">
                  <c:v>0.13766451803034013</c:v>
                </c:pt>
                <c:pt idx="126">
                  <c:v>0.13412964460137569</c:v>
                </c:pt>
                <c:pt idx="127">
                  <c:v>0.13408238673628609</c:v>
                </c:pt>
                <c:pt idx="128">
                  <c:v>0.12976612780006769</c:v>
                </c:pt>
                <c:pt idx="129">
                  <c:v>0.12480545930700244</c:v>
                </c:pt>
                <c:pt idx="130">
                  <c:v>0.12292802943644705</c:v>
                </c:pt>
                <c:pt idx="131">
                  <c:v>0.12081768169177519</c:v>
                </c:pt>
                <c:pt idx="132">
                  <c:v>0.11586245521739166</c:v>
                </c:pt>
                <c:pt idx="133">
                  <c:v>0.11544061814914795</c:v>
                </c:pt>
                <c:pt idx="134">
                  <c:v>0.11332461344877191</c:v>
                </c:pt>
                <c:pt idx="135">
                  <c:v>0.10748746014641554</c:v>
                </c:pt>
                <c:pt idx="136">
                  <c:v>0.10322495897031569</c:v>
                </c:pt>
                <c:pt idx="137">
                  <c:v>9.8958318828166747E-2</c:v>
                </c:pt>
                <c:pt idx="138">
                  <c:v>9.4705872874876862E-2</c:v>
                </c:pt>
                <c:pt idx="139">
                  <c:v>9.1644190859904814E-2</c:v>
                </c:pt>
                <c:pt idx="140">
                  <c:v>8.8498073087232593E-2</c:v>
                </c:pt>
                <c:pt idx="141">
                  <c:v>8.7496068411181127E-2</c:v>
                </c:pt>
                <c:pt idx="142">
                  <c:v>8.7727481103746854E-2</c:v>
                </c:pt>
                <c:pt idx="143">
                  <c:v>8.2844215203354735E-2</c:v>
                </c:pt>
                <c:pt idx="144">
                  <c:v>7.4557689725539417E-2</c:v>
                </c:pt>
                <c:pt idx="145">
                  <c:v>7.1025734190052661E-2</c:v>
                </c:pt>
                <c:pt idx="146">
                  <c:v>6.5572018618360817E-2</c:v>
                </c:pt>
                <c:pt idx="147">
                  <c:v>5.900350901820571E-2</c:v>
                </c:pt>
                <c:pt idx="148">
                  <c:v>5.6741684122188239E-2</c:v>
                </c:pt>
                <c:pt idx="149">
                  <c:v>5.5291469963011097E-2</c:v>
                </c:pt>
                <c:pt idx="150">
                  <c:v>5.2011006266237406E-2</c:v>
                </c:pt>
                <c:pt idx="151">
                  <c:v>4.2909744262621979E-2</c:v>
                </c:pt>
                <c:pt idx="152">
                  <c:v>3.8607290411407362E-2</c:v>
                </c:pt>
                <c:pt idx="153">
                  <c:v>3.4253691412751829E-2</c:v>
                </c:pt>
                <c:pt idx="154">
                  <c:v>3.1238297000688399E-2</c:v>
                </c:pt>
                <c:pt idx="155">
                  <c:v>2.9334617413653011E-2</c:v>
                </c:pt>
                <c:pt idx="156">
                  <c:v>3.3976627347164133E-2</c:v>
                </c:pt>
                <c:pt idx="157">
                  <c:v>3.208403370429793E-2</c:v>
                </c:pt>
                <c:pt idx="158">
                  <c:v>2.9629385400035315E-2</c:v>
                </c:pt>
                <c:pt idx="159">
                  <c:v>3.0942751927394464E-2</c:v>
                </c:pt>
                <c:pt idx="160">
                  <c:v>3.0065399102074512E-2</c:v>
                </c:pt>
                <c:pt idx="161">
                  <c:v>2.7548835312700481E-2</c:v>
                </c:pt>
                <c:pt idx="162">
                  <c:v>2.8787096616057495E-2</c:v>
                </c:pt>
                <c:pt idx="163">
                  <c:v>3.1347931423393073E-2</c:v>
                </c:pt>
                <c:pt idx="164">
                  <c:v>3.0199959243873656E-2</c:v>
                </c:pt>
                <c:pt idx="165">
                  <c:v>2.7723853307240056E-2</c:v>
                </c:pt>
                <c:pt idx="166">
                  <c:v>2.1770252423706993E-2</c:v>
                </c:pt>
                <c:pt idx="167">
                  <c:v>1.427291744472094E-2</c:v>
                </c:pt>
                <c:pt idx="168">
                  <c:v>3.2394714937861967E-3</c:v>
                </c:pt>
                <c:pt idx="169">
                  <c:v>-5.0582779583467716E-3</c:v>
                </c:pt>
                <c:pt idx="170">
                  <c:v>-8.5190519263237917E-3</c:v>
                </c:pt>
                <c:pt idx="171">
                  <c:v>-8.4470822587487688E-3</c:v>
                </c:pt>
                <c:pt idx="172">
                  <c:v>-8.3298208796160553E-3</c:v>
                </c:pt>
                <c:pt idx="173">
                  <c:v>-2.5920732115934011E-3</c:v>
                </c:pt>
                <c:pt idx="174">
                  <c:v>9.3191134154625745E-3</c:v>
                </c:pt>
                <c:pt idx="175">
                  <c:v>2.3648953503576209E-2</c:v>
                </c:pt>
                <c:pt idx="176">
                  <c:v>3.7511933291527348E-2</c:v>
                </c:pt>
                <c:pt idx="177">
                  <c:v>4.8715681815070577E-2</c:v>
                </c:pt>
                <c:pt idx="178">
                  <c:v>5.4933522575328013E-2</c:v>
                </c:pt>
                <c:pt idx="179">
                  <c:v>5.9644712120931996E-2</c:v>
                </c:pt>
                <c:pt idx="180">
                  <c:v>6.3821365258099505E-2</c:v>
                </c:pt>
                <c:pt idx="181">
                  <c:v>7.2032676214682081E-2</c:v>
                </c:pt>
                <c:pt idx="182">
                  <c:v>7.8522307042256143E-2</c:v>
                </c:pt>
                <c:pt idx="183">
                  <c:v>8.4360177196978803E-2</c:v>
                </c:pt>
                <c:pt idx="184">
                  <c:v>8.8942358206702626E-2</c:v>
                </c:pt>
                <c:pt idx="185">
                  <c:v>9.5495152080115386E-2</c:v>
                </c:pt>
                <c:pt idx="186">
                  <c:v>0.10130375609031457</c:v>
                </c:pt>
                <c:pt idx="187">
                  <c:v>0.10571902377235834</c:v>
                </c:pt>
                <c:pt idx="188">
                  <c:v>0.10988446251205147</c:v>
                </c:pt>
                <c:pt idx="189">
                  <c:v>0.11496766327293104</c:v>
                </c:pt>
                <c:pt idx="190">
                  <c:v>0.11878959154778956</c:v>
                </c:pt>
                <c:pt idx="191">
                  <c:v>0.11975359493266748</c:v>
                </c:pt>
                <c:pt idx="192">
                  <c:v>0.12421653763495299</c:v>
                </c:pt>
                <c:pt idx="193">
                  <c:v>0.13289306704987483</c:v>
                </c:pt>
                <c:pt idx="194">
                  <c:v>0.13891709173398983</c:v>
                </c:pt>
                <c:pt idx="195">
                  <c:v>0.14099164329477801</c:v>
                </c:pt>
                <c:pt idx="196">
                  <c:v>0.14364663613116435</c:v>
                </c:pt>
                <c:pt idx="197">
                  <c:v>0.14452439251747645</c:v>
                </c:pt>
                <c:pt idx="198">
                  <c:v>0.14637541054017833</c:v>
                </c:pt>
                <c:pt idx="199">
                  <c:v>0.14704545754751647</c:v>
                </c:pt>
                <c:pt idx="200">
                  <c:v>0.15180543295921253</c:v>
                </c:pt>
                <c:pt idx="201">
                  <c:v>0.15855324208540175</c:v>
                </c:pt>
                <c:pt idx="202">
                  <c:v>0.16671310441634143</c:v>
                </c:pt>
                <c:pt idx="203">
                  <c:v>0.17066550019065788</c:v>
                </c:pt>
                <c:pt idx="204">
                  <c:v>0.17534273378316115</c:v>
                </c:pt>
                <c:pt idx="205">
                  <c:v>0.1805605674099863</c:v>
                </c:pt>
                <c:pt idx="206">
                  <c:v>0.18339512427676688</c:v>
                </c:pt>
                <c:pt idx="207">
                  <c:v>0.18269299486309931</c:v>
                </c:pt>
                <c:pt idx="208">
                  <c:v>0.18537245273336597</c:v>
                </c:pt>
                <c:pt idx="209">
                  <c:v>0.1886997763360691</c:v>
                </c:pt>
                <c:pt idx="210">
                  <c:v>0.19064097963398574</c:v>
                </c:pt>
                <c:pt idx="211">
                  <c:v>0.19424922520899082</c:v>
                </c:pt>
                <c:pt idx="212">
                  <c:v>0.19568853786786683</c:v>
                </c:pt>
                <c:pt idx="213">
                  <c:v>0.19703929064230621</c:v>
                </c:pt>
                <c:pt idx="214">
                  <c:v>0.1975930847727555</c:v>
                </c:pt>
                <c:pt idx="215">
                  <c:v>0.20354320351769653</c:v>
                </c:pt>
                <c:pt idx="216">
                  <c:v>0.20605171524640223</c:v>
                </c:pt>
                <c:pt idx="217">
                  <c:v>0.21076040729296794</c:v>
                </c:pt>
                <c:pt idx="218">
                  <c:v>0.21490287070840258</c:v>
                </c:pt>
                <c:pt idx="219">
                  <c:v>0.22195712793867137</c:v>
                </c:pt>
                <c:pt idx="220">
                  <c:v>0.22429806676184286</c:v>
                </c:pt>
                <c:pt idx="221">
                  <c:v>0.22761242352937336</c:v>
                </c:pt>
                <c:pt idx="222">
                  <c:v>0.23354932652554183</c:v>
                </c:pt>
                <c:pt idx="223">
                  <c:v>0.23685434378769948</c:v>
                </c:pt>
                <c:pt idx="224">
                  <c:v>0.23733376941715401</c:v>
                </c:pt>
                <c:pt idx="225">
                  <c:v>0.23949797102175932</c:v>
                </c:pt>
                <c:pt idx="226">
                  <c:v>0.2425783688262656</c:v>
                </c:pt>
                <c:pt idx="227">
                  <c:v>0.24451665814130871</c:v>
                </c:pt>
                <c:pt idx="228">
                  <c:v>0.24737795513411476</c:v>
                </c:pt>
                <c:pt idx="229">
                  <c:v>0.25113915909161488</c:v>
                </c:pt>
                <c:pt idx="230">
                  <c:v>0.25309876738723869</c:v>
                </c:pt>
                <c:pt idx="231">
                  <c:v>0.258920528590738</c:v>
                </c:pt>
                <c:pt idx="232">
                  <c:v>0.26008625748818898</c:v>
                </c:pt>
                <c:pt idx="233">
                  <c:v>0.26256669188752341</c:v>
                </c:pt>
                <c:pt idx="234">
                  <c:v>0.26646960294990252</c:v>
                </c:pt>
                <c:pt idx="235">
                  <c:v>0.27405748842857869</c:v>
                </c:pt>
                <c:pt idx="236">
                  <c:v>0.27786401416359807</c:v>
                </c:pt>
                <c:pt idx="237">
                  <c:v>0.28732808077696154</c:v>
                </c:pt>
                <c:pt idx="238">
                  <c:v>0.29354336403917836</c:v>
                </c:pt>
                <c:pt idx="239">
                  <c:v>0.29778328478166355</c:v>
                </c:pt>
                <c:pt idx="240">
                  <c:v>0.29910461173577468</c:v>
                </c:pt>
                <c:pt idx="241">
                  <c:v>0.29921393422711234</c:v>
                </c:pt>
                <c:pt idx="242">
                  <c:v>0.30137079517833842</c:v>
                </c:pt>
                <c:pt idx="243">
                  <c:v>0.30452948665670748</c:v>
                </c:pt>
                <c:pt idx="244">
                  <c:v>0.30651922916967161</c:v>
                </c:pt>
                <c:pt idx="245">
                  <c:v>0.30947425524561772</c:v>
                </c:pt>
                <c:pt idx="246">
                  <c:v>0.31213562769753633</c:v>
                </c:pt>
                <c:pt idx="247">
                  <c:v>0.31223125042810967</c:v>
                </c:pt>
                <c:pt idx="248">
                  <c:v>0.31441580067070984</c:v>
                </c:pt>
                <c:pt idx="249">
                  <c:v>0.31801394543840417</c:v>
                </c:pt>
                <c:pt idx="250">
                  <c:v>0.3207394513639904</c:v>
                </c:pt>
                <c:pt idx="251">
                  <c:v>0.32729602481747699</c:v>
                </c:pt>
                <c:pt idx="252">
                  <c:v>0.33523287467564972</c:v>
                </c:pt>
                <c:pt idx="253">
                  <c:v>0.34001777138391109</c:v>
                </c:pt>
                <c:pt idx="254">
                  <c:v>0.34516435284312164</c:v>
                </c:pt>
                <c:pt idx="255">
                  <c:v>0.35009500212164579</c:v>
                </c:pt>
                <c:pt idx="256">
                  <c:v>0.35816136660985259</c:v>
                </c:pt>
                <c:pt idx="257">
                  <c:v>0.36521466833622851</c:v>
                </c:pt>
                <c:pt idx="258">
                  <c:v>0.37344024042682705</c:v>
                </c:pt>
                <c:pt idx="259">
                  <c:v>0.38123521037861213</c:v>
                </c:pt>
                <c:pt idx="260">
                  <c:v>0.39068876844155415</c:v>
                </c:pt>
                <c:pt idx="261">
                  <c:v>0.39954523078855764</c:v>
                </c:pt>
                <c:pt idx="262">
                  <c:v>0.4059162678252391</c:v>
                </c:pt>
                <c:pt idx="263">
                  <c:v>0.41148211961422648</c:v>
                </c:pt>
                <c:pt idx="264">
                  <c:v>0.42106234761936268</c:v>
                </c:pt>
                <c:pt idx="265">
                  <c:v>0.42920360975899374</c:v>
                </c:pt>
                <c:pt idx="266">
                  <c:v>0.43211309921259627</c:v>
                </c:pt>
                <c:pt idx="267">
                  <c:v>0.43804861817401064</c:v>
                </c:pt>
                <c:pt idx="268">
                  <c:v>0.4470434606511276</c:v>
                </c:pt>
                <c:pt idx="269">
                  <c:v>0.45122585961624234</c:v>
                </c:pt>
                <c:pt idx="270">
                  <c:v>0.45781268402372743</c:v>
                </c:pt>
                <c:pt idx="271">
                  <c:v>0.46498188088710479</c:v>
                </c:pt>
                <c:pt idx="272">
                  <c:v>0.46998163746228466</c:v>
                </c:pt>
                <c:pt idx="273">
                  <c:v>0.47554430447617602</c:v>
                </c:pt>
                <c:pt idx="274">
                  <c:v>0.48160604704711441</c:v>
                </c:pt>
                <c:pt idx="275">
                  <c:v>0.48491460087348753</c:v>
                </c:pt>
                <c:pt idx="276">
                  <c:v>0.48681894813184995</c:v>
                </c:pt>
                <c:pt idx="277">
                  <c:v>0.49217956347618186</c:v>
                </c:pt>
                <c:pt idx="278">
                  <c:v>0.49767735346930525</c:v>
                </c:pt>
                <c:pt idx="279">
                  <c:v>0.50532440776751786</c:v>
                </c:pt>
                <c:pt idx="280">
                  <c:v>0.50959382941869624</c:v>
                </c:pt>
                <c:pt idx="281">
                  <c:v>0.51771257934491222</c:v>
                </c:pt>
                <c:pt idx="282">
                  <c:v>0.52750267204730006</c:v>
                </c:pt>
                <c:pt idx="283">
                  <c:v>0.53348799005504688</c:v>
                </c:pt>
                <c:pt idx="284">
                  <c:v>0.53989511167020821</c:v>
                </c:pt>
                <c:pt idx="285">
                  <c:v>0.54854952528154388</c:v>
                </c:pt>
                <c:pt idx="286">
                  <c:v>0.55660432670015325</c:v>
                </c:pt>
                <c:pt idx="287">
                  <c:v>0.56037998213264717</c:v>
                </c:pt>
                <c:pt idx="288">
                  <c:v>0.56616065456478948</c:v>
                </c:pt>
                <c:pt idx="289">
                  <c:v>0.57055081106550054</c:v>
                </c:pt>
                <c:pt idx="290">
                  <c:v>0.57620017657058276</c:v>
                </c:pt>
                <c:pt idx="291">
                  <c:v>0.58041878125543345</c:v>
                </c:pt>
                <c:pt idx="292">
                  <c:v>0.58590853998434489</c:v>
                </c:pt>
                <c:pt idx="293">
                  <c:v>0.58886185881309239</c:v>
                </c:pt>
                <c:pt idx="294">
                  <c:v>0.59635830651249266</c:v>
                </c:pt>
                <c:pt idx="295">
                  <c:v>0.60120128448066568</c:v>
                </c:pt>
                <c:pt idx="296">
                  <c:v>0.60567187298231029</c:v>
                </c:pt>
                <c:pt idx="297">
                  <c:v>0.60661102382640386</c:v>
                </c:pt>
                <c:pt idx="298">
                  <c:v>0.61097680905273533</c:v>
                </c:pt>
                <c:pt idx="299">
                  <c:v>0.60934343792277024</c:v>
                </c:pt>
                <c:pt idx="300">
                  <c:v>0.61262673067220208</c:v>
                </c:pt>
                <c:pt idx="301">
                  <c:v>0.61435688553475654</c:v>
                </c:pt>
                <c:pt idx="302">
                  <c:v>0.61903905271653703</c:v>
                </c:pt>
                <c:pt idx="303">
                  <c:v>0.62030009099202799</c:v>
                </c:pt>
                <c:pt idx="304">
                  <c:v>0.62400740781376152</c:v>
                </c:pt>
                <c:pt idx="305">
                  <c:v>0.62484029191400037</c:v>
                </c:pt>
                <c:pt idx="306">
                  <c:v>0.62441049668403636</c:v>
                </c:pt>
                <c:pt idx="307">
                  <c:v>0.62411279591367297</c:v>
                </c:pt>
                <c:pt idx="308">
                  <c:v>0.62569523564375928</c:v>
                </c:pt>
                <c:pt idx="309">
                  <c:v>0.62394908176435704</c:v>
                </c:pt>
                <c:pt idx="310">
                  <c:v>0.62152398632178374</c:v>
                </c:pt>
                <c:pt idx="311">
                  <c:v>0.62091205086090773</c:v>
                </c:pt>
                <c:pt idx="312">
                  <c:v>0.6214467254968673</c:v>
                </c:pt>
                <c:pt idx="313">
                  <c:v>0.62188982114190383</c:v>
                </c:pt>
                <c:pt idx="314">
                  <c:v>0.62420459072099477</c:v>
                </c:pt>
                <c:pt idx="315">
                  <c:v>0.62485706505269289</c:v>
                </c:pt>
                <c:pt idx="316">
                  <c:v>0.62782003139274434</c:v>
                </c:pt>
                <c:pt idx="317">
                  <c:v>0.6283684367958684</c:v>
                </c:pt>
                <c:pt idx="318">
                  <c:v>0.6290541743164032</c:v>
                </c:pt>
                <c:pt idx="319">
                  <c:v>0.62483709418826039</c:v>
                </c:pt>
                <c:pt idx="320">
                  <c:v>0.6261790043931772</c:v>
                </c:pt>
                <c:pt idx="321">
                  <c:v>0.62631348519746566</c:v>
                </c:pt>
                <c:pt idx="322">
                  <c:v>0.62614393352617437</c:v>
                </c:pt>
                <c:pt idx="323">
                  <c:v>0.62284951169486003</c:v>
                </c:pt>
                <c:pt idx="324">
                  <c:v>0.62478471616254205</c:v>
                </c:pt>
                <c:pt idx="325">
                  <c:v>0.62377895302445918</c:v>
                </c:pt>
                <c:pt idx="326">
                  <c:v>0.62216607512576627</c:v>
                </c:pt>
                <c:pt idx="327">
                  <c:v>0.62226666910728023</c:v>
                </c:pt>
                <c:pt idx="328">
                  <c:v>0.62352338227687643</c:v>
                </c:pt>
                <c:pt idx="329">
                  <c:v>0.62254770574872365</c:v>
                </c:pt>
                <c:pt idx="330">
                  <c:v>0.62106445331091786</c:v>
                </c:pt>
                <c:pt idx="331">
                  <c:v>0.62190724992641966</c:v>
                </c:pt>
                <c:pt idx="332">
                  <c:v>0.6215807255352741</c:v>
                </c:pt>
                <c:pt idx="333">
                  <c:v>0.62135156925330204</c:v>
                </c:pt>
                <c:pt idx="334">
                  <c:v>0.62194832800696553</c:v>
                </c:pt>
                <c:pt idx="335">
                  <c:v>0.62355866285620465</c:v>
                </c:pt>
                <c:pt idx="336">
                  <c:v>0.62345617287117749</c:v>
                </c:pt>
                <c:pt idx="337">
                  <c:v>0.62530467927952338</c:v>
                </c:pt>
                <c:pt idx="338">
                  <c:v>0.62564090961822771</c:v>
                </c:pt>
                <c:pt idx="339">
                  <c:v>0.62627344027521925</c:v>
                </c:pt>
                <c:pt idx="340">
                  <c:v>0.62658445997358514</c:v>
                </c:pt>
                <c:pt idx="341">
                  <c:v>0.62674077033813447</c:v>
                </c:pt>
                <c:pt idx="342">
                  <c:v>0.6268064947277131</c:v>
                </c:pt>
                <c:pt idx="343">
                  <c:v>0.6268074133137872</c:v>
                </c:pt>
                <c:pt idx="344">
                  <c:v>0.62602448543577116</c:v>
                </c:pt>
                <c:pt idx="345">
                  <c:v>0.62704949523097142</c:v>
                </c:pt>
                <c:pt idx="346">
                  <c:v>0.62691093111532137</c:v>
                </c:pt>
                <c:pt idx="347">
                  <c:v>0.62691917382208395</c:v>
                </c:pt>
                <c:pt idx="348">
                  <c:v>0.62533101702848637</c:v>
                </c:pt>
                <c:pt idx="349">
                  <c:v>0.62530156542271298</c:v>
                </c:pt>
                <c:pt idx="350">
                  <c:v>0.62470509745020708</c:v>
                </c:pt>
                <c:pt idx="351">
                  <c:v>0.62424943017752033</c:v>
                </c:pt>
                <c:pt idx="352">
                  <c:v>0.62428682755740761</c:v>
                </c:pt>
                <c:pt idx="353">
                  <c:v>0.62436933078703871</c:v>
                </c:pt>
                <c:pt idx="354">
                  <c:v>0.62422358932076338</c:v>
                </c:pt>
                <c:pt idx="355">
                  <c:v>0.62421808019702696</c:v>
                </c:pt>
                <c:pt idx="356">
                  <c:v>0.62347129097080956</c:v>
                </c:pt>
                <c:pt idx="357">
                  <c:v>0.62313992309592359</c:v>
                </c:pt>
                <c:pt idx="358">
                  <c:v>0.62239698610407745</c:v>
                </c:pt>
                <c:pt idx="359">
                  <c:v>0.62237698802989849</c:v>
                </c:pt>
                <c:pt idx="360">
                  <c:v>0.62195179992732641</c:v>
                </c:pt>
                <c:pt idx="361">
                  <c:v>0.62176202280231641</c:v>
                </c:pt>
                <c:pt idx="362">
                  <c:v>0.62201254245214965</c:v>
                </c:pt>
                <c:pt idx="363">
                  <c:v>0.621755790993609</c:v>
                </c:pt>
                <c:pt idx="364">
                  <c:v>0.62191625625208546</c:v>
                </c:pt>
                <c:pt idx="365">
                  <c:v>0.62188554829119902</c:v>
                </c:pt>
                <c:pt idx="366">
                  <c:v>0.62171693083845359</c:v>
                </c:pt>
                <c:pt idx="367">
                  <c:v>0.62168586710905582</c:v>
                </c:pt>
                <c:pt idx="368">
                  <c:v>0.62174028972193118</c:v>
                </c:pt>
                <c:pt idx="369">
                  <c:v>0.62175303106425628</c:v>
                </c:pt>
                <c:pt idx="370">
                  <c:v>0.62079391822071572</c:v>
                </c:pt>
                <c:pt idx="371">
                  <c:v>0.62078940872326327</c:v>
                </c:pt>
                <c:pt idx="372">
                  <c:v>0.61882003521789886</c:v>
                </c:pt>
                <c:pt idx="373">
                  <c:v>0.61840424152398721</c:v>
                </c:pt>
                <c:pt idx="374">
                  <c:v>0.61743931510192618</c:v>
                </c:pt>
                <c:pt idx="375">
                  <c:v>0.61745357477502805</c:v>
                </c:pt>
                <c:pt idx="376">
                  <c:v>0.61755775682041814</c:v>
                </c:pt>
                <c:pt idx="377">
                  <c:v>0.61757660486799948</c:v>
                </c:pt>
                <c:pt idx="378">
                  <c:v>0.61812829607678776</c:v>
                </c:pt>
                <c:pt idx="379">
                  <c:v>0.61822040021943692</c:v>
                </c:pt>
                <c:pt idx="380">
                  <c:v>0.61821874559261059</c:v>
                </c:pt>
                <c:pt idx="381">
                  <c:v>0.61826060494046164</c:v>
                </c:pt>
                <c:pt idx="382">
                  <c:v>0.61807924587911667</c:v>
                </c:pt>
                <c:pt idx="383">
                  <c:v>0.61709143153375301</c:v>
                </c:pt>
                <c:pt idx="384">
                  <c:v>0.61707946100200706</c:v>
                </c:pt>
                <c:pt idx="385">
                  <c:v>0.61670639516481129</c:v>
                </c:pt>
                <c:pt idx="386">
                  <c:v>0.61695352758841771</c:v>
                </c:pt>
                <c:pt idx="387">
                  <c:v>0.61611662362127573</c:v>
                </c:pt>
                <c:pt idx="388">
                  <c:v>0.61606984412264176</c:v>
                </c:pt>
                <c:pt idx="389">
                  <c:v>0.61620488031387066</c:v>
                </c:pt>
                <c:pt idx="390">
                  <c:v>0.61603705955462162</c:v>
                </c:pt>
                <c:pt idx="391">
                  <c:v>0.61577727696258411</c:v>
                </c:pt>
                <c:pt idx="392">
                  <c:v>0.61578347203684336</c:v>
                </c:pt>
                <c:pt idx="393">
                  <c:v>0.61537571572825234</c:v>
                </c:pt>
                <c:pt idx="394">
                  <c:v>0.61530577984599655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0A-4479-87D2-22416E563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678720"/>
        <c:axId val="191679296"/>
      </c:scatterChart>
      <c:valAx>
        <c:axId val="19167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679296"/>
        <c:crosses val="autoZero"/>
        <c:crossBetween val="midCat"/>
      </c:valAx>
      <c:valAx>
        <c:axId val="191679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6787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bone'!$AR$3:$AR$397</c:f>
              <c:numCache>
                <c:formatCode>General</c:formatCode>
                <c:ptCount val="395"/>
                <c:pt idx="0">
                  <c:v>4.9237447713196565E-6</c:v>
                </c:pt>
                <c:pt idx="1">
                  <c:v>3.7756425440679196E-5</c:v>
                </c:pt>
                <c:pt idx="2">
                  <c:v>1.1390526617683252E-4</c:v>
                </c:pt>
                <c:pt idx="3">
                  <c:v>2.4811190072735248E-4</c:v>
                </c:pt>
                <c:pt idx="4">
                  <c:v>5.2528931943067372E-4</c:v>
                </c:pt>
                <c:pt idx="5">
                  <c:v>8.2707281676707301E-4</c:v>
                </c:pt>
                <c:pt idx="6">
                  <c:v>1.4119186448037814E-3</c:v>
                </c:pt>
                <c:pt idx="7">
                  <c:v>2.22204655390794E-3</c:v>
                </c:pt>
                <c:pt idx="8">
                  <c:v>3.10363526181117E-3</c:v>
                </c:pt>
                <c:pt idx="9">
                  <c:v>4.0147142117925774E-3</c:v>
                </c:pt>
                <c:pt idx="10">
                  <c:v>5.8036550746841734E-3</c:v>
                </c:pt>
                <c:pt idx="11">
                  <c:v>7.6758650942961694E-3</c:v>
                </c:pt>
                <c:pt idx="12">
                  <c:v>9.3216406160434393E-3</c:v>
                </c:pt>
                <c:pt idx="13">
                  <c:v>1.0877367218208389E-2</c:v>
                </c:pt>
                <c:pt idx="14">
                  <c:v>1.2416176999930272E-2</c:v>
                </c:pt>
                <c:pt idx="15">
                  <c:v>1.4571611941273876E-2</c:v>
                </c:pt>
                <c:pt idx="16">
                  <c:v>2.3051779832860188E-2</c:v>
                </c:pt>
                <c:pt idx="17">
                  <c:v>3.2241055905683075E-2</c:v>
                </c:pt>
                <c:pt idx="18">
                  <c:v>4.1565230628512397E-2</c:v>
                </c:pt>
                <c:pt idx="19">
                  <c:v>5.084296052772655E-2</c:v>
                </c:pt>
                <c:pt idx="20">
                  <c:v>5.9431511700538696E-2</c:v>
                </c:pt>
                <c:pt idx="21">
                  <c:v>6.3069287782491601E-2</c:v>
                </c:pt>
                <c:pt idx="22">
                  <c:v>6.6456948013469436E-2</c:v>
                </c:pt>
                <c:pt idx="23">
                  <c:v>7.0833312257974304E-2</c:v>
                </c:pt>
                <c:pt idx="24">
                  <c:v>7.6418443698514957E-2</c:v>
                </c:pt>
                <c:pt idx="25">
                  <c:v>8.2123782221747127E-2</c:v>
                </c:pt>
                <c:pt idx="26">
                  <c:v>8.6491339093218003E-2</c:v>
                </c:pt>
                <c:pt idx="27">
                  <c:v>9.0539426655827149E-2</c:v>
                </c:pt>
                <c:pt idx="28">
                  <c:v>9.3430991937641025E-2</c:v>
                </c:pt>
                <c:pt idx="29">
                  <c:v>9.5336604435420677E-2</c:v>
                </c:pt>
                <c:pt idx="30">
                  <c:v>9.8107004936175746E-2</c:v>
                </c:pt>
                <c:pt idx="31">
                  <c:v>0.10061515689656229</c:v>
                </c:pt>
                <c:pt idx="32">
                  <c:v>0.10294441967951751</c:v>
                </c:pt>
                <c:pt idx="33">
                  <c:v>0.1052864108106512</c:v>
                </c:pt>
                <c:pt idx="34">
                  <c:v>0.10733675459945174</c:v>
                </c:pt>
                <c:pt idx="35">
                  <c:v>0.10814930877441452</c:v>
                </c:pt>
                <c:pt idx="36">
                  <c:v>0.10968142363034403</c:v>
                </c:pt>
                <c:pt idx="37">
                  <c:v>0.11145815965241605</c:v>
                </c:pt>
                <c:pt idx="38">
                  <c:v>0.11328973082524899</c:v>
                </c:pt>
                <c:pt idx="39">
                  <c:v>0.11536968923061207</c:v>
                </c:pt>
                <c:pt idx="40">
                  <c:v>0.11728986115605018</c:v>
                </c:pt>
                <c:pt idx="41">
                  <c:v>0.11849235664648389</c:v>
                </c:pt>
                <c:pt idx="42">
                  <c:v>0.11948350300501902</c:v>
                </c:pt>
                <c:pt idx="43">
                  <c:v>0.12048479361330855</c:v>
                </c:pt>
                <c:pt idx="44">
                  <c:v>0.12142752420174989</c:v>
                </c:pt>
                <c:pt idx="45">
                  <c:v>0.122533554173187</c:v>
                </c:pt>
                <c:pt idx="46">
                  <c:v>0.12367004369127484</c:v>
                </c:pt>
                <c:pt idx="47">
                  <c:v>0.1249285591674638</c:v>
                </c:pt>
                <c:pt idx="48">
                  <c:v>0.12719555020056128</c:v>
                </c:pt>
                <c:pt idx="49">
                  <c:v>0.13769289580885014</c:v>
                </c:pt>
                <c:pt idx="50">
                  <c:v>0.15302072689932453</c:v>
                </c:pt>
                <c:pt idx="51">
                  <c:v>0.16875718013508195</c:v>
                </c:pt>
                <c:pt idx="52">
                  <c:v>0.18437248882718468</c:v>
                </c:pt>
                <c:pt idx="53">
                  <c:v>0.20053028290564312</c:v>
                </c:pt>
                <c:pt idx="54">
                  <c:v>0.21052243160430151</c:v>
                </c:pt>
                <c:pt idx="55">
                  <c:v>0.21583068428009211</c:v>
                </c:pt>
                <c:pt idx="56">
                  <c:v>0.22269449940663419</c:v>
                </c:pt>
                <c:pt idx="57">
                  <c:v>0.23160014824397376</c:v>
                </c:pt>
                <c:pt idx="58">
                  <c:v>0.23977599627212093</c:v>
                </c:pt>
                <c:pt idx="59">
                  <c:v>0.24566432704232466</c:v>
                </c:pt>
                <c:pt idx="60">
                  <c:v>0.25084611858829692</c:v>
                </c:pt>
                <c:pt idx="61">
                  <c:v>0.25397484035069473</c:v>
                </c:pt>
                <c:pt idx="62">
                  <c:v>0.25715257549223464</c:v>
                </c:pt>
                <c:pt idx="63">
                  <c:v>0.26205189699208536</c:v>
                </c:pt>
                <c:pt idx="64">
                  <c:v>0.26723551927886602</c:v>
                </c:pt>
                <c:pt idx="65">
                  <c:v>0.27242161184218527</c:v>
                </c:pt>
                <c:pt idx="66">
                  <c:v>0.27801165013836182</c:v>
                </c:pt>
                <c:pt idx="67">
                  <c:v>0.28165547744831188</c:v>
                </c:pt>
                <c:pt idx="68">
                  <c:v>0.28272435204781082</c:v>
                </c:pt>
                <c:pt idx="69">
                  <c:v>0.28348860772705242</c:v>
                </c:pt>
                <c:pt idx="70">
                  <c:v>0.28464768930955264</c:v>
                </c:pt>
                <c:pt idx="71">
                  <c:v>0.28808054044117087</c:v>
                </c:pt>
                <c:pt idx="72">
                  <c:v>0.29345921877958858</c:v>
                </c:pt>
                <c:pt idx="73">
                  <c:v>0.29948537989713436</c:v>
                </c:pt>
                <c:pt idx="74">
                  <c:v>0.30592036726165339</c:v>
                </c:pt>
                <c:pt idx="75">
                  <c:v>0.31255143565150745</c:v>
                </c:pt>
                <c:pt idx="76">
                  <c:v>0.31724698334532542</c:v>
                </c:pt>
                <c:pt idx="77">
                  <c:v>0.32004242244880804</c:v>
                </c:pt>
                <c:pt idx="78">
                  <c:v>0.32224644646558143</c:v>
                </c:pt>
                <c:pt idx="79">
                  <c:v>0.32489012102003029</c:v>
                </c:pt>
                <c:pt idx="80">
                  <c:v>0.32826404908822299</c:v>
                </c:pt>
                <c:pt idx="81">
                  <c:v>0.33124787076212708</c:v>
                </c:pt>
                <c:pt idx="82">
                  <c:v>0.33432884148613828</c:v>
                </c:pt>
                <c:pt idx="83">
                  <c:v>0.33827946487762134</c:v>
                </c:pt>
                <c:pt idx="84">
                  <c:v>0.3430085610500847</c:v>
                </c:pt>
                <c:pt idx="85">
                  <c:v>0.34832587834448642</c:v>
                </c:pt>
                <c:pt idx="86">
                  <c:v>0.35479569471579059</c:v>
                </c:pt>
                <c:pt idx="87">
                  <c:v>0.36153805027864938</c:v>
                </c:pt>
                <c:pt idx="88">
                  <c:v>0.36789808470045055</c:v>
                </c:pt>
                <c:pt idx="89">
                  <c:v>0.37587815468536806</c:v>
                </c:pt>
                <c:pt idx="90">
                  <c:v>0.387417221984731</c:v>
                </c:pt>
                <c:pt idx="91">
                  <c:v>0.40131748151833624</c:v>
                </c:pt>
                <c:pt idx="92">
                  <c:v>0.41594984112712785</c:v>
                </c:pt>
                <c:pt idx="93">
                  <c:v>0.43003703480673122</c:v>
                </c:pt>
                <c:pt idx="94">
                  <c:v>0.4413059021082974</c:v>
                </c:pt>
                <c:pt idx="95">
                  <c:v>0.44801601474078889</c:v>
                </c:pt>
                <c:pt idx="96">
                  <c:v>0.45216979211723329</c:v>
                </c:pt>
                <c:pt idx="97">
                  <c:v>0.45624806029297299</c:v>
                </c:pt>
                <c:pt idx="98">
                  <c:v>0.46080903776024112</c:v>
                </c:pt>
                <c:pt idx="99">
                  <c:v>0.46498985024929451</c:v>
                </c:pt>
                <c:pt idx="100">
                  <c:v>0.46951972566105088</c:v>
                </c:pt>
                <c:pt idx="101">
                  <c:v>0.47639781140018617</c:v>
                </c:pt>
                <c:pt idx="102">
                  <c:v>0.48574490326655545</c:v>
                </c:pt>
                <c:pt idx="103">
                  <c:v>0.49620754483066376</c:v>
                </c:pt>
                <c:pt idx="104">
                  <c:v>0.50696839215391143</c:v>
                </c:pt>
                <c:pt idx="105">
                  <c:v>0.51762667654540739</c:v>
                </c:pt>
                <c:pt idx="106">
                  <c:v>0.52575118448827451</c:v>
                </c:pt>
                <c:pt idx="107">
                  <c:v>0.53209586527538855</c:v>
                </c:pt>
                <c:pt idx="108">
                  <c:v>0.53801358891694961</c:v>
                </c:pt>
                <c:pt idx="109">
                  <c:v>0.54474400697745085</c:v>
                </c:pt>
                <c:pt idx="110">
                  <c:v>0.55123747083555086</c:v>
                </c:pt>
                <c:pt idx="111">
                  <c:v>0.55715723556220109</c:v>
                </c:pt>
                <c:pt idx="112">
                  <c:v>0.5622837018227036</c:v>
                </c:pt>
                <c:pt idx="113">
                  <c:v>0.56736100399780687</c:v>
                </c:pt>
                <c:pt idx="114">
                  <c:v>0.57148650257736155</c:v>
                </c:pt>
                <c:pt idx="115">
                  <c:v>0.57480724057504362</c:v>
                </c:pt>
                <c:pt idx="116">
                  <c:v>0.57761900745600681</c:v>
                </c:pt>
                <c:pt idx="117">
                  <c:v>0.58024424191712332</c:v>
                </c:pt>
                <c:pt idx="118">
                  <c:v>0.58348012971234264</c:v>
                </c:pt>
                <c:pt idx="119">
                  <c:v>0.58794346788891949</c:v>
                </c:pt>
                <c:pt idx="120">
                  <c:v>0.59276922412975497</c:v>
                </c:pt>
                <c:pt idx="121">
                  <c:v>0.59874783856145075</c:v>
                </c:pt>
                <c:pt idx="122">
                  <c:v>0.60485106281510137</c:v>
                </c:pt>
                <c:pt idx="123">
                  <c:v>0.60927314305257962</c:v>
                </c:pt>
                <c:pt idx="124">
                  <c:v>0.61222628766230125</c:v>
                </c:pt>
                <c:pt idx="125">
                  <c:v>0.61474017042168394</c:v>
                </c:pt>
                <c:pt idx="126">
                  <c:v>0.61691815516159731</c:v>
                </c:pt>
                <c:pt idx="127">
                  <c:v>0.62154726711678665</c:v>
                </c:pt>
                <c:pt idx="128">
                  <c:v>0.62844289799129449</c:v>
                </c:pt>
                <c:pt idx="129">
                  <c:v>0.6354215868403007</c:v>
                </c:pt>
                <c:pt idx="130">
                  <c:v>0.64239327474196439</c:v>
                </c:pt>
                <c:pt idx="131">
                  <c:v>0.64903380568848479</c:v>
                </c:pt>
                <c:pt idx="132">
                  <c:v>0.65361183763478381</c:v>
                </c:pt>
                <c:pt idx="133">
                  <c:v>0.65758473502220627</c:v>
                </c:pt>
                <c:pt idx="134">
                  <c:v>0.66367518782978674</c:v>
                </c:pt>
                <c:pt idx="135">
                  <c:v>0.6704117129738707</c:v>
                </c:pt>
                <c:pt idx="136">
                  <c:v>0.67750150415418431</c:v>
                </c:pt>
                <c:pt idx="137">
                  <c:v>0.68471452196082594</c:v>
                </c:pt>
                <c:pt idx="138">
                  <c:v>0.69083542239038653</c:v>
                </c:pt>
                <c:pt idx="139">
                  <c:v>0.6948699994220352</c:v>
                </c:pt>
                <c:pt idx="140">
                  <c:v>0.70186357530879506</c:v>
                </c:pt>
                <c:pt idx="141">
                  <c:v>0.70927203210742651</c:v>
                </c:pt>
                <c:pt idx="142">
                  <c:v>0.71511095899112609</c:v>
                </c:pt>
                <c:pt idx="143">
                  <c:v>0.72035421666946731</c:v>
                </c:pt>
                <c:pt idx="144">
                  <c:v>0.7255434414384424</c:v>
                </c:pt>
                <c:pt idx="145">
                  <c:v>0.72706295955393929</c:v>
                </c:pt>
                <c:pt idx="146">
                  <c:v>0.72720749623686509</c:v>
                </c:pt>
                <c:pt idx="147">
                  <c:v>0.7273328179792462</c:v>
                </c:pt>
                <c:pt idx="148">
                  <c:v>0.72749618631549495</c:v>
                </c:pt>
                <c:pt idx="149">
                  <c:v>0.72835601545952322</c:v>
                </c:pt>
                <c:pt idx="150">
                  <c:v>0.7296476834519513</c:v>
                </c:pt>
                <c:pt idx="151">
                  <c:v>0.73128560520908703</c:v>
                </c:pt>
                <c:pt idx="152">
                  <c:v>0.73332113090474704</c:v>
                </c:pt>
                <c:pt idx="153">
                  <c:v>0.73572390200986881</c:v>
                </c:pt>
                <c:pt idx="154">
                  <c:v>0.73781609890936961</c:v>
                </c:pt>
                <c:pt idx="155">
                  <c:v>0.73972747157814356</c:v>
                </c:pt>
                <c:pt idx="156">
                  <c:v>0.74136461431419165</c:v>
                </c:pt>
                <c:pt idx="157">
                  <c:v>0.74280299304250108</c:v>
                </c:pt>
                <c:pt idx="158">
                  <c:v>0.74420575739085415</c:v>
                </c:pt>
                <c:pt idx="159">
                  <c:v>0.7470046996883869</c:v>
                </c:pt>
                <c:pt idx="160">
                  <c:v>0.75097196952704492</c:v>
                </c:pt>
                <c:pt idx="161">
                  <c:v>0.75521267826599903</c:v>
                </c:pt>
                <c:pt idx="162">
                  <c:v>0.75963535014836114</c:v>
                </c:pt>
                <c:pt idx="163">
                  <c:v>0.76404315725883121</c:v>
                </c:pt>
                <c:pt idx="164">
                  <c:v>0.76687142818982024</c:v>
                </c:pt>
                <c:pt idx="165">
                  <c:v>0.77018985337984802</c:v>
                </c:pt>
                <c:pt idx="166">
                  <c:v>0.77497701328145241</c:v>
                </c:pt>
                <c:pt idx="167">
                  <c:v>0.77984123169444164</c:v>
                </c:pt>
                <c:pt idx="168">
                  <c:v>0.78452481887072523</c:v>
                </c:pt>
                <c:pt idx="169">
                  <c:v>0.78931556266062297</c:v>
                </c:pt>
                <c:pt idx="170">
                  <c:v>0.79235052305381715</c:v>
                </c:pt>
                <c:pt idx="171">
                  <c:v>0.79456067568241684</c:v>
                </c:pt>
                <c:pt idx="172">
                  <c:v>0.79838376290850765</c:v>
                </c:pt>
                <c:pt idx="173">
                  <c:v>0.80629133248710227</c:v>
                </c:pt>
                <c:pt idx="174">
                  <c:v>0.81648475118075048</c:v>
                </c:pt>
                <c:pt idx="175">
                  <c:v>0.82658874793604786</c:v>
                </c:pt>
                <c:pt idx="176">
                  <c:v>0.83592679679601378</c:v>
                </c:pt>
                <c:pt idx="177">
                  <c:v>0.84418031805266103</c:v>
                </c:pt>
                <c:pt idx="178">
                  <c:v>0.84824171366086576</c:v>
                </c:pt>
                <c:pt idx="179">
                  <c:v>0.84971434320873585</c:v>
                </c:pt>
                <c:pt idx="180">
                  <c:v>0.85162451421780472</c:v>
                </c:pt>
                <c:pt idx="181">
                  <c:v>0.8560650465634938</c:v>
                </c:pt>
                <c:pt idx="182">
                  <c:v>0.86208369221120285</c:v>
                </c:pt>
                <c:pt idx="183">
                  <c:v>0.86804859043268268</c:v>
                </c:pt>
                <c:pt idx="184">
                  <c:v>0.8741123229741149</c:v>
                </c:pt>
                <c:pt idx="185">
                  <c:v>0.88086424145849151</c:v>
                </c:pt>
                <c:pt idx="186">
                  <c:v>0.88569927144632132</c:v>
                </c:pt>
                <c:pt idx="187">
                  <c:v>0.88855081911944067</c:v>
                </c:pt>
                <c:pt idx="188">
                  <c:v>0.89147506698165146</c:v>
                </c:pt>
                <c:pt idx="189">
                  <c:v>0.89460419835475768</c:v>
                </c:pt>
                <c:pt idx="190">
                  <c:v>0.89810146538789715</c:v>
                </c:pt>
                <c:pt idx="191">
                  <c:v>0.90231021068762962</c:v>
                </c:pt>
                <c:pt idx="192">
                  <c:v>0.90671396072263832</c:v>
                </c:pt>
                <c:pt idx="193">
                  <c:v>0.91156025577837574</c:v>
                </c:pt>
                <c:pt idx="194">
                  <c:v>0.91617796460063605</c:v>
                </c:pt>
                <c:pt idx="195">
                  <c:v>0.92026916953024096</c:v>
                </c:pt>
                <c:pt idx="196">
                  <c:v>0.9247689760073764</c:v>
                </c:pt>
                <c:pt idx="197">
                  <c:v>0.93030700010470135</c:v>
                </c:pt>
                <c:pt idx="198">
                  <c:v>0.93674298206862983</c:v>
                </c:pt>
                <c:pt idx="199">
                  <c:v>0.94338411600214422</c:v>
                </c:pt>
                <c:pt idx="200">
                  <c:v>0.94952373273182422</c:v>
                </c:pt>
                <c:pt idx="201">
                  <c:v>0.95469360541208792</c:v>
                </c:pt>
                <c:pt idx="202">
                  <c:v>0.9606173426196406</c:v>
                </c:pt>
                <c:pt idx="203">
                  <c:v>0.96846020527071142</c:v>
                </c:pt>
                <c:pt idx="204">
                  <c:v>0.97667787595668487</c:v>
                </c:pt>
                <c:pt idx="205">
                  <c:v>0.98444211487475808</c:v>
                </c:pt>
                <c:pt idx="206">
                  <c:v>0.99255112574788706</c:v>
                </c:pt>
                <c:pt idx="207">
                  <c:v>1.0005067651347122</c:v>
                </c:pt>
                <c:pt idx="208">
                  <c:v>1.0058321132398553</c:v>
                </c:pt>
                <c:pt idx="209">
                  <c:v>1.0107082227021422</c:v>
                </c:pt>
                <c:pt idx="210">
                  <c:v>1.0159372919020448</c:v>
                </c:pt>
                <c:pt idx="211">
                  <c:v>1.0204380021171326</c:v>
                </c:pt>
                <c:pt idx="212">
                  <c:v>1.0243406947597435</c:v>
                </c:pt>
                <c:pt idx="213">
                  <c:v>1.0292783762862456</c:v>
                </c:pt>
                <c:pt idx="214">
                  <c:v>1.0350028689423434</c:v>
                </c:pt>
                <c:pt idx="215">
                  <c:v>1.0416473384344522</c:v>
                </c:pt>
                <c:pt idx="216">
                  <c:v>1.0480102061552687</c:v>
                </c:pt>
                <c:pt idx="217">
                  <c:v>1.0530596532276348</c:v>
                </c:pt>
                <c:pt idx="218">
                  <c:v>1.0564583168889148</c:v>
                </c:pt>
                <c:pt idx="219">
                  <c:v>1.0591029446956444</c:v>
                </c:pt>
                <c:pt idx="220">
                  <c:v>1.0619016845081055</c:v>
                </c:pt>
                <c:pt idx="221">
                  <c:v>1.0667907947557602</c:v>
                </c:pt>
                <c:pt idx="222">
                  <c:v>1.0714399253497928</c:v>
                </c:pt>
                <c:pt idx="223">
                  <c:v>1.0759881720891076</c:v>
                </c:pt>
                <c:pt idx="224">
                  <c:v>1.0803126747736118</c:v>
                </c:pt>
                <c:pt idx="225">
                  <c:v>1.0843573970853921</c:v>
                </c:pt>
                <c:pt idx="226">
                  <c:v>1.0870011064461416</c:v>
                </c:pt>
                <c:pt idx="227">
                  <c:v>1.0896827043783197</c:v>
                </c:pt>
                <c:pt idx="228">
                  <c:v>1.0927008868913384</c:v>
                </c:pt>
                <c:pt idx="229">
                  <c:v>1.0963409066080123</c:v>
                </c:pt>
                <c:pt idx="230">
                  <c:v>1.100396573664751</c:v>
                </c:pt>
                <c:pt idx="231">
                  <c:v>1.1045322353347018</c:v>
                </c:pt>
                <c:pt idx="232">
                  <c:v>1.1084433511791743</c:v>
                </c:pt>
                <c:pt idx="233">
                  <c:v>1.1120322904728028</c:v>
                </c:pt>
                <c:pt idx="234">
                  <c:v>1.1149656127142875</c:v>
                </c:pt>
                <c:pt idx="235">
                  <c:v>1.1163940087813815</c:v>
                </c:pt>
                <c:pt idx="236">
                  <c:v>1.116979018746542</c:v>
                </c:pt>
                <c:pt idx="237">
                  <c:v>1.1197959663026331</c:v>
                </c:pt>
                <c:pt idx="238">
                  <c:v>1.1252553871183795</c:v>
                </c:pt>
                <c:pt idx="239">
                  <c:v>1.1310023318347164</c:v>
                </c:pt>
                <c:pt idx="240">
                  <c:v>1.1375533889847769</c:v>
                </c:pt>
                <c:pt idx="241">
                  <c:v>1.1439317765169532</c:v>
                </c:pt>
                <c:pt idx="242">
                  <c:v>1.1480307475007439</c:v>
                </c:pt>
                <c:pt idx="243">
                  <c:v>1.1494359739818663</c:v>
                </c:pt>
                <c:pt idx="244">
                  <c:v>1.1505358859627752</c:v>
                </c:pt>
                <c:pt idx="245">
                  <c:v>1.150748385962588</c:v>
                </c:pt>
                <c:pt idx="246">
                  <c:v>1.1509511666611842</c:v>
                </c:pt>
                <c:pt idx="247">
                  <c:v>1.1519395596711584</c:v>
                </c:pt>
                <c:pt idx="248">
                  <c:v>1.1549438438249799</c:v>
                </c:pt>
                <c:pt idx="249">
                  <c:v>1.1593896313075687</c:v>
                </c:pt>
                <c:pt idx="250">
                  <c:v>1.167026711083279</c:v>
                </c:pt>
                <c:pt idx="251">
                  <c:v>1.1764056969192032</c:v>
                </c:pt>
                <c:pt idx="252">
                  <c:v>1.1853243711675097</c:v>
                </c:pt>
                <c:pt idx="253">
                  <c:v>1.19230696783107</c:v>
                </c:pt>
                <c:pt idx="254">
                  <c:v>1.1978990131286973</c:v>
                </c:pt>
                <c:pt idx="255">
                  <c:v>1.2007404802748138</c:v>
                </c:pt>
                <c:pt idx="256">
                  <c:v>1.2025065064971279</c:v>
                </c:pt>
                <c:pt idx="257">
                  <c:v>1.2051121682628303</c:v>
                </c:pt>
                <c:pt idx="258">
                  <c:v>1.2084055002053911</c:v>
                </c:pt>
                <c:pt idx="259">
                  <c:v>1.2117886903402275</c:v>
                </c:pt>
                <c:pt idx="260">
                  <c:v>1.2147955393906593</c:v>
                </c:pt>
                <c:pt idx="261">
                  <c:v>1.217256969186415</c:v>
                </c:pt>
                <c:pt idx="262">
                  <c:v>1.2186856707442575</c:v>
                </c:pt>
                <c:pt idx="263">
                  <c:v>1.2194912566535752</c:v>
                </c:pt>
                <c:pt idx="264">
                  <c:v>1.2204719169760483</c:v>
                </c:pt>
                <c:pt idx="265">
                  <c:v>1.2222924801627884</c:v>
                </c:pt>
                <c:pt idx="266">
                  <c:v>1.2266529530174013</c:v>
                </c:pt>
                <c:pt idx="267">
                  <c:v>1.2334655561001318</c:v>
                </c:pt>
                <c:pt idx="268">
                  <c:v>1.2412900555503426</c:v>
                </c:pt>
                <c:pt idx="269">
                  <c:v>1.2490777725678763</c:v>
                </c:pt>
                <c:pt idx="270">
                  <c:v>1.2560570425687103</c:v>
                </c:pt>
                <c:pt idx="271">
                  <c:v>1.2610766726475091</c:v>
                </c:pt>
                <c:pt idx="272">
                  <c:v>1.2641241362350437</c:v>
                </c:pt>
                <c:pt idx="273">
                  <c:v>1.2692591443769863</c:v>
                </c:pt>
                <c:pt idx="274">
                  <c:v>1.2767535963320429</c:v>
                </c:pt>
                <c:pt idx="275">
                  <c:v>1.2844750529250624</c:v>
                </c:pt>
                <c:pt idx="276">
                  <c:v>1.291488796359513</c:v>
                </c:pt>
                <c:pt idx="277">
                  <c:v>1.2981149083466617</c:v>
                </c:pt>
                <c:pt idx="278">
                  <c:v>1.3022947906387576</c:v>
                </c:pt>
                <c:pt idx="279">
                  <c:v>1.305137878502622</c:v>
                </c:pt>
                <c:pt idx="280">
                  <c:v>1.3078894526697304</c:v>
                </c:pt>
                <c:pt idx="281">
                  <c:v>1.310653186029439</c:v>
                </c:pt>
                <c:pt idx="282">
                  <c:v>1.3132498220537734</c:v>
                </c:pt>
                <c:pt idx="283">
                  <c:v>1.315721249285023</c:v>
                </c:pt>
                <c:pt idx="284">
                  <c:v>1.3204458383168307</c:v>
                </c:pt>
                <c:pt idx="285">
                  <c:v>1.3265676245562088</c:v>
                </c:pt>
                <c:pt idx="286">
                  <c:v>1.3327052373612314</c:v>
                </c:pt>
                <c:pt idx="287">
                  <c:v>1.3388136077533157</c:v>
                </c:pt>
                <c:pt idx="288">
                  <c:v>1.3455537827325736</c:v>
                </c:pt>
                <c:pt idx="289">
                  <c:v>1.3491486169495701</c:v>
                </c:pt>
                <c:pt idx="290">
                  <c:v>1.3514070234045605</c:v>
                </c:pt>
                <c:pt idx="291">
                  <c:v>1.3543744031077771</c:v>
                </c:pt>
                <c:pt idx="292">
                  <c:v>1.3575947552236429</c:v>
                </c:pt>
                <c:pt idx="293">
                  <c:v>1.3595435171121382</c:v>
                </c:pt>
                <c:pt idx="294">
                  <c:v>1.3614007524788854</c:v>
                </c:pt>
                <c:pt idx="295">
                  <c:v>1.363602594390543</c:v>
                </c:pt>
                <c:pt idx="296">
                  <c:v>1.3653520376526964</c:v>
                </c:pt>
                <c:pt idx="297">
                  <c:v>1.3670275891411536</c:v>
                </c:pt>
                <c:pt idx="298">
                  <c:v>1.3694249833874024</c:v>
                </c:pt>
                <c:pt idx="299">
                  <c:v>1.3731633887226167</c:v>
                </c:pt>
                <c:pt idx="300">
                  <c:v>1.3796971110980496</c:v>
                </c:pt>
                <c:pt idx="301">
                  <c:v>1.3887239295330485</c:v>
                </c:pt>
                <c:pt idx="302">
                  <c:v>1.3977509572291149</c:v>
                </c:pt>
                <c:pt idx="303">
                  <c:v>1.4060719361248328</c:v>
                </c:pt>
                <c:pt idx="304">
                  <c:v>1.4134540511786857</c:v>
                </c:pt>
                <c:pt idx="305">
                  <c:v>1.4181432989437817</c:v>
                </c:pt>
                <c:pt idx="306">
                  <c:v>1.4202937872008656</c:v>
                </c:pt>
                <c:pt idx="307">
                  <c:v>1.422277446232959</c:v>
                </c:pt>
                <c:pt idx="308">
                  <c:v>1.4242574982827627</c:v>
                </c:pt>
                <c:pt idx="309">
                  <c:v>1.4254726192014864</c:v>
                </c:pt>
                <c:pt idx="310">
                  <c:v>1.4259499170861387</c:v>
                </c:pt>
                <c:pt idx="311">
                  <c:v>1.4261223784115058</c:v>
                </c:pt>
                <c:pt idx="312">
                  <c:v>1.4262693770713954</c:v>
                </c:pt>
                <c:pt idx="313">
                  <c:v>1.4264069400815249</c:v>
                </c:pt>
                <c:pt idx="314">
                  <c:v>1.4265610929506578</c:v>
                </c:pt>
                <c:pt idx="315">
                  <c:v>1.4266823200633818</c:v>
                </c:pt>
                <c:pt idx="316">
                  <c:v>1.4268095953790891</c:v>
                </c:pt>
                <c:pt idx="317">
                  <c:v>1.4268848435356294</c:v>
                </c:pt>
                <c:pt idx="318">
                  <c:v>1.4269272397284223</c:v>
                </c:pt>
                <c:pt idx="319">
                  <c:v>1.4270001655200706</c:v>
                </c:pt>
                <c:pt idx="320">
                  <c:v>1.4271364747300626</c:v>
                </c:pt>
                <c:pt idx="321">
                  <c:v>1.4273759537482307</c:v>
                </c:pt>
                <c:pt idx="322">
                  <c:v>1.4277386652100459</c:v>
                </c:pt>
                <c:pt idx="323">
                  <c:v>1.4281325619567717</c:v>
                </c:pt>
                <c:pt idx="324">
                  <c:v>1.4284935341274809</c:v>
                </c:pt>
                <c:pt idx="325">
                  <c:v>1.4287924571133721</c:v>
                </c:pt>
                <c:pt idx="326">
                  <c:v>1.4289884242967532</c:v>
                </c:pt>
                <c:pt idx="327">
                  <c:v>1.4290947098483582</c:v>
                </c:pt>
                <c:pt idx="328">
                  <c:v>1.4291707722130038</c:v>
                </c:pt>
                <c:pt idx="329">
                  <c:v>1.429200775361323</c:v>
                </c:pt>
                <c:pt idx="330">
                  <c:v>1.4292305641017757</c:v>
                </c:pt>
                <c:pt idx="331">
                  <c:v>1.4292558306323533</c:v>
                </c:pt>
                <c:pt idx="332">
                  <c:v>1.4292664433535831</c:v>
                </c:pt>
                <c:pt idx="333">
                  <c:v>1.4292638821825037</c:v>
                </c:pt>
                <c:pt idx="334">
                  <c:v>1.4293251562004436</c:v>
                </c:pt>
                <c:pt idx="335">
                  <c:v>1.4293431411323887</c:v>
                </c:pt>
                <c:pt idx="336">
                  <c:v>1.4292997013261903</c:v>
                </c:pt>
                <c:pt idx="337">
                  <c:v>1.4293158960903363</c:v>
                </c:pt>
                <c:pt idx="338">
                  <c:v>1.4293802370744078</c:v>
                </c:pt>
                <c:pt idx="339">
                  <c:v>1.4293775585006527</c:v>
                </c:pt>
                <c:pt idx="340">
                  <c:v>1.4294207515253614</c:v>
                </c:pt>
                <c:pt idx="341">
                  <c:v>1.4295445140724685</c:v>
                </c:pt>
                <c:pt idx="342">
                  <c:v>1.429592222191437</c:v>
                </c:pt>
                <c:pt idx="343">
                  <c:v>1.4295720992520973</c:v>
                </c:pt>
                <c:pt idx="344">
                  <c:v>1.4296372372617363</c:v>
                </c:pt>
                <c:pt idx="345">
                  <c:v>1.4296841742938082</c:v>
                </c:pt>
                <c:pt idx="346">
                  <c:v>1.4297146211301262</c:v>
                </c:pt>
                <c:pt idx="347">
                  <c:v>1.4297472948439807</c:v>
                </c:pt>
                <c:pt idx="348">
                  <c:v>1.4298121278296032</c:v>
                </c:pt>
                <c:pt idx="349">
                  <c:v>1.4298091551495022</c:v>
                </c:pt>
              </c:numCache>
            </c:numRef>
          </c:xVal>
          <c:yVal>
            <c:numRef>
              <c:f>'Data dry bone'!$AS$3:$AS$397</c:f>
              <c:numCache>
                <c:formatCode>General</c:formatCode>
                <c:ptCount val="395"/>
                <c:pt idx="0">
                  <c:v>-1.2079550990272387E-5</c:v>
                </c:pt>
                <c:pt idx="1">
                  <c:v>-4.5231479566885641E-5</c:v>
                </c:pt>
                <c:pt idx="2">
                  <c:v>-4.6577998537454658E-5</c:v>
                </c:pt>
                <c:pt idx="3">
                  <c:v>-1.3797979428302482E-5</c:v>
                </c:pt>
                <c:pt idx="4">
                  <c:v>1.6555454001353994E-5</c:v>
                </c:pt>
                <c:pt idx="5">
                  <c:v>5.3388773323526117E-5</c:v>
                </c:pt>
                <c:pt idx="6">
                  <c:v>9.3447283004811455E-5</c:v>
                </c:pt>
                <c:pt idx="7">
                  <c:v>1.23580181598415E-4</c:v>
                </c:pt>
                <c:pt idx="8">
                  <c:v>1.4218488865338615E-4</c:v>
                </c:pt>
                <c:pt idx="9">
                  <c:v>1.6407843321015615E-4</c:v>
                </c:pt>
                <c:pt idx="10">
                  <c:v>1.8914764205464591E-4</c:v>
                </c:pt>
                <c:pt idx="11">
                  <c:v>2.1036103293620419E-4</c:v>
                </c:pt>
                <c:pt idx="12">
                  <c:v>2.2976605254306667E-4</c:v>
                </c:pt>
                <c:pt idx="13">
                  <c:v>2.5332986124342076E-4</c:v>
                </c:pt>
                <c:pt idx="14">
                  <c:v>2.7435323439424676E-4</c:v>
                </c:pt>
                <c:pt idx="15">
                  <c:v>2.9893735788950871E-4</c:v>
                </c:pt>
                <c:pt idx="16">
                  <c:v>3.2261972505831678E-4</c:v>
                </c:pt>
                <c:pt idx="17">
                  <c:v>3.4708085942991817E-4</c:v>
                </c:pt>
                <c:pt idx="18">
                  <c:v>3.7141496346920359E-4</c:v>
                </c:pt>
                <c:pt idx="19">
                  <c:v>3.9618877133661313E-4</c:v>
                </c:pt>
                <c:pt idx="20">
                  <c:v>4.2036599786099307E-4</c:v>
                </c:pt>
                <c:pt idx="21">
                  <c:v>4.4736902792070793E-4</c:v>
                </c:pt>
                <c:pt idx="22">
                  <c:v>4.7453610265832543E-4</c:v>
                </c:pt>
                <c:pt idx="23">
                  <c:v>5.0157280932055907E-4</c:v>
                </c:pt>
                <c:pt idx="24">
                  <c:v>5.2833631630276145E-4</c:v>
                </c:pt>
                <c:pt idx="25">
                  <c:v>5.5585008899687572E-4</c:v>
                </c:pt>
                <c:pt idx="26">
                  <c:v>5.828159508140953E-4</c:v>
                </c:pt>
                <c:pt idx="27">
                  <c:v>6.0901804779216878E-4</c:v>
                </c:pt>
                <c:pt idx="28">
                  <c:v>6.3258080141884046E-4</c:v>
                </c:pt>
                <c:pt idx="29">
                  <c:v>6.5556237974796533E-4</c:v>
                </c:pt>
                <c:pt idx="30">
                  <c:v>6.7431203964641001E-4</c:v>
                </c:pt>
                <c:pt idx="31">
                  <c:v>6.9485146780632072E-4</c:v>
                </c:pt>
                <c:pt idx="32">
                  <c:v>7.1302160834845352E-4</c:v>
                </c:pt>
                <c:pt idx="33">
                  <c:v>7.3232767903189241E-4</c:v>
                </c:pt>
                <c:pt idx="34">
                  <c:v>7.509518725877922E-4</c:v>
                </c:pt>
                <c:pt idx="35">
                  <c:v>7.6736035858565013E-4</c:v>
                </c:pt>
                <c:pt idx="36">
                  <c:v>7.8111895036043946E-4</c:v>
                </c:pt>
                <c:pt idx="37">
                  <c:v>7.9731089892657908E-4</c:v>
                </c:pt>
                <c:pt idx="38">
                  <c:v>8.1347830173675588E-4</c:v>
                </c:pt>
                <c:pt idx="39">
                  <c:v>8.2901700563026842E-4</c:v>
                </c:pt>
                <c:pt idx="40">
                  <c:v>8.4432699750621484E-4</c:v>
                </c:pt>
                <c:pt idx="41">
                  <c:v>8.6091773611924965E-4</c:v>
                </c:pt>
                <c:pt idx="42">
                  <c:v>8.7342843310610251E-4</c:v>
                </c:pt>
                <c:pt idx="43">
                  <c:v>8.8345823417121925E-4</c:v>
                </c:pt>
                <c:pt idx="44">
                  <c:v>8.8587128556781255E-4</c:v>
                </c:pt>
                <c:pt idx="45">
                  <c:v>8.8774977707455278E-4</c:v>
                </c:pt>
                <c:pt idx="46">
                  <c:v>8.8314469052194083E-4</c:v>
                </c:pt>
                <c:pt idx="47">
                  <c:v>8.8905838399565989E-4</c:v>
                </c:pt>
                <c:pt idx="48">
                  <c:v>8.9719833717457937E-4</c:v>
                </c:pt>
                <c:pt idx="49">
                  <c:v>8.9353681566134229E-4</c:v>
                </c:pt>
                <c:pt idx="50">
                  <c:v>8.9000562585876827E-4</c:v>
                </c:pt>
                <c:pt idx="51">
                  <c:v>8.8650937282401001E-4</c:v>
                </c:pt>
                <c:pt idx="52">
                  <c:v>8.8174505261626754E-4</c:v>
                </c:pt>
                <c:pt idx="53">
                  <c:v>8.7559135248325612E-4</c:v>
                </c:pt>
                <c:pt idx="54">
                  <c:v>8.7541890600079087E-4</c:v>
                </c:pt>
                <c:pt idx="55">
                  <c:v>8.7890582715804109E-4</c:v>
                </c:pt>
                <c:pt idx="56">
                  <c:v>8.8050787560585409E-4</c:v>
                </c:pt>
                <c:pt idx="57">
                  <c:v>8.8264254467379294E-4</c:v>
                </c:pt>
                <c:pt idx="58">
                  <c:v>8.85265936180781E-4</c:v>
                </c:pt>
                <c:pt idx="59">
                  <c:v>8.8670271517892938E-4</c:v>
                </c:pt>
                <c:pt idx="60">
                  <c:v>8.8723047823817175E-4</c:v>
                </c:pt>
                <c:pt idx="61">
                  <c:v>8.870336409208076E-4</c:v>
                </c:pt>
                <c:pt idx="62">
                  <c:v>8.8765809179933912E-4</c:v>
                </c:pt>
                <c:pt idx="63">
                  <c:v>8.9069720983821416E-4</c:v>
                </c:pt>
                <c:pt idx="64">
                  <c:v>8.9341279596459513E-4</c:v>
                </c:pt>
                <c:pt idx="65">
                  <c:v>8.9656261877452917E-4</c:v>
                </c:pt>
                <c:pt idx="66">
                  <c:v>9.009232463232426E-4</c:v>
                </c:pt>
                <c:pt idx="67">
                  <c:v>9.0293394571125949E-4</c:v>
                </c:pt>
                <c:pt idx="68">
                  <c:v>9.0665938200831851E-4</c:v>
                </c:pt>
                <c:pt idx="69">
                  <c:v>9.1258180824436313E-4</c:v>
                </c:pt>
                <c:pt idx="70">
                  <c:v>9.0944252176938258E-4</c:v>
                </c:pt>
                <c:pt idx="71">
                  <c:v>9.0839854149348009E-4</c:v>
                </c:pt>
                <c:pt idx="72">
                  <c:v>9.1036839797821727E-4</c:v>
                </c:pt>
                <c:pt idx="73">
                  <c:v>9.1121189364488226E-4</c:v>
                </c:pt>
                <c:pt idx="74">
                  <c:v>9.1196586963877878E-4</c:v>
                </c:pt>
                <c:pt idx="75">
                  <c:v>9.1285295828642235E-4</c:v>
                </c:pt>
                <c:pt idx="76">
                  <c:v>9.1505733409461953E-4</c:v>
                </c:pt>
                <c:pt idx="77">
                  <c:v>9.1620824703548306E-4</c:v>
                </c:pt>
                <c:pt idx="78">
                  <c:v>9.158682367647826E-4</c:v>
                </c:pt>
                <c:pt idx="79">
                  <c:v>9.1882698347316724E-4</c:v>
                </c:pt>
                <c:pt idx="80">
                  <c:v>9.2413331399975398E-4</c:v>
                </c:pt>
                <c:pt idx="81">
                  <c:v>9.2793249363209149E-4</c:v>
                </c:pt>
                <c:pt idx="82">
                  <c:v>9.3096724032012068E-4</c:v>
                </c:pt>
                <c:pt idx="83">
                  <c:v>9.3607609355020674E-4</c:v>
                </c:pt>
                <c:pt idx="84">
                  <c:v>9.4000366637956992E-4</c:v>
                </c:pt>
                <c:pt idx="85">
                  <c:v>9.4193600326566615E-4</c:v>
                </c:pt>
                <c:pt idx="86">
                  <c:v>9.4453826697482796E-4</c:v>
                </c:pt>
                <c:pt idx="87">
                  <c:v>9.4689231539763776E-4</c:v>
                </c:pt>
                <c:pt idx="88">
                  <c:v>9.4995439357970098E-4</c:v>
                </c:pt>
                <c:pt idx="89">
                  <c:v>9.5150176222391972E-4</c:v>
                </c:pt>
                <c:pt idx="90">
                  <c:v>9.5279062948215858E-4</c:v>
                </c:pt>
                <c:pt idx="91">
                  <c:v>9.5332338855069667E-4</c:v>
                </c:pt>
                <c:pt idx="92">
                  <c:v>9.5338101307589356E-4</c:v>
                </c:pt>
                <c:pt idx="93">
                  <c:v>9.5251322426765468E-4</c:v>
                </c:pt>
                <c:pt idx="94">
                  <c:v>9.5329416399378951E-4</c:v>
                </c:pt>
                <c:pt idx="95">
                  <c:v>9.5566195394437305E-4</c:v>
                </c:pt>
                <c:pt idx="96">
                  <c:v>9.6097428827992279E-4</c:v>
                </c:pt>
                <c:pt idx="97">
                  <c:v>9.6761612687757347E-4</c:v>
                </c:pt>
                <c:pt idx="98">
                  <c:v>9.7553742965241083E-4</c:v>
                </c:pt>
                <c:pt idx="99">
                  <c:v>9.8070293621176649E-4</c:v>
                </c:pt>
                <c:pt idx="100">
                  <c:v>9.8822750831961551E-4</c:v>
                </c:pt>
                <c:pt idx="101">
                  <c:v>9.8704088818661086E-4</c:v>
                </c:pt>
                <c:pt idx="102">
                  <c:v>9.861741206767991E-4</c:v>
                </c:pt>
                <c:pt idx="103">
                  <c:v>9.8437928817160557E-4</c:v>
                </c:pt>
                <c:pt idx="104">
                  <c:v>9.8255716913724523E-4</c:v>
                </c:pt>
                <c:pt idx="105">
                  <c:v>9.7929094129449901E-4</c:v>
                </c:pt>
                <c:pt idx="106">
                  <c:v>9.7987964160139193E-4</c:v>
                </c:pt>
                <c:pt idx="107">
                  <c:v>9.8123521588084576E-4</c:v>
                </c:pt>
                <c:pt idx="108">
                  <c:v>9.8215650297937915E-4</c:v>
                </c:pt>
                <c:pt idx="109">
                  <c:v>9.8262170171075323E-4</c:v>
                </c:pt>
                <c:pt idx="110">
                  <c:v>9.83462266084436E-4</c:v>
                </c:pt>
                <c:pt idx="111">
                  <c:v>9.850398030584464E-4</c:v>
                </c:pt>
                <c:pt idx="112">
                  <c:v>9.8698117609247703E-4</c:v>
                </c:pt>
                <c:pt idx="113">
                  <c:v>9.8995272666680019E-4</c:v>
                </c:pt>
                <c:pt idx="114">
                  <c:v>9.9648881982554905E-4</c:v>
                </c:pt>
                <c:pt idx="115">
                  <c:v>1.0021761704570409E-3</c:v>
                </c:pt>
                <c:pt idx="116">
                  <c:v>1.0081181100299018E-3</c:v>
                </c:pt>
                <c:pt idx="117">
                  <c:v>1.0156349086802052E-3</c:v>
                </c:pt>
                <c:pt idx="118">
                  <c:v>1.0239890597308916E-3</c:v>
                </c:pt>
                <c:pt idx="119">
                  <c:v>1.0173657085041042E-3</c:v>
                </c:pt>
                <c:pt idx="120">
                  <c:v>1.0102064158092553E-3</c:v>
                </c:pt>
                <c:pt idx="121">
                  <c:v>1.0042914766208635E-3</c:v>
                </c:pt>
                <c:pt idx="122">
                  <c:v>9.9656555795535752E-4</c:v>
                </c:pt>
                <c:pt idx="123">
                  <c:v>9.8358826900969828E-4</c:v>
                </c:pt>
                <c:pt idx="124">
                  <c:v>9.8118327247340587E-4</c:v>
                </c:pt>
                <c:pt idx="125">
                  <c:v>9.7962871486220065E-4</c:v>
                </c:pt>
                <c:pt idx="126">
                  <c:v>9.8178993033719146E-4</c:v>
                </c:pt>
                <c:pt idx="127">
                  <c:v>9.8010455453539013E-4</c:v>
                </c:pt>
                <c:pt idx="128">
                  <c:v>9.7932679809996414E-4</c:v>
                </c:pt>
                <c:pt idx="129">
                  <c:v>9.7744437188715698E-4</c:v>
                </c:pt>
                <c:pt idx="130">
                  <c:v>9.7666701814642346E-4</c:v>
                </c:pt>
                <c:pt idx="131">
                  <c:v>9.7395582634153001E-4</c:v>
                </c:pt>
                <c:pt idx="132">
                  <c:v>9.7197075713230505E-4</c:v>
                </c:pt>
                <c:pt idx="133">
                  <c:v>9.6646323807132164E-4</c:v>
                </c:pt>
                <c:pt idx="134">
                  <c:v>9.630284886206962E-4</c:v>
                </c:pt>
                <c:pt idx="135">
                  <c:v>9.6021027753149331E-4</c:v>
                </c:pt>
                <c:pt idx="136">
                  <c:v>9.5682708091757466E-4</c:v>
                </c:pt>
                <c:pt idx="137">
                  <c:v>9.5441209272078024E-4</c:v>
                </c:pt>
                <c:pt idx="138">
                  <c:v>9.5326367757903334E-4</c:v>
                </c:pt>
                <c:pt idx="139">
                  <c:v>9.5120734677961167E-4</c:v>
                </c:pt>
                <c:pt idx="140">
                  <c:v>9.4901797040142124E-4</c:v>
                </c:pt>
                <c:pt idx="141">
                  <c:v>9.4769579491486757E-4</c:v>
                </c:pt>
                <c:pt idx="142">
                  <c:v>9.4586770056461584E-4</c:v>
                </c:pt>
                <c:pt idx="143">
                  <c:v>9.4273562052086819E-4</c:v>
                </c:pt>
                <c:pt idx="144">
                  <c:v>9.393122361030865E-4</c:v>
                </c:pt>
                <c:pt idx="145">
                  <c:v>9.3239249806683537E-4</c:v>
                </c:pt>
                <c:pt idx="146">
                  <c:v>8.9472815862280588E-4</c:v>
                </c:pt>
                <c:pt idx="147">
                  <c:v>8.6353171133654648E-4</c:v>
                </c:pt>
                <c:pt idx="148">
                  <c:v>8.6431622436307972E-4</c:v>
                </c:pt>
                <c:pt idx="149">
                  <c:v>8.6706773724079132E-4</c:v>
                </c:pt>
                <c:pt idx="150">
                  <c:v>8.6571639263208395E-4</c:v>
                </c:pt>
                <c:pt idx="151">
                  <c:v>8.6640725020625852E-4</c:v>
                </c:pt>
                <c:pt idx="152">
                  <c:v>8.6693893980416736E-4</c:v>
                </c:pt>
                <c:pt idx="153">
                  <c:v>8.6579454149129172E-4</c:v>
                </c:pt>
                <c:pt idx="154">
                  <c:v>8.6545049229636072E-4</c:v>
                </c:pt>
                <c:pt idx="155">
                  <c:v>8.6153431496383806E-4</c:v>
                </c:pt>
                <c:pt idx="156">
                  <c:v>8.540219184012208E-4</c:v>
                </c:pt>
                <c:pt idx="157">
                  <c:v>8.4631642202692714E-4</c:v>
                </c:pt>
                <c:pt idx="158">
                  <c:v>8.4240494785545747E-4</c:v>
                </c:pt>
                <c:pt idx="159">
                  <c:v>8.3982509482014576E-4</c:v>
                </c:pt>
                <c:pt idx="160">
                  <c:v>8.3894739063353262E-4</c:v>
                </c:pt>
                <c:pt idx="161">
                  <c:v>8.3832909447869772E-4</c:v>
                </c:pt>
                <c:pt idx="162">
                  <c:v>8.3709629167957856E-4</c:v>
                </c:pt>
                <c:pt idx="163">
                  <c:v>8.3427017250360409E-4</c:v>
                </c:pt>
                <c:pt idx="164">
                  <c:v>8.3255909793805694E-4</c:v>
                </c:pt>
                <c:pt idx="165">
                  <c:v>8.2959805135186338E-4</c:v>
                </c:pt>
                <c:pt idx="166">
                  <c:v>8.2785892978481186E-4</c:v>
                </c:pt>
                <c:pt idx="167">
                  <c:v>8.2483713242714068E-4</c:v>
                </c:pt>
                <c:pt idx="168">
                  <c:v>8.2419447150503043E-4</c:v>
                </c:pt>
                <c:pt idx="169">
                  <c:v>8.2220568876315936E-4</c:v>
                </c:pt>
                <c:pt idx="170">
                  <c:v>8.1865641903458618E-4</c:v>
                </c:pt>
                <c:pt idx="171">
                  <c:v>8.1574041543240735E-4</c:v>
                </c:pt>
                <c:pt idx="172">
                  <c:v>8.1394702262314964E-4</c:v>
                </c:pt>
                <c:pt idx="173">
                  <c:v>8.1335635390404886E-4</c:v>
                </c:pt>
                <c:pt idx="174">
                  <c:v>8.124534113243848E-4</c:v>
                </c:pt>
                <c:pt idx="175">
                  <c:v>8.1152939738595678E-4</c:v>
                </c:pt>
                <c:pt idx="176">
                  <c:v>8.1053417369629185E-4</c:v>
                </c:pt>
                <c:pt idx="177">
                  <c:v>8.096046970100815E-4</c:v>
                </c:pt>
                <c:pt idx="178">
                  <c:v>8.0509912034628555E-4</c:v>
                </c:pt>
                <c:pt idx="179">
                  <c:v>7.9689799506330841E-4</c:v>
                </c:pt>
                <c:pt idx="180">
                  <c:v>7.9124354815714182E-4</c:v>
                </c:pt>
                <c:pt idx="181">
                  <c:v>7.8695437226660836E-4</c:v>
                </c:pt>
                <c:pt idx="182">
                  <c:v>7.876310842816136E-4</c:v>
                </c:pt>
                <c:pt idx="183">
                  <c:v>7.8752687590982003E-4</c:v>
                </c:pt>
                <c:pt idx="184">
                  <c:v>7.8767441557933053E-4</c:v>
                </c:pt>
                <c:pt idx="185">
                  <c:v>7.8687202062673782E-4</c:v>
                </c:pt>
                <c:pt idx="186">
                  <c:v>7.8564959421783176E-4</c:v>
                </c:pt>
                <c:pt idx="187">
                  <c:v>7.7374570805625442E-4</c:v>
                </c:pt>
                <c:pt idx="188">
                  <c:v>7.6323963057497838E-4</c:v>
                </c:pt>
                <c:pt idx="189">
                  <c:v>7.506302263353494E-4</c:v>
                </c:pt>
                <c:pt idx="190">
                  <c:v>7.3592644104750345E-4</c:v>
                </c:pt>
                <c:pt idx="191">
                  <c:v>7.2613161415493218E-4</c:v>
                </c:pt>
                <c:pt idx="192">
                  <c:v>7.1742583731890914E-4</c:v>
                </c:pt>
                <c:pt idx="193">
                  <c:v>7.0876511752313693E-4</c:v>
                </c:pt>
                <c:pt idx="194">
                  <c:v>7.0183403263977459E-4</c:v>
                </c:pt>
                <c:pt idx="195">
                  <c:v>6.951578939817111E-4</c:v>
                </c:pt>
                <c:pt idx="196">
                  <c:v>6.9104143082200902E-4</c:v>
                </c:pt>
                <c:pt idx="197">
                  <c:v>6.9416609733771218E-4</c:v>
                </c:pt>
                <c:pt idx="198">
                  <c:v>6.9770850664621924E-4</c:v>
                </c:pt>
                <c:pt idx="199">
                  <c:v>7.0064448013131074E-4</c:v>
                </c:pt>
                <c:pt idx="200">
                  <c:v>7.0766050619459875E-4</c:v>
                </c:pt>
                <c:pt idx="201">
                  <c:v>7.0816162225848141E-4</c:v>
                </c:pt>
                <c:pt idx="202">
                  <c:v>7.0278458065590283E-4</c:v>
                </c:pt>
                <c:pt idx="203">
                  <c:v>7.0437430450840592E-4</c:v>
                </c:pt>
                <c:pt idx="204">
                  <c:v>7.0647718653585865E-4</c:v>
                </c:pt>
                <c:pt idx="205">
                  <c:v>7.082422824893894E-4</c:v>
                </c:pt>
                <c:pt idx="206">
                  <c:v>7.1080697166913136E-4</c:v>
                </c:pt>
                <c:pt idx="207">
                  <c:v>7.1506682396735928E-4</c:v>
                </c:pt>
                <c:pt idx="208">
                  <c:v>7.1070007010134312E-4</c:v>
                </c:pt>
                <c:pt idx="209">
                  <c:v>7.042394643736867E-4</c:v>
                </c:pt>
                <c:pt idx="210">
                  <c:v>6.9754202174490676E-4</c:v>
                </c:pt>
                <c:pt idx="211">
                  <c:v>6.9186828699130767E-4</c:v>
                </c:pt>
                <c:pt idx="212">
                  <c:v>6.8062600863904254E-4</c:v>
                </c:pt>
                <c:pt idx="213">
                  <c:v>6.7526469423751781E-4</c:v>
                </c:pt>
                <c:pt idx="214">
                  <c:v>6.7172634895573203E-4</c:v>
                </c:pt>
                <c:pt idx="215">
                  <c:v>6.6938823250251868E-4</c:v>
                </c:pt>
                <c:pt idx="216">
                  <c:v>6.6712974417290107E-4</c:v>
                </c:pt>
                <c:pt idx="217">
                  <c:v>6.6452650769365993E-4</c:v>
                </c:pt>
                <c:pt idx="218">
                  <c:v>6.5843995418854581E-4</c:v>
                </c:pt>
                <c:pt idx="219">
                  <c:v>6.5047271068937207E-4</c:v>
                </c:pt>
                <c:pt idx="220">
                  <c:v>6.3565523989753418E-4</c:v>
                </c:pt>
                <c:pt idx="221">
                  <c:v>6.2870468490592354E-4</c:v>
                </c:pt>
                <c:pt idx="222">
                  <c:v>6.2232898209887521E-4</c:v>
                </c:pt>
                <c:pt idx="223">
                  <c:v>6.1473845781364169E-4</c:v>
                </c:pt>
                <c:pt idx="224">
                  <c:v>6.0733667706319553E-4</c:v>
                </c:pt>
                <c:pt idx="225">
                  <c:v>6.0345560475254354E-4</c:v>
                </c:pt>
                <c:pt idx="226">
                  <c:v>5.9372583326984746E-4</c:v>
                </c:pt>
                <c:pt idx="227">
                  <c:v>5.8432644554831648E-4</c:v>
                </c:pt>
                <c:pt idx="228">
                  <c:v>5.7467797915072198E-4</c:v>
                </c:pt>
                <c:pt idx="229">
                  <c:v>5.6175872295144338E-4</c:v>
                </c:pt>
                <c:pt idx="230">
                  <c:v>5.4811988748765434E-4</c:v>
                </c:pt>
                <c:pt idx="231">
                  <c:v>5.3698677935471882E-4</c:v>
                </c:pt>
                <c:pt idx="232">
                  <c:v>5.2605828088490142E-4</c:v>
                </c:pt>
                <c:pt idx="233">
                  <c:v>5.153781371690754E-4</c:v>
                </c:pt>
                <c:pt idx="234">
                  <c:v>5.0952259753525369E-4</c:v>
                </c:pt>
                <c:pt idx="235">
                  <c:v>5.0720100120631628E-4</c:v>
                </c:pt>
                <c:pt idx="236">
                  <c:v>4.8741563290748732E-4</c:v>
                </c:pt>
                <c:pt idx="237">
                  <c:v>4.8494658288153231E-4</c:v>
                </c:pt>
                <c:pt idx="238">
                  <c:v>4.8885829236366279E-4</c:v>
                </c:pt>
                <c:pt idx="239">
                  <c:v>4.9164522083483986E-4</c:v>
                </c:pt>
                <c:pt idx="240">
                  <c:v>4.9246810927622276E-4</c:v>
                </c:pt>
                <c:pt idx="241">
                  <c:v>4.9470268627667359E-4</c:v>
                </c:pt>
                <c:pt idx="242">
                  <c:v>4.9571294885093872E-4</c:v>
                </c:pt>
                <c:pt idx="243">
                  <c:v>4.8476952122972059E-4</c:v>
                </c:pt>
                <c:pt idx="244">
                  <c:v>4.6798994304804572E-4</c:v>
                </c:pt>
                <c:pt idx="245">
                  <c:v>4.3935619561543071E-4</c:v>
                </c:pt>
                <c:pt idx="246">
                  <c:v>4.294028845957203E-4</c:v>
                </c:pt>
                <c:pt idx="247">
                  <c:v>4.118355168929006E-4</c:v>
                </c:pt>
                <c:pt idx="248">
                  <c:v>3.9853129780894003E-4</c:v>
                </c:pt>
                <c:pt idx="249">
                  <c:v>3.8497076795989912E-4</c:v>
                </c:pt>
                <c:pt idx="250">
                  <c:v>3.7321727687778666E-4</c:v>
                </c:pt>
                <c:pt idx="251">
                  <c:v>3.6085364588985138E-4</c:v>
                </c:pt>
                <c:pt idx="252">
                  <c:v>3.4924348686420233E-4</c:v>
                </c:pt>
                <c:pt idx="253">
                  <c:v>3.3630880162573005E-4</c:v>
                </c:pt>
                <c:pt idx="254">
                  <c:v>3.2445445671751559E-4</c:v>
                </c:pt>
                <c:pt idx="255">
                  <c:v>3.1098355786583786E-4</c:v>
                </c:pt>
                <c:pt idx="256">
                  <c:v>2.9620593303552299E-4</c:v>
                </c:pt>
                <c:pt idx="257">
                  <c:v>2.8460706827979217E-4</c:v>
                </c:pt>
                <c:pt idx="258">
                  <c:v>2.736874822767249E-4</c:v>
                </c:pt>
                <c:pt idx="259">
                  <c:v>2.6558130541180677E-4</c:v>
                </c:pt>
                <c:pt idx="260">
                  <c:v>2.562337775730387E-4</c:v>
                </c:pt>
                <c:pt idx="261">
                  <c:v>2.4639654920058341E-4</c:v>
                </c:pt>
                <c:pt idx="262">
                  <c:v>2.3895258846724489E-4</c:v>
                </c:pt>
                <c:pt idx="263">
                  <c:v>2.2139243183713758E-4</c:v>
                </c:pt>
                <c:pt idx="264">
                  <c:v>2.0130706210875007E-4</c:v>
                </c:pt>
                <c:pt idx="265">
                  <c:v>1.9119397768268393E-4</c:v>
                </c:pt>
                <c:pt idx="266">
                  <c:v>1.830092374994256E-4</c:v>
                </c:pt>
                <c:pt idx="267">
                  <c:v>1.7337698251347429E-4</c:v>
                </c:pt>
                <c:pt idx="268">
                  <c:v>1.6568437191762222E-4</c:v>
                </c:pt>
                <c:pt idx="269">
                  <c:v>1.5796448788343021E-4</c:v>
                </c:pt>
                <c:pt idx="270">
                  <c:v>1.4916790528263522E-4</c:v>
                </c:pt>
                <c:pt idx="271">
                  <c:v>1.4039256251281978E-4</c:v>
                </c:pt>
                <c:pt idx="272">
                  <c:v>1.3245628191913008E-4</c:v>
                </c:pt>
                <c:pt idx="273">
                  <c:v>1.2539770785502993E-4</c:v>
                </c:pt>
                <c:pt idx="274">
                  <c:v>1.1872217293179256E-4</c:v>
                </c:pt>
                <c:pt idx="275">
                  <c:v>1.1225100513429244E-4</c:v>
                </c:pt>
                <c:pt idx="276">
                  <c:v>1.0720557480135062E-4</c:v>
                </c:pt>
                <c:pt idx="277">
                  <c:v>1.012682755662312E-4</c:v>
                </c:pt>
                <c:pt idx="278">
                  <c:v>9.6141557522395966E-5</c:v>
                </c:pt>
                <c:pt idx="279">
                  <c:v>9.230610660974403E-5</c:v>
                </c:pt>
                <c:pt idx="280">
                  <c:v>9.0176727979091246E-5</c:v>
                </c:pt>
                <c:pt idx="281">
                  <c:v>8.4972500160901193E-5</c:v>
                </c:pt>
                <c:pt idx="282">
                  <c:v>8.3989397165385823E-5</c:v>
                </c:pt>
                <c:pt idx="283">
                  <c:v>8.0577787558263299E-5</c:v>
                </c:pt>
                <c:pt idx="284">
                  <c:v>7.7088470455861298E-5</c:v>
                </c:pt>
                <c:pt idx="285">
                  <c:v>7.2574291116130212E-5</c:v>
                </c:pt>
                <c:pt idx="286">
                  <c:v>6.9020193789439655E-5</c:v>
                </c:pt>
                <c:pt idx="287">
                  <c:v>6.4744363495317344E-5</c:v>
                </c:pt>
                <c:pt idx="288">
                  <c:v>6.0346333892477348E-5</c:v>
                </c:pt>
                <c:pt idx="289">
                  <c:v>5.5151171565567919E-5</c:v>
                </c:pt>
                <c:pt idx="290">
                  <c:v>5.1273151075476837E-5</c:v>
                </c:pt>
                <c:pt idx="291">
                  <c:v>4.3607630270138473E-5</c:v>
                </c:pt>
                <c:pt idx="292">
                  <c:v>3.7610709739093709E-5</c:v>
                </c:pt>
                <c:pt idx="293">
                  <c:v>2.9039877618487591E-5</c:v>
                </c:pt>
                <c:pt idx="294">
                  <c:v>2.1602300465623811E-5</c:v>
                </c:pt>
                <c:pt idx="295">
                  <c:v>1.4698135561450241E-5</c:v>
                </c:pt>
                <c:pt idx="296">
                  <c:v>1.0751383407762181E-5</c:v>
                </c:pt>
                <c:pt idx="297">
                  <c:v>2.3459726431682792E-6</c:v>
                </c:pt>
                <c:pt idx="298">
                  <c:v>4.9383751784791182E-7</c:v>
                </c:pt>
                <c:pt idx="299">
                  <c:v>-3.3828946738177822E-6</c:v>
                </c:pt>
                <c:pt idx="300">
                  <c:v>-9.8506933549116309E-6</c:v>
                </c:pt>
                <c:pt idx="301">
                  <c:v>-1.6949286264763853E-5</c:v>
                </c:pt>
                <c:pt idx="302">
                  <c:v>-2.3991291551330588E-5</c:v>
                </c:pt>
                <c:pt idx="303">
                  <c:v>-3.1693360051148289E-5</c:v>
                </c:pt>
                <c:pt idx="304">
                  <c:v>-3.9689928892795912E-5</c:v>
                </c:pt>
                <c:pt idx="305">
                  <c:v>-4.5615531009707637E-5</c:v>
                </c:pt>
                <c:pt idx="306">
                  <c:v>-5.2666563483868378E-5</c:v>
                </c:pt>
                <c:pt idx="307">
                  <c:v>-5.3386946194160193E-5</c:v>
                </c:pt>
                <c:pt idx="308">
                  <c:v>-5.9151891189504331E-5</c:v>
                </c:pt>
                <c:pt idx="309">
                  <c:v>-6.764935239044693E-5</c:v>
                </c:pt>
                <c:pt idx="310">
                  <c:v>-8.9180175911373003E-5</c:v>
                </c:pt>
                <c:pt idx="311">
                  <c:v>-6.1304467358348495E-5</c:v>
                </c:pt>
                <c:pt idx="312">
                  <c:v>-1.0825130913275514E-4</c:v>
                </c:pt>
                <c:pt idx="313">
                  <c:v>-1.2761029764848852E-4</c:v>
                </c:pt>
                <c:pt idx="314">
                  <c:v>-9.624036417499394E-5</c:v>
                </c:pt>
                <c:pt idx="315">
                  <c:v>-8.2475803144302622E-5</c:v>
                </c:pt>
                <c:pt idx="316">
                  <c:v>-1.2668995911940801E-4</c:v>
                </c:pt>
                <c:pt idx="317">
                  <c:v>-7.5507914683796743E-5</c:v>
                </c:pt>
                <c:pt idx="318">
                  <c:v>-7.8143831641454351E-6</c:v>
                </c:pt>
                <c:pt idx="319">
                  <c:v>9.4171120357220877E-7</c:v>
                </c:pt>
                <c:pt idx="320">
                  <c:v>-4.5764705075477118E-6</c:v>
                </c:pt>
                <c:pt idx="321">
                  <c:v>-1.711212901076786E-5</c:v>
                </c:pt>
                <c:pt idx="322">
                  <c:v>-2.8942791580754739E-5</c:v>
                </c:pt>
                <c:pt idx="323">
                  <c:v>-3.5441563313958767E-5</c:v>
                </c:pt>
                <c:pt idx="324">
                  <c:v>-3.4524129211108884E-5</c:v>
                </c:pt>
                <c:pt idx="325">
                  <c:v>-1.0828935099207385E-5</c:v>
                </c:pt>
                <c:pt idx="326">
                  <c:v>2.3923218631389148E-5</c:v>
                </c:pt>
                <c:pt idx="327">
                  <c:v>8.4565225331218109E-5</c:v>
                </c:pt>
                <c:pt idx="328">
                  <c:v>4.5745979548225305E-5</c:v>
                </c:pt>
                <c:pt idx="329">
                  <c:v>-3.0229117435953578E-5</c:v>
                </c:pt>
                <c:pt idx="330">
                  <c:v>-1.0803096333475685E-4</c:v>
                </c:pt>
                <c:pt idx="331">
                  <c:v>-1.630206301819781E-4</c:v>
                </c:pt>
                <c:pt idx="332">
                  <c:v>-1.8095510209319344E-4</c:v>
                </c:pt>
                <c:pt idx="333">
                  <c:v>-1.6568089290108548E-4</c:v>
                </c:pt>
                <c:pt idx="334">
                  <c:v>-1.2273983246718906E-4</c:v>
                </c:pt>
                <c:pt idx="335">
                  <c:v>-5.3419436915455392E-5</c:v>
                </c:pt>
                <c:pt idx="336">
                  <c:v>1.3345974520621591E-5</c:v>
                </c:pt>
                <c:pt idx="337">
                  <c:v>-6.7079840767534315E-5</c:v>
                </c:pt>
                <c:pt idx="338">
                  <c:v>-7.4099764385444179E-5</c:v>
                </c:pt>
                <c:pt idx="339">
                  <c:v>-1.4230498245273546E-4</c:v>
                </c:pt>
                <c:pt idx="340">
                  <c:v>-2.131654610299375E-4</c:v>
                </c:pt>
                <c:pt idx="341">
                  <c:v>-2.5528643201694004E-4</c:v>
                </c:pt>
                <c:pt idx="342">
                  <c:v>-3.3824476391803812E-4</c:v>
                </c:pt>
                <c:pt idx="343">
                  <c:v>-3.9672453878655296E-4</c:v>
                </c:pt>
                <c:pt idx="344">
                  <c:v>-3.7691529408686035E-4</c:v>
                </c:pt>
                <c:pt idx="345">
                  <c:v>-3.1877584265389353E-4</c:v>
                </c:pt>
                <c:pt idx="346">
                  <c:v>-3.1570417812415392E-4</c:v>
                </c:pt>
                <c:pt idx="347">
                  <c:v>-2.4857406392424681E-4</c:v>
                </c:pt>
                <c:pt idx="348">
                  <c:v>-1.8438911927707557E-4</c:v>
                </c:pt>
                <c:pt idx="349">
                  <c:v>-2.0193059988462146E-4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7D1-4CF3-8BBA-8FF79F5AA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681024"/>
        <c:axId val="191681600"/>
      </c:scatterChart>
      <c:valAx>
        <c:axId val="19168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681600"/>
        <c:crosses val="autoZero"/>
        <c:crossBetween val="midCat"/>
      </c:valAx>
      <c:valAx>
        <c:axId val="191681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6810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bone'!$AR$3:$AR$397</c:f>
              <c:numCache>
                <c:formatCode>General</c:formatCode>
                <c:ptCount val="395"/>
                <c:pt idx="0">
                  <c:v>4.9237447713196565E-6</c:v>
                </c:pt>
                <c:pt idx="1">
                  <c:v>3.7756425440679196E-5</c:v>
                </c:pt>
                <c:pt idx="2">
                  <c:v>1.1390526617683252E-4</c:v>
                </c:pt>
                <c:pt idx="3">
                  <c:v>2.4811190072735248E-4</c:v>
                </c:pt>
                <c:pt idx="4">
                  <c:v>5.2528931943067372E-4</c:v>
                </c:pt>
                <c:pt idx="5">
                  <c:v>8.2707281676707301E-4</c:v>
                </c:pt>
                <c:pt idx="6">
                  <c:v>1.4119186448037814E-3</c:v>
                </c:pt>
                <c:pt idx="7">
                  <c:v>2.22204655390794E-3</c:v>
                </c:pt>
                <c:pt idx="8">
                  <c:v>3.10363526181117E-3</c:v>
                </c:pt>
                <c:pt idx="9">
                  <c:v>4.0147142117925774E-3</c:v>
                </c:pt>
                <c:pt idx="10">
                  <c:v>5.8036550746841734E-3</c:v>
                </c:pt>
                <c:pt idx="11">
                  <c:v>7.6758650942961694E-3</c:v>
                </c:pt>
                <c:pt idx="12">
                  <c:v>9.3216406160434393E-3</c:v>
                </c:pt>
                <c:pt idx="13">
                  <c:v>1.0877367218208389E-2</c:v>
                </c:pt>
                <c:pt idx="14">
                  <c:v>1.2416176999930272E-2</c:v>
                </c:pt>
                <c:pt idx="15">
                  <c:v>1.4571611941273876E-2</c:v>
                </c:pt>
                <c:pt idx="16">
                  <c:v>2.3051779832860188E-2</c:v>
                </c:pt>
                <c:pt idx="17">
                  <c:v>3.2241055905683075E-2</c:v>
                </c:pt>
                <c:pt idx="18">
                  <c:v>4.1565230628512397E-2</c:v>
                </c:pt>
                <c:pt idx="19">
                  <c:v>5.084296052772655E-2</c:v>
                </c:pt>
                <c:pt idx="20">
                  <c:v>5.9431511700538696E-2</c:v>
                </c:pt>
                <c:pt idx="21">
                  <c:v>6.3069287782491601E-2</c:v>
                </c:pt>
                <c:pt idx="22">
                  <c:v>6.6456948013469436E-2</c:v>
                </c:pt>
                <c:pt idx="23">
                  <c:v>7.0833312257974304E-2</c:v>
                </c:pt>
                <c:pt idx="24">
                  <c:v>7.6418443698514957E-2</c:v>
                </c:pt>
                <c:pt idx="25">
                  <c:v>8.2123782221747127E-2</c:v>
                </c:pt>
                <c:pt idx="26">
                  <c:v>8.6491339093218003E-2</c:v>
                </c:pt>
                <c:pt idx="27">
                  <c:v>9.0539426655827149E-2</c:v>
                </c:pt>
                <c:pt idx="28">
                  <c:v>9.3430991937641025E-2</c:v>
                </c:pt>
                <c:pt idx="29">
                  <c:v>9.5336604435420677E-2</c:v>
                </c:pt>
                <c:pt idx="30">
                  <c:v>9.8107004936175746E-2</c:v>
                </c:pt>
                <c:pt idx="31">
                  <c:v>0.10061515689656229</c:v>
                </c:pt>
                <c:pt idx="32">
                  <c:v>0.10294441967951751</c:v>
                </c:pt>
                <c:pt idx="33">
                  <c:v>0.1052864108106512</c:v>
                </c:pt>
                <c:pt idx="34">
                  <c:v>0.10733675459945174</c:v>
                </c:pt>
                <c:pt idx="35">
                  <c:v>0.10814930877441452</c:v>
                </c:pt>
                <c:pt idx="36">
                  <c:v>0.10968142363034403</c:v>
                </c:pt>
                <c:pt idx="37">
                  <c:v>0.11145815965241605</c:v>
                </c:pt>
                <c:pt idx="38">
                  <c:v>0.11328973082524899</c:v>
                </c:pt>
                <c:pt idx="39">
                  <c:v>0.11536968923061207</c:v>
                </c:pt>
                <c:pt idx="40">
                  <c:v>0.11728986115605018</c:v>
                </c:pt>
                <c:pt idx="41">
                  <c:v>0.11849235664648389</c:v>
                </c:pt>
                <c:pt idx="42">
                  <c:v>0.11948350300501902</c:v>
                </c:pt>
                <c:pt idx="43">
                  <c:v>0.12048479361330855</c:v>
                </c:pt>
                <c:pt idx="44">
                  <c:v>0.12142752420174989</c:v>
                </c:pt>
                <c:pt idx="45">
                  <c:v>0.122533554173187</c:v>
                </c:pt>
                <c:pt idx="46">
                  <c:v>0.12367004369127484</c:v>
                </c:pt>
                <c:pt idx="47">
                  <c:v>0.1249285591674638</c:v>
                </c:pt>
                <c:pt idx="48">
                  <c:v>0.12719555020056128</c:v>
                </c:pt>
                <c:pt idx="49">
                  <c:v>0.13769289580885014</c:v>
                </c:pt>
                <c:pt idx="50">
                  <c:v>0.15302072689932453</c:v>
                </c:pt>
                <c:pt idx="51">
                  <c:v>0.16875718013508195</c:v>
                </c:pt>
                <c:pt idx="52">
                  <c:v>0.18437248882718468</c:v>
                </c:pt>
                <c:pt idx="53">
                  <c:v>0.20053028290564312</c:v>
                </c:pt>
                <c:pt idx="54">
                  <c:v>0.21052243160430151</c:v>
                </c:pt>
                <c:pt idx="55">
                  <c:v>0.21583068428009211</c:v>
                </c:pt>
                <c:pt idx="56">
                  <c:v>0.22269449940663419</c:v>
                </c:pt>
                <c:pt idx="57">
                  <c:v>0.23160014824397376</c:v>
                </c:pt>
                <c:pt idx="58">
                  <c:v>0.23977599627212093</c:v>
                </c:pt>
                <c:pt idx="59">
                  <c:v>0.24566432704232466</c:v>
                </c:pt>
                <c:pt idx="60">
                  <c:v>0.25084611858829692</c:v>
                </c:pt>
                <c:pt idx="61">
                  <c:v>0.25397484035069473</c:v>
                </c:pt>
                <c:pt idx="62">
                  <c:v>0.25715257549223464</c:v>
                </c:pt>
                <c:pt idx="63">
                  <c:v>0.26205189699208536</c:v>
                </c:pt>
                <c:pt idx="64">
                  <c:v>0.26723551927886602</c:v>
                </c:pt>
                <c:pt idx="65">
                  <c:v>0.27242161184218527</c:v>
                </c:pt>
                <c:pt idx="66">
                  <c:v>0.27801165013836182</c:v>
                </c:pt>
                <c:pt idx="67">
                  <c:v>0.28165547744831188</c:v>
                </c:pt>
                <c:pt idx="68">
                  <c:v>0.28272435204781082</c:v>
                </c:pt>
                <c:pt idx="69">
                  <c:v>0.28348860772705242</c:v>
                </c:pt>
                <c:pt idx="70">
                  <c:v>0.28464768930955264</c:v>
                </c:pt>
                <c:pt idx="71">
                  <c:v>0.28808054044117087</c:v>
                </c:pt>
                <c:pt idx="72">
                  <c:v>0.29345921877958858</c:v>
                </c:pt>
                <c:pt idx="73">
                  <c:v>0.29948537989713436</c:v>
                </c:pt>
                <c:pt idx="74">
                  <c:v>0.30592036726165339</c:v>
                </c:pt>
                <c:pt idx="75">
                  <c:v>0.31255143565150745</c:v>
                </c:pt>
                <c:pt idx="76">
                  <c:v>0.31724698334532542</c:v>
                </c:pt>
                <c:pt idx="77">
                  <c:v>0.32004242244880804</c:v>
                </c:pt>
                <c:pt idx="78">
                  <c:v>0.32224644646558143</c:v>
                </c:pt>
                <c:pt idx="79">
                  <c:v>0.32489012102003029</c:v>
                </c:pt>
                <c:pt idx="80">
                  <c:v>0.32826404908822299</c:v>
                </c:pt>
                <c:pt idx="81">
                  <c:v>0.33124787076212708</c:v>
                </c:pt>
                <c:pt idx="82">
                  <c:v>0.33432884148613828</c:v>
                </c:pt>
                <c:pt idx="83">
                  <c:v>0.33827946487762134</c:v>
                </c:pt>
                <c:pt idx="84">
                  <c:v>0.3430085610500847</c:v>
                </c:pt>
                <c:pt idx="85">
                  <c:v>0.34832587834448642</c:v>
                </c:pt>
                <c:pt idx="86">
                  <c:v>0.35479569471579059</c:v>
                </c:pt>
                <c:pt idx="87">
                  <c:v>0.36153805027864938</c:v>
                </c:pt>
                <c:pt idx="88">
                  <c:v>0.36789808470045055</c:v>
                </c:pt>
                <c:pt idx="89">
                  <c:v>0.37587815468536806</c:v>
                </c:pt>
                <c:pt idx="90">
                  <c:v>0.387417221984731</c:v>
                </c:pt>
                <c:pt idx="91">
                  <c:v>0.40131748151833624</c:v>
                </c:pt>
                <c:pt idx="92">
                  <c:v>0.41594984112712785</c:v>
                </c:pt>
                <c:pt idx="93">
                  <c:v>0.43003703480673122</c:v>
                </c:pt>
                <c:pt idx="94">
                  <c:v>0.4413059021082974</c:v>
                </c:pt>
                <c:pt idx="95">
                  <c:v>0.44801601474078889</c:v>
                </c:pt>
                <c:pt idx="96">
                  <c:v>0.45216979211723329</c:v>
                </c:pt>
                <c:pt idx="97">
                  <c:v>0.45624806029297299</c:v>
                </c:pt>
                <c:pt idx="98">
                  <c:v>0.46080903776024112</c:v>
                </c:pt>
                <c:pt idx="99">
                  <c:v>0.46498985024929451</c:v>
                </c:pt>
                <c:pt idx="100">
                  <c:v>0.46951972566105088</c:v>
                </c:pt>
                <c:pt idx="101">
                  <c:v>0.47639781140018617</c:v>
                </c:pt>
                <c:pt idx="102">
                  <c:v>0.48574490326655545</c:v>
                </c:pt>
                <c:pt idx="103">
                  <c:v>0.49620754483066376</c:v>
                </c:pt>
                <c:pt idx="104">
                  <c:v>0.50696839215391143</c:v>
                </c:pt>
                <c:pt idx="105">
                  <c:v>0.51762667654540739</c:v>
                </c:pt>
                <c:pt idx="106">
                  <c:v>0.52575118448827451</c:v>
                </c:pt>
                <c:pt idx="107">
                  <c:v>0.53209586527538855</c:v>
                </c:pt>
                <c:pt idx="108">
                  <c:v>0.53801358891694961</c:v>
                </c:pt>
                <c:pt idx="109">
                  <c:v>0.54474400697745085</c:v>
                </c:pt>
                <c:pt idx="110">
                  <c:v>0.55123747083555086</c:v>
                </c:pt>
                <c:pt idx="111">
                  <c:v>0.55715723556220109</c:v>
                </c:pt>
                <c:pt idx="112">
                  <c:v>0.5622837018227036</c:v>
                </c:pt>
                <c:pt idx="113">
                  <c:v>0.56736100399780687</c:v>
                </c:pt>
                <c:pt idx="114">
                  <c:v>0.57148650257736155</c:v>
                </c:pt>
                <c:pt idx="115">
                  <c:v>0.57480724057504362</c:v>
                </c:pt>
                <c:pt idx="116">
                  <c:v>0.57761900745600681</c:v>
                </c:pt>
                <c:pt idx="117">
                  <c:v>0.58024424191712332</c:v>
                </c:pt>
                <c:pt idx="118">
                  <c:v>0.58348012971234264</c:v>
                </c:pt>
                <c:pt idx="119">
                  <c:v>0.58794346788891949</c:v>
                </c:pt>
                <c:pt idx="120">
                  <c:v>0.59276922412975497</c:v>
                </c:pt>
                <c:pt idx="121">
                  <c:v>0.59874783856145075</c:v>
                </c:pt>
                <c:pt idx="122">
                  <c:v>0.60485106281510137</c:v>
                </c:pt>
                <c:pt idx="123">
                  <c:v>0.60927314305257962</c:v>
                </c:pt>
                <c:pt idx="124">
                  <c:v>0.61222628766230125</c:v>
                </c:pt>
                <c:pt idx="125">
                  <c:v>0.61474017042168394</c:v>
                </c:pt>
                <c:pt idx="126">
                  <c:v>0.61691815516159731</c:v>
                </c:pt>
                <c:pt idx="127">
                  <c:v>0.62154726711678665</c:v>
                </c:pt>
                <c:pt idx="128">
                  <c:v>0.62844289799129449</c:v>
                </c:pt>
                <c:pt idx="129">
                  <c:v>0.6354215868403007</c:v>
                </c:pt>
                <c:pt idx="130">
                  <c:v>0.64239327474196439</c:v>
                </c:pt>
                <c:pt idx="131">
                  <c:v>0.64903380568848479</c:v>
                </c:pt>
                <c:pt idx="132">
                  <c:v>0.65361183763478381</c:v>
                </c:pt>
                <c:pt idx="133">
                  <c:v>0.65758473502220627</c:v>
                </c:pt>
                <c:pt idx="134">
                  <c:v>0.66367518782978674</c:v>
                </c:pt>
                <c:pt idx="135">
                  <c:v>0.6704117129738707</c:v>
                </c:pt>
                <c:pt idx="136">
                  <c:v>0.67750150415418431</c:v>
                </c:pt>
                <c:pt idx="137">
                  <c:v>0.68471452196082594</c:v>
                </c:pt>
                <c:pt idx="138">
                  <c:v>0.69083542239038653</c:v>
                </c:pt>
                <c:pt idx="139">
                  <c:v>0.6948699994220352</c:v>
                </c:pt>
                <c:pt idx="140">
                  <c:v>0.70186357530879506</c:v>
                </c:pt>
                <c:pt idx="141">
                  <c:v>0.70927203210742651</c:v>
                </c:pt>
                <c:pt idx="142">
                  <c:v>0.71511095899112609</c:v>
                </c:pt>
                <c:pt idx="143">
                  <c:v>0.72035421666946731</c:v>
                </c:pt>
                <c:pt idx="144">
                  <c:v>0.7255434414384424</c:v>
                </c:pt>
                <c:pt idx="145">
                  <c:v>0.72706295955393929</c:v>
                </c:pt>
                <c:pt idx="146">
                  <c:v>0.72720749623686509</c:v>
                </c:pt>
                <c:pt idx="147">
                  <c:v>0.7273328179792462</c:v>
                </c:pt>
                <c:pt idx="148">
                  <c:v>0.72749618631549495</c:v>
                </c:pt>
                <c:pt idx="149">
                  <c:v>0.72835601545952322</c:v>
                </c:pt>
                <c:pt idx="150">
                  <c:v>0.7296476834519513</c:v>
                </c:pt>
                <c:pt idx="151">
                  <c:v>0.73128560520908703</c:v>
                </c:pt>
                <c:pt idx="152">
                  <c:v>0.73332113090474704</c:v>
                </c:pt>
                <c:pt idx="153">
                  <c:v>0.73572390200986881</c:v>
                </c:pt>
                <c:pt idx="154">
                  <c:v>0.73781609890936961</c:v>
                </c:pt>
                <c:pt idx="155">
                  <c:v>0.73972747157814356</c:v>
                </c:pt>
                <c:pt idx="156">
                  <c:v>0.74136461431419165</c:v>
                </c:pt>
                <c:pt idx="157">
                  <c:v>0.74280299304250108</c:v>
                </c:pt>
                <c:pt idx="158">
                  <c:v>0.74420575739085415</c:v>
                </c:pt>
                <c:pt idx="159">
                  <c:v>0.7470046996883869</c:v>
                </c:pt>
                <c:pt idx="160">
                  <c:v>0.75097196952704492</c:v>
                </c:pt>
                <c:pt idx="161">
                  <c:v>0.75521267826599903</c:v>
                </c:pt>
                <c:pt idx="162">
                  <c:v>0.75963535014836114</c:v>
                </c:pt>
                <c:pt idx="163">
                  <c:v>0.76404315725883121</c:v>
                </c:pt>
                <c:pt idx="164">
                  <c:v>0.76687142818982024</c:v>
                </c:pt>
                <c:pt idx="165">
                  <c:v>0.77018985337984802</c:v>
                </c:pt>
                <c:pt idx="166">
                  <c:v>0.77497701328145241</c:v>
                </c:pt>
                <c:pt idx="167">
                  <c:v>0.77984123169444164</c:v>
                </c:pt>
                <c:pt idx="168">
                  <c:v>0.78452481887072523</c:v>
                </c:pt>
                <c:pt idx="169">
                  <c:v>0.78931556266062297</c:v>
                </c:pt>
                <c:pt idx="170">
                  <c:v>0.79235052305381715</c:v>
                </c:pt>
                <c:pt idx="171">
                  <c:v>0.79456067568241684</c:v>
                </c:pt>
                <c:pt idx="172">
                  <c:v>0.79838376290850765</c:v>
                </c:pt>
                <c:pt idx="173">
                  <c:v>0.80629133248710227</c:v>
                </c:pt>
                <c:pt idx="174">
                  <c:v>0.81648475118075048</c:v>
                </c:pt>
                <c:pt idx="175">
                  <c:v>0.82658874793604786</c:v>
                </c:pt>
                <c:pt idx="176">
                  <c:v>0.83592679679601378</c:v>
                </c:pt>
                <c:pt idx="177">
                  <c:v>0.84418031805266103</c:v>
                </c:pt>
                <c:pt idx="178">
                  <c:v>0.84824171366086576</c:v>
                </c:pt>
                <c:pt idx="179">
                  <c:v>0.84971434320873585</c:v>
                </c:pt>
                <c:pt idx="180">
                  <c:v>0.85162451421780472</c:v>
                </c:pt>
                <c:pt idx="181">
                  <c:v>0.8560650465634938</c:v>
                </c:pt>
                <c:pt idx="182">
                  <c:v>0.86208369221120285</c:v>
                </c:pt>
                <c:pt idx="183">
                  <c:v>0.86804859043268268</c:v>
                </c:pt>
                <c:pt idx="184">
                  <c:v>0.8741123229741149</c:v>
                </c:pt>
                <c:pt idx="185">
                  <c:v>0.88086424145849151</c:v>
                </c:pt>
                <c:pt idx="186">
                  <c:v>0.88569927144632132</c:v>
                </c:pt>
                <c:pt idx="187">
                  <c:v>0.88855081911944067</c:v>
                </c:pt>
                <c:pt idx="188">
                  <c:v>0.89147506698165146</c:v>
                </c:pt>
                <c:pt idx="189">
                  <c:v>0.89460419835475768</c:v>
                </c:pt>
                <c:pt idx="190">
                  <c:v>0.89810146538789715</c:v>
                </c:pt>
                <c:pt idx="191">
                  <c:v>0.90231021068762962</c:v>
                </c:pt>
                <c:pt idx="192">
                  <c:v>0.90671396072263832</c:v>
                </c:pt>
                <c:pt idx="193">
                  <c:v>0.91156025577837574</c:v>
                </c:pt>
                <c:pt idx="194">
                  <c:v>0.91617796460063605</c:v>
                </c:pt>
                <c:pt idx="195">
                  <c:v>0.92026916953024096</c:v>
                </c:pt>
                <c:pt idx="196">
                  <c:v>0.9247689760073764</c:v>
                </c:pt>
                <c:pt idx="197">
                  <c:v>0.93030700010470135</c:v>
                </c:pt>
                <c:pt idx="198">
                  <c:v>0.93674298206862983</c:v>
                </c:pt>
                <c:pt idx="199">
                  <c:v>0.94338411600214422</c:v>
                </c:pt>
                <c:pt idx="200">
                  <c:v>0.94952373273182422</c:v>
                </c:pt>
                <c:pt idx="201">
                  <c:v>0.95469360541208792</c:v>
                </c:pt>
                <c:pt idx="202">
                  <c:v>0.9606173426196406</c:v>
                </c:pt>
                <c:pt idx="203">
                  <c:v>0.96846020527071142</c:v>
                </c:pt>
                <c:pt idx="204">
                  <c:v>0.97667787595668487</c:v>
                </c:pt>
                <c:pt idx="205">
                  <c:v>0.98444211487475808</c:v>
                </c:pt>
                <c:pt idx="206">
                  <c:v>0.99255112574788706</c:v>
                </c:pt>
                <c:pt idx="207">
                  <c:v>1.0005067651347122</c:v>
                </c:pt>
                <c:pt idx="208">
                  <c:v>1.0058321132398553</c:v>
                </c:pt>
                <c:pt idx="209">
                  <c:v>1.0107082227021422</c:v>
                </c:pt>
                <c:pt idx="210">
                  <c:v>1.0159372919020448</c:v>
                </c:pt>
                <c:pt idx="211">
                  <c:v>1.0204380021171326</c:v>
                </c:pt>
                <c:pt idx="212">
                  <c:v>1.0243406947597435</c:v>
                </c:pt>
                <c:pt idx="213">
                  <c:v>1.0292783762862456</c:v>
                </c:pt>
                <c:pt idx="214">
                  <c:v>1.0350028689423434</c:v>
                </c:pt>
                <c:pt idx="215">
                  <c:v>1.0416473384344522</c:v>
                </c:pt>
                <c:pt idx="216">
                  <c:v>1.0480102061552687</c:v>
                </c:pt>
                <c:pt idx="217">
                  <c:v>1.0530596532276348</c:v>
                </c:pt>
                <c:pt idx="218">
                  <c:v>1.0564583168889148</c:v>
                </c:pt>
                <c:pt idx="219">
                  <c:v>1.0591029446956444</c:v>
                </c:pt>
                <c:pt idx="220">
                  <c:v>1.0619016845081055</c:v>
                </c:pt>
                <c:pt idx="221">
                  <c:v>1.0667907947557602</c:v>
                </c:pt>
                <c:pt idx="222">
                  <c:v>1.0714399253497928</c:v>
                </c:pt>
                <c:pt idx="223">
                  <c:v>1.0759881720891076</c:v>
                </c:pt>
                <c:pt idx="224">
                  <c:v>1.0803126747736118</c:v>
                </c:pt>
                <c:pt idx="225">
                  <c:v>1.0843573970853921</c:v>
                </c:pt>
                <c:pt idx="226">
                  <c:v>1.0870011064461416</c:v>
                </c:pt>
                <c:pt idx="227">
                  <c:v>1.0896827043783197</c:v>
                </c:pt>
                <c:pt idx="228">
                  <c:v>1.0927008868913384</c:v>
                </c:pt>
                <c:pt idx="229">
                  <c:v>1.0963409066080123</c:v>
                </c:pt>
                <c:pt idx="230">
                  <c:v>1.100396573664751</c:v>
                </c:pt>
                <c:pt idx="231">
                  <c:v>1.1045322353347018</c:v>
                </c:pt>
                <c:pt idx="232">
                  <c:v>1.1084433511791743</c:v>
                </c:pt>
                <c:pt idx="233">
                  <c:v>1.1120322904728028</c:v>
                </c:pt>
                <c:pt idx="234">
                  <c:v>1.1149656127142875</c:v>
                </c:pt>
                <c:pt idx="235">
                  <c:v>1.1163940087813815</c:v>
                </c:pt>
                <c:pt idx="236">
                  <c:v>1.116979018746542</c:v>
                </c:pt>
                <c:pt idx="237">
                  <c:v>1.1197959663026331</c:v>
                </c:pt>
                <c:pt idx="238">
                  <c:v>1.1252553871183795</c:v>
                </c:pt>
                <c:pt idx="239">
                  <c:v>1.1310023318347164</c:v>
                </c:pt>
                <c:pt idx="240">
                  <c:v>1.1375533889847769</c:v>
                </c:pt>
                <c:pt idx="241">
                  <c:v>1.1439317765169532</c:v>
                </c:pt>
                <c:pt idx="242">
                  <c:v>1.1480307475007439</c:v>
                </c:pt>
                <c:pt idx="243">
                  <c:v>1.1494359739818663</c:v>
                </c:pt>
                <c:pt idx="244">
                  <c:v>1.1505358859627752</c:v>
                </c:pt>
                <c:pt idx="245">
                  <c:v>1.150748385962588</c:v>
                </c:pt>
                <c:pt idx="246">
                  <c:v>1.1509511666611842</c:v>
                </c:pt>
                <c:pt idx="247">
                  <c:v>1.1519395596711584</c:v>
                </c:pt>
                <c:pt idx="248">
                  <c:v>1.1549438438249799</c:v>
                </c:pt>
                <c:pt idx="249">
                  <c:v>1.1593896313075687</c:v>
                </c:pt>
                <c:pt idx="250">
                  <c:v>1.167026711083279</c:v>
                </c:pt>
                <c:pt idx="251">
                  <c:v>1.1764056969192032</c:v>
                </c:pt>
                <c:pt idx="252">
                  <c:v>1.1853243711675097</c:v>
                </c:pt>
                <c:pt idx="253">
                  <c:v>1.19230696783107</c:v>
                </c:pt>
                <c:pt idx="254">
                  <c:v>1.1978990131286973</c:v>
                </c:pt>
                <c:pt idx="255">
                  <c:v>1.2007404802748138</c:v>
                </c:pt>
                <c:pt idx="256">
                  <c:v>1.2025065064971279</c:v>
                </c:pt>
                <c:pt idx="257">
                  <c:v>1.2051121682628303</c:v>
                </c:pt>
                <c:pt idx="258">
                  <c:v>1.2084055002053911</c:v>
                </c:pt>
                <c:pt idx="259">
                  <c:v>1.2117886903402275</c:v>
                </c:pt>
                <c:pt idx="260">
                  <c:v>1.2147955393906593</c:v>
                </c:pt>
                <c:pt idx="261">
                  <c:v>1.217256969186415</c:v>
                </c:pt>
                <c:pt idx="262">
                  <c:v>1.2186856707442575</c:v>
                </c:pt>
                <c:pt idx="263">
                  <c:v>1.2194912566535752</c:v>
                </c:pt>
                <c:pt idx="264">
                  <c:v>1.2204719169760483</c:v>
                </c:pt>
                <c:pt idx="265">
                  <c:v>1.2222924801627884</c:v>
                </c:pt>
                <c:pt idx="266">
                  <c:v>1.2266529530174013</c:v>
                </c:pt>
                <c:pt idx="267">
                  <c:v>1.2334655561001318</c:v>
                </c:pt>
                <c:pt idx="268">
                  <c:v>1.2412900555503426</c:v>
                </c:pt>
                <c:pt idx="269">
                  <c:v>1.2490777725678763</c:v>
                </c:pt>
                <c:pt idx="270">
                  <c:v>1.2560570425687103</c:v>
                </c:pt>
                <c:pt idx="271">
                  <c:v>1.2610766726475091</c:v>
                </c:pt>
                <c:pt idx="272">
                  <c:v>1.2641241362350437</c:v>
                </c:pt>
                <c:pt idx="273">
                  <c:v>1.2692591443769863</c:v>
                </c:pt>
                <c:pt idx="274">
                  <c:v>1.2767535963320429</c:v>
                </c:pt>
                <c:pt idx="275">
                  <c:v>1.2844750529250624</c:v>
                </c:pt>
                <c:pt idx="276">
                  <c:v>1.291488796359513</c:v>
                </c:pt>
                <c:pt idx="277">
                  <c:v>1.2981149083466617</c:v>
                </c:pt>
                <c:pt idx="278">
                  <c:v>1.3022947906387576</c:v>
                </c:pt>
                <c:pt idx="279">
                  <c:v>1.305137878502622</c:v>
                </c:pt>
                <c:pt idx="280">
                  <c:v>1.3078894526697304</c:v>
                </c:pt>
                <c:pt idx="281">
                  <c:v>1.310653186029439</c:v>
                </c:pt>
                <c:pt idx="282">
                  <c:v>1.3132498220537734</c:v>
                </c:pt>
                <c:pt idx="283">
                  <c:v>1.315721249285023</c:v>
                </c:pt>
                <c:pt idx="284">
                  <c:v>1.3204458383168307</c:v>
                </c:pt>
                <c:pt idx="285">
                  <c:v>1.3265676245562088</c:v>
                </c:pt>
                <c:pt idx="286">
                  <c:v>1.3327052373612314</c:v>
                </c:pt>
                <c:pt idx="287">
                  <c:v>1.3388136077533157</c:v>
                </c:pt>
                <c:pt idx="288">
                  <c:v>1.3455537827325736</c:v>
                </c:pt>
                <c:pt idx="289">
                  <c:v>1.3491486169495701</c:v>
                </c:pt>
                <c:pt idx="290">
                  <c:v>1.3514070234045605</c:v>
                </c:pt>
                <c:pt idx="291">
                  <c:v>1.3543744031077771</c:v>
                </c:pt>
                <c:pt idx="292">
                  <c:v>1.3575947552236429</c:v>
                </c:pt>
                <c:pt idx="293">
                  <c:v>1.3595435171121382</c:v>
                </c:pt>
                <c:pt idx="294">
                  <c:v>1.3614007524788854</c:v>
                </c:pt>
                <c:pt idx="295">
                  <c:v>1.363602594390543</c:v>
                </c:pt>
                <c:pt idx="296">
                  <c:v>1.3653520376526964</c:v>
                </c:pt>
                <c:pt idx="297">
                  <c:v>1.3670275891411536</c:v>
                </c:pt>
                <c:pt idx="298">
                  <c:v>1.3694249833874024</c:v>
                </c:pt>
                <c:pt idx="299">
                  <c:v>1.3731633887226167</c:v>
                </c:pt>
                <c:pt idx="300">
                  <c:v>1.3796971110980496</c:v>
                </c:pt>
                <c:pt idx="301">
                  <c:v>1.3887239295330485</c:v>
                </c:pt>
                <c:pt idx="302">
                  <c:v>1.3977509572291149</c:v>
                </c:pt>
                <c:pt idx="303">
                  <c:v>1.4060719361248328</c:v>
                </c:pt>
                <c:pt idx="304">
                  <c:v>1.4134540511786857</c:v>
                </c:pt>
                <c:pt idx="305">
                  <c:v>1.4181432989437817</c:v>
                </c:pt>
                <c:pt idx="306">
                  <c:v>1.4202937872008656</c:v>
                </c:pt>
                <c:pt idx="307">
                  <c:v>1.422277446232959</c:v>
                </c:pt>
                <c:pt idx="308">
                  <c:v>1.4242574982827627</c:v>
                </c:pt>
                <c:pt idx="309">
                  <c:v>1.4254726192014864</c:v>
                </c:pt>
                <c:pt idx="310">
                  <c:v>1.4259499170861387</c:v>
                </c:pt>
                <c:pt idx="311">
                  <c:v>1.4261223784115058</c:v>
                </c:pt>
                <c:pt idx="312">
                  <c:v>1.4262693770713954</c:v>
                </c:pt>
                <c:pt idx="313">
                  <c:v>1.4264069400815249</c:v>
                </c:pt>
                <c:pt idx="314">
                  <c:v>1.4265610929506578</c:v>
                </c:pt>
                <c:pt idx="315">
                  <c:v>1.4266823200633818</c:v>
                </c:pt>
                <c:pt idx="316">
                  <c:v>1.4268095953790891</c:v>
                </c:pt>
                <c:pt idx="317">
                  <c:v>1.4268848435356294</c:v>
                </c:pt>
                <c:pt idx="318">
                  <c:v>1.4269272397284223</c:v>
                </c:pt>
                <c:pt idx="319">
                  <c:v>1.4270001655200706</c:v>
                </c:pt>
                <c:pt idx="320">
                  <c:v>1.4271364747300626</c:v>
                </c:pt>
                <c:pt idx="321">
                  <c:v>1.4273759537482307</c:v>
                </c:pt>
                <c:pt idx="322">
                  <c:v>1.4277386652100459</c:v>
                </c:pt>
                <c:pt idx="323">
                  <c:v>1.4281325619567717</c:v>
                </c:pt>
                <c:pt idx="324">
                  <c:v>1.4284935341274809</c:v>
                </c:pt>
                <c:pt idx="325">
                  <c:v>1.4287924571133721</c:v>
                </c:pt>
                <c:pt idx="326">
                  <c:v>1.4289884242967532</c:v>
                </c:pt>
                <c:pt idx="327">
                  <c:v>1.4290947098483582</c:v>
                </c:pt>
                <c:pt idx="328">
                  <c:v>1.4291707722130038</c:v>
                </c:pt>
                <c:pt idx="329">
                  <c:v>1.429200775361323</c:v>
                </c:pt>
                <c:pt idx="330">
                  <c:v>1.4292305641017757</c:v>
                </c:pt>
                <c:pt idx="331">
                  <c:v>1.4292558306323533</c:v>
                </c:pt>
                <c:pt idx="332">
                  <c:v>1.4292664433535831</c:v>
                </c:pt>
                <c:pt idx="333">
                  <c:v>1.4292638821825037</c:v>
                </c:pt>
                <c:pt idx="334">
                  <c:v>1.4293251562004436</c:v>
                </c:pt>
                <c:pt idx="335">
                  <c:v>1.4293431411323887</c:v>
                </c:pt>
                <c:pt idx="336">
                  <c:v>1.4292997013261903</c:v>
                </c:pt>
                <c:pt idx="337">
                  <c:v>1.4293158960903363</c:v>
                </c:pt>
                <c:pt idx="338">
                  <c:v>1.4293802370744078</c:v>
                </c:pt>
                <c:pt idx="339">
                  <c:v>1.4293775585006527</c:v>
                </c:pt>
                <c:pt idx="340">
                  <c:v>1.4294207515253614</c:v>
                </c:pt>
                <c:pt idx="341">
                  <c:v>1.4295445140724685</c:v>
                </c:pt>
                <c:pt idx="342">
                  <c:v>1.429592222191437</c:v>
                </c:pt>
                <c:pt idx="343">
                  <c:v>1.4295720992520973</c:v>
                </c:pt>
                <c:pt idx="344">
                  <c:v>1.4296372372617363</c:v>
                </c:pt>
                <c:pt idx="345">
                  <c:v>1.4296841742938082</c:v>
                </c:pt>
                <c:pt idx="346">
                  <c:v>1.4297146211301262</c:v>
                </c:pt>
                <c:pt idx="347">
                  <c:v>1.4297472948439807</c:v>
                </c:pt>
                <c:pt idx="348">
                  <c:v>1.4298121278296032</c:v>
                </c:pt>
                <c:pt idx="349">
                  <c:v>1.4298091551495022</c:v>
                </c:pt>
              </c:numCache>
            </c:numRef>
          </c:xVal>
          <c:yVal>
            <c:numRef>
              <c:f>'Data dry bone'!$AT$3:$AT$397</c:f>
              <c:numCache>
                <c:formatCode>General</c:formatCode>
                <c:ptCount val="395"/>
                <c:pt idx="0">
                  <c:v>7.6937739660816373E-5</c:v>
                </c:pt>
                <c:pt idx="1">
                  <c:v>1.4402012385336048E-4</c:v>
                </c:pt>
                <c:pt idx="2">
                  <c:v>1.3849499668374565E-4</c:v>
                </c:pt>
                <c:pt idx="3">
                  <c:v>1.0806619738941832E-4</c:v>
                </c:pt>
                <c:pt idx="4">
                  <c:v>1.11468691739791E-4</c:v>
                </c:pt>
                <c:pt idx="5">
                  <c:v>1.131733679410153E-4</c:v>
                </c:pt>
                <c:pt idx="6">
                  <c:v>1.1433553350119072E-4</c:v>
                </c:pt>
                <c:pt idx="7">
                  <c:v>1.2902701220202591E-4</c:v>
                </c:pt>
                <c:pt idx="8">
                  <c:v>1.4423932730202668E-4</c:v>
                </c:pt>
                <c:pt idx="9">
                  <c:v>1.5748085256711176E-4</c:v>
                </c:pt>
                <c:pt idx="10">
                  <c:v>1.6890500740036633E-4</c:v>
                </c:pt>
                <c:pt idx="11">
                  <c:v>1.785830748455911E-4</c:v>
                </c:pt>
                <c:pt idx="12">
                  <c:v>1.8095868196417583E-4</c:v>
                </c:pt>
                <c:pt idx="13">
                  <c:v>1.8939479683212118E-4</c:v>
                </c:pt>
                <c:pt idx="14">
                  <c:v>1.9325544082370561E-4</c:v>
                </c:pt>
                <c:pt idx="15">
                  <c:v>2.0827778389923414E-4</c:v>
                </c:pt>
                <c:pt idx="16">
                  <c:v>2.1504218834712691E-4</c:v>
                </c:pt>
                <c:pt idx="17">
                  <c:v>2.2336054598785711E-4</c:v>
                </c:pt>
                <c:pt idx="18">
                  <c:v>2.3003987361455231E-4</c:v>
                </c:pt>
                <c:pt idx="19">
                  <c:v>2.3730040614871725E-4</c:v>
                </c:pt>
                <c:pt idx="20">
                  <c:v>2.4211984509221022E-4</c:v>
                </c:pt>
                <c:pt idx="21">
                  <c:v>2.5298037209615828E-4</c:v>
                </c:pt>
                <c:pt idx="22">
                  <c:v>2.6090971135023385E-4</c:v>
                </c:pt>
                <c:pt idx="23">
                  <c:v>2.7198136346731204E-4</c:v>
                </c:pt>
                <c:pt idx="24">
                  <c:v>2.8176035721988192E-4</c:v>
                </c:pt>
                <c:pt idx="25">
                  <c:v>2.894554803157861E-4</c:v>
                </c:pt>
                <c:pt idx="26">
                  <c:v>2.9477209294021819E-4</c:v>
                </c:pt>
                <c:pt idx="27">
                  <c:v>2.9948865444031503E-4</c:v>
                </c:pt>
                <c:pt idx="28">
                  <c:v>2.9784329730291379E-4</c:v>
                </c:pt>
                <c:pt idx="29">
                  <c:v>2.8723560371905787E-4</c:v>
                </c:pt>
                <c:pt idx="30">
                  <c:v>2.8926601303990736E-4</c:v>
                </c:pt>
                <c:pt idx="31">
                  <c:v>2.9730488638751522E-4</c:v>
                </c:pt>
                <c:pt idx="32">
                  <c:v>3.0747804062400755E-4</c:v>
                </c:pt>
                <c:pt idx="33">
                  <c:v>3.1755022685869523E-4</c:v>
                </c:pt>
                <c:pt idx="34">
                  <c:v>3.294279615427047E-4</c:v>
                </c:pt>
                <c:pt idx="35">
                  <c:v>3.6897714423581414E-4</c:v>
                </c:pt>
                <c:pt idx="36">
                  <c:v>4.1129809074954204E-4</c:v>
                </c:pt>
                <c:pt idx="37">
                  <c:v>4.5367424471321784E-4</c:v>
                </c:pt>
                <c:pt idx="38">
                  <c:v>4.9728394566009337E-4</c:v>
                </c:pt>
                <c:pt idx="39">
                  <c:v>5.4302455625015252E-4</c:v>
                </c:pt>
                <c:pt idx="40">
                  <c:v>5.8632474348081797E-4</c:v>
                </c:pt>
                <c:pt idx="41">
                  <c:v>6.2679378086226889E-4</c:v>
                </c:pt>
                <c:pt idx="42">
                  <c:v>6.6561793674609873E-4</c:v>
                </c:pt>
                <c:pt idx="43">
                  <c:v>7.0404860886731126E-4</c:v>
                </c:pt>
                <c:pt idx="44">
                  <c:v>7.3556536183701574E-4</c:v>
                </c:pt>
                <c:pt idx="45">
                  <c:v>7.5874364159735292E-4</c:v>
                </c:pt>
                <c:pt idx="46">
                  <c:v>7.7963831538939931E-4</c:v>
                </c:pt>
                <c:pt idx="47">
                  <c:v>8.0059988221068453E-4</c:v>
                </c:pt>
                <c:pt idx="48">
                  <c:v>8.1601633147900367E-4</c:v>
                </c:pt>
                <c:pt idx="49">
                  <c:v>7.7674281702317977E-4</c:v>
                </c:pt>
                <c:pt idx="50">
                  <c:v>7.3964311453348806E-4</c:v>
                </c:pt>
                <c:pt idx="51">
                  <c:v>7.0296243494739246E-4</c:v>
                </c:pt>
                <c:pt idx="52">
                  <c:v>6.6586117863645471E-4</c:v>
                </c:pt>
                <c:pt idx="53">
                  <c:v>6.2849651146539541E-4</c:v>
                </c:pt>
                <c:pt idx="54">
                  <c:v>6.0995375026104328E-4</c:v>
                </c:pt>
                <c:pt idx="55">
                  <c:v>6.0649120924283781E-4</c:v>
                </c:pt>
                <c:pt idx="56">
                  <c:v>6.0439291384047566E-4</c:v>
                </c:pt>
                <c:pt idx="57">
                  <c:v>6.0208211236096546E-4</c:v>
                </c:pt>
                <c:pt idx="58">
                  <c:v>6.0431677497476105E-4</c:v>
                </c:pt>
                <c:pt idx="59">
                  <c:v>6.0817687366454716E-4</c:v>
                </c:pt>
                <c:pt idx="60">
                  <c:v>6.1037949068974489E-4</c:v>
                </c:pt>
                <c:pt idx="61">
                  <c:v>6.1346455575555061E-4</c:v>
                </c:pt>
                <c:pt idx="62">
                  <c:v>6.2385172958801362E-4</c:v>
                </c:pt>
                <c:pt idx="63">
                  <c:v>6.2961573418281603E-4</c:v>
                </c:pt>
                <c:pt idx="64">
                  <c:v>6.3665390861419229E-4</c:v>
                </c:pt>
                <c:pt idx="65">
                  <c:v>6.4325208008498842E-4</c:v>
                </c:pt>
                <c:pt idx="66">
                  <c:v>6.526063602588087E-4</c:v>
                </c:pt>
                <c:pt idx="67">
                  <c:v>6.635059428267572E-4</c:v>
                </c:pt>
                <c:pt idx="68">
                  <c:v>6.8777621366232521E-4</c:v>
                </c:pt>
                <c:pt idx="69">
                  <c:v>7.1094237123960242E-4</c:v>
                </c:pt>
                <c:pt idx="70">
                  <c:v>7.3883822312634511E-4</c:v>
                </c:pt>
                <c:pt idx="71">
                  <c:v>7.2437832037905306E-4</c:v>
                </c:pt>
                <c:pt idx="72">
                  <c:v>7.1736895326866899E-4</c:v>
                </c:pt>
                <c:pt idx="73">
                  <c:v>7.1306739250182017E-4</c:v>
                </c:pt>
                <c:pt idx="74">
                  <c:v>7.1078820786626648E-4</c:v>
                </c:pt>
                <c:pt idx="75">
                  <c:v>7.0709197544318767E-4</c:v>
                </c:pt>
                <c:pt idx="76">
                  <c:v>7.1548259383146537E-4</c:v>
                </c:pt>
                <c:pt idx="77">
                  <c:v>7.2402263299057548E-4</c:v>
                </c:pt>
                <c:pt idx="78">
                  <c:v>7.3163105290395113E-4</c:v>
                </c:pt>
                <c:pt idx="79">
                  <c:v>7.3764670293486126E-4</c:v>
                </c:pt>
                <c:pt idx="80">
                  <c:v>7.4302985410363643E-4</c:v>
                </c:pt>
                <c:pt idx="81">
                  <c:v>7.5054082426319303E-4</c:v>
                </c:pt>
                <c:pt idx="82">
                  <c:v>7.6140185453488652E-4</c:v>
                </c:pt>
                <c:pt idx="83">
                  <c:v>7.7207424020236894E-4</c:v>
                </c:pt>
                <c:pt idx="84">
                  <c:v>7.8700297445179798E-4</c:v>
                </c:pt>
                <c:pt idx="85">
                  <c:v>7.9927653304542727E-4</c:v>
                </c:pt>
                <c:pt idx="86">
                  <c:v>8.1362437274201953E-4</c:v>
                </c:pt>
                <c:pt idx="87">
                  <c:v>8.2701697516342882E-4</c:v>
                </c:pt>
                <c:pt idx="88">
                  <c:v>8.4111065822846018E-4</c:v>
                </c:pt>
                <c:pt idx="89">
                  <c:v>8.3429551829880837E-4</c:v>
                </c:pt>
                <c:pt idx="90">
                  <c:v>8.174083294612385E-4</c:v>
                </c:pt>
                <c:pt idx="91">
                  <c:v>8.0511016418592749E-4</c:v>
                </c:pt>
                <c:pt idx="92">
                  <c:v>7.9023735332689883E-4</c:v>
                </c:pt>
                <c:pt idx="93">
                  <c:v>7.741497696656381E-4</c:v>
                </c:pt>
                <c:pt idx="94">
                  <c:v>7.6518775526470252E-4</c:v>
                </c:pt>
                <c:pt idx="95">
                  <c:v>7.7603026177975546E-4</c:v>
                </c:pt>
                <c:pt idx="96">
                  <c:v>7.9189649400686541E-4</c:v>
                </c:pt>
                <c:pt idx="97">
                  <c:v>8.2418165463686653E-4</c:v>
                </c:pt>
                <c:pt idx="98">
                  <c:v>8.5678952616596025E-4</c:v>
                </c:pt>
                <c:pt idx="99">
                  <c:v>8.8746966159709199E-4</c:v>
                </c:pt>
                <c:pt idx="100">
                  <c:v>9.1891337924575604E-4</c:v>
                </c:pt>
                <c:pt idx="101">
                  <c:v>9.0618173361397582E-4</c:v>
                </c:pt>
                <c:pt idx="102">
                  <c:v>8.9431211363728944E-4</c:v>
                </c:pt>
                <c:pt idx="103">
                  <c:v>8.8250330888580504E-4</c:v>
                </c:pt>
                <c:pt idx="104">
                  <c:v>8.7141861658134034E-4</c:v>
                </c:pt>
                <c:pt idx="105">
                  <c:v>8.5622713549372918E-4</c:v>
                </c:pt>
                <c:pt idx="106">
                  <c:v>8.6005284791971777E-4</c:v>
                </c:pt>
                <c:pt idx="107">
                  <c:v>8.6370921391067557E-4</c:v>
                </c:pt>
                <c:pt idx="108">
                  <c:v>8.6562821348299714E-4</c:v>
                </c:pt>
                <c:pt idx="109">
                  <c:v>8.6794793428666506E-4</c:v>
                </c:pt>
                <c:pt idx="110">
                  <c:v>8.6789673243259759E-4</c:v>
                </c:pt>
                <c:pt idx="111">
                  <c:v>8.6885177067593368E-4</c:v>
                </c:pt>
                <c:pt idx="112">
                  <c:v>8.7431078752996192E-4</c:v>
                </c:pt>
                <c:pt idx="113">
                  <c:v>8.8717130056813209E-4</c:v>
                </c:pt>
                <c:pt idx="114">
                  <c:v>9.0414983977485754E-4</c:v>
                </c:pt>
                <c:pt idx="115">
                  <c:v>9.2901070565333543E-4</c:v>
                </c:pt>
                <c:pt idx="116">
                  <c:v>9.55667118588595E-4</c:v>
                </c:pt>
                <c:pt idx="117">
                  <c:v>9.8329704543670643E-4</c:v>
                </c:pt>
                <c:pt idx="118">
                  <c:v>1.0162372845548531E-3</c:v>
                </c:pt>
                <c:pt idx="119">
                  <c:v>9.9890747269329515E-4</c:v>
                </c:pt>
                <c:pt idx="120">
                  <c:v>9.7831859273466945E-4</c:v>
                </c:pt>
                <c:pt idx="121">
                  <c:v>9.6126494819954468E-4</c:v>
                </c:pt>
                <c:pt idx="122">
                  <c:v>9.4046779608998956E-4</c:v>
                </c:pt>
                <c:pt idx="123">
                  <c:v>9.0127442940693826E-4</c:v>
                </c:pt>
                <c:pt idx="124">
                  <c:v>8.9532173028596162E-4</c:v>
                </c:pt>
                <c:pt idx="125">
                  <c:v>8.9604142630583621E-4</c:v>
                </c:pt>
                <c:pt idx="126">
                  <c:v>9.1100701983159559E-4</c:v>
                </c:pt>
                <c:pt idx="127">
                  <c:v>9.1380327092016188E-4</c:v>
                </c:pt>
                <c:pt idx="128">
                  <c:v>9.1475944582182815E-4</c:v>
                </c:pt>
                <c:pt idx="129">
                  <c:v>9.1551364269540586E-4</c:v>
                </c:pt>
                <c:pt idx="130">
                  <c:v>9.1697007740946255E-4</c:v>
                </c:pt>
                <c:pt idx="131">
                  <c:v>9.1376867133353675E-4</c:v>
                </c:pt>
                <c:pt idx="132">
                  <c:v>9.1311089028480233E-4</c:v>
                </c:pt>
                <c:pt idx="133">
                  <c:v>9.1203701229041324E-4</c:v>
                </c:pt>
                <c:pt idx="134">
                  <c:v>9.1152315492732023E-4</c:v>
                </c:pt>
                <c:pt idx="135">
                  <c:v>9.1182055023401962E-4</c:v>
                </c:pt>
                <c:pt idx="136">
                  <c:v>9.108812119674591E-4</c:v>
                </c:pt>
                <c:pt idx="137">
                  <c:v>9.123729480003572E-4</c:v>
                </c:pt>
                <c:pt idx="138">
                  <c:v>9.1568127873262043E-4</c:v>
                </c:pt>
                <c:pt idx="139">
                  <c:v>9.1925971878685769E-4</c:v>
                </c:pt>
                <c:pt idx="140">
                  <c:v>9.2301115272605213E-4</c:v>
                </c:pt>
                <c:pt idx="141">
                  <c:v>9.272758528785064E-4</c:v>
                </c:pt>
                <c:pt idx="142">
                  <c:v>9.3024335042273876E-4</c:v>
                </c:pt>
                <c:pt idx="143">
                  <c:v>9.3205016909974313E-4</c:v>
                </c:pt>
                <c:pt idx="144">
                  <c:v>9.3388659882917004E-4</c:v>
                </c:pt>
                <c:pt idx="145">
                  <c:v>9.2819891909979484E-4</c:v>
                </c:pt>
                <c:pt idx="146">
                  <c:v>8.7852023351358513E-4</c:v>
                </c:pt>
                <c:pt idx="147">
                  <c:v>8.2539778472351377E-4</c:v>
                </c:pt>
                <c:pt idx="148">
                  <c:v>7.8661552844069968E-4</c:v>
                </c:pt>
                <c:pt idx="149">
                  <c:v>7.7978196075852158E-4</c:v>
                </c:pt>
                <c:pt idx="150">
                  <c:v>7.7763439475136856E-4</c:v>
                </c:pt>
                <c:pt idx="151">
                  <c:v>7.8449040337041118E-4</c:v>
                </c:pt>
                <c:pt idx="152">
                  <c:v>7.8657618499632716E-4</c:v>
                </c:pt>
                <c:pt idx="153">
                  <c:v>7.8811102720903112E-4</c:v>
                </c:pt>
                <c:pt idx="154">
                  <c:v>7.923964198541971E-4</c:v>
                </c:pt>
                <c:pt idx="155">
                  <c:v>7.9532655040843059E-4</c:v>
                </c:pt>
                <c:pt idx="156">
                  <c:v>7.9093328833257836E-4</c:v>
                </c:pt>
                <c:pt idx="157">
                  <c:v>7.8923447609959355E-4</c:v>
                </c:pt>
                <c:pt idx="158">
                  <c:v>7.8983926467049903E-4</c:v>
                </c:pt>
                <c:pt idx="159">
                  <c:v>7.924589842376881E-4</c:v>
                </c:pt>
                <c:pt idx="160">
                  <c:v>7.9571022027088349E-4</c:v>
                </c:pt>
                <c:pt idx="161">
                  <c:v>8.0017748476207034E-4</c:v>
                </c:pt>
                <c:pt idx="162">
                  <c:v>8.0546259903317274E-4</c:v>
                </c:pt>
                <c:pt idx="163">
                  <c:v>8.0938701483877675E-4</c:v>
                </c:pt>
                <c:pt idx="164">
                  <c:v>8.1315981705952901E-4</c:v>
                </c:pt>
                <c:pt idx="165">
                  <c:v>8.1603797428031477E-4</c:v>
                </c:pt>
                <c:pt idx="166">
                  <c:v>8.178068941221521E-4</c:v>
                </c:pt>
                <c:pt idx="167">
                  <c:v>8.2017020432469665E-4</c:v>
                </c:pt>
                <c:pt idx="168">
                  <c:v>8.2315581876911111E-4</c:v>
                </c:pt>
                <c:pt idx="169">
                  <c:v>8.2455688994894001E-4</c:v>
                </c:pt>
                <c:pt idx="170">
                  <c:v>8.242961619952554E-4</c:v>
                </c:pt>
                <c:pt idx="171">
                  <c:v>8.2484216670539396E-4</c:v>
                </c:pt>
                <c:pt idx="172">
                  <c:v>8.2607351175774445E-4</c:v>
                </c:pt>
                <c:pt idx="173">
                  <c:v>8.3267653951944081E-4</c:v>
                </c:pt>
                <c:pt idx="174">
                  <c:v>8.4006574615862369E-4</c:v>
                </c:pt>
                <c:pt idx="175">
                  <c:v>8.4784836233229145E-4</c:v>
                </c:pt>
                <c:pt idx="176">
                  <c:v>8.5482971161304462E-4</c:v>
                </c:pt>
                <c:pt idx="177">
                  <c:v>8.6203309698540246E-4</c:v>
                </c:pt>
                <c:pt idx="178">
                  <c:v>8.654845810826061E-4</c:v>
                </c:pt>
                <c:pt idx="179">
                  <c:v>8.6133808224532352E-4</c:v>
                </c:pt>
                <c:pt idx="180">
                  <c:v>8.4989194299895971E-4</c:v>
                </c:pt>
                <c:pt idx="181">
                  <c:v>8.5414374870025221E-4</c:v>
                </c:pt>
                <c:pt idx="182">
                  <c:v>8.6734106584611587E-4</c:v>
                </c:pt>
                <c:pt idx="183">
                  <c:v>8.7960117680457818E-4</c:v>
                </c:pt>
                <c:pt idx="184">
                  <c:v>8.9044152091918773E-4</c:v>
                </c:pt>
                <c:pt idx="185">
                  <c:v>9.0051383448032265E-4</c:v>
                </c:pt>
                <c:pt idx="186">
                  <c:v>9.092096097157897E-4</c:v>
                </c:pt>
                <c:pt idx="187">
                  <c:v>8.9837193761856387E-4</c:v>
                </c:pt>
                <c:pt idx="188">
                  <c:v>8.8728747972187892E-4</c:v>
                </c:pt>
                <c:pt idx="189">
                  <c:v>8.7555141146908842E-4</c:v>
                </c:pt>
                <c:pt idx="190">
                  <c:v>8.5725313515280289E-4</c:v>
                </c:pt>
                <c:pt idx="191">
                  <c:v>8.462166340987028E-4</c:v>
                </c:pt>
                <c:pt idx="192">
                  <c:v>8.3629857458511383E-4</c:v>
                </c:pt>
                <c:pt idx="193">
                  <c:v>8.282329898778401E-4</c:v>
                </c:pt>
                <c:pt idx="194">
                  <c:v>8.2189567742264066E-4</c:v>
                </c:pt>
                <c:pt idx="195">
                  <c:v>8.1877130935071945E-4</c:v>
                </c:pt>
                <c:pt idx="196">
                  <c:v>8.1965299195888909E-4</c:v>
                </c:pt>
                <c:pt idx="197">
                  <c:v>8.307615188542114E-4</c:v>
                </c:pt>
                <c:pt idx="198">
                  <c:v>8.4262371009418519E-4</c:v>
                </c:pt>
                <c:pt idx="199">
                  <c:v>8.5424051874221176E-4</c:v>
                </c:pt>
                <c:pt idx="200">
                  <c:v>8.6918951137274691E-4</c:v>
                </c:pt>
                <c:pt idx="201">
                  <c:v>8.7567984491323549E-4</c:v>
                </c:pt>
                <c:pt idx="202">
                  <c:v>8.7491265068379866E-4</c:v>
                </c:pt>
                <c:pt idx="203">
                  <c:v>8.8525687355049784E-4</c:v>
                </c:pt>
                <c:pt idx="204">
                  <c:v>8.9518806259987092E-4</c:v>
                </c:pt>
                <c:pt idx="205">
                  <c:v>9.061368167950051E-4</c:v>
                </c:pt>
                <c:pt idx="206">
                  <c:v>9.1668318369237268E-4</c:v>
                </c:pt>
                <c:pt idx="207">
                  <c:v>9.2914760323482566E-4</c:v>
                </c:pt>
                <c:pt idx="208">
                  <c:v>9.2859305154935953E-4</c:v>
                </c:pt>
                <c:pt idx="209">
                  <c:v>9.2730879473136639E-4</c:v>
                </c:pt>
                <c:pt idx="210">
                  <c:v>9.2512492882602536E-4</c:v>
                </c:pt>
                <c:pt idx="211">
                  <c:v>9.2414778895888211E-4</c:v>
                </c:pt>
                <c:pt idx="212">
                  <c:v>9.1731381487147911E-4</c:v>
                </c:pt>
                <c:pt idx="213">
                  <c:v>9.1963292495345148E-4</c:v>
                </c:pt>
                <c:pt idx="214">
                  <c:v>9.2263316589893366E-4</c:v>
                </c:pt>
                <c:pt idx="215">
                  <c:v>9.2735298696964923E-4</c:v>
                </c:pt>
                <c:pt idx="216">
                  <c:v>9.3286410535890817E-4</c:v>
                </c:pt>
                <c:pt idx="217">
                  <c:v>9.3714928722900986E-4</c:v>
                </c:pt>
                <c:pt idx="218">
                  <c:v>9.3420433832221595E-4</c:v>
                </c:pt>
                <c:pt idx="219">
                  <c:v>9.2847182577181437E-4</c:v>
                </c:pt>
                <c:pt idx="220">
                  <c:v>9.1582963407767009E-4</c:v>
                </c:pt>
                <c:pt idx="221">
                  <c:v>9.1277250064604313E-4</c:v>
                </c:pt>
                <c:pt idx="222">
                  <c:v>9.1186072965983951E-4</c:v>
                </c:pt>
                <c:pt idx="223">
                  <c:v>9.1184351867407826E-4</c:v>
                </c:pt>
                <c:pt idx="224">
                  <c:v>9.1164635460521651E-4</c:v>
                </c:pt>
                <c:pt idx="225">
                  <c:v>9.1430146446799191E-4</c:v>
                </c:pt>
                <c:pt idx="226">
                  <c:v>9.1397816379230423E-4</c:v>
                </c:pt>
                <c:pt idx="227">
                  <c:v>9.117155145532145E-4</c:v>
                </c:pt>
                <c:pt idx="228">
                  <c:v>9.0492407402446211E-4</c:v>
                </c:pt>
                <c:pt idx="229">
                  <c:v>8.9723730211258544E-4</c:v>
                </c:pt>
                <c:pt idx="230">
                  <c:v>8.8773513640801375E-4</c:v>
                </c:pt>
                <c:pt idx="231">
                  <c:v>8.8020382005999677E-4</c:v>
                </c:pt>
                <c:pt idx="232">
                  <c:v>8.7357266396180609E-4</c:v>
                </c:pt>
                <c:pt idx="233">
                  <c:v>8.6924094998560154E-4</c:v>
                </c:pt>
                <c:pt idx="234">
                  <c:v>8.6809262760024792E-4</c:v>
                </c:pt>
                <c:pt idx="235">
                  <c:v>8.720293281424393E-4</c:v>
                </c:pt>
                <c:pt idx="236">
                  <c:v>8.6321409145906055E-4</c:v>
                </c:pt>
                <c:pt idx="237">
                  <c:v>8.6806363566827526E-4</c:v>
                </c:pt>
                <c:pt idx="238">
                  <c:v>8.8032171640213877E-4</c:v>
                </c:pt>
                <c:pt idx="239">
                  <c:v>8.9155652990265989E-4</c:v>
                </c:pt>
                <c:pt idx="240">
                  <c:v>9.0230595720838195E-4</c:v>
                </c:pt>
                <c:pt idx="241">
                  <c:v>9.1284453836610712E-4</c:v>
                </c:pt>
                <c:pt idx="242">
                  <c:v>9.2559207494260446E-4</c:v>
                </c:pt>
                <c:pt idx="243">
                  <c:v>9.2339845058556894E-4</c:v>
                </c:pt>
                <c:pt idx="244">
                  <c:v>9.1691856766958893E-4</c:v>
                </c:pt>
                <c:pt idx="245">
                  <c:v>8.7432673694025115E-4</c:v>
                </c:pt>
                <c:pt idx="246">
                  <c:v>8.636926067023432E-4</c:v>
                </c:pt>
                <c:pt idx="247">
                  <c:v>8.4217828856854012E-4</c:v>
                </c:pt>
                <c:pt idx="248">
                  <c:v>8.3647262210713631E-4</c:v>
                </c:pt>
                <c:pt idx="249">
                  <c:v>8.3177580688861136E-4</c:v>
                </c:pt>
                <c:pt idx="250">
                  <c:v>8.2821520865514349E-4</c:v>
                </c:pt>
                <c:pt idx="251">
                  <c:v>8.245016660685747E-4</c:v>
                </c:pt>
                <c:pt idx="252">
                  <c:v>8.2172394561554204E-4</c:v>
                </c:pt>
                <c:pt idx="253">
                  <c:v>8.1759800859035326E-4</c:v>
                </c:pt>
                <c:pt idx="254">
                  <c:v>8.1501656005454344E-4</c:v>
                </c:pt>
                <c:pt idx="255">
                  <c:v>8.1065119539888741E-4</c:v>
                </c:pt>
                <c:pt idx="256">
                  <c:v>8.0212629804253901E-4</c:v>
                </c:pt>
                <c:pt idx="257">
                  <c:v>7.9520096741351749E-4</c:v>
                </c:pt>
                <c:pt idx="258">
                  <c:v>7.9038774087238442E-4</c:v>
                </c:pt>
                <c:pt idx="259">
                  <c:v>7.8427199940149387E-4</c:v>
                </c:pt>
                <c:pt idx="260">
                  <c:v>7.7902556861403273E-4</c:v>
                </c:pt>
                <c:pt idx="261">
                  <c:v>7.7352434685366421E-4</c:v>
                </c:pt>
                <c:pt idx="262">
                  <c:v>7.6782060924900563E-4</c:v>
                </c:pt>
                <c:pt idx="263">
                  <c:v>7.5291176815620183E-4</c:v>
                </c:pt>
                <c:pt idx="264">
                  <c:v>7.4518778106574617E-4</c:v>
                </c:pt>
                <c:pt idx="265">
                  <c:v>7.3997054254384747E-4</c:v>
                </c:pt>
                <c:pt idx="266">
                  <c:v>7.3591570168331873E-4</c:v>
                </c:pt>
                <c:pt idx="267">
                  <c:v>7.3370206485301806E-4</c:v>
                </c:pt>
                <c:pt idx="268">
                  <c:v>7.3146181359052848E-4</c:v>
                </c:pt>
                <c:pt idx="269">
                  <c:v>7.2914397160094577E-4</c:v>
                </c:pt>
                <c:pt idx="270">
                  <c:v>7.2693412829016076E-4</c:v>
                </c:pt>
                <c:pt idx="271">
                  <c:v>7.2533715115243177E-4</c:v>
                </c:pt>
                <c:pt idx="272">
                  <c:v>7.2155403061145902E-4</c:v>
                </c:pt>
                <c:pt idx="273">
                  <c:v>7.19381794084224E-4</c:v>
                </c:pt>
                <c:pt idx="274">
                  <c:v>7.1734997513235718E-4</c:v>
                </c:pt>
                <c:pt idx="275">
                  <c:v>7.151214653028287E-4</c:v>
                </c:pt>
                <c:pt idx="276">
                  <c:v>7.1391557579960144E-4</c:v>
                </c:pt>
                <c:pt idx="277">
                  <c:v>7.1235076685994972E-4</c:v>
                </c:pt>
                <c:pt idx="278">
                  <c:v>7.1115003224802946E-4</c:v>
                </c:pt>
                <c:pt idx="279">
                  <c:v>7.1162338249618835E-4</c:v>
                </c:pt>
                <c:pt idx="280">
                  <c:v>7.1289032810600058E-4</c:v>
                </c:pt>
                <c:pt idx="281">
                  <c:v>7.1211210678061797E-4</c:v>
                </c:pt>
                <c:pt idx="282">
                  <c:v>7.1260829335090519E-4</c:v>
                </c:pt>
                <c:pt idx="283">
                  <c:v>7.1265153993499766E-4</c:v>
                </c:pt>
                <c:pt idx="284">
                  <c:v>7.1329442608738744E-4</c:v>
                </c:pt>
                <c:pt idx="285">
                  <c:v>7.134536784996721E-4</c:v>
                </c:pt>
                <c:pt idx="286">
                  <c:v>7.1380454959295379E-4</c:v>
                </c:pt>
                <c:pt idx="287">
                  <c:v>7.1494179914431959E-4</c:v>
                </c:pt>
                <c:pt idx="288">
                  <c:v>7.1493821121668046E-4</c:v>
                </c:pt>
                <c:pt idx="289">
                  <c:v>7.121217048770824E-4</c:v>
                </c:pt>
                <c:pt idx="290">
                  <c:v>7.0929410580058885E-4</c:v>
                </c:pt>
                <c:pt idx="291">
                  <c:v>7.0443513847440772E-4</c:v>
                </c:pt>
                <c:pt idx="292">
                  <c:v>6.9794775020637291E-4</c:v>
                </c:pt>
                <c:pt idx="293">
                  <c:v>6.9031518100433559E-4</c:v>
                </c:pt>
                <c:pt idx="294">
                  <c:v>6.8301426455133528E-4</c:v>
                </c:pt>
                <c:pt idx="295">
                  <c:v>6.7472484363792257E-4</c:v>
                </c:pt>
                <c:pt idx="296">
                  <c:v>6.6722952213963327E-4</c:v>
                </c:pt>
                <c:pt idx="297">
                  <c:v>6.5985937623880384E-4</c:v>
                </c:pt>
                <c:pt idx="298">
                  <c:v>6.5349151386431337E-4</c:v>
                </c:pt>
                <c:pt idx="299">
                  <c:v>6.4664832789880283E-4</c:v>
                </c:pt>
                <c:pt idx="300">
                  <c:v>6.3823241546980838E-4</c:v>
                </c:pt>
                <c:pt idx="301">
                  <c:v>6.2927811013922428E-4</c:v>
                </c:pt>
                <c:pt idx="302">
                  <c:v>6.2046336629031766E-4</c:v>
                </c:pt>
                <c:pt idx="303">
                  <c:v>6.1174674281980744E-4</c:v>
                </c:pt>
                <c:pt idx="304">
                  <c:v>6.0233914948011548E-4</c:v>
                </c:pt>
                <c:pt idx="305">
                  <c:v>5.9394097481493119E-4</c:v>
                </c:pt>
                <c:pt idx="306">
                  <c:v>5.867874902796415E-4</c:v>
                </c:pt>
                <c:pt idx="307">
                  <c:v>5.8043206233945454E-4</c:v>
                </c:pt>
                <c:pt idx="308">
                  <c:v>5.7004150411389079E-4</c:v>
                </c:pt>
                <c:pt idx="309">
                  <c:v>5.5926415802529355E-4</c:v>
                </c:pt>
                <c:pt idx="310">
                  <c:v>5.380867998205465E-4</c:v>
                </c:pt>
                <c:pt idx="311">
                  <c:v>4.9350782428463438E-4</c:v>
                </c:pt>
                <c:pt idx="312">
                  <c:v>4.5152537592983401E-4</c:v>
                </c:pt>
                <c:pt idx="313">
                  <c:v>4.5769295903676466E-4</c:v>
                </c:pt>
                <c:pt idx="314">
                  <c:v>4.8811087405811174E-4</c:v>
                </c:pt>
                <c:pt idx="315">
                  <c:v>4.9132639575611792E-4</c:v>
                </c:pt>
                <c:pt idx="316">
                  <c:v>5.2743159130201026E-4</c:v>
                </c:pt>
                <c:pt idx="317">
                  <c:v>5.4051808105484321E-4</c:v>
                </c:pt>
                <c:pt idx="318">
                  <c:v>5.1440862335013762E-4</c:v>
                </c:pt>
                <c:pt idx="319">
                  <c:v>4.8193275585639204E-4</c:v>
                </c:pt>
                <c:pt idx="320">
                  <c:v>4.8987540907348415E-4</c:v>
                </c:pt>
                <c:pt idx="321">
                  <c:v>4.7583265604397206E-4</c:v>
                </c:pt>
                <c:pt idx="322">
                  <c:v>4.7579876981361139E-4</c:v>
                </c:pt>
                <c:pt idx="323">
                  <c:v>4.8024591473319926E-4</c:v>
                </c:pt>
                <c:pt idx="324">
                  <c:v>4.760991481709614E-4</c:v>
                </c:pt>
                <c:pt idx="325">
                  <c:v>4.7037510629780252E-4</c:v>
                </c:pt>
                <c:pt idx="326">
                  <c:v>4.774455137592488E-4</c:v>
                </c:pt>
                <c:pt idx="327">
                  <c:v>4.9692806639086546E-4</c:v>
                </c:pt>
                <c:pt idx="328">
                  <c:v>4.8752034004447562E-4</c:v>
                </c:pt>
                <c:pt idx="329">
                  <c:v>4.611387100575227E-4</c:v>
                </c:pt>
                <c:pt idx="330">
                  <c:v>4.3215318512478107E-4</c:v>
                </c:pt>
                <c:pt idx="331">
                  <c:v>3.7367223896657951E-4</c:v>
                </c:pt>
                <c:pt idx="332">
                  <c:v>2.9815765927554351E-4</c:v>
                </c:pt>
                <c:pt idx="333">
                  <c:v>2.2168451051842749E-4</c:v>
                </c:pt>
                <c:pt idx="334">
                  <c:v>2.4659511653739454E-4</c:v>
                </c:pt>
                <c:pt idx="335">
                  <c:v>2.9191618240319566E-4</c:v>
                </c:pt>
                <c:pt idx="336">
                  <c:v>3.3197443978545563E-4</c:v>
                </c:pt>
                <c:pt idx="337">
                  <c:v>3.362805476225956E-4</c:v>
                </c:pt>
                <c:pt idx="338">
                  <c:v>3.9328204563311155E-4</c:v>
                </c:pt>
                <c:pt idx="339">
                  <c:v>3.4581026568344714E-4</c:v>
                </c:pt>
                <c:pt idx="340">
                  <c:v>3.0614177959990683E-4</c:v>
                </c:pt>
                <c:pt idx="341">
                  <c:v>3.2133788830477212E-4</c:v>
                </c:pt>
                <c:pt idx="342">
                  <c:v>3.1645750581512386E-4</c:v>
                </c:pt>
                <c:pt idx="343">
                  <c:v>2.5999800150613219E-4</c:v>
                </c:pt>
                <c:pt idx="344">
                  <c:v>3.2315708481493548E-4</c:v>
                </c:pt>
                <c:pt idx="345">
                  <c:v>3.6731967359855488E-4</c:v>
                </c:pt>
                <c:pt idx="346">
                  <c:v>3.8783599218887837E-4</c:v>
                </c:pt>
                <c:pt idx="347">
                  <c:v>4.330852815259075E-4</c:v>
                </c:pt>
                <c:pt idx="348">
                  <c:v>4.8007896252509012E-4</c:v>
                </c:pt>
                <c:pt idx="349">
                  <c:v>4.039680351921375E-4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30A-412B-B774-AD85F47B8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683328"/>
        <c:axId val="191683904"/>
      </c:scatterChart>
      <c:valAx>
        <c:axId val="19168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683904"/>
        <c:crosses val="autoZero"/>
        <c:crossBetween val="midCat"/>
      </c:valAx>
      <c:valAx>
        <c:axId val="191683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6833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bone'!$AR$3:$AR$397</c:f>
              <c:numCache>
                <c:formatCode>General</c:formatCode>
                <c:ptCount val="395"/>
                <c:pt idx="0">
                  <c:v>4.9237447713196565E-6</c:v>
                </c:pt>
                <c:pt idx="1">
                  <c:v>3.7756425440679196E-5</c:v>
                </c:pt>
                <c:pt idx="2">
                  <c:v>1.1390526617683252E-4</c:v>
                </c:pt>
                <c:pt idx="3">
                  <c:v>2.4811190072735248E-4</c:v>
                </c:pt>
                <c:pt idx="4">
                  <c:v>5.2528931943067372E-4</c:v>
                </c:pt>
                <c:pt idx="5">
                  <c:v>8.2707281676707301E-4</c:v>
                </c:pt>
                <c:pt idx="6">
                  <c:v>1.4119186448037814E-3</c:v>
                </c:pt>
                <c:pt idx="7">
                  <c:v>2.22204655390794E-3</c:v>
                </c:pt>
                <c:pt idx="8">
                  <c:v>3.10363526181117E-3</c:v>
                </c:pt>
                <c:pt idx="9">
                  <c:v>4.0147142117925774E-3</c:v>
                </c:pt>
                <c:pt idx="10">
                  <c:v>5.8036550746841734E-3</c:v>
                </c:pt>
                <c:pt idx="11">
                  <c:v>7.6758650942961694E-3</c:v>
                </c:pt>
                <c:pt idx="12">
                  <c:v>9.3216406160434393E-3</c:v>
                </c:pt>
                <c:pt idx="13">
                  <c:v>1.0877367218208389E-2</c:v>
                </c:pt>
                <c:pt idx="14">
                  <c:v>1.2416176999930272E-2</c:v>
                </c:pt>
                <c:pt idx="15">
                  <c:v>1.4571611941273876E-2</c:v>
                </c:pt>
                <c:pt idx="16">
                  <c:v>2.3051779832860188E-2</c:v>
                </c:pt>
                <c:pt idx="17">
                  <c:v>3.2241055905683075E-2</c:v>
                </c:pt>
                <c:pt idx="18">
                  <c:v>4.1565230628512397E-2</c:v>
                </c:pt>
                <c:pt idx="19">
                  <c:v>5.084296052772655E-2</c:v>
                </c:pt>
                <c:pt idx="20">
                  <c:v>5.9431511700538696E-2</c:v>
                </c:pt>
                <c:pt idx="21">
                  <c:v>6.3069287782491601E-2</c:v>
                </c:pt>
                <c:pt idx="22">
                  <c:v>6.6456948013469436E-2</c:v>
                </c:pt>
                <c:pt idx="23">
                  <c:v>7.0833312257974304E-2</c:v>
                </c:pt>
                <c:pt idx="24">
                  <c:v>7.6418443698514957E-2</c:v>
                </c:pt>
                <c:pt idx="25">
                  <c:v>8.2123782221747127E-2</c:v>
                </c:pt>
                <c:pt idx="26">
                  <c:v>8.6491339093218003E-2</c:v>
                </c:pt>
                <c:pt idx="27">
                  <c:v>9.0539426655827149E-2</c:v>
                </c:pt>
                <c:pt idx="28">
                  <c:v>9.3430991937641025E-2</c:v>
                </c:pt>
                <c:pt idx="29">
                  <c:v>9.5336604435420677E-2</c:v>
                </c:pt>
                <c:pt idx="30">
                  <c:v>9.8107004936175746E-2</c:v>
                </c:pt>
                <c:pt idx="31">
                  <c:v>0.10061515689656229</c:v>
                </c:pt>
                <c:pt idx="32">
                  <c:v>0.10294441967951751</c:v>
                </c:pt>
                <c:pt idx="33">
                  <c:v>0.1052864108106512</c:v>
                </c:pt>
                <c:pt idx="34">
                  <c:v>0.10733675459945174</c:v>
                </c:pt>
                <c:pt idx="35">
                  <c:v>0.10814930877441452</c:v>
                </c:pt>
                <c:pt idx="36">
                  <c:v>0.10968142363034403</c:v>
                </c:pt>
                <c:pt idx="37">
                  <c:v>0.11145815965241605</c:v>
                </c:pt>
                <c:pt idx="38">
                  <c:v>0.11328973082524899</c:v>
                </c:pt>
                <c:pt idx="39">
                  <c:v>0.11536968923061207</c:v>
                </c:pt>
                <c:pt idx="40">
                  <c:v>0.11728986115605018</c:v>
                </c:pt>
                <c:pt idx="41">
                  <c:v>0.11849235664648389</c:v>
                </c:pt>
                <c:pt idx="42">
                  <c:v>0.11948350300501902</c:v>
                </c:pt>
                <c:pt idx="43">
                  <c:v>0.12048479361330855</c:v>
                </c:pt>
                <c:pt idx="44">
                  <c:v>0.12142752420174989</c:v>
                </c:pt>
                <c:pt idx="45">
                  <c:v>0.122533554173187</c:v>
                </c:pt>
                <c:pt idx="46">
                  <c:v>0.12367004369127484</c:v>
                </c:pt>
                <c:pt idx="47">
                  <c:v>0.1249285591674638</c:v>
                </c:pt>
                <c:pt idx="48">
                  <c:v>0.12719555020056128</c:v>
                </c:pt>
                <c:pt idx="49">
                  <c:v>0.13769289580885014</c:v>
                </c:pt>
                <c:pt idx="50">
                  <c:v>0.15302072689932453</c:v>
                </c:pt>
                <c:pt idx="51">
                  <c:v>0.16875718013508195</c:v>
                </c:pt>
                <c:pt idx="52">
                  <c:v>0.18437248882718468</c:v>
                </c:pt>
                <c:pt idx="53">
                  <c:v>0.20053028290564312</c:v>
                </c:pt>
                <c:pt idx="54">
                  <c:v>0.21052243160430151</c:v>
                </c:pt>
                <c:pt idx="55">
                  <c:v>0.21583068428009211</c:v>
                </c:pt>
                <c:pt idx="56">
                  <c:v>0.22269449940663419</c:v>
                </c:pt>
                <c:pt idx="57">
                  <c:v>0.23160014824397376</c:v>
                </c:pt>
                <c:pt idx="58">
                  <c:v>0.23977599627212093</c:v>
                </c:pt>
                <c:pt idx="59">
                  <c:v>0.24566432704232466</c:v>
                </c:pt>
                <c:pt idx="60">
                  <c:v>0.25084611858829692</c:v>
                </c:pt>
                <c:pt idx="61">
                  <c:v>0.25397484035069473</c:v>
                </c:pt>
                <c:pt idx="62">
                  <c:v>0.25715257549223464</c:v>
                </c:pt>
                <c:pt idx="63">
                  <c:v>0.26205189699208536</c:v>
                </c:pt>
                <c:pt idx="64">
                  <c:v>0.26723551927886602</c:v>
                </c:pt>
                <c:pt idx="65">
                  <c:v>0.27242161184218527</c:v>
                </c:pt>
                <c:pt idx="66">
                  <c:v>0.27801165013836182</c:v>
                </c:pt>
                <c:pt idx="67">
                  <c:v>0.28165547744831188</c:v>
                </c:pt>
                <c:pt idx="68">
                  <c:v>0.28272435204781082</c:v>
                </c:pt>
                <c:pt idx="69">
                  <c:v>0.28348860772705242</c:v>
                </c:pt>
                <c:pt idx="70">
                  <c:v>0.28464768930955264</c:v>
                </c:pt>
                <c:pt idx="71">
                  <c:v>0.28808054044117087</c:v>
                </c:pt>
                <c:pt idx="72">
                  <c:v>0.29345921877958858</c:v>
                </c:pt>
                <c:pt idx="73">
                  <c:v>0.29948537989713436</c:v>
                </c:pt>
                <c:pt idx="74">
                  <c:v>0.30592036726165339</c:v>
                </c:pt>
                <c:pt idx="75">
                  <c:v>0.31255143565150745</c:v>
                </c:pt>
                <c:pt idx="76">
                  <c:v>0.31724698334532542</c:v>
                </c:pt>
                <c:pt idx="77">
                  <c:v>0.32004242244880804</c:v>
                </c:pt>
                <c:pt idx="78">
                  <c:v>0.32224644646558143</c:v>
                </c:pt>
                <c:pt idx="79">
                  <c:v>0.32489012102003029</c:v>
                </c:pt>
                <c:pt idx="80">
                  <c:v>0.32826404908822299</c:v>
                </c:pt>
                <c:pt idx="81">
                  <c:v>0.33124787076212708</c:v>
                </c:pt>
                <c:pt idx="82">
                  <c:v>0.33432884148613828</c:v>
                </c:pt>
                <c:pt idx="83">
                  <c:v>0.33827946487762134</c:v>
                </c:pt>
                <c:pt idx="84">
                  <c:v>0.3430085610500847</c:v>
                </c:pt>
                <c:pt idx="85">
                  <c:v>0.34832587834448642</c:v>
                </c:pt>
                <c:pt idx="86">
                  <c:v>0.35479569471579059</c:v>
                </c:pt>
                <c:pt idx="87">
                  <c:v>0.36153805027864938</c:v>
                </c:pt>
                <c:pt idx="88">
                  <c:v>0.36789808470045055</c:v>
                </c:pt>
                <c:pt idx="89">
                  <c:v>0.37587815468536806</c:v>
                </c:pt>
                <c:pt idx="90">
                  <c:v>0.387417221984731</c:v>
                </c:pt>
                <c:pt idx="91">
                  <c:v>0.40131748151833624</c:v>
                </c:pt>
                <c:pt idx="92">
                  <c:v>0.41594984112712785</c:v>
                </c:pt>
                <c:pt idx="93">
                  <c:v>0.43003703480673122</c:v>
                </c:pt>
                <c:pt idx="94">
                  <c:v>0.4413059021082974</c:v>
                </c:pt>
                <c:pt idx="95">
                  <c:v>0.44801601474078889</c:v>
                </c:pt>
                <c:pt idx="96">
                  <c:v>0.45216979211723329</c:v>
                </c:pt>
                <c:pt idx="97">
                  <c:v>0.45624806029297299</c:v>
                </c:pt>
                <c:pt idx="98">
                  <c:v>0.46080903776024112</c:v>
                </c:pt>
                <c:pt idx="99">
                  <c:v>0.46498985024929451</c:v>
                </c:pt>
                <c:pt idx="100">
                  <c:v>0.46951972566105088</c:v>
                </c:pt>
                <c:pt idx="101">
                  <c:v>0.47639781140018617</c:v>
                </c:pt>
                <c:pt idx="102">
                  <c:v>0.48574490326655545</c:v>
                </c:pt>
                <c:pt idx="103">
                  <c:v>0.49620754483066376</c:v>
                </c:pt>
                <c:pt idx="104">
                  <c:v>0.50696839215391143</c:v>
                </c:pt>
                <c:pt idx="105">
                  <c:v>0.51762667654540739</c:v>
                </c:pt>
                <c:pt idx="106">
                  <c:v>0.52575118448827451</c:v>
                </c:pt>
                <c:pt idx="107">
                  <c:v>0.53209586527538855</c:v>
                </c:pt>
                <c:pt idx="108">
                  <c:v>0.53801358891694961</c:v>
                </c:pt>
                <c:pt idx="109">
                  <c:v>0.54474400697745085</c:v>
                </c:pt>
                <c:pt idx="110">
                  <c:v>0.55123747083555086</c:v>
                </c:pt>
                <c:pt idx="111">
                  <c:v>0.55715723556220109</c:v>
                </c:pt>
                <c:pt idx="112">
                  <c:v>0.5622837018227036</c:v>
                </c:pt>
                <c:pt idx="113">
                  <c:v>0.56736100399780687</c:v>
                </c:pt>
                <c:pt idx="114">
                  <c:v>0.57148650257736155</c:v>
                </c:pt>
                <c:pt idx="115">
                  <c:v>0.57480724057504362</c:v>
                </c:pt>
                <c:pt idx="116">
                  <c:v>0.57761900745600681</c:v>
                </c:pt>
                <c:pt idx="117">
                  <c:v>0.58024424191712332</c:v>
                </c:pt>
                <c:pt idx="118">
                  <c:v>0.58348012971234264</c:v>
                </c:pt>
                <c:pt idx="119">
                  <c:v>0.58794346788891949</c:v>
                </c:pt>
                <c:pt idx="120">
                  <c:v>0.59276922412975497</c:v>
                </c:pt>
                <c:pt idx="121">
                  <c:v>0.59874783856145075</c:v>
                </c:pt>
                <c:pt idx="122">
                  <c:v>0.60485106281510137</c:v>
                </c:pt>
                <c:pt idx="123">
                  <c:v>0.60927314305257962</c:v>
                </c:pt>
                <c:pt idx="124">
                  <c:v>0.61222628766230125</c:v>
                </c:pt>
                <c:pt idx="125">
                  <c:v>0.61474017042168394</c:v>
                </c:pt>
                <c:pt idx="126">
                  <c:v>0.61691815516159731</c:v>
                </c:pt>
                <c:pt idx="127">
                  <c:v>0.62154726711678665</c:v>
                </c:pt>
                <c:pt idx="128">
                  <c:v>0.62844289799129449</c:v>
                </c:pt>
                <c:pt idx="129">
                  <c:v>0.6354215868403007</c:v>
                </c:pt>
                <c:pt idx="130">
                  <c:v>0.64239327474196439</c:v>
                </c:pt>
                <c:pt idx="131">
                  <c:v>0.64903380568848479</c:v>
                </c:pt>
                <c:pt idx="132">
                  <c:v>0.65361183763478381</c:v>
                </c:pt>
                <c:pt idx="133">
                  <c:v>0.65758473502220627</c:v>
                </c:pt>
                <c:pt idx="134">
                  <c:v>0.66367518782978674</c:v>
                </c:pt>
                <c:pt idx="135">
                  <c:v>0.6704117129738707</c:v>
                </c:pt>
                <c:pt idx="136">
                  <c:v>0.67750150415418431</c:v>
                </c:pt>
                <c:pt idx="137">
                  <c:v>0.68471452196082594</c:v>
                </c:pt>
                <c:pt idx="138">
                  <c:v>0.69083542239038653</c:v>
                </c:pt>
                <c:pt idx="139">
                  <c:v>0.6948699994220352</c:v>
                </c:pt>
                <c:pt idx="140">
                  <c:v>0.70186357530879506</c:v>
                </c:pt>
                <c:pt idx="141">
                  <c:v>0.70927203210742651</c:v>
                </c:pt>
                <c:pt idx="142">
                  <c:v>0.71511095899112609</c:v>
                </c:pt>
                <c:pt idx="143">
                  <c:v>0.72035421666946731</c:v>
                </c:pt>
                <c:pt idx="144">
                  <c:v>0.7255434414384424</c:v>
                </c:pt>
                <c:pt idx="145">
                  <c:v>0.72706295955393929</c:v>
                </c:pt>
                <c:pt idx="146">
                  <c:v>0.72720749623686509</c:v>
                </c:pt>
                <c:pt idx="147">
                  <c:v>0.7273328179792462</c:v>
                </c:pt>
                <c:pt idx="148">
                  <c:v>0.72749618631549495</c:v>
                </c:pt>
                <c:pt idx="149">
                  <c:v>0.72835601545952322</c:v>
                </c:pt>
                <c:pt idx="150">
                  <c:v>0.7296476834519513</c:v>
                </c:pt>
                <c:pt idx="151">
                  <c:v>0.73128560520908703</c:v>
                </c:pt>
                <c:pt idx="152">
                  <c:v>0.73332113090474704</c:v>
                </c:pt>
                <c:pt idx="153">
                  <c:v>0.73572390200986881</c:v>
                </c:pt>
                <c:pt idx="154">
                  <c:v>0.73781609890936961</c:v>
                </c:pt>
                <c:pt idx="155">
                  <c:v>0.73972747157814356</c:v>
                </c:pt>
                <c:pt idx="156">
                  <c:v>0.74136461431419165</c:v>
                </c:pt>
                <c:pt idx="157">
                  <c:v>0.74280299304250108</c:v>
                </c:pt>
                <c:pt idx="158">
                  <c:v>0.74420575739085415</c:v>
                </c:pt>
                <c:pt idx="159">
                  <c:v>0.7470046996883869</c:v>
                </c:pt>
                <c:pt idx="160">
                  <c:v>0.75097196952704492</c:v>
                </c:pt>
                <c:pt idx="161">
                  <c:v>0.75521267826599903</c:v>
                </c:pt>
                <c:pt idx="162">
                  <c:v>0.75963535014836114</c:v>
                </c:pt>
                <c:pt idx="163">
                  <c:v>0.76404315725883121</c:v>
                </c:pt>
                <c:pt idx="164">
                  <c:v>0.76687142818982024</c:v>
                </c:pt>
                <c:pt idx="165">
                  <c:v>0.77018985337984802</c:v>
                </c:pt>
                <c:pt idx="166">
                  <c:v>0.77497701328145241</c:v>
                </c:pt>
                <c:pt idx="167">
                  <c:v>0.77984123169444164</c:v>
                </c:pt>
                <c:pt idx="168">
                  <c:v>0.78452481887072523</c:v>
                </c:pt>
                <c:pt idx="169">
                  <c:v>0.78931556266062297</c:v>
                </c:pt>
                <c:pt idx="170">
                  <c:v>0.79235052305381715</c:v>
                </c:pt>
                <c:pt idx="171">
                  <c:v>0.79456067568241684</c:v>
                </c:pt>
                <c:pt idx="172">
                  <c:v>0.79838376290850765</c:v>
                </c:pt>
                <c:pt idx="173">
                  <c:v>0.80629133248710227</c:v>
                </c:pt>
                <c:pt idx="174">
                  <c:v>0.81648475118075048</c:v>
                </c:pt>
                <c:pt idx="175">
                  <c:v>0.82658874793604786</c:v>
                </c:pt>
                <c:pt idx="176">
                  <c:v>0.83592679679601378</c:v>
                </c:pt>
                <c:pt idx="177">
                  <c:v>0.84418031805266103</c:v>
                </c:pt>
                <c:pt idx="178">
                  <c:v>0.84824171366086576</c:v>
                </c:pt>
                <c:pt idx="179">
                  <c:v>0.84971434320873585</c:v>
                </c:pt>
                <c:pt idx="180">
                  <c:v>0.85162451421780472</c:v>
                </c:pt>
                <c:pt idx="181">
                  <c:v>0.8560650465634938</c:v>
                </c:pt>
                <c:pt idx="182">
                  <c:v>0.86208369221120285</c:v>
                </c:pt>
                <c:pt idx="183">
                  <c:v>0.86804859043268268</c:v>
                </c:pt>
                <c:pt idx="184">
                  <c:v>0.8741123229741149</c:v>
                </c:pt>
                <c:pt idx="185">
                  <c:v>0.88086424145849151</c:v>
                </c:pt>
                <c:pt idx="186">
                  <c:v>0.88569927144632132</c:v>
                </c:pt>
                <c:pt idx="187">
                  <c:v>0.88855081911944067</c:v>
                </c:pt>
                <c:pt idx="188">
                  <c:v>0.89147506698165146</c:v>
                </c:pt>
                <c:pt idx="189">
                  <c:v>0.89460419835475768</c:v>
                </c:pt>
                <c:pt idx="190">
                  <c:v>0.89810146538789715</c:v>
                </c:pt>
                <c:pt idx="191">
                  <c:v>0.90231021068762962</c:v>
                </c:pt>
                <c:pt idx="192">
                  <c:v>0.90671396072263832</c:v>
                </c:pt>
                <c:pt idx="193">
                  <c:v>0.91156025577837574</c:v>
                </c:pt>
                <c:pt idx="194">
                  <c:v>0.91617796460063605</c:v>
                </c:pt>
                <c:pt idx="195">
                  <c:v>0.92026916953024096</c:v>
                </c:pt>
                <c:pt idx="196">
                  <c:v>0.9247689760073764</c:v>
                </c:pt>
                <c:pt idx="197">
                  <c:v>0.93030700010470135</c:v>
                </c:pt>
                <c:pt idx="198">
                  <c:v>0.93674298206862983</c:v>
                </c:pt>
                <c:pt idx="199">
                  <c:v>0.94338411600214422</c:v>
                </c:pt>
                <c:pt idx="200">
                  <c:v>0.94952373273182422</c:v>
                </c:pt>
                <c:pt idx="201">
                  <c:v>0.95469360541208792</c:v>
                </c:pt>
                <c:pt idx="202">
                  <c:v>0.9606173426196406</c:v>
                </c:pt>
                <c:pt idx="203">
                  <c:v>0.96846020527071142</c:v>
                </c:pt>
                <c:pt idx="204">
                  <c:v>0.97667787595668487</c:v>
                </c:pt>
                <c:pt idx="205">
                  <c:v>0.98444211487475808</c:v>
                </c:pt>
                <c:pt idx="206">
                  <c:v>0.99255112574788706</c:v>
                </c:pt>
                <c:pt idx="207">
                  <c:v>1.0005067651347122</c:v>
                </c:pt>
                <c:pt idx="208">
                  <c:v>1.0058321132398553</c:v>
                </c:pt>
                <c:pt idx="209">
                  <c:v>1.0107082227021422</c:v>
                </c:pt>
                <c:pt idx="210">
                  <c:v>1.0159372919020448</c:v>
                </c:pt>
                <c:pt idx="211">
                  <c:v>1.0204380021171326</c:v>
                </c:pt>
                <c:pt idx="212">
                  <c:v>1.0243406947597435</c:v>
                </c:pt>
                <c:pt idx="213">
                  <c:v>1.0292783762862456</c:v>
                </c:pt>
                <c:pt idx="214">
                  <c:v>1.0350028689423434</c:v>
                </c:pt>
                <c:pt idx="215">
                  <c:v>1.0416473384344522</c:v>
                </c:pt>
                <c:pt idx="216">
                  <c:v>1.0480102061552687</c:v>
                </c:pt>
                <c:pt idx="217">
                  <c:v>1.0530596532276348</c:v>
                </c:pt>
                <c:pt idx="218">
                  <c:v>1.0564583168889148</c:v>
                </c:pt>
                <c:pt idx="219">
                  <c:v>1.0591029446956444</c:v>
                </c:pt>
                <c:pt idx="220">
                  <c:v>1.0619016845081055</c:v>
                </c:pt>
                <c:pt idx="221">
                  <c:v>1.0667907947557602</c:v>
                </c:pt>
                <c:pt idx="222">
                  <c:v>1.0714399253497928</c:v>
                </c:pt>
                <c:pt idx="223">
                  <c:v>1.0759881720891076</c:v>
                </c:pt>
                <c:pt idx="224">
                  <c:v>1.0803126747736118</c:v>
                </c:pt>
                <c:pt idx="225">
                  <c:v>1.0843573970853921</c:v>
                </c:pt>
                <c:pt idx="226">
                  <c:v>1.0870011064461416</c:v>
                </c:pt>
                <c:pt idx="227">
                  <c:v>1.0896827043783197</c:v>
                </c:pt>
                <c:pt idx="228">
                  <c:v>1.0927008868913384</c:v>
                </c:pt>
                <c:pt idx="229">
                  <c:v>1.0963409066080123</c:v>
                </c:pt>
                <c:pt idx="230">
                  <c:v>1.100396573664751</c:v>
                </c:pt>
                <c:pt idx="231">
                  <c:v>1.1045322353347018</c:v>
                </c:pt>
                <c:pt idx="232">
                  <c:v>1.1084433511791743</c:v>
                </c:pt>
                <c:pt idx="233">
                  <c:v>1.1120322904728028</c:v>
                </c:pt>
                <c:pt idx="234">
                  <c:v>1.1149656127142875</c:v>
                </c:pt>
                <c:pt idx="235">
                  <c:v>1.1163940087813815</c:v>
                </c:pt>
                <c:pt idx="236">
                  <c:v>1.116979018746542</c:v>
                </c:pt>
                <c:pt idx="237">
                  <c:v>1.1197959663026331</c:v>
                </c:pt>
                <c:pt idx="238">
                  <c:v>1.1252553871183795</c:v>
                </c:pt>
                <c:pt idx="239">
                  <c:v>1.1310023318347164</c:v>
                </c:pt>
                <c:pt idx="240">
                  <c:v>1.1375533889847769</c:v>
                </c:pt>
                <c:pt idx="241">
                  <c:v>1.1439317765169532</c:v>
                </c:pt>
                <c:pt idx="242">
                  <c:v>1.1480307475007439</c:v>
                </c:pt>
                <c:pt idx="243">
                  <c:v>1.1494359739818663</c:v>
                </c:pt>
                <c:pt idx="244">
                  <c:v>1.1505358859627752</c:v>
                </c:pt>
                <c:pt idx="245">
                  <c:v>1.150748385962588</c:v>
                </c:pt>
                <c:pt idx="246">
                  <c:v>1.1509511666611842</c:v>
                </c:pt>
                <c:pt idx="247">
                  <c:v>1.1519395596711584</c:v>
                </c:pt>
                <c:pt idx="248">
                  <c:v>1.1549438438249799</c:v>
                </c:pt>
                <c:pt idx="249">
                  <c:v>1.1593896313075687</c:v>
                </c:pt>
                <c:pt idx="250">
                  <c:v>1.167026711083279</c:v>
                </c:pt>
                <c:pt idx="251">
                  <c:v>1.1764056969192032</c:v>
                </c:pt>
                <c:pt idx="252">
                  <c:v>1.1853243711675097</c:v>
                </c:pt>
                <c:pt idx="253">
                  <c:v>1.19230696783107</c:v>
                </c:pt>
                <c:pt idx="254">
                  <c:v>1.1978990131286973</c:v>
                </c:pt>
                <c:pt idx="255">
                  <c:v>1.2007404802748138</c:v>
                </c:pt>
                <c:pt idx="256">
                  <c:v>1.2025065064971279</c:v>
                </c:pt>
                <c:pt idx="257">
                  <c:v>1.2051121682628303</c:v>
                </c:pt>
                <c:pt idx="258">
                  <c:v>1.2084055002053911</c:v>
                </c:pt>
                <c:pt idx="259">
                  <c:v>1.2117886903402275</c:v>
                </c:pt>
                <c:pt idx="260">
                  <c:v>1.2147955393906593</c:v>
                </c:pt>
                <c:pt idx="261">
                  <c:v>1.217256969186415</c:v>
                </c:pt>
                <c:pt idx="262">
                  <c:v>1.2186856707442575</c:v>
                </c:pt>
                <c:pt idx="263">
                  <c:v>1.2194912566535752</c:v>
                </c:pt>
                <c:pt idx="264">
                  <c:v>1.2204719169760483</c:v>
                </c:pt>
                <c:pt idx="265">
                  <c:v>1.2222924801627884</c:v>
                </c:pt>
                <c:pt idx="266">
                  <c:v>1.2266529530174013</c:v>
                </c:pt>
                <c:pt idx="267">
                  <c:v>1.2334655561001318</c:v>
                </c:pt>
                <c:pt idx="268">
                  <c:v>1.2412900555503426</c:v>
                </c:pt>
                <c:pt idx="269">
                  <c:v>1.2490777725678763</c:v>
                </c:pt>
                <c:pt idx="270">
                  <c:v>1.2560570425687103</c:v>
                </c:pt>
                <c:pt idx="271">
                  <c:v>1.2610766726475091</c:v>
                </c:pt>
                <c:pt idx="272">
                  <c:v>1.2641241362350437</c:v>
                </c:pt>
                <c:pt idx="273">
                  <c:v>1.2692591443769863</c:v>
                </c:pt>
                <c:pt idx="274">
                  <c:v>1.2767535963320429</c:v>
                </c:pt>
                <c:pt idx="275">
                  <c:v>1.2844750529250624</c:v>
                </c:pt>
                <c:pt idx="276">
                  <c:v>1.291488796359513</c:v>
                </c:pt>
                <c:pt idx="277">
                  <c:v>1.2981149083466617</c:v>
                </c:pt>
                <c:pt idx="278">
                  <c:v>1.3022947906387576</c:v>
                </c:pt>
                <c:pt idx="279">
                  <c:v>1.305137878502622</c:v>
                </c:pt>
                <c:pt idx="280">
                  <c:v>1.3078894526697304</c:v>
                </c:pt>
                <c:pt idx="281">
                  <c:v>1.310653186029439</c:v>
                </c:pt>
                <c:pt idx="282">
                  <c:v>1.3132498220537734</c:v>
                </c:pt>
                <c:pt idx="283">
                  <c:v>1.315721249285023</c:v>
                </c:pt>
                <c:pt idx="284">
                  <c:v>1.3204458383168307</c:v>
                </c:pt>
                <c:pt idx="285">
                  <c:v>1.3265676245562088</c:v>
                </c:pt>
                <c:pt idx="286">
                  <c:v>1.3327052373612314</c:v>
                </c:pt>
                <c:pt idx="287">
                  <c:v>1.3388136077533157</c:v>
                </c:pt>
                <c:pt idx="288">
                  <c:v>1.3455537827325736</c:v>
                </c:pt>
                <c:pt idx="289">
                  <c:v>1.3491486169495701</c:v>
                </c:pt>
                <c:pt idx="290">
                  <c:v>1.3514070234045605</c:v>
                </c:pt>
                <c:pt idx="291">
                  <c:v>1.3543744031077771</c:v>
                </c:pt>
                <c:pt idx="292">
                  <c:v>1.3575947552236429</c:v>
                </c:pt>
                <c:pt idx="293">
                  <c:v>1.3595435171121382</c:v>
                </c:pt>
                <c:pt idx="294">
                  <c:v>1.3614007524788854</c:v>
                </c:pt>
                <c:pt idx="295">
                  <c:v>1.363602594390543</c:v>
                </c:pt>
                <c:pt idx="296">
                  <c:v>1.3653520376526964</c:v>
                </c:pt>
                <c:pt idx="297">
                  <c:v>1.3670275891411536</c:v>
                </c:pt>
                <c:pt idx="298">
                  <c:v>1.3694249833874024</c:v>
                </c:pt>
                <c:pt idx="299">
                  <c:v>1.3731633887226167</c:v>
                </c:pt>
                <c:pt idx="300">
                  <c:v>1.3796971110980496</c:v>
                </c:pt>
                <c:pt idx="301">
                  <c:v>1.3887239295330485</c:v>
                </c:pt>
                <c:pt idx="302">
                  <c:v>1.3977509572291149</c:v>
                </c:pt>
                <c:pt idx="303">
                  <c:v>1.4060719361248328</c:v>
                </c:pt>
                <c:pt idx="304">
                  <c:v>1.4134540511786857</c:v>
                </c:pt>
                <c:pt idx="305">
                  <c:v>1.4181432989437817</c:v>
                </c:pt>
                <c:pt idx="306">
                  <c:v>1.4202937872008656</c:v>
                </c:pt>
                <c:pt idx="307">
                  <c:v>1.422277446232959</c:v>
                </c:pt>
                <c:pt idx="308">
                  <c:v>1.4242574982827627</c:v>
                </c:pt>
                <c:pt idx="309">
                  <c:v>1.4254726192014864</c:v>
                </c:pt>
                <c:pt idx="310">
                  <c:v>1.4259499170861387</c:v>
                </c:pt>
                <c:pt idx="311">
                  <c:v>1.4261223784115058</c:v>
                </c:pt>
                <c:pt idx="312">
                  <c:v>1.4262693770713954</c:v>
                </c:pt>
                <c:pt idx="313">
                  <c:v>1.4264069400815249</c:v>
                </c:pt>
                <c:pt idx="314">
                  <c:v>1.4265610929506578</c:v>
                </c:pt>
                <c:pt idx="315">
                  <c:v>1.4266823200633818</c:v>
                </c:pt>
                <c:pt idx="316">
                  <c:v>1.4268095953790891</c:v>
                </c:pt>
                <c:pt idx="317">
                  <c:v>1.4268848435356294</c:v>
                </c:pt>
                <c:pt idx="318">
                  <c:v>1.4269272397284223</c:v>
                </c:pt>
                <c:pt idx="319">
                  <c:v>1.4270001655200706</c:v>
                </c:pt>
                <c:pt idx="320">
                  <c:v>1.4271364747300626</c:v>
                </c:pt>
                <c:pt idx="321">
                  <c:v>1.4273759537482307</c:v>
                </c:pt>
                <c:pt idx="322">
                  <c:v>1.4277386652100459</c:v>
                </c:pt>
                <c:pt idx="323">
                  <c:v>1.4281325619567717</c:v>
                </c:pt>
                <c:pt idx="324">
                  <c:v>1.4284935341274809</c:v>
                </c:pt>
                <c:pt idx="325">
                  <c:v>1.4287924571133721</c:v>
                </c:pt>
                <c:pt idx="326">
                  <c:v>1.4289884242967532</c:v>
                </c:pt>
                <c:pt idx="327">
                  <c:v>1.4290947098483582</c:v>
                </c:pt>
                <c:pt idx="328">
                  <c:v>1.4291707722130038</c:v>
                </c:pt>
                <c:pt idx="329">
                  <c:v>1.429200775361323</c:v>
                </c:pt>
                <c:pt idx="330">
                  <c:v>1.4292305641017757</c:v>
                </c:pt>
                <c:pt idx="331">
                  <c:v>1.4292558306323533</c:v>
                </c:pt>
                <c:pt idx="332">
                  <c:v>1.4292664433535831</c:v>
                </c:pt>
                <c:pt idx="333">
                  <c:v>1.4292638821825037</c:v>
                </c:pt>
                <c:pt idx="334">
                  <c:v>1.4293251562004436</c:v>
                </c:pt>
                <c:pt idx="335">
                  <c:v>1.4293431411323887</c:v>
                </c:pt>
                <c:pt idx="336">
                  <c:v>1.4292997013261903</c:v>
                </c:pt>
                <c:pt idx="337">
                  <c:v>1.4293158960903363</c:v>
                </c:pt>
                <c:pt idx="338">
                  <c:v>1.4293802370744078</c:v>
                </c:pt>
                <c:pt idx="339">
                  <c:v>1.4293775585006527</c:v>
                </c:pt>
                <c:pt idx="340">
                  <c:v>1.4294207515253614</c:v>
                </c:pt>
                <c:pt idx="341">
                  <c:v>1.4295445140724685</c:v>
                </c:pt>
                <c:pt idx="342">
                  <c:v>1.429592222191437</c:v>
                </c:pt>
                <c:pt idx="343">
                  <c:v>1.4295720992520973</c:v>
                </c:pt>
                <c:pt idx="344">
                  <c:v>1.4296372372617363</c:v>
                </c:pt>
                <c:pt idx="345">
                  <c:v>1.4296841742938082</c:v>
                </c:pt>
                <c:pt idx="346">
                  <c:v>1.4297146211301262</c:v>
                </c:pt>
                <c:pt idx="347">
                  <c:v>1.4297472948439807</c:v>
                </c:pt>
                <c:pt idx="348">
                  <c:v>1.4298121278296032</c:v>
                </c:pt>
                <c:pt idx="349">
                  <c:v>1.4298091551495022</c:v>
                </c:pt>
              </c:numCache>
            </c:numRef>
          </c:xVal>
          <c:yVal>
            <c:numRef>
              <c:f>'Data dry bone'!$AQ$3:$AQ$397</c:f>
              <c:numCache>
                <c:formatCode>General</c:formatCode>
                <c:ptCount val="395"/>
                <c:pt idx="0">
                  <c:v>3.2342633240879121E-3</c:v>
                </c:pt>
                <c:pt idx="1">
                  <c:v>3.8011209066307035E-3</c:v>
                </c:pt>
                <c:pt idx="2">
                  <c:v>3.6602978782735748E-3</c:v>
                </c:pt>
                <c:pt idx="3">
                  <c:v>6.2199046912788216E-3</c:v>
                </c:pt>
                <c:pt idx="4">
                  <c:v>6.2246641917706224E-3</c:v>
                </c:pt>
                <c:pt idx="5">
                  <c:v>6.2043399211307842E-3</c:v>
                </c:pt>
                <c:pt idx="6">
                  <c:v>6.1808336604189176E-3</c:v>
                </c:pt>
                <c:pt idx="7">
                  <c:v>5.3833499009968127E-3</c:v>
                </c:pt>
                <c:pt idx="8">
                  <c:v>7.0981578996129127E-3</c:v>
                </c:pt>
                <c:pt idx="9">
                  <c:v>6.9182313975061239E-3</c:v>
                </c:pt>
                <c:pt idx="10">
                  <c:v>6.7922260040636437E-3</c:v>
                </c:pt>
                <c:pt idx="11">
                  <c:v>7.0350386002745284E-3</c:v>
                </c:pt>
                <c:pt idx="12">
                  <c:v>7.1442645908258605E-3</c:v>
                </c:pt>
                <c:pt idx="13">
                  <c:v>6.9373074725980069E-3</c:v>
                </c:pt>
                <c:pt idx="14">
                  <c:v>6.8130831841235534E-3</c:v>
                </c:pt>
                <c:pt idx="15">
                  <c:v>6.4157769450940644E-3</c:v>
                </c:pt>
                <c:pt idx="16">
                  <c:v>7.0997868607276986E-3</c:v>
                </c:pt>
                <c:pt idx="17">
                  <c:v>7.4234570749299143E-3</c:v>
                </c:pt>
                <c:pt idx="18">
                  <c:v>7.8696654125076267E-3</c:v>
                </c:pt>
                <c:pt idx="19">
                  <c:v>8.6477898701722809E-3</c:v>
                </c:pt>
                <c:pt idx="20">
                  <c:v>9.0700795219746787E-3</c:v>
                </c:pt>
                <c:pt idx="21">
                  <c:v>8.8775313997775281E-3</c:v>
                </c:pt>
                <c:pt idx="22">
                  <c:v>8.9983518247235862E-3</c:v>
                </c:pt>
                <c:pt idx="23">
                  <c:v>9.8902781934698016E-3</c:v>
                </c:pt>
                <c:pt idx="24">
                  <c:v>1.0528839930710845E-2</c:v>
                </c:pt>
                <c:pt idx="25">
                  <c:v>1.1038418471973822E-2</c:v>
                </c:pt>
                <c:pt idx="26">
                  <c:v>1.0925043046498197E-2</c:v>
                </c:pt>
                <c:pt idx="27">
                  <c:v>1.0828215282188488E-2</c:v>
                </c:pt>
                <c:pt idx="28">
                  <c:v>1.0964118722181743E-2</c:v>
                </c:pt>
                <c:pt idx="29">
                  <c:v>1.2438189808151055E-2</c:v>
                </c:pt>
                <c:pt idx="30">
                  <c:v>1.215828770291957E-2</c:v>
                </c:pt>
                <c:pt idx="31">
                  <c:v>1.1494167757221296E-2</c:v>
                </c:pt>
                <c:pt idx="32">
                  <c:v>1.1689434257662844E-2</c:v>
                </c:pt>
                <c:pt idx="33">
                  <c:v>1.1861961642449603E-2</c:v>
                </c:pt>
                <c:pt idx="34">
                  <c:v>1.2356819460603833E-2</c:v>
                </c:pt>
                <c:pt idx="35">
                  <c:v>1.2543620915413124E-2</c:v>
                </c:pt>
                <c:pt idx="36">
                  <c:v>1.4424307116685178E-2</c:v>
                </c:pt>
                <c:pt idx="37">
                  <c:v>1.0811114763329804E-2</c:v>
                </c:pt>
                <c:pt idx="38">
                  <c:v>9.5371863628079881E-3</c:v>
                </c:pt>
                <c:pt idx="39">
                  <c:v>8.046291390123075E-3</c:v>
                </c:pt>
                <c:pt idx="40">
                  <c:v>7.3682709183204775E-3</c:v>
                </c:pt>
                <c:pt idx="41">
                  <c:v>7.523095542562956E-3</c:v>
                </c:pt>
                <c:pt idx="42">
                  <c:v>9.1256694103023697E-3</c:v>
                </c:pt>
                <c:pt idx="43">
                  <c:v>8.6691487079861209E-3</c:v>
                </c:pt>
                <c:pt idx="44">
                  <c:v>9.1777328452868519E-3</c:v>
                </c:pt>
                <c:pt idx="45">
                  <c:v>8.7694124807209239E-3</c:v>
                </c:pt>
                <c:pt idx="46">
                  <c:v>8.8533985448988883E-3</c:v>
                </c:pt>
                <c:pt idx="47">
                  <c:v>7.4374972259289348E-3</c:v>
                </c:pt>
                <c:pt idx="48">
                  <c:v>6.0961586967030182E-3</c:v>
                </c:pt>
                <c:pt idx="49">
                  <c:v>2.5760628682822913E-2</c:v>
                </c:pt>
                <c:pt idx="50">
                  <c:v>4.7648900716200399E-2</c:v>
                </c:pt>
                <c:pt idx="51">
                  <c:v>7.2725235588387088E-2</c:v>
                </c:pt>
                <c:pt idx="52">
                  <c:v>0.10265694785529243</c:v>
                </c:pt>
                <c:pt idx="53">
                  <c:v>0.13440210861348675</c:v>
                </c:pt>
                <c:pt idx="54">
                  <c:v>0.13785743800752268</c:v>
                </c:pt>
                <c:pt idx="55">
                  <c:v>0.13818195599193051</c:v>
                </c:pt>
                <c:pt idx="56">
                  <c:v>0.13836861298055761</c:v>
                </c:pt>
                <c:pt idx="57">
                  <c:v>0.13839838267757465</c:v>
                </c:pt>
                <c:pt idx="58">
                  <c:v>0.13838072841890631</c:v>
                </c:pt>
                <c:pt idx="59">
                  <c:v>0.13839841579709131</c:v>
                </c:pt>
                <c:pt idx="60">
                  <c:v>0.13849494486950595</c:v>
                </c:pt>
                <c:pt idx="61">
                  <c:v>0.13868556297533061</c:v>
                </c:pt>
                <c:pt idx="62">
                  <c:v>0.13890743910478942</c:v>
                </c:pt>
                <c:pt idx="63">
                  <c:v>0.13895295947093453</c:v>
                </c:pt>
                <c:pt idx="64">
                  <c:v>0.13908471854079249</c:v>
                </c:pt>
                <c:pt idx="65">
                  <c:v>0.13895651161961939</c:v>
                </c:pt>
                <c:pt idx="66">
                  <c:v>0.13864157935208363</c:v>
                </c:pt>
                <c:pt idx="67">
                  <c:v>0.13943370183281206</c:v>
                </c:pt>
                <c:pt idx="68">
                  <c:v>0.13880375085226954</c:v>
                </c:pt>
                <c:pt idx="69">
                  <c:v>0.13827960836650993</c:v>
                </c:pt>
                <c:pt idx="70">
                  <c:v>0.14202971268342743</c:v>
                </c:pt>
                <c:pt idx="71">
                  <c:v>0.14256687637824361</c:v>
                </c:pt>
                <c:pt idx="72">
                  <c:v>0.14279057184262148</c:v>
                </c:pt>
                <c:pt idx="73">
                  <c:v>0.14297102365967737</c:v>
                </c:pt>
                <c:pt idx="74">
                  <c:v>0.14304305280543594</c:v>
                </c:pt>
                <c:pt idx="75">
                  <c:v>0.14311129953256491</c:v>
                </c:pt>
                <c:pt idx="76">
                  <c:v>0.1433940324576311</c:v>
                </c:pt>
                <c:pt idx="77">
                  <c:v>0.14283373783009373</c:v>
                </c:pt>
                <c:pt idx="78">
                  <c:v>0.14332772079149675</c:v>
                </c:pt>
                <c:pt idx="79">
                  <c:v>0.14345720561551931</c:v>
                </c:pt>
                <c:pt idx="80">
                  <c:v>0.14331493151451591</c:v>
                </c:pt>
                <c:pt idx="81">
                  <c:v>0.14366412981021487</c:v>
                </c:pt>
                <c:pt idx="82">
                  <c:v>0.14436104696940474</c:v>
                </c:pt>
                <c:pt idx="83">
                  <c:v>0.14482022883977275</c:v>
                </c:pt>
                <c:pt idx="84">
                  <c:v>0.14351482665010676</c:v>
                </c:pt>
                <c:pt idx="85">
                  <c:v>0.14265994093220224</c:v>
                </c:pt>
                <c:pt idx="86">
                  <c:v>0.14185238722370941</c:v>
                </c:pt>
                <c:pt idx="87">
                  <c:v>0.14265068263654171</c:v>
                </c:pt>
                <c:pt idx="88">
                  <c:v>0.14094824340658632</c:v>
                </c:pt>
                <c:pt idx="89">
                  <c:v>0.14060072144160127</c:v>
                </c:pt>
                <c:pt idx="90">
                  <c:v>0.14156469821678591</c:v>
                </c:pt>
                <c:pt idx="91">
                  <c:v>0.14134863526022995</c:v>
                </c:pt>
                <c:pt idx="92">
                  <c:v>0.14263148539980608</c:v>
                </c:pt>
                <c:pt idx="93">
                  <c:v>0.14304608147712081</c:v>
                </c:pt>
                <c:pt idx="94">
                  <c:v>0.14393372552857533</c:v>
                </c:pt>
                <c:pt idx="95">
                  <c:v>0.14485365832012001</c:v>
                </c:pt>
                <c:pt idx="96">
                  <c:v>0.14258872929162139</c:v>
                </c:pt>
                <c:pt idx="97">
                  <c:v>0.14179921153615346</c:v>
                </c:pt>
                <c:pt idx="98">
                  <c:v>0.13939943260942719</c:v>
                </c:pt>
                <c:pt idx="99">
                  <c:v>0.13986912470732629</c:v>
                </c:pt>
                <c:pt idx="100">
                  <c:v>0.13770281988747896</c:v>
                </c:pt>
                <c:pt idx="101">
                  <c:v>0.1373173741346391</c:v>
                </c:pt>
                <c:pt idx="102">
                  <c:v>0.13761355540410822</c:v>
                </c:pt>
                <c:pt idx="103">
                  <c:v>0.13744216694752379</c:v>
                </c:pt>
                <c:pt idx="104">
                  <c:v>0.13745643577267438</c:v>
                </c:pt>
                <c:pt idx="105">
                  <c:v>0.13790367666817147</c:v>
                </c:pt>
                <c:pt idx="106">
                  <c:v>0.13834011897618465</c:v>
                </c:pt>
                <c:pt idx="107">
                  <c:v>0.13850064254410838</c:v>
                </c:pt>
                <c:pt idx="108">
                  <c:v>0.13845630272918513</c:v>
                </c:pt>
                <c:pt idx="109">
                  <c:v>0.13845942465321734</c:v>
                </c:pt>
                <c:pt idx="110">
                  <c:v>0.13845361805093584</c:v>
                </c:pt>
                <c:pt idx="111">
                  <c:v>0.13840190904123187</c:v>
                </c:pt>
                <c:pt idx="112">
                  <c:v>0.13819939686260108</c:v>
                </c:pt>
                <c:pt idx="113">
                  <c:v>0.13825807276509192</c:v>
                </c:pt>
                <c:pt idx="114">
                  <c:v>0.13807406681348736</c:v>
                </c:pt>
                <c:pt idx="115">
                  <c:v>0.13487444191292386</c:v>
                </c:pt>
                <c:pt idx="116">
                  <c:v>0.1345201044158022</c:v>
                </c:pt>
                <c:pt idx="117">
                  <c:v>0.13452606081900431</c:v>
                </c:pt>
                <c:pt idx="118">
                  <c:v>0.13427704824512729</c:v>
                </c:pt>
                <c:pt idx="119">
                  <c:v>0.13654308161142184</c:v>
                </c:pt>
                <c:pt idx="120">
                  <c:v>0.13694996191686051</c:v>
                </c:pt>
                <c:pt idx="121">
                  <c:v>0.13736093138032046</c:v>
                </c:pt>
                <c:pt idx="122">
                  <c:v>0.13893701893794946</c:v>
                </c:pt>
                <c:pt idx="123">
                  <c:v>0.14113028364572186</c:v>
                </c:pt>
                <c:pt idx="124">
                  <c:v>0.14088796766108841</c:v>
                </c:pt>
                <c:pt idx="125">
                  <c:v>0.14086090973799723</c:v>
                </c:pt>
                <c:pt idx="126">
                  <c:v>0.14129400473770939</c:v>
                </c:pt>
                <c:pt idx="127">
                  <c:v>0.14128632726654936</c:v>
                </c:pt>
                <c:pt idx="128">
                  <c:v>0.14129571013591691</c:v>
                </c:pt>
                <c:pt idx="129">
                  <c:v>0.14133379468678142</c:v>
                </c:pt>
                <c:pt idx="130">
                  <c:v>0.14127581265994432</c:v>
                </c:pt>
                <c:pt idx="131">
                  <c:v>0.14150104234939209</c:v>
                </c:pt>
                <c:pt idx="132">
                  <c:v>0.14147666947006191</c:v>
                </c:pt>
                <c:pt idx="133">
                  <c:v>0.14147313031437661</c:v>
                </c:pt>
                <c:pt idx="134">
                  <c:v>0.14151296671844346</c:v>
                </c:pt>
                <c:pt idx="135">
                  <c:v>0.14150299396149199</c:v>
                </c:pt>
                <c:pt idx="136">
                  <c:v>0.14155828934605752</c:v>
                </c:pt>
                <c:pt idx="137">
                  <c:v>0.14131941091638553</c:v>
                </c:pt>
                <c:pt idx="138">
                  <c:v>0.14092112764800402</c:v>
                </c:pt>
                <c:pt idx="139">
                  <c:v>0.14117189923826551</c:v>
                </c:pt>
                <c:pt idx="140">
                  <c:v>0.14124845454711449</c:v>
                </c:pt>
                <c:pt idx="141">
                  <c:v>0.14140529906009272</c:v>
                </c:pt>
                <c:pt idx="142">
                  <c:v>0.1416854366504875</c:v>
                </c:pt>
                <c:pt idx="143">
                  <c:v>0.14176503438070795</c:v>
                </c:pt>
                <c:pt idx="144">
                  <c:v>0.14169077914911271</c:v>
                </c:pt>
                <c:pt idx="145">
                  <c:v>0.14170212862927267</c:v>
                </c:pt>
                <c:pt idx="146">
                  <c:v>0.14114298239158979</c:v>
                </c:pt>
                <c:pt idx="147">
                  <c:v>0.14047688164906877</c:v>
                </c:pt>
                <c:pt idx="148">
                  <c:v>0.13984074229335017</c:v>
                </c:pt>
                <c:pt idx="149">
                  <c:v>0.13943792623884529</c:v>
                </c:pt>
                <c:pt idx="150">
                  <c:v>0.13943329553816575</c:v>
                </c:pt>
                <c:pt idx="151">
                  <c:v>0.13926077431540856</c:v>
                </c:pt>
                <c:pt idx="152">
                  <c:v>0.13914059467955578</c:v>
                </c:pt>
                <c:pt idx="153">
                  <c:v>0.13911270379200172</c:v>
                </c:pt>
                <c:pt idx="154">
                  <c:v>0.13840877874436014</c:v>
                </c:pt>
                <c:pt idx="155">
                  <c:v>0.13843928655846538</c:v>
                </c:pt>
                <c:pt idx="156">
                  <c:v>0.13831564671793159</c:v>
                </c:pt>
                <c:pt idx="157">
                  <c:v>0.13830351345981273</c:v>
                </c:pt>
                <c:pt idx="158">
                  <c:v>0.13832852999844031</c:v>
                </c:pt>
                <c:pt idx="159">
                  <c:v>0.1385863519846092</c:v>
                </c:pt>
                <c:pt idx="160">
                  <c:v>0.13838922397951786</c:v>
                </c:pt>
                <c:pt idx="161">
                  <c:v>0.1382640304185434</c:v>
                </c:pt>
                <c:pt idx="162">
                  <c:v>0.13845653165766789</c:v>
                </c:pt>
                <c:pt idx="163">
                  <c:v>0.13847310885380412</c:v>
                </c:pt>
                <c:pt idx="164">
                  <c:v>0.13839944075615127</c:v>
                </c:pt>
                <c:pt idx="165">
                  <c:v>0.13848995780612861</c:v>
                </c:pt>
                <c:pt idx="166">
                  <c:v>0.13852649450557894</c:v>
                </c:pt>
                <c:pt idx="167">
                  <c:v>0.13858537395075948</c:v>
                </c:pt>
                <c:pt idx="168">
                  <c:v>0.13854253668395416</c:v>
                </c:pt>
                <c:pt idx="169">
                  <c:v>0.13855227815741811</c:v>
                </c:pt>
                <c:pt idx="170">
                  <c:v>0.13853833993842349</c:v>
                </c:pt>
                <c:pt idx="171">
                  <c:v>0.13851958831698707</c:v>
                </c:pt>
                <c:pt idx="172">
                  <c:v>0.13851234906891302</c:v>
                </c:pt>
                <c:pt idx="173">
                  <c:v>0.13836935507512557</c:v>
                </c:pt>
                <c:pt idx="174">
                  <c:v>0.1383611931534382</c:v>
                </c:pt>
                <c:pt idx="175">
                  <c:v>0.13838704621924589</c:v>
                </c:pt>
                <c:pt idx="176">
                  <c:v>0.13860245862058806</c:v>
                </c:pt>
                <c:pt idx="177">
                  <c:v>0.13820384252987358</c:v>
                </c:pt>
                <c:pt idx="178">
                  <c:v>0.13810442413517338</c:v>
                </c:pt>
                <c:pt idx="179">
                  <c:v>0.13808034314346032</c:v>
                </c:pt>
                <c:pt idx="180">
                  <c:v>0.13829665962048776</c:v>
                </c:pt>
                <c:pt idx="181">
                  <c:v>0.13839954365313259</c:v>
                </c:pt>
                <c:pt idx="182">
                  <c:v>0.13768925240008675</c:v>
                </c:pt>
                <c:pt idx="183">
                  <c:v>0.13786120706618624</c:v>
                </c:pt>
                <c:pt idx="184">
                  <c:v>0.13693965906274291</c:v>
                </c:pt>
                <c:pt idx="185">
                  <c:v>0.13619843629407496</c:v>
                </c:pt>
                <c:pt idx="186">
                  <c:v>0.13534393968356256</c:v>
                </c:pt>
                <c:pt idx="187">
                  <c:v>0.1348954332830242</c:v>
                </c:pt>
                <c:pt idx="188">
                  <c:v>0.13503733058918882</c:v>
                </c:pt>
                <c:pt idx="189">
                  <c:v>0.13476390124287058</c:v>
                </c:pt>
                <c:pt idx="190">
                  <c:v>0.13617861565418612</c:v>
                </c:pt>
                <c:pt idx="191">
                  <c:v>0.13655693233349253</c:v>
                </c:pt>
                <c:pt idx="192">
                  <c:v>0.13689787716741844</c:v>
                </c:pt>
                <c:pt idx="193">
                  <c:v>0.13777619936074653</c:v>
                </c:pt>
                <c:pt idx="194">
                  <c:v>0.13832610428760769</c:v>
                </c:pt>
                <c:pt idx="195">
                  <c:v>0.1383017089955548</c:v>
                </c:pt>
                <c:pt idx="196">
                  <c:v>0.13836143530197617</c:v>
                </c:pt>
                <c:pt idx="197">
                  <c:v>0.13799570322585442</c:v>
                </c:pt>
                <c:pt idx="198">
                  <c:v>0.13936024407733905</c:v>
                </c:pt>
                <c:pt idx="199">
                  <c:v>0.14034349839170779</c:v>
                </c:pt>
                <c:pt idx="200">
                  <c:v>0.14062070333419346</c:v>
                </c:pt>
                <c:pt idx="201">
                  <c:v>0.14081588332068778</c:v>
                </c:pt>
                <c:pt idx="202">
                  <c:v>0.14074854368619746</c:v>
                </c:pt>
                <c:pt idx="203">
                  <c:v>0.14043770871285599</c:v>
                </c:pt>
                <c:pt idx="204">
                  <c:v>0.14023493180387661</c:v>
                </c:pt>
                <c:pt idx="205">
                  <c:v>0.14109233899193369</c:v>
                </c:pt>
                <c:pt idx="206">
                  <c:v>0.14053423026885839</c:v>
                </c:pt>
                <c:pt idx="207">
                  <c:v>0.13912135236996792</c:v>
                </c:pt>
                <c:pt idx="208">
                  <c:v>0.13921788181105155</c:v>
                </c:pt>
                <c:pt idx="209">
                  <c:v>0.13929048400693927</c:v>
                </c:pt>
                <c:pt idx="210">
                  <c:v>0.13960887763999993</c:v>
                </c:pt>
                <c:pt idx="211">
                  <c:v>0.13975641255117827</c:v>
                </c:pt>
                <c:pt idx="212">
                  <c:v>0.14073941709467566</c:v>
                </c:pt>
                <c:pt idx="213">
                  <c:v>0.14060162437073256</c:v>
                </c:pt>
                <c:pt idx="214">
                  <c:v>0.13982600019340211</c:v>
                </c:pt>
                <c:pt idx="215">
                  <c:v>0.13907979877550722</c:v>
                </c:pt>
                <c:pt idx="216">
                  <c:v>0.13869487531260111</c:v>
                </c:pt>
                <c:pt idx="217">
                  <c:v>0.1385506842181298</c:v>
                </c:pt>
                <c:pt idx="218">
                  <c:v>0.13876419087240532</c:v>
                </c:pt>
                <c:pt idx="219">
                  <c:v>0.1389317553269829</c:v>
                </c:pt>
                <c:pt idx="220">
                  <c:v>0.13953421997634857</c:v>
                </c:pt>
                <c:pt idx="221">
                  <c:v>0.14011566583650431</c:v>
                </c:pt>
                <c:pt idx="222">
                  <c:v>0.14025723380083724</c:v>
                </c:pt>
                <c:pt idx="223">
                  <c:v>0.14025722947009611</c:v>
                </c:pt>
                <c:pt idx="224">
                  <c:v>0.14025852705506647</c:v>
                </c:pt>
                <c:pt idx="225">
                  <c:v>0.13999483714375885</c:v>
                </c:pt>
                <c:pt idx="226">
                  <c:v>0.13998071876070128</c:v>
                </c:pt>
                <c:pt idx="227">
                  <c:v>0.13997125738666841</c:v>
                </c:pt>
                <c:pt idx="228">
                  <c:v>0.14040799505954882</c:v>
                </c:pt>
                <c:pt idx="229">
                  <c:v>0.14108764590160738</c:v>
                </c:pt>
                <c:pt idx="230">
                  <c:v>0.14186880493773879</c:v>
                </c:pt>
                <c:pt idx="231">
                  <c:v>0.14270156447440929</c:v>
                </c:pt>
                <c:pt idx="232">
                  <c:v>0.14363051936277957</c:v>
                </c:pt>
                <c:pt idx="233">
                  <c:v>0.14381481949299574</c:v>
                </c:pt>
                <c:pt idx="234">
                  <c:v>0.14391878619106324</c:v>
                </c:pt>
                <c:pt idx="235">
                  <c:v>0.14418589717105468</c:v>
                </c:pt>
                <c:pt idx="236">
                  <c:v>0.14389269786118808</c:v>
                </c:pt>
                <c:pt idx="237">
                  <c:v>0.14381347256902557</c:v>
                </c:pt>
                <c:pt idx="238">
                  <c:v>0.14211574069151922</c:v>
                </c:pt>
                <c:pt idx="239">
                  <c:v>0.14051482031918094</c:v>
                </c:pt>
                <c:pt idx="240">
                  <c:v>0.13838487524712931</c:v>
                </c:pt>
                <c:pt idx="241">
                  <c:v>0.13657935384503644</c:v>
                </c:pt>
                <c:pt idx="242">
                  <c:v>0.13605173048917676</c:v>
                </c:pt>
                <c:pt idx="243">
                  <c:v>0.13627024091925891</c:v>
                </c:pt>
                <c:pt idx="244">
                  <c:v>0.13592896027868739</c:v>
                </c:pt>
                <c:pt idx="245">
                  <c:v>0.13464555715179485</c:v>
                </c:pt>
                <c:pt idx="246">
                  <c:v>0.13459559612716843</c:v>
                </c:pt>
                <c:pt idx="247">
                  <c:v>0.13477942397574075</c:v>
                </c:pt>
                <c:pt idx="248">
                  <c:v>0.1348331730495663</c:v>
                </c:pt>
                <c:pt idx="249">
                  <c:v>0.13575152956767153</c:v>
                </c:pt>
                <c:pt idx="250">
                  <c:v>0.13628680018881431</c:v>
                </c:pt>
                <c:pt idx="251">
                  <c:v>0.13727898241992473</c:v>
                </c:pt>
                <c:pt idx="252">
                  <c:v>0.1381192851260894</c:v>
                </c:pt>
                <c:pt idx="253">
                  <c:v>0.1389419647249443</c:v>
                </c:pt>
                <c:pt idx="254">
                  <c:v>0.13931330903262315</c:v>
                </c:pt>
                <c:pt idx="255">
                  <c:v>0.14004702136086666</c:v>
                </c:pt>
                <c:pt idx="256">
                  <c:v>0.14027690872673912</c:v>
                </c:pt>
                <c:pt idx="257">
                  <c:v>0.14074283639636523</c:v>
                </c:pt>
                <c:pt idx="258">
                  <c:v>0.14105560036612941</c:v>
                </c:pt>
                <c:pt idx="259">
                  <c:v>0.1416839441086134</c:v>
                </c:pt>
                <c:pt idx="260">
                  <c:v>0.14185251867588922</c:v>
                </c:pt>
                <c:pt idx="261">
                  <c:v>0.14184928624430487</c:v>
                </c:pt>
                <c:pt idx="262">
                  <c:v>0.14189567010599363</c:v>
                </c:pt>
                <c:pt idx="263">
                  <c:v>0.14190053770434055</c:v>
                </c:pt>
                <c:pt idx="264">
                  <c:v>0.1420246588880858</c:v>
                </c:pt>
                <c:pt idx="265">
                  <c:v>0.14224607641554535</c:v>
                </c:pt>
                <c:pt idx="266">
                  <c:v>0.14272352835865562</c:v>
                </c:pt>
                <c:pt idx="267">
                  <c:v>0.14285635773789046</c:v>
                </c:pt>
                <c:pt idx="268">
                  <c:v>0.14316015271482191</c:v>
                </c:pt>
                <c:pt idx="269">
                  <c:v>0.1433366653623088</c:v>
                </c:pt>
                <c:pt idx="270">
                  <c:v>0.14359575840252825</c:v>
                </c:pt>
                <c:pt idx="271">
                  <c:v>0.14378370782893202</c:v>
                </c:pt>
                <c:pt idx="272">
                  <c:v>0.14386335282845517</c:v>
                </c:pt>
                <c:pt idx="273">
                  <c:v>0.14395783039325979</c:v>
                </c:pt>
                <c:pt idx="274">
                  <c:v>0.14416589579113648</c:v>
                </c:pt>
                <c:pt idx="275">
                  <c:v>0.14432943808441925</c:v>
                </c:pt>
                <c:pt idx="276">
                  <c:v>0.14443965754280452</c:v>
                </c:pt>
                <c:pt idx="277">
                  <c:v>0.14469540988035129</c:v>
                </c:pt>
                <c:pt idx="278">
                  <c:v>0.14483815751028054</c:v>
                </c:pt>
                <c:pt idx="279">
                  <c:v>0.14480743563549653</c:v>
                </c:pt>
                <c:pt idx="280">
                  <c:v>0.14475477143752052</c:v>
                </c:pt>
                <c:pt idx="281">
                  <c:v>0.14474926438799049</c:v>
                </c:pt>
                <c:pt idx="282">
                  <c:v>0.1447358458442364</c:v>
                </c:pt>
                <c:pt idx="283">
                  <c:v>0.14473776203738761</c:v>
                </c:pt>
                <c:pt idx="284">
                  <c:v>0.14476883409726796</c:v>
                </c:pt>
                <c:pt idx="285">
                  <c:v>0.14477289134728971</c:v>
                </c:pt>
                <c:pt idx="286">
                  <c:v>0.14477745299028968</c:v>
                </c:pt>
                <c:pt idx="287">
                  <c:v>0.14480431388897991</c:v>
                </c:pt>
                <c:pt idx="288">
                  <c:v>0.14480374997195244</c:v>
                </c:pt>
                <c:pt idx="289">
                  <c:v>0.14495404302895548</c:v>
                </c:pt>
                <c:pt idx="290">
                  <c:v>0.14523700322914945</c:v>
                </c:pt>
                <c:pt idx="291">
                  <c:v>0.14542359364702534</c:v>
                </c:pt>
                <c:pt idx="292">
                  <c:v>0.14606117191733525</c:v>
                </c:pt>
                <c:pt idx="293">
                  <c:v>0.14618523675306935</c:v>
                </c:pt>
                <c:pt idx="294">
                  <c:v>0.14669993807350987</c:v>
                </c:pt>
                <c:pt idx="295">
                  <c:v>0.14733960264598409</c:v>
                </c:pt>
                <c:pt idx="296">
                  <c:v>0.14834624129319002</c:v>
                </c:pt>
                <c:pt idx="297">
                  <c:v>0.14837753163581757</c:v>
                </c:pt>
                <c:pt idx="298">
                  <c:v>0.14891012127906694</c:v>
                </c:pt>
                <c:pt idx="299">
                  <c:v>0.14960844441120222</c:v>
                </c:pt>
                <c:pt idx="300">
                  <c:v>0.15074973439004882</c:v>
                </c:pt>
                <c:pt idx="301">
                  <c:v>0.15213166685492882</c:v>
                </c:pt>
                <c:pt idx="302">
                  <c:v>0.15433969464769942</c:v>
                </c:pt>
                <c:pt idx="303">
                  <c:v>0.1564488899453845</c:v>
                </c:pt>
                <c:pt idx="304">
                  <c:v>0.15824865953282818</c:v>
                </c:pt>
                <c:pt idx="305">
                  <c:v>0.15950215084554059</c:v>
                </c:pt>
                <c:pt idx="306">
                  <c:v>0.16003720389469983</c:v>
                </c:pt>
                <c:pt idx="307">
                  <c:v>0.16076199704976862</c:v>
                </c:pt>
                <c:pt idx="308">
                  <c:v>0.1612785274504368</c:v>
                </c:pt>
                <c:pt idx="309">
                  <c:v>0.16149459500142282</c:v>
                </c:pt>
                <c:pt idx="310">
                  <c:v>0.16034402797262523</c:v>
                </c:pt>
                <c:pt idx="311">
                  <c:v>0.15769237829151508</c:v>
                </c:pt>
                <c:pt idx="312">
                  <c:v>0.15508785399135508</c:v>
                </c:pt>
                <c:pt idx="313">
                  <c:v>0.15496164230836992</c:v>
                </c:pt>
                <c:pt idx="314">
                  <c:v>0.15376417657384514</c:v>
                </c:pt>
                <c:pt idx="315">
                  <c:v>0.15359075619053258</c:v>
                </c:pt>
                <c:pt idx="316">
                  <c:v>0.1548976509227529</c:v>
                </c:pt>
                <c:pt idx="317">
                  <c:v>0.15420037321346672</c:v>
                </c:pt>
                <c:pt idx="318">
                  <c:v>0.15258658075155596</c:v>
                </c:pt>
                <c:pt idx="319">
                  <c:v>0.15157411260848835</c:v>
                </c:pt>
                <c:pt idx="320">
                  <c:v>0.15172128004331745</c:v>
                </c:pt>
                <c:pt idx="321">
                  <c:v>0.15244671630697509</c:v>
                </c:pt>
                <c:pt idx="322">
                  <c:v>0.15244605277143169</c:v>
                </c:pt>
                <c:pt idx="323">
                  <c:v>0.15252306867908688</c:v>
                </c:pt>
                <c:pt idx="324">
                  <c:v>0.15259465959968263</c:v>
                </c:pt>
                <c:pt idx="325">
                  <c:v>0.15294162446752915</c:v>
                </c:pt>
                <c:pt idx="326">
                  <c:v>0.15321028532610381</c:v>
                </c:pt>
                <c:pt idx="327">
                  <c:v>0.15272933008871059</c:v>
                </c:pt>
                <c:pt idx="328">
                  <c:v>0.15286469304129005</c:v>
                </c:pt>
                <c:pt idx="329">
                  <c:v>0.1524544173152419</c:v>
                </c:pt>
                <c:pt idx="330">
                  <c:v>0.15256904218321082</c:v>
                </c:pt>
                <c:pt idx="331">
                  <c:v>0.15189957121963948</c:v>
                </c:pt>
                <c:pt idx="332">
                  <c:v>0.1469103188108104</c:v>
                </c:pt>
                <c:pt idx="333">
                  <c:v>0.14130876820925869</c:v>
                </c:pt>
                <c:pt idx="334">
                  <c:v>0.1400529892534956</c:v>
                </c:pt>
                <c:pt idx="335">
                  <c:v>0.14013082795887616</c:v>
                </c:pt>
                <c:pt idx="336">
                  <c:v>0.14035885405853246</c:v>
                </c:pt>
                <c:pt idx="337">
                  <c:v>0.14059028165773541</c:v>
                </c:pt>
                <c:pt idx="338">
                  <c:v>0.14225380714182995</c:v>
                </c:pt>
                <c:pt idx="339">
                  <c:v>0.14257145269761343</c:v>
                </c:pt>
                <c:pt idx="340">
                  <c:v>0.1415307470027804</c:v>
                </c:pt>
                <c:pt idx="341">
                  <c:v>0.14058629946670001</c:v>
                </c:pt>
                <c:pt idx="342">
                  <c:v>0.1407474477270626</c:v>
                </c:pt>
                <c:pt idx="343">
                  <c:v>0.14083816080292869</c:v>
                </c:pt>
                <c:pt idx="344">
                  <c:v>0.14243251061495074</c:v>
                </c:pt>
                <c:pt idx="345">
                  <c:v>0.14196541753882827</c:v>
                </c:pt>
                <c:pt idx="346">
                  <c:v>0.14211716084748507</c:v>
                </c:pt>
                <c:pt idx="347">
                  <c:v>0.14184430812861104</c:v>
                </c:pt>
                <c:pt idx="348">
                  <c:v>0.14023309141060955</c:v>
                </c:pt>
                <c:pt idx="349">
                  <c:v>0.1401634649026039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43-4135-9015-C2EB02387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816256"/>
        <c:axId val="192816832"/>
      </c:scatterChart>
      <c:valAx>
        <c:axId val="19281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2816832"/>
        <c:crosses val="autoZero"/>
        <c:crossBetween val="midCat"/>
      </c:valAx>
      <c:valAx>
        <c:axId val="192816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28162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bone'!$AR$3:$AR$397</c:f>
              <c:numCache>
                <c:formatCode>General</c:formatCode>
                <c:ptCount val="395"/>
                <c:pt idx="0">
                  <c:v>4.9237447713196565E-6</c:v>
                </c:pt>
                <c:pt idx="1">
                  <c:v>3.7756425440679196E-5</c:v>
                </c:pt>
                <c:pt idx="2">
                  <c:v>1.1390526617683252E-4</c:v>
                </c:pt>
                <c:pt idx="3">
                  <c:v>2.4811190072735248E-4</c:v>
                </c:pt>
                <c:pt idx="4">
                  <c:v>5.2528931943067372E-4</c:v>
                </c:pt>
                <c:pt idx="5">
                  <c:v>8.2707281676707301E-4</c:v>
                </c:pt>
                <c:pt idx="6">
                  <c:v>1.4119186448037814E-3</c:v>
                </c:pt>
                <c:pt idx="7">
                  <c:v>2.22204655390794E-3</c:v>
                </c:pt>
                <c:pt idx="8">
                  <c:v>3.10363526181117E-3</c:v>
                </c:pt>
                <c:pt idx="9">
                  <c:v>4.0147142117925774E-3</c:v>
                </c:pt>
                <c:pt idx="10">
                  <c:v>5.8036550746841734E-3</c:v>
                </c:pt>
                <c:pt idx="11">
                  <c:v>7.6758650942961694E-3</c:v>
                </c:pt>
                <c:pt idx="12">
                  <c:v>9.3216406160434393E-3</c:v>
                </c:pt>
                <c:pt idx="13">
                  <c:v>1.0877367218208389E-2</c:v>
                </c:pt>
                <c:pt idx="14">
                  <c:v>1.2416176999930272E-2</c:v>
                </c:pt>
                <c:pt idx="15">
                  <c:v>1.4571611941273876E-2</c:v>
                </c:pt>
                <c:pt idx="16">
                  <c:v>2.3051779832860188E-2</c:v>
                </c:pt>
                <c:pt idx="17">
                  <c:v>3.2241055905683075E-2</c:v>
                </c:pt>
                <c:pt idx="18">
                  <c:v>4.1565230628512397E-2</c:v>
                </c:pt>
                <c:pt idx="19">
                  <c:v>5.084296052772655E-2</c:v>
                </c:pt>
                <c:pt idx="20">
                  <c:v>5.9431511700538696E-2</c:v>
                </c:pt>
                <c:pt idx="21">
                  <c:v>6.3069287782491601E-2</c:v>
                </c:pt>
                <c:pt idx="22">
                  <c:v>6.6456948013469436E-2</c:v>
                </c:pt>
                <c:pt idx="23">
                  <c:v>7.0833312257974304E-2</c:v>
                </c:pt>
                <c:pt idx="24">
                  <c:v>7.6418443698514957E-2</c:v>
                </c:pt>
                <c:pt idx="25">
                  <c:v>8.2123782221747127E-2</c:v>
                </c:pt>
                <c:pt idx="26">
                  <c:v>8.6491339093218003E-2</c:v>
                </c:pt>
                <c:pt idx="27">
                  <c:v>9.0539426655827149E-2</c:v>
                </c:pt>
                <c:pt idx="28">
                  <c:v>9.3430991937641025E-2</c:v>
                </c:pt>
                <c:pt idx="29">
                  <c:v>9.5336604435420677E-2</c:v>
                </c:pt>
                <c:pt idx="30">
                  <c:v>9.8107004936175746E-2</c:v>
                </c:pt>
                <c:pt idx="31">
                  <c:v>0.10061515689656229</c:v>
                </c:pt>
                <c:pt idx="32">
                  <c:v>0.10294441967951751</c:v>
                </c:pt>
                <c:pt idx="33">
                  <c:v>0.1052864108106512</c:v>
                </c:pt>
                <c:pt idx="34">
                  <c:v>0.10733675459945174</c:v>
                </c:pt>
                <c:pt idx="35">
                  <c:v>0.10814930877441452</c:v>
                </c:pt>
                <c:pt idx="36">
                  <c:v>0.10968142363034403</c:v>
                </c:pt>
                <c:pt idx="37">
                  <c:v>0.11145815965241605</c:v>
                </c:pt>
                <c:pt idx="38">
                  <c:v>0.11328973082524899</c:v>
                </c:pt>
                <c:pt idx="39">
                  <c:v>0.11536968923061207</c:v>
                </c:pt>
                <c:pt idx="40">
                  <c:v>0.11728986115605018</c:v>
                </c:pt>
                <c:pt idx="41">
                  <c:v>0.11849235664648389</c:v>
                </c:pt>
                <c:pt idx="42">
                  <c:v>0.11948350300501902</c:v>
                </c:pt>
                <c:pt idx="43">
                  <c:v>0.12048479361330855</c:v>
                </c:pt>
                <c:pt idx="44">
                  <c:v>0.12142752420174989</c:v>
                </c:pt>
                <c:pt idx="45">
                  <c:v>0.122533554173187</c:v>
                </c:pt>
                <c:pt idx="46">
                  <c:v>0.12367004369127484</c:v>
                </c:pt>
                <c:pt idx="47">
                  <c:v>0.1249285591674638</c:v>
                </c:pt>
                <c:pt idx="48">
                  <c:v>0.12719555020056128</c:v>
                </c:pt>
                <c:pt idx="49">
                  <c:v>0.13769289580885014</c:v>
                </c:pt>
                <c:pt idx="50">
                  <c:v>0.15302072689932453</c:v>
                </c:pt>
                <c:pt idx="51">
                  <c:v>0.16875718013508195</c:v>
                </c:pt>
                <c:pt idx="52">
                  <c:v>0.18437248882718468</c:v>
                </c:pt>
                <c:pt idx="53">
                  <c:v>0.20053028290564312</c:v>
                </c:pt>
                <c:pt idx="54">
                  <c:v>0.21052243160430151</c:v>
                </c:pt>
                <c:pt idx="55">
                  <c:v>0.21583068428009211</c:v>
                </c:pt>
                <c:pt idx="56">
                  <c:v>0.22269449940663419</c:v>
                </c:pt>
                <c:pt idx="57">
                  <c:v>0.23160014824397376</c:v>
                </c:pt>
                <c:pt idx="58">
                  <c:v>0.23977599627212093</c:v>
                </c:pt>
                <c:pt idx="59">
                  <c:v>0.24566432704232466</c:v>
                </c:pt>
                <c:pt idx="60">
                  <c:v>0.25084611858829692</c:v>
                </c:pt>
                <c:pt idx="61">
                  <c:v>0.25397484035069473</c:v>
                </c:pt>
                <c:pt idx="62">
                  <c:v>0.25715257549223464</c:v>
                </c:pt>
                <c:pt idx="63">
                  <c:v>0.26205189699208536</c:v>
                </c:pt>
                <c:pt idx="64">
                  <c:v>0.26723551927886602</c:v>
                </c:pt>
                <c:pt idx="65">
                  <c:v>0.27242161184218527</c:v>
                </c:pt>
                <c:pt idx="66">
                  <c:v>0.27801165013836182</c:v>
                </c:pt>
                <c:pt idx="67">
                  <c:v>0.28165547744831188</c:v>
                </c:pt>
                <c:pt idx="68">
                  <c:v>0.28272435204781082</c:v>
                </c:pt>
                <c:pt idx="69">
                  <c:v>0.28348860772705242</c:v>
                </c:pt>
                <c:pt idx="70">
                  <c:v>0.28464768930955264</c:v>
                </c:pt>
                <c:pt idx="71">
                  <c:v>0.28808054044117087</c:v>
                </c:pt>
                <c:pt idx="72">
                  <c:v>0.29345921877958858</c:v>
                </c:pt>
                <c:pt idx="73">
                  <c:v>0.29948537989713436</c:v>
                </c:pt>
                <c:pt idx="74">
                  <c:v>0.30592036726165339</c:v>
                </c:pt>
                <c:pt idx="75">
                  <c:v>0.31255143565150745</c:v>
                </c:pt>
                <c:pt idx="76">
                  <c:v>0.31724698334532542</c:v>
                </c:pt>
                <c:pt idx="77">
                  <c:v>0.32004242244880804</c:v>
                </c:pt>
                <c:pt idx="78">
                  <c:v>0.32224644646558143</c:v>
                </c:pt>
                <c:pt idx="79">
                  <c:v>0.32489012102003029</c:v>
                </c:pt>
                <c:pt idx="80">
                  <c:v>0.32826404908822299</c:v>
                </c:pt>
                <c:pt idx="81">
                  <c:v>0.33124787076212708</c:v>
                </c:pt>
                <c:pt idx="82">
                  <c:v>0.33432884148613828</c:v>
                </c:pt>
                <c:pt idx="83">
                  <c:v>0.33827946487762134</c:v>
                </c:pt>
                <c:pt idx="84">
                  <c:v>0.3430085610500847</c:v>
                </c:pt>
                <c:pt idx="85">
                  <c:v>0.34832587834448642</c:v>
                </c:pt>
                <c:pt idx="86">
                  <c:v>0.35479569471579059</c:v>
                </c:pt>
                <c:pt idx="87">
                  <c:v>0.36153805027864938</c:v>
                </c:pt>
                <c:pt idx="88">
                  <c:v>0.36789808470045055</c:v>
                </c:pt>
                <c:pt idx="89">
                  <c:v>0.37587815468536806</c:v>
                </c:pt>
                <c:pt idx="90">
                  <c:v>0.387417221984731</c:v>
                </c:pt>
                <c:pt idx="91">
                  <c:v>0.40131748151833624</c:v>
                </c:pt>
                <c:pt idx="92">
                  <c:v>0.41594984112712785</c:v>
                </c:pt>
                <c:pt idx="93">
                  <c:v>0.43003703480673122</c:v>
                </c:pt>
                <c:pt idx="94">
                  <c:v>0.4413059021082974</c:v>
                </c:pt>
                <c:pt idx="95">
                  <c:v>0.44801601474078889</c:v>
                </c:pt>
                <c:pt idx="96">
                  <c:v>0.45216979211723329</c:v>
                </c:pt>
                <c:pt idx="97">
                  <c:v>0.45624806029297299</c:v>
                </c:pt>
                <c:pt idx="98">
                  <c:v>0.46080903776024112</c:v>
                </c:pt>
                <c:pt idx="99">
                  <c:v>0.46498985024929451</c:v>
                </c:pt>
                <c:pt idx="100">
                  <c:v>0.46951972566105088</c:v>
                </c:pt>
                <c:pt idx="101">
                  <c:v>0.47639781140018617</c:v>
                </c:pt>
                <c:pt idx="102">
                  <c:v>0.48574490326655545</c:v>
                </c:pt>
                <c:pt idx="103">
                  <c:v>0.49620754483066376</c:v>
                </c:pt>
                <c:pt idx="104">
                  <c:v>0.50696839215391143</c:v>
                </c:pt>
                <c:pt idx="105">
                  <c:v>0.51762667654540739</c:v>
                </c:pt>
                <c:pt idx="106">
                  <c:v>0.52575118448827451</c:v>
                </c:pt>
                <c:pt idx="107">
                  <c:v>0.53209586527538855</c:v>
                </c:pt>
                <c:pt idx="108">
                  <c:v>0.53801358891694961</c:v>
                </c:pt>
                <c:pt idx="109">
                  <c:v>0.54474400697745085</c:v>
                </c:pt>
                <c:pt idx="110">
                  <c:v>0.55123747083555086</c:v>
                </c:pt>
                <c:pt idx="111">
                  <c:v>0.55715723556220109</c:v>
                </c:pt>
                <c:pt idx="112">
                  <c:v>0.5622837018227036</c:v>
                </c:pt>
                <c:pt idx="113">
                  <c:v>0.56736100399780687</c:v>
                </c:pt>
                <c:pt idx="114">
                  <c:v>0.57148650257736155</c:v>
                </c:pt>
                <c:pt idx="115">
                  <c:v>0.57480724057504362</c:v>
                </c:pt>
                <c:pt idx="116">
                  <c:v>0.57761900745600681</c:v>
                </c:pt>
                <c:pt idx="117">
                  <c:v>0.58024424191712332</c:v>
                </c:pt>
                <c:pt idx="118">
                  <c:v>0.58348012971234264</c:v>
                </c:pt>
                <c:pt idx="119">
                  <c:v>0.58794346788891949</c:v>
                </c:pt>
                <c:pt idx="120">
                  <c:v>0.59276922412975497</c:v>
                </c:pt>
                <c:pt idx="121">
                  <c:v>0.59874783856145075</c:v>
                </c:pt>
                <c:pt idx="122">
                  <c:v>0.60485106281510137</c:v>
                </c:pt>
                <c:pt idx="123">
                  <c:v>0.60927314305257962</c:v>
                </c:pt>
                <c:pt idx="124">
                  <c:v>0.61222628766230125</c:v>
                </c:pt>
                <c:pt idx="125">
                  <c:v>0.61474017042168394</c:v>
                </c:pt>
                <c:pt idx="126">
                  <c:v>0.61691815516159731</c:v>
                </c:pt>
                <c:pt idx="127">
                  <c:v>0.62154726711678665</c:v>
                </c:pt>
                <c:pt idx="128">
                  <c:v>0.62844289799129449</c:v>
                </c:pt>
                <c:pt idx="129">
                  <c:v>0.6354215868403007</c:v>
                </c:pt>
                <c:pt idx="130">
                  <c:v>0.64239327474196439</c:v>
                </c:pt>
                <c:pt idx="131">
                  <c:v>0.64903380568848479</c:v>
                </c:pt>
                <c:pt idx="132">
                  <c:v>0.65361183763478381</c:v>
                </c:pt>
                <c:pt idx="133">
                  <c:v>0.65758473502220627</c:v>
                </c:pt>
                <c:pt idx="134">
                  <c:v>0.66367518782978674</c:v>
                </c:pt>
                <c:pt idx="135">
                  <c:v>0.6704117129738707</c:v>
                </c:pt>
                <c:pt idx="136">
                  <c:v>0.67750150415418431</c:v>
                </c:pt>
                <c:pt idx="137">
                  <c:v>0.68471452196082594</c:v>
                </c:pt>
                <c:pt idx="138">
                  <c:v>0.69083542239038653</c:v>
                </c:pt>
                <c:pt idx="139">
                  <c:v>0.6948699994220352</c:v>
                </c:pt>
                <c:pt idx="140">
                  <c:v>0.70186357530879506</c:v>
                </c:pt>
                <c:pt idx="141">
                  <c:v>0.70927203210742651</c:v>
                </c:pt>
                <c:pt idx="142">
                  <c:v>0.71511095899112609</c:v>
                </c:pt>
                <c:pt idx="143">
                  <c:v>0.72035421666946731</c:v>
                </c:pt>
                <c:pt idx="144">
                  <c:v>0.7255434414384424</c:v>
                </c:pt>
                <c:pt idx="145">
                  <c:v>0.72706295955393929</c:v>
                </c:pt>
                <c:pt idx="146">
                  <c:v>0.72720749623686509</c:v>
                </c:pt>
                <c:pt idx="147">
                  <c:v>0.7273328179792462</c:v>
                </c:pt>
                <c:pt idx="148">
                  <c:v>0.72749618631549495</c:v>
                </c:pt>
                <c:pt idx="149">
                  <c:v>0.72835601545952322</c:v>
                </c:pt>
                <c:pt idx="150">
                  <c:v>0.7296476834519513</c:v>
                </c:pt>
                <c:pt idx="151">
                  <c:v>0.73128560520908703</c:v>
                </c:pt>
                <c:pt idx="152">
                  <c:v>0.73332113090474704</c:v>
                </c:pt>
                <c:pt idx="153">
                  <c:v>0.73572390200986881</c:v>
                </c:pt>
                <c:pt idx="154">
                  <c:v>0.73781609890936961</c:v>
                </c:pt>
                <c:pt idx="155">
                  <c:v>0.73972747157814356</c:v>
                </c:pt>
                <c:pt idx="156">
                  <c:v>0.74136461431419165</c:v>
                </c:pt>
                <c:pt idx="157">
                  <c:v>0.74280299304250108</c:v>
                </c:pt>
                <c:pt idx="158">
                  <c:v>0.74420575739085415</c:v>
                </c:pt>
                <c:pt idx="159">
                  <c:v>0.7470046996883869</c:v>
                </c:pt>
                <c:pt idx="160">
                  <c:v>0.75097196952704492</c:v>
                </c:pt>
                <c:pt idx="161">
                  <c:v>0.75521267826599903</c:v>
                </c:pt>
                <c:pt idx="162">
                  <c:v>0.75963535014836114</c:v>
                </c:pt>
                <c:pt idx="163">
                  <c:v>0.76404315725883121</c:v>
                </c:pt>
                <c:pt idx="164">
                  <c:v>0.76687142818982024</c:v>
                </c:pt>
                <c:pt idx="165">
                  <c:v>0.77018985337984802</c:v>
                </c:pt>
                <c:pt idx="166">
                  <c:v>0.77497701328145241</c:v>
                </c:pt>
                <c:pt idx="167">
                  <c:v>0.77984123169444164</c:v>
                </c:pt>
                <c:pt idx="168">
                  <c:v>0.78452481887072523</c:v>
                </c:pt>
                <c:pt idx="169">
                  <c:v>0.78931556266062297</c:v>
                </c:pt>
                <c:pt idx="170">
                  <c:v>0.79235052305381715</c:v>
                </c:pt>
                <c:pt idx="171">
                  <c:v>0.79456067568241684</c:v>
                </c:pt>
                <c:pt idx="172">
                  <c:v>0.79838376290850765</c:v>
                </c:pt>
                <c:pt idx="173">
                  <c:v>0.80629133248710227</c:v>
                </c:pt>
                <c:pt idx="174">
                  <c:v>0.81648475118075048</c:v>
                </c:pt>
                <c:pt idx="175">
                  <c:v>0.82658874793604786</c:v>
                </c:pt>
                <c:pt idx="176">
                  <c:v>0.83592679679601378</c:v>
                </c:pt>
                <c:pt idx="177">
                  <c:v>0.84418031805266103</c:v>
                </c:pt>
                <c:pt idx="178">
                  <c:v>0.84824171366086576</c:v>
                </c:pt>
                <c:pt idx="179">
                  <c:v>0.84971434320873585</c:v>
                </c:pt>
                <c:pt idx="180">
                  <c:v>0.85162451421780472</c:v>
                </c:pt>
                <c:pt idx="181">
                  <c:v>0.8560650465634938</c:v>
                </c:pt>
                <c:pt idx="182">
                  <c:v>0.86208369221120285</c:v>
                </c:pt>
                <c:pt idx="183">
                  <c:v>0.86804859043268268</c:v>
                </c:pt>
                <c:pt idx="184">
                  <c:v>0.8741123229741149</c:v>
                </c:pt>
                <c:pt idx="185">
                  <c:v>0.88086424145849151</c:v>
                </c:pt>
                <c:pt idx="186">
                  <c:v>0.88569927144632132</c:v>
                </c:pt>
                <c:pt idx="187">
                  <c:v>0.88855081911944067</c:v>
                </c:pt>
                <c:pt idx="188">
                  <c:v>0.89147506698165146</c:v>
                </c:pt>
                <c:pt idx="189">
                  <c:v>0.89460419835475768</c:v>
                </c:pt>
                <c:pt idx="190">
                  <c:v>0.89810146538789715</c:v>
                </c:pt>
                <c:pt idx="191">
                  <c:v>0.90231021068762962</c:v>
                </c:pt>
                <c:pt idx="192">
                  <c:v>0.90671396072263832</c:v>
                </c:pt>
                <c:pt idx="193">
                  <c:v>0.91156025577837574</c:v>
                </c:pt>
                <c:pt idx="194">
                  <c:v>0.91617796460063605</c:v>
                </c:pt>
                <c:pt idx="195">
                  <c:v>0.92026916953024096</c:v>
                </c:pt>
                <c:pt idx="196">
                  <c:v>0.9247689760073764</c:v>
                </c:pt>
                <c:pt idx="197">
                  <c:v>0.93030700010470135</c:v>
                </c:pt>
                <c:pt idx="198">
                  <c:v>0.93674298206862983</c:v>
                </c:pt>
                <c:pt idx="199">
                  <c:v>0.94338411600214422</c:v>
                </c:pt>
                <c:pt idx="200">
                  <c:v>0.94952373273182422</c:v>
                </c:pt>
                <c:pt idx="201">
                  <c:v>0.95469360541208792</c:v>
                </c:pt>
                <c:pt idx="202">
                  <c:v>0.9606173426196406</c:v>
                </c:pt>
                <c:pt idx="203">
                  <c:v>0.96846020527071142</c:v>
                </c:pt>
                <c:pt idx="204">
                  <c:v>0.97667787595668487</c:v>
                </c:pt>
                <c:pt idx="205">
                  <c:v>0.98444211487475808</c:v>
                </c:pt>
                <c:pt idx="206">
                  <c:v>0.99255112574788706</c:v>
                </c:pt>
                <c:pt idx="207">
                  <c:v>1.0005067651347122</c:v>
                </c:pt>
                <c:pt idx="208">
                  <c:v>1.0058321132398553</c:v>
                </c:pt>
                <c:pt idx="209">
                  <c:v>1.0107082227021422</c:v>
                </c:pt>
                <c:pt idx="210">
                  <c:v>1.0159372919020448</c:v>
                </c:pt>
                <c:pt idx="211">
                  <c:v>1.0204380021171326</c:v>
                </c:pt>
                <c:pt idx="212">
                  <c:v>1.0243406947597435</c:v>
                </c:pt>
                <c:pt idx="213">
                  <c:v>1.0292783762862456</c:v>
                </c:pt>
                <c:pt idx="214">
                  <c:v>1.0350028689423434</c:v>
                </c:pt>
                <c:pt idx="215">
                  <c:v>1.0416473384344522</c:v>
                </c:pt>
                <c:pt idx="216">
                  <c:v>1.0480102061552687</c:v>
                </c:pt>
                <c:pt idx="217">
                  <c:v>1.0530596532276348</c:v>
                </c:pt>
                <c:pt idx="218">
                  <c:v>1.0564583168889148</c:v>
                </c:pt>
                <c:pt idx="219">
                  <c:v>1.0591029446956444</c:v>
                </c:pt>
                <c:pt idx="220">
                  <c:v>1.0619016845081055</c:v>
                </c:pt>
                <c:pt idx="221">
                  <c:v>1.0667907947557602</c:v>
                </c:pt>
                <c:pt idx="222">
                  <c:v>1.0714399253497928</c:v>
                </c:pt>
                <c:pt idx="223">
                  <c:v>1.0759881720891076</c:v>
                </c:pt>
                <c:pt idx="224">
                  <c:v>1.0803126747736118</c:v>
                </c:pt>
                <c:pt idx="225">
                  <c:v>1.0843573970853921</c:v>
                </c:pt>
                <c:pt idx="226">
                  <c:v>1.0870011064461416</c:v>
                </c:pt>
                <c:pt idx="227">
                  <c:v>1.0896827043783197</c:v>
                </c:pt>
                <c:pt idx="228">
                  <c:v>1.0927008868913384</c:v>
                </c:pt>
                <c:pt idx="229">
                  <c:v>1.0963409066080123</c:v>
                </c:pt>
                <c:pt idx="230">
                  <c:v>1.100396573664751</c:v>
                </c:pt>
                <c:pt idx="231">
                  <c:v>1.1045322353347018</c:v>
                </c:pt>
                <c:pt idx="232">
                  <c:v>1.1084433511791743</c:v>
                </c:pt>
                <c:pt idx="233">
                  <c:v>1.1120322904728028</c:v>
                </c:pt>
                <c:pt idx="234">
                  <c:v>1.1149656127142875</c:v>
                </c:pt>
                <c:pt idx="235">
                  <c:v>1.1163940087813815</c:v>
                </c:pt>
                <c:pt idx="236">
                  <c:v>1.116979018746542</c:v>
                </c:pt>
                <c:pt idx="237">
                  <c:v>1.1197959663026331</c:v>
                </c:pt>
                <c:pt idx="238">
                  <c:v>1.1252553871183795</c:v>
                </c:pt>
                <c:pt idx="239">
                  <c:v>1.1310023318347164</c:v>
                </c:pt>
                <c:pt idx="240">
                  <c:v>1.1375533889847769</c:v>
                </c:pt>
                <c:pt idx="241">
                  <c:v>1.1439317765169532</c:v>
                </c:pt>
                <c:pt idx="242">
                  <c:v>1.1480307475007439</c:v>
                </c:pt>
                <c:pt idx="243">
                  <c:v>1.1494359739818663</c:v>
                </c:pt>
                <c:pt idx="244">
                  <c:v>1.1505358859627752</c:v>
                </c:pt>
                <c:pt idx="245">
                  <c:v>1.150748385962588</c:v>
                </c:pt>
                <c:pt idx="246">
                  <c:v>1.1509511666611842</c:v>
                </c:pt>
                <c:pt idx="247">
                  <c:v>1.1519395596711584</c:v>
                </c:pt>
                <c:pt idx="248">
                  <c:v>1.1549438438249799</c:v>
                </c:pt>
                <c:pt idx="249">
                  <c:v>1.1593896313075687</c:v>
                </c:pt>
                <c:pt idx="250">
                  <c:v>1.167026711083279</c:v>
                </c:pt>
                <c:pt idx="251">
                  <c:v>1.1764056969192032</c:v>
                </c:pt>
                <c:pt idx="252">
                  <c:v>1.1853243711675097</c:v>
                </c:pt>
                <c:pt idx="253">
                  <c:v>1.19230696783107</c:v>
                </c:pt>
                <c:pt idx="254">
                  <c:v>1.1978990131286973</c:v>
                </c:pt>
                <c:pt idx="255">
                  <c:v>1.2007404802748138</c:v>
                </c:pt>
                <c:pt idx="256">
                  <c:v>1.2025065064971279</c:v>
                </c:pt>
                <c:pt idx="257">
                  <c:v>1.2051121682628303</c:v>
                </c:pt>
                <c:pt idx="258">
                  <c:v>1.2084055002053911</c:v>
                </c:pt>
                <c:pt idx="259">
                  <c:v>1.2117886903402275</c:v>
                </c:pt>
                <c:pt idx="260">
                  <c:v>1.2147955393906593</c:v>
                </c:pt>
                <c:pt idx="261">
                  <c:v>1.217256969186415</c:v>
                </c:pt>
                <c:pt idx="262">
                  <c:v>1.2186856707442575</c:v>
                </c:pt>
                <c:pt idx="263">
                  <c:v>1.2194912566535752</c:v>
                </c:pt>
                <c:pt idx="264">
                  <c:v>1.2204719169760483</c:v>
                </c:pt>
                <c:pt idx="265">
                  <c:v>1.2222924801627884</c:v>
                </c:pt>
                <c:pt idx="266">
                  <c:v>1.2266529530174013</c:v>
                </c:pt>
                <c:pt idx="267">
                  <c:v>1.2334655561001318</c:v>
                </c:pt>
                <c:pt idx="268">
                  <c:v>1.2412900555503426</c:v>
                </c:pt>
                <c:pt idx="269">
                  <c:v>1.2490777725678763</c:v>
                </c:pt>
                <c:pt idx="270">
                  <c:v>1.2560570425687103</c:v>
                </c:pt>
                <c:pt idx="271">
                  <c:v>1.2610766726475091</c:v>
                </c:pt>
                <c:pt idx="272">
                  <c:v>1.2641241362350437</c:v>
                </c:pt>
                <c:pt idx="273">
                  <c:v>1.2692591443769863</c:v>
                </c:pt>
                <c:pt idx="274">
                  <c:v>1.2767535963320429</c:v>
                </c:pt>
                <c:pt idx="275">
                  <c:v>1.2844750529250624</c:v>
                </c:pt>
                <c:pt idx="276">
                  <c:v>1.291488796359513</c:v>
                </c:pt>
                <c:pt idx="277">
                  <c:v>1.2981149083466617</c:v>
                </c:pt>
                <c:pt idx="278">
                  <c:v>1.3022947906387576</c:v>
                </c:pt>
                <c:pt idx="279">
                  <c:v>1.305137878502622</c:v>
                </c:pt>
                <c:pt idx="280">
                  <c:v>1.3078894526697304</c:v>
                </c:pt>
                <c:pt idx="281">
                  <c:v>1.310653186029439</c:v>
                </c:pt>
                <c:pt idx="282">
                  <c:v>1.3132498220537734</c:v>
                </c:pt>
                <c:pt idx="283">
                  <c:v>1.315721249285023</c:v>
                </c:pt>
                <c:pt idx="284">
                  <c:v>1.3204458383168307</c:v>
                </c:pt>
                <c:pt idx="285">
                  <c:v>1.3265676245562088</c:v>
                </c:pt>
                <c:pt idx="286">
                  <c:v>1.3327052373612314</c:v>
                </c:pt>
                <c:pt idx="287">
                  <c:v>1.3388136077533157</c:v>
                </c:pt>
                <c:pt idx="288">
                  <c:v>1.3455537827325736</c:v>
                </c:pt>
                <c:pt idx="289">
                  <c:v>1.3491486169495701</c:v>
                </c:pt>
                <c:pt idx="290">
                  <c:v>1.3514070234045605</c:v>
                </c:pt>
                <c:pt idx="291">
                  <c:v>1.3543744031077771</c:v>
                </c:pt>
                <c:pt idx="292">
                  <c:v>1.3575947552236429</c:v>
                </c:pt>
                <c:pt idx="293">
                  <c:v>1.3595435171121382</c:v>
                </c:pt>
                <c:pt idx="294">
                  <c:v>1.3614007524788854</c:v>
                </c:pt>
                <c:pt idx="295">
                  <c:v>1.363602594390543</c:v>
                </c:pt>
                <c:pt idx="296">
                  <c:v>1.3653520376526964</c:v>
                </c:pt>
                <c:pt idx="297">
                  <c:v>1.3670275891411536</c:v>
                </c:pt>
                <c:pt idx="298">
                  <c:v>1.3694249833874024</c:v>
                </c:pt>
                <c:pt idx="299">
                  <c:v>1.3731633887226167</c:v>
                </c:pt>
                <c:pt idx="300">
                  <c:v>1.3796971110980496</c:v>
                </c:pt>
                <c:pt idx="301">
                  <c:v>1.3887239295330485</c:v>
                </c:pt>
                <c:pt idx="302">
                  <c:v>1.3977509572291149</c:v>
                </c:pt>
                <c:pt idx="303">
                  <c:v>1.4060719361248328</c:v>
                </c:pt>
                <c:pt idx="304">
                  <c:v>1.4134540511786857</c:v>
                </c:pt>
                <c:pt idx="305">
                  <c:v>1.4181432989437817</c:v>
                </c:pt>
                <c:pt idx="306">
                  <c:v>1.4202937872008656</c:v>
                </c:pt>
                <c:pt idx="307">
                  <c:v>1.422277446232959</c:v>
                </c:pt>
                <c:pt idx="308">
                  <c:v>1.4242574982827627</c:v>
                </c:pt>
                <c:pt idx="309">
                  <c:v>1.4254726192014864</c:v>
                </c:pt>
                <c:pt idx="310">
                  <c:v>1.4259499170861387</c:v>
                </c:pt>
                <c:pt idx="311">
                  <c:v>1.4261223784115058</c:v>
                </c:pt>
                <c:pt idx="312">
                  <c:v>1.4262693770713954</c:v>
                </c:pt>
                <c:pt idx="313">
                  <c:v>1.4264069400815249</c:v>
                </c:pt>
                <c:pt idx="314">
                  <c:v>1.4265610929506578</c:v>
                </c:pt>
                <c:pt idx="315">
                  <c:v>1.4266823200633818</c:v>
                </c:pt>
                <c:pt idx="316">
                  <c:v>1.4268095953790891</c:v>
                </c:pt>
                <c:pt idx="317">
                  <c:v>1.4268848435356294</c:v>
                </c:pt>
                <c:pt idx="318">
                  <c:v>1.4269272397284223</c:v>
                </c:pt>
                <c:pt idx="319">
                  <c:v>1.4270001655200706</c:v>
                </c:pt>
                <c:pt idx="320">
                  <c:v>1.4271364747300626</c:v>
                </c:pt>
                <c:pt idx="321">
                  <c:v>1.4273759537482307</c:v>
                </c:pt>
                <c:pt idx="322">
                  <c:v>1.4277386652100459</c:v>
                </c:pt>
                <c:pt idx="323">
                  <c:v>1.4281325619567717</c:v>
                </c:pt>
                <c:pt idx="324">
                  <c:v>1.4284935341274809</c:v>
                </c:pt>
                <c:pt idx="325">
                  <c:v>1.4287924571133721</c:v>
                </c:pt>
                <c:pt idx="326">
                  <c:v>1.4289884242967532</c:v>
                </c:pt>
                <c:pt idx="327">
                  <c:v>1.4290947098483582</c:v>
                </c:pt>
                <c:pt idx="328">
                  <c:v>1.4291707722130038</c:v>
                </c:pt>
                <c:pt idx="329">
                  <c:v>1.429200775361323</c:v>
                </c:pt>
                <c:pt idx="330">
                  <c:v>1.4292305641017757</c:v>
                </c:pt>
                <c:pt idx="331">
                  <c:v>1.4292558306323533</c:v>
                </c:pt>
                <c:pt idx="332">
                  <c:v>1.4292664433535831</c:v>
                </c:pt>
                <c:pt idx="333">
                  <c:v>1.4292638821825037</c:v>
                </c:pt>
                <c:pt idx="334">
                  <c:v>1.4293251562004436</c:v>
                </c:pt>
                <c:pt idx="335">
                  <c:v>1.4293431411323887</c:v>
                </c:pt>
                <c:pt idx="336">
                  <c:v>1.4292997013261903</c:v>
                </c:pt>
                <c:pt idx="337">
                  <c:v>1.4293158960903363</c:v>
                </c:pt>
                <c:pt idx="338">
                  <c:v>1.4293802370744078</c:v>
                </c:pt>
                <c:pt idx="339">
                  <c:v>1.4293775585006527</c:v>
                </c:pt>
                <c:pt idx="340">
                  <c:v>1.4294207515253614</c:v>
                </c:pt>
                <c:pt idx="341">
                  <c:v>1.4295445140724685</c:v>
                </c:pt>
                <c:pt idx="342">
                  <c:v>1.429592222191437</c:v>
                </c:pt>
                <c:pt idx="343">
                  <c:v>1.4295720992520973</c:v>
                </c:pt>
                <c:pt idx="344">
                  <c:v>1.4296372372617363</c:v>
                </c:pt>
                <c:pt idx="345">
                  <c:v>1.4296841742938082</c:v>
                </c:pt>
                <c:pt idx="346">
                  <c:v>1.4297146211301262</c:v>
                </c:pt>
                <c:pt idx="347">
                  <c:v>1.4297472948439807</c:v>
                </c:pt>
                <c:pt idx="348">
                  <c:v>1.4298121278296032</c:v>
                </c:pt>
                <c:pt idx="349">
                  <c:v>1.4298091551495022</c:v>
                </c:pt>
              </c:numCache>
            </c:numRef>
          </c:xVal>
          <c:yVal>
            <c:numRef>
              <c:f>'Data dry bone'!$AP$3:$AP$397</c:f>
              <c:numCache>
                <c:formatCode>General</c:formatCode>
                <c:ptCount val="395"/>
                <c:pt idx="0">
                  <c:v>5.0780082193905272E-4</c:v>
                </c:pt>
                <c:pt idx="1">
                  <c:v>7.8794731660488727E-4</c:v>
                </c:pt>
                <c:pt idx="2">
                  <c:v>8.2226200536185607E-4</c:v>
                </c:pt>
                <c:pt idx="3">
                  <c:v>3.5796212669403338E-3</c:v>
                </c:pt>
                <c:pt idx="4">
                  <c:v>3.5371101528692303E-3</c:v>
                </c:pt>
                <c:pt idx="5">
                  <c:v>3.9776948311859893E-3</c:v>
                </c:pt>
                <c:pt idx="6">
                  <c:v>4.7961732329273874E-3</c:v>
                </c:pt>
                <c:pt idx="7">
                  <c:v>6.4328918357739184E-3</c:v>
                </c:pt>
                <c:pt idx="8">
                  <c:v>4.3352932794603217E-3</c:v>
                </c:pt>
                <c:pt idx="9">
                  <c:v>4.6329273305872852E-3</c:v>
                </c:pt>
                <c:pt idx="10">
                  <c:v>4.9098695543270728E-3</c:v>
                </c:pt>
                <c:pt idx="11">
                  <c:v>4.3767717896014829E-3</c:v>
                </c:pt>
                <c:pt idx="12">
                  <c:v>3.4786058649097138E-3</c:v>
                </c:pt>
                <c:pt idx="13">
                  <c:v>4.0577843468062921E-3</c:v>
                </c:pt>
                <c:pt idx="14">
                  <c:v>4.7370135772005252E-3</c:v>
                </c:pt>
                <c:pt idx="15">
                  <c:v>5.3879426738429872E-3</c:v>
                </c:pt>
                <c:pt idx="16">
                  <c:v>2.9591629944286922E-3</c:v>
                </c:pt>
                <c:pt idx="17">
                  <c:v>1.995419600611953E-3</c:v>
                </c:pt>
                <c:pt idx="18">
                  <c:v>3.4307662767091513E-4</c:v>
                </c:pt>
                <c:pt idx="19">
                  <c:v>-2.3522205143236587E-3</c:v>
                </c:pt>
                <c:pt idx="20">
                  <c:v>-4.5162988792562097E-3</c:v>
                </c:pt>
                <c:pt idx="21">
                  <c:v>-4.0357007030622548E-3</c:v>
                </c:pt>
                <c:pt idx="22">
                  <c:v>-4.4518847657588831E-3</c:v>
                </c:pt>
                <c:pt idx="23">
                  <c:v>-6.6399094172095597E-3</c:v>
                </c:pt>
                <c:pt idx="24">
                  <c:v>-8.3995021023361982E-3</c:v>
                </c:pt>
                <c:pt idx="25">
                  <c:v>-1.0239115367059239E-2</c:v>
                </c:pt>
                <c:pt idx="26">
                  <c:v>-9.6578266691835779E-3</c:v>
                </c:pt>
                <c:pt idx="27">
                  <c:v>-9.113950151022605E-3</c:v>
                </c:pt>
                <c:pt idx="28">
                  <c:v>-7.206918287519919E-3</c:v>
                </c:pt>
                <c:pt idx="29">
                  <c:v>-4.0184598953721109E-3</c:v>
                </c:pt>
                <c:pt idx="30">
                  <c:v>-1.4005274690970467E-3</c:v>
                </c:pt>
                <c:pt idx="31">
                  <c:v>3.0098034209517874E-4</c:v>
                </c:pt>
                <c:pt idx="32">
                  <c:v>-4.8291172647625094E-5</c:v>
                </c:pt>
                <c:pt idx="33">
                  <c:v>-3.7953712549900035E-4</c:v>
                </c:pt>
                <c:pt idx="34">
                  <c:v>-1.1562277881513119E-3</c:v>
                </c:pt>
                <c:pt idx="35">
                  <c:v>-1.233666993827238E-3</c:v>
                </c:pt>
                <c:pt idx="36">
                  <c:v>-1.8438015986066826E-3</c:v>
                </c:pt>
                <c:pt idx="37">
                  <c:v>-4.6591044039171001E-4</c:v>
                </c:pt>
                <c:pt idx="38">
                  <c:v>5.3772586294532887E-6</c:v>
                </c:pt>
                <c:pt idx="39">
                  <c:v>5.1049904930028432E-4</c:v>
                </c:pt>
                <c:pt idx="40">
                  <c:v>7.496687076333369E-4</c:v>
                </c:pt>
                <c:pt idx="41">
                  <c:v>6.8627344281824132E-4</c:v>
                </c:pt>
                <c:pt idx="42">
                  <c:v>1.7056856831828594E-4</c:v>
                </c:pt>
                <c:pt idx="43">
                  <c:v>2.8950103326661402E-4</c:v>
                </c:pt>
                <c:pt idx="44">
                  <c:v>2.5079989185170502E-4</c:v>
                </c:pt>
                <c:pt idx="45">
                  <c:v>2.8366822653602079E-4</c:v>
                </c:pt>
                <c:pt idx="46">
                  <c:v>3.0222387601368987E-4</c:v>
                </c:pt>
                <c:pt idx="47">
                  <c:v>7.0086204813667142E-4</c:v>
                </c:pt>
                <c:pt idx="48">
                  <c:v>1.4080153150632666E-3</c:v>
                </c:pt>
                <c:pt idx="49">
                  <c:v>-3.242396289701889E-4</c:v>
                </c:pt>
                <c:pt idx="50">
                  <c:v>-2.244212512553855E-3</c:v>
                </c:pt>
                <c:pt idx="51">
                  <c:v>-4.442298856507391E-3</c:v>
                </c:pt>
                <c:pt idx="52">
                  <c:v>-8.0615858893701813E-3</c:v>
                </c:pt>
                <c:pt idx="53">
                  <c:v>-1.3048329162251749E-2</c:v>
                </c:pt>
                <c:pt idx="54">
                  <c:v>-1.3063216785985965E-2</c:v>
                </c:pt>
                <c:pt idx="55">
                  <c:v>-1.2736383337638059E-2</c:v>
                </c:pt>
                <c:pt idx="56">
                  <c:v>-1.2593573258238799E-2</c:v>
                </c:pt>
                <c:pt idx="57">
                  <c:v>-1.256604324371241E-2</c:v>
                </c:pt>
                <c:pt idx="58">
                  <c:v>-1.254528403162806E-2</c:v>
                </c:pt>
                <c:pt idx="59">
                  <c:v>-1.2551823658575751E-2</c:v>
                </c:pt>
                <c:pt idx="60">
                  <c:v>-1.2574719727017613E-2</c:v>
                </c:pt>
                <c:pt idx="61">
                  <c:v>-1.2562260158648824E-2</c:v>
                </c:pt>
                <c:pt idx="62">
                  <c:v>-1.2575248141042406E-2</c:v>
                </c:pt>
                <c:pt idx="63">
                  <c:v>-1.2599171205623245E-2</c:v>
                </c:pt>
                <c:pt idx="64">
                  <c:v>-1.2649724153346156E-2</c:v>
                </c:pt>
                <c:pt idx="65">
                  <c:v>-1.2588770255139388E-2</c:v>
                </c:pt>
                <c:pt idx="66">
                  <c:v>-1.2442628350008771E-2</c:v>
                </c:pt>
                <c:pt idx="67">
                  <c:v>-1.2587369725813402E-2</c:v>
                </c:pt>
                <c:pt idx="68">
                  <c:v>-1.2491001747358598E-2</c:v>
                </c:pt>
                <c:pt idx="69">
                  <c:v>-1.2357191580053644E-2</c:v>
                </c:pt>
                <c:pt idx="70">
                  <c:v>-1.1933021273611608E-2</c:v>
                </c:pt>
                <c:pt idx="71">
                  <c:v>-1.197088846460634E-2</c:v>
                </c:pt>
                <c:pt idx="72">
                  <c:v>-1.1907460719297909E-2</c:v>
                </c:pt>
                <c:pt idx="73">
                  <c:v>-1.1871547339514423E-2</c:v>
                </c:pt>
                <c:pt idx="74">
                  <c:v>-1.1847508669152754E-2</c:v>
                </c:pt>
                <c:pt idx="75">
                  <c:v>-1.1830913171445077E-2</c:v>
                </c:pt>
                <c:pt idx="76">
                  <c:v>-1.1904581857584803E-2</c:v>
                </c:pt>
                <c:pt idx="77">
                  <c:v>-1.1829839080498103E-2</c:v>
                </c:pt>
                <c:pt idx="78">
                  <c:v>-1.1807219868448912E-2</c:v>
                </c:pt>
                <c:pt idx="79">
                  <c:v>-1.187077813105919E-2</c:v>
                </c:pt>
                <c:pt idx="80">
                  <c:v>-1.1730533680216789E-2</c:v>
                </c:pt>
                <c:pt idx="81">
                  <c:v>-1.1906783681621916E-2</c:v>
                </c:pt>
                <c:pt idx="82">
                  <c:v>-1.2100532125102188E-2</c:v>
                </c:pt>
                <c:pt idx="83">
                  <c:v>-1.2319658198943951E-2</c:v>
                </c:pt>
                <c:pt idx="84">
                  <c:v>-1.1979060031812009E-2</c:v>
                </c:pt>
                <c:pt idx="85">
                  <c:v>-1.1846666974238383E-2</c:v>
                </c:pt>
                <c:pt idx="86">
                  <c:v>-1.1702699559991949E-2</c:v>
                </c:pt>
                <c:pt idx="87">
                  <c:v>-1.1840438755631887E-2</c:v>
                </c:pt>
                <c:pt idx="88">
                  <c:v>-1.1475646359946351E-2</c:v>
                </c:pt>
                <c:pt idx="89">
                  <c:v>-1.1555888182657476E-2</c:v>
                </c:pt>
                <c:pt idx="90">
                  <c:v>-1.1476740685788854E-2</c:v>
                </c:pt>
                <c:pt idx="91">
                  <c:v>-1.1487607602850941E-2</c:v>
                </c:pt>
                <c:pt idx="92">
                  <c:v>-1.1473246763525837E-2</c:v>
                </c:pt>
                <c:pt idx="93">
                  <c:v>-1.1492719358791096E-2</c:v>
                </c:pt>
                <c:pt idx="94">
                  <c:v>-1.1410363914487062E-2</c:v>
                </c:pt>
                <c:pt idx="95">
                  <c:v>-1.160836063462981E-2</c:v>
                </c:pt>
                <c:pt idx="96">
                  <c:v>-1.0854132532700072E-2</c:v>
                </c:pt>
                <c:pt idx="97">
                  <c:v>-1.0693236684755955E-2</c:v>
                </c:pt>
                <c:pt idx="98">
                  <c:v>-1.0115350715112371E-2</c:v>
                </c:pt>
                <c:pt idx="99">
                  <c:v>-1.0193484459503341E-2</c:v>
                </c:pt>
                <c:pt idx="100">
                  <c:v>-9.6796494992524018E-3</c:v>
                </c:pt>
                <c:pt idx="101">
                  <c:v>-9.6450313849945814E-3</c:v>
                </c:pt>
                <c:pt idx="102">
                  <c:v>-9.6652914076206277E-3</c:v>
                </c:pt>
                <c:pt idx="103">
                  <c:v>-9.640104903277864E-3</c:v>
                </c:pt>
                <c:pt idx="104">
                  <c:v>-9.6423769598124199E-3</c:v>
                </c:pt>
                <c:pt idx="105">
                  <c:v>-9.7363125889847763E-3</c:v>
                </c:pt>
                <c:pt idx="106">
                  <c:v>-9.8017608781161333E-3</c:v>
                </c:pt>
                <c:pt idx="107">
                  <c:v>-9.8608453673447727E-3</c:v>
                </c:pt>
                <c:pt idx="108">
                  <c:v>-9.8396560222917678E-3</c:v>
                </c:pt>
                <c:pt idx="109">
                  <c:v>-9.8402721370680415E-3</c:v>
                </c:pt>
                <c:pt idx="110">
                  <c:v>-9.9308081703167479E-3</c:v>
                </c:pt>
                <c:pt idx="111">
                  <c:v>-9.8451150991025228E-3</c:v>
                </c:pt>
                <c:pt idx="112">
                  <c:v>-9.7735413371764033E-3</c:v>
                </c:pt>
                <c:pt idx="113">
                  <c:v>-9.7869595776870107E-3</c:v>
                </c:pt>
                <c:pt idx="114">
                  <c:v>-9.7164419062898081E-3</c:v>
                </c:pt>
                <c:pt idx="115">
                  <c:v>-8.9894669819325975E-3</c:v>
                </c:pt>
                <c:pt idx="116">
                  <c:v>-8.9109523934747022E-3</c:v>
                </c:pt>
                <c:pt idx="117">
                  <c:v>-8.9125656674060132E-3</c:v>
                </c:pt>
                <c:pt idx="118">
                  <c:v>-8.8497855614696527E-3</c:v>
                </c:pt>
                <c:pt idx="119">
                  <c:v>-9.7116131110185112E-3</c:v>
                </c:pt>
                <c:pt idx="120">
                  <c:v>-9.8522489180391925E-3</c:v>
                </c:pt>
                <c:pt idx="121">
                  <c:v>-9.9937340550598688E-3</c:v>
                </c:pt>
                <c:pt idx="122">
                  <c:v>-1.0575193609671055E-2</c:v>
                </c:pt>
                <c:pt idx="123">
                  <c:v>-1.1297175443226721E-2</c:v>
                </c:pt>
                <c:pt idx="124">
                  <c:v>-1.1199571047703819E-2</c:v>
                </c:pt>
                <c:pt idx="125">
                  <c:v>-1.1257894066730808E-2</c:v>
                </c:pt>
                <c:pt idx="126">
                  <c:v>-1.1319977861671984E-2</c:v>
                </c:pt>
                <c:pt idx="127">
                  <c:v>-1.1324617038283863E-2</c:v>
                </c:pt>
                <c:pt idx="128">
                  <c:v>-1.1316972385646365E-2</c:v>
                </c:pt>
                <c:pt idx="129">
                  <c:v>-1.1222583697235208E-2</c:v>
                </c:pt>
                <c:pt idx="130">
                  <c:v>-1.1253682098309979E-2</c:v>
                </c:pt>
                <c:pt idx="131">
                  <c:v>-1.1444250813054809E-2</c:v>
                </c:pt>
                <c:pt idx="132">
                  <c:v>-1.1370234983163821E-2</c:v>
                </c:pt>
                <c:pt idx="133">
                  <c:v>-1.1351902894853053E-2</c:v>
                </c:pt>
                <c:pt idx="134">
                  <c:v>-1.1623635928429136E-2</c:v>
                </c:pt>
                <c:pt idx="135">
                  <c:v>-1.1715268961975285E-2</c:v>
                </c:pt>
                <c:pt idx="136">
                  <c:v>-1.1916850086295921E-2</c:v>
                </c:pt>
                <c:pt idx="137">
                  <c:v>-1.2302277071515936E-2</c:v>
                </c:pt>
                <c:pt idx="138">
                  <c:v>-1.2441627386866872E-2</c:v>
                </c:pt>
                <c:pt idx="139">
                  <c:v>-1.229717355810467E-2</c:v>
                </c:pt>
                <c:pt idx="140">
                  <c:v>-1.2252308789304254E-2</c:v>
                </c:pt>
                <c:pt idx="141">
                  <c:v>-1.2203145700554655E-2</c:v>
                </c:pt>
                <c:pt idx="142">
                  <c:v>-1.2030036204173578E-2</c:v>
                </c:pt>
                <c:pt idx="143">
                  <c:v>-1.1892454333023663E-2</c:v>
                </c:pt>
                <c:pt idx="144">
                  <c:v>-1.2030419979169852E-2</c:v>
                </c:pt>
                <c:pt idx="145">
                  <c:v>-1.2044232264178971E-2</c:v>
                </c:pt>
                <c:pt idx="146">
                  <c:v>-1.1620327623923858E-2</c:v>
                </c:pt>
                <c:pt idx="147">
                  <c:v>-1.1229183608294167E-2</c:v>
                </c:pt>
                <c:pt idx="148">
                  <c:v>-1.1242103797531299E-2</c:v>
                </c:pt>
                <c:pt idx="149">
                  <c:v>-1.1404441953581312E-2</c:v>
                </c:pt>
                <c:pt idx="150">
                  <c:v>-1.1401529894209464E-2</c:v>
                </c:pt>
                <c:pt idx="151">
                  <c:v>-1.1384285141585907E-2</c:v>
                </c:pt>
                <c:pt idx="152">
                  <c:v>-1.1353763784274268E-2</c:v>
                </c:pt>
                <c:pt idx="153">
                  <c:v>-1.1374575014975047E-2</c:v>
                </c:pt>
                <c:pt idx="154">
                  <c:v>-1.1431821771741933E-2</c:v>
                </c:pt>
                <c:pt idx="155">
                  <c:v>-1.1391069679957337E-2</c:v>
                </c:pt>
                <c:pt idx="156">
                  <c:v>-1.1179450182424644E-2</c:v>
                </c:pt>
                <c:pt idx="157">
                  <c:v>-1.112424408316696E-2</c:v>
                </c:pt>
                <c:pt idx="158">
                  <c:v>-1.0963161134911775E-2</c:v>
                </c:pt>
                <c:pt idx="159">
                  <c:v>-1.0709242547100411E-2</c:v>
                </c:pt>
                <c:pt idx="160">
                  <c:v>-1.07628254802896E-2</c:v>
                </c:pt>
                <c:pt idx="161">
                  <c:v>-1.0780414761610256E-2</c:v>
                </c:pt>
                <c:pt idx="162">
                  <c:v>-1.073510562437603E-2</c:v>
                </c:pt>
                <c:pt idx="163">
                  <c:v>-1.0723149126810452E-2</c:v>
                </c:pt>
                <c:pt idx="164">
                  <c:v>-1.0756643669798347E-2</c:v>
                </c:pt>
                <c:pt idx="165">
                  <c:v>-1.0663523786246404E-2</c:v>
                </c:pt>
                <c:pt idx="166">
                  <c:v>-1.062759584666359E-2</c:v>
                </c:pt>
                <c:pt idx="167">
                  <c:v>-1.0552393278848209E-2</c:v>
                </c:pt>
                <c:pt idx="168">
                  <c:v>-1.0561710665389117E-2</c:v>
                </c:pt>
                <c:pt idx="169">
                  <c:v>-1.0547905045621815E-2</c:v>
                </c:pt>
                <c:pt idx="170">
                  <c:v>-1.035417606641776E-2</c:v>
                </c:pt>
                <c:pt idx="171">
                  <c:v>-1.0453756624346645E-2</c:v>
                </c:pt>
                <c:pt idx="172">
                  <c:v>-1.0464285467254149E-2</c:v>
                </c:pt>
                <c:pt idx="173">
                  <c:v>-1.0477641266401608E-2</c:v>
                </c:pt>
                <c:pt idx="174">
                  <c:v>-1.0478680069989602E-2</c:v>
                </c:pt>
                <c:pt idx="175">
                  <c:v>-1.0475480429702666E-2</c:v>
                </c:pt>
                <c:pt idx="176">
                  <c:v>-1.044377520868062E-2</c:v>
                </c:pt>
                <c:pt idx="177">
                  <c:v>-1.049684309517844E-2</c:v>
                </c:pt>
                <c:pt idx="178">
                  <c:v>-1.0626492290518414E-2</c:v>
                </c:pt>
                <c:pt idx="179">
                  <c:v>-1.0578811667830448E-2</c:v>
                </c:pt>
                <c:pt idx="180">
                  <c:v>-1.0685518635226788E-2</c:v>
                </c:pt>
                <c:pt idx="181">
                  <c:v>-1.0581724850531885E-2</c:v>
                </c:pt>
                <c:pt idx="182">
                  <c:v>-1.0547429513334051E-2</c:v>
                </c:pt>
                <c:pt idx="183">
                  <c:v>-1.0545454889643965E-2</c:v>
                </c:pt>
                <c:pt idx="184">
                  <c:v>-1.0535703834915932E-2</c:v>
                </c:pt>
                <c:pt idx="185">
                  <c:v>-1.0597250674845189E-2</c:v>
                </c:pt>
                <c:pt idx="186">
                  <c:v>-1.0719410725552882E-2</c:v>
                </c:pt>
                <c:pt idx="187">
                  <c:v>-1.0226628468253346E-2</c:v>
                </c:pt>
                <c:pt idx="188">
                  <c:v>-1.0361106094317171E-2</c:v>
                </c:pt>
                <c:pt idx="189">
                  <c:v>-1.0067249402727714E-2</c:v>
                </c:pt>
                <c:pt idx="190">
                  <c:v>-1.1203252279821338E-2</c:v>
                </c:pt>
                <c:pt idx="191">
                  <c:v>-1.1538865307133538E-2</c:v>
                </c:pt>
                <c:pt idx="192">
                  <c:v>-1.1837991662538586E-2</c:v>
                </c:pt>
                <c:pt idx="193">
                  <c:v>-1.2781554670315422E-2</c:v>
                </c:pt>
                <c:pt idx="194">
                  <c:v>-1.3383293057947825E-2</c:v>
                </c:pt>
                <c:pt idx="195">
                  <c:v>-1.3330982438788382E-2</c:v>
                </c:pt>
                <c:pt idx="196">
                  <c:v>-1.3054868060711272E-2</c:v>
                </c:pt>
                <c:pt idx="197">
                  <c:v>-1.2952911288546014E-2</c:v>
                </c:pt>
                <c:pt idx="198">
                  <c:v>-1.3356481659917171E-2</c:v>
                </c:pt>
                <c:pt idx="199">
                  <c:v>-1.3601977581822453E-2</c:v>
                </c:pt>
                <c:pt idx="200">
                  <c:v>-1.3731437874004146E-2</c:v>
                </c:pt>
                <c:pt idx="201">
                  <c:v>-1.3746007903760918E-2</c:v>
                </c:pt>
                <c:pt idx="202">
                  <c:v>-1.326416204651692E-2</c:v>
                </c:pt>
                <c:pt idx="203">
                  <c:v>-1.3217569165881684E-2</c:v>
                </c:pt>
                <c:pt idx="204">
                  <c:v>-1.3175414928062151E-2</c:v>
                </c:pt>
                <c:pt idx="205">
                  <c:v>-1.3310436672826028E-2</c:v>
                </c:pt>
                <c:pt idx="206">
                  <c:v>-1.3176803373007556E-2</c:v>
                </c:pt>
                <c:pt idx="207">
                  <c:v>-1.2698760953041781E-2</c:v>
                </c:pt>
                <c:pt idx="208">
                  <c:v>-1.3474991562634854E-2</c:v>
                </c:pt>
                <c:pt idx="209">
                  <c:v>-1.3844623015335188E-2</c:v>
                </c:pt>
                <c:pt idx="210">
                  <c:v>-1.4828247345990826E-2</c:v>
                </c:pt>
                <c:pt idx="211">
                  <c:v>-1.569599303532743E-2</c:v>
                </c:pt>
                <c:pt idx="212">
                  <c:v>-1.73164931342644E-2</c:v>
                </c:pt>
                <c:pt idx="213">
                  <c:v>-1.7633608351612897E-2</c:v>
                </c:pt>
                <c:pt idx="214">
                  <c:v>-1.8547617292528112E-2</c:v>
                </c:pt>
                <c:pt idx="215">
                  <c:v>-1.8919215765957707E-2</c:v>
                </c:pt>
                <c:pt idx="216">
                  <c:v>-1.9078006975763163E-2</c:v>
                </c:pt>
                <c:pt idx="217">
                  <c:v>-1.916584238681451E-2</c:v>
                </c:pt>
                <c:pt idx="218">
                  <c:v>-1.9608328225494673E-2</c:v>
                </c:pt>
                <c:pt idx="219">
                  <c:v>-1.9841429579460633E-2</c:v>
                </c:pt>
                <c:pt idx="220">
                  <c:v>-2.0547900268044619E-2</c:v>
                </c:pt>
                <c:pt idx="221">
                  <c:v>-2.1875956611684025E-2</c:v>
                </c:pt>
                <c:pt idx="222">
                  <c:v>-2.2882018824302474E-2</c:v>
                </c:pt>
                <c:pt idx="223">
                  <c:v>-2.3508194723870838E-2</c:v>
                </c:pt>
                <c:pt idx="224">
                  <c:v>-2.3561213186040268E-2</c:v>
                </c:pt>
                <c:pt idx="225">
                  <c:v>-2.3946083275650201E-2</c:v>
                </c:pt>
                <c:pt idx="226">
                  <c:v>-2.3503590020153405E-2</c:v>
                </c:pt>
                <c:pt idx="227">
                  <c:v>-2.3464077307678105E-2</c:v>
                </c:pt>
                <c:pt idx="228">
                  <c:v>-2.4085241450426721E-2</c:v>
                </c:pt>
                <c:pt idx="229">
                  <c:v>-2.5229876579633378E-2</c:v>
                </c:pt>
                <c:pt idx="230">
                  <c:v>-2.6352879246632623E-2</c:v>
                </c:pt>
                <c:pt idx="231">
                  <c:v>-2.7586047545307534E-2</c:v>
                </c:pt>
                <c:pt idx="232">
                  <c:v>-2.9120254287220173E-2</c:v>
                </c:pt>
                <c:pt idx="233">
                  <c:v>-2.9576374281174909E-2</c:v>
                </c:pt>
                <c:pt idx="234">
                  <c:v>-3.0110385257424491E-2</c:v>
                </c:pt>
                <c:pt idx="235">
                  <c:v>-2.9952735632196876E-2</c:v>
                </c:pt>
                <c:pt idx="236">
                  <c:v>-2.9294316476774798E-2</c:v>
                </c:pt>
                <c:pt idx="237">
                  <c:v>-2.9334736567895373E-2</c:v>
                </c:pt>
                <c:pt idx="238">
                  <c:v>-2.8797057580046363E-2</c:v>
                </c:pt>
                <c:pt idx="239">
                  <c:v>-2.8404188215515054E-2</c:v>
                </c:pt>
                <c:pt idx="240">
                  <c:v>-2.8248041446075466E-2</c:v>
                </c:pt>
                <c:pt idx="241">
                  <c:v>-2.7870631976778838E-2</c:v>
                </c:pt>
                <c:pt idx="242">
                  <c:v>-2.7829888372352393E-2</c:v>
                </c:pt>
                <c:pt idx="243">
                  <c:v>-2.8923671249349744E-2</c:v>
                </c:pt>
                <c:pt idx="244">
                  <c:v>-2.8038851574526912E-2</c:v>
                </c:pt>
                <c:pt idx="245">
                  <c:v>-2.7176116384837291E-2</c:v>
                </c:pt>
                <c:pt idx="246">
                  <c:v>-2.7129354587992049E-2</c:v>
                </c:pt>
                <c:pt idx="247">
                  <c:v>-2.7279428435316579E-2</c:v>
                </c:pt>
                <c:pt idx="248">
                  <c:v>-2.7405123087124686E-2</c:v>
                </c:pt>
                <c:pt idx="249">
                  <c:v>-3.0071905356511611E-2</c:v>
                </c:pt>
                <c:pt idx="250">
                  <c:v>-3.1859814463830606E-2</c:v>
                </c:pt>
                <c:pt idx="251">
                  <c:v>-3.5212212907174072E-2</c:v>
                </c:pt>
                <c:pt idx="252">
                  <c:v>-3.8788725564584861E-2</c:v>
                </c:pt>
                <c:pt idx="253">
                  <c:v>-4.139404980557302E-2</c:v>
                </c:pt>
                <c:pt idx="254">
                  <c:v>-4.3120698087813519E-2</c:v>
                </c:pt>
                <c:pt idx="255">
                  <c:v>-4.5393841882185849E-2</c:v>
                </c:pt>
                <c:pt idx="256">
                  <c:v>-4.5792757603920445E-2</c:v>
                </c:pt>
                <c:pt idx="257">
                  <c:v>-4.6574238377421751E-2</c:v>
                </c:pt>
                <c:pt idx="258">
                  <c:v>-4.7285974654972494E-2</c:v>
                </c:pt>
                <c:pt idx="259">
                  <c:v>-4.8119671165517644E-2</c:v>
                </c:pt>
                <c:pt idx="260">
                  <c:v>-4.8420584701292367E-2</c:v>
                </c:pt>
                <c:pt idx="261">
                  <c:v>-4.8414795572121631E-2</c:v>
                </c:pt>
                <c:pt idx="262">
                  <c:v>-4.8475355160783058E-2</c:v>
                </c:pt>
                <c:pt idx="263">
                  <c:v>-4.8481089167583702E-2</c:v>
                </c:pt>
                <c:pt idx="264">
                  <c:v>-4.8804205180921767E-2</c:v>
                </c:pt>
                <c:pt idx="265">
                  <c:v>-4.9233963950940603E-2</c:v>
                </c:pt>
                <c:pt idx="266">
                  <c:v>-5.0201007121411324E-2</c:v>
                </c:pt>
                <c:pt idx="267">
                  <c:v>-5.0787357487999472E-2</c:v>
                </c:pt>
                <c:pt idx="268">
                  <c:v>-5.1843840782989981E-2</c:v>
                </c:pt>
                <c:pt idx="269">
                  <c:v>-5.2438939507365945E-2</c:v>
                </c:pt>
                <c:pt idx="270">
                  <c:v>-5.3484148608810352E-2</c:v>
                </c:pt>
                <c:pt idx="271">
                  <c:v>-5.4531015007381597E-2</c:v>
                </c:pt>
                <c:pt idx="272">
                  <c:v>-5.4698516711344437E-2</c:v>
                </c:pt>
                <c:pt idx="273">
                  <c:v>-5.5007893548554038E-2</c:v>
                </c:pt>
                <c:pt idx="274">
                  <c:v>-5.5699407237803797E-2</c:v>
                </c:pt>
                <c:pt idx="275">
                  <c:v>-5.6179183885821465E-2</c:v>
                </c:pt>
                <c:pt idx="276">
                  <c:v>-5.6646924762636407E-2</c:v>
                </c:pt>
                <c:pt idx="277">
                  <c:v>-5.7629016185817124E-2</c:v>
                </c:pt>
                <c:pt idx="278">
                  <c:v>-5.8243735818561598E-2</c:v>
                </c:pt>
                <c:pt idx="279">
                  <c:v>-5.8489885927283318E-2</c:v>
                </c:pt>
                <c:pt idx="280">
                  <c:v>-5.8578270791593008E-2</c:v>
                </c:pt>
                <c:pt idx="281">
                  <c:v>-5.8541106147889196E-2</c:v>
                </c:pt>
                <c:pt idx="282">
                  <c:v>-5.8567642528816806E-2</c:v>
                </c:pt>
                <c:pt idx="283">
                  <c:v>-5.8429900230674209E-2</c:v>
                </c:pt>
                <c:pt idx="284">
                  <c:v>-5.8263299502899636E-2</c:v>
                </c:pt>
                <c:pt idx="285">
                  <c:v>-5.8157445905004268E-2</c:v>
                </c:pt>
                <c:pt idx="286">
                  <c:v>-5.811261126023623E-2</c:v>
                </c:pt>
                <c:pt idx="287">
                  <c:v>-5.8012667969492934E-2</c:v>
                </c:pt>
                <c:pt idx="288">
                  <c:v>-5.8233424398177025E-2</c:v>
                </c:pt>
                <c:pt idx="289">
                  <c:v>-5.8511314086811879E-2</c:v>
                </c:pt>
                <c:pt idx="290">
                  <c:v>-5.889968200206646E-2</c:v>
                </c:pt>
                <c:pt idx="291">
                  <c:v>-5.9194472947615394E-2</c:v>
                </c:pt>
                <c:pt idx="292">
                  <c:v>-5.9783727417686693E-2</c:v>
                </c:pt>
                <c:pt idx="293">
                  <c:v>-5.992307749293637E-2</c:v>
                </c:pt>
                <c:pt idx="294">
                  <c:v>-6.0447439770630523E-2</c:v>
                </c:pt>
                <c:pt idx="295">
                  <c:v>-6.098000548646091E-2</c:v>
                </c:pt>
                <c:pt idx="296">
                  <c:v>-6.150943417742178E-2</c:v>
                </c:pt>
                <c:pt idx="297">
                  <c:v>-6.1545128155543485E-2</c:v>
                </c:pt>
                <c:pt idx="298">
                  <c:v>-6.1699454948950495E-2</c:v>
                </c:pt>
                <c:pt idx="299">
                  <c:v>-6.2094200502332213E-2</c:v>
                </c:pt>
                <c:pt idx="300">
                  <c:v>-6.296995243689904E-2</c:v>
                </c:pt>
                <c:pt idx="301">
                  <c:v>-6.406358987611592E-2</c:v>
                </c:pt>
                <c:pt idx="302">
                  <c:v>-6.5824626566870242E-2</c:v>
                </c:pt>
                <c:pt idx="303">
                  <c:v>-6.7687011001513211E-2</c:v>
                </c:pt>
                <c:pt idx="304">
                  <c:v>-6.9215386613085836E-2</c:v>
                </c:pt>
                <c:pt idx="305">
                  <c:v>-7.0098441505496795E-2</c:v>
                </c:pt>
                <c:pt idx="306">
                  <c:v>-7.0625826674492395E-2</c:v>
                </c:pt>
                <c:pt idx="307">
                  <c:v>-7.0707273198019616E-2</c:v>
                </c:pt>
                <c:pt idx="308">
                  <c:v>-7.0993508539179725E-2</c:v>
                </c:pt>
                <c:pt idx="309">
                  <c:v>-7.1163819770766343E-2</c:v>
                </c:pt>
                <c:pt idx="310">
                  <c:v>-6.9994038265033587E-2</c:v>
                </c:pt>
                <c:pt idx="311">
                  <c:v>-7.1652282725817917E-2</c:v>
                </c:pt>
                <c:pt idx="312">
                  <c:v>-6.8739726671711743E-2</c:v>
                </c:pt>
                <c:pt idx="313">
                  <c:v>-6.913580676520957E-2</c:v>
                </c:pt>
                <c:pt idx="314">
                  <c:v>-6.7900856743658783E-2</c:v>
                </c:pt>
                <c:pt idx="315">
                  <c:v>-6.7158320522951315E-2</c:v>
                </c:pt>
                <c:pt idx="316">
                  <c:v>-6.5557948193116153E-2</c:v>
                </c:pt>
                <c:pt idx="317">
                  <c:v>-6.283047812145999E-2</c:v>
                </c:pt>
                <c:pt idx="318">
                  <c:v>-6.7014333835072007E-2</c:v>
                </c:pt>
                <c:pt idx="319">
                  <c:v>-6.7287348209248782E-2</c:v>
                </c:pt>
                <c:pt idx="320">
                  <c:v>-6.718509800306581E-2</c:v>
                </c:pt>
                <c:pt idx="321">
                  <c:v>-6.7832661626256757E-2</c:v>
                </c:pt>
                <c:pt idx="322">
                  <c:v>-6.7585342782925786E-2</c:v>
                </c:pt>
                <c:pt idx="323">
                  <c:v>-6.7472813822703287E-2</c:v>
                </c:pt>
                <c:pt idx="324">
                  <c:v>-6.7456962689732267E-2</c:v>
                </c:pt>
                <c:pt idx="325">
                  <c:v>-6.6021505553938598E-2</c:v>
                </c:pt>
                <c:pt idx="326">
                  <c:v>-6.7342625731222627E-2</c:v>
                </c:pt>
                <c:pt idx="327">
                  <c:v>-6.5845367026707499E-2</c:v>
                </c:pt>
                <c:pt idx="328">
                  <c:v>-6.6403999794667379E-2</c:v>
                </c:pt>
                <c:pt idx="329">
                  <c:v>-6.5222422929385987E-2</c:v>
                </c:pt>
                <c:pt idx="330">
                  <c:v>-6.5530105272772782E-2</c:v>
                </c:pt>
                <c:pt idx="331">
                  <c:v>-6.4900602254972156E-2</c:v>
                </c:pt>
                <c:pt idx="332">
                  <c:v>-6.3715695655141971E-2</c:v>
                </c:pt>
                <c:pt idx="333">
                  <c:v>-6.4834503121195666E-2</c:v>
                </c:pt>
                <c:pt idx="334">
                  <c:v>-6.2669707490203327E-2</c:v>
                </c:pt>
                <c:pt idx="335">
                  <c:v>-6.2788765877547378E-2</c:v>
                </c:pt>
                <c:pt idx="336">
                  <c:v>-6.3168809985143251E-2</c:v>
                </c:pt>
                <c:pt idx="337">
                  <c:v>-5.8847054052227205E-2</c:v>
                </c:pt>
                <c:pt idx="338">
                  <c:v>-5.8642132655567725E-2</c:v>
                </c:pt>
                <c:pt idx="339">
                  <c:v>-5.9098510426102334E-2</c:v>
                </c:pt>
                <c:pt idx="340">
                  <c:v>-5.7239430966002987E-2</c:v>
                </c:pt>
                <c:pt idx="341">
                  <c:v>-5.985688506039144E-2</c:v>
                </c:pt>
                <c:pt idx="342">
                  <c:v>-6.2597243466260222E-2</c:v>
                </c:pt>
                <c:pt idx="343">
                  <c:v>-6.2691202444456792E-2</c:v>
                </c:pt>
                <c:pt idx="344">
                  <c:v>-6.319120828880824E-2</c:v>
                </c:pt>
                <c:pt idx="345">
                  <c:v>-6.257627849899039E-2</c:v>
                </c:pt>
                <c:pt idx="346">
                  <c:v>-6.2598994962836538E-2</c:v>
                </c:pt>
                <c:pt idx="347">
                  <c:v>-6.2194195717516852E-2</c:v>
                </c:pt>
                <c:pt idx="348">
                  <c:v>-5.9993516721150712E-2</c:v>
                </c:pt>
                <c:pt idx="349">
                  <c:v>-5.9977469623059727E-2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A2A-4CC0-A52A-0BD906229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818560"/>
        <c:axId val="192819136"/>
      </c:scatterChart>
      <c:valAx>
        <c:axId val="19281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2819136"/>
        <c:crosses val="autoZero"/>
        <c:crossBetween val="midCat"/>
      </c:valAx>
      <c:valAx>
        <c:axId val="192819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28185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bones'!$AH$4:$AH$398</c:f>
              <c:numCache>
                <c:formatCode>0.00E+00</c:formatCode>
                <c:ptCount val="395"/>
                <c:pt idx="0">
                  <c:v>6.9470500000000005E-5</c:v>
                </c:pt>
                <c:pt idx="1">
                  <c:v>1.9579E-5</c:v>
                </c:pt>
                <c:pt idx="2">
                  <c:v>-1.7737400000000001E-5</c:v>
                </c:pt>
                <c:pt idx="3">
                  <c:v>-1.62245E-5</c:v>
                </c:pt>
                <c:pt idx="4">
                  <c:v>-1.54563E-5</c:v>
                </c:pt>
                <c:pt idx="5">
                  <c:v>-1.3215400000000001E-5</c:v>
                </c:pt>
                <c:pt idx="6" formatCode="General">
                  <c:v>1.15358E-4</c:v>
                </c:pt>
                <c:pt idx="7" formatCode="General">
                  <c:v>3.1567599999999998E-4</c:v>
                </c:pt>
                <c:pt idx="8" formatCode="General">
                  <c:v>5.2547900000000003E-4</c:v>
                </c:pt>
                <c:pt idx="9" formatCode="General">
                  <c:v>8.23816E-4</c:v>
                </c:pt>
                <c:pt idx="10" formatCode="General">
                  <c:v>1.2221720000000001E-3</c:v>
                </c:pt>
                <c:pt idx="11" formatCode="General">
                  <c:v>1.5597569999999999E-3</c:v>
                </c:pt>
                <c:pt idx="12" formatCode="General">
                  <c:v>1.9566589999999999E-3</c:v>
                </c:pt>
                <c:pt idx="13" formatCode="General">
                  <c:v>2.6345190000000001E-3</c:v>
                </c:pt>
                <c:pt idx="14" formatCode="General">
                  <c:v>3.5901510000000002E-3</c:v>
                </c:pt>
                <c:pt idx="15" formatCode="General">
                  <c:v>4.7327860000000001E-3</c:v>
                </c:pt>
                <c:pt idx="16" formatCode="General">
                  <c:v>6.1859410000000004E-3</c:v>
                </c:pt>
                <c:pt idx="17" formatCode="General">
                  <c:v>8.0401210000000008E-3</c:v>
                </c:pt>
                <c:pt idx="18" formatCode="General">
                  <c:v>1.0686202000000001E-2</c:v>
                </c:pt>
                <c:pt idx="19" formatCode="General">
                  <c:v>1.3308192E-2</c:v>
                </c:pt>
                <c:pt idx="20" formatCode="General">
                  <c:v>1.5725596000000001E-2</c:v>
                </c:pt>
                <c:pt idx="21" formatCode="General">
                  <c:v>1.8074618000000001E-2</c:v>
                </c:pt>
                <c:pt idx="22" formatCode="General">
                  <c:v>2.0668982999999998E-2</c:v>
                </c:pt>
                <c:pt idx="23" formatCode="General">
                  <c:v>2.3094050000000001E-2</c:v>
                </c:pt>
                <c:pt idx="24" formatCode="General">
                  <c:v>2.7199996000000001E-2</c:v>
                </c:pt>
                <c:pt idx="25" formatCode="General">
                  <c:v>3.2756364000000003E-2</c:v>
                </c:pt>
                <c:pt idx="26" formatCode="General">
                  <c:v>3.8820293999999998E-2</c:v>
                </c:pt>
                <c:pt idx="27" formatCode="General">
                  <c:v>4.5499126000000001E-2</c:v>
                </c:pt>
                <c:pt idx="28" formatCode="General">
                  <c:v>5.2911635999999998E-2</c:v>
                </c:pt>
                <c:pt idx="29" formatCode="General">
                  <c:v>5.9746391000000003E-2</c:v>
                </c:pt>
                <c:pt idx="30" formatCode="General">
                  <c:v>6.5689059999999994E-2</c:v>
                </c:pt>
                <c:pt idx="31" formatCode="General">
                  <c:v>7.0827839000000004E-2</c:v>
                </c:pt>
                <c:pt idx="32" formatCode="General">
                  <c:v>7.4755083999999999E-2</c:v>
                </c:pt>
                <c:pt idx="33" formatCode="General">
                  <c:v>7.8158337999999994E-2</c:v>
                </c:pt>
                <c:pt idx="34" formatCode="General">
                  <c:v>8.1807245000000001E-2</c:v>
                </c:pt>
                <c:pt idx="35" formatCode="General">
                  <c:v>8.7231575000000006E-2</c:v>
                </c:pt>
                <c:pt idx="36" formatCode="General">
                  <c:v>9.5357742999999995E-2</c:v>
                </c:pt>
                <c:pt idx="37" formatCode="General">
                  <c:v>0.106160582</c:v>
                </c:pt>
                <c:pt idx="38" formatCode="General">
                  <c:v>0.11703201000000001</c:v>
                </c:pt>
                <c:pt idx="39" formatCode="General">
                  <c:v>0.12657681600000001</c:v>
                </c:pt>
                <c:pt idx="40" formatCode="General">
                  <c:v>0.13641867599999999</c:v>
                </c:pt>
                <c:pt idx="41" formatCode="General">
                  <c:v>0.14843440199999999</c:v>
                </c:pt>
                <c:pt idx="42" formatCode="General">
                  <c:v>0.160101669</c:v>
                </c:pt>
                <c:pt idx="43" formatCode="General">
                  <c:v>0.17115729700000001</c:v>
                </c:pt>
                <c:pt idx="44" formatCode="General">
                  <c:v>0.182898317</c:v>
                </c:pt>
                <c:pt idx="45" formatCode="General">
                  <c:v>0.194275005</c:v>
                </c:pt>
                <c:pt idx="46" formatCode="General">
                  <c:v>0.200961847</c:v>
                </c:pt>
                <c:pt idx="47" formatCode="General">
                  <c:v>0.20723540200000001</c:v>
                </c:pt>
                <c:pt idx="48" formatCode="General">
                  <c:v>0.21548408999999999</c:v>
                </c:pt>
                <c:pt idx="49" formatCode="General">
                  <c:v>0.22523189800000001</c:v>
                </c:pt>
                <c:pt idx="50" formatCode="General">
                  <c:v>0.23634392700000001</c:v>
                </c:pt>
                <c:pt idx="51" formatCode="General">
                  <c:v>0.249347187</c:v>
                </c:pt>
                <c:pt idx="52" formatCode="General">
                  <c:v>0.26046691199999999</c:v>
                </c:pt>
                <c:pt idx="53" formatCode="General">
                  <c:v>0.26948876900000002</c:v>
                </c:pt>
                <c:pt idx="54" formatCode="General">
                  <c:v>0.27616021600000001</c:v>
                </c:pt>
                <c:pt idx="55" formatCode="General">
                  <c:v>0.27966840999999998</c:v>
                </c:pt>
                <c:pt idx="56" formatCode="General">
                  <c:v>0.28287873800000002</c:v>
                </c:pt>
                <c:pt idx="57" formatCode="General">
                  <c:v>0.28760158800000002</c:v>
                </c:pt>
                <c:pt idx="58" formatCode="General">
                  <c:v>0.292821685</c:v>
                </c:pt>
                <c:pt idx="59" formatCode="General">
                  <c:v>0.29856254100000001</c:v>
                </c:pt>
                <c:pt idx="60" formatCode="General">
                  <c:v>0.30489962399999998</c:v>
                </c:pt>
                <c:pt idx="61" formatCode="General">
                  <c:v>0.31089467300000001</c:v>
                </c:pt>
                <c:pt idx="62" formatCode="General">
                  <c:v>0.31637984499999999</c:v>
                </c:pt>
                <c:pt idx="63" formatCode="General">
                  <c:v>0.32322132399999998</c:v>
                </c:pt>
                <c:pt idx="64" formatCode="General">
                  <c:v>0.33603662299999998</c:v>
                </c:pt>
                <c:pt idx="65" formatCode="General">
                  <c:v>0.35130966600000002</c:v>
                </c:pt>
                <c:pt idx="66" formatCode="General">
                  <c:v>0.36509341299999998</c:v>
                </c:pt>
                <c:pt idx="67" formatCode="General">
                  <c:v>0.37829908400000001</c:v>
                </c:pt>
                <c:pt idx="68" formatCode="General">
                  <c:v>0.390625471</c:v>
                </c:pt>
                <c:pt idx="69" formatCode="General">
                  <c:v>0.39669158700000001</c:v>
                </c:pt>
                <c:pt idx="70" formatCode="General">
                  <c:v>0.39946129499999999</c:v>
                </c:pt>
                <c:pt idx="71" formatCode="General">
                  <c:v>0.40262187399999999</c:v>
                </c:pt>
                <c:pt idx="72" formatCode="General">
                  <c:v>0.40660001000000001</c:v>
                </c:pt>
                <c:pt idx="73" formatCode="General">
                  <c:v>0.41169788000000002</c:v>
                </c:pt>
                <c:pt idx="74" formatCode="General">
                  <c:v>0.41850105199999998</c:v>
                </c:pt>
                <c:pt idx="75" formatCode="General">
                  <c:v>0.42677896199999998</c:v>
                </c:pt>
                <c:pt idx="76" formatCode="General">
                  <c:v>0.43583256599999998</c:v>
                </c:pt>
                <c:pt idx="77" formatCode="General">
                  <c:v>0.44434028599999997</c:v>
                </c:pt>
                <c:pt idx="78" formatCode="General">
                  <c:v>0.45173824600000001</c:v>
                </c:pt>
                <c:pt idx="79" formatCode="General">
                  <c:v>0.45867559600000002</c:v>
                </c:pt>
                <c:pt idx="80" formatCode="General">
                  <c:v>0.46465251400000002</c:v>
                </c:pt>
                <c:pt idx="81" formatCode="General">
                  <c:v>0.47129663599999999</c:v>
                </c:pt>
                <c:pt idx="82" formatCode="General">
                  <c:v>0.47873632300000002</c:v>
                </c:pt>
                <c:pt idx="83" formatCode="General">
                  <c:v>0.48499545100000002</c:v>
                </c:pt>
                <c:pt idx="84" formatCode="General">
                  <c:v>0.489782732</c:v>
                </c:pt>
                <c:pt idx="85" formatCode="General">
                  <c:v>0.494938461</c:v>
                </c:pt>
                <c:pt idx="86" formatCode="General">
                  <c:v>0.49952796300000002</c:v>
                </c:pt>
                <c:pt idx="87" formatCode="General">
                  <c:v>0.50299940200000004</c:v>
                </c:pt>
                <c:pt idx="88" formatCode="General">
                  <c:v>0.50744538900000002</c:v>
                </c:pt>
                <c:pt idx="89" formatCode="General">
                  <c:v>0.51253060500000003</c:v>
                </c:pt>
                <c:pt idx="90" formatCode="General">
                  <c:v>0.51716578499999999</c:v>
                </c:pt>
                <c:pt idx="91" formatCode="General">
                  <c:v>0.52079110500000003</c:v>
                </c:pt>
                <c:pt idx="92" formatCode="General">
                  <c:v>0.52388208300000005</c:v>
                </c:pt>
                <c:pt idx="93" formatCode="General">
                  <c:v>0.52649732800000004</c:v>
                </c:pt>
                <c:pt idx="94" formatCode="General">
                  <c:v>0.53017855599999997</c:v>
                </c:pt>
                <c:pt idx="95" formatCode="General">
                  <c:v>0.535505852</c:v>
                </c:pt>
                <c:pt idx="96" formatCode="General">
                  <c:v>0.54306900700000005</c:v>
                </c:pt>
                <c:pt idx="97" formatCode="General">
                  <c:v>0.55121249900000002</c:v>
                </c:pt>
                <c:pt idx="98" formatCode="General">
                  <c:v>0.55898616300000004</c:v>
                </c:pt>
                <c:pt idx="99" formatCode="General">
                  <c:v>0.56492662699999996</c:v>
                </c:pt>
                <c:pt idx="100" formatCode="General">
                  <c:v>0.56952574499999997</c:v>
                </c:pt>
                <c:pt idx="101" formatCode="General">
                  <c:v>0.57465407999999996</c:v>
                </c:pt>
                <c:pt idx="102" formatCode="General">
                  <c:v>0.58192000799999999</c:v>
                </c:pt>
                <c:pt idx="103" formatCode="General">
                  <c:v>0.591831836</c:v>
                </c:pt>
                <c:pt idx="104" formatCode="General">
                  <c:v>0.60250941499999999</c:v>
                </c:pt>
                <c:pt idx="105" formatCode="General">
                  <c:v>0.61287430399999998</c:v>
                </c:pt>
                <c:pt idx="106" formatCode="General">
                  <c:v>0.62057289000000004</c:v>
                </c:pt>
                <c:pt idx="107" formatCode="General">
                  <c:v>0.62663017799999998</c:v>
                </c:pt>
                <c:pt idx="108" formatCode="General">
                  <c:v>0.63134932399999999</c:v>
                </c:pt>
                <c:pt idx="109" formatCode="General">
                  <c:v>0.63880896099999995</c:v>
                </c:pt>
                <c:pt idx="110" formatCode="General">
                  <c:v>0.65030307399999998</c:v>
                </c:pt>
                <c:pt idx="111" formatCode="General">
                  <c:v>0.662102152</c:v>
                </c:pt>
                <c:pt idx="112" formatCode="General">
                  <c:v>0.67288761699999999</c:v>
                </c:pt>
                <c:pt idx="113" formatCode="General">
                  <c:v>0.68199649500000004</c:v>
                </c:pt>
                <c:pt idx="114" formatCode="General">
                  <c:v>0.68752708100000004</c:v>
                </c:pt>
                <c:pt idx="115" formatCode="General">
                  <c:v>0.68832604500000005</c:v>
                </c:pt>
                <c:pt idx="116" formatCode="General">
                  <c:v>0.68859965000000001</c:v>
                </c:pt>
                <c:pt idx="117" formatCode="General">
                  <c:v>0.68876584200000002</c:v>
                </c:pt>
                <c:pt idx="118" formatCode="General">
                  <c:v>0.68908278499999998</c:v>
                </c:pt>
                <c:pt idx="119" formatCode="General">
                  <c:v>0.68961930400000004</c:v>
                </c:pt>
                <c:pt idx="120" formatCode="General">
                  <c:v>0.69073208600000002</c:v>
                </c:pt>
                <c:pt idx="121" formatCode="General">
                  <c:v>0.69219101699999996</c:v>
                </c:pt>
                <c:pt idx="122" formatCode="General">
                  <c:v>0.69505647400000004</c:v>
                </c:pt>
                <c:pt idx="123" formatCode="General">
                  <c:v>0.69876090899999999</c:v>
                </c:pt>
                <c:pt idx="124" formatCode="General">
                  <c:v>0.70255247099999996</c:v>
                </c:pt>
                <c:pt idx="125" formatCode="General">
                  <c:v>0.70657360300000005</c:v>
                </c:pt>
                <c:pt idx="126" formatCode="General">
                  <c:v>0.71119349200000004</c:v>
                </c:pt>
                <c:pt idx="127" formatCode="General">
                  <c:v>0.71492319699999995</c:v>
                </c:pt>
                <c:pt idx="128" formatCode="General">
                  <c:v>0.71885382900000006</c:v>
                </c:pt>
                <c:pt idx="129" formatCode="General">
                  <c:v>0.72295517399999998</c:v>
                </c:pt>
                <c:pt idx="130" formatCode="General">
                  <c:v>0.72714958100000004</c:v>
                </c:pt>
                <c:pt idx="131" formatCode="General">
                  <c:v>0.73104785299999997</c:v>
                </c:pt>
                <c:pt idx="132" formatCode="General">
                  <c:v>0.73493225100000004</c:v>
                </c:pt>
                <c:pt idx="133" formatCode="General">
                  <c:v>0.73891069200000004</c:v>
                </c:pt>
                <c:pt idx="134" formatCode="General">
                  <c:v>0.74346893700000005</c:v>
                </c:pt>
                <c:pt idx="135" formatCode="General">
                  <c:v>0.74737823699999995</c:v>
                </c:pt>
                <c:pt idx="136" formatCode="General">
                  <c:v>0.75093538599999998</c:v>
                </c:pt>
                <c:pt idx="137" formatCode="General">
                  <c:v>0.75532143699999998</c:v>
                </c:pt>
                <c:pt idx="138" formatCode="General">
                  <c:v>0.76005035300000001</c:v>
                </c:pt>
                <c:pt idx="139" formatCode="General">
                  <c:v>0.76404386199999996</c:v>
                </c:pt>
                <c:pt idx="140" formatCode="General">
                  <c:v>0.76809786999999996</c:v>
                </c:pt>
                <c:pt idx="141" formatCode="General">
                  <c:v>0.77288501700000001</c:v>
                </c:pt>
                <c:pt idx="142" formatCode="General">
                  <c:v>0.77721105000000001</c:v>
                </c:pt>
                <c:pt idx="143" formatCode="General">
                  <c:v>0.78006453399999998</c:v>
                </c:pt>
                <c:pt idx="144" formatCode="General">
                  <c:v>0.78296001500000001</c:v>
                </c:pt>
                <c:pt idx="145" formatCode="General">
                  <c:v>0.78672640199999999</c:v>
                </c:pt>
                <c:pt idx="146" formatCode="General">
                  <c:v>0.79007128500000001</c:v>
                </c:pt>
                <c:pt idx="147" formatCode="General">
                  <c:v>0.79302634900000002</c:v>
                </c:pt>
                <c:pt idx="148" formatCode="General">
                  <c:v>0.79664645300000003</c:v>
                </c:pt>
                <c:pt idx="149" formatCode="General">
                  <c:v>0.80084150799999998</c:v>
                </c:pt>
                <c:pt idx="150" formatCode="General">
                  <c:v>0.80402498499999997</c:v>
                </c:pt>
                <c:pt idx="151" formatCode="General">
                  <c:v>0.80656674299999997</c:v>
                </c:pt>
                <c:pt idx="152" formatCode="General">
                  <c:v>0.80872801100000002</c:v>
                </c:pt>
                <c:pt idx="153" formatCode="General">
                  <c:v>0.810049464</c:v>
                </c:pt>
                <c:pt idx="154" formatCode="General">
                  <c:v>0.81044983500000001</c:v>
                </c:pt>
                <c:pt idx="155" formatCode="General">
                  <c:v>0.81063369799999996</c:v>
                </c:pt>
                <c:pt idx="156" formatCode="General">
                  <c:v>0.81086563300000003</c:v>
                </c:pt>
                <c:pt idx="157" formatCode="General">
                  <c:v>0.81106625300000001</c:v>
                </c:pt>
                <c:pt idx="158" formatCode="General">
                  <c:v>0.81293586699999998</c:v>
                </c:pt>
                <c:pt idx="159" formatCode="General">
                  <c:v>0.81597135099999996</c:v>
                </c:pt>
                <c:pt idx="160" formatCode="General">
                  <c:v>0.81934850199999998</c:v>
                </c:pt>
                <c:pt idx="161" formatCode="General">
                  <c:v>0.82288230699999998</c:v>
                </c:pt>
                <c:pt idx="162" formatCode="General">
                  <c:v>0.827347324</c:v>
                </c:pt>
                <c:pt idx="163" formatCode="General">
                  <c:v>0.83103718199999999</c:v>
                </c:pt>
                <c:pt idx="164" formatCode="General">
                  <c:v>0.83394748299999999</c:v>
                </c:pt>
                <c:pt idx="165" formatCode="General">
                  <c:v>0.83771353299999995</c:v>
                </c:pt>
                <c:pt idx="166" formatCode="General">
                  <c:v>0.84246538599999998</c:v>
                </c:pt>
                <c:pt idx="167" formatCode="General">
                  <c:v>0.84682013899999997</c:v>
                </c:pt>
                <c:pt idx="168" formatCode="General">
                  <c:v>0.85033005699999997</c:v>
                </c:pt>
                <c:pt idx="169" formatCode="General">
                  <c:v>0.85358458199999998</c:v>
                </c:pt>
                <c:pt idx="170" formatCode="General">
                  <c:v>0.85651906200000005</c:v>
                </c:pt>
                <c:pt idx="171" formatCode="General">
                  <c:v>0.85944689100000005</c:v>
                </c:pt>
                <c:pt idx="172" formatCode="General">
                  <c:v>0.86242750800000001</c:v>
                </c:pt>
                <c:pt idx="173" formatCode="General">
                  <c:v>0.86557022100000003</c:v>
                </c:pt>
                <c:pt idx="174" formatCode="General">
                  <c:v>0.86924485500000004</c:v>
                </c:pt>
                <c:pt idx="175" formatCode="General">
                  <c:v>0.873022191</c:v>
                </c:pt>
                <c:pt idx="176" formatCode="General">
                  <c:v>0.87610556100000003</c:v>
                </c:pt>
                <c:pt idx="177" formatCode="General">
                  <c:v>0.87932664000000005</c:v>
                </c:pt>
                <c:pt idx="178" formatCode="General">
                  <c:v>0.882757393</c:v>
                </c:pt>
                <c:pt idx="179" formatCode="General">
                  <c:v>0.88602238700000002</c:v>
                </c:pt>
                <c:pt idx="180" formatCode="General">
                  <c:v>0.88892839099999998</c:v>
                </c:pt>
                <c:pt idx="181" formatCode="General">
                  <c:v>0.89188335900000004</c:v>
                </c:pt>
                <c:pt idx="182" formatCode="General">
                  <c:v>0.89429068099999998</c:v>
                </c:pt>
                <c:pt idx="183" formatCode="General">
                  <c:v>0.89637050600000001</c:v>
                </c:pt>
                <c:pt idx="184" formatCode="General">
                  <c:v>0.89944643199999996</c:v>
                </c:pt>
                <c:pt idx="185" formatCode="General">
                  <c:v>0.90534314500000002</c:v>
                </c:pt>
                <c:pt idx="186" formatCode="General">
                  <c:v>0.911247374</c:v>
                </c:pt>
                <c:pt idx="187" formatCode="General">
                  <c:v>0.91692386100000001</c:v>
                </c:pt>
                <c:pt idx="188" formatCode="General">
                  <c:v>0.92275243500000004</c:v>
                </c:pt>
                <c:pt idx="189" formatCode="General">
                  <c:v>0.92859073199999997</c:v>
                </c:pt>
                <c:pt idx="190" formatCode="General">
                  <c:v>0.93309764900000003</c:v>
                </c:pt>
                <c:pt idx="191" formatCode="General">
                  <c:v>0.93903571699999999</c:v>
                </c:pt>
                <c:pt idx="192" formatCode="General">
                  <c:v>0.94623236700000002</c:v>
                </c:pt>
                <c:pt idx="193" formatCode="General">
                  <c:v>0.95435451199999999</c:v>
                </c:pt>
                <c:pt idx="194" formatCode="General">
                  <c:v>0.96131391200000005</c:v>
                </c:pt>
                <c:pt idx="195" formatCode="General">
                  <c:v>0.96636866700000001</c:v>
                </c:pt>
                <c:pt idx="196" formatCode="General">
                  <c:v>0.96972340400000001</c:v>
                </c:pt>
                <c:pt idx="197" formatCode="General">
                  <c:v>0.97242030700000004</c:v>
                </c:pt>
                <c:pt idx="198" formatCode="General">
                  <c:v>0.97496278400000003</c:v>
                </c:pt>
                <c:pt idx="199" formatCode="General">
                  <c:v>0.97870309200000005</c:v>
                </c:pt>
                <c:pt idx="200" formatCode="General">
                  <c:v>0.98394198899999996</c:v>
                </c:pt>
                <c:pt idx="201" formatCode="General">
                  <c:v>0.99030870699999995</c:v>
                </c:pt>
                <c:pt idx="202" formatCode="General">
                  <c:v>0.99687027500000003</c:v>
                </c:pt>
                <c:pt idx="203" formatCode="General">
                  <c:v>1.0028315809999999</c:v>
                </c:pt>
                <c:pt idx="204" formatCode="General">
                  <c:v>1.0085983510000001</c:v>
                </c:pt>
                <c:pt idx="205" formatCode="General">
                  <c:v>1.0147055039999999</c:v>
                </c:pt>
                <c:pt idx="206" formatCode="General">
                  <c:v>1.019679319</c:v>
                </c:pt>
                <c:pt idx="207" formatCode="General">
                  <c:v>1.024214798</c:v>
                </c:pt>
                <c:pt idx="208" formatCode="General">
                  <c:v>1.0288833799999999</c:v>
                </c:pt>
                <c:pt idx="209" formatCode="General">
                  <c:v>1.0331126429999999</c:v>
                </c:pt>
                <c:pt idx="210" formatCode="General">
                  <c:v>1.036590715</c:v>
                </c:pt>
                <c:pt idx="211" formatCode="General">
                  <c:v>1.0414176429999999</c:v>
                </c:pt>
                <c:pt idx="212" formatCode="General">
                  <c:v>1.0472579820000001</c:v>
                </c:pt>
                <c:pt idx="213" formatCode="General">
                  <c:v>1.052706656</c:v>
                </c:pt>
                <c:pt idx="214" formatCode="General">
                  <c:v>1.057248698</c:v>
                </c:pt>
                <c:pt idx="215" formatCode="General">
                  <c:v>1.060693707</c:v>
                </c:pt>
                <c:pt idx="216" formatCode="General">
                  <c:v>1.063299711</c:v>
                </c:pt>
                <c:pt idx="217" formatCode="General">
                  <c:v>1.067034193</c:v>
                </c:pt>
                <c:pt idx="218" formatCode="General">
                  <c:v>1.0721174120000001</c:v>
                </c:pt>
                <c:pt idx="219" formatCode="General">
                  <c:v>1.0775744060000001</c:v>
                </c:pt>
                <c:pt idx="220" formatCode="General">
                  <c:v>1.083450698</c:v>
                </c:pt>
                <c:pt idx="221" formatCode="General">
                  <c:v>1.0908283940000001</c:v>
                </c:pt>
                <c:pt idx="222" formatCode="General">
                  <c:v>1.0995371030000001</c:v>
                </c:pt>
                <c:pt idx="223" formatCode="General">
                  <c:v>1.1090227969999999</c:v>
                </c:pt>
                <c:pt idx="224" formatCode="General">
                  <c:v>1.1186354869999999</c:v>
                </c:pt>
                <c:pt idx="225" formatCode="General">
                  <c:v>1.1277854300000001</c:v>
                </c:pt>
                <c:pt idx="226" formatCode="General">
                  <c:v>1.136418014</c:v>
                </c:pt>
                <c:pt idx="227" formatCode="General">
                  <c:v>1.142097132</c:v>
                </c:pt>
                <c:pt idx="228" formatCode="General">
                  <c:v>1.145468234</c:v>
                </c:pt>
                <c:pt idx="229" formatCode="General">
                  <c:v>1.148335136</c:v>
                </c:pt>
                <c:pt idx="230" formatCode="General">
                  <c:v>1.1510782420000001</c:v>
                </c:pt>
                <c:pt idx="231" formatCode="General">
                  <c:v>1.1520736890000001</c:v>
                </c:pt>
                <c:pt idx="232" formatCode="General">
                  <c:v>1.152378812</c:v>
                </c:pt>
                <c:pt idx="233" formatCode="General">
                  <c:v>1.154124063</c:v>
                </c:pt>
                <c:pt idx="234" formatCode="General">
                  <c:v>1.1581744899999999</c:v>
                </c:pt>
                <c:pt idx="235" formatCode="General">
                  <c:v>1.162761545</c:v>
                </c:pt>
                <c:pt idx="236" formatCode="General">
                  <c:v>1.167560304</c:v>
                </c:pt>
                <c:pt idx="237" formatCode="General">
                  <c:v>1.172742344</c:v>
                </c:pt>
                <c:pt idx="238" formatCode="General">
                  <c:v>1.1775968489999999</c:v>
                </c:pt>
                <c:pt idx="239" formatCode="General">
                  <c:v>1.181329232</c:v>
                </c:pt>
                <c:pt idx="240" formatCode="General">
                  <c:v>1.18543778</c:v>
                </c:pt>
                <c:pt idx="241" formatCode="General">
                  <c:v>1.189952441</c:v>
                </c:pt>
                <c:pt idx="242" formatCode="General">
                  <c:v>1.1941943239999999</c:v>
                </c:pt>
                <c:pt idx="243" formatCode="General">
                  <c:v>1.197711661</c:v>
                </c:pt>
                <c:pt idx="244" formatCode="General">
                  <c:v>1.2004166730000001</c:v>
                </c:pt>
                <c:pt idx="245" formatCode="General">
                  <c:v>1.202772264</c:v>
                </c:pt>
                <c:pt idx="246" formatCode="General">
                  <c:v>1.205192378</c:v>
                </c:pt>
                <c:pt idx="247" formatCode="General">
                  <c:v>1.2080809530000001</c:v>
                </c:pt>
                <c:pt idx="248" formatCode="General">
                  <c:v>1.211491603</c:v>
                </c:pt>
                <c:pt idx="249" formatCode="General">
                  <c:v>1.2162177940000001</c:v>
                </c:pt>
                <c:pt idx="250" formatCode="General">
                  <c:v>1.2218518890000001</c:v>
                </c:pt>
                <c:pt idx="251" formatCode="General">
                  <c:v>1.2282299109999999</c:v>
                </c:pt>
                <c:pt idx="252" formatCode="General">
                  <c:v>1.2352099439999999</c:v>
                </c:pt>
                <c:pt idx="253" formatCode="General">
                  <c:v>1.242150938</c:v>
                </c:pt>
                <c:pt idx="254" formatCode="General">
                  <c:v>1.2482431380000001</c:v>
                </c:pt>
                <c:pt idx="255" formatCode="General">
                  <c:v>1.2535259729999999</c:v>
                </c:pt>
                <c:pt idx="256" formatCode="General">
                  <c:v>1.2576303310000001</c:v>
                </c:pt>
                <c:pt idx="257" formatCode="General">
                  <c:v>1.260746559</c:v>
                </c:pt>
                <c:pt idx="258" formatCode="General">
                  <c:v>1.264095384</c:v>
                </c:pt>
                <c:pt idx="259" formatCode="General">
                  <c:v>1.2683466779999999</c:v>
                </c:pt>
                <c:pt idx="260" formatCode="General">
                  <c:v>1.2729159480000001</c:v>
                </c:pt>
                <c:pt idx="261" formatCode="General">
                  <c:v>1.2775328050000001</c:v>
                </c:pt>
                <c:pt idx="262" formatCode="General">
                  <c:v>1.2821931600000001</c:v>
                </c:pt>
                <c:pt idx="263" formatCode="General">
                  <c:v>1.2861768179999999</c:v>
                </c:pt>
                <c:pt idx="264" formatCode="General">
                  <c:v>1.28886254</c:v>
                </c:pt>
                <c:pt idx="265" formatCode="General">
                  <c:v>1.291259843</c:v>
                </c:pt>
                <c:pt idx="266" formatCode="General">
                  <c:v>1.294506814</c:v>
                </c:pt>
                <c:pt idx="267" formatCode="General">
                  <c:v>1.2990649620000001</c:v>
                </c:pt>
                <c:pt idx="268" formatCode="General">
                  <c:v>1.3055496900000001</c:v>
                </c:pt>
                <c:pt idx="269" formatCode="General">
                  <c:v>1.3138106860000001</c:v>
                </c:pt>
                <c:pt idx="270" formatCode="General">
                  <c:v>1.3223303040000001</c:v>
                </c:pt>
                <c:pt idx="271" formatCode="General">
                  <c:v>1.329955161</c:v>
                </c:pt>
                <c:pt idx="272" formatCode="General">
                  <c:v>1.336104223</c:v>
                </c:pt>
                <c:pt idx="273" formatCode="General">
                  <c:v>1.3399861559999999</c:v>
                </c:pt>
                <c:pt idx="274" formatCode="General">
                  <c:v>1.3416642299999999</c:v>
                </c:pt>
                <c:pt idx="275" formatCode="General">
                  <c:v>1.3425995630000001</c:v>
                </c:pt>
                <c:pt idx="276" formatCode="General">
                  <c:v>1.34349813</c:v>
                </c:pt>
                <c:pt idx="277" formatCode="General">
                  <c:v>1.3442765560000001</c:v>
                </c:pt>
                <c:pt idx="278" formatCode="General">
                  <c:v>1.345262352</c:v>
                </c:pt>
                <c:pt idx="279" formatCode="General">
                  <c:v>1.3471789860000001</c:v>
                </c:pt>
                <c:pt idx="280" formatCode="General">
                  <c:v>1.350015733</c:v>
                </c:pt>
                <c:pt idx="281" formatCode="General">
                  <c:v>1.353027784</c:v>
                </c:pt>
                <c:pt idx="282" formatCode="General">
                  <c:v>1.3582147499999999</c:v>
                </c:pt>
                <c:pt idx="283" formatCode="General">
                  <c:v>1.3669035249999999</c:v>
                </c:pt>
                <c:pt idx="284" formatCode="General">
                  <c:v>1.3806847289999999</c:v>
                </c:pt>
                <c:pt idx="285" formatCode="General">
                  <c:v>1.397097128</c:v>
                </c:pt>
                <c:pt idx="286" formatCode="General">
                  <c:v>1.413435708</c:v>
                </c:pt>
                <c:pt idx="287" formatCode="General">
                  <c:v>1.4278741260000001</c:v>
                </c:pt>
                <c:pt idx="288" formatCode="General">
                  <c:v>1.4390429039999999</c:v>
                </c:pt>
                <c:pt idx="289" formatCode="General">
                  <c:v>1.444832436</c:v>
                </c:pt>
                <c:pt idx="290" formatCode="General">
                  <c:v>1.4476487010000001</c:v>
                </c:pt>
                <c:pt idx="291" formatCode="General">
                  <c:v>1.4508633609999999</c:v>
                </c:pt>
                <c:pt idx="292" formatCode="General">
                  <c:v>1.4543871289999999</c:v>
                </c:pt>
                <c:pt idx="293" formatCode="General">
                  <c:v>1.4582034509999999</c:v>
                </c:pt>
                <c:pt idx="294" formatCode="General">
                  <c:v>1.4622130689999999</c:v>
                </c:pt>
                <c:pt idx="295" formatCode="General">
                  <c:v>1.4664878290000001</c:v>
                </c:pt>
                <c:pt idx="296" formatCode="General">
                  <c:v>1.4707525400000001</c:v>
                </c:pt>
                <c:pt idx="297" formatCode="General">
                  <c:v>1.47493714</c:v>
                </c:pt>
                <c:pt idx="298" formatCode="General">
                  <c:v>1.479204857</c:v>
                </c:pt>
                <c:pt idx="299" formatCode="General">
                  <c:v>1.483355934</c:v>
                </c:pt>
                <c:pt idx="300" formatCode="General">
                  <c:v>1.48698945</c:v>
                </c:pt>
                <c:pt idx="301" formatCode="General">
                  <c:v>1.4903278680000001</c:v>
                </c:pt>
                <c:pt idx="302" formatCode="General">
                  <c:v>1.4935743500000001</c:v>
                </c:pt>
                <c:pt idx="303" formatCode="General">
                  <c:v>1.4971485170000001</c:v>
                </c:pt>
                <c:pt idx="304" formatCode="General">
                  <c:v>1.501939613</c:v>
                </c:pt>
                <c:pt idx="305" formatCode="General">
                  <c:v>1.507681053</c:v>
                </c:pt>
                <c:pt idx="306" formatCode="General">
                  <c:v>1.5137486689999999</c:v>
                </c:pt>
                <c:pt idx="307" formatCode="General">
                  <c:v>1.519754855</c:v>
                </c:pt>
                <c:pt idx="308" formatCode="General">
                  <c:v>1.5260330289999999</c:v>
                </c:pt>
                <c:pt idx="309" formatCode="General">
                  <c:v>1.5323246269999999</c:v>
                </c:pt>
                <c:pt idx="310" formatCode="General">
                  <c:v>1.5385576270000001</c:v>
                </c:pt>
                <c:pt idx="311" formatCode="General">
                  <c:v>1.544964682</c:v>
                </c:pt>
                <c:pt idx="312" formatCode="General">
                  <c:v>1.551656197</c:v>
                </c:pt>
                <c:pt idx="313" formatCode="General">
                  <c:v>1.5586131560000001</c:v>
                </c:pt>
                <c:pt idx="314" formatCode="General">
                  <c:v>1.5647757600000001</c:v>
                </c:pt>
                <c:pt idx="315" formatCode="General">
                  <c:v>1.5708046790000001</c:v>
                </c:pt>
                <c:pt idx="316" formatCode="General">
                  <c:v>1.577187965</c:v>
                </c:pt>
                <c:pt idx="317" formatCode="General">
                  <c:v>1.5836417810000001</c:v>
                </c:pt>
                <c:pt idx="318" formatCode="General">
                  <c:v>1.5895430690000001</c:v>
                </c:pt>
                <c:pt idx="319" formatCode="General">
                  <c:v>1.59528662</c:v>
                </c:pt>
                <c:pt idx="320" formatCode="General">
                  <c:v>1.601317919</c:v>
                </c:pt>
                <c:pt idx="321" formatCode="General">
                  <c:v>1.6076208999999999</c:v>
                </c:pt>
                <c:pt idx="322" formatCode="General">
                  <c:v>1.614242014</c:v>
                </c:pt>
                <c:pt idx="323" formatCode="General">
                  <c:v>1.620501798</c:v>
                </c:pt>
                <c:pt idx="324" formatCode="General">
                  <c:v>1.6264750720000001</c:v>
                </c:pt>
                <c:pt idx="325" formatCode="General">
                  <c:v>1.6319358390000001</c:v>
                </c:pt>
                <c:pt idx="326" formatCode="General">
                  <c:v>1.6371089649999999</c:v>
                </c:pt>
                <c:pt idx="327" formatCode="General">
                  <c:v>1.6422080459999999</c:v>
                </c:pt>
                <c:pt idx="328" formatCode="General">
                  <c:v>1.647545163</c:v>
                </c:pt>
                <c:pt idx="329" formatCode="General">
                  <c:v>1.652730502</c:v>
                </c:pt>
                <c:pt idx="330" formatCode="General">
                  <c:v>1.6573301739999999</c:v>
                </c:pt>
                <c:pt idx="331" formatCode="General">
                  <c:v>1.661472893</c:v>
                </c:pt>
                <c:pt idx="332" formatCode="General">
                  <c:v>1.66510749</c:v>
                </c:pt>
                <c:pt idx="333" formatCode="General">
                  <c:v>1.668443422</c:v>
                </c:pt>
                <c:pt idx="334" formatCode="General">
                  <c:v>1.672072389</c:v>
                </c:pt>
                <c:pt idx="335" formatCode="General">
                  <c:v>1.6758316929999999</c:v>
                </c:pt>
                <c:pt idx="336" formatCode="General">
                  <c:v>1.6793485880000001</c:v>
                </c:pt>
                <c:pt idx="337" formatCode="General">
                  <c:v>1.6831333470000001</c:v>
                </c:pt>
                <c:pt idx="338" formatCode="General">
                  <c:v>1.6868420369999999</c:v>
                </c:pt>
                <c:pt idx="339" formatCode="General">
                  <c:v>1.6910022250000001</c:v>
                </c:pt>
                <c:pt idx="340" formatCode="General">
                  <c:v>1.6971332379999999</c:v>
                </c:pt>
                <c:pt idx="341" formatCode="General">
                  <c:v>1.704881825</c:v>
                </c:pt>
                <c:pt idx="342" formatCode="General">
                  <c:v>1.712919646</c:v>
                </c:pt>
                <c:pt idx="343" formatCode="General">
                  <c:v>1.7214210969999999</c:v>
                </c:pt>
                <c:pt idx="344" formatCode="General">
                  <c:v>1.7295434970000001</c:v>
                </c:pt>
                <c:pt idx="345" formatCode="General">
                  <c:v>1.735363864</c:v>
                </c:pt>
                <c:pt idx="346" formatCode="General">
                  <c:v>1.7393147609999999</c:v>
                </c:pt>
                <c:pt idx="347" formatCode="General">
                  <c:v>1.74243401</c:v>
                </c:pt>
                <c:pt idx="348" formatCode="General">
                  <c:v>1.7448498079999999</c:v>
                </c:pt>
                <c:pt idx="349" formatCode="General">
                  <c:v>1.747447958</c:v>
                </c:pt>
                <c:pt idx="350" formatCode="General">
                  <c:v>1.750666219</c:v>
                </c:pt>
                <c:pt idx="351" formatCode="General">
                  <c:v>1.7541372930000001</c:v>
                </c:pt>
                <c:pt idx="352" formatCode="General">
                  <c:v>1.7580622210000001</c:v>
                </c:pt>
                <c:pt idx="353" formatCode="General">
                  <c:v>1.762625063</c:v>
                </c:pt>
                <c:pt idx="354" formatCode="General">
                  <c:v>1.767051991</c:v>
                </c:pt>
                <c:pt idx="355" formatCode="General">
                  <c:v>1.771434881</c:v>
                </c:pt>
                <c:pt idx="356" formatCode="General">
                  <c:v>1.7757658839999999</c:v>
                </c:pt>
                <c:pt idx="357" formatCode="General">
                  <c:v>1.780193049</c:v>
                </c:pt>
                <c:pt idx="358" formatCode="General">
                  <c:v>1.784850424</c:v>
                </c:pt>
                <c:pt idx="359" formatCode="General">
                  <c:v>1.7895502400000001</c:v>
                </c:pt>
                <c:pt idx="360" formatCode="General">
                  <c:v>1.794306059</c:v>
                </c:pt>
                <c:pt idx="361" formatCode="General">
                  <c:v>1.8017225990000001</c:v>
                </c:pt>
                <c:pt idx="362" formatCode="General">
                  <c:v>1.816660859</c:v>
                </c:pt>
                <c:pt idx="363" formatCode="General">
                  <c:v>1.831502768</c:v>
                </c:pt>
                <c:pt idx="364" formatCode="General">
                  <c:v>1.8453013890000001</c:v>
                </c:pt>
                <c:pt idx="365" formatCode="General">
                  <c:v>1.858182711</c:v>
                </c:pt>
                <c:pt idx="366" formatCode="General">
                  <c:v>1.8679557950000001</c:v>
                </c:pt>
                <c:pt idx="367" formatCode="General">
                  <c:v>1.869364612</c:v>
                </c:pt>
                <c:pt idx="368" formatCode="General">
                  <c:v>1.869814109</c:v>
                </c:pt>
                <c:pt idx="369" formatCode="General">
                  <c:v>1.8705193360000001</c:v>
                </c:pt>
                <c:pt idx="370" formatCode="General">
                  <c:v>1.872023556</c:v>
                </c:pt>
                <c:pt idx="371" formatCode="General">
                  <c:v>1.8749867499999999</c:v>
                </c:pt>
                <c:pt idx="372" formatCode="General">
                  <c:v>1.879213263</c:v>
                </c:pt>
                <c:pt idx="373" formatCode="General">
                  <c:v>1.8840891989999999</c:v>
                </c:pt>
                <c:pt idx="374" formatCode="General">
                  <c:v>1.8897715580000001</c:v>
                </c:pt>
                <c:pt idx="375" formatCode="General">
                  <c:v>1.8954419179999999</c:v>
                </c:pt>
                <c:pt idx="376" formatCode="General">
                  <c:v>1.9002267900000001</c:v>
                </c:pt>
                <c:pt idx="377" formatCode="General">
                  <c:v>1.904242016</c:v>
                </c:pt>
                <c:pt idx="378" formatCode="General">
                  <c:v>1.9077181489999999</c:v>
                </c:pt>
                <c:pt idx="379" formatCode="General">
                  <c:v>1.911599721</c:v>
                </c:pt>
                <c:pt idx="380" formatCode="General">
                  <c:v>1.917446005</c:v>
                </c:pt>
                <c:pt idx="381" formatCode="General">
                  <c:v>1.924070226</c:v>
                </c:pt>
                <c:pt idx="382" formatCode="General">
                  <c:v>1.930561857</c:v>
                </c:pt>
                <c:pt idx="383" formatCode="General">
                  <c:v>1.9368961769999999</c:v>
                </c:pt>
                <c:pt idx="384" formatCode="General">
                  <c:v>1.9420030779999999</c:v>
                </c:pt>
                <c:pt idx="385" formatCode="General">
                  <c:v>1.944544922</c:v>
                </c:pt>
                <c:pt idx="386" formatCode="General">
                  <c:v>1.9457206629999999</c:v>
                </c:pt>
                <c:pt idx="387" formatCode="General">
                  <c:v>1.946574714</c:v>
                </c:pt>
              </c:numCache>
            </c:numRef>
          </c:xVal>
          <c:yVal>
            <c:numRef>
              <c:f>'Data fresh bones'!$AE$4:$AE$398</c:f>
              <c:numCache>
                <c:formatCode>General</c:formatCode>
                <c:ptCount val="395"/>
                <c:pt idx="0" formatCode="0.00E+00">
                  <c:v>-7.6401000000000003E-5</c:v>
                </c:pt>
                <c:pt idx="1">
                  <c:v>2.5118100000000002E-3</c:v>
                </c:pt>
                <c:pt idx="2">
                  <c:v>4.3197499999999998E-3</c:v>
                </c:pt>
                <c:pt idx="3">
                  <c:v>4.3375799999999997E-3</c:v>
                </c:pt>
                <c:pt idx="4">
                  <c:v>4.3412800000000003E-3</c:v>
                </c:pt>
                <c:pt idx="5">
                  <c:v>4.3277400000000001E-3</c:v>
                </c:pt>
                <c:pt idx="6">
                  <c:v>4.9887E-4</c:v>
                </c:pt>
                <c:pt idx="7">
                  <c:v>1.0995200000000001E-3</c:v>
                </c:pt>
                <c:pt idx="8">
                  <c:v>2.6965000000000001E-3</c:v>
                </c:pt>
                <c:pt idx="9">
                  <c:v>2.7931700000000002E-3</c:v>
                </c:pt>
                <c:pt idx="10">
                  <c:v>1.81229E-3</c:v>
                </c:pt>
                <c:pt idx="11">
                  <c:v>6.6751700000000002E-3</c:v>
                </c:pt>
                <c:pt idx="12">
                  <c:v>9.5291200000000003E-3</c:v>
                </c:pt>
                <c:pt idx="13">
                  <c:v>5.2708800000000004E-3</c:v>
                </c:pt>
                <c:pt idx="14">
                  <c:v>5.8527099999999997E-3</c:v>
                </c:pt>
                <c:pt idx="15">
                  <c:v>8.4106700000000003E-3</c:v>
                </c:pt>
                <c:pt idx="16">
                  <c:v>7.9247599999999994E-3</c:v>
                </c:pt>
                <c:pt idx="17">
                  <c:v>1.069003E-2</c:v>
                </c:pt>
                <c:pt idx="18">
                  <c:v>2.306362E-2</c:v>
                </c:pt>
                <c:pt idx="19">
                  <c:v>3.8794549999999997E-2</c:v>
                </c:pt>
                <c:pt idx="20">
                  <c:v>5.5389250000000001E-2</c:v>
                </c:pt>
                <c:pt idx="21">
                  <c:v>6.5637239999999999E-2</c:v>
                </c:pt>
                <c:pt idx="22">
                  <c:v>7.0509520000000006E-2</c:v>
                </c:pt>
                <c:pt idx="23">
                  <c:v>7.3762820000000007E-2</c:v>
                </c:pt>
                <c:pt idx="24">
                  <c:v>7.9315999999999998E-2</c:v>
                </c:pt>
                <c:pt idx="25">
                  <c:v>8.0930470000000004E-2</c:v>
                </c:pt>
                <c:pt idx="26">
                  <c:v>9.0667330000000004E-2</c:v>
                </c:pt>
                <c:pt idx="27">
                  <c:v>0.10084642000000001</c:v>
                </c:pt>
                <c:pt idx="28">
                  <c:v>0.11746971</c:v>
                </c:pt>
                <c:pt idx="29">
                  <c:v>0.12796746000000001</c:v>
                </c:pt>
                <c:pt idx="30">
                  <c:v>0.13891628</c:v>
                </c:pt>
                <c:pt idx="31" formatCode="0.00E+00">
                  <c:v>0.14280604999999999</c:v>
                </c:pt>
                <c:pt idx="32">
                  <c:v>0.13962763</c:v>
                </c:pt>
                <c:pt idx="33">
                  <c:v>0.13337763999999999</c:v>
                </c:pt>
                <c:pt idx="34">
                  <c:v>0.13005059999999999</c:v>
                </c:pt>
                <c:pt idx="35">
                  <c:v>0.13044417999999999</c:v>
                </c:pt>
                <c:pt idx="36">
                  <c:v>0.14069655</c:v>
                </c:pt>
                <c:pt idx="37">
                  <c:v>0.15964980000000001</c:v>
                </c:pt>
                <c:pt idx="38">
                  <c:v>0.17403456</c:v>
                </c:pt>
                <c:pt idx="39">
                  <c:v>0.18727777000000001</c:v>
                </c:pt>
                <c:pt idx="40">
                  <c:v>0.19452374</c:v>
                </c:pt>
                <c:pt idx="41">
                  <c:v>0.20554662000000001</c:v>
                </c:pt>
                <c:pt idx="42">
                  <c:v>0.21455787000000001</c:v>
                </c:pt>
                <c:pt idx="43">
                  <c:v>0.22354989</c:v>
                </c:pt>
                <c:pt idx="44">
                  <c:v>0.22691416</c:v>
                </c:pt>
                <c:pt idx="45">
                  <c:v>0.24076826000000001</c:v>
                </c:pt>
                <c:pt idx="46">
                  <c:v>0.24551725999999999</c:v>
                </c:pt>
                <c:pt idx="47">
                  <c:v>0.25204335999999999</c:v>
                </c:pt>
                <c:pt idx="48">
                  <c:v>0.26538332999999997</c:v>
                </c:pt>
                <c:pt idx="49">
                  <c:v>0.27826962999999999</c:v>
                </c:pt>
                <c:pt idx="50">
                  <c:v>0.28484462999999999</c:v>
                </c:pt>
                <c:pt idx="51">
                  <c:v>0.29727091</c:v>
                </c:pt>
                <c:pt idx="52">
                  <c:v>0.30616884</c:v>
                </c:pt>
                <c:pt idx="53">
                  <c:v>0.31114840999999999</c:v>
                </c:pt>
                <c:pt idx="54">
                  <c:v>0.31671537999999999</c:v>
                </c:pt>
                <c:pt idx="55">
                  <c:v>0.31781127999999997</c:v>
                </c:pt>
                <c:pt idx="56">
                  <c:v>0.31651806999999998</c:v>
                </c:pt>
                <c:pt idx="57">
                  <c:v>0.31453695999999998</c:v>
                </c:pt>
                <c:pt idx="58">
                  <c:v>0.32146919000000002</c:v>
                </c:pt>
                <c:pt idx="59">
                  <c:v>0.32625331000000002</c:v>
                </c:pt>
                <c:pt idx="60">
                  <c:v>0.33509861000000002</c:v>
                </c:pt>
                <c:pt idx="61">
                  <c:v>0.34431954999999997</c:v>
                </c:pt>
                <c:pt idx="62">
                  <c:v>0.36024187000000002</c:v>
                </c:pt>
                <c:pt idx="63">
                  <c:v>0.35696666999999999</c:v>
                </c:pt>
                <c:pt idx="64">
                  <c:v>0.36408980000000002</c:v>
                </c:pt>
                <c:pt idx="65">
                  <c:v>0.37838379999999999</c:v>
                </c:pt>
                <c:pt idx="66">
                  <c:v>0.38896285000000003</c:v>
                </c:pt>
                <c:pt idx="67">
                  <c:v>0.39240923999999999</c:v>
                </c:pt>
                <c:pt idx="68">
                  <c:v>0.40516574</c:v>
                </c:pt>
                <c:pt idx="69">
                  <c:v>0.40830920999999998</c:v>
                </c:pt>
                <c:pt idx="70">
                  <c:v>0.40527058999999999</c:v>
                </c:pt>
                <c:pt idx="71">
                  <c:v>0.40342582999999999</c:v>
                </c:pt>
                <c:pt idx="72">
                  <c:v>0.40575675999999999</c:v>
                </c:pt>
                <c:pt idx="73">
                  <c:v>0.40716506000000002</c:v>
                </c:pt>
                <c:pt idx="74">
                  <c:v>0.41136002999999999</c:v>
                </c:pt>
                <c:pt idx="75">
                  <c:v>0.41858339999999999</c:v>
                </c:pt>
                <c:pt idx="76">
                  <c:v>0.42425885000000002</c:v>
                </c:pt>
                <c:pt idx="77">
                  <c:v>0.42818444999999999</c:v>
                </c:pt>
                <c:pt idx="78">
                  <c:v>0.43126040999999998</c:v>
                </c:pt>
                <c:pt idx="79">
                  <c:v>0.44028083000000001</c:v>
                </c:pt>
                <c:pt idx="80">
                  <c:v>0.44298059000000001</c:v>
                </c:pt>
                <c:pt idx="81">
                  <c:v>0.44902590999999997</c:v>
                </c:pt>
                <c:pt idx="82">
                  <c:v>0.46090365999999999</c:v>
                </c:pt>
                <c:pt idx="83">
                  <c:v>0.46897815999999998</c:v>
                </c:pt>
                <c:pt idx="84">
                  <c:v>0.46248407000000002</c:v>
                </c:pt>
                <c:pt idx="85">
                  <c:v>0.46559052000000001</c:v>
                </c:pt>
                <c:pt idx="86">
                  <c:v>0.45791639000000001</c:v>
                </c:pt>
                <c:pt idx="87">
                  <c:v>0.45189034</c:v>
                </c:pt>
                <c:pt idx="88">
                  <c:v>0.45142327999999998</c:v>
                </c:pt>
                <c:pt idx="89">
                  <c:v>0.46055541999999999</c:v>
                </c:pt>
                <c:pt idx="90">
                  <c:v>0.46469236000000003</c:v>
                </c:pt>
                <c:pt idx="91">
                  <c:v>0.47236181999999999</c:v>
                </c:pt>
                <c:pt idx="92">
                  <c:v>0.47451201999999998</c:v>
                </c:pt>
                <c:pt idx="93">
                  <c:v>0.47483676000000002</c:v>
                </c:pt>
                <c:pt idx="94">
                  <c:v>0.47655867000000002</c:v>
                </c:pt>
                <c:pt idx="95">
                  <c:v>0.47637454000000001</c:v>
                </c:pt>
                <c:pt idx="96">
                  <c:v>0.48233461</c:v>
                </c:pt>
                <c:pt idx="97">
                  <c:v>0.49036429999999998</c:v>
                </c:pt>
                <c:pt idx="98">
                  <c:v>0.49449536999999999</c:v>
                </c:pt>
                <c:pt idx="99">
                  <c:v>0.49652528000000001</c:v>
                </c:pt>
                <c:pt idx="100">
                  <c:v>0.49675775999999999</c:v>
                </c:pt>
                <c:pt idx="101">
                  <c:v>0.50019650999999998</c:v>
                </c:pt>
                <c:pt idx="102">
                  <c:v>0.50126212999999997</c:v>
                </c:pt>
                <c:pt idx="103">
                  <c:v>0.50797073000000004</c:v>
                </c:pt>
                <c:pt idx="104">
                  <c:v>0.51644478999999999</c:v>
                </c:pt>
                <c:pt idx="105">
                  <c:v>0.52430105999999999</c:v>
                </c:pt>
                <c:pt idx="106">
                  <c:v>0.52732292999999997</c:v>
                </c:pt>
                <c:pt idx="107">
                  <c:v>0.53523348999999998</c:v>
                </c:pt>
                <c:pt idx="108">
                  <c:v>0.53482090000000004</c:v>
                </c:pt>
                <c:pt idx="109">
                  <c:v>0.53762642999999999</c:v>
                </c:pt>
                <c:pt idx="110">
                  <c:v>0.54297664999999995</c:v>
                </c:pt>
                <c:pt idx="111">
                  <c:v>0.55035944999999997</c:v>
                </c:pt>
                <c:pt idx="112">
                  <c:v>0.55486446</c:v>
                </c:pt>
                <c:pt idx="113">
                  <c:v>0.56223422999999995</c:v>
                </c:pt>
                <c:pt idx="114">
                  <c:v>0.56521781000000004</c:v>
                </c:pt>
                <c:pt idx="115">
                  <c:v>0.56364144999999999</c:v>
                </c:pt>
                <c:pt idx="116">
                  <c:v>0.55919947000000003</c:v>
                </c:pt>
                <c:pt idx="117">
                  <c:v>0.55758233000000001</c:v>
                </c:pt>
                <c:pt idx="118">
                  <c:v>0.55973158000000001</c:v>
                </c:pt>
                <c:pt idx="119">
                  <c:v>0.56159672000000005</c:v>
                </c:pt>
                <c:pt idx="120">
                  <c:v>0.56529390999999996</c:v>
                </c:pt>
                <c:pt idx="121">
                  <c:v>0.57093008000000001</c:v>
                </c:pt>
                <c:pt idx="122">
                  <c:v>0.57331383999999996</c:v>
                </c:pt>
                <c:pt idx="123">
                  <c:v>0.57497211999999998</c:v>
                </c:pt>
                <c:pt idx="124">
                  <c:v>0.57684199999999997</c:v>
                </c:pt>
                <c:pt idx="125">
                  <c:v>0.57883463999999996</c:v>
                </c:pt>
                <c:pt idx="126">
                  <c:v>0.5838392</c:v>
                </c:pt>
                <c:pt idx="127">
                  <c:v>0.58721873999999996</c:v>
                </c:pt>
                <c:pt idx="128" formatCode="0.00E+00">
                  <c:v>0.59023053999999997</c:v>
                </c:pt>
                <c:pt idx="129">
                  <c:v>0.58993037999999998</c:v>
                </c:pt>
                <c:pt idx="130">
                  <c:v>0.58993678999999999</c:v>
                </c:pt>
                <c:pt idx="131">
                  <c:v>0.58997018999999995</c:v>
                </c:pt>
                <c:pt idx="132">
                  <c:v>0.59166125000000003</c:v>
                </c:pt>
                <c:pt idx="133">
                  <c:v>0.59262320999999996</c:v>
                </c:pt>
                <c:pt idx="134">
                  <c:v>0.59822628</c:v>
                </c:pt>
                <c:pt idx="135">
                  <c:v>0.60143272000000003</c:v>
                </c:pt>
                <c:pt idx="136">
                  <c:v>0.60425178000000002</c:v>
                </c:pt>
                <c:pt idx="137">
                  <c:v>0.60478586000000001</c:v>
                </c:pt>
                <c:pt idx="138">
                  <c:v>0.60657377000000001</c:v>
                </c:pt>
                <c:pt idx="139">
                  <c:v>0.60654059999999999</c:v>
                </c:pt>
                <c:pt idx="140">
                  <c:v>0.60726849999999999</c:v>
                </c:pt>
                <c:pt idx="141">
                  <c:v>0.60774055000000005</c:v>
                </c:pt>
                <c:pt idx="142">
                  <c:v>0.60610920999999995</c:v>
                </c:pt>
                <c:pt idx="143">
                  <c:v>0.60937456000000001</c:v>
                </c:pt>
                <c:pt idx="144">
                  <c:v>0.61164220999999996</c:v>
                </c:pt>
                <c:pt idx="145">
                  <c:v>0.61468453999999995</c:v>
                </c:pt>
                <c:pt idx="146">
                  <c:v>0.61889651000000001</c:v>
                </c:pt>
                <c:pt idx="147">
                  <c:v>0.62296952000000005</c:v>
                </c:pt>
                <c:pt idx="148">
                  <c:v>0.62263519000000001</c:v>
                </c:pt>
                <c:pt idx="149">
                  <c:v>0.62292267999999995</c:v>
                </c:pt>
                <c:pt idx="150">
                  <c:v>0.62559045999999996</c:v>
                </c:pt>
                <c:pt idx="151">
                  <c:v>0.62690424</c:v>
                </c:pt>
                <c:pt idx="152">
                  <c:v>0.62900054000000005</c:v>
                </c:pt>
                <c:pt idx="153">
                  <c:v>0.62536970000000003</c:v>
                </c:pt>
                <c:pt idx="154">
                  <c:v>0.62792155999999999</c:v>
                </c:pt>
                <c:pt idx="155">
                  <c:v>0.63033554000000003</c:v>
                </c:pt>
                <c:pt idx="156">
                  <c:v>0.62684487</c:v>
                </c:pt>
                <c:pt idx="157">
                  <c:v>0.62818220999999996</c:v>
                </c:pt>
                <c:pt idx="158">
                  <c:v>0.63129955000000004</c:v>
                </c:pt>
                <c:pt idx="159">
                  <c:v>0.63257788000000004</c:v>
                </c:pt>
                <c:pt idx="160">
                  <c:v>0.64179266000000001</c:v>
                </c:pt>
                <c:pt idx="161">
                  <c:v>0.64661431000000003</c:v>
                </c:pt>
                <c:pt idx="162">
                  <c:v>0.64246932999999995</c:v>
                </c:pt>
                <c:pt idx="163">
                  <c:v>0.64542120999999997</c:v>
                </c:pt>
                <c:pt idx="164">
                  <c:v>0.64473102999999998</c:v>
                </c:pt>
                <c:pt idx="165">
                  <c:v>0.63454579</c:v>
                </c:pt>
                <c:pt idx="166">
                  <c:v>0.63717040999999996</c:v>
                </c:pt>
                <c:pt idx="167">
                  <c:v>0.64599558999999995</c:v>
                </c:pt>
                <c:pt idx="168">
                  <c:v>0.64541121000000001</c:v>
                </c:pt>
                <c:pt idx="169">
                  <c:v>0.64006388000000003</c:v>
                </c:pt>
                <c:pt idx="170">
                  <c:v>0.63797879000000002</c:v>
                </c:pt>
                <c:pt idx="171">
                  <c:v>0.63303715000000005</c:v>
                </c:pt>
                <c:pt idx="172">
                  <c:v>0.62876774999999996</c:v>
                </c:pt>
                <c:pt idx="173">
                  <c:v>0.63057430000000003</c:v>
                </c:pt>
                <c:pt idx="174">
                  <c:v>0.64001666000000001</c:v>
                </c:pt>
                <c:pt idx="175">
                  <c:v>0.64554712999999997</c:v>
                </c:pt>
                <c:pt idx="176">
                  <c:v>0.64834364</c:v>
                </c:pt>
                <c:pt idx="177">
                  <c:v>0.65338233999999995</c:v>
                </c:pt>
                <c:pt idx="178">
                  <c:v>0.65496352999999996</c:v>
                </c:pt>
                <c:pt idx="179">
                  <c:v>0.65953949000000001</c:v>
                </c:pt>
                <c:pt idx="180">
                  <c:v>0.66156705999999998</c:v>
                </c:pt>
                <c:pt idx="181">
                  <c:v>0.66802534999999996</c:v>
                </c:pt>
                <c:pt idx="182">
                  <c:v>0.67149225999999995</c:v>
                </c:pt>
                <c:pt idx="183">
                  <c:v>0.67796639999999997</c:v>
                </c:pt>
                <c:pt idx="184">
                  <c:v>0.68118663999999995</c:v>
                </c:pt>
                <c:pt idx="185">
                  <c:v>0.68485191000000001</c:v>
                </c:pt>
                <c:pt idx="186">
                  <c:v>0.68496217999999998</c:v>
                </c:pt>
                <c:pt idx="187">
                  <c:v>0.68779884999999996</c:v>
                </c:pt>
                <c:pt idx="188">
                  <c:v>0.69029567999999997</c:v>
                </c:pt>
                <c:pt idx="189">
                  <c:v>0.68887356</c:v>
                </c:pt>
                <c:pt idx="190">
                  <c:v>0.68980065000000002</c:v>
                </c:pt>
                <c:pt idx="191">
                  <c:v>0.69476705000000005</c:v>
                </c:pt>
                <c:pt idx="192">
                  <c:v>0.69725340000000002</c:v>
                </c:pt>
                <c:pt idx="193">
                  <c:v>0.69787684000000005</c:v>
                </c:pt>
                <c:pt idx="194">
                  <c:v>0.70396526999999998</c:v>
                </c:pt>
                <c:pt idx="195">
                  <c:v>0.70545944999999999</c:v>
                </c:pt>
                <c:pt idx="196">
                  <c:v>0.7094184</c:v>
                </c:pt>
                <c:pt idx="197">
                  <c:v>0.71293972000000005</c:v>
                </c:pt>
                <c:pt idx="198">
                  <c:v>0.72014389999999995</c:v>
                </c:pt>
                <c:pt idx="199">
                  <c:v>0.72300872000000005</c:v>
                </c:pt>
                <c:pt idx="200">
                  <c:v>0.72366008999999998</c:v>
                </c:pt>
                <c:pt idx="201">
                  <c:v>0.72055647</c:v>
                </c:pt>
                <c:pt idx="202">
                  <c:v>0.72418256000000003</c:v>
                </c:pt>
                <c:pt idx="203">
                  <c:v>0.72456449999999994</c:v>
                </c:pt>
                <c:pt idx="204">
                  <c:v>0.72681881999999998</c:v>
                </c:pt>
                <c:pt idx="205">
                  <c:v>0.73173182000000003</c:v>
                </c:pt>
                <c:pt idx="206">
                  <c:v>0.74404053999999997</c:v>
                </c:pt>
                <c:pt idx="207">
                  <c:v>0.74795880999999997</c:v>
                </c:pt>
                <c:pt idx="208">
                  <c:v>0.74709678999999996</c:v>
                </c:pt>
                <c:pt idx="209">
                  <c:v>0.74802232999999996</c:v>
                </c:pt>
                <c:pt idx="210">
                  <c:v>0.75288354000000002</c:v>
                </c:pt>
                <c:pt idx="211">
                  <c:v>0.75072271000000002</c:v>
                </c:pt>
                <c:pt idx="212">
                  <c:v>0.74747286000000002</c:v>
                </c:pt>
                <c:pt idx="213">
                  <c:v>0.75309678000000002</c:v>
                </c:pt>
                <c:pt idx="214">
                  <c:v>0.76012444999999995</c:v>
                </c:pt>
                <c:pt idx="215">
                  <c:v>0.76303474999999998</c:v>
                </c:pt>
                <c:pt idx="216">
                  <c:v>0.76918869000000001</c:v>
                </c:pt>
                <c:pt idx="217">
                  <c:v>0.77602481000000001</c:v>
                </c:pt>
                <c:pt idx="218">
                  <c:v>0.77757304999999999</c:v>
                </c:pt>
                <c:pt idx="219">
                  <c:v>0.77740587000000005</c:v>
                </c:pt>
                <c:pt idx="220">
                  <c:v>0.78359252999999995</c:v>
                </c:pt>
                <c:pt idx="221">
                  <c:v>0.78896372000000003</c:v>
                </c:pt>
                <c:pt idx="222">
                  <c:v>0.79531883000000003</c:v>
                </c:pt>
                <c:pt idx="223">
                  <c:v>0.79996595999999998</c:v>
                </c:pt>
                <c:pt idx="224">
                  <c:v>0.80270469</c:v>
                </c:pt>
                <c:pt idx="225">
                  <c:v>0.80520437</c:v>
                </c:pt>
                <c:pt idx="226">
                  <c:v>0.80471267000000002</c:v>
                </c:pt>
                <c:pt idx="227">
                  <c:v>0.80732159999999997</c:v>
                </c:pt>
                <c:pt idx="228">
                  <c:v>0.81060659999999995</c:v>
                </c:pt>
                <c:pt idx="229">
                  <c:v>0.81966994000000004</c:v>
                </c:pt>
                <c:pt idx="230">
                  <c:v>0.82086634999999997</c:v>
                </c:pt>
                <c:pt idx="231">
                  <c:v>0.82534960000000002</c:v>
                </c:pt>
                <c:pt idx="232">
                  <c:v>0.82362422000000002</c:v>
                </c:pt>
                <c:pt idx="233">
                  <c:v>0.82616555999999997</c:v>
                </c:pt>
                <c:pt idx="234">
                  <c:v>0.82183117000000006</c:v>
                </c:pt>
                <c:pt idx="235">
                  <c:v>0.82842952999999997</c:v>
                </c:pt>
                <c:pt idx="236">
                  <c:v>0.83017973</c:v>
                </c:pt>
                <c:pt idx="237">
                  <c:v>0.83090096000000002</c:v>
                </c:pt>
                <c:pt idx="238">
                  <c:v>0.83519427999999996</c:v>
                </c:pt>
                <c:pt idx="239">
                  <c:v>0.84349602000000001</c:v>
                </c:pt>
                <c:pt idx="240">
                  <c:v>0.84937337000000002</c:v>
                </c:pt>
                <c:pt idx="241">
                  <c:v>0.85196077000000003</c:v>
                </c:pt>
                <c:pt idx="242">
                  <c:v>0.85664899000000005</c:v>
                </c:pt>
                <c:pt idx="243">
                  <c:v>0.85788078999999995</c:v>
                </c:pt>
                <c:pt idx="244">
                  <c:v>0.85789656000000003</c:v>
                </c:pt>
                <c:pt idx="245">
                  <c:v>0.85085557000000001</c:v>
                </c:pt>
                <c:pt idx="246">
                  <c:v>0.85114243000000001</c:v>
                </c:pt>
                <c:pt idx="247">
                  <c:v>0.85585540000000004</c:v>
                </c:pt>
                <c:pt idx="248">
                  <c:v>0.85839827000000002</c:v>
                </c:pt>
                <c:pt idx="249">
                  <c:v>0.86017686000000004</c:v>
                </c:pt>
                <c:pt idx="250">
                  <c:v>0.86355835000000003</c:v>
                </c:pt>
                <c:pt idx="251">
                  <c:v>0.87046234</c:v>
                </c:pt>
                <c:pt idx="252">
                  <c:v>0.87252651999999997</c:v>
                </c:pt>
                <c:pt idx="253">
                  <c:v>0.87588580999999999</c:v>
                </c:pt>
                <c:pt idx="254">
                  <c:v>0.88058155999999999</c:v>
                </c:pt>
                <c:pt idx="255">
                  <c:v>0.88519585999999995</c:v>
                </c:pt>
                <c:pt idx="256">
                  <c:v>0.88271442</c:v>
                </c:pt>
                <c:pt idx="257">
                  <c:v>0.88720697000000004</c:v>
                </c:pt>
                <c:pt idx="258">
                  <c:v>0.89494262000000002</c:v>
                </c:pt>
                <c:pt idx="259">
                  <c:v>0.89630240999999999</c:v>
                </c:pt>
                <c:pt idx="260">
                  <c:v>0.89890409000000004</c:v>
                </c:pt>
                <c:pt idx="261">
                  <c:v>0.90765273000000002</c:v>
                </c:pt>
                <c:pt idx="262">
                  <c:v>0.90879843999999999</c:v>
                </c:pt>
                <c:pt idx="263">
                  <c:v>0.90796211000000004</c:v>
                </c:pt>
                <c:pt idx="264">
                  <c:v>0.90626779999999996</c:v>
                </c:pt>
                <c:pt idx="265">
                  <c:v>0.91411832000000004</c:v>
                </c:pt>
                <c:pt idx="266">
                  <c:v>0.91404490999999999</c:v>
                </c:pt>
                <c:pt idx="267">
                  <c:v>0.91999116000000003</c:v>
                </c:pt>
                <c:pt idx="268">
                  <c:v>0.93543496999999998</c:v>
                </c:pt>
                <c:pt idx="269">
                  <c:v>0.94414712999999995</c:v>
                </c:pt>
                <c:pt idx="270">
                  <c:v>0.95059426999999996</c:v>
                </c:pt>
                <c:pt idx="271">
                  <c:v>0.95450601000000002</c:v>
                </c:pt>
                <c:pt idx="272">
                  <c:v>0.95694011000000001</c:v>
                </c:pt>
                <c:pt idx="273">
                  <c:v>0.94830091999999999</c:v>
                </c:pt>
                <c:pt idx="274">
                  <c:v>0.95096135000000004</c:v>
                </c:pt>
                <c:pt idx="275">
                  <c:v>0.95914586999999996</c:v>
                </c:pt>
                <c:pt idx="276">
                  <c:v>0.95704876000000005</c:v>
                </c:pt>
                <c:pt idx="277">
                  <c:v>0.96374504999999999</c:v>
                </c:pt>
                <c:pt idx="278">
                  <c:v>0.96847039000000001</c:v>
                </c:pt>
                <c:pt idx="279">
                  <c:v>0.97313501000000002</c:v>
                </c:pt>
                <c:pt idx="280">
                  <c:v>0.96746823999999998</c:v>
                </c:pt>
                <c:pt idx="281">
                  <c:v>0.97637852000000003</c:v>
                </c:pt>
                <c:pt idx="282">
                  <c:v>0.98105206</c:v>
                </c:pt>
                <c:pt idx="283">
                  <c:v>0.98666113</c:v>
                </c:pt>
                <c:pt idx="284">
                  <c:v>1.0016291500000001</c:v>
                </c:pt>
                <c:pt idx="285">
                  <c:v>1.0221056799999999</c:v>
                </c:pt>
                <c:pt idx="286">
                  <c:v>1.0394952200000001</c:v>
                </c:pt>
                <c:pt idx="287">
                  <c:v>1.05363791</c:v>
                </c:pt>
                <c:pt idx="288">
                  <c:v>1.0682199100000001</c:v>
                </c:pt>
                <c:pt idx="289">
                  <c:v>1.07396946</c:v>
                </c:pt>
                <c:pt idx="290">
                  <c:v>1.07375921</c:v>
                </c:pt>
                <c:pt idx="291">
                  <c:v>1.0784906599999999</c:v>
                </c:pt>
                <c:pt idx="292">
                  <c:v>1.0797396500000001</c:v>
                </c:pt>
                <c:pt idx="293">
                  <c:v>1.08424527</c:v>
                </c:pt>
                <c:pt idx="294">
                  <c:v>1.08708914</c:v>
                </c:pt>
                <c:pt idx="295">
                  <c:v>1.0971633300000001</c:v>
                </c:pt>
                <c:pt idx="296">
                  <c:v>1.1003182899999999</c:v>
                </c:pt>
                <c:pt idx="297">
                  <c:v>1.10392746</c:v>
                </c:pt>
                <c:pt idx="298">
                  <c:v>1.10666453</c:v>
                </c:pt>
                <c:pt idx="299">
                  <c:v>1.11263248</c:v>
                </c:pt>
                <c:pt idx="300">
                  <c:v>1.1148917</c:v>
                </c:pt>
                <c:pt idx="301">
                  <c:v>1.12156743</c:v>
                </c:pt>
                <c:pt idx="302">
                  <c:v>1.12899488</c:v>
                </c:pt>
                <c:pt idx="303">
                  <c:v>1.1359855999999999</c:v>
                </c:pt>
                <c:pt idx="304">
                  <c:v>1.1420689900000001</c:v>
                </c:pt>
                <c:pt idx="305">
                  <c:v>1.14876172</c:v>
                </c:pt>
                <c:pt idx="306">
                  <c:v>1.1566985299999999</c:v>
                </c:pt>
                <c:pt idx="307">
                  <c:v>1.1700762</c:v>
                </c:pt>
                <c:pt idx="308">
                  <c:v>1.1822970399999999</c:v>
                </c:pt>
                <c:pt idx="309">
                  <c:v>1.19305393</c:v>
                </c:pt>
                <c:pt idx="310">
                  <c:v>1.2031641500000001</c:v>
                </c:pt>
                <c:pt idx="311">
                  <c:v>1.21139515</c:v>
                </c:pt>
                <c:pt idx="312">
                  <c:v>1.2177524900000001</c:v>
                </c:pt>
                <c:pt idx="313">
                  <c:v>1.2198856</c:v>
                </c:pt>
                <c:pt idx="314">
                  <c:v>1.23000241</c:v>
                </c:pt>
                <c:pt idx="315">
                  <c:v>1.2387139899999999</c:v>
                </c:pt>
                <c:pt idx="316">
                  <c:v>1.24602733</c:v>
                </c:pt>
                <c:pt idx="317">
                  <c:v>1.2540439800000001</c:v>
                </c:pt>
                <c:pt idx="318">
                  <c:v>1.26674189</c:v>
                </c:pt>
                <c:pt idx="319">
                  <c:v>1.2709983499999999</c:v>
                </c:pt>
                <c:pt idx="320">
                  <c:v>1.27649061</c:v>
                </c:pt>
                <c:pt idx="321">
                  <c:v>1.28532848</c:v>
                </c:pt>
                <c:pt idx="322">
                  <c:v>1.2893827099999999</c:v>
                </c:pt>
                <c:pt idx="323">
                  <c:v>1.2956677000000001</c:v>
                </c:pt>
                <c:pt idx="324">
                  <c:v>1.30089422</c:v>
                </c:pt>
                <c:pt idx="325">
                  <c:v>1.31050037</c:v>
                </c:pt>
                <c:pt idx="326">
                  <c:v>1.31645587</c:v>
                </c:pt>
                <c:pt idx="327">
                  <c:v>1.32661786</c:v>
                </c:pt>
                <c:pt idx="328">
                  <c:v>1.33985997</c:v>
                </c:pt>
                <c:pt idx="329">
                  <c:v>1.35342831</c:v>
                </c:pt>
                <c:pt idx="330" formatCode="0.00E+00">
                  <c:v>1.36258915</c:v>
                </c:pt>
                <c:pt idx="331" formatCode="0.00E+00">
                  <c:v>1.37025314</c:v>
                </c:pt>
                <c:pt idx="332">
                  <c:v>1.3769817600000001</c:v>
                </c:pt>
                <c:pt idx="333" formatCode="0.00E+00">
                  <c:v>1.3773189299999999</c:v>
                </c:pt>
                <c:pt idx="334">
                  <c:v>1.3814020899999999</c:v>
                </c:pt>
                <c:pt idx="335">
                  <c:v>1.3825741300000001</c:v>
                </c:pt>
                <c:pt idx="336" formatCode="0.00E+00">
                  <c:v>1.3900453800000001</c:v>
                </c:pt>
                <c:pt idx="337" formatCode="0.00E+00">
                  <c:v>1.3932176999999999</c:v>
                </c:pt>
                <c:pt idx="338" formatCode="0.00E+00">
                  <c:v>1.3984032399999999</c:v>
                </c:pt>
                <c:pt idx="339" formatCode="0.00E+00">
                  <c:v>1.3996117800000001</c:v>
                </c:pt>
                <c:pt idx="340">
                  <c:v>1.40573718</c:v>
                </c:pt>
                <c:pt idx="341">
                  <c:v>1.41597975</c:v>
                </c:pt>
                <c:pt idx="342">
                  <c:v>1.42841018</c:v>
                </c:pt>
                <c:pt idx="343">
                  <c:v>1.4395998699999999</c:v>
                </c:pt>
                <c:pt idx="344">
                  <c:v>1.45063926</c:v>
                </c:pt>
                <c:pt idx="345">
                  <c:v>1.46146387</c:v>
                </c:pt>
                <c:pt idx="346">
                  <c:v>1.4653596799999999</c:v>
                </c:pt>
                <c:pt idx="347">
                  <c:v>1.4682912299999999</c:v>
                </c:pt>
                <c:pt idx="348">
                  <c:v>1.4765526200000001</c:v>
                </c:pt>
                <c:pt idx="349">
                  <c:v>1.48558061</c:v>
                </c:pt>
                <c:pt idx="350">
                  <c:v>1.4886907300000001</c:v>
                </c:pt>
                <c:pt idx="351">
                  <c:v>1.4941175799999999</c:v>
                </c:pt>
                <c:pt idx="352">
                  <c:v>1.49952255</c:v>
                </c:pt>
                <c:pt idx="353">
                  <c:v>1.50326479</c:v>
                </c:pt>
                <c:pt idx="354">
                  <c:v>1.5076002799999999</c:v>
                </c:pt>
                <c:pt idx="355">
                  <c:v>1.51732143</c:v>
                </c:pt>
                <c:pt idx="356">
                  <c:v>1.5204279700000001</c:v>
                </c:pt>
                <c:pt idx="357">
                  <c:v>1.5279144</c:v>
                </c:pt>
                <c:pt idx="358">
                  <c:v>1.5314364600000001</c:v>
                </c:pt>
                <c:pt idx="359">
                  <c:v>1.53898563</c:v>
                </c:pt>
                <c:pt idx="360">
                  <c:v>1.5410101599999999</c:v>
                </c:pt>
                <c:pt idx="361" formatCode="0.00E+00">
                  <c:v>1.55141591</c:v>
                </c:pt>
                <c:pt idx="362">
                  <c:v>1.56961292</c:v>
                </c:pt>
                <c:pt idx="363">
                  <c:v>1.59534357</c:v>
                </c:pt>
                <c:pt idx="364">
                  <c:v>1.6159877899999999</c:v>
                </c:pt>
                <c:pt idx="365">
                  <c:v>1.63698466</c:v>
                </c:pt>
                <c:pt idx="366" formatCode="0.00E+00">
                  <c:v>1.656301</c:v>
                </c:pt>
                <c:pt idx="367">
                  <c:v>1.65913844</c:v>
                </c:pt>
                <c:pt idx="368" formatCode="0.00E+00">
                  <c:v>1.6585335800000001</c:v>
                </c:pt>
                <c:pt idx="369" formatCode="0.00E+00">
                  <c:v>1.6565702099999999</c:v>
                </c:pt>
                <c:pt idx="370">
                  <c:v>1.6648071200000001</c:v>
                </c:pt>
                <c:pt idx="371" formatCode="0.00E+00">
                  <c:v>1.6687444899999999</c:v>
                </c:pt>
                <c:pt idx="372" formatCode="0.00E+00">
                  <c:v>1.67774285</c:v>
                </c:pt>
                <c:pt idx="373" formatCode="0.00E+00">
                  <c:v>1.6819904400000001</c:v>
                </c:pt>
                <c:pt idx="374">
                  <c:v>1.69238205</c:v>
                </c:pt>
                <c:pt idx="375">
                  <c:v>1.69410741</c:v>
                </c:pt>
                <c:pt idx="376">
                  <c:v>1.7002265000000001</c:v>
                </c:pt>
                <c:pt idx="377">
                  <c:v>1.7045006199999999</c:v>
                </c:pt>
                <c:pt idx="378">
                  <c:v>1.7143243399999999</c:v>
                </c:pt>
                <c:pt idx="379">
                  <c:v>1.71661803</c:v>
                </c:pt>
                <c:pt idx="380">
                  <c:v>1.7262728199999999</c:v>
                </c:pt>
                <c:pt idx="381">
                  <c:v>1.7348296000000001</c:v>
                </c:pt>
                <c:pt idx="382">
                  <c:v>1.7439809500000001</c:v>
                </c:pt>
                <c:pt idx="383">
                  <c:v>1.74884215</c:v>
                </c:pt>
                <c:pt idx="384" formatCode="0.00E+00">
                  <c:v>1.7616133</c:v>
                </c:pt>
                <c:pt idx="385">
                  <c:v>1.75983406</c:v>
                </c:pt>
                <c:pt idx="386">
                  <c:v>1.7550266699999999</c:v>
                </c:pt>
                <c:pt idx="387">
                  <c:v>1.7532928999999999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25-48BD-8B2F-3DA59D154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483968"/>
        <c:axId val="202484544"/>
      </c:scatterChart>
      <c:valAx>
        <c:axId val="20248396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02484544"/>
        <c:crosses val="autoZero"/>
        <c:crossBetween val="midCat"/>
      </c:valAx>
      <c:valAx>
        <c:axId val="20248454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024839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dry bone'!$AR$3:$AR$397</c:f>
              <c:numCache>
                <c:formatCode>General</c:formatCode>
                <c:ptCount val="395"/>
                <c:pt idx="0">
                  <c:v>4.9237447713196565E-6</c:v>
                </c:pt>
                <c:pt idx="1">
                  <c:v>3.7756425440679196E-5</c:v>
                </c:pt>
                <c:pt idx="2">
                  <c:v>1.1390526617683252E-4</c:v>
                </c:pt>
                <c:pt idx="3">
                  <c:v>2.4811190072735248E-4</c:v>
                </c:pt>
                <c:pt idx="4">
                  <c:v>5.2528931943067372E-4</c:v>
                </c:pt>
                <c:pt idx="5">
                  <c:v>8.2707281676707301E-4</c:v>
                </c:pt>
                <c:pt idx="6">
                  <c:v>1.4119186448037814E-3</c:v>
                </c:pt>
                <c:pt idx="7">
                  <c:v>2.22204655390794E-3</c:v>
                </c:pt>
                <c:pt idx="8">
                  <c:v>3.10363526181117E-3</c:v>
                </c:pt>
                <c:pt idx="9">
                  <c:v>4.0147142117925774E-3</c:v>
                </c:pt>
                <c:pt idx="10">
                  <c:v>5.8036550746841734E-3</c:v>
                </c:pt>
                <c:pt idx="11">
                  <c:v>7.6758650942961694E-3</c:v>
                </c:pt>
                <c:pt idx="12">
                  <c:v>9.3216406160434393E-3</c:v>
                </c:pt>
                <c:pt idx="13">
                  <c:v>1.0877367218208389E-2</c:v>
                </c:pt>
                <c:pt idx="14">
                  <c:v>1.2416176999930272E-2</c:v>
                </c:pt>
                <c:pt idx="15">
                  <c:v>1.4571611941273876E-2</c:v>
                </c:pt>
                <c:pt idx="16">
                  <c:v>2.3051779832860188E-2</c:v>
                </c:pt>
                <c:pt idx="17">
                  <c:v>3.2241055905683075E-2</c:v>
                </c:pt>
                <c:pt idx="18">
                  <c:v>4.1565230628512397E-2</c:v>
                </c:pt>
                <c:pt idx="19">
                  <c:v>5.084296052772655E-2</c:v>
                </c:pt>
                <c:pt idx="20">
                  <c:v>5.9431511700538696E-2</c:v>
                </c:pt>
                <c:pt idx="21">
                  <c:v>6.3069287782491601E-2</c:v>
                </c:pt>
                <c:pt idx="22">
                  <c:v>6.6456948013469436E-2</c:v>
                </c:pt>
                <c:pt idx="23">
                  <c:v>7.0833312257974304E-2</c:v>
                </c:pt>
                <c:pt idx="24">
                  <c:v>7.6418443698514957E-2</c:v>
                </c:pt>
                <c:pt idx="25">
                  <c:v>8.2123782221747127E-2</c:v>
                </c:pt>
                <c:pt idx="26">
                  <c:v>8.6491339093218003E-2</c:v>
                </c:pt>
                <c:pt idx="27">
                  <c:v>9.0539426655827149E-2</c:v>
                </c:pt>
                <c:pt idx="28">
                  <c:v>9.3430991937641025E-2</c:v>
                </c:pt>
                <c:pt idx="29">
                  <c:v>9.5336604435420677E-2</c:v>
                </c:pt>
                <c:pt idx="30">
                  <c:v>9.8107004936175746E-2</c:v>
                </c:pt>
                <c:pt idx="31">
                  <c:v>0.10061515689656229</c:v>
                </c:pt>
                <c:pt idx="32">
                  <c:v>0.10294441967951751</c:v>
                </c:pt>
                <c:pt idx="33">
                  <c:v>0.1052864108106512</c:v>
                </c:pt>
                <c:pt idx="34">
                  <c:v>0.10733675459945174</c:v>
                </c:pt>
                <c:pt idx="35">
                  <c:v>0.10814930877441452</c:v>
                </c:pt>
                <c:pt idx="36">
                  <c:v>0.10968142363034403</c:v>
                </c:pt>
                <c:pt idx="37">
                  <c:v>0.11145815965241605</c:v>
                </c:pt>
                <c:pt idx="38">
                  <c:v>0.11328973082524899</c:v>
                </c:pt>
                <c:pt idx="39">
                  <c:v>0.11536968923061207</c:v>
                </c:pt>
                <c:pt idx="40">
                  <c:v>0.11728986115605018</c:v>
                </c:pt>
                <c:pt idx="41">
                  <c:v>0.11849235664648389</c:v>
                </c:pt>
                <c:pt idx="42">
                  <c:v>0.11948350300501902</c:v>
                </c:pt>
                <c:pt idx="43">
                  <c:v>0.12048479361330855</c:v>
                </c:pt>
                <c:pt idx="44">
                  <c:v>0.12142752420174989</c:v>
                </c:pt>
                <c:pt idx="45">
                  <c:v>0.122533554173187</c:v>
                </c:pt>
                <c:pt idx="46">
                  <c:v>0.12367004369127484</c:v>
                </c:pt>
                <c:pt idx="47">
                  <c:v>0.1249285591674638</c:v>
                </c:pt>
                <c:pt idx="48">
                  <c:v>0.12719555020056128</c:v>
                </c:pt>
                <c:pt idx="49">
                  <c:v>0.13769289580885014</c:v>
                </c:pt>
                <c:pt idx="50">
                  <c:v>0.15302072689932453</c:v>
                </c:pt>
                <c:pt idx="51">
                  <c:v>0.16875718013508195</c:v>
                </c:pt>
                <c:pt idx="52">
                  <c:v>0.18437248882718468</c:v>
                </c:pt>
                <c:pt idx="53">
                  <c:v>0.20053028290564312</c:v>
                </c:pt>
                <c:pt idx="54">
                  <c:v>0.21052243160430151</c:v>
                </c:pt>
                <c:pt idx="55">
                  <c:v>0.21583068428009211</c:v>
                </c:pt>
                <c:pt idx="56">
                  <c:v>0.22269449940663419</c:v>
                </c:pt>
                <c:pt idx="57">
                  <c:v>0.23160014824397376</c:v>
                </c:pt>
                <c:pt idx="58">
                  <c:v>0.23977599627212093</c:v>
                </c:pt>
                <c:pt idx="59">
                  <c:v>0.24566432704232466</c:v>
                </c:pt>
                <c:pt idx="60">
                  <c:v>0.25084611858829692</c:v>
                </c:pt>
                <c:pt idx="61">
                  <c:v>0.25397484035069473</c:v>
                </c:pt>
                <c:pt idx="62">
                  <c:v>0.25715257549223464</c:v>
                </c:pt>
                <c:pt idx="63">
                  <c:v>0.26205189699208536</c:v>
                </c:pt>
                <c:pt idx="64">
                  <c:v>0.26723551927886602</c:v>
                </c:pt>
                <c:pt idx="65">
                  <c:v>0.27242161184218527</c:v>
                </c:pt>
                <c:pt idx="66">
                  <c:v>0.27801165013836182</c:v>
                </c:pt>
                <c:pt idx="67">
                  <c:v>0.28165547744831188</c:v>
                </c:pt>
                <c:pt idx="68">
                  <c:v>0.28272435204781082</c:v>
                </c:pt>
                <c:pt idx="69">
                  <c:v>0.28348860772705242</c:v>
                </c:pt>
                <c:pt idx="70">
                  <c:v>0.28464768930955264</c:v>
                </c:pt>
                <c:pt idx="71">
                  <c:v>0.28808054044117087</c:v>
                </c:pt>
                <c:pt idx="72">
                  <c:v>0.29345921877958858</c:v>
                </c:pt>
                <c:pt idx="73">
                  <c:v>0.29948537989713436</c:v>
                </c:pt>
                <c:pt idx="74">
                  <c:v>0.30592036726165339</c:v>
                </c:pt>
                <c:pt idx="75">
                  <c:v>0.31255143565150745</c:v>
                </c:pt>
                <c:pt idx="76">
                  <c:v>0.31724698334532542</c:v>
                </c:pt>
                <c:pt idx="77">
                  <c:v>0.32004242244880804</c:v>
                </c:pt>
                <c:pt idx="78">
                  <c:v>0.32224644646558143</c:v>
                </c:pt>
                <c:pt idx="79">
                  <c:v>0.32489012102003029</c:v>
                </c:pt>
                <c:pt idx="80">
                  <c:v>0.32826404908822299</c:v>
                </c:pt>
                <c:pt idx="81">
                  <c:v>0.33124787076212708</c:v>
                </c:pt>
                <c:pt idx="82">
                  <c:v>0.33432884148613828</c:v>
                </c:pt>
                <c:pt idx="83">
                  <c:v>0.33827946487762134</c:v>
                </c:pt>
                <c:pt idx="84">
                  <c:v>0.3430085610500847</c:v>
                </c:pt>
                <c:pt idx="85">
                  <c:v>0.34832587834448642</c:v>
                </c:pt>
                <c:pt idx="86">
                  <c:v>0.35479569471579059</c:v>
                </c:pt>
                <c:pt idx="87">
                  <c:v>0.36153805027864938</c:v>
                </c:pt>
                <c:pt idx="88">
                  <c:v>0.36789808470045055</c:v>
                </c:pt>
                <c:pt idx="89">
                  <c:v>0.37587815468536806</c:v>
                </c:pt>
                <c:pt idx="90">
                  <c:v>0.387417221984731</c:v>
                </c:pt>
                <c:pt idx="91">
                  <c:v>0.40131748151833624</c:v>
                </c:pt>
                <c:pt idx="92">
                  <c:v>0.41594984112712785</c:v>
                </c:pt>
                <c:pt idx="93">
                  <c:v>0.43003703480673122</c:v>
                </c:pt>
                <c:pt idx="94">
                  <c:v>0.4413059021082974</c:v>
                </c:pt>
                <c:pt idx="95">
                  <c:v>0.44801601474078889</c:v>
                </c:pt>
                <c:pt idx="96">
                  <c:v>0.45216979211723329</c:v>
                </c:pt>
                <c:pt idx="97">
                  <c:v>0.45624806029297299</c:v>
                </c:pt>
                <c:pt idx="98">
                  <c:v>0.46080903776024112</c:v>
                </c:pt>
                <c:pt idx="99">
                  <c:v>0.46498985024929451</c:v>
                </c:pt>
                <c:pt idx="100">
                  <c:v>0.46951972566105088</c:v>
                </c:pt>
                <c:pt idx="101">
                  <c:v>0.47639781140018617</c:v>
                </c:pt>
                <c:pt idx="102">
                  <c:v>0.48574490326655545</c:v>
                </c:pt>
                <c:pt idx="103">
                  <c:v>0.49620754483066376</c:v>
                </c:pt>
                <c:pt idx="104">
                  <c:v>0.50696839215391143</c:v>
                </c:pt>
                <c:pt idx="105">
                  <c:v>0.51762667654540739</c:v>
                </c:pt>
                <c:pt idx="106">
                  <c:v>0.52575118448827451</c:v>
                </c:pt>
                <c:pt idx="107">
                  <c:v>0.53209586527538855</c:v>
                </c:pt>
                <c:pt idx="108">
                  <c:v>0.53801358891694961</c:v>
                </c:pt>
                <c:pt idx="109">
                  <c:v>0.54474400697745085</c:v>
                </c:pt>
                <c:pt idx="110">
                  <c:v>0.55123747083555086</c:v>
                </c:pt>
                <c:pt idx="111">
                  <c:v>0.55715723556220109</c:v>
                </c:pt>
                <c:pt idx="112">
                  <c:v>0.5622837018227036</c:v>
                </c:pt>
                <c:pt idx="113">
                  <c:v>0.56736100399780687</c:v>
                </c:pt>
                <c:pt idx="114">
                  <c:v>0.57148650257736155</c:v>
                </c:pt>
                <c:pt idx="115">
                  <c:v>0.57480724057504362</c:v>
                </c:pt>
                <c:pt idx="116">
                  <c:v>0.57761900745600681</c:v>
                </c:pt>
                <c:pt idx="117">
                  <c:v>0.58024424191712332</c:v>
                </c:pt>
                <c:pt idx="118">
                  <c:v>0.58348012971234264</c:v>
                </c:pt>
                <c:pt idx="119">
                  <c:v>0.58794346788891949</c:v>
                </c:pt>
                <c:pt idx="120">
                  <c:v>0.59276922412975497</c:v>
                </c:pt>
                <c:pt idx="121">
                  <c:v>0.59874783856145075</c:v>
                </c:pt>
                <c:pt idx="122">
                  <c:v>0.60485106281510137</c:v>
                </c:pt>
                <c:pt idx="123">
                  <c:v>0.60927314305257962</c:v>
                </c:pt>
                <c:pt idx="124">
                  <c:v>0.61222628766230125</c:v>
                </c:pt>
                <c:pt idx="125">
                  <c:v>0.61474017042168394</c:v>
                </c:pt>
                <c:pt idx="126">
                  <c:v>0.61691815516159731</c:v>
                </c:pt>
                <c:pt idx="127">
                  <c:v>0.62154726711678665</c:v>
                </c:pt>
                <c:pt idx="128">
                  <c:v>0.62844289799129449</c:v>
                </c:pt>
                <c:pt idx="129">
                  <c:v>0.6354215868403007</c:v>
                </c:pt>
                <c:pt idx="130">
                  <c:v>0.64239327474196439</c:v>
                </c:pt>
                <c:pt idx="131">
                  <c:v>0.64903380568848479</c:v>
                </c:pt>
                <c:pt idx="132">
                  <c:v>0.65361183763478381</c:v>
                </c:pt>
                <c:pt idx="133">
                  <c:v>0.65758473502220627</c:v>
                </c:pt>
                <c:pt idx="134">
                  <c:v>0.66367518782978674</c:v>
                </c:pt>
                <c:pt idx="135">
                  <c:v>0.6704117129738707</c:v>
                </c:pt>
                <c:pt idx="136">
                  <c:v>0.67750150415418431</c:v>
                </c:pt>
                <c:pt idx="137">
                  <c:v>0.68471452196082594</c:v>
                </c:pt>
                <c:pt idx="138">
                  <c:v>0.69083542239038653</c:v>
                </c:pt>
                <c:pt idx="139">
                  <c:v>0.6948699994220352</c:v>
                </c:pt>
                <c:pt idx="140">
                  <c:v>0.70186357530879506</c:v>
                </c:pt>
                <c:pt idx="141">
                  <c:v>0.70927203210742651</c:v>
                </c:pt>
                <c:pt idx="142">
                  <c:v>0.71511095899112609</c:v>
                </c:pt>
                <c:pt idx="143">
                  <c:v>0.72035421666946731</c:v>
                </c:pt>
                <c:pt idx="144">
                  <c:v>0.7255434414384424</c:v>
                </c:pt>
                <c:pt idx="145">
                  <c:v>0.72706295955393929</c:v>
                </c:pt>
                <c:pt idx="146">
                  <c:v>0.72720749623686509</c:v>
                </c:pt>
                <c:pt idx="147">
                  <c:v>0.7273328179792462</c:v>
                </c:pt>
                <c:pt idx="148">
                  <c:v>0.72749618631549495</c:v>
                </c:pt>
                <c:pt idx="149">
                  <c:v>0.72835601545952322</c:v>
                </c:pt>
                <c:pt idx="150">
                  <c:v>0.7296476834519513</c:v>
                </c:pt>
                <c:pt idx="151">
                  <c:v>0.73128560520908703</c:v>
                </c:pt>
                <c:pt idx="152">
                  <c:v>0.73332113090474704</c:v>
                </c:pt>
                <c:pt idx="153">
                  <c:v>0.73572390200986881</c:v>
                </c:pt>
                <c:pt idx="154">
                  <c:v>0.73781609890936961</c:v>
                </c:pt>
                <c:pt idx="155">
                  <c:v>0.73972747157814356</c:v>
                </c:pt>
                <c:pt idx="156">
                  <c:v>0.74136461431419165</c:v>
                </c:pt>
                <c:pt idx="157">
                  <c:v>0.74280299304250108</c:v>
                </c:pt>
                <c:pt idx="158">
                  <c:v>0.74420575739085415</c:v>
                </c:pt>
                <c:pt idx="159">
                  <c:v>0.7470046996883869</c:v>
                </c:pt>
                <c:pt idx="160">
                  <c:v>0.75097196952704492</c:v>
                </c:pt>
                <c:pt idx="161">
                  <c:v>0.75521267826599903</c:v>
                </c:pt>
                <c:pt idx="162">
                  <c:v>0.75963535014836114</c:v>
                </c:pt>
                <c:pt idx="163">
                  <c:v>0.76404315725883121</c:v>
                </c:pt>
                <c:pt idx="164">
                  <c:v>0.76687142818982024</c:v>
                </c:pt>
                <c:pt idx="165">
                  <c:v>0.77018985337984802</c:v>
                </c:pt>
                <c:pt idx="166">
                  <c:v>0.77497701328145241</c:v>
                </c:pt>
                <c:pt idx="167">
                  <c:v>0.77984123169444164</c:v>
                </c:pt>
                <c:pt idx="168">
                  <c:v>0.78452481887072523</c:v>
                </c:pt>
                <c:pt idx="169">
                  <c:v>0.78931556266062297</c:v>
                </c:pt>
                <c:pt idx="170">
                  <c:v>0.79235052305381715</c:v>
                </c:pt>
                <c:pt idx="171">
                  <c:v>0.79456067568241684</c:v>
                </c:pt>
                <c:pt idx="172">
                  <c:v>0.79838376290850765</c:v>
                </c:pt>
                <c:pt idx="173">
                  <c:v>0.80629133248710227</c:v>
                </c:pt>
                <c:pt idx="174">
                  <c:v>0.81648475118075048</c:v>
                </c:pt>
                <c:pt idx="175">
                  <c:v>0.82658874793604786</c:v>
                </c:pt>
                <c:pt idx="176">
                  <c:v>0.83592679679601378</c:v>
                </c:pt>
                <c:pt idx="177">
                  <c:v>0.84418031805266103</c:v>
                </c:pt>
                <c:pt idx="178">
                  <c:v>0.84824171366086576</c:v>
                </c:pt>
                <c:pt idx="179">
                  <c:v>0.84971434320873585</c:v>
                </c:pt>
                <c:pt idx="180">
                  <c:v>0.85162451421780472</c:v>
                </c:pt>
                <c:pt idx="181">
                  <c:v>0.8560650465634938</c:v>
                </c:pt>
                <c:pt idx="182">
                  <c:v>0.86208369221120285</c:v>
                </c:pt>
                <c:pt idx="183">
                  <c:v>0.86804859043268268</c:v>
                </c:pt>
                <c:pt idx="184">
                  <c:v>0.8741123229741149</c:v>
                </c:pt>
                <c:pt idx="185">
                  <c:v>0.88086424145849151</c:v>
                </c:pt>
                <c:pt idx="186">
                  <c:v>0.88569927144632132</c:v>
                </c:pt>
                <c:pt idx="187">
                  <c:v>0.88855081911944067</c:v>
                </c:pt>
                <c:pt idx="188">
                  <c:v>0.89147506698165146</c:v>
                </c:pt>
                <c:pt idx="189">
                  <c:v>0.89460419835475768</c:v>
                </c:pt>
                <c:pt idx="190">
                  <c:v>0.89810146538789715</c:v>
                </c:pt>
                <c:pt idx="191">
                  <c:v>0.90231021068762962</c:v>
                </c:pt>
                <c:pt idx="192">
                  <c:v>0.90671396072263832</c:v>
                </c:pt>
                <c:pt idx="193">
                  <c:v>0.91156025577837574</c:v>
                </c:pt>
                <c:pt idx="194">
                  <c:v>0.91617796460063605</c:v>
                </c:pt>
                <c:pt idx="195">
                  <c:v>0.92026916953024096</c:v>
                </c:pt>
                <c:pt idx="196">
                  <c:v>0.9247689760073764</c:v>
                </c:pt>
                <c:pt idx="197">
                  <c:v>0.93030700010470135</c:v>
                </c:pt>
                <c:pt idx="198">
                  <c:v>0.93674298206862983</c:v>
                </c:pt>
                <c:pt idx="199">
                  <c:v>0.94338411600214422</c:v>
                </c:pt>
                <c:pt idx="200">
                  <c:v>0.94952373273182422</c:v>
                </c:pt>
                <c:pt idx="201">
                  <c:v>0.95469360541208792</c:v>
                </c:pt>
                <c:pt idx="202">
                  <c:v>0.9606173426196406</c:v>
                </c:pt>
                <c:pt idx="203">
                  <c:v>0.96846020527071142</c:v>
                </c:pt>
                <c:pt idx="204">
                  <c:v>0.97667787595668487</c:v>
                </c:pt>
                <c:pt idx="205">
                  <c:v>0.98444211487475808</c:v>
                </c:pt>
                <c:pt idx="206">
                  <c:v>0.99255112574788706</c:v>
                </c:pt>
                <c:pt idx="207">
                  <c:v>1.0005067651347122</c:v>
                </c:pt>
                <c:pt idx="208">
                  <c:v>1.0058321132398553</c:v>
                </c:pt>
                <c:pt idx="209">
                  <c:v>1.0107082227021422</c:v>
                </c:pt>
                <c:pt idx="210">
                  <c:v>1.0159372919020448</c:v>
                </c:pt>
                <c:pt idx="211">
                  <c:v>1.0204380021171326</c:v>
                </c:pt>
                <c:pt idx="212">
                  <c:v>1.0243406947597435</c:v>
                </c:pt>
                <c:pt idx="213">
                  <c:v>1.0292783762862456</c:v>
                </c:pt>
                <c:pt idx="214">
                  <c:v>1.0350028689423434</c:v>
                </c:pt>
                <c:pt idx="215">
                  <c:v>1.0416473384344522</c:v>
                </c:pt>
                <c:pt idx="216">
                  <c:v>1.0480102061552687</c:v>
                </c:pt>
                <c:pt idx="217">
                  <c:v>1.0530596532276348</c:v>
                </c:pt>
                <c:pt idx="218">
                  <c:v>1.0564583168889148</c:v>
                </c:pt>
                <c:pt idx="219">
                  <c:v>1.0591029446956444</c:v>
                </c:pt>
                <c:pt idx="220">
                  <c:v>1.0619016845081055</c:v>
                </c:pt>
                <c:pt idx="221">
                  <c:v>1.0667907947557602</c:v>
                </c:pt>
                <c:pt idx="222">
                  <c:v>1.0714399253497928</c:v>
                </c:pt>
                <c:pt idx="223">
                  <c:v>1.0759881720891076</c:v>
                </c:pt>
                <c:pt idx="224">
                  <c:v>1.0803126747736118</c:v>
                </c:pt>
                <c:pt idx="225">
                  <c:v>1.0843573970853921</c:v>
                </c:pt>
                <c:pt idx="226">
                  <c:v>1.0870011064461416</c:v>
                </c:pt>
                <c:pt idx="227">
                  <c:v>1.0896827043783197</c:v>
                </c:pt>
                <c:pt idx="228">
                  <c:v>1.0927008868913384</c:v>
                </c:pt>
                <c:pt idx="229">
                  <c:v>1.0963409066080123</c:v>
                </c:pt>
                <c:pt idx="230">
                  <c:v>1.100396573664751</c:v>
                </c:pt>
                <c:pt idx="231">
                  <c:v>1.1045322353347018</c:v>
                </c:pt>
                <c:pt idx="232">
                  <c:v>1.1084433511791743</c:v>
                </c:pt>
                <c:pt idx="233">
                  <c:v>1.1120322904728028</c:v>
                </c:pt>
                <c:pt idx="234">
                  <c:v>1.1149656127142875</c:v>
                </c:pt>
                <c:pt idx="235">
                  <c:v>1.1163940087813815</c:v>
                </c:pt>
                <c:pt idx="236">
                  <c:v>1.116979018746542</c:v>
                </c:pt>
                <c:pt idx="237">
                  <c:v>1.1197959663026331</c:v>
                </c:pt>
                <c:pt idx="238">
                  <c:v>1.1252553871183795</c:v>
                </c:pt>
                <c:pt idx="239">
                  <c:v>1.1310023318347164</c:v>
                </c:pt>
                <c:pt idx="240">
                  <c:v>1.1375533889847769</c:v>
                </c:pt>
                <c:pt idx="241">
                  <c:v>1.1439317765169532</c:v>
                </c:pt>
                <c:pt idx="242">
                  <c:v>1.1480307475007439</c:v>
                </c:pt>
                <c:pt idx="243">
                  <c:v>1.1494359739818663</c:v>
                </c:pt>
                <c:pt idx="244">
                  <c:v>1.1505358859627752</c:v>
                </c:pt>
                <c:pt idx="245">
                  <c:v>1.150748385962588</c:v>
                </c:pt>
                <c:pt idx="246">
                  <c:v>1.1509511666611842</c:v>
                </c:pt>
                <c:pt idx="247">
                  <c:v>1.1519395596711584</c:v>
                </c:pt>
                <c:pt idx="248">
                  <c:v>1.1549438438249799</c:v>
                </c:pt>
                <c:pt idx="249">
                  <c:v>1.1593896313075687</c:v>
                </c:pt>
                <c:pt idx="250">
                  <c:v>1.167026711083279</c:v>
                </c:pt>
                <c:pt idx="251">
                  <c:v>1.1764056969192032</c:v>
                </c:pt>
                <c:pt idx="252">
                  <c:v>1.1853243711675097</c:v>
                </c:pt>
                <c:pt idx="253">
                  <c:v>1.19230696783107</c:v>
                </c:pt>
                <c:pt idx="254">
                  <c:v>1.1978990131286973</c:v>
                </c:pt>
                <c:pt idx="255">
                  <c:v>1.2007404802748138</c:v>
                </c:pt>
                <c:pt idx="256">
                  <c:v>1.2025065064971279</c:v>
                </c:pt>
                <c:pt idx="257">
                  <c:v>1.2051121682628303</c:v>
                </c:pt>
                <c:pt idx="258">
                  <c:v>1.2084055002053911</c:v>
                </c:pt>
                <c:pt idx="259">
                  <c:v>1.2117886903402275</c:v>
                </c:pt>
                <c:pt idx="260">
                  <c:v>1.2147955393906593</c:v>
                </c:pt>
                <c:pt idx="261">
                  <c:v>1.217256969186415</c:v>
                </c:pt>
                <c:pt idx="262">
                  <c:v>1.2186856707442575</c:v>
                </c:pt>
                <c:pt idx="263">
                  <c:v>1.2194912566535752</c:v>
                </c:pt>
                <c:pt idx="264">
                  <c:v>1.2204719169760483</c:v>
                </c:pt>
                <c:pt idx="265">
                  <c:v>1.2222924801627884</c:v>
                </c:pt>
                <c:pt idx="266">
                  <c:v>1.2266529530174013</c:v>
                </c:pt>
                <c:pt idx="267">
                  <c:v>1.2334655561001318</c:v>
                </c:pt>
                <c:pt idx="268">
                  <c:v>1.2412900555503426</c:v>
                </c:pt>
                <c:pt idx="269">
                  <c:v>1.2490777725678763</c:v>
                </c:pt>
                <c:pt idx="270">
                  <c:v>1.2560570425687103</c:v>
                </c:pt>
                <c:pt idx="271">
                  <c:v>1.2610766726475091</c:v>
                </c:pt>
                <c:pt idx="272">
                  <c:v>1.2641241362350437</c:v>
                </c:pt>
                <c:pt idx="273">
                  <c:v>1.2692591443769863</c:v>
                </c:pt>
                <c:pt idx="274">
                  <c:v>1.2767535963320429</c:v>
                </c:pt>
                <c:pt idx="275">
                  <c:v>1.2844750529250624</c:v>
                </c:pt>
                <c:pt idx="276">
                  <c:v>1.291488796359513</c:v>
                </c:pt>
                <c:pt idx="277">
                  <c:v>1.2981149083466617</c:v>
                </c:pt>
                <c:pt idx="278">
                  <c:v>1.3022947906387576</c:v>
                </c:pt>
                <c:pt idx="279">
                  <c:v>1.305137878502622</c:v>
                </c:pt>
                <c:pt idx="280">
                  <c:v>1.3078894526697304</c:v>
                </c:pt>
                <c:pt idx="281">
                  <c:v>1.310653186029439</c:v>
                </c:pt>
                <c:pt idx="282">
                  <c:v>1.3132498220537734</c:v>
                </c:pt>
                <c:pt idx="283">
                  <c:v>1.315721249285023</c:v>
                </c:pt>
                <c:pt idx="284">
                  <c:v>1.3204458383168307</c:v>
                </c:pt>
                <c:pt idx="285">
                  <c:v>1.3265676245562088</c:v>
                </c:pt>
                <c:pt idx="286">
                  <c:v>1.3327052373612314</c:v>
                </c:pt>
                <c:pt idx="287">
                  <c:v>1.3388136077533157</c:v>
                </c:pt>
                <c:pt idx="288">
                  <c:v>1.3455537827325736</c:v>
                </c:pt>
                <c:pt idx="289">
                  <c:v>1.3491486169495701</c:v>
                </c:pt>
                <c:pt idx="290">
                  <c:v>1.3514070234045605</c:v>
                </c:pt>
                <c:pt idx="291">
                  <c:v>1.3543744031077771</c:v>
                </c:pt>
                <c:pt idx="292">
                  <c:v>1.3575947552236429</c:v>
                </c:pt>
                <c:pt idx="293">
                  <c:v>1.3595435171121382</c:v>
                </c:pt>
                <c:pt idx="294">
                  <c:v>1.3614007524788854</c:v>
                </c:pt>
                <c:pt idx="295">
                  <c:v>1.363602594390543</c:v>
                </c:pt>
                <c:pt idx="296">
                  <c:v>1.3653520376526964</c:v>
                </c:pt>
                <c:pt idx="297">
                  <c:v>1.3670275891411536</c:v>
                </c:pt>
                <c:pt idx="298">
                  <c:v>1.3694249833874024</c:v>
                </c:pt>
                <c:pt idx="299">
                  <c:v>1.3731633887226167</c:v>
                </c:pt>
                <c:pt idx="300">
                  <c:v>1.3796971110980496</c:v>
                </c:pt>
                <c:pt idx="301">
                  <c:v>1.3887239295330485</c:v>
                </c:pt>
                <c:pt idx="302">
                  <c:v>1.3977509572291149</c:v>
                </c:pt>
                <c:pt idx="303">
                  <c:v>1.4060719361248328</c:v>
                </c:pt>
                <c:pt idx="304">
                  <c:v>1.4134540511786857</c:v>
                </c:pt>
                <c:pt idx="305">
                  <c:v>1.4181432989437817</c:v>
                </c:pt>
                <c:pt idx="306">
                  <c:v>1.4202937872008656</c:v>
                </c:pt>
                <c:pt idx="307">
                  <c:v>1.422277446232959</c:v>
                </c:pt>
                <c:pt idx="308">
                  <c:v>1.4242574982827627</c:v>
                </c:pt>
                <c:pt idx="309">
                  <c:v>1.4254726192014864</c:v>
                </c:pt>
                <c:pt idx="310">
                  <c:v>1.4259499170861387</c:v>
                </c:pt>
                <c:pt idx="311">
                  <c:v>1.4261223784115058</c:v>
                </c:pt>
                <c:pt idx="312">
                  <c:v>1.4262693770713954</c:v>
                </c:pt>
                <c:pt idx="313">
                  <c:v>1.4264069400815249</c:v>
                </c:pt>
                <c:pt idx="314">
                  <c:v>1.4265610929506578</c:v>
                </c:pt>
                <c:pt idx="315">
                  <c:v>1.4266823200633818</c:v>
                </c:pt>
                <c:pt idx="316">
                  <c:v>1.4268095953790891</c:v>
                </c:pt>
                <c:pt idx="317">
                  <c:v>1.4268848435356294</c:v>
                </c:pt>
                <c:pt idx="318">
                  <c:v>1.4269272397284223</c:v>
                </c:pt>
                <c:pt idx="319">
                  <c:v>1.4270001655200706</c:v>
                </c:pt>
                <c:pt idx="320">
                  <c:v>1.4271364747300626</c:v>
                </c:pt>
                <c:pt idx="321">
                  <c:v>1.4273759537482307</c:v>
                </c:pt>
                <c:pt idx="322">
                  <c:v>1.4277386652100459</c:v>
                </c:pt>
                <c:pt idx="323">
                  <c:v>1.4281325619567717</c:v>
                </c:pt>
                <c:pt idx="324">
                  <c:v>1.4284935341274809</c:v>
                </c:pt>
                <c:pt idx="325">
                  <c:v>1.4287924571133721</c:v>
                </c:pt>
                <c:pt idx="326">
                  <c:v>1.4289884242967532</c:v>
                </c:pt>
                <c:pt idx="327">
                  <c:v>1.4290947098483582</c:v>
                </c:pt>
                <c:pt idx="328">
                  <c:v>1.4291707722130038</c:v>
                </c:pt>
                <c:pt idx="329">
                  <c:v>1.429200775361323</c:v>
                </c:pt>
                <c:pt idx="330">
                  <c:v>1.4292305641017757</c:v>
                </c:pt>
                <c:pt idx="331">
                  <c:v>1.4292558306323533</c:v>
                </c:pt>
                <c:pt idx="332">
                  <c:v>1.4292664433535831</c:v>
                </c:pt>
                <c:pt idx="333">
                  <c:v>1.4292638821825037</c:v>
                </c:pt>
                <c:pt idx="334">
                  <c:v>1.4293251562004436</c:v>
                </c:pt>
                <c:pt idx="335">
                  <c:v>1.4293431411323887</c:v>
                </c:pt>
                <c:pt idx="336">
                  <c:v>1.4292997013261903</c:v>
                </c:pt>
                <c:pt idx="337">
                  <c:v>1.4293158960903363</c:v>
                </c:pt>
                <c:pt idx="338">
                  <c:v>1.4293802370744078</c:v>
                </c:pt>
                <c:pt idx="339">
                  <c:v>1.4293775585006527</c:v>
                </c:pt>
                <c:pt idx="340">
                  <c:v>1.4294207515253614</c:v>
                </c:pt>
                <c:pt idx="341">
                  <c:v>1.4295445140724685</c:v>
                </c:pt>
                <c:pt idx="342">
                  <c:v>1.429592222191437</c:v>
                </c:pt>
                <c:pt idx="343">
                  <c:v>1.4295720992520973</c:v>
                </c:pt>
                <c:pt idx="344">
                  <c:v>1.4296372372617363</c:v>
                </c:pt>
                <c:pt idx="345">
                  <c:v>1.4296841742938082</c:v>
                </c:pt>
                <c:pt idx="346">
                  <c:v>1.4297146211301262</c:v>
                </c:pt>
                <c:pt idx="347">
                  <c:v>1.4297472948439807</c:v>
                </c:pt>
                <c:pt idx="348">
                  <c:v>1.4298121278296032</c:v>
                </c:pt>
                <c:pt idx="349">
                  <c:v>1.4298091551495022</c:v>
                </c:pt>
              </c:numCache>
            </c:numRef>
          </c:xVal>
          <c:yVal>
            <c:numRef>
              <c:f>'Data dry bone'!$AO$3:$AO$397</c:f>
              <c:numCache>
                <c:formatCode>General</c:formatCode>
                <c:ptCount val="395"/>
                <c:pt idx="0">
                  <c:v>2.0700093352928314E-4</c:v>
                </c:pt>
                <c:pt idx="1">
                  <c:v>4.2464548378991159E-4</c:v>
                </c:pt>
                <c:pt idx="2">
                  <c:v>2.4040439092811584E-3</c:v>
                </c:pt>
                <c:pt idx="3">
                  <c:v>-3.0842043641783495E-3</c:v>
                </c:pt>
                <c:pt idx="4">
                  <c:v>-2.9822661699401057E-3</c:v>
                </c:pt>
                <c:pt idx="5">
                  <c:v>-3.8238292446915196E-3</c:v>
                </c:pt>
                <c:pt idx="6">
                  <c:v>-5.2317903923403825E-3</c:v>
                </c:pt>
                <c:pt idx="7">
                  <c:v>-9.11334326237025E-3</c:v>
                </c:pt>
                <c:pt idx="8">
                  <c:v>-7.1185580176447508E-4</c:v>
                </c:pt>
                <c:pt idx="9">
                  <c:v>-1.7199607242773145E-3</c:v>
                </c:pt>
                <c:pt idx="10">
                  <c:v>-2.5335150617032997E-3</c:v>
                </c:pt>
                <c:pt idx="11">
                  <c:v>-6.5185063705312492E-4</c:v>
                </c:pt>
                <c:pt idx="12">
                  <c:v>2.8580427013061693E-3</c:v>
                </c:pt>
                <c:pt idx="13">
                  <c:v>1.0284152094815978E-3</c:v>
                </c:pt>
                <c:pt idx="14">
                  <c:v>-1.4082814993380301E-3</c:v>
                </c:pt>
                <c:pt idx="15">
                  <c:v>-3.345151883320577E-3</c:v>
                </c:pt>
                <c:pt idx="16">
                  <c:v>4.3100814821797565E-3</c:v>
                </c:pt>
                <c:pt idx="17">
                  <c:v>7.2377857181713003E-3</c:v>
                </c:pt>
                <c:pt idx="18">
                  <c:v>1.229535672224236E-2</c:v>
                </c:pt>
                <c:pt idx="19">
                  <c:v>2.0380800669183984E-2</c:v>
                </c:pt>
                <c:pt idx="20">
                  <c:v>2.7061192551071839E-2</c:v>
                </c:pt>
                <c:pt idx="21">
                  <c:v>2.5758453889993413E-2</c:v>
                </c:pt>
                <c:pt idx="22">
                  <c:v>2.6884449324559884E-2</c:v>
                </c:pt>
                <c:pt idx="23">
                  <c:v>3.2805768495419836E-2</c:v>
                </c:pt>
                <c:pt idx="24">
                  <c:v>3.7634302142166461E-2</c:v>
                </c:pt>
                <c:pt idx="25">
                  <c:v>4.2544841108887024E-2</c:v>
                </c:pt>
                <c:pt idx="26">
                  <c:v>4.0954209821588483E-2</c:v>
                </c:pt>
                <c:pt idx="27">
                  <c:v>3.9417175271361779E-2</c:v>
                </c:pt>
                <c:pt idx="28">
                  <c:v>3.3358264359646006E-2</c:v>
                </c:pt>
                <c:pt idx="29">
                  <c:v>2.3057378412610088E-2</c:v>
                </c:pt>
                <c:pt idx="30">
                  <c:v>1.2448674283442582E-2</c:v>
                </c:pt>
                <c:pt idx="31">
                  <c:v>6.2166897775871761E-3</c:v>
                </c:pt>
                <c:pt idx="32">
                  <c:v>7.6676109357463156E-3</c:v>
                </c:pt>
                <c:pt idx="33">
                  <c:v>8.9589017888926144E-3</c:v>
                </c:pt>
                <c:pt idx="34">
                  <c:v>1.2092536500929171E-2</c:v>
                </c:pt>
                <c:pt idx="35">
                  <c:v>1.2401577795855562E-2</c:v>
                </c:pt>
                <c:pt idx="36">
                  <c:v>1.5254269329566666E-2</c:v>
                </c:pt>
                <c:pt idx="37">
                  <c:v>9.8227922939383427E-3</c:v>
                </c:pt>
                <c:pt idx="38">
                  <c:v>7.9862604776024214E-3</c:v>
                </c:pt>
                <c:pt idx="39">
                  <c:v>5.9826099415102012E-3</c:v>
                </c:pt>
                <c:pt idx="40">
                  <c:v>4.9920858798043269E-3</c:v>
                </c:pt>
                <c:pt idx="41">
                  <c:v>5.2401311563742498E-3</c:v>
                </c:pt>
                <c:pt idx="42">
                  <c:v>7.98750626771263E-3</c:v>
                </c:pt>
                <c:pt idx="43">
                  <c:v>7.1901242763332904E-3</c:v>
                </c:pt>
                <c:pt idx="44">
                  <c:v>8.3386336045821949E-3</c:v>
                </c:pt>
                <c:pt idx="45">
                  <c:v>7.0293594583507139E-3</c:v>
                </c:pt>
                <c:pt idx="46">
                  <c:v>7.3303545808175788E-3</c:v>
                </c:pt>
                <c:pt idx="47">
                  <c:v>2.2767373360123213E-3</c:v>
                </c:pt>
                <c:pt idx="48">
                  <c:v>-4.3373709926246232E-3</c:v>
                </c:pt>
                <c:pt idx="49">
                  <c:v>-3.8002349606459866E-2</c:v>
                </c:pt>
                <c:pt idx="50">
                  <c:v>-7.8426042917481412E-2</c:v>
                </c:pt>
                <c:pt idx="51">
                  <c:v>-0.12542453430585318</c:v>
                </c:pt>
                <c:pt idx="52">
                  <c:v>-0.18067544842167391</c:v>
                </c:pt>
                <c:pt idx="53">
                  <c:v>-0.23869477548336382</c:v>
                </c:pt>
                <c:pt idx="54">
                  <c:v>-0.25279098424327545</c:v>
                </c:pt>
                <c:pt idx="55">
                  <c:v>-0.26005646191664256</c:v>
                </c:pt>
                <c:pt idx="56">
                  <c:v>-0.26696193469279439</c:v>
                </c:pt>
                <c:pt idx="57">
                  <c:v>-0.26796035799075851</c:v>
                </c:pt>
                <c:pt idx="58">
                  <c:v>-0.26857802350183846</c:v>
                </c:pt>
                <c:pt idx="59">
                  <c:v>-0.26822130540436717</c:v>
                </c:pt>
                <c:pt idx="60">
                  <c:v>-0.26480798375205705</c:v>
                </c:pt>
                <c:pt idx="61">
                  <c:v>-0.26000103363311794</c:v>
                </c:pt>
                <c:pt idx="62">
                  <c:v>-0.25835248575897463</c:v>
                </c:pt>
                <c:pt idx="63">
                  <c:v>-0.25773879356313373</c:v>
                </c:pt>
                <c:pt idx="64">
                  <c:v>-0.25628623895309943</c:v>
                </c:pt>
                <c:pt idx="65">
                  <c:v>-0.25779473887364585</c:v>
                </c:pt>
                <c:pt idx="66">
                  <c:v>-0.26039753223190609</c:v>
                </c:pt>
                <c:pt idx="67">
                  <c:v>-0.2547938334475352</c:v>
                </c:pt>
                <c:pt idx="68">
                  <c:v>-0.2567124107036638</c:v>
                </c:pt>
                <c:pt idx="69">
                  <c:v>-0.25839019903900567</c:v>
                </c:pt>
                <c:pt idx="70">
                  <c:v>-0.2486255463617405</c:v>
                </c:pt>
                <c:pt idx="71">
                  <c:v>-0.2514680623133943</c:v>
                </c:pt>
                <c:pt idx="72">
                  <c:v>-0.25394056036297785</c:v>
                </c:pt>
                <c:pt idx="73">
                  <c:v>-0.25720020818850614</c:v>
                </c:pt>
                <c:pt idx="74">
                  <c:v>-0.2596574358453333</c:v>
                </c:pt>
                <c:pt idx="75">
                  <c:v>-0.26109242028363583</c:v>
                </c:pt>
                <c:pt idx="76">
                  <c:v>-0.25848301148610359</c:v>
                </c:pt>
                <c:pt idx="77">
                  <c:v>-0.26356141339937667</c:v>
                </c:pt>
                <c:pt idx="78">
                  <c:v>-0.25853034117590284</c:v>
                </c:pt>
                <c:pt idx="79">
                  <c:v>-0.25685918581658479</c:v>
                </c:pt>
                <c:pt idx="80">
                  <c:v>-0.25891178492512373</c:v>
                </c:pt>
                <c:pt idx="81">
                  <c:v>-0.25530925942094795</c:v>
                </c:pt>
                <c:pt idx="82">
                  <c:v>-0.25036253636042177</c:v>
                </c:pt>
                <c:pt idx="83">
                  <c:v>-0.24704656911164735</c:v>
                </c:pt>
                <c:pt idx="84">
                  <c:v>-0.25372656104165736</c:v>
                </c:pt>
                <c:pt idx="85">
                  <c:v>-0.25908359953214377</c:v>
                </c:pt>
                <c:pt idx="86">
                  <c:v>-0.26339218827329297</c:v>
                </c:pt>
                <c:pt idx="87">
                  <c:v>-0.25881845863888298</c:v>
                </c:pt>
                <c:pt idx="88">
                  <c:v>-0.26807039044857128</c:v>
                </c:pt>
                <c:pt idx="89">
                  <c:v>-0.26411881856165054</c:v>
                </c:pt>
                <c:pt idx="90">
                  <c:v>-0.26845652592443564</c:v>
                </c:pt>
                <c:pt idx="91">
                  <c:v>-0.26710560929317373</c:v>
                </c:pt>
                <c:pt idx="92">
                  <c:v>-0.27370102904720911</c:v>
                </c:pt>
                <c:pt idx="93">
                  <c:v>-0.27566596544643357</c:v>
                </c:pt>
                <c:pt idx="94">
                  <c:v>-0.28332472404812908</c:v>
                </c:pt>
                <c:pt idx="95">
                  <c:v>-0.27677951096383063</c:v>
                </c:pt>
                <c:pt idx="96">
                  <c:v>-0.28764869325142406</c:v>
                </c:pt>
                <c:pt idx="97">
                  <c:v>-0.28937631821229887</c:v>
                </c:pt>
                <c:pt idx="98">
                  <c:v>-0.29455770097652589</c:v>
                </c:pt>
                <c:pt idx="99">
                  <c:v>-0.29346383000203824</c:v>
                </c:pt>
                <c:pt idx="100">
                  <c:v>-0.29835294992941558</c:v>
                </c:pt>
                <c:pt idx="101">
                  <c:v>-0.29602653177688132</c:v>
                </c:pt>
                <c:pt idx="102">
                  <c:v>-0.297947731148546</c:v>
                </c:pt>
                <c:pt idx="103">
                  <c:v>-0.29682975838450376</c:v>
                </c:pt>
                <c:pt idx="104">
                  <c:v>-0.29692906263557406</c:v>
                </c:pt>
                <c:pt idx="105">
                  <c:v>-0.29917902339482444</c:v>
                </c:pt>
                <c:pt idx="106">
                  <c:v>-0.29030019612797159</c:v>
                </c:pt>
                <c:pt idx="107">
                  <c:v>-0.28688157918674995</c:v>
                </c:pt>
                <c:pt idx="108">
                  <c:v>-0.28868275936353877</c:v>
                </c:pt>
                <c:pt idx="109">
                  <c:v>-0.28857793391417574</c:v>
                </c:pt>
                <c:pt idx="110">
                  <c:v>-0.28019411836296254</c:v>
                </c:pt>
                <c:pt idx="111">
                  <c:v>-0.28443002249176952</c:v>
                </c:pt>
                <c:pt idx="112">
                  <c:v>-0.28731355640016376</c:v>
                </c:pt>
                <c:pt idx="113">
                  <c:v>-0.28696315349861468</c:v>
                </c:pt>
                <c:pt idx="114">
                  <c:v>-0.28778496978863383</c:v>
                </c:pt>
                <c:pt idx="115">
                  <c:v>-0.2972633861214059</c:v>
                </c:pt>
                <c:pt idx="116">
                  <c:v>-0.29823366705591564</c:v>
                </c:pt>
                <c:pt idx="117">
                  <c:v>-0.29821803449480344</c:v>
                </c:pt>
                <c:pt idx="118">
                  <c:v>-0.29874865111051002</c:v>
                </c:pt>
                <c:pt idx="119">
                  <c:v>-0.3086536820059661</c:v>
                </c:pt>
                <c:pt idx="120">
                  <c:v>-0.31013367234696693</c:v>
                </c:pt>
                <c:pt idx="121">
                  <c:v>-0.31196224160564368</c:v>
                </c:pt>
                <c:pt idx="122">
                  <c:v>-0.31763193542924684</c:v>
                </c:pt>
                <c:pt idx="123">
                  <c:v>-0.32134403999618283</c:v>
                </c:pt>
                <c:pt idx="124">
                  <c:v>-0.31818291715462582</c:v>
                </c:pt>
                <c:pt idx="125">
                  <c:v>-0.32110189498003955</c:v>
                </c:pt>
                <c:pt idx="126">
                  <c:v>-0.31889084570016479</c:v>
                </c:pt>
                <c:pt idx="127">
                  <c:v>-0.31910416831035532</c:v>
                </c:pt>
                <c:pt idx="128">
                  <c:v>-0.31834223252389132</c:v>
                </c:pt>
                <c:pt idx="129">
                  <c:v>-0.31444496061522054</c:v>
                </c:pt>
                <c:pt idx="130">
                  <c:v>-0.31753873757622225</c:v>
                </c:pt>
                <c:pt idx="131">
                  <c:v>-0.32302546098746177</c:v>
                </c:pt>
                <c:pt idx="132">
                  <c:v>-0.32012096674583262</c:v>
                </c:pt>
                <c:pt idx="133">
                  <c:v>-0.31986225157005777</c:v>
                </c:pt>
                <c:pt idx="134">
                  <c:v>-0.32601960533048902</c:v>
                </c:pt>
                <c:pt idx="135">
                  <c:v>-0.32854879746131088</c:v>
                </c:pt>
                <c:pt idx="136">
                  <c:v>-0.33318831165669505</c:v>
                </c:pt>
                <c:pt idx="137">
                  <c:v>-0.34557897966634082</c:v>
                </c:pt>
                <c:pt idx="138">
                  <c:v>-0.35493450808140886</c:v>
                </c:pt>
                <c:pt idx="139">
                  <c:v>-0.34949127209496011</c:v>
                </c:pt>
                <c:pt idx="140">
                  <c:v>-0.34790772164578271</c:v>
                </c:pt>
                <c:pt idx="141">
                  <c:v>-0.34505164661679005</c:v>
                </c:pt>
                <c:pt idx="142">
                  <c:v>-0.33772068707646913</c:v>
                </c:pt>
                <c:pt idx="143">
                  <c:v>-0.33430891235480975</c:v>
                </c:pt>
                <c:pt idx="144">
                  <c:v>-0.3374390253854595</c:v>
                </c:pt>
                <c:pt idx="145">
                  <c:v>-0.33759362849514229</c:v>
                </c:pt>
                <c:pt idx="146">
                  <c:v>-0.33703825016204109</c:v>
                </c:pt>
                <c:pt idx="147">
                  <c:v>-0.33641822062607207</c:v>
                </c:pt>
                <c:pt idx="148">
                  <c:v>-0.33531075443774638</c:v>
                </c:pt>
                <c:pt idx="149">
                  <c:v>-0.33074168001085541</c:v>
                </c:pt>
                <c:pt idx="150">
                  <c:v>-0.33057379697855721</c:v>
                </c:pt>
                <c:pt idx="151">
                  <c:v>-0.33252567627564977</c:v>
                </c:pt>
                <c:pt idx="152">
                  <c:v>-0.33701169907143436</c:v>
                </c:pt>
                <c:pt idx="153">
                  <c:v>-0.33842501350206555</c:v>
                </c:pt>
                <c:pt idx="154">
                  <c:v>-0.35119492520281798</c:v>
                </c:pt>
                <c:pt idx="155">
                  <c:v>-0.35038664808364295</c:v>
                </c:pt>
                <c:pt idx="156">
                  <c:v>-0.34820404662154891</c:v>
                </c:pt>
                <c:pt idx="157">
                  <c:v>-0.34764846269239696</c:v>
                </c:pt>
                <c:pt idx="158">
                  <c:v>-0.34444555320513609</c:v>
                </c:pt>
                <c:pt idx="159">
                  <c:v>-0.33680053877738508</c:v>
                </c:pt>
                <c:pt idx="160">
                  <c:v>-0.34151493001532773</c:v>
                </c:pt>
                <c:pt idx="161">
                  <c:v>-0.34369287798785991</c:v>
                </c:pt>
                <c:pt idx="162">
                  <c:v>-0.34086494085858726</c:v>
                </c:pt>
                <c:pt idx="163">
                  <c:v>-0.34053713200115687</c:v>
                </c:pt>
                <c:pt idx="164">
                  <c:v>-0.34205450858447339</c:v>
                </c:pt>
                <c:pt idx="165">
                  <c:v>-0.33961290327681826</c:v>
                </c:pt>
                <c:pt idx="166">
                  <c:v>-0.33800904836982149</c:v>
                </c:pt>
                <c:pt idx="167">
                  <c:v>-0.33607711938168688</c:v>
                </c:pt>
                <c:pt idx="168">
                  <c:v>-0.33719296156418899</c:v>
                </c:pt>
                <c:pt idx="169">
                  <c:v>-0.33665361295501173</c:v>
                </c:pt>
                <c:pt idx="170">
                  <c:v>-0.33240674648656776</c:v>
                </c:pt>
                <c:pt idx="171">
                  <c:v>-0.33506366269836996</c:v>
                </c:pt>
                <c:pt idx="172">
                  <c:v>-0.33552003217718873</c:v>
                </c:pt>
                <c:pt idx="173">
                  <c:v>-0.33719977359965658</c:v>
                </c:pt>
                <c:pt idx="174">
                  <c:v>-0.33728535272110549</c:v>
                </c:pt>
                <c:pt idx="175">
                  <c:v>-0.33702810533125377</c:v>
                </c:pt>
                <c:pt idx="176">
                  <c:v>-0.33463656211800646</c:v>
                </c:pt>
                <c:pt idx="177">
                  <c:v>-0.33892498089582168</c:v>
                </c:pt>
                <c:pt idx="178">
                  <c:v>-0.34115672306242628</c:v>
                </c:pt>
                <c:pt idx="179">
                  <c:v>-0.34070655434644082</c:v>
                </c:pt>
                <c:pt idx="180">
                  <c:v>-0.34215963795521781</c:v>
                </c:pt>
                <c:pt idx="181">
                  <c:v>-0.34028476622185633</c:v>
                </c:pt>
                <c:pt idx="182">
                  <c:v>-0.34441579606453804</c:v>
                </c:pt>
                <c:pt idx="183">
                  <c:v>-0.34333725782075725</c:v>
                </c:pt>
                <c:pt idx="184">
                  <c:v>-0.34989300894914827</c:v>
                </c:pt>
                <c:pt idx="185">
                  <c:v>-0.35557372249795322</c:v>
                </c:pt>
                <c:pt idx="186">
                  <c:v>-0.36317434272673549</c:v>
                </c:pt>
                <c:pt idx="187">
                  <c:v>-0.36000939050390396</c:v>
                </c:pt>
                <c:pt idx="188">
                  <c:v>-0.36098993306279598</c:v>
                </c:pt>
                <c:pt idx="189">
                  <c:v>-0.35921317325680507</c:v>
                </c:pt>
                <c:pt idx="190">
                  <c:v>-0.36498277676617563</c:v>
                </c:pt>
                <c:pt idx="191">
                  <c:v>-0.36761264328145438</c:v>
                </c:pt>
                <c:pt idx="192">
                  <c:v>-0.37025910316592703</c:v>
                </c:pt>
                <c:pt idx="193">
                  <c:v>-0.3786723415330705</c:v>
                </c:pt>
                <c:pt idx="194">
                  <c:v>-0.38540201771702026</c:v>
                </c:pt>
                <c:pt idx="195">
                  <c:v>-0.3847936712031772</c:v>
                </c:pt>
                <c:pt idx="196">
                  <c:v>-0.37957989027559569</c:v>
                </c:pt>
                <c:pt idx="197">
                  <c:v>-0.38211779153724645</c:v>
                </c:pt>
                <c:pt idx="198">
                  <c:v>-0.37326326091936196</c:v>
                </c:pt>
                <c:pt idx="199">
                  <c:v>-0.36674399315431733</c:v>
                </c:pt>
                <c:pt idx="200">
                  <c:v>-0.36532955870228045</c:v>
                </c:pt>
                <c:pt idx="201">
                  <c:v>-0.36299553706803278</c:v>
                </c:pt>
                <c:pt idx="202">
                  <c:v>-0.35602950556888247</c:v>
                </c:pt>
                <c:pt idx="203">
                  <c:v>-0.35834989973771236</c:v>
                </c:pt>
                <c:pt idx="204">
                  <c:v>-0.35992794654751936</c:v>
                </c:pt>
                <c:pt idx="205">
                  <c:v>-0.35388741327948758</c:v>
                </c:pt>
                <c:pt idx="206">
                  <c:v>-0.35797293091185989</c:v>
                </c:pt>
                <c:pt idx="207">
                  <c:v>-0.3666880294327271</c:v>
                </c:pt>
                <c:pt idx="208">
                  <c:v>-0.38051486980626587</c:v>
                </c:pt>
                <c:pt idx="209">
                  <c:v>-0.3849585377520191</c:v>
                </c:pt>
                <c:pt idx="210">
                  <c:v>-0.39636418039758081</c:v>
                </c:pt>
                <c:pt idx="211">
                  <c:v>-0.40825020805592277</c:v>
                </c:pt>
                <c:pt idx="212">
                  <c:v>-0.41934741831420808</c:v>
                </c:pt>
                <c:pt idx="213">
                  <c:v>-0.42393685252387187</c:v>
                </c:pt>
                <c:pt idx="214">
                  <c:v>-0.44396828412889999</c:v>
                </c:pt>
                <c:pt idx="215">
                  <c:v>-0.45623239405908794</c:v>
                </c:pt>
                <c:pt idx="216">
                  <c:v>-0.4616487158516509</c:v>
                </c:pt>
                <c:pt idx="217">
                  <c:v>-0.4642597390830277</c:v>
                </c:pt>
                <c:pt idx="218">
                  <c:v>-0.46990678989820145</c:v>
                </c:pt>
                <c:pt idx="219">
                  <c:v>-0.47217111056265942</c:v>
                </c:pt>
                <c:pt idx="220">
                  <c:v>-0.47578270441371495</c:v>
                </c:pt>
                <c:pt idx="221">
                  <c:v>-0.4906158067808154</c:v>
                </c:pt>
                <c:pt idx="222">
                  <c:v>-0.50287155550302975</c:v>
                </c:pt>
                <c:pt idx="223">
                  <c:v>-0.50926969993346272</c:v>
                </c:pt>
                <c:pt idx="224">
                  <c:v>-0.50982538418208212</c:v>
                </c:pt>
                <c:pt idx="225">
                  <c:v>-0.51752363780295918</c:v>
                </c:pt>
                <c:pt idx="226">
                  <c:v>-0.51400507062501233</c:v>
                </c:pt>
                <c:pt idx="227">
                  <c:v>-0.51367973701808833</c:v>
                </c:pt>
                <c:pt idx="228">
                  <c:v>-0.51864718810428578</c:v>
                </c:pt>
                <c:pt idx="229">
                  <c:v>-0.52544127596879719</c:v>
                </c:pt>
                <c:pt idx="230">
                  <c:v>-0.53173220997587056</c:v>
                </c:pt>
                <c:pt idx="231">
                  <c:v>-0.54025582276545203</c:v>
                </c:pt>
                <c:pt idx="232">
                  <c:v>-0.55107142373975415</c:v>
                </c:pt>
                <c:pt idx="233">
                  <c:v>-0.55436833872938573</c:v>
                </c:pt>
                <c:pt idx="234">
                  <c:v>-0.56145418508993561</c:v>
                </c:pt>
                <c:pt idx="235">
                  <c:v>-0.55618176017228571</c:v>
                </c:pt>
                <c:pt idx="236">
                  <c:v>-0.55367668153844274</c:v>
                </c:pt>
                <c:pt idx="237">
                  <c:v>-0.55494485890587053</c:v>
                </c:pt>
                <c:pt idx="238">
                  <c:v>-0.56559380817626825</c:v>
                </c:pt>
                <c:pt idx="239">
                  <c:v>-0.57657630539667115</c:v>
                </c:pt>
                <c:pt idx="240">
                  <c:v>-0.59186189988824933</c:v>
                </c:pt>
                <c:pt idx="241">
                  <c:v>-0.60508531568511448</c:v>
                </c:pt>
                <c:pt idx="242">
                  <c:v>-0.60826514728443248</c:v>
                </c:pt>
                <c:pt idx="243">
                  <c:v>-0.61598255870778229</c:v>
                </c:pt>
                <c:pt idx="244">
                  <c:v>-0.61196893226366644</c:v>
                </c:pt>
                <c:pt idx="245">
                  <c:v>-0.61016626337338087</c:v>
                </c:pt>
                <c:pt idx="246">
                  <c:v>-0.60980630565900318</c:v>
                </c:pt>
                <c:pt idx="247">
                  <c:v>-0.61043143354553098</c:v>
                </c:pt>
                <c:pt idx="248">
                  <c:v>-0.61115672000991961</c:v>
                </c:pt>
                <c:pt idx="249">
                  <c:v>-0.62626160153710775</c:v>
                </c:pt>
                <c:pt idx="250">
                  <c:v>-0.63799511290800437</c:v>
                </c:pt>
                <c:pt idx="251">
                  <c:v>-0.6588908527460251</c:v>
                </c:pt>
                <c:pt idx="252">
                  <c:v>-0.68266394417087617</c:v>
                </c:pt>
                <c:pt idx="253">
                  <c:v>-0.69816342407532672</c:v>
                </c:pt>
                <c:pt idx="254">
                  <c:v>-0.70939677360199516</c:v>
                </c:pt>
                <c:pt idx="255">
                  <c:v>-0.72235938861952342</c:v>
                </c:pt>
                <c:pt idx="256">
                  <c:v>-0.72441840715109507</c:v>
                </c:pt>
                <c:pt idx="257">
                  <c:v>-0.72959993034095594</c:v>
                </c:pt>
                <c:pt idx="258">
                  <c:v>-0.73462804720526376</c:v>
                </c:pt>
                <c:pt idx="259">
                  <c:v>-0.74258598792915831</c:v>
                </c:pt>
                <c:pt idx="260">
                  <c:v>-0.74507416579498065</c:v>
                </c:pt>
                <c:pt idx="261">
                  <c:v>-0.74502872645901841</c:v>
                </c:pt>
                <c:pt idx="262">
                  <c:v>-0.74565846161999794</c:v>
                </c:pt>
                <c:pt idx="263">
                  <c:v>-0.74568288118521697</c:v>
                </c:pt>
                <c:pt idx="264">
                  <c:v>-0.74689483477989294</c:v>
                </c:pt>
                <c:pt idx="265">
                  <c:v>-0.75017492023160481</c:v>
                </c:pt>
                <c:pt idx="266">
                  <c:v>-0.75933030861532325</c:v>
                </c:pt>
                <c:pt idx="267">
                  <c:v>-0.76404177223875447</c:v>
                </c:pt>
                <c:pt idx="268">
                  <c:v>-0.7746990024236623</c:v>
                </c:pt>
                <c:pt idx="269">
                  <c:v>-0.78068067181010048</c:v>
                </c:pt>
                <c:pt idx="270">
                  <c:v>-0.7898875218585687</c:v>
                </c:pt>
                <c:pt idx="271">
                  <c:v>-0.79912994721049746</c:v>
                </c:pt>
                <c:pt idx="272">
                  <c:v>-0.80076558922398655</c:v>
                </c:pt>
                <c:pt idx="273">
                  <c:v>-0.80416810090201529</c:v>
                </c:pt>
                <c:pt idx="274">
                  <c:v>-0.81221518662334302</c:v>
                </c:pt>
                <c:pt idx="275">
                  <c:v>-0.81797632331600312</c:v>
                </c:pt>
                <c:pt idx="276">
                  <c:v>-0.82518679302939124</c:v>
                </c:pt>
                <c:pt idx="277">
                  <c:v>-0.83804314662490287</c:v>
                </c:pt>
                <c:pt idx="278">
                  <c:v>-0.8473661317351715</c:v>
                </c:pt>
                <c:pt idx="279">
                  <c:v>-0.85235733390887403</c:v>
                </c:pt>
                <c:pt idx="280">
                  <c:v>-0.85558521167287449</c:v>
                </c:pt>
                <c:pt idx="281">
                  <c:v>-0.85503009371755401</c:v>
                </c:pt>
                <c:pt idx="282">
                  <c:v>-0.85713029208579683</c:v>
                </c:pt>
                <c:pt idx="283">
                  <c:v>-0.853989062030725</c:v>
                </c:pt>
                <c:pt idx="284">
                  <c:v>-0.85027631085632716</c:v>
                </c:pt>
                <c:pt idx="285">
                  <c:v>-0.84845332307823296</c:v>
                </c:pt>
                <c:pt idx="286">
                  <c:v>-0.8474722972856793</c:v>
                </c:pt>
                <c:pt idx="287">
                  <c:v>-0.84565636757662177</c:v>
                </c:pt>
                <c:pt idx="288">
                  <c:v>-0.84955922354731173</c:v>
                </c:pt>
                <c:pt idx="289">
                  <c:v>-0.85371789140685961</c:v>
                </c:pt>
                <c:pt idx="290">
                  <c:v>-0.8615091106997026</c:v>
                </c:pt>
                <c:pt idx="291">
                  <c:v>-0.86448860023450347</c:v>
                </c:pt>
                <c:pt idx="292">
                  <c:v>-0.87210760489421424</c:v>
                </c:pt>
                <c:pt idx="293">
                  <c:v>-0.87336227849894266</c:v>
                </c:pt>
                <c:pt idx="294">
                  <c:v>-0.87881215023436698</c:v>
                </c:pt>
                <c:pt idx="295">
                  <c:v>-0.88477279705245715</c:v>
                </c:pt>
                <c:pt idx="296">
                  <c:v>-0.89517568488521126</c:v>
                </c:pt>
                <c:pt idx="297">
                  <c:v>-0.89550351734327172</c:v>
                </c:pt>
                <c:pt idx="298">
                  <c:v>-0.90199503316589669</c:v>
                </c:pt>
                <c:pt idx="299">
                  <c:v>-0.90991085312606002</c:v>
                </c:pt>
                <c:pt idx="300">
                  <c:v>-0.92040624449042352</c:v>
                </c:pt>
                <c:pt idx="301">
                  <c:v>-0.93234820201261148</c:v>
                </c:pt>
                <c:pt idx="302">
                  <c:v>-0.95173656346535962</c:v>
                </c:pt>
                <c:pt idx="303">
                  <c:v>-0.97045658837177362</c:v>
                </c:pt>
                <c:pt idx="304">
                  <c:v>-0.98522832463356447</c:v>
                </c:pt>
                <c:pt idx="305">
                  <c:v>-0.99677488512241008</c:v>
                </c:pt>
                <c:pt idx="306">
                  <c:v>-1.0025609447069965</c:v>
                </c:pt>
                <c:pt idx="307">
                  <c:v>-1.0114121531905556</c:v>
                </c:pt>
                <c:pt idx="308">
                  <c:v>-1.0152417987377447</c:v>
                </c:pt>
                <c:pt idx="309">
                  <c:v>-1.0167809200480102</c:v>
                </c:pt>
                <c:pt idx="310">
                  <c:v>-1.0128487815824647</c:v>
                </c:pt>
                <c:pt idx="311">
                  <c:v>-1.0093605411388167</c:v>
                </c:pt>
                <c:pt idx="312">
                  <c:v>-1.0062600919660016</c:v>
                </c:pt>
                <c:pt idx="313">
                  <c:v>-1.0078072122902155</c:v>
                </c:pt>
                <c:pt idx="314">
                  <c:v>-1.0103986888523688</c:v>
                </c:pt>
                <c:pt idx="315">
                  <c:v>-1.0145415725172151</c:v>
                </c:pt>
                <c:pt idx="316">
                  <c:v>-1.0125072383088018</c:v>
                </c:pt>
                <c:pt idx="317">
                  <c:v>-1.0157696657389463</c:v>
                </c:pt>
                <c:pt idx="318">
                  <c:v>-1.013273803657011</c:v>
                </c:pt>
                <c:pt idx="319">
                  <c:v>-1.0110813672375636</c:v>
                </c:pt>
                <c:pt idx="320">
                  <c:v>-1.0096491880568514</c:v>
                </c:pt>
                <c:pt idx="321">
                  <c:v>-1.0135625456981541</c:v>
                </c:pt>
                <c:pt idx="322">
                  <c:v>-1.0119502175340069</c:v>
                </c:pt>
                <c:pt idx="323">
                  <c:v>-1.0106081766702975</c:v>
                </c:pt>
                <c:pt idx="324">
                  <c:v>-1.0119504371805632</c:v>
                </c:pt>
                <c:pt idx="325">
                  <c:v>-1.0164718075772707</c:v>
                </c:pt>
                <c:pt idx="326">
                  <c:v>-1.0137770121572673</c:v>
                </c:pt>
                <c:pt idx="327">
                  <c:v>-1.015053760457227</c:v>
                </c:pt>
                <c:pt idx="328">
                  <c:v>-1.0160446638328564</c:v>
                </c:pt>
                <c:pt idx="329">
                  <c:v>-1.015650324274548</c:v>
                </c:pt>
                <c:pt idx="330">
                  <c:v>-1.0157151677949339</c:v>
                </c:pt>
                <c:pt idx="331">
                  <c:v>-1.0155666426788439</c:v>
                </c:pt>
                <c:pt idx="332">
                  <c:v>-1.0149145234068984</c:v>
                </c:pt>
                <c:pt idx="333">
                  <c:v>-1.0152734669791099</c:v>
                </c:pt>
                <c:pt idx="334">
                  <c:v>-1.0184353182095991</c:v>
                </c:pt>
                <c:pt idx="335">
                  <c:v>-1.0184203192102415</c:v>
                </c:pt>
                <c:pt idx="336">
                  <c:v>-1.0185823067803266</c:v>
                </c:pt>
                <c:pt idx="337">
                  <c:v>-1.0171101778964784</c:v>
                </c:pt>
                <c:pt idx="338">
                  <c:v>-1.015573229911459</c:v>
                </c:pt>
                <c:pt idx="339">
                  <c:v>-1.015563538217636</c:v>
                </c:pt>
                <c:pt idx="340">
                  <c:v>-1.0150520380313257</c:v>
                </c:pt>
                <c:pt idx="341">
                  <c:v>-1.0191645334479156</c:v>
                </c:pt>
                <c:pt idx="342">
                  <c:v>-1.0198306511157391</c:v>
                </c:pt>
                <c:pt idx="343">
                  <c:v>-1.0198166187340982</c:v>
                </c:pt>
                <c:pt idx="344">
                  <c:v>-1.0187596935293219</c:v>
                </c:pt>
                <c:pt idx="345">
                  <c:v>-1.0191478049121203</c:v>
                </c:pt>
                <c:pt idx="346">
                  <c:v>-1.0185926205637303</c:v>
                </c:pt>
                <c:pt idx="347">
                  <c:v>-1.0187017394297921</c:v>
                </c:pt>
                <c:pt idx="348">
                  <c:v>-1.0194554771103612</c:v>
                </c:pt>
                <c:pt idx="349">
                  <c:v>-1.0194593984905811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17-4C5B-8D6F-DD6F8D5DE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820864"/>
        <c:axId val="192821440"/>
      </c:scatterChart>
      <c:valAx>
        <c:axId val="19282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2821440"/>
        <c:crosses val="autoZero"/>
        <c:crossBetween val="midCat"/>
      </c:valAx>
      <c:valAx>
        <c:axId val="192821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28208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'Data dry bone'!$BC$3:$BC$103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bone'!$BD$3:$BD$103</c:f>
              <c:numCache>
                <c:formatCode>General</c:formatCode>
                <c:ptCount val="101"/>
                <c:pt idx="0">
                  <c:v>-2.5100000000000001E-2</c:v>
                </c:pt>
                <c:pt idx="1">
                  <c:v>-1.2417432232593405E-2</c:v>
                </c:pt>
                <c:pt idx="2">
                  <c:v>-6.7028210353296848E-3</c:v>
                </c:pt>
                <c:pt idx="3">
                  <c:v>-6.8978407704701795E-3</c:v>
                </c:pt>
                <c:pt idx="4">
                  <c:v>-1.2034124088961051E-2</c:v>
                </c:pt>
                <c:pt idx="5">
                  <c:v>-2.1228991565876935E-2</c:v>
                </c:pt>
                <c:pt idx="6">
                  <c:v>-3.3681271875024635E-2</c:v>
                </c:pt>
                <c:pt idx="7">
                  <c:v>-4.8667212502706697E-2</c:v>
                </c:pt>
                <c:pt idx="8">
                  <c:v>-6.5536481000644589E-2</c:v>
                </c:pt>
                <c:pt idx="9">
                  <c:v>-8.3708256778061998E-2</c:v>
                </c:pt>
                <c:pt idx="10">
                  <c:v>-0.1026674134329283</c:v>
                </c:pt>
                <c:pt idx="11">
                  <c:v>-0.12196079162236091</c:v>
                </c:pt>
                <c:pt idx="12">
                  <c:v>-0.14119356247218867</c:v>
                </c:pt>
                <c:pt idx="13">
                  <c:v>-0.1600256815256744</c:v>
                </c:pt>
                <c:pt idx="14">
                  <c:v>-0.17816843323139767</c:v>
                </c:pt>
                <c:pt idx="15">
                  <c:v>-0.19538106597029664</c:v>
                </c:pt>
                <c:pt idx="16">
                  <c:v>-0.21146751762187183</c:v>
                </c:pt>
                <c:pt idx="17">
                  <c:v>-0.22627323166954627</c:v>
                </c:pt>
                <c:pt idx="18">
                  <c:v>-0.23968206384518953</c:v>
                </c:pt>
                <c:pt idx="19">
                  <c:v>-0.25161327931279914</c:v>
                </c:pt>
                <c:pt idx="20">
                  <c:v>-0.26201864039134193</c:v>
                </c:pt>
                <c:pt idx="21">
                  <c:v>-0.27087958481675561</c:v>
                </c:pt>
                <c:pt idx="22">
                  <c:v>-0.27820449454311164</c:v>
                </c:pt>
                <c:pt idx="23">
                  <c:v>-0.2840260550829351</c:v>
                </c:pt>
                <c:pt idx="24">
                  <c:v>-0.28839870538668744</c:v>
                </c:pt>
                <c:pt idx="25">
                  <c:v>-0.29139617826140712</c:v>
                </c:pt>
                <c:pt idx="26">
                  <c:v>-0.29310913132850974</c:v>
                </c:pt>
                <c:pt idx="27">
                  <c:v>-0.29364286852075216</c:v>
                </c:pt>
                <c:pt idx="28">
                  <c:v>-0.29311515211834743</c:v>
                </c:pt>
                <c:pt idx="29">
                  <c:v>-0.2916541053242519</c:v>
                </c:pt>
                <c:pt idx="30">
                  <c:v>-0.28939620537860322</c:v>
                </c:pt>
                <c:pt idx="31">
                  <c:v>-0.28648436721232073</c:v>
                </c:pt>
                <c:pt idx="32">
                  <c:v>-0.28306611763986167</c:v>
                </c:pt>
                <c:pt idx="33">
                  <c:v>-0.27929186009115115</c:v>
                </c:pt>
                <c:pt idx="34">
                  <c:v>-0.2753132298826525</c:v>
                </c:pt>
                <c:pt idx="35">
                  <c:v>-0.27128154002761484</c:v>
                </c:pt>
                <c:pt idx="36">
                  <c:v>-0.26734631758546235</c:v>
                </c:pt>
                <c:pt idx="37">
                  <c:v>-0.26365393055037278</c:v>
                </c:pt>
                <c:pt idx="38">
                  <c:v>-0.2603463052789694</c:v>
                </c:pt>
                <c:pt idx="39">
                  <c:v>-0.25755973445723312</c:v>
                </c:pt>
                <c:pt idx="40">
                  <c:v>-0.25542377560651042</c:v>
                </c:pt>
                <c:pt idx="41">
                  <c:v>-0.25406024012873374</c:v>
                </c:pt>
                <c:pt idx="42">
                  <c:v>-0.25358227289077795</c:v>
                </c:pt>
                <c:pt idx="43">
                  <c:v>-0.25409352234796523</c:v>
                </c:pt>
                <c:pt idx="44">
                  <c:v>-0.25568740120675582</c:v>
                </c:pt>
                <c:pt idx="45">
                  <c:v>-0.25844643762659703</c:v>
                </c:pt>
                <c:pt idx="46">
                  <c:v>-0.26244171696089003</c:v>
                </c:pt>
                <c:pt idx="47">
                  <c:v>-0.26773241403718462</c:v>
                </c:pt>
                <c:pt idx="48">
                  <c:v>-0.27436541597646491</c:v>
                </c:pt>
                <c:pt idx="49">
                  <c:v>-0.28237503555165977</c:v>
                </c:pt>
                <c:pt idx="50">
                  <c:v>-0.29178281508525306</c:v>
                </c:pt>
                <c:pt idx="51">
                  <c:v>-0.30259742088609054</c:v>
                </c:pt>
                <c:pt idx="52">
                  <c:v>-0.31481462822536188</c:v>
                </c:pt>
                <c:pt idx="53">
                  <c:v>-0.32841739685166349</c:v>
                </c:pt>
                <c:pt idx="54">
                  <c:v>-0.34337603704532926</c:v>
                </c:pt>
                <c:pt idx="55">
                  <c:v>-0.35964846621183022</c:v>
                </c:pt>
                <c:pt idx="56">
                  <c:v>-0.37718055601443279</c:v>
                </c:pt>
                <c:pt idx="57">
                  <c:v>-0.39590657004585383</c:v>
                </c:pt>
                <c:pt idx="58">
                  <c:v>-0.41574969203927048</c:v>
                </c:pt>
                <c:pt idx="59">
                  <c:v>-0.43662264461836109</c:v>
                </c:pt>
                <c:pt idx="60">
                  <c:v>-0.45842839858653905</c:v>
                </c:pt>
                <c:pt idx="61">
                  <c:v>-0.48106097275534621</c:v>
                </c:pt>
                <c:pt idx="62">
                  <c:v>-0.50440632431204435</c:v>
                </c:pt>
                <c:pt idx="63">
                  <c:v>-0.52834332972626152</c:v>
                </c:pt>
                <c:pt idx="64">
                  <c:v>-0.55274485619593616</c:v>
                </c:pt>
                <c:pt idx="65">
                  <c:v>-0.57747892363233511</c:v>
                </c:pt>
                <c:pt idx="66">
                  <c:v>-0.60240995718421575</c:v>
                </c:pt>
                <c:pt idx="67">
                  <c:v>-0.62740013030126296</c:v>
                </c:pt>
                <c:pt idx="68">
                  <c:v>-0.65231079833649985</c:v>
                </c:pt>
                <c:pt idx="69">
                  <c:v>-0.6770040226880415</c:v>
                </c:pt>
                <c:pt idx="70">
                  <c:v>-0.7013441854798369</c:v>
                </c:pt>
                <c:pt idx="71">
                  <c:v>-0.72519969478185053</c:v>
                </c:pt>
                <c:pt idx="72">
                  <c:v>-0.74844478036901074</c:v>
                </c:pt>
                <c:pt idx="73">
                  <c:v>-0.77096138001964765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01-4BD4-8A17-350B2671E754}"/>
            </c:ext>
          </c:extLst>
        </c:ser>
        <c:ser>
          <c:idx val="1"/>
          <c:order val="1"/>
          <c:marker>
            <c:symbol val="none"/>
          </c:marker>
          <c:xVal>
            <c:numRef>
              <c:f>'Data dry bone'!$BC$3:$BC$103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bone'!$BE$3:$BE$103</c:f>
              <c:numCache>
                <c:formatCode>General</c:formatCode>
                <c:ptCount val="101"/>
                <c:pt idx="0">
                  <c:v>-4.0300000000000002E-2</c:v>
                </c:pt>
                <c:pt idx="1">
                  <c:v>-2.859478645885577E-2</c:v>
                </c:pt>
                <c:pt idx="2">
                  <c:v>-2.3067978756681894E-2</c:v>
                </c:pt>
                <c:pt idx="3">
                  <c:v>-2.2910679849300352E-2</c:v>
                </c:pt>
                <c:pt idx="4">
                  <c:v>-2.7369026667178893E-2</c:v>
                </c:pt>
                <c:pt idx="5">
                  <c:v>-3.5742437292417037E-2</c:v>
                </c:pt>
                <c:pt idx="6">
                  <c:v>-4.7381870934013998E-2</c:v>
                </c:pt>
                <c:pt idx="7">
                  <c:v>-6.1688100701418752E-2</c:v>
                </c:pt>
                <c:pt idx="8">
                  <c:v>-7.8109999176361952E-2</c:v>
                </c:pt>
                <c:pt idx="9">
                  <c:v>-9.6142836782970142E-2</c:v>
                </c:pt>
                <c:pt idx="10">
                  <c:v>-0.11532659295616138</c:v>
                </c:pt>
                <c:pt idx="11">
                  <c:v>-0.13524428010832371</c:v>
                </c:pt>
                <c:pt idx="12">
                  <c:v>-0.1555202803942751</c:v>
                </c:pt>
                <c:pt idx="13">
                  <c:v>-0.17581869527450508</c:v>
                </c:pt>
                <c:pt idx="14">
                  <c:v>-0.19584170787669969</c:v>
                </c:pt>
                <c:pt idx="15">
                  <c:v>-0.21532795815554634</c:v>
                </c:pt>
                <c:pt idx="16">
                  <c:v>-0.23405093085082315</c:v>
                </c:pt>
                <c:pt idx="17">
                  <c:v>-0.25181735624376839</c:v>
                </c:pt>
                <c:pt idx="18">
                  <c:v>-0.2684656237117321</c:v>
                </c:pt>
                <c:pt idx="19">
                  <c:v>-0.28386420808111146</c:v>
                </c:pt>
                <c:pt idx="20">
                  <c:v>-0.29791010877856561</c:v>
                </c:pt>
                <c:pt idx="21">
                  <c:v>-0.31052730178051502</c:v>
                </c:pt>
                <c:pt idx="22">
                  <c:v>-0.32166520436092078</c:v>
                </c:pt>
                <c:pt idx="23">
                  <c:v>-0.33129715263734683</c:v>
                </c:pt>
                <c:pt idx="24">
                  <c:v>-0.339418891915304</c:v>
                </c:pt>
                <c:pt idx="25">
                  <c:v>-0.34604707983087796</c:v>
                </c:pt>
                <c:pt idx="26">
                  <c:v>-0.35121780229163307</c:v>
                </c:pt>
                <c:pt idx="27">
                  <c:v>-0.35498510221580937</c:v>
                </c:pt>
                <c:pt idx="28">
                  <c:v>-0.35741952106978681</c:v>
                </c:pt>
                <c:pt idx="29">
                  <c:v>-0.35860665320384566</c:v>
                </c:pt>
                <c:pt idx="30">
                  <c:v>-0.35864571298620118</c:v>
                </c:pt>
                <c:pt idx="31">
                  <c:v>-0.35764811473532032</c:v>
                </c:pt>
                <c:pt idx="32">
                  <c:v>-0.35573606545052122</c:v>
                </c:pt>
                <c:pt idx="33">
                  <c:v>-0.35304117034086185</c:v>
                </c:pt>
                <c:pt idx="34">
                  <c:v>-0.34970305115229483</c:v>
                </c:pt>
                <c:pt idx="35">
                  <c:v>-0.34586797729311991</c:v>
                </c:pt>
                <c:pt idx="36">
                  <c:v>-0.34168750975771212</c:v>
                </c:pt>
                <c:pt idx="37">
                  <c:v>-0.33731715784852867</c:v>
                </c:pt>
                <c:pt idx="38">
                  <c:v>-0.33291504869640764</c:v>
                </c:pt>
                <c:pt idx="39">
                  <c:v>-0.32864060957913011</c:v>
                </c:pt>
                <c:pt idx="40">
                  <c:v>-0.32465326303829167</c:v>
                </c:pt>
                <c:pt idx="41">
                  <c:v>-0.32111113479443121</c:v>
                </c:pt>
                <c:pt idx="42">
                  <c:v>-0.31816977446045436</c:v>
                </c:pt>
                <c:pt idx="43">
                  <c:v>-0.31598088905333466</c:v>
                </c:pt>
                <c:pt idx="44">
                  <c:v>-0.31469108930409095</c:v>
                </c:pt>
                <c:pt idx="45">
                  <c:v>-0.31444064876607647</c:v>
                </c:pt>
                <c:pt idx="46">
                  <c:v>-0.31536227572149889</c:v>
                </c:pt>
                <c:pt idx="47">
                  <c:v>-0.31757989788627072</c:v>
                </c:pt>
                <c:pt idx="48">
                  <c:v>-0.32120745991310529</c:v>
                </c:pt>
                <c:pt idx="49">
                  <c:v>-0.32634773369293857</c:v>
                </c:pt>
                <c:pt idx="50">
                  <c:v>-0.33309114145456931</c:v>
                </c:pt>
                <c:pt idx="51">
                  <c:v>-0.34151459166263953</c:v>
                </c:pt>
                <c:pt idx="52">
                  <c:v>-0.35168032771387947</c:v>
                </c:pt>
                <c:pt idx="53">
                  <c:v>-0.36363478943161831</c:v>
                </c:pt>
                <c:pt idx="54">
                  <c:v>-0.3774074873585942</c:v>
                </c:pt>
                <c:pt idx="55">
                  <c:v>-0.39300988984802021</c:v>
                </c:pt>
                <c:pt idx="56">
                  <c:v>-0.41043432295300675</c:v>
                </c:pt>
                <c:pt idx="57">
                  <c:v>-0.4296528831141404</c:v>
                </c:pt>
                <c:pt idx="58">
                  <c:v>-0.45061636264547755</c:v>
                </c:pt>
                <c:pt idx="59">
                  <c:v>-0.47325318801872662</c:v>
                </c:pt>
                <c:pt idx="60">
                  <c:v>-0.49746837094573504</c:v>
                </c:pt>
                <c:pt idx="61">
                  <c:v>-0.52314247225932575</c:v>
                </c:pt>
                <c:pt idx="62">
                  <c:v>-0.55013057859226211</c:v>
                </c:pt>
                <c:pt idx="63">
                  <c:v>-0.57826129185470565</c:v>
                </c:pt>
                <c:pt idx="64">
                  <c:v>-0.60733573150970888</c:v>
                </c:pt>
                <c:pt idx="65">
                  <c:v>-0.63712654964728266</c:v>
                </c:pt>
                <c:pt idx="66">
                  <c:v>-0.66737695885639947</c:v>
                </c:pt>
                <c:pt idx="67">
                  <c:v>-0.69779977289564044</c:v>
                </c:pt>
                <c:pt idx="68">
                  <c:v>-0.72807646016182082</c:v>
                </c:pt>
                <c:pt idx="69">
                  <c:v>-0.75785620995706493</c:v>
                </c:pt>
                <c:pt idx="70">
                  <c:v>-0.78675501155416794</c:v>
                </c:pt>
                <c:pt idx="71">
                  <c:v>-0.81435474606013525</c:v>
                </c:pt>
                <c:pt idx="72">
                  <c:v>-0.84020229107807931</c:v>
                </c:pt>
                <c:pt idx="73">
                  <c:v>-0.86380863816738662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101-4BD4-8A17-350B2671E754}"/>
            </c:ext>
          </c:extLst>
        </c:ser>
        <c:ser>
          <c:idx val="2"/>
          <c:order val="2"/>
          <c:marker>
            <c:symbol val="none"/>
          </c:marker>
          <c:xVal>
            <c:numRef>
              <c:f>'Data dry bone'!$BC$3:$BC$103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bone'!$BF$3:$BF$103</c:f>
              <c:numCache>
                <c:formatCode>General</c:formatCode>
                <c:ptCount val="101"/>
                <c:pt idx="0">
                  <c:v>-1.54E-2</c:v>
                </c:pt>
                <c:pt idx="1">
                  <c:v>-9.6196721411182344E-3</c:v>
                </c:pt>
                <c:pt idx="2">
                  <c:v>-1.0284387377444694E-2</c:v>
                </c:pt>
                <c:pt idx="3">
                  <c:v>-1.6201964212245387E-2</c:v>
                </c:pt>
                <c:pt idx="4">
                  <c:v>-2.6300337963348745E-2</c:v>
                </c:pt>
                <c:pt idx="5">
                  <c:v>-3.9620862115693184E-2</c:v>
                </c:pt>
                <c:pt idx="6">
                  <c:v>-5.5311776642704966E-2</c:v>
                </c:pt>
                <c:pt idx="7">
                  <c:v>-7.2621843296506075E-2</c:v>
                </c:pt>
                <c:pt idx="8">
                  <c:v>-9.0894147866952532E-2</c:v>
                </c:pt>
                <c:pt idx="9">
                  <c:v>-0.10956006940950277</c:v>
                </c:pt>
                <c:pt idx="10">
                  <c:v>-0.12813341644191634</c:v>
                </c:pt>
                <c:pt idx="11">
                  <c:v>-0.14620473010978255</c:v>
                </c:pt>
                <c:pt idx="12">
                  <c:v>-0.16343575432087984</c:v>
                </c:pt>
                <c:pt idx="13">
                  <c:v>-0.17955407284836469</c:v>
                </c:pt>
                <c:pt idx="14">
                  <c:v>-0.1943479134027912</c:v>
                </c:pt>
                <c:pt idx="15">
                  <c:v>-0.20766111867296094</c:v>
                </c:pt>
                <c:pt idx="16">
                  <c:v>-0.21938828433560265</c:v>
                </c:pt>
                <c:pt idx="17">
                  <c:v>-0.22947006403388256</c:v>
                </c:pt>
                <c:pt idx="18">
                  <c:v>-0.23788864132474422</c:v>
                </c:pt>
                <c:pt idx="19">
                  <c:v>-0.24466336859507989</c:v>
                </c:pt>
                <c:pt idx="20">
                  <c:v>-0.24984657294672971</c:v>
                </c:pt>
                <c:pt idx="21">
                  <c:v>-0.25351952905031444</c:v>
                </c:pt>
                <c:pt idx="22">
                  <c:v>-0.25578859896789569</c:v>
                </c:pt>
                <c:pt idx="23">
                  <c:v>-0.25678153894446798</c:v>
                </c:pt>
                <c:pt idx="24">
                  <c:v>-0.25664397316827786</c:v>
                </c:pt>
                <c:pt idx="25">
                  <c:v>-0.25553603449997936</c:v>
                </c:pt>
                <c:pt idx="26">
                  <c:v>-0.25362917217061309</c:v>
                </c:pt>
                <c:pt idx="27">
                  <c:v>-0.25110312644841976</c:v>
                </c:pt>
                <c:pt idx="28">
                  <c:v>-0.2481430702744836</c:v>
                </c:pt>
                <c:pt idx="29">
                  <c:v>-0.24493691786720015</c:v>
                </c:pt>
                <c:pt idx="30">
                  <c:v>-0.24167280029558788</c:v>
                </c:pt>
                <c:pt idx="31">
                  <c:v>-0.23853670802141139</c:v>
                </c:pt>
                <c:pt idx="32">
                  <c:v>-0.23571030041014981</c:v>
                </c:pt>
                <c:pt idx="33">
                  <c:v>-0.23336888221079463</c:v>
                </c:pt>
                <c:pt idx="34">
                  <c:v>-0.23167954700445817</c:v>
                </c:pt>
                <c:pt idx="35">
                  <c:v>-0.23079948762185123</c:v>
                </c:pt>
                <c:pt idx="36">
                  <c:v>-0.23087447352953952</c:v>
                </c:pt>
                <c:pt idx="37">
                  <c:v>-0.23203749518508346</c:v>
                </c:pt>
                <c:pt idx="38">
                  <c:v>-0.23440757536096793</c:v>
                </c:pt>
                <c:pt idx="39">
                  <c:v>-0.2380887474373736</c:v>
                </c:pt>
                <c:pt idx="40">
                  <c:v>-0.24316920066379735</c:v>
                </c:pt>
                <c:pt idx="41">
                  <c:v>-0.24972059238947489</c:v>
                </c:pt>
                <c:pt idx="42">
                  <c:v>-0.2577975272626527</c:v>
                </c:pt>
                <c:pt idx="43">
                  <c:v>-0.26743720339867877</c:v>
                </c:pt>
                <c:pt idx="44">
                  <c:v>-0.27865922551691308</c:v>
                </c:pt>
                <c:pt idx="45">
                  <c:v>-0.29146558504654418</c:v>
                </c:pt>
                <c:pt idx="46">
                  <c:v>-0.30584080720108886</c:v>
                </c:pt>
                <c:pt idx="47">
                  <c:v>-0.32175226502186904</c:v>
                </c:pt>
                <c:pt idx="48">
                  <c:v>-0.33915066039024255</c:v>
                </c:pt>
                <c:pt idx="49">
                  <c:v>-0.35797067200868093</c:v>
                </c:pt>
                <c:pt idx="50">
                  <c:v>-0.37813177035066142</c:v>
                </c:pt>
                <c:pt idx="51">
                  <c:v>-0.39953919957941242</c:v>
                </c:pt>
                <c:pt idx="52">
                  <c:v>-0.42208512643552776</c:v>
                </c:pt>
                <c:pt idx="53">
                  <c:v>-0.44564995609326513</c:v>
                </c:pt>
                <c:pt idx="54">
                  <c:v>-0.47010381498585424</c:v>
                </c:pt>
                <c:pt idx="55">
                  <c:v>-0.49530820059954755</c:v>
                </c:pt>
                <c:pt idx="56">
                  <c:v>-0.5211177982364773</c:v>
                </c:pt>
                <c:pt idx="57">
                  <c:v>-0.5473824647463843</c:v>
                </c:pt>
                <c:pt idx="58">
                  <c:v>-0.57394937922716305</c:v>
                </c:pt>
                <c:pt idx="59">
                  <c:v>-0.60066536069429477</c:v>
                </c:pt>
                <c:pt idx="60">
                  <c:v>-0.62737935271893486</c:v>
                </c:pt>
                <c:pt idx="61">
                  <c:v>-0.6539450750350978</c:v>
                </c:pt>
                <c:pt idx="62">
                  <c:v>-0.68022384211543152</c:v>
                </c:pt>
                <c:pt idx="63">
                  <c:v>-0.70608754871592172</c:v>
                </c:pt>
                <c:pt idx="64">
                  <c:v>-0.73142182238946751</c:v>
                </c:pt>
                <c:pt idx="65">
                  <c:v>-0.75612934296822287</c:v>
                </c:pt>
                <c:pt idx="66">
                  <c:v>-0.78013332901476273</c:v>
                </c:pt>
                <c:pt idx="67">
                  <c:v>-0.80338119124208718</c:v>
                </c:pt>
                <c:pt idx="68">
                  <c:v>-0.82584835290261893</c:v>
                </c:pt>
                <c:pt idx="69">
                  <c:v>-0.847542237145678</c:v>
                </c:pt>
                <c:pt idx="70">
                  <c:v>-0.86850642134402178</c:v>
                </c:pt>
                <c:pt idx="71">
                  <c:v>-0.88882495838943998</c:v>
                </c:pt>
                <c:pt idx="72">
                  <c:v>-0.90862686495661327</c:v>
                </c:pt>
                <c:pt idx="73">
                  <c:v>-0.92809077673624363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101-4BD4-8A17-350B2671E754}"/>
            </c:ext>
          </c:extLst>
        </c:ser>
        <c:ser>
          <c:idx val="3"/>
          <c:order val="3"/>
          <c:marker>
            <c:symbol val="none"/>
          </c:marker>
          <c:xVal>
            <c:numRef>
              <c:f>'Data dry bone'!$BC$3:$BC$103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bone'!$BG$77:$BG$103</c:f>
              <c:numCache>
                <c:formatCode>General</c:formatCode>
                <c:ptCount val="27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101-4BD4-8A17-350B2671E754}"/>
            </c:ext>
          </c:extLst>
        </c:ser>
        <c:ser>
          <c:idx val="4"/>
          <c:order val="4"/>
          <c:marker>
            <c:symbol val="none"/>
          </c:marker>
          <c:xVal>
            <c:numRef>
              <c:f>'Data dry bone'!$BC$3:$BC$103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bone'!$BH$3:$BH$103</c:f>
              <c:numCache>
                <c:formatCode>General</c:formatCode>
                <c:ptCount val="101"/>
                <c:pt idx="0">
                  <c:v>-1.6674999999999999E-2</c:v>
                </c:pt>
                <c:pt idx="1">
                  <c:v>-7.6396805121534857E-3</c:v>
                </c:pt>
                <c:pt idx="2">
                  <c:v>-4.8340000925011931E-3</c:v>
                </c:pt>
                <c:pt idx="3">
                  <c:v>-7.3033083238125251E-3</c:v>
                </c:pt>
                <c:pt idx="4">
                  <c:v>-1.4174092653106362E-2</c:v>
                </c:pt>
                <c:pt idx="5">
                  <c:v>-2.4650146897517825E-2</c:v>
                </c:pt>
                <c:pt idx="6">
                  <c:v>-3.8008820194707985E-2</c:v>
                </c:pt>
                <c:pt idx="7">
                  <c:v>-5.3597346397816596E-2</c:v>
                </c:pt>
                <c:pt idx="8">
                  <c:v>-7.0829253914957674E-2</c:v>
                </c:pt>
                <c:pt idx="9">
                  <c:v>-8.918085599325809E-2</c:v>
                </c:pt>
                <c:pt idx="10">
                  <c:v>-0.10818782144743913</c:v>
                </c:pt>
                <c:pt idx="11">
                  <c:v>-0.12744182583294103</c:v>
                </c:pt>
                <c:pt idx="12">
                  <c:v>-0.14658728306359037</c:v>
                </c:pt>
                <c:pt idx="13">
                  <c:v>-0.16531815747381046</c:v>
                </c:pt>
                <c:pt idx="14">
                  <c:v>-0.18337485632537484</c:v>
                </c:pt>
                <c:pt idx="15">
                  <c:v>-0.20054120275870338</c:v>
                </c:pt>
                <c:pt idx="16">
                  <c:v>-0.21664148918870182</c:v>
                </c:pt>
                <c:pt idx="17">
                  <c:v>-0.23153761114514382</c:v>
                </c:pt>
                <c:pt idx="18">
                  <c:v>-0.24512628155759603</c:v>
                </c:pt>
                <c:pt idx="19">
                  <c:v>-0.25733632548488666</c:v>
                </c:pt>
                <c:pt idx="20">
                  <c:v>-0.26812605528911598</c:v>
                </c:pt>
                <c:pt idx="21">
                  <c:v>-0.27748072625421083</c:v>
                </c:pt>
                <c:pt idx="22">
                  <c:v>-0.28541007264902157</c:v>
                </c:pt>
                <c:pt idx="23">
                  <c:v>-0.29194592423496202</c:v>
                </c:pt>
                <c:pt idx="24">
                  <c:v>-0.29713990321819139</c:v>
                </c:pt>
                <c:pt idx="25">
                  <c:v>-0.30106120164634265</c:v>
                </c:pt>
                <c:pt idx="26">
                  <c:v>-0.303794439249788</c:v>
                </c:pt>
                <c:pt idx="27">
                  <c:v>-0.30543760172745427</c:v>
                </c:pt>
                <c:pt idx="28">
                  <c:v>-0.30610005947717372</c:v>
                </c:pt>
                <c:pt idx="29">
                  <c:v>-0.30590066677058481</c:v>
                </c:pt>
                <c:pt idx="30">
                  <c:v>-0.30496594137257282</c:v>
                </c:pt>
                <c:pt idx="31">
                  <c:v>-0.30342832460525138</c:v>
                </c:pt>
                <c:pt idx="32">
                  <c:v>-0.30142452185648827</c:v>
                </c:pt>
                <c:pt idx="33">
                  <c:v>-0.29909392353298125</c:v>
                </c:pt>
                <c:pt idx="34">
                  <c:v>-0.29657710645786106</c:v>
                </c:pt>
                <c:pt idx="35">
                  <c:v>-0.29401441571285603</c:v>
                </c:pt>
                <c:pt idx="36">
                  <c:v>-0.29154462692498195</c:v>
                </c:pt>
                <c:pt idx="37">
                  <c:v>-0.28930368899779191</c:v>
                </c:pt>
                <c:pt idx="38">
                  <c:v>-0.28742354728715414</c:v>
                </c:pt>
                <c:pt idx="39">
                  <c:v>-0.28603104722158035</c:v>
                </c:pt>
                <c:pt idx="40">
                  <c:v>-0.28524691836709876</c:v>
                </c:pt>
                <c:pt idx="41">
                  <c:v>-0.28518483893666502</c:v>
                </c:pt>
                <c:pt idx="42">
                  <c:v>-0.28595058074412055</c:v>
                </c:pt>
                <c:pt idx="43">
                  <c:v>-0.28764123460268781</c:v>
                </c:pt>
                <c:pt idx="44">
                  <c:v>-0.29034451616800711</c:v>
                </c:pt>
                <c:pt idx="45">
                  <c:v>-0.29413815222574763</c:v>
                </c:pt>
                <c:pt idx="46">
                  <c:v>-0.29908934742369725</c:v>
                </c:pt>
                <c:pt idx="47">
                  <c:v>-0.30525433144846348</c:v>
                </c:pt>
                <c:pt idx="48">
                  <c:v>-0.31267798664666896</c:v>
                </c:pt>
                <c:pt idx="49">
                  <c:v>-0.32139355609072862</c:v>
                </c:pt>
                <c:pt idx="50">
                  <c:v>-0.33142243208912175</c:v>
                </c:pt>
                <c:pt idx="51">
                  <c:v>-0.3427740251412511</c:v>
                </c:pt>
                <c:pt idx="52">
                  <c:v>-0.35544571333684666</c:v>
                </c:pt>
                <c:pt idx="53">
                  <c:v>-0.3694228721998466</c:v>
                </c:pt>
                <c:pt idx="54">
                  <c:v>-0.38467898497691377</c:v>
                </c:pt>
                <c:pt idx="55">
                  <c:v>-0.40117583337042229</c:v>
                </c:pt>
                <c:pt idx="56">
                  <c:v>-0.41886376871605047</c:v>
                </c:pt>
                <c:pt idx="57">
                  <c:v>-0.43768206360482254</c:v>
                </c:pt>
                <c:pt idx="58">
                  <c:v>-0.45755934394980602</c:v>
                </c:pt>
                <c:pt idx="59">
                  <c:v>-0.47841410149728231</c:v>
                </c:pt>
                <c:pt idx="60">
                  <c:v>-0.50015528678244969</c:v>
                </c:pt>
                <c:pt idx="61">
                  <c:v>-0.52268298252974843</c:v>
                </c:pt>
                <c:pt idx="62">
                  <c:v>-0.54588915749762257</c:v>
                </c:pt>
                <c:pt idx="63">
                  <c:v>-0.56965850076790336</c:v>
                </c:pt>
                <c:pt idx="64">
                  <c:v>-0.59386933647970719</c:v>
                </c:pt>
                <c:pt idx="65">
                  <c:v>-0.61839461900790249</c:v>
                </c:pt>
                <c:pt idx="66">
                  <c:v>-0.64310300858603675</c:v>
                </c:pt>
                <c:pt idx="67">
                  <c:v>-0.66786002737393702</c:v>
                </c:pt>
                <c:pt idx="68">
                  <c:v>-0.69252929596974488</c:v>
                </c:pt>
                <c:pt idx="69">
                  <c:v>-0.71697385036652628</c:v>
                </c:pt>
                <c:pt idx="70">
                  <c:v>-0.74105753935340735</c:v>
                </c:pt>
                <c:pt idx="71">
                  <c:v>-0.76464650236139864</c:v>
                </c:pt>
                <c:pt idx="72">
                  <c:v>-0.78761072775349206</c:v>
                </c:pt>
                <c:pt idx="73">
                  <c:v>-0.80982569155950579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101-4BD4-8A17-350B2671E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044480"/>
        <c:axId val="193045056"/>
      </c:scatterChart>
      <c:valAx>
        <c:axId val="19304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045056"/>
        <c:crosses val="autoZero"/>
        <c:crossBetween val="midCat"/>
      </c:valAx>
      <c:valAx>
        <c:axId val="193045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30444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'Data dry bone'!$BM$3:$BM$103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bone'!$BN$3:$BN$103</c:f>
              <c:numCache>
                <c:formatCode>General</c:formatCode>
                <c:ptCount val="101"/>
                <c:pt idx="0">
                  <c:v>1.01E-2</c:v>
                </c:pt>
                <c:pt idx="1">
                  <c:v>1.2737184598657268E-2</c:v>
                </c:pt>
                <c:pt idx="2">
                  <c:v>1.4365251549882494E-2</c:v>
                </c:pt>
                <c:pt idx="3">
                  <c:v>1.5133278378107705E-2</c:v>
                </c:pt>
                <c:pt idx="4">
                  <c:v>1.5177695491149841E-2</c:v>
                </c:pt>
                <c:pt idx="5">
                  <c:v>1.462288704600263E-2</c:v>
                </c:pt>
                <c:pt idx="6">
                  <c:v>1.3581779111605108E-2</c:v>
                </c:pt>
                <c:pt idx="7">
                  <c:v>1.215641512858682E-2</c:v>
                </c:pt>
                <c:pt idx="8">
                  <c:v>1.0438518665989634E-2</c:v>
                </c:pt>
                <c:pt idx="9">
                  <c:v>8.5100434749662852E-3</c:v>
                </c:pt>
                <c:pt idx="10">
                  <c:v>6.4437108394554774E-3</c:v>
                </c:pt>
                <c:pt idx="11">
                  <c:v>4.303534223833708E-3</c:v>
                </c:pt>
                <c:pt idx="12">
                  <c:v>2.1453312175437698E-3</c:v>
                </c:pt>
                <c:pt idx="13">
                  <c:v>1.7222776699814604E-5</c:v>
                </c:pt>
                <c:pt idx="14">
                  <c:v>-2.0398802373308277E-3</c:v>
                </c:pt>
                <c:pt idx="15">
                  <c:v>-3.9918032223692206E-3</c:v>
                </c:pt>
                <c:pt idx="16">
                  <c:v>-5.8106467028897681E-3</c:v>
                </c:pt>
                <c:pt idx="17">
                  <c:v>-7.4743379005083165E-3</c:v>
                </c:pt>
                <c:pt idx="18">
                  <c:v>-8.9661950074941179E-3</c:v>
                </c:pt>
                <c:pt idx="19">
                  <c:v>-1.0274504163304199E-2</c:v>
                </c:pt>
                <c:pt idx="20">
                  <c:v>-1.1392109134142193E-2</c:v>
                </c:pt>
                <c:pt idx="21">
                  <c:v>-1.2316013695539694E-2</c:v>
                </c:pt>
                <c:pt idx="22">
                  <c:v>-1.3046996717961319E-2</c:v>
                </c:pt>
                <c:pt idx="23">
                  <c:v>-1.3589239955432845E-2</c:v>
                </c:pt>
                <c:pt idx="24">
                  <c:v>-1.3949968537193059E-2</c:v>
                </c:pt>
                <c:pt idx="25">
                  <c:v>-1.4139104162368852E-2</c:v>
                </c:pt>
                <c:pt idx="26">
                  <c:v>-1.4168930997673161E-2</c:v>
                </c:pt>
                <c:pt idx="27">
                  <c:v>-1.4053774278127219E-2</c:v>
                </c:pt>
                <c:pt idx="28">
                  <c:v>-1.3809691610804862E-2</c:v>
                </c:pt>
                <c:pt idx="29">
                  <c:v>-1.3454176981601824E-2</c:v>
                </c:pt>
                <c:pt idx="30">
                  <c:v>-1.300587746502682E-2</c:v>
                </c:pt>
                <c:pt idx="31">
                  <c:v>-1.2484322637016555E-2</c:v>
                </c:pt>
                <c:pt idx="32">
                  <c:v>-1.1909666690774352E-2</c:v>
                </c:pt>
                <c:pt idx="33">
                  <c:v>-1.1302443255632037E-2</c:v>
                </c:pt>
                <c:pt idx="34">
                  <c:v>-1.0683332918934777E-2</c:v>
                </c:pt>
                <c:pt idx="35">
                  <c:v>-1.0072943450950124E-2</c:v>
                </c:pt>
                <c:pt idx="36">
                  <c:v>-9.4916027327986829E-3</c:v>
                </c:pt>
                <c:pt idx="37">
                  <c:v>-8.9591643874095944E-3</c:v>
                </c:pt>
                <c:pt idx="38">
                  <c:v>-8.4948261135005653E-3</c:v>
                </c:pt>
                <c:pt idx="39">
                  <c:v>-8.1169607225766698E-3</c:v>
                </c:pt>
                <c:pt idx="40">
                  <c:v>-7.8429598789586923E-3</c:v>
                </c:pt>
                <c:pt idx="41">
                  <c:v>-7.6890905428298722E-3</c:v>
                </c:pt>
                <c:pt idx="42">
                  <c:v>-7.6703641163071695E-3</c:v>
                </c:pt>
                <c:pt idx="43">
                  <c:v>-7.8004182925383841E-3</c:v>
                </c:pt>
                <c:pt idx="44">
                  <c:v>-8.0914116078185366E-3</c:v>
                </c:pt>
                <c:pt idx="45">
                  <c:v>-8.5539306967347666E-3</c:v>
                </c:pt>
                <c:pt idx="46">
                  <c:v>-9.1969102503274818E-3</c:v>
                </c:pt>
                <c:pt idx="47">
                  <c:v>-1.0027565677281828E-2</c:v>
                </c:pt>
                <c:pt idx="48">
                  <c:v>-1.1051338468139131E-2</c:v>
                </c:pt>
                <c:pt idx="49">
                  <c:v>-1.2271854262532743E-2</c:v>
                </c:pt>
                <c:pt idx="50">
                  <c:v>-1.3690893619443643E-2</c:v>
                </c:pt>
                <c:pt idx="51">
                  <c:v>-1.5308375490484442E-2</c:v>
                </c:pt>
                <c:pt idx="52">
                  <c:v>-1.7122353396209988E-2</c:v>
                </c:pt>
                <c:pt idx="53">
                  <c:v>-1.9129024305432119E-2</c:v>
                </c:pt>
                <c:pt idx="54">
                  <c:v>-2.1322750217587921E-2</c:v>
                </c:pt>
                <c:pt idx="55">
                  <c:v>-2.3696092448101364E-2</c:v>
                </c:pt>
                <c:pt idx="56">
                  <c:v>-2.6239858616793788E-2</c:v>
                </c:pt>
                <c:pt idx="57">
                  <c:v>-2.8943162339296169E-2</c:v>
                </c:pt>
                <c:pt idx="58">
                  <c:v>-3.1793495621495999E-2</c:v>
                </c:pt>
                <c:pt idx="59">
                  <c:v>-3.4776813957017871E-2</c:v>
                </c:pt>
                <c:pt idx="60">
                  <c:v>-3.7877634127694237E-2</c:v>
                </c:pt>
                <c:pt idx="61">
                  <c:v>-4.1079144707101445E-2</c:v>
                </c:pt>
                <c:pt idx="62">
                  <c:v>-4.4363329267084778E-2</c:v>
                </c:pt>
                <c:pt idx="63">
                  <c:v>-4.7711102287326362E-2</c:v>
                </c:pt>
                <c:pt idx="64">
                  <c:v>-5.1102457767931181E-2</c:v>
                </c:pt>
                <c:pt idx="65">
                  <c:v>-5.4516630545030503E-2</c:v>
                </c:pt>
                <c:pt idx="66">
                  <c:v>-5.7932270309420109E-2</c:v>
                </c:pt>
                <c:pt idx="67">
                  <c:v>-6.1327628328218309E-2</c:v>
                </c:pt>
                <c:pt idx="68">
                  <c:v>-6.46807568695274E-2</c:v>
                </c:pt>
                <c:pt idx="69">
                  <c:v>-6.796972133016424E-2</c:v>
                </c:pt>
                <c:pt idx="70">
                  <c:v>-7.1172825066347728E-2</c:v>
                </c:pt>
                <c:pt idx="71">
                  <c:v>-7.4268846927490778E-2</c:v>
                </c:pt>
                <c:pt idx="72">
                  <c:v>-7.7237291492947086E-2</c:v>
                </c:pt>
                <c:pt idx="73">
                  <c:v>-8.0058652011792686E-2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7B-4871-B6B9-DC79C1B14885}"/>
            </c:ext>
          </c:extLst>
        </c:ser>
        <c:ser>
          <c:idx val="1"/>
          <c:order val="1"/>
          <c:marker>
            <c:symbol val="none"/>
          </c:marker>
          <c:xVal>
            <c:numRef>
              <c:f>'Data dry bone'!$BM$3:$BM$103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bone'!$BO$3:$BO$103</c:f>
              <c:numCache>
                <c:formatCode>General</c:formatCode>
                <c:ptCount val="101"/>
                <c:pt idx="0">
                  <c:v>4.4999999999999997E-3</c:v>
                </c:pt>
                <c:pt idx="1">
                  <c:v>1.0437119152437353E-2</c:v>
                </c:pt>
                <c:pt idx="2">
                  <c:v>1.5016404338987283E-2</c:v>
                </c:pt>
                <c:pt idx="3">
                  <c:v>1.8391602684554448E-2</c:v>
                </c:pt>
                <c:pt idx="4">
                  <c:v>2.0706357938766351E-2</c:v>
                </c:pt>
                <c:pt idx="5">
                  <c:v>2.2094552313246828E-2</c:v>
                </c:pt>
                <c:pt idx="6">
                  <c:v>2.2680644648629129E-2</c:v>
                </c:pt>
                <c:pt idx="7">
                  <c:v>2.258000491130863E-2</c:v>
                </c:pt>
                <c:pt idx="8">
                  <c:v>2.189924501993518E-2</c:v>
                </c:pt>
                <c:pt idx="9">
                  <c:v>2.0736546001645043E-2</c:v>
                </c:pt>
                <c:pt idx="10">
                  <c:v>1.9181981478032416E-2</c:v>
                </c:pt>
                <c:pt idx="11">
                  <c:v>1.7317837480860684E-2</c:v>
                </c:pt>
                <c:pt idx="12">
                  <c:v>1.5218928597513139E-2</c:v>
                </c:pt>
                <c:pt idx="13">
                  <c:v>1.2952910446183376E-2</c:v>
                </c:pt>
                <c:pt idx="14">
                  <c:v>1.0580588480805463E-2</c:v>
                </c:pt>
                <c:pt idx="15">
                  <c:v>8.1562231257233907E-3</c:v>
                </c:pt>
                <c:pt idx="16">
                  <c:v>5.7278312401004656E-3</c:v>
                </c:pt>
                <c:pt idx="17">
                  <c:v>3.3374839120680995E-3</c:v>
                </c:pt>
                <c:pt idx="18">
                  <c:v>1.0216005826143943E-3</c:v>
                </c:pt>
                <c:pt idx="19">
                  <c:v>-1.1887605007878986E-3</c:v>
                </c:pt>
                <c:pt idx="20">
                  <c:v>-3.2676155008134521E-3</c:v>
                </c:pt>
                <c:pt idx="21">
                  <c:v>-5.1937718771772655E-3</c:v>
                </c:pt>
                <c:pt idx="22">
                  <c:v>-6.9505489437874978E-3</c:v>
                </c:pt>
                <c:pt idx="23">
                  <c:v>-8.5255020961590468E-3</c:v>
                </c:pt>
                <c:pt idx="24">
                  <c:v>-9.9101507090871323E-3</c:v>
                </c:pt>
                <c:pt idx="25">
                  <c:v>-1.1099709704581993E-2</c:v>
                </c:pt>
                <c:pt idx="26">
                  <c:v>-1.2092824790062743E-2</c:v>
                </c:pt>
                <c:pt idx="27">
                  <c:v>-1.28913113668131E-2</c:v>
                </c:pt>
                <c:pt idx="28">
                  <c:v>-1.3499897108696011E-2</c:v>
                </c:pt>
                <c:pt idx="29">
                  <c:v>-1.39259682111301E-2</c:v>
                </c:pt>
                <c:pt idx="30">
                  <c:v>-1.4179319310324959E-2</c:v>
                </c:pt>
                <c:pt idx="31">
                  <c:v>-1.4271907072778731E-2</c:v>
                </c:pt>
                <c:pt idx="32">
                  <c:v>-1.4217607455033674E-2</c:v>
                </c:pt>
                <c:pt idx="33">
                  <c:v>-1.4031976633694657E-2</c:v>
                </c:pt>
                <c:pt idx="34">
                  <c:v>-1.3732015605706003E-2</c:v>
                </c:pt>
                <c:pt idx="35">
                  <c:v>-1.3335938458890032E-2</c:v>
                </c:pt>
                <c:pt idx="36">
                  <c:v>-1.2862944312745015E-2</c:v>
                </c:pt>
                <c:pt idx="37">
                  <c:v>-1.2332992929504075E-2</c:v>
                </c:pt>
                <c:pt idx="38">
                  <c:v>-1.1766583995455441E-2</c:v>
                </c:pt>
                <c:pt idx="39">
                  <c:v>-1.1184540072519737E-2</c:v>
                </c:pt>
                <c:pt idx="40">
                  <c:v>-1.0607793220091814E-2</c:v>
                </c:pt>
                <c:pt idx="41">
                  <c:v>-1.0057175287141621E-2</c:v>
                </c:pt>
                <c:pt idx="42">
                  <c:v>-9.5532118745720353E-3</c:v>
                </c:pt>
                <c:pt idx="43">
                  <c:v>-9.1159199678436699E-3</c:v>
                </c:pt>
                <c:pt idx="44">
                  <c:v>-8.7646092398521204E-3</c:v>
                </c:pt>
                <c:pt idx="45">
                  <c:v>-8.5176870240749082E-3</c:v>
                </c:pt>
                <c:pt idx="46">
                  <c:v>-8.3924669579694168E-3</c:v>
                </c:pt>
                <c:pt idx="47">
                  <c:v>-8.4049812966374184E-3</c:v>
                </c:pt>
                <c:pt idx="48">
                  <c:v>-8.5697968967469208E-3</c:v>
                </c:pt>
                <c:pt idx="49">
                  <c:v>-8.8998348707195508E-3</c:v>
                </c:pt>
                <c:pt idx="50">
                  <c:v>-9.4061939111681515E-3</c:v>
                </c:pt>
                <c:pt idx="51">
                  <c:v>-1.0097977285604579E-2</c:v>
                </c:pt>
                <c:pt idx="52">
                  <c:v>-1.0982123501405542E-2</c:v>
                </c:pt>
                <c:pt idx="53">
                  <c:v>-1.2063240641035203E-2</c:v>
                </c:pt>
                <c:pt idx="54">
                  <c:v>-1.3343444367528604E-2</c:v>
                </c:pt>
                <c:pt idx="55">
                  <c:v>-1.4822199600242395E-2</c:v>
                </c:pt>
                <c:pt idx="56">
                  <c:v>-1.6496165860859117E-2</c:v>
                </c:pt>
                <c:pt idx="57">
                  <c:v>-1.8359046289650852E-2</c:v>
                </c:pt>
                <c:pt idx="58">
                  <c:v>-2.0401440332009416E-2</c:v>
                </c:pt>
                <c:pt idx="59">
                  <c:v>-2.2610700095231199E-2</c:v>
                </c:pt>
                <c:pt idx="60">
                  <c:v>-2.497079037556588E-2</c:v>
                </c:pt>
                <c:pt idx="61">
                  <c:v>-2.7462152355527073E-2</c:v>
                </c:pt>
                <c:pt idx="62">
                  <c:v>-3.0061570971459232E-2</c:v>
                </c:pt>
                <c:pt idx="63">
                  <c:v>-3.2742045951357608E-2</c:v>
                </c:pt>
                <c:pt idx="64">
                  <c:v>-3.5472666522971326E-2</c:v>
                </c:pt>
                <c:pt idx="65">
                  <c:v>-3.8218489792148598E-2</c:v>
                </c:pt>
                <c:pt idx="66">
                  <c:v>-4.0940422791440008E-2</c:v>
                </c:pt>
                <c:pt idx="67">
                  <c:v>-4.3595108198977113E-2</c:v>
                </c:pt>
                <c:pt idx="68">
                  <c:v>-4.6134813727597652E-2</c:v>
                </c:pt>
                <c:pt idx="69">
                  <c:v>-4.8507325184239398E-2</c:v>
                </c:pt>
                <c:pt idx="70">
                  <c:v>-5.0655843199592772E-2</c:v>
                </c:pt>
                <c:pt idx="71">
                  <c:v>-5.2518883628006392E-2</c:v>
                </c:pt>
                <c:pt idx="72">
                  <c:v>-5.403018161767071E-2</c:v>
                </c:pt>
                <c:pt idx="73">
                  <c:v>-5.5118599351033089E-2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7B-4871-B6B9-DC79C1B14885}"/>
            </c:ext>
          </c:extLst>
        </c:ser>
        <c:ser>
          <c:idx val="2"/>
          <c:order val="2"/>
          <c:marker>
            <c:symbol val="none"/>
          </c:marker>
          <c:xVal>
            <c:numRef>
              <c:f>'Data dry bone'!$BM$3:$BM$103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bone'!$BP$3:$BP$103</c:f>
              <c:numCache>
                <c:formatCode>General</c:formatCode>
                <c:ptCount val="101"/>
                <c:pt idx="0">
                  <c:v>7.7000000000000002E-3</c:v>
                </c:pt>
                <c:pt idx="1">
                  <c:v>1.092798353289349E-2</c:v>
                </c:pt>
                <c:pt idx="2">
                  <c:v>1.2961199525591481E-2</c:v>
                </c:pt>
                <c:pt idx="3">
                  <c:v>1.3989742466207478E-2</c:v>
                </c:pt>
                <c:pt idx="4">
                  <c:v>1.4185953817296789E-2</c:v>
                </c:pt>
                <c:pt idx="5">
                  <c:v>1.3705352296315953E-2</c:v>
                </c:pt>
                <c:pt idx="6">
                  <c:v>1.2687542825145203E-2</c:v>
                </c:pt>
                <c:pt idx="7">
                  <c:v>1.1257104148673916E-2</c:v>
                </c:pt>
                <c:pt idx="8">
                  <c:v>9.5244551224491509E-3</c:v>
                </c:pt>
                <c:pt idx="9">
                  <c:v>7.5866996693871817E-3</c:v>
                </c:pt>
                <c:pt idx="10">
                  <c:v>5.5284504055480455E-3</c:v>
                </c:pt>
                <c:pt idx="11">
                  <c:v>3.422630934973166E-3</c:v>
                </c:pt>
                <c:pt idx="12">
                  <c:v>1.3312568135859463E-3</c:v>
                </c:pt>
                <c:pt idx="13">
                  <c:v>-6.9380481784454655E-4</c:v>
                </c:pt>
                <c:pt idx="14">
                  <c:v>-2.6100969316769276E-3</c:v>
                </c:pt>
                <c:pt idx="15">
                  <c:v>-4.3838556423077876E-3</c:v>
                </c:pt>
                <c:pt idx="16">
                  <c:v>-5.9893145660189061E-3</c:v>
                </c:pt>
                <c:pt idx="17">
                  <c:v>-7.4080305117615302E-3</c:v>
                </c:pt>
                <c:pt idx="18">
                  <c:v>-8.6282305028775718E-3</c:v>
                </c:pt>
                <c:pt idx="19">
                  <c:v>-9.6441801297577883E-3</c:v>
                </c:pt>
                <c:pt idx="20">
                  <c:v>-1.0455573233436806E-2</c:v>
                </c:pt>
                <c:pt idx="21">
                  <c:v>-1.1066942920125498E-2</c:v>
                </c:pt>
                <c:pt idx="22">
                  <c:v>-1.14870939066799E-2</c:v>
                </c:pt>
                <c:pt idx="23">
                  <c:v>-1.1728556197007243E-2</c:v>
                </c:pt>
                <c:pt idx="24">
                  <c:v>-1.1807060089408903E-2</c:v>
                </c:pt>
                <c:pt idx="25">
                  <c:v>-1.1741032514860776E-2</c:v>
                </c:pt>
                <c:pt idx="26">
                  <c:v>-1.1551114706229852E-2</c:v>
                </c:pt>
                <c:pt idx="27">
                  <c:v>-1.1259701198428491E-2</c:v>
                </c:pt>
                <c:pt idx="28">
                  <c:v>-1.0890500159504822E-2</c:v>
                </c:pt>
                <c:pt idx="29">
                  <c:v>-1.046811505267131E-2</c:v>
                </c:pt>
                <c:pt idx="30">
                  <c:v>-1.0017647629269181E-2</c:v>
                </c:pt>
                <c:pt idx="31">
                  <c:v>-9.564322252670272E-3</c:v>
                </c:pt>
                <c:pt idx="32">
                  <c:v>-9.1331315531158874E-3</c:v>
                </c:pt>
                <c:pt idx="33">
                  <c:v>-8.7485034134927152E-3</c:v>
                </c:pt>
                <c:pt idx="34">
                  <c:v>-8.4339892860453413E-3</c:v>
                </c:pt>
                <c:pt idx="35">
                  <c:v>-8.2119738400261277E-3</c:v>
                </c:pt>
                <c:pt idx="36">
                  <c:v>-8.1034059402816227E-3</c:v>
                </c:pt>
                <c:pt idx="37">
                  <c:v>-8.1275509567769588E-3</c:v>
                </c:pt>
                <c:pt idx="38">
                  <c:v>-8.3017644050559902E-3</c:v>
                </c:pt>
                <c:pt idx="39">
                  <c:v>-8.6412869176370321E-3</c:v>
                </c:pt>
                <c:pt idx="40">
                  <c:v>-9.1590605463523888E-3</c:v>
                </c:pt>
                <c:pt idx="41">
                  <c:v>-9.8655663956140182E-3</c:v>
                </c:pt>
                <c:pt idx="42">
                  <c:v>-1.0768683586625872E-2</c:v>
                </c:pt>
                <c:pt idx="43">
                  <c:v>-1.1873569552529785E-2</c:v>
                </c:pt>
                <c:pt idx="44">
                  <c:v>-1.3182561664482851E-2</c:v>
                </c:pt>
                <c:pt idx="45">
                  <c:v>-1.4695100188684014E-2</c:v>
                </c:pt>
                <c:pt idx="46">
                  <c:v>-1.6407672574324364E-2</c:v>
                </c:pt>
                <c:pt idx="47">
                  <c:v>-1.8313779072484784E-2</c:v>
                </c:pt>
                <c:pt idx="48">
                  <c:v>-2.0403919685964625E-2</c:v>
                </c:pt>
                <c:pt idx="49">
                  <c:v>-2.2665602450046604E-2</c:v>
                </c:pt>
                <c:pt idx="50">
                  <c:v>-2.5083373044205617E-2</c:v>
                </c:pt>
                <c:pt idx="51">
                  <c:v>-2.7638865734747317E-2</c:v>
                </c:pt>
                <c:pt idx="52">
                  <c:v>-3.031087564838654E-2</c:v>
                </c:pt>
                <c:pt idx="53">
                  <c:v>-3.3075452376763778E-2</c:v>
                </c:pt>
                <c:pt idx="54">
                  <c:v>-3.590601491189431E-2</c:v>
                </c:pt>
                <c:pt idx="55">
                  <c:v>-3.8773487912560842E-2</c:v>
                </c:pt>
                <c:pt idx="56">
                  <c:v>-4.1646459301638641E-2</c:v>
                </c:pt>
                <c:pt idx="57">
                  <c:v>-4.4491359194357025E-2</c:v>
                </c:pt>
                <c:pt idx="58">
                  <c:v>-4.7272660157498383E-2</c:v>
                </c:pt>
                <c:pt idx="59">
                  <c:v>-4.9953098799545501E-2</c:v>
                </c:pt>
                <c:pt idx="60">
                  <c:v>-5.2493918691736932E-2</c:v>
                </c:pt>
                <c:pt idx="61">
                  <c:v>-5.4855134620094156E-2</c:v>
                </c:pt>
                <c:pt idx="62">
                  <c:v>-5.6995818168365006E-2</c:v>
                </c:pt>
                <c:pt idx="63">
                  <c:v>-5.8874404631903424E-2</c:v>
                </c:pt>
                <c:pt idx="64">
                  <c:v>-6.044902126249789E-2</c:v>
                </c:pt>
                <c:pt idx="65">
                  <c:v>-6.167783684412452E-2</c:v>
                </c:pt>
                <c:pt idx="66">
                  <c:v>-6.2519432599651745E-2</c:v>
                </c:pt>
                <c:pt idx="67">
                  <c:v>-6.293319442846261E-2</c:v>
                </c:pt>
                <c:pt idx="68">
                  <c:v>-6.2879726475028694E-2</c:v>
                </c:pt>
                <c:pt idx="69">
                  <c:v>-6.2321286028427667E-2</c:v>
                </c:pt>
                <c:pt idx="70">
                  <c:v>-6.1222239752756577E-2</c:v>
                </c:pt>
                <c:pt idx="71">
                  <c:v>-5.9549541248551427E-2</c:v>
                </c:pt>
                <c:pt idx="72">
                  <c:v>-5.7273229945079593E-2</c:v>
                </c:pt>
                <c:pt idx="73">
                  <c:v>-5.4366951323602905E-2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F7B-4871-B6B9-DC79C1B14885}"/>
            </c:ext>
          </c:extLst>
        </c:ser>
        <c:ser>
          <c:idx val="3"/>
          <c:order val="3"/>
          <c:marker>
            <c:symbol val="none"/>
          </c:marker>
          <c:xVal>
            <c:numRef>
              <c:f>'Data dry bone'!$BM$3:$BM$103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bone'!$BQ$3:$BQ$103</c:f>
              <c:numCache>
                <c:formatCode>General</c:formatCode>
                <c:ptCount val="101"/>
                <c:pt idx="0">
                  <c:v>4.4000000000000003E-3</c:v>
                </c:pt>
                <c:pt idx="1">
                  <c:v>2.6638228346162257E-3</c:v>
                </c:pt>
                <c:pt idx="2">
                  <c:v>1.1266353543011223E-3</c:v>
                </c:pt>
                <c:pt idx="3">
                  <c:v>-2.3732784974428E-4</c:v>
                </c:pt>
                <c:pt idx="4">
                  <c:v>-1.4510286758306918E-3</c:v>
                </c:pt>
                <c:pt idx="5">
                  <c:v>-2.5348141202386661E-3</c:v>
                </c:pt>
                <c:pt idx="6">
                  <c:v>-3.5065993466654273E-3</c:v>
                </c:pt>
                <c:pt idx="7">
                  <c:v>-4.3820452166604103E-3</c:v>
                </c:pt>
                <c:pt idx="8">
                  <c:v>-5.1747302810495237E-3</c:v>
                </c:pt>
                <c:pt idx="9">
                  <c:v>-5.8963172323481241E-3</c:v>
                </c:pt>
                <c:pt idx="10">
                  <c:v>-6.5567138181627247E-3</c:v>
                </c:pt>
                <c:pt idx="11">
                  <c:v>-7.164228215581399E-3</c:v>
                </c:pt>
                <c:pt idx="12">
                  <c:v>-7.725718866552927E-3</c:v>
                </c:pt>
                <c:pt idx="13">
                  <c:v>-8.246738774254643E-3</c:v>
                </c:pt>
                <c:pt idx="14">
                  <c:v>-8.7316742604490044E-3</c:v>
                </c:pt>
                <c:pt idx="15">
                  <c:v>-9.1838781838288856E-3</c:v>
                </c:pt>
                <c:pt idx="16">
                  <c:v>-9.6057976193515901E-3</c:v>
                </c:pt>
                <c:pt idx="17">
                  <c:v>-9.9990959985615663E-3</c:v>
                </c:pt>
                <c:pt idx="18">
                  <c:v>-1.0364769710901868E-2</c:v>
                </c:pt>
                <c:pt idx="19">
                  <c:v>-1.070325916601432E-2</c:v>
                </c:pt>
                <c:pt idx="20">
                  <c:v>-1.1014554317028358E-2</c:v>
                </c:pt>
                <c:pt idx="21">
                  <c:v>-1.1298294644838697E-2</c:v>
                </c:pt>
                <c:pt idx="22">
                  <c:v>-1.1553863603371586E-2</c:v>
                </c:pt>
                <c:pt idx="23">
                  <c:v>-1.1780477525839911E-2</c:v>
                </c:pt>
                <c:pt idx="24">
                  <c:v>-1.1977268991986902E-2</c:v>
                </c:pt>
                <c:pt idx="25">
                  <c:v>-1.21433646563186E-2</c:v>
                </c:pt>
                <c:pt idx="26">
                  <c:v>-1.2277957537325107E-2</c:v>
                </c:pt>
                <c:pt idx="27">
                  <c:v>-1.2380373767690397E-2</c:v>
                </c:pt>
                <c:pt idx="28">
                  <c:v>-1.2450133805491127E-2</c:v>
                </c:pt>
                <c:pt idx="29">
                  <c:v>-1.2487008106383778E-2</c:v>
                </c:pt>
                <c:pt idx="30">
                  <c:v>-1.2491067256780765E-2</c:v>
                </c:pt>
                <c:pt idx="31">
                  <c:v>-1.246272656801542E-2</c:v>
                </c:pt>
                <c:pt idx="32">
                  <c:v>-1.2402785131495273E-2</c:v>
                </c:pt>
                <c:pt idx="33">
                  <c:v>-1.231245933484431E-2</c:v>
                </c:pt>
                <c:pt idx="34">
                  <c:v>-1.2193410839033969E-2</c:v>
                </c:pt>
                <c:pt idx="35">
                  <c:v>-1.2047769016502799E-2</c:v>
                </c:pt>
                <c:pt idx="36">
                  <c:v>-1.1878147850264767E-2</c:v>
                </c:pt>
                <c:pt idx="37">
                  <c:v>-1.1687657294006587E-2</c:v>
                </c:pt>
                <c:pt idx="38">
                  <c:v>-1.1479909093173132E-2</c:v>
                </c:pt>
                <c:pt idx="39">
                  <c:v>-1.1259017067042201E-2</c:v>
                </c:pt>
                <c:pt idx="40">
                  <c:v>-1.102959185178802E-2</c:v>
                </c:pt>
                <c:pt idx="41">
                  <c:v>-1.0796730104532554E-2</c:v>
                </c:pt>
                <c:pt idx="42">
                  <c:v>-1.0565998168386923E-2</c:v>
                </c:pt>
                <c:pt idx="43">
                  <c:v>-1.0343410198480257E-2</c:v>
                </c:pt>
                <c:pt idx="44">
                  <c:v>-1.0135400748978216E-2</c:v>
                </c:pt>
                <c:pt idx="45">
                  <c:v>-9.9487918210896253E-3</c:v>
                </c:pt>
                <c:pt idx="46">
                  <c:v>-9.790754372061658E-3</c:v>
                </c:pt>
                <c:pt idx="47">
                  <c:v>-9.6687642851653599E-3</c:v>
                </c:pt>
                <c:pt idx="48">
                  <c:v>-9.5905528006671598E-3</c:v>
                </c:pt>
                <c:pt idx="49">
                  <c:v>-9.5640514077912075E-3</c:v>
                </c:pt>
                <c:pt idx="50">
                  <c:v>-9.5973311976704362E-3</c:v>
                </c:pt>
                <c:pt idx="51">
                  <c:v>-9.6985366772844722E-3</c:v>
                </c:pt>
                <c:pt idx="52">
                  <c:v>-9.8758140443884618E-3</c:v>
                </c:pt>
                <c:pt idx="53">
                  <c:v>-1.013723392342919E-2</c:v>
                </c:pt>
                <c:pt idx="54">
                  <c:v>-1.0490708562451018E-2</c:v>
                </c:pt>
                <c:pt idx="55">
                  <c:v>-1.0943903490989268E-2</c:v>
                </c:pt>
                <c:pt idx="56">
                  <c:v>-1.1504143638952122E-2</c:v>
                </c:pt>
                <c:pt idx="57">
                  <c:v>-1.2178313916494876E-2</c:v>
                </c:pt>
                <c:pt idx="58">
                  <c:v>-1.29727542548774E-2</c:v>
                </c:pt>
                <c:pt idx="59">
                  <c:v>-1.3893149108313671E-2</c:v>
                </c:pt>
                <c:pt idx="60">
                  <c:v>-1.4944411416810299E-2</c:v>
                </c:pt>
                <c:pt idx="61">
                  <c:v>-1.6130561029992607E-2</c:v>
                </c:pt>
                <c:pt idx="62">
                  <c:v>-1.7454597591918489E-2</c:v>
                </c:pt>
                <c:pt idx="63">
                  <c:v>-1.8918367886883197E-2</c:v>
                </c:pt>
                <c:pt idx="64">
                  <c:v>-2.052242764621294E-2</c:v>
                </c:pt>
                <c:pt idx="65">
                  <c:v>-2.2265897816043281E-2</c:v>
                </c:pt>
                <c:pt idx="66">
                  <c:v>-2.4146315286092151E-2</c:v>
                </c:pt>
                <c:pt idx="67">
                  <c:v>-2.6159478079414475E-2</c:v>
                </c:pt>
                <c:pt idx="68">
                  <c:v>-2.8299285003155192E-2</c:v>
                </c:pt>
                <c:pt idx="69">
                  <c:v>-3.0557569760279304E-2</c:v>
                </c:pt>
                <c:pt idx="70">
                  <c:v>-3.2923929522303455E-2</c:v>
                </c:pt>
                <c:pt idx="71">
                  <c:v>-3.538554796300121E-2</c:v>
                </c:pt>
                <c:pt idx="72">
                  <c:v>-3.7927012753111736E-2</c:v>
                </c:pt>
                <c:pt idx="73">
                  <c:v>-4.0530127516029482E-2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F7B-4871-B6B9-DC79C1B14885}"/>
            </c:ext>
          </c:extLst>
        </c:ser>
        <c:ser>
          <c:idx val="4"/>
          <c:order val="4"/>
          <c:marker>
            <c:symbol val="none"/>
          </c:marker>
          <c:xVal>
            <c:numRef>
              <c:f>'Data dry bone'!$BM$3:$BM$103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bone'!$BR$3:$BR$103</c:f>
              <c:numCache>
                <c:formatCode>General</c:formatCode>
                <c:ptCount val="101"/>
                <c:pt idx="0">
                  <c:v>6.6750000000000004E-3</c:v>
                </c:pt>
                <c:pt idx="1">
                  <c:v>9.1915275296510848E-3</c:v>
                </c:pt>
                <c:pt idx="2">
                  <c:v>1.0867372692190595E-2</c:v>
                </c:pt>
                <c:pt idx="3">
                  <c:v>1.1819323919781339E-2</c:v>
                </c:pt>
                <c:pt idx="4">
                  <c:v>1.2154744642845572E-2</c:v>
                </c:pt>
                <c:pt idx="5">
                  <c:v>1.1971994383831685E-2</c:v>
                </c:pt>
                <c:pt idx="6">
                  <c:v>1.1360841809678505E-2</c:v>
                </c:pt>
                <c:pt idx="7">
                  <c:v>1.0402869742977239E-2</c:v>
                </c:pt>
                <c:pt idx="8">
                  <c:v>9.1718721318311096E-3</c:v>
                </c:pt>
                <c:pt idx="9">
                  <c:v>7.7342429784125963E-3</c:v>
                </c:pt>
                <c:pt idx="10">
                  <c:v>6.1493572262183039E-3</c:v>
                </c:pt>
                <c:pt idx="11">
                  <c:v>4.4699436060215399E-3</c:v>
                </c:pt>
                <c:pt idx="12">
                  <c:v>2.7424494405224823E-3</c:v>
                </c:pt>
                <c:pt idx="13">
                  <c:v>1.0073974076960004E-3</c:v>
                </c:pt>
                <c:pt idx="14">
                  <c:v>-7.002657371628241E-4</c:v>
                </c:pt>
                <c:pt idx="15">
                  <c:v>-2.3508284806956258E-3</c:v>
                </c:pt>
                <c:pt idx="16">
                  <c:v>-3.9194819120399495E-3</c:v>
                </c:pt>
                <c:pt idx="17">
                  <c:v>-5.3859951246908282E-3</c:v>
                </c:pt>
                <c:pt idx="18">
                  <c:v>-6.7343986596647906E-3</c:v>
                </c:pt>
                <c:pt idx="19">
                  <c:v>-7.9526759899660512E-3</c:v>
                </c:pt>
                <c:pt idx="20">
                  <c:v>-9.0324630463552019E-3</c:v>
                </c:pt>
                <c:pt idx="21">
                  <c:v>-9.9687557844202884E-3</c:v>
                </c:pt>
                <c:pt idx="22">
                  <c:v>-1.0759625792950075E-2</c:v>
                </c:pt>
                <c:pt idx="23">
                  <c:v>-1.1405943943609761E-2</c:v>
                </c:pt>
                <c:pt idx="24">
                  <c:v>-1.1911112081918999E-2</c:v>
                </c:pt>
                <c:pt idx="25">
                  <c:v>-1.2280802759532555E-2</c:v>
                </c:pt>
                <c:pt idx="26">
                  <c:v>-1.2522707007822716E-2</c:v>
                </c:pt>
                <c:pt idx="27">
                  <c:v>-1.2646290152764802E-2</c:v>
                </c:pt>
                <c:pt idx="28">
                  <c:v>-1.2662555671124206E-2</c:v>
                </c:pt>
                <c:pt idx="29">
                  <c:v>-1.2583817087946753E-2</c:v>
                </c:pt>
                <c:pt idx="30">
                  <c:v>-1.2423477915350431E-2</c:v>
                </c:pt>
                <c:pt idx="31">
                  <c:v>-1.2195819632620244E-2</c:v>
                </c:pt>
                <c:pt idx="32">
                  <c:v>-1.1915797707604796E-2</c:v>
                </c:pt>
                <c:pt idx="33">
                  <c:v>-1.159884565941593E-2</c:v>
                </c:pt>
                <c:pt idx="34">
                  <c:v>-1.1260687162430023E-2</c:v>
                </c:pt>
                <c:pt idx="35">
                  <c:v>-1.0917156191592271E-2</c:v>
                </c:pt>
                <c:pt idx="36">
                  <c:v>-1.0584025209022522E-2</c:v>
                </c:pt>
                <c:pt idx="37">
                  <c:v>-1.0276841391924304E-2</c:v>
                </c:pt>
                <c:pt idx="38">
                  <c:v>-1.0010770901796282E-2</c:v>
                </c:pt>
                <c:pt idx="39">
                  <c:v>-9.8004511949439099E-3</c:v>
                </c:pt>
                <c:pt idx="40">
                  <c:v>-9.6598513742977288E-3</c:v>
                </c:pt>
                <c:pt idx="41">
                  <c:v>-9.6021405825295163E-3</c:v>
                </c:pt>
                <c:pt idx="42">
                  <c:v>-9.6395644364729999E-3</c:v>
                </c:pt>
                <c:pt idx="43">
                  <c:v>-9.783329502848024E-3</c:v>
                </c:pt>
                <c:pt idx="44">
                  <c:v>-1.0043495815282931E-2</c:v>
                </c:pt>
                <c:pt idx="45">
                  <c:v>-1.0428877432645828E-2</c:v>
                </c:pt>
                <c:pt idx="46">
                  <c:v>-1.094695103867073E-2</c:v>
                </c:pt>
                <c:pt idx="47">
                  <c:v>-1.1603772582892347E-2</c:v>
                </c:pt>
                <c:pt idx="48">
                  <c:v>-1.2403901962879459E-2</c:v>
                </c:pt>
                <c:pt idx="49">
                  <c:v>-1.3350335747772526E-2</c:v>
                </c:pt>
                <c:pt idx="50">
                  <c:v>-1.4444447943121962E-2</c:v>
                </c:pt>
                <c:pt idx="51">
                  <c:v>-1.5685938797030202E-2</c:v>
                </c:pt>
                <c:pt idx="52">
                  <c:v>-1.7072791647597632E-2</c:v>
                </c:pt>
                <c:pt idx="53">
                  <c:v>-1.8601237811665072E-2</c:v>
                </c:pt>
                <c:pt idx="54">
                  <c:v>-2.0265729514865462E-2</c:v>
                </c:pt>
                <c:pt idx="55">
                  <c:v>-2.2058920862973466E-2</c:v>
                </c:pt>
                <c:pt idx="56">
                  <c:v>-2.3971656854560916E-2</c:v>
                </c:pt>
                <c:pt idx="57">
                  <c:v>-2.599297043494973E-2</c:v>
                </c:pt>
                <c:pt idx="58">
                  <c:v>-2.8110087591470299E-2</c:v>
                </c:pt>
                <c:pt idx="59">
                  <c:v>-3.030844049002706E-2</c:v>
                </c:pt>
                <c:pt idx="60">
                  <c:v>-3.2571688652951833E-2</c:v>
                </c:pt>
                <c:pt idx="61">
                  <c:v>-3.4881748178178823E-2</c:v>
                </c:pt>
                <c:pt idx="62">
                  <c:v>-3.7218828999706868E-2</c:v>
                </c:pt>
                <c:pt idx="63">
                  <c:v>-3.956148018936765E-2</c:v>
                </c:pt>
                <c:pt idx="64">
                  <c:v>-4.1886643299903326E-2</c:v>
                </c:pt>
                <c:pt idx="65">
                  <c:v>-4.4169713749336717E-2</c:v>
                </c:pt>
                <c:pt idx="66">
                  <c:v>-4.6384610246651005E-2</c:v>
                </c:pt>
                <c:pt idx="67">
                  <c:v>-4.8503852258768132E-2</c:v>
                </c:pt>
                <c:pt idx="68">
                  <c:v>-5.049864551882724E-2</c:v>
                </c:pt>
                <c:pt idx="69">
                  <c:v>-5.2338975575777644E-2</c:v>
                </c:pt>
                <c:pt idx="70">
                  <c:v>-5.3993709385250124E-2</c:v>
                </c:pt>
                <c:pt idx="71">
                  <c:v>-5.5430704941762443E-2</c:v>
                </c:pt>
                <c:pt idx="72">
                  <c:v>-5.6616928952202272E-2</c:v>
                </c:pt>
                <c:pt idx="73">
                  <c:v>-5.7518582550614539E-2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F7B-4871-B6B9-DC79C1B14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047360"/>
        <c:axId val="193047936"/>
      </c:scatterChart>
      <c:valAx>
        <c:axId val="19304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047936"/>
        <c:crosses val="autoZero"/>
        <c:crossBetween val="midCat"/>
      </c:valAx>
      <c:valAx>
        <c:axId val="193047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30473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'Data dry bone'!$BW$3:$BW$103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bone'!$BX$3:$BX$103</c:f>
              <c:numCache>
                <c:formatCode>General</c:formatCode>
                <c:ptCount val="101"/>
                <c:pt idx="0">
                  <c:v>4.3E-3</c:v>
                </c:pt>
                <c:pt idx="1">
                  <c:v>8.4472180668348773E-3</c:v>
                </c:pt>
                <c:pt idx="2">
                  <c:v>1.3482194643338601E-2</c:v>
                </c:pt>
                <c:pt idx="3">
                  <c:v>1.9251569558324112E-2</c:v>
                </c:pt>
                <c:pt idx="4">
                  <c:v>2.5614402777172876E-2</c:v>
                </c:pt>
                <c:pt idx="5">
                  <c:v>3.2441615264184993E-2</c:v>
                </c:pt>
                <c:pt idx="6">
                  <c:v>3.9615441204525266E-2</c:v>
                </c:pt>
                <c:pt idx="7">
                  <c:v>4.7028891585765259E-2</c:v>
                </c:pt>
                <c:pt idx="8">
                  <c:v>5.4585229139021356E-2</c:v>
                </c:pt>
                <c:pt idx="9">
                  <c:v>6.2197454639688697E-2</c:v>
                </c:pt>
                <c:pt idx="10">
                  <c:v>6.9787804567771256E-2</c:v>
                </c:pt>
                <c:pt idx="11">
                  <c:v>7.7287260127807678E-2</c:v>
                </c:pt>
                <c:pt idx="12">
                  <c:v>8.463506762839329E-2</c:v>
                </c:pt>
                <c:pt idx="13">
                  <c:v>9.1778270221298003E-2</c:v>
                </c:pt>
                <c:pt idx="14">
                  <c:v>9.8671251000180149E-2</c:v>
                </c:pt>
                <c:pt idx="15">
                  <c:v>0.10527528745889633</c:v>
                </c:pt>
                <c:pt idx="16">
                  <c:v>0.11155811730940722</c:v>
                </c:pt>
                <c:pt idx="17">
                  <c:v>0.11749351565927951</c:v>
                </c:pt>
                <c:pt idx="18">
                  <c:v>0.12306088354878349</c:v>
                </c:pt>
                <c:pt idx="19">
                  <c:v>0.12824484784758686</c:v>
                </c:pt>
                <c:pt idx="20">
                  <c:v>0.13303487251104448</c:v>
                </c:pt>
                <c:pt idx="21">
                  <c:v>0.13742488119608406</c:v>
                </c:pt>
                <c:pt idx="22">
                  <c:v>0.14141289123668796</c:v>
                </c:pt>
                <c:pt idx="23">
                  <c:v>0.14500065897897033</c:v>
                </c:pt>
                <c:pt idx="24">
                  <c:v>0.14819333647585145</c:v>
                </c:pt>
                <c:pt idx="25">
                  <c:v>0.1509991395413269</c:v>
                </c:pt>
                <c:pt idx="26">
                  <c:v>0.15342902716433302</c:v>
                </c:pt>
                <c:pt idx="27">
                  <c:v>0.15549639228220877</c:v>
                </c:pt>
                <c:pt idx="28">
                  <c:v>0.15721676391375286</c:v>
                </c:pt>
                <c:pt idx="29">
                  <c:v>0.15860752065187803</c:v>
                </c:pt>
                <c:pt idx="30">
                  <c:v>0.15968761551585933</c:v>
                </c:pt>
                <c:pt idx="31">
                  <c:v>0.16047731216318067</c:v>
                </c:pt>
                <c:pt idx="32">
                  <c:v>0.1609979324609751</c:v>
                </c:pt>
                <c:pt idx="33">
                  <c:v>0.16127161541706372</c:v>
                </c:pt>
                <c:pt idx="34">
                  <c:v>0.16132108747058763</c:v>
                </c:pt>
                <c:pt idx="35">
                  <c:v>0.16116944414223777</c:v>
                </c:pt>
                <c:pt idx="36">
                  <c:v>0.16083994304408022</c:v>
                </c:pt>
                <c:pt idx="37">
                  <c:v>0.16035580824897808</c:v>
                </c:pt>
                <c:pt idx="38">
                  <c:v>0.15974004601960753</c:v>
                </c:pt>
                <c:pt idx="39">
                  <c:v>0.15901527189707193</c:v>
                </c:pt>
                <c:pt idx="40">
                  <c:v>0.15820354914911078</c:v>
                </c:pt>
                <c:pt idx="41">
                  <c:v>0.15732623857790465</c:v>
                </c:pt>
                <c:pt idx="42">
                  <c:v>0.15640385968747764</c:v>
                </c:pt>
                <c:pt idx="43">
                  <c:v>0.15545596321069269</c:v>
                </c:pt>
                <c:pt idx="44">
                  <c:v>0.15450101499584423</c:v>
                </c:pt>
                <c:pt idx="45">
                  <c:v>0.15355629125285106</c:v>
                </c:pt>
                <c:pt idx="46">
                  <c:v>0.15263778515903667</c:v>
                </c:pt>
                <c:pt idx="47">
                  <c:v>0.15176012482451381</c:v>
                </c:pt>
                <c:pt idx="48">
                  <c:v>0.1509365026171588</c:v>
                </c:pt>
                <c:pt idx="49">
                  <c:v>0.15017861584718808</c:v>
                </c:pt>
                <c:pt idx="50">
                  <c:v>0.14949661881132162</c:v>
                </c:pt>
                <c:pt idx="51">
                  <c:v>0.14889908619655293</c:v>
                </c:pt>
                <c:pt idx="52">
                  <c:v>0.14839298784351018</c:v>
                </c:pt>
                <c:pt idx="53">
                  <c:v>0.14798367486940675</c:v>
                </c:pt>
                <c:pt idx="54">
                  <c:v>0.14767487715060201</c:v>
                </c:pt>
                <c:pt idx="55">
                  <c:v>0.14746871216474242</c:v>
                </c:pt>
                <c:pt idx="56">
                  <c:v>0.14736570519251518</c:v>
                </c:pt>
                <c:pt idx="57">
                  <c:v>0.14736482087898276</c:v>
                </c:pt>
                <c:pt idx="58">
                  <c:v>0.14746350615451814</c:v>
                </c:pt>
                <c:pt idx="59">
                  <c:v>0.14765774451534433</c:v>
                </c:pt>
                <c:pt idx="60">
                  <c:v>0.1479421216636555</c:v>
                </c:pt>
                <c:pt idx="61">
                  <c:v>0.14830990250734963</c:v>
                </c:pt>
                <c:pt idx="62">
                  <c:v>0.14875311951934198</c:v>
                </c:pt>
                <c:pt idx="63">
                  <c:v>0.14926267245648234</c:v>
                </c:pt>
                <c:pt idx="64">
                  <c:v>0.14982843943807586</c:v>
                </c:pt>
                <c:pt idx="65">
                  <c:v>0.15043939938398015</c:v>
                </c:pt>
                <c:pt idx="66">
                  <c:v>0.15108376581232258</c:v>
                </c:pt>
                <c:pt idx="67">
                  <c:v>0.15174913199678344</c:v>
                </c:pt>
                <c:pt idx="68">
                  <c:v>0.1524226274835081</c:v>
                </c:pt>
                <c:pt idx="69">
                  <c:v>0.15309108596759688</c:v>
                </c:pt>
                <c:pt idx="70">
                  <c:v>0.1537412245291809</c:v>
                </c:pt>
                <c:pt idx="71">
                  <c:v>0.15435983422912566</c:v>
                </c:pt>
                <c:pt idx="72">
                  <c:v>0.15493398206429962</c:v>
                </c:pt>
                <c:pt idx="73">
                  <c:v>0.15545122428245103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44-492F-9A9F-F69469973727}"/>
            </c:ext>
          </c:extLst>
        </c:ser>
        <c:ser>
          <c:idx val="1"/>
          <c:order val="1"/>
          <c:marker>
            <c:symbol val="none"/>
          </c:marker>
          <c:xVal>
            <c:numRef>
              <c:f>'Data dry bone'!$BW$3:$BW$103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bone'!$BY$3:$BY$103</c:f>
              <c:numCache>
                <c:formatCode>General</c:formatCode>
                <c:ptCount val="101"/>
                <c:pt idx="0">
                  <c:v>1.0699999999999999E-2</c:v>
                </c:pt>
                <c:pt idx="1">
                  <c:v>3.4538865921298102E-3</c:v>
                </c:pt>
                <c:pt idx="2">
                  <c:v>-9.0608480853468856E-5</c:v>
                </c:pt>
                <c:pt idx="3">
                  <c:v>-4.7742451650559757E-4</c:v>
                </c:pt>
                <c:pt idx="4">
                  <c:v>1.7969426959927922E-3</c:v>
                </c:pt>
                <c:pt idx="5">
                  <c:v>6.2809736235864885E-3</c:v>
                </c:pt>
                <c:pt idx="6">
                  <c:v>1.2565717724840364E-2</c:v>
                </c:pt>
                <c:pt idx="7">
                  <c:v>2.0282446173178398E-2</c:v>
                </c:pt>
                <c:pt idx="8">
                  <c:v>2.9100364567866979E-2</c:v>
                </c:pt>
                <c:pt idx="9">
                  <c:v>3.8724385632742456E-2</c:v>
                </c:pt>
                <c:pt idx="10">
                  <c:v>4.8892961902683385E-2</c:v>
                </c:pt>
                <c:pt idx="11">
                  <c:v>5.9375978397826532E-2</c:v>
                </c:pt>
                <c:pt idx="12">
                  <c:v>6.9972705285527834E-2</c:v>
                </c:pt>
                <c:pt idx="13">
                  <c:v>8.0509810530067227E-2</c:v>
                </c:pt>
                <c:pt idx="14">
                  <c:v>9.0839432530097894E-2</c:v>
                </c:pt>
                <c:pt idx="15">
                  <c:v>0.10083731274384029</c:v>
                </c:pt>
                <c:pt idx="16">
                  <c:v>0.11040098830201965</c:v>
                </c:pt>
                <c:pt idx="17">
                  <c:v>0.11944804460854867</c:v>
                </c:pt>
                <c:pt idx="18">
                  <c:v>0.12791442792895408</c:v>
                </c:pt>
                <c:pt idx="19">
                  <c:v>0.13575281796654787</c:v>
                </c:pt>
                <c:pt idx="20">
                  <c:v>0.14293106042634177</c:v>
                </c:pt>
                <c:pt idx="21">
                  <c:v>0.14943065956670828</c:v>
                </c:pt>
                <c:pt idx="22">
                  <c:v>0.15524533073878333</c:v>
                </c:pt>
                <c:pt idx="23">
                  <c:v>0.1603796129136163</c:v>
                </c:pt>
                <c:pt idx="24">
                  <c:v>0.16484754119705963</c:v>
                </c:pt>
                <c:pt idx="25">
                  <c:v>0.16867137933240994</c:v>
                </c:pt>
                <c:pt idx="26">
                  <c:v>0.17188041219078656</c:v>
                </c:pt>
                <c:pt idx="27">
                  <c:v>0.17450979824925766</c:v>
                </c:pt>
                <c:pt idx="28">
                  <c:v>0.17659948205671006</c:v>
                </c:pt>
                <c:pt idx="29">
                  <c:v>0.17819316668746532</c:v>
                </c:pt>
                <c:pt idx="30">
                  <c:v>0.17933734618263603</c:v>
                </c:pt>
                <c:pt idx="31">
                  <c:v>0.18008039797923092</c:v>
                </c:pt>
                <c:pt idx="32">
                  <c:v>0.18047173532699989</c:v>
                </c:pt>
                <c:pt idx="33">
                  <c:v>0.18056101969302923</c:v>
                </c:pt>
                <c:pt idx="34">
                  <c:v>0.18039743315407253</c:v>
                </c:pt>
                <c:pt idx="35">
                  <c:v>0.18002901077663597</c:v>
                </c:pt>
                <c:pt idx="36">
                  <c:v>0.17950203298480188</c:v>
                </c:pt>
                <c:pt idx="37">
                  <c:v>0.17886047791579429</c:v>
                </c:pt>
                <c:pt idx="38">
                  <c:v>0.17814553376329728</c:v>
                </c:pt>
                <c:pt idx="39">
                  <c:v>0.177395171108507</c:v>
                </c:pt>
                <c:pt idx="40">
                  <c:v>0.17664377523894115</c:v>
                </c:pt>
                <c:pt idx="41">
                  <c:v>0.17592183845497872</c:v>
                </c:pt>
                <c:pt idx="42">
                  <c:v>0.17525571236415394</c:v>
                </c:pt>
                <c:pt idx="43">
                  <c:v>0.17466742016319081</c:v>
                </c:pt>
                <c:pt idx="44">
                  <c:v>0.17417452890777646</c:v>
                </c:pt>
                <c:pt idx="45">
                  <c:v>0.17379008177010424</c:v>
                </c:pt>
                <c:pt idx="46">
                  <c:v>0.17352259028411804</c:v>
                </c:pt>
                <c:pt idx="47">
                  <c:v>0.17337608657852865</c:v>
                </c:pt>
                <c:pt idx="48">
                  <c:v>0.17335023559758783</c:v>
                </c:pt>
                <c:pt idx="49">
                  <c:v>0.17344050730957772</c:v>
                </c:pt>
                <c:pt idx="50">
                  <c:v>0.17363840890305132</c:v>
                </c:pt>
                <c:pt idx="51">
                  <c:v>0.17393177697082846</c:v>
                </c:pt>
                <c:pt idx="52">
                  <c:v>0.17430512968173129</c:v>
                </c:pt>
                <c:pt idx="53">
                  <c:v>0.17474007894005944</c:v>
                </c:pt>
                <c:pt idx="54">
                  <c:v>0.17521580253280661</c:v>
                </c:pt>
                <c:pt idx="55">
                  <c:v>0.17570957626463862</c:v>
                </c:pt>
                <c:pt idx="56">
                  <c:v>0.17619736608061881</c:v>
                </c:pt>
                <c:pt idx="57">
                  <c:v>0.17665448017660917</c:v>
                </c:pt>
                <c:pt idx="58">
                  <c:v>0.17705628109754395</c:v>
                </c:pt>
                <c:pt idx="59">
                  <c:v>0.17737895782330798</c:v>
                </c:pt>
                <c:pt idx="60">
                  <c:v>0.17760035784246947</c:v>
                </c:pt>
                <c:pt idx="61">
                  <c:v>0.1777008792136972</c:v>
                </c:pt>
                <c:pt idx="62">
                  <c:v>0.17766442261493415</c:v>
                </c:pt>
                <c:pt idx="63">
                  <c:v>0.17747940338032725</c:v>
                </c:pt>
                <c:pt idx="64">
                  <c:v>0.1771398235248795</c:v>
                </c:pt>
                <c:pt idx="65">
                  <c:v>0.17664640375689328</c:v>
                </c:pt>
                <c:pt idx="66">
                  <c:v>0.17600777547807361</c:v>
                </c:pt>
                <c:pt idx="67">
                  <c:v>0.17524173277148464</c:v>
                </c:pt>
                <c:pt idx="68">
                  <c:v>0.17437654437714517</c:v>
                </c:pt>
                <c:pt idx="69">
                  <c:v>0.17345232565544894</c:v>
                </c:pt>
                <c:pt idx="70">
                  <c:v>0.17252247053825648</c:v>
                </c:pt>
                <c:pt idx="71">
                  <c:v>0.17165514346783456</c:v>
                </c:pt>
                <c:pt idx="72">
                  <c:v>0.17093483132343407</c:v>
                </c:pt>
                <c:pt idx="73">
                  <c:v>0.17046395533563802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44-492F-9A9F-F69469973727}"/>
            </c:ext>
          </c:extLst>
        </c:ser>
        <c:ser>
          <c:idx val="2"/>
          <c:order val="2"/>
          <c:marker>
            <c:symbol val="none"/>
          </c:marker>
          <c:xVal>
            <c:numRef>
              <c:f>'Data dry bone'!$BW$3:$BW$103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bone'!$BZ$3:$BZ$103</c:f>
              <c:numCache>
                <c:formatCode>General</c:formatCode>
                <c:ptCount val="101"/>
                <c:pt idx="0">
                  <c:v>2.7000000000000001E-3</c:v>
                </c:pt>
                <c:pt idx="1">
                  <c:v>-1.2837593778372075E-3</c:v>
                </c:pt>
                <c:pt idx="2">
                  <c:v>-1.867119703117385E-3</c:v>
                </c:pt>
                <c:pt idx="3">
                  <c:v>3.2230957271329238E-4</c:v>
                </c:pt>
                <c:pt idx="4">
                  <c:v>4.7231691332690401E-3</c:v>
                </c:pt>
                <c:pt idx="5">
                  <c:v>1.0836269285331577E-2</c:v>
                </c:pt>
                <c:pt idx="6">
                  <c:v>1.822062530250864E-2</c:v>
                </c:pt>
                <c:pt idx="7">
                  <c:v>2.6489608624443842E-2</c:v>
                </c:pt>
                <c:pt idx="8">
                  <c:v>3.5307213911577796E-2</c:v>
                </c:pt>
                <c:pt idx="9">
                  <c:v>4.4384441955460652E-2</c:v>
                </c:pt>
                <c:pt idx="10">
                  <c:v>5.3475798444616057E-2</c:v>
                </c:pt>
                <c:pt idx="11">
                  <c:v>6.2375908585956256E-2</c:v>
                </c:pt>
                <c:pt idx="12">
                  <c:v>7.0916247581748706E-2</c:v>
                </c:pt>
                <c:pt idx="13">
                  <c:v>7.8961986962133995E-2</c:v>
                </c:pt>
                <c:pt idx="14">
                  <c:v>8.6408956773195128E-2</c:v>
                </c:pt>
                <c:pt idx="15">
                  <c:v>9.3180723620577929E-2</c:v>
                </c:pt>
                <c:pt idx="16">
                  <c:v>9.9225784568663253E-2</c:v>
                </c:pt>
                <c:pt idx="17">
                  <c:v>0.10451487689529015</c:v>
                </c:pt>
                <c:pt idx="18">
                  <c:v>0.1090384037020305</c:v>
                </c:pt>
                <c:pt idx="19">
                  <c:v>0.11280397538001499</c:v>
                </c:pt>
                <c:pt idx="20">
                  <c:v>0.11583406693131018</c:v>
                </c:pt>
                <c:pt idx="21">
                  <c:v>0.11816379114584789</c:v>
                </c:pt>
                <c:pt idx="22">
                  <c:v>0.11983878763390458</c:v>
                </c:pt>
                <c:pt idx="23">
                  <c:v>0.120913227714133</c:v>
                </c:pt>
                <c:pt idx="24">
                  <c:v>0.12144793515714376</c:v>
                </c:pt>
                <c:pt idx="25">
                  <c:v>0.12150862278464235</c:v>
                </c:pt>
                <c:pt idx="26">
                  <c:v>0.12116424492411047</c:v>
                </c:pt>
                <c:pt idx="27">
                  <c:v>0.12048546571904738</c:v>
                </c:pt>
                <c:pt idx="28">
                  <c:v>0.11954324329475217</c:v>
                </c:pt>
                <c:pt idx="29">
                  <c:v>0.11840752977966883</c:v>
                </c:pt>
                <c:pt idx="30">
                  <c:v>0.11714608718227572</c:v>
                </c:pt>
                <c:pt idx="31">
                  <c:v>0.1158234191235236</c:v>
                </c:pt>
                <c:pt idx="32">
                  <c:v>0.11449981842483394</c:v>
                </c:pt>
                <c:pt idx="33">
                  <c:v>0.1132305305516416</c:v>
                </c:pt>
                <c:pt idx="34">
                  <c:v>0.11206503291249252</c:v>
                </c:pt>
                <c:pt idx="35">
                  <c:v>0.11104643001368793</c:v>
                </c:pt>
                <c:pt idx="36">
                  <c:v>0.11021096446948768</c:v>
                </c:pt>
                <c:pt idx="37">
                  <c:v>0.1095876438678542</c:v>
                </c:pt>
                <c:pt idx="38">
                  <c:v>0.10919798349176267</c:v>
                </c:pt>
                <c:pt idx="39">
                  <c:v>0.10905586489604714</c:v>
                </c:pt>
                <c:pt idx="40">
                  <c:v>0.1091675103398053</c:v>
                </c:pt>
                <c:pt idx="41">
                  <c:v>0.10953157307435847</c:v>
                </c:pt>
                <c:pt idx="42">
                  <c:v>0.11013934348674904</c:v>
                </c:pt>
                <c:pt idx="43">
                  <c:v>0.11097507109881978</c:v>
                </c:pt>
                <c:pt idx="44">
                  <c:v>0.1120164024217858</c:v>
                </c:pt>
                <c:pt idx="45">
                  <c:v>0.11323493466644126</c:v>
                </c:pt>
                <c:pt idx="46">
                  <c:v>0.11459688530884023</c:v>
                </c:pt>
                <c:pt idx="47">
                  <c:v>0.11606387751156284</c:v>
                </c:pt>
                <c:pt idx="48">
                  <c:v>0.11759384140054203</c:v>
                </c:pt>
                <c:pt idx="49">
                  <c:v>0.11914203119743656</c:v>
                </c:pt>
                <c:pt idx="50">
                  <c:v>0.12066215820750971</c:v>
                </c:pt>
                <c:pt idx="51">
                  <c:v>0.12210763966314205</c:v>
                </c:pt>
                <c:pt idx="52">
                  <c:v>0.12343296342284095</c:v>
                </c:pt>
                <c:pt idx="53">
                  <c:v>0.12459516852579612</c:v>
                </c:pt>
                <c:pt idx="54">
                  <c:v>0.12555544160201673</c:v>
                </c:pt>
                <c:pt idx="55">
                  <c:v>0.12628082913798214</c:v>
                </c:pt>
                <c:pt idx="56">
                  <c:v>0.12674606559793014</c:v>
                </c:pt>
                <c:pt idx="57">
                  <c:v>0.12693551740054951</c:v>
                </c:pt>
                <c:pt idx="58">
                  <c:v>0.12684524275136969</c:v>
                </c:pt>
                <c:pt idx="59">
                  <c:v>0.12648516733062862</c:v>
                </c:pt>
                <c:pt idx="60">
                  <c:v>0.12588137583667589</c:v>
                </c:pt>
                <c:pt idx="61">
                  <c:v>0.12507851938499034</c:v>
                </c:pt>
                <c:pt idx="62">
                  <c:v>0.12414233876269011</c:v>
                </c:pt>
                <c:pt idx="63">
                  <c:v>0.12316230353863268</c:v>
                </c:pt>
                <c:pt idx="64">
                  <c:v>0.12225436702905031</c:v>
                </c:pt>
                <c:pt idx="65">
                  <c:v>0.1215638371187175</c:v>
                </c:pt>
                <c:pt idx="66">
                  <c:v>0.12126836293771449</c:v>
                </c:pt>
                <c:pt idx="67">
                  <c:v>0.12158103739372851</c:v>
                </c:pt>
                <c:pt idx="68">
                  <c:v>0.12275361555983967</c:v>
                </c:pt>
                <c:pt idx="69">
                  <c:v>0.12507984891799415</c:v>
                </c:pt>
                <c:pt idx="70">
                  <c:v>0.12889893545782391</c:v>
                </c:pt>
                <c:pt idx="71">
                  <c:v>0.13459908563134307</c:v>
                </c:pt>
                <c:pt idx="72">
                  <c:v>0.14262120416281457</c:v>
                </c:pt>
                <c:pt idx="73">
                  <c:v>0.15346268771434354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144-492F-9A9F-F69469973727}"/>
            </c:ext>
          </c:extLst>
        </c:ser>
        <c:ser>
          <c:idx val="3"/>
          <c:order val="3"/>
          <c:marker>
            <c:symbol val="none"/>
          </c:marker>
          <c:xVal>
            <c:numRef>
              <c:f>'Data dry bone'!$BW$3:$BW$103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bone'!$CA$3:$CA$103</c:f>
              <c:numCache>
                <c:formatCode>General</c:formatCode>
                <c:ptCount val="101"/>
                <c:pt idx="0">
                  <c:v>-1.6999999999999999E-3</c:v>
                </c:pt>
                <c:pt idx="1">
                  <c:v>-1.7934270094402134E-3</c:v>
                </c:pt>
                <c:pt idx="2">
                  <c:v>4.2264545228927843E-4</c:v>
                </c:pt>
                <c:pt idx="3">
                  <c:v>4.5666510054056027E-3</c:v>
                </c:pt>
                <c:pt idx="4">
                  <c:v>1.0290808130004112E-2</c:v>
                </c:pt>
                <c:pt idx="5">
                  <c:v>1.7279411758052431E-2</c:v>
                </c:pt>
                <c:pt idx="6">
                  <c:v>2.5247164256244022E-2</c:v>
                </c:pt>
                <c:pt idx="7">
                  <c:v>3.3937545799711116E-2</c:v>
                </c:pt>
                <c:pt idx="8">
                  <c:v>4.3121224136597143E-2</c:v>
                </c:pt>
                <c:pt idx="9">
                  <c:v>5.2594503743488487E-2</c:v>
                </c:pt>
                <c:pt idx="10">
                  <c:v>6.2177814371705935E-2</c:v>
                </c:pt>
                <c:pt idx="11">
                  <c:v>7.171423898445517E-2</c:v>
                </c:pt>
                <c:pt idx="12">
                  <c:v>8.1068081084837151E-2</c:v>
                </c:pt>
                <c:pt idx="13">
                  <c:v>9.012347143471762E-2</c:v>
                </c:pt>
                <c:pt idx="14">
                  <c:v>9.8783014164456145E-2</c:v>
                </c:pt>
                <c:pt idx="15">
                  <c:v>0.10696647227349454</c:v>
                </c:pt>
                <c:pt idx="16">
                  <c:v>0.11460949252180487</c:v>
                </c:pt>
                <c:pt idx="17">
                  <c:v>0.12166236971219686</c:v>
                </c:pt>
                <c:pt idx="18">
                  <c:v>0.12808885036348444</c:v>
                </c:pt>
                <c:pt idx="19">
                  <c:v>0.13386497577451259</c:v>
                </c:pt>
                <c:pt idx="20">
                  <c:v>0.13897796447904209</c:v>
                </c:pt>
                <c:pt idx="21">
                  <c:v>0.1434251340914954</c:v>
                </c:pt>
                <c:pt idx="22">
                  <c:v>0.14721286254356128</c:v>
                </c:pt>
                <c:pt idx="23">
                  <c:v>0.15035558871165805</c:v>
                </c:pt>
                <c:pt idx="24">
                  <c:v>0.15287485243525725</c:v>
                </c:pt>
                <c:pt idx="25">
                  <c:v>0.15479837392606788</c:v>
                </c:pt>
                <c:pt idx="26">
                  <c:v>0.15615917256807596</c:v>
                </c:pt>
                <c:pt idx="27">
                  <c:v>0.15699472510845017</c:v>
                </c:pt>
                <c:pt idx="28">
                  <c:v>0.15734616323929773</c:v>
                </c:pt>
                <c:pt idx="29">
                  <c:v>0.15725751057029122</c:v>
                </c:pt>
                <c:pt idx="30">
                  <c:v>0.15677495899214339</c:v>
                </c:pt>
                <c:pt idx="31">
                  <c:v>0.15594618443095012</c:v>
                </c:pt>
                <c:pt idx="32">
                  <c:v>0.15481970199338776</c:v>
                </c:pt>
                <c:pt idx="33">
                  <c:v>0.15344426050277157</c:v>
                </c:pt>
                <c:pt idx="34">
                  <c:v>0.15186827642597403</c:v>
                </c:pt>
                <c:pt idx="35">
                  <c:v>0.15013930719120183</c:v>
                </c:pt>
                <c:pt idx="36">
                  <c:v>0.14830356389663366</c:v>
                </c:pt>
                <c:pt idx="37">
                  <c:v>0.14640546340991517</c:v>
                </c:pt>
                <c:pt idx="38">
                  <c:v>0.14448721985851334</c:v>
                </c:pt>
                <c:pt idx="39">
                  <c:v>0.14258847551093401</c:v>
                </c:pt>
                <c:pt idx="40">
                  <c:v>0.14074597104879732</c:v>
                </c:pt>
                <c:pt idx="41">
                  <c:v>0.13899325522976616</c:v>
                </c:pt>
                <c:pt idx="42">
                  <c:v>0.13736043394134612</c:v>
                </c:pt>
                <c:pt idx="43">
                  <c:v>0.13587395864553573</c:v>
                </c:pt>
                <c:pt idx="44">
                  <c:v>0.13455645421433263</c:v>
                </c:pt>
                <c:pt idx="45">
                  <c:v>0.1334265861561176</c:v>
                </c:pt>
                <c:pt idx="46">
                  <c:v>0.13249896723287588</c:v>
                </c:pt>
                <c:pt idx="47">
                  <c:v>0.13178410346829056</c:v>
                </c:pt>
                <c:pt idx="48">
                  <c:v>0.13128837954668995</c:v>
                </c:pt>
                <c:pt idx="49">
                  <c:v>0.13101408360287214</c:v>
                </c:pt>
                <c:pt idx="50">
                  <c:v>0.1309594714027453</c:v>
                </c:pt>
                <c:pt idx="51">
                  <c:v>0.13111886991488167</c:v>
                </c:pt>
                <c:pt idx="52">
                  <c:v>0.13148282027289518</c:v>
                </c:pt>
                <c:pt idx="53">
                  <c:v>0.13203826012869055</c:v>
                </c:pt>
                <c:pt idx="54">
                  <c:v>0.13276874539656675</c:v>
                </c:pt>
                <c:pt idx="55">
                  <c:v>0.13365471138817656</c:v>
                </c:pt>
                <c:pt idx="56">
                  <c:v>0.1346737733383789</c:v>
                </c:pt>
                <c:pt idx="57">
                  <c:v>0.13580106632189379</c:v>
                </c:pt>
                <c:pt idx="58">
                  <c:v>0.13700962456086421</c:v>
                </c:pt>
                <c:pt idx="59">
                  <c:v>0.13827080012324322</c:v>
                </c:pt>
                <c:pt idx="60">
                  <c:v>0.13955472101208363</c:v>
                </c:pt>
                <c:pt idx="61">
                  <c:v>0.14083078864563442</c:v>
                </c:pt>
                <c:pt idx="62">
                  <c:v>0.14206821472834255</c:v>
                </c:pt>
                <c:pt idx="63">
                  <c:v>0.14323659751267881</c:v>
                </c:pt>
                <c:pt idx="64">
                  <c:v>0.14430653745184346</c:v>
                </c:pt>
                <c:pt idx="65">
                  <c:v>0.14525029224333599</c:v>
                </c:pt>
                <c:pt idx="66">
                  <c:v>0.14604247126337422</c:v>
                </c:pt>
                <c:pt idx="67">
                  <c:v>0.14666076939215186</c:v>
                </c:pt>
                <c:pt idx="68">
                  <c:v>0.14708674023000781</c:v>
                </c:pt>
                <c:pt idx="69">
                  <c:v>0.14730660870440174</c:v>
                </c:pt>
                <c:pt idx="70">
                  <c:v>0.14731212306776828</c:v>
                </c:pt>
                <c:pt idx="71">
                  <c:v>0.14710144628627403</c:v>
                </c:pt>
                <c:pt idx="72">
                  <c:v>0.14668008681935688</c:v>
                </c:pt>
                <c:pt idx="73">
                  <c:v>0.14606186879015368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144-492F-9A9F-F69469973727}"/>
            </c:ext>
          </c:extLst>
        </c:ser>
        <c:ser>
          <c:idx val="4"/>
          <c:order val="4"/>
          <c:marker>
            <c:symbol val="none"/>
          </c:marker>
          <c:xVal>
            <c:numRef>
              <c:f>'Data dry bone'!$BW$3:$BW$103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bone'!$CB$3:$CB$103</c:f>
              <c:numCache>
                <c:formatCode>General</c:formatCode>
                <c:ptCount val="101"/>
                <c:pt idx="0">
                  <c:v>4.0000000000000001E-3</c:v>
                </c:pt>
                <c:pt idx="1">
                  <c:v>2.2059795679218166E-3</c:v>
                </c:pt>
                <c:pt idx="2">
                  <c:v>2.986777977914256E-3</c:v>
                </c:pt>
                <c:pt idx="3">
                  <c:v>5.9157764049843527E-3</c:v>
                </c:pt>
                <c:pt idx="4">
                  <c:v>1.0606330684109705E-2</c:v>
                </c:pt>
                <c:pt idx="5">
                  <c:v>1.6709567482788873E-2</c:v>
                </c:pt>
                <c:pt idx="6">
                  <c:v>2.391223712202957E-2</c:v>
                </c:pt>
                <c:pt idx="7">
                  <c:v>3.1934623045774657E-2</c:v>
                </c:pt>
                <c:pt idx="8">
                  <c:v>4.0528507938765813E-2</c:v>
                </c:pt>
                <c:pt idx="9">
                  <c:v>4.9475196492845069E-2</c:v>
                </c:pt>
                <c:pt idx="10">
                  <c:v>5.858359482169416E-2</c:v>
                </c:pt>
                <c:pt idx="11">
                  <c:v>6.7688346524011414E-2</c:v>
                </c:pt>
                <c:pt idx="12">
                  <c:v>7.6648025395126745E-2</c:v>
                </c:pt>
                <c:pt idx="13">
                  <c:v>8.5343384787054208E-2</c:v>
                </c:pt>
                <c:pt idx="14">
                  <c:v>9.3675663616982319E-2</c:v>
                </c:pt>
                <c:pt idx="15">
                  <c:v>0.10156494902420228</c:v>
                </c:pt>
                <c:pt idx="16">
                  <c:v>0.10894859567547374</c:v>
                </c:pt>
                <c:pt idx="17">
                  <c:v>0.1157797017188288</c:v>
                </c:pt>
                <c:pt idx="18">
                  <c:v>0.12202564138581312</c:v>
                </c:pt>
                <c:pt idx="19">
                  <c:v>0.12766665424216558</c:v>
                </c:pt>
                <c:pt idx="20">
                  <c:v>0.13269449108693462</c:v>
                </c:pt>
                <c:pt idx="21">
                  <c:v>0.13711111650003391</c:v>
                </c:pt>
                <c:pt idx="22">
                  <c:v>0.1409274680382343</c:v>
                </c:pt>
                <c:pt idx="23">
                  <c:v>0.14416227207959442</c:v>
                </c:pt>
                <c:pt idx="24">
                  <c:v>0.14684091631632804</c:v>
                </c:pt>
                <c:pt idx="25">
                  <c:v>0.14899437889611178</c:v>
                </c:pt>
                <c:pt idx="26">
                  <c:v>0.15065821421182651</c:v>
                </c:pt>
                <c:pt idx="27">
                  <c:v>0.15187159533974098</c:v>
                </c:pt>
                <c:pt idx="28">
                  <c:v>0.1526764131261282</c:v>
                </c:pt>
                <c:pt idx="29">
                  <c:v>0.15311643192232585</c:v>
                </c:pt>
                <c:pt idx="30">
                  <c:v>0.15323650196822863</c:v>
                </c:pt>
                <c:pt idx="31">
                  <c:v>0.15308182842422133</c:v>
                </c:pt>
                <c:pt idx="32">
                  <c:v>0.15269729705154916</c:v>
                </c:pt>
                <c:pt idx="33">
                  <c:v>0.15212685654112654</c:v>
                </c:pt>
                <c:pt idx="34">
                  <c:v>0.15141295749078168</c:v>
                </c:pt>
                <c:pt idx="35">
                  <c:v>0.15059604803094087</c:v>
                </c:pt>
                <c:pt idx="36">
                  <c:v>0.14971412609875087</c:v>
                </c:pt>
                <c:pt idx="37">
                  <c:v>0.14880234836063544</c:v>
                </c:pt>
                <c:pt idx="38">
                  <c:v>0.1478926957832952</c:v>
                </c:pt>
                <c:pt idx="39">
                  <c:v>0.14701369585314</c:v>
                </c:pt>
                <c:pt idx="40">
                  <c:v>0.14619020144416364</c:v>
                </c:pt>
                <c:pt idx="41">
                  <c:v>0.145443226334252</c:v>
                </c:pt>
                <c:pt idx="42">
                  <c:v>0.14478983736993167</c:v>
                </c:pt>
                <c:pt idx="43">
                  <c:v>0.14424310327955975</c:v>
                </c:pt>
                <c:pt idx="44">
                  <c:v>0.14381210013493478</c:v>
                </c:pt>
                <c:pt idx="45">
                  <c:v>0.14350197346137855</c:v>
                </c:pt>
                <c:pt idx="46">
                  <c:v>0.14331405699621769</c:v>
                </c:pt>
                <c:pt idx="47">
                  <c:v>0.14324604809572397</c:v>
                </c:pt>
                <c:pt idx="48">
                  <c:v>0.14329223979049466</c:v>
                </c:pt>
                <c:pt idx="49">
                  <c:v>0.1434438094892686</c:v>
                </c:pt>
                <c:pt idx="50">
                  <c:v>0.143689164331157</c:v>
                </c:pt>
                <c:pt idx="51">
                  <c:v>0.14401434318635128</c:v>
                </c:pt>
                <c:pt idx="52">
                  <c:v>0.14440347530524439</c:v>
                </c:pt>
                <c:pt idx="53">
                  <c:v>0.14483929561598821</c:v>
                </c:pt>
                <c:pt idx="54">
                  <c:v>0.14530371667049802</c:v>
                </c:pt>
                <c:pt idx="55">
                  <c:v>0.14577845723888491</c:v>
                </c:pt>
                <c:pt idx="56">
                  <c:v>0.14624572755236076</c:v>
                </c:pt>
                <c:pt idx="57">
                  <c:v>0.14668897119450883</c:v>
                </c:pt>
                <c:pt idx="58">
                  <c:v>0.14709366364107399</c:v>
                </c:pt>
                <c:pt idx="59">
                  <c:v>0.14744816744813105</c:v>
                </c:pt>
                <c:pt idx="60">
                  <c:v>0.14774464408872112</c:v>
                </c:pt>
                <c:pt idx="61">
                  <c:v>0.14798002243791791</c:v>
                </c:pt>
                <c:pt idx="62">
                  <c:v>0.14815702390632718</c:v>
                </c:pt>
                <c:pt idx="63">
                  <c:v>0.14828524422203027</c:v>
                </c:pt>
                <c:pt idx="64">
                  <c:v>0.14838229186096227</c:v>
                </c:pt>
                <c:pt idx="65">
                  <c:v>0.14847498312573174</c:v>
                </c:pt>
                <c:pt idx="66">
                  <c:v>0.14860059387287122</c:v>
                </c:pt>
                <c:pt idx="67">
                  <c:v>0.14880816788853712</c:v>
                </c:pt>
                <c:pt idx="68">
                  <c:v>0.14915988191262519</c:v>
                </c:pt>
                <c:pt idx="69">
                  <c:v>0.14973246731136042</c:v>
                </c:pt>
                <c:pt idx="70">
                  <c:v>0.1506186883982574</c:v>
                </c:pt>
                <c:pt idx="71">
                  <c:v>0.1519288774036443</c:v>
                </c:pt>
                <c:pt idx="72">
                  <c:v>0.15379252609247626</c:v>
                </c:pt>
                <c:pt idx="73">
                  <c:v>0.15635993403064657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144-492F-9A9F-F69469973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050816"/>
        <c:axId val="193051392"/>
      </c:scatterChart>
      <c:valAx>
        <c:axId val="19305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051392"/>
        <c:crosses val="autoZero"/>
        <c:crossBetween val="midCat"/>
      </c:valAx>
      <c:valAx>
        <c:axId val="193051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30508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'Data dry bone'!$CG$3:$CG$103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bone'!$CH$3:$CH$103</c:f>
              <c:numCache>
                <c:formatCode>General</c:formatCode>
                <c:ptCount val="101"/>
                <c:pt idx="0">
                  <c:v>-2.0000000000000001E-4</c:v>
                </c:pt>
                <c:pt idx="1">
                  <c:v>-6.5644124926196948E-5</c:v>
                </c:pt>
                <c:pt idx="2">
                  <c:v>5.3053965903829503E-5</c:v>
                </c:pt>
                <c:pt idx="3">
                  <c:v>1.5750894428172115E-4</c:v>
                </c:pt>
                <c:pt idx="4">
                  <c:v>2.4904379567849738E-4</c:v>
                </c:pt>
                <c:pt idx="5">
                  <c:v>3.2889353067663645E-4</c:v>
                </c:pt>
                <c:pt idx="6">
                  <c:v>3.9820882635902065E-4</c:v>
                </c:pt>
                <c:pt idx="7">
                  <c:v>4.5805959765474267E-4</c:v>
                </c:pt>
                <c:pt idx="8">
                  <c:v>5.0943849864177606E-4</c:v>
                </c:pt>
                <c:pt idx="9">
                  <c:v>5.5326435380650886E-4</c:v>
                </c:pt>
                <c:pt idx="10">
                  <c:v>5.9038551926013957E-4</c:v>
                </c:pt>
                <c:pt idx="11">
                  <c:v>6.2158317391193465E-4</c:v>
                </c:pt>
                <c:pt idx="12">
                  <c:v>6.4757454059935244E-4</c:v>
                </c:pt>
                <c:pt idx="13">
                  <c:v>6.6901603717502676E-4</c:v>
                </c:pt>
                <c:pt idx="14">
                  <c:v>6.8650635755061393E-4</c:v>
                </c:pt>
                <c:pt idx="15">
                  <c:v>7.005894826975042E-4</c:v>
                </c:pt>
                <c:pt idx="16">
                  <c:v>7.1175762160439646E-4</c:v>
                </c:pt>
                <c:pt idx="17">
                  <c:v>7.2045408219173111E-4</c:v>
                </c:pt>
                <c:pt idx="18">
                  <c:v>7.2707607218299288E-4</c:v>
                </c:pt>
                <c:pt idx="19">
                  <c:v>7.3197742993287064E-4</c:v>
                </c:pt>
                <c:pt idx="20">
                  <c:v>7.3547128521228328E-4</c:v>
                </c:pt>
                <c:pt idx="21">
                  <c:v>7.3783264995026766E-4</c:v>
                </c:pt>
                <c:pt idx="22">
                  <c:v>7.3930093893272901E-4</c:v>
                </c:pt>
                <c:pt idx="23">
                  <c:v>7.4008242045805648E-4</c:v>
                </c:pt>
                <c:pt idx="24">
                  <c:v>7.4035259694959891E-4</c:v>
                </c:pt>
                <c:pt idx="25">
                  <c:v>7.4025851552500012E-4</c:v>
                </c:pt>
                <c:pt idx="26">
                  <c:v>7.3992100852241047E-4</c:v>
                </c:pt>
                <c:pt idx="27">
                  <c:v>7.394368639835402E-4</c:v>
                </c:pt>
                <c:pt idx="28">
                  <c:v>7.3888092609360374E-4</c:v>
                </c:pt>
                <c:pt idx="29">
                  <c:v>7.3830812557809189E-4</c:v>
                </c:pt>
                <c:pt idx="30">
                  <c:v>7.3775544005644288E-4</c:v>
                </c:pt>
                <c:pt idx="31">
                  <c:v>7.3724378435255074E-4</c:v>
                </c:pt>
                <c:pt idx="32">
                  <c:v>7.3677983076214095E-4</c:v>
                </c:pt>
                <c:pt idx="33">
                  <c:v>7.3635775927702893E-4</c:v>
                </c:pt>
                <c:pt idx="34">
                  <c:v>7.3596093776620629E-4</c:v>
                </c:pt>
                <c:pt idx="35">
                  <c:v>7.3556353211382561E-4</c:v>
                </c:pt>
                <c:pt idx="36">
                  <c:v>7.3513204631401859E-4</c:v>
                </c:pt>
                <c:pt idx="37">
                  <c:v>7.3462679252260488E-4</c:v>
                </c:pt>
                <c:pt idx="38">
                  <c:v>7.3400329106563698E-4</c:v>
                </c:pt>
                <c:pt idx="39">
                  <c:v>7.3321360040482441E-4</c:v>
                </c:pt>
                <c:pt idx="40">
                  <c:v>7.3220757705982182E-4</c:v>
                </c:pt>
                <c:pt idx="41">
                  <c:v>7.3093406548736166E-4</c:v>
                </c:pt>
                <c:pt idx="42">
                  <c:v>7.293420179172906E-4</c:v>
                </c:pt>
                <c:pt idx="43">
                  <c:v>7.2738154414538991E-4</c:v>
                </c:pt>
                <c:pt idx="44">
                  <c:v>7.2500489128318973E-4</c:v>
                </c:pt>
                <c:pt idx="45">
                  <c:v>7.2216735346447884E-4</c:v>
                </c:pt>
                <c:pt idx="46">
                  <c:v>7.188281115088213E-4</c:v>
                </c:pt>
                <c:pt idx="47">
                  <c:v>7.1495100254187623E-4</c:v>
                </c:pt>
                <c:pt idx="48">
                  <c:v>7.1050521957256396E-4</c:v>
                </c:pt>
                <c:pt idx="49">
                  <c:v>7.0546594102711242E-4</c:v>
                </c:pt>
                <c:pt idx="50">
                  <c:v>6.9981489024000638E-4</c:v>
                </c:pt>
                <c:pt idx="51">
                  <c:v>6.9354082490171375E-4</c:v>
                </c:pt>
                <c:pt idx="52">
                  <c:v>6.8663995646336148E-4</c:v>
                </c:pt>
                <c:pt idx="53">
                  <c:v>6.7911629949821367E-4</c:v>
                </c:pt>
                <c:pt idx="54">
                  <c:v>6.7098195102005943E-4</c:v>
                </c:pt>
                <c:pt idx="55">
                  <c:v>6.6225729975841251E-4</c:v>
                </c:pt>
                <c:pt idx="56">
                  <c:v>6.5297116539061192E-4</c:v>
                </c:pt>
                <c:pt idx="57">
                  <c:v>6.4316086773077172E-4</c:v>
                </c:pt>
                <c:pt idx="58">
                  <c:v>6.3287222587560656E-4</c:v>
                </c:pt>
                <c:pt idx="59">
                  <c:v>6.2215948730711247E-4</c:v>
                </c:pt>
                <c:pt idx="60">
                  <c:v>6.1108518695207322E-4</c:v>
                </c:pt>
                <c:pt idx="61">
                  <c:v>5.9971993619851885E-4</c:v>
                </c:pt>
                <c:pt idx="62">
                  <c:v>5.8814214186893191E-4</c:v>
                </c:pt>
                <c:pt idx="63">
                  <c:v>5.7643765515044568E-4</c:v>
                </c:pt>
                <c:pt idx="64">
                  <c:v>5.6469935048175884E-4</c:v>
                </c:pt>
                <c:pt idx="65">
                  <c:v>5.5302663439709776E-4</c:v>
                </c:pt>
                <c:pt idx="66">
                  <c:v>5.4152488432679619E-4</c:v>
                </c:pt>
                <c:pt idx="67">
                  <c:v>5.3030481735498859E-4</c:v>
                </c:pt>
                <c:pt idx="68">
                  <c:v>5.1948178893400072E-4</c:v>
                </c:pt>
                <c:pt idx="69">
                  <c:v>5.091750215556924E-4</c:v>
                </c:pt>
                <c:pt idx="70">
                  <c:v>4.9950676337963287E-4</c:v>
                </c:pt>
                <c:pt idx="71">
                  <c:v>4.9060137681804282E-4</c:v>
                </c:pt>
                <c:pt idx="72">
                  <c:v>4.8258435707778573E-4</c:v>
                </c:pt>
                <c:pt idx="73">
                  <c:v>4.7558128065912592E-4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00-444A-A0E2-155549683624}"/>
            </c:ext>
          </c:extLst>
        </c:ser>
        <c:ser>
          <c:idx val="1"/>
          <c:order val="1"/>
          <c:marker>
            <c:symbol val="none"/>
          </c:marker>
          <c:xVal>
            <c:numRef>
              <c:f>'Data dry bone'!$CG$3:$CG$103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bone'!$CI$3:$CI$103</c:f>
              <c:numCache>
                <c:formatCode>General</c:formatCode>
                <c:ptCount val="101"/>
                <c:pt idx="0">
                  <c:v>-9.0000000000000002E-6</c:v>
                </c:pt>
                <c:pt idx="1">
                  <c:v>4.6836658224555356E-5</c:v>
                </c:pt>
                <c:pt idx="2">
                  <c:v>9.3801532868202327E-5</c:v>
                </c:pt>
                <c:pt idx="3">
                  <c:v>1.3303530959183016E-4</c:v>
                </c:pt>
                <c:pt idx="4">
                  <c:v>1.6557462265126191E-4</c:v>
                </c:pt>
                <c:pt idx="5">
                  <c:v>1.9235796588315052E-4</c:v>
                </c:pt>
                <c:pt idx="6">
                  <c:v>2.142314453933851E-4</c:v>
                </c:pt>
                <c:pt idx="7">
                  <c:v>2.3195437394800714E-4</c:v>
                </c:pt>
                <c:pt idx="8">
                  <c:v>2.4620470706663726E-4</c:v>
                </c:pt>
                <c:pt idx="9">
                  <c:v>2.5758432081841176E-4</c:v>
                </c:pt>
                <c:pt idx="10">
                  <c:v>2.6662413132042938E-4</c:v>
                </c:pt>
                <c:pt idx="11">
                  <c:v>2.7378905593870872E-4</c:v>
                </c:pt>
                <c:pt idx="12">
                  <c:v>2.7948281619165523E-4</c:v>
                </c:pt>
                <c:pt idx="13">
                  <c:v>2.840525823560382E-4</c:v>
                </c:pt>
                <c:pt idx="14">
                  <c:v>2.877934597754787E-4</c:v>
                </c:pt>
                <c:pt idx="15">
                  <c:v>2.9095281687144725E-4</c:v>
                </c:pt>
                <c:pt idx="16">
                  <c:v>2.9373445485677185E-4</c:v>
                </c:pt>
                <c:pt idx="17">
                  <c:v>2.9630261915165499E-4</c:v>
                </c:pt>
                <c:pt idx="18">
                  <c:v>2.9878585250220347E-4</c:v>
                </c:pt>
                <c:pt idx="19">
                  <c:v>3.0128068980146445E-4</c:v>
                </c:pt>
                <c:pt idx="20">
                  <c:v>3.0385519461297689E-4</c:v>
                </c:pt>
                <c:pt idx="21">
                  <c:v>3.0655233739682768E-4</c:v>
                </c:pt>
                <c:pt idx="22">
                  <c:v>3.0939321543822058E-4</c:v>
                </c:pt>
                <c:pt idx="23">
                  <c:v>3.1238011447855816E-4</c:v>
                </c:pt>
                <c:pt idx="24">
                  <c:v>3.1549941204902772E-4</c:v>
                </c:pt>
                <c:pt idx="25">
                  <c:v>3.1872432250669967E-4</c:v>
                </c:pt>
                <c:pt idx="26">
                  <c:v>3.2201748377314336E-4</c:v>
                </c:pt>
                <c:pt idx="27">
                  <c:v>3.2533338577553741E-4</c:v>
                </c:pt>
                <c:pt idx="28">
                  <c:v>3.2862064059030872E-4</c:v>
                </c:pt>
                <c:pt idx="29">
                  <c:v>3.3182409428926518E-4</c:v>
                </c:pt>
                <c:pt idx="30">
                  <c:v>3.3488678048825048E-4</c:v>
                </c:pt>
                <c:pt idx="31">
                  <c:v>3.3775171559830019E-4</c:v>
                </c:pt>
                <c:pt idx="32">
                  <c:v>3.4036353577932162E-4</c:v>
                </c:pt>
                <c:pt idx="33">
                  <c:v>3.4266997559625806E-4</c:v>
                </c:pt>
                <c:pt idx="34">
                  <c:v>3.4462318837779336E-4</c:v>
                </c:pt>
                <c:pt idx="35">
                  <c:v>3.4618090827755004E-4</c:v>
                </c:pt>
                <c:pt idx="36">
                  <c:v>3.4730745403779839E-4</c:v>
                </c:pt>
                <c:pt idx="37">
                  <c:v>3.4797457445567305E-4</c:v>
                </c:pt>
                <c:pt idx="38">
                  <c:v>3.4816213555191979E-4</c:v>
                </c:pt>
                <c:pt idx="39">
                  <c:v>3.4785864944211666E-4</c:v>
                </c:pt>
                <c:pt idx="40">
                  <c:v>3.4706164491044142E-4</c:v>
                </c:pt>
                <c:pt idx="41">
                  <c:v>3.4577787968592579E-4</c:v>
                </c:pt>
                <c:pt idx="42">
                  <c:v>3.440233944212327E-4</c:v>
                </c:pt>
                <c:pt idx="43">
                  <c:v>3.4182340837392809E-4</c:v>
                </c:pt>
                <c:pt idx="44">
                  <c:v>3.3921205679029608E-4</c:v>
                </c:pt>
                <c:pt idx="45">
                  <c:v>3.3623196999160449E-4</c:v>
                </c:pt>
                <c:pt idx="46">
                  <c:v>3.3293369416296235E-4</c:v>
                </c:pt>
                <c:pt idx="47">
                  <c:v>3.2937495384460075E-4</c:v>
                </c:pt>
                <c:pt idx="48">
                  <c:v>3.2561975612574402E-4</c:v>
                </c:pt>
                <c:pt idx="49">
                  <c:v>3.2173733654090604E-4</c:v>
                </c:pt>
                <c:pt idx="50">
                  <c:v>3.1780094666879883E-4</c:v>
                </c:pt>
                <c:pt idx="51">
                  <c:v>3.1388648343366038E-4</c:v>
                </c:pt>
                <c:pt idx="52">
                  <c:v>3.100709601091227E-4</c:v>
                </c:pt>
                <c:pt idx="53">
                  <c:v>3.0643081902462959E-4</c:v>
                </c:pt>
                <c:pt idx="54">
                  <c:v>3.0304008597429493E-4</c:v>
                </c:pt>
                <c:pt idx="55">
                  <c:v>2.9996836632834891E-4</c:v>
                </c:pt>
                <c:pt idx="56">
                  <c:v>2.9727868284697915E-4</c:v>
                </c:pt>
                <c:pt idx="57">
                  <c:v>2.9502515519685306E-4</c:v>
                </c:pt>
                <c:pt idx="58">
                  <c:v>2.9325052116996699E-4</c:v>
                </c:pt>
                <c:pt idx="59">
                  <c:v>2.919834996051371E-4</c:v>
                </c:pt>
                <c:pt idx="60">
                  <c:v>2.9123599501195807E-4</c:v>
                </c:pt>
                <c:pt idx="61">
                  <c:v>2.9100014389721871E-4</c:v>
                </c:pt>
                <c:pt idx="62">
                  <c:v>2.9124520279392118E-4</c:v>
                </c:pt>
                <c:pt idx="63">
                  <c:v>2.919142779928039E-4</c:v>
                </c:pt>
                <c:pt idx="64">
                  <c:v>2.9292089697624654E-4</c:v>
                </c:pt>
                <c:pt idx="65">
                  <c:v>2.9414542155482522E-4</c:v>
                </c:pt>
                <c:pt idx="66">
                  <c:v>2.9543130270631745E-4</c:v>
                </c:pt>
                <c:pt idx="67">
                  <c:v>2.9658117711722721E-4</c:v>
                </c:pt>
                <c:pt idx="68">
                  <c:v>2.9735280542684953E-4</c:v>
                </c:pt>
                <c:pt idx="69">
                  <c:v>2.9745485217376672E-4</c:v>
                </c:pt>
                <c:pt idx="70">
                  <c:v>2.9654250744504931E-4</c:v>
                </c:pt>
                <c:pt idx="71">
                  <c:v>2.9421295022752142E-4</c:v>
                </c:pt>
                <c:pt idx="72">
                  <c:v>2.9000065346212794E-4</c:v>
                </c:pt>
                <c:pt idx="73">
                  <c:v>2.8337253080041485E-4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00-444A-A0E2-155549683624}"/>
            </c:ext>
          </c:extLst>
        </c:ser>
        <c:ser>
          <c:idx val="2"/>
          <c:order val="2"/>
          <c:marker>
            <c:symbol val="none"/>
          </c:marker>
          <c:xVal>
            <c:numRef>
              <c:f>'Data dry bone'!$CG$3:$CG$103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bone'!$CJ$3:$CJ$103</c:f>
              <c:numCache>
                <c:formatCode>General</c:formatCode>
                <c:ptCount val="101"/>
                <c:pt idx="0">
                  <c:v>-2.0000000000000002E-5</c:v>
                </c:pt>
                <c:pt idx="1">
                  <c:v>2.1236512299815659E-4</c:v>
                </c:pt>
                <c:pt idx="2">
                  <c:v>4.0487933362853872E-4</c:v>
                </c:pt>
                <c:pt idx="3">
                  <c:v>5.6287850299288243E-4</c:v>
                </c:pt>
                <c:pt idx="4">
                  <c:v>6.9119916119071473E-4</c:v>
                </c:pt>
                <c:pt idx="5">
                  <c:v>7.9420762956982217E-4</c:v>
                </c:pt>
                <c:pt idx="6">
                  <c:v>8.7582834047632773E-4</c:v>
                </c:pt>
                <c:pt idx="7">
                  <c:v>9.3957134450437896E-4</c:v>
                </c:pt>
                <c:pt idx="8">
                  <c:v>9.8855900524544402E-4</c:v>
                </c:pt>
                <c:pt idx="9">
                  <c:v>1.0255518815372199E-3</c:v>
                </c:pt>
                <c:pt idx="10">
                  <c:v>1.0529737972121474E-3</c:v>
                </c:pt>
                <c:pt idx="11">
                  <c:v>1.0729360983455375E-3</c:v>
                </c:pt>
                <c:pt idx="12">
                  <c:v>1.0872610980033092E-3</c:v>
                </c:pt>
                <c:pt idx="13">
                  <c:v>1.0975047084893297E-3</c:v>
                </c:pt>
                <c:pt idx="14">
                  <c:v>1.1049782610923768E-3</c:v>
                </c:pt>
                <c:pt idx="15">
                  <c:v>1.1107695133326973E-3</c:v>
                </c:pt>
                <c:pt idx="16">
                  <c:v>1.1157628437081847E-3</c:v>
                </c:pt>
                <c:pt idx="17">
                  <c:v>1.1206586339401648E-3</c:v>
                </c:pt>
                <c:pt idx="18">
                  <c:v>1.1259918387187852E-3</c:v>
                </c:pt>
                <c:pt idx="19">
                  <c:v>1.1321497429480232E-3</c:v>
                </c:pt>
                <c:pt idx="20">
                  <c:v>1.1393889064902985E-3</c:v>
                </c:pt>
                <c:pt idx="21">
                  <c:v>1.1478512964106877E-3</c:v>
                </c:pt>
                <c:pt idx="22">
                  <c:v>1.1575796067207732E-3</c:v>
                </c:pt>
                <c:pt idx="23">
                  <c:v>1.1685317656220722E-3</c:v>
                </c:pt>
                <c:pt idx="24">
                  <c:v>1.1805946302490969E-3</c:v>
                </c:pt>
                <c:pt idx="25">
                  <c:v>1.1935968689120004E-3</c:v>
                </c:pt>
                <c:pt idx="26">
                  <c:v>1.2073210308388739E-3</c:v>
                </c:pt>
                <c:pt idx="27">
                  <c:v>1.2215148034176023E-3</c:v>
                </c:pt>
                <c:pt idx="28">
                  <c:v>1.235901456937384E-3</c:v>
                </c:pt>
                <c:pt idx="29">
                  <c:v>1.2501894768297897E-3</c:v>
                </c:pt>
                <c:pt idx="30">
                  <c:v>1.2640813834095144E-3</c:v>
                </c:pt>
                <c:pt idx="31">
                  <c:v>1.2772817391146643E-3</c:v>
                </c:pt>
                <c:pt idx="32">
                  <c:v>1.2895043432467326E-3</c:v>
                </c:pt>
                <c:pt idx="33">
                  <c:v>1.3004786142100612E-3</c:v>
                </c:pt>
                <c:pt idx="34">
                  <c:v>1.3099551592510783E-3</c:v>
                </c:pt>
                <c:pt idx="35">
                  <c:v>1.3177105316969839E-3</c:v>
                </c:pt>
                <c:pt idx="36">
                  <c:v>1.3235511756941641E-3</c:v>
                </c:pt>
                <c:pt idx="37">
                  <c:v>1.3273165584461568E-3</c:v>
                </c:pt>
                <c:pt idx="38">
                  <c:v>1.3288814899512233E-3</c:v>
                </c:pt>
                <c:pt idx="39">
                  <c:v>1.3281576302395697E-3</c:v>
                </c:pt>
                <c:pt idx="40">
                  <c:v>1.3250941841101314E-3</c:v>
                </c:pt>
                <c:pt idx="41">
                  <c:v>1.3196777833670075E-3</c:v>
                </c:pt>
                <c:pt idx="42">
                  <c:v>1.3119315565554663E-3</c:v>
                </c:pt>
                <c:pt idx="43">
                  <c:v>1.3019133861976251E-3</c:v>
                </c:pt>
                <c:pt idx="44">
                  <c:v>1.2897133535276469E-3</c:v>
                </c:pt>
                <c:pt idx="45">
                  <c:v>1.2754503707266213E-3</c:v>
                </c:pt>
                <c:pt idx="46">
                  <c:v>1.2592680006570144E-3</c:v>
                </c:pt>
                <c:pt idx="47">
                  <c:v>1.2413294640967699E-3</c:v>
                </c:pt>
                <c:pt idx="48">
                  <c:v>1.2218118344729792E-3</c:v>
                </c:pt>
                <c:pt idx="49">
                  <c:v>1.2008994200950777E-3</c:v>
                </c:pt>
                <c:pt idx="50">
                  <c:v>1.1787763338880061E-3</c:v>
                </c:pt>
                <c:pt idx="51">
                  <c:v>1.1556182506244394E-3</c:v>
                </c:pt>
                <c:pt idx="52">
                  <c:v>1.1315833516570848E-3</c:v>
                </c:pt>
                <c:pt idx="53">
                  <c:v>1.1068024571503259E-3</c:v>
                </c:pt>
                <c:pt idx="54">
                  <c:v>1.0813683458116797E-3</c:v>
                </c:pt>
                <c:pt idx="55">
                  <c:v>1.0553242621226108E-3</c:v>
                </c:pt>
                <c:pt idx="56">
                  <c:v>1.0286516110690506E-3</c:v>
                </c:pt>
                <c:pt idx="57">
                  <c:v>1.0012568403718536E-3</c:v>
                </c:pt>
                <c:pt idx="58">
                  <c:v>9.729575102164047E-4</c:v>
                </c:pt>
                <c:pt idx="59">
                  <c:v>9.4346755048170614E-4</c:v>
                </c:pt>
                <c:pt idx="60">
                  <c:v>9.1238170547010711E-4</c:v>
                </c:pt>
                <c:pt idx="61">
                  <c:v>8.7915916613514559E-4</c:v>
                </c:pt>
                <c:pt idx="62">
                  <c:v>8.431063898100789E-4</c:v>
                </c:pt>
                <c:pt idx="63">
                  <c:v>8.0335910743614593E-4</c:v>
                </c:pt>
                <c:pt idx="64">
                  <c:v>7.5886351828923556E-4</c:v>
                </c:pt>
                <c:pt idx="65">
                  <c:v>7.0835667220734821E-4</c:v>
                </c:pt>
                <c:pt idx="66">
                  <c:v>6.5034603931718362E-4</c:v>
                </c:pt>
                <c:pt idx="67">
                  <c:v>5.8308826726062839E-4</c:v>
                </c:pt>
                <c:pt idx="68">
                  <c:v>5.0456712592029159E-4</c:v>
                </c:pt>
                <c:pt idx="69">
                  <c:v>4.1247063964498359E-4</c:v>
                </c:pt>
                <c:pt idx="70">
                  <c:v>3.0416740697540497E-4</c:v>
                </c:pt>
                <c:pt idx="71">
                  <c:v>1.7668210786791263E-4</c:v>
                </c:pt>
                <c:pt idx="72">
                  <c:v>2.6670198419630075E-5</c:v>
                </c:pt>
                <c:pt idx="73">
                  <c:v>-1.4960820690788993E-4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00-444A-A0E2-155549683624}"/>
            </c:ext>
          </c:extLst>
        </c:ser>
        <c:ser>
          <c:idx val="3"/>
          <c:order val="3"/>
          <c:marker>
            <c:symbol val="none"/>
          </c:marker>
          <c:xVal>
            <c:numRef>
              <c:f>'Data dry bone'!$CG$3:$CG$103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bone'!$CK$3:$CK$103</c:f>
              <c:numCache>
                <c:formatCode>General</c:formatCode>
                <c:ptCount val="101"/>
                <c:pt idx="0">
                  <c:v>9.0000000000000006E-5</c:v>
                </c:pt>
                <c:pt idx="1">
                  <c:v>2.254036715944986E-4</c:v>
                </c:pt>
                <c:pt idx="2">
                  <c:v>3.4406681795060224E-4</c:v>
                </c:pt>
                <c:pt idx="3">
                  <c:v>4.4754793734939658E-4</c:v>
                </c:pt>
                <c:pt idx="4">
                  <c:v>5.3730266402071648E-4</c:v>
                </c:pt>
                <c:pt idx="5">
                  <c:v>6.1468795333447857E-4</c:v>
                </c:pt>
                <c:pt idx="6">
                  <c:v>6.8096618714283787E-4</c:v>
                </c:pt>
                <c:pt idx="7">
                  <c:v>7.3730919927316796E-4</c:v>
                </c:pt>
                <c:pt idx="8">
                  <c:v>7.8480222117186481E-4</c:v>
                </c:pt>
                <c:pt idx="9">
                  <c:v>8.244477476989742E-4</c:v>
                </c:pt>
                <c:pt idx="10">
                  <c:v>8.5716932307364387E-4</c:v>
                </c:pt>
                <c:pt idx="11">
                  <c:v>8.8381524697039708E-4</c:v>
                </c:pt>
                <c:pt idx="12">
                  <c:v>9.0516220076623354E-4</c:v>
                </c:pt>
                <c:pt idx="13">
                  <c:v>9.2191879393854911E-4</c:v>
                </c:pt>
                <c:pt idx="14">
                  <c:v>9.3472903061388429E-4</c:v>
                </c:pt>
                <c:pt idx="15">
                  <c:v>9.4417569626749289E-4</c:v>
                </c:pt>
                <c:pt idx="16">
                  <c:v>9.5078366457373629E-4</c:v>
                </c:pt>
                <c:pt idx="17">
                  <c:v>9.5502312440729951E-4</c:v>
                </c:pt>
                <c:pt idx="18">
                  <c:v>9.5731272699523472E-4</c:v>
                </c:pt>
                <c:pt idx="19">
                  <c:v>9.5802265321982285E-4</c:v>
                </c:pt>
                <c:pt idx="20">
                  <c:v>9.5747760107226464E-4</c:v>
                </c:pt>
                <c:pt idx="21">
                  <c:v>9.5595969325718943E-4</c:v>
                </c:pt>
                <c:pt idx="22">
                  <c:v>9.5371130494799621E-4</c:v>
                </c:pt>
                <c:pt idx="23">
                  <c:v>9.5093781169300925E-4</c:v>
                </c:pt>
                <c:pt idx="24">
                  <c:v>9.4781025747246055E-4</c:v>
                </c:pt>
                <c:pt idx="25">
                  <c:v>9.4446794290629975E-4</c:v>
                </c:pt>
                <c:pt idx="26">
                  <c:v>9.4102093361282647E-4</c:v>
                </c:pt>
                <c:pt idx="27">
                  <c:v>9.3755248871813424E-4</c:v>
                </c:pt>
                <c:pt idx="28">
                  <c:v>9.3412140951640841E-4</c:v>
                </c:pt>
                <c:pt idx="29">
                  <c:v>9.307643082810031E-4</c:v>
                </c:pt>
                <c:pt idx="30">
                  <c:v>9.2749779722638517E-4</c:v>
                </c:pt>
                <c:pt idx="31">
                  <c:v>9.2432059762088026E-4</c:v>
                </c:pt>
                <c:pt idx="32">
                  <c:v>9.2121556905023897E-4</c:v>
                </c:pt>
                <c:pt idx="33">
                  <c:v>9.1815165883204022E-4</c:v>
                </c:pt>
                <c:pt idx="34">
                  <c:v>9.150857715809074E-4</c:v>
                </c:pt>
                <c:pt idx="35">
                  <c:v>9.1196455892455564E-4</c:v>
                </c:pt>
                <c:pt idx="36">
                  <c:v>9.0872612937065883E-4</c:v>
                </c:pt>
                <c:pt idx="37">
                  <c:v>9.053016783245381E-4</c:v>
                </c:pt>
                <c:pt idx="38">
                  <c:v>9.0161703825768409E-4</c:v>
                </c:pt>
                <c:pt idx="39">
                  <c:v>8.9759414902708412E-4</c:v>
                </c:pt>
                <c:pt idx="40">
                  <c:v>8.9315244834539784E-4</c:v>
                </c:pt>
                <c:pt idx="41">
                  <c:v>8.8821018240193531E-4</c:v>
                </c:pt>
                <c:pt idx="42">
                  <c:v>8.8268563663446435E-4</c:v>
                </c:pt>
                <c:pt idx="43">
                  <c:v>8.7649828665186552E-4</c:v>
                </c:pt>
                <c:pt idx="44">
                  <c:v>8.6956986930755644E-4</c:v>
                </c:pt>
                <c:pt idx="45">
                  <c:v>8.6182537392379762E-4</c:v>
                </c:pt>
                <c:pt idx="46">
                  <c:v>8.531939536667876E-4</c:v>
                </c:pt>
                <c:pt idx="47">
                  <c:v>8.4360975707259444E-4</c:v>
                </c:pt>
                <c:pt idx="48">
                  <c:v>8.3301267972391382E-4</c:v>
                </c:pt>
                <c:pt idx="49">
                  <c:v>8.2134903607761927E-4</c:v>
                </c:pt>
                <c:pt idx="50">
                  <c:v>8.0857215144319893E-4</c:v>
                </c:pt>
                <c:pt idx="51">
                  <c:v>7.9464287411197651E-4</c:v>
                </c:pt>
                <c:pt idx="52">
                  <c:v>7.7953000763709046E-4</c:v>
                </c:pt>
                <c:pt idx="53">
                  <c:v>7.6321066326446468E-4</c:v>
                </c:pt>
                <c:pt idx="54">
                  <c:v>7.4567053251443677E-4</c:v>
                </c:pt>
                <c:pt idx="55">
                  <c:v>7.2690407991433449E-4</c:v>
                </c:pt>
                <c:pt idx="56">
                  <c:v>7.0691465588169412E-4</c:v>
                </c:pt>
                <c:pt idx="57">
                  <c:v>6.8571452975858664E-4</c:v>
                </c:pt>
                <c:pt idx="58">
                  <c:v>6.6332484299650774E-4</c:v>
                </c:pt>
                <c:pt idx="59">
                  <c:v>6.397754824921996E-4</c:v>
                </c:pt>
                <c:pt idx="60">
                  <c:v>6.151048740743409E-4</c:v>
                </c:pt>
                <c:pt idx="61">
                  <c:v>5.8935969614092574E-4</c:v>
                </c:pt>
                <c:pt idx="62">
                  <c:v>5.6259451344761236E-4</c:v>
                </c:pt>
                <c:pt idx="63">
                  <c:v>5.3487133104679883E-4</c:v>
                </c:pt>
                <c:pt idx="64">
                  <c:v>5.0625906837760784E-4</c:v>
                </c:pt>
                <c:pt idx="65">
                  <c:v>4.7683295350652044E-4</c:v>
                </c:pt>
                <c:pt idx="66">
                  <c:v>4.4667383751915654E-4</c:v>
                </c:pt>
                <c:pt idx="67">
                  <c:v>4.1586742906241808E-4</c:v>
                </c:pt>
                <c:pt idx="68">
                  <c:v>3.8450344903791429E-4</c:v>
                </c:pt>
                <c:pt idx="69">
                  <c:v>3.5267470544596822E-4</c:v>
                </c:pt>
                <c:pt idx="70">
                  <c:v>3.2047608838051329E-4</c:v>
                </c:pt>
                <c:pt idx="71">
                  <c:v>2.8800348517463875E-4</c:v>
                </c:pt>
                <c:pt idx="72">
                  <c:v>2.5535261569726805E-4</c:v>
                </c:pt>
                <c:pt idx="73">
                  <c:v>2.2261778780054164E-4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800-444A-A0E2-155549683624}"/>
            </c:ext>
          </c:extLst>
        </c:ser>
        <c:ser>
          <c:idx val="4"/>
          <c:order val="4"/>
          <c:marker>
            <c:symbol val="none"/>
          </c:marker>
          <c:xVal>
            <c:numRef>
              <c:f>'Data dry bone'!$CG$3:$CG$103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bone'!$CL$3:$CL$103</c:f>
              <c:numCache>
                <c:formatCode>General</c:formatCode>
                <c:ptCount val="101"/>
                <c:pt idx="0">
                  <c:v>-3.4750000000000004E-5</c:v>
                </c:pt>
                <c:pt idx="1">
                  <c:v>1.0474033197275339E-4</c:v>
                </c:pt>
                <c:pt idx="2">
                  <c:v>2.2395041258779319E-4</c:v>
                </c:pt>
                <c:pt idx="3">
                  <c:v>3.2524267355395756E-4</c:v>
                </c:pt>
                <c:pt idx="4">
                  <c:v>4.1078006088529758E-4</c:v>
                </c:pt>
                <c:pt idx="5">
                  <c:v>4.8253676986602194E-4</c:v>
                </c:pt>
                <c:pt idx="6">
                  <c:v>5.4230869984289286E-4</c:v>
                </c:pt>
                <c:pt idx="7">
                  <c:v>5.9172362884507416E-4</c:v>
                </c:pt>
                <c:pt idx="8">
                  <c:v>6.322511080314305E-4</c:v>
                </c:pt>
                <c:pt idx="9">
                  <c:v>6.6521207596527865E-4</c:v>
                </c:pt>
                <c:pt idx="10">
                  <c:v>6.9178819271659012E-4</c:v>
                </c:pt>
                <c:pt idx="11">
                  <c:v>7.1303089379164456E-4</c:v>
                </c:pt>
                <c:pt idx="12">
                  <c:v>7.2987016389013766E-4</c:v>
                </c:pt>
                <c:pt idx="13">
                  <c:v>7.43123030489736E-4</c:v>
                </c:pt>
                <c:pt idx="14">
                  <c:v>7.5350177725808847E-4</c:v>
                </c:pt>
                <c:pt idx="15">
                  <c:v>7.6162187729228534E-4</c:v>
                </c:pt>
                <c:pt idx="16">
                  <c:v>7.6800964618577226E-4</c:v>
                </c:pt>
                <c:pt idx="17">
                  <c:v>7.731096149227127E-4</c:v>
                </c:pt>
                <c:pt idx="18">
                  <c:v>7.7729162259980401E-4</c:v>
                </c:pt>
                <c:pt idx="19">
                  <c:v>7.8085762897554529E-4</c:v>
                </c:pt>
                <c:pt idx="20">
                  <c:v>7.8404824684695593E-4</c:v>
                </c:pt>
                <c:pt idx="21">
                  <c:v>7.8704899425374318E-4</c:v>
                </c:pt>
                <c:pt idx="22">
                  <c:v>7.8999626650992963E-4</c:v>
                </c:pt>
                <c:pt idx="23">
                  <c:v>7.9298302806292409E-4</c:v>
                </c:pt>
                <c:pt idx="24">
                  <c:v>7.9606422418004603E-4</c:v>
                </c:pt>
                <c:pt idx="25">
                  <c:v>7.9926191246249998E-4</c:v>
                </c:pt>
                <c:pt idx="26">
                  <c:v>8.025701141868135E-4</c:v>
                </c:pt>
                <c:pt idx="27">
                  <c:v>8.0595938547370349E-4</c:v>
                </c:pt>
                <c:pt idx="28">
                  <c:v>8.0938110828442621E-4</c:v>
                </c:pt>
                <c:pt idx="29">
                  <c:v>8.1277150124453752E-4</c:v>
                </c:pt>
                <c:pt idx="30">
                  <c:v>8.1605535029514813E-4</c:v>
                </c:pt>
                <c:pt idx="31">
                  <c:v>8.1914945917159888E-4</c:v>
                </c:pt>
                <c:pt idx="32">
                  <c:v>8.2196581970960859E-4</c:v>
                </c:pt>
                <c:pt idx="33">
                  <c:v>8.2441450197884704E-4</c:v>
                </c:pt>
                <c:pt idx="34">
                  <c:v>8.2640626424399627E-4</c:v>
                </c:pt>
                <c:pt idx="35">
                  <c:v>8.2785488275322885E-4</c:v>
                </c:pt>
                <c:pt idx="36">
                  <c:v>8.2867920135416004E-4</c:v>
                </c:pt>
                <c:pt idx="37">
                  <c:v>8.2880490093724325E-4</c:v>
                </c:pt>
                <c:pt idx="38">
                  <c:v>8.2816598870661599E-4</c:v>
                </c:pt>
                <c:pt idx="39">
                  <c:v>8.2670600727839877E-4</c:v>
                </c:pt>
                <c:pt idx="40">
                  <c:v>8.2437896360644807E-4</c:v>
                </c:pt>
                <c:pt idx="41">
                  <c:v>8.2114997773555763E-4</c:v>
                </c:pt>
                <c:pt idx="42">
                  <c:v>8.1699565138211344E-4</c:v>
                </c:pt>
                <c:pt idx="43">
                  <c:v>8.1190415634220222E-4</c:v>
                </c:pt>
                <c:pt idx="44">
                  <c:v>8.0587504272717223E-4</c:v>
                </c:pt>
                <c:pt idx="45">
                  <c:v>7.9891876702662562E-4</c:v>
                </c:pt>
                <c:pt idx="46">
                  <c:v>7.9105593999889636E-4</c:v>
                </c:pt>
                <c:pt idx="47">
                  <c:v>7.8231629438896039E-4</c:v>
                </c:pt>
                <c:pt idx="48">
                  <c:v>7.7273737247380019E-4</c:v>
                </c:pt>
                <c:pt idx="49">
                  <c:v>7.6236293343517891E-4</c:v>
                </c:pt>
                <c:pt idx="50">
                  <c:v>7.5124108056000261E-4</c:v>
                </c:pt>
                <c:pt idx="51">
                  <c:v>7.3942210826794755E-4</c:v>
                </c:pt>
                <c:pt idx="52">
                  <c:v>7.269560689666648E-4</c:v>
                </c:pt>
                <c:pt idx="53">
                  <c:v>7.138900597344084E-4</c:v>
                </c:pt>
                <c:pt idx="54">
                  <c:v>7.0026522883011766E-4</c:v>
                </c:pt>
                <c:pt idx="55">
                  <c:v>6.8611350203092673E-4</c:v>
                </c:pt>
                <c:pt idx="56">
                  <c:v>6.7145402879708401E-4</c:v>
                </c:pt>
                <c:pt idx="57">
                  <c:v>6.5628934826451619E-4</c:v>
                </c:pt>
                <c:pt idx="58">
                  <c:v>6.4060127506462144E-4</c:v>
                </c:pt>
                <c:pt idx="59">
                  <c:v>6.2434650497153877E-4</c:v>
                </c:pt>
                <c:pt idx="60">
                  <c:v>6.0745194037711988E-4</c:v>
                </c:pt>
                <c:pt idx="61">
                  <c:v>5.8980973559295217E-4</c:v>
                </c:pt>
                <c:pt idx="62">
                  <c:v>5.7127206198013614E-4</c:v>
                </c:pt>
                <c:pt idx="63">
                  <c:v>5.5164559290654864E-4</c:v>
                </c:pt>
                <c:pt idx="64">
                  <c:v>5.3068570853121214E-4</c:v>
                </c:pt>
                <c:pt idx="65">
                  <c:v>5.0809042041644785E-4</c:v>
                </c:pt>
                <c:pt idx="66">
                  <c:v>4.8349401596736345E-4</c:v>
                </c:pt>
                <c:pt idx="67">
                  <c:v>4.5646042269881557E-4</c:v>
                </c:pt>
                <c:pt idx="68">
                  <c:v>4.2647629232976403E-4</c:v>
                </c:pt>
                <c:pt idx="69">
                  <c:v>3.9294380470510272E-4</c:v>
                </c:pt>
                <c:pt idx="70">
                  <c:v>3.551731915451501E-4</c:v>
                </c:pt>
                <c:pt idx="71">
                  <c:v>3.1237498002202889E-4</c:v>
                </c:pt>
                <c:pt idx="72">
                  <c:v>2.6365195616420294E-4</c:v>
                </c:pt>
                <c:pt idx="73">
                  <c:v>2.079908480880481E-4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800-444A-A0E2-155549683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966016"/>
        <c:axId val="188966592"/>
      </c:scatterChart>
      <c:valAx>
        <c:axId val="18896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8966592"/>
        <c:crosses val="autoZero"/>
        <c:crossBetween val="midCat"/>
      </c:valAx>
      <c:valAx>
        <c:axId val="188966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89660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'Data dry bone'!$CQ$3:$CQ$103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bone'!$CR$3:$CR$103</c:f>
              <c:numCache>
                <c:formatCode>General</c:formatCode>
                <c:ptCount val="101"/>
                <c:pt idx="0">
                  <c:v>-1E-4</c:v>
                </c:pt>
                <c:pt idx="1">
                  <c:v>-1.888517843566175E-4</c:v>
                </c:pt>
                <c:pt idx="2">
                  <c:v>-2.6292494932060335E-4</c:v>
                </c:pt>
                <c:pt idx="3">
                  <c:v>-3.236996544926222E-4</c:v>
                </c:pt>
                <c:pt idx="4">
                  <c:v>-3.7255728257080647E-4</c:v>
                </c:pt>
                <c:pt idx="5">
                  <c:v>-4.107844999165568E-4</c:v>
                </c:pt>
                <c:pt idx="6">
                  <c:v>-4.3957723867202786E-4</c:v>
                </c:pt>
                <c:pt idx="7">
                  <c:v>-4.6004460042930095E-4</c:v>
                </c:pt>
                <c:pt idx="8">
                  <c:v>-4.7321268145124367E-4</c:v>
                </c:pt>
                <c:pt idx="9">
                  <c:v>-4.8002831944405554E-4</c:v>
                </c:pt>
                <c:pt idx="10">
                  <c:v>-4.8136276188149918E-4</c:v>
                </c:pt>
                <c:pt idx="11">
                  <c:v>-4.780152558808202E-4</c:v>
                </c:pt>
                <c:pt idx="12">
                  <c:v>-4.7071655963035105E-4</c:v>
                </c:pt>
                <c:pt idx="13">
                  <c:v>-4.6013237536880253E-4</c:v>
                </c:pt>
                <c:pt idx="14">
                  <c:v>-4.4686670391624314E-4</c:v>
                </c:pt>
                <c:pt idx="15">
                  <c:v>-4.3146512075676111E-4</c:v>
                </c:pt>
                <c:pt idx="16">
                  <c:v>-4.1441797367281706E-4</c:v>
                </c:pt>
                <c:pt idx="17">
                  <c:v>-3.9616350193128093E-4</c:v>
                </c:pt>
                <c:pt idx="18">
                  <c:v>-3.7709087702115384E-4</c:v>
                </c:pt>
                <c:pt idx="19">
                  <c:v>-3.5754316494298162E-4</c:v>
                </c:pt>
                <c:pt idx="20">
                  <c:v>-3.3782021004994804E-4</c:v>
                </c:pt>
                <c:pt idx="21">
                  <c:v>-3.1818144044065986E-4</c:v>
                </c:pt>
                <c:pt idx="22">
                  <c:v>-2.9884859490361611E-4</c:v>
                </c:pt>
                <c:pt idx="23">
                  <c:v>-2.8000837141336376E-4</c:v>
                </c:pt>
                <c:pt idx="24">
                  <c:v>-2.6181499717834047E-4</c:v>
                </c:pt>
                <c:pt idx="25">
                  <c:v>-2.4439272024039956E-4</c:v>
                </c:pt>
                <c:pt idx="26">
                  <c:v>-2.2783822262603513E-4</c:v>
                </c:pt>
                <c:pt idx="27">
                  <c:v>-2.1222295504927223E-4</c:v>
                </c:pt>
                <c:pt idx="28">
                  <c:v>-1.9759539316626409E-4</c:v>
                </c:pt>
                <c:pt idx="29">
                  <c:v>-1.8398321538155995E-4</c:v>
                </c:pt>
                <c:pt idx="30">
                  <c:v>-1.713954022060711E-4</c:v>
                </c:pt>
                <c:pt idx="31">
                  <c:v>-1.5982425716671629E-4</c:v>
                </c:pt>
                <c:pt idx="32">
                  <c:v>-1.492473492677589E-4</c:v>
                </c:pt>
                <c:pt idx="33">
                  <c:v>-1.3962937700381987E-4</c:v>
                </c:pt>
                <c:pt idx="34">
                  <c:v>-1.3092395392459119E-4</c:v>
                </c:pt>
                <c:pt idx="35">
                  <c:v>-1.2307531575122855E-4</c:v>
                </c:pt>
                <c:pt idx="36">
                  <c:v>-1.1601994904443282E-4</c:v>
                </c:pt>
                <c:pt idx="37">
                  <c:v>-1.0968814142420904E-4</c:v>
                </c:pt>
                <c:pt idx="38">
                  <c:v>-1.0400545334132332E-4</c:v>
                </c:pt>
                <c:pt idx="39">
                  <c:v>-9.8894111400446748E-5</c:v>
                </c:pt>
                <c:pt idx="40">
                  <c:v>-9.4274323234974647E-5</c:v>
                </c:pt>
                <c:pt idx="41">
                  <c:v>-9.0065513933543318E-5</c:v>
                </c:pt>
                <c:pt idx="42">
                  <c:v>-8.6187484018217331E-5</c:v>
                </c:pt>
                <c:pt idx="43">
                  <c:v>-8.2561488974392929E-5</c:v>
                </c:pt>
                <c:pt idx="44">
                  <c:v>-7.9111240332368097E-5</c:v>
                </c:pt>
                <c:pt idx="45">
                  <c:v>-7.5763828300568026E-5</c:v>
                </c:pt>
                <c:pt idx="46">
                  <c:v>-7.2450565950527449E-5</c:v>
                </c:pt>
                <c:pt idx="47">
                  <c:v>-6.9107754953515787E-5</c:v>
                </c:pt>
                <c:pt idx="48">
                  <c:v>-6.5677372868838075E-5</c:v>
                </c:pt>
                <c:pt idx="49">
                  <c:v>-6.2107681983832478E-5</c:v>
                </c:pt>
                <c:pt idx="50">
                  <c:v>-5.835375970559909E-5</c:v>
                </c:pt>
                <c:pt idx="51">
                  <c:v>-5.4377950504350735E-5</c:v>
                </c:pt>
                <c:pt idx="52">
                  <c:v>-5.0150239408453415E-5</c:v>
                </c:pt>
                <c:pt idx="53">
                  <c:v>-4.564854705122754E-5</c:v>
                </c:pt>
                <c:pt idx="54">
                  <c:v>-4.0858946269335588E-5</c:v>
                </c:pt>
                <c:pt idx="55">
                  <c:v>-3.5775800252958303E-5</c:v>
                </c:pt>
                <c:pt idx="56">
                  <c:v>-3.0401822247510486E-5</c:v>
                </c:pt>
                <c:pt idx="57">
                  <c:v>-2.4748056807275424E-5</c:v>
                </c:pt>
                <c:pt idx="58">
                  <c:v>-1.8833782600430601E-5</c:v>
                </c:pt>
                <c:pt idx="59">
                  <c:v>-1.2686336766054489E-5</c:v>
                </c:pt>
                <c:pt idx="60">
                  <c:v>-6.3408608225801389E-6</c:v>
                </c:pt>
                <c:pt idx="61">
                  <c:v>1.6003187189505489E-7</c:v>
                </c:pt>
                <c:pt idx="62">
                  <c:v>6.7666671077565099E-6</c:v>
                </c:pt>
                <c:pt idx="63">
                  <c:v>1.3422799260138279E-5</c:v>
                </c:pt>
                <c:pt idx="64">
                  <c:v>2.0066179173760295E-5</c:v>
                </c:pt>
                <c:pt idx="65">
                  <c:v>2.6629200495859124E-5</c:v>
                </c:pt>
                <c:pt idx="66">
                  <c:v>3.303962445750279E-5</c:v>
                </c:pt>
                <c:pt idx="67">
                  <c:v>3.9221383103332175E-5</c:v>
                </c:pt>
                <c:pt idx="68">
                  <c:v>4.5095460969396797E-5</c:v>
                </c:pt>
                <c:pt idx="69">
                  <c:v>5.0580855209441438E-5</c:v>
                </c:pt>
                <c:pt idx="70">
                  <c:v>5.5595614169564719E-5</c:v>
                </c:pt>
                <c:pt idx="71">
                  <c:v>6.005795441102841E-5</c:v>
                </c:pt>
                <c:pt idx="72">
                  <c:v>6.3887456181554913E-5</c:v>
                </c:pt>
                <c:pt idx="73">
                  <c:v>6.7006337334709566E-5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3B-40A0-A9A6-C3711CF2CDE5}"/>
            </c:ext>
          </c:extLst>
        </c:ser>
        <c:ser>
          <c:idx val="1"/>
          <c:order val="1"/>
          <c:marker>
            <c:symbol val="none"/>
          </c:marker>
          <c:xVal>
            <c:numRef>
              <c:f>'Data dry bone'!$CQ$3:$CQ$103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bone'!$CS$3:$CS$103</c:f>
              <c:numCache>
                <c:formatCode>General</c:formatCode>
                <c:ptCount val="101"/>
                <c:pt idx="0">
                  <c:v>-2.0000000000000002E-5</c:v>
                </c:pt>
                <c:pt idx="1">
                  <c:v>-2.9806948555927102E-5</c:v>
                </c:pt>
                <c:pt idx="2">
                  <c:v>-3.6556293843153484E-5</c:v>
                </c:pt>
                <c:pt idx="3">
                  <c:v>-4.0654014797598511E-5</c:v>
                </c:pt>
                <c:pt idx="4">
                  <c:v>-4.2471801873690001E-5</c:v>
                </c:pt>
                <c:pt idx="5">
                  <c:v>-4.2348781244449607E-5</c:v>
                </c:pt>
                <c:pt idx="6">
                  <c:v>-4.0593199777421408E-5</c:v>
                </c:pt>
                <c:pt idx="7">
                  <c:v>-3.7484070786443651E-5</c:v>
                </c:pt>
                <c:pt idx="8">
                  <c:v>-3.3272780559263928E-5</c:v>
                </c:pt>
                <c:pt idx="9">
                  <c:v>-2.8184655660997368E-5</c:v>
                </c:pt>
                <c:pt idx="10">
                  <c:v>-2.2420491013428005E-5</c:v>
                </c:pt>
                <c:pt idx="11">
                  <c:v>-1.6158038750153809E-5</c:v>
                </c:pt>
                <c:pt idx="12">
                  <c:v>-9.5534578475742911E-6</c:v>
                </c:pt>
                <c:pt idx="13">
                  <c:v>-2.7427245317219433E-6</c:v>
                </c:pt>
                <c:pt idx="14">
                  <c:v>4.1569965390637007E-6</c:v>
                </c:pt>
                <c:pt idx="15">
                  <c:v>1.1046020315617934E-5</c:v>
                </c:pt>
                <c:pt idx="16">
                  <c:v>1.7840848623590347E-5</c:v>
                </c:pt>
                <c:pt idx="17">
                  <c:v>2.4472916653240985E-5</c:v>
                </c:pt>
                <c:pt idx="18">
                  <c:v>3.0887378673392452E-5</c:v>
                </c:pt>
                <c:pt idx="19">
                  <c:v>3.7041932969539976E-5</c:v>
                </c:pt>
                <c:pt idx="20">
                  <c:v>4.2905686006117238E-5</c:v>
                </c:pt>
                <c:pt idx="21">
                  <c:v>4.8458055812919447E-5</c:v>
                </c:pt>
                <c:pt idx="22">
                  <c:v>5.3687714595683533E-5</c:v>
                </c:pt>
                <c:pt idx="23">
                  <c:v>5.8591570570824022E-5</c:v>
                </c:pt>
                <c:pt idx="24">
                  <c:v>6.3173789024326859E-5</c:v>
                </c:pt>
                <c:pt idx="25">
                  <c:v>6.7444852594799936E-5</c:v>
                </c:pt>
                <c:pt idx="26">
                  <c:v>7.1420660780678537E-5</c:v>
                </c:pt>
                <c:pt idx="27">
                  <c:v>7.5121668671591446E-5</c:v>
                </c:pt>
                <c:pt idx="28">
                  <c:v>7.8572064903877201E-5</c:v>
                </c:pt>
                <c:pt idx="29">
                  <c:v>8.1798988840266781E-5</c:v>
                </c:pt>
                <c:pt idx="30">
                  <c:v>8.4831786973713465E-5</c:v>
                </c:pt>
                <c:pt idx="31">
                  <c:v>8.7701308555385052E-5</c:v>
                </c:pt>
                <c:pt idx="32">
                  <c:v>9.0439240446810133E-5</c:v>
                </c:pt>
                <c:pt idx="33">
                  <c:v>9.3077481196186308E-5</c:v>
                </c:pt>
                <c:pt idx="34">
                  <c:v>9.5647554338835659E-5</c:v>
                </c:pt>
                <c:pt idx="35">
                  <c:v>9.818006092182684E-5</c:v>
                </c:pt>
                <c:pt idx="36">
                  <c:v>1.00704171252748E-4</c:v>
                </c:pt>
                <c:pt idx="37">
                  <c:v>1.0324715587263825E-4</c:v>
                </c:pt>
                <c:pt idx="38">
                  <c:v>1.0583395575307629E-4</c:v>
                </c:pt>
                <c:pt idx="39">
                  <c:v>1.084867917174244E-4</c:v>
                </c:pt>
                <c:pt idx="40">
                  <c:v>1.1122481308623201E-4</c:v>
                </c:pt>
                <c:pt idx="41">
                  <c:v>1.1406378554679213E-4</c:v>
                </c:pt>
                <c:pt idx="42">
                  <c:v>1.1701581824685747E-4</c:v>
                </c:pt>
                <c:pt idx="43">
                  <c:v>1.2008913011251531E-4</c:v>
                </c:pt>
                <c:pt idx="44">
                  <c:v>1.2328785539020677E-4</c:v>
                </c:pt>
                <c:pt idx="45">
                  <c:v>1.2661188841292694E-4</c:v>
                </c:pt>
                <c:pt idx="46">
                  <c:v>1.3005676759055555E-4</c:v>
                </c:pt>
                <c:pt idx="47">
                  <c:v>1.3361359862436236E-4</c:v>
                </c:pt>
                <c:pt idx="48">
                  <c:v>1.3726901694565216E-4</c:v>
                </c:pt>
                <c:pt idx="49">
                  <c:v>1.410051893786023E-4</c:v>
                </c:pt>
                <c:pt idx="50">
                  <c:v>1.447998550271993E-4</c:v>
                </c:pt>
                <c:pt idx="51">
                  <c:v>1.4862640538639379E-4</c:v>
                </c:pt>
                <c:pt idx="52">
                  <c:v>1.5245400367736175E-4</c:v>
                </c:pt>
                <c:pt idx="53">
                  <c:v>1.5624774340696363E-4</c:v>
                </c:pt>
                <c:pt idx="54">
                  <c:v>1.5996884615132638E-4</c:v>
                </c:pt>
                <c:pt idx="55">
                  <c:v>1.6357489856359196E-4</c:v>
                </c:pt>
                <c:pt idx="56">
                  <c:v>1.6702012860585924E-4</c:v>
                </c:pt>
                <c:pt idx="57">
                  <c:v>1.7025572100521209E-4</c:v>
                </c:pt>
                <c:pt idx="58">
                  <c:v>1.7323017193396096E-4</c:v>
                </c:pt>
                <c:pt idx="59">
                  <c:v>1.7588968291402718E-4</c:v>
                </c:pt>
                <c:pt idx="60">
                  <c:v>1.7817859394547367E-4</c:v>
                </c:pt>
                <c:pt idx="61">
                  <c:v>1.8003985585919618E-4</c:v>
                </c:pt>
                <c:pt idx="62">
                  <c:v>1.8141554189378813E-4</c:v>
                </c:pt>
                <c:pt idx="63">
                  <c:v>1.8224739849651369E-4</c:v>
                </c:pt>
                <c:pt idx="64">
                  <c:v>1.8247743534853398E-4</c:v>
                </c:pt>
                <c:pt idx="65">
                  <c:v>1.8204855461416322E-4</c:v>
                </c:pt>
                <c:pt idx="66">
                  <c:v>1.8090521941438383E-4</c:v>
                </c:pt>
                <c:pt idx="67">
                  <c:v>1.7899416152445936E-4</c:v>
                </c:pt>
                <c:pt idx="68">
                  <c:v>1.7626512829575785E-4</c:v>
                </c:pt>
                <c:pt idx="69">
                  <c:v>1.7267166880167078E-4</c:v>
                </c:pt>
                <c:pt idx="70">
                  <c:v>1.6817195920770881E-4</c:v>
                </c:pt>
                <c:pt idx="71">
                  <c:v>1.6272966736581763E-4</c:v>
                </c:pt>
                <c:pt idx="72">
                  <c:v>1.563148566327308E-4</c:v>
                </c:pt>
                <c:pt idx="73">
                  <c:v>1.4890492891259528E-4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3B-40A0-A9A6-C3711CF2CDE5}"/>
            </c:ext>
          </c:extLst>
        </c:ser>
        <c:ser>
          <c:idx val="2"/>
          <c:order val="2"/>
          <c:marker>
            <c:symbol val="none"/>
          </c:marker>
          <c:xVal>
            <c:numRef>
              <c:f>'Data dry bone'!$CQ$3:$CQ$103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bone'!$CT$3:$CT$103</c:f>
              <c:numCache>
                <c:formatCode>General</c:formatCode>
                <c:ptCount val="101"/>
                <c:pt idx="0">
                  <c:v>-1E-4</c:v>
                </c:pt>
                <c:pt idx="1">
                  <c:v>-1.0688821522083998E-4</c:v>
                </c:pt>
                <c:pt idx="2">
                  <c:v>-1.0870629597027344E-4</c:v>
                </c:pt>
                <c:pt idx="3">
                  <c:v>-1.0658725357887527E-4</c:v>
                </c:pt>
                <c:pt idx="4">
                  <c:v>-1.0151682119343586E-4</c:v>
                </c:pt>
                <c:pt idx="5">
                  <c:v>-9.4344295030942632E-5</c:v>
                </c:pt>
                <c:pt idx="6">
                  <c:v>-8.579301981342504E-5</c:v>
                </c:pt>
                <c:pt idx="7">
                  <c:v>-7.6470518383663094E-5</c:v>
                </c:pt>
                <c:pt idx="8">
                  <c:v>-6.6878265501759621E-5</c:v>
                </c:pt>
                <c:pt idx="9">
                  <c:v>-5.7421105822575845E-5</c:v>
                </c:pt>
                <c:pt idx="10">
                  <c:v>-4.8416316054030758E-5</c:v>
                </c:pt>
                <c:pt idx="11">
                  <c:v>-4.0102311296263591E-5</c:v>
                </c:pt>
                <c:pt idx="12">
                  <c:v>-3.2646995561660724E-5</c:v>
                </c:pt>
                <c:pt idx="13">
                  <c:v>-2.6155756475744645E-5</c:v>
                </c:pt>
                <c:pt idx="14">
                  <c:v>-2.0679104158928711E-5</c:v>
                </c:pt>
                <c:pt idx="15">
                  <c:v>-1.6219954289132716E-5</c:v>
                </c:pt>
                <c:pt idx="16">
                  <c:v>-1.2740555345264759E-5</c:v>
                </c:pt>
                <c:pt idx="17">
                  <c:v>-1.0169060031564155E-5</c:v>
                </c:pt>
                <c:pt idx="18">
                  <c:v>-8.405740882809853E-6</c:v>
                </c:pt>
                <c:pt idx="19">
                  <c:v>-7.3288500503917927E-6</c:v>
                </c:pt>
                <c:pt idx="20">
                  <c:v>-6.8001232692445189E-6</c:v>
                </c:pt>
                <c:pt idx="21">
                  <c:v>-6.6699280056473298E-6</c:v>
                </c:pt>
                <c:pt idx="22">
                  <c:v>-6.7820557858833222E-6</c:v>
                </c:pt>
                <c:pt idx="23">
                  <c:v>-6.9781587057687417E-6</c:v>
                </c:pt>
                <c:pt idx="24">
                  <c:v>-7.1018301210393572E-6</c:v>
                </c:pt>
                <c:pt idx="25">
                  <c:v>-7.0023295185997963E-6</c:v>
                </c:pt>
                <c:pt idx="26">
                  <c:v>-6.5379515686493384E-6</c:v>
                </c:pt>
                <c:pt idx="27">
                  <c:v>-5.5790393576501501E-6</c:v>
                </c:pt>
                <c:pt idx="28">
                  <c:v>-4.0106418021788366E-6</c:v>
                </c:pt>
                <c:pt idx="29">
                  <c:v>-1.734815243628458E-6</c:v>
                </c:pt>
                <c:pt idx="30">
                  <c:v>1.3274307762200973E-6</c:v>
                </c:pt>
                <c:pt idx="31">
                  <c:v>5.2345435587613668E-6</c:v>
                </c:pt>
                <c:pt idx="32">
                  <c:v>1.0023193111273387E-5</c:v>
                </c:pt>
                <c:pt idx="33">
                  <c:v>1.5707393828750634E-5</c:v>
                </c:pt>
                <c:pt idx="34">
                  <c:v>2.2277981994888946E-5</c:v>
                </c:pt>
                <c:pt idx="35">
                  <c:v>2.9702449102181368E-5</c:v>
                </c:pt>
                <c:pt idx="36">
                  <c:v>3.7925130991185076E-5</c:v>
                </c:pt>
                <c:pt idx="37">
                  <c:v>4.6867752808891949E-5</c:v>
                </c:pt>
                <c:pt idx="38">
                  <c:v>5.643032978626057E-5</c:v>
                </c:pt>
                <c:pt idx="39">
                  <c:v>6.6492423834864191E-5</c:v>
                </c:pt>
                <c:pt idx="40">
                  <c:v>7.6914755962692038E-5</c:v>
                </c:pt>
                <c:pt idx="41">
                  <c:v>8.7541174509079924E-5</c:v>
                </c:pt>
                <c:pt idx="42">
                  <c:v>9.8200979198766601E-5</c:v>
                </c:pt>
                <c:pt idx="43">
                  <c:v>1.0871160101512334E-4</c:v>
                </c:pt>
                <c:pt idx="44">
                  <c:v>1.1888163789245005E-4</c:v>
                </c:pt>
                <c:pt idx="45">
                  <c:v>1.2851424622749861E-4</c:v>
                </c:pt>
                <c:pt idx="46">
                  <c:v>1.3741088821006916E-4</c:v>
                </c:pt>
                <c:pt idx="47">
                  <c:v>1.4537543497272743E-4</c:v>
                </c:pt>
                <c:pt idx="48">
                  <c:v>1.5221862555974406E-4</c:v>
                </c:pt>
                <c:pt idx="49">
                  <c:v>1.5776288171510255E-4</c:v>
                </c:pt>
                <c:pt idx="50">
                  <c:v>1.6184747848960065E-4</c:v>
                </c:pt>
                <c:pt idx="51">
                  <c:v>1.643340706672253E-4</c:v>
                </c:pt>
                <c:pt idx="52">
                  <c:v>1.6511257501056019E-4</c:v>
                </c:pt>
                <c:pt idx="53">
                  <c:v>1.6410740832531516E-4</c:v>
                </c:pt>
                <c:pt idx="54">
                  <c:v>1.61284081344062E-4</c:v>
                </c:pt>
                <c:pt idx="55">
                  <c:v>1.5665614842910199E-4</c:v>
                </c:pt>
                <c:pt idx="56">
                  <c:v>1.5029251309440567E-4</c:v>
                </c:pt>
                <c:pt idx="57">
                  <c:v>1.4232508934670847E-4</c:v>
                </c:pt>
                <c:pt idx="58">
                  <c:v>1.329568188457913E-4</c:v>
                </c:pt>
                <c:pt idx="59">
                  <c:v>1.2247004388391366E-4</c:v>
                </c:pt>
                <c:pt idx="60">
                  <c:v>1.1123523618421828E-4</c:v>
                </c:pt>
                <c:pt idx="61">
                  <c:v>9.9720081518495744E-5</c:v>
                </c:pt>
                <c:pt idx="62">
                  <c:v>8.8498920143984815E-5</c:v>
                </c:pt>
                <c:pt idx="63">
                  <c:v>7.8262543059156445E-5</c:v>
                </c:pt>
                <c:pt idx="64">
                  <c:v>6.9828344079015615E-5</c:v>
                </c:pt>
                <c:pt idx="65">
                  <c:v>6.4150827729057876E-5</c:v>
                </c:pt>
                <c:pt idx="66">
                  <c:v>6.233247295880466E-5</c:v>
                </c:pt>
                <c:pt idx="67">
                  <c:v>6.5634952674260228E-5</c:v>
                </c:pt>
                <c:pt idx="68">
                  <c:v>7.5490709089421766E-5</c:v>
                </c:pt>
                <c:pt idx="69">
                  <c:v>9.3514884897047875E-5</c:v>
                </c:pt>
                <c:pt idx="70">
                  <c:v>1.2151761025857366E-4</c:v>
                </c:pt>
                <c:pt idx="71">
                  <c:v>1.6151664561328522E-4</c:v>
                </c:pt>
                <c:pt idx="72">
                  <c:v>2.1575038030628751E-4</c:v>
                </c:pt>
                <c:pt idx="73">
                  <c:v>2.8669118703576144E-4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13B-40A0-A9A6-C3711CF2CDE5}"/>
            </c:ext>
          </c:extLst>
        </c:ser>
        <c:ser>
          <c:idx val="3"/>
          <c:order val="3"/>
          <c:marker>
            <c:symbol val="none"/>
          </c:marker>
          <c:xVal>
            <c:numRef>
              <c:f>'Data dry bone'!$CQ$3:$CQ$103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bone'!$CU$3:$CU$103</c:f>
              <c:numCache>
                <c:formatCode>General</c:formatCode>
                <c:ptCount val="101"/>
                <c:pt idx="0">
                  <c:v>1E-4</c:v>
                </c:pt>
                <c:pt idx="1">
                  <c:v>1.646176377733498E-4</c:v>
                </c:pt>
                <c:pt idx="2">
                  <c:v>2.2425062350588782E-4</c:v>
                </c:pt>
                <c:pt idx="3">
                  <c:v>2.7926967585512318E-4</c:v>
                </c:pt>
                <c:pt idx="4">
                  <c:v>3.3002068594735571E-4</c:v>
                </c:pt>
                <c:pt idx="5">
                  <c:v>3.768259715484494E-4</c:v>
                </c:pt>
                <c:pt idx="6">
                  <c:v>4.1998549761390022E-4</c:v>
                </c:pt>
                <c:pt idx="7">
                  <c:v>4.5977806321819803E-4</c:v>
                </c:pt>
                <c:pt idx="8">
                  <c:v>4.9646245486348252E-4</c:v>
                </c:pt>
                <c:pt idx="9">
                  <c:v>5.3027856616749333E-4</c:v>
                </c:pt>
                <c:pt idx="10">
                  <c:v>5.6144848393081489E-4</c:v>
                </c:pt>
                <c:pt idx="11">
                  <c:v>5.9017754058341527E-4</c:v>
                </c:pt>
                <c:pt idx="12">
                  <c:v>6.1665533301047816E-4</c:v>
                </c:pt>
                <c:pt idx="13">
                  <c:v>6.4105670775753073E-4</c:v>
                </c:pt>
                <c:pt idx="14">
                  <c:v>6.6354271261486451E-4</c:v>
                </c:pt>
                <c:pt idx="15">
                  <c:v>6.8426151458125112E-4</c:v>
                </c:pt>
                <c:pt idx="16">
                  <c:v>7.0334928420695141E-4</c:v>
                </c:pt>
                <c:pt idx="17">
                  <c:v>7.2093104631601934E-4</c:v>
                </c:pt>
                <c:pt idx="18">
                  <c:v>7.3712149710790126E-4</c:v>
                </c:pt>
                <c:pt idx="19">
                  <c:v>7.520257876383259E-4</c:v>
                </c:pt>
                <c:pt idx="20">
                  <c:v>7.657402736794928E-4</c:v>
                </c:pt>
                <c:pt idx="21">
                  <c:v>7.7835323195955168E-4</c:v>
                </c:pt>
                <c:pt idx="22">
                  <c:v>7.899455427813778E-4</c:v>
                </c:pt>
                <c:pt idx="23">
                  <c:v>8.0059133902064036E-4</c:v>
                </c:pt>
                <c:pt idx="24">
                  <c:v>8.1035862150316735E-4</c:v>
                </c:pt>
                <c:pt idx="25">
                  <c:v>8.1930984076160004E-4</c:v>
                </c:pt>
                <c:pt idx="26">
                  <c:v>8.2750244517134741E-4</c:v>
                </c:pt>
                <c:pt idx="27">
                  <c:v>8.3498939546582975E-4</c:v>
                </c:pt>
                <c:pt idx="28">
                  <c:v>8.4181964563102081E-4</c:v>
                </c:pt>
                <c:pt idx="29">
                  <c:v>8.4803859017928041E-4</c:v>
                </c:pt>
                <c:pt idx="30">
                  <c:v>8.5368847780248162E-4</c:v>
                </c:pt>
                <c:pt idx="31">
                  <c:v>8.5880879140443523E-4</c:v>
                </c:pt>
                <c:pt idx="32">
                  <c:v>8.6343659451260948E-4</c:v>
                </c:pt>
                <c:pt idx="33">
                  <c:v>8.6760684406913201E-4</c:v>
                </c:pt>
                <c:pt idx="34">
                  <c:v>8.7135266960110453E-4</c:v>
                </c:pt>
                <c:pt idx="35">
                  <c:v>8.7470561877019625E-4</c:v>
                </c:pt>
                <c:pt idx="36">
                  <c:v>8.7769586930154021E-4</c:v>
                </c:pt>
                <c:pt idx="37">
                  <c:v>8.8035240729191964E-4</c:v>
                </c:pt>
                <c:pt idx="38">
                  <c:v>8.8270317189724956E-4</c:v>
                </c:pt>
                <c:pt idx="39">
                  <c:v>8.8477516639935412E-4</c:v>
                </c:pt>
                <c:pt idx="40">
                  <c:v>8.865945356520391E-4</c:v>
                </c:pt>
                <c:pt idx="41">
                  <c:v>8.8818660990644719E-4</c:v>
                </c:pt>
                <c:pt idx="42">
                  <c:v>8.8957591501573016E-4</c:v>
                </c:pt>
                <c:pt idx="43">
                  <c:v>8.9078614901898722E-4</c:v>
                </c:pt>
                <c:pt idx="44">
                  <c:v>8.9184012510452816E-4</c:v>
                </c:pt>
                <c:pt idx="45">
                  <c:v>8.9275968095239877E-4</c:v>
                </c:pt>
                <c:pt idx="46">
                  <c:v>8.9356555445622445E-4</c:v>
                </c:pt>
                <c:pt idx="47">
                  <c:v>8.9427722582434573E-4</c:v>
                </c:pt>
                <c:pt idx="48">
                  <c:v>8.9491272606022636E-4</c:v>
                </c:pt>
                <c:pt idx="49">
                  <c:v>8.9548841182218405E-4</c:v>
                </c:pt>
                <c:pt idx="50">
                  <c:v>8.9601870666239911E-4</c:v>
                </c:pt>
                <c:pt idx="51">
                  <c:v>8.9651580864522355E-4</c:v>
                </c:pt>
                <c:pt idx="52">
                  <c:v>8.9698936434476806E-4</c:v>
                </c:pt>
                <c:pt idx="53">
                  <c:v>8.9744610922182113E-4</c:v>
                </c:pt>
                <c:pt idx="54">
                  <c:v>8.9788947438001359E-4</c:v>
                </c:pt>
                <c:pt idx="55">
                  <c:v>8.9831915970132732E-4</c:v>
                </c:pt>
                <c:pt idx="56">
                  <c:v>8.9873067336083425E-4</c:v>
                </c:pt>
                <c:pt idx="57">
                  <c:v>8.9911483772081515E-4</c:v>
                </c:pt>
                <c:pt idx="58">
                  <c:v>8.9945726160409038E-4</c:v>
                </c:pt>
                <c:pt idx="59">
                  <c:v>8.997377789466902E-4</c:v>
                </c:pt>
                <c:pt idx="60">
                  <c:v>8.9992985382981549E-4</c:v>
                </c:pt>
                <c:pt idx="61">
                  <c:v>8.9999995189107731E-4</c:v>
                </c:pt>
                <c:pt idx="62">
                  <c:v>8.9990687811504033E-4</c:v>
                </c:pt>
                <c:pt idx="63">
                  <c:v>8.9960108100308064E-4</c:v>
                </c:pt>
                <c:pt idx="64">
                  <c:v>8.9902392312246507E-4</c:v>
                </c:pt>
                <c:pt idx="65">
                  <c:v>8.9810691803484072E-4</c:v>
                </c:pt>
                <c:pt idx="66">
                  <c:v>8.9677093360390129E-4</c:v>
                </c:pt>
                <c:pt idx="67">
                  <c:v>8.9492536168243506E-4</c:v>
                </c:pt>
                <c:pt idx="68">
                  <c:v>8.9246725417861466E-4</c:v>
                </c:pt>
                <c:pt idx="69">
                  <c:v>8.8928042550160346E-4</c:v>
                </c:pt>
                <c:pt idx="70">
                  <c:v>8.8523452138646887E-4</c:v>
                </c:pt>
                <c:pt idx="71">
                  <c:v>8.8018405409832196E-4</c:v>
                </c:pt>
                <c:pt idx="72">
                  <c:v>8.7396740401585855E-4</c:v>
                </c:pt>
                <c:pt idx="73">
                  <c:v>8.6640578759412403E-4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13B-40A0-A9A6-C3711CF2CDE5}"/>
            </c:ext>
          </c:extLst>
        </c:ser>
        <c:ser>
          <c:idx val="4"/>
          <c:order val="4"/>
          <c:marker>
            <c:symbol val="none"/>
          </c:marker>
          <c:xVal>
            <c:numRef>
              <c:f>'Data dry bone'!$CQ$3:$CQ$103</c:f>
              <c:numCache>
                <c:formatCode>General</c:formatCode>
                <c:ptCount val="101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bone'!$CV$3:$CV$103</c:f>
              <c:numCache>
                <c:formatCode>General</c:formatCode>
                <c:ptCount val="101"/>
                <c:pt idx="0">
                  <c:v>-3.0000000000000001E-5</c:v>
                </c:pt>
                <c:pt idx="1">
                  <c:v>-4.0232327590008699E-5</c:v>
                </c:pt>
                <c:pt idx="2">
                  <c:v>-4.5984228907035605E-5</c:v>
                </c:pt>
                <c:pt idx="3">
                  <c:v>-4.7917811753493209E-5</c:v>
                </c:pt>
                <c:pt idx="4">
                  <c:v>-4.6631304922644163E-5</c:v>
                </c:pt>
                <c:pt idx="5">
                  <c:v>-4.2662901160874918E-5</c:v>
                </c:pt>
                <c:pt idx="6">
                  <c:v>-3.6494490162243524E-5</c:v>
                </c:pt>
                <c:pt idx="7">
                  <c:v>-2.8555281595302401E-5</c:v>
                </c:pt>
                <c:pt idx="8">
                  <c:v>-1.922531816219618E-5</c:v>
                </c:pt>
                <c:pt idx="9">
                  <c:v>-8.8388786900338464E-6</c:v>
                </c:pt>
                <c:pt idx="10">
                  <c:v>2.3122287454642486E-6</c:v>
                </c:pt>
                <c:pt idx="11">
                  <c:v>1.3975483664044417E-5</c:v>
                </c:pt>
                <c:pt idx="12">
                  <c:v>2.5934579992723038E-5</c:v>
                </c:pt>
                <c:pt idx="13">
                  <c:v>3.8006462845315394E-5</c:v>
                </c:pt>
                <c:pt idx="14">
                  <c:v>5.003847526968908E-5</c:v>
                </c:pt>
                <c:pt idx="15">
                  <c:v>6.1905614962743798E-5</c:v>
                </c:pt>
                <c:pt idx="16">
                  <c:v>7.3507900953114982E-5</c:v>
                </c:pt>
                <c:pt idx="17">
                  <c:v>8.4767850251603807E-5</c:v>
                </c:pt>
                <c:pt idx="18">
                  <c:v>9.5628064469332501E-5</c:v>
                </c:pt>
                <c:pt idx="19">
                  <c:v>1.0604892640362311E-4</c:v>
                </c:pt>
                <c:pt idx="20">
                  <c:v>1.1600640659160437E-4</c:v>
                </c:pt>
                <c:pt idx="21">
                  <c:v>1.2548997983154099E-4</c:v>
                </c:pt>
                <c:pt idx="22">
                  <c:v>1.3450065167189046E-4</c:v>
                </c:pt>
                <c:pt idx="23">
                  <c:v>1.4304909486808297E-4</c:v>
                </c:pt>
                <c:pt idx="24">
                  <c:v>1.5115389580702861E-4</c:v>
                </c:pt>
                <c:pt idx="25">
                  <c:v>1.5883991089935017E-4</c:v>
                </c:pt>
                <c:pt idx="26">
                  <c:v>1.6613673293933536E-4</c:v>
                </c:pt>
                <c:pt idx="27">
                  <c:v>1.7307726743262471E-4</c:v>
                </c:pt>
                <c:pt idx="28">
                  <c:v>1.7969641889161377E-4</c:v>
                </c:pt>
                <c:pt idx="29">
                  <c:v>1.860298870985897E-4</c:v>
                </c:pt>
                <c:pt idx="30">
                  <c:v>1.9211307333658601E-4</c:v>
                </c:pt>
                <c:pt idx="31">
                  <c:v>1.9798009658796633E-4</c:v>
                </c:pt>
                <c:pt idx="32">
                  <c:v>2.0366291970073353E-4</c:v>
                </c:pt>
                <c:pt idx="33">
                  <c:v>2.0919058552256226E-4</c:v>
                </c:pt>
                <c:pt idx="34">
                  <c:v>2.1458856300255949E-4</c:v>
                </c:pt>
                <c:pt idx="35">
                  <c:v>2.1987820326074397E-4</c:v>
                </c:pt>
                <c:pt idx="36">
                  <c:v>2.2507630562526012E-4</c:v>
                </c:pt>
                <c:pt idx="37">
                  <c:v>2.3019479363731019E-4</c:v>
                </c:pt>
                <c:pt idx="38">
                  <c:v>2.3524050102381578E-4</c:v>
                </c:pt>
                <c:pt idx="39">
                  <c:v>2.4021506763779898E-4</c:v>
                </c:pt>
                <c:pt idx="40">
                  <c:v>2.4511494536649711E-4</c:v>
                </c:pt>
                <c:pt idx="41">
                  <c:v>2.4993151400719396E-4</c:v>
                </c:pt>
                <c:pt idx="42">
                  <c:v>2.5465130711078423E-4</c:v>
                </c:pt>
                <c:pt idx="43">
                  <c:v>2.5925634779305821E-4</c:v>
                </c:pt>
                <c:pt idx="44">
                  <c:v>2.6372459451370423E-4</c:v>
                </c:pt>
                <c:pt idx="45">
                  <c:v>2.6803049682306407E-4</c:v>
                </c:pt>
                <c:pt idx="46">
                  <c:v>2.7214566107658042E-4</c:v>
                </c:pt>
                <c:pt idx="47">
                  <c:v>2.7603962611697994E-4</c:v>
                </c:pt>
                <c:pt idx="48">
                  <c:v>2.7968074892419613E-4</c:v>
                </c:pt>
                <c:pt idx="49">
                  <c:v>2.8303720023301412E-4</c:v>
                </c:pt>
                <c:pt idx="50">
                  <c:v>2.8607807011840001E-4</c:v>
                </c:pt>
                <c:pt idx="51">
                  <c:v>2.8877458354862299E-4</c:v>
                </c:pt>
                <c:pt idx="52">
                  <c:v>2.9110142590605916E-4</c:v>
                </c:pt>
                <c:pt idx="53">
                  <c:v>2.9303817847571811E-4</c:v>
                </c:pt>
                <c:pt idx="54">
                  <c:v>2.9457086390151659E-4</c:v>
                </c:pt>
                <c:pt idx="55">
                  <c:v>2.9569360161026576E-4</c:v>
                </c:pt>
                <c:pt idx="56">
                  <c:v>2.9641037320339716E-4</c:v>
                </c:pt>
                <c:pt idx="57">
                  <c:v>2.9673689781636506E-4</c:v>
                </c:pt>
                <c:pt idx="58">
                  <c:v>2.96702617445853E-4</c:v>
                </c:pt>
                <c:pt idx="59">
                  <c:v>2.9635279224464413E-4</c:v>
                </c:pt>
                <c:pt idx="60">
                  <c:v>2.9575070578423185E-4</c:v>
                </c:pt>
                <c:pt idx="61">
                  <c:v>2.9497998028516609E-4</c:v>
                </c:pt>
                <c:pt idx="62">
                  <c:v>2.9414700181514247E-4</c:v>
                </c:pt>
                <c:pt idx="63">
                  <c:v>2.9338345545472226E-4</c:v>
                </c:pt>
                <c:pt idx="64">
                  <c:v>2.9284897043094373E-4</c:v>
                </c:pt>
                <c:pt idx="65">
                  <c:v>2.9273387521848025E-4</c:v>
                </c:pt>
                <c:pt idx="66">
                  <c:v>2.9326206260864816E-4</c:v>
                </c:pt>
                <c:pt idx="67">
                  <c:v>2.946939647461217E-4</c:v>
                </c:pt>
                <c:pt idx="68">
                  <c:v>2.9732963813329776E-4</c:v>
                </c:pt>
                <c:pt idx="69">
                  <c:v>3.0151195860244088E-4</c:v>
                </c:pt>
                <c:pt idx="70">
                  <c:v>3.0762992625557904E-4</c:v>
                </c:pt>
                <c:pt idx="71">
                  <c:v>3.1612208037211332E-4</c:v>
                </c:pt>
                <c:pt idx="72">
                  <c:v>3.2748002428410793E-4</c:v>
                </c:pt>
                <c:pt idx="73">
                  <c:v>3.4225206021929757E-4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13B-40A0-A9A6-C3711CF2C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968896"/>
        <c:axId val="188969472"/>
      </c:scatterChart>
      <c:valAx>
        <c:axId val="18896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8969472"/>
        <c:crosses val="autoZero"/>
        <c:crossBetween val="midCat"/>
      </c:valAx>
      <c:valAx>
        <c:axId val="188969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89688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'Data dry bone'!$HS$6</c:f>
              <c:strCache>
                <c:ptCount val="1"/>
              </c:strCache>
            </c:strRef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fresh bones'!$JY$4:$JY$104</c:f>
                <c:numCache>
                  <c:formatCode>General</c:formatCode>
                  <c:ptCount val="101"/>
                  <c:pt idx="0">
                    <c:v>2.5501667919308074E-3</c:v>
                  </c:pt>
                  <c:pt idx="1">
                    <c:v>2.5840053839572166E-3</c:v>
                  </c:pt>
                  <c:pt idx="2">
                    <c:v>3.6248724352155757E-3</c:v>
                  </c:pt>
                  <c:pt idx="3">
                    <c:v>4.7235857170225132E-3</c:v>
                  </c:pt>
                  <c:pt idx="4">
                    <c:v>5.6733762975965715E-3</c:v>
                  </c:pt>
                  <c:pt idx="5">
                    <c:v>6.4712703645803619E-3</c:v>
                  </c:pt>
                  <c:pt idx="6">
                    <c:v>7.159512188841098E-3</c:v>
                  </c:pt>
                  <c:pt idx="7">
                    <c:v>7.7904888936453339E-3</c:v>
                  </c:pt>
                  <c:pt idx="8">
                    <c:v>8.4148567921444734E-3</c:v>
                  </c:pt>
                  <c:pt idx="9">
                    <c:v>9.0752938771495699E-3</c:v>
                  </c:pt>
                  <c:pt idx="10">
                    <c:v>9.8028220134083847E-3</c:v>
                  </c:pt>
                  <c:pt idx="11">
                    <c:v>1.0615492279162747E-2</c:v>
                  </c:pt>
                  <c:pt idx="12">
                    <c:v>1.1519322346809286E-2</c:v>
                  </c:pt>
                  <c:pt idx="13">
                    <c:v>1.2510807931407478E-2</c:v>
                  </c:pt>
                  <c:pt idx="14">
                    <c:v>1.3580020382673558E-2</c:v>
                  </c:pt>
                  <c:pt idx="15">
                    <c:v>1.4713471490407045E-2</c:v>
                  </c:pt>
                  <c:pt idx="16">
                    <c:v>1.5896330434612436E-2</c:v>
                  </c:pt>
                  <c:pt idx="17">
                    <c:v>1.7113927662759473E-2</c:v>
                  </c:pt>
                  <c:pt idx="18">
                    <c:v>1.8352665089794849E-2</c:v>
                  </c:pt>
                  <c:pt idx="19">
                    <c:v>1.9600501029071044E-2</c:v>
                  </c:pt>
                  <c:pt idx="20">
                    <c:v>2.0847158427088768E-2</c:v>
                  </c:pt>
                  <c:pt idx="21">
                    <c:v>2.2084164974111937E-2</c:v>
                  </c:pt>
                  <c:pt idx="22">
                    <c:v>2.3304796533449253E-2</c:v>
                  </c:pt>
                  <c:pt idx="23">
                    <c:v>2.4503967848039758E-2</c:v>
                  </c:pt>
                  <c:pt idx="24">
                    <c:v>2.5678096310318244E-2</c:v>
                  </c:pt>
                  <c:pt idx="25">
                    <c:v>2.6824953361697663E-2</c:v>
                  </c:pt>
                  <c:pt idx="26">
                    <c:v>2.7943511494187855E-2</c:v>
                  </c:pt>
                  <c:pt idx="27">
                    <c:v>2.903379112172632E-2</c:v>
                  </c:pt>
                  <c:pt idx="28">
                    <c:v>3.0096709619794538E-2</c:v>
                  </c:pt>
                  <c:pt idx="29">
                    <c:v>3.1133933877838138E-2</c:v>
                  </c:pt>
                  <c:pt idx="30">
                    <c:v>3.2147737331924491E-2</c:v>
                  </c:pt>
                  <c:pt idx="31">
                    <c:v>3.3140862380804881E-2</c:v>
                  </c:pt>
                  <c:pt idx="32">
                    <c:v>3.4116389175703477E-2</c:v>
                  </c:pt>
                  <c:pt idx="33">
                    <c:v>3.5077611911218456E-2</c:v>
                  </c:pt>
                  <c:pt idx="34">
                    <c:v>3.6027923865620912E-2</c:v>
                  </c:pt>
                  <c:pt idx="35">
                    <c:v>3.6970712500054813E-2</c:v>
                  </c:pt>
                  <c:pt idx="36">
                    <c:v>3.7909265900570227E-2</c:v>
                  </c:pt>
                  <c:pt idx="37">
                    <c:v>3.8846691721320444E-2</c:v>
                  </c:pt>
                  <c:pt idx="38">
                    <c:v>3.9785849561160998E-2</c:v>
                  </c:pt>
                  <c:pt idx="39">
                    <c:v>4.0729297390662507E-2</c:v>
                  </c:pt>
                  <c:pt idx="40">
                    <c:v>4.1679252263657998E-2</c:v>
                  </c:pt>
                  <c:pt idx="41">
                    <c:v>4.2637565125800705E-2</c:v>
                  </c:pt>
                  <c:pt idx="42">
                    <c:v>4.360570910498511E-2</c:v>
                  </c:pt>
                  <c:pt idx="43">
                    <c:v>4.458478026756002E-2</c:v>
                  </c:pt>
                  <c:pt idx="44">
                    <c:v>4.5575509478820414E-2</c:v>
                  </c:pt>
                  <c:pt idx="45">
                    <c:v>4.6578283738173708E-2</c:v>
                  </c:pt>
                  <c:pt idx="46">
                    <c:v>4.759317518177722E-2</c:v>
                  </c:pt>
                  <c:pt idx="47">
                    <c:v>4.8619975862295391E-2</c:v>
                  </c:pt>
                  <c:pt idx="48">
                    <c:v>4.9658236422277541E-2</c:v>
                  </c:pt>
                  <c:pt idx="49">
                    <c:v>5.0707306863442533E-2</c:v>
                  </c:pt>
                  <c:pt idx="50">
                    <c:v>5.1766377763382956E-2</c:v>
                  </c:pt>
                  <c:pt idx="51">
                    <c:v>5.2834520486364403E-2</c:v>
                  </c:pt>
                  <c:pt idx="52">
                    <c:v>5.3910725158505389E-2</c:v>
                  </c:pt>
                  <c:pt idx="53">
                    <c:v>5.4993935413835474E-2</c:v>
                  </c:pt>
                  <c:pt idx="54">
                    <c:v>5.6083079153339419E-2</c:v>
                  </c:pt>
                  <c:pt idx="55">
                    <c:v>5.7177094783989982E-2</c:v>
                  </c:pt>
                  <c:pt idx="56">
                    <c:v>5.8274952611956622E-2</c:v>
                  </c:pt>
                  <c:pt idx="57">
                    <c:v>5.9375671249404086E-2</c:v>
                  </c:pt>
                  <c:pt idx="58">
                    <c:v>6.0478329055609958E-2</c:v>
                  </c:pt>
                  <c:pt idx="59">
                    <c:v>6.1582070770222E-2</c:v>
                  </c:pt>
                  <c:pt idx="60">
                    <c:v>6.2686109610196758E-2</c:v>
                  </c:pt>
                  <c:pt idx="61">
                    <c:v>6.3789725193779831E-2</c:v>
                  </c:pt>
                  <c:pt idx="62">
                    <c:v>6.4892257726558128E-2</c:v>
                  </c:pt>
                  <c:pt idx="63">
                    <c:v>6.5993098937914413E-2</c:v>
                  </c:pt>
                  <c:pt idx="64">
                    <c:v>6.709168029278624E-2</c:v>
                  </c:pt>
                  <c:pt idx="65">
                    <c:v>6.8187459024937419E-2</c:v>
                  </c:pt>
                  <c:pt idx="66">
                    <c:v>6.9279902545300615E-2</c:v>
                  </c:pt>
                  <c:pt idx="67">
                    <c:v>7.0368471773544633E-2</c:v>
                  </c:pt>
                  <c:pt idx="68">
                    <c:v>7.1452603924061692E-2</c:v>
                  </c:pt>
                  <c:pt idx="69">
                    <c:v>7.2531695250384942E-2</c:v>
                  </c:pt>
                  <c:pt idx="70">
                    <c:v>7.3605084216169472E-2</c:v>
                  </c:pt>
                  <c:pt idx="71">
                    <c:v>7.467203551814533E-2</c:v>
                  </c:pt>
                  <c:pt idx="72">
                    <c:v>7.5731725339117276E-2</c:v>
                  </c:pt>
                  <c:pt idx="73">
                    <c:v>7.6783228159851863E-2</c:v>
                  </c:pt>
                  <c:pt idx="74">
                    <c:v>7.7825505410672222E-2</c:v>
                  </c:pt>
                  <c:pt idx="75">
                    <c:v>7.8857396200468693E-2</c:v>
                  </c:pt>
                  <c:pt idx="76">
                    <c:v>7.9877610326742107E-2</c:v>
                  </c:pt>
                  <c:pt idx="77">
                    <c:v>8.0884723749891738E-2</c:v>
                  </c:pt>
                  <c:pt idx="78">
                    <c:v>8.1877176713384486E-2</c:v>
                  </c:pt>
                  <c:pt idx="79">
                    <c:v>8.2853274714417502E-2</c:v>
                  </c:pt>
                  <c:pt idx="80">
                    <c:v>8.3811192583524735E-2</c:v>
                  </c:pt>
                  <c:pt idx="81">
                    <c:v>8.4748982023329672E-2</c:v>
                  </c:pt>
                  <c:pt idx="82">
                    <c:v>8.5664583094210878E-2</c:v>
                  </c:pt>
                  <c:pt idx="83">
                    <c:v>8.6555840327042027E-2</c:v>
                  </c:pt>
                  <c:pt idx="84">
                    <c:v>8.7420524400658436E-2</c:v>
                  </c:pt>
                  <c:pt idx="85">
                    <c:v>8.8256360656272112E-2</c:v>
                  </c:pt>
                  <c:pt idx="86">
                    <c:v>8.9061066146484763E-2</c:v>
                  </c:pt>
                  <c:pt idx="87">
                    <c:v>8.9832397448898871E-2</c:v>
                  </c:pt>
                  <c:pt idx="88">
                    <c:v>9.0568212131903164E-2</c:v>
                  </c:pt>
                  <c:pt idx="89">
                    <c:v>9.1266547563545269E-2</c:v>
                  </c:pt>
                  <c:pt idx="90">
                    <c:v>9.1925721725488366E-2</c:v>
                  </c:pt>
                  <c:pt idx="91">
                    <c:v>9.2544461854691881E-2</c:v>
                  </c:pt>
                  <c:pt idx="92">
                    <c:v>9.312206810378347E-2</c:v>
                  </c:pt>
                  <c:pt idx="93">
                    <c:v>9.3658620995351105E-2</c:v>
                  </c:pt>
                  <c:pt idx="94">
                    <c:v>9.4155243232880576E-2</c:v>
                  </c:pt>
                  <c:pt idx="95">
                    <c:v>9.4614428369901499E-2</c:v>
                  </c:pt>
                  <c:pt idx="96">
                    <c:v>9.5040450808955346E-2</c:v>
                  </c:pt>
                  <c:pt idx="97">
                    <c:v>9.5439873370069234E-2</c:v>
                  </c:pt>
                  <c:pt idx="98">
                    <c:v>9.5822169822925143E-2</c:v>
                  </c:pt>
                </c:numCache>
              </c:numRef>
            </c:plus>
            <c:minus>
              <c:numRef>
                <c:f>'Data fresh bones'!$JY$4:$JY$104</c:f>
                <c:numCache>
                  <c:formatCode>General</c:formatCode>
                  <c:ptCount val="101"/>
                  <c:pt idx="0">
                    <c:v>2.5501667919308074E-3</c:v>
                  </c:pt>
                  <c:pt idx="1">
                    <c:v>2.5840053839572166E-3</c:v>
                  </c:pt>
                  <c:pt idx="2">
                    <c:v>3.6248724352155757E-3</c:v>
                  </c:pt>
                  <c:pt idx="3">
                    <c:v>4.7235857170225132E-3</c:v>
                  </c:pt>
                  <c:pt idx="4">
                    <c:v>5.6733762975965715E-3</c:v>
                  </c:pt>
                  <c:pt idx="5">
                    <c:v>6.4712703645803619E-3</c:v>
                  </c:pt>
                  <c:pt idx="6">
                    <c:v>7.159512188841098E-3</c:v>
                  </c:pt>
                  <c:pt idx="7">
                    <c:v>7.7904888936453339E-3</c:v>
                  </c:pt>
                  <c:pt idx="8">
                    <c:v>8.4148567921444734E-3</c:v>
                  </c:pt>
                  <c:pt idx="9">
                    <c:v>9.0752938771495699E-3</c:v>
                  </c:pt>
                  <c:pt idx="10">
                    <c:v>9.8028220134083847E-3</c:v>
                  </c:pt>
                  <c:pt idx="11">
                    <c:v>1.0615492279162747E-2</c:v>
                  </c:pt>
                  <c:pt idx="12">
                    <c:v>1.1519322346809286E-2</c:v>
                  </c:pt>
                  <c:pt idx="13">
                    <c:v>1.2510807931407478E-2</c:v>
                  </c:pt>
                  <c:pt idx="14">
                    <c:v>1.3580020382673558E-2</c:v>
                  </c:pt>
                  <c:pt idx="15">
                    <c:v>1.4713471490407045E-2</c:v>
                  </c:pt>
                  <c:pt idx="16">
                    <c:v>1.5896330434612436E-2</c:v>
                  </c:pt>
                  <c:pt idx="17">
                    <c:v>1.7113927662759473E-2</c:v>
                  </c:pt>
                  <c:pt idx="18">
                    <c:v>1.8352665089794849E-2</c:v>
                  </c:pt>
                  <c:pt idx="19">
                    <c:v>1.9600501029071044E-2</c:v>
                  </c:pt>
                  <c:pt idx="20">
                    <c:v>2.0847158427088768E-2</c:v>
                  </c:pt>
                  <c:pt idx="21">
                    <c:v>2.2084164974111937E-2</c:v>
                  </c:pt>
                  <c:pt idx="22">
                    <c:v>2.3304796533449253E-2</c:v>
                  </c:pt>
                  <c:pt idx="23">
                    <c:v>2.4503967848039758E-2</c:v>
                  </c:pt>
                  <c:pt idx="24">
                    <c:v>2.5678096310318244E-2</c:v>
                  </c:pt>
                  <c:pt idx="25">
                    <c:v>2.6824953361697663E-2</c:v>
                  </c:pt>
                  <c:pt idx="26">
                    <c:v>2.7943511494187855E-2</c:v>
                  </c:pt>
                  <c:pt idx="27">
                    <c:v>2.903379112172632E-2</c:v>
                  </c:pt>
                  <c:pt idx="28">
                    <c:v>3.0096709619794538E-2</c:v>
                  </c:pt>
                  <c:pt idx="29">
                    <c:v>3.1133933877838138E-2</c:v>
                  </c:pt>
                  <c:pt idx="30">
                    <c:v>3.2147737331924491E-2</c:v>
                  </c:pt>
                  <c:pt idx="31">
                    <c:v>3.3140862380804881E-2</c:v>
                  </c:pt>
                  <c:pt idx="32">
                    <c:v>3.4116389175703477E-2</c:v>
                  </c:pt>
                  <c:pt idx="33">
                    <c:v>3.5077611911218456E-2</c:v>
                  </c:pt>
                  <c:pt idx="34">
                    <c:v>3.6027923865620912E-2</c:v>
                  </c:pt>
                  <c:pt idx="35">
                    <c:v>3.6970712500054813E-2</c:v>
                  </c:pt>
                  <c:pt idx="36">
                    <c:v>3.7909265900570227E-2</c:v>
                  </c:pt>
                  <c:pt idx="37">
                    <c:v>3.8846691721320444E-2</c:v>
                  </c:pt>
                  <c:pt idx="38">
                    <c:v>3.9785849561160998E-2</c:v>
                  </c:pt>
                  <c:pt idx="39">
                    <c:v>4.0729297390662507E-2</c:v>
                  </c:pt>
                  <c:pt idx="40">
                    <c:v>4.1679252263657998E-2</c:v>
                  </c:pt>
                  <c:pt idx="41">
                    <c:v>4.2637565125800705E-2</c:v>
                  </c:pt>
                  <c:pt idx="42">
                    <c:v>4.360570910498511E-2</c:v>
                  </c:pt>
                  <c:pt idx="43">
                    <c:v>4.458478026756002E-2</c:v>
                  </c:pt>
                  <c:pt idx="44">
                    <c:v>4.5575509478820414E-2</c:v>
                  </c:pt>
                  <c:pt idx="45">
                    <c:v>4.6578283738173708E-2</c:v>
                  </c:pt>
                  <c:pt idx="46">
                    <c:v>4.759317518177722E-2</c:v>
                  </c:pt>
                  <c:pt idx="47">
                    <c:v>4.8619975862295391E-2</c:v>
                  </c:pt>
                  <c:pt idx="48">
                    <c:v>4.9658236422277541E-2</c:v>
                  </c:pt>
                  <c:pt idx="49">
                    <c:v>5.0707306863442533E-2</c:v>
                  </c:pt>
                  <c:pt idx="50">
                    <c:v>5.1766377763382956E-2</c:v>
                  </c:pt>
                  <c:pt idx="51">
                    <c:v>5.2834520486364403E-2</c:v>
                  </c:pt>
                  <c:pt idx="52">
                    <c:v>5.3910725158505389E-2</c:v>
                  </c:pt>
                  <c:pt idx="53">
                    <c:v>5.4993935413835474E-2</c:v>
                  </c:pt>
                  <c:pt idx="54">
                    <c:v>5.6083079153339419E-2</c:v>
                  </c:pt>
                  <c:pt idx="55">
                    <c:v>5.7177094783989982E-2</c:v>
                  </c:pt>
                  <c:pt idx="56">
                    <c:v>5.8274952611956622E-2</c:v>
                  </c:pt>
                  <c:pt idx="57">
                    <c:v>5.9375671249404086E-2</c:v>
                  </c:pt>
                  <c:pt idx="58">
                    <c:v>6.0478329055609958E-2</c:v>
                  </c:pt>
                  <c:pt idx="59">
                    <c:v>6.1582070770222E-2</c:v>
                  </c:pt>
                  <c:pt idx="60">
                    <c:v>6.2686109610196758E-2</c:v>
                  </c:pt>
                  <c:pt idx="61">
                    <c:v>6.3789725193779831E-2</c:v>
                  </c:pt>
                  <c:pt idx="62">
                    <c:v>6.4892257726558128E-2</c:v>
                  </c:pt>
                  <c:pt idx="63">
                    <c:v>6.5993098937914413E-2</c:v>
                  </c:pt>
                  <c:pt idx="64">
                    <c:v>6.709168029278624E-2</c:v>
                  </c:pt>
                  <c:pt idx="65">
                    <c:v>6.8187459024937419E-2</c:v>
                  </c:pt>
                  <c:pt idx="66">
                    <c:v>6.9279902545300615E-2</c:v>
                  </c:pt>
                  <c:pt idx="67">
                    <c:v>7.0368471773544633E-2</c:v>
                  </c:pt>
                  <c:pt idx="68">
                    <c:v>7.1452603924061692E-2</c:v>
                  </c:pt>
                  <c:pt idx="69">
                    <c:v>7.2531695250384942E-2</c:v>
                  </c:pt>
                  <c:pt idx="70">
                    <c:v>7.3605084216169472E-2</c:v>
                  </c:pt>
                  <c:pt idx="71">
                    <c:v>7.467203551814533E-2</c:v>
                  </c:pt>
                  <c:pt idx="72">
                    <c:v>7.5731725339117276E-2</c:v>
                  </c:pt>
                  <c:pt idx="73">
                    <c:v>7.6783228159851863E-2</c:v>
                  </c:pt>
                  <c:pt idx="74">
                    <c:v>7.7825505410672222E-2</c:v>
                  </c:pt>
                  <c:pt idx="75">
                    <c:v>7.8857396200468693E-2</c:v>
                  </c:pt>
                  <c:pt idx="76">
                    <c:v>7.9877610326742107E-2</c:v>
                  </c:pt>
                  <c:pt idx="77">
                    <c:v>8.0884723749891738E-2</c:v>
                  </c:pt>
                  <c:pt idx="78">
                    <c:v>8.1877176713384486E-2</c:v>
                  </c:pt>
                  <c:pt idx="79">
                    <c:v>8.2853274714417502E-2</c:v>
                  </c:pt>
                  <c:pt idx="80">
                    <c:v>8.3811192583524735E-2</c:v>
                  </c:pt>
                  <c:pt idx="81">
                    <c:v>8.4748982023329672E-2</c:v>
                  </c:pt>
                  <c:pt idx="82">
                    <c:v>8.5664583094210878E-2</c:v>
                  </c:pt>
                  <c:pt idx="83">
                    <c:v>8.6555840327042027E-2</c:v>
                  </c:pt>
                  <c:pt idx="84">
                    <c:v>8.7420524400658436E-2</c:v>
                  </c:pt>
                  <c:pt idx="85">
                    <c:v>8.8256360656272112E-2</c:v>
                  </c:pt>
                  <c:pt idx="86">
                    <c:v>8.9061066146484763E-2</c:v>
                  </c:pt>
                  <c:pt idx="87">
                    <c:v>8.9832397448898871E-2</c:v>
                  </c:pt>
                  <c:pt idx="88">
                    <c:v>9.0568212131903164E-2</c:v>
                  </c:pt>
                  <c:pt idx="89">
                    <c:v>9.1266547563545269E-2</c:v>
                  </c:pt>
                  <c:pt idx="90">
                    <c:v>9.1925721725488366E-2</c:v>
                  </c:pt>
                  <c:pt idx="91">
                    <c:v>9.2544461854691881E-2</c:v>
                  </c:pt>
                  <c:pt idx="92">
                    <c:v>9.312206810378347E-2</c:v>
                  </c:pt>
                  <c:pt idx="93">
                    <c:v>9.3658620995351105E-2</c:v>
                  </c:pt>
                  <c:pt idx="94">
                    <c:v>9.4155243232880576E-2</c:v>
                  </c:pt>
                  <c:pt idx="95">
                    <c:v>9.4614428369901499E-2</c:v>
                  </c:pt>
                  <c:pt idx="96">
                    <c:v>9.5040450808955346E-2</c:v>
                  </c:pt>
                  <c:pt idx="97">
                    <c:v>9.5439873370069234E-2</c:v>
                  </c:pt>
                  <c:pt idx="98">
                    <c:v>9.5822169822925143E-2</c:v>
                  </c:pt>
                </c:numCache>
              </c:numRef>
            </c:minus>
            <c:spPr>
              <a:ln>
                <a:solidFill>
                  <a:schemeClr val="accent1"/>
                </a:solidFill>
              </a:ln>
            </c:spPr>
          </c:errBars>
          <c:yVal>
            <c:numRef>
              <c:f>'Data dry bone'!$HS$7:$HS$106</c:f>
              <c:numCache>
                <c:formatCode>General</c:formatCode>
                <c:ptCount val="10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97-470B-ACBD-6F9608D22004}"/>
            </c:ext>
          </c:extLst>
        </c:ser>
        <c:ser>
          <c:idx val="1"/>
          <c:order val="1"/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dry bone'!$BJ$3:$BJ$76</c:f>
                <c:numCache>
                  <c:formatCode>General</c:formatCode>
                  <c:ptCount val="74"/>
                  <c:pt idx="0">
                    <c:v>1.0256209501240376E-2</c:v>
                  </c:pt>
                  <c:pt idx="1">
                    <c:v>9.0696040328825476E-3</c:v>
                  </c:pt>
                  <c:pt idx="2">
                    <c:v>8.2407222641913622E-3</c:v>
                  </c:pt>
                  <c:pt idx="3">
                    <c:v>7.7622054945119924E-3</c:v>
                  </c:pt>
                  <c:pt idx="4">
                    <c:v>7.5855129763817402E-3</c:v>
                  </c:pt>
                  <c:pt idx="5">
                    <c:v>7.6224182878250803E-3</c:v>
                  </c:pt>
                  <c:pt idx="6">
                    <c:v>7.7692885569605316E-3</c:v>
                  </c:pt>
                  <c:pt idx="7">
                    <c:v>7.9325382134036136E-3</c:v>
                  </c:pt>
                  <c:pt idx="8">
                    <c:v>8.0413580030328797E-3</c:v>
                  </c:pt>
                  <c:pt idx="9">
                    <c:v>8.0497051913770885E-3</c:v>
                  </c:pt>
                  <c:pt idx="10">
                    <c:v>7.9341793471286032E-3</c:v>
                  </c:pt>
                  <c:pt idx="11">
                    <c:v>7.6920536424830111E-3</c:v>
                  </c:pt>
                  <c:pt idx="12">
                    <c:v>7.3413074004003258E-3</c:v>
                  </c:pt>
                  <c:pt idx="13">
                    <c:v>6.923395759911315E-3</c:v>
                  </c:pt>
                  <c:pt idx="14">
                    <c:v>6.5084417254667962E-3</c:v>
                  </c:pt>
                  <c:pt idx="15">
                    <c:v>6.1990040489689879E-3</c:v>
                  </c:pt>
                  <c:pt idx="16">
                    <c:v>6.1203038929321532E-3</c:v>
                  </c:pt>
                  <c:pt idx="17">
                    <c:v>6.3817578967929568E-3</c:v>
                  </c:pt>
                  <c:pt idx="18">
                    <c:v>7.0253341770603675E-3</c:v>
                  </c:pt>
                  <c:pt idx="19">
                    <c:v>8.0133767897547191E-3</c:v>
                  </c:pt>
                  <c:pt idx="20">
                    <c:v>9.2652005888730522E-3</c:v>
                  </c:pt>
                  <c:pt idx="21">
                    <c:v>1.0695673974829222E-2</c:v>
                  </c:pt>
                  <c:pt idx="22">
                    <c:v>1.223141781615826E-2</c:v>
                  </c:pt>
                  <c:pt idx="23">
                    <c:v>1.3812344672879959E-2</c:v>
                  </c:pt>
                  <c:pt idx="24">
                    <c:v>1.5388864970698158E-2</c:v>
                  </c:pt>
                  <c:pt idx="25">
                    <c:v>1.6919043998287628E-2</c:v>
                  </c:pt>
                  <c:pt idx="26">
                    <c:v>1.8366627724721335E-2</c:v>
                  </c:pt>
                  <c:pt idx="27">
                    <c:v>1.9699845650866275E-2</c:v>
                  </c:pt>
                  <c:pt idx="28">
                    <c:v>2.0890743578313345E-2</c:v>
                  </c:pt>
                  <c:pt idx="29">
                    <c:v>2.1914848534329394E-2</c:v>
                  </c:pt>
                  <c:pt idx="30">
                    <c:v>2.2751036704993149E-2</c:v>
                  </c:pt>
                  <c:pt idx="31">
                    <c:v>2.3381526545849542E-2</c:v>
                  </c:pt>
                  <c:pt idx="32">
                    <c:v>2.3791953372460196E-2</c:v>
                  </c:pt>
                  <c:pt idx="33">
                    <c:v>2.3971504806106228E-2</c:v>
                  </c:pt>
                  <c:pt idx="34">
                    <c:v>2.3913114055374433E-2</c:v>
                  </c:pt>
                  <c:pt idx="35">
                    <c:v>2.3613724780231899E-2</c:v>
                  </c:pt>
                  <c:pt idx="36">
                    <c:v>2.3074661841134853E-2</c:v>
                  </c:pt>
                  <c:pt idx="37">
                    <c:v>2.2302172691510275E-2</c:v>
                  </c:pt>
                  <c:pt idx="38">
                    <c:v>2.1308254307016081E-2</c:v>
                  </c:pt>
                  <c:pt idx="39">
                    <c:v>2.0111967204862399E-2</c:v>
                  </c:pt>
                  <c:pt idx="40">
                    <c:v>1.8741589630522762E-2</c:v>
                  </c:pt>
                  <c:pt idx="41">
                    <c:v>1.7238221311670871E-2</c:v>
                  </c:pt>
                  <c:pt idx="42">
                    <c:v>1.5661823881132367E-2</c:v>
                  </c:pt>
                  <c:pt idx="43">
                    <c:v>1.4100974331714644E-2</c:v>
                  </c:pt>
                  <c:pt idx="44">
                    <c:v>1.2686564822237149E-2</c:v>
                  </c:pt>
                  <c:pt idx="45">
                    <c:v>1.1603047180544673E-2</c:v>
                  </c:pt>
                  <c:pt idx="46">
                    <c:v>1.1072584631124715E-2</c:v>
                  </c:pt>
                  <c:pt idx="47">
                    <c:v>1.1277287356126929E-2</c:v>
                  </c:pt>
                  <c:pt idx="48">
                    <c:v>1.2253887398171232E-2</c:v>
                  </c:pt>
                  <c:pt idx="49">
                    <c:v>1.3883295136486415E-2</c:v>
                  </c:pt>
                  <c:pt idx="50">
                    <c:v>1.5983754831590136E-2</c:v>
                  </c:pt>
                  <c:pt idx="51">
                    <c:v>1.8390238648550463E-2</c:v>
                  </c:pt>
                  <c:pt idx="52">
                    <c:v>2.0977167062279221E-2</c:v>
                  </c:pt>
                  <c:pt idx="53">
                    <c:v>2.3652838686892226E-2</c:v>
                  </c:pt>
                  <c:pt idx="54">
                    <c:v>2.6349143695494941E-2</c:v>
                  </c:pt>
                  <c:pt idx="55">
                    <c:v>2.9013717633540485E-2</c:v>
                  </c:pt>
                  <c:pt idx="56">
                    <c:v>3.1605015325355826E-2</c:v>
                  </c:pt>
                  <c:pt idx="57">
                    <c:v>3.4089427232829636E-2</c:v>
                  </c:pt>
                  <c:pt idx="58">
                    <c:v>3.64396400017893E-2</c:v>
                  </c:pt>
                  <c:pt idx="59">
                    <c:v>3.863371060936277E-2</c:v>
                  </c:pt>
                  <c:pt idx="60">
                    <c:v>4.0654524262558722E-2</c:v>
                  </c:pt>
                  <c:pt idx="61">
                    <c:v>4.2489428265490514E-2</c:v>
                  </c:pt>
                  <c:pt idx="62">
                    <c:v>4.4129903816911405E-2</c:v>
                  </c:pt>
                  <c:pt idx="63">
                    <c:v>4.5571177818363472E-2</c:v>
                  </c:pt>
                  <c:pt idx="64">
                    <c:v>4.6811702489305225E-2</c:v>
                  </c:pt>
                  <c:pt idx="65">
                    <c:v>4.7852452194628442E-2</c:v>
                  </c:pt>
                  <c:pt idx="66">
                    <c:v>4.8696012178474683E-2</c:v>
                  </c:pt>
                  <c:pt idx="67">
                    <c:v>4.9345469612744199E-2</c:v>
                  </c:pt>
                  <c:pt idx="68">
                    <c:v>4.9803170002884242E-2</c:v>
                  </c:pt>
                  <c:pt idx="69">
                    <c:v>5.0069478431696492E-2</c:v>
                  </c:pt>
                  <c:pt idx="70">
                    <c:v>5.0141793968635023E-2</c:v>
                  </c:pt>
                  <c:pt idx="71">
                    <c:v>5.0014220419062165E-2</c:v>
                  </c:pt>
                  <c:pt idx="72">
                    <c:v>4.9678522803613734E-2</c:v>
                  </c:pt>
                  <c:pt idx="73">
                    <c:v>4.9127345022319524E-2</c:v>
                  </c:pt>
                </c:numCache>
              </c:numRef>
            </c:plus>
            <c:minus>
              <c:numRef>
                <c:f>'Data dry bone'!$BJ$3:$BJ$76</c:f>
                <c:numCache>
                  <c:formatCode>General</c:formatCode>
                  <c:ptCount val="74"/>
                  <c:pt idx="0">
                    <c:v>1.0256209501240376E-2</c:v>
                  </c:pt>
                  <c:pt idx="1">
                    <c:v>9.0696040328825476E-3</c:v>
                  </c:pt>
                  <c:pt idx="2">
                    <c:v>8.2407222641913622E-3</c:v>
                  </c:pt>
                  <c:pt idx="3">
                    <c:v>7.7622054945119924E-3</c:v>
                  </c:pt>
                  <c:pt idx="4">
                    <c:v>7.5855129763817402E-3</c:v>
                  </c:pt>
                  <c:pt idx="5">
                    <c:v>7.6224182878250803E-3</c:v>
                  </c:pt>
                  <c:pt idx="6">
                    <c:v>7.7692885569605316E-3</c:v>
                  </c:pt>
                  <c:pt idx="7">
                    <c:v>7.9325382134036136E-3</c:v>
                  </c:pt>
                  <c:pt idx="8">
                    <c:v>8.0413580030328797E-3</c:v>
                  </c:pt>
                  <c:pt idx="9">
                    <c:v>8.0497051913770885E-3</c:v>
                  </c:pt>
                  <c:pt idx="10">
                    <c:v>7.9341793471286032E-3</c:v>
                  </c:pt>
                  <c:pt idx="11">
                    <c:v>7.6920536424830111E-3</c:v>
                  </c:pt>
                  <c:pt idx="12">
                    <c:v>7.3413074004003258E-3</c:v>
                  </c:pt>
                  <c:pt idx="13">
                    <c:v>6.923395759911315E-3</c:v>
                  </c:pt>
                  <c:pt idx="14">
                    <c:v>6.5084417254667962E-3</c:v>
                  </c:pt>
                  <c:pt idx="15">
                    <c:v>6.1990040489689879E-3</c:v>
                  </c:pt>
                  <c:pt idx="16">
                    <c:v>6.1203038929321532E-3</c:v>
                  </c:pt>
                  <c:pt idx="17">
                    <c:v>6.3817578967929568E-3</c:v>
                  </c:pt>
                  <c:pt idx="18">
                    <c:v>7.0253341770603675E-3</c:v>
                  </c:pt>
                  <c:pt idx="19">
                    <c:v>8.0133767897547191E-3</c:v>
                  </c:pt>
                  <c:pt idx="20">
                    <c:v>9.2652005888730522E-3</c:v>
                  </c:pt>
                  <c:pt idx="21">
                    <c:v>1.0695673974829222E-2</c:v>
                  </c:pt>
                  <c:pt idx="22">
                    <c:v>1.223141781615826E-2</c:v>
                  </c:pt>
                  <c:pt idx="23">
                    <c:v>1.3812344672879959E-2</c:v>
                  </c:pt>
                  <c:pt idx="24">
                    <c:v>1.5388864970698158E-2</c:v>
                  </c:pt>
                  <c:pt idx="25">
                    <c:v>1.6919043998287628E-2</c:v>
                  </c:pt>
                  <c:pt idx="26">
                    <c:v>1.8366627724721335E-2</c:v>
                  </c:pt>
                  <c:pt idx="27">
                    <c:v>1.9699845650866275E-2</c:v>
                  </c:pt>
                  <c:pt idx="28">
                    <c:v>2.0890743578313345E-2</c:v>
                  </c:pt>
                  <c:pt idx="29">
                    <c:v>2.1914848534329394E-2</c:v>
                  </c:pt>
                  <c:pt idx="30">
                    <c:v>2.2751036704993149E-2</c:v>
                  </c:pt>
                  <c:pt idx="31">
                    <c:v>2.3381526545849542E-2</c:v>
                  </c:pt>
                  <c:pt idx="32">
                    <c:v>2.3791953372460196E-2</c:v>
                  </c:pt>
                  <c:pt idx="33">
                    <c:v>2.3971504806106228E-2</c:v>
                  </c:pt>
                  <c:pt idx="34">
                    <c:v>2.3913114055374433E-2</c:v>
                  </c:pt>
                  <c:pt idx="35">
                    <c:v>2.3613724780231899E-2</c:v>
                  </c:pt>
                  <c:pt idx="36">
                    <c:v>2.3074661841134853E-2</c:v>
                  </c:pt>
                  <c:pt idx="37">
                    <c:v>2.2302172691510275E-2</c:v>
                  </c:pt>
                  <c:pt idx="38">
                    <c:v>2.1308254307016081E-2</c:v>
                  </c:pt>
                  <c:pt idx="39">
                    <c:v>2.0111967204862399E-2</c:v>
                  </c:pt>
                  <c:pt idx="40">
                    <c:v>1.8741589630522762E-2</c:v>
                  </c:pt>
                  <c:pt idx="41">
                    <c:v>1.7238221311670871E-2</c:v>
                  </c:pt>
                  <c:pt idx="42">
                    <c:v>1.5661823881132367E-2</c:v>
                  </c:pt>
                  <c:pt idx="43">
                    <c:v>1.4100974331714644E-2</c:v>
                  </c:pt>
                  <c:pt idx="44">
                    <c:v>1.2686564822237149E-2</c:v>
                  </c:pt>
                  <c:pt idx="45">
                    <c:v>1.1603047180544673E-2</c:v>
                  </c:pt>
                  <c:pt idx="46">
                    <c:v>1.1072584631124715E-2</c:v>
                  </c:pt>
                  <c:pt idx="47">
                    <c:v>1.1277287356126929E-2</c:v>
                  </c:pt>
                  <c:pt idx="48">
                    <c:v>1.2253887398171232E-2</c:v>
                  </c:pt>
                  <c:pt idx="49">
                    <c:v>1.3883295136486415E-2</c:v>
                  </c:pt>
                  <c:pt idx="50">
                    <c:v>1.5983754831590136E-2</c:v>
                  </c:pt>
                  <c:pt idx="51">
                    <c:v>1.8390238648550463E-2</c:v>
                  </c:pt>
                  <c:pt idx="52">
                    <c:v>2.0977167062279221E-2</c:v>
                  </c:pt>
                  <c:pt idx="53">
                    <c:v>2.3652838686892226E-2</c:v>
                  </c:pt>
                  <c:pt idx="54">
                    <c:v>2.6349143695494941E-2</c:v>
                  </c:pt>
                  <c:pt idx="55">
                    <c:v>2.9013717633540485E-2</c:v>
                  </c:pt>
                  <c:pt idx="56">
                    <c:v>3.1605015325355826E-2</c:v>
                  </c:pt>
                  <c:pt idx="57">
                    <c:v>3.4089427232829636E-2</c:v>
                  </c:pt>
                  <c:pt idx="58">
                    <c:v>3.64396400017893E-2</c:v>
                  </c:pt>
                  <c:pt idx="59">
                    <c:v>3.863371060936277E-2</c:v>
                  </c:pt>
                  <c:pt idx="60">
                    <c:v>4.0654524262558722E-2</c:v>
                  </c:pt>
                  <c:pt idx="61">
                    <c:v>4.2489428265490514E-2</c:v>
                  </c:pt>
                  <c:pt idx="62">
                    <c:v>4.4129903816911405E-2</c:v>
                  </c:pt>
                  <c:pt idx="63">
                    <c:v>4.5571177818363472E-2</c:v>
                  </c:pt>
                  <c:pt idx="64">
                    <c:v>4.6811702489305225E-2</c:v>
                  </c:pt>
                  <c:pt idx="65">
                    <c:v>4.7852452194628442E-2</c:v>
                  </c:pt>
                  <c:pt idx="66">
                    <c:v>4.8696012178474683E-2</c:v>
                  </c:pt>
                  <c:pt idx="67">
                    <c:v>4.9345469612744199E-2</c:v>
                  </c:pt>
                  <c:pt idx="68">
                    <c:v>4.9803170002884242E-2</c:v>
                  </c:pt>
                  <c:pt idx="69">
                    <c:v>5.0069478431696492E-2</c:v>
                  </c:pt>
                  <c:pt idx="70">
                    <c:v>5.0141793968635023E-2</c:v>
                  </c:pt>
                  <c:pt idx="71">
                    <c:v>5.0014220419062165E-2</c:v>
                  </c:pt>
                  <c:pt idx="72">
                    <c:v>4.9678522803613734E-2</c:v>
                  </c:pt>
                  <c:pt idx="73">
                    <c:v>4.9127345022319524E-2</c:v>
                  </c:pt>
                </c:numCache>
              </c:numRef>
            </c:minus>
            <c:spPr>
              <a:ln>
                <a:solidFill>
                  <a:srgbClr val="C00000"/>
                </a:solidFill>
              </a:ln>
            </c:spPr>
          </c:errBars>
          <c:xVal>
            <c:numRef>
              <c:f>'Data dry bone'!$BC$3:$BC$76</c:f>
              <c:numCache>
                <c:formatCode>General</c:formatCode>
                <c:ptCount val="74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bone'!$BH$3:$BH$76</c:f>
              <c:numCache>
                <c:formatCode>General</c:formatCode>
                <c:ptCount val="74"/>
                <c:pt idx="0">
                  <c:v>-1.6674999999999999E-2</c:v>
                </c:pt>
                <c:pt idx="1">
                  <c:v>-7.6396805121534857E-3</c:v>
                </c:pt>
                <c:pt idx="2">
                  <c:v>-4.8340000925011931E-3</c:v>
                </c:pt>
                <c:pt idx="3">
                  <c:v>-7.3033083238125251E-3</c:v>
                </c:pt>
                <c:pt idx="4">
                  <c:v>-1.4174092653106362E-2</c:v>
                </c:pt>
                <c:pt idx="5">
                  <c:v>-2.4650146897517825E-2</c:v>
                </c:pt>
                <c:pt idx="6">
                  <c:v>-3.8008820194707985E-2</c:v>
                </c:pt>
                <c:pt idx="7">
                  <c:v>-5.3597346397816596E-2</c:v>
                </c:pt>
                <c:pt idx="8">
                  <c:v>-7.0829253914957674E-2</c:v>
                </c:pt>
                <c:pt idx="9">
                  <c:v>-8.918085599325809E-2</c:v>
                </c:pt>
                <c:pt idx="10">
                  <c:v>-0.10818782144743913</c:v>
                </c:pt>
                <c:pt idx="11">
                  <c:v>-0.12744182583294103</c:v>
                </c:pt>
                <c:pt idx="12">
                  <c:v>-0.14658728306359037</c:v>
                </c:pt>
                <c:pt idx="13">
                  <c:v>-0.16531815747381046</c:v>
                </c:pt>
                <c:pt idx="14">
                  <c:v>-0.18337485632537484</c:v>
                </c:pt>
                <c:pt idx="15">
                  <c:v>-0.20054120275870338</c:v>
                </c:pt>
                <c:pt idx="16">
                  <c:v>-0.21664148918870182</c:v>
                </c:pt>
                <c:pt idx="17">
                  <c:v>-0.23153761114514382</c:v>
                </c:pt>
                <c:pt idx="18">
                  <c:v>-0.24512628155759603</c:v>
                </c:pt>
                <c:pt idx="19">
                  <c:v>-0.25733632548488666</c:v>
                </c:pt>
                <c:pt idx="20">
                  <c:v>-0.26812605528911598</c:v>
                </c:pt>
                <c:pt idx="21">
                  <c:v>-0.27748072625421083</c:v>
                </c:pt>
                <c:pt idx="22">
                  <c:v>-0.28541007264902157</c:v>
                </c:pt>
                <c:pt idx="23">
                  <c:v>-0.29194592423496202</c:v>
                </c:pt>
                <c:pt idx="24">
                  <c:v>-0.29713990321819139</c:v>
                </c:pt>
                <c:pt idx="25">
                  <c:v>-0.30106120164634265</c:v>
                </c:pt>
                <c:pt idx="26">
                  <c:v>-0.303794439249788</c:v>
                </c:pt>
                <c:pt idx="27">
                  <c:v>-0.30543760172745427</c:v>
                </c:pt>
                <c:pt idx="28">
                  <c:v>-0.30610005947717372</c:v>
                </c:pt>
                <c:pt idx="29">
                  <c:v>-0.30590066677058481</c:v>
                </c:pt>
                <c:pt idx="30">
                  <c:v>-0.30496594137257282</c:v>
                </c:pt>
                <c:pt idx="31">
                  <c:v>-0.30342832460525138</c:v>
                </c:pt>
                <c:pt idx="32">
                  <c:v>-0.30142452185648827</c:v>
                </c:pt>
                <c:pt idx="33">
                  <c:v>-0.29909392353298125</c:v>
                </c:pt>
                <c:pt idx="34">
                  <c:v>-0.29657710645786106</c:v>
                </c:pt>
                <c:pt idx="35">
                  <c:v>-0.29401441571285603</c:v>
                </c:pt>
                <c:pt idx="36">
                  <c:v>-0.29154462692498195</c:v>
                </c:pt>
                <c:pt idx="37">
                  <c:v>-0.28930368899779191</c:v>
                </c:pt>
                <c:pt idx="38">
                  <c:v>-0.28742354728715414</c:v>
                </c:pt>
                <c:pt idx="39">
                  <c:v>-0.28603104722158035</c:v>
                </c:pt>
                <c:pt idx="40">
                  <c:v>-0.28524691836709876</c:v>
                </c:pt>
                <c:pt idx="41">
                  <c:v>-0.28518483893666502</c:v>
                </c:pt>
                <c:pt idx="42">
                  <c:v>-0.28595058074412055</c:v>
                </c:pt>
                <c:pt idx="43">
                  <c:v>-0.28764123460268781</c:v>
                </c:pt>
                <c:pt idx="44">
                  <c:v>-0.29034451616800711</c:v>
                </c:pt>
                <c:pt idx="45">
                  <c:v>-0.29413815222574763</c:v>
                </c:pt>
                <c:pt idx="46">
                  <c:v>-0.29908934742369725</c:v>
                </c:pt>
                <c:pt idx="47">
                  <c:v>-0.30525433144846348</c:v>
                </c:pt>
                <c:pt idx="48">
                  <c:v>-0.31267798664666896</c:v>
                </c:pt>
                <c:pt idx="49">
                  <c:v>-0.32139355609072862</c:v>
                </c:pt>
                <c:pt idx="50">
                  <c:v>-0.33142243208912175</c:v>
                </c:pt>
                <c:pt idx="51">
                  <c:v>-0.3427740251412511</c:v>
                </c:pt>
                <c:pt idx="52">
                  <c:v>-0.35544571333684666</c:v>
                </c:pt>
                <c:pt idx="53">
                  <c:v>-0.3694228721998466</c:v>
                </c:pt>
                <c:pt idx="54">
                  <c:v>-0.38467898497691377</c:v>
                </c:pt>
                <c:pt idx="55">
                  <c:v>-0.40117583337042229</c:v>
                </c:pt>
                <c:pt idx="56">
                  <c:v>-0.41886376871605047</c:v>
                </c:pt>
                <c:pt idx="57">
                  <c:v>-0.43768206360482254</c:v>
                </c:pt>
                <c:pt idx="58">
                  <c:v>-0.45755934394980602</c:v>
                </c:pt>
                <c:pt idx="59">
                  <c:v>-0.47841410149728231</c:v>
                </c:pt>
                <c:pt idx="60">
                  <c:v>-0.50015528678244969</c:v>
                </c:pt>
                <c:pt idx="61">
                  <c:v>-0.52268298252974843</c:v>
                </c:pt>
                <c:pt idx="62">
                  <c:v>-0.54588915749762257</c:v>
                </c:pt>
                <c:pt idx="63">
                  <c:v>-0.56965850076790336</c:v>
                </c:pt>
                <c:pt idx="64">
                  <c:v>-0.59386933647970719</c:v>
                </c:pt>
                <c:pt idx="65">
                  <c:v>-0.61839461900790249</c:v>
                </c:pt>
                <c:pt idx="66">
                  <c:v>-0.64310300858603675</c:v>
                </c:pt>
                <c:pt idx="67">
                  <c:v>-0.66786002737393702</c:v>
                </c:pt>
                <c:pt idx="68">
                  <c:v>-0.69252929596974488</c:v>
                </c:pt>
                <c:pt idx="69">
                  <c:v>-0.71697385036652628</c:v>
                </c:pt>
                <c:pt idx="70">
                  <c:v>-0.74105753935340735</c:v>
                </c:pt>
                <c:pt idx="71">
                  <c:v>-0.76464650236139864</c:v>
                </c:pt>
                <c:pt idx="72">
                  <c:v>-0.78761072775349206</c:v>
                </c:pt>
                <c:pt idx="73">
                  <c:v>-0.80982569155950579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97-470B-ACBD-6F9608D22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971776"/>
        <c:axId val="188972352"/>
      </c:scatterChart>
      <c:valAx>
        <c:axId val="188971776"/>
        <c:scaling>
          <c:orientation val="minMax"/>
          <c:max val="1.6"/>
        </c:scaling>
        <c:delete val="0"/>
        <c:axPos val="b"/>
        <c:numFmt formatCode="General" sourceLinked="1"/>
        <c:majorTickMark val="out"/>
        <c:minorTickMark val="none"/>
        <c:tickLblPos val="nextTo"/>
        <c:crossAx val="188972352"/>
        <c:crosses val="autoZero"/>
        <c:crossBetween val="midCat"/>
        <c:majorUnit val="0.2"/>
      </c:valAx>
      <c:valAx>
        <c:axId val="188972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89717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rgbClr val="C0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dry bone'!$BT$3:$BT$76</c:f>
                <c:numCache>
                  <c:formatCode>General</c:formatCode>
                  <c:ptCount val="74"/>
                  <c:pt idx="0">
                    <c:v>1.2298373876248841E-3</c:v>
                  </c:pt>
                  <c:pt idx="1">
                    <c:v>1.9958188057123409E-3</c:v>
                  </c:pt>
                  <c:pt idx="2">
                    <c:v>2.929342301646477E-3</c:v>
                  </c:pt>
                  <c:pt idx="3">
                    <c:v>3.690083204771264E-3</c:v>
                  </c:pt>
                  <c:pt idx="4">
                    <c:v>4.2544972292372397E-3</c:v>
                  </c:pt>
                  <c:pt idx="5">
                    <c:v>4.6400102986039228E-3</c:v>
                  </c:pt>
                  <c:pt idx="6">
                    <c:v>4.8708071947990523E-3</c:v>
                  </c:pt>
                  <c:pt idx="7">
                    <c:v>4.9711230730476374E-3</c:v>
                  </c:pt>
                  <c:pt idx="8">
                    <c:v>4.9634647148531757E-3</c:v>
                  </c:pt>
                  <c:pt idx="9">
                    <c:v>4.8680981296985925E-3</c:v>
                  </c:pt>
                  <c:pt idx="10">
                    <c:v>4.7029473425602084E-3</c:v>
                  </c:pt>
                  <c:pt idx="11">
                    <c:v>4.4836509446887704E-3</c:v>
                  </c:pt>
                  <c:pt idx="12">
                    <c:v>4.2236879198366724E-3</c:v>
                  </c:pt>
                  <c:pt idx="13">
                    <c:v>3.9345381180752974E-3</c:v>
                  </c:pt>
                  <c:pt idx="14">
                    <c:v>3.625862811851972E-3</c:v>
                  </c:pt>
                  <c:pt idx="15">
                    <c:v>3.305699111616235E-3</c:v>
                  </c:pt>
                  <c:pt idx="16">
                    <c:v>2.9806660202076553E-3</c:v>
                  </c:pt>
                  <c:pt idx="17">
                    <c:v>2.6561825845017343E-3</c:v>
                  </c:pt>
                  <c:pt idx="18">
                    <c:v>2.3367018381249319E-3</c:v>
                  </c:pt>
                  <c:pt idx="19">
                    <c:v>2.0259702675433206E-3</c:v>
                  </c:pt>
                  <c:pt idx="20">
                    <c:v>1.7273356225277776E-3</c:v>
                  </c:pt>
                  <c:pt idx="21">
                    <c:v>1.4441555683081977E-3</c:v>
                  </c:pt>
                  <c:pt idx="22">
                    <c:v>1.1804280508191335E-3</c:v>
                  </c:pt>
                  <c:pt idx="23">
                    <c:v>9.4191580593484109E-4</c:v>
                  </c:pt>
                  <c:pt idx="24">
                    <c:v>7.3828565450295941E-4</c:v>
                  </c:pt>
                  <c:pt idx="25">
                    <c:v>5.8643022076992153E-4</c:v>
                  </c:pt>
                  <c:pt idx="26">
                    <c:v>5.0981997147546952E-4</c:v>
                  </c:pt>
                  <c:pt idx="27">
                    <c:v>5.186127270979385E-4</c:v>
                  </c:pt>
                  <c:pt idx="28">
                    <c:v>5.8891795311070364E-4</c:v>
                  </c:pt>
                  <c:pt idx="29">
                    <c:v>6.8529619206712344E-4</c:v>
                  </c:pt>
                  <c:pt idx="30">
                    <c:v>7.8378381051027643E-4</c:v>
                  </c:pt>
                  <c:pt idx="31">
                    <c:v>8.7137404198102083E-4</c:v>
                  </c:pt>
                  <c:pt idx="32">
                    <c:v>9.4087737001487227E-4</c:v>
                  </c:pt>
                  <c:pt idx="33">
                    <c:v>9.8798367461601366E-4</c:v>
                  </c:pt>
                  <c:pt idx="34">
                    <c:v>1.0099833839650398E-3</c:v>
                  </c:pt>
                  <c:pt idx="35">
                    <c:v>1.005302598661508E-3</c:v>
                  </c:pt>
                  <c:pt idx="36">
                    <c:v>9.7348461774852209E-4</c:v>
                  </c:pt>
                  <c:pt idx="37">
                    <c:v>9.1556476988805923E-4</c:v>
                  </c:pt>
                  <c:pt idx="38">
                    <c:v>8.3506640264067067E-4</c:v>
                  </c:pt>
                  <c:pt idx="39">
                    <c:v>7.4031157479422633E-4</c:v>
                  </c:pt>
                  <c:pt idx="40">
                    <c:v>6.4944432031659844E-4</c:v>
                  </c:pt>
                  <c:pt idx="41">
                    <c:v>5.9795508871903923E-4</c:v>
                  </c:pt>
                  <c:pt idx="42">
                    <c:v>6.3342435385019052E-4</c:v>
                  </c:pt>
                  <c:pt idx="43">
                    <c:v>7.7718149773395339E-4</c:v>
                  </c:pt>
                  <c:pt idx="44">
                    <c:v>1.0102265273458813E-3</c:v>
                  </c:pt>
                  <c:pt idx="45">
                    <c:v>1.3063744445060755E-3</c:v>
                  </c:pt>
                  <c:pt idx="46">
                    <c:v>1.6481161387323581E-3</c:v>
                  </c:pt>
                  <c:pt idx="47">
                    <c:v>2.0246009994557739E-3</c:v>
                  </c:pt>
                  <c:pt idx="48">
                    <c:v>2.4282367641788247E-3</c:v>
                  </c:pt>
                  <c:pt idx="49">
                    <c:v>2.852837455450724E-3</c:v>
                  </c:pt>
                  <c:pt idx="50">
                    <c:v>3.2927507837646184E-3</c:v>
                  </c:pt>
                  <c:pt idx="51">
                    <c:v>3.7424529783335347E-3</c:v>
                  </c:pt>
                  <c:pt idx="52">
                    <c:v>4.1963638980034631E-3</c:v>
                  </c:pt>
                  <c:pt idx="53">
                    <c:v>4.6487719861109892E-3</c:v>
                  </c:pt>
                  <c:pt idx="54">
                    <c:v>5.093819041071113E-3</c:v>
                  </c:pt>
                  <c:pt idx="55">
                    <c:v>5.525521563727577E-3</c:v>
                  </c:pt>
                  <c:pt idx="56">
                    <c:v>5.9378179614833692E-3</c:v>
                  </c:pt>
                  <c:pt idx="57">
                    <c:v>6.3246372836482439E-3</c:v>
                  </c:pt>
                  <c:pt idx="58">
                    <c:v>6.6799889479842245E-3</c:v>
                  </c:pt>
                  <c:pt idx="59">
                    <c:v>6.9980757348977272E-3</c:v>
                  </c:pt>
                  <c:pt idx="60">
                    <c:v>7.2734350641320035E-3</c:v>
                  </c:pt>
                  <c:pt idx="61">
                    <c:v>7.5011168560981788E-3</c:v>
                  </c:pt>
                  <c:pt idx="62">
                    <c:v>7.6769107079662823E-3</c:v>
                  </c:pt>
                  <c:pt idx="63">
                    <c:v>7.7976413515975498E-3</c:v>
                  </c:pt>
                  <c:pt idx="64">
                    <c:v>7.8615601527421315E-3</c:v>
                  </c:pt>
                  <c:pt idx="65">
                    <c:v>7.8688723482994005E-3</c:v>
                  </c:pt>
                  <c:pt idx="66">
                    <c:v>7.8224543679864655E-3</c:v>
                  </c:pt>
                  <c:pt idx="67">
                    <c:v>7.7288290352464286E-3</c:v>
                  </c:pt>
                  <c:pt idx="68">
                    <c:v>7.5994652584445909E-3</c:v>
                  </c:pt>
                  <c:pt idx="69">
                    <c:v>7.4524175890948929E-3</c:v>
                  </c:pt>
                  <c:pt idx="70">
                    <c:v>7.3141444749420864E-3</c:v>
                  </c:pt>
                  <c:pt idx="71">
                    <c:v>7.2209298923938759E-3</c:v>
                  </c:pt>
                  <c:pt idx="72">
                    <c:v>7.2186532059045566E-3</c:v>
                  </c:pt>
                  <c:pt idx="73">
                    <c:v>7.3591441283444563E-3</c:v>
                  </c:pt>
                </c:numCache>
              </c:numRef>
            </c:plus>
            <c:minus>
              <c:numRef>
                <c:f>'Data dry bone'!$BT$3:$BT$76</c:f>
                <c:numCache>
                  <c:formatCode>General</c:formatCode>
                  <c:ptCount val="74"/>
                  <c:pt idx="0">
                    <c:v>1.2298373876248841E-3</c:v>
                  </c:pt>
                  <c:pt idx="1">
                    <c:v>1.9958188057123409E-3</c:v>
                  </c:pt>
                  <c:pt idx="2">
                    <c:v>2.929342301646477E-3</c:v>
                  </c:pt>
                  <c:pt idx="3">
                    <c:v>3.690083204771264E-3</c:v>
                  </c:pt>
                  <c:pt idx="4">
                    <c:v>4.2544972292372397E-3</c:v>
                  </c:pt>
                  <c:pt idx="5">
                    <c:v>4.6400102986039228E-3</c:v>
                  </c:pt>
                  <c:pt idx="6">
                    <c:v>4.8708071947990523E-3</c:v>
                  </c:pt>
                  <c:pt idx="7">
                    <c:v>4.9711230730476374E-3</c:v>
                  </c:pt>
                  <c:pt idx="8">
                    <c:v>4.9634647148531757E-3</c:v>
                  </c:pt>
                  <c:pt idx="9">
                    <c:v>4.8680981296985925E-3</c:v>
                  </c:pt>
                  <c:pt idx="10">
                    <c:v>4.7029473425602084E-3</c:v>
                  </c:pt>
                  <c:pt idx="11">
                    <c:v>4.4836509446887704E-3</c:v>
                  </c:pt>
                  <c:pt idx="12">
                    <c:v>4.2236879198366724E-3</c:v>
                  </c:pt>
                  <c:pt idx="13">
                    <c:v>3.9345381180752974E-3</c:v>
                  </c:pt>
                  <c:pt idx="14">
                    <c:v>3.625862811851972E-3</c:v>
                  </c:pt>
                  <c:pt idx="15">
                    <c:v>3.305699111616235E-3</c:v>
                  </c:pt>
                  <c:pt idx="16">
                    <c:v>2.9806660202076553E-3</c:v>
                  </c:pt>
                  <c:pt idx="17">
                    <c:v>2.6561825845017343E-3</c:v>
                  </c:pt>
                  <c:pt idx="18">
                    <c:v>2.3367018381249319E-3</c:v>
                  </c:pt>
                  <c:pt idx="19">
                    <c:v>2.0259702675433206E-3</c:v>
                  </c:pt>
                  <c:pt idx="20">
                    <c:v>1.7273356225277776E-3</c:v>
                  </c:pt>
                  <c:pt idx="21">
                    <c:v>1.4441555683081977E-3</c:v>
                  </c:pt>
                  <c:pt idx="22">
                    <c:v>1.1804280508191335E-3</c:v>
                  </c:pt>
                  <c:pt idx="23">
                    <c:v>9.4191580593484109E-4</c:v>
                  </c:pt>
                  <c:pt idx="24">
                    <c:v>7.3828565450295941E-4</c:v>
                  </c:pt>
                  <c:pt idx="25">
                    <c:v>5.8643022076992153E-4</c:v>
                  </c:pt>
                  <c:pt idx="26">
                    <c:v>5.0981997147546952E-4</c:v>
                  </c:pt>
                  <c:pt idx="27">
                    <c:v>5.186127270979385E-4</c:v>
                  </c:pt>
                  <c:pt idx="28">
                    <c:v>5.8891795311070364E-4</c:v>
                  </c:pt>
                  <c:pt idx="29">
                    <c:v>6.8529619206712344E-4</c:v>
                  </c:pt>
                  <c:pt idx="30">
                    <c:v>7.8378381051027643E-4</c:v>
                  </c:pt>
                  <c:pt idx="31">
                    <c:v>8.7137404198102083E-4</c:v>
                  </c:pt>
                  <c:pt idx="32">
                    <c:v>9.4087737001487227E-4</c:v>
                  </c:pt>
                  <c:pt idx="33">
                    <c:v>9.8798367461601366E-4</c:v>
                  </c:pt>
                  <c:pt idx="34">
                    <c:v>1.0099833839650398E-3</c:v>
                  </c:pt>
                  <c:pt idx="35">
                    <c:v>1.005302598661508E-3</c:v>
                  </c:pt>
                  <c:pt idx="36">
                    <c:v>9.7348461774852209E-4</c:v>
                  </c:pt>
                  <c:pt idx="37">
                    <c:v>9.1556476988805923E-4</c:v>
                  </c:pt>
                  <c:pt idx="38">
                    <c:v>8.3506640264067067E-4</c:v>
                  </c:pt>
                  <c:pt idx="39">
                    <c:v>7.4031157479422633E-4</c:v>
                  </c:pt>
                  <c:pt idx="40">
                    <c:v>6.4944432031659844E-4</c:v>
                  </c:pt>
                  <c:pt idx="41">
                    <c:v>5.9795508871903923E-4</c:v>
                  </c:pt>
                  <c:pt idx="42">
                    <c:v>6.3342435385019052E-4</c:v>
                  </c:pt>
                  <c:pt idx="43">
                    <c:v>7.7718149773395339E-4</c:v>
                  </c:pt>
                  <c:pt idx="44">
                    <c:v>1.0102265273458813E-3</c:v>
                  </c:pt>
                  <c:pt idx="45">
                    <c:v>1.3063744445060755E-3</c:v>
                  </c:pt>
                  <c:pt idx="46">
                    <c:v>1.6481161387323581E-3</c:v>
                  </c:pt>
                  <c:pt idx="47">
                    <c:v>2.0246009994557739E-3</c:v>
                  </c:pt>
                  <c:pt idx="48">
                    <c:v>2.4282367641788247E-3</c:v>
                  </c:pt>
                  <c:pt idx="49">
                    <c:v>2.852837455450724E-3</c:v>
                  </c:pt>
                  <c:pt idx="50">
                    <c:v>3.2927507837646184E-3</c:v>
                  </c:pt>
                  <c:pt idx="51">
                    <c:v>3.7424529783335347E-3</c:v>
                  </c:pt>
                  <c:pt idx="52">
                    <c:v>4.1963638980034631E-3</c:v>
                  </c:pt>
                  <c:pt idx="53">
                    <c:v>4.6487719861109892E-3</c:v>
                  </c:pt>
                  <c:pt idx="54">
                    <c:v>5.093819041071113E-3</c:v>
                  </c:pt>
                  <c:pt idx="55">
                    <c:v>5.525521563727577E-3</c:v>
                  </c:pt>
                  <c:pt idx="56">
                    <c:v>5.9378179614833692E-3</c:v>
                  </c:pt>
                  <c:pt idx="57">
                    <c:v>6.3246372836482439E-3</c:v>
                  </c:pt>
                  <c:pt idx="58">
                    <c:v>6.6799889479842245E-3</c:v>
                  </c:pt>
                  <c:pt idx="59">
                    <c:v>6.9980757348977272E-3</c:v>
                  </c:pt>
                  <c:pt idx="60">
                    <c:v>7.2734350641320035E-3</c:v>
                  </c:pt>
                  <c:pt idx="61">
                    <c:v>7.5011168560981788E-3</c:v>
                  </c:pt>
                  <c:pt idx="62">
                    <c:v>7.6769107079662823E-3</c:v>
                  </c:pt>
                  <c:pt idx="63">
                    <c:v>7.7976413515975498E-3</c:v>
                  </c:pt>
                  <c:pt idx="64">
                    <c:v>7.8615601527421315E-3</c:v>
                  </c:pt>
                  <c:pt idx="65">
                    <c:v>7.8688723482994005E-3</c:v>
                  </c:pt>
                  <c:pt idx="66">
                    <c:v>7.8224543679864655E-3</c:v>
                  </c:pt>
                  <c:pt idx="67">
                    <c:v>7.7288290352464286E-3</c:v>
                  </c:pt>
                  <c:pt idx="68">
                    <c:v>7.5994652584445909E-3</c:v>
                  </c:pt>
                  <c:pt idx="69">
                    <c:v>7.4524175890948929E-3</c:v>
                  </c:pt>
                  <c:pt idx="70">
                    <c:v>7.3141444749420864E-3</c:v>
                  </c:pt>
                  <c:pt idx="71">
                    <c:v>7.2209298923938759E-3</c:v>
                  </c:pt>
                  <c:pt idx="72">
                    <c:v>7.2186532059045566E-3</c:v>
                  </c:pt>
                  <c:pt idx="73">
                    <c:v>7.3591441283444563E-3</c:v>
                  </c:pt>
                </c:numCache>
              </c:numRef>
            </c:minus>
            <c:spPr>
              <a:ln>
                <a:solidFill>
                  <a:srgbClr val="C00000"/>
                </a:solidFill>
              </a:ln>
            </c:spPr>
          </c:errBars>
          <c:xVal>
            <c:numRef>
              <c:f>'Data dry bone'!$BM$3:$BM$76</c:f>
              <c:numCache>
                <c:formatCode>General</c:formatCode>
                <c:ptCount val="74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bone'!$BR$3:$BR$76</c:f>
              <c:numCache>
                <c:formatCode>General</c:formatCode>
                <c:ptCount val="74"/>
                <c:pt idx="0">
                  <c:v>6.6750000000000004E-3</c:v>
                </c:pt>
                <c:pt idx="1">
                  <c:v>9.1915275296510848E-3</c:v>
                </c:pt>
                <c:pt idx="2">
                  <c:v>1.0867372692190595E-2</c:v>
                </c:pt>
                <c:pt idx="3">
                  <c:v>1.1819323919781339E-2</c:v>
                </c:pt>
                <c:pt idx="4">
                  <c:v>1.2154744642845572E-2</c:v>
                </c:pt>
                <c:pt idx="5">
                  <c:v>1.1971994383831685E-2</c:v>
                </c:pt>
                <c:pt idx="6">
                  <c:v>1.1360841809678505E-2</c:v>
                </c:pt>
                <c:pt idx="7">
                  <c:v>1.0402869742977239E-2</c:v>
                </c:pt>
                <c:pt idx="8">
                  <c:v>9.1718721318311096E-3</c:v>
                </c:pt>
                <c:pt idx="9">
                  <c:v>7.7342429784125963E-3</c:v>
                </c:pt>
                <c:pt idx="10">
                  <c:v>6.1493572262183039E-3</c:v>
                </c:pt>
                <c:pt idx="11">
                  <c:v>4.4699436060215399E-3</c:v>
                </c:pt>
                <c:pt idx="12">
                  <c:v>2.7424494405224823E-3</c:v>
                </c:pt>
                <c:pt idx="13">
                  <c:v>1.0073974076960004E-3</c:v>
                </c:pt>
                <c:pt idx="14">
                  <c:v>-7.002657371628241E-4</c:v>
                </c:pt>
                <c:pt idx="15">
                  <c:v>-2.3508284806956258E-3</c:v>
                </c:pt>
                <c:pt idx="16">
                  <c:v>-3.9194819120399495E-3</c:v>
                </c:pt>
                <c:pt idx="17">
                  <c:v>-5.3859951246908282E-3</c:v>
                </c:pt>
                <c:pt idx="18">
                  <c:v>-6.7343986596647906E-3</c:v>
                </c:pt>
                <c:pt idx="19">
                  <c:v>-7.9526759899660512E-3</c:v>
                </c:pt>
                <c:pt idx="20">
                  <c:v>-9.0324630463552019E-3</c:v>
                </c:pt>
                <c:pt idx="21">
                  <c:v>-9.9687557844202884E-3</c:v>
                </c:pt>
                <c:pt idx="22">
                  <c:v>-1.0759625792950075E-2</c:v>
                </c:pt>
                <c:pt idx="23">
                  <c:v>-1.1405943943609761E-2</c:v>
                </c:pt>
                <c:pt idx="24">
                  <c:v>-1.1911112081918999E-2</c:v>
                </c:pt>
                <c:pt idx="25">
                  <c:v>-1.2280802759532555E-2</c:v>
                </c:pt>
                <c:pt idx="26">
                  <c:v>-1.2522707007822716E-2</c:v>
                </c:pt>
                <c:pt idx="27">
                  <c:v>-1.2646290152764802E-2</c:v>
                </c:pt>
                <c:pt idx="28">
                  <c:v>-1.2662555671124206E-2</c:v>
                </c:pt>
                <c:pt idx="29">
                  <c:v>-1.2583817087946753E-2</c:v>
                </c:pt>
                <c:pt idx="30">
                  <c:v>-1.2423477915350431E-2</c:v>
                </c:pt>
                <c:pt idx="31">
                  <c:v>-1.2195819632620244E-2</c:v>
                </c:pt>
                <c:pt idx="32">
                  <c:v>-1.1915797707604796E-2</c:v>
                </c:pt>
                <c:pt idx="33">
                  <c:v>-1.159884565941593E-2</c:v>
                </c:pt>
                <c:pt idx="34">
                  <c:v>-1.1260687162430023E-2</c:v>
                </c:pt>
                <c:pt idx="35">
                  <c:v>-1.0917156191592271E-2</c:v>
                </c:pt>
                <c:pt idx="36">
                  <c:v>-1.0584025209022522E-2</c:v>
                </c:pt>
                <c:pt idx="37">
                  <c:v>-1.0276841391924304E-2</c:v>
                </c:pt>
                <c:pt idx="38">
                  <c:v>-1.0010770901796282E-2</c:v>
                </c:pt>
                <c:pt idx="39">
                  <c:v>-9.8004511949439099E-3</c:v>
                </c:pt>
                <c:pt idx="40">
                  <c:v>-9.6598513742977288E-3</c:v>
                </c:pt>
                <c:pt idx="41">
                  <c:v>-9.6021405825295163E-3</c:v>
                </c:pt>
                <c:pt idx="42">
                  <c:v>-9.6395644364729999E-3</c:v>
                </c:pt>
                <c:pt idx="43">
                  <c:v>-9.783329502848024E-3</c:v>
                </c:pt>
                <c:pt idx="44">
                  <c:v>-1.0043495815282931E-2</c:v>
                </c:pt>
                <c:pt idx="45">
                  <c:v>-1.0428877432645828E-2</c:v>
                </c:pt>
                <c:pt idx="46">
                  <c:v>-1.094695103867073E-2</c:v>
                </c:pt>
                <c:pt idx="47">
                  <c:v>-1.1603772582892347E-2</c:v>
                </c:pt>
                <c:pt idx="48">
                  <c:v>-1.2403901962879459E-2</c:v>
                </c:pt>
                <c:pt idx="49">
                  <c:v>-1.3350335747772526E-2</c:v>
                </c:pt>
                <c:pt idx="50">
                  <c:v>-1.4444447943121962E-2</c:v>
                </c:pt>
                <c:pt idx="51">
                  <c:v>-1.5685938797030202E-2</c:v>
                </c:pt>
                <c:pt idx="52">
                  <c:v>-1.7072791647597632E-2</c:v>
                </c:pt>
                <c:pt idx="53">
                  <c:v>-1.8601237811665072E-2</c:v>
                </c:pt>
                <c:pt idx="54">
                  <c:v>-2.0265729514865462E-2</c:v>
                </c:pt>
                <c:pt idx="55">
                  <c:v>-2.2058920862973466E-2</c:v>
                </c:pt>
                <c:pt idx="56">
                  <c:v>-2.3971656854560916E-2</c:v>
                </c:pt>
                <c:pt idx="57">
                  <c:v>-2.599297043494973E-2</c:v>
                </c:pt>
                <c:pt idx="58">
                  <c:v>-2.8110087591470299E-2</c:v>
                </c:pt>
                <c:pt idx="59">
                  <c:v>-3.030844049002706E-2</c:v>
                </c:pt>
                <c:pt idx="60">
                  <c:v>-3.2571688652951833E-2</c:v>
                </c:pt>
                <c:pt idx="61">
                  <c:v>-3.4881748178178823E-2</c:v>
                </c:pt>
                <c:pt idx="62">
                  <c:v>-3.7218828999706868E-2</c:v>
                </c:pt>
                <c:pt idx="63">
                  <c:v>-3.956148018936765E-2</c:v>
                </c:pt>
                <c:pt idx="64">
                  <c:v>-4.1886643299903326E-2</c:v>
                </c:pt>
                <c:pt idx="65">
                  <c:v>-4.4169713749336717E-2</c:v>
                </c:pt>
                <c:pt idx="66">
                  <c:v>-4.6384610246651005E-2</c:v>
                </c:pt>
                <c:pt idx="67">
                  <c:v>-4.8503852258768132E-2</c:v>
                </c:pt>
                <c:pt idx="68">
                  <c:v>-5.049864551882724E-2</c:v>
                </c:pt>
                <c:pt idx="69">
                  <c:v>-5.2338975575777644E-2</c:v>
                </c:pt>
                <c:pt idx="70">
                  <c:v>-5.3993709385250124E-2</c:v>
                </c:pt>
                <c:pt idx="71">
                  <c:v>-5.5430704941762443E-2</c:v>
                </c:pt>
                <c:pt idx="72">
                  <c:v>-5.6616928952202272E-2</c:v>
                </c:pt>
                <c:pt idx="73">
                  <c:v>-5.7518582550614539E-2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43-406A-ACBF-55E2E0D18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881216"/>
        <c:axId val="194881792"/>
      </c:scatterChart>
      <c:valAx>
        <c:axId val="19488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881792"/>
        <c:crosses val="autoZero"/>
        <c:crossBetween val="midCat"/>
      </c:valAx>
      <c:valAx>
        <c:axId val="194881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48812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rgbClr val="C0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dry bone'!$CD$3:$CD$76</c:f>
                <c:numCache>
                  <c:formatCode>General</c:formatCode>
                  <c:ptCount val="74"/>
                  <c:pt idx="0">
                    <c:v>2.2972447264785118E-3</c:v>
                  </c:pt>
                  <c:pt idx="1">
                    <c:v>2.1398420630500776E-3</c:v>
                  </c:pt>
                  <c:pt idx="2">
                    <c:v>3.1597381400401549E-3</c:v>
                  </c:pt>
                  <c:pt idx="3">
                    <c:v>4.0973439168865526E-3</c:v>
                  </c:pt>
                  <c:pt idx="4">
                    <c:v>4.7438288965152703E-3</c:v>
                  </c:pt>
                  <c:pt idx="5">
                    <c:v>5.1060307577780331E-3</c:v>
                  </c:pt>
                  <c:pt idx="6">
                    <c:v>5.2250077923072574E-3</c:v>
                  </c:pt>
                  <c:pt idx="7">
                    <c:v>5.1463258753817308E-3</c:v>
                  </c:pt>
                  <c:pt idx="8">
                    <c:v>4.9137762831206197E-3</c:v>
                  </c:pt>
                  <c:pt idx="9">
                    <c:v>4.5686004128795395E-3</c:v>
                  </c:pt>
                  <c:pt idx="10">
                    <c:v>4.1509089800386423E-3</c:v>
                  </c:pt>
                  <c:pt idx="11">
                    <c:v>3.702831467828373E-3</c:v>
                  </c:pt>
                  <c:pt idx="12">
                    <c:v>3.2735598503125319E-3</c:v>
                  </c:pt>
                  <c:pt idx="13">
                    <c:v>2.9250943826221705E-3</c:v>
                  </c:pt>
                  <c:pt idx="14">
                    <c:v>2.7311799409742272E-3</c:v>
                  </c:pt>
                  <c:pt idx="15">
                    <c:v>2.7540001801971818E-3</c:v>
                  </c:pt>
                  <c:pt idx="16">
                    <c:v>3.005526647396214E-3</c:v>
                  </c:pt>
                  <c:pt idx="17">
                    <c:v>3.4437959560563499E-3</c:v>
                  </c:pt>
                  <c:pt idx="18">
                    <c:v>4.0098244271509547E-3</c:v>
                  </c:pt>
                  <c:pt idx="19">
                    <c:v>4.6550242706180061E-3</c:v>
                  </c:pt>
                  <c:pt idx="20">
                    <c:v>5.3457718615198191E-3</c:v>
                  </c:pt>
                  <c:pt idx="21">
                    <c:v>6.0593594044189058E-3</c:v>
                  </c:pt>
                  <c:pt idx="22">
                    <c:v>6.779751486482498E-3</c:v>
                  </c:pt>
                  <c:pt idx="23">
                    <c:v>7.494799401950086E-3</c:v>
                  </c:pt>
                  <c:pt idx="24">
                    <c:v>8.1946301812884648E-3</c:v>
                  </c:pt>
                  <c:pt idx="25">
                    <c:v>8.8707630590293719E-3</c:v>
                  </c:pt>
                  <c:pt idx="26">
                    <c:v>9.5156497716757035E-3</c:v>
                  </c:pt>
                  <c:pt idx="27">
                    <c:v>1.0122460093082092E-2</c:v>
                  </c:pt>
                  <c:pt idx="28">
                    <c:v>1.0685009816018951E-2</c:v>
                  </c:pt>
                  <c:pt idx="29">
                    <c:v>1.1197770915779445E-2</c:v>
                  </c:pt>
                  <c:pt idx="30">
                    <c:v>1.165592739694098E-2</c:v>
                  </c:pt>
                  <c:pt idx="31">
                    <c:v>1.2055453915694476E-2</c:v>
                  </c:pt>
                  <c:pt idx="32">
                    <c:v>1.2393202292365917E-2</c:v>
                  </c:pt>
                  <c:pt idx="33">
                    <c:v>1.2666985902274927E-2</c:v>
                  </c:pt>
                  <c:pt idx="34">
                    <c:v>1.2875654942886304E-2</c:v>
                  </c:pt>
                  <c:pt idx="35">
                    <c:v>1.3019157419795318E-2</c:v>
                  </c:pt>
                  <c:pt idx="36">
                    <c:v>1.3098581764925954E-2</c:v>
                  </c:pt>
                  <c:pt idx="37">
                    <c:v>1.3116177526676469E-2</c:v>
                  </c:pt>
                  <c:pt idx="38">
                    <c:v>1.307535070036964E-2</c:v>
                  </c:pt>
                  <c:pt idx="39">
                    <c:v>1.2980630113814675E-2</c:v>
                  </c:pt>
                  <c:pt idx="40">
                    <c:v>1.2837600973080301E-2</c:v>
                  </c:pt>
                  <c:pt idx="41">
                    <c:v>1.2652801386507363E-2</c:v>
                  </c:pt>
                  <c:pt idx="42">
                    <c:v>1.2433577696997758E-2</c:v>
                  </c:pt>
                  <c:pt idx="43">
                    <c:v>1.2187895177196017E-2</c:v>
                  </c:pt>
                  <c:pt idx="44">
                    <c:v>1.1924102639508927E-2</c:v>
                  </c:pt>
                  <c:pt idx="45">
                    <c:v>1.165065342355885E-2</c:v>
                  </c:pt>
                  <c:pt idx="46">
                    <c:v>1.1375791566807741E-2</c:v>
                  </c:pt>
                  <c:pt idx="47">
                    <c:v>1.1107220755970112E-2</c:v>
                  </c:pt>
                  <c:pt idx="48">
                    <c:v>1.0851783898400743E-2</c:v>
                  </c:pt>
                  <c:pt idx="49">
                    <c:v>1.0615190406701634E-2</c:v>
                  </c:pt>
                  <c:pt idx="50">
                    <c:v>1.0401832758498064E-2</c:v>
                  </c:pt>
                  <c:pt idx="51">
                    <c:v>1.0214729393293652E-2</c:v>
                  </c:pt>
                  <c:pt idx="52">
                    <c:v>1.0055614815676732E-2</c:v>
                  </c:pt>
                  <c:pt idx="53">
                    <c:v>9.9251705458841422E-3</c:v>
                  </c:pt>
                  <c:pt idx="54">
                    <c:v>9.8233570489767771E-3</c:v>
                  </c:pt>
                  <c:pt idx="55">
                    <c:v>9.7497745712808934E-3</c:v>
                  </c:pt>
                  <c:pt idx="56">
                    <c:v>9.7039577531007112E-3</c:v>
                  </c:pt>
                  <c:pt idx="57">
                    <c:v>9.6855008841653361E-3</c:v>
                  </c:pt>
                  <c:pt idx="58">
                    <c:v>9.6939211915693119E-3</c:v>
                  </c:pt>
                  <c:pt idx="59">
                    <c:v>9.7281981201460307E-3</c:v>
                  </c:pt>
                  <c:pt idx="60">
                    <c:v>9.7859762919547105E-3</c:v>
                  </c:pt>
                  <c:pt idx="61">
                    <c:v>9.8624828998468226E-3</c:v>
                  </c:pt>
                  <c:pt idx="62">
                    <c:v>9.9492733680489435E-3</c:v>
                  </c:pt>
                  <c:pt idx="63">
                    <c:v>1.0032963261472462E-2</c:v>
                  </c:pt>
                  <c:pt idx="64">
                    <c:v>1.0094114457582057E-2</c:v>
                  </c:pt>
                  <c:pt idx="65">
                    <c:v>1.0106421332701804E-2</c:v>
                  </c:pt>
                  <c:pt idx="66">
                    <c:v>1.0036316009371134E-2</c:v>
                  </c:pt>
                  <c:pt idx="67">
                    <c:v>9.8431383125186424E-3</c:v>
                  </c:pt>
                  <c:pt idx="68">
                    <c:v>9.4802053199998862E-3</c:v>
                  </c:pt>
                  <c:pt idx="69">
                    <c:v>8.8977464666492832E-3</c:v>
                  </c:pt>
                  <c:pt idx="70">
                    <c:v>8.0507016091920375E-3</c:v>
                  </c:pt>
                  <c:pt idx="71">
                    <c:v>6.9217574742587483E-3</c:v>
                  </c:pt>
                  <c:pt idx="72">
                    <c:v>5.6008736011262019E-3</c:v>
                  </c:pt>
                  <c:pt idx="73">
                    <c:v>4.5767044496587842E-3</c:v>
                  </c:pt>
                </c:numCache>
              </c:numRef>
            </c:plus>
            <c:minus>
              <c:numRef>
                <c:f>'Data dry bone'!$CD$3:$CD$76</c:f>
                <c:numCache>
                  <c:formatCode>General</c:formatCode>
                  <c:ptCount val="74"/>
                  <c:pt idx="0">
                    <c:v>2.2972447264785118E-3</c:v>
                  </c:pt>
                  <c:pt idx="1">
                    <c:v>2.1398420630500776E-3</c:v>
                  </c:pt>
                  <c:pt idx="2">
                    <c:v>3.1597381400401549E-3</c:v>
                  </c:pt>
                  <c:pt idx="3">
                    <c:v>4.0973439168865526E-3</c:v>
                  </c:pt>
                  <c:pt idx="4">
                    <c:v>4.7438288965152703E-3</c:v>
                  </c:pt>
                  <c:pt idx="5">
                    <c:v>5.1060307577780331E-3</c:v>
                  </c:pt>
                  <c:pt idx="6">
                    <c:v>5.2250077923072574E-3</c:v>
                  </c:pt>
                  <c:pt idx="7">
                    <c:v>5.1463258753817308E-3</c:v>
                  </c:pt>
                  <c:pt idx="8">
                    <c:v>4.9137762831206197E-3</c:v>
                  </c:pt>
                  <c:pt idx="9">
                    <c:v>4.5686004128795395E-3</c:v>
                  </c:pt>
                  <c:pt idx="10">
                    <c:v>4.1509089800386423E-3</c:v>
                  </c:pt>
                  <c:pt idx="11">
                    <c:v>3.702831467828373E-3</c:v>
                  </c:pt>
                  <c:pt idx="12">
                    <c:v>3.2735598503125319E-3</c:v>
                  </c:pt>
                  <c:pt idx="13">
                    <c:v>2.9250943826221705E-3</c:v>
                  </c:pt>
                  <c:pt idx="14">
                    <c:v>2.7311799409742272E-3</c:v>
                  </c:pt>
                  <c:pt idx="15">
                    <c:v>2.7540001801971818E-3</c:v>
                  </c:pt>
                  <c:pt idx="16">
                    <c:v>3.005526647396214E-3</c:v>
                  </c:pt>
                  <c:pt idx="17">
                    <c:v>3.4437959560563499E-3</c:v>
                  </c:pt>
                  <c:pt idx="18">
                    <c:v>4.0098244271509547E-3</c:v>
                  </c:pt>
                  <c:pt idx="19">
                    <c:v>4.6550242706180061E-3</c:v>
                  </c:pt>
                  <c:pt idx="20">
                    <c:v>5.3457718615198191E-3</c:v>
                  </c:pt>
                  <c:pt idx="21">
                    <c:v>6.0593594044189058E-3</c:v>
                  </c:pt>
                  <c:pt idx="22">
                    <c:v>6.779751486482498E-3</c:v>
                  </c:pt>
                  <c:pt idx="23">
                    <c:v>7.494799401950086E-3</c:v>
                  </c:pt>
                  <c:pt idx="24">
                    <c:v>8.1946301812884648E-3</c:v>
                  </c:pt>
                  <c:pt idx="25">
                    <c:v>8.8707630590293719E-3</c:v>
                  </c:pt>
                  <c:pt idx="26">
                    <c:v>9.5156497716757035E-3</c:v>
                  </c:pt>
                  <c:pt idx="27">
                    <c:v>1.0122460093082092E-2</c:v>
                  </c:pt>
                  <c:pt idx="28">
                    <c:v>1.0685009816018951E-2</c:v>
                  </c:pt>
                  <c:pt idx="29">
                    <c:v>1.1197770915779445E-2</c:v>
                  </c:pt>
                  <c:pt idx="30">
                    <c:v>1.165592739694098E-2</c:v>
                  </c:pt>
                  <c:pt idx="31">
                    <c:v>1.2055453915694476E-2</c:v>
                  </c:pt>
                  <c:pt idx="32">
                    <c:v>1.2393202292365917E-2</c:v>
                  </c:pt>
                  <c:pt idx="33">
                    <c:v>1.2666985902274927E-2</c:v>
                  </c:pt>
                  <c:pt idx="34">
                    <c:v>1.2875654942886304E-2</c:v>
                  </c:pt>
                  <c:pt idx="35">
                    <c:v>1.3019157419795318E-2</c:v>
                  </c:pt>
                  <c:pt idx="36">
                    <c:v>1.3098581764925954E-2</c:v>
                  </c:pt>
                  <c:pt idx="37">
                    <c:v>1.3116177526676469E-2</c:v>
                  </c:pt>
                  <c:pt idx="38">
                    <c:v>1.307535070036964E-2</c:v>
                  </c:pt>
                  <c:pt idx="39">
                    <c:v>1.2980630113814675E-2</c:v>
                  </c:pt>
                  <c:pt idx="40">
                    <c:v>1.2837600973080301E-2</c:v>
                  </c:pt>
                  <c:pt idx="41">
                    <c:v>1.2652801386507363E-2</c:v>
                  </c:pt>
                  <c:pt idx="42">
                    <c:v>1.2433577696997758E-2</c:v>
                  </c:pt>
                  <c:pt idx="43">
                    <c:v>1.2187895177196017E-2</c:v>
                  </c:pt>
                  <c:pt idx="44">
                    <c:v>1.1924102639508927E-2</c:v>
                  </c:pt>
                  <c:pt idx="45">
                    <c:v>1.165065342355885E-2</c:v>
                  </c:pt>
                  <c:pt idx="46">
                    <c:v>1.1375791566807741E-2</c:v>
                  </c:pt>
                  <c:pt idx="47">
                    <c:v>1.1107220755970112E-2</c:v>
                  </c:pt>
                  <c:pt idx="48">
                    <c:v>1.0851783898400743E-2</c:v>
                  </c:pt>
                  <c:pt idx="49">
                    <c:v>1.0615190406701634E-2</c:v>
                  </c:pt>
                  <c:pt idx="50">
                    <c:v>1.0401832758498064E-2</c:v>
                  </c:pt>
                  <c:pt idx="51">
                    <c:v>1.0214729393293652E-2</c:v>
                  </c:pt>
                  <c:pt idx="52">
                    <c:v>1.0055614815676732E-2</c:v>
                  </c:pt>
                  <c:pt idx="53">
                    <c:v>9.9251705458841422E-3</c:v>
                  </c:pt>
                  <c:pt idx="54">
                    <c:v>9.8233570489767771E-3</c:v>
                  </c:pt>
                  <c:pt idx="55">
                    <c:v>9.7497745712808934E-3</c:v>
                  </c:pt>
                  <c:pt idx="56">
                    <c:v>9.7039577531007112E-3</c:v>
                  </c:pt>
                  <c:pt idx="57">
                    <c:v>9.6855008841653361E-3</c:v>
                  </c:pt>
                  <c:pt idx="58">
                    <c:v>9.6939211915693119E-3</c:v>
                  </c:pt>
                  <c:pt idx="59">
                    <c:v>9.7281981201460307E-3</c:v>
                  </c:pt>
                  <c:pt idx="60">
                    <c:v>9.7859762919547105E-3</c:v>
                  </c:pt>
                  <c:pt idx="61">
                    <c:v>9.8624828998468226E-3</c:v>
                  </c:pt>
                  <c:pt idx="62">
                    <c:v>9.9492733680489435E-3</c:v>
                  </c:pt>
                  <c:pt idx="63">
                    <c:v>1.0032963261472462E-2</c:v>
                  </c:pt>
                  <c:pt idx="64">
                    <c:v>1.0094114457582057E-2</c:v>
                  </c:pt>
                  <c:pt idx="65">
                    <c:v>1.0106421332701804E-2</c:v>
                  </c:pt>
                  <c:pt idx="66">
                    <c:v>1.0036316009371134E-2</c:v>
                  </c:pt>
                  <c:pt idx="67">
                    <c:v>9.8431383125186424E-3</c:v>
                  </c:pt>
                  <c:pt idx="68">
                    <c:v>9.4802053199998862E-3</c:v>
                  </c:pt>
                  <c:pt idx="69">
                    <c:v>8.8977464666492832E-3</c:v>
                  </c:pt>
                  <c:pt idx="70">
                    <c:v>8.0507016091920375E-3</c:v>
                  </c:pt>
                  <c:pt idx="71">
                    <c:v>6.9217574742587483E-3</c:v>
                  </c:pt>
                  <c:pt idx="72">
                    <c:v>5.6008736011262019E-3</c:v>
                  </c:pt>
                  <c:pt idx="73">
                    <c:v>4.5767044496587842E-3</c:v>
                  </c:pt>
                </c:numCache>
              </c:numRef>
            </c:minus>
            <c:spPr>
              <a:ln>
                <a:solidFill>
                  <a:srgbClr val="C00000"/>
                </a:solidFill>
              </a:ln>
            </c:spPr>
          </c:errBars>
          <c:xVal>
            <c:numRef>
              <c:f>'Data dry bone'!$BW$3:$BW$76</c:f>
              <c:numCache>
                <c:formatCode>General</c:formatCode>
                <c:ptCount val="74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bone'!$CB$3:$CB$76</c:f>
              <c:numCache>
                <c:formatCode>General</c:formatCode>
                <c:ptCount val="74"/>
                <c:pt idx="0">
                  <c:v>4.0000000000000001E-3</c:v>
                </c:pt>
                <c:pt idx="1">
                  <c:v>2.2059795679218166E-3</c:v>
                </c:pt>
                <c:pt idx="2">
                  <c:v>2.986777977914256E-3</c:v>
                </c:pt>
                <c:pt idx="3">
                  <c:v>5.9157764049843527E-3</c:v>
                </c:pt>
                <c:pt idx="4">
                  <c:v>1.0606330684109705E-2</c:v>
                </c:pt>
                <c:pt idx="5">
                  <c:v>1.6709567482788873E-2</c:v>
                </c:pt>
                <c:pt idx="6">
                  <c:v>2.391223712202957E-2</c:v>
                </c:pt>
                <c:pt idx="7">
                  <c:v>3.1934623045774657E-2</c:v>
                </c:pt>
                <c:pt idx="8">
                  <c:v>4.0528507938765813E-2</c:v>
                </c:pt>
                <c:pt idx="9">
                  <c:v>4.9475196492845069E-2</c:v>
                </c:pt>
                <c:pt idx="10">
                  <c:v>5.858359482169416E-2</c:v>
                </c:pt>
                <c:pt idx="11">
                  <c:v>6.7688346524011414E-2</c:v>
                </c:pt>
                <c:pt idx="12">
                  <c:v>7.6648025395126745E-2</c:v>
                </c:pt>
                <c:pt idx="13">
                  <c:v>8.5343384787054208E-2</c:v>
                </c:pt>
                <c:pt idx="14">
                  <c:v>9.3675663616982319E-2</c:v>
                </c:pt>
                <c:pt idx="15">
                  <c:v>0.10156494902420228</c:v>
                </c:pt>
                <c:pt idx="16">
                  <c:v>0.10894859567547374</c:v>
                </c:pt>
                <c:pt idx="17">
                  <c:v>0.1157797017188288</c:v>
                </c:pt>
                <c:pt idx="18">
                  <c:v>0.12202564138581312</c:v>
                </c:pt>
                <c:pt idx="19">
                  <c:v>0.12766665424216558</c:v>
                </c:pt>
                <c:pt idx="20">
                  <c:v>0.13269449108693462</c:v>
                </c:pt>
                <c:pt idx="21">
                  <c:v>0.13711111650003391</c:v>
                </c:pt>
                <c:pt idx="22">
                  <c:v>0.1409274680382343</c:v>
                </c:pt>
                <c:pt idx="23">
                  <c:v>0.14416227207959442</c:v>
                </c:pt>
                <c:pt idx="24">
                  <c:v>0.14684091631632804</c:v>
                </c:pt>
                <c:pt idx="25">
                  <c:v>0.14899437889611178</c:v>
                </c:pt>
                <c:pt idx="26">
                  <c:v>0.15065821421182651</c:v>
                </c:pt>
                <c:pt idx="27">
                  <c:v>0.15187159533974098</c:v>
                </c:pt>
                <c:pt idx="28">
                  <c:v>0.1526764131261282</c:v>
                </c:pt>
                <c:pt idx="29">
                  <c:v>0.15311643192232585</c:v>
                </c:pt>
                <c:pt idx="30">
                  <c:v>0.15323650196822863</c:v>
                </c:pt>
                <c:pt idx="31">
                  <c:v>0.15308182842422133</c:v>
                </c:pt>
                <c:pt idx="32">
                  <c:v>0.15269729705154916</c:v>
                </c:pt>
                <c:pt idx="33">
                  <c:v>0.15212685654112654</c:v>
                </c:pt>
                <c:pt idx="34">
                  <c:v>0.15141295749078168</c:v>
                </c:pt>
                <c:pt idx="35">
                  <c:v>0.15059604803094087</c:v>
                </c:pt>
                <c:pt idx="36">
                  <c:v>0.14971412609875087</c:v>
                </c:pt>
                <c:pt idx="37">
                  <c:v>0.14880234836063544</c:v>
                </c:pt>
                <c:pt idx="38">
                  <c:v>0.1478926957832952</c:v>
                </c:pt>
                <c:pt idx="39">
                  <c:v>0.14701369585314</c:v>
                </c:pt>
                <c:pt idx="40">
                  <c:v>0.14619020144416364</c:v>
                </c:pt>
                <c:pt idx="41">
                  <c:v>0.145443226334252</c:v>
                </c:pt>
                <c:pt idx="42">
                  <c:v>0.14478983736993167</c:v>
                </c:pt>
                <c:pt idx="43">
                  <c:v>0.14424310327955975</c:v>
                </c:pt>
                <c:pt idx="44">
                  <c:v>0.14381210013493478</c:v>
                </c:pt>
                <c:pt idx="45">
                  <c:v>0.14350197346137855</c:v>
                </c:pt>
                <c:pt idx="46">
                  <c:v>0.14331405699621769</c:v>
                </c:pt>
                <c:pt idx="47">
                  <c:v>0.14324604809572397</c:v>
                </c:pt>
                <c:pt idx="48">
                  <c:v>0.14329223979049466</c:v>
                </c:pt>
                <c:pt idx="49">
                  <c:v>0.1434438094892686</c:v>
                </c:pt>
                <c:pt idx="50">
                  <c:v>0.143689164331157</c:v>
                </c:pt>
                <c:pt idx="51">
                  <c:v>0.14401434318635128</c:v>
                </c:pt>
                <c:pt idx="52">
                  <c:v>0.14440347530524439</c:v>
                </c:pt>
                <c:pt idx="53">
                  <c:v>0.14483929561598821</c:v>
                </c:pt>
                <c:pt idx="54">
                  <c:v>0.14530371667049802</c:v>
                </c:pt>
                <c:pt idx="55">
                  <c:v>0.14577845723888491</c:v>
                </c:pt>
                <c:pt idx="56">
                  <c:v>0.14624572755236076</c:v>
                </c:pt>
                <c:pt idx="57">
                  <c:v>0.14668897119450883</c:v>
                </c:pt>
                <c:pt idx="58">
                  <c:v>0.14709366364107399</c:v>
                </c:pt>
                <c:pt idx="59">
                  <c:v>0.14744816744813105</c:v>
                </c:pt>
                <c:pt idx="60">
                  <c:v>0.14774464408872112</c:v>
                </c:pt>
                <c:pt idx="61">
                  <c:v>0.14798002243791791</c:v>
                </c:pt>
                <c:pt idx="62">
                  <c:v>0.14815702390632718</c:v>
                </c:pt>
                <c:pt idx="63">
                  <c:v>0.14828524422203027</c:v>
                </c:pt>
                <c:pt idx="64">
                  <c:v>0.14838229186096227</c:v>
                </c:pt>
                <c:pt idx="65">
                  <c:v>0.14847498312573174</c:v>
                </c:pt>
                <c:pt idx="66">
                  <c:v>0.14860059387287122</c:v>
                </c:pt>
                <c:pt idx="67">
                  <c:v>0.14880816788853712</c:v>
                </c:pt>
                <c:pt idx="68">
                  <c:v>0.14915988191262519</c:v>
                </c:pt>
                <c:pt idx="69">
                  <c:v>0.14973246731136042</c:v>
                </c:pt>
                <c:pt idx="70">
                  <c:v>0.1506186883982574</c:v>
                </c:pt>
                <c:pt idx="71">
                  <c:v>0.1519288774036443</c:v>
                </c:pt>
                <c:pt idx="72">
                  <c:v>0.15379252609247626</c:v>
                </c:pt>
                <c:pt idx="73">
                  <c:v>0.15635993403064657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00-4A3C-8252-29D4EFA61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883520"/>
        <c:axId val="194884096"/>
      </c:scatterChart>
      <c:valAx>
        <c:axId val="19488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884096"/>
        <c:crosses val="autoZero"/>
        <c:crossBetween val="midCat"/>
      </c:valAx>
      <c:valAx>
        <c:axId val="194884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48835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dry bone'!$CN$3:$CN$76</c:f>
                <c:numCache>
                  <c:formatCode>General</c:formatCode>
                  <c:ptCount val="74"/>
                  <c:pt idx="0">
                    <c:v>5.4006635394798175E-5</c:v>
                  </c:pt>
                  <c:pt idx="1">
                    <c:v>6.2464088754111269E-5</c:v>
                  </c:pt>
                  <c:pt idx="2">
                    <c:v>7.8870168288447463E-5</c:v>
                  </c:pt>
                  <c:pt idx="3">
                    <c:v>9.5396589625289816E-5</c:v>
                  </c:pt>
                  <c:pt idx="4">
                    <c:v>1.0982627716621439E-4</c:v>
                  </c:pt>
                  <c:pt idx="5">
                    <c:v>1.217682616859188E-4</c:v>
                  </c:pt>
                  <c:pt idx="6">
                    <c:v>1.3136734954515524E-4</c:v>
                  </c:pt>
                  <c:pt idx="7">
                    <c:v>1.3892280388990875E-4</c:v>
                  </c:pt>
                  <c:pt idx="8">
                    <c:v>1.4476231564428252E-4</c:v>
                  </c:pt>
                  <c:pt idx="9">
                    <c:v>1.491963926942643E-4</c:v>
                  </c:pt>
                  <c:pt idx="10">
                    <c:v>1.5250200883048324E-4</c:v>
                  </c:pt>
                  <c:pt idx="11">
                    <c:v>1.5491828580411611E-4</c:v>
                  </c:pt>
                  <c:pt idx="12">
                    <c:v>1.5664756845823222E-4</c:v>
                  </c:pt>
                  <c:pt idx="13">
                    <c:v>1.5785897113919375E-4</c:v>
                  </c:pt>
                  <c:pt idx="14">
                    <c:v>1.5869292344685999E-4</c:v>
                  </c:pt>
                  <c:pt idx="15">
                    <c:v>1.5926587544154972E-4</c:v>
                  </c:pt>
                  <c:pt idx="16">
                    <c:v>1.5967464327279381E-4</c:v>
                  </c:pt>
                  <c:pt idx="17">
                    <c:v>1.6000007539506493E-4</c:v>
                  </c:pt>
                  <c:pt idx="18">
                    <c:v>1.6030986916376166E-4</c:v>
                  </c:pt>
                  <c:pt idx="19">
                    <c:v>1.6066049288292363E-4</c:v>
                  </c:pt>
                  <c:pt idx="20">
                    <c:v>1.6109827516523671E-4</c:v>
                  </c:pt>
                  <c:pt idx="21">
                    <c:v>1.6165980973984731E-4</c:v>
                  </c:pt>
                  <c:pt idx="22">
                    <c:v>1.623718848300476E-4</c:v>
                  </c:pt>
                  <c:pt idx="23">
                    <c:v>1.6325117718506507E-4</c:v>
                  </c:pt>
                  <c:pt idx="24">
                    <c:v>1.6430394920772029E-4</c:v>
                  </c:pt>
                  <c:pt idx="25">
                    <c:v>1.6552595473539653E-4</c:v>
                  </c:pt>
                  <c:pt idx="26">
                    <c:v>1.6690270119013744E-4</c:v>
                  </c:pt>
                  <c:pt idx="27">
                    <c:v>1.6841014372760696E-4</c:v>
                  </c:pt>
                  <c:pt idx="28">
                    <c:v>1.7001581368662779E-4</c:v>
                  </c:pt>
                  <c:pt idx="29">
                    <c:v>1.7168032122719394E-4</c:v>
                  </c:pt>
                  <c:pt idx="30">
                    <c:v>1.7335912894713128E-4</c:v>
                  </c:pt>
                  <c:pt idx="31">
                    <c:v>1.7500447258543162E-4</c:v>
                  </c:pt>
                  <c:pt idx="32">
                    <c:v>1.7656730469998847E-4</c:v>
                  </c:pt>
                  <c:pt idx="33">
                    <c:v>1.7799915208866461E-4</c:v>
                  </c:pt>
                  <c:pt idx="34">
                    <c:v>1.7925380110462758E-4</c:v>
                  </c:pt>
                  <c:pt idx="35">
                    <c:v>1.8028875090028864E-4</c:v>
                  </c:pt>
                  <c:pt idx="36">
                    <c:v>1.8106639868706794E-4</c:v>
                  </c:pt>
                  <c:pt idx="37">
                    <c:v>1.8155494092089741E-4</c:v>
                  </c:pt>
                  <c:pt idx="38">
                    <c:v>1.8172898916374961E-4</c:v>
                  </c:pt>
                  <c:pt idx="39">
                    <c:v>1.815699095960518E-4</c:v>
                  </c:pt>
                  <c:pt idx="40">
                    <c:v>1.8106590171762757E-4</c:v>
                  </c:pt>
                  <c:pt idx="41">
                    <c:v>1.8021183580525229E-4</c:v>
                  </c:pt>
                  <c:pt idx="42">
                    <c:v>1.7900887123389073E-4</c:v>
                  </c:pt>
                  <c:pt idx="43">
                    <c:v>1.7746387962943355E-4</c:v>
                  </c:pt>
                  <c:pt idx="44">
                    <c:v>1.7558869852953815E-4</c:v>
                  </c:pt>
                  <c:pt idx="45">
                    <c:v>1.7339924301075049E-4</c:v>
                  </c:pt>
                  <c:pt idx="46">
                    <c:v>1.7091450451935783E-4</c:v>
                  </c:pt>
                  <c:pt idx="47">
                    <c:v>1.6815546755958205E-4</c:v>
                  </c:pt>
                  <c:pt idx="48">
                    <c:v>1.6514397532404625E-4</c:v>
                  </c:pt>
                  <c:pt idx="49">
                    <c:v>1.6190157397226869E-4</c:v>
                  </c:pt>
                  <c:pt idx="50">
                    <c:v>1.5844836114547591E-4</c:v>
                  </c:pt>
                  <c:pt idx="51">
                    <c:v>1.5480185659077564E-4</c:v>
                  </c:pt>
                  <c:pt idx="52">
                    <c:v>1.5097590091121572E-4</c:v>
                  </c:pt>
                  <c:pt idx="53">
                    <c:v>1.469795725526616E-4</c:v>
                  </c:pt>
                  <c:pt idx="54">
                    <c:v>1.4281609429655964E-4</c:v>
                  </c:pt>
                  <c:pt idx="55">
                    <c:v>1.3848168129760479E-4</c:v>
                  </c:pt>
                  <c:pt idx="56">
                    <c:v>1.3396426752701758E-4</c:v>
                  </c:pt>
                  <c:pt idx="57">
                    <c:v>1.2924204323948137E-4</c:v>
                  </c:pt>
                  <c:pt idx="58">
                    <c:v>1.242817530228187E-4</c:v>
                  </c:pt>
                  <c:pt idx="59">
                    <c:v>1.1903675774518462E-4</c:v>
                  </c:pt>
                  <c:pt idx="60">
                    <c:v>1.1344498038482379E-4</c:v>
                  </c:pt>
                  <c:pt idx="61">
                    <c:v>1.0742708524266231E-4</c:v>
                  </c:pt>
                  <c:pt idx="62">
                    <c:v>1.0088569211288643E-4</c:v>
                  </c:pt>
                  <c:pt idx="63">
                    <c:v>9.3707371305537941E-5</c:v>
                  </c:pt>
                  <c:pt idx="64">
                    <c:v>8.577132662596544E-5</c:v>
                  </c:pt>
                  <c:pt idx="65">
                    <c:v>7.6974163071693937E-5</c:v>
                  </c:pt>
                  <c:pt idx="66">
                    <c:v>6.7295611069639576E-5</c:v>
                  </c:pt>
                  <c:pt idx="67">
                    <c:v>5.6977638853974815E-5</c:v>
                  </c:pt>
                  <c:pt idx="68">
                    <c:v>4.7033885042901754E-5</c:v>
                  </c:pt>
                  <c:pt idx="69">
                    <c:v>4.0522202526526056E-5</c:v>
                  </c:pt>
                  <c:pt idx="70">
                    <c:v>4.3262929554171673E-5</c:v>
                  </c:pt>
                  <c:pt idx="71">
                    <c:v>5.8367247182917281E-5</c:v>
                  </c:pt>
                  <c:pt idx="72">
                    <c:v>8.3608166497050172E-5</c:v>
                  </c:pt>
                  <c:pt idx="73">
                    <c:v>1.1701226978155334E-4</c:v>
                  </c:pt>
                </c:numCache>
              </c:numRef>
            </c:plus>
            <c:minus>
              <c:numRef>
                <c:f>'Data dry bone'!$CN$3:$CN$76</c:f>
                <c:numCache>
                  <c:formatCode>General</c:formatCode>
                  <c:ptCount val="74"/>
                  <c:pt idx="0">
                    <c:v>5.4006635394798175E-5</c:v>
                  </c:pt>
                  <c:pt idx="1">
                    <c:v>6.2464088754111269E-5</c:v>
                  </c:pt>
                  <c:pt idx="2">
                    <c:v>7.8870168288447463E-5</c:v>
                  </c:pt>
                  <c:pt idx="3">
                    <c:v>9.5396589625289816E-5</c:v>
                  </c:pt>
                  <c:pt idx="4">
                    <c:v>1.0982627716621439E-4</c:v>
                  </c:pt>
                  <c:pt idx="5">
                    <c:v>1.217682616859188E-4</c:v>
                  </c:pt>
                  <c:pt idx="6">
                    <c:v>1.3136734954515524E-4</c:v>
                  </c:pt>
                  <c:pt idx="7">
                    <c:v>1.3892280388990875E-4</c:v>
                  </c:pt>
                  <c:pt idx="8">
                    <c:v>1.4476231564428252E-4</c:v>
                  </c:pt>
                  <c:pt idx="9">
                    <c:v>1.491963926942643E-4</c:v>
                  </c:pt>
                  <c:pt idx="10">
                    <c:v>1.5250200883048324E-4</c:v>
                  </c:pt>
                  <c:pt idx="11">
                    <c:v>1.5491828580411611E-4</c:v>
                  </c:pt>
                  <c:pt idx="12">
                    <c:v>1.5664756845823222E-4</c:v>
                  </c:pt>
                  <c:pt idx="13">
                    <c:v>1.5785897113919375E-4</c:v>
                  </c:pt>
                  <c:pt idx="14">
                    <c:v>1.5869292344685999E-4</c:v>
                  </c:pt>
                  <c:pt idx="15">
                    <c:v>1.5926587544154972E-4</c:v>
                  </c:pt>
                  <c:pt idx="16">
                    <c:v>1.5967464327279381E-4</c:v>
                  </c:pt>
                  <c:pt idx="17">
                    <c:v>1.6000007539506493E-4</c:v>
                  </c:pt>
                  <c:pt idx="18">
                    <c:v>1.6030986916376166E-4</c:v>
                  </c:pt>
                  <c:pt idx="19">
                    <c:v>1.6066049288292363E-4</c:v>
                  </c:pt>
                  <c:pt idx="20">
                    <c:v>1.6109827516523671E-4</c:v>
                  </c:pt>
                  <c:pt idx="21">
                    <c:v>1.6165980973984731E-4</c:v>
                  </c:pt>
                  <c:pt idx="22">
                    <c:v>1.623718848300476E-4</c:v>
                  </c:pt>
                  <c:pt idx="23">
                    <c:v>1.6325117718506507E-4</c:v>
                  </c:pt>
                  <c:pt idx="24">
                    <c:v>1.6430394920772029E-4</c:v>
                  </c:pt>
                  <c:pt idx="25">
                    <c:v>1.6552595473539653E-4</c:v>
                  </c:pt>
                  <c:pt idx="26">
                    <c:v>1.6690270119013744E-4</c:v>
                  </c:pt>
                  <c:pt idx="27">
                    <c:v>1.6841014372760696E-4</c:v>
                  </c:pt>
                  <c:pt idx="28">
                    <c:v>1.7001581368662779E-4</c:v>
                  </c:pt>
                  <c:pt idx="29">
                    <c:v>1.7168032122719394E-4</c:v>
                  </c:pt>
                  <c:pt idx="30">
                    <c:v>1.7335912894713128E-4</c:v>
                  </c:pt>
                  <c:pt idx="31">
                    <c:v>1.7500447258543162E-4</c:v>
                  </c:pt>
                  <c:pt idx="32">
                    <c:v>1.7656730469998847E-4</c:v>
                  </c:pt>
                  <c:pt idx="33">
                    <c:v>1.7799915208866461E-4</c:v>
                  </c:pt>
                  <c:pt idx="34">
                    <c:v>1.7925380110462758E-4</c:v>
                  </c:pt>
                  <c:pt idx="35">
                    <c:v>1.8028875090028864E-4</c:v>
                  </c:pt>
                  <c:pt idx="36">
                    <c:v>1.8106639868706794E-4</c:v>
                  </c:pt>
                  <c:pt idx="37">
                    <c:v>1.8155494092089741E-4</c:v>
                  </c:pt>
                  <c:pt idx="38">
                    <c:v>1.8172898916374961E-4</c:v>
                  </c:pt>
                  <c:pt idx="39">
                    <c:v>1.815699095960518E-4</c:v>
                  </c:pt>
                  <c:pt idx="40">
                    <c:v>1.8106590171762757E-4</c:v>
                  </c:pt>
                  <c:pt idx="41">
                    <c:v>1.8021183580525229E-4</c:v>
                  </c:pt>
                  <c:pt idx="42">
                    <c:v>1.7900887123389073E-4</c:v>
                  </c:pt>
                  <c:pt idx="43">
                    <c:v>1.7746387962943355E-4</c:v>
                  </c:pt>
                  <c:pt idx="44">
                    <c:v>1.7558869852953815E-4</c:v>
                  </c:pt>
                  <c:pt idx="45">
                    <c:v>1.7339924301075049E-4</c:v>
                  </c:pt>
                  <c:pt idx="46">
                    <c:v>1.7091450451935783E-4</c:v>
                  </c:pt>
                  <c:pt idx="47">
                    <c:v>1.6815546755958205E-4</c:v>
                  </c:pt>
                  <c:pt idx="48">
                    <c:v>1.6514397532404625E-4</c:v>
                  </c:pt>
                  <c:pt idx="49">
                    <c:v>1.6190157397226869E-4</c:v>
                  </c:pt>
                  <c:pt idx="50">
                    <c:v>1.5844836114547591E-4</c:v>
                  </c:pt>
                  <c:pt idx="51">
                    <c:v>1.5480185659077564E-4</c:v>
                  </c:pt>
                  <c:pt idx="52">
                    <c:v>1.5097590091121572E-4</c:v>
                  </c:pt>
                  <c:pt idx="53">
                    <c:v>1.469795725526616E-4</c:v>
                  </c:pt>
                  <c:pt idx="54">
                    <c:v>1.4281609429655964E-4</c:v>
                  </c:pt>
                  <c:pt idx="55">
                    <c:v>1.3848168129760479E-4</c:v>
                  </c:pt>
                  <c:pt idx="56">
                    <c:v>1.3396426752701758E-4</c:v>
                  </c:pt>
                  <c:pt idx="57">
                    <c:v>1.2924204323948137E-4</c:v>
                  </c:pt>
                  <c:pt idx="58">
                    <c:v>1.242817530228187E-4</c:v>
                  </c:pt>
                  <c:pt idx="59">
                    <c:v>1.1903675774518462E-4</c:v>
                  </c:pt>
                  <c:pt idx="60">
                    <c:v>1.1344498038482379E-4</c:v>
                  </c:pt>
                  <c:pt idx="61">
                    <c:v>1.0742708524266231E-4</c:v>
                  </c:pt>
                  <c:pt idx="62">
                    <c:v>1.0088569211288643E-4</c:v>
                  </c:pt>
                  <c:pt idx="63">
                    <c:v>9.3707371305537941E-5</c:v>
                  </c:pt>
                  <c:pt idx="64">
                    <c:v>8.577132662596544E-5</c:v>
                  </c:pt>
                  <c:pt idx="65">
                    <c:v>7.6974163071693937E-5</c:v>
                  </c:pt>
                  <c:pt idx="66">
                    <c:v>6.7295611069639576E-5</c:v>
                  </c:pt>
                  <c:pt idx="67">
                    <c:v>5.6977638853974815E-5</c:v>
                  </c:pt>
                  <c:pt idx="68">
                    <c:v>4.7033885042901754E-5</c:v>
                  </c:pt>
                  <c:pt idx="69">
                    <c:v>4.0522202526526056E-5</c:v>
                  </c:pt>
                  <c:pt idx="70">
                    <c:v>4.3262929554171673E-5</c:v>
                  </c:pt>
                  <c:pt idx="71">
                    <c:v>5.8367247182917281E-5</c:v>
                  </c:pt>
                  <c:pt idx="72">
                    <c:v>8.3608166497050172E-5</c:v>
                  </c:pt>
                  <c:pt idx="73">
                    <c:v>1.1701226978155334E-4</c:v>
                  </c:pt>
                </c:numCache>
              </c:numRef>
            </c:minus>
            <c:spPr>
              <a:ln>
                <a:solidFill>
                  <a:srgbClr val="C00000"/>
                </a:solidFill>
              </a:ln>
            </c:spPr>
          </c:errBars>
          <c:xVal>
            <c:numRef>
              <c:f>'Data dry bone'!$CG$3:$CG$76</c:f>
              <c:numCache>
                <c:formatCode>General</c:formatCode>
                <c:ptCount val="74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bone'!$CL$3:$CL$76</c:f>
              <c:numCache>
                <c:formatCode>General</c:formatCode>
                <c:ptCount val="74"/>
                <c:pt idx="0">
                  <c:v>-3.4750000000000004E-5</c:v>
                </c:pt>
                <c:pt idx="1">
                  <c:v>1.0474033197275339E-4</c:v>
                </c:pt>
                <c:pt idx="2">
                  <c:v>2.2395041258779319E-4</c:v>
                </c:pt>
                <c:pt idx="3">
                  <c:v>3.2524267355395756E-4</c:v>
                </c:pt>
                <c:pt idx="4">
                  <c:v>4.1078006088529758E-4</c:v>
                </c:pt>
                <c:pt idx="5">
                  <c:v>4.8253676986602194E-4</c:v>
                </c:pt>
                <c:pt idx="6">
                  <c:v>5.4230869984289286E-4</c:v>
                </c:pt>
                <c:pt idx="7">
                  <c:v>5.9172362884507416E-4</c:v>
                </c:pt>
                <c:pt idx="8">
                  <c:v>6.322511080314305E-4</c:v>
                </c:pt>
                <c:pt idx="9">
                  <c:v>6.6521207596527865E-4</c:v>
                </c:pt>
                <c:pt idx="10">
                  <c:v>6.9178819271659012E-4</c:v>
                </c:pt>
                <c:pt idx="11">
                  <c:v>7.1303089379164456E-4</c:v>
                </c:pt>
                <c:pt idx="12">
                  <c:v>7.2987016389013766E-4</c:v>
                </c:pt>
                <c:pt idx="13">
                  <c:v>7.43123030489736E-4</c:v>
                </c:pt>
                <c:pt idx="14">
                  <c:v>7.5350177725808847E-4</c:v>
                </c:pt>
                <c:pt idx="15">
                  <c:v>7.6162187729228534E-4</c:v>
                </c:pt>
                <c:pt idx="16">
                  <c:v>7.6800964618577226E-4</c:v>
                </c:pt>
                <c:pt idx="17">
                  <c:v>7.731096149227127E-4</c:v>
                </c:pt>
                <c:pt idx="18">
                  <c:v>7.7729162259980401E-4</c:v>
                </c:pt>
                <c:pt idx="19">
                  <c:v>7.8085762897554529E-4</c:v>
                </c:pt>
                <c:pt idx="20">
                  <c:v>7.8404824684695593E-4</c:v>
                </c:pt>
                <c:pt idx="21">
                  <c:v>7.8704899425374318E-4</c:v>
                </c:pt>
                <c:pt idx="22">
                  <c:v>7.8999626650992963E-4</c:v>
                </c:pt>
                <c:pt idx="23">
                  <c:v>7.9298302806292409E-4</c:v>
                </c:pt>
                <c:pt idx="24">
                  <c:v>7.9606422418004603E-4</c:v>
                </c:pt>
                <c:pt idx="25">
                  <c:v>7.9926191246249998E-4</c:v>
                </c:pt>
                <c:pt idx="26">
                  <c:v>8.025701141868135E-4</c:v>
                </c:pt>
                <c:pt idx="27">
                  <c:v>8.0595938547370349E-4</c:v>
                </c:pt>
                <c:pt idx="28">
                  <c:v>8.0938110828442621E-4</c:v>
                </c:pt>
                <c:pt idx="29">
                  <c:v>8.1277150124453752E-4</c:v>
                </c:pt>
                <c:pt idx="30">
                  <c:v>8.1605535029514813E-4</c:v>
                </c:pt>
                <c:pt idx="31">
                  <c:v>8.1914945917159888E-4</c:v>
                </c:pt>
                <c:pt idx="32">
                  <c:v>8.2196581970960859E-4</c:v>
                </c:pt>
                <c:pt idx="33">
                  <c:v>8.2441450197884704E-4</c:v>
                </c:pt>
                <c:pt idx="34">
                  <c:v>8.2640626424399627E-4</c:v>
                </c:pt>
                <c:pt idx="35">
                  <c:v>8.2785488275322885E-4</c:v>
                </c:pt>
                <c:pt idx="36">
                  <c:v>8.2867920135416004E-4</c:v>
                </c:pt>
                <c:pt idx="37">
                  <c:v>8.2880490093724325E-4</c:v>
                </c:pt>
                <c:pt idx="38">
                  <c:v>8.2816598870661599E-4</c:v>
                </c:pt>
                <c:pt idx="39">
                  <c:v>8.2670600727839877E-4</c:v>
                </c:pt>
                <c:pt idx="40">
                  <c:v>8.2437896360644807E-4</c:v>
                </c:pt>
                <c:pt idx="41">
                  <c:v>8.2114997773555763E-4</c:v>
                </c:pt>
                <c:pt idx="42">
                  <c:v>8.1699565138211344E-4</c:v>
                </c:pt>
                <c:pt idx="43">
                  <c:v>8.1190415634220222E-4</c:v>
                </c:pt>
                <c:pt idx="44">
                  <c:v>8.0587504272717223E-4</c:v>
                </c:pt>
                <c:pt idx="45">
                  <c:v>7.9891876702662562E-4</c:v>
                </c:pt>
                <c:pt idx="46">
                  <c:v>7.9105593999889636E-4</c:v>
                </c:pt>
                <c:pt idx="47">
                  <c:v>7.8231629438896039E-4</c:v>
                </c:pt>
                <c:pt idx="48">
                  <c:v>7.7273737247380019E-4</c:v>
                </c:pt>
                <c:pt idx="49">
                  <c:v>7.6236293343517891E-4</c:v>
                </c:pt>
                <c:pt idx="50">
                  <c:v>7.5124108056000261E-4</c:v>
                </c:pt>
                <c:pt idx="51">
                  <c:v>7.3942210826794755E-4</c:v>
                </c:pt>
                <c:pt idx="52">
                  <c:v>7.269560689666648E-4</c:v>
                </c:pt>
                <c:pt idx="53">
                  <c:v>7.138900597344084E-4</c:v>
                </c:pt>
                <c:pt idx="54">
                  <c:v>7.0026522883011766E-4</c:v>
                </c:pt>
                <c:pt idx="55">
                  <c:v>6.8611350203092673E-4</c:v>
                </c:pt>
                <c:pt idx="56">
                  <c:v>6.7145402879708401E-4</c:v>
                </c:pt>
                <c:pt idx="57">
                  <c:v>6.5628934826451619E-4</c:v>
                </c:pt>
                <c:pt idx="58">
                  <c:v>6.4060127506462144E-4</c:v>
                </c:pt>
                <c:pt idx="59">
                  <c:v>6.2434650497153877E-4</c:v>
                </c:pt>
                <c:pt idx="60">
                  <c:v>6.0745194037711988E-4</c:v>
                </c:pt>
                <c:pt idx="61">
                  <c:v>5.8980973559295217E-4</c:v>
                </c:pt>
                <c:pt idx="62">
                  <c:v>5.7127206198013614E-4</c:v>
                </c:pt>
                <c:pt idx="63">
                  <c:v>5.5164559290654864E-4</c:v>
                </c:pt>
                <c:pt idx="64">
                  <c:v>5.3068570853121214E-4</c:v>
                </c:pt>
                <c:pt idx="65">
                  <c:v>5.0809042041644785E-4</c:v>
                </c:pt>
                <c:pt idx="66">
                  <c:v>4.8349401596736345E-4</c:v>
                </c:pt>
                <c:pt idx="67">
                  <c:v>4.5646042269881557E-4</c:v>
                </c:pt>
                <c:pt idx="68">
                  <c:v>4.2647629232976403E-4</c:v>
                </c:pt>
                <c:pt idx="69">
                  <c:v>3.9294380470510272E-4</c:v>
                </c:pt>
                <c:pt idx="70">
                  <c:v>3.551731915451501E-4</c:v>
                </c:pt>
                <c:pt idx="71">
                  <c:v>3.1237498002202889E-4</c:v>
                </c:pt>
                <c:pt idx="72">
                  <c:v>2.6365195616420294E-4</c:v>
                </c:pt>
                <c:pt idx="73">
                  <c:v>2.079908480880481E-4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0D-4A35-AF1E-EF29749DE71B}"/>
            </c:ext>
          </c:extLst>
        </c:ser>
        <c:ser>
          <c:idx val="3"/>
          <c:order val="3"/>
          <c:spPr>
            <a:ln>
              <a:solidFill>
                <a:srgbClr val="C0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dry bone'!$CN$3:$CN$76</c:f>
                <c:numCache>
                  <c:formatCode>General</c:formatCode>
                  <c:ptCount val="74"/>
                  <c:pt idx="0">
                    <c:v>5.4006635394798175E-5</c:v>
                  </c:pt>
                  <c:pt idx="1">
                    <c:v>6.2464088754111269E-5</c:v>
                  </c:pt>
                  <c:pt idx="2">
                    <c:v>7.8870168288447463E-5</c:v>
                  </c:pt>
                  <c:pt idx="3">
                    <c:v>9.5396589625289816E-5</c:v>
                  </c:pt>
                  <c:pt idx="4">
                    <c:v>1.0982627716621439E-4</c:v>
                  </c:pt>
                  <c:pt idx="5">
                    <c:v>1.217682616859188E-4</c:v>
                  </c:pt>
                  <c:pt idx="6">
                    <c:v>1.3136734954515524E-4</c:v>
                  </c:pt>
                  <c:pt idx="7">
                    <c:v>1.3892280388990875E-4</c:v>
                  </c:pt>
                  <c:pt idx="8">
                    <c:v>1.4476231564428252E-4</c:v>
                  </c:pt>
                  <c:pt idx="9">
                    <c:v>1.491963926942643E-4</c:v>
                  </c:pt>
                  <c:pt idx="10">
                    <c:v>1.5250200883048324E-4</c:v>
                  </c:pt>
                  <c:pt idx="11">
                    <c:v>1.5491828580411611E-4</c:v>
                  </c:pt>
                  <c:pt idx="12">
                    <c:v>1.5664756845823222E-4</c:v>
                  </c:pt>
                  <c:pt idx="13">
                    <c:v>1.5785897113919375E-4</c:v>
                  </c:pt>
                  <c:pt idx="14">
                    <c:v>1.5869292344685999E-4</c:v>
                  </c:pt>
                  <c:pt idx="15">
                    <c:v>1.5926587544154972E-4</c:v>
                  </c:pt>
                  <c:pt idx="16">
                    <c:v>1.5967464327279381E-4</c:v>
                  </c:pt>
                  <c:pt idx="17">
                    <c:v>1.6000007539506493E-4</c:v>
                  </c:pt>
                  <c:pt idx="18">
                    <c:v>1.6030986916376166E-4</c:v>
                  </c:pt>
                  <c:pt idx="19">
                    <c:v>1.6066049288292363E-4</c:v>
                  </c:pt>
                  <c:pt idx="20">
                    <c:v>1.6109827516523671E-4</c:v>
                  </c:pt>
                  <c:pt idx="21">
                    <c:v>1.6165980973984731E-4</c:v>
                  </c:pt>
                  <c:pt idx="22">
                    <c:v>1.623718848300476E-4</c:v>
                  </c:pt>
                  <c:pt idx="23">
                    <c:v>1.6325117718506507E-4</c:v>
                  </c:pt>
                  <c:pt idx="24">
                    <c:v>1.6430394920772029E-4</c:v>
                  </c:pt>
                  <c:pt idx="25">
                    <c:v>1.6552595473539653E-4</c:v>
                  </c:pt>
                  <c:pt idx="26">
                    <c:v>1.6690270119013744E-4</c:v>
                  </c:pt>
                  <c:pt idx="27">
                    <c:v>1.6841014372760696E-4</c:v>
                  </c:pt>
                  <c:pt idx="28">
                    <c:v>1.7001581368662779E-4</c:v>
                  </c:pt>
                  <c:pt idx="29">
                    <c:v>1.7168032122719394E-4</c:v>
                  </c:pt>
                  <c:pt idx="30">
                    <c:v>1.7335912894713128E-4</c:v>
                  </c:pt>
                  <c:pt idx="31">
                    <c:v>1.7500447258543162E-4</c:v>
                  </c:pt>
                  <c:pt idx="32">
                    <c:v>1.7656730469998847E-4</c:v>
                  </c:pt>
                  <c:pt idx="33">
                    <c:v>1.7799915208866461E-4</c:v>
                  </c:pt>
                  <c:pt idx="34">
                    <c:v>1.7925380110462758E-4</c:v>
                  </c:pt>
                  <c:pt idx="35">
                    <c:v>1.8028875090028864E-4</c:v>
                  </c:pt>
                  <c:pt idx="36">
                    <c:v>1.8106639868706794E-4</c:v>
                  </c:pt>
                  <c:pt idx="37">
                    <c:v>1.8155494092089741E-4</c:v>
                  </c:pt>
                  <c:pt idx="38">
                    <c:v>1.8172898916374961E-4</c:v>
                  </c:pt>
                  <c:pt idx="39">
                    <c:v>1.815699095960518E-4</c:v>
                  </c:pt>
                  <c:pt idx="40">
                    <c:v>1.8106590171762757E-4</c:v>
                  </c:pt>
                  <c:pt idx="41">
                    <c:v>1.8021183580525229E-4</c:v>
                  </c:pt>
                  <c:pt idx="42">
                    <c:v>1.7900887123389073E-4</c:v>
                  </c:pt>
                  <c:pt idx="43">
                    <c:v>1.7746387962943355E-4</c:v>
                  </c:pt>
                  <c:pt idx="44">
                    <c:v>1.7558869852953815E-4</c:v>
                  </c:pt>
                  <c:pt idx="45">
                    <c:v>1.7339924301075049E-4</c:v>
                  </c:pt>
                  <c:pt idx="46">
                    <c:v>1.7091450451935783E-4</c:v>
                  </c:pt>
                  <c:pt idx="47">
                    <c:v>1.6815546755958205E-4</c:v>
                  </c:pt>
                  <c:pt idx="48">
                    <c:v>1.6514397532404625E-4</c:v>
                  </c:pt>
                  <c:pt idx="49">
                    <c:v>1.6190157397226869E-4</c:v>
                  </c:pt>
                  <c:pt idx="50">
                    <c:v>1.5844836114547591E-4</c:v>
                  </c:pt>
                  <c:pt idx="51">
                    <c:v>1.5480185659077564E-4</c:v>
                  </c:pt>
                  <c:pt idx="52">
                    <c:v>1.5097590091121572E-4</c:v>
                  </c:pt>
                  <c:pt idx="53">
                    <c:v>1.469795725526616E-4</c:v>
                  </c:pt>
                  <c:pt idx="54">
                    <c:v>1.4281609429655964E-4</c:v>
                  </c:pt>
                  <c:pt idx="55">
                    <c:v>1.3848168129760479E-4</c:v>
                  </c:pt>
                  <c:pt idx="56">
                    <c:v>1.3396426752701758E-4</c:v>
                  </c:pt>
                  <c:pt idx="57">
                    <c:v>1.2924204323948137E-4</c:v>
                  </c:pt>
                  <c:pt idx="58">
                    <c:v>1.242817530228187E-4</c:v>
                  </c:pt>
                  <c:pt idx="59">
                    <c:v>1.1903675774518462E-4</c:v>
                  </c:pt>
                  <c:pt idx="60">
                    <c:v>1.1344498038482379E-4</c:v>
                  </c:pt>
                  <c:pt idx="61">
                    <c:v>1.0742708524266231E-4</c:v>
                  </c:pt>
                  <c:pt idx="62">
                    <c:v>1.0088569211288643E-4</c:v>
                  </c:pt>
                  <c:pt idx="63">
                    <c:v>9.3707371305537941E-5</c:v>
                  </c:pt>
                  <c:pt idx="64">
                    <c:v>8.577132662596544E-5</c:v>
                  </c:pt>
                  <c:pt idx="65">
                    <c:v>7.6974163071693937E-5</c:v>
                  </c:pt>
                  <c:pt idx="66">
                    <c:v>6.7295611069639576E-5</c:v>
                  </c:pt>
                  <c:pt idx="67">
                    <c:v>5.6977638853974815E-5</c:v>
                  </c:pt>
                  <c:pt idx="68">
                    <c:v>4.7033885042901754E-5</c:v>
                  </c:pt>
                  <c:pt idx="69">
                    <c:v>4.0522202526526056E-5</c:v>
                  </c:pt>
                  <c:pt idx="70">
                    <c:v>4.3262929554171673E-5</c:v>
                  </c:pt>
                  <c:pt idx="71">
                    <c:v>5.8367247182917281E-5</c:v>
                  </c:pt>
                  <c:pt idx="72">
                    <c:v>8.3608166497050172E-5</c:v>
                  </c:pt>
                  <c:pt idx="73">
                    <c:v>1.1701226978155334E-4</c:v>
                  </c:pt>
                </c:numCache>
              </c:numRef>
            </c:plus>
            <c:minus>
              <c:numRef>
                <c:f>'Data dry bone'!$CN$3:$CN$76</c:f>
                <c:numCache>
                  <c:formatCode>General</c:formatCode>
                  <c:ptCount val="74"/>
                  <c:pt idx="0">
                    <c:v>5.4006635394798175E-5</c:v>
                  </c:pt>
                  <c:pt idx="1">
                    <c:v>6.2464088754111269E-5</c:v>
                  </c:pt>
                  <c:pt idx="2">
                    <c:v>7.8870168288447463E-5</c:v>
                  </c:pt>
                  <c:pt idx="3">
                    <c:v>9.5396589625289816E-5</c:v>
                  </c:pt>
                  <c:pt idx="4">
                    <c:v>1.0982627716621439E-4</c:v>
                  </c:pt>
                  <c:pt idx="5">
                    <c:v>1.217682616859188E-4</c:v>
                  </c:pt>
                  <c:pt idx="6">
                    <c:v>1.3136734954515524E-4</c:v>
                  </c:pt>
                  <c:pt idx="7">
                    <c:v>1.3892280388990875E-4</c:v>
                  </c:pt>
                  <c:pt idx="8">
                    <c:v>1.4476231564428252E-4</c:v>
                  </c:pt>
                  <c:pt idx="9">
                    <c:v>1.491963926942643E-4</c:v>
                  </c:pt>
                  <c:pt idx="10">
                    <c:v>1.5250200883048324E-4</c:v>
                  </c:pt>
                  <c:pt idx="11">
                    <c:v>1.5491828580411611E-4</c:v>
                  </c:pt>
                  <c:pt idx="12">
                    <c:v>1.5664756845823222E-4</c:v>
                  </c:pt>
                  <c:pt idx="13">
                    <c:v>1.5785897113919375E-4</c:v>
                  </c:pt>
                  <c:pt idx="14">
                    <c:v>1.5869292344685999E-4</c:v>
                  </c:pt>
                  <c:pt idx="15">
                    <c:v>1.5926587544154972E-4</c:v>
                  </c:pt>
                  <c:pt idx="16">
                    <c:v>1.5967464327279381E-4</c:v>
                  </c:pt>
                  <c:pt idx="17">
                    <c:v>1.6000007539506493E-4</c:v>
                  </c:pt>
                  <c:pt idx="18">
                    <c:v>1.6030986916376166E-4</c:v>
                  </c:pt>
                  <c:pt idx="19">
                    <c:v>1.6066049288292363E-4</c:v>
                  </c:pt>
                  <c:pt idx="20">
                    <c:v>1.6109827516523671E-4</c:v>
                  </c:pt>
                  <c:pt idx="21">
                    <c:v>1.6165980973984731E-4</c:v>
                  </c:pt>
                  <c:pt idx="22">
                    <c:v>1.623718848300476E-4</c:v>
                  </c:pt>
                  <c:pt idx="23">
                    <c:v>1.6325117718506507E-4</c:v>
                  </c:pt>
                  <c:pt idx="24">
                    <c:v>1.6430394920772029E-4</c:v>
                  </c:pt>
                  <c:pt idx="25">
                    <c:v>1.6552595473539653E-4</c:v>
                  </c:pt>
                  <c:pt idx="26">
                    <c:v>1.6690270119013744E-4</c:v>
                  </c:pt>
                  <c:pt idx="27">
                    <c:v>1.6841014372760696E-4</c:v>
                  </c:pt>
                  <c:pt idx="28">
                    <c:v>1.7001581368662779E-4</c:v>
                  </c:pt>
                  <c:pt idx="29">
                    <c:v>1.7168032122719394E-4</c:v>
                  </c:pt>
                  <c:pt idx="30">
                    <c:v>1.7335912894713128E-4</c:v>
                  </c:pt>
                  <c:pt idx="31">
                    <c:v>1.7500447258543162E-4</c:v>
                  </c:pt>
                  <c:pt idx="32">
                    <c:v>1.7656730469998847E-4</c:v>
                  </c:pt>
                  <c:pt idx="33">
                    <c:v>1.7799915208866461E-4</c:v>
                  </c:pt>
                  <c:pt idx="34">
                    <c:v>1.7925380110462758E-4</c:v>
                  </c:pt>
                  <c:pt idx="35">
                    <c:v>1.8028875090028864E-4</c:v>
                  </c:pt>
                  <c:pt idx="36">
                    <c:v>1.8106639868706794E-4</c:v>
                  </c:pt>
                  <c:pt idx="37">
                    <c:v>1.8155494092089741E-4</c:v>
                  </c:pt>
                  <c:pt idx="38">
                    <c:v>1.8172898916374961E-4</c:v>
                  </c:pt>
                  <c:pt idx="39">
                    <c:v>1.815699095960518E-4</c:v>
                  </c:pt>
                  <c:pt idx="40">
                    <c:v>1.8106590171762757E-4</c:v>
                  </c:pt>
                  <c:pt idx="41">
                    <c:v>1.8021183580525229E-4</c:v>
                  </c:pt>
                  <c:pt idx="42">
                    <c:v>1.7900887123389073E-4</c:v>
                  </c:pt>
                  <c:pt idx="43">
                    <c:v>1.7746387962943355E-4</c:v>
                  </c:pt>
                  <c:pt idx="44">
                    <c:v>1.7558869852953815E-4</c:v>
                  </c:pt>
                  <c:pt idx="45">
                    <c:v>1.7339924301075049E-4</c:v>
                  </c:pt>
                  <c:pt idx="46">
                    <c:v>1.7091450451935783E-4</c:v>
                  </c:pt>
                  <c:pt idx="47">
                    <c:v>1.6815546755958205E-4</c:v>
                  </c:pt>
                  <c:pt idx="48">
                    <c:v>1.6514397532404625E-4</c:v>
                  </c:pt>
                  <c:pt idx="49">
                    <c:v>1.6190157397226869E-4</c:v>
                  </c:pt>
                  <c:pt idx="50">
                    <c:v>1.5844836114547591E-4</c:v>
                  </c:pt>
                  <c:pt idx="51">
                    <c:v>1.5480185659077564E-4</c:v>
                  </c:pt>
                  <c:pt idx="52">
                    <c:v>1.5097590091121572E-4</c:v>
                  </c:pt>
                  <c:pt idx="53">
                    <c:v>1.469795725526616E-4</c:v>
                  </c:pt>
                  <c:pt idx="54">
                    <c:v>1.4281609429655964E-4</c:v>
                  </c:pt>
                  <c:pt idx="55">
                    <c:v>1.3848168129760479E-4</c:v>
                  </c:pt>
                  <c:pt idx="56">
                    <c:v>1.3396426752701758E-4</c:v>
                  </c:pt>
                  <c:pt idx="57">
                    <c:v>1.2924204323948137E-4</c:v>
                  </c:pt>
                  <c:pt idx="58">
                    <c:v>1.242817530228187E-4</c:v>
                  </c:pt>
                  <c:pt idx="59">
                    <c:v>1.1903675774518462E-4</c:v>
                  </c:pt>
                  <c:pt idx="60">
                    <c:v>1.1344498038482379E-4</c:v>
                  </c:pt>
                  <c:pt idx="61">
                    <c:v>1.0742708524266231E-4</c:v>
                  </c:pt>
                  <c:pt idx="62">
                    <c:v>1.0088569211288643E-4</c:v>
                  </c:pt>
                  <c:pt idx="63">
                    <c:v>9.3707371305537941E-5</c:v>
                  </c:pt>
                  <c:pt idx="64">
                    <c:v>8.577132662596544E-5</c:v>
                  </c:pt>
                  <c:pt idx="65">
                    <c:v>7.6974163071693937E-5</c:v>
                  </c:pt>
                  <c:pt idx="66">
                    <c:v>6.7295611069639576E-5</c:v>
                  </c:pt>
                  <c:pt idx="67">
                    <c:v>5.6977638853974815E-5</c:v>
                  </c:pt>
                  <c:pt idx="68">
                    <c:v>4.7033885042901754E-5</c:v>
                  </c:pt>
                  <c:pt idx="69">
                    <c:v>4.0522202526526056E-5</c:v>
                  </c:pt>
                  <c:pt idx="70">
                    <c:v>4.3262929554171673E-5</c:v>
                  </c:pt>
                  <c:pt idx="71">
                    <c:v>5.8367247182917281E-5</c:v>
                  </c:pt>
                  <c:pt idx="72">
                    <c:v>8.3608166497050172E-5</c:v>
                  </c:pt>
                  <c:pt idx="73">
                    <c:v>1.1701226978155334E-4</c:v>
                  </c:pt>
                </c:numCache>
              </c:numRef>
            </c:minus>
            <c:spPr>
              <a:ln>
                <a:solidFill>
                  <a:srgbClr val="C00000"/>
                </a:solidFill>
              </a:ln>
            </c:spPr>
          </c:errBars>
          <c:xVal>
            <c:numRef>
              <c:f>'Data dry bone'!$CG$3:$CG$76</c:f>
              <c:numCache>
                <c:formatCode>General</c:formatCode>
                <c:ptCount val="74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bone'!$CL$3:$CL$76</c:f>
              <c:numCache>
                <c:formatCode>General</c:formatCode>
                <c:ptCount val="74"/>
                <c:pt idx="0">
                  <c:v>-3.4750000000000004E-5</c:v>
                </c:pt>
                <c:pt idx="1">
                  <c:v>1.0474033197275339E-4</c:v>
                </c:pt>
                <c:pt idx="2">
                  <c:v>2.2395041258779319E-4</c:v>
                </c:pt>
                <c:pt idx="3">
                  <c:v>3.2524267355395756E-4</c:v>
                </c:pt>
                <c:pt idx="4">
                  <c:v>4.1078006088529758E-4</c:v>
                </c:pt>
                <c:pt idx="5">
                  <c:v>4.8253676986602194E-4</c:v>
                </c:pt>
                <c:pt idx="6">
                  <c:v>5.4230869984289286E-4</c:v>
                </c:pt>
                <c:pt idx="7">
                  <c:v>5.9172362884507416E-4</c:v>
                </c:pt>
                <c:pt idx="8">
                  <c:v>6.322511080314305E-4</c:v>
                </c:pt>
                <c:pt idx="9">
                  <c:v>6.6521207596527865E-4</c:v>
                </c:pt>
                <c:pt idx="10">
                  <c:v>6.9178819271659012E-4</c:v>
                </c:pt>
                <c:pt idx="11">
                  <c:v>7.1303089379164456E-4</c:v>
                </c:pt>
                <c:pt idx="12">
                  <c:v>7.2987016389013766E-4</c:v>
                </c:pt>
                <c:pt idx="13">
                  <c:v>7.43123030489736E-4</c:v>
                </c:pt>
                <c:pt idx="14">
                  <c:v>7.5350177725808847E-4</c:v>
                </c:pt>
                <c:pt idx="15">
                  <c:v>7.6162187729228534E-4</c:v>
                </c:pt>
                <c:pt idx="16">
                  <c:v>7.6800964618577226E-4</c:v>
                </c:pt>
                <c:pt idx="17">
                  <c:v>7.731096149227127E-4</c:v>
                </c:pt>
                <c:pt idx="18">
                  <c:v>7.7729162259980401E-4</c:v>
                </c:pt>
                <c:pt idx="19">
                  <c:v>7.8085762897554529E-4</c:v>
                </c:pt>
                <c:pt idx="20">
                  <c:v>7.8404824684695593E-4</c:v>
                </c:pt>
                <c:pt idx="21">
                  <c:v>7.8704899425374318E-4</c:v>
                </c:pt>
                <c:pt idx="22">
                  <c:v>7.8999626650992963E-4</c:v>
                </c:pt>
                <c:pt idx="23">
                  <c:v>7.9298302806292409E-4</c:v>
                </c:pt>
                <c:pt idx="24">
                  <c:v>7.9606422418004603E-4</c:v>
                </c:pt>
                <c:pt idx="25">
                  <c:v>7.9926191246249998E-4</c:v>
                </c:pt>
                <c:pt idx="26">
                  <c:v>8.025701141868135E-4</c:v>
                </c:pt>
                <c:pt idx="27">
                  <c:v>8.0595938547370349E-4</c:v>
                </c:pt>
                <c:pt idx="28">
                  <c:v>8.0938110828442621E-4</c:v>
                </c:pt>
                <c:pt idx="29">
                  <c:v>8.1277150124453752E-4</c:v>
                </c:pt>
                <c:pt idx="30">
                  <c:v>8.1605535029514813E-4</c:v>
                </c:pt>
                <c:pt idx="31">
                  <c:v>8.1914945917159888E-4</c:v>
                </c:pt>
                <c:pt idx="32">
                  <c:v>8.2196581970960859E-4</c:v>
                </c:pt>
                <c:pt idx="33">
                  <c:v>8.2441450197884704E-4</c:v>
                </c:pt>
                <c:pt idx="34">
                  <c:v>8.2640626424399627E-4</c:v>
                </c:pt>
                <c:pt idx="35">
                  <c:v>8.2785488275322885E-4</c:v>
                </c:pt>
                <c:pt idx="36">
                  <c:v>8.2867920135416004E-4</c:v>
                </c:pt>
                <c:pt idx="37">
                  <c:v>8.2880490093724325E-4</c:v>
                </c:pt>
                <c:pt idx="38">
                  <c:v>8.2816598870661599E-4</c:v>
                </c:pt>
                <c:pt idx="39">
                  <c:v>8.2670600727839877E-4</c:v>
                </c:pt>
                <c:pt idx="40">
                  <c:v>8.2437896360644807E-4</c:v>
                </c:pt>
                <c:pt idx="41">
                  <c:v>8.2114997773555763E-4</c:v>
                </c:pt>
                <c:pt idx="42">
                  <c:v>8.1699565138211344E-4</c:v>
                </c:pt>
                <c:pt idx="43">
                  <c:v>8.1190415634220222E-4</c:v>
                </c:pt>
                <c:pt idx="44">
                  <c:v>8.0587504272717223E-4</c:v>
                </c:pt>
                <c:pt idx="45">
                  <c:v>7.9891876702662562E-4</c:v>
                </c:pt>
                <c:pt idx="46">
                  <c:v>7.9105593999889636E-4</c:v>
                </c:pt>
                <c:pt idx="47">
                  <c:v>7.8231629438896039E-4</c:v>
                </c:pt>
                <c:pt idx="48">
                  <c:v>7.7273737247380019E-4</c:v>
                </c:pt>
                <c:pt idx="49">
                  <c:v>7.6236293343517891E-4</c:v>
                </c:pt>
                <c:pt idx="50">
                  <c:v>7.5124108056000261E-4</c:v>
                </c:pt>
                <c:pt idx="51">
                  <c:v>7.3942210826794755E-4</c:v>
                </c:pt>
                <c:pt idx="52">
                  <c:v>7.269560689666648E-4</c:v>
                </c:pt>
                <c:pt idx="53">
                  <c:v>7.138900597344084E-4</c:v>
                </c:pt>
                <c:pt idx="54">
                  <c:v>7.0026522883011766E-4</c:v>
                </c:pt>
                <c:pt idx="55">
                  <c:v>6.8611350203092673E-4</c:v>
                </c:pt>
                <c:pt idx="56">
                  <c:v>6.7145402879708401E-4</c:v>
                </c:pt>
                <c:pt idx="57">
                  <c:v>6.5628934826451619E-4</c:v>
                </c:pt>
                <c:pt idx="58">
                  <c:v>6.4060127506462144E-4</c:v>
                </c:pt>
                <c:pt idx="59">
                  <c:v>6.2434650497153877E-4</c:v>
                </c:pt>
                <c:pt idx="60">
                  <c:v>6.0745194037711988E-4</c:v>
                </c:pt>
                <c:pt idx="61">
                  <c:v>5.8980973559295217E-4</c:v>
                </c:pt>
                <c:pt idx="62">
                  <c:v>5.7127206198013614E-4</c:v>
                </c:pt>
                <c:pt idx="63">
                  <c:v>5.5164559290654864E-4</c:v>
                </c:pt>
                <c:pt idx="64">
                  <c:v>5.3068570853121214E-4</c:v>
                </c:pt>
                <c:pt idx="65">
                  <c:v>5.0809042041644785E-4</c:v>
                </c:pt>
                <c:pt idx="66">
                  <c:v>4.8349401596736345E-4</c:v>
                </c:pt>
                <c:pt idx="67">
                  <c:v>4.5646042269881557E-4</c:v>
                </c:pt>
                <c:pt idx="68">
                  <c:v>4.2647629232976403E-4</c:v>
                </c:pt>
                <c:pt idx="69">
                  <c:v>3.9294380470510272E-4</c:v>
                </c:pt>
                <c:pt idx="70">
                  <c:v>3.551731915451501E-4</c:v>
                </c:pt>
                <c:pt idx="71">
                  <c:v>3.1237498002202889E-4</c:v>
                </c:pt>
                <c:pt idx="72">
                  <c:v>2.6365195616420294E-4</c:v>
                </c:pt>
                <c:pt idx="73">
                  <c:v>2.079908480880481E-4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0D-4A35-AF1E-EF29749DE71B}"/>
            </c:ext>
          </c:extLst>
        </c:ser>
        <c:ser>
          <c:idx val="1"/>
          <c:order val="1"/>
          <c:spPr>
            <a:ln>
              <a:solidFill>
                <a:srgbClr val="C0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dry bone'!$CN$3:$CN$76</c:f>
                <c:numCache>
                  <c:formatCode>General</c:formatCode>
                  <c:ptCount val="74"/>
                  <c:pt idx="0">
                    <c:v>5.4006635394798175E-5</c:v>
                  </c:pt>
                  <c:pt idx="1">
                    <c:v>6.2464088754111269E-5</c:v>
                  </c:pt>
                  <c:pt idx="2">
                    <c:v>7.8870168288447463E-5</c:v>
                  </c:pt>
                  <c:pt idx="3">
                    <c:v>9.5396589625289816E-5</c:v>
                  </c:pt>
                  <c:pt idx="4">
                    <c:v>1.0982627716621439E-4</c:v>
                  </c:pt>
                  <c:pt idx="5">
                    <c:v>1.217682616859188E-4</c:v>
                  </c:pt>
                  <c:pt idx="6">
                    <c:v>1.3136734954515524E-4</c:v>
                  </c:pt>
                  <c:pt idx="7">
                    <c:v>1.3892280388990875E-4</c:v>
                  </c:pt>
                  <c:pt idx="8">
                    <c:v>1.4476231564428252E-4</c:v>
                  </c:pt>
                  <c:pt idx="9">
                    <c:v>1.491963926942643E-4</c:v>
                  </c:pt>
                  <c:pt idx="10">
                    <c:v>1.5250200883048324E-4</c:v>
                  </c:pt>
                  <c:pt idx="11">
                    <c:v>1.5491828580411611E-4</c:v>
                  </c:pt>
                  <c:pt idx="12">
                    <c:v>1.5664756845823222E-4</c:v>
                  </c:pt>
                  <c:pt idx="13">
                    <c:v>1.5785897113919375E-4</c:v>
                  </c:pt>
                  <c:pt idx="14">
                    <c:v>1.5869292344685999E-4</c:v>
                  </c:pt>
                  <c:pt idx="15">
                    <c:v>1.5926587544154972E-4</c:v>
                  </c:pt>
                  <c:pt idx="16">
                    <c:v>1.5967464327279381E-4</c:v>
                  </c:pt>
                  <c:pt idx="17">
                    <c:v>1.6000007539506493E-4</c:v>
                  </c:pt>
                  <c:pt idx="18">
                    <c:v>1.6030986916376166E-4</c:v>
                  </c:pt>
                  <c:pt idx="19">
                    <c:v>1.6066049288292363E-4</c:v>
                  </c:pt>
                  <c:pt idx="20">
                    <c:v>1.6109827516523671E-4</c:v>
                  </c:pt>
                  <c:pt idx="21">
                    <c:v>1.6165980973984731E-4</c:v>
                  </c:pt>
                  <c:pt idx="22">
                    <c:v>1.623718848300476E-4</c:v>
                  </c:pt>
                  <c:pt idx="23">
                    <c:v>1.6325117718506507E-4</c:v>
                  </c:pt>
                  <c:pt idx="24">
                    <c:v>1.6430394920772029E-4</c:v>
                  </c:pt>
                  <c:pt idx="25">
                    <c:v>1.6552595473539653E-4</c:v>
                  </c:pt>
                  <c:pt idx="26">
                    <c:v>1.6690270119013744E-4</c:v>
                  </c:pt>
                  <c:pt idx="27">
                    <c:v>1.6841014372760696E-4</c:v>
                  </c:pt>
                  <c:pt idx="28">
                    <c:v>1.7001581368662779E-4</c:v>
                  </c:pt>
                  <c:pt idx="29">
                    <c:v>1.7168032122719394E-4</c:v>
                  </c:pt>
                  <c:pt idx="30">
                    <c:v>1.7335912894713128E-4</c:v>
                  </c:pt>
                  <c:pt idx="31">
                    <c:v>1.7500447258543162E-4</c:v>
                  </c:pt>
                  <c:pt idx="32">
                    <c:v>1.7656730469998847E-4</c:v>
                  </c:pt>
                  <c:pt idx="33">
                    <c:v>1.7799915208866461E-4</c:v>
                  </c:pt>
                  <c:pt idx="34">
                    <c:v>1.7925380110462758E-4</c:v>
                  </c:pt>
                  <c:pt idx="35">
                    <c:v>1.8028875090028864E-4</c:v>
                  </c:pt>
                  <c:pt idx="36">
                    <c:v>1.8106639868706794E-4</c:v>
                  </c:pt>
                  <c:pt idx="37">
                    <c:v>1.8155494092089741E-4</c:v>
                  </c:pt>
                  <c:pt idx="38">
                    <c:v>1.8172898916374961E-4</c:v>
                  </c:pt>
                  <c:pt idx="39">
                    <c:v>1.815699095960518E-4</c:v>
                  </c:pt>
                  <c:pt idx="40">
                    <c:v>1.8106590171762757E-4</c:v>
                  </c:pt>
                  <c:pt idx="41">
                    <c:v>1.8021183580525229E-4</c:v>
                  </c:pt>
                  <c:pt idx="42">
                    <c:v>1.7900887123389073E-4</c:v>
                  </c:pt>
                  <c:pt idx="43">
                    <c:v>1.7746387962943355E-4</c:v>
                  </c:pt>
                  <c:pt idx="44">
                    <c:v>1.7558869852953815E-4</c:v>
                  </c:pt>
                  <c:pt idx="45">
                    <c:v>1.7339924301075049E-4</c:v>
                  </c:pt>
                  <c:pt idx="46">
                    <c:v>1.7091450451935783E-4</c:v>
                  </c:pt>
                  <c:pt idx="47">
                    <c:v>1.6815546755958205E-4</c:v>
                  </c:pt>
                  <c:pt idx="48">
                    <c:v>1.6514397532404625E-4</c:v>
                  </c:pt>
                  <c:pt idx="49">
                    <c:v>1.6190157397226869E-4</c:v>
                  </c:pt>
                  <c:pt idx="50">
                    <c:v>1.5844836114547591E-4</c:v>
                  </c:pt>
                  <c:pt idx="51">
                    <c:v>1.5480185659077564E-4</c:v>
                  </c:pt>
                  <c:pt idx="52">
                    <c:v>1.5097590091121572E-4</c:v>
                  </c:pt>
                  <c:pt idx="53">
                    <c:v>1.469795725526616E-4</c:v>
                  </c:pt>
                  <c:pt idx="54">
                    <c:v>1.4281609429655964E-4</c:v>
                  </c:pt>
                  <c:pt idx="55">
                    <c:v>1.3848168129760479E-4</c:v>
                  </c:pt>
                  <c:pt idx="56">
                    <c:v>1.3396426752701758E-4</c:v>
                  </c:pt>
                  <c:pt idx="57">
                    <c:v>1.2924204323948137E-4</c:v>
                  </c:pt>
                  <c:pt idx="58">
                    <c:v>1.242817530228187E-4</c:v>
                  </c:pt>
                  <c:pt idx="59">
                    <c:v>1.1903675774518462E-4</c:v>
                  </c:pt>
                  <c:pt idx="60">
                    <c:v>1.1344498038482379E-4</c:v>
                  </c:pt>
                  <c:pt idx="61">
                    <c:v>1.0742708524266231E-4</c:v>
                  </c:pt>
                  <c:pt idx="62">
                    <c:v>1.0088569211288643E-4</c:v>
                  </c:pt>
                  <c:pt idx="63">
                    <c:v>9.3707371305537941E-5</c:v>
                  </c:pt>
                  <c:pt idx="64">
                    <c:v>8.577132662596544E-5</c:v>
                  </c:pt>
                  <c:pt idx="65">
                    <c:v>7.6974163071693937E-5</c:v>
                  </c:pt>
                  <c:pt idx="66">
                    <c:v>6.7295611069639576E-5</c:v>
                  </c:pt>
                  <c:pt idx="67">
                    <c:v>5.6977638853974815E-5</c:v>
                  </c:pt>
                  <c:pt idx="68">
                    <c:v>4.7033885042901754E-5</c:v>
                  </c:pt>
                  <c:pt idx="69">
                    <c:v>4.0522202526526056E-5</c:v>
                  </c:pt>
                  <c:pt idx="70">
                    <c:v>4.3262929554171673E-5</c:v>
                  </c:pt>
                  <c:pt idx="71">
                    <c:v>5.8367247182917281E-5</c:v>
                  </c:pt>
                  <c:pt idx="72">
                    <c:v>8.3608166497050172E-5</c:v>
                  </c:pt>
                  <c:pt idx="73">
                    <c:v>1.1701226978155334E-4</c:v>
                  </c:pt>
                </c:numCache>
              </c:numRef>
            </c:plus>
            <c:minus>
              <c:numRef>
                <c:f>'Data dry bone'!$CN$3:$CN$76</c:f>
                <c:numCache>
                  <c:formatCode>General</c:formatCode>
                  <c:ptCount val="74"/>
                  <c:pt idx="0">
                    <c:v>5.4006635394798175E-5</c:v>
                  </c:pt>
                  <c:pt idx="1">
                    <c:v>6.2464088754111269E-5</c:v>
                  </c:pt>
                  <c:pt idx="2">
                    <c:v>7.8870168288447463E-5</c:v>
                  </c:pt>
                  <c:pt idx="3">
                    <c:v>9.5396589625289816E-5</c:v>
                  </c:pt>
                  <c:pt idx="4">
                    <c:v>1.0982627716621439E-4</c:v>
                  </c:pt>
                  <c:pt idx="5">
                    <c:v>1.217682616859188E-4</c:v>
                  </c:pt>
                  <c:pt idx="6">
                    <c:v>1.3136734954515524E-4</c:v>
                  </c:pt>
                  <c:pt idx="7">
                    <c:v>1.3892280388990875E-4</c:v>
                  </c:pt>
                  <c:pt idx="8">
                    <c:v>1.4476231564428252E-4</c:v>
                  </c:pt>
                  <c:pt idx="9">
                    <c:v>1.491963926942643E-4</c:v>
                  </c:pt>
                  <c:pt idx="10">
                    <c:v>1.5250200883048324E-4</c:v>
                  </c:pt>
                  <c:pt idx="11">
                    <c:v>1.5491828580411611E-4</c:v>
                  </c:pt>
                  <c:pt idx="12">
                    <c:v>1.5664756845823222E-4</c:v>
                  </c:pt>
                  <c:pt idx="13">
                    <c:v>1.5785897113919375E-4</c:v>
                  </c:pt>
                  <c:pt idx="14">
                    <c:v>1.5869292344685999E-4</c:v>
                  </c:pt>
                  <c:pt idx="15">
                    <c:v>1.5926587544154972E-4</c:v>
                  </c:pt>
                  <c:pt idx="16">
                    <c:v>1.5967464327279381E-4</c:v>
                  </c:pt>
                  <c:pt idx="17">
                    <c:v>1.6000007539506493E-4</c:v>
                  </c:pt>
                  <c:pt idx="18">
                    <c:v>1.6030986916376166E-4</c:v>
                  </c:pt>
                  <c:pt idx="19">
                    <c:v>1.6066049288292363E-4</c:v>
                  </c:pt>
                  <c:pt idx="20">
                    <c:v>1.6109827516523671E-4</c:v>
                  </c:pt>
                  <c:pt idx="21">
                    <c:v>1.6165980973984731E-4</c:v>
                  </c:pt>
                  <c:pt idx="22">
                    <c:v>1.623718848300476E-4</c:v>
                  </c:pt>
                  <c:pt idx="23">
                    <c:v>1.6325117718506507E-4</c:v>
                  </c:pt>
                  <c:pt idx="24">
                    <c:v>1.6430394920772029E-4</c:v>
                  </c:pt>
                  <c:pt idx="25">
                    <c:v>1.6552595473539653E-4</c:v>
                  </c:pt>
                  <c:pt idx="26">
                    <c:v>1.6690270119013744E-4</c:v>
                  </c:pt>
                  <c:pt idx="27">
                    <c:v>1.6841014372760696E-4</c:v>
                  </c:pt>
                  <c:pt idx="28">
                    <c:v>1.7001581368662779E-4</c:v>
                  </c:pt>
                  <c:pt idx="29">
                    <c:v>1.7168032122719394E-4</c:v>
                  </c:pt>
                  <c:pt idx="30">
                    <c:v>1.7335912894713128E-4</c:v>
                  </c:pt>
                  <c:pt idx="31">
                    <c:v>1.7500447258543162E-4</c:v>
                  </c:pt>
                  <c:pt idx="32">
                    <c:v>1.7656730469998847E-4</c:v>
                  </c:pt>
                  <c:pt idx="33">
                    <c:v>1.7799915208866461E-4</c:v>
                  </c:pt>
                  <c:pt idx="34">
                    <c:v>1.7925380110462758E-4</c:v>
                  </c:pt>
                  <c:pt idx="35">
                    <c:v>1.8028875090028864E-4</c:v>
                  </c:pt>
                  <c:pt idx="36">
                    <c:v>1.8106639868706794E-4</c:v>
                  </c:pt>
                  <c:pt idx="37">
                    <c:v>1.8155494092089741E-4</c:v>
                  </c:pt>
                  <c:pt idx="38">
                    <c:v>1.8172898916374961E-4</c:v>
                  </c:pt>
                  <c:pt idx="39">
                    <c:v>1.815699095960518E-4</c:v>
                  </c:pt>
                  <c:pt idx="40">
                    <c:v>1.8106590171762757E-4</c:v>
                  </c:pt>
                  <c:pt idx="41">
                    <c:v>1.8021183580525229E-4</c:v>
                  </c:pt>
                  <c:pt idx="42">
                    <c:v>1.7900887123389073E-4</c:v>
                  </c:pt>
                  <c:pt idx="43">
                    <c:v>1.7746387962943355E-4</c:v>
                  </c:pt>
                  <c:pt idx="44">
                    <c:v>1.7558869852953815E-4</c:v>
                  </c:pt>
                  <c:pt idx="45">
                    <c:v>1.7339924301075049E-4</c:v>
                  </c:pt>
                  <c:pt idx="46">
                    <c:v>1.7091450451935783E-4</c:v>
                  </c:pt>
                  <c:pt idx="47">
                    <c:v>1.6815546755958205E-4</c:v>
                  </c:pt>
                  <c:pt idx="48">
                    <c:v>1.6514397532404625E-4</c:v>
                  </c:pt>
                  <c:pt idx="49">
                    <c:v>1.6190157397226869E-4</c:v>
                  </c:pt>
                  <c:pt idx="50">
                    <c:v>1.5844836114547591E-4</c:v>
                  </c:pt>
                  <c:pt idx="51">
                    <c:v>1.5480185659077564E-4</c:v>
                  </c:pt>
                  <c:pt idx="52">
                    <c:v>1.5097590091121572E-4</c:v>
                  </c:pt>
                  <c:pt idx="53">
                    <c:v>1.469795725526616E-4</c:v>
                  </c:pt>
                  <c:pt idx="54">
                    <c:v>1.4281609429655964E-4</c:v>
                  </c:pt>
                  <c:pt idx="55">
                    <c:v>1.3848168129760479E-4</c:v>
                  </c:pt>
                  <c:pt idx="56">
                    <c:v>1.3396426752701758E-4</c:v>
                  </c:pt>
                  <c:pt idx="57">
                    <c:v>1.2924204323948137E-4</c:v>
                  </c:pt>
                  <c:pt idx="58">
                    <c:v>1.242817530228187E-4</c:v>
                  </c:pt>
                  <c:pt idx="59">
                    <c:v>1.1903675774518462E-4</c:v>
                  </c:pt>
                  <c:pt idx="60">
                    <c:v>1.1344498038482379E-4</c:v>
                  </c:pt>
                  <c:pt idx="61">
                    <c:v>1.0742708524266231E-4</c:v>
                  </c:pt>
                  <c:pt idx="62">
                    <c:v>1.0088569211288643E-4</c:v>
                  </c:pt>
                  <c:pt idx="63">
                    <c:v>9.3707371305537941E-5</c:v>
                  </c:pt>
                  <c:pt idx="64">
                    <c:v>8.577132662596544E-5</c:v>
                  </c:pt>
                  <c:pt idx="65">
                    <c:v>7.6974163071693937E-5</c:v>
                  </c:pt>
                  <c:pt idx="66">
                    <c:v>6.7295611069639576E-5</c:v>
                  </c:pt>
                  <c:pt idx="67">
                    <c:v>5.6977638853974815E-5</c:v>
                  </c:pt>
                  <c:pt idx="68">
                    <c:v>4.7033885042901754E-5</c:v>
                  </c:pt>
                  <c:pt idx="69">
                    <c:v>4.0522202526526056E-5</c:v>
                  </c:pt>
                  <c:pt idx="70">
                    <c:v>4.3262929554171673E-5</c:v>
                  </c:pt>
                  <c:pt idx="71">
                    <c:v>5.8367247182917281E-5</c:v>
                  </c:pt>
                  <c:pt idx="72">
                    <c:v>8.3608166497050172E-5</c:v>
                  </c:pt>
                  <c:pt idx="73">
                    <c:v>1.1701226978155334E-4</c:v>
                  </c:pt>
                </c:numCache>
              </c:numRef>
            </c:minus>
            <c:spPr>
              <a:ln>
                <a:solidFill>
                  <a:srgbClr val="C00000"/>
                </a:solidFill>
              </a:ln>
            </c:spPr>
          </c:errBars>
          <c:xVal>
            <c:numRef>
              <c:f>'Data dry bone'!$CG$3:$CG$76</c:f>
              <c:numCache>
                <c:formatCode>General</c:formatCode>
                <c:ptCount val="74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bone'!$CL$3:$CL$76</c:f>
              <c:numCache>
                <c:formatCode>General</c:formatCode>
                <c:ptCount val="74"/>
                <c:pt idx="0">
                  <c:v>-3.4750000000000004E-5</c:v>
                </c:pt>
                <c:pt idx="1">
                  <c:v>1.0474033197275339E-4</c:v>
                </c:pt>
                <c:pt idx="2">
                  <c:v>2.2395041258779319E-4</c:v>
                </c:pt>
                <c:pt idx="3">
                  <c:v>3.2524267355395756E-4</c:v>
                </c:pt>
                <c:pt idx="4">
                  <c:v>4.1078006088529758E-4</c:v>
                </c:pt>
                <c:pt idx="5">
                  <c:v>4.8253676986602194E-4</c:v>
                </c:pt>
                <c:pt idx="6">
                  <c:v>5.4230869984289286E-4</c:v>
                </c:pt>
                <c:pt idx="7">
                  <c:v>5.9172362884507416E-4</c:v>
                </c:pt>
                <c:pt idx="8">
                  <c:v>6.322511080314305E-4</c:v>
                </c:pt>
                <c:pt idx="9">
                  <c:v>6.6521207596527865E-4</c:v>
                </c:pt>
                <c:pt idx="10">
                  <c:v>6.9178819271659012E-4</c:v>
                </c:pt>
                <c:pt idx="11">
                  <c:v>7.1303089379164456E-4</c:v>
                </c:pt>
                <c:pt idx="12">
                  <c:v>7.2987016389013766E-4</c:v>
                </c:pt>
                <c:pt idx="13">
                  <c:v>7.43123030489736E-4</c:v>
                </c:pt>
                <c:pt idx="14">
                  <c:v>7.5350177725808847E-4</c:v>
                </c:pt>
                <c:pt idx="15">
                  <c:v>7.6162187729228534E-4</c:v>
                </c:pt>
                <c:pt idx="16">
                  <c:v>7.6800964618577226E-4</c:v>
                </c:pt>
                <c:pt idx="17">
                  <c:v>7.731096149227127E-4</c:v>
                </c:pt>
                <c:pt idx="18">
                  <c:v>7.7729162259980401E-4</c:v>
                </c:pt>
                <c:pt idx="19">
                  <c:v>7.8085762897554529E-4</c:v>
                </c:pt>
                <c:pt idx="20">
                  <c:v>7.8404824684695593E-4</c:v>
                </c:pt>
                <c:pt idx="21">
                  <c:v>7.8704899425374318E-4</c:v>
                </c:pt>
                <c:pt idx="22">
                  <c:v>7.8999626650992963E-4</c:v>
                </c:pt>
                <c:pt idx="23">
                  <c:v>7.9298302806292409E-4</c:v>
                </c:pt>
                <c:pt idx="24">
                  <c:v>7.9606422418004603E-4</c:v>
                </c:pt>
                <c:pt idx="25">
                  <c:v>7.9926191246249998E-4</c:v>
                </c:pt>
                <c:pt idx="26">
                  <c:v>8.025701141868135E-4</c:v>
                </c:pt>
                <c:pt idx="27">
                  <c:v>8.0595938547370349E-4</c:v>
                </c:pt>
                <c:pt idx="28">
                  <c:v>8.0938110828442621E-4</c:v>
                </c:pt>
                <c:pt idx="29">
                  <c:v>8.1277150124453752E-4</c:v>
                </c:pt>
                <c:pt idx="30">
                  <c:v>8.1605535029514813E-4</c:v>
                </c:pt>
                <c:pt idx="31">
                  <c:v>8.1914945917159888E-4</c:v>
                </c:pt>
                <c:pt idx="32">
                  <c:v>8.2196581970960859E-4</c:v>
                </c:pt>
                <c:pt idx="33">
                  <c:v>8.2441450197884704E-4</c:v>
                </c:pt>
                <c:pt idx="34">
                  <c:v>8.2640626424399627E-4</c:v>
                </c:pt>
                <c:pt idx="35">
                  <c:v>8.2785488275322885E-4</c:v>
                </c:pt>
                <c:pt idx="36">
                  <c:v>8.2867920135416004E-4</c:v>
                </c:pt>
                <c:pt idx="37">
                  <c:v>8.2880490093724325E-4</c:v>
                </c:pt>
                <c:pt idx="38">
                  <c:v>8.2816598870661599E-4</c:v>
                </c:pt>
                <c:pt idx="39">
                  <c:v>8.2670600727839877E-4</c:v>
                </c:pt>
                <c:pt idx="40">
                  <c:v>8.2437896360644807E-4</c:v>
                </c:pt>
                <c:pt idx="41">
                  <c:v>8.2114997773555763E-4</c:v>
                </c:pt>
                <c:pt idx="42">
                  <c:v>8.1699565138211344E-4</c:v>
                </c:pt>
                <c:pt idx="43">
                  <c:v>8.1190415634220222E-4</c:v>
                </c:pt>
                <c:pt idx="44">
                  <c:v>8.0587504272717223E-4</c:v>
                </c:pt>
                <c:pt idx="45">
                  <c:v>7.9891876702662562E-4</c:v>
                </c:pt>
                <c:pt idx="46">
                  <c:v>7.9105593999889636E-4</c:v>
                </c:pt>
                <c:pt idx="47">
                  <c:v>7.8231629438896039E-4</c:v>
                </c:pt>
                <c:pt idx="48">
                  <c:v>7.7273737247380019E-4</c:v>
                </c:pt>
                <c:pt idx="49">
                  <c:v>7.6236293343517891E-4</c:v>
                </c:pt>
                <c:pt idx="50">
                  <c:v>7.5124108056000261E-4</c:v>
                </c:pt>
                <c:pt idx="51">
                  <c:v>7.3942210826794755E-4</c:v>
                </c:pt>
                <c:pt idx="52">
                  <c:v>7.269560689666648E-4</c:v>
                </c:pt>
                <c:pt idx="53">
                  <c:v>7.138900597344084E-4</c:v>
                </c:pt>
                <c:pt idx="54">
                  <c:v>7.0026522883011766E-4</c:v>
                </c:pt>
                <c:pt idx="55">
                  <c:v>6.8611350203092673E-4</c:v>
                </c:pt>
                <c:pt idx="56">
                  <c:v>6.7145402879708401E-4</c:v>
                </c:pt>
                <c:pt idx="57">
                  <c:v>6.5628934826451619E-4</c:v>
                </c:pt>
                <c:pt idx="58">
                  <c:v>6.4060127506462144E-4</c:v>
                </c:pt>
                <c:pt idx="59">
                  <c:v>6.2434650497153877E-4</c:v>
                </c:pt>
                <c:pt idx="60">
                  <c:v>6.0745194037711988E-4</c:v>
                </c:pt>
                <c:pt idx="61">
                  <c:v>5.8980973559295217E-4</c:v>
                </c:pt>
                <c:pt idx="62">
                  <c:v>5.7127206198013614E-4</c:v>
                </c:pt>
                <c:pt idx="63">
                  <c:v>5.5164559290654864E-4</c:v>
                </c:pt>
                <c:pt idx="64">
                  <c:v>5.3068570853121214E-4</c:v>
                </c:pt>
                <c:pt idx="65">
                  <c:v>5.0809042041644785E-4</c:v>
                </c:pt>
                <c:pt idx="66">
                  <c:v>4.8349401596736345E-4</c:v>
                </c:pt>
                <c:pt idx="67">
                  <c:v>4.5646042269881557E-4</c:v>
                </c:pt>
                <c:pt idx="68">
                  <c:v>4.2647629232976403E-4</c:v>
                </c:pt>
                <c:pt idx="69">
                  <c:v>3.9294380470510272E-4</c:v>
                </c:pt>
                <c:pt idx="70">
                  <c:v>3.551731915451501E-4</c:v>
                </c:pt>
                <c:pt idx="71">
                  <c:v>3.1237498002202889E-4</c:v>
                </c:pt>
                <c:pt idx="72">
                  <c:v>2.6365195616420294E-4</c:v>
                </c:pt>
                <c:pt idx="73">
                  <c:v>2.079908480880481E-4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70D-4A35-AF1E-EF29749DE71B}"/>
            </c:ext>
          </c:extLst>
        </c:ser>
        <c:ser>
          <c:idx val="0"/>
          <c:order val="0"/>
          <c:spPr>
            <a:ln>
              <a:solidFill>
                <a:srgbClr val="C0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dry bone'!$CN$3:$CN$76</c:f>
                <c:numCache>
                  <c:formatCode>General</c:formatCode>
                  <c:ptCount val="74"/>
                  <c:pt idx="0">
                    <c:v>5.4006635394798175E-5</c:v>
                  </c:pt>
                  <c:pt idx="1">
                    <c:v>6.2464088754111269E-5</c:v>
                  </c:pt>
                  <c:pt idx="2">
                    <c:v>7.8870168288447463E-5</c:v>
                  </c:pt>
                  <c:pt idx="3">
                    <c:v>9.5396589625289816E-5</c:v>
                  </c:pt>
                  <c:pt idx="4">
                    <c:v>1.0982627716621439E-4</c:v>
                  </c:pt>
                  <c:pt idx="5">
                    <c:v>1.217682616859188E-4</c:v>
                  </c:pt>
                  <c:pt idx="6">
                    <c:v>1.3136734954515524E-4</c:v>
                  </c:pt>
                  <c:pt idx="7">
                    <c:v>1.3892280388990875E-4</c:v>
                  </c:pt>
                  <c:pt idx="8">
                    <c:v>1.4476231564428252E-4</c:v>
                  </c:pt>
                  <c:pt idx="9">
                    <c:v>1.491963926942643E-4</c:v>
                  </c:pt>
                  <c:pt idx="10">
                    <c:v>1.5250200883048324E-4</c:v>
                  </c:pt>
                  <c:pt idx="11">
                    <c:v>1.5491828580411611E-4</c:v>
                  </c:pt>
                  <c:pt idx="12">
                    <c:v>1.5664756845823222E-4</c:v>
                  </c:pt>
                  <c:pt idx="13">
                    <c:v>1.5785897113919375E-4</c:v>
                  </c:pt>
                  <c:pt idx="14">
                    <c:v>1.5869292344685999E-4</c:v>
                  </c:pt>
                  <c:pt idx="15">
                    <c:v>1.5926587544154972E-4</c:v>
                  </c:pt>
                  <c:pt idx="16">
                    <c:v>1.5967464327279381E-4</c:v>
                  </c:pt>
                  <c:pt idx="17">
                    <c:v>1.6000007539506493E-4</c:v>
                  </c:pt>
                  <c:pt idx="18">
                    <c:v>1.6030986916376166E-4</c:v>
                  </c:pt>
                  <c:pt idx="19">
                    <c:v>1.6066049288292363E-4</c:v>
                  </c:pt>
                  <c:pt idx="20">
                    <c:v>1.6109827516523671E-4</c:v>
                  </c:pt>
                  <c:pt idx="21">
                    <c:v>1.6165980973984731E-4</c:v>
                  </c:pt>
                  <c:pt idx="22">
                    <c:v>1.623718848300476E-4</c:v>
                  </c:pt>
                  <c:pt idx="23">
                    <c:v>1.6325117718506507E-4</c:v>
                  </c:pt>
                  <c:pt idx="24">
                    <c:v>1.6430394920772029E-4</c:v>
                  </c:pt>
                  <c:pt idx="25">
                    <c:v>1.6552595473539653E-4</c:v>
                  </c:pt>
                  <c:pt idx="26">
                    <c:v>1.6690270119013744E-4</c:v>
                  </c:pt>
                  <c:pt idx="27">
                    <c:v>1.6841014372760696E-4</c:v>
                  </c:pt>
                  <c:pt idx="28">
                    <c:v>1.7001581368662779E-4</c:v>
                  </c:pt>
                  <c:pt idx="29">
                    <c:v>1.7168032122719394E-4</c:v>
                  </c:pt>
                  <c:pt idx="30">
                    <c:v>1.7335912894713128E-4</c:v>
                  </c:pt>
                  <c:pt idx="31">
                    <c:v>1.7500447258543162E-4</c:v>
                  </c:pt>
                  <c:pt idx="32">
                    <c:v>1.7656730469998847E-4</c:v>
                  </c:pt>
                  <c:pt idx="33">
                    <c:v>1.7799915208866461E-4</c:v>
                  </c:pt>
                  <c:pt idx="34">
                    <c:v>1.7925380110462758E-4</c:v>
                  </c:pt>
                  <c:pt idx="35">
                    <c:v>1.8028875090028864E-4</c:v>
                  </c:pt>
                  <c:pt idx="36">
                    <c:v>1.8106639868706794E-4</c:v>
                  </c:pt>
                  <c:pt idx="37">
                    <c:v>1.8155494092089741E-4</c:v>
                  </c:pt>
                  <c:pt idx="38">
                    <c:v>1.8172898916374961E-4</c:v>
                  </c:pt>
                  <c:pt idx="39">
                    <c:v>1.815699095960518E-4</c:v>
                  </c:pt>
                  <c:pt idx="40">
                    <c:v>1.8106590171762757E-4</c:v>
                  </c:pt>
                  <c:pt idx="41">
                    <c:v>1.8021183580525229E-4</c:v>
                  </c:pt>
                  <c:pt idx="42">
                    <c:v>1.7900887123389073E-4</c:v>
                  </c:pt>
                  <c:pt idx="43">
                    <c:v>1.7746387962943355E-4</c:v>
                  </c:pt>
                  <c:pt idx="44">
                    <c:v>1.7558869852953815E-4</c:v>
                  </c:pt>
                  <c:pt idx="45">
                    <c:v>1.7339924301075049E-4</c:v>
                  </c:pt>
                  <c:pt idx="46">
                    <c:v>1.7091450451935783E-4</c:v>
                  </c:pt>
                  <c:pt idx="47">
                    <c:v>1.6815546755958205E-4</c:v>
                  </c:pt>
                  <c:pt idx="48">
                    <c:v>1.6514397532404625E-4</c:v>
                  </c:pt>
                  <c:pt idx="49">
                    <c:v>1.6190157397226869E-4</c:v>
                  </c:pt>
                  <c:pt idx="50">
                    <c:v>1.5844836114547591E-4</c:v>
                  </c:pt>
                  <c:pt idx="51">
                    <c:v>1.5480185659077564E-4</c:v>
                  </c:pt>
                  <c:pt idx="52">
                    <c:v>1.5097590091121572E-4</c:v>
                  </c:pt>
                  <c:pt idx="53">
                    <c:v>1.469795725526616E-4</c:v>
                  </c:pt>
                  <c:pt idx="54">
                    <c:v>1.4281609429655964E-4</c:v>
                  </c:pt>
                  <c:pt idx="55">
                    <c:v>1.3848168129760479E-4</c:v>
                  </c:pt>
                  <c:pt idx="56">
                    <c:v>1.3396426752701758E-4</c:v>
                  </c:pt>
                  <c:pt idx="57">
                    <c:v>1.2924204323948137E-4</c:v>
                  </c:pt>
                  <c:pt idx="58">
                    <c:v>1.242817530228187E-4</c:v>
                  </c:pt>
                  <c:pt idx="59">
                    <c:v>1.1903675774518462E-4</c:v>
                  </c:pt>
                  <c:pt idx="60">
                    <c:v>1.1344498038482379E-4</c:v>
                  </c:pt>
                  <c:pt idx="61">
                    <c:v>1.0742708524266231E-4</c:v>
                  </c:pt>
                  <c:pt idx="62">
                    <c:v>1.0088569211288643E-4</c:v>
                  </c:pt>
                  <c:pt idx="63">
                    <c:v>9.3707371305537941E-5</c:v>
                  </c:pt>
                  <c:pt idx="64">
                    <c:v>8.577132662596544E-5</c:v>
                  </c:pt>
                  <c:pt idx="65">
                    <c:v>7.6974163071693937E-5</c:v>
                  </c:pt>
                  <c:pt idx="66">
                    <c:v>6.7295611069639576E-5</c:v>
                  </c:pt>
                  <c:pt idx="67">
                    <c:v>5.6977638853974815E-5</c:v>
                  </c:pt>
                  <c:pt idx="68">
                    <c:v>4.7033885042901754E-5</c:v>
                  </c:pt>
                  <c:pt idx="69">
                    <c:v>4.0522202526526056E-5</c:v>
                  </c:pt>
                  <c:pt idx="70">
                    <c:v>4.3262929554171673E-5</c:v>
                  </c:pt>
                  <c:pt idx="71">
                    <c:v>5.8367247182917281E-5</c:v>
                  </c:pt>
                  <c:pt idx="72">
                    <c:v>8.3608166497050172E-5</c:v>
                  </c:pt>
                  <c:pt idx="73">
                    <c:v>1.1701226978155334E-4</c:v>
                  </c:pt>
                </c:numCache>
              </c:numRef>
            </c:plus>
            <c:minus>
              <c:numRef>
                <c:f>'Data dry bone'!$CN$3:$CN$76</c:f>
                <c:numCache>
                  <c:formatCode>General</c:formatCode>
                  <c:ptCount val="74"/>
                  <c:pt idx="0">
                    <c:v>5.4006635394798175E-5</c:v>
                  </c:pt>
                  <c:pt idx="1">
                    <c:v>6.2464088754111269E-5</c:v>
                  </c:pt>
                  <c:pt idx="2">
                    <c:v>7.8870168288447463E-5</c:v>
                  </c:pt>
                  <c:pt idx="3">
                    <c:v>9.5396589625289816E-5</c:v>
                  </c:pt>
                  <c:pt idx="4">
                    <c:v>1.0982627716621439E-4</c:v>
                  </c:pt>
                  <c:pt idx="5">
                    <c:v>1.217682616859188E-4</c:v>
                  </c:pt>
                  <c:pt idx="6">
                    <c:v>1.3136734954515524E-4</c:v>
                  </c:pt>
                  <c:pt idx="7">
                    <c:v>1.3892280388990875E-4</c:v>
                  </c:pt>
                  <c:pt idx="8">
                    <c:v>1.4476231564428252E-4</c:v>
                  </c:pt>
                  <c:pt idx="9">
                    <c:v>1.491963926942643E-4</c:v>
                  </c:pt>
                  <c:pt idx="10">
                    <c:v>1.5250200883048324E-4</c:v>
                  </c:pt>
                  <c:pt idx="11">
                    <c:v>1.5491828580411611E-4</c:v>
                  </c:pt>
                  <c:pt idx="12">
                    <c:v>1.5664756845823222E-4</c:v>
                  </c:pt>
                  <c:pt idx="13">
                    <c:v>1.5785897113919375E-4</c:v>
                  </c:pt>
                  <c:pt idx="14">
                    <c:v>1.5869292344685999E-4</c:v>
                  </c:pt>
                  <c:pt idx="15">
                    <c:v>1.5926587544154972E-4</c:v>
                  </c:pt>
                  <c:pt idx="16">
                    <c:v>1.5967464327279381E-4</c:v>
                  </c:pt>
                  <c:pt idx="17">
                    <c:v>1.6000007539506493E-4</c:v>
                  </c:pt>
                  <c:pt idx="18">
                    <c:v>1.6030986916376166E-4</c:v>
                  </c:pt>
                  <c:pt idx="19">
                    <c:v>1.6066049288292363E-4</c:v>
                  </c:pt>
                  <c:pt idx="20">
                    <c:v>1.6109827516523671E-4</c:v>
                  </c:pt>
                  <c:pt idx="21">
                    <c:v>1.6165980973984731E-4</c:v>
                  </c:pt>
                  <c:pt idx="22">
                    <c:v>1.623718848300476E-4</c:v>
                  </c:pt>
                  <c:pt idx="23">
                    <c:v>1.6325117718506507E-4</c:v>
                  </c:pt>
                  <c:pt idx="24">
                    <c:v>1.6430394920772029E-4</c:v>
                  </c:pt>
                  <c:pt idx="25">
                    <c:v>1.6552595473539653E-4</c:v>
                  </c:pt>
                  <c:pt idx="26">
                    <c:v>1.6690270119013744E-4</c:v>
                  </c:pt>
                  <c:pt idx="27">
                    <c:v>1.6841014372760696E-4</c:v>
                  </c:pt>
                  <c:pt idx="28">
                    <c:v>1.7001581368662779E-4</c:v>
                  </c:pt>
                  <c:pt idx="29">
                    <c:v>1.7168032122719394E-4</c:v>
                  </c:pt>
                  <c:pt idx="30">
                    <c:v>1.7335912894713128E-4</c:v>
                  </c:pt>
                  <c:pt idx="31">
                    <c:v>1.7500447258543162E-4</c:v>
                  </c:pt>
                  <c:pt idx="32">
                    <c:v>1.7656730469998847E-4</c:v>
                  </c:pt>
                  <c:pt idx="33">
                    <c:v>1.7799915208866461E-4</c:v>
                  </c:pt>
                  <c:pt idx="34">
                    <c:v>1.7925380110462758E-4</c:v>
                  </c:pt>
                  <c:pt idx="35">
                    <c:v>1.8028875090028864E-4</c:v>
                  </c:pt>
                  <c:pt idx="36">
                    <c:v>1.8106639868706794E-4</c:v>
                  </c:pt>
                  <c:pt idx="37">
                    <c:v>1.8155494092089741E-4</c:v>
                  </c:pt>
                  <c:pt idx="38">
                    <c:v>1.8172898916374961E-4</c:v>
                  </c:pt>
                  <c:pt idx="39">
                    <c:v>1.815699095960518E-4</c:v>
                  </c:pt>
                  <c:pt idx="40">
                    <c:v>1.8106590171762757E-4</c:v>
                  </c:pt>
                  <c:pt idx="41">
                    <c:v>1.8021183580525229E-4</c:v>
                  </c:pt>
                  <c:pt idx="42">
                    <c:v>1.7900887123389073E-4</c:v>
                  </c:pt>
                  <c:pt idx="43">
                    <c:v>1.7746387962943355E-4</c:v>
                  </c:pt>
                  <c:pt idx="44">
                    <c:v>1.7558869852953815E-4</c:v>
                  </c:pt>
                  <c:pt idx="45">
                    <c:v>1.7339924301075049E-4</c:v>
                  </c:pt>
                  <c:pt idx="46">
                    <c:v>1.7091450451935783E-4</c:v>
                  </c:pt>
                  <c:pt idx="47">
                    <c:v>1.6815546755958205E-4</c:v>
                  </c:pt>
                  <c:pt idx="48">
                    <c:v>1.6514397532404625E-4</c:v>
                  </c:pt>
                  <c:pt idx="49">
                    <c:v>1.6190157397226869E-4</c:v>
                  </c:pt>
                  <c:pt idx="50">
                    <c:v>1.5844836114547591E-4</c:v>
                  </c:pt>
                  <c:pt idx="51">
                    <c:v>1.5480185659077564E-4</c:v>
                  </c:pt>
                  <c:pt idx="52">
                    <c:v>1.5097590091121572E-4</c:v>
                  </c:pt>
                  <c:pt idx="53">
                    <c:v>1.469795725526616E-4</c:v>
                  </c:pt>
                  <c:pt idx="54">
                    <c:v>1.4281609429655964E-4</c:v>
                  </c:pt>
                  <c:pt idx="55">
                    <c:v>1.3848168129760479E-4</c:v>
                  </c:pt>
                  <c:pt idx="56">
                    <c:v>1.3396426752701758E-4</c:v>
                  </c:pt>
                  <c:pt idx="57">
                    <c:v>1.2924204323948137E-4</c:v>
                  </c:pt>
                  <c:pt idx="58">
                    <c:v>1.242817530228187E-4</c:v>
                  </c:pt>
                  <c:pt idx="59">
                    <c:v>1.1903675774518462E-4</c:v>
                  </c:pt>
                  <c:pt idx="60">
                    <c:v>1.1344498038482379E-4</c:v>
                  </c:pt>
                  <c:pt idx="61">
                    <c:v>1.0742708524266231E-4</c:v>
                  </c:pt>
                  <c:pt idx="62">
                    <c:v>1.0088569211288643E-4</c:v>
                  </c:pt>
                  <c:pt idx="63">
                    <c:v>9.3707371305537941E-5</c:v>
                  </c:pt>
                  <c:pt idx="64">
                    <c:v>8.577132662596544E-5</c:v>
                  </c:pt>
                  <c:pt idx="65">
                    <c:v>7.6974163071693937E-5</c:v>
                  </c:pt>
                  <c:pt idx="66">
                    <c:v>6.7295611069639576E-5</c:v>
                  </c:pt>
                  <c:pt idx="67">
                    <c:v>5.6977638853974815E-5</c:v>
                  </c:pt>
                  <c:pt idx="68">
                    <c:v>4.7033885042901754E-5</c:v>
                  </c:pt>
                  <c:pt idx="69">
                    <c:v>4.0522202526526056E-5</c:v>
                  </c:pt>
                  <c:pt idx="70">
                    <c:v>4.3262929554171673E-5</c:v>
                  </c:pt>
                  <c:pt idx="71">
                    <c:v>5.8367247182917281E-5</c:v>
                  </c:pt>
                  <c:pt idx="72">
                    <c:v>8.3608166497050172E-5</c:v>
                  </c:pt>
                  <c:pt idx="73">
                    <c:v>1.1701226978155334E-4</c:v>
                  </c:pt>
                </c:numCache>
              </c:numRef>
            </c:minus>
            <c:spPr>
              <a:ln>
                <a:solidFill>
                  <a:srgbClr val="C00000"/>
                </a:solidFill>
              </a:ln>
            </c:spPr>
          </c:errBars>
          <c:xVal>
            <c:numRef>
              <c:f>'Data dry bone'!$CG$3:$CG$76</c:f>
              <c:numCache>
                <c:formatCode>General</c:formatCode>
                <c:ptCount val="74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bone'!$CL$3:$CL$76</c:f>
              <c:numCache>
                <c:formatCode>General</c:formatCode>
                <c:ptCount val="74"/>
                <c:pt idx="0">
                  <c:v>-3.4750000000000004E-5</c:v>
                </c:pt>
                <c:pt idx="1">
                  <c:v>1.0474033197275339E-4</c:v>
                </c:pt>
                <c:pt idx="2">
                  <c:v>2.2395041258779319E-4</c:v>
                </c:pt>
                <c:pt idx="3">
                  <c:v>3.2524267355395756E-4</c:v>
                </c:pt>
                <c:pt idx="4">
                  <c:v>4.1078006088529758E-4</c:v>
                </c:pt>
                <c:pt idx="5">
                  <c:v>4.8253676986602194E-4</c:v>
                </c:pt>
                <c:pt idx="6">
                  <c:v>5.4230869984289286E-4</c:v>
                </c:pt>
                <c:pt idx="7">
                  <c:v>5.9172362884507416E-4</c:v>
                </c:pt>
                <c:pt idx="8">
                  <c:v>6.322511080314305E-4</c:v>
                </c:pt>
                <c:pt idx="9">
                  <c:v>6.6521207596527865E-4</c:v>
                </c:pt>
                <c:pt idx="10">
                  <c:v>6.9178819271659012E-4</c:v>
                </c:pt>
                <c:pt idx="11">
                  <c:v>7.1303089379164456E-4</c:v>
                </c:pt>
                <c:pt idx="12">
                  <c:v>7.2987016389013766E-4</c:v>
                </c:pt>
                <c:pt idx="13">
                  <c:v>7.43123030489736E-4</c:v>
                </c:pt>
                <c:pt idx="14">
                  <c:v>7.5350177725808847E-4</c:v>
                </c:pt>
                <c:pt idx="15">
                  <c:v>7.6162187729228534E-4</c:v>
                </c:pt>
                <c:pt idx="16">
                  <c:v>7.6800964618577226E-4</c:v>
                </c:pt>
                <c:pt idx="17">
                  <c:v>7.731096149227127E-4</c:v>
                </c:pt>
                <c:pt idx="18">
                  <c:v>7.7729162259980401E-4</c:v>
                </c:pt>
                <c:pt idx="19">
                  <c:v>7.8085762897554529E-4</c:v>
                </c:pt>
                <c:pt idx="20">
                  <c:v>7.8404824684695593E-4</c:v>
                </c:pt>
                <c:pt idx="21">
                  <c:v>7.8704899425374318E-4</c:v>
                </c:pt>
                <c:pt idx="22">
                  <c:v>7.8999626650992963E-4</c:v>
                </c:pt>
                <c:pt idx="23">
                  <c:v>7.9298302806292409E-4</c:v>
                </c:pt>
                <c:pt idx="24">
                  <c:v>7.9606422418004603E-4</c:v>
                </c:pt>
                <c:pt idx="25">
                  <c:v>7.9926191246249998E-4</c:v>
                </c:pt>
                <c:pt idx="26">
                  <c:v>8.025701141868135E-4</c:v>
                </c:pt>
                <c:pt idx="27">
                  <c:v>8.0595938547370349E-4</c:v>
                </c:pt>
                <c:pt idx="28">
                  <c:v>8.0938110828442621E-4</c:v>
                </c:pt>
                <c:pt idx="29">
                  <c:v>8.1277150124453752E-4</c:v>
                </c:pt>
                <c:pt idx="30">
                  <c:v>8.1605535029514813E-4</c:v>
                </c:pt>
                <c:pt idx="31">
                  <c:v>8.1914945917159888E-4</c:v>
                </c:pt>
                <c:pt idx="32">
                  <c:v>8.2196581970960859E-4</c:v>
                </c:pt>
                <c:pt idx="33">
                  <c:v>8.2441450197884704E-4</c:v>
                </c:pt>
                <c:pt idx="34">
                  <c:v>8.2640626424399627E-4</c:v>
                </c:pt>
                <c:pt idx="35">
                  <c:v>8.2785488275322885E-4</c:v>
                </c:pt>
                <c:pt idx="36">
                  <c:v>8.2867920135416004E-4</c:v>
                </c:pt>
                <c:pt idx="37">
                  <c:v>8.2880490093724325E-4</c:v>
                </c:pt>
                <c:pt idx="38">
                  <c:v>8.2816598870661599E-4</c:v>
                </c:pt>
                <c:pt idx="39">
                  <c:v>8.2670600727839877E-4</c:v>
                </c:pt>
                <c:pt idx="40">
                  <c:v>8.2437896360644807E-4</c:v>
                </c:pt>
                <c:pt idx="41">
                  <c:v>8.2114997773555763E-4</c:v>
                </c:pt>
                <c:pt idx="42">
                  <c:v>8.1699565138211344E-4</c:v>
                </c:pt>
                <c:pt idx="43">
                  <c:v>8.1190415634220222E-4</c:v>
                </c:pt>
                <c:pt idx="44">
                  <c:v>8.0587504272717223E-4</c:v>
                </c:pt>
                <c:pt idx="45">
                  <c:v>7.9891876702662562E-4</c:v>
                </c:pt>
                <c:pt idx="46">
                  <c:v>7.9105593999889636E-4</c:v>
                </c:pt>
                <c:pt idx="47">
                  <c:v>7.8231629438896039E-4</c:v>
                </c:pt>
                <c:pt idx="48">
                  <c:v>7.7273737247380019E-4</c:v>
                </c:pt>
                <c:pt idx="49">
                  <c:v>7.6236293343517891E-4</c:v>
                </c:pt>
                <c:pt idx="50">
                  <c:v>7.5124108056000261E-4</c:v>
                </c:pt>
                <c:pt idx="51">
                  <c:v>7.3942210826794755E-4</c:v>
                </c:pt>
                <c:pt idx="52">
                  <c:v>7.269560689666648E-4</c:v>
                </c:pt>
                <c:pt idx="53">
                  <c:v>7.138900597344084E-4</c:v>
                </c:pt>
                <c:pt idx="54">
                  <c:v>7.0026522883011766E-4</c:v>
                </c:pt>
                <c:pt idx="55">
                  <c:v>6.8611350203092673E-4</c:v>
                </c:pt>
                <c:pt idx="56">
                  <c:v>6.7145402879708401E-4</c:v>
                </c:pt>
                <c:pt idx="57">
                  <c:v>6.5628934826451619E-4</c:v>
                </c:pt>
                <c:pt idx="58">
                  <c:v>6.4060127506462144E-4</c:v>
                </c:pt>
                <c:pt idx="59">
                  <c:v>6.2434650497153877E-4</c:v>
                </c:pt>
                <c:pt idx="60">
                  <c:v>6.0745194037711988E-4</c:v>
                </c:pt>
                <c:pt idx="61">
                  <c:v>5.8980973559295217E-4</c:v>
                </c:pt>
                <c:pt idx="62">
                  <c:v>5.7127206198013614E-4</c:v>
                </c:pt>
                <c:pt idx="63">
                  <c:v>5.5164559290654864E-4</c:v>
                </c:pt>
                <c:pt idx="64">
                  <c:v>5.3068570853121214E-4</c:v>
                </c:pt>
                <c:pt idx="65">
                  <c:v>5.0809042041644785E-4</c:v>
                </c:pt>
                <c:pt idx="66">
                  <c:v>4.8349401596736345E-4</c:v>
                </c:pt>
                <c:pt idx="67">
                  <c:v>4.5646042269881557E-4</c:v>
                </c:pt>
                <c:pt idx="68">
                  <c:v>4.2647629232976403E-4</c:v>
                </c:pt>
                <c:pt idx="69">
                  <c:v>3.9294380470510272E-4</c:v>
                </c:pt>
                <c:pt idx="70">
                  <c:v>3.551731915451501E-4</c:v>
                </c:pt>
                <c:pt idx="71">
                  <c:v>3.1237498002202889E-4</c:v>
                </c:pt>
                <c:pt idx="72">
                  <c:v>2.6365195616420294E-4</c:v>
                </c:pt>
                <c:pt idx="73">
                  <c:v>2.079908480880481E-4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70D-4A35-AF1E-EF29749DE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885824"/>
        <c:axId val="194886400"/>
      </c:scatterChart>
      <c:valAx>
        <c:axId val="19488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886400"/>
        <c:crosses val="autoZero"/>
        <c:crossBetween val="midCat"/>
      </c:valAx>
      <c:valAx>
        <c:axId val="194886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48858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bones'!$AH$4:$AH$398</c:f>
              <c:numCache>
                <c:formatCode>0.00E+00</c:formatCode>
                <c:ptCount val="395"/>
                <c:pt idx="0">
                  <c:v>6.9470500000000005E-5</c:v>
                </c:pt>
                <c:pt idx="1">
                  <c:v>1.9579E-5</c:v>
                </c:pt>
                <c:pt idx="2">
                  <c:v>-1.7737400000000001E-5</c:v>
                </c:pt>
                <c:pt idx="3">
                  <c:v>-1.62245E-5</c:v>
                </c:pt>
                <c:pt idx="4">
                  <c:v>-1.54563E-5</c:v>
                </c:pt>
                <c:pt idx="5">
                  <c:v>-1.3215400000000001E-5</c:v>
                </c:pt>
                <c:pt idx="6" formatCode="General">
                  <c:v>1.15358E-4</c:v>
                </c:pt>
                <c:pt idx="7" formatCode="General">
                  <c:v>3.1567599999999998E-4</c:v>
                </c:pt>
                <c:pt idx="8" formatCode="General">
                  <c:v>5.2547900000000003E-4</c:v>
                </c:pt>
                <c:pt idx="9" formatCode="General">
                  <c:v>8.23816E-4</c:v>
                </c:pt>
                <c:pt idx="10" formatCode="General">
                  <c:v>1.2221720000000001E-3</c:v>
                </c:pt>
                <c:pt idx="11" formatCode="General">
                  <c:v>1.5597569999999999E-3</c:v>
                </c:pt>
                <c:pt idx="12" formatCode="General">
                  <c:v>1.9566589999999999E-3</c:v>
                </c:pt>
                <c:pt idx="13" formatCode="General">
                  <c:v>2.6345190000000001E-3</c:v>
                </c:pt>
                <c:pt idx="14" formatCode="General">
                  <c:v>3.5901510000000002E-3</c:v>
                </c:pt>
                <c:pt idx="15" formatCode="General">
                  <c:v>4.7327860000000001E-3</c:v>
                </c:pt>
                <c:pt idx="16" formatCode="General">
                  <c:v>6.1859410000000004E-3</c:v>
                </c:pt>
                <c:pt idx="17" formatCode="General">
                  <c:v>8.0401210000000008E-3</c:v>
                </c:pt>
                <c:pt idx="18" formatCode="General">
                  <c:v>1.0686202000000001E-2</c:v>
                </c:pt>
                <c:pt idx="19" formatCode="General">
                  <c:v>1.3308192E-2</c:v>
                </c:pt>
                <c:pt idx="20" formatCode="General">
                  <c:v>1.5725596000000001E-2</c:v>
                </c:pt>
                <c:pt idx="21" formatCode="General">
                  <c:v>1.8074618000000001E-2</c:v>
                </c:pt>
                <c:pt idx="22" formatCode="General">
                  <c:v>2.0668982999999998E-2</c:v>
                </c:pt>
                <c:pt idx="23" formatCode="General">
                  <c:v>2.3094050000000001E-2</c:v>
                </c:pt>
                <c:pt idx="24" formatCode="General">
                  <c:v>2.7199996000000001E-2</c:v>
                </c:pt>
                <c:pt idx="25" formatCode="General">
                  <c:v>3.2756364000000003E-2</c:v>
                </c:pt>
                <c:pt idx="26" formatCode="General">
                  <c:v>3.8820293999999998E-2</c:v>
                </c:pt>
                <c:pt idx="27" formatCode="General">
                  <c:v>4.5499126000000001E-2</c:v>
                </c:pt>
                <c:pt idx="28" formatCode="General">
                  <c:v>5.2911635999999998E-2</c:v>
                </c:pt>
                <c:pt idx="29" formatCode="General">
                  <c:v>5.9746391000000003E-2</c:v>
                </c:pt>
                <c:pt idx="30" formatCode="General">
                  <c:v>6.5689059999999994E-2</c:v>
                </c:pt>
                <c:pt idx="31" formatCode="General">
                  <c:v>7.0827839000000004E-2</c:v>
                </c:pt>
                <c:pt idx="32" formatCode="General">
                  <c:v>7.4755083999999999E-2</c:v>
                </c:pt>
                <c:pt idx="33" formatCode="General">
                  <c:v>7.8158337999999994E-2</c:v>
                </c:pt>
                <c:pt idx="34" formatCode="General">
                  <c:v>8.1807245000000001E-2</c:v>
                </c:pt>
                <c:pt idx="35" formatCode="General">
                  <c:v>8.7231575000000006E-2</c:v>
                </c:pt>
                <c:pt idx="36" formatCode="General">
                  <c:v>9.5357742999999995E-2</c:v>
                </c:pt>
                <c:pt idx="37" formatCode="General">
                  <c:v>0.106160582</c:v>
                </c:pt>
                <c:pt idx="38" formatCode="General">
                  <c:v>0.11703201000000001</c:v>
                </c:pt>
                <c:pt idx="39" formatCode="General">
                  <c:v>0.12657681600000001</c:v>
                </c:pt>
                <c:pt idx="40" formatCode="General">
                  <c:v>0.13641867599999999</c:v>
                </c:pt>
                <c:pt idx="41" formatCode="General">
                  <c:v>0.14843440199999999</c:v>
                </c:pt>
                <c:pt idx="42" formatCode="General">
                  <c:v>0.160101669</c:v>
                </c:pt>
                <c:pt idx="43" formatCode="General">
                  <c:v>0.17115729700000001</c:v>
                </c:pt>
                <c:pt idx="44" formatCode="General">
                  <c:v>0.182898317</c:v>
                </c:pt>
                <c:pt idx="45" formatCode="General">
                  <c:v>0.194275005</c:v>
                </c:pt>
                <c:pt idx="46" formatCode="General">
                  <c:v>0.200961847</c:v>
                </c:pt>
                <c:pt idx="47" formatCode="General">
                  <c:v>0.20723540200000001</c:v>
                </c:pt>
                <c:pt idx="48" formatCode="General">
                  <c:v>0.21548408999999999</c:v>
                </c:pt>
                <c:pt idx="49" formatCode="General">
                  <c:v>0.22523189800000001</c:v>
                </c:pt>
                <c:pt idx="50" formatCode="General">
                  <c:v>0.23634392700000001</c:v>
                </c:pt>
                <c:pt idx="51" formatCode="General">
                  <c:v>0.249347187</c:v>
                </c:pt>
                <c:pt idx="52" formatCode="General">
                  <c:v>0.26046691199999999</c:v>
                </c:pt>
                <c:pt idx="53" formatCode="General">
                  <c:v>0.26948876900000002</c:v>
                </c:pt>
                <c:pt idx="54" formatCode="General">
                  <c:v>0.27616021600000001</c:v>
                </c:pt>
                <c:pt idx="55" formatCode="General">
                  <c:v>0.27966840999999998</c:v>
                </c:pt>
                <c:pt idx="56" formatCode="General">
                  <c:v>0.28287873800000002</c:v>
                </c:pt>
                <c:pt idx="57" formatCode="General">
                  <c:v>0.28760158800000002</c:v>
                </c:pt>
                <c:pt idx="58" formatCode="General">
                  <c:v>0.292821685</c:v>
                </c:pt>
                <c:pt idx="59" formatCode="General">
                  <c:v>0.29856254100000001</c:v>
                </c:pt>
                <c:pt idx="60" formatCode="General">
                  <c:v>0.30489962399999998</c:v>
                </c:pt>
                <c:pt idx="61" formatCode="General">
                  <c:v>0.31089467300000001</c:v>
                </c:pt>
                <c:pt idx="62" formatCode="General">
                  <c:v>0.31637984499999999</c:v>
                </c:pt>
                <c:pt idx="63" formatCode="General">
                  <c:v>0.32322132399999998</c:v>
                </c:pt>
                <c:pt idx="64" formatCode="General">
                  <c:v>0.33603662299999998</c:v>
                </c:pt>
                <c:pt idx="65" formatCode="General">
                  <c:v>0.35130966600000002</c:v>
                </c:pt>
                <c:pt idx="66" formatCode="General">
                  <c:v>0.36509341299999998</c:v>
                </c:pt>
                <c:pt idx="67" formatCode="General">
                  <c:v>0.37829908400000001</c:v>
                </c:pt>
                <c:pt idx="68" formatCode="General">
                  <c:v>0.390625471</c:v>
                </c:pt>
                <c:pt idx="69" formatCode="General">
                  <c:v>0.39669158700000001</c:v>
                </c:pt>
                <c:pt idx="70" formatCode="General">
                  <c:v>0.39946129499999999</c:v>
                </c:pt>
                <c:pt idx="71" formatCode="General">
                  <c:v>0.40262187399999999</c:v>
                </c:pt>
                <c:pt idx="72" formatCode="General">
                  <c:v>0.40660001000000001</c:v>
                </c:pt>
                <c:pt idx="73" formatCode="General">
                  <c:v>0.41169788000000002</c:v>
                </c:pt>
                <c:pt idx="74" formatCode="General">
                  <c:v>0.41850105199999998</c:v>
                </c:pt>
                <c:pt idx="75" formatCode="General">
                  <c:v>0.42677896199999998</c:v>
                </c:pt>
                <c:pt idx="76" formatCode="General">
                  <c:v>0.43583256599999998</c:v>
                </c:pt>
                <c:pt idx="77" formatCode="General">
                  <c:v>0.44434028599999997</c:v>
                </c:pt>
                <c:pt idx="78" formatCode="General">
                  <c:v>0.45173824600000001</c:v>
                </c:pt>
                <c:pt idx="79" formatCode="General">
                  <c:v>0.45867559600000002</c:v>
                </c:pt>
                <c:pt idx="80" formatCode="General">
                  <c:v>0.46465251400000002</c:v>
                </c:pt>
                <c:pt idx="81" formatCode="General">
                  <c:v>0.47129663599999999</c:v>
                </c:pt>
                <c:pt idx="82" formatCode="General">
                  <c:v>0.47873632300000002</c:v>
                </c:pt>
                <c:pt idx="83" formatCode="General">
                  <c:v>0.48499545100000002</c:v>
                </c:pt>
                <c:pt idx="84" formatCode="General">
                  <c:v>0.489782732</c:v>
                </c:pt>
                <c:pt idx="85" formatCode="General">
                  <c:v>0.494938461</c:v>
                </c:pt>
                <c:pt idx="86" formatCode="General">
                  <c:v>0.49952796300000002</c:v>
                </c:pt>
                <c:pt idx="87" formatCode="General">
                  <c:v>0.50299940200000004</c:v>
                </c:pt>
                <c:pt idx="88" formatCode="General">
                  <c:v>0.50744538900000002</c:v>
                </c:pt>
                <c:pt idx="89" formatCode="General">
                  <c:v>0.51253060500000003</c:v>
                </c:pt>
                <c:pt idx="90" formatCode="General">
                  <c:v>0.51716578499999999</c:v>
                </c:pt>
                <c:pt idx="91" formatCode="General">
                  <c:v>0.52079110500000003</c:v>
                </c:pt>
                <c:pt idx="92" formatCode="General">
                  <c:v>0.52388208300000005</c:v>
                </c:pt>
                <c:pt idx="93" formatCode="General">
                  <c:v>0.52649732800000004</c:v>
                </c:pt>
                <c:pt idx="94" formatCode="General">
                  <c:v>0.53017855599999997</c:v>
                </c:pt>
                <c:pt idx="95" formatCode="General">
                  <c:v>0.535505852</c:v>
                </c:pt>
                <c:pt idx="96" formatCode="General">
                  <c:v>0.54306900700000005</c:v>
                </c:pt>
                <c:pt idx="97" formatCode="General">
                  <c:v>0.55121249900000002</c:v>
                </c:pt>
                <c:pt idx="98" formatCode="General">
                  <c:v>0.55898616300000004</c:v>
                </c:pt>
                <c:pt idx="99" formatCode="General">
                  <c:v>0.56492662699999996</c:v>
                </c:pt>
                <c:pt idx="100" formatCode="General">
                  <c:v>0.56952574499999997</c:v>
                </c:pt>
                <c:pt idx="101" formatCode="General">
                  <c:v>0.57465407999999996</c:v>
                </c:pt>
                <c:pt idx="102" formatCode="General">
                  <c:v>0.58192000799999999</c:v>
                </c:pt>
                <c:pt idx="103" formatCode="General">
                  <c:v>0.591831836</c:v>
                </c:pt>
                <c:pt idx="104" formatCode="General">
                  <c:v>0.60250941499999999</c:v>
                </c:pt>
                <c:pt idx="105" formatCode="General">
                  <c:v>0.61287430399999998</c:v>
                </c:pt>
                <c:pt idx="106" formatCode="General">
                  <c:v>0.62057289000000004</c:v>
                </c:pt>
                <c:pt idx="107" formatCode="General">
                  <c:v>0.62663017799999998</c:v>
                </c:pt>
                <c:pt idx="108" formatCode="General">
                  <c:v>0.63134932399999999</c:v>
                </c:pt>
                <c:pt idx="109" formatCode="General">
                  <c:v>0.63880896099999995</c:v>
                </c:pt>
                <c:pt idx="110" formatCode="General">
                  <c:v>0.65030307399999998</c:v>
                </c:pt>
                <c:pt idx="111" formatCode="General">
                  <c:v>0.662102152</c:v>
                </c:pt>
                <c:pt idx="112" formatCode="General">
                  <c:v>0.67288761699999999</c:v>
                </c:pt>
                <c:pt idx="113" formatCode="General">
                  <c:v>0.68199649500000004</c:v>
                </c:pt>
                <c:pt idx="114" formatCode="General">
                  <c:v>0.68752708100000004</c:v>
                </c:pt>
                <c:pt idx="115" formatCode="General">
                  <c:v>0.68832604500000005</c:v>
                </c:pt>
                <c:pt idx="116" formatCode="General">
                  <c:v>0.68859965000000001</c:v>
                </c:pt>
                <c:pt idx="117" formatCode="General">
                  <c:v>0.68876584200000002</c:v>
                </c:pt>
                <c:pt idx="118" formatCode="General">
                  <c:v>0.68908278499999998</c:v>
                </c:pt>
                <c:pt idx="119" formatCode="General">
                  <c:v>0.68961930400000004</c:v>
                </c:pt>
                <c:pt idx="120" formatCode="General">
                  <c:v>0.69073208600000002</c:v>
                </c:pt>
                <c:pt idx="121" formatCode="General">
                  <c:v>0.69219101699999996</c:v>
                </c:pt>
                <c:pt idx="122" formatCode="General">
                  <c:v>0.69505647400000004</c:v>
                </c:pt>
                <c:pt idx="123" formatCode="General">
                  <c:v>0.69876090899999999</c:v>
                </c:pt>
                <c:pt idx="124" formatCode="General">
                  <c:v>0.70255247099999996</c:v>
                </c:pt>
                <c:pt idx="125" formatCode="General">
                  <c:v>0.70657360300000005</c:v>
                </c:pt>
                <c:pt idx="126" formatCode="General">
                  <c:v>0.71119349200000004</c:v>
                </c:pt>
                <c:pt idx="127" formatCode="General">
                  <c:v>0.71492319699999995</c:v>
                </c:pt>
                <c:pt idx="128" formatCode="General">
                  <c:v>0.71885382900000006</c:v>
                </c:pt>
                <c:pt idx="129" formatCode="General">
                  <c:v>0.72295517399999998</c:v>
                </c:pt>
                <c:pt idx="130" formatCode="General">
                  <c:v>0.72714958100000004</c:v>
                </c:pt>
                <c:pt idx="131" formatCode="General">
                  <c:v>0.73104785299999997</c:v>
                </c:pt>
                <c:pt idx="132" formatCode="General">
                  <c:v>0.73493225100000004</c:v>
                </c:pt>
                <c:pt idx="133" formatCode="General">
                  <c:v>0.73891069200000004</c:v>
                </c:pt>
                <c:pt idx="134" formatCode="General">
                  <c:v>0.74346893700000005</c:v>
                </c:pt>
                <c:pt idx="135" formatCode="General">
                  <c:v>0.74737823699999995</c:v>
                </c:pt>
                <c:pt idx="136" formatCode="General">
                  <c:v>0.75093538599999998</c:v>
                </c:pt>
                <c:pt idx="137" formatCode="General">
                  <c:v>0.75532143699999998</c:v>
                </c:pt>
                <c:pt idx="138" formatCode="General">
                  <c:v>0.76005035300000001</c:v>
                </c:pt>
                <c:pt idx="139" formatCode="General">
                  <c:v>0.76404386199999996</c:v>
                </c:pt>
                <c:pt idx="140" formatCode="General">
                  <c:v>0.76809786999999996</c:v>
                </c:pt>
                <c:pt idx="141" formatCode="General">
                  <c:v>0.77288501700000001</c:v>
                </c:pt>
                <c:pt idx="142" formatCode="General">
                  <c:v>0.77721105000000001</c:v>
                </c:pt>
                <c:pt idx="143" formatCode="General">
                  <c:v>0.78006453399999998</c:v>
                </c:pt>
                <c:pt idx="144" formatCode="General">
                  <c:v>0.78296001500000001</c:v>
                </c:pt>
                <c:pt idx="145" formatCode="General">
                  <c:v>0.78672640199999999</c:v>
                </c:pt>
                <c:pt idx="146" formatCode="General">
                  <c:v>0.79007128500000001</c:v>
                </c:pt>
                <c:pt idx="147" formatCode="General">
                  <c:v>0.79302634900000002</c:v>
                </c:pt>
                <c:pt idx="148" formatCode="General">
                  <c:v>0.79664645300000003</c:v>
                </c:pt>
                <c:pt idx="149" formatCode="General">
                  <c:v>0.80084150799999998</c:v>
                </c:pt>
                <c:pt idx="150" formatCode="General">
                  <c:v>0.80402498499999997</c:v>
                </c:pt>
                <c:pt idx="151" formatCode="General">
                  <c:v>0.80656674299999997</c:v>
                </c:pt>
                <c:pt idx="152" formatCode="General">
                  <c:v>0.80872801100000002</c:v>
                </c:pt>
                <c:pt idx="153" formatCode="General">
                  <c:v>0.810049464</c:v>
                </c:pt>
                <c:pt idx="154" formatCode="General">
                  <c:v>0.81044983500000001</c:v>
                </c:pt>
                <c:pt idx="155" formatCode="General">
                  <c:v>0.81063369799999996</c:v>
                </c:pt>
                <c:pt idx="156" formatCode="General">
                  <c:v>0.81086563300000003</c:v>
                </c:pt>
                <c:pt idx="157" formatCode="General">
                  <c:v>0.81106625300000001</c:v>
                </c:pt>
                <c:pt idx="158" formatCode="General">
                  <c:v>0.81293586699999998</c:v>
                </c:pt>
                <c:pt idx="159" formatCode="General">
                  <c:v>0.81597135099999996</c:v>
                </c:pt>
                <c:pt idx="160" formatCode="General">
                  <c:v>0.81934850199999998</c:v>
                </c:pt>
                <c:pt idx="161" formatCode="General">
                  <c:v>0.82288230699999998</c:v>
                </c:pt>
                <c:pt idx="162" formatCode="General">
                  <c:v>0.827347324</c:v>
                </c:pt>
                <c:pt idx="163" formatCode="General">
                  <c:v>0.83103718199999999</c:v>
                </c:pt>
                <c:pt idx="164" formatCode="General">
                  <c:v>0.83394748299999999</c:v>
                </c:pt>
                <c:pt idx="165" formatCode="General">
                  <c:v>0.83771353299999995</c:v>
                </c:pt>
                <c:pt idx="166" formatCode="General">
                  <c:v>0.84246538599999998</c:v>
                </c:pt>
                <c:pt idx="167" formatCode="General">
                  <c:v>0.84682013899999997</c:v>
                </c:pt>
                <c:pt idx="168" formatCode="General">
                  <c:v>0.85033005699999997</c:v>
                </c:pt>
                <c:pt idx="169" formatCode="General">
                  <c:v>0.85358458199999998</c:v>
                </c:pt>
                <c:pt idx="170" formatCode="General">
                  <c:v>0.85651906200000005</c:v>
                </c:pt>
                <c:pt idx="171" formatCode="General">
                  <c:v>0.85944689100000005</c:v>
                </c:pt>
                <c:pt idx="172" formatCode="General">
                  <c:v>0.86242750800000001</c:v>
                </c:pt>
                <c:pt idx="173" formatCode="General">
                  <c:v>0.86557022100000003</c:v>
                </c:pt>
                <c:pt idx="174" formatCode="General">
                  <c:v>0.86924485500000004</c:v>
                </c:pt>
                <c:pt idx="175" formatCode="General">
                  <c:v>0.873022191</c:v>
                </c:pt>
                <c:pt idx="176" formatCode="General">
                  <c:v>0.87610556100000003</c:v>
                </c:pt>
                <c:pt idx="177" formatCode="General">
                  <c:v>0.87932664000000005</c:v>
                </c:pt>
                <c:pt idx="178" formatCode="General">
                  <c:v>0.882757393</c:v>
                </c:pt>
                <c:pt idx="179" formatCode="General">
                  <c:v>0.88602238700000002</c:v>
                </c:pt>
                <c:pt idx="180" formatCode="General">
                  <c:v>0.88892839099999998</c:v>
                </c:pt>
                <c:pt idx="181" formatCode="General">
                  <c:v>0.89188335900000004</c:v>
                </c:pt>
                <c:pt idx="182" formatCode="General">
                  <c:v>0.89429068099999998</c:v>
                </c:pt>
                <c:pt idx="183" formatCode="General">
                  <c:v>0.89637050600000001</c:v>
                </c:pt>
                <c:pt idx="184" formatCode="General">
                  <c:v>0.89944643199999996</c:v>
                </c:pt>
                <c:pt idx="185" formatCode="General">
                  <c:v>0.90534314500000002</c:v>
                </c:pt>
                <c:pt idx="186" formatCode="General">
                  <c:v>0.911247374</c:v>
                </c:pt>
                <c:pt idx="187" formatCode="General">
                  <c:v>0.91692386100000001</c:v>
                </c:pt>
                <c:pt idx="188" formatCode="General">
                  <c:v>0.92275243500000004</c:v>
                </c:pt>
                <c:pt idx="189" formatCode="General">
                  <c:v>0.92859073199999997</c:v>
                </c:pt>
                <c:pt idx="190" formatCode="General">
                  <c:v>0.93309764900000003</c:v>
                </c:pt>
                <c:pt idx="191" formatCode="General">
                  <c:v>0.93903571699999999</c:v>
                </c:pt>
                <c:pt idx="192" formatCode="General">
                  <c:v>0.94623236700000002</c:v>
                </c:pt>
                <c:pt idx="193" formatCode="General">
                  <c:v>0.95435451199999999</c:v>
                </c:pt>
                <c:pt idx="194" formatCode="General">
                  <c:v>0.96131391200000005</c:v>
                </c:pt>
                <c:pt idx="195" formatCode="General">
                  <c:v>0.96636866700000001</c:v>
                </c:pt>
                <c:pt idx="196" formatCode="General">
                  <c:v>0.96972340400000001</c:v>
                </c:pt>
                <c:pt idx="197" formatCode="General">
                  <c:v>0.97242030700000004</c:v>
                </c:pt>
                <c:pt idx="198" formatCode="General">
                  <c:v>0.97496278400000003</c:v>
                </c:pt>
                <c:pt idx="199" formatCode="General">
                  <c:v>0.97870309200000005</c:v>
                </c:pt>
                <c:pt idx="200" formatCode="General">
                  <c:v>0.98394198899999996</c:v>
                </c:pt>
                <c:pt idx="201" formatCode="General">
                  <c:v>0.99030870699999995</c:v>
                </c:pt>
                <c:pt idx="202" formatCode="General">
                  <c:v>0.99687027500000003</c:v>
                </c:pt>
                <c:pt idx="203" formatCode="General">
                  <c:v>1.0028315809999999</c:v>
                </c:pt>
                <c:pt idx="204" formatCode="General">
                  <c:v>1.0085983510000001</c:v>
                </c:pt>
                <c:pt idx="205" formatCode="General">
                  <c:v>1.0147055039999999</c:v>
                </c:pt>
                <c:pt idx="206" formatCode="General">
                  <c:v>1.019679319</c:v>
                </c:pt>
                <c:pt idx="207" formatCode="General">
                  <c:v>1.024214798</c:v>
                </c:pt>
                <c:pt idx="208" formatCode="General">
                  <c:v>1.0288833799999999</c:v>
                </c:pt>
                <c:pt idx="209" formatCode="General">
                  <c:v>1.0331126429999999</c:v>
                </c:pt>
                <c:pt idx="210" formatCode="General">
                  <c:v>1.036590715</c:v>
                </c:pt>
                <c:pt idx="211" formatCode="General">
                  <c:v>1.0414176429999999</c:v>
                </c:pt>
                <c:pt idx="212" formatCode="General">
                  <c:v>1.0472579820000001</c:v>
                </c:pt>
                <c:pt idx="213" formatCode="General">
                  <c:v>1.052706656</c:v>
                </c:pt>
                <c:pt idx="214" formatCode="General">
                  <c:v>1.057248698</c:v>
                </c:pt>
                <c:pt idx="215" formatCode="General">
                  <c:v>1.060693707</c:v>
                </c:pt>
                <c:pt idx="216" formatCode="General">
                  <c:v>1.063299711</c:v>
                </c:pt>
                <c:pt idx="217" formatCode="General">
                  <c:v>1.067034193</c:v>
                </c:pt>
                <c:pt idx="218" formatCode="General">
                  <c:v>1.0721174120000001</c:v>
                </c:pt>
                <c:pt idx="219" formatCode="General">
                  <c:v>1.0775744060000001</c:v>
                </c:pt>
                <c:pt idx="220" formatCode="General">
                  <c:v>1.083450698</c:v>
                </c:pt>
                <c:pt idx="221" formatCode="General">
                  <c:v>1.0908283940000001</c:v>
                </c:pt>
                <c:pt idx="222" formatCode="General">
                  <c:v>1.0995371030000001</c:v>
                </c:pt>
                <c:pt idx="223" formatCode="General">
                  <c:v>1.1090227969999999</c:v>
                </c:pt>
                <c:pt idx="224" formatCode="General">
                  <c:v>1.1186354869999999</c:v>
                </c:pt>
                <c:pt idx="225" formatCode="General">
                  <c:v>1.1277854300000001</c:v>
                </c:pt>
                <c:pt idx="226" formatCode="General">
                  <c:v>1.136418014</c:v>
                </c:pt>
                <c:pt idx="227" formatCode="General">
                  <c:v>1.142097132</c:v>
                </c:pt>
                <c:pt idx="228" formatCode="General">
                  <c:v>1.145468234</c:v>
                </c:pt>
                <c:pt idx="229" formatCode="General">
                  <c:v>1.148335136</c:v>
                </c:pt>
                <c:pt idx="230" formatCode="General">
                  <c:v>1.1510782420000001</c:v>
                </c:pt>
                <c:pt idx="231" formatCode="General">
                  <c:v>1.1520736890000001</c:v>
                </c:pt>
                <c:pt idx="232" formatCode="General">
                  <c:v>1.152378812</c:v>
                </c:pt>
                <c:pt idx="233" formatCode="General">
                  <c:v>1.154124063</c:v>
                </c:pt>
                <c:pt idx="234" formatCode="General">
                  <c:v>1.1581744899999999</c:v>
                </c:pt>
                <c:pt idx="235" formatCode="General">
                  <c:v>1.162761545</c:v>
                </c:pt>
                <c:pt idx="236" formatCode="General">
                  <c:v>1.167560304</c:v>
                </c:pt>
                <c:pt idx="237" formatCode="General">
                  <c:v>1.172742344</c:v>
                </c:pt>
                <c:pt idx="238" formatCode="General">
                  <c:v>1.1775968489999999</c:v>
                </c:pt>
                <c:pt idx="239" formatCode="General">
                  <c:v>1.181329232</c:v>
                </c:pt>
                <c:pt idx="240" formatCode="General">
                  <c:v>1.18543778</c:v>
                </c:pt>
                <c:pt idx="241" formatCode="General">
                  <c:v>1.189952441</c:v>
                </c:pt>
                <c:pt idx="242" formatCode="General">
                  <c:v>1.1941943239999999</c:v>
                </c:pt>
                <c:pt idx="243" formatCode="General">
                  <c:v>1.197711661</c:v>
                </c:pt>
                <c:pt idx="244" formatCode="General">
                  <c:v>1.2004166730000001</c:v>
                </c:pt>
                <c:pt idx="245" formatCode="General">
                  <c:v>1.202772264</c:v>
                </c:pt>
                <c:pt idx="246" formatCode="General">
                  <c:v>1.205192378</c:v>
                </c:pt>
                <c:pt idx="247" formatCode="General">
                  <c:v>1.2080809530000001</c:v>
                </c:pt>
                <c:pt idx="248" formatCode="General">
                  <c:v>1.211491603</c:v>
                </c:pt>
                <c:pt idx="249" formatCode="General">
                  <c:v>1.2162177940000001</c:v>
                </c:pt>
                <c:pt idx="250" formatCode="General">
                  <c:v>1.2218518890000001</c:v>
                </c:pt>
                <c:pt idx="251" formatCode="General">
                  <c:v>1.2282299109999999</c:v>
                </c:pt>
                <c:pt idx="252" formatCode="General">
                  <c:v>1.2352099439999999</c:v>
                </c:pt>
                <c:pt idx="253" formatCode="General">
                  <c:v>1.242150938</c:v>
                </c:pt>
                <c:pt idx="254" formatCode="General">
                  <c:v>1.2482431380000001</c:v>
                </c:pt>
                <c:pt idx="255" formatCode="General">
                  <c:v>1.2535259729999999</c:v>
                </c:pt>
                <c:pt idx="256" formatCode="General">
                  <c:v>1.2576303310000001</c:v>
                </c:pt>
                <c:pt idx="257" formatCode="General">
                  <c:v>1.260746559</c:v>
                </c:pt>
                <c:pt idx="258" formatCode="General">
                  <c:v>1.264095384</c:v>
                </c:pt>
                <c:pt idx="259" formatCode="General">
                  <c:v>1.2683466779999999</c:v>
                </c:pt>
                <c:pt idx="260" formatCode="General">
                  <c:v>1.2729159480000001</c:v>
                </c:pt>
                <c:pt idx="261" formatCode="General">
                  <c:v>1.2775328050000001</c:v>
                </c:pt>
                <c:pt idx="262" formatCode="General">
                  <c:v>1.2821931600000001</c:v>
                </c:pt>
                <c:pt idx="263" formatCode="General">
                  <c:v>1.2861768179999999</c:v>
                </c:pt>
                <c:pt idx="264" formatCode="General">
                  <c:v>1.28886254</c:v>
                </c:pt>
                <c:pt idx="265" formatCode="General">
                  <c:v>1.291259843</c:v>
                </c:pt>
                <c:pt idx="266" formatCode="General">
                  <c:v>1.294506814</c:v>
                </c:pt>
                <c:pt idx="267" formatCode="General">
                  <c:v>1.2990649620000001</c:v>
                </c:pt>
                <c:pt idx="268" formatCode="General">
                  <c:v>1.3055496900000001</c:v>
                </c:pt>
                <c:pt idx="269" formatCode="General">
                  <c:v>1.3138106860000001</c:v>
                </c:pt>
                <c:pt idx="270" formatCode="General">
                  <c:v>1.3223303040000001</c:v>
                </c:pt>
                <c:pt idx="271" formatCode="General">
                  <c:v>1.329955161</c:v>
                </c:pt>
                <c:pt idx="272" formatCode="General">
                  <c:v>1.336104223</c:v>
                </c:pt>
                <c:pt idx="273" formatCode="General">
                  <c:v>1.3399861559999999</c:v>
                </c:pt>
                <c:pt idx="274" formatCode="General">
                  <c:v>1.3416642299999999</c:v>
                </c:pt>
                <c:pt idx="275" formatCode="General">
                  <c:v>1.3425995630000001</c:v>
                </c:pt>
                <c:pt idx="276" formatCode="General">
                  <c:v>1.34349813</c:v>
                </c:pt>
                <c:pt idx="277" formatCode="General">
                  <c:v>1.3442765560000001</c:v>
                </c:pt>
                <c:pt idx="278" formatCode="General">
                  <c:v>1.345262352</c:v>
                </c:pt>
                <c:pt idx="279" formatCode="General">
                  <c:v>1.3471789860000001</c:v>
                </c:pt>
                <c:pt idx="280" formatCode="General">
                  <c:v>1.350015733</c:v>
                </c:pt>
                <c:pt idx="281" formatCode="General">
                  <c:v>1.353027784</c:v>
                </c:pt>
                <c:pt idx="282" formatCode="General">
                  <c:v>1.3582147499999999</c:v>
                </c:pt>
                <c:pt idx="283" formatCode="General">
                  <c:v>1.3669035249999999</c:v>
                </c:pt>
                <c:pt idx="284" formatCode="General">
                  <c:v>1.3806847289999999</c:v>
                </c:pt>
                <c:pt idx="285" formatCode="General">
                  <c:v>1.397097128</c:v>
                </c:pt>
                <c:pt idx="286" formatCode="General">
                  <c:v>1.413435708</c:v>
                </c:pt>
                <c:pt idx="287" formatCode="General">
                  <c:v>1.4278741260000001</c:v>
                </c:pt>
                <c:pt idx="288" formatCode="General">
                  <c:v>1.4390429039999999</c:v>
                </c:pt>
                <c:pt idx="289" formatCode="General">
                  <c:v>1.444832436</c:v>
                </c:pt>
                <c:pt idx="290" formatCode="General">
                  <c:v>1.4476487010000001</c:v>
                </c:pt>
                <c:pt idx="291" formatCode="General">
                  <c:v>1.4508633609999999</c:v>
                </c:pt>
                <c:pt idx="292" formatCode="General">
                  <c:v>1.4543871289999999</c:v>
                </c:pt>
                <c:pt idx="293" formatCode="General">
                  <c:v>1.4582034509999999</c:v>
                </c:pt>
                <c:pt idx="294" formatCode="General">
                  <c:v>1.4622130689999999</c:v>
                </c:pt>
                <c:pt idx="295" formatCode="General">
                  <c:v>1.4664878290000001</c:v>
                </c:pt>
                <c:pt idx="296" formatCode="General">
                  <c:v>1.4707525400000001</c:v>
                </c:pt>
                <c:pt idx="297" formatCode="General">
                  <c:v>1.47493714</c:v>
                </c:pt>
                <c:pt idx="298" formatCode="General">
                  <c:v>1.479204857</c:v>
                </c:pt>
                <c:pt idx="299" formatCode="General">
                  <c:v>1.483355934</c:v>
                </c:pt>
                <c:pt idx="300" formatCode="General">
                  <c:v>1.48698945</c:v>
                </c:pt>
                <c:pt idx="301" formatCode="General">
                  <c:v>1.4903278680000001</c:v>
                </c:pt>
                <c:pt idx="302" formatCode="General">
                  <c:v>1.4935743500000001</c:v>
                </c:pt>
                <c:pt idx="303" formatCode="General">
                  <c:v>1.4971485170000001</c:v>
                </c:pt>
                <c:pt idx="304" formatCode="General">
                  <c:v>1.501939613</c:v>
                </c:pt>
                <c:pt idx="305" formatCode="General">
                  <c:v>1.507681053</c:v>
                </c:pt>
                <c:pt idx="306" formatCode="General">
                  <c:v>1.5137486689999999</c:v>
                </c:pt>
                <c:pt idx="307" formatCode="General">
                  <c:v>1.519754855</c:v>
                </c:pt>
                <c:pt idx="308" formatCode="General">
                  <c:v>1.5260330289999999</c:v>
                </c:pt>
                <c:pt idx="309" formatCode="General">
                  <c:v>1.5323246269999999</c:v>
                </c:pt>
                <c:pt idx="310" formatCode="General">
                  <c:v>1.5385576270000001</c:v>
                </c:pt>
                <c:pt idx="311" formatCode="General">
                  <c:v>1.544964682</c:v>
                </c:pt>
                <c:pt idx="312" formatCode="General">
                  <c:v>1.551656197</c:v>
                </c:pt>
                <c:pt idx="313" formatCode="General">
                  <c:v>1.5586131560000001</c:v>
                </c:pt>
                <c:pt idx="314" formatCode="General">
                  <c:v>1.5647757600000001</c:v>
                </c:pt>
                <c:pt idx="315" formatCode="General">
                  <c:v>1.5708046790000001</c:v>
                </c:pt>
                <c:pt idx="316" formatCode="General">
                  <c:v>1.577187965</c:v>
                </c:pt>
                <c:pt idx="317" formatCode="General">
                  <c:v>1.5836417810000001</c:v>
                </c:pt>
                <c:pt idx="318" formatCode="General">
                  <c:v>1.5895430690000001</c:v>
                </c:pt>
                <c:pt idx="319" formatCode="General">
                  <c:v>1.59528662</c:v>
                </c:pt>
                <c:pt idx="320" formatCode="General">
                  <c:v>1.601317919</c:v>
                </c:pt>
                <c:pt idx="321" formatCode="General">
                  <c:v>1.6076208999999999</c:v>
                </c:pt>
                <c:pt idx="322" formatCode="General">
                  <c:v>1.614242014</c:v>
                </c:pt>
                <c:pt idx="323" formatCode="General">
                  <c:v>1.620501798</c:v>
                </c:pt>
                <c:pt idx="324" formatCode="General">
                  <c:v>1.6264750720000001</c:v>
                </c:pt>
                <c:pt idx="325" formatCode="General">
                  <c:v>1.6319358390000001</c:v>
                </c:pt>
                <c:pt idx="326" formatCode="General">
                  <c:v>1.6371089649999999</c:v>
                </c:pt>
                <c:pt idx="327" formatCode="General">
                  <c:v>1.6422080459999999</c:v>
                </c:pt>
                <c:pt idx="328" formatCode="General">
                  <c:v>1.647545163</c:v>
                </c:pt>
                <c:pt idx="329" formatCode="General">
                  <c:v>1.652730502</c:v>
                </c:pt>
                <c:pt idx="330" formatCode="General">
                  <c:v>1.6573301739999999</c:v>
                </c:pt>
                <c:pt idx="331" formatCode="General">
                  <c:v>1.661472893</c:v>
                </c:pt>
                <c:pt idx="332" formatCode="General">
                  <c:v>1.66510749</c:v>
                </c:pt>
                <c:pt idx="333" formatCode="General">
                  <c:v>1.668443422</c:v>
                </c:pt>
                <c:pt idx="334" formatCode="General">
                  <c:v>1.672072389</c:v>
                </c:pt>
                <c:pt idx="335" formatCode="General">
                  <c:v>1.6758316929999999</c:v>
                </c:pt>
                <c:pt idx="336" formatCode="General">
                  <c:v>1.6793485880000001</c:v>
                </c:pt>
                <c:pt idx="337" formatCode="General">
                  <c:v>1.6831333470000001</c:v>
                </c:pt>
                <c:pt idx="338" formatCode="General">
                  <c:v>1.6868420369999999</c:v>
                </c:pt>
                <c:pt idx="339" formatCode="General">
                  <c:v>1.6910022250000001</c:v>
                </c:pt>
                <c:pt idx="340" formatCode="General">
                  <c:v>1.6971332379999999</c:v>
                </c:pt>
                <c:pt idx="341" formatCode="General">
                  <c:v>1.704881825</c:v>
                </c:pt>
                <c:pt idx="342" formatCode="General">
                  <c:v>1.712919646</c:v>
                </c:pt>
                <c:pt idx="343" formatCode="General">
                  <c:v>1.7214210969999999</c:v>
                </c:pt>
                <c:pt idx="344" formatCode="General">
                  <c:v>1.7295434970000001</c:v>
                </c:pt>
                <c:pt idx="345" formatCode="General">
                  <c:v>1.735363864</c:v>
                </c:pt>
                <c:pt idx="346" formatCode="General">
                  <c:v>1.7393147609999999</c:v>
                </c:pt>
                <c:pt idx="347" formatCode="General">
                  <c:v>1.74243401</c:v>
                </c:pt>
                <c:pt idx="348" formatCode="General">
                  <c:v>1.7448498079999999</c:v>
                </c:pt>
                <c:pt idx="349" formatCode="General">
                  <c:v>1.747447958</c:v>
                </c:pt>
                <c:pt idx="350" formatCode="General">
                  <c:v>1.750666219</c:v>
                </c:pt>
                <c:pt idx="351" formatCode="General">
                  <c:v>1.7541372930000001</c:v>
                </c:pt>
                <c:pt idx="352" formatCode="General">
                  <c:v>1.7580622210000001</c:v>
                </c:pt>
                <c:pt idx="353" formatCode="General">
                  <c:v>1.762625063</c:v>
                </c:pt>
                <c:pt idx="354" formatCode="General">
                  <c:v>1.767051991</c:v>
                </c:pt>
                <c:pt idx="355" formatCode="General">
                  <c:v>1.771434881</c:v>
                </c:pt>
                <c:pt idx="356" formatCode="General">
                  <c:v>1.7757658839999999</c:v>
                </c:pt>
                <c:pt idx="357" formatCode="General">
                  <c:v>1.780193049</c:v>
                </c:pt>
                <c:pt idx="358" formatCode="General">
                  <c:v>1.784850424</c:v>
                </c:pt>
                <c:pt idx="359" formatCode="General">
                  <c:v>1.7895502400000001</c:v>
                </c:pt>
                <c:pt idx="360" formatCode="General">
                  <c:v>1.794306059</c:v>
                </c:pt>
                <c:pt idx="361" formatCode="General">
                  <c:v>1.8017225990000001</c:v>
                </c:pt>
                <c:pt idx="362" formatCode="General">
                  <c:v>1.816660859</c:v>
                </c:pt>
                <c:pt idx="363" formatCode="General">
                  <c:v>1.831502768</c:v>
                </c:pt>
                <c:pt idx="364" formatCode="General">
                  <c:v>1.8453013890000001</c:v>
                </c:pt>
                <c:pt idx="365" formatCode="General">
                  <c:v>1.858182711</c:v>
                </c:pt>
                <c:pt idx="366" formatCode="General">
                  <c:v>1.8679557950000001</c:v>
                </c:pt>
                <c:pt idx="367" formatCode="General">
                  <c:v>1.869364612</c:v>
                </c:pt>
                <c:pt idx="368" formatCode="General">
                  <c:v>1.869814109</c:v>
                </c:pt>
                <c:pt idx="369" formatCode="General">
                  <c:v>1.8705193360000001</c:v>
                </c:pt>
                <c:pt idx="370" formatCode="General">
                  <c:v>1.872023556</c:v>
                </c:pt>
                <c:pt idx="371" formatCode="General">
                  <c:v>1.8749867499999999</c:v>
                </c:pt>
                <c:pt idx="372" formatCode="General">
                  <c:v>1.879213263</c:v>
                </c:pt>
                <c:pt idx="373" formatCode="General">
                  <c:v>1.8840891989999999</c:v>
                </c:pt>
                <c:pt idx="374" formatCode="General">
                  <c:v>1.8897715580000001</c:v>
                </c:pt>
                <c:pt idx="375" formatCode="General">
                  <c:v>1.8954419179999999</c:v>
                </c:pt>
                <c:pt idx="376" formatCode="General">
                  <c:v>1.9002267900000001</c:v>
                </c:pt>
                <c:pt idx="377" formatCode="General">
                  <c:v>1.904242016</c:v>
                </c:pt>
                <c:pt idx="378" formatCode="General">
                  <c:v>1.9077181489999999</c:v>
                </c:pt>
                <c:pt idx="379" formatCode="General">
                  <c:v>1.911599721</c:v>
                </c:pt>
                <c:pt idx="380" formatCode="General">
                  <c:v>1.917446005</c:v>
                </c:pt>
                <c:pt idx="381" formatCode="General">
                  <c:v>1.924070226</c:v>
                </c:pt>
                <c:pt idx="382" formatCode="General">
                  <c:v>1.930561857</c:v>
                </c:pt>
                <c:pt idx="383" formatCode="General">
                  <c:v>1.9368961769999999</c:v>
                </c:pt>
                <c:pt idx="384" formatCode="General">
                  <c:v>1.9420030779999999</c:v>
                </c:pt>
                <c:pt idx="385" formatCode="General">
                  <c:v>1.944544922</c:v>
                </c:pt>
                <c:pt idx="386" formatCode="General">
                  <c:v>1.9457206629999999</c:v>
                </c:pt>
                <c:pt idx="387" formatCode="General">
                  <c:v>1.946574714</c:v>
                </c:pt>
              </c:numCache>
            </c:numRef>
          </c:xVal>
          <c:yVal>
            <c:numRef>
              <c:f>'Data fresh bones'!$AF$4:$AF$398</c:f>
              <c:numCache>
                <c:formatCode>General</c:formatCode>
                <c:ptCount val="395"/>
                <c:pt idx="0">
                  <c:v>-1.1264000000000001E-4</c:v>
                </c:pt>
                <c:pt idx="1">
                  <c:v>-1.6782699999999999E-3</c:v>
                </c:pt>
                <c:pt idx="2">
                  <c:v>-2.96372E-3</c:v>
                </c:pt>
                <c:pt idx="3">
                  <c:v>-2.33972E-3</c:v>
                </c:pt>
                <c:pt idx="4">
                  <c:v>-2.1832900000000001E-3</c:v>
                </c:pt>
                <c:pt idx="5">
                  <c:v>-2.5858000000000001E-3</c:v>
                </c:pt>
                <c:pt idx="6">
                  <c:v>-3.0107300000000001E-3</c:v>
                </c:pt>
                <c:pt idx="7">
                  <c:v>-3.1534100000000002E-3</c:v>
                </c:pt>
                <c:pt idx="8">
                  <c:v>-3.6214900000000002E-3</c:v>
                </c:pt>
                <c:pt idx="9">
                  <c:v>-3.63979E-3</c:v>
                </c:pt>
                <c:pt idx="10">
                  <c:v>-3.3408000000000001E-3</c:v>
                </c:pt>
                <c:pt idx="11">
                  <c:v>-6.7767499999999998E-3</c:v>
                </c:pt>
                <c:pt idx="12">
                  <c:v>-7.5395799999999997E-3</c:v>
                </c:pt>
                <c:pt idx="13">
                  <c:v>-7.2679399999999996E-3</c:v>
                </c:pt>
                <c:pt idx="14">
                  <c:v>-7.3772799999999999E-3</c:v>
                </c:pt>
                <c:pt idx="15">
                  <c:v>-7.5869199999999996E-3</c:v>
                </c:pt>
                <c:pt idx="16">
                  <c:v>-7.5711800000000003E-3</c:v>
                </c:pt>
                <c:pt idx="17">
                  <c:v>-7.8482099999999996E-3</c:v>
                </c:pt>
                <c:pt idx="18">
                  <c:v>-9.5392700000000007E-3</c:v>
                </c:pt>
                <c:pt idx="19">
                  <c:v>-1.057774E-2</c:v>
                </c:pt>
                <c:pt idx="20">
                  <c:v>-1.199682E-2</c:v>
                </c:pt>
                <c:pt idx="21">
                  <c:v>-1.263417E-2</c:v>
                </c:pt>
                <c:pt idx="22">
                  <c:v>-1.282343E-2</c:v>
                </c:pt>
                <c:pt idx="23">
                  <c:v>-1.2895800000000001E-2</c:v>
                </c:pt>
                <c:pt idx="24">
                  <c:v>-1.3092899999999999E-2</c:v>
                </c:pt>
                <c:pt idx="25">
                  <c:v>-1.317099E-2</c:v>
                </c:pt>
                <c:pt idx="26">
                  <c:v>-1.351661E-2</c:v>
                </c:pt>
                <c:pt idx="27">
                  <c:v>-1.386852E-2</c:v>
                </c:pt>
                <c:pt idx="28">
                  <c:v>-1.408278E-2</c:v>
                </c:pt>
                <c:pt idx="29">
                  <c:v>-1.435639E-2</c:v>
                </c:pt>
                <c:pt idx="30">
                  <c:v>-1.430974E-2</c:v>
                </c:pt>
                <c:pt idx="31">
                  <c:v>-1.431258E-2</c:v>
                </c:pt>
                <c:pt idx="32">
                  <c:v>-1.43489E-2</c:v>
                </c:pt>
                <c:pt idx="33">
                  <c:v>-1.416948E-2</c:v>
                </c:pt>
                <c:pt idx="34">
                  <c:v>-1.422965E-2</c:v>
                </c:pt>
                <c:pt idx="35">
                  <c:v>-1.4232450000000001E-2</c:v>
                </c:pt>
                <c:pt idx="36">
                  <c:v>-1.425327E-2</c:v>
                </c:pt>
                <c:pt idx="37">
                  <c:v>-1.427893E-2</c:v>
                </c:pt>
                <c:pt idx="38">
                  <c:v>-1.4142099999999999E-2</c:v>
                </c:pt>
                <c:pt idx="39">
                  <c:v>-1.4146280000000001E-2</c:v>
                </c:pt>
                <c:pt idx="40">
                  <c:v>-1.4124889999999999E-2</c:v>
                </c:pt>
                <c:pt idx="41">
                  <c:v>-1.40816E-2</c:v>
                </c:pt>
                <c:pt idx="42">
                  <c:v>-1.4020390000000001E-2</c:v>
                </c:pt>
                <c:pt idx="43">
                  <c:v>-1.405124E-2</c:v>
                </c:pt>
                <c:pt idx="44">
                  <c:v>-1.404855E-2</c:v>
                </c:pt>
                <c:pt idx="45">
                  <c:v>-1.3937150000000001E-2</c:v>
                </c:pt>
                <c:pt idx="46">
                  <c:v>-1.3888319999999999E-2</c:v>
                </c:pt>
                <c:pt idx="47">
                  <c:v>-1.391072E-2</c:v>
                </c:pt>
                <c:pt idx="48">
                  <c:v>-1.372778E-2</c:v>
                </c:pt>
                <c:pt idx="49">
                  <c:v>-1.362262E-2</c:v>
                </c:pt>
                <c:pt idx="50">
                  <c:v>-1.357215E-2</c:v>
                </c:pt>
                <c:pt idx="51">
                  <c:v>-1.3576039999999999E-2</c:v>
                </c:pt>
                <c:pt idx="52">
                  <c:v>-1.35462E-2</c:v>
                </c:pt>
                <c:pt idx="53">
                  <c:v>-1.352691E-2</c:v>
                </c:pt>
                <c:pt idx="54">
                  <c:v>-1.349798E-2</c:v>
                </c:pt>
                <c:pt idx="55">
                  <c:v>-1.35091E-2</c:v>
                </c:pt>
                <c:pt idx="56">
                  <c:v>-1.351637E-2</c:v>
                </c:pt>
                <c:pt idx="57">
                  <c:v>-1.3506249999999999E-2</c:v>
                </c:pt>
                <c:pt idx="58">
                  <c:v>-1.349214E-2</c:v>
                </c:pt>
                <c:pt idx="59">
                  <c:v>-1.350033E-2</c:v>
                </c:pt>
                <c:pt idx="60">
                  <c:v>-1.341621E-2</c:v>
                </c:pt>
                <c:pt idx="61">
                  <c:v>-1.347931E-2</c:v>
                </c:pt>
                <c:pt idx="62">
                  <c:v>-1.356021E-2</c:v>
                </c:pt>
                <c:pt idx="63">
                  <c:v>-1.3533079999999999E-2</c:v>
                </c:pt>
                <c:pt idx="64">
                  <c:v>-1.359173E-2</c:v>
                </c:pt>
                <c:pt idx="65">
                  <c:v>-1.381899E-2</c:v>
                </c:pt>
                <c:pt idx="66">
                  <c:v>-1.3902050000000001E-2</c:v>
                </c:pt>
                <c:pt idx="67">
                  <c:v>-1.391269E-2</c:v>
                </c:pt>
                <c:pt idx="68">
                  <c:v>-1.403597E-2</c:v>
                </c:pt>
                <c:pt idx="69">
                  <c:v>-1.4049559999999999E-2</c:v>
                </c:pt>
                <c:pt idx="70">
                  <c:v>-1.403101E-2</c:v>
                </c:pt>
                <c:pt idx="71">
                  <c:v>-1.3995199999999999E-2</c:v>
                </c:pt>
                <c:pt idx="72">
                  <c:v>-1.402285E-2</c:v>
                </c:pt>
                <c:pt idx="73">
                  <c:v>-1.4020029999999999E-2</c:v>
                </c:pt>
                <c:pt idx="74">
                  <c:v>-1.40511E-2</c:v>
                </c:pt>
                <c:pt idx="75">
                  <c:v>-1.40115E-2</c:v>
                </c:pt>
                <c:pt idx="76">
                  <c:v>-1.400883E-2</c:v>
                </c:pt>
                <c:pt idx="77">
                  <c:v>-1.4037529999999999E-2</c:v>
                </c:pt>
                <c:pt idx="78">
                  <c:v>-1.4078709999999999E-2</c:v>
                </c:pt>
                <c:pt idx="79">
                  <c:v>-1.4066820000000001E-2</c:v>
                </c:pt>
                <c:pt idx="80">
                  <c:v>-1.40848E-2</c:v>
                </c:pt>
                <c:pt idx="81">
                  <c:v>-1.411752E-2</c:v>
                </c:pt>
                <c:pt idx="82">
                  <c:v>-1.419577E-2</c:v>
                </c:pt>
                <c:pt idx="83">
                  <c:v>-1.4276219999999999E-2</c:v>
                </c:pt>
                <c:pt idx="84">
                  <c:v>-1.4384539999999999E-2</c:v>
                </c:pt>
                <c:pt idx="85">
                  <c:v>-1.4385999999999999E-2</c:v>
                </c:pt>
                <c:pt idx="86">
                  <c:v>-1.4489790000000001E-2</c:v>
                </c:pt>
                <c:pt idx="87">
                  <c:v>-1.466829E-2</c:v>
                </c:pt>
                <c:pt idx="88">
                  <c:v>-1.4682529999999999E-2</c:v>
                </c:pt>
                <c:pt idx="89">
                  <c:v>-1.47593E-2</c:v>
                </c:pt>
                <c:pt idx="90">
                  <c:v>-1.470696E-2</c:v>
                </c:pt>
                <c:pt idx="91">
                  <c:v>-1.4808969999999999E-2</c:v>
                </c:pt>
                <c:pt idx="92">
                  <c:v>-1.4824520000000001E-2</c:v>
                </c:pt>
                <c:pt idx="93">
                  <c:v>-1.4822490000000001E-2</c:v>
                </c:pt>
                <c:pt idx="94">
                  <c:v>-1.480715E-2</c:v>
                </c:pt>
                <c:pt idx="95">
                  <c:v>-1.4806969999999999E-2</c:v>
                </c:pt>
                <c:pt idx="96">
                  <c:v>-1.4674009999999999E-2</c:v>
                </c:pt>
                <c:pt idx="97">
                  <c:v>-1.45367E-2</c:v>
                </c:pt>
                <c:pt idx="98">
                  <c:v>-1.4506059999999999E-2</c:v>
                </c:pt>
                <c:pt idx="99">
                  <c:v>-1.449434E-2</c:v>
                </c:pt>
                <c:pt idx="100">
                  <c:v>-1.449312E-2</c:v>
                </c:pt>
                <c:pt idx="101">
                  <c:v>-1.4454989999999999E-2</c:v>
                </c:pt>
                <c:pt idx="102">
                  <c:v>-1.444464E-2</c:v>
                </c:pt>
                <c:pt idx="103">
                  <c:v>-1.4399250000000001E-2</c:v>
                </c:pt>
                <c:pt idx="104">
                  <c:v>-1.426707E-2</c:v>
                </c:pt>
                <c:pt idx="105">
                  <c:v>-1.41301E-2</c:v>
                </c:pt>
                <c:pt idx="106">
                  <c:v>-1.4113189999999999E-2</c:v>
                </c:pt>
                <c:pt idx="107">
                  <c:v>-1.4018289999999999E-2</c:v>
                </c:pt>
                <c:pt idx="108">
                  <c:v>-1.402371E-2</c:v>
                </c:pt>
                <c:pt idx="109">
                  <c:v>-1.4017099999999999E-2</c:v>
                </c:pt>
                <c:pt idx="110">
                  <c:v>-1.39615E-2</c:v>
                </c:pt>
                <c:pt idx="111">
                  <c:v>-1.3889719999999999E-2</c:v>
                </c:pt>
                <c:pt idx="112">
                  <c:v>-1.381511E-2</c:v>
                </c:pt>
                <c:pt idx="113">
                  <c:v>-1.372132E-2</c:v>
                </c:pt>
                <c:pt idx="114">
                  <c:v>-1.364893E-2</c:v>
                </c:pt>
                <c:pt idx="115">
                  <c:v>-1.365883E-2</c:v>
                </c:pt>
                <c:pt idx="116">
                  <c:v>-1.342311E-2</c:v>
                </c:pt>
                <c:pt idx="117">
                  <c:v>-1.239174E-2</c:v>
                </c:pt>
                <c:pt idx="118">
                  <c:v>-1.203693E-2</c:v>
                </c:pt>
                <c:pt idx="119">
                  <c:v>-1.2133359999999999E-2</c:v>
                </c:pt>
                <c:pt idx="120">
                  <c:v>-1.215978E-2</c:v>
                </c:pt>
                <c:pt idx="121">
                  <c:v>-1.1793730000000001E-2</c:v>
                </c:pt>
                <c:pt idx="122">
                  <c:v>-1.171403E-2</c:v>
                </c:pt>
                <c:pt idx="123">
                  <c:v>-1.1674230000000001E-2</c:v>
                </c:pt>
                <c:pt idx="124">
                  <c:v>-1.166234E-2</c:v>
                </c:pt>
                <c:pt idx="125">
                  <c:v>-1.1629769999999999E-2</c:v>
                </c:pt>
                <c:pt idx="126">
                  <c:v>-1.154031E-2</c:v>
                </c:pt>
                <c:pt idx="127">
                  <c:v>-1.1493400000000001E-2</c:v>
                </c:pt>
                <c:pt idx="128">
                  <c:v>-1.1481460000000001E-2</c:v>
                </c:pt>
                <c:pt idx="129">
                  <c:v>-1.1489630000000001E-2</c:v>
                </c:pt>
                <c:pt idx="130">
                  <c:v>-1.1489579999999999E-2</c:v>
                </c:pt>
                <c:pt idx="131">
                  <c:v>-1.148951E-2</c:v>
                </c:pt>
                <c:pt idx="132">
                  <c:v>-1.151188E-2</c:v>
                </c:pt>
                <c:pt idx="133">
                  <c:v>-1.150164E-2</c:v>
                </c:pt>
                <c:pt idx="134">
                  <c:v>-1.144979E-2</c:v>
                </c:pt>
                <c:pt idx="135">
                  <c:v>-1.137407E-2</c:v>
                </c:pt>
                <c:pt idx="136">
                  <c:v>-1.1325139999999999E-2</c:v>
                </c:pt>
                <c:pt idx="137">
                  <c:v>-1.13151E-2</c:v>
                </c:pt>
                <c:pt idx="138">
                  <c:v>-1.12719E-2</c:v>
                </c:pt>
                <c:pt idx="139">
                  <c:v>-1.127212E-2</c:v>
                </c:pt>
                <c:pt idx="140">
                  <c:v>-1.1280780000000001E-2</c:v>
                </c:pt>
                <c:pt idx="141">
                  <c:v>-1.1274660000000001E-2</c:v>
                </c:pt>
                <c:pt idx="142">
                  <c:v>-1.129432E-2</c:v>
                </c:pt>
                <c:pt idx="143">
                  <c:v>-1.134867E-2</c:v>
                </c:pt>
                <c:pt idx="144">
                  <c:v>-1.132174E-2</c:v>
                </c:pt>
                <c:pt idx="145">
                  <c:v>-1.121776E-2</c:v>
                </c:pt>
                <c:pt idx="146">
                  <c:v>-1.117022E-2</c:v>
                </c:pt>
                <c:pt idx="147">
                  <c:v>-1.1101979999999999E-2</c:v>
                </c:pt>
                <c:pt idx="148">
                  <c:v>-1.1108410000000001E-2</c:v>
                </c:pt>
                <c:pt idx="149">
                  <c:v>-1.110325E-2</c:v>
                </c:pt>
                <c:pt idx="150">
                  <c:v>-1.1034830000000001E-2</c:v>
                </c:pt>
                <c:pt idx="151">
                  <c:v>-1.1018429999999999E-2</c:v>
                </c:pt>
                <c:pt idx="152">
                  <c:v>-1.0982230000000001E-2</c:v>
                </c:pt>
                <c:pt idx="153">
                  <c:v>-1.0842330000000001E-2</c:v>
                </c:pt>
                <c:pt idx="154">
                  <c:v>-1.0860949999999999E-2</c:v>
                </c:pt>
                <c:pt idx="155">
                  <c:v>-1.2377839999999999E-2</c:v>
                </c:pt>
                <c:pt idx="156">
                  <c:v>-1.217797E-2</c:v>
                </c:pt>
                <c:pt idx="157">
                  <c:v>-1.1814379999999999E-2</c:v>
                </c:pt>
                <c:pt idx="158">
                  <c:v>-1.1726200000000001E-2</c:v>
                </c:pt>
                <c:pt idx="159">
                  <c:v>-1.1736409999999999E-2</c:v>
                </c:pt>
                <c:pt idx="160">
                  <c:v>-1.0972819999999999E-2</c:v>
                </c:pt>
                <c:pt idx="161">
                  <c:v>-1.091611E-2</c:v>
                </c:pt>
                <c:pt idx="162">
                  <c:v>-1.0894020000000001E-2</c:v>
                </c:pt>
                <c:pt idx="163">
                  <c:v>-1.083858E-2</c:v>
                </c:pt>
                <c:pt idx="164">
                  <c:v>-1.08462E-2</c:v>
                </c:pt>
                <c:pt idx="165">
                  <c:v>-1.0493239999999999E-2</c:v>
                </c:pt>
                <c:pt idx="166">
                  <c:v>-1.0430200000000001E-2</c:v>
                </c:pt>
                <c:pt idx="167">
                  <c:v>-1.011652E-2</c:v>
                </c:pt>
                <c:pt idx="168">
                  <c:v>-1.012214E-2</c:v>
                </c:pt>
                <c:pt idx="169">
                  <c:v>-1.026791E-2</c:v>
                </c:pt>
                <c:pt idx="170">
                  <c:v>-1.033036E-2</c:v>
                </c:pt>
                <c:pt idx="171">
                  <c:v>-1.02354E-2</c:v>
                </c:pt>
                <c:pt idx="172">
                  <c:v>-1.022634E-2</c:v>
                </c:pt>
                <c:pt idx="173">
                  <c:v>-1.020944E-2</c:v>
                </c:pt>
                <c:pt idx="174">
                  <c:v>-1.0114700000000001E-2</c:v>
                </c:pt>
                <c:pt idx="175">
                  <c:v>-1.0018920000000001E-2</c:v>
                </c:pt>
                <c:pt idx="176">
                  <c:v>-9.8107400000000001E-3</c:v>
                </c:pt>
                <c:pt idx="177">
                  <c:v>-9.6345200000000006E-3</c:v>
                </c:pt>
                <c:pt idx="178">
                  <c:v>-9.5981899999999995E-3</c:v>
                </c:pt>
                <c:pt idx="179">
                  <c:v>-9.39451E-3</c:v>
                </c:pt>
                <c:pt idx="180">
                  <c:v>-9.3503300000000004E-3</c:v>
                </c:pt>
                <c:pt idx="181">
                  <c:v>-9.5017699999999997E-3</c:v>
                </c:pt>
                <c:pt idx="182">
                  <c:v>-9.4879300000000003E-3</c:v>
                </c:pt>
                <c:pt idx="183">
                  <c:v>-9.2848199999999992E-3</c:v>
                </c:pt>
                <c:pt idx="184">
                  <c:v>-9.2244400000000004E-3</c:v>
                </c:pt>
                <c:pt idx="185">
                  <c:v>-9.2198599999999999E-3</c:v>
                </c:pt>
                <c:pt idx="186">
                  <c:v>-9.2195799999999998E-3</c:v>
                </c:pt>
                <c:pt idx="187">
                  <c:v>-9.2018199999999994E-3</c:v>
                </c:pt>
                <c:pt idx="188">
                  <c:v>-9.1753600000000005E-3</c:v>
                </c:pt>
                <c:pt idx="189">
                  <c:v>-9.1597799999999993E-3</c:v>
                </c:pt>
                <c:pt idx="190">
                  <c:v>-9.1545199999999993E-3</c:v>
                </c:pt>
                <c:pt idx="191">
                  <c:v>-9.0635000000000004E-3</c:v>
                </c:pt>
                <c:pt idx="192">
                  <c:v>-9.0548599999999996E-3</c:v>
                </c:pt>
                <c:pt idx="193">
                  <c:v>-9.0548799999999995E-3</c:v>
                </c:pt>
                <c:pt idx="194">
                  <c:v>-8.9358500000000004E-3</c:v>
                </c:pt>
                <c:pt idx="195">
                  <c:v>-8.9220299999999992E-3</c:v>
                </c:pt>
                <c:pt idx="196">
                  <c:v>-8.8689000000000007E-3</c:v>
                </c:pt>
                <c:pt idx="197">
                  <c:v>-8.7261000000000005E-3</c:v>
                </c:pt>
                <c:pt idx="198">
                  <c:v>-8.28658E-3</c:v>
                </c:pt>
                <c:pt idx="199">
                  <c:v>-8.3137000000000003E-3</c:v>
                </c:pt>
                <c:pt idx="200">
                  <c:v>-8.3110200000000006E-3</c:v>
                </c:pt>
                <c:pt idx="201">
                  <c:v>-8.2910999999999992E-3</c:v>
                </c:pt>
                <c:pt idx="202">
                  <c:v>-8.2918100000000002E-3</c:v>
                </c:pt>
                <c:pt idx="203">
                  <c:v>-8.2953499999999999E-3</c:v>
                </c:pt>
                <c:pt idx="204">
                  <c:v>-8.2588699999999998E-3</c:v>
                </c:pt>
                <c:pt idx="205">
                  <c:v>-8.2339900000000001E-3</c:v>
                </c:pt>
                <c:pt idx="206">
                  <c:v>-7.9197699999999996E-3</c:v>
                </c:pt>
                <c:pt idx="207">
                  <c:v>-7.8905399999999997E-3</c:v>
                </c:pt>
                <c:pt idx="208">
                  <c:v>-7.8935099999999994E-3</c:v>
                </c:pt>
                <c:pt idx="209">
                  <c:v>-7.8946399999999996E-3</c:v>
                </c:pt>
                <c:pt idx="210">
                  <c:v>-7.8978599999999996E-3</c:v>
                </c:pt>
                <c:pt idx="211">
                  <c:v>-7.86449E-3</c:v>
                </c:pt>
                <c:pt idx="212">
                  <c:v>-7.8239599999999996E-3</c:v>
                </c:pt>
                <c:pt idx="213">
                  <c:v>-7.8210399999999996E-3</c:v>
                </c:pt>
                <c:pt idx="214">
                  <c:v>-7.7198400000000004E-3</c:v>
                </c:pt>
                <c:pt idx="215">
                  <c:v>-7.67215E-3</c:v>
                </c:pt>
                <c:pt idx="216">
                  <c:v>-7.4094199999999999E-3</c:v>
                </c:pt>
                <c:pt idx="217">
                  <c:v>-7.3416000000000002E-3</c:v>
                </c:pt>
                <c:pt idx="218">
                  <c:v>-7.3394799999999998E-3</c:v>
                </c:pt>
                <c:pt idx="219">
                  <c:v>-7.3383600000000004E-3</c:v>
                </c:pt>
                <c:pt idx="220">
                  <c:v>-7.3164199999999997E-3</c:v>
                </c:pt>
                <c:pt idx="221">
                  <c:v>-7.3254899999999996E-3</c:v>
                </c:pt>
                <c:pt idx="222">
                  <c:v>-7.2862999999999999E-3</c:v>
                </c:pt>
                <c:pt idx="223">
                  <c:v>-7.3009700000000004E-3</c:v>
                </c:pt>
                <c:pt idx="224">
                  <c:v>-7.3305699999999998E-3</c:v>
                </c:pt>
                <c:pt idx="225">
                  <c:v>-7.3458600000000001E-3</c:v>
                </c:pt>
                <c:pt idx="226">
                  <c:v>-7.3410699999999999E-3</c:v>
                </c:pt>
                <c:pt idx="227">
                  <c:v>-7.3596499999999997E-3</c:v>
                </c:pt>
                <c:pt idx="228">
                  <c:v>-7.35829E-3</c:v>
                </c:pt>
                <c:pt idx="229">
                  <c:v>-6.9645699999999998E-3</c:v>
                </c:pt>
                <c:pt idx="230">
                  <c:v>-6.9643200000000004E-3</c:v>
                </c:pt>
                <c:pt idx="231">
                  <c:v>-6.9639000000000003E-3</c:v>
                </c:pt>
                <c:pt idx="232">
                  <c:v>-7.0291499999999996E-3</c:v>
                </c:pt>
                <c:pt idx="233">
                  <c:v>-7.05377E-3</c:v>
                </c:pt>
                <c:pt idx="234">
                  <c:v>-6.93999E-3</c:v>
                </c:pt>
                <c:pt idx="235">
                  <c:v>-6.8063999999999998E-3</c:v>
                </c:pt>
                <c:pt idx="236">
                  <c:v>-6.7878000000000001E-3</c:v>
                </c:pt>
                <c:pt idx="237">
                  <c:v>-6.7948100000000001E-3</c:v>
                </c:pt>
                <c:pt idx="238">
                  <c:v>-6.6979700000000001E-3</c:v>
                </c:pt>
                <c:pt idx="239">
                  <c:v>-6.3977499999999998E-3</c:v>
                </c:pt>
                <c:pt idx="240">
                  <c:v>-6.3143699999999997E-3</c:v>
                </c:pt>
                <c:pt idx="241">
                  <c:v>-6.33346E-3</c:v>
                </c:pt>
                <c:pt idx="242">
                  <c:v>-6.2514500000000004E-3</c:v>
                </c:pt>
                <c:pt idx="243">
                  <c:v>-6.2437400000000002E-3</c:v>
                </c:pt>
                <c:pt idx="244">
                  <c:v>-6.24378E-3</c:v>
                </c:pt>
                <c:pt idx="245">
                  <c:v>-6.1294699999999997E-3</c:v>
                </c:pt>
                <c:pt idx="246">
                  <c:v>-6.12241E-3</c:v>
                </c:pt>
                <c:pt idx="247">
                  <c:v>-6.0786800000000004E-3</c:v>
                </c:pt>
                <c:pt idx="248">
                  <c:v>-6.0774100000000001E-3</c:v>
                </c:pt>
                <c:pt idx="249">
                  <c:v>-6.0411099999999997E-3</c:v>
                </c:pt>
                <c:pt idx="250">
                  <c:v>-5.9968900000000004E-3</c:v>
                </c:pt>
                <c:pt idx="251">
                  <c:v>-5.8216199999999996E-3</c:v>
                </c:pt>
                <c:pt idx="252">
                  <c:v>-5.7952899999999998E-3</c:v>
                </c:pt>
                <c:pt idx="253">
                  <c:v>-5.7203100000000002E-3</c:v>
                </c:pt>
                <c:pt idx="254">
                  <c:v>-5.6806199999999999E-3</c:v>
                </c:pt>
                <c:pt idx="255">
                  <c:v>-5.6283399999999999E-3</c:v>
                </c:pt>
                <c:pt idx="256">
                  <c:v>-5.6082199999999997E-3</c:v>
                </c:pt>
                <c:pt idx="257">
                  <c:v>-5.5656400000000002E-3</c:v>
                </c:pt>
                <c:pt idx="258">
                  <c:v>-5.3003399999999997E-3</c:v>
                </c:pt>
                <c:pt idx="259">
                  <c:v>-5.2745999999999999E-3</c:v>
                </c:pt>
                <c:pt idx="260">
                  <c:v>-5.2223199999999999E-3</c:v>
                </c:pt>
                <c:pt idx="261">
                  <c:v>-5.0022699999999996E-3</c:v>
                </c:pt>
                <c:pt idx="262">
                  <c:v>-4.9885900000000002E-3</c:v>
                </c:pt>
                <c:pt idx="263">
                  <c:v>-4.9869399999999996E-3</c:v>
                </c:pt>
                <c:pt idx="264">
                  <c:v>-4.9603399999999997E-3</c:v>
                </c:pt>
                <c:pt idx="265">
                  <c:v>-4.7738499999999996E-3</c:v>
                </c:pt>
                <c:pt idx="266">
                  <c:v>-4.7740200000000003E-3</c:v>
                </c:pt>
                <c:pt idx="267">
                  <c:v>-4.6357100000000004E-3</c:v>
                </c:pt>
                <c:pt idx="268">
                  <c:v>-4.0996799999999996E-3</c:v>
                </c:pt>
                <c:pt idx="269">
                  <c:v>-4.0473499999999999E-3</c:v>
                </c:pt>
                <c:pt idx="270">
                  <c:v>-3.9739900000000002E-3</c:v>
                </c:pt>
                <c:pt idx="271">
                  <c:v>-3.9245399999999998E-3</c:v>
                </c:pt>
                <c:pt idx="272">
                  <c:v>-3.8999400000000002E-3</c:v>
                </c:pt>
                <c:pt idx="273">
                  <c:v>-3.68564E-3</c:v>
                </c:pt>
                <c:pt idx="274">
                  <c:v>-3.4825699999999999E-3</c:v>
                </c:pt>
                <c:pt idx="275">
                  <c:v>-1.5555600000000001E-3</c:v>
                </c:pt>
                <c:pt idx="276">
                  <c:v>-1.49344E-3</c:v>
                </c:pt>
                <c:pt idx="277">
                  <c:v>-9.7209E-4</c:v>
                </c:pt>
                <c:pt idx="278">
                  <c:v>-5.7419999999999997E-4</c:v>
                </c:pt>
                <c:pt idx="279">
                  <c:v>-2.4857999999999998E-4</c:v>
                </c:pt>
                <c:pt idx="280" formatCode="0.00E+00">
                  <c:v>1.0885E-5</c:v>
                </c:pt>
                <c:pt idx="281">
                  <c:v>5.5486000000000001E-4</c:v>
                </c:pt>
                <c:pt idx="282">
                  <c:v>6.0705000000000004E-4</c:v>
                </c:pt>
                <c:pt idx="283">
                  <c:v>5.6046000000000004E-4</c:v>
                </c:pt>
                <c:pt idx="284">
                  <c:v>5.8286000000000004E-4</c:v>
                </c:pt>
                <c:pt idx="285">
                  <c:v>5.5758999999999995E-4</c:v>
                </c:pt>
                <c:pt idx="286">
                  <c:v>5.1393000000000001E-4</c:v>
                </c:pt>
                <c:pt idx="287">
                  <c:v>5.4856000000000002E-4</c:v>
                </c:pt>
                <c:pt idx="288">
                  <c:v>7.3669999999999996E-4</c:v>
                </c:pt>
                <c:pt idx="289">
                  <c:v>6.6664999999999997E-4</c:v>
                </c:pt>
                <c:pt idx="290">
                  <c:v>6.6219E-4</c:v>
                </c:pt>
                <c:pt idx="291">
                  <c:v>6.3635999999999999E-4</c:v>
                </c:pt>
                <c:pt idx="292">
                  <c:v>6.4415999999999996E-4</c:v>
                </c:pt>
                <c:pt idx="293">
                  <c:v>5.5968000000000001E-4</c:v>
                </c:pt>
                <c:pt idx="294">
                  <c:v>5.8870000000000005E-4</c:v>
                </c:pt>
                <c:pt idx="295">
                  <c:v>5.3395000000000005E-4</c:v>
                </c:pt>
                <c:pt idx="296">
                  <c:v>5.6621999999999998E-4</c:v>
                </c:pt>
                <c:pt idx="297">
                  <c:v>5.3591999999999995E-4</c:v>
                </c:pt>
                <c:pt idx="298">
                  <c:v>5.5161999999999995E-4</c:v>
                </c:pt>
                <c:pt idx="299">
                  <c:v>4.9397000000000004E-4</c:v>
                </c:pt>
                <c:pt idx="300">
                  <c:v>5.1977999999999996E-4</c:v>
                </c:pt>
                <c:pt idx="301">
                  <c:v>6.2810000000000003E-4</c:v>
                </c:pt>
                <c:pt idx="302">
                  <c:v>6.9926999999999999E-4</c:v>
                </c:pt>
                <c:pt idx="303">
                  <c:v>6.7343999999999998E-4</c:v>
                </c:pt>
                <c:pt idx="304">
                  <c:v>6.9092000000000003E-4</c:v>
                </c:pt>
                <c:pt idx="305">
                  <c:v>5.3129000000000002E-4</c:v>
                </c:pt>
                <c:pt idx="306">
                  <c:v>3.1295999999999999E-4</c:v>
                </c:pt>
                <c:pt idx="307">
                  <c:v>3.2266E-4</c:v>
                </c:pt>
                <c:pt idx="308">
                  <c:v>1.2108E-4</c:v>
                </c:pt>
                <c:pt idx="309" formatCode="0.00E+00">
                  <c:v>-5.5047000000000003E-5</c:v>
                </c:pt>
                <c:pt idx="310" formatCode="0.00E+00">
                  <c:v>6.7461999999999999E-6</c:v>
                </c:pt>
                <c:pt idx="311" formatCode="0.00E+00">
                  <c:v>1.6164E-5</c:v>
                </c:pt>
                <c:pt idx="312" formatCode="0.00E+00">
                  <c:v>-7.7807999999999998E-5</c:v>
                </c:pt>
                <c:pt idx="313">
                  <c:v>-1.1546E-4</c:v>
                </c:pt>
                <c:pt idx="314" formatCode="0.00E+00">
                  <c:v>-9.5545999999999996E-5</c:v>
                </c:pt>
                <c:pt idx="315">
                  <c:v>-1.7887E-4</c:v>
                </c:pt>
                <c:pt idx="316">
                  <c:v>-2.9876000000000002E-4</c:v>
                </c:pt>
                <c:pt idx="317">
                  <c:v>-4.4640000000000001E-4</c:v>
                </c:pt>
                <c:pt idx="318">
                  <c:v>-4.1299000000000002E-4</c:v>
                </c:pt>
                <c:pt idx="319">
                  <c:v>-5.1228000000000005E-4</c:v>
                </c:pt>
                <c:pt idx="320">
                  <c:v>-6.6606E-4</c:v>
                </c:pt>
                <c:pt idx="321">
                  <c:v>-9.7170999999999998E-4</c:v>
                </c:pt>
                <c:pt idx="322">
                  <c:v>-1.0505200000000001E-3</c:v>
                </c:pt>
                <c:pt idx="323">
                  <c:v>-1.2008500000000001E-3</c:v>
                </c:pt>
                <c:pt idx="324">
                  <c:v>-1.4022399999999999E-3</c:v>
                </c:pt>
                <c:pt idx="325">
                  <c:v>-1.5870599999999999E-3</c:v>
                </c:pt>
                <c:pt idx="326">
                  <c:v>-1.73321E-3</c:v>
                </c:pt>
                <c:pt idx="327">
                  <c:v>-2.24245E-3</c:v>
                </c:pt>
                <c:pt idx="328">
                  <c:v>-2.7937299999999999E-3</c:v>
                </c:pt>
                <c:pt idx="329">
                  <c:v>-3.1819800000000001E-3</c:v>
                </c:pt>
                <c:pt idx="330">
                  <c:v>-3.70354E-3</c:v>
                </c:pt>
                <c:pt idx="331">
                  <c:v>-3.9973200000000004E-3</c:v>
                </c:pt>
                <c:pt idx="332">
                  <c:v>-4.3758099999999999E-3</c:v>
                </c:pt>
                <c:pt idx="333">
                  <c:v>-4.3921799999999999E-3</c:v>
                </c:pt>
                <c:pt idx="334">
                  <c:v>-4.56567E-3</c:v>
                </c:pt>
                <c:pt idx="335">
                  <c:v>-4.63723E-3</c:v>
                </c:pt>
                <c:pt idx="336">
                  <c:v>-4.8797800000000002E-3</c:v>
                </c:pt>
                <c:pt idx="337">
                  <c:v>-5.0498599999999998E-3</c:v>
                </c:pt>
                <c:pt idx="338">
                  <c:v>-5.3479199999999999E-3</c:v>
                </c:pt>
                <c:pt idx="339">
                  <c:v>-5.4103399999999996E-3</c:v>
                </c:pt>
                <c:pt idx="340">
                  <c:v>-5.6930599999999998E-3</c:v>
                </c:pt>
                <c:pt idx="341">
                  <c:v>-6.2074799999999996E-3</c:v>
                </c:pt>
                <c:pt idx="342">
                  <c:v>-6.8373399999999999E-3</c:v>
                </c:pt>
                <c:pt idx="343">
                  <c:v>-7.5181299999999996E-3</c:v>
                </c:pt>
                <c:pt idx="344">
                  <c:v>-8.2893600000000008E-3</c:v>
                </c:pt>
                <c:pt idx="345">
                  <c:v>-8.9834300000000006E-3</c:v>
                </c:pt>
                <c:pt idx="346">
                  <c:v>-9.3684500000000004E-3</c:v>
                </c:pt>
                <c:pt idx="347">
                  <c:v>-9.57182E-3</c:v>
                </c:pt>
                <c:pt idx="348">
                  <c:v>-9.8919699999999999E-3</c:v>
                </c:pt>
                <c:pt idx="349">
                  <c:v>-1.0210810000000001E-2</c:v>
                </c:pt>
                <c:pt idx="350">
                  <c:v>-1.0492949999999999E-2</c:v>
                </c:pt>
                <c:pt idx="351">
                  <c:v>-1.0692780000000001E-2</c:v>
                </c:pt>
                <c:pt idx="352">
                  <c:v>-1.103405E-2</c:v>
                </c:pt>
                <c:pt idx="353">
                  <c:v>-1.1302700000000001E-2</c:v>
                </c:pt>
                <c:pt idx="354">
                  <c:v>-1.1616059999999999E-2</c:v>
                </c:pt>
                <c:pt idx="355">
                  <c:v>-1.2046370000000001E-2</c:v>
                </c:pt>
                <c:pt idx="356">
                  <c:v>-1.227261E-2</c:v>
                </c:pt>
                <c:pt idx="357">
                  <c:v>-1.266315E-2</c:v>
                </c:pt>
                <c:pt idx="358">
                  <c:v>-1.2936929999999999E-2</c:v>
                </c:pt>
                <c:pt idx="359">
                  <c:v>-1.3413110000000001E-2</c:v>
                </c:pt>
                <c:pt idx="360">
                  <c:v>-1.357029E-2</c:v>
                </c:pt>
                <c:pt idx="361">
                  <c:v>-1.4361759999999999E-2</c:v>
                </c:pt>
                <c:pt idx="362">
                  <c:v>-1.588703E-2</c:v>
                </c:pt>
                <c:pt idx="363">
                  <c:v>-1.766997E-2</c:v>
                </c:pt>
                <c:pt idx="364">
                  <c:v>-1.9145590000000001E-2</c:v>
                </c:pt>
                <c:pt idx="365">
                  <c:v>-2.069665E-2</c:v>
                </c:pt>
                <c:pt idx="366">
                  <c:v>-2.1907719999999999E-2</c:v>
                </c:pt>
                <c:pt idx="367">
                  <c:v>-2.174046E-2</c:v>
                </c:pt>
                <c:pt idx="368">
                  <c:v>-2.17527E-2</c:v>
                </c:pt>
                <c:pt idx="369">
                  <c:v>-2.1735250000000001E-2</c:v>
                </c:pt>
                <c:pt idx="370">
                  <c:v>-2.1245070000000001E-2</c:v>
                </c:pt>
                <c:pt idx="371">
                  <c:v>-2.1437399999999999E-2</c:v>
                </c:pt>
                <c:pt idx="372">
                  <c:v>-2.1902609999999999E-2</c:v>
                </c:pt>
                <c:pt idx="373">
                  <c:v>-2.2233610000000001E-2</c:v>
                </c:pt>
                <c:pt idx="374">
                  <c:v>-2.280948E-2</c:v>
                </c:pt>
                <c:pt idx="375">
                  <c:v>-2.2926729999999999E-2</c:v>
                </c:pt>
                <c:pt idx="376">
                  <c:v>-2.3201490000000002E-2</c:v>
                </c:pt>
                <c:pt idx="377">
                  <c:v>-2.3271969999999999E-2</c:v>
                </c:pt>
                <c:pt idx="378">
                  <c:v>-2.2730589999999998E-2</c:v>
                </c:pt>
                <c:pt idx="379">
                  <c:v>-2.2770120000000001E-2</c:v>
                </c:pt>
                <c:pt idx="380">
                  <c:v>-2.2621769999999999E-2</c:v>
                </c:pt>
                <c:pt idx="381">
                  <c:v>-2.2457629999999999E-2</c:v>
                </c:pt>
                <c:pt idx="382">
                  <c:v>-2.23941E-2</c:v>
                </c:pt>
                <c:pt idx="383">
                  <c:v>-2.2292340000000001E-2</c:v>
                </c:pt>
                <c:pt idx="384">
                  <c:v>-2.1399890000000001E-2</c:v>
                </c:pt>
                <c:pt idx="385">
                  <c:v>-2.1459490000000001E-2</c:v>
                </c:pt>
                <c:pt idx="386">
                  <c:v>-2.1857789999999998E-2</c:v>
                </c:pt>
                <c:pt idx="387">
                  <c:v>-2.2046199999999998E-2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5A8-409A-8141-3959F4E27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487424"/>
        <c:axId val="202488000"/>
      </c:scatterChart>
      <c:valAx>
        <c:axId val="202487424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02488000"/>
        <c:crosses val="autoZero"/>
        <c:crossBetween val="midCat"/>
      </c:valAx>
      <c:valAx>
        <c:axId val="202488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24874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rgbClr val="C0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'Data dry bone'!$CX$3:$CX$76</c:f>
                <c:numCache>
                  <c:formatCode>General</c:formatCode>
                  <c:ptCount val="74"/>
                  <c:pt idx="0">
                    <c:v>4.2268979957726297E-5</c:v>
                  </c:pt>
                  <c:pt idx="1">
                    <c:v>6.7627877448494744E-5</c:v>
                  </c:pt>
                  <c:pt idx="2">
                    <c:v>9.096266460786584E-5</c:v>
                  </c:pt>
                  <c:pt idx="3">
                    <c:v>1.1153538839983971E-4</c:v>
                  </c:pt>
                  <c:pt idx="4">
                    <c:v>1.2938938299931991E-4</c:v>
                  </c:pt>
                  <c:pt idx="5">
                    <c:v>1.4471938154950173E-4</c:v>
                  </c:pt>
                  <c:pt idx="6">
                    <c:v>1.5775441374334313E-4</c:v>
                  </c:pt>
                  <c:pt idx="7">
                    <c:v>1.6872622422482199E-4</c:v>
                  </c:pt>
                  <c:pt idx="8">
                    <c:v>1.7785884662924317E-4</c:v>
                  </c:pt>
                  <c:pt idx="9">
                    <c:v>1.8536479354821126E-4</c:v>
                  </c:pt>
                  <c:pt idx="10">
                    <c:v>1.9144362810060423E-4</c:v>
                  </c:pt>
                  <c:pt idx="11">
                    <c:v>1.9628145357740293E-4</c:v>
                  </c:pt>
                  <c:pt idx="12">
                    <c:v>2.0005075428649767E-4</c:v>
                  </c:pt>
                  <c:pt idx="13">
                    <c:v>2.0291035568876004E-4</c:v>
                  </c:pt>
                  <c:pt idx="14">
                    <c:v>2.0500541333877672E-4</c:v>
                  </c:pt>
                  <c:pt idx="15">
                    <c:v>2.0646740688592421E-4</c:v>
                  </c:pt>
                  <c:pt idx="16">
                    <c:v>2.0741414997013394E-4</c:v>
                  </c:pt>
                  <c:pt idx="17">
                    <c:v>2.0794984547419044E-4</c:v>
                  </c:pt>
                  <c:pt idx="18">
                    <c:v>2.0816522457184114E-4</c:v>
                  </c:pt>
                  <c:pt idx="19">
                    <c:v>2.0813780975533579E-4</c:v>
                  </c:pt>
                  <c:pt idx="20">
                    <c:v>2.0793233757481164E-4</c:v>
                  </c:pt>
                  <c:pt idx="21">
                    <c:v>2.0760136699984406E-4</c:v>
                  </c:pt>
                  <c:pt idx="22">
                    <c:v>2.0718608528157623E-4</c:v>
                  </c:pt>
                  <c:pt idx="23">
                    <c:v>2.0671730662057843E-4</c:v>
                  </c:pt>
                  <c:pt idx="24">
                    <c:v>2.0621664189749545E-4</c:v>
                  </c:pt>
                  <c:pt idx="25">
                    <c:v>2.0569780236347817E-4</c:v>
                  </c:pt>
                  <c:pt idx="26">
                    <c:v>2.051679883938993E-4</c:v>
                  </c:pt>
                  <c:pt idx="27">
                    <c:v>2.0462930744260762E-4</c:v>
                  </c:pt>
                  <c:pt idx="28">
                    <c:v>2.0408016365338908E-4</c:v>
                  </c:pt>
                  <c:pt idx="29">
                    <c:v>2.0351656485553577E-4</c:v>
                  </c:pt>
                  <c:pt idx="30">
                    <c:v>2.0293329994465411E-4</c:v>
                  </c:pt>
                  <c:pt idx="31">
                    <c:v>2.0232494964966843E-4</c:v>
                  </c:pt>
                  <c:pt idx="32">
                    <c:v>2.0168670509408345E-4</c:v>
                  </c:pt>
                  <c:pt idx="33">
                    <c:v>2.0101498024437583E-4</c:v>
                  </c:pt>
                  <c:pt idx="34">
                    <c:v>2.0030781548722646E-4</c:v>
                  </c:pt>
                  <c:pt idx="35">
                    <c:v>1.9956507971486488E-4</c:v>
                  </c:pt>
                  <c:pt idx="36">
                    <c:v>1.9878848722834332E-4</c:v>
                  </c:pt>
                  <c:pt idx="37">
                    <c:v>1.9798145347010396E-4</c:v>
                  </c:pt>
                  <c:pt idx="38">
                    <c:v>1.9714882010376259E-4</c:v>
                  </c:pt>
                  <c:pt idx="39">
                    <c:v>1.9629648525811396E-4</c:v>
                  </c:pt>
                  <c:pt idx="40">
                    <c:v>1.954309787166561E-4</c:v>
                  </c:pt>
                  <c:pt idx="41">
                    <c:v>1.9455902419732025E-4</c:v>
                  </c:pt>
                  <c:pt idx="42">
                    <c:v>1.9368713124695341E-4</c:v>
                  </c:pt>
                  <c:pt idx="43">
                    <c:v>1.9282125723550593E-4</c:v>
                  </c:pt>
                  <c:pt idx="44">
                    <c:v>1.9196657507709051E-4</c:v>
                  </c:pt>
                  <c:pt idx="45">
                    <c:v>1.9112737436502428E-4</c:v>
                  </c:pt>
                  <c:pt idx="46">
                    <c:v>1.9030711253843695E-4</c:v>
                  </c:pt>
                  <c:pt idx="47">
                    <c:v>1.895086187145511E-4</c:v>
                  </c:pt>
                  <c:pt idx="48">
                    <c:v>1.8873443640502288E-4</c:v>
                  </c:pt>
                  <c:pt idx="49">
                    <c:v>1.8798727320131682E-4</c:v>
                  </c:pt>
                  <c:pt idx="50">
                    <c:v>1.8727050656904557E-4</c:v>
                  </c:pt>
                  <c:pt idx="51">
                    <c:v>1.8658867621898024E-4</c:v>
                  </c:pt>
                  <c:pt idx="52">
                    <c:v>1.8594787643603567E-4</c:v>
                  </c:pt>
                  <c:pt idx="53">
                    <c:v>1.8535594791550401E-4</c:v>
                  </c:pt>
                  <c:pt idx="54">
                    <c:v>1.8482236027925103E-4</c:v>
                  </c:pt>
                  <c:pt idx="55">
                    <c:v>1.8435767640069783E-4</c:v>
                  </c:pt>
                  <c:pt idx="56">
                    <c:v>1.8397250148088776E-4</c:v>
                  </c:pt>
                  <c:pt idx="57">
                    <c:v>1.8367584729903885E-4</c:v>
                  </c:pt>
                  <c:pt idx="58">
                    <c:v>1.8347288849097947E-4</c:v>
                  </c:pt>
                  <c:pt idx="59">
                    <c:v>1.8336215464197271E-4</c:v>
                  </c:pt>
                  <c:pt idx="60">
                    <c:v>1.8333228803677477E-4</c:v>
                  </c:pt>
                  <c:pt idx="61">
                    <c:v>1.8335859734299327E-4</c:v>
                  </c:pt>
                  <c:pt idx="62">
                    <c:v>1.8339974555824296E-4</c:v>
                  </c:pt>
                  <c:pt idx="63">
                    <c:v>1.8339502149704255E-4</c:v>
                  </c:pt>
                  <c:pt idx="64">
                    <c:v>1.8326276217705951E-4</c:v>
                  </c:pt>
                  <c:pt idx="65">
                    <c:v>1.8290064127367132E-4</c:v>
                  </c:pt>
                  <c:pt idx="66">
                    <c:v>1.8218876845655028E-4</c:v>
                  </c:pt>
                  <c:pt idx="67">
                    <c:v>1.8099695122961203E-4</c:v>
                  </c:pt>
                  <c:pt idx="68">
                    <c:v>1.7919821207128728E-4</c:v>
                  </c:pt>
                  <c:pt idx="69">
                    <c:v>1.7669197157331424E-4</c:v>
                  </c:pt>
                  <c:pt idx="70">
                    <c:v>1.7344253256220703E-4</c:v>
                  </c:pt>
                  <c:pt idx="71">
                    <c:v>1.6954189642150023E-4</c:v>
                  </c:pt>
                  <c:pt idx="72">
                    <c:v>1.6530991624330105E-4</c:v>
                  </c:pt>
                  <c:pt idx="73">
                    <c:v>1.6144502917931158E-4</c:v>
                  </c:pt>
                </c:numCache>
              </c:numRef>
            </c:plus>
            <c:minus>
              <c:numRef>
                <c:f>'Data dry bone'!$CX$3:$CX$76</c:f>
                <c:numCache>
                  <c:formatCode>General</c:formatCode>
                  <c:ptCount val="74"/>
                  <c:pt idx="0">
                    <c:v>4.2268979957726297E-5</c:v>
                  </c:pt>
                  <c:pt idx="1">
                    <c:v>6.7627877448494744E-5</c:v>
                  </c:pt>
                  <c:pt idx="2">
                    <c:v>9.096266460786584E-5</c:v>
                  </c:pt>
                  <c:pt idx="3">
                    <c:v>1.1153538839983971E-4</c:v>
                  </c:pt>
                  <c:pt idx="4">
                    <c:v>1.2938938299931991E-4</c:v>
                  </c:pt>
                  <c:pt idx="5">
                    <c:v>1.4471938154950173E-4</c:v>
                  </c:pt>
                  <c:pt idx="6">
                    <c:v>1.5775441374334313E-4</c:v>
                  </c:pt>
                  <c:pt idx="7">
                    <c:v>1.6872622422482199E-4</c:v>
                  </c:pt>
                  <c:pt idx="8">
                    <c:v>1.7785884662924317E-4</c:v>
                  </c:pt>
                  <c:pt idx="9">
                    <c:v>1.8536479354821126E-4</c:v>
                  </c:pt>
                  <c:pt idx="10">
                    <c:v>1.9144362810060423E-4</c:v>
                  </c:pt>
                  <c:pt idx="11">
                    <c:v>1.9628145357740293E-4</c:v>
                  </c:pt>
                  <c:pt idx="12">
                    <c:v>2.0005075428649767E-4</c:v>
                  </c:pt>
                  <c:pt idx="13">
                    <c:v>2.0291035568876004E-4</c:v>
                  </c:pt>
                  <c:pt idx="14">
                    <c:v>2.0500541333877672E-4</c:v>
                  </c:pt>
                  <c:pt idx="15">
                    <c:v>2.0646740688592421E-4</c:v>
                  </c:pt>
                  <c:pt idx="16">
                    <c:v>2.0741414997013394E-4</c:v>
                  </c:pt>
                  <c:pt idx="17">
                    <c:v>2.0794984547419044E-4</c:v>
                  </c:pt>
                  <c:pt idx="18">
                    <c:v>2.0816522457184114E-4</c:v>
                  </c:pt>
                  <c:pt idx="19">
                    <c:v>2.0813780975533579E-4</c:v>
                  </c:pt>
                  <c:pt idx="20">
                    <c:v>2.0793233757481164E-4</c:v>
                  </c:pt>
                  <c:pt idx="21">
                    <c:v>2.0760136699984406E-4</c:v>
                  </c:pt>
                  <c:pt idx="22">
                    <c:v>2.0718608528157623E-4</c:v>
                  </c:pt>
                  <c:pt idx="23">
                    <c:v>2.0671730662057843E-4</c:v>
                  </c:pt>
                  <c:pt idx="24">
                    <c:v>2.0621664189749545E-4</c:v>
                  </c:pt>
                  <c:pt idx="25">
                    <c:v>2.0569780236347817E-4</c:v>
                  </c:pt>
                  <c:pt idx="26">
                    <c:v>2.051679883938993E-4</c:v>
                  </c:pt>
                  <c:pt idx="27">
                    <c:v>2.0462930744260762E-4</c:v>
                  </c:pt>
                  <c:pt idx="28">
                    <c:v>2.0408016365338908E-4</c:v>
                  </c:pt>
                  <c:pt idx="29">
                    <c:v>2.0351656485553577E-4</c:v>
                  </c:pt>
                  <c:pt idx="30">
                    <c:v>2.0293329994465411E-4</c:v>
                  </c:pt>
                  <c:pt idx="31">
                    <c:v>2.0232494964966843E-4</c:v>
                  </c:pt>
                  <c:pt idx="32">
                    <c:v>2.0168670509408345E-4</c:v>
                  </c:pt>
                  <c:pt idx="33">
                    <c:v>2.0101498024437583E-4</c:v>
                  </c:pt>
                  <c:pt idx="34">
                    <c:v>2.0030781548722646E-4</c:v>
                  </c:pt>
                  <c:pt idx="35">
                    <c:v>1.9956507971486488E-4</c:v>
                  </c:pt>
                  <c:pt idx="36">
                    <c:v>1.9878848722834332E-4</c:v>
                  </c:pt>
                  <c:pt idx="37">
                    <c:v>1.9798145347010396E-4</c:v>
                  </c:pt>
                  <c:pt idx="38">
                    <c:v>1.9714882010376259E-4</c:v>
                  </c:pt>
                  <c:pt idx="39">
                    <c:v>1.9629648525811396E-4</c:v>
                  </c:pt>
                  <c:pt idx="40">
                    <c:v>1.954309787166561E-4</c:v>
                  </c:pt>
                  <c:pt idx="41">
                    <c:v>1.9455902419732025E-4</c:v>
                  </c:pt>
                  <c:pt idx="42">
                    <c:v>1.9368713124695341E-4</c:v>
                  </c:pt>
                  <c:pt idx="43">
                    <c:v>1.9282125723550593E-4</c:v>
                  </c:pt>
                  <c:pt idx="44">
                    <c:v>1.9196657507709051E-4</c:v>
                  </c:pt>
                  <c:pt idx="45">
                    <c:v>1.9112737436502428E-4</c:v>
                  </c:pt>
                  <c:pt idx="46">
                    <c:v>1.9030711253843695E-4</c:v>
                  </c:pt>
                  <c:pt idx="47">
                    <c:v>1.895086187145511E-4</c:v>
                  </c:pt>
                  <c:pt idx="48">
                    <c:v>1.8873443640502288E-4</c:v>
                  </c:pt>
                  <c:pt idx="49">
                    <c:v>1.8798727320131682E-4</c:v>
                  </c:pt>
                  <c:pt idx="50">
                    <c:v>1.8727050656904557E-4</c:v>
                  </c:pt>
                  <c:pt idx="51">
                    <c:v>1.8658867621898024E-4</c:v>
                  </c:pt>
                  <c:pt idx="52">
                    <c:v>1.8594787643603567E-4</c:v>
                  </c:pt>
                  <c:pt idx="53">
                    <c:v>1.8535594791550401E-4</c:v>
                  </c:pt>
                  <c:pt idx="54">
                    <c:v>1.8482236027925103E-4</c:v>
                  </c:pt>
                  <c:pt idx="55">
                    <c:v>1.8435767640069783E-4</c:v>
                  </c:pt>
                  <c:pt idx="56">
                    <c:v>1.8397250148088776E-4</c:v>
                  </c:pt>
                  <c:pt idx="57">
                    <c:v>1.8367584729903885E-4</c:v>
                  </c:pt>
                  <c:pt idx="58">
                    <c:v>1.8347288849097947E-4</c:v>
                  </c:pt>
                  <c:pt idx="59">
                    <c:v>1.8336215464197271E-4</c:v>
                  </c:pt>
                  <c:pt idx="60">
                    <c:v>1.8333228803677477E-4</c:v>
                  </c:pt>
                  <c:pt idx="61">
                    <c:v>1.8335859734299327E-4</c:v>
                  </c:pt>
                  <c:pt idx="62">
                    <c:v>1.8339974555824296E-4</c:v>
                  </c:pt>
                  <c:pt idx="63">
                    <c:v>1.8339502149704255E-4</c:v>
                  </c:pt>
                  <c:pt idx="64">
                    <c:v>1.8326276217705951E-4</c:v>
                  </c:pt>
                  <c:pt idx="65">
                    <c:v>1.8290064127367132E-4</c:v>
                  </c:pt>
                  <c:pt idx="66">
                    <c:v>1.8218876845655028E-4</c:v>
                  </c:pt>
                  <c:pt idx="67">
                    <c:v>1.8099695122961203E-4</c:v>
                  </c:pt>
                  <c:pt idx="68">
                    <c:v>1.7919821207128728E-4</c:v>
                  </c:pt>
                  <c:pt idx="69">
                    <c:v>1.7669197157331424E-4</c:v>
                  </c:pt>
                  <c:pt idx="70">
                    <c:v>1.7344253256220703E-4</c:v>
                  </c:pt>
                  <c:pt idx="71">
                    <c:v>1.6954189642150023E-4</c:v>
                  </c:pt>
                  <c:pt idx="72">
                    <c:v>1.6530991624330105E-4</c:v>
                  </c:pt>
                  <c:pt idx="73">
                    <c:v>1.6144502917931158E-4</c:v>
                  </c:pt>
                </c:numCache>
              </c:numRef>
            </c:minus>
            <c:spPr>
              <a:ln>
                <a:solidFill>
                  <a:srgbClr val="C00000"/>
                </a:solidFill>
              </a:ln>
            </c:spPr>
          </c:errBars>
          <c:xVal>
            <c:numRef>
              <c:f>'Data dry bone'!$CQ$3:$CQ$76</c:f>
              <c:numCache>
                <c:formatCode>General</c:formatCode>
                <c:ptCount val="74"/>
                <c:pt idx="0">
                  <c:v>0</c:v>
                </c:pt>
                <c:pt idx="1">
                  <c:v>1.6400000000000001E-2</c:v>
                </c:pt>
                <c:pt idx="2">
                  <c:v>3.2800000000000003E-2</c:v>
                </c:pt>
                <c:pt idx="3">
                  <c:v>4.9200000000000001E-2</c:v>
                </c:pt>
                <c:pt idx="4">
                  <c:v>6.5600000000000006E-2</c:v>
                </c:pt>
                <c:pt idx="5">
                  <c:v>8.2000000000000003E-2</c:v>
                </c:pt>
                <c:pt idx="6">
                  <c:v>9.8400000000000001E-2</c:v>
                </c:pt>
                <c:pt idx="7">
                  <c:v>0.1148</c:v>
                </c:pt>
                <c:pt idx="8">
                  <c:v>0.13120000000000001</c:v>
                </c:pt>
                <c:pt idx="9">
                  <c:v>0.14760000000000001</c:v>
                </c:pt>
                <c:pt idx="10">
                  <c:v>0.16400000000000001</c:v>
                </c:pt>
                <c:pt idx="11">
                  <c:v>0.1804</c:v>
                </c:pt>
                <c:pt idx="12">
                  <c:v>0.1968</c:v>
                </c:pt>
                <c:pt idx="13">
                  <c:v>0.2132</c:v>
                </c:pt>
                <c:pt idx="14">
                  <c:v>0.2296</c:v>
                </c:pt>
                <c:pt idx="15">
                  <c:v>0.246</c:v>
                </c:pt>
                <c:pt idx="16">
                  <c:v>0.26240000000000002</c:v>
                </c:pt>
                <c:pt idx="17">
                  <c:v>0.27879999999999999</c:v>
                </c:pt>
                <c:pt idx="18">
                  <c:v>0.29520000000000002</c:v>
                </c:pt>
                <c:pt idx="19">
                  <c:v>0.31159999999999999</c:v>
                </c:pt>
                <c:pt idx="20">
                  <c:v>0.32800000000000001</c:v>
                </c:pt>
                <c:pt idx="21">
                  <c:v>0.34439999999999998</c:v>
                </c:pt>
                <c:pt idx="22">
                  <c:v>0.36080000000000001</c:v>
                </c:pt>
                <c:pt idx="23">
                  <c:v>0.37719999999999998</c:v>
                </c:pt>
                <c:pt idx="24">
                  <c:v>0.39360000000000001</c:v>
                </c:pt>
                <c:pt idx="25">
                  <c:v>0.41</c:v>
                </c:pt>
                <c:pt idx="26">
                  <c:v>0.4264</c:v>
                </c:pt>
                <c:pt idx="27">
                  <c:v>0.44280000000000003</c:v>
                </c:pt>
                <c:pt idx="28">
                  <c:v>0.4592</c:v>
                </c:pt>
                <c:pt idx="29">
                  <c:v>0.47560000000000002</c:v>
                </c:pt>
                <c:pt idx="30">
                  <c:v>0.49199999999999999</c:v>
                </c:pt>
                <c:pt idx="31">
                  <c:v>0.50839999999999996</c:v>
                </c:pt>
                <c:pt idx="32">
                  <c:v>0.52480000000000004</c:v>
                </c:pt>
                <c:pt idx="33">
                  <c:v>0.54120000000000001</c:v>
                </c:pt>
                <c:pt idx="34">
                  <c:v>0.55759999999999998</c:v>
                </c:pt>
                <c:pt idx="35">
                  <c:v>0.57399999999999995</c:v>
                </c:pt>
                <c:pt idx="36">
                  <c:v>0.59040000000000004</c:v>
                </c:pt>
                <c:pt idx="37">
                  <c:v>0.60680000000000001</c:v>
                </c:pt>
                <c:pt idx="38">
                  <c:v>0.62319999999999998</c:v>
                </c:pt>
                <c:pt idx="39">
                  <c:v>0.63959999999999995</c:v>
                </c:pt>
                <c:pt idx="40">
                  <c:v>0.65600000000000003</c:v>
                </c:pt>
                <c:pt idx="41">
                  <c:v>0.6724</c:v>
                </c:pt>
                <c:pt idx="42">
                  <c:v>0.68879999999999997</c:v>
                </c:pt>
                <c:pt idx="43">
                  <c:v>0.70520000000000005</c:v>
                </c:pt>
                <c:pt idx="44">
                  <c:v>0.72160000000000002</c:v>
                </c:pt>
                <c:pt idx="45">
                  <c:v>0.73799999999999999</c:v>
                </c:pt>
                <c:pt idx="46">
                  <c:v>0.75439999999999996</c:v>
                </c:pt>
                <c:pt idx="47">
                  <c:v>0.77080000000000004</c:v>
                </c:pt>
                <c:pt idx="48">
                  <c:v>0.78720000000000001</c:v>
                </c:pt>
                <c:pt idx="49">
                  <c:v>0.80359999999999998</c:v>
                </c:pt>
                <c:pt idx="50">
                  <c:v>0.82</c:v>
                </c:pt>
                <c:pt idx="51">
                  <c:v>0.83640000000000003</c:v>
                </c:pt>
                <c:pt idx="52">
                  <c:v>0.8528</c:v>
                </c:pt>
                <c:pt idx="53">
                  <c:v>0.86919999999999997</c:v>
                </c:pt>
                <c:pt idx="54">
                  <c:v>0.88560000000000005</c:v>
                </c:pt>
                <c:pt idx="55">
                  <c:v>0.90200000000000002</c:v>
                </c:pt>
                <c:pt idx="56">
                  <c:v>0.91839999999999999</c:v>
                </c:pt>
                <c:pt idx="57">
                  <c:v>0.93479999999999996</c:v>
                </c:pt>
                <c:pt idx="58">
                  <c:v>0.95120000000000005</c:v>
                </c:pt>
                <c:pt idx="59">
                  <c:v>0.96760000000000002</c:v>
                </c:pt>
                <c:pt idx="60">
                  <c:v>0.98399999999999999</c:v>
                </c:pt>
                <c:pt idx="61">
                  <c:v>1.0004</c:v>
                </c:pt>
                <c:pt idx="62">
                  <c:v>1.0167999999999999</c:v>
                </c:pt>
                <c:pt idx="63">
                  <c:v>1.0331999999999999</c:v>
                </c:pt>
                <c:pt idx="64">
                  <c:v>1.0496000000000001</c:v>
                </c:pt>
                <c:pt idx="65">
                  <c:v>1.0660000000000001</c:v>
                </c:pt>
                <c:pt idx="66">
                  <c:v>1.0824</c:v>
                </c:pt>
                <c:pt idx="67">
                  <c:v>1.0988</c:v>
                </c:pt>
                <c:pt idx="68">
                  <c:v>1.1152</c:v>
                </c:pt>
                <c:pt idx="69">
                  <c:v>1.1315999999999999</c:v>
                </c:pt>
                <c:pt idx="70">
                  <c:v>1.1479999999999999</c:v>
                </c:pt>
                <c:pt idx="71">
                  <c:v>1.1644000000000001</c:v>
                </c:pt>
                <c:pt idx="72">
                  <c:v>1.1808000000000001</c:v>
                </c:pt>
                <c:pt idx="73">
                  <c:v>1.1972</c:v>
                </c:pt>
              </c:numCache>
            </c:numRef>
          </c:xVal>
          <c:yVal>
            <c:numRef>
              <c:f>'Data dry bone'!$CV$3:$CV$76</c:f>
              <c:numCache>
                <c:formatCode>General</c:formatCode>
                <c:ptCount val="74"/>
                <c:pt idx="0">
                  <c:v>-3.0000000000000001E-5</c:v>
                </c:pt>
                <c:pt idx="1">
                  <c:v>-4.0232327590008699E-5</c:v>
                </c:pt>
                <c:pt idx="2">
                  <c:v>-4.5984228907035605E-5</c:v>
                </c:pt>
                <c:pt idx="3">
                  <c:v>-4.7917811753493209E-5</c:v>
                </c:pt>
                <c:pt idx="4">
                  <c:v>-4.6631304922644163E-5</c:v>
                </c:pt>
                <c:pt idx="5">
                  <c:v>-4.2662901160874918E-5</c:v>
                </c:pt>
                <c:pt idx="6">
                  <c:v>-3.6494490162243524E-5</c:v>
                </c:pt>
                <c:pt idx="7">
                  <c:v>-2.8555281595302401E-5</c:v>
                </c:pt>
                <c:pt idx="8">
                  <c:v>-1.922531816219618E-5</c:v>
                </c:pt>
                <c:pt idx="9">
                  <c:v>-8.8388786900338464E-6</c:v>
                </c:pt>
                <c:pt idx="10">
                  <c:v>2.3122287454642486E-6</c:v>
                </c:pt>
                <c:pt idx="11">
                  <c:v>1.3975483664044417E-5</c:v>
                </c:pt>
                <c:pt idx="12">
                  <c:v>2.5934579992723038E-5</c:v>
                </c:pt>
                <c:pt idx="13">
                  <c:v>3.8006462845315394E-5</c:v>
                </c:pt>
                <c:pt idx="14">
                  <c:v>5.003847526968908E-5</c:v>
                </c:pt>
                <c:pt idx="15">
                  <c:v>6.1905614962743798E-5</c:v>
                </c:pt>
                <c:pt idx="16">
                  <c:v>7.3507900953114982E-5</c:v>
                </c:pt>
                <c:pt idx="17">
                  <c:v>8.4767850251603807E-5</c:v>
                </c:pt>
                <c:pt idx="18">
                  <c:v>9.5628064469332501E-5</c:v>
                </c:pt>
                <c:pt idx="19">
                  <c:v>1.0604892640362311E-4</c:v>
                </c:pt>
                <c:pt idx="20">
                  <c:v>1.1600640659160437E-4</c:v>
                </c:pt>
                <c:pt idx="21">
                  <c:v>1.2548997983154099E-4</c:v>
                </c:pt>
                <c:pt idx="22">
                  <c:v>1.3450065167189046E-4</c:v>
                </c:pt>
                <c:pt idx="23">
                  <c:v>1.4304909486808297E-4</c:v>
                </c:pt>
                <c:pt idx="24">
                  <c:v>1.5115389580702861E-4</c:v>
                </c:pt>
                <c:pt idx="25">
                  <c:v>1.5883991089935017E-4</c:v>
                </c:pt>
                <c:pt idx="26">
                  <c:v>1.6613673293933536E-4</c:v>
                </c:pt>
                <c:pt idx="27">
                  <c:v>1.7307726743262471E-4</c:v>
                </c:pt>
                <c:pt idx="28">
                  <c:v>1.7969641889161377E-4</c:v>
                </c:pt>
                <c:pt idx="29">
                  <c:v>1.860298870985897E-4</c:v>
                </c:pt>
                <c:pt idx="30">
                  <c:v>1.9211307333658601E-4</c:v>
                </c:pt>
                <c:pt idx="31">
                  <c:v>1.9798009658796633E-4</c:v>
                </c:pt>
                <c:pt idx="32">
                  <c:v>2.0366291970073353E-4</c:v>
                </c:pt>
                <c:pt idx="33">
                  <c:v>2.0919058552256226E-4</c:v>
                </c:pt>
                <c:pt idx="34">
                  <c:v>2.1458856300255949E-4</c:v>
                </c:pt>
                <c:pt idx="35">
                  <c:v>2.1987820326074397E-4</c:v>
                </c:pt>
                <c:pt idx="36">
                  <c:v>2.2507630562526012E-4</c:v>
                </c:pt>
                <c:pt idx="37">
                  <c:v>2.3019479363731019E-4</c:v>
                </c:pt>
                <c:pt idx="38">
                  <c:v>2.3524050102381578E-4</c:v>
                </c:pt>
                <c:pt idx="39">
                  <c:v>2.4021506763779898E-4</c:v>
                </c:pt>
                <c:pt idx="40">
                  <c:v>2.4511494536649711E-4</c:v>
                </c:pt>
                <c:pt idx="41">
                  <c:v>2.4993151400719396E-4</c:v>
                </c:pt>
                <c:pt idx="42">
                  <c:v>2.5465130711078423E-4</c:v>
                </c:pt>
                <c:pt idx="43">
                  <c:v>2.5925634779305821E-4</c:v>
                </c:pt>
                <c:pt idx="44">
                  <c:v>2.6372459451370423E-4</c:v>
                </c:pt>
                <c:pt idx="45">
                  <c:v>2.6803049682306407E-4</c:v>
                </c:pt>
                <c:pt idx="46">
                  <c:v>2.7214566107658042E-4</c:v>
                </c:pt>
                <c:pt idx="47">
                  <c:v>2.7603962611697994E-4</c:v>
                </c:pt>
                <c:pt idx="48">
                  <c:v>2.7968074892419613E-4</c:v>
                </c:pt>
                <c:pt idx="49">
                  <c:v>2.8303720023301412E-4</c:v>
                </c:pt>
                <c:pt idx="50">
                  <c:v>2.8607807011840001E-4</c:v>
                </c:pt>
                <c:pt idx="51">
                  <c:v>2.8877458354862299E-4</c:v>
                </c:pt>
                <c:pt idx="52">
                  <c:v>2.9110142590605916E-4</c:v>
                </c:pt>
                <c:pt idx="53">
                  <c:v>2.9303817847571811E-4</c:v>
                </c:pt>
                <c:pt idx="54">
                  <c:v>2.9457086390151659E-4</c:v>
                </c:pt>
                <c:pt idx="55">
                  <c:v>2.9569360161026576E-4</c:v>
                </c:pt>
                <c:pt idx="56">
                  <c:v>2.9641037320339716E-4</c:v>
                </c:pt>
                <c:pt idx="57">
                  <c:v>2.9673689781636506E-4</c:v>
                </c:pt>
                <c:pt idx="58">
                  <c:v>2.96702617445853E-4</c:v>
                </c:pt>
                <c:pt idx="59">
                  <c:v>2.9635279224464413E-4</c:v>
                </c:pt>
                <c:pt idx="60">
                  <c:v>2.9575070578423185E-4</c:v>
                </c:pt>
                <c:pt idx="61">
                  <c:v>2.9497998028516609E-4</c:v>
                </c:pt>
                <c:pt idx="62">
                  <c:v>2.9414700181514247E-4</c:v>
                </c:pt>
                <c:pt idx="63">
                  <c:v>2.9338345545472226E-4</c:v>
                </c:pt>
                <c:pt idx="64">
                  <c:v>2.9284897043094373E-4</c:v>
                </c:pt>
                <c:pt idx="65">
                  <c:v>2.9273387521848025E-4</c:v>
                </c:pt>
                <c:pt idx="66">
                  <c:v>2.9326206260864816E-4</c:v>
                </c:pt>
                <c:pt idx="67">
                  <c:v>2.946939647461217E-4</c:v>
                </c:pt>
                <c:pt idx="68">
                  <c:v>2.9732963813329776E-4</c:v>
                </c:pt>
                <c:pt idx="69">
                  <c:v>3.0151195860244088E-4</c:v>
                </c:pt>
                <c:pt idx="70">
                  <c:v>3.0762992625557904E-4</c:v>
                </c:pt>
                <c:pt idx="71">
                  <c:v>3.1612208037211332E-4</c:v>
                </c:pt>
                <c:pt idx="72">
                  <c:v>3.2748002428410793E-4</c:v>
                </c:pt>
                <c:pt idx="73">
                  <c:v>3.4225206021929757E-4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E2-46DD-A8AC-86FEE9C62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478656"/>
        <c:axId val="195479232"/>
      </c:scatterChart>
      <c:valAx>
        <c:axId val="19547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5479232"/>
        <c:crosses val="autoZero"/>
        <c:crossBetween val="midCat"/>
      </c:valAx>
      <c:valAx>
        <c:axId val="195479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54786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bones'!$AH$4:$AH$398</c:f>
              <c:numCache>
                <c:formatCode>0.00E+00</c:formatCode>
                <c:ptCount val="395"/>
                <c:pt idx="0">
                  <c:v>6.9470500000000005E-5</c:v>
                </c:pt>
                <c:pt idx="1">
                  <c:v>1.9579E-5</c:v>
                </c:pt>
                <c:pt idx="2">
                  <c:v>-1.7737400000000001E-5</c:v>
                </c:pt>
                <c:pt idx="3">
                  <c:v>-1.62245E-5</c:v>
                </c:pt>
                <c:pt idx="4">
                  <c:v>-1.54563E-5</c:v>
                </c:pt>
                <c:pt idx="5">
                  <c:v>-1.3215400000000001E-5</c:v>
                </c:pt>
                <c:pt idx="6" formatCode="General">
                  <c:v>1.15358E-4</c:v>
                </c:pt>
                <c:pt idx="7" formatCode="General">
                  <c:v>3.1567599999999998E-4</c:v>
                </c:pt>
                <c:pt idx="8" formatCode="General">
                  <c:v>5.2547900000000003E-4</c:v>
                </c:pt>
                <c:pt idx="9" formatCode="General">
                  <c:v>8.23816E-4</c:v>
                </c:pt>
                <c:pt idx="10" formatCode="General">
                  <c:v>1.2221720000000001E-3</c:v>
                </c:pt>
                <c:pt idx="11" formatCode="General">
                  <c:v>1.5597569999999999E-3</c:v>
                </c:pt>
                <c:pt idx="12" formatCode="General">
                  <c:v>1.9566589999999999E-3</c:v>
                </c:pt>
                <c:pt idx="13" formatCode="General">
                  <c:v>2.6345190000000001E-3</c:v>
                </c:pt>
                <c:pt idx="14" formatCode="General">
                  <c:v>3.5901510000000002E-3</c:v>
                </c:pt>
                <c:pt idx="15" formatCode="General">
                  <c:v>4.7327860000000001E-3</c:v>
                </c:pt>
                <c:pt idx="16" formatCode="General">
                  <c:v>6.1859410000000004E-3</c:v>
                </c:pt>
                <c:pt idx="17" formatCode="General">
                  <c:v>8.0401210000000008E-3</c:v>
                </c:pt>
                <c:pt idx="18" formatCode="General">
                  <c:v>1.0686202000000001E-2</c:v>
                </c:pt>
                <c:pt idx="19" formatCode="General">
                  <c:v>1.3308192E-2</c:v>
                </c:pt>
                <c:pt idx="20" formatCode="General">
                  <c:v>1.5725596000000001E-2</c:v>
                </c:pt>
                <c:pt idx="21" formatCode="General">
                  <c:v>1.8074618000000001E-2</c:v>
                </c:pt>
                <c:pt idx="22" formatCode="General">
                  <c:v>2.0668982999999998E-2</c:v>
                </c:pt>
                <c:pt idx="23" formatCode="General">
                  <c:v>2.3094050000000001E-2</c:v>
                </c:pt>
                <c:pt idx="24" formatCode="General">
                  <c:v>2.7199996000000001E-2</c:v>
                </c:pt>
                <c:pt idx="25" formatCode="General">
                  <c:v>3.2756364000000003E-2</c:v>
                </c:pt>
                <c:pt idx="26" formatCode="General">
                  <c:v>3.8820293999999998E-2</c:v>
                </c:pt>
                <c:pt idx="27" formatCode="General">
                  <c:v>4.5499126000000001E-2</c:v>
                </c:pt>
                <c:pt idx="28" formatCode="General">
                  <c:v>5.2911635999999998E-2</c:v>
                </c:pt>
                <c:pt idx="29" formatCode="General">
                  <c:v>5.9746391000000003E-2</c:v>
                </c:pt>
                <c:pt idx="30" formatCode="General">
                  <c:v>6.5689059999999994E-2</c:v>
                </c:pt>
                <c:pt idx="31" formatCode="General">
                  <c:v>7.0827839000000004E-2</c:v>
                </c:pt>
                <c:pt idx="32" formatCode="General">
                  <c:v>7.4755083999999999E-2</c:v>
                </c:pt>
                <c:pt idx="33" formatCode="General">
                  <c:v>7.8158337999999994E-2</c:v>
                </c:pt>
                <c:pt idx="34" formatCode="General">
                  <c:v>8.1807245000000001E-2</c:v>
                </c:pt>
                <c:pt idx="35" formatCode="General">
                  <c:v>8.7231575000000006E-2</c:v>
                </c:pt>
                <c:pt idx="36" formatCode="General">
                  <c:v>9.5357742999999995E-2</c:v>
                </c:pt>
                <c:pt idx="37" formatCode="General">
                  <c:v>0.106160582</c:v>
                </c:pt>
                <c:pt idx="38" formatCode="General">
                  <c:v>0.11703201000000001</c:v>
                </c:pt>
                <c:pt idx="39" formatCode="General">
                  <c:v>0.12657681600000001</c:v>
                </c:pt>
                <c:pt idx="40" formatCode="General">
                  <c:v>0.13641867599999999</c:v>
                </c:pt>
                <c:pt idx="41" formatCode="General">
                  <c:v>0.14843440199999999</c:v>
                </c:pt>
                <c:pt idx="42" formatCode="General">
                  <c:v>0.160101669</c:v>
                </c:pt>
                <c:pt idx="43" formatCode="General">
                  <c:v>0.17115729700000001</c:v>
                </c:pt>
                <c:pt idx="44" formatCode="General">
                  <c:v>0.182898317</c:v>
                </c:pt>
                <c:pt idx="45" formatCode="General">
                  <c:v>0.194275005</c:v>
                </c:pt>
                <c:pt idx="46" formatCode="General">
                  <c:v>0.200961847</c:v>
                </c:pt>
                <c:pt idx="47" formatCode="General">
                  <c:v>0.20723540200000001</c:v>
                </c:pt>
                <c:pt idx="48" formatCode="General">
                  <c:v>0.21548408999999999</c:v>
                </c:pt>
                <c:pt idx="49" formatCode="General">
                  <c:v>0.22523189800000001</c:v>
                </c:pt>
                <c:pt idx="50" formatCode="General">
                  <c:v>0.23634392700000001</c:v>
                </c:pt>
                <c:pt idx="51" formatCode="General">
                  <c:v>0.249347187</c:v>
                </c:pt>
                <c:pt idx="52" formatCode="General">
                  <c:v>0.26046691199999999</c:v>
                </c:pt>
                <c:pt idx="53" formatCode="General">
                  <c:v>0.26948876900000002</c:v>
                </c:pt>
                <c:pt idx="54" formatCode="General">
                  <c:v>0.27616021600000001</c:v>
                </c:pt>
                <c:pt idx="55" formatCode="General">
                  <c:v>0.27966840999999998</c:v>
                </c:pt>
                <c:pt idx="56" formatCode="General">
                  <c:v>0.28287873800000002</c:v>
                </c:pt>
                <c:pt idx="57" formatCode="General">
                  <c:v>0.28760158800000002</c:v>
                </c:pt>
                <c:pt idx="58" formatCode="General">
                  <c:v>0.292821685</c:v>
                </c:pt>
                <c:pt idx="59" formatCode="General">
                  <c:v>0.29856254100000001</c:v>
                </c:pt>
                <c:pt idx="60" formatCode="General">
                  <c:v>0.30489962399999998</c:v>
                </c:pt>
                <c:pt idx="61" formatCode="General">
                  <c:v>0.31089467300000001</c:v>
                </c:pt>
                <c:pt idx="62" formatCode="General">
                  <c:v>0.31637984499999999</c:v>
                </c:pt>
                <c:pt idx="63" formatCode="General">
                  <c:v>0.32322132399999998</c:v>
                </c:pt>
                <c:pt idx="64" formatCode="General">
                  <c:v>0.33603662299999998</c:v>
                </c:pt>
                <c:pt idx="65" formatCode="General">
                  <c:v>0.35130966600000002</c:v>
                </c:pt>
                <c:pt idx="66" formatCode="General">
                  <c:v>0.36509341299999998</c:v>
                </c:pt>
                <c:pt idx="67" formatCode="General">
                  <c:v>0.37829908400000001</c:v>
                </c:pt>
                <c:pt idx="68" formatCode="General">
                  <c:v>0.390625471</c:v>
                </c:pt>
                <c:pt idx="69" formatCode="General">
                  <c:v>0.39669158700000001</c:v>
                </c:pt>
                <c:pt idx="70" formatCode="General">
                  <c:v>0.39946129499999999</c:v>
                </c:pt>
                <c:pt idx="71" formatCode="General">
                  <c:v>0.40262187399999999</c:v>
                </c:pt>
                <c:pt idx="72" formatCode="General">
                  <c:v>0.40660001000000001</c:v>
                </c:pt>
                <c:pt idx="73" formatCode="General">
                  <c:v>0.41169788000000002</c:v>
                </c:pt>
                <c:pt idx="74" formatCode="General">
                  <c:v>0.41850105199999998</c:v>
                </c:pt>
                <c:pt idx="75" formatCode="General">
                  <c:v>0.42677896199999998</c:v>
                </c:pt>
                <c:pt idx="76" formatCode="General">
                  <c:v>0.43583256599999998</c:v>
                </c:pt>
                <c:pt idx="77" formatCode="General">
                  <c:v>0.44434028599999997</c:v>
                </c:pt>
                <c:pt idx="78" formatCode="General">
                  <c:v>0.45173824600000001</c:v>
                </c:pt>
                <c:pt idx="79" formatCode="General">
                  <c:v>0.45867559600000002</c:v>
                </c:pt>
                <c:pt idx="80" formatCode="General">
                  <c:v>0.46465251400000002</c:v>
                </c:pt>
                <c:pt idx="81" formatCode="General">
                  <c:v>0.47129663599999999</c:v>
                </c:pt>
                <c:pt idx="82" formatCode="General">
                  <c:v>0.47873632300000002</c:v>
                </c:pt>
                <c:pt idx="83" formatCode="General">
                  <c:v>0.48499545100000002</c:v>
                </c:pt>
                <c:pt idx="84" formatCode="General">
                  <c:v>0.489782732</c:v>
                </c:pt>
                <c:pt idx="85" formatCode="General">
                  <c:v>0.494938461</c:v>
                </c:pt>
                <c:pt idx="86" formatCode="General">
                  <c:v>0.49952796300000002</c:v>
                </c:pt>
                <c:pt idx="87" formatCode="General">
                  <c:v>0.50299940200000004</c:v>
                </c:pt>
                <c:pt idx="88" formatCode="General">
                  <c:v>0.50744538900000002</c:v>
                </c:pt>
                <c:pt idx="89" formatCode="General">
                  <c:v>0.51253060500000003</c:v>
                </c:pt>
                <c:pt idx="90" formatCode="General">
                  <c:v>0.51716578499999999</c:v>
                </c:pt>
                <c:pt idx="91" formatCode="General">
                  <c:v>0.52079110500000003</c:v>
                </c:pt>
                <c:pt idx="92" formatCode="General">
                  <c:v>0.52388208300000005</c:v>
                </c:pt>
                <c:pt idx="93" formatCode="General">
                  <c:v>0.52649732800000004</c:v>
                </c:pt>
                <c:pt idx="94" formatCode="General">
                  <c:v>0.53017855599999997</c:v>
                </c:pt>
                <c:pt idx="95" formatCode="General">
                  <c:v>0.535505852</c:v>
                </c:pt>
                <c:pt idx="96" formatCode="General">
                  <c:v>0.54306900700000005</c:v>
                </c:pt>
                <c:pt idx="97" formatCode="General">
                  <c:v>0.55121249900000002</c:v>
                </c:pt>
                <c:pt idx="98" formatCode="General">
                  <c:v>0.55898616300000004</c:v>
                </c:pt>
                <c:pt idx="99" formatCode="General">
                  <c:v>0.56492662699999996</c:v>
                </c:pt>
                <c:pt idx="100" formatCode="General">
                  <c:v>0.56952574499999997</c:v>
                </c:pt>
                <c:pt idx="101" formatCode="General">
                  <c:v>0.57465407999999996</c:v>
                </c:pt>
                <c:pt idx="102" formatCode="General">
                  <c:v>0.58192000799999999</c:v>
                </c:pt>
                <c:pt idx="103" formatCode="General">
                  <c:v>0.591831836</c:v>
                </c:pt>
                <c:pt idx="104" formatCode="General">
                  <c:v>0.60250941499999999</c:v>
                </c:pt>
                <c:pt idx="105" formatCode="General">
                  <c:v>0.61287430399999998</c:v>
                </c:pt>
                <c:pt idx="106" formatCode="General">
                  <c:v>0.62057289000000004</c:v>
                </c:pt>
                <c:pt idx="107" formatCode="General">
                  <c:v>0.62663017799999998</c:v>
                </c:pt>
                <c:pt idx="108" formatCode="General">
                  <c:v>0.63134932399999999</c:v>
                </c:pt>
                <c:pt idx="109" formatCode="General">
                  <c:v>0.63880896099999995</c:v>
                </c:pt>
                <c:pt idx="110" formatCode="General">
                  <c:v>0.65030307399999998</c:v>
                </c:pt>
                <c:pt idx="111" formatCode="General">
                  <c:v>0.662102152</c:v>
                </c:pt>
                <c:pt idx="112" formatCode="General">
                  <c:v>0.67288761699999999</c:v>
                </c:pt>
                <c:pt idx="113" formatCode="General">
                  <c:v>0.68199649500000004</c:v>
                </c:pt>
                <c:pt idx="114" formatCode="General">
                  <c:v>0.68752708100000004</c:v>
                </c:pt>
                <c:pt idx="115" formatCode="General">
                  <c:v>0.68832604500000005</c:v>
                </c:pt>
                <c:pt idx="116" formatCode="General">
                  <c:v>0.68859965000000001</c:v>
                </c:pt>
                <c:pt idx="117" formatCode="General">
                  <c:v>0.68876584200000002</c:v>
                </c:pt>
                <c:pt idx="118" formatCode="General">
                  <c:v>0.68908278499999998</c:v>
                </c:pt>
                <c:pt idx="119" formatCode="General">
                  <c:v>0.68961930400000004</c:v>
                </c:pt>
                <c:pt idx="120" formatCode="General">
                  <c:v>0.69073208600000002</c:v>
                </c:pt>
                <c:pt idx="121" formatCode="General">
                  <c:v>0.69219101699999996</c:v>
                </c:pt>
                <c:pt idx="122" formatCode="General">
                  <c:v>0.69505647400000004</c:v>
                </c:pt>
                <c:pt idx="123" formatCode="General">
                  <c:v>0.69876090899999999</c:v>
                </c:pt>
                <c:pt idx="124" formatCode="General">
                  <c:v>0.70255247099999996</c:v>
                </c:pt>
                <c:pt idx="125" formatCode="General">
                  <c:v>0.70657360300000005</c:v>
                </c:pt>
                <c:pt idx="126" formatCode="General">
                  <c:v>0.71119349200000004</c:v>
                </c:pt>
                <c:pt idx="127" formatCode="General">
                  <c:v>0.71492319699999995</c:v>
                </c:pt>
                <c:pt idx="128" formatCode="General">
                  <c:v>0.71885382900000006</c:v>
                </c:pt>
                <c:pt idx="129" formatCode="General">
                  <c:v>0.72295517399999998</c:v>
                </c:pt>
                <c:pt idx="130" formatCode="General">
                  <c:v>0.72714958100000004</c:v>
                </c:pt>
                <c:pt idx="131" formatCode="General">
                  <c:v>0.73104785299999997</c:v>
                </c:pt>
                <c:pt idx="132" formatCode="General">
                  <c:v>0.73493225100000004</c:v>
                </c:pt>
                <c:pt idx="133" formatCode="General">
                  <c:v>0.73891069200000004</c:v>
                </c:pt>
                <c:pt idx="134" formatCode="General">
                  <c:v>0.74346893700000005</c:v>
                </c:pt>
                <c:pt idx="135" formatCode="General">
                  <c:v>0.74737823699999995</c:v>
                </c:pt>
                <c:pt idx="136" formatCode="General">
                  <c:v>0.75093538599999998</c:v>
                </c:pt>
                <c:pt idx="137" formatCode="General">
                  <c:v>0.75532143699999998</c:v>
                </c:pt>
                <c:pt idx="138" formatCode="General">
                  <c:v>0.76005035300000001</c:v>
                </c:pt>
                <c:pt idx="139" formatCode="General">
                  <c:v>0.76404386199999996</c:v>
                </c:pt>
                <c:pt idx="140" formatCode="General">
                  <c:v>0.76809786999999996</c:v>
                </c:pt>
                <c:pt idx="141" formatCode="General">
                  <c:v>0.77288501700000001</c:v>
                </c:pt>
                <c:pt idx="142" formatCode="General">
                  <c:v>0.77721105000000001</c:v>
                </c:pt>
                <c:pt idx="143" formatCode="General">
                  <c:v>0.78006453399999998</c:v>
                </c:pt>
                <c:pt idx="144" formatCode="General">
                  <c:v>0.78296001500000001</c:v>
                </c:pt>
                <c:pt idx="145" formatCode="General">
                  <c:v>0.78672640199999999</c:v>
                </c:pt>
                <c:pt idx="146" formatCode="General">
                  <c:v>0.79007128500000001</c:v>
                </c:pt>
                <c:pt idx="147" formatCode="General">
                  <c:v>0.79302634900000002</c:v>
                </c:pt>
                <c:pt idx="148" formatCode="General">
                  <c:v>0.79664645300000003</c:v>
                </c:pt>
                <c:pt idx="149" formatCode="General">
                  <c:v>0.80084150799999998</c:v>
                </c:pt>
                <c:pt idx="150" formatCode="General">
                  <c:v>0.80402498499999997</c:v>
                </c:pt>
                <c:pt idx="151" formatCode="General">
                  <c:v>0.80656674299999997</c:v>
                </c:pt>
                <c:pt idx="152" formatCode="General">
                  <c:v>0.80872801100000002</c:v>
                </c:pt>
                <c:pt idx="153" formatCode="General">
                  <c:v>0.810049464</c:v>
                </c:pt>
                <c:pt idx="154" formatCode="General">
                  <c:v>0.81044983500000001</c:v>
                </c:pt>
                <c:pt idx="155" formatCode="General">
                  <c:v>0.81063369799999996</c:v>
                </c:pt>
                <c:pt idx="156" formatCode="General">
                  <c:v>0.81086563300000003</c:v>
                </c:pt>
                <c:pt idx="157" formatCode="General">
                  <c:v>0.81106625300000001</c:v>
                </c:pt>
                <c:pt idx="158" formatCode="General">
                  <c:v>0.81293586699999998</c:v>
                </c:pt>
                <c:pt idx="159" formatCode="General">
                  <c:v>0.81597135099999996</c:v>
                </c:pt>
                <c:pt idx="160" formatCode="General">
                  <c:v>0.81934850199999998</c:v>
                </c:pt>
                <c:pt idx="161" formatCode="General">
                  <c:v>0.82288230699999998</c:v>
                </c:pt>
                <c:pt idx="162" formatCode="General">
                  <c:v>0.827347324</c:v>
                </c:pt>
                <c:pt idx="163" formatCode="General">
                  <c:v>0.83103718199999999</c:v>
                </c:pt>
                <c:pt idx="164" formatCode="General">
                  <c:v>0.83394748299999999</c:v>
                </c:pt>
                <c:pt idx="165" formatCode="General">
                  <c:v>0.83771353299999995</c:v>
                </c:pt>
                <c:pt idx="166" formatCode="General">
                  <c:v>0.84246538599999998</c:v>
                </c:pt>
                <c:pt idx="167" formatCode="General">
                  <c:v>0.84682013899999997</c:v>
                </c:pt>
                <c:pt idx="168" formatCode="General">
                  <c:v>0.85033005699999997</c:v>
                </c:pt>
                <c:pt idx="169" formatCode="General">
                  <c:v>0.85358458199999998</c:v>
                </c:pt>
                <c:pt idx="170" formatCode="General">
                  <c:v>0.85651906200000005</c:v>
                </c:pt>
                <c:pt idx="171" formatCode="General">
                  <c:v>0.85944689100000005</c:v>
                </c:pt>
                <c:pt idx="172" formatCode="General">
                  <c:v>0.86242750800000001</c:v>
                </c:pt>
                <c:pt idx="173" formatCode="General">
                  <c:v>0.86557022100000003</c:v>
                </c:pt>
                <c:pt idx="174" formatCode="General">
                  <c:v>0.86924485500000004</c:v>
                </c:pt>
                <c:pt idx="175" formatCode="General">
                  <c:v>0.873022191</c:v>
                </c:pt>
                <c:pt idx="176" formatCode="General">
                  <c:v>0.87610556100000003</c:v>
                </c:pt>
                <c:pt idx="177" formatCode="General">
                  <c:v>0.87932664000000005</c:v>
                </c:pt>
                <c:pt idx="178" formatCode="General">
                  <c:v>0.882757393</c:v>
                </c:pt>
                <c:pt idx="179" formatCode="General">
                  <c:v>0.88602238700000002</c:v>
                </c:pt>
                <c:pt idx="180" formatCode="General">
                  <c:v>0.88892839099999998</c:v>
                </c:pt>
                <c:pt idx="181" formatCode="General">
                  <c:v>0.89188335900000004</c:v>
                </c:pt>
                <c:pt idx="182" formatCode="General">
                  <c:v>0.89429068099999998</c:v>
                </c:pt>
                <c:pt idx="183" formatCode="General">
                  <c:v>0.89637050600000001</c:v>
                </c:pt>
                <c:pt idx="184" formatCode="General">
                  <c:v>0.89944643199999996</c:v>
                </c:pt>
                <c:pt idx="185" formatCode="General">
                  <c:v>0.90534314500000002</c:v>
                </c:pt>
                <c:pt idx="186" formatCode="General">
                  <c:v>0.911247374</c:v>
                </c:pt>
                <c:pt idx="187" formatCode="General">
                  <c:v>0.91692386100000001</c:v>
                </c:pt>
                <c:pt idx="188" formatCode="General">
                  <c:v>0.92275243500000004</c:v>
                </c:pt>
                <c:pt idx="189" formatCode="General">
                  <c:v>0.92859073199999997</c:v>
                </c:pt>
                <c:pt idx="190" formatCode="General">
                  <c:v>0.93309764900000003</c:v>
                </c:pt>
                <c:pt idx="191" formatCode="General">
                  <c:v>0.93903571699999999</c:v>
                </c:pt>
                <c:pt idx="192" formatCode="General">
                  <c:v>0.94623236700000002</c:v>
                </c:pt>
                <c:pt idx="193" formatCode="General">
                  <c:v>0.95435451199999999</c:v>
                </c:pt>
                <c:pt idx="194" formatCode="General">
                  <c:v>0.96131391200000005</c:v>
                </c:pt>
                <c:pt idx="195" formatCode="General">
                  <c:v>0.96636866700000001</c:v>
                </c:pt>
                <c:pt idx="196" formatCode="General">
                  <c:v>0.96972340400000001</c:v>
                </c:pt>
                <c:pt idx="197" formatCode="General">
                  <c:v>0.97242030700000004</c:v>
                </c:pt>
                <c:pt idx="198" formatCode="General">
                  <c:v>0.97496278400000003</c:v>
                </c:pt>
                <c:pt idx="199" formatCode="General">
                  <c:v>0.97870309200000005</c:v>
                </c:pt>
                <c:pt idx="200" formatCode="General">
                  <c:v>0.98394198899999996</c:v>
                </c:pt>
                <c:pt idx="201" formatCode="General">
                  <c:v>0.99030870699999995</c:v>
                </c:pt>
                <c:pt idx="202" formatCode="General">
                  <c:v>0.99687027500000003</c:v>
                </c:pt>
                <c:pt idx="203" formatCode="General">
                  <c:v>1.0028315809999999</c:v>
                </c:pt>
                <c:pt idx="204" formatCode="General">
                  <c:v>1.0085983510000001</c:v>
                </c:pt>
                <c:pt idx="205" formatCode="General">
                  <c:v>1.0147055039999999</c:v>
                </c:pt>
                <c:pt idx="206" formatCode="General">
                  <c:v>1.019679319</c:v>
                </c:pt>
                <c:pt idx="207" formatCode="General">
                  <c:v>1.024214798</c:v>
                </c:pt>
                <c:pt idx="208" formatCode="General">
                  <c:v>1.0288833799999999</c:v>
                </c:pt>
                <c:pt idx="209" formatCode="General">
                  <c:v>1.0331126429999999</c:v>
                </c:pt>
                <c:pt idx="210" formatCode="General">
                  <c:v>1.036590715</c:v>
                </c:pt>
                <c:pt idx="211" formatCode="General">
                  <c:v>1.0414176429999999</c:v>
                </c:pt>
                <c:pt idx="212" formatCode="General">
                  <c:v>1.0472579820000001</c:v>
                </c:pt>
                <c:pt idx="213" formatCode="General">
                  <c:v>1.052706656</c:v>
                </c:pt>
                <c:pt idx="214" formatCode="General">
                  <c:v>1.057248698</c:v>
                </c:pt>
                <c:pt idx="215" formatCode="General">
                  <c:v>1.060693707</c:v>
                </c:pt>
                <c:pt idx="216" formatCode="General">
                  <c:v>1.063299711</c:v>
                </c:pt>
                <c:pt idx="217" formatCode="General">
                  <c:v>1.067034193</c:v>
                </c:pt>
                <c:pt idx="218" formatCode="General">
                  <c:v>1.0721174120000001</c:v>
                </c:pt>
                <c:pt idx="219" formatCode="General">
                  <c:v>1.0775744060000001</c:v>
                </c:pt>
                <c:pt idx="220" formatCode="General">
                  <c:v>1.083450698</c:v>
                </c:pt>
                <c:pt idx="221" formatCode="General">
                  <c:v>1.0908283940000001</c:v>
                </c:pt>
                <c:pt idx="222" formatCode="General">
                  <c:v>1.0995371030000001</c:v>
                </c:pt>
                <c:pt idx="223" formatCode="General">
                  <c:v>1.1090227969999999</c:v>
                </c:pt>
                <c:pt idx="224" formatCode="General">
                  <c:v>1.1186354869999999</c:v>
                </c:pt>
                <c:pt idx="225" formatCode="General">
                  <c:v>1.1277854300000001</c:v>
                </c:pt>
                <c:pt idx="226" formatCode="General">
                  <c:v>1.136418014</c:v>
                </c:pt>
                <c:pt idx="227" formatCode="General">
                  <c:v>1.142097132</c:v>
                </c:pt>
                <c:pt idx="228" formatCode="General">
                  <c:v>1.145468234</c:v>
                </c:pt>
                <c:pt idx="229" formatCode="General">
                  <c:v>1.148335136</c:v>
                </c:pt>
                <c:pt idx="230" formatCode="General">
                  <c:v>1.1510782420000001</c:v>
                </c:pt>
                <c:pt idx="231" formatCode="General">
                  <c:v>1.1520736890000001</c:v>
                </c:pt>
                <c:pt idx="232" formatCode="General">
                  <c:v>1.152378812</c:v>
                </c:pt>
                <c:pt idx="233" formatCode="General">
                  <c:v>1.154124063</c:v>
                </c:pt>
                <c:pt idx="234" formatCode="General">
                  <c:v>1.1581744899999999</c:v>
                </c:pt>
                <c:pt idx="235" formatCode="General">
                  <c:v>1.162761545</c:v>
                </c:pt>
                <c:pt idx="236" formatCode="General">
                  <c:v>1.167560304</c:v>
                </c:pt>
                <c:pt idx="237" formatCode="General">
                  <c:v>1.172742344</c:v>
                </c:pt>
                <c:pt idx="238" formatCode="General">
                  <c:v>1.1775968489999999</c:v>
                </c:pt>
                <c:pt idx="239" formatCode="General">
                  <c:v>1.181329232</c:v>
                </c:pt>
                <c:pt idx="240" formatCode="General">
                  <c:v>1.18543778</c:v>
                </c:pt>
                <c:pt idx="241" formatCode="General">
                  <c:v>1.189952441</c:v>
                </c:pt>
                <c:pt idx="242" formatCode="General">
                  <c:v>1.1941943239999999</c:v>
                </c:pt>
                <c:pt idx="243" formatCode="General">
                  <c:v>1.197711661</c:v>
                </c:pt>
                <c:pt idx="244" formatCode="General">
                  <c:v>1.2004166730000001</c:v>
                </c:pt>
                <c:pt idx="245" formatCode="General">
                  <c:v>1.202772264</c:v>
                </c:pt>
                <c:pt idx="246" formatCode="General">
                  <c:v>1.205192378</c:v>
                </c:pt>
                <c:pt idx="247" formatCode="General">
                  <c:v>1.2080809530000001</c:v>
                </c:pt>
                <c:pt idx="248" formatCode="General">
                  <c:v>1.211491603</c:v>
                </c:pt>
                <c:pt idx="249" formatCode="General">
                  <c:v>1.2162177940000001</c:v>
                </c:pt>
                <c:pt idx="250" formatCode="General">
                  <c:v>1.2218518890000001</c:v>
                </c:pt>
                <c:pt idx="251" formatCode="General">
                  <c:v>1.2282299109999999</c:v>
                </c:pt>
                <c:pt idx="252" formatCode="General">
                  <c:v>1.2352099439999999</c:v>
                </c:pt>
                <c:pt idx="253" formatCode="General">
                  <c:v>1.242150938</c:v>
                </c:pt>
                <c:pt idx="254" formatCode="General">
                  <c:v>1.2482431380000001</c:v>
                </c:pt>
                <c:pt idx="255" formatCode="General">
                  <c:v>1.2535259729999999</c:v>
                </c:pt>
                <c:pt idx="256" formatCode="General">
                  <c:v>1.2576303310000001</c:v>
                </c:pt>
                <c:pt idx="257" formatCode="General">
                  <c:v>1.260746559</c:v>
                </c:pt>
                <c:pt idx="258" formatCode="General">
                  <c:v>1.264095384</c:v>
                </c:pt>
                <c:pt idx="259" formatCode="General">
                  <c:v>1.2683466779999999</c:v>
                </c:pt>
                <c:pt idx="260" formatCode="General">
                  <c:v>1.2729159480000001</c:v>
                </c:pt>
                <c:pt idx="261" formatCode="General">
                  <c:v>1.2775328050000001</c:v>
                </c:pt>
                <c:pt idx="262" formatCode="General">
                  <c:v>1.2821931600000001</c:v>
                </c:pt>
                <c:pt idx="263" formatCode="General">
                  <c:v>1.2861768179999999</c:v>
                </c:pt>
                <c:pt idx="264" formatCode="General">
                  <c:v>1.28886254</c:v>
                </c:pt>
                <c:pt idx="265" formatCode="General">
                  <c:v>1.291259843</c:v>
                </c:pt>
                <c:pt idx="266" formatCode="General">
                  <c:v>1.294506814</c:v>
                </c:pt>
                <c:pt idx="267" formatCode="General">
                  <c:v>1.2990649620000001</c:v>
                </c:pt>
                <c:pt idx="268" formatCode="General">
                  <c:v>1.3055496900000001</c:v>
                </c:pt>
                <c:pt idx="269" formatCode="General">
                  <c:v>1.3138106860000001</c:v>
                </c:pt>
                <c:pt idx="270" formatCode="General">
                  <c:v>1.3223303040000001</c:v>
                </c:pt>
                <c:pt idx="271" formatCode="General">
                  <c:v>1.329955161</c:v>
                </c:pt>
                <c:pt idx="272" formatCode="General">
                  <c:v>1.336104223</c:v>
                </c:pt>
                <c:pt idx="273" formatCode="General">
                  <c:v>1.3399861559999999</c:v>
                </c:pt>
                <c:pt idx="274" formatCode="General">
                  <c:v>1.3416642299999999</c:v>
                </c:pt>
                <c:pt idx="275" formatCode="General">
                  <c:v>1.3425995630000001</c:v>
                </c:pt>
                <c:pt idx="276" formatCode="General">
                  <c:v>1.34349813</c:v>
                </c:pt>
                <c:pt idx="277" formatCode="General">
                  <c:v>1.3442765560000001</c:v>
                </c:pt>
                <c:pt idx="278" formatCode="General">
                  <c:v>1.345262352</c:v>
                </c:pt>
                <c:pt idx="279" formatCode="General">
                  <c:v>1.3471789860000001</c:v>
                </c:pt>
                <c:pt idx="280" formatCode="General">
                  <c:v>1.350015733</c:v>
                </c:pt>
                <c:pt idx="281" formatCode="General">
                  <c:v>1.353027784</c:v>
                </c:pt>
                <c:pt idx="282" formatCode="General">
                  <c:v>1.3582147499999999</c:v>
                </c:pt>
                <c:pt idx="283" formatCode="General">
                  <c:v>1.3669035249999999</c:v>
                </c:pt>
                <c:pt idx="284" formatCode="General">
                  <c:v>1.3806847289999999</c:v>
                </c:pt>
                <c:pt idx="285" formatCode="General">
                  <c:v>1.397097128</c:v>
                </c:pt>
                <c:pt idx="286" formatCode="General">
                  <c:v>1.413435708</c:v>
                </c:pt>
                <c:pt idx="287" formatCode="General">
                  <c:v>1.4278741260000001</c:v>
                </c:pt>
                <c:pt idx="288" formatCode="General">
                  <c:v>1.4390429039999999</c:v>
                </c:pt>
                <c:pt idx="289" formatCode="General">
                  <c:v>1.444832436</c:v>
                </c:pt>
                <c:pt idx="290" formatCode="General">
                  <c:v>1.4476487010000001</c:v>
                </c:pt>
                <c:pt idx="291" formatCode="General">
                  <c:v>1.4508633609999999</c:v>
                </c:pt>
                <c:pt idx="292" formatCode="General">
                  <c:v>1.4543871289999999</c:v>
                </c:pt>
                <c:pt idx="293" formatCode="General">
                  <c:v>1.4582034509999999</c:v>
                </c:pt>
                <c:pt idx="294" formatCode="General">
                  <c:v>1.4622130689999999</c:v>
                </c:pt>
                <c:pt idx="295" formatCode="General">
                  <c:v>1.4664878290000001</c:v>
                </c:pt>
                <c:pt idx="296" formatCode="General">
                  <c:v>1.4707525400000001</c:v>
                </c:pt>
                <c:pt idx="297" formatCode="General">
                  <c:v>1.47493714</c:v>
                </c:pt>
                <c:pt idx="298" formatCode="General">
                  <c:v>1.479204857</c:v>
                </c:pt>
                <c:pt idx="299" formatCode="General">
                  <c:v>1.483355934</c:v>
                </c:pt>
                <c:pt idx="300" formatCode="General">
                  <c:v>1.48698945</c:v>
                </c:pt>
                <c:pt idx="301" formatCode="General">
                  <c:v>1.4903278680000001</c:v>
                </c:pt>
                <c:pt idx="302" formatCode="General">
                  <c:v>1.4935743500000001</c:v>
                </c:pt>
                <c:pt idx="303" formatCode="General">
                  <c:v>1.4971485170000001</c:v>
                </c:pt>
                <c:pt idx="304" formatCode="General">
                  <c:v>1.501939613</c:v>
                </c:pt>
                <c:pt idx="305" formatCode="General">
                  <c:v>1.507681053</c:v>
                </c:pt>
                <c:pt idx="306" formatCode="General">
                  <c:v>1.5137486689999999</c:v>
                </c:pt>
                <c:pt idx="307" formatCode="General">
                  <c:v>1.519754855</c:v>
                </c:pt>
                <c:pt idx="308" formatCode="General">
                  <c:v>1.5260330289999999</c:v>
                </c:pt>
                <c:pt idx="309" formatCode="General">
                  <c:v>1.5323246269999999</c:v>
                </c:pt>
                <c:pt idx="310" formatCode="General">
                  <c:v>1.5385576270000001</c:v>
                </c:pt>
                <c:pt idx="311" formatCode="General">
                  <c:v>1.544964682</c:v>
                </c:pt>
                <c:pt idx="312" formatCode="General">
                  <c:v>1.551656197</c:v>
                </c:pt>
                <c:pt idx="313" formatCode="General">
                  <c:v>1.5586131560000001</c:v>
                </c:pt>
                <c:pt idx="314" formatCode="General">
                  <c:v>1.5647757600000001</c:v>
                </c:pt>
                <c:pt idx="315" formatCode="General">
                  <c:v>1.5708046790000001</c:v>
                </c:pt>
                <c:pt idx="316" formatCode="General">
                  <c:v>1.577187965</c:v>
                </c:pt>
                <c:pt idx="317" formatCode="General">
                  <c:v>1.5836417810000001</c:v>
                </c:pt>
                <c:pt idx="318" formatCode="General">
                  <c:v>1.5895430690000001</c:v>
                </c:pt>
                <c:pt idx="319" formatCode="General">
                  <c:v>1.59528662</c:v>
                </c:pt>
                <c:pt idx="320" formatCode="General">
                  <c:v>1.601317919</c:v>
                </c:pt>
                <c:pt idx="321" formatCode="General">
                  <c:v>1.6076208999999999</c:v>
                </c:pt>
                <c:pt idx="322" formatCode="General">
                  <c:v>1.614242014</c:v>
                </c:pt>
                <c:pt idx="323" formatCode="General">
                  <c:v>1.620501798</c:v>
                </c:pt>
                <c:pt idx="324" formatCode="General">
                  <c:v>1.6264750720000001</c:v>
                </c:pt>
                <c:pt idx="325" formatCode="General">
                  <c:v>1.6319358390000001</c:v>
                </c:pt>
                <c:pt idx="326" formatCode="General">
                  <c:v>1.6371089649999999</c:v>
                </c:pt>
                <c:pt idx="327" formatCode="General">
                  <c:v>1.6422080459999999</c:v>
                </c:pt>
                <c:pt idx="328" formatCode="General">
                  <c:v>1.647545163</c:v>
                </c:pt>
                <c:pt idx="329" formatCode="General">
                  <c:v>1.652730502</c:v>
                </c:pt>
                <c:pt idx="330" formatCode="General">
                  <c:v>1.6573301739999999</c:v>
                </c:pt>
                <c:pt idx="331" formatCode="General">
                  <c:v>1.661472893</c:v>
                </c:pt>
                <c:pt idx="332" formatCode="General">
                  <c:v>1.66510749</c:v>
                </c:pt>
                <c:pt idx="333" formatCode="General">
                  <c:v>1.668443422</c:v>
                </c:pt>
                <c:pt idx="334" formatCode="General">
                  <c:v>1.672072389</c:v>
                </c:pt>
                <c:pt idx="335" formatCode="General">
                  <c:v>1.6758316929999999</c:v>
                </c:pt>
                <c:pt idx="336" formatCode="General">
                  <c:v>1.6793485880000001</c:v>
                </c:pt>
                <c:pt idx="337" formatCode="General">
                  <c:v>1.6831333470000001</c:v>
                </c:pt>
                <c:pt idx="338" formatCode="General">
                  <c:v>1.6868420369999999</c:v>
                </c:pt>
                <c:pt idx="339" formatCode="General">
                  <c:v>1.6910022250000001</c:v>
                </c:pt>
                <c:pt idx="340" formatCode="General">
                  <c:v>1.6971332379999999</c:v>
                </c:pt>
                <c:pt idx="341" formatCode="General">
                  <c:v>1.704881825</c:v>
                </c:pt>
                <c:pt idx="342" formatCode="General">
                  <c:v>1.712919646</c:v>
                </c:pt>
                <c:pt idx="343" formatCode="General">
                  <c:v>1.7214210969999999</c:v>
                </c:pt>
                <c:pt idx="344" formatCode="General">
                  <c:v>1.7295434970000001</c:v>
                </c:pt>
                <c:pt idx="345" formatCode="General">
                  <c:v>1.735363864</c:v>
                </c:pt>
                <c:pt idx="346" formatCode="General">
                  <c:v>1.7393147609999999</c:v>
                </c:pt>
                <c:pt idx="347" formatCode="General">
                  <c:v>1.74243401</c:v>
                </c:pt>
                <c:pt idx="348" formatCode="General">
                  <c:v>1.7448498079999999</c:v>
                </c:pt>
                <c:pt idx="349" formatCode="General">
                  <c:v>1.747447958</c:v>
                </c:pt>
                <c:pt idx="350" formatCode="General">
                  <c:v>1.750666219</c:v>
                </c:pt>
                <c:pt idx="351" formatCode="General">
                  <c:v>1.7541372930000001</c:v>
                </c:pt>
                <c:pt idx="352" formatCode="General">
                  <c:v>1.7580622210000001</c:v>
                </c:pt>
                <c:pt idx="353" formatCode="General">
                  <c:v>1.762625063</c:v>
                </c:pt>
                <c:pt idx="354" formatCode="General">
                  <c:v>1.767051991</c:v>
                </c:pt>
                <c:pt idx="355" formatCode="General">
                  <c:v>1.771434881</c:v>
                </c:pt>
                <c:pt idx="356" formatCode="General">
                  <c:v>1.7757658839999999</c:v>
                </c:pt>
                <c:pt idx="357" formatCode="General">
                  <c:v>1.780193049</c:v>
                </c:pt>
                <c:pt idx="358" formatCode="General">
                  <c:v>1.784850424</c:v>
                </c:pt>
                <c:pt idx="359" formatCode="General">
                  <c:v>1.7895502400000001</c:v>
                </c:pt>
                <c:pt idx="360" formatCode="General">
                  <c:v>1.794306059</c:v>
                </c:pt>
                <c:pt idx="361" formatCode="General">
                  <c:v>1.8017225990000001</c:v>
                </c:pt>
                <c:pt idx="362" formatCode="General">
                  <c:v>1.816660859</c:v>
                </c:pt>
                <c:pt idx="363" formatCode="General">
                  <c:v>1.831502768</c:v>
                </c:pt>
                <c:pt idx="364" formatCode="General">
                  <c:v>1.8453013890000001</c:v>
                </c:pt>
                <c:pt idx="365" formatCode="General">
                  <c:v>1.858182711</c:v>
                </c:pt>
                <c:pt idx="366" formatCode="General">
                  <c:v>1.8679557950000001</c:v>
                </c:pt>
                <c:pt idx="367" formatCode="General">
                  <c:v>1.869364612</c:v>
                </c:pt>
                <c:pt idx="368" formatCode="General">
                  <c:v>1.869814109</c:v>
                </c:pt>
                <c:pt idx="369" formatCode="General">
                  <c:v>1.8705193360000001</c:v>
                </c:pt>
                <c:pt idx="370" formatCode="General">
                  <c:v>1.872023556</c:v>
                </c:pt>
                <c:pt idx="371" formatCode="General">
                  <c:v>1.8749867499999999</c:v>
                </c:pt>
                <c:pt idx="372" formatCode="General">
                  <c:v>1.879213263</c:v>
                </c:pt>
                <c:pt idx="373" formatCode="General">
                  <c:v>1.8840891989999999</c:v>
                </c:pt>
                <c:pt idx="374" formatCode="General">
                  <c:v>1.8897715580000001</c:v>
                </c:pt>
                <c:pt idx="375" formatCode="General">
                  <c:v>1.8954419179999999</c:v>
                </c:pt>
                <c:pt idx="376" formatCode="General">
                  <c:v>1.9002267900000001</c:v>
                </c:pt>
                <c:pt idx="377" formatCode="General">
                  <c:v>1.904242016</c:v>
                </c:pt>
                <c:pt idx="378" formatCode="General">
                  <c:v>1.9077181489999999</c:v>
                </c:pt>
                <c:pt idx="379" formatCode="General">
                  <c:v>1.911599721</c:v>
                </c:pt>
                <c:pt idx="380" formatCode="General">
                  <c:v>1.917446005</c:v>
                </c:pt>
                <c:pt idx="381" formatCode="General">
                  <c:v>1.924070226</c:v>
                </c:pt>
                <c:pt idx="382" formatCode="General">
                  <c:v>1.930561857</c:v>
                </c:pt>
                <c:pt idx="383" formatCode="General">
                  <c:v>1.9368961769999999</c:v>
                </c:pt>
                <c:pt idx="384" formatCode="General">
                  <c:v>1.9420030779999999</c:v>
                </c:pt>
                <c:pt idx="385" formatCode="General">
                  <c:v>1.944544922</c:v>
                </c:pt>
                <c:pt idx="386" formatCode="General">
                  <c:v>1.9457206629999999</c:v>
                </c:pt>
                <c:pt idx="387" formatCode="General">
                  <c:v>1.946574714</c:v>
                </c:pt>
              </c:numCache>
            </c:numRef>
          </c:xVal>
          <c:yVal>
            <c:numRef>
              <c:f>'Data fresh bones'!$AG$4:$AG$398</c:f>
              <c:numCache>
                <c:formatCode>General</c:formatCode>
                <c:ptCount val="395"/>
                <c:pt idx="0" formatCode="0.00E+00">
                  <c:v>-5.3971999999999998E-5</c:v>
                </c:pt>
                <c:pt idx="1">
                  <c:v>2.1571199999999998E-3</c:v>
                </c:pt>
                <c:pt idx="2">
                  <c:v>3.4204399999999999E-3</c:v>
                </c:pt>
                <c:pt idx="3">
                  <c:v>2.57844E-3</c:v>
                </c:pt>
                <c:pt idx="4">
                  <c:v>2.4046699999999998E-3</c:v>
                </c:pt>
                <c:pt idx="5">
                  <c:v>3.2138399999999999E-3</c:v>
                </c:pt>
                <c:pt idx="6">
                  <c:v>4.8544299999999999E-3</c:v>
                </c:pt>
                <c:pt idx="7">
                  <c:v>4.9872299999999996E-3</c:v>
                </c:pt>
                <c:pt idx="8">
                  <c:v>5.6930000000000001E-3</c:v>
                </c:pt>
                <c:pt idx="9">
                  <c:v>5.72954E-3</c:v>
                </c:pt>
                <c:pt idx="10">
                  <c:v>5.7586599999999996E-3</c:v>
                </c:pt>
                <c:pt idx="11">
                  <c:v>5.1306299999999997E-3</c:v>
                </c:pt>
                <c:pt idx="12">
                  <c:v>5.4791700000000002E-3</c:v>
                </c:pt>
                <c:pt idx="13">
                  <c:v>6.11292E-3</c:v>
                </c:pt>
                <c:pt idx="14">
                  <c:v>5.9836200000000003E-3</c:v>
                </c:pt>
                <c:pt idx="15">
                  <c:v>6.7309700000000002E-3</c:v>
                </c:pt>
                <c:pt idx="16">
                  <c:v>6.6568599999999997E-3</c:v>
                </c:pt>
                <c:pt idx="17">
                  <c:v>6.5943800000000004E-3</c:v>
                </c:pt>
                <c:pt idx="18">
                  <c:v>6.8663500000000002E-3</c:v>
                </c:pt>
                <c:pt idx="19">
                  <c:v>8.5302999999999993E-3</c:v>
                </c:pt>
                <c:pt idx="20">
                  <c:v>7.2252799999999997E-3</c:v>
                </c:pt>
                <c:pt idx="21">
                  <c:v>7.2293000000000001E-3</c:v>
                </c:pt>
                <c:pt idx="22">
                  <c:v>7.2933299999999998E-3</c:v>
                </c:pt>
                <c:pt idx="23">
                  <c:v>7.4503700000000004E-3</c:v>
                </c:pt>
                <c:pt idx="24">
                  <c:v>7.4645299999999996E-3</c:v>
                </c:pt>
                <c:pt idx="25">
                  <c:v>7.4749700000000001E-3</c:v>
                </c:pt>
                <c:pt idx="26">
                  <c:v>7.4107900000000004E-3</c:v>
                </c:pt>
                <c:pt idx="27">
                  <c:v>7.4099099999999996E-3</c:v>
                </c:pt>
                <c:pt idx="28">
                  <c:v>7.3546599999999998E-3</c:v>
                </c:pt>
                <c:pt idx="29">
                  <c:v>7.2793099999999998E-3</c:v>
                </c:pt>
                <c:pt idx="30">
                  <c:v>7.3464400000000001E-3</c:v>
                </c:pt>
                <c:pt idx="31">
                  <c:v>7.2435800000000003E-3</c:v>
                </c:pt>
                <c:pt idx="32">
                  <c:v>7.3409800000000004E-3</c:v>
                </c:pt>
                <c:pt idx="33">
                  <c:v>7.4677700000000003E-3</c:v>
                </c:pt>
                <c:pt idx="34">
                  <c:v>7.5724299999999998E-3</c:v>
                </c:pt>
                <c:pt idx="35">
                  <c:v>7.5612199999999996E-3</c:v>
                </c:pt>
                <c:pt idx="36">
                  <c:v>7.5287000000000001E-3</c:v>
                </c:pt>
                <c:pt idx="37">
                  <c:v>7.4294699999999997E-3</c:v>
                </c:pt>
                <c:pt idx="38">
                  <c:v>7.29111E-3</c:v>
                </c:pt>
                <c:pt idx="39">
                  <c:v>7.1205000000000001E-3</c:v>
                </c:pt>
                <c:pt idx="40">
                  <c:v>7.0446099999999998E-3</c:v>
                </c:pt>
                <c:pt idx="41">
                  <c:v>6.9921599999999999E-3</c:v>
                </c:pt>
                <c:pt idx="42">
                  <c:v>6.9243300000000002E-3</c:v>
                </c:pt>
                <c:pt idx="43">
                  <c:v>6.8799300000000002E-3</c:v>
                </c:pt>
                <c:pt idx="44">
                  <c:v>6.8728699999999997E-3</c:v>
                </c:pt>
                <c:pt idx="45">
                  <c:v>6.8624100000000002E-3</c:v>
                </c:pt>
                <c:pt idx="46">
                  <c:v>6.8418100000000003E-3</c:v>
                </c:pt>
                <c:pt idx="47">
                  <c:v>6.8328599999999996E-3</c:v>
                </c:pt>
                <c:pt idx="48">
                  <c:v>6.8812300000000003E-3</c:v>
                </c:pt>
                <c:pt idx="49">
                  <c:v>7.0225900000000004E-3</c:v>
                </c:pt>
                <c:pt idx="50">
                  <c:v>7.0368200000000001E-3</c:v>
                </c:pt>
                <c:pt idx="51">
                  <c:v>7.1131500000000004E-3</c:v>
                </c:pt>
                <c:pt idx="52">
                  <c:v>7.1903999999999996E-3</c:v>
                </c:pt>
                <c:pt idx="53">
                  <c:v>7.2150699999999996E-3</c:v>
                </c:pt>
                <c:pt idx="54">
                  <c:v>7.1653799999999998E-3</c:v>
                </c:pt>
                <c:pt idx="55">
                  <c:v>7.1674599999999996E-3</c:v>
                </c:pt>
                <c:pt idx="56">
                  <c:v>7.1650999999999998E-3</c:v>
                </c:pt>
                <c:pt idx="57">
                  <c:v>7.1282200000000002E-3</c:v>
                </c:pt>
                <c:pt idx="58">
                  <c:v>7.1969E-3</c:v>
                </c:pt>
                <c:pt idx="59">
                  <c:v>7.3522400000000003E-3</c:v>
                </c:pt>
                <c:pt idx="60">
                  <c:v>7.5124700000000003E-3</c:v>
                </c:pt>
                <c:pt idx="61">
                  <c:v>7.7868800000000004E-3</c:v>
                </c:pt>
                <c:pt idx="62">
                  <c:v>8.1093599999999995E-3</c:v>
                </c:pt>
                <c:pt idx="63">
                  <c:v>8.0874499999999995E-3</c:v>
                </c:pt>
                <c:pt idx="64">
                  <c:v>8.1640800000000006E-3</c:v>
                </c:pt>
                <c:pt idx="65">
                  <c:v>8.4831999999999998E-3</c:v>
                </c:pt>
                <c:pt idx="66">
                  <c:v>8.6722899999999992E-3</c:v>
                </c:pt>
                <c:pt idx="67">
                  <c:v>8.7316700000000004E-3</c:v>
                </c:pt>
                <c:pt idx="68">
                  <c:v>9.0342100000000009E-3</c:v>
                </c:pt>
                <c:pt idx="69">
                  <c:v>9.1160700000000004E-3</c:v>
                </c:pt>
                <c:pt idx="70">
                  <c:v>9.0669400000000008E-3</c:v>
                </c:pt>
                <c:pt idx="71">
                  <c:v>9.0499599999999993E-3</c:v>
                </c:pt>
                <c:pt idx="72">
                  <c:v>9.1064700000000002E-3</c:v>
                </c:pt>
                <c:pt idx="73">
                  <c:v>9.1394200000000005E-3</c:v>
                </c:pt>
                <c:pt idx="74">
                  <c:v>9.2459599999999992E-3</c:v>
                </c:pt>
                <c:pt idx="75">
                  <c:v>9.4077799999999993E-3</c:v>
                </c:pt>
                <c:pt idx="76">
                  <c:v>9.5663399999999996E-3</c:v>
                </c:pt>
                <c:pt idx="77">
                  <c:v>9.6602700000000003E-3</c:v>
                </c:pt>
                <c:pt idx="78">
                  <c:v>9.7677000000000007E-3</c:v>
                </c:pt>
                <c:pt idx="79">
                  <c:v>1.008216E-2</c:v>
                </c:pt>
                <c:pt idx="80">
                  <c:v>1.018577E-2</c:v>
                </c:pt>
                <c:pt idx="81">
                  <c:v>1.0404180000000001E-2</c:v>
                </c:pt>
                <c:pt idx="82">
                  <c:v>1.0869770000000001E-2</c:v>
                </c:pt>
                <c:pt idx="83">
                  <c:v>1.1249210000000001E-2</c:v>
                </c:pt>
                <c:pt idx="84">
                  <c:v>1.1180799999999999E-2</c:v>
                </c:pt>
                <c:pt idx="85">
                  <c:v>1.1319269999999999E-2</c:v>
                </c:pt>
                <c:pt idx="86">
                  <c:v>1.10379E-2</c:v>
                </c:pt>
                <c:pt idx="87">
                  <c:v>1.081419E-2</c:v>
                </c:pt>
                <c:pt idx="88">
                  <c:v>1.0806319999999999E-2</c:v>
                </c:pt>
                <c:pt idx="89">
                  <c:v>1.1264450000000001E-2</c:v>
                </c:pt>
                <c:pt idx="90">
                  <c:v>1.13154E-2</c:v>
                </c:pt>
                <c:pt idx="91">
                  <c:v>1.143071E-2</c:v>
                </c:pt>
                <c:pt idx="92">
                  <c:v>1.1486059999999999E-2</c:v>
                </c:pt>
                <c:pt idx="93">
                  <c:v>1.149537E-2</c:v>
                </c:pt>
                <c:pt idx="94">
                  <c:v>1.1563260000000001E-2</c:v>
                </c:pt>
                <c:pt idx="95">
                  <c:v>1.15596E-2</c:v>
                </c:pt>
                <c:pt idx="96">
                  <c:v>1.1729979999999999E-2</c:v>
                </c:pt>
                <c:pt idx="97">
                  <c:v>1.186949E-2</c:v>
                </c:pt>
                <c:pt idx="98">
                  <c:v>1.196842E-2</c:v>
                </c:pt>
                <c:pt idx="99">
                  <c:v>1.199944E-2</c:v>
                </c:pt>
                <c:pt idx="100">
                  <c:v>1.2003929999999999E-2</c:v>
                </c:pt>
                <c:pt idx="101">
                  <c:v>1.205318E-2</c:v>
                </c:pt>
                <c:pt idx="102">
                  <c:v>1.207098E-2</c:v>
                </c:pt>
                <c:pt idx="103">
                  <c:v>1.216253E-2</c:v>
                </c:pt>
                <c:pt idx="104">
                  <c:v>1.2301299999999999E-2</c:v>
                </c:pt>
                <c:pt idx="105">
                  <c:v>1.2484439999999999E-2</c:v>
                </c:pt>
                <c:pt idx="106">
                  <c:v>1.252846E-2</c:v>
                </c:pt>
                <c:pt idx="107">
                  <c:v>1.267302E-2</c:v>
                </c:pt>
                <c:pt idx="108">
                  <c:v>1.2662710000000001E-2</c:v>
                </c:pt>
                <c:pt idx="109">
                  <c:v>1.2696789999999999E-2</c:v>
                </c:pt>
                <c:pt idx="110">
                  <c:v>1.277262E-2</c:v>
                </c:pt>
                <c:pt idx="111">
                  <c:v>1.291174E-2</c:v>
                </c:pt>
                <c:pt idx="112">
                  <c:v>1.29845E-2</c:v>
                </c:pt>
                <c:pt idx="113">
                  <c:v>1.308455E-2</c:v>
                </c:pt>
                <c:pt idx="114">
                  <c:v>1.3144360000000001E-2</c:v>
                </c:pt>
                <c:pt idx="115">
                  <c:v>1.3110470000000001E-2</c:v>
                </c:pt>
                <c:pt idx="116">
                  <c:v>1.331068E-2</c:v>
                </c:pt>
                <c:pt idx="117">
                  <c:v>1.3157449999999999E-2</c:v>
                </c:pt>
                <c:pt idx="118">
                  <c:v>1.3206020000000001E-2</c:v>
                </c:pt>
                <c:pt idx="119">
                  <c:v>1.322744E-2</c:v>
                </c:pt>
                <c:pt idx="120">
                  <c:v>1.32292E-2</c:v>
                </c:pt>
                <c:pt idx="121">
                  <c:v>1.3337079999999999E-2</c:v>
                </c:pt>
                <c:pt idx="122">
                  <c:v>1.337673E-2</c:v>
                </c:pt>
                <c:pt idx="123">
                  <c:v>1.341297E-2</c:v>
                </c:pt>
                <c:pt idx="124">
                  <c:v>1.3446909999999999E-2</c:v>
                </c:pt>
                <c:pt idx="125">
                  <c:v>1.349943E-2</c:v>
                </c:pt>
                <c:pt idx="126">
                  <c:v>1.3567859999999999E-2</c:v>
                </c:pt>
                <c:pt idx="127">
                  <c:v>1.357994E-2</c:v>
                </c:pt>
                <c:pt idx="128">
                  <c:v>1.3596550000000001E-2</c:v>
                </c:pt>
                <c:pt idx="129">
                  <c:v>1.3596759999999999E-2</c:v>
                </c:pt>
                <c:pt idx="130">
                  <c:v>1.359672E-2</c:v>
                </c:pt>
                <c:pt idx="131">
                  <c:v>1.3597140000000001E-2</c:v>
                </c:pt>
                <c:pt idx="132">
                  <c:v>1.364422E-2</c:v>
                </c:pt>
                <c:pt idx="133">
                  <c:v>1.365925E-2</c:v>
                </c:pt>
                <c:pt idx="134">
                  <c:v>1.3818789999999999E-2</c:v>
                </c:pt>
                <c:pt idx="135">
                  <c:v>1.3891300000000001E-2</c:v>
                </c:pt>
                <c:pt idx="136">
                  <c:v>1.3890069999999999E-2</c:v>
                </c:pt>
                <c:pt idx="137">
                  <c:v>1.3894780000000001E-2</c:v>
                </c:pt>
                <c:pt idx="138">
                  <c:v>1.390693E-2</c:v>
                </c:pt>
                <c:pt idx="139">
                  <c:v>1.390662E-2</c:v>
                </c:pt>
                <c:pt idx="140">
                  <c:v>1.392327E-2</c:v>
                </c:pt>
                <c:pt idx="141">
                  <c:v>1.393177E-2</c:v>
                </c:pt>
                <c:pt idx="142">
                  <c:v>1.3919900000000001E-2</c:v>
                </c:pt>
                <c:pt idx="143">
                  <c:v>1.392227E-2</c:v>
                </c:pt>
                <c:pt idx="144">
                  <c:v>1.3907910000000001E-2</c:v>
                </c:pt>
                <c:pt idx="145">
                  <c:v>1.389808E-2</c:v>
                </c:pt>
                <c:pt idx="146">
                  <c:v>1.3956939999999999E-2</c:v>
                </c:pt>
                <c:pt idx="147">
                  <c:v>1.4019749999999999E-2</c:v>
                </c:pt>
                <c:pt idx="148">
                  <c:v>1.400932E-2</c:v>
                </c:pt>
                <c:pt idx="149">
                  <c:v>1.401555E-2</c:v>
                </c:pt>
                <c:pt idx="150">
                  <c:v>1.400969E-2</c:v>
                </c:pt>
                <c:pt idx="151">
                  <c:v>1.400913E-2</c:v>
                </c:pt>
                <c:pt idx="152">
                  <c:v>1.3992539999999999E-2</c:v>
                </c:pt>
                <c:pt idx="153">
                  <c:v>1.397576E-2</c:v>
                </c:pt>
                <c:pt idx="154">
                  <c:v>1.423256E-2</c:v>
                </c:pt>
                <c:pt idx="155">
                  <c:v>1.517137E-2</c:v>
                </c:pt>
                <c:pt idx="156">
                  <c:v>1.49257E-2</c:v>
                </c:pt>
                <c:pt idx="157">
                  <c:v>1.484625E-2</c:v>
                </c:pt>
                <c:pt idx="158">
                  <c:v>1.491816E-2</c:v>
                </c:pt>
                <c:pt idx="159">
                  <c:v>1.4922929999999999E-2</c:v>
                </c:pt>
                <c:pt idx="160">
                  <c:v>1.4607449999999999E-2</c:v>
                </c:pt>
                <c:pt idx="161">
                  <c:v>1.470959E-2</c:v>
                </c:pt>
                <c:pt idx="162">
                  <c:v>1.454942E-2</c:v>
                </c:pt>
                <c:pt idx="163">
                  <c:v>1.4558979999999999E-2</c:v>
                </c:pt>
                <c:pt idx="164">
                  <c:v>1.453751E-2</c:v>
                </c:pt>
                <c:pt idx="165">
                  <c:v>1.3883400000000001E-2</c:v>
                </c:pt>
                <c:pt idx="166">
                  <c:v>1.3905290000000001E-2</c:v>
                </c:pt>
                <c:pt idx="167">
                  <c:v>1.391383E-2</c:v>
                </c:pt>
                <c:pt idx="168">
                  <c:v>1.389961E-2</c:v>
                </c:pt>
                <c:pt idx="169">
                  <c:v>1.3876650000000001E-2</c:v>
                </c:pt>
                <c:pt idx="170">
                  <c:v>1.3901220000000001E-2</c:v>
                </c:pt>
                <c:pt idx="171">
                  <c:v>1.383127E-2</c:v>
                </c:pt>
                <c:pt idx="172">
                  <c:v>1.382509E-2</c:v>
                </c:pt>
                <c:pt idx="173">
                  <c:v>1.383151E-2</c:v>
                </c:pt>
                <c:pt idx="174">
                  <c:v>1.399543E-2</c:v>
                </c:pt>
                <c:pt idx="175">
                  <c:v>1.4141839999999999E-2</c:v>
                </c:pt>
                <c:pt idx="176">
                  <c:v>1.4109709999999999E-2</c:v>
                </c:pt>
                <c:pt idx="177">
                  <c:v>1.40412E-2</c:v>
                </c:pt>
                <c:pt idx="178">
                  <c:v>1.402408E-2</c:v>
                </c:pt>
                <c:pt idx="179">
                  <c:v>1.388343E-2</c:v>
                </c:pt>
                <c:pt idx="180">
                  <c:v>1.3843309999999999E-2</c:v>
                </c:pt>
                <c:pt idx="181">
                  <c:v>1.397295E-2</c:v>
                </c:pt>
                <c:pt idx="182">
                  <c:v>1.4024450000000001E-2</c:v>
                </c:pt>
                <c:pt idx="183">
                  <c:v>1.411929E-2</c:v>
                </c:pt>
                <c:pt idx="184">
                  <c:v>1.4150680000000001E-2</c:v>
                </c:pt>
                <c:pt idx="185">
                  <c:v>1.420717E-2</c:v>
                </c:pt>
                <c:pt idx="186">
                  <c:v>1.4208109999999999E-2</c:v>
                </c:pt>
                <c:pt idx="187">
                  <c:v>1.421237E-2</c:v>
                </c:pt>
                <c:pt idx="188">
                  <c:v>1.422438E-2</c:v>
                </c:pt>
                <c:pt idx="189">
                  <c:v>1.4197410000000001E-2</c:v>
                </c:pt>
                <c:pt idx="190">
                  <c:v>1.4205290000000001E-2</c:v>
                </c:pt>
                <c:pt idx="191">
                  <c:v>1.4226040000000001E-2</c:v>
                </c:pt>
                <c:pt idx="192">
                  <c:v>1.427173E-2</c:v>
                </c:pt>
                <c:pt idx="193">
                  <c:v>1.427805E-2</c:v>
                </c:pt>
                <c:pt idx="194">
                  <c:v>1.425189E-2</c:v>
                </c:pt>
                <c:pt idx="195">
                  <c:v>1.4258160000000001E-2</c:v>
                </c:pt>
                <c:pt idx="196">
                  <c:v>1.4267800000000001E-2</c:v>
                </c:pt>
                <c:pt idx="197">
                  <c:v>1.4209340000000001E-2</c:v>
                </c:pt>
                <c:pt idx="198">
                  <c:v>1.4168709999999999E-2</c:v>
                </c:pt>
                <c:pt idx="199">
                  <c:v>1.422649E-2</c:v>
                </c:pt>
                <c:pt idx="200">
                  <c:v>1.4235980000000001E-2</c:v>
                </c:pt>
                <c:pt idx="201">
                  <c:v>1.4182449999999999E-2</c:v>
                </c:pt>
                <c:pt idx="202">
                  <c:v>1.424046E-2</c:v>
                </c:pt>
                <c:pt idx="203">
                  <c:v>1.42454E-2</c:v>
                </c:pt>
                <c:pt idx="204">
                  <c:v>1.427934E-2</c:v>
                </c:pt>
                <c:pt idx="205">
                  <c:v>1.4310710000000001E-2</c:v>
                </c:pt>
                <c:pt idx="206">
                  <c:v>1.4311920000000001E-2</c:v>
                </c:pt>
                <c:pt idx="207">
                  <c:v>1.4316199999999999E-2</c:v>
                </c:pt>
                <c:pt idx="208">
                  <c:v>1.4305490000000001E-2</c:v>
                </c:pt>
                <c:pt idx="209">
                  <c:v>1.4321469999999999E-2</c:v>
                </c:pt>
                <c:pt idx="210">
                  <c:v>1.446071E-2</c:v>
                </c:pt>
                <c:pt idx="211">
                  <c:v>1.439752E-2</c:v>
                </c:pt>
                <c:pt idx="212">
                  <c:v>1.429149E-2</c:v>
                </c:pt>
                <c:pt idx="213">
                  <c:v>1.4425199999999999E-2</c:v>
                </c:pt>
                <c:pt idx="214">
                  <c:v>1.441691E-2</c:v>
                </c:pt>
                <c:pt idx="215">
                  <c:v>1.4416190000000001E-2</c:v>
                </c:pt>
                <c:pt idx="216">
                  <c:v>1.432201E-2</c:v>
                </c:pt>
                <c:pt idx="217">
                  <c:v>1.4215510000000001E-2</c:v>
                </c:pt>
                <c:pt idx="218">
                  <c:v>1.423316E-2</c:v>
                </c:pt>
                <c:pt idx="219">
                  <c:v>1.4229500000000001E-2</c:v>
                </c:pt>
                <c:pt idx="220">
                  <c:v>1.429362E-2</c:v>
                </c:pt>
                <c:pt idx="221">
                  <c:v>1.436342E-2</c:v>
                </c:pt>
                <c:pt idx="222">
                  <c:v>1.4475969999999999E-2</c:v>
                </c:pt>
                <c:pt idx="223">
                  <c:v>1.4525679999999999E-2</c:v>
                </c:pt>
                <c:pt idx="224">
                  <c:v>1.4555480000000001E-2</c:v>
                </c:pt>
                <c:pt idx="225">
                  <c:v>1.4585910000000001E-2</c:v>
                </c:pt>
                <c:pt idx="226">
                  <c:v>1.457837E-2</c:v>
                </c:pt>
                <c:pt idx="227">
                  <c:v>1.463153E-2</c:v>
                </c:pt>
                <c:pt idx="228">
                  <c:v>1.46734E-2</c:v>
                </c:pt>
                <c:pt idx="229">
                  <c:v>1.4846740000000001E-2</c:v>
                </c:pt>
                <c:pt idx="230">
                  <c:v>1.488135E-2</c:v>
                </c:pt>
                <c:pt idx="231">
                  <c:v>1.503647E-2</c:v>
                </c:pt>
                <c:pt idx="232">
                  <c:v>1.514543E-2</c:v>
                </c:pt>
                <c:pt idx="233">
                  <c:v>1.5227650000000001E-2</c:v>
                </c:pt>
                <c:pt idx="234">
                  <c:v>1.515353E-2</c:v>
                </c:pt>
                <c:pt idx="235">
                  <c:v>1.515626E-2</c:v>
                </c:pt>
                <c:pt idx="236">
                  <c:v>1.515032E-2</c:v>
                </c:pt>
                <c:pt idx="237">
                  <c:v>1.5160409999999999E-2</c:v>
                </c:pt>
                <c:pt idx="238">
                  <c:v>1.513977E-2</c:v>
                </c:pt>
                <c:pt idx="239">
                  <c:v>1.5103699999999999E-2</c:v>
                </c:pt>
                <c:pt idx="240">
                  <c:v>1.510738E-2</c:v>
                </c:pt>
                <c:pt idx="241">
                  <c:v>1.5130869999999999E-2</c:v>
                </c:pt>
                <c:pt idx="242">
                  <c:v>1.518395E-2</c:v>
                </c:pt>
                <c:pt idx="243">
                  <c:v>1.5213529999999999E-2</c:v>
                </c:pt>
                <c:pt idx="244">
                  <c:v>1.5213849999999999E-2</c:v>
                </c:pt>
                <c:pt idx="245">
                  <c:v>1.490758E-2</c:v>
                </c:pt>
                <c:pt idx="246">
                  <c:v>1.4920259999999999E-2</c:v>
                </c:pt>
                <c:pt idx="247">
                  <c:v>1.49356E-2</c:v>
                </c:pt>
                <c:pt idx="248">
                  <c:v>1.497157E-2</c:v>
                </c:pt>
                <c:pt idx="249">
                  <c:v>1.497909E-2</c:v>
                </c:pt>
                <c:pt idx="250">
                  <c:v>1.501827E-2</c:v>
                </c:pt>
                <c:pt idx="251">
                  <c:v>1.5023369999999999E-2</c:v>
                </c:pt>
                <c:pt idx="252">
                  <c:v>1.503932E-2</c:v>
                </c:pt>
                <c:pt idx="253">
                  <c:v>1.505194E-2</c:v>
                </c:pt>
                <c:pt idx="254">
                  <c:v>1.5098510000000001E-2</c:v>
                </c:pt>
                <c:pt idx="255">
                  <c:v>1.5134089999999999E-2</c:v>
                </c:pt>
                <c:pt idx="256">
                  <c:v>1.506473E-2</c:v>
                </c:pt>
                <c:pt idx="257">
                  <c:v>1.518341E-2</c:v>
                </c:pt>
                <c:pt idx="258">
                  <c:v>1.5280459999999999E-2</c:v>
                </c:pt>
                <c:pt idx="259">
                  <c:v>1.529755E-2</c:v>
                </c:pt>
                <c:pt idx="260">
                  <c:v>1.531567E-2</c:v>
                </c:pt>
                <c:pt idx="261">
                  <c:v>1.5374580000000001E-2</c:v>
                </c:pt>
                <c:pt idx="262">
                  <c:v>1.539855E-2</c:v>
                </c:pt>
                <c:pt idx="263">
                  <c:v>1.53819E-2</c:v>
                </c:pt>
                <c:pt idx="264">
                  <c:v>1.5316059999999999E-2</c:v>
                </c:pt>
                <c:pt idx="265">
                  <c:v>1.5384480000000001E-2</c:v>
                </c:pt>
                <c:pt idx="266">
                  <c:v>1.53846E-2</c:v>
                </c:pt>
                <c:pt idx="267">
                  <c:v>1.5333070000000001E-2</c:v>
                </c:pt>
                <c:pt idx="268">
                  <c:v>1.5227879999999999E-2</c:v>
                </c:pt>
                <c:pt idx="269">
                  <c:v>1.529201E-2</c:v>
                </c:pt>
                <c:pt idx="270">
                  <c:v>1.5347080000000001E-2</c:v>
                </c:pt>
                <c:pt idx="271">
                  <c:v>1.5400809999999999E-2</c:v>
                </c:pt>
                <c:pt idx="272">
                  <c:v>1.5450749999999999E-2</c:v>
                </c:pt>
                <c:pt idx="273">
                  <c:v>1.5230520000000001E-2</c:v>
                </c:pt>
                <c:pt idx="274">
                  <c:v>1.5140000000000001E-2</c:v>
                </c:pt>
                <c:pt idx="275">
                  <c:v>1.4690170000000001E-2</c:v>
                </c:pt>
                <c:pt idx="276">
                  <c:v>1.4493580000000001E-2</c:v>
                </c:pt>
                <c:pt idx="277">
                  <c:v>1.399158E-2</c:v>
                </c:pt>
                <c:pt idx="278">
                  <c:v>1.416921E-2</c:v>
                </c:pt>
                <c:pt idx="279">
                  <c:v>1.4230370000000001E-2</c:v>
                </c:pt>
                <c:pt idx="280">
                  <c:v>1.4072339999999999E-2</c:v>
                </c:pt>
                <c:pt idx="281">
                  <c:v>1.385191E-2</c:v>
                </c:pt>
                <c:pt idx="282">
                  <c:v>1.3832850000000001E-2</c:v>
                </c:pt>
                <c:pt idx="283">
                  <c:v>1.3841890000000001E-2</c:v>
                </c:pt>
                <c:pt idx="284">
                  <c:v>1.396184E-2</c:v>
                </c:pt>
                <c:pt idx="285">
                  <c:v>1.418082E-2</c:v>
                </c:pt>
                <c:pt idx="286">
                  <c:v>1.435986E-2</c:v>
                </c:pt>
                <c:pt idx="287">
                  <c:v>1.447204E-2</c:v>
                </c:pt>
                <c:pt idx="288">
                  <c:v>1.447619E-2</c:v>
                </c:pt>
                <c:pt idx="289">
                  <c:v>1.451098E-2</c:v>
                </c:pt>
                <c:pt idx="290">
                  <c:v>1.4516859999999999E-2</c:v>
                </c:pt>
                <c:pt idx="291">
                  <c:v>1.442455E-2</c:v>
                </c:pt>
                <c:pt idx="292">
                  <c:v>1.4437449999999999E-2</c:v>
                </c:pt>
                <c:pt idx="293">
                  <c:v>1.4536769999999999E-2</c:v>
                </c:pt>
                <c:pt idx="294">
                  <c:v>1.454069E-2</c:v>
                </c:pt>
                <c:pt idx="295">
                  <c:v>1.456927E-2</c:v>
                </c:pt>
                <c:pt idx="296">
                  <c:v>1.458246E-2</c:v>
                </c:pt>
                <c:pt idx="297">
                  <c:v>1.459014E-2</c:v>
                </c:pt>
                <c:pt idx="298">
                  <c:v>1.4557209999999999E-2</c:v>
                </c:pt>
                <c:pt idx="299">
                  <c:v>1.449072E-2</c:v>
                </c:pt>
                <c:pt idx="300">
                  <c:v>1.44467E-2</c:v>
                </c:pt>
                <c:pt idx="301">
                  <c:v>1.431353E-2</c:v>
                </c:pt>
                <c:pt idx="302">
                  <c:v>1.4322349999999999E-2</c:v>
                </c:pt>
                <c:pt idx="303">
                  <c:v>1.4351239999999999E-2</c:v>
                </c:pt>
                <c:pt idx="304">
                  <c:v>1.430405E-2</c:v>
                </c:pt>
                <c:pt idx="305">
                  <c:v>1.433883E-2</c:v>
                </c:pt>
                <c:pt idx="306">
                  <c:v>1.435902E-2</c:v>
                </c:pt>
                <c:pt idx="307">
                  <c:v>1.4189759999999999E-2</c:v>
                </c:pt>
                <c:pt idx="308">
                  <c:v>1.41534E-2</c:v>
                </c:pt>
                <c:pt idx="309">
                  <c:v>1.4157879999999999E-2</c:v>
                </c:pt>
                <c:pt idx="310">
                  <c:v>1.414258E-2</c:v>
                </c:pt>
                <c:pt idx="311">
                  <c:v>1.410664E-2</c:v>
                </c:pt>
                <c:pt idx="312">
                  <c:v>1.406691E-2</c:v>
                </c:pt>
                <c:pt idx="313">
                  <c:v>1.406226E-2</c:v>
                </c:pt>
                <c:pt idx="314">
                  <c:v>1.401752E-2</c:v>
                </c:pt>
                <c:pt idx="315">
                  <c:v>1.399563E-2</c:v>
                </c:pt>
                <c:pt idx="316">
                  <c:v>1.400348E-2</c:v>
                </c:pt>
                <c:pt idx="317">
                  <c:v>1.402844E-2</c:v>
                </c:pt>
                <c:pt idx="318">
                  <c:v>1.398338E-2</c:v>
                </c:pt>
                <c:pt idx="319">
                  <c:v>1.3974459999999999E-2</c:v>
                </c:pt>
                <c:pt idx="320">
                  <c:v>1.394366E-2</c:v>
                </c:pt>
                <c:pt idx="321">
                  <c:v>1.391479E-2</c:v>
                </c:pt>
                <c:pt idx="322">
                  <c:v>1.3891840000000001E-2</c:v>
                </c:pt>
                <c:pt idx="323">
                  <c:v>1.3838380000000001E-2</c:v>
                </c:pt>
                <c:pt idx="324">
                  <c:v>1.382072E-2</c:v>
                </c:pt>
                <c:pt idx="325">
                  <c:v>1.3618480000000001E-2</c:v>
                </c:pt>
                <c:pt idx="326">
                  <c:v>1.36042E-2</c:v>
                </c:pt>
                <c:pt idx="327">
                  <c:v>1.353294E-2</c:v>
                </c:pt>
                <c:pt idx="328">
                  <c:v>1.344601E-2</c:v>
                </c:pt>
                <c:pt idx="329">
                  <c:v>1.3201259999999999E-2</c:v>
                </c:pt>
                <c:pt idx="330">
                  <c:v>1.311057E-2</c:v>
                </c:pt>
                <c:pt idx="331">
                  <c:v>1.287986E-2</c:v>
                </c:pt>
                <c:pt idx="332">
                  <c:v>1.2722789999999999E-2</c:v>
                </c:pt>
                <c:pt idx="333">
                  <c:v>1.2717330000000001E-2</c:v>
                </c:pt>
                <c:pt idx="334">
                  <c:v>1.2680540000000001E-2</c:v>
                </c:pt>
                <c:pt idx="335">
                  <c:v>1.2674059999999999E-2</c:v>
                </c:pt>
                <c:pt idx="336">
                  <c:v>1.255437E-2</c:v>
                </c:pt>
                <c:pt idx="337">
                  <c:v>1.25176E-2</c:v>
                </c:pt>
                <c:pt idx="338">
                  <c:v>1.24353E-2</c:v>
                </c:pt>
                <c:pt idx="339">
                  <c:v>1.242072E-2</c:v>
                </c:pt>
                <c:pt idx="340">
                  <c:v>1.2393690000000001E-2</c:v>
                </c:pt>
                <c:pt idx="341">
                  <c:v>1.2166969999999999E-2</c:v>
                </c:pt>
                <c:pt idx="342">
                  <c:v>1.191619E-2</c:v>
                </c:pt>
                <c:pt idx="343">
                  <c:v>1.167106E-2</c:v>
                </c:pt>
                <c:pt idx="344">
                  <c:v>1.1416249999999999E-2</c:v>
                </c:pt>
                <c:pt idx="345">
                  <c:v>1.111374E-2</c:v>
                </c:pt>
                <c:pt idx="346">
                  <c:v>1.104718E-2</c:v>
                </c:pt>
                <c:pt idx="347">
                  <c:v>1.0993289999999999E-2</c:v>
                </c:pt>
                <c:pt idx="348">
                  <c:v>1.0878820000000001E-2</c:v>
                </c:pt>
                <c:pt idx="349">
                  <c:v>1.064027E-2</c:v>
                </c:pt>
                <c:pt idx="350">
                  <c:v>1.0572730000000001E-2</c:v>
                </c:pt>
                <c:pt idx="351">
                  <c:v>1.0453459999999999E-2</c:v>
                </c:pt>
                <c:pt idx="352">
                  <c:v>1.0283759999999999E-2</c:v>
                </c:pt>
                <c:pt idx="353">
                  <c:v>1.016683E-2</c:v>
                </c:pt>
                <c:pt idx="354">
                  <c:v>1.00876E-2</c:v>
                </c:pt>
                <c:pt idx="355">
                  <c:v>9.8288899999999998E-3</c:v>
                </c:pt>
                <c:pt idx="356">
                  <c:v>9.7702199999999996E-3</c:v>
                </c:pt>
                <c:pt idx="357">
                  <c:v>9.6555500000000006E-3</c:v>
                </c:pt>
                <c:pt idx="358">
                  <c:v>9.5939100000000006E-3</c:v>
                </c:pt>
                <c:pt idx="359">
                  <c:v>9.3625700000000006E-3</c:v>
                </c:pt>
                <c:pt idx="360">
                  <c:v>9.3052299999999994E-3</c:v>
                </c:pt>
                <c:pt idx="361">
                  <c:v>9.0752699999999999E-3</c:v>
                </c:pt>
                <c:pt idx="362">
                  <c:v>8.5323499999999993E-3</c:v>
                </c:pt>
                <c:pt idx="363">
                  <c:v>7.7328900000000001E-3</c:v>
                </c:pt>
                <c:pt idx="364">
                  <c:v>7.1238300000000003E-3</c:v>
                </c:pt>
                <c:pt idx="365">
                  <c:v>6.4503299999999998E-3</c:v>
                </c:pt>
                <c:pt idx="366">
                  <c:v>5.6940699999999999E-3</c:v>
                </c:pt>
                <c:pt idx="367">
                  <c:v>5.7125600000000002E-3</c:v>
                </c:pt>
                <c:pt idx="368">
                  <c:v>5.6840299999999996E-3</c:v>
                </c:pt>
                <c:pt idx="369">
                  <c:v>5.6757400000000003E-3</c:v>
                </c:pt>
                <c:pt idx="370">
                  <c:v>5.4708100000000004E-3</c:v>
                </c:pt>
                <c:pt idx="371">
                  <c:v>5.4254899999999998E-3</c:v>
                </c:pt>
                <c:pt idx="372">
                  <c:v>5.2105199999999997E-3</c:v>
                </c:pt>
                <c:pt idx="373">
                  <c:v>5.1293199999999997E-3</c:v>
                </c:pt>
                <c:pt idx="374">
                  <c:v>4.9583600000000002E-3</c:v>
                </c:pt>
                <c:pt idx="375">
                  <c:v>4.9618400000000003E-3</c:v>
                </c:pt>
                <c:pt idx="376">
                  <c:v>4.93707E-3</c:v>
                </c:pt>
                <c:pt idx="377">
                  <c:v>4.9020799999999996E-3</c:v>
                </c:pt>
                <c:pt idx="378">
                  <c:v>4.9629699999999997E-3</c:v>
                </c:pt>
                <c:pt idx="379">
                  <c:v>4.98717E-3</c:v>
                </c:pt>
                <c:pt idx="380">
                  <c:v>4.9290799999999997E-3</c:v>
                </c:pt>
                <c:pt idx="381">
                  <c:v>4.8902199999999998E-3</c:v>
                </c:pt>
                <c:pt idx="382">
                  <c:v>4.90654E-3</c:v>
                </c:pt>
                <c:pt idx="383">
                  <c:v>4.9178399999999997E-3</c:v>
                </c:pt>
                <c:pt idx="384">
                  <c:v>4.8614699999999997E-3</c:v>
                </c:pt>
                <c:pt idx="385">
                  <c:v>4.8170699999999997E-3</c:v>
                </c:pt>
                <c:pt idx="386">
                  <c:v>4.2857299999999997E-3</c:v>
                </c:pt>
                <c:pt idx="387">
                  <c:v>4.1647899999999998E-3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AF-4A3C-9704-465DA5491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874432"/>
        <c:axId val="217875008"/>
      </c:scatterChart>
      <c:valAx>
        <c:axId val="21787443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17875008"/>
        <c:crosses val="autoZero"/>
        <c:crossBetween val="midCat"/>
      </c:valAx>
      <c:valAx>
        <c:axId val="217875008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178744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bones'!$AH$4:$AH$398</c:f>
              <c:numCache>
                <c:formatCode>0.00E+00</c:formatCode>
                <c:ptCount val="395"/>
                <c:pt idx="0">
                  <c:v>6.9470500000000005E-5</c:v>
                </c:pt>
                <c:pt idx="1">
                  <c:v>1.9579E-5</c:v>
                </c:pt>
                <c:pt idx="2">
                  <c:v>-1.7737400000000001E-5</c:v>
                </c:pt>
                <c:pt idx="3">
                  <c:v>-1.62245E-5</c:v>
                </c:pt>
                <c:pt idx="4">
                  <c:v>-1.54563E-5</c:v>
                </c:pt>
                <c:pt idx="5">
                  <c:v>-1.3215400000000001E-5</c:v>
                </c:pt>
                <c:pt idx="6" formatCode="General">
                  <c:v>1.15358E-4</c:v>
                </c:pt>
                <c:pt idx="7" formatCode="General">
                  <c:v>3.1567599999999998E-4</c:v>
                </c:pt>
                <c:pt idx="8" formatCode="General">
                  <c:v>5.2547900000000003E-4</c:v>
                </c:pt>
                <c:pt idx="9" formatCode="General">
                  <c:v>8.23816E-4</c:v>
                </c:pt>
                <c:pt idx="10" formatCode="General">
                  <c:v>1.2221720000000001E-3</c:v>
                </c:pt>
                <c:pt idx="11" formatCode="General">
                  <c:v>1.5597569999999999E-3</c:v>
                </c:pt>
                <c:pt idx="12" formatCode="General">
                  <c:v>1.9566589999999999E-3</c:v>
                </c:pt>
                <c:pt idx="13" formatCode="General">
                  <c:v>2.6345190000000001E-3</c:v>
                </c:pt>
                <c:pt idx="14" formatCode="General">
                  <c:v>3.5901510000000002E-3</c:v>
                </c:pt>
                <c:pt idx="15" formatCode="General">
                  <c:v>4.7327860000000001E-3</c:v>
                </c:pt>
                <c:pt idx="16" formatCode="General">
                  <c:v>6.1859410000000004E-3</c:v>
                </c:pt>
                <c:pt idx="17" formatCode="General">
                  <c:v>8.0401210000000008E-3</c:v>
                </c:pt>
                <c:pt idx="18" formatCode="General">
                  <c:v>1.0686202000000001E-2</c:v>
                </c:pt>
                <c:pt idx="19" formatCode="General">
                  <c:v>1.3308192E-2</c:v>
                </c:pt>
                <c:pt idx="20" formatCode="General">
                  <c:v>1.5725596000000001E-2</c:v>
                </c:pt>
                <c:pt idx="21" formatCode="General">
                  <c:v>1.8074618000000001E-2</c:v>
                </c:pt>
                <c:pt idx="22" formatCode="General">
                  <c:v>2.0668982999999998E-2</c:v>
                </c:pt>
                <c:pt idx="23" formatCode="General">
                  <c:v>2.3094050000000001E-2</c:v>
                </c:pt>
                <c:pt idx="24" formatCode="General">
                  <c:v>2.7199996000000001E-2</c:v>
                </c:pt>
                <c:pt idx="25" formatCode="General">
                  <c:v>3.2756364000000003E-2</c:v>
                </c:pt>
                <c:pt idx="26" formatCode="General">
                  <c:v>3.8820293999999998E-2</c:v>
                </c:pt>
                <c:pt idx="27" formatCode="General">
                  <c:v>4.5499126000000001E-2</c:v>
                </c:pt>
                <c:pt idx="28" formatCode="General">
                  <c:v>5.2911635999999998E-2</c:v>
                </c:pt>
                <c:pt idx="29" formatCode="General">
                  <c:v>5.9746391000000003E-2</c:v>
                </c:pt>
                <c:pt idx="30" formatCode="General">
                  <c:v>6.5689059999999994E-2</c:v>
                </c:pt>
                <c:pt idx="31" formatCode="General">
                  <c:v>7.0827839000000004E-2</c:v>
                </c:pt>
                <c:pt idx="32" formatCode="General">
                  <c:v>7.4755083999999999E-2</c:v>
                </c:pt>
                <c:pt idx="33" formatCode="General">
                  <c:v>7.8158337999999994E-2</c:v>
                </c:pt>
                <c:pt idx="34" formatCode="General">
                  <c:v>8.1807245000000001E-2</c:v>
                </c:pt>
                <c:pt idx="35" formatCode="General">
                  <c:v>8.7231575000000006E-2</c:v>
                </c:pt>
                <c:pt idx="36" formatCode="General">
                  <c:v>9.5357742999999995E-2</c:v>
                </c:pt>
                <c:pt idx="37" formatCode="General">
                  <c:v>0.106160582</c:v>
                </c:pt>
                <c:pt idx="38" formatCode="General">
                  <c:v>0.11703201000000001</c:v>
                </c:pt>
                <c:pt idx="39" formatCode="General">
                  <c:v>0.12657681600000001</c:v>
                </c:pt>
                <c:pt idx="40" formatCode="General">
                  <c:v>0.13641867599999999</c:v>
                </c:pt>
                <c:pt idx="41" formatCode="General">
                  <c:v>0.14843440199999999</c:v>
                </c:pt>
                <c:pt idx="42" formatCode="General">
                  <c:v>0.160101669</c:v>
                </c:pt>
                <c:pt idx="43" formatCode="General">
                  <c:v>0.17115729700000001</c:v>
                </c:pt>
                <c:pt idx="44" formatCode="General">
                  <c:v>0.182898317</c:v>
                </c:pt>
                <c:pt idx="45" formatCode="General">
                  <c:v>0.194275005</c:v>
                </c:pt>
                <c:pt idx="46" formatCode="General">
                  <c:v>0.200961847</c:v>
                </c:pt>
                <c:pt idx="47" formatCode="General">
                  <c:v>0.20723540200000001</c:v>
                </c:pt>
                <c:pt idx="48" formatCode="General">
                  <c:v>0.21548408999999999</c:v>
                </c:pt>
                <c:pt idx="49" formatCode="General">
                  <c:v>0.22523189800000001</c:v>
                </c:pt>
                <c:pt idx="50" formatCode="General">
                  <c:v>0.23634392700000001</c:v>
                </c:pt>
                <c:pt idx="51" formatCode="General">
                  <c:v>0.249347187</c:v>
                </c:pt>
                <c:pt idx="52" formatCode="General">
                  <c:v>0.26046691199999999</c:v>
                </c:pt>
                <c:pt idx="53" formatCode="General">
                  <c:v>0.26948876900000002</c:v>
                </c:pt>
                <c:pt idx="54" formatCode="General">
                  <c:v>0.27616021600000001</c:v>
                </c:pt>
                <c:pt idx="55" formatCode="General">
                  <c:v>0.27966840999999998</c:v>
                </c:pt>
                <c:pt idx="56" formatCode="General">
                  <c:v>0.28287873800000002</c:v>
                </c:pt>
                <c:pt idx="57" formatCode="General">
                  <c:v>0.28760158800000002</c:v>
                </c:pt>
                <c:pt idx="58" formatCode="General">
                  <c:v>0.292821685</c:v>
                </c:pt>
                <c:pt idx="59" formatCode="General">
                  <c:v>0.29856254100000001</c:v>
                </c:pt>
                <c:pt idx="60" formatCode="General">
                  <c:v>0.30489962399999998</c:v>
                </c:pt>
                <c:pt idx="61" formatCode="General">
                  <c:v>0.31089467300000001</c:v>
                </c:pt>
                <c:pt idx="62" formatCode="General">
                  <c:v>0.31637984499999999</c:v>
                </c:pt>
                <c:pt idx="63" formatCode="General">
                  <c:v>0.32322132399999998</c:v>
                </c:pt>
                <c:pt idx="64" formatCode="General">
                  <c:v>0.33603662299999998</c:v>
                </c:pt>
                <c:pt idx="65" formatCode="General">
                  <c:v>0.35130966600000002</c:v>
                </c:pt>
                <c:pt idx="66" formatCode="General">
                  <c:v>0.36509341299999998</c:v>
                </c:pt>
                <c:pt idx="67" formatCode="General">
                  <c:v>0.37829908400000001</c:v>
                </c:pt>
                <c:pt idx="68" formatCode="General">
                  <c:v>0.390625471</c:v>
                </c:pt>
                <c:pt idx="69" formatCode="General">
                  <c:v>0.39669158700000001</c:v>
                </c:pt>
                <c:pt idx="70" formatCode="General">
                  <c:v>0.39946129499999999</c:v>
                </c:pt>
                <c:pt idx="71" formatCode="General">
                  <c:v>0.40262187399999999</c:v>
                </c:pt>
                <c:pt idx="72" formatCode="General">
                  <c:v>0.40660001000000001</c:v>
                </c:pt>
                <c:pt idx="73" formatCode="General">
                  <c:v>0.41169788000000002</c:v>
                </c:pt>
                <c:pt idx="74" formatCode="General">
                  <c:v>0.41850105199999998</c:v>
                </c:pt>
                <c:pt idx="75" formatCode="General">
                  <c:v>0.42677896199999998</c:v>
                </c:pt>
                <c:pt idx="76" formatCode="General">
                  <c:v>0.43583256599999998</c:v>
                </c:pt>
                <c:pt idx="77" formatCode="General">
                  <c:v>0.44434028599999997</c:v>
                </c:pt>
                <c:pt idx="78" formatCode="General">
                  <c:v>0.45173824600000001</c:v>
                </c:pt>
                <c:pt idx="79" formatCode="General">
                  <c:v>0.45867559600000002</c:v>
                </c:pt>
                <c:pt idx="80" formatCode="General">
                  <c:v>0.46465251400000002</c:v>
                </c:pt>
                <c:pt idx="81" formatCode="General">
                  <c:v>0.47129663599999999</c:v>
                </c:pt>
                <c:pt idx="82" formatCode="General">
                  <c:v>0.47873632300000002</c:v>
                </c:pt>
                <c:pt idx="83" formatCode="General">
                  <c:v>0.48499545100000002</c:v>
                </c:pt>
                <c:pt idx="84" formatCode="General">
                  <c:v>0.489782732</c:v>
                </c:pt>
                <c:pt idx="85" formatCode="General">
                  <c:v>0.494938461</c:v>
                </c:pt>
                <c:pt idx="86" formatCode="General">
                  <c:v>0.49952796300000002</c:v>
                </c:pt>
                <c:pt idx="87" formatCode="General">
                  <c:v>0.50299940200000004</c:v>
                </c:pt>
                <c:pt idx="88" formatCode="General">
                  <c:v>0.50744538900000002</c:v>
                </c:pt>
                <c:pt idx="89" formatCode="General">
                  <c:v>0.51253060500000003</c:v>
                </c:pt>
                <c:pt idx="90" formatCode="General">
                  <c:v>0.51716578499999999</c:v>
                </c:pt>
                <c:pt idx="91" formatCode="General">
                  <c:v>0.52079110500000003</c:v>
                </c:pt>
                <c:pt idx="92" formatCode="General">
                  <c:v>0.52388208300000005</c:v>
                </c:pt>
                <c:pt idx="93" formatCode="General">
                  <c:v>0.52649732800000004</c:v>
                </c:pt>
                <c:pt idx="94" formatCode="General">
                  <c:v>0.53017855599999997</c:v>
                </c:pt>
                <c:pt idx="95" formatCode="General">
                  <c:v>0.535505852</c:v>
                </c:pt>
                <c:pt idx="96" formatCode="General">
                  <c:v>0.54306900700000005</c:v>
                </c:pt>
                <c:pt idx="97" formatCode="General">
                  <c:v>0.55121249900000002</c:v>
                </c:pt>
                <c:pt idx="98" formatCode="General">
                  <c:v>0.55898616300000004</c:v>
                </c:pt>
                <c:pt idx="99" formatCode="General">
                  <c:v>0.56492662699999996</c:v>
                </c:pt>
                <c:pt idx="100" formatCode="General">
                  <c:v>0.56952574499999997</c:v>
                </c:pt>
                <c:pt idx="101" formatCode="General">
                  <c:v>0.57465407999999996</c:v>
                </c:pt>
                <c:pt idx="102" formatCode="General">
                  <c:v>0.58192000799999999</c:v>
                </c:pt>
                <c:pt idx="103" formatCode="General">
                  <c:v>0.591831836</c:v>
                </c:pt>
                <c:pt idx="104" formatCode="General">
                  <c:v>0.60250941499999999</c:v>
                </c:pt>
                <c:pt idx="105" formatCode="General">
                  <c:v>0.61287430399999998</c:v>
                </c:pt>
                <c:pt idx="106" formatCode="General">
                  <c:v>0.62057289000000004</c:v>
                </c:pt>
                <c:pt idx="107" formatCode="General">
                  <c:v>0.62663017799999998</c:v>
                </c:pt>
                <c:pt idx="108" formatCode="General">
                  <c:v>0.63134932399999999</c:v>
                </c:pt>
                <c:pt idx="109" formatCode="General">
                  <c:v>0.63880896099999995</c:v>
                </c:pt>
                <c:pt idx="110" formatCode="General">
                  <c:v>0.65030307399999998</c:v>
                </c:pt>
                <c:pt idx="111" formatCode="General">
                  <c:v>0.662102152</c:v>
                </c:pt>
                <c:pt idx="112" formatCode="General">
                  <c:v>0.67288761699999999</c:v>
                </c:pt>
                <c:pt idx="113" formatCode="General">
                  <c:v>0.68199649500000004</c:v>
                </c:pt>
                <c:pt idx="114" formatCode="General">
                  <c:v>0.68752708100000004</c:v>
                </c:pt>
                <c:pt idx="115" formatCode="General">
                  <c:v>0.68832604500000005</c:v>
                </c:pt>
                <c:pt idx="116" formatCode="General">
                  <c:v>0.68859965000000001</c:v>
                </c:pt>
                <c:pt idx="117" formatCode="General">
                  <c:v>0.68876584200000002</c:v>
                </c:pt>
                <c:pt idx="118" formatCode="General">
                  <c:v>0.68908278499999998</c:v>
                </c:pt>
                <c:pt idx="119" formatCode="General">
                  <c:v>0.68961930400000004</c:v>
                </c:pt>
                <c:pt idx="120" formatCode="General">
                  <c:v>0.69073208600000002</c:v>
                </c:pt>
                <c:pt idx="121" formatCode="General">
                  <c:v>0.69219101699999996</c:v>
                </c:pt>
                <c:pt idx="122" formatCode="General">
                  <c:v>0.69505647400000004</c:v>
                </c:pt>
                <c:pt idx="123" formatCode="General">
                  <c:v>0.69876090899999999</c:v>
                </c:pt>
                <c:pt idx="124" formatCode="General">
                  <c:v>0.70255247099999996</c:v>
                </c:pt>
                <c:pt idx="125" formatCode="General">
                  <c:v>0.70657360300000005</c:v>
                </c:pt>
                <c:pt idx="126" formatCode="General">
                  <c:v>0.71119349200000004</c:v>
                </c:pt>
                <c:pt idx="127" formatCode="General">
                  <c:v>0.71492319699999995</c:v>
                </c:pt>
                <c:pt idx="128" formatCode="General">
                  <c:v>0.71885382900000006</c:v>
                </c:pt>
                <c:pt idx="129" formatCode="General">
                  <c:v>0.72295517399999998</c:v>
                </c:pt>
                <c:pt idx="130" formatCode="General">
                  <c:v>0.72714958100000004</c:v>
                </c:pt>
                <c:pt idx="131" formatCode="General">
                  <c:v>0.73104785299999997</c:v>
                </c:pt>
                <c:pt idx="132" formatCode="General">
                  <c:v>0.73493225100000004</c:v>
                </c:pt>
                <c:pt idx="133" formatCode="General">
                  <c:v>0.73891069200000004</c:v>
                </c:pt>
                <c:pt idx="134" formatCode="General">
                  <c:v>0.74346893700000005</c:v>
                </c:pt>
                <c:pt idx="135" formatCode="General">
                  <c:v>0.74737823699999995</c:v>
                </c:pt>
                <c:pt idx="136" formatCode="General">
                  <c:v>0.75093538599999998</c:v>
                </c:pt>
                <c:pt idx="137" formatCode="General">
                  <c:v>0.75532143699999998</c:v>
                </c:pt>
                <c:pt idx="138" formatCode="General">
                  <c:v>0.76005035300000001</c:v>
                </c:pt>
                <c:pt idx="139" formatCode="General">
                  <c:v>0.76404386199999996</c:v>
                </c:pt>
                <c:pt idx="140" formatCode="General">
                  <c:v>0.76809786999999996</c:v>
                </c:pt>
                <c:pt idx="141" formatCode="General">
                  <c:v>0.77288501700000001</c:v>
                </c:pt>
                <c:pt idx="142" formatCode="General">
                  <c:v>0.77721105000000001</c:v>
                </c:pt>
                <c:pt idx="143" formatCode="General">
                  <c:v>0.78006453399999998</c:v>
                </c:pt>
                <c:pt idx="144" formatCode="General">
                  <c:v>0.78296001500000001</c:v>
                </c:pt>
                <c:pt idx="145" formatCode="General">
                  <c:v>0.78672640199999999</c:v>
                </c:pt>
                <c:pt idx="146" formatCode="General">
                  <c:v>0.79007128500000001</c:v>
                </c:pt>
                <c:pt idx="147" formatCode="General">
                  <c:v>0.79302634900000002</c:v>
                </c:pt>
                <c:pt idx="148" formatCode="General">
                  <c:v>0.79664645300000003</c:v>
                </c:pt>
                <c:pt idx="149" formatCode="General">
                  <c:v>0.80084150799999998</c:v>
                </c:pt>
                <c:pt idx="150" formatCode="General">
                  <c:v>0.80402498499999997</c:v>
                </c:pt>
                <c:pt idx="151" formatCode="General">
                  <c:v>0.80656674299999997</c:v>
                </c:pt>
                <c:pt idx="152" formatCode="General">
                  <c:v>0.80872801100000002</c:v>
                </c:pt>
                <c:pt idx="153" formatCode="General">
                  <c:v>0.810049464</c:v>
                </c:pt>
                <c:pt idx="154" formatCode="General">
                  <c:v>0.81044983500000001</c:v>
                </c:pt>
                <c:pt idx="155" formatCode="General">
                  <c:v>0.81063369799999996</c:v>
                </c:pt>
                <c:pt idx="156" formatCode="General">
                  <c:v>0.81086563300000003</c:v>
                </c:pt>
                <c:pt idx="157" formatCode="General">
                  <c:v>0.81106625300000001</c:v>
                </c:pt>
                <c:pt idx="158" formatCode="General">
                  <c:v>0.81293586699999998</c:v>
                </c:pt>
                <c:pt idx="159" formatCode="General">
                  <c:v>0.81597135099999996</c:v>
                </c:pt>
                <c:pt idx="160" formatCode="General">
                  <c:v>0.81934850199999998</c:v>
                </c:pt>
                <c:pt idx="161" formatCode="General">
                  <c:v>0.82288230699999998</c:v>
                </c:pt>
                <c:pt idx="162" formatCode="General">
                  <c:v>0.827347324</c:v>
                </c:pt>
                <c:pt idx="163" formatCode="General">
                  <c:v>0.83103718199999999</c:v>
                </c:pt>
                <c:pt idx="164" formatCode="General">
                  <c:v>0.83394748299999999</c:v>
                </c:pt>
                <c:pt idx="165" formatCode="General">
                  <c:v>0.83771353299999995</c:v>
                </c:pt>
                <c:pt idx="166" formatCode="General">
                  <c:v>0.84246538599999998</c:v>
                </c:pt>
                <c:pt idx="167" formatCode="General">
                  <c:v>0.84682013899999997</c:v>
                </c:pt>
                <c:pt idx="168" formatCode="General">
                  <c:v>0.85033005699999997</c:v>
                </c:pt>
                <c:pt idx="169" formatCode="General">
                  <c:v>0.85358458199999998</c:v>
                </c:pt>
                <c:pt idx="170" formatCode="General">
                  <c:v>0.85651906200000005</c:v>
                </c:pt>
                <c:pt idx="171" formatCode="General">
                  <c:v>0.85944689100000005</c:v>
                </c:pt>
                <c:pt idx="172" formatCode="General">
                  <c:v>0.86242750800000001</c:v>
                </c:pt>
                <c:pt idx="173" formatCode="General">
                  <c:v>0.86557022100000003</c:v>
                </c:pt>
                <c:pt idx="174" formatCode="General">
                  <c:v>0.86924485500000004</c:v>
                </c:pt>
                <c:pt idx="175" formatCode="General">
                  <c:v>0.873022191</c:v>
                </c:pt>
                <c:pt idx="176" formatCode="General">
                  <c:v>0.87610556100000003</c:v>
                </c:pt>
                <c:pt idx="177" formatCode="General">
                  <c:v>0.87932664000000005</c:v>
                </c:pt>
                <c:pt idx="178" formatCode="General">
                  <c:v>0.882757393</c:v>
                </c:pt>
                <c:pt idx="179" formatCode="General">
                  <c:v>0.88602238700000002</c:v>
                </c:pt>
                <c:pt idx="180" formatCode="General">
                  <c:v>0.88892839099999998</c:v>
                </c:pt>
                <c:pt idx="181" formatCode="General">
                  <c:v>0.89188335900000004</c:v>
                </c:pt>
                <c:pt idx="182" formatCode="General">
                  <c:v>0.89429068099999998</c:v>
                </c:pt>
                <c:pt idx="183" formatCode="General">
                  <c:v>0.89637050600000001</c:v>
                </c:pt>
                <c:pt idx="184" formatCode="General">
                  <c:v>0.89944643199999996</c:v>
                </c:pt>
                <c:pt idx="185" formatCode="General">
                  <c:v>0.90534314500000002</c:v>
                </c:pt>
                <c:pt idx="186" formatCode="General">
                  <c:v>0.911247374</c:v>
                </c:pt>
                <c:pt idx="187" formatCode="General">
                  <c:v>0.91692386100000001</c:v>
                </c:pt>
                <c:pt idx="188" formatCode="General">
                  <c:v>0.92275243500000004</c:v>
                </c:pt>
                <c:pt idx="189" formatCode="General">
                  <c:v>0.92859073199999997</c:v>
                </c:pt>
                <c:pt idx="190" formatCode="General">
                  <c:v>0.93309764900000003</c:v>
                </c:pt>
                <c:pt idx="191" formatCode="General">
                  <c:v>0.93903571699999999</c:v>
                </c:pt>
                <c:pt idx="192" formatCode="General">
                  <c:v>0.94623236700000002</c:v>
                </c:pt>
                <c:pt idx="193" formatCode="General">
                  <c:v>0.95435451199999999</c:v>
                </c:pt>
                <c:pt idx="194" formatCode="General">
                  <c:v>0.96131391200000005</c:v>
                </c:pt>
                <c:pt idx="195" formatCode="General">
                  <c:v>0.96636866700000001</c:v>
                </c:pt>
                <c:pt idx="196" formatCode="General">
                  <c:v>0.96972340400000001</c:v>
                </c:pt>
                <c:pt idx="197" formatCode="General">
                  <c:v>0.97242030700000004</c:v>
                </c:pt>
                <c:pt idx="198" formatCode="General">
                  <c:v>0.97496278400000003</c:v>
                </c:pt>
                <c:pt idx="199" formatCode="General">
                  <c:v>0.97870309200000005</c:v>
                </c:pt>
                <c:pt idx="200" formatCode="General">
                  <c:v>0.98394198899999996</c:v>
                </c:pt>
                <c:pt idx="201" formatCode="General">
                  <c:v>0.99030870699999995</c:v>
                </c:pt>
                <c:pt idx="202" formatCode="General">
                  <c:v>0.99687027500000003</c:v>
                </c:pt>
                <c:pt idx="203" formatCode="General">
                  <c:v>1.0028315809999999</c:v>
                </c:pt>
                <c:pt idx="204" formatCode="General">
                  <c:v>1.0085983510000001</c:v>
                </c:pt>
                <c:pt idx="205" formatCode="General">
                  <c:v>1.0147055039999999</c:v>
                </c:pt>
                <c:pt idx="206" formatCode="General">
                  <c:v>1.019679319</c:v>
                </c:pt>
                <c:pt idx="207" formatCode="General">
                  <c:v>1.024214798</c:v>
                </c:pt>
                <c:pt idx="208" formatCode="General">
                  <c:v>1.0288833799999999</c:v>
                </c:pt>
                <c:pt idx="209" formatCode="General">
                  <c:v>1.0331126429999999</c:v>
                </c:pt>
                <c:pt idx="210" formatCode="General">
                  <c:v>1.036590715</c:v>
                </c:pt>
                <c:pt idx="211" formatCode="General">
                  <c:v>1.0414176429999999</c:v>
                </c:pt>
                <c:pt idx="212" formatCode="General">
                  <c:v>1.0472579820000001</c:v>
                </c:pt>
                <c:pt idx="213" formatCode="General">
                  <c:v>1.052706656</c:v>
                </c:pt>
                <c:pt idx="214" formatCode="General">
                  <c:v>1.057248698</c:v>
                </c:pt>
                <c:pt idx="215" formatCode="General">
                  <c:v>1.060693707</c:v>
                </c:pt>
                <c:pt idx="216" formatCode="General">
                  <c:v>1.063299711</c:v>
                </c:pt>
                <c:pt idx="217" formatCode="General">
                  <c:v>1.067034193</c:v>
                </c:pt>
                <c:pt idx="218" formatCode="General">
                  <c:v>1.0721174120000001</c:v>
                </c:pt>
                <c:pt idx="219" formatCode="General">
                  <c:v>1.0775744060000001</c:v>
                </c:pt>
                <c:pt idx="220" formatCode="General">
                  <c:v>1.083450698</c:v>
                </c:pt>
                <c:pt idx="221" formatCode="General">
                  <c:v>1.0908283940000001</c:v>
                </c:pt>
                <c:pt idx="222" formatCode="General">
                  <c:v>1.0995371030000001</c:v>
                </c:pt>
                <c:pt idx="223" formatCode="General">
                  <c:v>1.1090227969999999</c:v>
                </c:pt>
                <c:pt idx="224" formatCode="General">
                  <c:v>1.1186354869999999</c:v>
                </c:pt>
                <c:pt idx="225" formatCode="General">
                  <c:v>1.1277854300000001</c:v>
                </c:pt>
                <c:pt idx="226" formatCode="General">
                  <c:v>1.136418014</c:v>
                </c:pt>
                <c:pt idx="227" formatCode="General">
                  <c:v>1.142097132</c:v>
                </c:pt>
                <c:pt idx="228" formatCode="General">
                  <c:v>1.145468234</c:v>
                </c:pt>
                <c:pt idx="229" formatCode="General">
                  <c:v>1.148335136</c:v>
                </c:pt>
                <c:pt idx="230" formatCode="General">
                  <c:v>1.1510782420000001</c:v>
                </c:pt>
                <c:pt idx="231" formatCode="General">
                  <c:v>1.1520736890000001</c:v>
                </c:pt>
                <c:pt idx="232" formatCode="General">
                  <c:v>1.152378812</c:v>
                </c:pt>
                <c:pt idx="233" formatCode="General">
                  <c:v>1.154124063</c:v>
                </c:pt>
                <c:pt idx="234" formatCode="General">
                  <c:v>1.1581744899999999</c:v>
                </c:pt>
                <c:pt idx="235" formatCode="General">
                  <c:v>1.162761545</c:v>
                </c:pt>
                <c:pt idx="236" formatCode="General">
                  <c:v>1.167560304</c:v>
                </c:pt>
                <c:pt idx="237" formatCode="General">
                  <c:v>1.172742344</c:v>
                </c:pt>
                <c:pt idx="238" formatCode="General">
                  <c:v>1.1775968489999999</c:v>
                </c:pt>
                <c:pt idx="239" formatCode="General">
                  <c:v>1.181329232</c:v>
                </c:pt>
                <c:pt idx="240" formatCode="General">
                  <c:v>1.18543778</c:v>
                </c:pt>
                <c:pt idx="241" formatCode="General">
                  <c:v>1.189952441</c:v>
                </c:pt>
                <c:pt idx="242" formatCode="General">
                  <c:v>1.1941943239999999</c:v>
                </c:pt>
                <c:pt idx="243" formatCode="General">
                  <c:v>1.197711661</c:v>
                </c:pt>
                <c:pt idx="244" formatCode="General">
                  <c:v>1.2004166730000001</c:v>
                </c:pt>
                <c:pt idx="245" formatCode="General">
                  <c:v>1.202772264</c:v>
                </c:pt>
                <c:pt idx="246" formatCode="General">
                  <c:v>1.205192378</c:v>
                </c:pt>
                <c:pt idx="247" formatCode="General">
                  <c:v>1.2080809530000001</c:v>
                </c:pt>
                <c:pt idx="248" formatCode="General">
                  <c:v>1.211491603</c:v>
                </c:pt>
                <c:pt idx="249" formatCode="General">
                  <c:v>1.2162177940000001</c:v>
                </c:pt>
                <c:pt idx="250" formatCode="General">
                  <c:v>1.2218518890000001</c:v>
                </c:pt>
                <c:pt idx="251" formatCode="General">
                  <c:v>1.2282299109999999</c:v>
                </c:pt>
                <c:pt idx="252" formatCode="General">
                  <c:v>1.2352099439999999</c:v>
                </c:pt>
                <c:pt idx="253" formatCode="General">
                  <c:v>1.242150938</c:v>
                </c:pt>
                <c:pt idx="254" formatCode="General">
                  <c:v>1.2482431380000001</c:v>
                </c:pt>
                <c:pt idx="255" formatCode="General">
                  <c:v>1.2535259729999999</c:v>
                </c:pt>
                <c:pt idx="256" formatCode="General">
                  <c:v>1.2576303310000001</c:v>
                </c:pt>
                <c:pt idx="257" formatCode="General">
                  <c:v>1.260746559</c:v>
                </c:pt>
                <c:pt idx="258" formatCode="General">
                  <c:v>1.264095384</c:v>
                </c:pt>
                <c:pt idx="259" formatCode="General">
                  <c:v>1.2683466779999999</c:v>
                </c:pt>
                <c:pt idx="260" formatCode="General">
                  <c:v>1.2729159480000001</c:v>
                </c:pt>
                <c:pt idx="261" formatCode="General">
                  <c:v>1.2775328050000001</c:v>
                </c:pt>
                <c:pt idx="262" formatCode="General">
                  <c:v>1.2821931600000001</c:v>
                </c:pt>
                <c:pt idx="263" formatCode="General">
                  <c:v>1.2861768179999999</c:v>
                </c:pt>
                <c:pt idx="264" formatCode="General">
                  <c:v>1.28886254</c:v>
                </c:pt>
                <c:pt idx="265" formatCode="General">
                  <c:v>1.291259843</c:v>
                </c:pt>
                <c:pt idx="266" formatCode="General">
                  <c:v>1.294506814</c:v>
                </c:pt>
                <c:pt idx="267" formatCode="General">
                  <c:v>1.2990649620000001</c:v>
                </c:pt>
                <c:pt idx="268" formatCode="General">
                  <c:v>1.3055496900000001</c:v>
                </c:pt>
                <c:pt idx="269" formatCode="General">
                  <c:v>1.3138106860000001</c:v>
                </c:pt>
                <c:pt idx="270" formatCode="General">
                  <c:v>1.3223303040000001</c:v>
                </c:pt>
                <c:pt idx="271" formatCode="General">
                  <c:v>1.329955161</c:v>
                </c:pt>
                <c:pt idx="272" formatCode="General">
                  <c:v>1.336104223</c:v>
                </c:pt>
                <c:pt idx="273" formatCode="General">
                  <c:v>1.3399861559999999</c:v>
                </c:pt>
                <c:pt idx="274" formatCode="General">
                  <c:v>1.3416642299999999</c:v>
                </c:pt>
                <c:pt idx="275" formatCode="General">
                  <c:v>1.3425995630000001</c:v>
                </c:pt>
                <c:pt idx="276" formatCode="General">
                  <c:v>1.34349813</c:v>
                </c:pt>
                <c:pt idx="277" formatCode="General">
                  <c:v>1.3442765560000001</c:v>
                </c:pt>
                <c:pt idx="278" formatCode="General">
                  <c:v>1.345262352</c:v>
                </c:pt>
                <c:pt idx="279" formatCode="General">
                  <c:v>1.3471789860000001</c:v>
                </c:pt>
                <c:pt idx="280" formatCode="General">
                  <c:v>1.350015733</c:v>
                </c:pt>
                <c:pt idx="281" formatCode="General">
                  <c:v>1.353027784</c:v>
                </c:pt>
                <c:pt idx="282" formatCode="General">
                  <c:v>1.3582147499999999</c:v>
                </c:pt>
                <c:pt idx="283" formatCode="General">
                  <c:v>1.3669035249999999</c:v>
                </c:pt>
                <c:pt idx="284" formatCode="General">
                  <c:v>1.3806847289999999</c:v>
                </c:pt>
                <c:pt idx="285" formatCode="General">
                  <c:v>1.397097128</c:v>
                </c:pt>
                <c:pt idx="286" formatCode="General">
                  <c:v>1.413435708</c:v>
                </c:pt>
                <c:pt idx="287" formatCode="General">
                  <c:v>1.4278741260000001</c:v>
                </c:pt>
                <c:pt idx="288" formatCode="General">
                  <c:v>1.4390429039999999</c:v>
                </c:pt>
                <c:pt idx="289" formatCode="General">
                  <c:v>1.444832436</c:v>
                </c:pt>
                <c:pt idx="290" formatCode="General">
                  <c:v>1.4476487010000001</c:v>
                </c:pt>
                <c:pt idx="291" formatCode="General">
                  <c:v>1.4508633609999999</c:v>
                </c:pt>
                <c:pt idx="292" formatCode="General">
                  <c:v>1.4543871289999999</c:v>
                </c:pt>
                <c:pt idx="293" formatCode="General">
                  <c:v>1.4582034509999999</c:v>
                </c:pt>
                <c:pt idx="294" formatCode="General">
                  <c:v>1.4622130689999999</c:v>
                </c:pt>
                <c:pt idx="295" formatCode="General">
                  <c:v>1.4664878290000001</c:v>
                </c:pt>
                <c:pt idx="296" formatCode="General">
                  <c:v>1.4707525400000001</c:v>
                </c:pt>
                <c:pt idx="297" formatCode="General">
                  <c:v>1.47493714</c:v>
                </c:pt>
                <c:pt idx="298" formatCode="General">
                  <c:v>1.479204857</c:v>
                </c:pt>
                <c:pt idx="299" formatCode="General">
                  <c:v>1.483355934</c:v>
                </c:pt>
                <c:pt idx="300" formatCode="General">
                  <c:v>1.48698945</c:v>
                </c:pt>
                <c:pt idx="301" formatCode="General">
                  <c:v>1.4903278680000001</c:v>
                </c:pt>
                <c:pt idx="302" formatCode="General">
                  <c:v>1.4935743500000001</c:v>
                </c:pt>
                <c:pt idx="303" formatCode="General">
                  <c:v>1.4971485170000001</c:v>
                </c:pt>
                <c:pt idx="304" formatCode="General">
                  <c:v>1.501939613</c:v>
                </c:pt>
                <c:pt idx="305" formatCode="General">
                  <c:v>1.507681053</c:v>
                </c:pt>
                <c:pt idx="306" formatCode="General">
                  <c:v>1.5137486689999999</c:v>
                </c:pt>
                <c:pt idx="307" formatCode="General">
                  <c:v>1.519754855</c:v>
                </c:pt>
                <c:pt idx="308" formatCode="General">
                  <c:v>1.5260330289999999</c:v>
                </c:pt>
                <c:pt idx="309" formatCode="General">
                  <c:v>1.5323246269999999</c:v>
                </c:pt>
                <c:pt idx="310" formatCode="General">
                  <c:v>1.5385576270000001</c:v>
                </c:pt>
                <c:pt idx="311" formatCode="General">
                  <c:v>1.544964682</c:v>
                </c:pt>
                <c:pt idx="312" formatCode="General">
                  <c:v>1.551656197</c:v>
                </c:pt>
                <c:pt idx="313" formatCode="General">
                  <c:v>1.5586131560000001</c:v>
                </c:pt>
                <c:pt idx="314" formatCode="General">
                  <c:v>1.5647757600000001</c:v>
                </c:pt>
                <c:pt idx="315" formatCode="General">
                  <c:v>1.5708046790000001</c:v>
                </c:pt>
                <c:pt idx="316" formatCode="General">
                  <c:v>1.577187965</c:v>
                </c:pt>
                <c:pt idx="317" formatCode="General">
                  <c:v>1.5836417810000001</c:v>
                </c:pt>
                <c:pt idx="318" formatCode="General">
                  <c:v>1.5895430690000001</c:v>
                </c:pt>
                <c:pt idx="319" formatCode="General">
                  <c:v>1.59528662</c:v>
                </c:pt>
                <c:pt idx="320" formatCode="General">
                  <c:v>1.601317919</c:v>
                </c:pt>
                <c:pt idx="321" formatCode="General">
                  <c:v>1.6076208999999999</c:v>
                </c:pt>
                <c:pt idx="322" formatCode="General">
                  <c:v>1.614242014</c:v>
                </c:pt>
                <c:pt idx="323" formatCode="General">
                  <c:v>1.620501798</c:v>
                </c:pt>
                <c:pt idx="324" formatCode="General">
                  <c:v>1.6264750720000001</c:v>
                </c:pt>
                <c:pt idx="325" formatCode="General">
                  <c:v>1.6319358390000001</c:v>
                </c:pt>
                <c:pt idx="326" formatCode="General">
                  <c:v>1.6371089649999999</c:v>
                </c:pt>
                <c:pt idx="327" formatCode="General">
                  <c:v>1.6422080459999999</c:v>
                </c:pt>
                <c:pt idx="328" formatCode="General">
                  <c:v>1.647545163</c:v>
                </c:pt>
                <c:pt idx="329" formatCode="General">
                  <c:v>1.652730502</c:v>
                </c:pt>
                <c:pt idx="330" formatCode="General">
                  <c:v>1.6573301739999999</c:v>
                </c:pt>
                <c:pt idx="331" formatCode="General">
                  <c:v>1.661472893</c:v>
                </c:pt>
                <c:pt idx="332" formatCode="General">
                  <c:v>1.66510749</c:v>
                </c:pt>
                <c:pt idx="333" formatCode="General">
                  <c:v>1.668443422</c:v>
                </c:pt>
                <c:pt idx="334" formatCode="General">
                  <c:v>1.672072389</c:v>
                </c:pt>
                <c:pt idx="335" formatCode="General">
                  <c:v>1.6758316929999999</c:v>
                </c:pt>
                <c:pt idx="336" formatCode="General">
                  <c:v>1.6793485880000001</c:v>
                </c:pt>
                <c:pt idx="337" formatCode="General">
                  <c:v>1.6831333470000001</c:v>
                </c:pt>
                <c:pt idx="338" formatCode="General">
                  <c:v>1.6868420369999999</c:v>
                </c:pt>
                <c:pt idx="339" formatCode="General">
                  <c:v>1.6910022250000001</c:v>
                </c:pt>
                <c:pt idx="340" formatCode="General">
                  <c:v>1.6971332379999999</c:v>
                </c:pt>
                <c:pt idx="341" formatCode="General">
                  <c:v>1.704881825</c:v>
                </c:pt>
                <c:pt idx="342" formatCode="General">
                  <c:v>1.712919646</c:v>
                </c:pt>
                <c:pt idx="343" formatCode="General">
                  <c:v>1.7214210969999999</c:v>
                </c:pt>
                <c:pt idx="344" formatCode="General">
                  <c:v>1.7295434970000001</c:v>
                </c:pt>
                <c:pt idx="345" formatCode="General">
                  <c:v>1.735363864</c:v>
                </c:pt>
                <c:pt idx="346" formatCode="General">
                  <c:v>1.7393147609999999</c:v>
                </c:pt>
                <c:pt idx="347" formatCode="General">
                  <c:v>1.74243401</c:v>
                </c:pt>
                <c:pt idx="348" formatCode="General">
                  <c:v>1.7448498079999999</c:v>
                </c:pt>
                <c:pt idx="349" formatCode="General">
                  <c:v>1.747447958</c:v>
                </c:pt>
                <c:pt idx="350" formatCode="General">
                  <c:v>1.750666219</c:v>
                </c:pt>
                <c:pt idx="351" formatCode="General">
                  <c:v>1.7541372930000001</c:v>
                </c:pt>
                <c:pt idx="352" formatCode="General">
                  <c:v>1.7580622210000001</c:v>
                </c:pt>
                <c:pt idx="353" formatCode="General">
                  <c:v>1.762625063</c:v>
                </c:pt>
                <c:pt idx="354" formatCode="General">
                  <c:v>1.767051991</c:v>
                </c:pt>
                <c:pt idx="355" formatCode="General">
                  <c:v>1.771434881</c:v>
                </c:pt>
                <c:pt idx="356" formatCode="General">
                  <c:v>1.7757658839999999</c:v>
                </c:pt>
                <c:pt idx="357" formatCode="General">
                  <c:v>1.780193049</c:v>
                </c:pt>
                <c:pt idx="358" formatCode="General">
                  <c:v>1.784850424</c:v>
                </c:pt>
                <c:pt idx="359" formatCode="General">
                  <c:v>1.7895502400000001</c:v>
                </c:pt>
                <c:pt idx="360" formatCode="General">
                  <c:v>1.794306059</c:v>
                </c:pt>
                <c:pt idx="361" formatCode="General">
                  <c:v>1.8017225990000001</c:v>
                </c:pt>
                <c:pt idx="362" formatCode="General">
                  <c:v>1.816660859</c:v>
                </c:pt>
                <c:pt idx="363" formatCode="General">
                  <c:v>1.831502768</c:v>
                </c:pt>
                <c:pt idx="364" formatCode="General">
                  <c:v>1.8453013890000001</c:v>
                </c:pt>
                <c:pt idx="365" formatCode="General">
                  <c:v>1.858182711</c:v>
                </c:pt>
                <c:pt idx="366" formatCode="General">
                  <c:v>1.8679557950000001</c:v>
                </c:pt>
                <c:pt idx="367" formatCode="General">
                  <c:v>1.869364612</c:v>
                </c:pt>
                <c:pt idx="368" formatCode="General">
                  <c:v>1.869814109</c:v>
                </c:pt>
                <c:pt idx="369" formatCode="General">
                  <c:v>1.8705193360000001</c:v>
                </c:pt>
                <c:pt idx="370" formatCode="General">
                  <c:v>1.872023556</c:v>
                </c:pt>
                <c:pt idx="371" formatCode="General">
                  <c:v>1.8749867499999999</c:v>
                </c:pt>
                <c:pt idx="372" formatCode="General">
                  <c:v>1.879213263</c:v>
                </c:pt>
                <c:pt idx="373" formatCode="General">
                  <c:v>1.8840891989999999</c:v>
                </c:pt>
                <c:pt idx="374" formatCode="General">
                  <c:v>1.8897715580000001</c:v>
                </c:pt>
                <c:pt idx="375" formatCode="General">
                  <c:v>1.8954419179999999</c:v>
                </c:pt>
                <c:pt idx="376" formatCode="General">
                  <c:v>1.9002267900000001</c:v>
                </c:pt>
                <c:pt idx="377" formatCode="General">
                  <c:v>1.904242016</c:v>
                </c:pt>
                <c:pt idx="378" formatCode="General">
                  <c:v>1.9077181489999999</c:v>
                </c:pt>
                <c:pt idx="379" formatCode="General">
                  <c:v>1.911599721</c:v>
                </c:pt>
                <c:pt idx="380" formatCode="General">
                  <c:v>1.917446005</c:v>
                </c:pt>
                <c:pt idx="381" formatCode="General">
                  <c:v>1.924070226</c:v>
                </c:pt>
                <c:pt idx="382" formatCode="General">
                  <c:v>1.930561857</c:v>
                </c:pt>
                <c:pt idx="383" formatCode="General">
                  <c:v>1.9368961769999999</c:v>
                </c:pt>
                <c:pt idx="384" formatCode="General">
                  <c:v>1.9420030779999999</c:v>
                </c:pt>
                <c:pt idx="385" formatCode="General">
                  <c:v>1.944544922</c:v>
                </c:pt>
                <c:pt idx="386" formatCode="General">
                  <c:v>1.9457206629999999</c:v>
                </c:pt>
                <c:pt idx="387" formatCode="General">
                  <c:v>1.946574714</c:v>
                </c:pt>
              </c:numCache>
            </c:numRef>
          </c:xVal>
          <c:yVal>
            <c:numRef>
              <c:f>'Data fresh bones'!$AI$4:$AI$398</c:f>
              <c:numCache>
                <c:formatCode>General</c:formatCode>
                <c:ptCount val="395"/>
                <c:pt idx="0">
                  <c:v>-1.0242E-4</c:v>
                </c:pt>
                <c:pt idx="1">
                  <c:v>-1.5697899999999999E-4</c:v>
                </c:pt>
                <c:pt idx="2">
                  <c:v>-2.22964E-4</c:v>
                </c:pt>
                <c:pt idx="3">
                  <c:v>-3.0134399999999999E-4</c:v>
                </c:pt>
                <c:pt idx="4">
                  <c:v>-3.8980500000000001E-4</c:v>
                </c:pt>
                <c:pt idx="5">
                  <c:v>-4.4801599999999997E-4</c:v>
                </c:pt>
                <c:pt idx="6">
                  <c:v>-4.6117199999999998E-4</c:v>
                </c:pt>
                <c:pt idx="7">
                  <c:v>-4.3183300000000001E-4</c:v>
                </c:pt>
                <c:pt idx="8">
                  <c:v>-3.98181E-4</c:v>
                </c:pt>
                <c:pt idx="9">
                  <c:v>-3.75554E-4</c:v>
                </c:pt>
                <c:pt idx="10">
                  <c:v>-3.37654E-4</c:v>
                </c:pt>
                <c:pt idx="11">
                  <c:v>-2.62188E-4</c:v>
                </c:pt>
                <c:pt idx="12">
                  <c:v>-2.28865E-4</c:v>
                </c:pt>
                <c:pt idx="13">
                  <c:v>-2.2071300000000001E-4</c:v>
                </c:pt>
                <c:pt idx="14">
                  <c:v>-1.9731699999999999E-4</c:v>
                </c:pt>
                <c:pt idx="15">
                  <c:v>-1.8713399999999999E-4</c:v>
                </c:pt>
                <c:pt idx="16">
                  <c:v>-1.8297300000000001E-4</c:v>
                </c:pt>
                <c:pt idx="17">
                  <c:v>-1.7006000000000001E-4</c:v>
                </c:pt>
                <c:pt idx="18">
                  <c:v>-1.5250499999999999E-4</c:v>
                </c:pt>
                <c:pt idx="19">
                  <c:v>-1.4399899999999999E-4</c:v>
                </c:pt>
                <c:pt idx="20">
                  <c:v>-1.33005E-4</c:v>
                </c:pt>
                <c:pt idx="21">
                  <c:v>-1.24962E-4</c:v>
                </c:pt>
                <c:pt idx="22">
                  <c:v>-1.19932E-4</c:v>
                </c:pt>
                <c:pt idx="23">
                  <c:v>-1.1704700000000001E-4</c:v>
                </c:pt>
                <c:pt idx="24">
                  <c:v>-1.12451E-4</c:v>
                </c:pt>
                <c:pt idx="25">
                  <c:v>-1.0619E-4</c:v>
                </c:pt>
                <c:pt idx="26">
                  <c:v>-1.01598E-4</c:v>
                </c:pt>
                <c:pt idx="27" formatCode="0.00E+00">
                  <c:v>-9.7122199999999997E-5</c:v>
                </c:pt>
                <c:pt idx="28" formatCode="0.00E+00">
                  <c:v>-9.5454399999999999E-5</c:v>
                </c:pt>
                <c:pt idx="29" formatCode="0.00E+00">
                  <c:v>-9.2082800000000005E-5</c:v>
                </c:pt>
                <c:pt idx="30" formatCode="0.00E+00">
                  <c:v>-9.2632299999999997E-5</c:v>
                </c:pt>
                <c:pt idx="31" formatCode="0.00E+00">
                  <c:v>-9.2546499999999999E-5</c:v>
                </c:pt>
                <c:pt idx="32" formatCode="0.00E+00">
                  <c:v>-9.4033899999999994E-5</c:v>
                </c:pt>
                <c:pt idx="33" formatCode="0.00E+00">
                  <c:v>-9.03217E-5</c:v>
                </c:pt>
                <c:pt idx="34" formatCode="0.00E+00">
                  <c:v>-9.2670400000000006E-5</c:v>
                </c:pt>
                <c:pt idx="35" formatCode="0.00E+00">
                  <c:v>-9.1760099999999996E-5</c:v>
                </c:pt>
                <c:pt idx="36" formatCode="0.00E+00">
                  <c:v>-9.1498799999999999E-5</c:v>
                </c:pt>
                <c:pt idx="37" formatCode="0.00E+00">
                  <c:v>-9.1327099999999995E-5</c:v>
                </c:pt>
                <c:pt idx="38" formatCode="0.00E+00">
                  <c:v>-9.25657E-5</c:v>
                </c:pt>
                <c:pt idx="39" formatCode="0.00E+00">
                  <c:v>-9.2532800000000003E-5</c:v>
                </c:pt>
                <c:pt idx="40" formatCode="0.00E+00">
                  <c:v>-9.2921800000000002E-5</c:v>
                </c:pt>
                <c:pt idx="41" formatCode="0.00E+00">
                  <c:v>-9.3434E-5</c:v>
                </c:pt>
                <c:pt idx="42" formatCode="0.00E+00">
                  <c:v>-9.4319400000000004E-5</c:v>
                </c:pt>
                <c:pt idx="43" formatCode="0.00E+00">
                  <c:v>-9.3878500000000006E-5</c:v>
                </c:pt>
                <c:pt idx="44" formatCode="0.00E+00">
                  <c:v>-9.39838E-5</c:v>
                </c:pt>
                <c:pt idx="45" formatCode="0.00E+00">
                  <c:v>-9.5025700000000001E-5</c:v>
                </c:pt>
                <c:pt idx="46" formatCode="0.00E+00">
                  <c:v>-9.6359499999999998E-5</c:v>
                </c:pt>
                <c:pt idx="47" formatCode="0.00E+00">
                  <c:v>-9.5915400000000007E-5</c:v>
                </c:pt>
                <c:pt idx="48" formatCode="0.00E+00">
                  <c:v>-9.76895E-5</c:v>
                </c:pt>
                <c:pt idx="49" formatCode="0.00E+00">
                  <c:v>-9.8739400000000005E-5</c:v>
                </c:pt>
                <c:pt idx="50" formatCode="0.00E+00">
                  <c:v>-9.9731900000000006E-5</c:v>
                </c:pt>
                <c:pt idx="51" formatCode="0.00E+00">
                  <c:v>-9.9686300000000001E-5</c:v>
                </c:pt>
                <c:pt idx="52">
                  <c:v>-1.00114E-4</c:v>
                </c:pt>
                <c:pt idx="53">
                  <c:v>-1.0061299999999999E-4</c:v>
                </c:pt>
                <c:pt idx="54">
                  <c:v>-1.0129E-4</c:v>
                </c:pt>
                <c:pt idx="55" formatCode="0.00E+00">
                  <c:v>-9.9974499999999996E-5</c:v>
                </c:pt>
                <c:pt idx="56">
                  <c:v>-1.00702E-4</c:v>
                </c:pt>
                <c:pt idx="57">
                  <c:v>-1.00034E-4</c:v>
                </c:pt>
                <c:pt idx="58">
                  <c:v>-1.00295E-4</c:v>
                </c:pt>
                <c:pt idx="59">
                  <c:v>-1.00061E-4</c:v>
                </c:pt>
                <c:pt idx="60">
                  <c:v>-1.01285E-4</c:v>
                </c:pt>
                <c:pt idx="61">
                  <c:v>-1.00388E-4</c:v>
                </c:pt>
                <c:pt idx="62" formatCode="0.00E+00">
                  <c:v>-9.9722400000000006E-5</c:v>
                </c:pt>
                <c:pt idx="63" formatCode="0.00E+00">
                  <c:v>-9.8646699999999999E-5</c:v>
                </c:pt>
                <c:pt idx="64" formatCode="0.00E+00">
                  <c:v>-9.7571600000000006E-5</c:v>
                </c:pt>
                <c:pt idx="65" formatCode="0.00E+00">
                  <c:v>-9.5491700000000006E-5</c:v>
                </c:pt>
                <c:pt idx="66" formatCode="0.00E+00">
                  <c:v>-9.4459300000000005E-5</c:v>
                </c:pt>
                <c:pt idx="67" formatCode="0.00E+00">
                  <c:v>-9.4044799999999998E-5</c:v>
                </c:pt>
                <c:pt idx="68" formatCode="0.00E+00">
                  <c:v>-9.2774800000000005E-5</c:v>
                </c:pt>
                <c:pt idx="69" formatCode="0.00E+00">
                  <c:v>-9.2204699999999995E-5</c:v>
                </c:pt>
                <c:pt idx="70" formatCode="0.00E+00">
                  <c:v>-9.1410999999999996E-5</c:v>
                </c:pt>
                <c:pt idx="71" formatCode="0.00E+00">
                  <c:v>-8.8894900000000002E-5</c:v>
                </c:pt>
                <c:pt idx="72" formatCode="0.00E+00">
                  <c:v>-8.7352400000000001E-5</c:v>
                </c:pt>
                <c:pt idx="73" formatCode="0.00E+00">
                  <c:v>-8.7604199999999997E-5</c:v>
                </c:pt>
                <c:pt idx="74" formatCode="0.00E+00">
                  <c:v>-8.6633900000000004E-5</c:v>
                </c:pt>
                <c:pt idx="75" formatCode="0.00E+00">
                  <c:v>-8.7331799999999996E-5</c:v>
                </c:pt>
                <c:pt idx="76" formatCode="0.00E+00">
                  <c:v>-8.7376500000000006E-5</c:v>
                </c:pt>
                <c:pt idx="77" formatCode="0.00E+00">
                  <c:v>-8.6416500000000002E-5</c:v>
                </c:pt>
                <c:pt idx="78" formatCode="0.00E+00">
                  <c:v>-8.4666900000000001E-5</c:v>
                </c:pt>
                <c:pt idx="79" formatCode="0.00E+00">
                  <c:v>-8.4821900000000002E-5</c:v>
                </c:pt>
                <c:pt idx="80" formatCode="0.00E+00">
                  <c:v>-8.3944700000000003E-5</c:v>
                </c:pt>
                <c:pt idx="81" formatCode="0.00E+00">
                  <c:v>-8.3228500000000005E-5</c:v>
                </c:pt>
                <c:pt idx="82" formatCode="0.00E+00">
                  <c:v>-8.2357100000000005E-5</c:v>
                </c:pt>
                <c:pt idx="83" formatCode="0.00E+00">
                  <c:v>-8.1049000000000003E-5</c:v>
                </c:pt>
                <c:pt idx="84" formatCode="0.00E+00">
                  <c:v>-8.3206099999999996E-5</c:v>
                </c:pt>
                <c:pt idx="85" formatCode="0.00E+00">
                  <c:v>-8.3130500000000006E-5</c:v>
                </c:pt>
                <c:pt idx="86" formatCode="0.00E+00">
                  <c:v>-8.48703E-5</c:v>
                </c:pt>
                <c:pt idx="87" formatCode="0.00E+00">
                  <c:v>-8.8694800000000003E-5</c:v>
                </c:pt>
                <c:pt idx="88" formatCode="0.00E+00">
                  <c:v>-9.2637099999999994E-5</c:v>
                </c:pt>
                <c:pt idx="89" formatCode="0.00E+00">
                  <c:v>-9.1533000000000006E-5</c:v>
                </c:pt>
                <c:pt idx="90" formatCode="0.00E+00">
                  <c:v>-9.3167799999999999E-5</c:v>
                </c:pt>
                <c:pt idx="91" formatCode="0.00E+00">
                  <c:v>-9.1441700000000002E-5</c:v>
                </c:pt>
                <c:pt idx="92" formatCode="0.00E+00">
                  <c:v>-9.0500400000000005E-5</c:v>
                </c:pt>
                <c:pt idx="93" formatCode="0.00E+00">
                  <c:v>-9.1304999999999994E-5</c:v>
                </c:pt>
                <c:pt idx="94" formatCode="0.00E+00">
                  <c:v>-9.2448000000000007E-5</c:v>
                </c:pt>
                <c:pt idx="95" formatCode="0.00E+00">
                  <c:v>-9.2314700000000006E-5</c:v>
                </c:pt>
                <c:pt idx="96" formatCode="0.00E+00">
                  <c:v>-9.5188500000000005E-5</c:v>
                </c:pt>
                <c:pt idx="97" formatCode="0.00E+00">
                  <c:v>-9.7393700000000002E-5</c:v>
                </c:pt>
                <c:pt idx="98" formatCode="0.00E+00">
                  <c:v>-9.8342099999999995E-5</c:v>
                </c:pt>
                <c:pt idx="99" formatCode="0.00E+00">
                  <c:v>-9.9083400000000001E-5</c:v>
                </c:pt>
                <c:pt idx="100" formatCode="0.00E+00">
                  <c:v>-9.9760500000000001E-5</c:v>
                </c:pt>
                <c:pt idx="101">
                  <c:v>-1.01192E-4</c:v>
                </c:pt>
                <c:pt idx="102">
                  <c:v>-1.0244200000000001E-4</c:v>
                </c:pt>
                <c:pt idx="103">
                  <c:v>-1.0331E-4</c:v>
                </c:pt>
                <c:pt idx="104">
                  <c:v>-1.05318E-4</c:v>
                </c:pt>
                <c:pt idx="105">
                  <c:v>-1.07559E-4</c:v>
                </c:pt>
                <c:pt idx="106">
                  <c:v>-1.0827699999999999E-4</c:v>
                </c:pt>
                <c:pt idx="107">
                  <c:v>-1.09823E-4</c:v>
                </c:pt>
                <c:pt idx="108">
                  <c:v>-1.11518E-4</c:v>
                </c:pt>
                <c:pt idx="109">
                  <c:v>-1.11817E-4</c:v>
                </c:pt>
                <c:pt idx="110">
                  <c:v>-1.13152E-4</c:v>
                </c:pt>
                <c:pt idx="111">
                  <c:v>-1.14397E-4</c:v>
                </c:pt>
                <c:pt idx="112">
                  <c:v>-1.1653E-4</c:v>
                </c:pt>
                <c:pt idx="113">
                  <c:v>-1.1817E-4</c:v>
                </c:pt>
                <c:pt idx="114">
                  <c:v>-1.21304E-4</c:v>
                </c:pt>
                <c:pt idx="115">
                  <c:v>-1.2211700000000001E-4</c:v>
                </c:pt>
                <c:pt idx="116">
                  <c:v>-1.15259E-4</c:v>
                </c:pt>
                <c:pt idx="117" formatCode="0.00E+00">
                  <c:v>-4.49061E-5</c:v>
                </c:pt>
                <c:pt idx="118" formatCode="0.00E+00">
                  <c:v>-6.60257E-5</c:v>
                </c:pt>
                <c:pt idx="119" formatCode="0.00E+00">
                  <c:v>-5.9336200000000003E-5</c:v>
                </c:pt>
                <c:pt idx="120" formatCode="0.00E+00">
                  <c:v>-5.8410599999999999E-5</c:v>
                </c:pt>
                <c:pt idx="121" formatCode="0.00E+00">
                  <c:v>-6.68045E-5</c:v>
                </c:pt>
                <c:pt idx="122" formatCode="0.00E+00">
                  <c:v>-7.1130200000000006E-5</c:v>
                </c:pt>
                <c:pt idx="123" formatCode="0.00E+00">
                  <c:v>-7.4231800000000003E-5</c:v>
                </c:pt>
                <c:pt idx="124" formatCode="0.00E+00">
                  <c:v>-7.5051100000000004E-5</c:v>
                </c:pt>
                <c:pt idx="125" formatCode="0.00E+00">
                  <c:v>-7.7160800000000002E-5</c:v>
                </c:pt>
                <c:pt idx="126" formatCode="0.00E+00">
                  <c:v>-7.94716E-5</c:v>
                </c:pt>
                <c:pt idx="127" formatCode="0.00E+00">
                  <c:v>-8.1268700000000003E-5</c:v>
                </c:pt>
                <c:pt idx="128" formatCode="0.00E+00">
                  <c:v>-8.1780799999999995E-5</c:v>
                </c:pt>
                <c:pt idx="129" formatCode="0.00E+00">
                  <c:v>-8.5304500000000003E-5</c:v>
                </c:pt>
                <c:pt idx="130" formatCode="0.00E+00">
                  <c:v>-8.6321000000000002E-5</c:v>
                </c:pt>
                <c:pt idx="131" formatCode="0.00E+00">
                  <c:v>-8.6569600000000005E-5</c:v>
                </c:pt>
                <c:pt idx="132" formatCode="0.00E+00">
                  <c:v>-8.4849899999999995E-5</c:v>
                </c:pt>
                <c:pt idx="133" formatCode="0.00E+00">
                  <c:v>-8.6225300000000003E-5</c:v>
                </c:pt>
                <c:pt idx="134" formatCode="0.00E+00">
                  <c:v>-8.7415000000000002E-5</c:v>
                </c:pt>
                <c:pt idx="135" formatCode="0.00E+00">
                  <c:v>-9.0466700000000006E-5</c:v>
                </c:pt>
                <c:pt idx="136" formatCode="0.00E+00">
                  <c:v>-9.2714799999999995E-5</c:v>
                </c:pt>
                <c:pt idx="137" formatCode="0.00E+00">
                  <c:v>-9.5147600000000004E-5</c:v>
                </c:pt>
                <c:pt idx="138" formatCode="0.00E+00">
                  <c:v>-9.8274699999999996E-5</c:v>
                </c:pt>
                <c:pt idx="139" formatCode="0.00E+00">
                  <c:v>-9.9135400000000006E-5</c:v>
                </c:pt>
                <c:pt idx="140" formatCode="0.00E+00">
                  <c:v>-9.7588699999999996E-5</c:v>
                </c:pt>
                <c:pt idx="141" formatCode="0.00E+00">
                  <c:v>-9.9261999999999999E-5</c:v>
                </c:pt>
                <c:pt idx="142">
                  <c:v>-1.00821E-4</c:v>
                </c:pt>
                <c:pt idx="143" formatCode="0.00E+00">
                  <c:v>-9.8664600000000004E-5</c:v>
                </c:pt>
                <c:pt idx="144">
                  <c:v>-1.00204E-4</c:v>
                </c:pt>
                <c:pt idx="145">
                  <c:v>-1.0463000000000001E-4</c:v>
                </c:pt>
                <c:pt idx="146">
                  <c:v>-1.0608899999999999E-4</c:v>
                </c:pt>
                <c:pt idx="147">
                  <c:v>-1.08255E-4</c:v>
                </c:pt>
                <c:pt idx="148">
                  <c:v>-1.10738E-4</c:v>
                </c:pt>
                <c:pt idx="149">
                  <c:v>-1.13059E-4</c:v>
                </c:pt>
                <c:pt idx="150">
                  <c:v>-1.1637999999999999E-4</c:v>
                </c:pt>
                <c:pt idx="151">
                  <c:v>-1.17997E-4</c:v>
                </c:pt>
                <c:pt idx="152">
                  <c:v>-1.20235E-4</c:v>
                </c:pt>
                <c:pt idx="153">
                  <c:v>-1.15247E-4</c:v>
                </c:pt>
                <c:pt idx="154">
                  <c:v>-1.14304E-4</c:v>
                </c:pt>
                <c:pt idx="155" formatCode="0.00E+00">
                  <c:v>-4.8068300000000002E-5</c:v>
                </c:pt>
                <c:pt idx="156" formatCode="0.00E+00">
                  <c:v>-4.0678900000000001E-5</c:v>
                </c:pt>
                <c:pt idx="157" formatCode="0.00E+00">
                  <c:v>-7.4714899999999998E-5</c:v>
                </c:pt>
                <c:pt idx="158" formatCode="0.00E+00">
                  <c:v>-7.8374200000000006E-5</c:v>
                </c:pt>
                <c:pt idx="159" formatCode="0.00E+00">
                  <c:v>-7.7338399999999998E-5</c:v>
                </c:pt>
                <c:pt idx="160" formatCode="0.00E+00">
                  <c:v>-8.8040800000000006E-5</c:v>
                </c:pt>
                <c:pt idx="161" formatCode="0.00E+00">
                  <c:v>-8.9559099999999994E-5</c:v>
                </c:pt>
                <c:pt idx="162" formatCode="0.00E+00">
                  <c:v>-8.8857999999999995E-5</c:v>
                </c:pt>
                <c:pt idx="163" formatCode="0.00E+00">
                  <c:v>-9.1289699999999994E-5</c:v>
                </c:pt>
                <c:pt idx="164" formatCode="0.00E+00">
                  <c:v>-9.2712699999999998E-5</c:v>
                </c:pt>
                <c:pt idx="165" formatCode="0.00E+00">
                  <c:v>-8.8219800000000005E-5</c:v>
                </c:pt>
                <c:pt idx="166" formatCode="0.00E+00">
                  <c:v>-9.1327499999999996E-5</c:v>
                </c:pt>
                <c:pt idx="167" formatCode="0.00E+00">
                  <c:v>-9.5928900000000002E-5</c:v>
                </c:pt>
                <c:pt idx="168" formatCode="0.00E+00">
                  <c:v>-9.7167299999999994E-5</c:v>
                </c:pt>
                <c:pt idx="169">
                  <c:v>-1.00696E-4</c:v>
                </c:pt>
                <c:pt idx="170">
                  <c:v>-1.04577E-4</c:v>
                </c:pt>
                <c:pt idx="171">
                  <c:v>-1.02086E-4</c:v>
                </c:pt>
                <c:pt idx="172">
                  <c:v>-1.0181E-4</c:v>
                </c:pt>
                <c:pt idx="173">
                  <c:v>-1.03021E-4</c:v>
                </c:pt>
                <c:pt idx="174">
                  <c:v>-1.04317E-4</c:v>
                </c:pt>
                <c:pt idx="175">
                  <c:v>-1.0655299999999999E-4</c:v>
                </c:pt>
                <c:pt idx="176">
                  <c:v>-1.16174E-4</c:v>
                </c:pt>
                <c:pt idx="177">
                  <c:v>-1.20704E-4</c:v>
                </c:pt>
                <c:pt idx="178">
                  <c:v>-1.23681E-4</c:v>
                </c:pt>
                <c:pt idx="179">
                  <c:v>-1.2944599999999999E-4</c:v>
                </c:pt>
                <c:pt idx="180">
                  <c:v>-1.3227099999999999E-4</c:v>
                </c:pt>
                <c:pt idx="181">
                  <c:v>-1.29231E-4</c:v>
                </c:pt>
                <c:pt idx="182">
                  <c:v>-1.2974500000000001E-4</c:v>
                </c:pt>
                <c:pt idx="183">
                  <c:v>-1.33805E-4</c:v>
                </c:pt>
                <c:pt idx="184">
                  <c:v>-1.3623199999999999E-4</c:v>
                </c:pt>
                <c:pt idx="185">
                  <c:v>-1.3638800000000001E-4</c:v>
                </c:pt>
                <c:pt idx="186">
                  <c:v>-1.3671000000000001E-4</c:v>
                </c:pt>
                <c:pt idx="187">
                  <c:v>-1.3752E-4</c:v>
                </c:pt>
                <c:pt idx="188">
                  <c:v>-1.3889100000000001E-4</c:v>
                </c:pt>
                <c:pt idx="189">
                  <c:v>-1.37465E-4</c:v>
                </c:pt>
                <c:pt idx="190">
                  <c:v>-1.3819599999999999E-4</c:v>
                </c:pt>
                <c:pt idx="191">
                  <c:v>-1.4056800000000001E-4</c:v>
                </c:pt>
                <c:pt idx="192">
                  <c:v>-1.4101000000000001E-4</c:v>
                </c:pt>
                <c:pt idx="193">
                  <c:v>-1.4100000000000001E-4</c:v>
                </c:pt>
                <c:pt idx="194">
                  <c:v>-1.43533E-4</c:v>
                </c:pt>
                <c:pt idx="195">
                  <c:v>-1.4473099999999999E-4</c:v>
                </c:pt>
                <c:pt idx="196">
                  <c:v>-1.4646900000000001E-4</c:v>
                </c:pt>
                <c:pt idx="197">
                  <c:v>-1.5171999999999999E-4</c:v>
                </c:pt>
                <c:pt idx="198">
                  <c:v>-1.5961099999999999E-4</c:v>
                </c:pt>
                <c:pt idx="199">
                  <c:v>-1.5838000000000001E-4</c:v>
                </c:pt>
                <c:pt idx="200">
                  <c:v>-1.58908E-4</c:v>
                </c:pt>
                <c:pt idx="201">
                  <c:v>-1.5806899999999999E-4</c:v>
                </c:pt>
                <c:pt idx="202">
                  <c:v>-1.58037E-4</c:v>
                </c:pt>
                <c:pt idx="203">
                  <c:v>-1.5683200000000001E-4</c:v>
                </c:pt>
                <c:pt idx="204">
                  <c:v>-1.58923E-4</c:v>
                </c:pt>
                <c:pt idx="205">
                  <c:v>-1.59576E-4</c:v>
                </c:pt>
                <c:pt idx="206">
                  <c:v>-1.6288199999999999E-4</c:v>
                </c:pt>
                <c:pt idx="207">
                  <c:v>-1.6384799999999999E-4</c:v>
                </c:pt>
                <c:pt idx="208">
                  <c:v>-1.6428999999999999E-4</c:v>
                </c:pt>
                <c:pt idx="209">
                  <c:v>-1.6412800000000001E-4</c:v>
                </c:pt>
                <c:pt idx="210">
                  <c:v>-1.64036E-4</c:v>
                </c:pt>
                <c:pt idx="211">
                  <c:v>-1.62027E-4</c:v>
                </c:pt>
                <c:pt idx="212">
                  <c:v>-1.604E-4</c:v>
                </c:pt>
                <c:pt idx="213">
                  <c:v>-1.60459E-4</c:v>
                </c:pt>
                <c:pt idx="214">
                  <c:v>-1.62325E-4</c:v>
                </c:pt>
                <c:pt idx="215">
                  <c:v>-1.6444699999999999E-4</c:v>
                </c:pt>
                <c:pt idx="216">
                  <c:v>-1.69975E-4</c:v>
                </c:pt>
                <c:pt idx="217">
                  <c:v>-1.7126399999999999E-4</c:v>
                </c:pt>
                <c:pt idx="218">
                  <c:v>-1.7143700000000001E-4</c:v>
                </c:pt>
                <c:pt idx="219">
                  <c:v>-1.7055999999999999E-4</c:v>
                </c:pt>
                <c:pt idx="220">
                  <c:v>-1.7101599999999999E-4</c:v>
                </c:pt>
                <c:pt idx="221">
                  <c:v>-1.70791E-4</c:v>
                </c:pt>
                <c:pt idx="222">
                  <c:v>-1.7157899999999999E-4</c:v>
                </c:pt>
                <c:pt idx="223">
                  <c:v>-1.7116399999999999E-4</c:v>
                </c:pt>
                <c:pt idx="224">
                  <c:v>-1.6975700000000001E-4</c:v>
                </c:pt>
                <c:pt idx="225">
                  <c:v>-1.68958E-4</c:v>
                </c:pt>
                <c:pt idx="226">
                  <c:v>-1.67689E-4</c:v>
                </c:pt>
                <c:pt idx="227">
                  <c:v>-1.6675899999999999E-4</c:v>
                </c:pt>
                <c:pt idx="228">
                  <c:v>-1.6681000000000001E-4</c:v>
                </c:pt>
                <c:pt idx="229">
                  <c:v>-1.72428E-4</c:v>
                </c:pt>
                <c:pt idx="230">
                  <c:v>-1.7244999999999999E-4</c:v>
                </c:pt>
                <c:pt idx="231">
                  <c:v>-1.7246000000000001E-4</c:v>
                </c:pt>
                <c:pt idx="232">
                  <c:v>-1.7734700000000001E-4</c:v>
                </c:pt>
                <c:pt idx="233">
                  <c:v>-1.76088E-4</c:v>
                </c:pt>
                <c:pt idx="234">
                  <c:v>-1.72685E-4</c:v>
                </c:pt>
                <c:pt idx="235">
                  <c:v>-1.7530700000000001E-4</c:v>
                </c:pt>
                <c:pt idx="236">
                  <c:v>-1.7668499999999999E-4</c:v>
                </c:pt>
                <c:pt idx="237">
                  <c:v>-1.7542100000000001E-4</c:v>
                </c:pt>
                <c:pt idx="238">
                  <c:v>-1.78343E-4</c:v>
                </c:pt>
                <c:pt idx="239">
                  <c:v>-1.8302600000000001E-4</c:v>
                </c:pt>
                <c:pt idx="240">
                  <c:v>-1.84864E-4</c:v>
                </c:pt>
                <c:pt idx="241">
                  <c:v>-1.8390600000000001E-4</c:v>
                </c:pt>
                <c:pt idx="242">
                  <c:v>-1.8616800000000001E-4</c:v>
                </c:pt>
                <c:pt idx="243">
                  <c:v>-1.86973E-4</c:v>
                </c:pt>
                <c:pt idx="244">
                  <c:v>-1.8667799999999999E-4</c:v>
                </c:pt>
                <c:pt idx="245">
                  <c:v>-1.8457099999999999E-4</c:v>
                </c:pt>
                <c:pt idx="246">
                  <c:v>-1.8774800000000001E-4</c:v>
                </c:pt>
                <c:pt idx="247">
                  <c:v>-1.8895000000000001E-4</c:v>
                </c:pt>
                <c:pt idx="248">
                  <c:v>-1.89011E-4</c:v>
                </c:pt>
                <c:pt idx="249">
                  <c:v>-1.9165299999999999E-4</c:v>
                </c:pt>
                <c:pt idx="250">
                  <c:v>-1.9334300000000001E-4</c:v>
                </c:pt>
                <c:pt idx="251">
                  <c:v>-1.9662999999999999E-4</c:v>
                </c:pt>
                <c:pt idx="252">
                  <c:v>-1.98278E-4</c:v>
                </c:pt>
                <c:pt idx="253">
                  <c:v>-2.0116700000000001E-4</c:v>
                </c:pt>
                <c:pt idx="254">
                  <c:v>-2.02258E-4</c:v>
                </c:pt>
                <c:pt idx="255">
                  <c:v>-2.03723E-4</c:v>
                </c:pt>
                <c:pt idx="256">
                  <c:v>-2.02666E-4</c:v>
                </c:pt>
                <c:pt idx="257">
                  <c:v>-2.03888E-4</c:v>
                </c:pt>
                <c:pt idx="258">
                  <c:v>-2.0832500000000001E-4</c:v>
                </c:pt>
                <c:pt idx="259">
                  <c:v>-2.1077300000000001E-4</c:v>
                </c:pt>
                <c:pt idx="260">
                  <c:v>-2.1337400000000001E-4</c:v>
                </c:pt>
                <c:pt idx="261">
                  <c:v>-2.16629E-4</c:v>
                </c:pt>
                <c:pt idx="262">
                  <c:v>-2.1816899999999999E-4</c:v>
                </c:pt>
                <c:pt idx="263">
                  <c:v>-2.17908E-4</c:v>
                </c:pt>
                <c:pt idx="264">
                  <c:v>-2.1586899999999999E-4</c:v>
                </c:pt>
                <c:pt idx="265">
                  <c:v>-2.18944E-4</c:v>
                </c:pt>
                <c:pt idx="266">
                  <c:v>-2.19249E-4</c:v>
                </c:pt>
                <c:pt idx="267">
                  <c:v>-2.22263E-4</c:v>
                </c:pt>
                <c:pt idx="268">
                  <c:v>-2.2675899999999999E-4</c:v>
                </c:pt>
                <c:pt idx="269">
                  <c:v>-2.27533E-4</c:v>
                </c:pt>
                <c:pt idx="270">
                  <c:v>-2.2900199999999999E-4</c:v>
                </c:pt>
                <c:pt idx="271">
                  <c:v>-2.30633E-4</c:v>
                </c:pt>
                <c:pt idx="272">
                  <c:v>-2.31933E-4</c:v>
                </c:pt>
                <c:pt idx="273">
                  <c:v>-2.2871499999999999E-4</c:v>
                </c:pt>
                <c:pt idx="274">
                  <c:v>-2.3857500000000001E-4</c:v>
                </c:pt>
                <c:pt idx="275">
                  <c:v>-2.6829499999999999E-4</c:v>
                </c:pt>
                <c:pt idx="276">
                  <c:v>-2.6446999999999999E-4</c:v>
                </c:pt>
                <c:pt idx="277">
                  <c:v>-2.7450400000000001E-4</c:v>
                </c:pt>
                <c:pt idx="278">
                  <c:v>-2.8536700000000002E-4</c:v>
                </c:pt>
                <c:pt idx="279">
                  <c:v>-2.9438799999999997E-4</c:v>
                </c:pt>
                <c:pt idx="280">
                  <c:v>-2.8845900000000002E-4</c:v>
                </c:pt>
                <c:pt idx="281">
                  <c:v>-2.9635700000000002E-4</c:v>
                </c:pt>
                <c:pt idx="282">
                  <c:v>-2.97805E-4</c:v>
                </c:pt>
                <c:pt idx="283">
                  <c:v>-2.9672800000000001E-4</c:v>
                </c:pt>
                <c:pt idx="284">
                  <c:v>-2.9691400000000001E-4</c:v>
                </c:pt>
                <c:pt idx="285">
                  <c:v>-2.9674299999999997E-4</c:v>
                </c:pt>
                <c:pt idx="286">
                  <c:v>-2.96407E-4</c:v>
                </c:pt>
                <c:pt idx="287">
                  <c:v>-2.96717E-4</c:v>
                </c:pt>
                <c:pt idx="288">
                  <c:v>-2.9838800000000002E-4</c:v>
                </c:pt>
                <c:pt idx="289">
                  <c:v>-2.9680700000000001E-4</c:v>
                </c:pt>
                <c:pt idx="290">
                  <c:v>-2.9955999999999998E-4</c:v>
                </c:pt>
                <c:pt idx="291">
                  <c:v>-2.9885699999999997E-4</c:v>
                </c:pt>
                <c:pt idx="292">
                  <c:v>-2.99664E-4</c:v>
                </c:pt>
                <c:pt idx="293">
                  <c:v>-2.9723100000000001E-4</c:v>
                </c:pt>
                <c:pt idx="294">
                  <c:v>-2.98552E-4</c:v>
                </c:pt>
                <c:pt idx="295">
                  <c:v>-2.9784700000000001E-4</c:v>
                </c:pt>
                <c:pt idx="296">
                  <c:v>-2.9917099999999999E-4</c:v>
                </c:pt>
                <c:pt idx="297">
                  <c:v>-2.9808299999999999E-4</c:v>
                </c:pt>
                <c:pt idx="298">
                  <c:v>-2.9882900000000002E-4</c:v>
                </c:pt>
                <c:pt idx="299">
                  <c:v>-2.97581E-4</c:v>
                </c:pt>
                <c:pt idx="300">
                  <c:v>-2.99065E-4</c:v>
                </c:pt>
                <c:pt idx="301">
                  <c:v>-3.0117099999999998E-4</c:v>
                </c:pt>
                <c:pt idx="302">
                  <c:v>-3.02412E-4</c:v>
                </c:pt>
                <c:pt idx="303">
                  <c:v>-3.0193199999999998E-4</c:v>
                </c:pt>
                <c:pt idx="304">
                  <c:v>-3.0230699999999998E-4</c:v>
                </c:pt>
                <c:pt idx="305">
                  <c:v>-2.9921599999999999E-4</c:v>
                </c:pt>
                <c:pt idx="306">
                  <c:v>-2.95653E-4</c:v>
                </c:pt>
                <c:pt idx="307">
                  <c:v>-2.9575199999999998E-4</c:v>
                </c:pt>
                <c:pt idx="308">
                  <c:v>-2.9361699999999998E-4</c:v>
                </c:pt>
                <c:pt idx="309">
                  <c:v>-2.9149599999999998E-4</c:v>
                </c:pt>
                <c:pt idx="310">
                  <c:v>-2.9228799999999998E-4</c:v>
                </c:pt>
                <c:pt idx="311">
                  <c:v>-2.9243800000000001E-4</c:v>
                </c:pt>
                <c:pt idx="312">
                  <c:v>-2.9052700000000001E-4</c:v>
                </c:pt>
                <c:pt idx="313">
                  <c:v>-2.8824100000000001E-4</c:v>
                </c:pt>
                <c:pt idx="314">
                  <c:v>-2.8849799999999999E-4</c:v>
                </c:pt>
                <c:pt idx="315">
                  <c:v>-2.8726000000000001E-4</c:v>
                </c:pt>
                <c:pt idx="316">
                  <c:v>-2.8513699999999998E-4</c:v>
                </c:pt>
                <c:pt idx="317">
                  <c:v>-2.8275000000000002E-4</c:v>
                </c:pt>
                <c:pt idx="318">
                  <c:v>-2.8309199999999998E-4</c:v>
                </c:pt>
                <c:pt idx="319">
                  <c:v>-2.8007200000000002E-4</c:v>
                </c:pt>
                <c:pt idx="320">
                  <c:v>-2.7644900000000001E-4</c:v>
                </c:pt>
                <c:pt idx="321">
                  <c:v>-2.7197300000000001E-4</c:v>
                </c:pt>
                <c:pt idx="322">
                  <c:v>-2.6945799999999998E-4</c:v>
                </c:pt>
                <c:pt idx="323">
                  <c:v>-2.66364E-4</c:v>
                </c:pt>
                <c:pt idx="324">
                  <c:v>-2.6137799999999999E-4</c:v>
                </c:pt>
                <c:pt idx="325">
                  <c:v>-2.5889400000000002E-4</c:v>
                </c:pt>
                <c:pt idx="326">
                  <c:v>-2.5571699999999998E-4</c:v>
                </c:pt>
                <c:pt idx="327">
                  <c:v>-2.4923499999999999E-4</c:v>
                </c:pt>
                <c:pt idx="328">
                  <c:v>-2.43849E-4</c:v>
                </c:pt>
                <c:pt idx="329">
                  <c:v>-2.40151E-4</c:v>
                </c:pt>
                <c:pt idx="330">
                  <c:v>-2.3279E-4</c:v>
                </c:pt>
                <c:pt idx="331">
                  <c:v>-2.2783800000000001E-4</c:v>
                </c:pt>
                <c:pt idx="332">
                  <c:v>-2.20569E-4</c:v>
                </c:pt>
                <c:pt idx="333">
                  <c:v>-2.1428699999999999E-4</c:v>
                </c:pt>
                <c:pt idx="334">
                  <c:v>-2.08791E-4</c:v>
                </c:pt>
                <c:pt idx="335">
                  <c:v>-2.0089500000000001E-4</c:v>
                </c:pt>
                <c:pt idx="336">
                  <c:v>-1.96696E-4</c:v>
                </c:pt>
                <c:pt idx="337">
                  <c:v>-1.8976299999999999E-4</c:v>
                </c:pt>
                <c:pt idx="338">
                  <c:v>-1.8233299999999999E-4</c:v>
                </c:pt>
                <c:pt idx="339">
                  <c:v>-1.7565500000000001E-4</c:v>
                </c:pt>
                <c:pt idx="340">
                  <c:v>-1.69684E-4</c:v>
                </c:pt>
                <c:pt idx="341">
                  <c:v>-1.6319899999999999E-4</c:v>
                </c:pt>
                <c:pt idx="342">
                  <c:v>-1.5665500000000001E-4</c:v>
                </c:pt>
                <c:pt idx="343">
                  <c:v>-1.4880199999999999E-4</c:v>
                </c:pt>
                <c:pt idx="344">
                  <c:v>-1.3978800000000001E-4</c:v>
                </c:pt>
                <c:pt idx="345">
                  <c:v>-1.3151100000000001E-4</c:v>
                </c:pt>
                <c:pt idx="346">
                  <c:v>-1.1877199999999999E-4</c:v>
                </c:pt>
                <c:pt idx="347">
                  <c:v>-1.0980999999999999E-4</c:v>
                </c:pt>
                <c:pt idx="348">
                  <c:v>-1.04796E-4</c:v>
                </c:pt>
                <c:pt idx="349">
                  <c:v>-1.0022999999999999E-4</c:v>
                </c:pt>
                <c:pt idx="350" formatCode="0.00E+00">
                  <c:v>-8.85295E-5</c:v>
                </c:pt>
                <c:pt idx="351" formatCode="0.00E+00">
                  <c:v>-8.3768400000000003E-5</c:v>
                </c:pt>
                <c:pt idx="352" formatCode="0.00E+00">
                  <c:v>-7.5616099999999996E-5</c:v>
                </c:pt>
                <c:pt idx="353" formatCode="0.00E+00">
                  <c:v>-6.6352299999999998E-5</c:v>
                </c:pt>
                <c:pt idx="354" formatCode="0.00E+00">
                  <c:v>-5.7018600000000003E-5</c:v>
                </c:pt>
                <c:pt idx="355" formatCode="0.00E+00">
                  <c:v>-5.1299199999999998E-5</c:v>
                </c:pt>
                <c:pt idx="356" formatCode="0.00E+00">
                  <c:v>-4.1895099999999998E-5</c:v>
                </c:pt>
                <c:pt idx="357" formatCode="0.00E+00">
                  <c:v>-3.5151100000000003E-5</c:v>
                </c:pt>
                <c:pt idx="358" formatCode="0.00E+00">
                  <c:v>-2.5116199999999998E-5</c:v>
                </c:pt>
                <c:pt idx="359" formatCode="0.00E+00">
                  <c:v>-1.6973199999999999E-5</c:v>
                </c:pt>
                <c:pt idx="360" formatCode="0.00E+00">
                  <c:v>-6.9568799999999997E-6</c:v>
                </c:pt>
                <c:pt idx="361" formatCode="0.00E+00">
                  <c:v>2.8563200000000002E-6</c:v>
                </c:pt>
                <c:pt idx="362" formatCode="0.00E+00">
                  <c:v>1.3641200000000001E-5</c:v>
                </c:pt>
                <c:pt idx="363" formatCode="0.00E+00">
                  <c:v>2.25596E-5</c:v>
                </c:pt>
                <c:pt idx="364" formatCode="0.00E+00">
                  <c:v>3.1763500000000002E-5</c:v>
                </c:pt>
                <c:pt idx="365" formatCode="0.00E+00">
                  <c:v>4.1274299999999999E-5</c:v>
                </c:pt>
                <c:pt idx="366" formatCode="0.00E+00">
                  <c:v>4.9349099999999998E-5</c:v>
                </c:pt>
                <c:pt idx="367" formatCode="0.00E+00">
                  <c:v>4.17258E-5</c:v>
                </c:pt>
                <c:pt idx="368" formatCode="0.00E+00">
                  <c:v>3.9109000000000001E-5</c:v>
                </c:pt>
                <c:pt idx="369" formatCode="0.00E+00">
                  <c:v>4.0260699999999999E-5</c:v>
                </c:pt>
                <c:pt idx="370" formatCode="0.00E+00">
                  <c:v>3.2563900000000002E-5</c:v>
                </c:pt>
                <c:pt idx="371" formatCode="0.00E+00">
                  <c:v>3.8882299999999999E-5</c:v>
                </c:pt>
                <c:pt idx="372" formatCode="0.00E+00">
                  <c:v>4.5562799999999997E-5</c:v>
                </c:pt>
                <c:pt idx="373" formatCode="0.00E+00">
                  <c:v>5.5621400000000002E-5</c:v>
                </c:pt>
                <c:pt idx="374" formatCode="0.00E+00">
                  <c:v>6.2782700000000005E-5</c:v>
                </c:pt>
                <c:pt idx="375" formatCode="0.00E+00">
                  <c:v>7.1568000000000003E-5</c:v>
                </c:pt>
                <c:pt idx="376" formatCode="0.00E+00">
                  <c:v>7.7377699999999996E-5</c:v>
                </c:pt>
                <c:pt idx="377" formatCode="0.00E+00">
                  <c:v>7.9511299999999999E-5</c:v>
                </c:pt>
                <c:pt idx="378" formatCode="0.00E+00">
                  <c:v>7.2383800000000003E-5</c:v>
                </c:pt>
                <c:pt idx="379" formatCode="0.00E+00">
                  <c:v>7.4618900000000005E-5</c:v>
                </c:pt>
                <c:pt idx="380" formatCode="0.00E+00">
                  <c:v>7.26265E-5</c:v>
                </c:pt>
                <c:pt idx="381" formatCode="0.00E+00">
                  <c:v>7.0140299999999997E-5</c:v>
                </c:pt>
                <c:pt idx="382" formatCode="0.00E+00">
                  <c:v>6.9241799999999998E-5</c:v>
                </c:pt>
                <c:pt idx="383" formatCode="0.00E+00">
                  <c:v>6.6531800000000006E-5</c:v>
                </c:pt>
                <c:pt idx="384" formatCode="0.00E+00">
                  <c:v>5.7498499999999998E-5</c:v>
                </c:pt>
                <c:pt idx="385" formatCode="0.00E+00">
                  <c:v>5.31666E-5</c:v>
                </c:pt>
                <c:pt idx="386" formatCode="0.00E+00">
                  <c:v>4.2539900000000002E-5</c:v>
                </c:pt>
                <c:pt idx="387" formatCode="0.00E+00">
                  <c:v>2.85749E-5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D3-4AD3-9B6E-CE4B445B4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876736"/>
        <c:axId val="217877312"/>
      </c:scatterChart>
      <c:valAx>
        <c:axId val="21787673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17877312"/>
        <c:crosses val="autoZero"/>
        <c:crossBetween val="midCat"/>
      </c:valAx>
      <c:valAx>
        <c:axId val="217877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8767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35073382741398229"/>
                  <c:y val="0.50036325786823499"/>
                </c:manualLayout>
              </c:layout>
              <c:numFmt formatCode="General" sourceLinked="0"/>
            </c:trendlineLbl>
          </c:trendline>
          <c:xVal>
            <c:numRef>
              <c:f>'Data fresh bones'!$D$4:$D$398</c:f>
              <c:numCache>
                <c:formatCode>0.00E+00</c:formatCode>
                <c:ptCount val="395"/>
                <c:pt idx="0">
                  <c:v>7.5638899999999998E-6</c:v>
                </c:pt>
                <c:pt idx="1">
                  <c:v>7.5581299999999997E-7</c:v>
                </c:pt>
                <c:pt idx="2">
                  <c:v>-3.5315000000000003E-5</c:v>
                </c:pt>
                <c:pt idx="3">
                  <c:v>-2.5653800000000002E-5</c:v>
                </c:pt>
                <c:pt idx="4">
                  <c:v>-3.2215599999999997E-5</c:v>
                </c:pt>
                <c:pt idx="5">
                  <c:v>-2.1586900000000002E-5</c:v>
                </c:pt>
                <c:pt idx="6">
                  <c:v>-2.15632E-5</c:v>
                </c:pt>
                <c:pt idx="7">
                  <c:v>-1.56911E-5</c:v>
                </c:pt>
                <c:pt idx="8">
                  <c:v>5.3862299999999998E-6</c:v>
                </c:pt>
                <c:pt idx="9">
                  <c:v>-1.76417E-6</c:v>
                </c:pt>
                <c:pt idx="10">
                  <c:v>-1.6256399999999999E-5</c:v>
                </c:pt>
                <c:pt idx="11">
                  <c:v>-8.6455599999999996E-6</c:v>
                </c:pt>
                <c:pt idx="12">
                  <c:v>-1.0989600000000001E-5</c:v>
                </c:pt>
                <c:pt idx="13">
                  <c:v>-1.00788E-6</c:v>
                </c:pt>
                <c:pt idx="14">
                  <c:v>-4.4652699999999999E-6</c:v>
                </c:pt>
                <c:pt idx="15">
                  <c:v>1.2087699999999999E-5</c:v>
                </c:pt>
                <c:pt idx="16">
                  <c:v>3.2437300000000002E-5</c:v>
                </c:pt>
                <c:pt idx="17">
                  <c:v>6.6506200000000004E-5</c:v>
                </c:pt>
                <c:pt idx="18">
                  <c:v>7.5423499999999994E-5</c:v>
                </c:pt>
                <c:pt idx="19" formatCode="General">
                  <c:v>1.6266699999999999E-4</c:v>
                </c:pt>
                <c:pt idx="20" formatCode="General">
                  <c:v>2.1235000000000001E-4</c:v>
                </c:pt>
                <c:pt idx="21" formatCode="General">
                  <c:v>2.70337E-4</c:v>
                </c:pt>
                <c:pt idx="22" formatCode="General">
                  <c:v>3.35819E-4</c:v>
                </c:pt>
                <c:pt idx="23" formatCode="General">
                  <c:v>3.9899400000000001E-4</c:v>
                </c:pt>
                <c:pt idx="24" formatCode="General">
                  <c:v>4.3201699999999998E-4</c:v>
                </c:pt>
                <c:pt idx="25" formatCode="General">
                  <c:v>5.0989999999999998E-4</c:v>
                </c:pt>
                <c:pt idx="26" formatCode="General">
                  <c:v>5.80523E-4</c:v>
                </c:pt>
                <c:pt idx="27" formatCode="General">
                  <c:v>6.7506900000000004E-4</c:v>
                </c:pt>
                <c:pt idx="28" formatCode="General">
                  <c:v>8.1468899999999995E-4</c:v>
                </c:pt>
                <c:pt idx="29" formatCode="General">
                  <c:v>1.0282329999999999E-3</c:v>
                </c:pt>
                <c:pt idx="30" formatCode="General">
                  <c:v>1.254423E-3</c:v>
                </c:pt>
                <c:pt idx="31" formatCode="General">
                  <c:v>1.525261E-3</c:v>
                </c:pt>
                <c:pt idx="32" formatCode="General">
                  <c:v>1.830106E-3</c:v>
                </c:pt>
                <c:pt idx="33" formatCode="General">
                  <c:v>2.137112E-3</c:v>
                </c:pt>
                <c:pt idx="34" formatCode="General">
                  <c:v>2.4054829999999999E-3</c:v>
                </c:pt>
                <c:pt idx="35" formatCode="General">
                  <c:v>2.7053340000000002E-3</c:v>
                </c:pt>
                <c:pt idx="36" formatCode="General">
                  <c:v>3.0638969999999999E-3</c:v>
                </c:pt>
                <c:pt idx="37" formatCode="General">
                  <c:v>3.4120520000000001E-3</c:v>
                </c:pt>
                <c:pt idx="38" formatCode="General">
                  <c:v>3.7282389999999999E-3</c:v>
                </c:pt>
                <c:pt idx="39" formatCode="General">
                  <c:v>3.9929830000000003E-3</c:v>
                </c:pt>
                <c:pt idx="40" formatCode="General">
                  <c:v>4.2265410000000003E-3</c:v>
                </c:pt>
                <c:pt idx="41" formatCode="General">
                  <c:v>4.4370060000000003E-3</c:v>
                </c:pt>
                <c:pt idx="42" formatCode="General">
                  <c:v>4.7272520000000004E-3</c:v>
                </c:pt>
                <c:pt idx="43" formatCode="General">
                  <c:v>5.1089600000000001E-3</c:v>
                </c:pt>
                <c:pt idx="44" formatCode="General">
                  <c:v>5.604375E-3</c:v>
                </c:pt>
                <c:pt idx="45" formatCode="General">
                  <c:v>6.2237669999999998E-3</c:v>
                </c:pt>
                <c:pt idx="46" formatCode="General">
                  <c:v>7.0361429999999999E-3</c:v>
                </c:pt>
                <c:pt idx="47" formatCode="General">
                  <c:v>8.003675E-3</c:v>
                </c:pt>
                <c:pt idx="48" formatCode="General">
                  <c:v>9.2726809999999996E-3</c:v>
                </c:pt>
                <c:pt idx="49" formatCode="General">
                  <c:v>1.0968258E-2</c:v>
                </c:pt>
                <c:pt idx="50" formatCode="General">
                  <c:v>1.3105400999999999E-2</c:v>
                </c:pt>
                <c:pt idx="51" formatCode="General">
                  <c:v>1.5895626999999999E-2</c:v>
                </c:pt>
                <c:pt idx="52" formatCode="General">
                  <c:v>2.2244081999999998E-2</c:v>
                </c:pt>
                <c:pt idx="53" formatCode="General">
                  <c:v>3.7513007000000001E-2</c:v>
                </c:pt>
                <c:pt idx="54" formatCode="General">
                  <c:v>6.0797740000000003E-2</c:v>
                </c:pt>
                <c:pt idx="55" formatCode="General">
                  <c:v>8.8487318999999995E-2</c:v>
                </c:pt>
                <c:pt idx="56" formatCode="General">
                  <c:v>0.118342189</c:v>
                </c:pt>
                <c:pt idx="57" formatCode="General">
                  <c:v>0.14706918199999999</c:v>
                </c:pt>
                <c:pt idx="58" formatCode="General">
                  <c:v>0.16769288299999999</c:v>
                </c:pt>
                <c:pt idx="59" formatCode="General">
                  <c:v>0.18121219199999999</c:v>
                </c:pt>
                <c:pt idx="60" formatCode="General">
                  <c:v>0.19195904899999999</c:v>
                </c:pt>
                <c:pt idx="61" formatCode="General">
                  <c:v>0.200677615</c:v>
                </c:pt>
                <c:pt idx="62" formatCode="General">
                  <c:v>0.207279727</c:v>
                </c:pt>
                <c:pt idx="63" formatCode="General">
                  <c:v>0.21330649700000001</c:v>
                </c:pt>
                <c:pt idx="64" formatCode="General">
                  <c:v>0.21818527700000001</c:v>
                </c:pt>
                <c:pt idx="65" formatCode="General">
                  <c:v>0.221576147</c:v>
                </c:pt>
                <c:pt idx="66" formatCode="General">
                  <c:v>0.22459204899999999</c:v>
                </c:pt>
                <c:pt idx="67" formatCode="General">
                  <c:v>0.22806520899999999</c:v>
                </c:pt>
                <c:pt idx="68" formatCode="General">
                  <c:v>0.232363141</c:v>
                </c:pt>
                <c:pt idx="69" formatCode="General">
                  <c:v>0.23700977500000001</c:v>
                </c:pt>
                <c:pt idx="70" formatCode="General">
                  <c:v>0.24095183100000001</c:v>
                </c:pt>
                <c:pt idx="71" formatCode="General">
                  <c:v>0.24429558100000001</c:v>
                </c:pt>
                <c:pt idx="72" formatCode="General">
                  <c:v>0.24654409799999999</c:v>
                </c:pt>
                <c:pt idx="73" formatCode="General">
                  <c:v>0.247271767</c:v>
                </c:pt>
                <c:pt idx="74" formatCode="General">
                  <c:v>0.24743942199999999</c:v>
                </c:pt>
                <c:pt idx="75" formatCode="General">
                  <c:v>0.24776926899999999</c:v>
                </c:pt>
                <c:pt idx="76" formatCode="General">
                  <c:v>0.248619267</c:v>
                </c:pt>
                <c:pt idx="77" formatCode="General">
                  <c:v>0.25081498699999999</c:v>
                </c:pt>
                <c:pt idx="78" formatCode="General">
                  <c:v>0.25370899200000002</c:v>
                </c:pt>
                <c:pt idx="79" formatCode="General">
                  <c:v>0.25679581400000001</c:v>
                </c:pt>
                <c:pt idx="80" formatCode="General">
                  <c:v>0.26051598300000001</c:v>
                </c:pt>
                <c:pt idx="81" formatCode="General">
                  <c:v>0.26462414899999998</c:v>
                </c:pt>
                <c:pt idx="82" formatCode="General">
                  <c:v>0.26778259300000001</c:v>
                </c:pt>
                <c:pt idx="83" formatCode="General">
                  <c:v>0.27090256600000001</c:v>
                </c:pt>
                <c:pt idx="84" formatCode="General">
                  <c:v>0.27488169499999998</c:v>
                </c:pt>
                <c:pt idx="85" formatCode="General">
                  <c:v>0.279311427</c:v>
                </c:pt>
                <c:pt idx="86" formatCode="General">
                  <c:v>0.28323740200000003</c:v>
                </c:pt>
                <c:pt idx="87" formatCode="General">
                  <c:v>0.28714363999999998</c:v>
                </c:pt>
                <c:pt idx="88" formatCode="General">
                  <c:v>0.29157659800000002</c:v>
                </c:pt>
                <c:pt idx="89" formatCode="General">
                  <c:v>0.29716697199999997</c:v>
                </c:pt>
                <c:pt idx="90" formatCode="General">
                  <c:v>0.30309147600000003</c:v>
                </c:pt>
                <c:pt idx="91" formatCode="General">
                  <c:v>0.30914742699999997</c:v>
                </c:pt>
                <c:pt idx="92" formatCode="General">
                  <c:v>0.31542190399999998</c:v>
                </c:pt>
                <c:pt idx="93" formatCode="General">
                  <c:v>0.320726067</c:v>
                </c:pt>
                <c:pt idx="94" formatCode="General">
                  <c:v>0.32465898300000001</c:v>
                </c:pt>
                <c:pt idx="95" formatCode="General">
                  <c:v>0.32946555900000002</c:v>
                </c:pt>
                <c:pt idx="96" formatCode="General">
                  <c:v>0.335176682</c:v>
                </c:pt>
                <c:pt idx="97" formatCode="General">
                  <c:v>0.34096377700000002</c:v>
                </c:pt>
                <c:pt idx="98" formatCode="General">
                  <c:v>0.34804808700000001</c:v>
                </c:pt>
                <c:pt idx="99" formatCode="General">
                  <c:v>0.35602170100000002</c:v>
                </c:pt>
                <c:pt idx="100" formatCode="General">
                  <c:v>0.362416289</c:v>
                </c:pt>
                <c:pt idx="101" formatCode="General">
                  <c:v>0.36834614500000001</c:v>
                </c:pt>
                <c:pt idx="102" formatCode="General">
                  <c:v>0.37521262300000002</c:v>
                </c:pt>
                <c:pt idx="103" formatCode="General">
                  <c:v>0.38249460099999999</c:v>
                </c:pt>
                <c:pt idx="104" formatCode="General">
                  <c:v>0.388418545</c:v>
                </c:pt>
                <c:pt idx="105" formatCode="General">
                  <c:v>0.39416686899999998</c:v>
                </c:pt>
                <c:pt idx="106" formatCode="General">
                  <c:v>0.399981951</c:v>
                </c:pt>
                <c:pt idx="107" formatCode="General">
                  <c:v>0.40468253599999998</c:v>
                </c:pt>
                <c:pt idx="108" formatCode="General">
                  <c:v>0.40783664800000002</c:v>
                </c:pt>
                <c:pt idx="109" formatCode="General">
                  <c:v>0.41072721400000001</c:v>
                </c:pt>
                <c:pt idx="110" formatCode="General">
                  <c:v>0.41360746300000001</c:v>
                </c:pt>
                <c:pt idx="111" formatCode="General">
                  <c:v>0.41730389099999998</c:v>
                </c:pt>
                <c:pt idx="112" formatCode="General">
                  <c:v>0.423526122</c:v>
                </c:pt>
                <c:pt idx="113" formatCode="General">
                  <c:v>0.43135021600000001</c:v>
                </c:pt>
                <c:pt idx="114" formatCode="General">
                  <c:v>0.43940583700000002</c:v>
                </c:pt>
                <c:pt idx="115" formatCode="General">
                  <c:v>0.44702064699999999</c:v>
                </c:pt>
                <c:pt idx="116" formatCode="General">
                  <c:v>0.45359264199999999</c:v>
                </c:pt>
                <c:pt idx="117" formatCode="General">
                  <c:v>0.458445875</c:v>
                </c:pt>
                <c:pt idx="118" formatCode="General">
                  <c:v>0.46262464199999997</c:v>
                </c:pt>
                <c:pt idx="119" formatCode="General">
                  <c:v>0.46815137200000001</c:v>
                </c:pt>
                <c:pt idx="120" formatCode="General">
                  <c:v>0.47455758100000001</c:v>
                </c:pt>
                <c:pt idx="121" formatCode="General">
                  <c:v>0.48143201200000002</c:v>
                </c:pt>
                <c:pt idx="122" formatCode="General">
                  <c:v>0.48767529599999998</c:v>
                </c:pt>
                <c:pt idx="123" formatCode="General">
                  <c:v>0.49479894299999999</c:v>
                </c:pt>
                <c:pt idx="124" formatCode="General">
                  <c:v>0.50379475500000004</c:v>
                </c:pt>
                <c:pt idx="125" formatCode="General">
                  <c:v>0.51276135899999997</c:v>
                </c:pt>
                <c:pt idx="126" formatCode="General">
                  <c:v>0.52065903099999999</c:v>
                </c:pt>
                <c:pt idx="127" formatCode="General">
                  <c:v>0.52878630800000004</c:v>
                </c:pt>
                <c:pt idx="128" formatCode="General">
                  <c:v>0.535986925</c:v>
                </c:pt>
                <c:pt idx="129" formatCode="General">
                  <c:v>0.54030869299999995</c:v>
                </c:pt>
                <c:pt idx="130" formatCode="General">
                  <c:v>0.54625911900000002</c:v>
                </c:pt>
                <c:pt idx="131" formatCode="General">
                  <c:v>0.55517911399999997</c:v>
                </c:pt>
                <c:pt idx="132" formatCode="General">
                  <c:v>0.56542597500000003</c:v>
                </c:pt>
                <c:pt idx="133" formatCode="General">
                  <c:v>0.57582115599999995</c:v>
                </c:pt>
                <c:pt idx="134" formatCode="General">
                  <c:v>0.58673283700000001</c:v>
                </c:pt>
                <c:pt idx="135" formatCode="General">
                  <c:v>0.59546906399999999</c:v>
                </c:pt>
                <c:pt idx="136" formatCode="General">
                  <c:v>0.60117088399999996</c:v>
                </c:pt>
                <c:pt idx="137" formatCode="General">
                  <c:v>0.60498059000000004</c:v>
                </c:pt>
                <c:pt idx="138" formatCode="General">
                  <c:v>0.60827606999999995</c:v>
                </c:pt>
                <c:pt idx="139" formatCode="General">
                  <c:v>0.61286128699999998</c:v>
                </c:pt>
                <c:pt idx="140" formatCode="General">
                  <c:v>0.61909007000000005</c:v>
                </c:pt>
                <c:pt idx="141" formatCode="General">
                  <c:v>0.62541977800000004</c:v>
                </c:pt>
                <c:pt idx="142" formatCode="General">
                  <c:v>0.63168997299999996</c:v>
                </c:pt>
                <c:pt idx="143" formatCode="General">
                  <c:v>0.63790646500000003</c:v>
                </c:pt>
                <c:pt idx="144" formatCode="General">
                  <c:v>0.64322707300000004</c:v>
                </c:pt>
                <c:pt idx="145" formatCode="General">
                  <c:v>0.64761718599999996</c:v>
                </c:pt>
                <c:pt idx="146" formatCode="General">
                  <c:v>0.65234751599999996</c:v>
                </c:pt>
                <c:pt idx="147" formatCode="General">
                  <c:v>0.65764897600000005</c:v>
                </c:pt>
                <c:pt idx="148" formatCode="General">
                  <c:v>0.66400245000000002</c:v>
                </c:pt>
                <c:pt idx="149" formatCode="General">
                  <c:v>0.67033207699999997</c:v>
                </c:pt>
                <c:pt idx="150" formatCode="General">
                  <c:v>0.67675985900000002</c:v>
                </c:pt>
                <c:pt idx="151" formatCode="General">
                  <c:v>0.685432492</c:v>
                </c:pt>
                <c:pt idx="152" formatCode="General">
                  <c:v>0.69384649300000001</c:v>
                </c:pt>
                <c:pt idx="153" formatCode="General">
                  <c:v>0.70045567200000003</c:v>
                </c:pt>
                <c:pt idx="154" formatCode="General">
                  <c:v>0.70654273300000003</c:v>
                </c:pt>
                <c:pt idx="155" formatCode="General">
                  <c:v>0.71276022999999999</c:v>
                </c:pt>
                <c:pt idx="156" formatCode="General">
                  <c:v>0.71746652300000002</c:v>
                </c:pt>
                <c:pt idx="157" formatCode="General">
                  <c:v>0.72672235200000002</c:v>
                </c:pt>
                <c:pt idx="158" formatCode="General">
                  <c:v>0.74327687499999995</c:v>
                </c:pt>
                <c:pt idx="159" formatCode="General">
                  <c:v>0.75989900700000002</c:v>
                </c:pt>
                <c:pt idx="160" formatCode="General">
                  <c:v>0.77501571400000002</c:v>
                </c:pt>
                <c:pt idx="161" formatCode="General">
                  <c:v>0.78871114499999995</c:v>
                </c:pt>
                <c:pt idx="162" formatCode="General">
                  <c:v>0.79735652099999998</c:v>
                </c:pt>
                <c:pt idx="163" formatCode="General">
                  <c:v>0.79892474899999999</c:v>
                </c:pt>
                <c:pt idx="164" formatCode="General">
                  <c:v>0.80065159500000005</c:v>
                </c:pt>
                <c:pt idx="165" formatCode="General">
                  <c:v>0.80410376100000003</c:v>
                </c:pt>
                <c:pt idx="166" formatCode="General">
                  <c:v>0.80809804299999999</c:v>
                </c:pt>
                <c:pt idx="167" formatCode="General">
                  <c:v>0.81214262000000004</c:v>
                </c:pt>
                <c:pt idx="168" formatCode="General">
                  <c:v>0.81611996200000003</c:v>
                </c:pt>
                <c:pt idx="169" formatCode="General">
                  <c:v>0.81881537199999999</c:v>
                </c:pt>
                <c:pt idx="170" formatCode="General">
                  <c:v>0.819781973</c:v>
                </c:pt>
                <c:pt idx="171" formatCode="General">
                  <c:v>0.82023731499999997</c:v>
                </c:pt>
                <c:pt idx="172" formatCode="General">
                  <c:v>0.82056769900000004</c:v>
                </c:pt>
                <c:pt idx="173" formatCode="General">
                  <c:v>0.82071305999999999</c:v>
                </c:pt>
                <c:pt idx="174" formatCode="General">
                  <c:v>0.82086273700000001</c:v>
                </c:pt>
                <c:pt idx="175" formatCode="General">
                  <c:v>0.82110313999999995</c:v>
                </c:pt>
                <c:pt idx="176" formatCode="General">
                  <c:v>0.82290166099999995</c:v>
                </c:pt>
                <c:pt idx="177" formatCode="General">
                  <c:v>0.82606633600000001</c:v>
                </c:pt>
                <c:pt idx="178" formatCode="General">
                  <c:v>0.82939344699999995</c:v>
                </c:pt>
                <c:pt idx="179" formatCode="General">
                  <c:v>0.83277190800000001</c:v>
                </c:pt>
                <c:pt idx="180" formatCode="General">
                  <c:v>0.83701663199999998</c:v>
                </c:pt>
                <c:pt idx="181" formatCode="General">
                  <c:v>0.84031518000000005</c:v>
                </c:pt>
                <c:pt idx="182" formatCode="General">
                  <c:v>0.84241274099999996</c:v>
                </c:pt>
                <c:pt idx="183" formatCode="General">
                  <c:v>0.84449576599999998</c:v>
                </c:pt>
                <c:pt idx="184" formatCode="General">
                  <c:v>0.84663676799999998</c:v>
                </c:pt>
                <c:pt idx="185" formatCode="General">
                  <c:v>0.84855223599999996</c:v>
                </c:pt>
                <c:pt idx="186" formatCode="General">
                  <c:v>0.85155911299999998</c:v>
                </c:pt>
                <c:pt idx="187" formatCode="General">
                  <c:v>0.85637687699999998</c:v>
                </c:pt>
                <c:pt idx="188" formatCode="General">
                  <c:v>0.86178876800000004</c:v>
                </c:pt>
                <c:pt idx="189" formatCode="General">
                  <c:v>0.867283421</c:v>
                </c:pt>
                <c:pt idx="190" formatCode="General">
                  <c:v>0.87310800700000002</c:v>
                </c:pt>
                <c:pt idx="191" formatCode="General">
                  <c:v>0.87817160500000002</c:v>
                </c:pt>
                <c:pt idx="192" formatCode="General">
                  <c:v>0.881728226</c:v>
                </c:pt>
                <c:pt idx="193" formatCode="General">
                  <c:v>0.88558046300000004</c:v>
                </c:pt>
                <c:pt idx="194" formatCode="General">
                  <c:v>0.89068773000000001</c:v>
                </c:pt>
                <c:pt idx="195" formatCode="General">
                  <c:v>0.89651990999999998</c:v>
                </c:pt>
                <c:pt idx="196" formatCode="General">
                  <c:v>0.90440331699999998</c:v>
                </c:pt>
                <c:pt idx="197" formatCode="General">
                  <c:v>0.91597717000000001</c:v>
                </c:pt>
                <c:pt idx="198" formatCode="General">
                  <c:v>0.929229258</c:v>
                </c:pt>
                <c:pt idx="199" formatCode="General">
                  <c:v>0.94119710499999998</c:v>
                </c:pt>
                <c:pt idx="200" formatCode="General">
                  <c:v>0.95153984700000005</c:v>
                </c:pt>
                <c:pt idx="201" formatCode="General">
                  <c:v>0.95894665700000004</c:v>
                </c:pt>
                <c:pt idx="202" formatCode="General">
                  <c:v>0.96244613700000003</c:v>
                </c:pt>
                <c:pt idx="203" formatCode="General">
                  <c:v>0.96348998900000005</c:v>
                </c:pt>
                <c:pt idx="204" formatCode="General">
                  <c:v>0.96504474799999995</c:v>
                </c:pt>
                <c:pt idx="205" formatCode="General">
                  <c:v>0.96758611000000005</c:v>
                </c:pt>
                <c:pt idx="206" formatCode="General">
                  <c:v>0.97097836599999998</c:v>
                </c:pt>
                <c:pt idx="207" formatCode="General">
                  <c:v>0.97467347999999998</c:v>
                </c:pt>
                <c:pt idx="208" formatCode="General">
                  <c:v>0.97875984100000002</c:v>
                </c:pt>
                <c:pt idx="209" formatCode="General">
                  <c:v>0.98335018299999999</c:v>
                </c:pt>
                <c:pt idx="210" formatCode="General">
                  <c:v>0.98803371600000001</c:v>
                </c:pt>
                <c:pt idx="211" formatCode="General">
                  <c:v>0.99256982000000005</c:v>
                </c:pt>
                <c:pt idx="212" formatCode="General">
                  <c:v>0.99711617600000002</c:v>
                </c:pt>
                <c:pt idx="213" formatCode="General">
                  <c:v>1.0014108559999999</c:v>
                </c:pt>
                <c:pt idx="214" formatCode="General">
                  <c:v>1.0049443</c:v>
                </c:pt>
                <c:pt idx="215" formatCode="General">
                  <c:v>1.007726806</c:v>
                </c:pt>
                <c:pt idx="216" formatCode="General">
                  <c:v>1.0101432020000001</c:v>
                </c:pt>
                <c:pt idx="217" formatCode="General">
                  <c:v>1.012757004</c:v>
                </c:pt>
                <c:pt idx="218" formatCode="General">
                  <c:v>1.0160293549999999</c:v>
                </c:pt>
                <c:pt idx="219" formatCode="General">
                  <c:v>1.0201637670000001</c:v>
                </c:pt>
                <c:pt idx="220" formatCode="General">
                  <c:v>1.026909023</c:v>
                </c:pt>
                <c:pt idx="221" formatCode="General">
                  <c:v>1.036569549</c:v>
                </c:pt>
                <c:pt idx="222" formatCode="General">
                  <c:v>1.0468390569999999</c:v>
                </c:pt>
                <c:pt idx="223" formatCode="General">
                  <c:v>1.0564903240000001</c:v>
                </c:pt>
                <c:pt idx="224" formatCode="General">
                  <c:v>1.0650393339999999</c:v>
                </c:pt>
                <c:pt idx="225" formatCode="General">
                  <c:v>1.0706214789999999</c:v>
                </c:pt>
                <c:pt idx="226" formatCode="General">
                  <c:v>1.073030033</c:v>
                </c:pt>
                <c:pt idx="227" formatCode="General">
                  <c:v>1.0741409850000001</c:v>
                </c:pt>
                <c:pt idx="228" formatCode="General">
                  <c:v>1.0748220500000001</c:v>
                </c:pt>
                <c:pt idx="229" formatCode="General">
                  <c:v>1.075371195</c:v>
                </c:pt>
                <c:pt idx="230" formatCode="General">
                  <c:v>1.0757826020000001</c:v>
                </c:pt>
                <c:pt idx="231" formatCode="General">
                  <c:v>1.0760883919999999</c:v>
                </c:pt>
                <c:pt idx="232" formatCode="General">
                  <c:v>1.076362064</c:v>
                </c:pt>
                <c:pt idx="233" formatCode="General">
                  <c:v>1.0766234910000001</c:v>
                </c:pt>
                <c:pt idx="234" formatCode="General">
                  <c:v>1.0768730689999999</c:v>
                </c:pt>
                <c:pt idx="235" formatCode="General">
                  <c:v>1.07711611</c:v>
                </c:pt>
                <c:pt idx="236" formatCode="General">
                  <c:v>1.07733043</c:v>
                </c:pt>
                <c:pt idx="237" formatCode="General">
                  <c:v>1.077584562</c:v>
                </c:pt>
                <c:pt idx="238" formatCode="General">
                  <c:v>1.077942127</c:v>
                </c:pt>
                <c:pt idx="239" formatCode="General">
                  <c:v>1.078420911</c:v>
                </c:pt>
                <c:pt idx="240" formatCode="General">
                  <c:v>1.079968397</c:v>
                </c:pt>
                <c:pt idx="241" formatCode="General">
                  <c:v>1.083600798</c:v>
                </c:pt>
                <c:pt idx="242" formatCode="General">
                  <c:v>1.0883742860000001</c:v>
                </c:pt>
                <c:pt idx="243" formatCode="General">
                  <c:v>1.0945540149999999</c:v>
                </c:pt>
                <c:pt idx="244" formatCode="General">
                  <c:v>1.102198628</c:v>
                </c:pt>
                <c:pt idx="245" formatCode="General">
                  <c:v>1.1095042369999999</c:v>
                </c:pt>
                <c:pt idx="246" formatCode="General">
                  <c:v>1.1150161919999999</c:v>
                </c:pt>
                <c:pt idx="247" formatCode="General">
                  <c:v>1.1200800959999999</c:v>
                </c:pt>
                <c:pt idx="248" formatCode="General">
                  <c:v>1.1250144010000001</c:v>
                </c:pt>
                <c:pt idx="249" formatCode="General">
                  <c:v>1.1292224289999999</c:v>
                </c:pt>
                <c:pt idx="250" formatCode="General">
                  <c:v>1.13366097</c:v>
                </c:pt>
                <c:pt idx="251" formatCode="General">
                  <c:v>1.138496256</c:v>
                </c:pt>
                <c:pt idx="252" formatCode="General">
                  <c:v>1.1432980880000001</c:v>
                </c:pt>
                <c:pt idx="253" formatCode="General">
                  <c:v>1.1473571730000001</c:v>
                </c:pt>
                <c:pt idx="254" formatCode="General">
                  <c:v>1.151503685</c:v>
                </c:pt>
                <c:pt idx="255" formatCode="General">
                  <c:v>1.155338993</c:v>
                </c:pt>
                <c:pt idx="256" formatCode="General">
                  <c:v>1.15877505</c:v>
                </c:pt>
                <c:pt idx="257" formatCode="General">
                  <c:v>1.1620025430000001</c:v>
                </c:pt>
                <c:pt idx="258" formatCode="General">
                  <c:v>1.16543003</c:v>
                </c:pt>
                <c:pt idx="259" formatCode="General">
                  <c:v>1.1687061439999999</c:v>
                </c:pt>
                <c:pt idx="260" formatCode="General">
                  <c:v>1.172215107</c:v>
                </c:pt>
                <c:pt idx="261" formatCode="General">
                  <c:v>1.1763866670000001</c:v>
                </c:pt>
                <c:pt idx="262" formatCode="General">
                  <c:v>1.181795747</c:v>
                </c:pt>
                <c:pt idx="263" formatCode="General">
                  <c:v>1.187310962</c:v>
                </c:pt>
                <c:pt idx="264" formatCode="General">
                  <c:v>1.1926600430000001</c:v>
                </c:pt>
                <c:pt idx="265" formatCode="General">
                  <c:v>1.197907708</c:v>
                </c:pt>
                <c:pt idx="266" formatCode="General">
                  <c:v>1.2032220440000001</c:v>
                </c:pt>
                <c:pt idx="267" formatCode="General">
                  <c:v>1.2078956679999999</c:v>
                </c:pt>
                <c:pt idx="268" formatCode="General">
                  <c:v>1.2133528760000001</c:v>
                </c:pt>
                <c:pt idx="269" formatCode="General">
                  <c:v>1.219869436</c:v>
                </c:pt>
                <c:pt idx="270" formatCode="General">
                  <c:v>1.227008418</c:v>
                </c:pt>
                <c:pt idx="271" formatCode="General">
                  <c:v>1.234790174</c:v>
                </c:pt>
                <c:pt idx="272" formatCode="General">
                  <c:v>1.243368</c:v>
                </c:pt>
                <c:pt idx="273" formatCode="General">
                  <c:v>1.2519897950000001</c:v>
                </c:pt>
                <c:pt idx="274" formatCode="General">
                  <c:v>1.2597249909999999</c:v>
                </c:pt>
                <c:pt idx="275" formatCode="General">
                  <c:v>1.267410283</c:v>
                </c:pt>
                <c:pt idx="276" formatCode="General">
                  <c:v>1.275663013</c:v>
                </c:pt>
                <c:pt idx="277" formatCode="General">
                  <c:v>1.2847598979999999</c:v>
                </c:pt>
                <c:pt idx="278" formatCode="General">
                  <c:v>1.294708134</c:v>
                </c:pt>
                <c:pt idx="279" formatCode="General">
                  <c:v>1.305701776</c:v>
                </c:pt>
                <c:pt idx="280" formatCode="General">
                  <c:v>1.317185576</c:v>
                </c:pt>
                <c:pt idx="281" formatCode="General">
                  <c:v>1.3275266910000001</c:v>
                </c:pt>
                <c:pt idx="282" formatCode="General">
                  <c:v>1.3356816929999999</c:v>
                </c:pt>
                <c:pt idx="283" formatCode="General">
                  <c:v>1.3420430400000001</c:v>
                </c:pt>
                <c:pt idx="284" formatCode="General">
                  <c:v>1.3473373799999999</c:v>
                </c:pt>
                <c:pt idx="285" formatCode="General">
                  <c:v>1.3515917099999999</c:v>
                </c:pt>
                <c:pt idx="286" formatCode="General">
                  <c:v>1.355480059</c:v>
                </c:pt>
                <c:pt idx="287" formatCode="General">
                  <c:v>1.3593988299999999</c:v>
                </c:pt>
                <c:pt idx="288" formatCode="General">
                  <c:v>1.3633643289999999</c:v>
                </c:pt>
                <c:pt idx="289" formatCode="General">
                  <c:v>1.3677579120000001</c:v>
                </c:pt>
                <c:pt idx="290" formatCode="General">
                  <c:v>1.3723382159999999</c:v>
                </c:pt>
                <c:pt idx="291" formatCode="General">
                  <c:v>1.376779727</c:v>
                </c:pt>
                <c:pt idx="292" formatCode="General">
                  <c:v>1.3815167939999999</c:v>
                </c:pt>
                <c:pt idx="293" formatCode="General">
                  <c:v>1.3863287470000001</c:v>
                </c:pt>
                <c:pt idx="294" formatCode="General">
                  <c:v>1.390552427</c:v>
                </c:pt>
                <c:pt idx="295" formatCode="General">
                  <c:v>1.3944033920000001</c:v>
                </c:pt>
                <c:pt idx="296" formatCode="General">
                  <c:v>1.3981652419999999</c:v>
                </c:pt>
                <c:pt idx="297" formatCode="General">
                  <c:v>1.4014394670000001</c:v>
                </c:pt>
                <c:pt idx="298" formatCode="General">
                  <c:v>1.404317984</c:v>
                </c:pt>
                <c:pt idx="299" formatCode="General">
                  <c:v>1.40828826</c:v>
                </c:pt>
                <c:pt idx="300" formatCode="General">
                  <c:v>1.415466866</c:v>
                </c:pt>
                <c:pt idx="301" formatCode="General">
                  <c:v>1.4257924019999999</c:v>
                </c:pt>
                <c:pt idx="302" formatCode="General">
                  <c:v>1.4375817040000001</c:v>
                </c:pt>
                <c:pt idx="303" formatCode="General">
                  <c:v>1.449590999</c:v>
                </c:pt>
                <c:pt idx="304" formatCode="General">
                  <c:v>1.460963389</c:v>
                </c:pt>
                <c:pt idx="305" formatCode="General">
                  <c:v>1.469800177</c:v>
                </c:pt>
                <c:pt idx="306" formatCode="General">
                  <c:v>1.475913295</c:v>
                </c:pt>
                <c:pt idx="307" formatCode="General">
                  <c:v>1.480895391</c:v>
                </c:pt>
                <c:pt idx="308" formatCode="General">
                  <c:v>1.485944817</c:v>
                </c:pt>
                <c:pt idx="309" formatCode="General">
                  <c:v>1.4906682280000001</c:v>
                </c:pt>
                <c:pt idx="310" formatCode="General">
                  <c:v>1.494631475</c:v>
                </c:pt>
                <c:pt idx="311" formatCode="General">
                  <c:v>1.4982180839999999</c:v>
                </c:pt>
                <c:pt idx="312" formatCode="General">
                  <c:v>1.501782841</c:v>
                </c:pt>
                <c:pt idx="313" formatCode="General">
                  <c:v>1.50536962</c:v>
                </c:pt>
                <c:pt idx="314" formatCode="General">
                  <c:v>1.508863608</c:v>
                </c:pt>
                <c:pt idx="315" formatCode="General">
                  <c:v>1.5120898519999999</c:v>
                </c:pt>
                <c:pt idx="316" formatCode="General">
                  <c:v>1.514967942</c:v>
                </c:pt>
                <c:pt idx="317" formatCode="General">
                  <c:v>1.5173490279999999</c:v>
                </c:pt>
                <c:pt idx="318" formatCode="General">
                  <c:v>1.519576587</c:v>
                </c:pt>
                <c:pt idx="319" formatCode="General">
                  <c:v>1.522078912</c:v>
                </c:pt>
                <c:pt idx="320" formatCode="General">
                  <c:v>1.5251217850000001</c:v>
                </c:pt>
                <c:pt idx="321" formatCode="General">
                  <c:v>1.528590433</c:v>
                </c:pt>
                <c:pt idx="322" formatCode="General">
                  <c:v>1.5321120479999999</c:v>
                </c:pt>
                <c:pt idx="323" formatCode="General">
                  <c:v>1.535139523</c:v>
                </c:pt>
                <c:pt idx="324" formatCode="General">
                  <c:v>1.537455145</c:v>
                </c:pt>
                <c:pt idx="325" formatCode="General">
                  <c:v>1.539261151</c:v>
                </c:pt>
                <c:pt idx="326" formatCode="General">
                  <c:v>1.5407087290000001</c:v>
                </c:pt>
                <c:pt idx="327" formatCode="General">
                  <c:v>1.542211776</c:v>
                </c:pt>
                <c:pt idx="328" formatCode="General">
                  <c:v>1.544130762</c:v>
                </c:pt>
                <c:pt idx="329" formatCode="General">
                  <c:v>1.546274465</c:v>
                </c:pt>
                <c:pt idx="330" formatCode="General">
                  <c:v>1.5487422630000001</c:v>
                </c:pt>
                <c:pt idx="331" formatCode="General">
                  <c:v>1.5516751740000001</c:v>
                </c:pt>
                <c:pt idx="332" formatCode="General">
                  <c:v>1.554987914</c:v>
                </c:pt>
                <c:pt idx="333" formatCode="General">
                  <c:v>1.558184062</c:v>
                </c:pt>
                <c:pt idx="334" formatCode="General">
                  <c:v>1.561277319</c:v>
                </c:pt>
                <c:pt idx="335" formatCode="General">
                  <c:v>1.56415338</c:v>
                </c:pt>
                <c:pt idx="336" formatCode="General">
                  <c:v>1.566794539</c:v>
                </c:pt>
                <c:pt idx="337" formatCode="General">
                  <c:v>1.5693660659999999</c:v>
                </c:pt>
                <c:pt idx="338" formatCode="General">
                  <c:v>1.5723743320000001</c:v>
                </c:pt>
                <c:pt idx="339" formatCode="General">
                  <c:v>1.5754479509999999</c:v>
                </c:pt>
                <c:pt idx="340" formatCode="General">
                  <c:v>1.57860238</c:v>
                </c:pt>
                <c:pt idx="341" formatCode="General">
                  <c:v>1.581643355</c:v>
                </c:pt>
                <c:pt idx="342" formatCode="General">
                  <c:v>1.5844061570000001</c:v>
                </c:pt>
                <c:pt idx="343" formatCode="General">
                  <c:v>1.5865405990000001</c:v>
                </c:pt>
                <c:pt idx="344" formatCode="General">
                  <c:v>1.5883988570000001</c:v>
                </c:pt>
                <c:pt idx="345" formatCode="General">
                  <c:v>1.590132648</c:v>
                </c:pt>
                <c:pt idx="346" formatCode="General">
                  <c:v>1.591907754</c:v>
                </c:pt>
                <c:pt idx="347" formatCode="General">
                  <c:v>1.593889903</c:v>
                </c:pt>
                <c:pt idx="348" formatCode="General">
                  <c:v>1.596729037</c:v>
                </c:pt>
                <c:pt idx="349" formatCode="General">
                  <c:v>1.60050732</c:v>
                </c:pt>
                <c:pt idx="350" formatCode="General">
                  <c:v>1.6045906169999999</c:v>
                </c:pt>
                <c:pt idx="351" formatCode="General">
                  <c:v>1.608517081</c:v>
                </c:pt>
                <c:pt idx="352" formatCode="General">
                  <c:v>1.612011764</c:v>
                </c:pt>
                <c:pt idx="353" formatCode="General">
                  <c:v>1.614461269</c:v>
                </c:pt>
                <c:pt idx="354" formatCode="General">
                  <c:v>1.615824951</c:v>
                </c:pt>
                <c:pt idx="355" formatCode="General">
                  <c:v>1.616569403</c:v>
                </c:pt>
                <c:pt idx="356" formatCode="General">
                  <c:v>1.617059622</c:v>
                </c:pt>
                <c:pt idx="357" formatCode="General">
                  <c:v>1.6174349020000001</c:v>
                </c:pt>
                <c:pt idx="358" formatCode="General">
                  <c:v>1.6177200270000001</c:v>
                </c:pt>
                <c:pt idx="359" formatCode="General">
                  <c:v>1.618088486</c:v>
                </c:pt>
                <c:pt idx="360" formatCode="General">
                  <c:v>1.6189745419999999</c:v>
                </c:pt>
                <c:pt idx="361" formatCode="General">
                  <c:v>1.6210045179999999</c:v>
                </c:pt>
                <c:pt idx="362" formatCode="General">
                  <c:v>1.62380561</c:v>
                </c:pt>
                <c:pt idx="363" formatCode="General">
                  <c:v>1.6270542450000001</c:v>
                </c:pt>
                <c:pt idx="364" formatCode="General">
                  <c:v>1.630775616</c:v>
                </c:pt>
                <c:pt idx="365" formatCode="General">
                  <c:v>1.634324506</c:v>
                </c:pt>
                <c:pt idx="366" formatCode="General">
                  <c:v>1.6369211379999999</c:v>
                </c:pt>
                <c:pt idx="367" formatCode="General">
                  <c:v>1.638950291</c:v>
                </c:pt>
                <c:pt idx="368" formatCode="General">
                  <c:v>1.6408007680000001</c:v>
                </c:pt>
                <c:pt idx="369" formatCode="General">
                  <c:v>1.6426567569999999</c:v>
                </c:pt>
                <c:pt idx="370" formatCode="General">
                  <c:v>1.6456308479999999</c:v>
                </c:pt>
                <c:pt idx="371" formatCode="General">
                  <c:v>1.649388082</c:v>
                </c:pt>
                <c:pt idx="372" formatCode="General">
                  <c:v>1.6533801640000001</c:v>
                </c:pt>
                <c:pt idx="373" formatCode="General">
                  <c:v>1.6575523919999999</c:v>
                </c:pt>
                <c:pt idx="374" formatCode="General">
                  <c:v>1.661792615</c:v>
                </c:pt>
                <c:pt idx="375" formatCode="General">
                  <c:v>1.664960295</c:v>
                </c:pt>
                <c:pt idx="376" formatCode="General">
                  <c:v>1.667749006</c:v>
                </c:pt>
                <c:pt idx="377" formatCode="General">
                  <c:v>1.6707815049999999</c:v>
                </c:pt>
                <c:pt idx="378" formatCode="General">
                  <c:v>1.6737360480000001</c:v>
                </c:pt>
                <c:pt idx="379" formatCode="General">
                  <c:v>1.676416825</c:v>
                </c:pt>
                <c:pt idx="380" formatCode="General">
                  <c:v>1.6789088990000001</c:v>
                </c:pt>
                <c:pt idx="381" formatCode="General">
                  <c:v>1.6808767920000001</c:v>
                </c:pt>
                <c:pt idx="382" formatCode="General">
                  <c:v>1.6822860070000001</c:v>
                </c:pt>
                <c:pt idx="383" formatCode="General">
                  <c:v>1.6834079399999999</c:v>
                </c:pt>
                <c:pt idx="384" formatCode="General">
                  <c:v>1.684205744</c:v>
                </c:pt>
                <c:pt idx="385" formatCode="General">
                  <c:v>1.684801381</c:v>
                </c:pt>
                <c:pt idx="386" formatCode="General">
                  <c:v>1.685354467</c:v>
                </c:pt>
                <c:pt idx="387" formatCode="General">
                  <c:v>1.6857320790000001</c:v>
                </c:pt>
                <c:pt idx="388" formatCode="General">
                  <c:v>1.685947906</c:v>
                </c:pt>
                <c:pt idx="389" formatCode="General">
                  <c:v>1.686063307</c:v>
                </c:pt>
                <c:pt idx="390" formatCode="General">
                  <c:v>1.6865267779999999</c:v>
                </c:pt>
                <c:pt idx="391" formatCode="General">
                  <c:v>1.6874197280000001</c:v>
                </c:pt>
                <c:pt idx="392" formatCode="General">
                  <c:v>1.6891187969999999</c:v>
                </c:pt>
                <c:pt idx="393" formatCode="General">
                  <c:v>1.6915439370000001</c:v>
                </c:pt>
                <c:pt idx="394" formatCode="General">
                  <c:v>1.6944996130000001</c:v>
                </c:pt>
              </c:numCache>
            </c:numRef>
          </c:xVal>
          <c:yVal>
            <c:numRef>
              <c:f>'Data fresh bones'!$A$4:$A$398</c:f>
              <c:numCache>
                <c:formatCode>General</c:formatCode>
                <c:ptCount val="395"/>
                <c:pt idx="0" formatCode="0.00E+00">
                  <c:v>-7.6281999999999999E-5</c:v>
                </c:pt>
                <c:pt idx="1">
                  <c:v>-1.3138000000000001E-4</c:v>
                </c:pt>
                <c:pt idx="2">
                  <c:v>1.35531E-3</c:v>
                </c:pt>
                <c:pt idx="3">
                  <c:v>1.49555E-3</c:v>
                </c:pt>
                <c:pt idx="4">
                  <c:v>1.2761300000000001E-3</c:v>
                </c:pt>
                <c:pt idx="5">
                  <c:v>1.3719400000000001E-3</c:v>
                </c:pt>
                <c:pt idx="6">
                  <c:v>1.3717099999999999E-3</c:v>
                </c:pt>
                <c:pt idx="7">
                  <c:v>1.36546E-3</c:v>
                </c:pt>
                <c:pt idx="8">
                  <c:v>1.31734E-3</c:v>
                </c:pt>
                <c:pt idx="9">
                  <c:v>1.4243000000000001E-3</c:v>
                </c:pt>
                <c:pt idx="10">
                  <c:v>1.25519E-3</c:v>
                </c:pt>
                <c:pt idx="11">
                  <c:v>1.16767E-3</c:v>
                </c:pt>
                <c:pt idx="12">
                  <c:v>1.1509000000000001E-3</c:v>
                </c:pt>
                <c:pt idx="13">
                  <c:v>2.3798999999999999E-3</c:v>
                </c:pt>
                <c:pt idx="14">
                  <c:v>2.56536E-3</c:v>
                </c:pt>
                <c:pt idx="15">
                  <c:v>2.6695999999999998E-3</c:v>
                </c:pt>
                <c:pt idx="16">
                  <c:v>2.6916000000000002E-3</c:v>
                </c:pt>
                <c:pt idx="17">
                  <c:v>1.9203899999999999E-3</c:v>
                </c:pt>
                <c:pt idx="18">
                  <c:v>2.0394599999999999E-3</c:v>
                </c:pt>
                <c:pt idx="19">
                  <c:v>1.64273E-3</c:v>
                </c:pt>
                <c:pt idx="20">
                  <c:v>1.3476899999999999E-3</c:v>
                </c:pt>
                <c:pt idx="21">
                  <c:v>-5.6280999999999996E-4</c:v>
                </c:pt>
                <c:pt idx="22">
                  <c:v>-1.01702E-3</c:v>
                </c:pt>
                <c:pt idx="23">
                  <c:v>-5.8894000000000004E-4</c:v>
                </c:pt>
                <c:pt idx="24">
                  <c:v>-1.35216E-3</c:v>
                </c:pt>
                <c:pt idx="25">
                  <c:v>-2.2782599999999998E-3</c:v>
                </c:pt>
                <c:pt idx="26">
                  <c:v>-5.0629000000000004E-3</c:v>
                </c:pt>
                <c:pt idx="27">
                  <c:v>-3.3005199999999999E-3</c:v>
                </c:pt>
                <c:pt idx="28">
                  <c:v>4.2593400000000003E-3</c:v>
                </c:pt>
                <c:pt idx="29">
                  <c:v>8.9545000000000007E-3</c:v>
                </c:pt>
                <c:pt idx="30">
                  <c:v>7.4415200000000001E-3</c:v>
                </c:pt>
                <c:pt idx="31">
                  <c:v>6.6083399999999999E-3</c:v>
                </c:pt>
                <c:pt idx="32">
                  <c:v>2.8635399999999999E-3</c:v>
                </c:pt>
                <c:pt idx="33">
                  <c:v>-2.8580599999999999E-3</c:v>
                </c:pt>
                <c:pt idx="34">
                  <c:v>-2.0870200000000002E-3</c:v>
                </c:pt>
                <c:pt idx="35">
                  <c:v>-2.1723300000000001E-3</c:v>
                </c:pt>
                <c:pt idx="36">
                  <c:v>-1.3498200000000001E-3</c:v>
                </c:pt>
                <c:pt idx="37">
                  <c:v>-5.63387E-3</c:v>
                </c:pt>
                <c:pt idx="38">
                  <c:v>-1.0459980000000001E-2</c:v>
                </c:pt>
                <c:pt idx="39">
                  <c:v>-1.5024600000000001E-2</c:v>
                </c:pt>
                <c:pt idx="40">
                  <c:v>-9.8838499999999996E-3</c:v>
                </c:pt>
                <c:pt idx="41">
                  <c:v>-7.5189000000000002E-3</c:v>
                </c:pt>
                <c:pt idx="42">
                  <c:v>-6.80548E-3</c:v>
                </c:pt>
                <c:pt idx="43">
                  <c:v>-4.2884999999999998E-3</c:v>
                </c:pt>
                <c:pt idx="44">
                  <c:v>-3.6688599999999999E-3</c:v>
                </c:pt>
                <c:pt idx="45">
                  <c:v>-9.5019000000000006E-3</c:v>
                </c:pt>
                <c:pt idx="46">
                  <c:v>-6.2758700000000002E-3</c:v>
                </c:pt>
                <c:pt idx="47">
                  <c:v>-1.4066E-4</c:v>
                </c:pt>
                <c:pt idx="48">
                  <c:v>2.2719699999999999E-3</c:v>
                </c:pt>
                <c:pt idx="49">
                  <c:v>3.06742E-3</c:v>
                </c:pt>
                <c:pt idx="50">
                  <c:v>8.6583500000000004E-3</c:v>
                </c:pt>
                <c:pt idx="51">
                  <c:v>7.4166199999999996E-3</c:v>
                </c:pt>
                <c:pt idx="52">
                  <c:v>2.1825549999999999E-2</c:v>
                </c:pt>
                <c:pt idx="53">
                  <c:v>4.3409419999999997E-2</c:v>
                </c:pt>
                <c:pt idx="54">
                  <c:v>7.645122E-2</c:v>
                </c:pt>
                <c:pt idx="55">
                  <c:v>0.11042799</c:v>
                </c:pt>
                <c:pt idx="56">
                  <c:v>0.14732522000000001</c:v>
                </c:pt>
                <c:pt idx="57">
                  <c:v>0.17582238</c:v>
                </c:pt>
                <c:pt idx="58">
                  <c:v>0.19069117999999999</c:v>
                </c:pt>
                <c:pt idx="59">
                  <c:v>0.20449929999999999</c:v>
                </c:pt>
                <c:pt idx="60">
                  <c:v>0.21216384999999999</c:v>
                </c:pt>
                <c:pt idx="61">
                  <c:v>0.21732945000000001</c:v>
                </c:pt>
                <c:pt idx="62">
                  <c:v>0.22089332</c:v>
                </c:pt>
                <c:pt idx="63">
                  <c:v>0.22873213000000001</c:v>
                </c:pt>
                <c:pt idx="64">
                  <c:v>0.23151907999999999</c:v>
                </c:pt>
                <c:pt idx="65">
                  <c:v>0.23493475</c:v>
                </c:pt>
                <c:pt idx="66">
                  <c:v>0.24118297999999999</c:v>
                </c:pt>
                <c:pt idx="67">
                  <c:v>0.24355455000000001</c:v>
                </c:pt>
                <c:pt idx="68">
                  <c:v>0.24638533000000001</c:v>
                </c:pt>
                <c:pt idx="69">
                  <c:v>0.24995962999999999</c:v>
                </c:pt>
                <c:pt idx="70">
                  <c:v>0.25409322000000001</c:v>
                </c:pt>
                <c:pt idx="71">
                  <c:v>0.25248406000000001</c:v>
                </c:pt>
                <c:pt idx="72">
                  <c:v>0.25494312000000002</c:v>
                </c:pt>
                <c:pt idx="73">
                  <c:v>0.25900225999999998</c:v>
                </c:pt>
                <c:pt idx="74">
                  <c:v>0.26129599999999997</c:v>
                </c:pt>
                <c:pt idx="75">
                  <c:v>0.26183621000000001</c:v>
                </c:pt>
                <c:pt idx="76">
                  <c:v>0.26548779</c:v>
                </c:pt>
                <c:pt idx="77">
                  <c:v>0.26789112999999998</c:v>
                </c:pt>
                <c:pt idx="78">
                  <c:v>0.27048498999999998</c:v>
                </c:pt>
                <c:pt idx="79">
                  <c:v>0.26661668999999999</c:v>
                </c:pt>
                <c:pt idx="80">
                  <c:v>0.2748102</c:v>
                </c:pt>
                <c:pt idx="81">
                  <c:v>0.28070954999999997</c:v>
                </c:pt>
                <c:pt idx="82">
                  <c:v>0.28544340000000001</c:v>
                </c:pt>
                <c:pt idx="83">
                  <c:v>0.28601808000000001</c:v>
                </c:pt>
                <c:pt idx="84">
                  <c:v>0.29466216000000001</c:v>
                </c:pt>
                <c:pt idx="85">
                  <c:v>0.29371625000000001</c:v>
                </c:pt>
                <c:pt idx="86">
                  <c:v>0.29538112999999999</c:v>
                </c:pt>
                <c:pt idx="87">
                  <c:v>0.29864437999999999</c:v>
                </c:pt>
                <c:pt idx="88">
                  <c:v>0.30380763999999999</c:v>
                </c:pt>
                <c:pt idx="89">
                  <c:v>0.30709199999999998</c:v>
                </c:pt>
                <c:pt idx="90">
                  <c:v>0.31361244999999999</c:v>
                </c:pt>
                <c:pt idx="91">
                  <c:v>0.31781566</c:v>
                </c:pt>
                <c:pt idx="92">
                  <c:v>0.31944649000000003</c:v>
                </c:pt>
                <c:pt idx="93">
                  <c:v>0.32200872000000003</c:v>
                </c:pt>
                <c:pt idx="94">
                  <c:v>0.32245258999999998</c:v>
                </c:pt>
                <c:pt idx="95">
                  <c:v>0.32726704000000001</c:v>
                </c:pt>
                <c:pt idx="96">
                  <c:v>0.32982531999999998</c:v>
                </c:pt>
                <c:pt idx="97">
                  <c:v>0.33681645999999998</c:v>
                </c:pt>
                <c:pt idx="98">
                  <c:v>0.34691399000000001</c:v>
                </c:pt>
                <c:pt idx="99">
                  <c:v>0.36057791</c:v>
                </c:pt>
                <c:pt idx="100">
                  <c:v>0.3622629</c:v>
                </c:pt>
                <c:pt idx="101">
                  <c:v>0.37197907000000002</c:v>
                </c:pt>
                <c:pt idx="102">
                  <c:v>0.37555414999999998</c:v>
                </c:pt>
                <c:pt idx="103">
                  <c:v>0.38074405</c:v>
                </c:pt>
                <c:pt idx="104">
                  <c:v>0.38295182999999999</c:v>
                </c:pt>
                <c:pt idx="105">
                  <c:v>0.39223048999999999</c:v>
                </c:pt>
                <c:pt idx="106">
                  <c:v>0.39481381999999998</c:v>
                </c:pt>
                <c:pt idx="107">
                  <c:v>0.40065181</c:v>
                </c:pt>
                <c:pt idx="108">
                  <c:v>0.40144243000000002</c:v>
                </c:pt>
                <c:pt idx="109">
                  <c:v>0.40504215999999998</c:v>
                </c:pt>
                <c:pt idx="110">
                  <c:v>0.40570268999999998</c:v>
                </c:pt>
                <c:pt idx="111">
                  <c:v>0.40657413999999997</c:v>
                </c:pt>
                <c:pt idx="112">
                  <c:v>0.41182042000000002</c:v>
                </c:pt>
                <c:pt idx="113">
                  <c:v>0.41763992</c:v>
                </c:pt>
                <c:pt idx="114">
                  <c:v>0.42254964</c:v>
                </c:pt>
                <c:pt idx="115">
                  <c:v>0.42727860000000001</c:v>
                </c:pt>
                <c:pt idx="116">
                  <c:v>0.43367878999999998</c:v>
                </c:pt>
                <c:pt idx="117">
                  <c:v>0.43580928000000002</c:v>
                </c:pt>
                <c:pt idx="118">
                  <c:v>0.43881052999999998</c:v>
                </c:pt>
                <c:pt idx="119">
                  <c:v>0.44193476999999998</c:v>
                </c:pt>
                <c:pt idx="120">
                  <c:v>0.44454177</c:v>
                </c:pt>
                <c:pt idx="121">
                  <c:v>0.44921445999999998</c:v>
                </c:pt>
                <c:pt idx="122">
                  <c:v>0.45625322000000001</c:v>
                </c:pt>
                <c:pt idx="123">
                  <c:v>0.46213977000000001</c:v>
                </c:pt>
                <c:pt idx="124">
                  <c:v>0.46788370000000001</c:v>
                </c:pt>
                <c:pt idx="125">
                  <c:v>0.47804071999999997</c:v>
                </c:pt>
                <c:pt idx="126">
                  <c:v>0.48092320999999999</c:v>
                </c:pt>
                <c:pt idx="127">
                  <c:v>0.48515405</c:v>
                </c:pt>
                <c:pt idx="128">
                  <c:v>0.48917395000000002</c:v>
                </c:pt>
                <c:pt idx="129">
                  <c:v>0.49271074999999998</c:v>
                </c:pt>
                <c:pt idx="130">
                  <c:v>0.49654914999999999</c:v>
                </c:pt>
                <c:pt idx="131">
                  <c:v>0.50920542000000002</c:v>
                </c:pt>
                <c:pt idx="132">
                  <c:v>0.51828176999999997</c:v>
                </c:pt>
                <c:pt idx="133">
                  <c:v>0.52302225000000002</c:v>
                </c:pt>
                <c:pt idx="134">
                  <c:v>0.52641866000000004</c:v>
                </c:pt>
                <c:pt idx="135">
                  <c:v>0.53303292000000002</c:v>
                </c:pt>
                <c:pt idx="136">
                  <c:v>0.53310762</c:v>
                </c:pt>
                <c:pt idx="137">
                  <c:v>0.53314653999999995</c:v>
                </c:pt>
                <c:pt idx="138">
                  <c:v>0.53486955999999997</c:v>
                </c:pt>
                <c:pt idx="139">
                  <c:v>0.53776455000000001</c:v>
                </c:pt>
                <c:pt idx="140">
                  <c:v>0.54083018000000005</c:v>
                </c:pt>
                <c:pt idx="141">
                  <c:v>0.54424934999999997</c:v>
                </c:pt>
                <c:pt idx="142">
                  <c:v>0.54816286000000003</c:v>
                </c:pt>
                <c:pt idx="143">
                  <c:v>0.55258724000000004</c:v>
                </c:pt>
                <c:pt idx="144">
                  <c:v>0.55563098</c:v>
                </c:pt>
                <c:pt idx="145">
                  <c:v>0.55927402000000004</c:v>
                </c:pt>
                <c:pt idx="146">
                  <c:v>0.56150268999999997</c:v>
                </c:pt>
                <c:pt idx="147">
                  <c:v>0.56595214000000005</c:v>
                </c:pt>
                <c:pt idx="148">
                  <c:v>0.56989727000000001</c:v>
                </c:pt>
                <c:pt idx="149">
                  <c:v>0.57478755999999998</c:v>
                </c:pt>
                <c:pt idx="150">
                  <c:v>0.57348558999999999</c:v>
                </c:pt>
                <c:pt idx="151">
                  <c:v>0.58181216000000002</c:v>
                </c:pt>
                <c:pt idx="152">
                  <c:v>0.58802102000000001</c:v>
                </c:pt>
                <c:pt idx="153">
                  <c:v>0.59325214999999998</c:v>
                </c:pt>
                <c:pt idx="154">
                  <c:v>0.59761911999999995</c:v>
                </c:pt>
                <c:pt idx="155">
                  <c:v>0.60366107999999996</c:v>
                </c:pt>
                <c:pt idx="156">
                  <c:v>0.60609356000000003</c:v>
                </c:pt>
                <c:pt idx="157">
                  <c:v>0.60719780999999995</c:v>
                </c:pt>
                <c:pt idx="158">
                  <c:v>0.61568005999999997</c:v>
                </c:pt>
                <c:pt idx="159">
                  <c:v>0.62534862999999996</c:v>
                </c:pt>
                <c:pt idx="160">
                  <c:v>0.63155507</c:v>
                </c:pt>
                <c:pt idx="161">
                  <c:v>0.63636296000000003</c:v>
                </c:pt>
                <c:pt idx="162">
                  <c:v>0.64158011999999998</c:v>
                </c:pt>
                <c:pt idx="163">
                  <c:v>0.64214406000000002</c:v>
                </c:pt>
                <c:pt idx="164">
                  <c:v>0.64192188999999999</c:v>
                </c:pt>
                <c:pt idx="165">
                  <c:v>0.64381233999999998</c:v>
                </c:pt>
                <c:pt idx="166">
                  <c:v>0.64603900000000003</c:v>
                </c:pt>
                <c:pt idx="167">
                  <c:v>0.64441704</c:v>
                </c:pt>
                <c:pt idx="168">
                  <c:v>0.64760026999999998</c:v>
                </c:pt>
                <c:pt idx="169">
                  <c:v>0.64943640999999996</c:v>
                </c:pt>
                <c:pt idx="170">
                  <c:v>0.65052237000000002</c:v>
                </c:pt>
                <c:pt idx="171">
                  <c:v>0.64717608999999998</c:v>
                </c:pt>
                <c:pt idx="172">
                  <c:v>0.65209671999999996</c:v>
                </c:pt>
                <c:pt idx="173">
                  <c:v>0.65210212000000001</c:v>
                </c:pt>
                <c:pt idx="174">
                  <c:v>0.64997877999999998</c:v>
                </c:pt>
                <c:pt idx="175">
                  <c:v>0.64697331999999996</c:v>
                </c:pt>
                <c:pt idx="176">
                  <c:v>0.65128253999999997</c:v>
                </c:pt>
                <c:pt idx="177">
                  <c:v>0.65161601000000002</c:v>
                </c:pt>
                <c:pt idx="178">
                  <c:v>0.64913980999999998</c:v>
                </c:pt>
                <c:pt idx="179">
                  <c:v>0.65270289999999997</c:v>
                </c:pt>
                <c:pt idx="180">
                  <c:v>0.65879896999999998</c:v>
                </c:pt>
                <c:pt idx="181">
                  <c:v>0.66101063000000004</c:v>
                </c:pt>
                <c:pt idx="182">
                  <c:v>0.66201019999999999</c:v>
                </c:pt>
                <c:pt idx="183">
                  <c:v>0.66798950000000001</c:v>
                </c:pt>
                <c:pt idx="184">
                  <c:v>0.67054183000000001</c:v>
                </c:pt>
                <c:pt idx="185">
                  <c:v>0.67115482999999998</c:v>
                </c:pt>
                <c:pt idx="186">
                  <c:v>0.67072226000000001</c:v>
                </c:pt>
                <c:pt idx="187">
                  <c:v>0.67198846000000001</c:v>
                </c:pt>
                <c:pt idx="188">
                  <c:v>0.67062445000000004</c:v>
                </c:pt>
                <c:pt idx="189">
                  <c:v>0.67347584000000005</c:v>
                </c:pt>
                <c:pt idx="190">
                  <c:v>0.6774384</c:v>
                </c:pt>
                <c:pt idx="191">
                  <c:v>0.67751766999999996</c:v>
                </c:pt>
                <c:pt idx="192">
                  <c:v>0.68011200000000005</c:v>
                </c:pt>
                <c:pt idx="193">
                  <c:v>0.68560299999999996</c:v>
                </c:pt>
                <c:pt idx="194">
                  <c:v>0.69020132000000001</c:v>
                </c:pt>
                <c:pt idx="195">
                  <c:v>0.69224437000000005</c:v>
                </c:pt>
                <c:pt idx="196">
                  <c:v>0.69770761000000003</c:v>
                </c:pt>
                <c:pt idx="197">
                  <c:v>0.70443948999999995</c:v>
                </c:pt>
                <c:pt idx="198">
                  <c:v>0.70949435000000005</c:v>
                </c:pt>
                <c:pt idx="199">
                  <c:v>0.71086841000000001</c:v>
                </c:pt>
                <c:pt idx="200">
                  <c:v>0.71581260999999996</c:v>
                </c:pt>
                <c:pt idx="201">
                  <c:v>0.72710112000000005</c:v>
                </c:pt>
                <c:pt idx="202">
                  <c:v>0.72909628000000004</c:v>
                </c:pt>
                <c:pt idx="203">
                  <c:v>0.73196368999999994</c:v>
                </c:pt>
                <c:pt idx="204">
                  <c:v>0.73694643000000004</c:v>
                </c:pt>
                <c:pt idx="205">
                  <c:v>0.74108887999999995</c:v>
                </c:pt>
                <c:pt idx="206">
                  <c:v>0.73619157999999996</c:v>
                </c:pt>
                <c:pt idx="207">
                  <c:v>0.73391278000000004</c:v>
                </c:pt>
                <c:pt idx="208">
                  <c:v>0.73617767000000001</c:v>
                </c:pt>
                <c:pt idx="209">
                  <c:v>0.73283801999999998</c:v>
                </c:pt>
                <c:pt idx="210">
                  <c:v>0.72900916000000004</c:v>
                </c:pt>
                <c:pt idx="211">
                  <c:v>0.73178036000000002</c:v>
                </c:pt>
                <c:pt idx="212">
                  <c:v>0.73796536999999995</c:v>
                </c:pt>
                <c:pt idx="213">
                  <c:v>0.73835054</c:v>
                </c:pt>
                <c:pt idx="214">
                  <c:v>0.74483246999999997</c:v>
                </c:pt>
                <c:pt idx="215">
                  <c:v>0.75047845000000002</c:v>
                </c:pt>
                <c:pt idx="216">
                  <c:v>0.74972125999999994</c:v>
                </c:pt>
                <c:pt idx="217">
                  <c:v>0.75321181999999998</c:v>
                </c:pt>
                <c:pt idx="218">
                  <c:v>0.75741362999999995</c:v>
                </c:pt>
                <c:pt idx="219">
                  <c:v>0.75766712999999997</c:v>
                </c:pt>
                <c:pt idx="220">
                  <c:v>0.76014957000000005</c:v>
                </c:pt>
                <c:pt idx="221">
                  <c:v>0.77143594999999998</c:v>
                </c:pt>
                <c:pt idx="222">
                  <c:v>0.77670099000000004</c:v>
                </c:pt>
                <c:pt idx="223">
                  <c:v>0.77653287999999998</c:v>
                </c:pt>
                <c:pt idx="224">
                  <c:v>0.78519782000000005</c:v>
                </c:pt>
                <c:pt idx="225">
                  <c:v>0.78618821000000005</c:v>
                </c:pt>
                <c:pt idx="226">
                  <c:v>0.78258638000000003</c:v>
                </c:pt>
                <c:pt idx="227">
                  <c:v>0.77786127999999999</c:v>
                </c:pt>
                <c:pt idx="228">
                  <c:v>0.77887702999999997</c:v>
                </c:pt>
                <c:pt idx="229">
                  <c:v>0.77489195</c:v>
                </c:pt>
                <c:pt idx="230">
                  <c:v>0.77472375000000004</c:v>
                </c:pt>
                <c:pt idx="231">
                  <c:v>0.77473990000000004</c:v>
                </c:pt>
                <c:pt idx="232">
                  <c:v>0.77708644000000004</c:v>
                </c:pt>
                <c:pt idx="233">
                  <c:v>0.77648271000000002</c:v>
                </c:pt>
                <c:pt idx="234">
                  <c:v>0.77946238999999995</c:v>
                </c:pt>
                <c:pt idx="235">
                  <c:v>0.78254922999999998</c:v>
                </c:pt>
                <c:pt idx="236">
                  <c:v>0.78575152999999998</c:v>
                </c:pt>
                <c:pt idx="237">
                  <c:v>0.78568583000000003</c:v>
                </c:pt>
                <c:pt idx="238">
                  <c:v>0.78860984999999995</c:v>
                </c:pt>
                <c:pt idx="239">
                  <c:v>0.78617835999999996</c:v>
                </c:pt>
                <c:pt idx="240">
                  <c:v>0.78817610000000005</c:v>
                </c:pt>
                <c:pt idx="241">
                  <c:v>0.78877578999999998</c:v>
                </c:pt>
                <c:pt idx="242">
                  <c:v>0.79156188000000005</c:v>
                </c:pt>
                <c:pt idx="243">
                  <c:v>0.79770373000000006</c:v>
                </c:pt>
                <c:pt idx="244">
                  <c:v>0.80257334000000002</c:v>
                </c:pt>
                <c:pt idx="245">
                  <c:v>0.80765290000000001</c:v>
                </c:pt>
                <c:pt idx="246">
                  <c:v>0.81072898999999998</c:v>
                </c:pt>
                <c:pt idx="247">
                  <c:v>0.81368655999999995</c:v>
                </c:pt>
                <c:pt idx="248">
                  <c:v>0.81307943999999999</c:v>
                </c:pt>
                <c:pt idx="249">
                  <c:v>0.81955814999999999</c:v>
                </c:pt>
                <c:pt idx="250">
                  <c:v>0.82010978000000001</c:v>
                </c:pt>
                <c:pt idx="251">
                  <c:v>0.82015859000000002</c:v>
                </c:pt>
                <c:pt idx="252">
                  <c:v>0.81968485999999996</c:v>
                </c:pt>
                <c:pt idx="253">
                  <c:v>0.81937921000000002</c:v>
                </c:pt>
                <c:pt idx="254">
                  <c:v>0.81860957000000001</c:v>
                </c:pt>
                <c:pt idx="255">
                  <c:v>0.82159777000000001</c:v>
                </c:pt>
                <c:pt idx="256">
                  <c:v>0.82636588</c:v>
                </c:pt>
                <c:pt idx="257">
                  <c:v>0.83023347000000003</c:v>
                </c:pt>
                <c:pt idx="258">
                  <c:v>0.83956452999999998</c:v>
                </c:pt>
                <c:pt idx="259">
                  <c:v>0.83706155999999998</c:v>
                </c:pt>
                <c:pt idx="260">
                  <c:v>0.83743999999999996</c:v>
                </c:pt>
                <c:pt idx="261">
                  <c:v>0.84079282</c:v>
                </c:pt>
                <c:pt idx="262">
                  <c:v>0.84172217000000005</c:v>
                </c:pt>
                <c:pt idx="263">
                  <c:v>0.84139096999999996</c:v>
                </c:pt>
                <c:pt idx="264">
                  <c:v>0.84264969999999995</c:v>
                </c:pt>
                <c:pt idx="265">
                  <c:v>0.84656122</c:v>
                </c:pt>
                <c:pt idx="266">
                  <c:v>0.84451922999999995</c:v>
                </c:pt>
                <c:pt idx="267">
                  <c:v>0.85040426999999996</c:v>
                </c:pt>
                <c:pt idx="268">
                  <c:v>0.84938636999999995</c:v>
                </c:pt>
                <c:pt idx="269">
                  <c:v>0.85820364999999998</c:v>
                </c:pt>
                <c:pt idx="270">
                  <c:v>0.86102884000000002</c:v>
                </c:pt>
                <c:pt idx="271">
                  <c:v>0.86522136999999999</c:v>
                </c:pt>
                <c:pt idx="272">
                  <c:v>0.86956646999999998</c:v>
                </c:pt>
                <c:pt idx="273">
                  <c:v>0.87715573000000002</c:v>
                </c:pt>
                <c:pt idx="274">
                  <c:v>0.88125843999999998</c:v>
                </c:pt>
                <c:pt idx="275">
                  <c:v>0.88598080999999995</c:v>
                </c:pt>
                <c:pt idx="276">
                  <c:v>0.89413076000000002</c:v>
                </c:pt>
                <c:pt idx="277">
                  <c:v>0.89546875999999997</c:v>
                </c:pt>
                <c:pt idx="278">
                  <c:v>0.90329092</c:v>
                </c:pt>
                <c:pt idx="279">
                  <c:v>0.91150598999999999</c:v>
                </c:pt>
                <c:pt idx="280">
                  <c:v>0.92054294999999997</c:v>
                </c:pt>
                <c:pt idx="281">
                  <c:v>0.92679551999999998</c:v>
                </c:pt>
                <c:pt idx="282">
                  <c:v>0.93915996999999996</c:v>
                </c:pt>
                <c:pt idx="283">
                  <c:v>0.94415245999999997</c:v>
                </c:pt>
                <c:pt idx="284">
                  <c:v>0.95293799000000001</c:v>
                </c:pt>
                <c:pt idx="285">
                  <c:v>0.95990405999999995</c:v>
                </c:pt>
                <c:pt idx="286">
                  <c:v>0.96182358999999995</c:v>
                </c:pt>
                <c:pt idx="287">
                  <c:v>0.96204796000000004</c:v>
                </c:pt>
                <c:pt idx="288">
                  <c:v>0.96880228999999995</c:v>
                </c:pt>
                <c:pt idx="289">
                  <c:v>0.96924582000000004</c:v>
                </c:pt>
                <c:pt idx="290">
                  <c:v>0.96964043</c:v>
                </c:pt>
                <c:pt idx="291">
                  <c:v>0.97532748999999996</c:v>
                </c:pt>
                <c:pt idx="292">
                  <c:v>0.98496609999999996</c:v>
                </c:pt>
                <c:pt idx="293">
                  <c:v>0.98665106000000002</c:v>
                </c:pt>
                <c:pt idx="294">
                  <c:v>0.99038786000000001</c:v>
                </c:pt>
                <c:pt idx="295">
                  <c:v>0.99452395999999998</c:v>
                </c:pt>
                <c:pt idx="296">
                  <c:v>1.0002446899999999</c:v>
                </c:pt>
                <c:pt idx="297">
                  <c:v>1.0004777199999999</c:v>
                </c:pt>
                <c:pt idx="298">
                  <c:v>1.0018187599999999</c:v>
                </c:pt>
                <c:pt idx="299">
                  <c:v>1.00430196</c:v>
                </c:pt>
                <c:pt idx="300">
                  <c:v>1.0132683600000001</c:v>
                </c:pt>
                <c:pt idx="301">
                  <c:v>1.0289024600000001</c:v>
                </c:pt>
                <c:pt idx="302">
                  <c:v>1.0432510699999999</c:v>
                </c:pt>
                <c:pt idx="303">
                  <c:v>1.0582133300000001</c:v>
                </c:pt>
                <c:pt idx="304">
                  <c:v>1.07364876</c:v>
                </c:pt>
                <c:pt idx="305">
                  <c:v>1.0835696800000001</c:v>
                </c:pt>
                <c:pt idx="306">
                  <c:v>1.0898833999999999</c:v>
                </c:pt>
                <c:pt idx="307">
                  <c:v>1.09822698</c:v>
                </c:pt>
                <c:pt idx="308">
                  <c:v>1.11246446</c:v>
                </c:pt>
                <c:pt idx="309">
                  <c:v>1.1202260399999999</c:v>
                </c:pt>
                <c:pt idx="310">
                  <c:v>1.1278925200000001</c:v>
                </c:pt>
                <c:pt idx="311">
                  <c:v>1.1338516300000001</c:v>
                </c:pt>
                <c:pt idx="312">
                  <c:v>1.1408139100000001</c:v>
                </c:pt>
                <c:pt idx="313">
                  <c:v>1.14008771</c:v>
                </c:pt>
                <c:pt idx="314">
                  <c:v>1.1414616500000001</c:v>
                </c:pt>
                <c:pt idx="315">
                  <c:v>1.1477583200000001</c:v>
                </c:pt>
                <c:pt idx="316">
                  <c:v>1.15349188</c:v>
                </c:pt>
                <c:pt idx="317">
                  <c:v>1.1555738799999999</c:v>
                </c:pt>
                <c:pt idx="318">
                  <c:v>1.16007247</c:v>
                </c:pt>
                <c:pt idx="319">
                  <c:v>1.1690063799999999</c:v>
                </c:pt>
                <c:pt idx="320">
                  <c:v>1.1696347199999999</c:v>
                </c:pt>
                <c:pt idx="321">
                  <c:v>1.1710464</c:v>
                </c:pt>
                <c:pt idx="322">
                  <c:v>1.17397244</c:v>
                </c:pt>
                <c:pt idx="323">
                  <c:v>1.1761602900000001</c:v>
                </c:pt>
                <c:pt idx="324">
                  <c:v>1.1772078399999999</c:v>
                </c:pt>
                <c:pt idx="325">
                  <c:v>1.1776977</c:v>
                </c:pt>
                <c:pt idx="326">
                  <c:v>1.17629133</c:v>
                </c:pt>
                <c:pt idx="327">
                  <c:v>1.17991957</c:v>
                </c:pt>
                <c:pt idx="328">
                  <c:v>1.1808797499999999</c:v>
                </c:pt>
                <c:pt idx="329">
                  <c:v>1.1867201300000001</c:v>
                </c:pt>
                <c:pt idx="330">
                  <c:v>1.1921381499999999</c:v>
                </c:pt>
                <c:pt idx="331">
                  <c:v>1.1996768900000001</c:v>
                </c:pt>
                <c:pt idx="332">
                  <c:v>1.2019214899999999</c:v>
                </c:pt>
                <c:pt idx="333">
                  <c:v>1.20688255</c:v>
                </c:pt>
                <c:pt idx="334">
                  <c:v>1.2094516500000001</c:v>
                </c:pt>
                <c:pt idx="335">
                  <c:v>1.21529829</c:v>
                </c:pt>
                <c:pt idx="336">
                  <c:v>1.2224405199999999</c:v>
                </c:pt>
                <c:pt idx="337">
                  <c:v>1.2308701</c:v>
                </c:pt>
                <c:pt idx="338">
                  <c:v>1.2361207400000001</c:v>
                </c:pt>
                <c:pt idx="339">
                  <c:v>1.24289022</c:v>
                </c:pt>
                <c:pt idx="340">
                  <c:v>1.24713786</c:v>
                </c:pt>
                <c:pt idx="341">
                  <c:v>1.2487129800000001</c:v>
                </c:pt>
                <c:pt idx="342">
                  <c:v>1.2485978900000001</c:v>
                </c:pt>
                <c:pt idx="343">
                  <c:v>1.2534393500000001</c:v>
                </c:pt>
                <c:pt idx="344">
                  <c:v>1.2529413700000001</c:v>
                </c:pt>
                <c:pt idx="345">
                  <c:v>1.25295738</c:v>
                </c:pt>
                <c:pt idx="346">
                  <c:v>1.2572023699999999</c:v>
                </c:pt>
                <c:pt idx="347">
                  <c:v>1.2613901000000001</c:v>
                </c:pt>
                <c:pt idx="348">
                  <c:v>1.2617094499999999</c:v>
                </c:pt>
                <c:pt idx="349">
                  <c:v>1.2629719800000001</c:v>
                </c:pt>
                <c:pt idx="350">
                  <c:v>1.2693640500000001</c:v>
                </c:pt>
                <c:pt idx="351">
                  <c:v>1.27257292</c:v>
                </c:pt>
                <c:pt idx="352">
                  <c:v>1.27847406</c:v>
                </c:pt>
                <c:pt idx="353">
                  <c:v>1.2776889899999999</c:v>
                </c:pt>
                <c:pt idx="354">
                  <c:v>1.28112757</c:v>
                </c:pt>
                <c:pt idx="355">
                  <c:v>1.28429189</c:v>
                </c:pt>
                <c:pt idx="356">
                  <c:v>1.28350035</c:v>
                </c:pt>
                <c:pt idx="357">
                  <c:v>1.2803281399999999</c:v>
                </c:pt>
                <c:pt idx="358">
                  <c:v>1.2881105799999999</c:v>
                </c:pt>
                <c:pt idx="359">
                  <c:v>1.2907479100000001</c:v>
                </c:pt>
                <c:pt idx="360">
                  <c:v>1.29094179</c:v>
                </c:pt>
                <c:pt idx="361">
                  <c:v>1.2982499999999999</c:v>
                </c:pt>
                <c:pt idx="362">
                  <c:v>1.3037329900000001</c:v>
                </c:pt>
                <c:pt idx="363">
                  <c:v>1.3033911199999999</c:v>
                </c:pt>
                <c:pt idx="364">
                  <c:v>1.3067473700000001</c:v>
                </c:pt>
                <c:pt idx="365">
                  <c:v>1.30732074</c:v>
                </c:pt>
                <c:pt idx="366">
                  <c:v>1.3077461500000001</c:v>
                </c:pt>
                <c:pt idx="367">
                  <c:v>1.31048064</c:v>
                </c:pt>
                <c:pt idx="368">
                  <c:v>1.31217199</c:v>
                </c:pt>
                <c:pt idx="369">
                  <c:v>1.31419215</c:v>
                </c:pt>
                <c:pt idx="370">
                  <c:v>1.32109305</c:v>
                </c:pt>
                <c:pt idx="371">
                  <c:v>1.3252806399999999</c:v>
                </c:pt>
                <c:pt idx="372">
                  <c:v>1.3307607100000001</c:v>
                </c:pt>
                <c:pt idx="373">
                  <c:v>1.3355025300000001</c:v>
                </c:pt>
                <c:pt idx="374">
                  <c:v>1.34268923</c:v>
                </c:pt>
                <c:pt idx="375">
                  <c:v>1.3476916800000001</c:v>
                </c:pt>
                <c:pt idx="376">
                  <c:v>1.3502146100000001</c:v>
                </c:pt>
                <c:pt idx="377">
                  <c:v>1.3515204199999999</c:v>
                </c:pt>
                <c:pt idx="378">
                  <c:v>1.3556964499999999</c:v>
                </c:pt>
                <c:pt idx="379">
                  <c:v>1.36031736</c:v>
                </c:pt>
                <c:pt idx="380">
                  <c:v>1.3648057300000001</c:v>
                </c:pt>
                <c:pt idx="381">
                  <c:v>1.37020812</c:v>
                </c:pt>
                <c:pt idx="382">
                  <c:v>1.3712921</c:v>
                </c:pt>
                <c:pt idx="383">
                  <c:v>1.3733099</c:v>
                </c:pt>
                <c:pt idx="384">
                  <c:v>1.36863018</c:v>
                </c:pt>
                <c:pt idx="385">
                  <c:v>1.3668901600000001</c:v>
                </c:pt>
                <c:pt idx="386">
                  <c:v>1.3620568399999999</c:v>
                </c:pt>
                <c:pt idx="387">
                  <c:v>1.36421225</c:v>
                </c:pt>
                <c:pt idx="388">
                  <c:v>1.3655858000000001</c:v>
                </c:pt>
                <c:pt idx="389">
                  <c:v>1.36848182</c:v>
                </c:pt>
                <c:pt idx="390">
                  <c:v>1.36657965</c:v>
                </c:pt>
                <c:pt idx="391">
                  <c:v>1.3676467800000001</c:v>
                </c:pt>
                <c:pt idx="392">
                  <c:v>1.3728046300000001</c:v>
                </c:pt>
                <c:pt idx="393">
                  <c:v>1.37338764</c:v>
                </c:pt>
                <c:pt idx="394">
                  <c:v>1.3789254900000001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B6-451D-9832-D51AAA1B8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80576"/>
        <c:axId val="56081152"/>
      </c:scatterChart>
      <c:valAx>
        <c:axId val="5608057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56081152"/>
        <c:crosses val="autoZero"/>
        <c:crossBetween val="midCat"/>
      </c:valAx>
      <c:valAx>
        <c:axId val="56081152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560805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5077952755905509"/>
                  <c:y val="0.34600648877223683"/>
                </c:manualLayout>
              </c:layout>
              <c:numFmt formatCode="General" sourceLinked="0"/>
            </c:trendlineLbl>
          </c:trendline>
          <c:xVal>
            <c:numRef>
              <c:f>'Data fresh bones'!$AH$4:$AH$398</c:f>
              <c:numCache>
                <c:formatCode>0.00E+00</c:formatCode>
                <c:ptCount val="395"/>
                <c:pt idx="0">
                  <c:v>6.9470500000000005E-5</c:v>
                </c:pt>
                <c:pt idx="1">
                  <c:v>1.9579E-5</c:v>
                </c:pt>
                <c:pt idx="2">
                  <c:v>-1.7737400000000001E-5</c:v>
                </c:pt>
                <c:pt idx="3">
                  <c:v>-1.62245E-5</c:v>
                </c:pt>
                <c:pt idx="4">
                  <c:v>-1.54563E-5</c:v>
                </c:pt>
                <c:pt idx="5">
                  <c:v>-1.3215400000000001E-5</c:v>
                </c:pt>
                <c:pt idx="6" formatCode="General">
                  <c:v>1.15358E-4</c:v>
                </c:pt>
                <c:pt idx="7" formatCode="General">
                  <c:v>3.1567599999999998E-4</c:v>
                </c:pt>
                <c:pt idx="8" formatCode="General">
                  <c:v>5.2547900000000003E-4</c:v>
                </c:pt>
                <c:pt idx="9" formatCode="General">
                  <c:v>8.23816E-4</c:v>
                </c:pt>
                <c:pt idx="10" formatCode="General">
                  <c:v>1.2221720000000001E-3</c:v>
                </c:pt>
                <c:pt idx="11" formatCode="General">
                  <c:v>1.5597569999999999E-3</c:v>
                </c:pt>
                <c:pt idx="12" formatCode="General">
                  <c:v>1.9566589999999999E-3</c:v>
                </c:pt>
                <c:pt idx="13" formatCode="General">
                  <c:v>2.6345190000000001E-3</c:v>
                </c:pt>
                <c:pt idx="14" formatCode="General">
                  <c:v>3.5901510000000002E-3</c:v>
                </c:pt>
                <c:pt idx="15" formatCode="General">
                  <c:v>4.7327860000000001E-3</c:v>
                </c:pt>
                <c:pt idx="16" formatCode="General">
                  <c:v>6.1859410000000004E-3</c:v>
                </c:pt>
                <c:pt idx="17" formatCode="General">
                  <c:v>8.0401210000000008E-3</c:v>
                </c:pt>
                <c:pt idx="18" formatCode="General">
                  <c:v>1.0686202000000001E-2</c:v>
                </c:pt>
                <c:pt idx="19" formatCode="General">
                  <c:v>1.3308192E-2</c:v>
                </c:pt>
                <c:pt idx="20" formatCode="General">
                  <c:v>1.5725596000000001E-2</c:v>
                </c:pt>
                <c:pt idx="21" formatCode="General">
                  <c:v>1.8074618000000001E-2</c:v>
                </c:pt>
                <c:pt idx="22" formatCode="General">
                  <c:v>2.0668982999999998E-2</c:v>
                </c:pt>
                <c:pt idx="23" formatCode="General">
                  <c:v>2.3094050000000001E-2</c:v>
                </c:pt>
                <c:pt idx="24" formatCode="General">
                  <c:v>2.7199996000000001E-2</c:v>
                </c:pt>
                <c:pt idx="25" formatCode="General">
                  <c:v>3.2756364000000003E-2</c:v>
                </c:pt>
                <c:pt idx="26" formatCode="General">
                  <c:v>3.8820293999999998E-2</c:v>
                </c:pt>
                <c:pt idx="27" formatCode="General">
                  <c:v>4.5499126000000001E-2</c:v>
                </c:pt>
                <c:pt idx="28" formatCode="General">
                  <c:v>5.2911635999999998E-2</c:v>
                </c:pt>
                <c:pt idx="29" formatCode="General">
                  <c:v>5.9746391000000003E-2</c:v>
                </c:pt>
                <c:pt idx="30" formatCode="General">
                  <c:v>6.5689059999999994E-2</c:v>
                </c:pt>
                <c:pt idx="31" formatCode="General">
                  <c:v>7.0827839000000004E-2</c:v>
                </c:pt>
                <c:pt idx="32" formatCode="General">
                  <c:v>7.4755083999999999E-2</c:v>
                </c:pt>
                <c:pt idx="33" formatCode="General">
                  <c:v>7.8158337999999994E-2</c:v>
                </c:pt>
                <c:pt idx="34" formatCode="General">
                  <c:v>8.1807245000000001E-2</c:v>
                </c:pt>
                <c:pt idx="35" formatCode="General">
                  <c:v>8.7231575000000006E-2</c:v>
                </c:pt>
                <c:pt idx="36" formatCode="General">
                  <c:v>9.5357742999999995E-2</c:v>
                </c:pt>
                <c:pt idx="37" formatCode="General">
                  <c:v>0.106160582</c:v>
                </c:pt>
                <c:pt idx="38" formatCode="General">
                  <c:v>0.11703201000000001</c:v>
                </c:pt>
                <c:pt idx="39" formatCode="General">
                  <c:v>0.12657681600000001</c:v>
                </c:pt>
                <c:pt idx="40" formatCode="General">
                  <c:v>0.13641867599999999</c:v>
                </c:pt>
                <c:pt idx="41" formatCode="General">
                  <c:v>0.14843440199999999</c:v>
                </c:pt>
                <c:pt idx="42" formatCode="General">
                  <c:v>0.160101669</c:v>
                </c:pt>
                <c:pt idx="43" formatCode="General">
                  <c:v>0.17115729700000001</c:v>
                </c:pt>
                <c:pt idx="44" formatCode="General">
                  <c:v>0.182898317</c:v>
                </c:pt>
                <c:pt idx="45" formatCode="General">
                  <c:v>0.194275005</c:v>
                </c:pt>
                <c:pt idx="46" formatCode="General">
                  <c:v>0.200961847</c:v>
                </c:pt>
                <c:pt idx="47" formatCode="General">
                  <c:v>0.20723540200000001</c:v>
                </c:pt>
                <c:pt idx="48" formatCode="General">
                  <c:v>0.21548408999999999</c:v>
                </c:pt>
                <c:pt idx="49" formatCode="General">
                  <c:v>0.22523189800000001</c:v>
                </c:pt>
                <c:pt idx="50" formatCode="General">
                  <c:v>0.23634392700000001</c:v>
                </c:pt>
                <c:pt idx="51" formatCode="General">
                  <c:v>0.249347187</c:v>
                </c:pt>
                <c:pt idx="52" formatCode="General">
                  <c:v>0.26046691199999999</c:v>
                </c:pt>
                <c:pt idx="53" formatCode="General">
                  <c:v>0.26948876900000002</c:v>
                </c:pt>
                <c:pt idx="54" formatCode="General">
                  <c:v>0.27616021600000001</c:v>
                </c:pt>
                <c:pt idx="55" formatCode="General">
                  <c:v>0.27966840999999998</c:v>
                </c:pt>
                <c:pt idx="56" formatCode="General">
                  <c:v>0.28287873800000002</c:v>
                </c:pt>
                <c:pt idx="57" formatCode="General">
                  <c:v>0.28760158800000002</c:v>
                </c:pt>
                <c:pt idx="58" formatCode="General">
                  <c:v>0.292821685</c:v>
                </c:pt>
                <c:pt idx="59" formatCode="General">
                  <c:v>0.29856254100000001</c:v>
                </c:pt>
                <c:pt idx="60" formatCode="General">
                  <c:v>0.30489962399999998</c:v>
                </c:pt>
                <c:pt idx="61" formatCode="General">
                  <c:v>0.31089467300000001</c:v>
                </c:pt>
                <c:pt idx="62" formatCode="General">
                  <c:v>0.31637984499999999</c:v>
                </c:pt>
                <c:pt idx="63" formatCode="General">
                  <c:v>0.32322132399999998</c:v>
                </c:pt>
                <c:pt idx="64" formatCode="General">
                  <c:v>0.33603662299999998</c:v>
                </c:pt>
                <c:pt idx="65" formatCode="General">
                  <c:v>0.35130966600000002</c:v>
                </c:pt>
                <c:pt idx="66" formatCode="General">
                  <c:v>0.36509341299999998</c:v>
                </c:pt>
                <c:pt idx="67" formatCode="General">
                  <c:v>0.37829908400000001</c:v>
                </c:pt>
                <c:pt idx="68" formatCode="General">
                  <c:v>0.390625471</c:v>
                </c:pt>
                <c:pt idx="69" formatCode="General">
                  <c:v>0.39669158700000001</c:v>
                </c:pt>
                <c:pt idx="70" formatCode="General">
                  <c:v>0.39946129499999999</c:v>
                </c:pt>
                <c:pt idx="71" formatCode="General">
                  <c:v>0.40262187399999999</c:v>
                </c:pt>
                <c:pt idx="72" formatCode="General">
                  <c:v>0.40660001000000001</c:v>
                </c:pt>
                <c:pt idx="73" formatCode="General">
                  <c:v>0.41169788000000002</c:v>
                </c:pt>
                <c:pt idx="74" formatCode="General">
                  <c:v>0.41850105199999998</c:v>
                </c:pt>
                <c:pt idx="75" formatCode="General">
                  <c:v>0.42677896199999998</c:v>
                </c:pt>
                <c:pt idx="76" formatCode="General">
                  <c:v>0.43583256599999998</c:v>
                </c:pt>
                <c:pt idx="77" formatCode="General">
                  <c:v>0.44434028599999997</c:v>
                </c:pt>
                <c:pt idx="78" formatCode="General">
                  <c:v>0.45173824600000001</c:v>
                </c:pt>
                <c:pt idx="79" formatCode="General">
                  <c:v>0.45867559600000002</c:v>
                </c:pt>
                <c:pt idx="80" formatCode="General">
                  <c:v>0.46465251400000002</c:v>
                </c:pt>
                <c:pt idx="81" formatCode="General">
                  <c:v>0.47129663599999999</c:v>
                </c:pt>
                <c:pt idx="82" formatCode="General">
                  <c:v>0.47873632300000002</c:v>
                </c:pt>
                <c:pt idx="83" formatCode="General">
                  <c:v>0.48499545100000002</c:v>
                </c:pt>
                <c:pt idx="84" formatCode="General">
                  <c:v>0.489782732</c:v>
                </c:pt>
                <c:pt idx="85" formatCode="General">
                  <c:v>0.494938461</c:v>
                </c:pt>
                <c:pt idx="86" formatCode="General">
                  <c:v>0.49952796300000002</c:v>
                </c:pt>
                <c:pt idx="87" formatCode="General">
                  <c:v>0.50299940200000004</c:v>
                </c:pt>
                <c:pt idx="88" formatCode="General">
                  <c:v>0.50744538900000002</c:v>
                </c:pt>
                <c:pt idx="89" formatCode="General">
                  <c:v>0.51253060500000003</c:v>
                </c:pt>
                <c:pt idx="90" formatCode="General">
                  <c:v>0.51716578499999999</c:v>
                </c:pt>
                <c:pt idx="91" formatCode="General">
                  <c:v>0.52079110500000003</c:v>
                </c:pt>
                <c:pt idx="92" formatCode="General">
                  <c:v>0.52388208300000005</c:v>
                </c:pt>
                <c:pt idx="93" formatCode="General">
                  <c:v>0.52649732800000004</c:v>
                </c:pt>
                <c:pt idx="94" formatCode="General">
                  <c:v>0.53017855599999997</c:v>
                </c:pt>
                <c:pt idx="95" formatCode="General">
                  <c:v>0.535505852</c:v>
                </c:pt>
                <c:pt idx="96" formatCode="General">
                  <c:v>0.54306900700000005</c:v>
                </c:pt>
                <c:pt idx="97" formatCode="General">
                  <c:v>0.55121249900000002</c:v>
                </c:pt>
                <c:pt idx="98" formatCode="General">
                  <c:v>0.55898616300000004</c:v>
                </c:pt>
                <c:pt idx="99" formatCode="General">
                  <c:v>0.56492662699999996</c:v>
                </c:pt>
                <c:pt idx="100" formatCode="General">
                  <c:v>0.56952574499999997</c:v>
                </c:pt>
                <c:pt idx="101" formatCode="General">
                  <c:v>0.57465407999999996</c:v>
                </c:pt>
                <c:pt idx="102" formatCode="General">
                  <c:v>0.58192000799999999</c:v>
                </c:pt>
                <c:pt idx="103" formatCode="General">
                  <c:v>0.591831836</c:v>
                </c:pt>
                <c:pt idx="104" formatCode="General">
                  <c:v>0.60250941499999999</c:v>
                </c:pt>
                <c:pt idx="105" formatCode="General">
                  <c:v>0.61287430399999998</c:v>
                </c:pt>
                <c:pt idx="106" formatCode="General">
                  <c:v>0.62057289000000004</c:v>
                </c:pt>
                <c:pt idx="107" formatCode="General">
                  <c:v>0.62663017799999998</c:v>
                </c:pt>
                <c:pt idx="108" formatCode="General">
                  <c:v>0.63134932399999999</c:v>
                </c:pt>
                <c:pt idx="109" formatCode="General">
                  <c:v>0.63880896099999995</c:v>
                </c:pt>
                <c:pt idx="110" formatCode="General">
                  <c:v>0.65030307399999998</c:v>
                </c:pt>
                <c:pt idx="111" formatCode="General">
                  <c:v>0.662102152</c:v>
                </c:pt>
                <c:pt idx="112" formatCode="General">
                  <c:v>0.67288761699999999</c:v>
                </c:pt>
                <c:pt idx="113" formatCode="General">
                  <c:v>0.68199649500000004</c:v>
                </c:pt>
                <c:pt idx="114" formatCode="General">
                  <c:v>0.68752708100000004</c:v>
                </c:pt>
                <c:pt idx="115" formatCode="General">
                  <c:v>0.68832604500000005</c:v>
                </c:pt>
                <c:pt idx="116" formatCode="General">
                  <c:v>0.68859965000000001</c:v>
                </c:pt>
                <c:pt idx="117" formatCode="General">
                  <c:v>0.68876584200000002</c:v>
                </c:pt>
                <c:pt idx="118" formatCode="General">
                  <c:v>0.68908278499999998</c:v>
                </c:pt>
                <c:pt idx="119" formatCode="General">
                  <c:v>0.68961930400000004</c:v>
                </c:pt>
                <c:pt idx="120" formatCode="General">
                  <c:v>0.69073208600000002</c:v>
                </c:pt>
                <c:pt idx="121" formatCode="General">
                  <c:v>0.69219101699999996</c:v>
                </c:pt>
                <c:pt idx="122" formatCode="General">
                  <c:v>0.69505647400000004</c:v>
                </c:pt>
                <c:pt idx="123" formatCode="General">
                  <c:v>0.69876090899999999</c:v>
                </c:pt>
                <c:pt idx="124" formatCode="General">
                  <c:v>0.70255247099999996</c:v>
                </c:pt>
                <c:pt idx="125" formatCode="General">
                  <c:v>0.70657360300000005</c:v>
                </c:pt>
                <c:pt idx="126" formatCode="General">
                  <c:v>0.71119349200000004</c:v>
                </c:pt>
                <c:pt idx="127" formatCode="General">
                  <c:v>0.71492319699999995</c:v>
                </c:pt>
                <c:pt idx="128" formatCode="General">
                  <c:v>0.71885382900000006</c:v>
                </c:pt>
                <c:pt idx="129" formatCode="General">
                  <c:v>0.72295517399999998</c:v>
                </c:pt>
                <c:pt idx="130" formatCode="General">
                  <c:v>0.72714958100000004</c:v>
                </c:pt>
                <c:pt idx="131" formatCode="General">
                  <c:v>0.73104785299999997</c:v>
                </c:pt>
                <c:pt idx="132" formatCode="General">
                  <c:v>0.73493225100000004</c:v>
                </c:pt>
                <c:pt idx="133" formatCode="General">
                  <c:v>0.73891069200000004</c:v>
                </c:pt>
                <c:pt idx="134" formatCode="General">
                  <c:v>0.74346893700000005</c:v>
                </c:pt>
                <c:pt idx="135" formatCode="General">
                  <c:v>0.74737823699999995</c:v>
                </c:pt>
                <c:pt idx="136" formatCode="General">
                  <c:v>0.75093538599999998</c:v>
                </c:pt>
                <c:pt idx="137" formatCode="General">
                  <c:v>0.75532143699999998</c:v>
                </c:pt>
                <c:pt idx="138" formatCode="General">
                  <c:v>0.76005035300000001</c:v>
                </c:pt>
                <c:pt idx="139" formatCode="General">
                  <c:v>0.76404386199999996</c:v>
                </c:pt>
                <c:pt idx="140" formatCode="General">
                  <c:v>0.76809786999999996</c:v>
                </c:pt>
                <c:pt idx="141" formatCode="General">
                  <c:v>0.77288501700000001</c:v>
                </c:pt>
                <c:pt idx="142" formatCode="General">
                  <c:v>0.77721105000000001</c:v>
                </c:pt>
                <c:pt idx="143" formatCode="General">
                  <c:v>0.78006453399999998</c:v>
                </c:pt>
                <c:pt idx="144" formatCode="General">
                  <c:v>0.78296001500000001</c:v>
                </c:pt>
                <c:pt idx="145" formatCode="General">
                  <c:v>0.78672640199999999</c:v>
                </c:pt>
                <c:pt idx="146" formatCode="General">
                  <c:v>0.79007128500000001</c:v>
                </c:pt>
                <c:pt idx="147" formatCode="General">
                  <c:v>0.79302634900000002</c:v>
                </c:pt>
                <c:pt idx="148" formatCode="General">
                  <c:v>0.79664645300000003</c:v>
                </c:pt>
                <c:pt idx="149" formatCode="General">
                  <c:v>0.80084150799999998</c:v>
                </c:pt>
                <c:pt idx="150" formatCode="General">
                  <c:v>0.80402498499999997</c:v>
                </c:pt>
                <c:pt idx="151" formatCode="General">
                  <c:v>0.80656674299999997</c:v>
                </c:pt>
                <c:pt idx="152" formatCode="General">
                  <c:v>0.80872801100000002</c:v>
                </c:pt>
                <c:pt idx="153" formatCode="General">
                  <c:v>0.810049464</c:v>
                </c:pt>
                <c:pt idx="154" formatCode="General">
                  <c:v>0.81044983500000001</c:v>
                </c:pt>
                <c:pt idx="155" formatCode="General">
                  <c:v>0.81063369799999996</c:v>
                </c:pt>
                <c:pt idx="156" formatCode="General">
                  <c:v>0.81086563300000003</c:v>
                </c:pt>
                <c:pt idx="157" formatCode="General">
                  <c:v>0.81106625300000001</c:v>
                </c:pt>
                <c:pt idx="158" formatCode="General">
                  <c:v>0.81293586699999998</c:v>
                </c:pt>
                <c:pt idx="159" formatCode="General">
                  <c:v>0.81597135099999996</c:v>
                </c:pt>
                <c:pt idx="160" formatCode="General">
                  <c:v>0.81934850199999998</c:v>
                </c:pt>
                <c:pt idx="161" formatCode="General">
                  <c:v>0.82288230699999998</c:v>
                </c:pt>
                <c:pt idx="162" formatCode="General">
                  <c:v>0.827347324</c:v>
                </c:pt>
                <c:pt idx="163" formatCode="General">
                  <c:v>0.83103718199999999</c:v>
                </c:pt>
                <c:pt idx="164" formatCode="General">
                  <c:v>0.83394748299999999</c:v>
                </c:pt>
                <c:pt idx="165" formatCode="General">
                  <c:v>0.83771353299999995</c:v>
                </c:pt>
                <c:pt idx="166" formatCode="General">
                  <c:v>0.84246538599999998</c:v>
                </c:pt>
                <c:pt idx="167" formatCode="General">
                  <c:v>0.84682013899999997</c:v>
                </c:pt>
                <c:pt idx="168" formatCode="General">
                  <c:v>0.85033005699999997</c:v>
                </c:pt>
                <c:pt idx="169" formatCode="General">
                  <c:v>0.85358458199999998</c:v>
                </c:pt>
                <c:pt idx="170" formatCode="General">
                  <c:v>0.85651906200000005</c:v>
                </c:pt>
                <c:pt idx="171" formatCode="General">
                  <c:v>0.85944689100000005</c:v>
                </c:pt>
                <c:pt idx="172" formatCode="General">
                  <c:v>0.86242750800000001</c:v>
                </c:pt>
                <c:pt idx="173" formatCode="General">
                  <c:v>0.86557022100000003</c:v>
                </c:pt>
                <c:pt idx="174" formatCode="General">
                  <c:v>0.86924485500000004</c:v>
                </c:pt>
                <c:pt idx="175" formatCode="General">
                  <c:v>0.873022191</c:v>
                </c:pt>
                <c:pt idx="176" formatCode="General">
                  <c:v>0.87610556100000003</c:v>
                </c:pt>
                <c:pt idx="177" formatCode="General">
                  <c:v>0.87932664000000005</c:v>
                </c:pt>
                <c:pt idx="178" formatCode="General">
                  <c:v>0.882757393</c:v>
                </c:pt>
                <c:pt idx="179" formatCode="General">
                  <c:v>0.88602238700000002</c:v>
                </c:pt>
                <c:pt idx="180" formatCode="General">
                  <c:v>0.88892839099999998</c:v>
                </c:pt>
                <c:pt idx="181" formatCode="General">
                  <c:v>0.89188335900000004</c:v>
                </c:pt>
                <c:pt idx="182" formatCode="General">
                  <c:v>0.89429068099999998</c:v>
                </c:pt>
                <c:pt idx="183" formatCode="General">
                  <c:v>0.89637050600000001</c:v>
                </c:pt>
                <c:pt idx="184" formatCode="General">
                  <c:v>0.89944643199999996</c:v>
                </c:pt>
                <c:pt idx="185" formatCode="General">
                  <c:v>0.90534314500000002</c:v>
                </c:pt>
                <c:pt idx="186" formatCode="General">
                  <c:v>0.911247374</c:v>
                </c:pt>
                <c:pt idx="187" formatCode="General">
                  <c:v>0.91692386100000001</c:v>
                </c:pt>
                <c:pt idx="188" formatCode="General">
                  <c:v>0.92275243500000004</c:v>
                </c:pt>
                <c:pt idx="189" formatCode="General">
                  <c:v>0.92859073199999997</c:v>
                </c:pt>
                <c:pt idx="190" formatCode="General">
                  <c:v>0.93309764900000003</c:v>
                </c:pt>
                <c:pt idx="191" formatCode="General">
                  <c:v>0.93903571699999999</c:v>
                </c:pt>
                <c:pt idx="192" formatCode="General">
                  <c:v>0.94623236700000002</c:v>
                </c:pt>
                <c:pt idx="193" formatCode="General">
                  <c:v>0.95435451199999999</c:v>
                </c:pt>
                <c:pt idx="194" formatCode="General">
                  <c:v>0.96131391200000005</c:v>
                </c:pt>
                <c:pt idx="195" formatCode="General">
                  <c:v>0.96636866700000001</c:v>
                </c:pt>
                <c:pt idx="196" formatCode="General">
                  <c:v>0.96972340400000001</c:v>
                </c:pt>
                <c:pt idx="197" formatCode="General">
                  <c:v>0.97242030700000004</c:v>
                </c:pt>
                <c:pt idx="198" formatCode="General">
                  <c:v>0.97496278400000003</c:v>
                </c:pt>
                <c:pt idx="199" formatCode="General">
                  <c:v>0.97870309200000005</c:v>
                </c:pt>
                <c:pt idx="200" formatCode="General">
                  <c:v>0.98394198899999996</c:v>
                </c:pt>
                <c:pt idx="201" formatCode="General">
                  <c:v>0.99030870699999995</c:v>
                </c:pt>
                <c:pt idx="202" formatCode="General">
                  <c:v>0.99687027500000003</c:v>
                </c:pt>
                <c:pt idx="203" formatCode="General">
                  <c:v>1.0028315809999999</c:v>
                </c:pt>
                <c:pt idx="204" formatCode="General">
                  <c:v>1.0085983510000001</c:v>
                </c:pt>
                <c:pt idx="205" formatCode="General">
                  <c:v>1.0147055039999999</c:v>
                </c:pt>
                <c:pt idx="206" formatCode="General">
                  <c:v>1.019679319</c:v>
                </c:pt>
                <c:pt idx="207" formatCode="General">
                  <c:v>1.024214798</c:v>
                </c:pt>
                <c:pt idx="208" formatCode="General">
                  <c:v>1.0288833799999999</c:v>
                </c:pt>
                <c:pt idx="209" formatCode="General">
                  <c:v>1.0331126429999999</c:v>
                </c:pt>
                <c:pt idx="210" formatCode="General">
                  <c:v>1.036590715</c:v>
                </c:pt>
                <c:pt idx="211" formatCode="General">
                  <c:v>1.0414176429999999</c:v>
                </c:pt>
                <c:pt idx="212" formatCode="General">
                  <c:v>1.0472579820000001</c:v>
                </c:pt>
                <c:pt idx="213" formatCode="General">
                  <c:v>1.052706656</c:v>
                </c:pt>
                <c:pt idx="214" formatCode="General">
                  <c:v>1.057248698</c:v>
                </c:pt>
                <c:pt idx="215" formatCode="General">
                  <c:v>1.060693707</c:v>
                </c:pt>
                <c:pt idx="216" formatCode="General">
                  <c:v>1.063299711</c:v>
                </c:pt>
                <c:pt idx="217" formatCode="General">
                  <c:v>1.067034193</c:v>
                </c:pt>
                <c:pt idx="218" formatCode="General">
                  <c:v>1.0721174120000001</c:v>
                </c:pt>
                <c:pt idx="219" formatCode="General">
                  <c:v>1.0775744060000001</c:v>
                </c:pt>
                <c:pt idx="220" formatCode="General">
                  <c:v>1.083450698</c:v>
                </c:pt>
                <c:pt idx="221" formatCode="General">
                  <c:v>1.0908283940000001</c:v>
                </c:pt>
                <c:pt idx="222" formatCode="General">
                  <c:v>1.0995371030000001</c:v>
                </c:pt>
                <c:pt idx="223" formatCode="General">
                  <c:v>1.1090227969999999</c:v>
                </c:pt>
                <c:pt idx="224" formatCode="General">
                  <c:v>1.1186354869999999</c:v>
                </c:pt>
                <c:pt idx="225" formatCode="General">
                  <c:v>1.1277854300000001</c:v>
                </c:pt>
                <c:pt idx="226" formatCode="General">
                  <c:v>1.136418014</c:v>
                </c:pt>
                <c:pt idx="227" formatCode="General">
                  <c:v>1.142097132</c:v>
                </c:pt>
                <c:pt idx="228" formatCode="General">
                  <c:v>1.145468234</c:v>
                </c:pt>
                <c:pt idx="229" formatCode="General">
                  <c:v>1.148335136</c:v>
                </c:pt>
                <c:pt idx="230" formatCode="General">
                  <c:v>1.1510782420000001</c:v>
                </c:pt>
                <c:pt idx="231" formatCode="General">
                  <c:v>1.1520736890000001</c:v>
                </c:pt>
                <c:pt idx="232" formatCode="General">
                  <c:v>1.152378812</c:v>
                </c:pt>
                <c:pt idx="233" formatCode="General">
                  <c:v>1.154124063</c:v>
                </c:pt>
                <c:pt idx="234" formatCode="General">
                  <c:v>1.1581744899999999</c:v>
                </c:pt>
                <c:pt idx="235" formatCode="General">
                  <c:v>1.162761545</c:v>
                </c:pt>
                <c:pt idx="236" formatCode="General">
                  <c:v>1.167560304</c:v>
                </c:pt>
                <c:pt idx="237" formatCode="General">
                  <c:v>1.172742344</c:v>
                </c:pt>
                <c:pt idx="238" formatCode="General">
                  <c:v>1.1775968489999999</c:v>
                </c:pt>
                <c:pt idx="239" formatCode="General">
                  <c:v>1.181329232</c:v>
                </c:pt>
                <c:pt idx="240" formatCode="General">
                  <c:v>1.18543778</c:v>
                </c:pt>
                <c:pt idx="241" formatCode="General">
                  <c:v>1.189952441</c:v>
                </c:pt>
                <c:pt idx="242" formatCode="General">
                  <c:v>1.1941943239999999</c:v>
                </c:pt>
                <c:pt idx="243" formatCode="General">
                  <c:v>1.197711661</c:v>
                </c:pt>
                <c:pt idx="244" formatCode="General">
                  <c:v>1.2004166730000001</c:v>
                </c:pt>
                <c:pt idx="245" formatCode="General">
                  <c:v>1.202772264</c:v>
                </c:pt>
                <c:pt idx="246" formatCode="General">
                  <c:v>1.205192378</c:v>
                </c:pt>
                <c:pt idx="247" formatCode="General">
                  <c:v>1.2080809530000001</c:v>
                </c:pt>
                <c:pt idx="248" formatCode="General">
                  <c:v>1.211491603</c:v>
                </c:pt>
                <c:pt idx="249" formatCode="General">
                  <c:v>1.2162177940000001</c:v>
                </c:pt>
                <c:pt idx="250" formatCode="General">
                  <c:v>1.2218518890000001</c:v>
                </c:pt>
                <c:pt idx="251" formatCode="General">
                  <c:v>1.2282299109999999</c:v>
                </c:pt>
                <c:pt idx="252" formatCode="General">
                  <c:v>1.2352099439999999</c:v>
                </c:pt>
                <c:pt idx="253" formatCode="General">
                  <c:v>1.242150938</c:v>
                </c:pt>
                <c:pt idx="254" formatCode="General">
                  <c:v>1.2482431380000001</c:v>
                </c:pt>
                <c:pt idx="255" formatCode="General">
                  <c:v>1.2535259729999999</c:v>
                </c:pt>
                <c:pt idx="256" formatCode="General">
                  <c:v>1.2576303310000001</c:v>
                </c:pt>
                <c:pt idx="257" formatCode="General">
                  <c:v>1.260746559</c:v>
                </c:pt>
                <c:pt idx="258" formatCode="General">
                  <c:v>1.264095384</c:v>
                </c:pt>
                <c:pt idx="259" formatCode="General">
                  <c:v>1.2683466779999999</c:v>
                </c:pt>
                <c:pt idx="260" formatCode="General">
                  <c:v>1.2729159480000001</c:v>
                </c:pt>
                <c:pt idx="261" formatCode="General">
                  <c:v>1.2775328050000001</c:v>
                </c:pt>
                <c:pt idx="262" formatCode="General">
                  <c:v>1.2821931600000001</c:v>
                </c:pt>
                <c:pt idx="263" formatCode="General">
                  <c:v>1.2861768179999999</c:v>
                </c:pt>
                <c:pt idx="264" formatCode="General">
                  <c:v>1.28886254</c:v>
                </c:pt>
                <c:pt idx="265" formatCode="General">
                  <c:v>1.291259843</c:v>
                </c:pt>
                <c:pt idx="266" formatCode="General">
                  <c:v>1.294506814</c:v>
                </c:pt>
                <c:pt idx="267" formatCode="General">
                  <c:v>1.2990649620000001</c:v>
                </c:pt>
                <c:pt idx="268" formatCode="General">
                  <c:v>1.3055496900000001</c:v>
                </c:pt>
                <c:pt idx="269" formatCode="General">
                  <c:v>1.3138106860000001</c:v>
                </c:pt>
                <c:pt idx="270" formatCode="General">
                  <c:v>1.3223303040000001</c:v>
                </c:pt>
                <c:pt idx="271" formatCode="General">
                  <c:v>1.329955161</c:v>
                </c:pt>
                <c:pt idx="272" formatCode="General">
                  <c:v>1.336104223</c:v>
                </c:pt>
                <c:pt idx="273" formatCode="General">
                  <c:v>1.3399861559999999</c:v>
                </c:pt>
                <c:pt idx="274" formatCode="General">
                  <c:v>1.3416642299999999</c:v>
                </c:pt>
                <c:pt idx="275" formatCode="General">
                  <c:v>1.3425995630000001</c:v>
                </c:pt>
                <c:pt idx="276" formatCode="General">
                  <c:v>1.34349813</c:v>
                </c:pt>
                <c:pt idx="277" formatCode="General">
                  <c:v>1.3442765560000001</c:v>
                </c:pt>
                <c:pt idx="278" formatCode="General">
                  <c:v>1.345262352</c:v>
                </c:pt>
                <c:pt idx="279" formatCode="General">
                  <c:v>1.3471789860000001</c:v>
                </c:pt>
                <c:pt idx="280" formatCode="General">
                  <c:v>1.350015733</c:v>
                </c:pt>
                <c:pt idx="281" formatCode="General">
                  <c:v>1.353027784</c:v>
                </c:pt>
                <c:pt idx="282" formatCode="General">
                  <c:v>1.3582147499999999</c:v>
                </c:pt>
                <c:pt idx="283" formatCode="General">
                  <c:v>1.3669035249999999</c:v>
                </c:pt>
                <c:pt idx="284" formatCode="General">
                  <c:v>1.3806847289999999</c:v>
                </c:pt>
                <c:pt idx="285" formatCode="General">
                  <c:v>1.397097128</c:v>
                </c:pt>
                <c:pt idx="286" formatCode="General">
                  <c:v>1.413435708</c:v>
                </c:pt>
                <c:pt idx="287" formatCode="General">
                  <c:v>1.4278741260000001</c:v>
                </c:pt>
                <c:pt idx="288" formatCode="General">
                  <c:v>1.4390429039999999</c:v>
                </c:pt>
                <c:pt idx="289" formatCode="General">
                  <c:v>1.444832436</c:v>
                </c:pt>
                <c:pt idx="290" formatCode="General">
                  <c:v>1.4476487010000001</c:v>
                </c:pt>
                <c:pt idx="291" formatCode="General">
                  <c:v>1.4508633609999999</c:v>
                </c:pt>
                <c:pt idx="292" formatCode="General">
                  <c:v>1.4543871289999999</c:v>
                </c:pt>
                <c:pt idx="293" formatCode="General">
                  <c:v>1.4582034509999999</c:v>
                </c:pt>
                <c:pt idx="294" formatCode="General">
                  <c:v>1.4622130689999999</c:v>
                </c:pt>
                <c:pt idx="295" formatCode="General">
                  <c:v>1.4664878290000001</c:v>
                </c:pt>
                <c:pt idx="296" formatCode="General">
                  <c:v>1.4707525400000001</c:v>
                </c:pt>
                <c:pt idx="297" formatCode="General">
                  <c:v>1.47493714</c:v>
                </c:pt>
                <c:pt idx="298" formatCode="General">
                  <c:v>1.479204857</c:v>
                </c:pt>
                <c:pt idx="299" formatCode="General">
                  <c:v>1.483355934</c:v>
                </c:pt>
                <c:pt idx="300" formatCode="General">
                  <c:v>1.48698945</c:v>
                </c:pt>
                <c:pt idx="301" formatCode="General">
                  <c:v>1.4903278680000001</c:v>
                </c:pt>
                <c:pt idx="302" formatCode="General">
                  <c:v>1.4935743500000001</c:v>
                </c:pt>
                <c:pt idx="303" formatCode="General">
                  <c:v>1.4971485170000001</c:v>
                </c:pt>
                <c:pt idx="304" formatCode="General">
                  <c:v>1.501939613</c:v>
                </c:pt>
                <c:pt idx="305" formatCode="General">
                  <c:v>1.507681053</c:v>
                </c:pt>
                <c:pt idx="306" formatCode="General">
                  <c:v>1.5137486689999999</c:v>
                </c:pt>
                <c:pt idx="307" formatCode="General">
                  <c:v>1.519754855</c:v>
                </c:pt>
                <c:pt idx="308" formatCode="General">
                  <c:v>1.5260330289999999</c:v>
                </c:pt>
                <c:pt idx="309" formatCode="General">
                  <c:v>1.5323246269999999</c:v>
                </c:pt>
                <c:pt idx="310" formatCode="General">
                  <c:v>1.5385576270000001</c:v>
                </c:pt>
                <c:pt idx="311" formatCode="General">
                  <c:v>1.544964682</c:v>
                </c:pt>
                <c:pt idx="312" formatCode="General">
                  <c:v>1.551656197</c:v>
                </c:pt>
                <c:pt idx="313" formatCode="General">
                  <c:v>1.5586131560000001</c:v>
                </c:pt>
                <c:pt idx="314" formatCode="General">
                  <c:v>1.5647757600000001</c:v>
                </c:pt>
                <c:pt idx="315" formatCode="General">
                  <c:v>1.5708046790000001</c:v>
                </c:pt>
                <c:pt idx="316" formatCode="General">
                  <c:v>1.577187965</c:v>
                </c:pt>
                <c:pt idx="317" formatCode="General">
                  <c:v>1.5836417810000001</c:v>
                </c:pt>
                <c:pt idx="318" formatCode="General">
                  <c:v>1.5895430690000001</c:v>
                </c:pt>
                <c:pt idx="319" formatCode="General">
                  <c:v>1.59528662</c:v>
                </c:pt>
                <c:pt idx="320" formatCode="General">
                  <c:v>1.601317919</c:v>
                </c:pt>
                <c:pt idx="321" formatCode="General">
                  <c:v>1.6076208999999999</c:v>
                </c:pt>
                <c:pt idx="322" formatCode="General">
                  <c:v>1.614242014</c:v>
                </c:pt>
                <c:pt idx="323" formatCode="General">
                  <c:v>1.620501798</c:v>
                </c:pt>
                <c:pt idx="324" formatCode="General">
                  <c:v>1.6264750720000001</c:v>
                </c:pt>
                <c:pt idx="325" formatCode="General">
                  <c:v>1.6319358390000001</c:v>
                </c:pt>
                <c:pt idx="326" formatCode="General">
                  <c:v>1.6371089649999999</c:v>
                </c:pt>
                <c:pt idx="327" formatCode="General">
                  <c:v>1.6422080459999999</c:v>
                </c:pt>
                <c:pt idx="328" formatCode="General">
                  <c:v>1.647545163</c:v>
                </c:pt>
                <c:pt idx="329" formatCode="General">
                  <c:v>1.652730502</c:v>
                </c:pt>
                <c:pt idx="330" formatCode="General">
                  <c:v>1.6573301739999999</c:v>
                </c:pt>
                <c:pt idx="331" formatCode="General">
                  <c:v>1.661472893</c:v>
                </c:pt>
                <c:pt idx="332" formatCode="General">
                  <c:v>1.66510749</c:v>
                </c:pt>
                <c:pt idx="333" formatCode="General">
                  <c:v>1.668443422</c:v>
                </c:pt>
                <c:pt idx="334" formatCode="General">
                  <c:v>1.672072389</c:v>
                </c:pt>
                <c:pt idx="335" formatCode="General">
                  <c:v>1.6758316929999999</c:v>
                </c:pt>
                <c:pt idx="336" formatCode="General">
                  <c:v>1.6793485880000001</c:v>
                </c:pt>
                <c:pt idx="337" formatCode="General">
                  <c:v>1.6831333470000001</c:v>
                </c:pt>
                <c:pt idx="338" formatCode="General">
                  <c:v>1.6868420369999999</c:v>
                </c:pt>
                <c:pt idx="339" formatCode="General">
                  <c:v>1.6910022250000001</c:v>
                </c:pt>
                <c:pt idx="340" formatCode="General">
                  <c:v>1.6971332379999999</c:v>
                </c:pt>
                <c:pt idx="341" formatCode="General">
                  <c:v>1.704881825</c:v>
                </c:pt>
                <c:pt idx="342" formatCode="General">
                  <c:v>1.712919646</c:v>
                </c:pt>
                <c:pt idx="343" formatCode="General">
                  <c:v>1.7214210969999999</c:v>
                </c:pt>
                <c:pt idx="344" formatCode="General">
                  <c:v>1.7295434970000001</c:v>
                </c:pt>
                <c:pt idx="345" formatCode="General">
                  <c:v>1.735363864</c:v>
                </c:pt>
                <c:pt idx="346" formatCode="General">
                  <c:v>1.7393147609999999</c:v>
                </c:pt>
                <c:pt idx="347" formatCode="General">
                  <c:v>1.74243401</c:v>
                </c:pt>
                <c:pt idx="348" formatCode="General">
                  <c:v>1.7448498079999999</c:v>
                </c:pt>
                <c:pt idx="349" formatCode="General">
                  <c:v>1.747447958</c:v>
                </c:pt>
                <c:pt idx="350" formatCode="General">
                  <c:v>1.750666219</c:v>
                </c:pt>
                <c:pt idx="351" formatCode="General">
                  <c:v>1.7541372930000001</c:v>
                </c:pt>
                <c:pt idx="352" formatCode="General">
                  <c:v>1.7580622210000001</c:v>
                </c:pt>
                <c:pt idx="353" formatCode="General">
                  <c:v>1.762625063</c:v>
                </c:pt>
                <c:pt idx="354" formatCode="General">
                  <c:v>1.767051991</c:v>
                </c:pt>
                <c:pt idx="355" formatCode="General">
                  <c:v>1.771434881</c:v>
                </c:pt>
                <c:pt idx="356" formatCode="General">
                  <c:v>1.7757658839999999</c:v>
                </c:pt>
                <c:pt idx="357" formatCode="General">
                  <c:v>1.780193049</c:v>
                </c:pt>
                <c:pt idx="358" formatCode="General">
                  <c:v>1.784850424</c:v>
                </c:pt>
                <c:pt idx="359" formatCode="General">
                  <c:v>1.7895502400000001</c:v>
                </c:pt>
                <c:pt idx="360" formatCode="General">
                  <c:v>1.794306059</c:v>
                </c:pt>
                <c:pt idx="361" formatCode="General">
                  <c:v>1.8017225990000001</c:v>
                </c:pt>
                <c:pt idx="362" formatCode="General">
                  <c:v>1.816660859</c:v>
                </c:pt>
                <c:pt idx="363" formatCode="General">
                  <c:v>1.831502768</c:v>
                </c:pt>
                <c:pt idx="364" formatCode="General">
                  <c:v>1.8453013890000001</c:v>
                </c:pt>
                <c:pt idx="365" formatCode="General">
                  <c:v>1.858182711</c:v>
                </c:pt>
                <c:pt idx="366" formatCode="General">
                  <c:v>1.8679557950000001</c:v>
                </c:pt>
                <c:pt idx="367" formatCode="General">
                  <c:v>1.869364612</c:v>
                </c:pt>
                <c:pt idx="368" formatCode="General">
                  <c:v>1.869814109</c:v>
                </c:pt>
                <c:pt idx="369" formatCode="General">
                  <c:v>1.8705193360000001</c:v>
                </c:pt>
                <c:pt idx="370" formatCode="General">
                  <c:v>1.872023556</c:v>
                </c:pt>
                <c:pt idx="371" formatCode="General">
                  <c:v>1.8749867499999999</c:v>
                </c:pt>
                <c:pt idx="372" formatCode="General">
                  <c:v>1.879213263</c:v>
                </c:pt>
                <c:pt idx="373" formatCode="General">
                  <c:v>1.8840891989999999</c:v>
                </c:pt>
                <c:pt idx="374" formatCode="General">
                  <c:v>1.8897715580000001</c:v>
                </c:pt>
                <c:pt idx="375" formatCode="General">
                  <c:v>1.8954419179999999</c:v>
                </c:pt>
                <c:pt idx="376" formatCode="General">
                  <c:v>1.9002267900000001</c:v>
                </c:pt>
                <c:pt idx="377" formatCode="General">
                  <c:v>1.904242016</c:v>
                </c:pt>
                <c:pt idx="378" formatCode="General">
                  <c:v>1.9077181489999999</c:v>
                </c:pt>
                <c:pt idx="379" formatCode="General">
                  <c:v>1.911599721</c:v>
                </c:pt>
                <c:pt idx="380" formatCode="General">
                  <c:v>1.917446005</c:v>
                </c:pt>
                <c:pt idx="381" formatCode="General">
                  <c:v>1.924070226</c:v>
                </c:pt>
                <c:pt idx="382" formatCode="General">
                  <c:v>1.930561857</c:v>
                </c:pt>
                <c:pt idx="383" formatCode="General">
                  <c:v>1.9368961769999999</c:v>
                </c:pt>
                <c:pt idx="384" formatCode="General">
                  <c:v>1.9420030779999999</c:v>
                </c:pt>
                <c:pt idx="385" formatCode="General">
                  <c:v>1.944544922</c:v>
                </c:pt>
                <c:pt idx="386" formatCode="General">
                  <c:v>1.9457206629999999</c:v>
                </c:pt>
                <c:pt idx="387" formatCode="General">
                  <c:v>1.946574714</c:v>
                </c:pt>
              </c:numCache>
            </c:numRef>
          </c:xVal>
          <c:yVal>
            <c:numRef>
              <c:f>'Data fresh bones'!$AJ$3:$AJ$397</c:f>
              <c:numCache>
                <c:formatCode>0.00E+00</c:formatCode>
                <c:ptCount val="395"/>
                <c:pt idx="0" formatCode="General">
                  <c:v>0</c:v>
                </c:pt>
                <c:pt idx="1">
                  <c:v>4.90747E-5</c:v>
                </c:pt>
                <c:pt idx="2">
                  <c:v>-2.7977400000000001E-5</c:v>
                </c:pt>
                <c:pt idx="3">
                  <c:v>-9.2826799999999997E-5</c:v>
                </c:pt>
                <c:pt idx="4" formatCode="General">
                  <c:v>-1.9859000000000001E-4</c:v>
                </c:pt>
                <c:pt idx="5" formatCode="General">
                  <c:v>-2.9685399999999999E-4</c:v>
                </c:pt>
                <c:pt idx="6" formatCode="General">
                  <c:v>-4.1387599999999998E-4</c:v>
                </c:pt>
                <c:pt idx="7" formatCode="General">
                  <c:v>-4.6465699999999999E-4</c:v>
                </c:pt>
                <c:pt idx="8" formatCode="General">
                  <c:v>-4.3734900000000002E-4</c:v>
                </c:pt>
                <c:pt idx="9" formatCode="General">
                  <c:v>-3.8661400000000002E-4</c:v>
                </c:pt>
                <c:pt idx="10" formatCode="General">
                  <c:v>-3.4143999999999998E-4</c:v>
                </c:pt>
                <c:pt idx="11" formatCode="General">
                  <c:v>-3.4512300000000002E-4</c:v>
                </c:pt>
                <c:pt idx="12" formatCode="General">
                  <c:v>-3.58904E-4</c:v>
                </c:pt>
                <c:pt idx="13" formatCode="General">
                  <c:v>-3.4367399999999998E-4</c:v>
                </c:pt>
                <c:pt idx="14" formatCode="General">
                  <c:v>-3.6270600000000002E-4</c:v>
                </c:pt>
                <c:pt idx="15" formatCode="General">
                  <c:v>-3.9037799999999998E-4</c:v>
                </c:pt>
                <c:pt idx="16" formatCode="General">
                  <c:v>-3.5414499999999999E-4</c:v>
                </c:pt>
                <c:pt idx="17" formatCode="General">
                  <c:v>-3.3461800000000001E-4</c:v>
                </c:pt>
                <c:pt idx="18" formatCode="General">
                  <c:v>-3.3751899999999999E-4</c:v>
                </c:pt>
                <c:pt idx="19" formatCode="General">
                  <c:v>-3.3467300000000001E-4</c:v>
                </c:pt>
                <c:pt idx="20" formatCode="General">
                  <c:v>-3.21062E-4</c:v>
                </c:pt>
                <c:pt idx="21" formatCode="General">
                  <c:v>-3.31171E-4</c:v>
                </c:pt>
                <c:pt idx="22" formatCode="General">
                  <c:v>-3.3111099999999998E-4</c:v>
                </c:pt>
                <c:pt idx="23" formatCode="General">
                  <c:v>-3.2940299999999998E-4</c:v>
                </c:pt>
                <c:pt idx="24" formatCode="General">
                  <c:v>-3.2315499999999999E-4</c:v>
                </c:pt>
                <c:pt idx="25" formatCode="General">
                  <c:v>-3.2281500000000001E-4</c:v>
                </c:pt>
                <c:pt idx="26" formatCode="General">
                  <c:v>-3.21961E-4</c:v>
                </c:pt>
                <c:pt idx="27" formatCode="General">
                  <c:v>-3.22801E-4</c:v>
                </c:pt>
                <c:pt idx="28" formatCode="General">
                  <c:v>-3.2279699999999999E-4</c:v>
                </c:pt>
                <c:pt idx="29" formatCode="General">
                  <c:v>-3.23221E-4</c:v>
                </c:pt>
                <c:pt idx="30" formatCode="General">
                  <c:v>-3.2413899999999998E-4</c:v>
                </c:pt>
                <c:pt idx="31" formatCode="General">
                  <c:v>-3.2334699999999998E-4</c:v>
                </c:pt>
                <c:pt idx="32" formatCode="General">
                  <c:v>-3.2677100000000001E-4</c:v>
                </c:pt>
                <c:pt idx="33" formatCode="General">
                  <c:v>-3.3074200000000003E-4</c:v>
                </c:pt>
                <c:pt idx="34" formatCode="General">
                  <c:v>-3.3336200000000002E-4</c:v>
                </c:pt>
                <c:pt idx="35" formatCode="General">
                  <c:v>-3.3743800000000002E-4</c:v>
                </c:pt>
                <c:pt idx="36" formatCode="General">
                  <c:v>-3.41121E-4</c:v>
                </c:pt>
                <c:pt idx="37" formatCode="General">
                  <c:v>-3.4153100000000001E-4</c:v>
                </c:pt>
                <c:pt idx="38" formatCode="General">
                  <c:v>-3.42209E-4</c:v>
                </c:pt>
                <c:pt idx="39" formatCode="General">
                  <c:v>-3.43462E-4</c:v>
                </c:pt>
                <c:pt idx="40" formatCode="General">
                  <c:v>-3.4513099999999999E-4</c:v>
                </c:pt>
                <c:pt idx="41" formatCode="General">
                  <c:v>-3.4648900000000001E-4</c:v>
                </c:pt>
                <c:pt idx="42" formatCode="General">
                  <c:v>-3.4710900000000001E-4</c:v>
                </c:pt>
                <c:pt idx="43" formatCode="General">
                  <c:v>-3.4808899999999999E-4</c:v>
                </c:pt>
                <c:pt idx="44" formatCode="General">
                  <c:v>-3.4872700000000001E-4</c:v>
                </c:pt>
                <c:pt idx="45" formatCode="General">
                  <c:v>-3.4899900000000001E-4</c:v>
                </c:pt>
                <c:pt idx="46" formatCode="General">
                  <c:v>-3.4910300000000002E-4</c:v>
                </c:pt>
                <c:pt idx="47" formatCode="General">
                  <c:v>-3.4966899999999999E-4</c:v>
                </c:pt>
                <c:pt idx="48" formatCode="General">
                  <c:v>-3.4984600000000001E-4</c:v>
                </c:pt>
                <c:pt idx="49" formatCode="General">
                  <c:v>-3.4938299999999999E-4</c:v>
                </c:pt>
                <c:pt idx="50" formatCode="General">
                  <c:v>-3.4796700000000002E-4</c:v>
                </c:pt>
                <c:pt idx="51" formatCode="General">
                  <c:v>-3.4769199999999998E-4</c:v>
                </c:pt>
                <c:pt idx="52" formatCode="General">
                  <c:v>-3.4689600000000002E-4</c:v>
                </c:pt>
                <c:pt idx="53" formatCode="General">
                  <c:v>-3.4577300000000001E-4</c:v>
                </c:pt>
                <c:pt idx="54" formatCode="General">
                  <c:v>-3.4513399999999998E-4</c:v>
                </c:pt>
                <c:pt idx="55" formatCode="General">
                  <c:v>-3.46292E-4</c:v>
                </c:pt>
                <c:pt idx="56" formatCode="General">
                  <c:v>-3.46044E-4</c:v>
                </c:pt>
                <c:pt idx="57" formatCode="General">
                  <c:v>-3.4580899999999998E-4</c:v>
                </c:pt>
                <c:pt idx="58" formatCode="General">
                  <c:v>-3.4339599999999999E-4</c:v>
                </c:pt>
                <c:pt idx="59" formatCode="General">
                  <c:v>-3.4211400000000002E-4</c:v>
                </c:pt>
                <c:pt idx="60" formatCode="General">
                  <c:v>-3.3790900000000001E-4</c:v>
                </c:pt>
                <c:pt idx="61" formatCode="General">
                  <c:v>-3.3556599999999998E-4</c:v>
                </c:pt>
                <c:pt idx="62" formatCode="General">
                  <c:v>-3.3170999999999998E-4</c:v>
                </c:pt>
                <c:pt idx="63" formatCode="General">
                  <c:v>-3.2908500000000001E-4</c:v>
                </c:pt>
                <c:pt idx="64" formatCode="General">
                  <c:v>-3.2821499999999997E-4</c:v>
                </c:pt>
                <c:pt idx="65" formatCode="General">
                  <c:v>-3.2681399999999998E-4</c:v>
                </c:pt>
                <c:pt idx="66" formatCode="General">
                  <c:v>-3.23906E-4</c:v>
                </c:pt>
                <c:pt idx="67" formatCode="General">
                  <c:v>-3.2158300000000001E-4</c:v>
                </c:pt>
                <c:pt idx="68" formatCode="General">
                  <c:v>-3.1934800000000001E-4</c:v>
                </c:pt>
                <c:pt idx="69" formatCode="General">
                  <c:v>-3.1626799999999997E-4</c:v>
                </c:pt>
                <c:pt idx="70" formatCode="General">
                  <c:v>-3.1289399999999998E-4</c:v>
                </c:pt>
                <c:pt idx="71" formatCode="General">
                  <c:v>-3.10799E-4</c:v>
                </c:pt>
                <c:pt idx="72" formatCode="General">
                  <c:v>-3.0960200000000002E-4</c:v>
                </c:pt>
                <c:pt idx="73" formatCode="General">
                  <c:v>-3.0645899999999997E-4</c:v>
                </c:pt>
                <c:pt idx="74" formatCode="General">
                  <c:v>-3.0342999999999999E-4</c:v>
                </c:pt>
                <c:pt idx="75" formatCode="General">
                  <c:v>-3.0013700000000002E-4</c:v>
                </c:pt>
                <c:pt idx="76" formatCode="General">
                  <c:v>-2.9723899999999998E-4</c:v>
                </c:pt>
                <c:pt idx="77" formatCode="General">
                  <c:v>-2.9362099999999999E-4</c:v>
                </c:pt>
                <c:pt idx="78" formatCode="General">
                  <c:v>-2.9051700000000001E-4</c:v>
                </c:pt>
                <c:pt idx="79" formatCode="General">
                  <c:v>-2.8599000000000002E-4</c:v>
                </c:pt>
                <c:pt idx="80" formatCode="General">
                  <c:v>-2.8147600000000001E-4</c:v>
                </c:pt>
                <c:pt idx="81" formatCode="General">
                  <c:v>-2.7650599999999998E-4</c:v>
                </c:pt>
                <c:pt idx="82" formatCode="General">
                  <c:v>-2.7182600000000002E-4</c:v>
                </c:pt>
                <c:pt idx="83" formatCode="General">
                  <c:v>-2.6674799999999997E-4</c:v>
                </c:pt>
                <c:pt idx="84" formatCode="General">
                  <c:v>-2.6066300000000001E-4</c:v>
                </c:pt>
                <c:pt idx="85" formatCode="General">
                  <c:v>-2.5930400000000002E-4</c:v>
                </c:pt>
                <c:pt idx="86" formatCode="General">
                  <c:v>-2.5353399999999998E-4</c:v>
                </c:pt>
                <c:pt idx="87" formatCode="General">
                  <c:v>-2.4879200000000001E-4</c:v>
                </c:pt>
                <c:pt idx="88" formatCode="General">
                  <c:v>-2.43995E-4</c:v>
                </c:pt>
                <c:pt idx="89" formatCode="General">
                  <c:v>-2.4182399999999999E-4</c:v>
                </c:pt>
                <c:pt idx="90" formatCode="General">
                  <c:v>-2.3533000000000001E-4</c:v>
                </c:pt>
                <c:pt idx="91" formatCode="General">
                  <c:v>-2.3373900000000001E-4</c:v>
                </c:pt>
                <c:pt idx="92" formatCode="General">
                  <c:v>-2.3178900000000001E-4</c:v>
                </c:pt>
                <c:pt idx="93" formatCode="General">
                  <c:v>-2.2845299999999999E-4</c:v>
                </c:pt>
                <c:pt idx="94" formatCode="General">
                  <c:v>-2.2474499999999999E-4</c:v>
                </c:pt>
                <c:pt idx="95" formatCode="General">
                  <c:v>-2.19643E-4</c:v>
                </c:pt>
                <c:pt idx="96" formatCode="General">
                  <c:v>-2.1706699999999999E-4</c:v>
                </c:pt>
                <c:pt idx="97" formatCode="General">
                  <c:v>-2.1337600000000001E-4</c:v>
                </c:pt>
                <c:pt idx="98" formatCode="General">
                  <c:v>-2.1113499999999999E-4</c:v>
                </c:pt>
                <c:pt idx="99" formatCode="General">
                  <c:v>-2.08037E-4</c:v>
                </c:pt>
                <c:pt idx="100" formatCode="General">
                  <c:v>-2.0605999999999999E-4</c:v>
                </c:pt>
                <c:pt idx="101" formatCode="General">
                  <c:v>-2.03558E-4</c:v>
                </c:pt>
                <c:pt idx="102" formatCode="General">
                  <c:v>-2.0170600000000001E-4</c:v>
                </c:pt>
                <c:pt idx="103" formatCode="General">
                  <c:v>-1.9954700000000001E-4</c:v>
                </c:pt>
                <c:pt idx="104" formatCode="General">
                  <c:v>-1.9778299999999999E-4</c:v>
                </c:pt>
                <c:pt idx="105" formatCode="General">
                  <c:v>-1.9567200000000001E-4</c:v>
                </c:pt>
                <c:pt idx="106" formatCode="General">
                  <c:v>-1.9266500000000001E-4</c:v>
                </c:pt>
                <c:pt idx="107" formatCode="General">
                  <c:v>-1.90781E-4</c:v>
                </c:pt>
                <c:pt idx="108" formatCode="General">
                  <c:v>-1.8841800000000001E-4</c:v>
                </c:pt>
                <c:pt idx="109" formatCode="General">
                  <c:v>-1.85188E-4</c:v>
                </c:pt>
                <c:pt idx="110" formatCode="General">
                  <c:v>-1.8361500000000001E-4</c:v>
                </c:pt>
                <c:pt idx="111" formatCode="General">
                  <c:v>-1.8178700000000001E-4</c:v>
                </c:pt>
                <c:pt idx="112" formatCode="General">
                  <c:v>-1.7935299999999999E-4</c:v>
                </c:pt>
                <c:pt idx="113" formatCode="General">
                  <c:v>-1.7727199999999999E-4</c:v>
                </c:pt>
                <c:pt idx="114" formatCode="General">
                  <c:v>-1.7552099999999999E-4</c:v>
                </c:pt>
                <c:pt idx="115" formatCode="General">
                  <c:v>-1.7293399999999999E-4</c:v>
                </c:pt>
                <c:pt idx="116" formatCode="General">
                  <c:v>-1.7014999999999999E-4</c:v>
                </c:pt>
                <c:pt idx="117" formatCode="General">
                  <c:v>-1.7597500000000001E-4</c:v>
                </c:pt>
                <c:pt idx="118" formatCode="General">
                  <c:v>-1.6551599999999999E-4</c:v>
                </c:pt>
                <c:pt idx="119" formatCode="General">
                  <c:v>-1.62628E-4</c:v>
                </c:pt>
                <c:pt idx="120" formatCode="General">
                  <c:v>-1.6113999999999999E-4</c:v>
                </c:pt>
                <c:pt idx="121" formatCode="General">
                  <c:v>-1.6107799999999999E-4</c:v>
                </c:pt>
                <c:pt idx="122" formatCode="General">
                  <c:v>-1.5861E-4</c:v>
                </c:pt>
                <c:pt idx="123" formatCode="General">
                  <c:v>-1.56463E-4</c:v>
                </c:pt>
                <c:pt idx="124" formatCode="General">
                  <c:v>-1.5363900000000001E-4</c:v>
                </c:pt>
                <c:pt idx="125" formatCode="General">
                  <c:v>-1.5129E-4</c:v>
                </c:pt>
                <c:pt idx="126" formatCode="General">
                  <c:v>-1.4788099999999999E-4</c:v>
                </c:pt>
                <c:pt idx="127" formatCode="General">
                  <c:v>-1.4611499999999999E-4</c:v>
                </c:pt>
                <c:pt idx="128" formatCode="General">
                  <c:v>-1.4565499999999999E-4</c:v>
                </c:pt>
                <c:pt idx="129" formatCode="General">
                  <c:v>-1.4494200000000001E-4</c:v>
                </c:pt>
                <c:pt idx="130" formatCode="General">
                  <c:v>-1.45041E-4</c:v>
                </c:pt>
                <c:pt idx="131" formatCode="General">
                  <c:v>-1.4583200000000001E-4</c:v>
                </c:pt>
                <c:pt idx="132" formatCode="General">
                  <c:v>-1.4420700000000001E-4</c:v>
                </c:pt>
                <c:pt idx="133" formatCode="General">
                  <c:v>-1.40598E-4</c:v>
                </c:pt>
                <c:pt idx="134" formatCode="General">
                  <c:v>-1.38577E-4</c:v>
                </c:pt>
                <c:pt idx="135" formatCode="General">
                  <c:v>-1.3489200000000001E-4</c:v>
                </c:pt>
                <c:pt idx="136" formatCode="General">
                  <c:v>-1.3197E-4</c:v>
                </c:pt>
                <c:pt idx="137" formatCode="General">
                  <c:v>-1.3203100000000001E-4</c:v>
                </c:pt>
                <c:pt idx="138" formatCode="General">
                  <c:v>-1.3089199999999999E-4</c:v>
                </c:pt>
                <c:pt idx="139" formatCode="General">
                  <c:v>-1.3002000000000001E-4</c:v>
                </c:pt>
                <c:pt idx="140" formatCode="General">
                  <c:v>-1.2881399999999999E-4</c:v>
                </c:pt>
                <c:pt idx="141" formatCode="General">
                  <c:v>-1.2584799999999999E-4</c:v>
                </c:pt>
                <c:pt idx="142" formatCode="General">
                  <c:v>-1.2352199999999999E-4</c:v>
                </c:pt>
                <c:pt idx="143" formatCode="General">
                  <c:v>-1.22583E-4</c:v>
                </c:pt>
                <c:pt idx="144" formatCode="General">
                  <c:v>-1.2248599999999999E-4</c:v>
                </c:pt>
                <c:pt idx="145" formatCode="General">
                  <c:v>-1.2330800000000001E-4</c:v>
                </c:pt>
                <c:pt idx="146" formatCode="General">
                  <c:v>-1.2373500000000001E-4</c:v>
                </c:pt>
                <c:pt idx="147" formatCode="General">
                  <c:v>-1.21927E-4</c:v>
                </c:pt>
                <c:pt idx="148" formatCode="General">
                  <c:v>-1.1993300000000001E-4</c:v>
                </c:pt>
                <c:pt idx="149" formatCode="General">
                  <c:v>-1.159E-4</c:v>
                </c:pt>
                <c:pt idx="150" formatCode="General">
                  <c:v>-1.131E-4</c:v>
                </c:pt>
                <c:pt idx="151" formatCode="General">
                  <c:v>-1.1339E-4</c:v>
                </c:pt>
                <c:pt idx="152" formatCode="General">
                  <c:v>-1.13447E-4</c:v>
                </c:pt>
                <c:pt idx="153" formatCode="General">
                  <c:v>-1.14474E-4</c:v>
                </c:pt>
                <c:pt idx="154" formatCode="General">
                  <c:v>-1.13873E-4</c:v>
                </c:pt>
                <c:pt idx="155" formatCode="General">
                  <c:v>-1.00902E-4</c:v>
                </c:pt>
                <c:pt idx="156">
                  <c:v>-5.9905000000000003E-5</c:v>
                </c:pt>
                <c:pt idx="157">
                  <c:v>-5.0822699999999997E-5</c:v>
                </c:pt>
                <c:pt idx="158">
                  <c:v>-5.8262800000000001E-5</c:v>
                </c:pt>
                <c:pt idx="159">
                  <c:v>-5.5279999999999999E-5</c:v>
                </c:pt>
                <c:pt idx="160">
                  <c:v>-5.4794799999999999E-5</c:v>
                </c:pt>
                <c:pt idx="161">
                  <c:v>-5.9231699999999997E-5</c:v>
                </c:pt>
                <c:pt idx="162">
                  <c:v>-5.6490899999999998E-5</c:v>
                </c:pt>
                <c:pt idx="163">
                  <c:v>-5.1486900000000003E-5</c:v>
                </c:pt>
                <c:pt idx="164">
                  <c:v>-5.1071700000000001E-5</c:v>
                </c:pt>
                <c:pt idx="165">
                  <c:v>-4.7046599999999998E-5</c:v>
                </c:pt>
                <c:pt idx="166">
                  <c:v>-3.8740099999999999E-5</c:v>
                </c:pt>
                <c:pt idx="167">
                  <c:v>-3.7667599999999998E-5</c:v>
                </c:pt>
                <c:pt idx="168">
                  <c:v>-3.7552300000000003E-5</c:v>
                </c:pt>
                <c:pt idx="169">
                  <c:v>-3.4402600000000002E-5</c:v>
                </c:pt>
                <c:pt idx="170">
                  <c:v>-3.3852300000000001E-5</c:v>
                </c:pt>
                <c:pt idx="171">
                  <c:v>-3.5383599999999998E-5</c:v>
                </c:pt>
                <c:pt idx="172">
                  <c:v>-3.3546800000000002E-5</c:v>
                </c:pt>
                <c:pt idx="173">
                  <c:v>-3.3358800000000003E-5</c:v>
                </c:pt>
                <c:pt idx="174">
                  <c:v>-3.29001E-5</c:v>
                </c:pt>
                <c:pt idx="175">
                  <c:v>-3.0654000000000002E-5</c:v>
                </c:pt>
                <c:pt idx="176">
                  <c:v>-2.7230299999999999E-5</c:v>
                </c:pt>
                <c:pt idx="177">
                  <c:v>-2.87297E-5</c:v>
                </c:pt>
                <c:pt idx="178">
                  <c:v>-3.04974E-5</c:v>
                </c:pt>
                <c:pt idx="179">
                  <c:v>-3.1904199999999999E-5</c:v>
                </c:pt>
                <c:pt idx="180">
                  <c:v>-3.5889999999999997E-5</c:v>
                </c:pt>
                <c:pt idx="181">
                  <c:v>-3.8456700000000001E-5</c:v>
                </c:pt>
                <c:pt idx="182">
                  <c:v>-3.5852899999999997E-5</c:v>
                </c:pt>
                <c:pt idx="183">
                  <c:v>-3.3929400000000001E-5</c:v>
                </c:pt>
                <c:pt idx="184">
                  <c:v>-3.2036999999999998E-5</c:v>
                </c:pt>
                <c:pt idx="185">
                  <c:v>-3.0778499999999997E-5</c:v>
                </c:pt>
                <c:pt idx="186">
                  <c:v>-2.8782500000000001E-5</c:v>
                </c:pt>
                <c:pt idx="187">
                  <c:v>-2.7670499999999999E-5</c:v>
                </c:pt>
                <c:pt idx="188">
                  <c:v>-2.7478500000000001E-5</c:v>
                </c:pt>
                <c:pt idx="189">
                  <c:v>-2.6859399999999999E-5</c:v>
                </c:pt>
                <c:pt idx="190">
                  <c:v>-2.4398800000000001E-5</c:v>
                </c:pt>
                <c:pt idx="191">
                  <c:v>-2.3299299999999999E-5</c:v>
                </c:pt>
                <c:pt idx="192">
                  <c:v>-2.27651E-5</c:v>
                </c:pt>
                <c:pt idx="193">
                  <c:v>-2.0386399999999998E-5</c:v>
                </c:pt>
                <c:pt idx="194">
                  <c:v>-1.9071899999999999E-5</c:v>
                </c:pt>
                <c:pt idx="195">
                  <c:v>-1.9637199999999999E-5</c:v>
                </c:pt>
                <c:pt idx="196">
                  <c:v>-1.9096599999999999E-5</c:v>
                </c:pt>
                <c:pt idx="197">
                  <c:v>-1.8784299999999999E-5</c:v>
                </c:pt>
                <c:pt idx="198">
                  <c:v>-2.09402E-5</c:v>
                </c:pt>
                <c:pt idx="199">
                  <c:v>-2.1679500000000001E-5</c:v>
                </c:pt>
                <c:pt idx="200">
                  <c:v>-1.9064800000000001E-5</c:v>
                </c:pt>
                <c:pt idx="201">
                  <c:v>-1.7179700000000001E-5</c:v>
                </c:pt>
                <c:pt idx="202">
                  <c:v>-1.4943099999999999E-5</c:v>
                </c:pt>
                <c:pt idx="203">
                  <c:v>-1.28707E-5</c:v>
                </c:pt>
                <c:pt idx="204">
                  <c:v>-1.1193600000000001E-5</c:v>
                </c:pt>
                <c:pt idx="205">
                  <c:v>-9.2493999999999999E-6</c:v>
                </c:pt>
                <c:pt idx="206">
                  <c:v>-8.4243500000000001E-6</c:v>
                </c:pt>
                <c:pt idx="207">
                  <c:v>-8.4197599999999992E-6</c:v>
                </c:pt>
                <c:pt idx="208">
                  <c:v>-8.2804900000000007E-6</c:v>
                </c:pt>
                <c:pt idx="209">
                  <c:v>-6.67216E-6</c:v>
                </c:pt>
                <c:pt idx="210">
                  <c:v>-4.4359899999999997E-6</c:v>
                </c:pt>
                <c:pt idx="211">
                  <c:v>-7.2663499999999997E-7</c:v>
                </c:pt>
                <c:pt idx="212">
                  <c:v>3.0648700000000001E-6</c:v>
                </c:pt>
                <c:pt idx="213">
                  <c:v>7.2938499999999996E-6</c:v>
                </c:pt>
                <c:pt idx="214">
                  <c:v>1.0373E-5</c:v>
                </c:pt>
                <c:pt idx="215">
                  <c:v>1.0216E-5</c:v>
                </c:pt>
                <c:pt idx="216">
                  <c:v>1.0180099999999999E-5</c:v>
                </c:pt>
                <c:pt idx="217">
                  <c:v>8.1922600000000001E-6</c:v>
                </c:pt>
                <c:pt idx="218">
                  <c:v>6.1719500000000003E-6</c:v>
                </c:pt>
                <c:pt idx="219">
                  <c:v>7.6478300000000003E-6</c:v>
                </c:pt>
                <c:pt idx="220">
                  <c:v>1.0482899999999999E-5</c:v>
                </c:pt>
                <c:pt idx="221">
                  <c:v>1.1824199999999999E-5</c:v>
                </c:pt>
                <c:pt idx="222">
                  <c:v>1.3508399999999999E-5</c:v>
                </c:pt>
                <c:pt idx="223">
                  <c:v>1.5799099999999999E-5</c:v>
                </c:pt>
                <c:pt idx="224">
                  <c:v>1.71869E-5</c:v>
                </c:pt>
                <c:pt idx="225">
                  <c:v>1.8603199999999998E-5</c:v>
                </c:pt>
                <c:pt idx="226">
                  <c:v>2.0183900000000002E-5</c:v>
                </c:pt>
                <c:pt idx="227">
                  <c:v>2.21747E-5</c:v>
                </c:pt>
                <c:pt idx="228">
                  <c:v>2.4816200000000001E-5</c:v>
                </c:pt>
                <c:pt idx="229">
                  <c:v>2.64675E-5</c:v>
                </c:pt>
                <c:pt idx="230">
                  <c:v>2.8934399999999999E-5</c:v>
                </c:pt>
                <c:pt idx="231">
                  <c:v>3.26806E-5</c:v>
                </c:pt>
                <c:pt idx="232">
                  <c:v>3.7160000000000003E-5</c:v>
                </c:pt>
                <c:pt idx="233">
                  <c:v>2.89998E-5</c:v>
                </c:pt>
                <c:pt idx="234">
                  <c:v>3.3189799999999999E-5</c:v>
                </c:pt>
                <c:pt idx="235">
                  <c:v>3.5410999999999997E-5</c:v>
                </c:pt>
                <c:pt idx="236">
                  <c:v>3.54586E-5</c:v>
                </c:pt>
                <c:pt idx="237">
                  <c:v>3.5015000000000003E-5</c:v>
                </c:pt>
                <c:pt idx="238">
                  <c:v>3.68309E-5</c:v>
                </c:pt>
                <c:pt idx="239">
                  <c:v>3.6201200000000002E-5</c:v>
                </c:pt>
                <c:pt idx="240">
                  <c:v>3.5629900000000003E-5</c:v>
                </c:pt>
                <c:pt idx="241">
                  <c:v>3.5707200000000003E-5</c:v>
                </c:pt>
                <c:pt idx="242">
                  <c:v>3.6885599999999998E-5</c:v>
                </c:pt>
                <c:pt idx="243">
                  <c:v>3.8347299999999998E-5</c:v>
                </c:pt>
                <c:pt idx="244">
                  <c:v>4.1455699999999997E-5</c:v>
                </c:pt>
                <c:pt idx="245">
                  <c:v>4.4061899999999999E-5</c:v>
                </c:pt>
                <c:pt idx="246">
                  <c:v>4.9693200000000001E-5</c:v>
                </c:pt>
                <c:pt idx="247">
                  <c:v>5.5405499999999997E-5</c:v>
                </c:pt>
                <c:pt idx="248">
                  <c:v>5.5825400000000003E-5</c:v>
                </c:pt>
                <c:pt idx="249">
                  <c:v>5.7657900000000002E-5</c:v>
                </c:pt>
                <c:pt idx="250">
                  <c:v>5.8199299999999997E-5</c:v>
                </c:pt>
                <c:pt idx="251">
                  <c:v>5.9695099999999997E-5</c:v>
                </c:pt>
                <c:pt idx="252">
                  <c:v>5.9780300000000001E-5</c:v>
                </c:pt>
                <c:pt idx="253">
                  <c:v>6.0775800000000002E-5</c:v>
                </c:pt>
                <c:pt idx="254">
                  <c:v>6.1252299999999996E-5</c:v>
                </c:pt>
                <c:pt idx="255">
                  <c:v>6.2533599999999994E-5</c:v>
                </c:pt>
                <c:pt idx="256">
                  <c:v>6.35285E-5</c:v>
                </c:pt>
                <c:pt idx="257">
                  <c:v>6.7149899999999999E-5</c:v>
                </c:pt>
                <c:pt idx="258">
                  <c:v>7.0568799999999994E-5</c:v>
                </c:pt>
                <c:pt idx="259">
                  <c:v>7.2185699999999996E-5</c:v>
                </c:pt>
                <c:pt idx="260">
                  <c:v>7.3807999999999995E-5</c:v>
                </c:pt>
                <c:pt idx="261">
                  <c:v>7.4704399999999996E-5</c:v>
                </c:pt>
                <c:pt idx="262">
                  <c:v>7.5568799999999994E-5</c:v>
                </c:pt>
                <c:pt idx="263">
                  <c:v>7.8275600000000007E-5</c:v>
                </c:pt>
                <c:pt idx="264">
                  <c:v>8.0855599999999999E-5</c:v>
                </c:pt>
                <c:pt idx="265">
                  <c:v>8.5887800000000001E-5</c:v>
                </c:pt>
                <c:pt idx="266">
                  <c:v>8.7012800000000001E-5</c:v>
                </c:pt>
                <c:pt idx="267">
                  <c:v>8.6799599999999995E-5</c:v>
                </c:pt>
                <c:pt idx="268">
                  <c:v>8.5670599999999999E-5</c:v>
                </c:pt>
                <c:pt idx="269">
                  <c:v>8.4774100000000005E-5</c:v>
                </c:pt>
                <c:pt idx="270">
                  <c:v>8.5724399999999995E-5</c:v>
                </c:pt>
                <c:pt idx="271">
                  <c:v>8.6824700000000002E-5</c:v>
                </c:pt>
                <c:pt idx="272">
                  <c:v>8.8597900000000001E-5</c:v>
                </c:pt>
                <c:pt idx="273">
                  <c:v>9.1251300000000005E-5</c:v>
                </c:pt>
                <c:pt idx="274">
                  <c:v>9.4557999999999998E-5</c:v>
                </c:pt>
                <c:pt idx="275">
                  <c:v>9.0156399999999996E-5</c:v>
                </c:pt>
                <c:pt idx="276">
                  <c:v>8.3205699999999995E-5</c:v>
                </c:pt>
                <c:pt idx="277">
                  <c:v>9.5293900000000006E-5</c:v>
                </c:pt>
                <c:pt idx="278">
                  <c:v>8.5632300000000003E-5</c:v>
                </c:pt>
                <c:pt idx="279">
                  <c:v>9.0477399999999995E-5</c:v>
                </c:pt>
                <c:pt idx="280">
                  <c:v>9.2163400000000006E-5</c:v>
                </c:pt>
                <c:pt idx="281">
                  <c:v>9.57795E-5</c:v>
                </c:pt>
                <c:pt idx="282">
                  <c:v>9.2569200000000001E-5</c:v>
                </c:pt>
                <c:pt idx="283">
                  <c:v>9.2037E-5</c:v>
                </c:pt>
                <c:pt idx="284">
                  <c:v>9.2250599999999994E-5</c:v>
                </c:pt>
                <c:pt idx="285">
                  <c:v>9.3287699999999998E-5</c:v>
                </c:pt>
                <c:pt idx="286">
                  <c:v>9.4674999999999997E-5</c:v>
                </c:pt>
                <c:pt idx="287">
                  <c:v>9.6012099999999995E-5</c:v>
                </c:pt>
                <c:pt idx="288">
                  <c:v>9.7037699999999994E-5</c:v>
                </c:pt>
                <c:pt idx="289">
                  <c:v>9.7065300000000001E-5</c:v>
                </c:pt>
                <c:pt idx="290">
                  <c:v>9.7853699999999995E-5</c:v>
                </c:pt>
                <c:pt idx="291">
                  <c:v>9.4229700000000003E-5</c:v>
                </c:pt>
                <c:pt idx="292">
                  <c:v>9.1703699999999994E-5</c:v>
                </c:pt>
                <c:pt idx="293">
                  <c:v>9.3041000000000006E-5</c:v>
                </c:pt>
                <c:pt idx="294">
                  <c:v>9.5900099999999993E-5</c:v>
                </c:pt>
                <c:pt idx="295">
                  <c:v>9.6075800000000006E-5</c:v>
                </c:pt>
                <c:pt idx="296">
                  <c:v>9.6444800000000002E-5</c:v>
                </c:pt>
                <c:pt idx="297">
                  <c:v>9.6983800000000005E-5</c:v>
                </c:pt>
                <c:pt idx="298">
                  <c:v>9.7261499999999997E-5</c:v>
                </c:pt>
                <c:pt idx="299">
                  <c:v>9.5701599999999999E-5</c:v>
                </c:pt>
                <c:pt idx="300">
                  <c:v>9.4260900000000004E-5</c:v>
                </c:pt>
                <c:pt idx="301">
                  <c:v>9.1735000000000002E-5</c:v>
                </c:pt>
                <c:pt idx="302">
                  <c:v>8.9148100000000001E-5</c:v>
                </c:pt>
                <c:pt idx="303">
                  <c:v>8.9299899999999995E-5</c:v>
                </c:pt>
                <c:pt idx="304">
                  <c:v>8.9836199999999999E-5</c:v>
                </c:pt>
                <c:pt idx="305">
                  <c:v>8.8830400000000003E-5</c:v>
                </c:pt>
                <c:pt idx="306">
                  <c:v>8.95123E-5</c:v>
                </c:pt>
                <c:pt idx="307">
                  <c:v>8.9852500000000001E-5</c:v>
                </c:pt>
                <c:pt idx="308">
                  <c:v>8.8213200000000004E-5</c:v>
                </c:pt>
                <c:pt idx="309">
                  <c:v>8.7834600000000001E-5</c:v>
                </c:pt>
                <c:pt idx="310">
                  <c:v>8.7895199999999998E-5</c:v>
                </c:pt>
                <c:pt idx="311">
                  <c:v>8.7696599999999997E-5</c:v>
                </c:pt>
                <c:pt idx="312">
                  <c:v>8.7130499999999995E-5</c:v>
                </c:pt>
                <c:pt idx="313">
                  <c:v>8.6327299999999996E-5</c:v>
                </c:pt>
                <c:pt idx="314">
                  <c:v>8.6052900000000004E-5</c:v>
                </c:pt>
                <c:pt idx="315">
                  <c:v>8.5479100000000006E-5</c:v>
                </c:pt>
                <c:pt idx="316">
                  <c:v>8.5157399999999999E-5</c:v>
                </c:pt>
                <c:pt idx="317">
                  <c:v>8.5303199999999993E-5</c:v>
                </c:pt>
                <c:pt idx="318">
                  <c:v>8.57142E-5</c:v>
                </c:pt>
                <c:pt idx="319">
                  <c:v>8.52535E-5</c:v>
                </c:pt>
                <c:pt idx="320">
                  <c:v>8.4990700000000006E-5</c:v>
                </c:pt>
                <c:pt idx="321">
                  <c:v>8.4275400000000003E-5</c:v>
                </c:pt>
                <c:pt idx="322">
                  <c:v>8.3866499999999994E-5</c:v>
                </c:pt>
                <c:pt idx="323">
                  <c:v>8.3141599999999997E-5</c:v>
                </c:pt>
                <c:pt idx="324">
                  <c:v>8.2049600000000001E-5</c:v>
                </c:pt>
                <c:pt idx="325">
                  <c:v>8.1626999999999996E-5</c:v>
                </c:pt>
                <c:pt idx="326">
                  <c:v>7.8907500000000003E-5</c:v>
                </c:pt>
                <c:pt idx="327">
                  <c:v>7.8605199999999997E-5</c:v>
                </c:pt>
                <c:pt idx="328">
                  <c:v>7.7714300000000002E-5</c:v>
                </c:pt>
                <c:pt idx="329">
                  <c:v>7.68789E-5</c:v>
                </c:pt>
                <c:pt idx="330">
                  <c:v>7.4552899999999996E-5</c:v>
                </c:pt>
                <c:pt idx="331">
                  <c:v>7.3289300000000003E-5</c:v>
                </c:pt>
                <c:pt idx="332">
                  <c:v>6.9404200000000002E-5</c:v>
                </c:pt>
                <c:pt idx="333">
                  <c:v>6.6398500000000005E-5</c:v>
                </c:pt>
                <c:pt idx="334">
                  <c:v>6.4314700000000003E-5</c:v>
                </c:pt>
                <c:pt idx="335">
                  <c:v>6.3158500000000002E-5</c:v>
                </c:pt>
                <c:pt idx="336">
                  <c:v>6.2457899999999997E-5</c:v>
                </c:pt>
                <c:pt idx="337">
                  <c:v>6.0391199999999999E-5</c:v>
                </c:pt>
                <c:pt idx="338">
                  <c:v>5.8904599999999998E-5</c:v>
                </c:pt>
                <c:pt idx="339">
                  <c:v>5.68658E-5</c:v>
                </c:pt>
                <c:pt idx="340">
                  <c:v>5.5319099999999997E-5</c:v>
                </c:pt>
                <c:pt idx="341">
                  <c:v>5.4766099999999997E-5</c:v>
                </c:pt>
                <c:pt idx="342">
                  <c:v>5.19275E-5</c:v>
                </c:pt>
                <c:pt idx="343">
                  <c:v>4.93436E-5</c:v>
                </c:pt>
                <c:pt idx="344">
                  <c:v>4.6544300000000001E-5</c:v>
                </c:pt>
                <c:pt idx="345">
                  <c:v>4.3597899999999998E-5</c:v>
                </c:pt>
                <c:pt idx="346">
                  <c:v>4.0009599999999997E-5</c:v>
                </c:pt>
                <c:pt idx="347">
                  <c:v>3.7831499999999999E-5</c:v>
                </c:pt>
                <c:pt idx="348">
                  <c:v>3.5469899999999997E-5</c:v>
                </c:pt>
                <c:pt idx="349">
                  <c:v>3.3682300000000001E-5</c:v>
                </c:pt>
                <c:pt idx="350">
                  <c:v>3.02684E-5</c:v>
                </c:pt>
                <c:pt idx="351">
                  <c:v>2.7485199999999999E-5</c:v>
                </c:pt>
                <c:pt idx="352">
                  <c:v>2.46488E-5</c:v>
                </c:pt>
                <c:pt idx="353">
                  <c:v>2.0606800000000001E-5</c:v>
                </c:pt>
                <c:pt idx="354">
                  <c:v>1.6591399999999998E-5</c:v>
                </c:pt>
                <c:pt idx="355">
                  <c:v>1.42505E-5</c:v>
                </c:pt>
                <c:pt idx="356">
                  <c:v>1.0819600000000001E-5</c:v>
                </c:pt>
                <c:pt idx="357">
                  <c:v>8.3998299999999992E-6</c:v>
                </c:pt>
                <c:pt idx="358">
                  <c:v>6.43318E-6</c:v>
                </c:pt>
                <c:pt idx="359">
                  <c:v>4.1960199999999998E-6</c:v>
                </c:pt>
                <c:pt idx="360">
                  <c:v>2.5421299999999997E-7</c:v>
                </c:pt>
                <c:pt idx="361">
                  <c:v>-3.3797E-6</c:v>
                </c:pt>
                <c:pt idx="362">
                  <c:v>-6.1982600000000002E-6</c:v>
                </c:pt>
                <c:pt idx="363">
                  <c:v>-9.9700900000000006E-6</c:v>
                </c:pt>
                <c:pt idx="364">
                  <c:v>-1.39196E-5</c:v>
                </c:pt>
                <c:pt idx="365">
                  <c:v>-1.7668599999999999E-5</c:v>
                </c:pt>
                <c:pt idx="366">
                  <c:v>-2.17514E-5</c:v>
                </c:pt>
                <c:pt idx="367">
                  <c:v>-2.67716E-5</c:v>
                </c:pt>
                <c:pt idx="368">
                  <c:v>-2.59343E-5</c:v>
                </c:pt>
                <c:pt idx="369">
                  <c:v>-1.9834300000000001E-5</c:v>
                </c:pt>
                <c:pt idx="370">
                  <c:v>-1.9286599999999999E-5</c:v>
                </c:pt>
                <c:pt idx="371">
                  <c:v>-2.2509200000000001E-5</c:v>
                </c:pt>
                <c:pt idx="372">
                  <c:v>-2.3989200000000001E-5</c:v>
                </c:pt>
                <c:pt idx="373">
                  <c:v>-2.70653E-5</c:v>
                </c:pt>
                <c:pt idx="374">
                  <c:v>-2.951E-5</c:v>
                </c:pt>
                <c:pt idx="375">
                  <c:v>-3.1617800000000001E-5</c:v>
                </c:pt>
                <c:pt idx="376">
                  <c:v>-3.1331699999999997E-5</c:v>
                </c:pt>
                <c:pt idx="377">
                  <c:v>-3.1841699999999997E-5</c:v>
                </c:pt>
                <c:pt idx="378">
                  <c:v>-3.2898000000000002E-5</c:v>
                </c:pt>
                <c:pt idx="379">
                  <c:v>-3.2108499999999999E-5</c:v>
                </c:pt>
                <c:pt idx="380">
                  <c:v>-3.0737800000000002E-5</c:v>
                </c:pt>
                <c:pt idx="381">
                  <c:v>-3.1522900000000003E-5</c:v>
                </c:pt>
                <c:pt idx="382">
                  <c:v>-3.2119400000000003E-5</c:v>
                </c:pt>
                <c:pt idx="383">
                  <c:v>-3.1891299999999997E-5</c:v>
                </c:pt>
                <c:pt idx="384">
                  <c:v>-3.15989E-5</c:v>
                </c:pt>
                <c:pt idx="385">
                  <c:v>-3.2192500000000001E-5</c:v>
                </c:pt>
                <c:pt idx="386">
                  <c:v>-2.8968599999999999E-5</c:v>
                </c:pt>
                <c:pt idx="387">
                  <c:v>-1.47873E-5</c:v>
                </c:pt>
                <c:pt idx="388">
                  <c:v>-5.8267499999999997E-6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711-4C2E-859C-1FBF578A0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879040"/>
        <c:axId val="217879616"/>
      </c:scatterChart>
      <c:valAx>
        <c:axId val="21787904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17879616"/>
        <c:crosses val="autoZero"/>
        <c:crossBetween val="midCat"/>
      </c:valAx>
      <c:valAx>
        <c:axId val="217879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8790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bones'!$AR$4:$AR$398</c:f>
              <c:numCache>
                <c:formatCode>0.00E+00</c:formatCode>
                <c:ptCount val="395"/>
                <c:pt idx="0">
                  <c:v>7.5638899999999998E-6</c:v>
                </c:pt>
                <c:pt idx="1">
                  <c:v>7.5581299999999997E-7</c:v>
                </c:pt>
                <c:pt idx="2">
                  <c:v>-3.5315000000000003E-5</c:v>
                </c:pt>
                <c:pt idx="3">
                  <c:v>-2.5653800000000002E-5</c:v>
                </c:pt>
                <c:pt idx="4">
                  <c:v>-3.2215599999999997E-5</c:v>
                </c:pt>
                <c:pt idx="5">
                  <c:v>-2.1586900000000002E-5</c:v>
                </c:pt>
                <c:pt idx="6">
                  <c:v>-2.15632E-5</c:v>
                </c:pt>
                <c:pt idx="7">
                  <c:v>-1.56911E-5</c:v>
                </c:pt>
                <c:pt idx="8">
                  <c:v>5.3862299999999998E-6</c:v>
                </c:pt>
                <c:pt idx="9">
                  <c:v>-1.76417E-6</c:v>
                </c:pt>
                <c:pt idx="10">
                  <c:v>-1.6256399999999999E-5</c:v>
                </c:pt>
                <c:pt idx="11">
                  <c:v>-8.6455599999999996E-6</c:v>
                </c:pt>
                <c:pt idx="12">
                  <c:v>-1.0989600000000001E-5</c:v>
                </c:pt>
                <c:pt idx="13">
                  <c:v>-1.00788E-6</c:v>
                </c:pt>
                <c:pt idx="14">
                  <c:v>-4.4652699999999999E-6</c:v>
                </c:pt>
                <c:pt idx="15">
                  <c:v>1.2087699999999999E-5</c:v>
                </c:pt>
                <c:pt idx="16">
                  <c:v>3.2437300000000002E-5</c:v>
                </c:pt>
                <c:pt idx="17">
                  <c:v>6.6506200000000004E-5</c:v>
                </c:pt>
                <c:pt idx="18">
                  <c:v>7.5423499999999994E-5</c:v>
                </c:pt>
                <c:pt idx="19" formatCode="General">
                  <c:v>1.6266699999999999E-4</c:v>
                </c:pt>
                <c:pt idx="20" formatCode="General">
                  <c:v>2.1235000000000001E-4</c:v>
                </c:pt>
                <c:pt idx="21" formatCode="General">
                  <c:v>2.70337E-4</c:v>
                </c:pt>
                <c:pt idx="22" formatCode="General">
                  <c:v>3.35819E-4</c:v>
                </c:pt>
                <c:pt idx="23" formatCode="General">
                  <c:v>3.9899400000000001E-4</c:v>
                </c:pt>
                <c:pt idx="24" formatCode="General">
                  <c:v>4.3201699999999998E-4</c:v>
                </c:pt>
                <c:pt idx="25" formatCode="General">
                  <c:v>5.0989999999999998E-4</c:v>
                </c:pt>
                <c:pt idx="26" formatCode="General">
                  <c:v>5.80523E-4</c:v>
                </c:pt>
                <c:pt idx="27" formatCode="General">
                  <c:v>6.7506900000000004E-4</c:v>
                </c:pt>
                <c:pt idx="28" formatCode="General">
                  <c:v>8.1468899999999995E-4</c:v>
                </c:pt>
                <c:pt idx="29" formatCode="General">
                  <c:v>1.0282329999999999E-3</c:v>
                </c:pt>
                <c:pt idx="30" formatCode="General">
                  <c:v>1.254423E-3</c:v>
                </c:pt>
                <c:pt idx="31" formatCode="General">
                  <c:v>1.525261E-3</c:v>
                </c:pt>
                <c:pt idx="32" formatCode="General">
                  <c:v>1.830106E-3</c:v>
                </c:pt>
                <c:pt idx="33" formatCode="General">
                  <c:v>2.137112E-3</c:v>
                </c:pt>
                <c:pt idx="34" formatCode="General">
                  <c:v>2.4054829999999999E-3</c:v>
                </c:pt>
                <c:pt idx="35" formatCode="General">
                  <c:v>2.7053340000000002E-3</c:v>
                </c:pt>
                <c:pt idx="36" formatCode="General">
                  <c:v>3.0638969999999999E-3</c:v>
                </c:pt>
                <c:pt idx="37" formatCode="General">
                  <c:v>3.4120520000000001E-3</c:v>
                </c:pt>
                <c:pt idx="38" formatCode="General">
                  <c:v>3.7282389999999999E-3</c:v>
                </c:pt>
                <c:pt idx="39" formatCode="General">
                  <c:v>3.9929830000000003E-3</c:v>
                </c:pt>
                <c:pt idx="40" formatCode="General">
                  <c:v>4.2265410000000003E-3</c:v>
                </c:pt>
                <c:pt idx="41" formatCode="General">
                  <c:v>4.4370060000000003E-3</c:v>
                </c:pt>
                <c:pt idx="42" formatCode="General">
                  <c:v>4.7272520000000004E-3</c:v>
                </c:pt>
                <c:pt idx="43" formatCode="General">
                  <c:v>5.1089600000000001E-3</c:v>
                </c:pt>
                <c:pt idx="44" formatCode="General">
                  <c:v>5.604375E-3</c:v>
                </c:pt>
                <c:pt idx="45" formatCode="General">
                  <c:v>6.2237669999999998E-3</c:v>
                </c:pt>
                <c:pt idx="46" formatCode="General">
                  <c:v>7.0361429999999999E-3</c:v>
                </c:pt>
                <c:pt idx="47" formatCode="General">
                  <c:v>8.003675E-3</c:v>
                </c:pt>
                <c:pt idx="48" formatCode="General">
                  <c:v>9.2726809999999996E-3</c:v>
                </c:pt>
                <c:pt idx="49" formatCode="General">
                  <c:v>1.0968258E-2</c:v>
                </c:pt>
                <c:pt idx="50" formatCode="General">
                  <c:v>1.3105400999999999E-2</c:v>
                </c:pt>
                <c:pt idx="51" formatCode="General">
                  <c:v>1.5895626999999999E-2</c:v>
                </c:pt>
                <c:pt idx="52" formatCode="General">
                  <c:v>2.2244081999999998E-2</c:v>
                </c:pt>
                <c:pt idx="53" formatCode="General">
                  <c:v>3.7513007000000001E-2</c:v>
                </c:pt>
                <c:pt idx="54" formatCode="General">
                  <c:v>6.0797740000000003E-2</c:v>
                </c:pt>
                <c:pt idx="55" formatCode="General">
                  <c:v>8.8487318999999995E-2</c:v>
                </c:pt>
                <c:pt idx="56" formatCode="General">
                  <c:v>0.118342189</c:v>
                </c:pt>
                <c:pt idx="57" formatCode="General">
                  <c:v>0.14706918199999999</c:v>
                </c:pt>
                <c:pt idx="58" formatCode="General">
                  <c:v>0.16769288299999999</c:v>
                </c:pt>
                <c:pt idx="59" formatCode="General">
                  <c:v>0.18121219199999999</c:v>
                </c:pt>
                <c:pt idx="60" formatCode="General">
                  <c:v>0.19195904899999999</c:v>
                </c:pt>
                <c:pt idx="61" formatCode="General">
                  <c:v>0.200677615</c:v>
                </c:pt>
                <c:pt idx="62" formatCode="General">
                  <c:v>0.207279727</c:v>
                </c:pt>
                <c:pt idx="63" formatCode="General">
                  <c:v>0.21330649700000001</c:v>
                </c:pt>
                <c:pt idx="64" formatCode="General">
                  <c:v>0.21818527700000001</c:v>
                </c:pt>
                <c:pt idx="65" formatCode="General">
                  <c:v>0.221576147</c:v>
                </c:pt>
                <c:pt idx="66" formatCode="General">
                  <c:v>0.22459204899999999</c:v>
                </c:pt>
                <c:pt idx="67" formatCode="General">
                  <c:v>0.22806520899999999</c:v>
                </c:pt>
                <c:pt idx="68" formatCode="General">
                  <c:v>0.232363141</c:v>
                </c:pt>
                <c:pt idx="69" formatCode="General">
                  <c:v>0.23700977500000001</c:v>
                </c:pt>
                <c:pt idx="70" formatCode="General">
                  <c:v>0.24095183100000001</c:v>
                </c:pt>
                <c:pt idx="71" formatCode="General">
                  <c:v>0.24429558100000001</c:v>
                </c:pt>
                <c:pt idx="72" formatCode="General">
                  <c:v>0.24654409799999999</c:v>
                </c:pt>
                <c:pt idx="73" formatCode="General">
                  <c:v>0.247271767</c:v>
                </c:pt>
                <c:pt idx="74" formatCode="General">
                  <c:v>0.24743942199999999</c:v>
                </c:pt>
                <c:pt idx="75" formatCode="General">
                  <c:v>0.24776926899999999</c:v>
                </c:pt>
                <c:pt idx="76" formatCode="General">
                  <c:v>0.248619267</c:v>
                </c:pt>
                <c:pt idx="77" formatCode="General">
                  <c:v>0.25081498699999999</c:v>
                </c:pt>
                <c:pt idx="78" formatCode="General">
                  <c:v>0.25370899200000002</c:v>
                </c:pt>
                <c:pt idx="79" formatCode="General">
                  <c:v>0.25679581400000001</c:v>
                </c:pt>
                <c:pt idx="80" formatCode="General">
                  <c:v>0.26051598300000001</c:v>
                </c:pt>
                <c:pt idx="81" formatCode="General">
                  <c:v>0.26462414899999998</c:v>
                </c:pt>
                <c:pt idx="82" formatCode="General">
                  <c:v>0.26778259300000001</c:v>
                </c:pt>
                <c:pt idx="83" formatCode="General">
                  <c:v>0.27090256600000001</c:v>
                </c:pt>
                <c:pt idx="84" formatCode="General">
                  <c:v>0.27488169499999998</c:v>
                </c:pt>
                <c:pt idx="85" formatCode="General">
                  <c:v>0.279311427</c:v>
                </c:pt>
                <c:pt idx="86" formatCode="General">
                  <c:v>0.28323740200000003</c:v>
                </c:pt>
                <c:pt idx="87" formatCode="General">
                  <c:v>0.28714363999999998</c:v>
                </c:pt>
                <c:pt idx="88" formatCode="General">
                  <c:v>0.29157659800000002</c:v>
                </c:pt>
                <c:pt idx="89" formatCode="General">
                  <c:v>0.29716697199999997</c:v>
                </c:pt>
                <c:pt idx="90" formatCode="General">
                  <c:v>0.30309147600000003</c:v>
                </c:pt>
                <c:pt idx="91" formatCode="General">
                  <c:v>0.30914742699999997</c:v>
                </c:pt>
                <c:pt idx="92" formatCode="General">
                  <c:v>0.31542190399999998</c:v>
                </c:pt>
                <c:pt idx="93" formatCode="General">
                  <c:v>0.320726067</c:v>
                </c:pt>
                <c:pt idx="94" formatCode="General">
                  <c:v>0.32465898300000001</c:v>
                </c:pt>
                <c:pt idx="95" formatCode="General">
                  <c:v>0.32946555900000002</c:v>
                </c:pt>
                <c:pt idx="96" formatCode="General">
                  <c:v>0.335176682</c:v>
                </c:pt>
                <c:pt idx="97" formatCode="General">
                  <c:v>0.34096377700000002</c:v>
                </c:pt>
                <c:pt idx="98" formatCode="General">
                  <c:v>0.34804808700000001</c:v>
                </c:pt>
                <c:pt idx="99" formatCode="General">
                  <c:v>0.35602170100000002</c:v>
                </c:pt>
                <c:pt idx="100" formatCode="General">
                  <c:v>0.362416289</c:v>
                </c:pt>
                <c:pt idx="101" formatCode="General">
                  <c:v>0.36834614500000001</c:v>
                </c:pt>
                <c:pt idx="102" formatCode="General">
                  <c:v>0.37521262300000002</c:v>
                </c:pt>
                <c:pt idx="103" formatCode="General">
                  <c:v>0.38249460099999999</c:v>
                </c:pt>
                <c:pt idx="104" formatCode="General">
                  <c:v>0.388418545</c:v>
                </c:pt>
                <c:pt idx="105" formatCode="General">
                  <c:v>0.39416686899999998</c:v>
                </c:pt>
                <c:pt idx="106" formatCode="General">
                  <c:v>0.399981951</c:v>
                </c:pt>
                <c:pt idx="107" formatCode="General">
                  <c:v>0.40468253599999998</c:v>
                </c:pt>
                <c:pt idx="108" formatCode="General">
                  <c:v>0.40783664800000002</c:v>
                </c:pt>
                <c:pt idx="109" formatCode="General">
                  <c:v>0.41072721400000001</c:v>
                </c:pt>
                <c:pt idx="110" formatCode="General">
                  <c:v>0.41360746300000001</c:v>
                </c:pt>
                <c:pt idx="111" formatCode="General">
                  <c:v>0.41730389099999998</c:v>
                </c:pt>
                <c:pt idx="112" formatCode="General">
                  <c:v>0.423526122</c:v>
                </c:pt>
                <c:pt idx="113" formatCode="General">
                  <c:v>0.43135021600000001</c:v>
                </c:pt>
                <c:pt idx="114" formatCode="General">
                  <c:v>0.43940583700000002</c:v>
                </c:pt>
                <c:pt idx="115" formatCode="General">
                  <c:v>0.44702064699999999</c:v>
                </c:pt>
                <c:pt idx="116" formatCode="General">
                  <c:v>0.45359264199999999</c:v>
                </c:pt>
                <c:pt idx="117" formatCode="General">
                  <c:v>0.458445875</c:v>
                </c:pt>
                <c:pt idx="118" formatCode="General">
                  <c:v>0.46262464199999997</c:v>
                </c:pt>
                <c:pt idx="119" formatCode="General">
                  <c:v>0.46815137200000001</c:v>
                </c:pt>
                <c:pt idx="120" formatCode="General">
                  <c:v>0.47455758100000001</c:v>
                </c:pt>
                <c:pt idx="121" formatCode="General">
                  <c:v>0.48143201200000002</c:v>
                </c:pt>
                <c:pt idx="122" formatCode="General">
                  <c:v>0.48767529599999998</c:v>
                </c:pt>
                <c:pt idx="123" formatCode="General">
                  <c:v>0.49479894299999999</c:v>
                </c:pt>
                <c:pt idx="124" formatCode="General">
                  <c:v>0.50379475500000004</c:v>
                </c:pt>
                <c:pt idx="125" formatCode="General">
                  <c:v>0.51276135899999997</c:v>
                </c:pt>
                <c:pt idx="126" formatCode="General">
                  <c:v>0.52065903099999999</c:v>
                </c:pt>
                <c:pt idx="127" formatCode="General">
                  <c:v>0.52878630800000004</c:v>
                </c:pt>
                <c:pt idx="128" formatCode="General">
                  <c:v>0.535986925</c:v>
                </c:pt>
                <c:pt idx="129" formatCode="General">
                  <c:v>0.54030869299999995</c:v>
                </c:pt>
                <c:pt idx="130" formatCode="General">
                  <c:v>0.54625911900000002</c:v>
                </c:pt>
                <c:pt idx="131" formatCode="General">
                  <c:v>0.55517911399999997</c:v>
                </c:pt>
                <c:pt idx="132" formatCode="General">
                  <c:v>0.56542597500000003</c:v>
                </c:pt>
                <c:pt idx="133" formatCode="General">
                  <c:v>0.57582115599999995</c:v>
                </c:pt>
                <c:pt idx="134" formatCode="General">
                  <c:v>0.58673283700000001</c:v>
                </c:pt>
                <c:pt idx="135" formatCode="General">
                  <c:v>0.59546906399999999</c:v>
                </c:pt>
                <c:pt idx="136" formatCode="General">
                  <c:v>0.60117088399999996</c:v>
                </c:pt>
                <c:pt idx="137" formatCode="General">
                  <c:v>0.60498059000000004</c:v>
                </c:pt>
                <c:pt idx="138" formatCode="General">
                  <c:v>0.60827606999999995</c:v>
                </c:pt>
                <c:pt idx="139" formatCode="General">
                  <c:v>0.61286128699999998</c:v>
                </c:pt>
                <c:pt idx="140" formatCode="General">
                  <c:v>0.61909007000000005</c:v>
                </c:pt>
                <c:pt idx="141" formatCode="General">
                  <c:v>0.62541977800000004</c:v>
                </c:pt>
                <c:pt idx="142" formatCode="General">
                  <c:v>0.63168997299999996</c:v>
                </c:pt>
                <c:pt idx="143" formatCode="General">
                  <c:v>0.63790646500000003</c:v>
                </c:pt>
                <c:pt idx="144" formatCode="General">
                  <c:v>0.64322707300000004</c:v>
                </c:pt>
                <c:pt idx="145" formatCode="General">
                  <c:v>0.64761718599999996</c:v>
                </c:pt>
                <c:pt idx="146" formatCode="General">
                  <c:v>0.65234751599999996</c:v>
                </c:pt>
                <c:pt idx="147" formatCode="General">
                  <c:v>0.65764897600000005</c:v>
                </c:pt>
                <c:pt idx="148" formatCode="General">
                  <c:v>0.66400245000000002</c:v>
                </c:pt>
                <c:pt idx="149" formatCode="General">
                  <c:v>0.67033207699999997</c:v>
                </c:pt>
                <c:pt idx="150" formatCode="General">
                  <c:v>0.67675985900000002</c:v>
                </c:pt>
                <c:pt idx="151" formatCode="General">
                  <c:v>0.685432492</c:v>
                </c:pt>
                <c:pt idx="152" formatCode="General">
                  <c:v>0.69384649300000001</c:v>
                </c:pt>
                <c:pt idx="153" formatCode="General">
                  <c:v>0.70045567200000003</c:v>
                </c:pt>
                <c:pt idx="154" formatCode="General">
                  <c:v>0.70654273300000003</c:v>
                </c:pt>
                <c:pt idx="155" formatCode="General">
                  <c:v>0.71276022999999999</c:v>
                </c:pt>
                <c:pt idx="156" formatCode="General">
                  <c:v>0.71746652300000002</c:v>
                </c:pt>
                <c:pt idx="157" formatCode="General">
                  <c:v>0.72672235200000002</c:v>
                </c:pt>
                <c:pt idx="158" formatCode="General">
                  <c:v>0.74327687499999995</c:v>
                </c:pt>
                <c:pt idx="159" formatCode="General">
                  <c:v>0.75989900700000002</c:v>
                </c:pt>
                <c:pt idx="160" formatCode="General">
                  <c:v>0.77501571400000002</c:v>
                </c:pt>
                <c:pt idx="161" formatCode="General">
                  <c:v>0.78871114499999995</c:v>
                </c:pt>
                <c:pt idx="162" formatCode="General">
                  <c:v>0.79735652099999998</c:v>
                </c:pt>
                <c:pt idx="163" formatCode="General">
                  <c:v>0.79892474899999999</c:v>
                </c:pt>
                <c:pt idx="164" formatCode="General">
                  <c:v>0.80065159500000005</c:v>
                </c:pt>
                <c:pt idx="165" formatCode="General">
                  <c:v>0.80410376100000003</c:v>
                </c:pt>
                <c:pt idx="166" formatCode="General">
                  <c:v>0.80809804299999999</c:v>
                </c:pt>
                <c:pt idx="167" formatCode="General">
                  <c:v>0.81214262000000004</c:v>
                </c:pt>
                <c:pt idx="168" formatCode="General">
                  <c:v>0.81611996200000003</c:v>
                </c:pt>
                <c:pt idx="169" formatCode="General">
                  <c:v>0.81881537199999999</c:v>
                </c:pt>
                <c:pt idx="170" formatCode="General">
                  <c:v>0.819781973</c:v>
                </c:pt>
                <c:pt idx="171" formatCode="General">
                  <c:v>0.82023731499999997</c:v>
                </c:pt>
                <c:pt idx="172" formatCode="General">
                  <c:v>0.82056769900000004</c:v>
                </c:pt>
                <c:pt idx="173" formatCode="General">
                  <c:v>0.82071305999999999</c:v>
                </c:pt>
                <c:pt idx="174" formatCode="General">
                  <c:v>0.82086273700000001</c:v>
                </c:pt>
                <c:pt idx="175" formatCode="General">
                  <c:v>0.82110313999999995</c:v>
                </c:pt>
                <c:pt idx="176" formatCode="General">
                  <c:v>0.82290166099999995</c:v>
                </c:pt>
                <c:pt idx="177" formatCode="General">
                  <c:v>0.82606633600000001</c:v>
                </c:pt>
                <c:pt idx="178" formatCode="General">
                  <c:v>0.82939344699999995</c:v>
                </c:pt>
                <c:pt idx="179" formatCode="General">
                  <c:v>0.83277190800000001</c:v>
                </c:pt>
                <c:pt idx="180" formatCode="General">
                  <c:v>0.83701663199999998</c:v>
                </c:pt>
                <c:pt idx="181" formatCode="General">
                  <c:v>0.84031518000000005</c:v>
                </c:pt>
                <c:pt idx="182" formatCode="General">
                  <c:v>0.84241274099999996</c:v>
                </c:pt>
                <c:pt idx="183" formatCode="General">
                  <c:v>0.84449576599999998</c:v>
                </c:pt>
                <c:pt idx="184" formatCode="General">
                  <c:v>0.84663676799999998</c:v>
                </c:pt>
                <c:pt idx="185" formatCode="General">
                  <c:v>0.84855223599999996</c:v>
                </c:pt>
                <c:pt idx="186" formatCode="General">
                  <c:v>0.85155911299999998</c:v>
                </c:pt>
                <c:pt idx="187" formatCode="General">
                  <c:v>0.85637687699999998</c:v>
                </c:pt>
                <c:pt idx="188" formatCode="General">
                  <c:v>0.86178876800000004</c:v>
                </c:pt>
                <c:pt idx="189" formatCode="General">
                  <c:v>0.867283421</c:v>
                </c:pt>
                <c:pt idx="190" formatCode="General">
                  <c:v>0.87310800700000002</c:v>
                </c:pt>
                <c:pt idx="191" formatCode="General">
                  <c:v>0.87817160500000002</c:v>
                </c:pt>
                <c:pt idx="192" formatCode="General">
                  <c:v>0.881728226</c:v>
                </c:pt>
                <c:pt idx="193" formatCode="General">
                  <c:v>0.88558046300000004</c:v>
                </c:pt>
                <c:pt idx="194" formatCode="General">
                  <c:v>0.89068773000000001</c:v>
                </c:pt>
                <c:pt idx="195" formatCode="General">
                  <c:v>0.89651990999999998</c:v>
                </c:pt>
                <c:pt idx="196" formatCode="General">
                  <c:v>0.90440331699999998</c:v>
                </c:pt>
                <c:pt idx="197" formatCode="General">
                  <c:v>0.91597717000000001</c:v>
                </c:pt>
                <c:pt idx="198" formatCode="General">
                  <c:v>0.929229258</c:v>
                </c:pt>
                <c:pt idx="199" formatCode="General">
                  <c:v>0.94119710499999998</c:v>
                </c:pt>
                <c:pt idx="200" formatCode="General">
                  <c:v>0.95153984700000005</c:v>
                </c:pt>
                <c:pt idx="201" formatCode="General">
                  <c:v>0.95894665700000004</c:v>
                </c:pt>
                <c:pt idx="202" formatCode="General">
                  <c:v>0.96244613700000003</c:v>
                </c:pt>
                <c:pt idx="203" formatCode="General">
                  <c:v>0.96348998900000005</c:v>
                </c:pt>
                <c:pt idx="204" formatCode="General">
                  <c:v>0.96504474799999995</c:v>
                </c:pt>
                <c:pt idx="205" formatCode="General">
                  <c:v>0.96758611000000005</c:v>
                </c:pt>
                <c:pt idx="206" formatCode="General">
                  <c:v>0.97097836599999998</c:v>
                </c:pt>
                <c:pt idx="207" formatCode="General">
                  <c:v>0.97467347999999998</c:v>
                </c:pt>
                <c:pt idx="208" formatCode="General">
                  <c:v>0.97875984100000002</c:v>
                </c:pt>
                <c:pt idx="209" formatCode="General">
                  <c:v>0.98335018299999999</c:v>
                </c:pt>
                <c:pt idx="210" formatCode="General">
                  <c:v>0.98803371600000001</c:v>
                </c:pt>
                <c:pt idx="211" formatCode="General">
                  <c:v>0.99256982000000005</c:v>
                </c:pt>
                <c:pt idx="212" formatCode="General">
                  <c:v>0.99711617600000002</c:v>
                </c:pt>
                <c:pt idx="213" formatCode="General">
                  <c:v>1.0014108559999999</c:v>
                </c:pt>
                <c:pt idx="214" formatCode="General">
                  <c:v>1.0049443</c:v>
                </c:pt>
                <c:pt idx="215" formatCode="General">
                  <c:v>1.007726806</c:v>
                </c:pt>
                <c:pt idx="216" formatCode="General">
                  <c:v>1.0101432020000001</c:v>
                </c:pt>
                <c:pt idx="217" formatCode="General">
                  <c:v>1.012757004</c:v>
                </c:pt>
                <c:pt idx="218" formatCode="General">
                  <c:v>1.0160293549999999</c:v>
                </c:pt>
                <c:pt idx="219" formatCode="General">
                  <c:v>1.0201637670000001</c:v>
                </c:pt>
                <c:pt idx="220" formatCode="General">
                  <c:v>1.026909023</c:v>
                </c:pt>
                <c:pt idx="221" formatCode="General">
                  <c:v>1.036569549</c:v>
                </c:pt>
                <c:pt idx="222" formatCode="General">
                  <c:v>1.0468390569999999</c:v>
                </c:pt>
                <c:pt idx="223" formatCode="General">
                  <c:v>1.0564903240000001</c:v>
                </c:pt>
                <c:pt idx="224" formatCode="General">
                  <c:v>1.0650393339999999</c:v>
                </c:pt>
                <c:pt idx="225" formatCode="General">
                  <c:v>1.0706214789999999</c:v>
                </c:pt>
                <c:pt idx="226" formatCode="General">
                  <c:v>1.073030033</c:v>
                </c:pt>
                <c:pt idx="227" formatCode="General">
                  <c:v>1.0741409850000001</c:v>
                </c:pt>
                <c:pt idx="228" formatCode="General">
                  <c:v>1.0748220500000001</c:v>
                </c:pt>
                <c:pt idx="229" formatCode="General">
                  <c:v>1.075371195</c:v>
                </c:pt>
                <c:pt idx="230" formatCode="General">
                  <c:v>1.0757826020000001</c:v>
                </c:pt>
                <c:pt idx="231" formatCode="General">
                  <c:v>1.0760883919999999</c:v>
                </c:pt>
                <c:pt idx="232" formatCode="General">
                  <c:v>1.076362064</c:v>
                </c:pt>
                <c:pt idx="233" formatCode="General">
                  <c:v>1.0766234910000001</c:v>
                </c:pt>
                <c:pt idx="234" formatCode="General">
                  <c:v>1.0768730689999999</c:v>
                </c:pt>
                <c:pt idx="235" formatCode="General">
                  <c:v>1.07711611</c:v>
                </c:pt>
                <c:pt idx="236" formatCode="General">
                  <c:v>1.07733043</c:v>
                </c:pt>
                <c:pt idx="237" formatCode="General">
                  <c:v>1.077584562</c:v>
                </c:pt>
                <c:pt idx="238" formatCode="General">
                  <c:v>1.077942127</c:v>
                </c:pt>
                <c:pt idx="239" formatCode="General">
                  <c:v>1.078420911</c:v>
                </c:pt>
                <c:pt idx="240" formatCode="General">
                  <c:v>1.079968397</c:v>
                </c:pt>
                <c:pt idx="241" formatCode="General">
                  <c:v>1.083600798</c:v>
                </c:pt>
                <c:pt idx="242" formatCode="General">
                  <c:v>1.0883742860000001</c:v>
                </c:pt>
                <c:pt idx="243" formatCode="General">
                  <c:v>1.0945540149999999</c:v>
                </c:pt>
                <c:pt idx="244" formatCode="General">
                  <c:v>1.102198628</c:v>
                </c:pt>
                <c:pt idx="245" formatCode="General">
                  <c:v>1.1095042369999999</c:v>
                </c:pt>
                <c:pt idx="246" formatCode="General">
                  <c:v>1.1150161919999999</c:v>
                </c:pt>
                <c:pt idx="247" formatCode="General">
                  <c:v>1.1200800959999999</c:v>
                </c:pt>
                <c:pt idx="248" formatCode="General">
                  <c:v>1.1250144010000001</c:v>
                </c:pt>
                <c:pt idx="249" formatCode="General">
                  <c:v>1.1292224289999999</c:v>
                </c:pt>
                <c:pt idx="250" formatCode="General">
                  <c:v>1.13366097</c:v>
                </c:pt>
                <c:pt idx="251" formatCode="General">
                  <c:v>1.138496256</c:v>
                </c:pt>
                <c:pt idx="252" formatCode="General">
                  <c:v>1.1432980880000001</c:v>
                </c:pt>
                <c:pt idx="253" formatCode="General">
                  <c:v>1.1473571730000001</c:v>
                </c:pt>
                <c:pt idx="254" formatCode="General">
                  <c:v>1.151503685</c:v>
                </c:pt>
                <c:pt idx="255" formatCode="General">
                  <c:v>1.155338993</c:v>
                </c:pt>
                <c:pt idx="256" formatCode="General">
                  <c:v>1.15877505</c:v>
                </c:pt>
                <c:pt idx="257" formatCode="General">
                  <c:v>1.1620025430000001</c:v>
                </c:pt>
                <c:pt idx="258" formatCode="General">
                  <c:v>1.16543003</c:v>
                </c:pt>
                <c:pt idx="259" formatCode="General">
                  <c:v>1.1687061439999999</c:v>
                </c:pt>
                <c:pt idx="260" formatCode="General">
                  <c:v>1.172215107</c:v>
                </c:pt>
                <c:pt idx="261" formatCode="General">
                  <c:v>1.1763866670000001</c:v>
                </c:pt>
                <c:pt idx="262" formatCode="General">
                  <c:v>1.181795747</c:v>
                </c:pt>
                <c:pt idx="263" formatCode="General">
                  <c:v>1.187310962</c:v>
                </c:pt>
                <c:pt idx="264" formatCode="General">
                  <c:v>1.1926600430000001</c:v>
                </c:pt>
                <c:pt idx="265" formatCode="General">
                  <c:v>1.197907708</c:v>
                </c:pt>
                <c:pt idx="266" formatCode="General">
                  <c:v>1.2032220440000001</c:v>
                </c:pt>
                <c:pt idx="267" formatCode="General">
                  <c:v>1.2078956679999999</c:v>
                </c:pt>
                <c:pt idx="268" formatCode="General">
                  <c:v>1.2133528760000001</c:v>
                </c:pt>
                <c:pt idx="269" formatCode="General">
                  <c:v>1.219869436</c:v>
                </c:pt>
                <c:pt idx="270" formatCode="General">
                  <c:v>1.227008418</c:v>
                </c:pt>
                <c:pt idx="271" formatCode="General">
                  <c:v>1.234790174</c:v>
                </c:pt>
                <c:pt idx="272" formatCode="General">
                  <c:v>1.243368</c:v>
                </c:pt>
                <c:pt idx="273" formatCode="General">
                  <c:v>1.2519897950000001</c:v>
                </c:pt>
                <c:pt idx="274" formatCode="General">
                  <c:v>1.2597249909999999</c:v>
                </c:pt>
                <c:pt idx="275" formatCode="General">
                  <c:v>1.267410283</c:v>
                </c:pt>
                <c:pt idx="276" formatCode="General">
                  <c:v>1.275663013</c:v>
                </c:pt>
                <c:pt idx="277" formatCode="General">
                  <c:v>1.2847598979999999</c:v>
                </c:pt>
                <c:pt idx="278" formatCode="General">
                  <c:v>1.294708134</c:v>
                </c:pt>
                <c:pt idx="279" formatCode="General">
                  <c:v>1.305701776</c:v>
                </c:pt>
                <c:pt idx="280" formatCode="General">
                  <c:v>1.317185576</c:v>
                </c:pt>
                <c:pt idx="281" formatCode="General">
                  <c:v>1.3275266910000001</c:v>
                </c:pt>
                <c:pt idx="282" formatCode="General">
                  <c:v>1.3356816929999999</c:v>
                </c:pt>
                <c:pt idx="283" formatCode="General">
                  <c:v>1.3420430400000001</c:v>
                </c:pt>
                <c:pt idx="284" formatCode="General">
                  <c:v>1.3473373799999999</c:v>
                </c:pt>
                <c:pt idx="285" formatCode="General">
                  <c:v>1.3515917099999999</c:v>
                </c:pt>
                <c:pt idx="286" formatCode="General">
                  <c:v>1.355480059</c:v>
                </c:pt>
                <c:pt idx="287" formatCode="General">
                  <c:v>1.3593988299999999</c:v>
                </c:pt>
                <c:pt idx="288" formatCode="General">
                  <c:v>1.3633643289999999</c:v>
                </c:pt>
                <c:pt idx="289" formatCode="General">
                  <c:v>1.3677579120000001</c:v>
                </c:pt>
                <c:pt idx="290" formatCode="General">
                  <c:v>1.3723382159999999</c:v>
                </c:pt>
                <c:pt idx="291" formatCode="General">
                  <c:v>1.376779727</c:v>
                </c:pt>
                <c:pt idx="292" formatCode="General">
                  <c:v>1.3815167939999999</c:v>
                </c:pt>
                <c:pt idx="293" formatCode="General">
                  <c:v>1.3863287470000001</c:v>
                </c:pt>
                <c:pt idx="294" formatCode="General">
                  <c:v>1.390552427</c:v>
                </c:pt>
                <c:pt idx="295" formatCode="General">
                  <c:v>1.3944033920000001</c:v>
                </c:pt>
                <c:pt idx="296" formatCode="General">
                  <c:v>1.3981652419999999</c:v>
                </c:pt>
                <c:pt idx="297" formatCode="General">
                  <c:v>1.4014394670000001</c:v>
                </c:pt>
                <c:pt idx="298" formatCode="General">
                  <c:v>1.404317984</c:v>
                </c:pt>
                <c:pt idx="299" formatCode="General">
                  <c:v>1.40828826</c:v>
                </c:pt>
                <c:pt idx="300" formatCode="General">
                  <c:v>1.415466866</c:v>
                </c:pt>
                <c:pt idx="301" formatCode="General">
                  <c:v>1.4257924019999999</c:v>
                </c:pt>
                <c:pt idx="302" formatCode="General">
                  <c:v>1.4375817040000001</c:v>
                </c:pt>
                <c:pt idx="303" formatCode="General">
                  <c:v>1.449590999</c:v>
                </c:pt>
                <c:pt idx="304" formatCode="General">
                  <c:v>1.460963389</c:v>
                </c:pt>
                <c:pt idx="305" formatCode="General">
                  <c:v>1.469800177</c:v>
                </c:pt>
                <c:pt idx="306" formatCode="General">
                  <c:v>1.475913295</c:v>
                </c:pt>
                <c:pt idx="307" formatCode="General">
                  <c:v>1.480895391</c:v>
                </c:pt>
                <c:pt idx="308" formatCode="General">
                  <c:v>1.485944817</c:v>
                </c:pt>
                <c:pt idx="309" formatCode="General">
                  <c:v>1.4906682280000001</c:v>
                </c:pt>
                <c:pt idx="310" formatCode="General">
                  <c:v>1.494631475</c:v>
                </c:pt>
                <c:pt idx="311" formatCode="General">
                  <c:v>1.4982180839999999</c:v>
                </c:pt>
                <c:pt idx="312" formatCode="General">
                  <c:v>1.501782841</c:v>
                </c:pt>
                <c:pt idx="313" formatCode="General">
                  <c:v>1.50536962</c:v>
                </c:pt>
                <c:pt idx="314" formatCode="General">
                  <c:v>1.508863608</c:v>
                </c:pt>
                <c:pt idx="315" formatCode="General">
                  <c:v>1.5120898519999999</c:v>
                </c:pt>
                <c:pt idx="316" formatCode="General">
                  <c:v>1.514967942</c:v>
                </c:pt>
                <c:pt idx="317" formatCode="General">
                  <c:v>1.5173490279999999</c:v>
                </c:pt>
                <c:pt idx="318" formatCode="General">
                  <c:v>1.519576587</c:v>
                </c:pt>
                <c:pt idx="319" formatCode="General">
                  <c:v>1.522078912</c:v>
                </c:pt>
                <c:pt idx="320" formatCode="General">
                  <c:v>1.5251217850000001</c:v>
                </c:pt>
                <c:pt idx="321" formatCode="General">
                  <c:v>1.528590433</c:v>
                </c:pt>
                <c:pt idx="322" formatCode="General">
                  <c:v>1.5321120479999999</c:v>
                </c:pt>
                <c:pt idx="323" formatCode="General">
                  <c:v>1.535139523</c:v>
                </c:pt>
                <c:pt idx="324" formatCode="General">
                  <c:v>1.537455145</c:v>
                </c:pt>
                <c:pt idx="325" formatCode="General">
                  <c:v>1.539261151</c:v>
                </c:pt>
                <c:pt idx="326" formatCode="General">
                  <c:v>1.5407087290000001</c:v>
                </c:pt>
                <c:pt idx="327" formatCode="General">
                  <c:v>1.542211776</c:v>
                </c:pt>
                <c:pt idx="328" formatCode="General">
                  <c:v>1.544130762</c:v>
                </c:pt>
                <c:pt idx="329" formatCode="General">
                  <c:v>1.546274465</c:v>
                </c:pt>
                <c:pt idx="330" formatCode="General">
                  <c:v>1.5487422630000001</c:v>
                </c:pt>
                <c:pt idx="331" formatCode="General">
                  <c:v>1.5516751740000001</c:v>
                </c:pt>
                <c:pt idx="332" formatCode="General">
                  <c:v>1.554987914</c:v>
                </c:pt>
                <c:pt idx="333" formatCode="General">
                  <c:v>1.558184062</c:v>
                </c:pt>
                <c:pt idx="334" formatCode="General">
                  <c:v>1.561277319</c:v>
                </c:pt>
                <c:pt idx="335" formatCode="General">
                  <c:v>1.56415338</c:v>
                </c:pt>
                <c:pt idx="336" formatCode="General">
                  <c:v>1.566794539</c:v>
                </c:pt>
                <c:pt idx="337" formatCode="General">
                  <c:v>1.5693660659999999</c:v>
                </c:pt>
                <c:pt idx="338" formatCode="General">
                  <c:v>1.5723743320000001</c:v>
                </c:pt>
                <c:pt idx="339" formatCode="General">
                  <c:v>1.5754479509999999</c:v>
                </c:pt>
                <c:pt idx="340" formatCode="General">
                  <c:v>1.57860238</c:v>
                </c:pt>
                <c:pt idx="341" formatCode="General">
                  <c:v>1.581643355</c:v>
                </c:pt>
                <c:pt idx="342" formatCode="General">
                  <c:v>1.5844061570000001</c:v>
                </c:pt>
                <c:pt idx="343" formatCode="General">
                  <c:v>1.5865405990000001</c:v>
                </c:pt>
                <c:pt idx="344" formatCode="General">
                  <c:v>1.5883988570000001</c:v>
                </c:pt>
                <c:pt idx="345" formatCode="General">
                  <c:v>1.590132648</c:v>
                </c:pt>
                <c:pt idx="346" formatCode="General">
                  <c:v>1.591907754</c:v>
                </c:pt>
                <c:pt idx="347" formatCode="General">
                  <c:v>1.593889903</c:v>
                </c:pt>
                <c:pt idx="348" formatCode="General">
                  <c:v>1.596729037</c:v>
                </c:pt>
                <c:pt idx="349" formatCode="General">
                  <c:v>1.60050732</c:v>
                </c:pt>
                <c:pt idx="350" formatCode="General">
                  <c:v>1.6045906169999999</c:v>
                </c:pt>
                <c:pt idx="351" formatCode="General">
                  <c:v>1.608517081</c:v>
                </c:pt>
                <c:pt idx="352" formatCode="General">
                  <c:v>1.612011764</c:v>
                </c:pt>
                <c:pt idx="353" formatCode="General">
                  <c:v>1.614461269</c:v>
                </c:pt>
                <c:pt idx="354" formatCode="General">
                  <c:v>1.615824951</c:v>
                </c:pt>
                <c:pt idx="355" formatCode="General">
                  <c:v>1.616569403</c:v>
                </c:pt>
                <c:pt idx="356" formatCode="General">
                  <c:v>1.617059622</c:v>
                </c:pt>
                <c:pt idx="357" formatCode="General">
                  <c:v>1.6174349020000001</c:v>
                </c:pt>
                <c:pt idx="358" formatCode="General">
                  <c:v>1.6177200270000001</c:v>
                </c:pt>
                <c:pt idx="359" formatCode="General">
                  <c:v>1.618088486</c:v>
                </c:pt>
                <c:pt idx="360" formatCode="General">
                  <c:v>1.6189745419999999</c:v>
                </c:pt>
                <c:pt idx="361" formatCode="General">
                  <c:v>1.6210045179999999</c:v>
                </c:pt>
                <c:pt idx="362" formatCode="General">
                  <c:v>1.62380561</c:v>
                </c:pt>
                <c:pt idx="363" formatCode="General">
                  <c:v>1.6270542450000001</c:v>
                </c:pt>
                <c:pt idx="364" formatCode="General">
                  <c:v>1.630775616</c:v>
                </c:pt>
                <c:pt idx="365" formatCode="General">
                  <c:v>1.634324506</c:v>
                </c:pt>
                <c:pt idx="366" formatCode="General">
                  <c:v>1.6369211379999999</c:v>
                </c:pt>
                <c:pt idx="367" formatCode="General">
                  <c:v>1.638950291</c:v>
                </c:pt>
                <c:pt idx="368" formatCode="General">
                  <c:v>1.6408007680000001</c:v>
                </c:pt>
                <c:pt idx="369" formatCode="General">
                  <c:v>1.6426567569999999</c:v>
                </c:pt>
                <c:pt idx="370" formatCode="General">
                  <c:v>1.6456308479999999</c:v>
                </c:pt>
                <c:pt idx="371" formatCode="General">
                  <c:v>1.649388082</c:v>
                </c:pt>
                <c:pt idx="372" formatCode="General">
                  <c:v>1.6533801640000001</c:v>
                </c:pt>
                <c:pt idx="373" formatCode="General">
                  <c:v>1.6575523919999999</c:v>
                </c:pt>
                <c:pt idx="374" formatCode="General">
                  <c:v>1.661792615</c:v>
                </c:pt>
                <c:pt idx="375" formatCode="General">
                  <c:v>1.664960295</c:v>
                </c:pt>
                <c:pt idx="376" formatCode="General">
                  <c:v>1.667749006</c:v>
                </c:pt>
                <c:pt idx="377" formatCode="General">
                  <c:v>1.6707815049999999</c:v>
                </c:pt>
                <c:pt idx="378" formatCode="General">
                  <c:v>1.6737360480000001</c:v>
                </c:pt>
                <c:pt idx="379" formatCode="General">
                  <c:v>1.676416825</c:v>
                </c:pt>
                <c:pt idx="380" formatCode="General">
                  <c:v>1.6789088990000001</c:v>
                </c:pt>
                <c:pt idx="381" formatCode="General">
                  <c:v>1.6808767920000001</c:v>
                </c:pt>
                <c:pt idx="382" formatCode="General">
                  <c:v>1.6822860070000001</c:v>
                </c:pt>
                <c:pt idx="383" formatCode="General">
                  <c:v>1.6834079399999999</c:v>
                </c:pt>
                <c:pt idx="384" formatCode="General">
                  <c:v>1.684205744</c:v>
                </c:pt>
                <c:pt idx="385" formatCode="General">
                  <c:v>1.684801381</c:v>
                </c:pt>
                <c:pt idx="386" formatCode="General">
                  <c:v>1.685354467</c:v>
                </c:pt>
                <c:pt idx="387" formatCode="General">
                  <c:v>1.6857320790000001</c:v>
                </c:pt>
                <c:pt idx="388" formatCode="General">
                  <c:v>1.685947906</c:v>
                </c:pt>
                <c:pt idx="389" formatCode="General">
                  <c:v>1.686063307</c:v>
                </c:pt>
                <c:pt idx="390" formatCode="General">
                  <c:v>1.6865267779999999</c:v>
                </c:pt>
                <c:pt idx="391" formatCode="General">
                  <c:v>1.6874197280000001</c:v>
                </c:pt>
                <c:pt idx="392" formatCode="General">
                  <c:v>1.6891187969999999</c:v>
                </c:pt>
                <c:pt idx="393" formatCode="General">
                  <c:v>1.6915439370000001</c:v>
                </c:pt>
                <c:pt idx="394" formatCode="General">
                  <c:v>1.6944996130000001</c:v>
                </c:pt>
              </c:numCache>
            </c:numRef>
          </c:xVal>
          <c:yVal>
            <c:numRef>
              <c:f>'Data fresh bones'!$AO$4:$AO$398</c:f>
              <c:numCache>
                <c:formatCode>General</c:formatCode>
                <c:ptCount val="395"/>
                <c:pt idx="0" formatCode="0.00E+00">
                  <c:v>-7.6281999999999999E-5</c:v>
                </c:pt>
                <c:pt idx="1">
                  <c:v>-1.3138000000000001E-4</c:v>
                </c:pt>
                <c:pt idx="2">
                  <c:v>1.35531E-3</c:v>
                </c:pt>
                <c:pt idx="3">
                  <c:v>1.49555E-3</c:v>
                </c:pt>
                <c:pt idx="4">
                  <c:v>1.2761300000000001E-3</c:v>
                </c:pt>
                <c:pt idx="5">
                  <c:v>1.3719400000000001E-3</c:v>
                </c:pt>
                <c:pt idx="6">
                  <c:v>1.3717099999999999E-3</c:v>
                </c:pt>
                <c:pt idx="7">
                  <c:v>1.36546E-3</c:v>
                </c:pt>
                <c:pt idx="8">
                  <c:v>1.31734E-3</c:v>
                </c:pt>
                <c:pt idx="9">
                  <c:v>1.4243000000000001E-3</c:v>
                </c:pt>
                <c:pt idx="10">
                  <c:v>1.25519E-3</c:v>
                </c:pt>
                <c:pt idx="11">
                  <c:v>1.16767E-3</c:v>
                </c:pt>
                <c:pt idx="12">
                  <c:v>1.1509000000000001E-3</c:v>
                </c:pt>
                <c:pt idx="13">
                  <c:v>2.3798999999999999E-3</c:v>
                </c:pt>
                <c:pt idx="14">
                  <c:v>2.56536E-3</c:v>
                </c:pt>
                <c:pt idx="15">
                  <c:v>2.6695999999999998E-3</c:v>
                </c:pt>
                <c:pt idx="16">
                  <c:v>2.6916000000000002E-3</c:v>
                </c:pt>
                <c:pt idx="17">
                  <c:v>1.9203899999999999E-3</c:v>
                </c:pt>
                <c:pt idx="18">
                  <c:v>2.0394599999999999E-3</c:v>
                </c:pt>
                <c:pt idx="19">
                  <c:v>1.64273E-3</c:v>
                </c:pt>
                <c:pt idx="20">
                  <c:v>1.3476899999999999E-3</c:v>
                </c:pt>
                <c:pt idx="21">
                  <c:v>-5.6280999999999996E-4</c:v>
                </c:pt>
                <c:pt idx="22">
                  <c:v>-1.01702E-3</c:v>
                </c:pt>
                <c:pt idx="23">
                  <c:v>-5.8894000000000004E-4</c:v>
                </c:pt>
                <c:pt idx="24">
                  <c:v>-1.35216E-3</c:v>
                </c:pt>
                <c:pt idx="25">
                  <c:v>-2.2782599999999998E-3</c:v>
                </c:pt>
                <c:pt idx="26">
                  <c:v>-5.0629000000000004E-3</c:v>
                </c:pt>
                <c:pt idx="27">
                  <c:v>-3.3005199999999999E-3</c:v>
                </c:pt>
                <c:pt idx="28">
                  <c:v>4.2593400000000003E-3</c:v>
                </c:pt>
                <c:pt idx="29">
                  <c:v>8.9545000000000007E-3</c:v>
                </c:pt>
                <c:pt idx="30">
                  <c:v>7.4415200000000001E-3</c:v>
                </c:pt>
                <c:pt idx="31">
                  <c:v>6.6083399999999999E-3</c:v>
                </c:pt>
                <c:pt idx="32">
                  <c:v>2.8635399999999999E-3</c:v>
                </c:pt>
                <c:pt idx="33">
                  <c:v>-2.8580599999999999E-3</c:v>
                </c:pt>
                <c:pt idx="34">
                  <c:v>-2.0870200000000002E-3</c:v>
                </c:pt>
                <c:pt idx="35">
                  <c:v>-2.1723300000000001E-3</c:v>
                </c:pt>
                <c:pt idx="36">
                  <c:v>-1.3498200000000001E-3</c:v>
                </c:pt>
                <c:pt idx="37">
                  <c:v>-5.63387E-3</c:v>
                </c:pt>
                <c:pt idx="38">
                  <c:v>-1.0459980000000001E-2</c:v>
                </c:pt>
                <c:pt idx="39">
                  <c:v>-1.5024600000000001E-2</c:v>
                </c:pt>
                <c:pt idx="40">
                  <c:v>-9.8838499999999996E-3</c:v>
                </c:pt>
                <c:pt idx="41">
                  <c:v>-7.5189000000000002E-3</c:v>
                </c:pt>
                <c:pt idx="42">
                  <c:v>-6.80548E-3</c:v>
                </c:pt>
                <c:pt idx="43">
                  <c:v>-4.2884999999999998E-3</c:v>
                </c:pt>
                <c:pt idx="44">
                  <c:v>-3.6688599999999999E-3</c:v>
                </c:pt>
                <c:pt idx="45">
                  <c:v>-9.5019000000000006E-3</c:v>
                </c:pt>
                <c:pt idx="46">
                  <c:v>-6.2758700000000002E-3</c:v>
                </c:pt>
                <c:pt idx="47">
                  <c:v>-1.4066E-4</c:v>
                </c:pt>
                <c:pt idx="48">
                  <c:v>2.2719699999999999E-3</c:v>
                </c:pt>
                <c:pt idx="49">
                  <c:v>3.06742E-3</c:v>
                </c:pt>
                <c:pt idx="50">
                  <c:v>8.6583500000000004E-3</c:v>
                </c:pt>
                <c:pt idx="51">
                  <c:v>7.4166199999999996E-3</c:v>
                </c:pt>
                <c:pt idx="52">
                  <c:v>2.1825549999999999E-2</c:v>
                </c:pt>
                <c:pt idx="53">
                  <c:v>4.3409419999999997E-2</c:v>
                </c:pt>
                <c:pt idx="54">
                  <c:v>7.645122E-2</c:v>
                </c:pt>
                <c:pt idx="55">
                  <c:v>0.11042799</c:v>
                </c:pt>
                <c:pt idx="56">
                  <c:v>0.14732522000000001</c:v>
                </c:pt>
                <c:pt idx="57">
                  <c:v>0.17582238</c:v>
                </c:pt>
                <c:pt idx="58">
                  <c:v>0.19069117999999999</c:v>
                </c:pt>
                <c:pt idx="59">
                  <c:v>0.20449929999999999</c:v>
                </c:pt>
                <c:pt idx="60">
                  <c:v>0.21216384999999999</c:v>
                </c:pt>
                <c:pt idx="61">
                  <c:v>0.21732945000000001</c:v>
                </c:pt>
                <c:pt idx="62">
                  <c:v>0.22089332</c:v>
                </c:pt>
                <c:pt idx="63">
                  <c:v>0.22873213000000001</c:v>
                </c:pt>
                <c:pt idx="64">
                  <c:v>0.23151907999999999</c:v>
                </c:pt>
                <c:pt idx="65">
                  <c:v>0.23493475</c:v>
                </c:pt>
                <c:pt idx="66">
                  <c:v>0.24118297999999999</c:v>
                </c:pt>
                <c:pt idx="67">
                  <c:v>0.24355455000000001</c:v>
                </c:pt>
                <c:pt idx="68">
                  <c:v>0.24638533000000001</c:v>
                </c:pt>
                <c:pt idx="69">
                  <c:v>0.24995962999999999</c:v>
                </c:pt>
                <c:pt idx="70">
                  <c:v>0.25409322000000001</c:v>
                </c:pt>
                <c:pt idx="71">
                  <c:v>0.25248406000000001</c:v>
                </c:pt>
                <c:pt idx="72">
                  <c:v>0.25494312000000002</c:v>
                </c:pt>
                <c:pt idx="73">
                  <c:v>0.25900225999999998</c:v>
                </c:pt>
                <c:pt idx="74">
                  <c:v>0.26129599999999997</c:v>
                </c:pt>
                <c:pt idx="75">
                  <c:v>0.26183621000000001</c:v>
                </c:pt>
                <c:pt idx="76">
                  <c:v>0.26548779</c:v>
                </c:pt>
                <c:pt idx="77">
                  <c:v>0.26789112999999998</c:v>
                </c:pt>
                <c:pt idx="78">
                  <c:v>0.27048498999999998</c:v>
                </c:pt>
                <c:pt idx="79">
                  <c:v>0.26661668999999999</c:v>
                </c:pt>
                <c:pt idx="80">
                  <c:v>0.2748102</c:v>
                </c:pt>
                <c:pt idx="81">
                  <c:v>0.28070954999999997</c:v>
                </c:pt>
                <c:pt idx="82">
                  <c:v>0.28544340000000001</c:v>
                </c:pt>
                <c:pt idx="83">
                  <c:v>0.28601808000000001</c:v>
                </c:pt>
                <c:pt idx="84">
                  <c:v>0.29466216000000001</c:v>
                </c:pt>
                <c:pt idx="85">
                  <c:v>0.29371625000000001</c:v>
                </c:pt>
                <c:pt idx="86">
                  <c:v>0.29538112999999999</c:v>
                </c:pt>
                <c:pt idx="87">
                  <c:v>0.29864437999999999</c:v>
                </c:pt>
                <c:pt idx="88">
                  <c:v>0.30380763999999999</c:v>
                </c:pt>
                <c:pt idx="89">
                  <c:v>0.30709199999999998</c:v>
                </c:pt>
                <c:pt idx="90">
                  <c:v>0.31361244999999999</c:v>
                </c:pt>
                <c:pt idx="91">
                  <c:v>0.31781566</c:v>
                </c:pt>
                <c:pt idx="92">
                  <c:v>0.31944649000000003</c:v>
                </c:pt>
                <c:pt idx="93">
                  <c:v>0.32200872000000003</c:v>
                </c:pt>
                <c:pt idx="94">
                  <c:v>0.32245258999999998</c:v>
                </c:pt>
                <c:pt idx="95">
                  <c:v>0.32726704000000001</c:v>
                </c:pt>
                <c:pt idx="96">
                  <c:v>0.32982531999999998</c:v>
                </c:pt>
                <c:pt idx="97">
                  <c:v>0.33681645999999998</c:v>
                </c:pt>
                <c:pt idx="98">
                  <c:v>0.34691399000000001</c:v>
                </c:pt>
                <c:pt idx="99">
                  <c:v>0.36057791</c:v>
                </c:pt>
                <c:pt idx="100">
                  <c:v>0.3622629</c:v>
                </c:pt>
                <c:pt idx="101">
                  <c:v>0.37197907000000002</c:v>
                </c:pt>
                <c:pt idx="102">
                  <c:v>0.37555414999999998</c:v>
                </c:pt>
                <c:pt idx="103">
                  <c:v>0.38074405</c:v>
                </c:pt>
                <c:pt idx="104">
                  <c:v>0.38295182999999999</c:v>
                </c:pt>
                <c:pt idx="105">
                  <c:v>0.39223048999999999</c:v>
                </c:pt>
                <c:pt idx="106">
                  <c:v>0.39481381999999998</c:v>
                </c:pt>
                <c:pt idx="107">
                  <c:v>0.40065181</c:v>
                </c:pt>
                <c:pt idx="108">
                  <c:v>0.40144243000000002</c:v>
                </c:pt>
                <c:pt idx="109">
                  <c:v>0.40504215999999998</c:v>
                </c:pt>
                <c:pt idx="110">
                  <c:v>0.40570268999999998</c:v>
                </c:pt>
                <c:pt idx="111">
                  <c:v>0.40657413999999997</c:v>
                </c:pt>
                <c:pt idx="112">
                  <c:v>0.41182042000000002</c:v>
                </c:pt>
                <c:pt idx="113">
                  <c:v>0.41763992</c:v>
                </c:pt>
                <c:pt idx="114">
                  <c:v>0.42254964</c:v>
                </c:pt>
                <c:pt idx="115">
                  <c:v>0.42727860000000001</c:v>
                </c:pt>
                <c:pt idx="116">
                  <c:v>0.43367878999999998</c:v>
                </c:pt>
                <c:pt idx="117">
                  <c:v>0.43580928000000002</c:v>
                </c:pt>
                <c:pt idx="118">
                  <c:v>0.43881052999999998</c:v>
                </c:pt>
                <c:pt idx="119">
                  <c:v>0.44193476999999998</c:v>
                </c:pt>
                <c:pt idx="120">
                  <c:v>0.44454177</c:v>
                </c:pt>
                <c:pt idx="121">
                  <c:v>0.44921445999999998</c:v>
                </c:pt>
                <c:pt idx="122">
                  <c:v>0.45625322000000001</c:v>
                </c:pt>
                <c:pt idx="123">
                  <c:v>0.46213977000000001</c:v>
                </c:pt>
                <c:pt idx="124">
                  <c:v>0.46788370000000001</c:v>
                </c:pt>
                <c:pt idx="125">
                  <c:v>0.47804071999999997</c:v>
                </c:pt>
                <c:pt idx="126">
                  <c:v>0.48092320999999999</c:v>
                </c:pt>
                <c:pt idx="127">
                  <c:v>0.48515405</c:v>
                </c:pt>
                <c:pt idx="128">
                  <c:v>0.48917395000000002</c:v>
                </c:pt>
                <c:pt idx="129">
                  <c:v>0.49271074999999998</c:v>
                </c:pt>
                <c:pt idx="130">
                  <c:v>0.49654914999999999</c:v>
                </c:pt>
                <c:pt idx="131">
                  <c:v>0.50920542000000002</c:v>
                </c:pt>
                <c:pt idx="132">
                  <c:v>0.51828176999999997</c:v>
                </c:pt>
                <c:pt idx="133">
                  <c:v>0.52302225000000002</c:v>
                </c:pt>
                <c:pt idx="134">
                  <c:v>0.52641866000000004</c:v>
                </c:pt>
                <c:pt idx="135">
                  <c:v>0.53303292000000002</c:v>
                </c:pt>
                <c:pt idx="136">
                  <c:v>0.53310762</c:v>
                </c:pt>
                <c:pt idx="137">
                  <c:v>0.53314653999999995</c:v>
                </c:pt>
                <c:pt idx="138">
                  <c:v>0.53486955999999997</c:v>
                </c:pt>
                <c:pt idx="139">
                  <c:v>0.53776455000000001</c:v>
                </c:pt>
                <c:pt idx="140">
                  <c:v>0.54083018000000005</c:v>
                </c:pt>
                <c:pt idx="141">
                  <c:v>0.54424934999999997</c:v>
                </c:pt>
                <c:pt idx="142">
                  <c:v>0.54816286000000003</c:v>
                </c:pt>
                <c:pt idx="143">
                  <c:v>0.55258724000000004</c:v>
                </c:pt>
                <c:pt idx="144">
                  <c:v>0.55563098</c:v>
                </c:pt>
                <c:pt idx="145">
                  <c:v>0.55927402000000004</c:v>
                </c:pt>
                <c:pt idx="146">
                  <c:v>0.56150268999999997</c:v>
                </c:pt>
                <c:pt idx="147">
                  <c:v>0.56595214000000005</c:v>
                </c:pt>
                <c:pt idx="148">
                  <c:v>0.56989727000000001</c:v>
                </c:pt>
                <c:pt idx="149">
                  <c:v>0.57478755999999998</c:v>
                </c:pt>
                <c:pt idx="150">
                  <c:v>0.57348558999999999</c:v>
                </c:pt>
                <c:pt idx="151">
                  <c:v>0.58181216000000002</c:v>
                </c:pt>
                <c:pt idx="152">
                  <c:v>0.58802102000000001</c:v>
                </c:pt>
                <c:pt idx="153">
                  <c:v>0.59325214999999998</c:v>
                </c:pt>
                <c:pt idx="154">
                  <c:v>0.59761911999999995</c:v>
                </c:pt>
                <c:pt idx="155">
                  <c:v>0.60366107999999996</c:v>
                </c:pt>
                <c:pt idx="156">
                  <c:v>0.60609356000000003</c:v>
                </c:pt>
                <c:pt idx="157">
                  <c:v>0.60719780999999995</c:v>
                </c:pt>
                <c:pt idx="158">
                  <c:v>0.61568005999999997</c:v>
                </c:pt>
                <c:pt idx="159">
                  <c:v>0.62534862999999996</c:v>
                </c:pt>
                <c:pt idx="160">
                  <c:v>0.63155507</c:v>
                </c:pt>
                <c:pt idx="161">
                  <c:v>0.63636296000000003</c:v>
                </c:pt>
                <c:pt idx="162">
                  <c:v>0.64158011999999998</c:v>
                </c:pt>
                <c:pt idx="163">
                  <c:v>0.64214406000000002</c:v>
                </c:pt>
                <c:pt idx="164">
                  <c:v>0.64192188999999999</c:v>
                </c:pt>
                <c:pt idx="165">
                  <c:v>0.64381233999999998</c:v>
                </c:pt>
                <c:pt idx="166">
                  <c:v>0.64603900000000003</c:v>
                </c:pt>
                <c:pt idx="167">
                  <c:v>0.64441704</c:v>
                </c:pt>
                <c:pt idx="168">
                  <c:v>0.64760026999999998</c:v>
                </c:pt>
                <c:pt idx="169">
                  <c:v>0.64943640999999996</c:v>
                </c:pt>
                <c:pt idx="170">
                  <c:v>0.65052237000000002</c:v>
                </c:pt>
                <c:pt idx="171">
                  <c:v>0.64717608999999998</c:v>
                </c:pt>
                <c:pt idx="172">
                  <c:v>0.65209671999999996</c:v>
                </c:pt>
                <c:pt idx="173">
                  <c:v>0.65210212000000001</c:v>
                </c:pt>
                <c:pt idx="174">
                  <c:v>0.64997877999999998</c:v>
                </c:pt>
                <c:pt idx="175">
                  <c:v>0.64697331999999996</c:v>
                </c:pt>
                <c:pt idx="176">
                  <c:v>0.65128253999999997</c:v>
                </c:pt>
                <c:pt idx="177">
                  <c:v>0.65161601000000002</c:v>
                </c:pt>
                <c:pt idx="178">
                  <c:v>0.64913980999999998</c:v>
                </c:pt>
                <c:pt idx="179">
                  <c:v>0.65270289999999997</c:v>
                </c:pt>
                <c:pt idx="180">
                  <c:v>0.65879896999999998</c:v>
                </c:pt>
                <c:pt idx="181">
                  <c:v>0.66101063000000004</c:v>
                </c:pt>
                <c:pt idx="182">
                  <c:v>0.66201019999999999</c:v>
                </c:pt>
                <c:pt idx="183">
                  <c:v>0.66798950000000001</c:v>
                </c:pt>
                <c:pt idx="184">
                  <c:v>0.67054183000000001</c:v>
                </c:pt>
                <c:pt idx="185">
                  <c:v>0.67115482999999998</c:v>
                </c:pt>
                <c:pt idx="186">
                  <c:v>0.67072226000000001</c:v>
                </c:pt>
                <c:pt idx="187">
                  <c:v>0.67198846000000001</c:v>
                </c:pt>
                <c:pt idx="188">
                  <c:v>0.67062445000000004</c:v>
                </c:pt>
                <c:pt idx="189">
                  <c:v>0.67347584000000005</c:v>
                </c:pt>
                <c:pt idx="190">
                  <c:v>0.6774384</c:v>
                </c:pt>
                <c:pt idx="191">
                  <c:v>0.67751766999999996</c:v>
                </c:pt>
                <c:pt idx="192">
                  <c:v>0.68011200000000005</c:v>
                </c:pt>
                <c:pt idx="193">
                  <c:v>0.68560299999999996</c:v>
                </c:pt>
                <c:pt idx="194">
                  <c:v>0.69020132000000001</c:v>
                </c:pt>
                <c:pt idx="195">
                  <c:v>0.69224437000000005</c:v>
                </c:pt>
                <c:pt idx="196">
                  <c:v>0.69770761000000003</c:v>
                </c:pt>
                <c:pt idx="197">
                  <c:v>0.70443948999999995</c:v>
                </c:pt>
                <c:pt idx="198">
                  <c:v>0.70949435000000005</c:v>
                </c:pt>
                <c:pt idx="199">
                  <c:v>0.71086841000000001</c:v>
                </c:pt>
                <c:pt idx="200">
                  <c:v>0.71581260999999996</c:v>
                </c:pt>
                <c:pt idx="201">
                  <c:v>0.72710112000000005</c:v>
                </c:pt>
                <c:pt idx="202">
                  <c:v>0.72909628000000004</c:v>
                </c:pt>
                <c:pt idx="203">
                  <c:v>0.73196368999999994</c:v>
                </c:pt>
                <c:pt idx="204">
                  <c:v>0.73694643000000004</c:v>
                </c:pt>
                <c:pt idx="205">
                  <c:v>0.74108887999999995</c:v>
                </c:pt>
                <c:pt idx="206">
                  <c:v>0.73619157999999996</c:v>
                </c:pt>
                <c:pt idx="207">
                  <c:v>0.73391278000000004</c:v>
                </c:pt>
                <c:pt idx="208">
                  <c:v>0.73617767000000001</c:v>
                </c:pt>
                <c:pt idx="209">
                  <c:v>0.73283801999999998</c:v>
                </c:pt>
                <c:pt idx="210" formatCode="0.00E+00">
                  <c:v>0.72900916000000004</c:v>
                </c:pt>
                <c:pt idx="211">
                  <c:v>0.73178036000000002</c:v>
                </c:pt>
                <c:pt idx="212">
                  <c:v>0.73796536999999995</c:v>
                </c:pt>
                <c:pt idx="213">
                  <c:v>0.73835054</c:v>
                </c:pt>
                <c:pt idx="214">
                  <c:v>0.74483246999999997</c:v>
                </c:pt>
                <c:pt idx="215">
                  <c:v>0.75047845000000002</c:v>
                </c:pt>
                <c:pt idx="216">
                  <c:v>0.74972125999999994</c:v>
                </c:pt>
                <c:pt idx="217">
                  <c:v>0.75321181999999998</c:v>
                </c:pt>
                <c:pt idx="218">
                  <c:v>0.75741362999999995</c:v>
                </c:pt>
                <c:pt idx="219">
                  <c:v>0.75766712999999997</c:v>
                </c:pt>
                <c:pt idx="220">
                  <c:v>0.76014957000000005</c:v>
                </c:pt>
                <c:pt idx="221">
                  <c:v>0.77143594999999998</c:v>
                </c:pt>
                <c:pt idx="222">
                  <c:v>0.77670099000000004</c:v>
                </c:pt>
                <c:pt idx="223">
                  <c:v>0.77653287999999998</c:v>
                </c:pt>
                <c:pt idx="224">
                  <c:v>0.78519782000000005</c:v>
                </c:pt>
                <c:pt idx="225">
                  <c:v>0.78618821000000005</c:v>
                </c:pt>
                <c:pt idx="226">
                  <c:v>0.78258638000000003</c:v>
                </c:pt>
                <c:pt idx="227">
                  <c:v>0.77786127999999999</c:v>
                </c:pt>
                <c:pt idx="228">
                  <c:v>0.77887702999999997</c:v>
                </c:pt>
                <c:pt idx="229">
                  <c:v>0.77489195</c:v>
                </c:pt>
                <c:pt idx="230">
                  <c:v>0.77472375000000004</c:v>
                </c:pt>
                <c:pt idx="231">
                  <c:v>0.77473990000000004</c:v>
                </c:pt>
                <c:pt idx="232">
                  <c:v>0.77708644000000004</c:v>
                </c:pt>
                <c:pt idx="233">
                  <c:v>0.77648271000000002</c:v>
                </c:pt>
                <c:pt idx="234">
                  <c:v>0.77946238999999995</c:v>
                </c:pt>
                <c:pt idx="235">
                  <c:v>0.78254922999999998</c:v>
                </c:pt>
                <c:pt idx="236">
                  <c:v>0.78575152999999998</c:v>
                </c:pt>
                <c:pt idx="237">
                  <c:v>0.78568583000000003</c:v>
                </c:pt>
                <c:pt idx="238">
                  <c:v>0.78860984999999995</c:v>
                </c:pt>
                <c:pt idx="239">
                  <c:v>0.78617835999999996</c:v>
                </c:pt>
                <c:pt idx="240">
                  <c:v>0.78817610000000005</c:v>
                </c:pt>
                <c:pt idx="241">
                  <c:v>0.78877578999999998</c:v>
                </c:pt>
                <c:pt idx="242">
                  <c:v>0.79156188000000005</c:v>
                </c:pt>
                <c:pt idx="243">
                  <c:v>0.79770373000000006</c:v>
                </c:pt>
                <c:pt idx="244">
                  <c:v>0.80257334000000002</c:v>
                </c:pt>
                <c:pt idx="245">
                  <c:v>0.80765290000000001</c:v>
                </c:pt>
                <c:pt idx="246">
                  <c:v>0.81072898999999998</c:v>
                </c:pt>
                <c:pt idx="247">
                  <c:v>0.81368655999999995</c:v>
                </c:pt>
                <c:pt idx="248">
                  <c:v>0.81307943999999999</c:v>
                </c:pt>
                <c:pt idx="249">
                  <c:v>0.81955814999999999</c:v>
                </c:pt>
                <c:pt idx="250">
                  <c:v>0.82010978000000001</c:v>
                </c:pt>
                <c:pt idx="251">
                  <c:v>0.82015859000000002</c:v>
                </c:pt>
                <c:pt idx="252">
                  <c:v>0.81968485999999996</c:v>
                </c:pt>
                <c:pt idx="253">
                  <c:v>0.81937921000000002</c:v>
                </c:pt>
                <c:pt idx="254">
                  <c:v>0.81860957000000001</c:v>
                </c:pt>
                <c:pt idx="255">
                  <c:v>0.82159777000000001</c:v>
                </c:pt>
                <c:pt idx="256">
                  <c:v>0.82636588</c:v>
                </c:pt>
                <c:pt idx="257">
                  <c:v>0.83023347000000003</c:v>
                </c:pt>
                <c:pt idx="258">
                  <c:v>0.83956452999999998</c:v>
                </c:pt>
                <c:pt idx="259">
                  <c:v>0.83706155999999998</c:v>
                </c:pt>
                <c:pt idx="260">
                  <c:v>0.83743999999999996</c:v>
                </c:pt>
                <c:pt idx="261">
                  <c:v>0.84079282</c:v>
                </c:pt>
                <c:pt idx="262">
                  <c:v>0.84172217000000005</c:v>
                </c:pt>
                <c:pt idx="263">
                  <c:v>0.84139096999999996</c:v>
                </c:pt>
                <c:pt idx="264">
                  <c:v>0.84264969999999995</c:v>
                </c:pt>
                <c:pt idx="265">
                  <c:v>0.84656122</c:v>
                </c:pt>
                <c:pt idx="266">
                  <c:v>0.84451922999999995</c:v>
                </c:pt>
                <c:pt idx="267">
                  <c:v>0.85040426999999996</c:v>
                </c:pt>
                <c:pt idx="268">
                  <c:v>0.84938636999999995</c:v>
                </c:pt>
                <c:pt idx="269">
                  <c:v>0.85820364999999998</c:v>
                </c:pt>
                <c:pt idx="270">
                  <c:v>0.86102884000000002</c:v>
                </c:pt>
                <c:pt idx="271">
                  <c:v>0.86522136999999999</c:v>
                </c:pt>
                <c:pt idx="272">
                  <c:v>0.86956646999999998</c:v>
                </c:pt>
                <c:pt idx="273">
                  <c:v>0.87715573000000002</c:v>
                </c:pt>
                <c:pt idx="274">
                  <c:v>0.88125843999999998</c:v>
                </c:pt>
                <c:pt idx="275">
                  <c:v>0.88598080999999995</c:v>
                </c:pt>
                <c:pt idx="276">
                  <c:v>0.89413076000000002</c:v>
                </c:pt>
                <c:pt idx="277">
                  <c:v>0.89546875999999997</c:v>
                </c:pt>
                <c:pt idx="278">
                  <c:v>0.90329092</c:v>
                </c:pt>
                <c:pt idx="279">
                  <c:v>0.91150598999999999</c:v>
                </c:pt>
                <c:pt idx="280">
                  <c:v>0.92054294999999997</c:v>
                </c:pt>
                <c:pt idx="281">
                  <c:v>0.92679551999999998</c:v>
                </c:pt>
                <c:pt idx="282">
                  <c:v>0.93915996999999996</c:v>
                </c:pt>
                <c:pt idx="283">
                  <c:v>0.94415245999999997</c:v>
                </c:pt>
                <c:pt idx="284">
                  <c:v>0.95293799000000001</c:v>
                </c:pt>
                <c:pt idx="285">
                  <c:v>0.95990405999999995</c:v>
                </c:pt>
                <c:pt idx="286">
                  <c:v>0.96182358999999995</c:v>
                </c:pt>
                <c:pt idx="287">
                  <c:v>0.96204796000000004</c:v>
                </c:pt>
                <c:pt idx="288">
                  <c:v>0.96880228999999995</c:v>
                </c:pt>
                <c:pt idx="289">
                  <c:v>0.96924582000000004</c:v>
                </c:pt>
                <c:pt idx="290">
                  <c:v>0.96964043</c:v>
                </c:pt>
                <c:pt idx="291">
                  <c:v>0.97532748999999996</c:v>
                </c:pt>
                <c:pt idx="292">
                  <c:v>0.98496609999999996</c:v>
                </c:pt>
                <c:pt idx="293">
                  <c:v>0.98665106000000002</c:v>
                </c:pt>
                <c:pt idx="294">
                  <c:v>0.99038786000000001</c:v>
                </c:pt>
                <c:pt idx="295">
                  <c:v>0.99452395999999998</c:v>
                </c:pt>
                <c:pt idx="296">
                  <c:v>1.0002446899999999</c:v>
                </c:pt>
                <c:pt idx="297">
                  <c:v>1.0004777199999999</c:v>
                </c:pt>
                <c:pt idx="298">
                  <c:v>1.0018187599999999</c:v>
                </c:pt>
                <c:pt idx="299">
                  <c:v>1.00430196</c:v>
                </c:pt>
                <c:pt idx="300">
                  <c:v>1.0132683600000001</c:v>
                </c:pt>
                <c:pt idx="301">
                  <c:v>1.0289024600000001</c:v>
                </c:pt>
                <c:pt idx="302">
                  <c:v>1.0432510699999999</c:v>
                </c:pt>
                <c:pt idx="303">
                  <c:v>1.0582133300000001</c:v>
                </c:pt>
                <c:pt idx="304">
                  <c:v>1.07364876</c:v>
                </c:pt>
                <c:pt idx="305">
                  <c:v>1.0835696800000001</c:v>
                </c:pt>
                <c:pt idx="306">
                  <c:v>1.0898833999999999</c:v>
                </c:pt>
                <c:pt idx="307">
                  <c:v>1.09822698</c:v>
                </c:pt>
                <c:pt idx="308">
                  <c:v>1.11246446</c:v>
                </c:pt>
                <c:pt idx="309">
                  <c:v>1.1202260399999999</c:v>
                </c:pt>
                <c:pt idx="310">
                  <c:v>1.1278925200000001</c:v>
                </c:pt>
                <c:pt idx="311">
                  <c:v>1.1338516300000001</c:v>
                </c:pt>
                <c:pt idx="312">
                  <c:v>1.1408139100000001</c:v>
                </c:pt>
                <c:pt idx="313">
                  <c:v>1.14008771</c:v>
                </c:pt>
                <c:pt idx="314">
                  <c:v>1.1414616500000001</c:v>
                </c:pt>
                <c:pt idx="315">
                  <c:v>1.1477583200000001</c:v>
                </c:pt>
                <c:pt idx="316">
                  <c:v>1.15349188</c:v>
                </c:pt>
                <c:pt idx="317">
                  <c:v>1.1555738799999999</c:v>
                </c:pt>
                <c:pt idx="318">
                  <c:v>1.16007247</c:v>
                </c:pt>
                <c:pt idx="319">
                  <c:v>1.1690063799999999</c:v>
                </c:pt>
                <c:pt idx="320">
                  <c:v>1.1696347199999999</c:v>
                </c:pt>
                <c:pt idx="321">
                  <c:v>1.1710464</c:v>
                </c:pt>
                <c:pt idx="322">
                  <c:v>1.17397244</c:v>
                </c:pt>
                <c:pt idx="323">
                  <c:v>1.1761602900000001</c:v>
                </c:pt>
                <c:pt idx="324">
                  <c:v>1.1772078399999999</c:v>
                </c:pt>
                <c:pt idx="325">
                  <c:v>1.1776977</c:v>
                </c:pt>
                <c:pt idx="326">
                  <c:v>1.17629133</c:v>
                </c:pt>
                <c:pt idx="327">
                  <c:v>1.17991957</c:v>
                </c:pt>
                <c:pt idx="328">
                  <c:v>1.1808797499999999</c:v>
                </c:pt>
                <c:pt idx="329">
                  <c:v>1.1867201300000001</c:v>
                </c:pt>
                <c:pt idx="330">
                  <c:v>1.1921381499999999</c:v>
                </c:pt>
                <c:pt idx="331">
                  <c:v>1.1996768900000001</c:v>
                </c:pt>
                <c:pt idx="332">
                  <c:v>1.2019214899999999</c:v>
                </c:pt>
                <c:pt idx="333">
                  <c:v>1.20688255</c:v>
                </c:pt>
                <c:pt idx="334">
                  <c:v>1.2094516500000001</c:v>
                </c:pt>
                <c:pt idx="335">
                  <c:v>1.21529829</c:v>
                </c:pt>
                <c:pt idx="336">
                  <c:v>1.2224405199999999</c:v>
                </c:pt>
                <c:pt idx="337">
                  <c:v>1.2308701</c:v>
                </c:pt>
                <c:pt idx="338">
                  <c:v>1.2361207400000001</c:v>
                </c:pt>
                <c:pt idx="339">
                  <c:v>1.24289022</c:v>
                </c:pt>
                <c:pt idx="340">
                  <c:v>1.24713786</c:v>
                </c:pt>
                <c:pt idx="341">
                  <c:v>1.2487129800000001</c:v>
                </c:pt>
                <c:pt idx="342">
                  <c:v>1.2485978900000001</c:v>
                </c:pt>
                <c:pt idx="343">
                  <c:v>1.2534393500000001</c:v>
                </c:pt>
                <c:pt idx="344">
                  <c:v>1.2529413700000001</c:v>
                </c:pt>
                <c:pt idx="345">
                  <c:v>1.25295738</c:v>
                </c:pt>
                <c:pt idx="346">
                  <c:v>1.2572023699999999</c:v>
                </c:pt>
                <c:pt idx="347">
                  <c:v>1.2613901000000001</c:v>
                </c:pt>
                <c:pt idx="348">
                  <c:v>1.2617094499999999</c:v>
                </c:pt>
                <c:pt idx="349">
                  <c:v>1.2629719800000001</c:v>
                </c:pt>
                <c:pt idx="350">
                  <c:v>1.2693640500000001</c:v>
                </c:pt>
                <c:pt idx="351">
                  <c:v>1.27257292</c:v>
                </c:pt>
                <c:pt idx="352">
                  <c:v>1.27847406</c:v>
                </c:pt>
                <c:pt idx="353">
                  <c:v>1.2776889899999999</c:v>
                </c:pt>
                <c:pt idx="354">
                  <c:v>1.28112757</c:v>
                </c:pt>
                <c:pt idx="355">
                  <c:v>1.28429189</c:v>
                </c:pt>
                <c:pt idx="356">
                  <c:v>1.28350035</c:v>
                </c:pt>
                <c:pt idx="357">
                  <c:v>1.2803281399999999</c:v>
                </c:pt>
                <c:pt idx="358">
                  <c:v>1.2881105799999999</c:v>
                </c:pt>
                <c:pt idx="359" formatCode="0.00E+00">
                  <c:v>1.2907479100000001</c:v>
                </c:pt>
                <c:pt idx="360">
                  <c:v>1.29094179</c:v>
                </c:pt>
                <c:pt idx="361">
                  <c:v>1.2982499999999999</c:v>
                </c:pt>
                <c:pt idx="362">
                  <c:v>1.3037329900000001</c:v>
                </c:pt>
                <c:pt idx="363">
                  <c:v>1.3033911199999999</c:v>
                </c:pt>
                <c:pt idx="364">
                  <c:v>1.3067473700000001</c:v>
                </c:pt>
                <c:pt idx="365">
                  <c:v>1.30732074</c:v>
                </c:pt>
                <c:pt idx="366">
                  <c:v>1.3077461500000001</c:v>
                </c:pt>
                <c:pt idx="367">
                  <c:v>1.31048064</c:v>
                </c:pt>
                <c:pt idx="368">
                  <c:v>1.31217199</c:v>
                </c:pt>
                <c:pt idx="369">
                  <c:v>1.31419215</c:v>
                </c:pt>
                <c:pt idx="370">
                  <c:v>1.32109305</c:v>
                </c:pt>
                <c:pt idx="371">
                  <c:v>1.3252806399999999</c:v>
                </c:pt>
                <c:pt idx="372">
                  <c:v>1.3307607100000001</c:v>
                </c:pt>
                <c:pt idx="373">
                  <c:v>1.3355025300000001</c:v>
                </c:pt>
                <c:pt idx="374">
                  <c:v>1.34268923</c:v>
                </c:pt>
                <c:pt idx="375">
                  <c:v>1.3476916800000001</c:v>
                </c:pt>
                <c:pt idx="376">
                  <c:v>1.3502146100000001</c:v>
                </c:pt>
                <c:pt idx="377">
                  <c:v>1.3515204199999999</c:v>
                </c:pt>
                <c:pt idx="378">
                  <c:v>1.3556964499999999</c:v>
                </c:pt>
                <c:pt idx="379">
                  <c:v>1.36031736</c:v>
                </c:pt>
                <c:pt idx="380">
                  <c:v>1.3648057300000001</c:v>
                </c:pt>
                <c:pt idx="381">
                  <c:v>1.37020812</c:v>
                </c:pt>
                <c:pt idx="382">
                  <c:v>1.3712921</c:v>
                </c:pt>
                <c:pt idx="383">
                  <c:v>1.3733099</c:v>
                </c:pt>
                <c:pt idx="384">
                  <c:v>1.36863018</c:v>
                </c:pt>
                <c:pt idx="385">
                  <c:v>1.3668901600000001</c:v>
                </c:pt>
                <c:pt idx="386">
                  <c:v>1.3620568399999999</c:v>
                </c:pt>
                <c:pt idx="387">
                  <c:v>1.36421225</c:v>
                </c:pt>
                <c:pt idx="388">
                  <c:v>1.3655858000000001</c:v>
                </c:pt>
                <c:pt idx="389">
                  <c:v>1.36848182</c:v>
                </c:pt>
                <c:pt idx="390" formatCode="0.00E+00">
                  <c:v>1.36657965</c:v>
                </c:pt>
                <c:pt idx="391" formatCode="0.00E+00">
                  <c:v>1.3676467800000001</c:v>
                </c:pt>
                <c:pt idx="392" formatCode="0.00E+00">
                  <c:v>1.3728046300000001</c:v>
                </c:pt>
                <c:pt idx="393" formatCode="0.00E+00">
                  <c:v>1.37338764</c:v>
                </c:pt>
                <c:pt idx="394">
                  <c:v>1.3789254900000001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66-4505-8C70-E161162CD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154304"/>
        <c:axId val="217881344"/>
      </c:scatterChart>
      <c:valAx>
        <c:axId val="186154304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17881344"/>
        <c:crosses val="autoZero"/>
        <c:crossBetween val="midCat"/>
      </c:valAx>
      <c:valAx>
        <c:axId val="21788134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861543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bones'!$AR$4:$AR$398</c:f>
              <c:numCache>
                <c:formatCode>0.00E+00</c:formatCode>
                <c:ptCount val="395"/>
                <c:pt idx="0">
                  <c:v>7.5638899999999998E-6</c:v>
                </c:pt>
                <c:pt idx="1">
                  <c:v>7.5581299999999997E-7</c:v>
                </c:pt>
                <c:pt idx="2">
                  <c:v>-3.5315000000000003E-5</c:v>
                </c:pt>
                <c:pt idx="3">
                  <c:v>-2.5653800000000002E-5</c:v>
                </c:pt>
                <c:pt idx="4">
                  <c:v>-3.2215599999999997E-5</c:v>
                </c:pt>
                <c:pt idx="5">
                  <c:v>-2.1586900000000002E-5</c:v>
                </c:pt>
                <c:pt idx="6">
                  <c:v>-2.15632E-5</c:v>
                </c:pt>
                <c:pt idx="7">
                  <c:v>-1.56911E-5</c:v>
                </c:pt>
                <c:pt idx="8">
                  <c:v>5.3862299999999998E-6</c:v>
                </c:pt>
                <c:pt idx="9">
                  <c:v>-1.76417E-6</c:v>
                </c:pt>
                <c:pt idx="10">
                  <c:v>-1.6256399999999999E-5</c:v>
                </c:pt>
                <c:pt idx="11">
                  <c:v>-8.6455599999999996E-6</c:v>
                </c:pt>
                <c:pt idx="12">
                  <c:v>-1.0989600000000001E-5</c:v>
                </c:pt>
                <c:pt idx="13">
                  <c:v>-1.00788E-6</c:v>
                </c:pt>
                <c:pt idx="14">
                  <c:v>-4.4652699999999999E-6</c:v>
                </c:pt>
                <c:pt idx="15">
                  <c:v>1.2087699999999999E-5</c:v>
                </c:pt>
                <c:pt idx="16">
                  <c:v>3.2437300000000002E-5</c:v>
                </c:pt>
                <c:pt idx="17">
                  <c:v>6.6506200000000004E-5</c:v>
                </c:pt>
                <c:pt idx="18">
                  <c:v>7.5423499999999994E-5</c:v>
                </c:pt>
                <c:pt idx="19" formatCode="General">
                  <c:v>1.6266699999999999E-4</c:v>
                </c:pt>
                <c:pt idx="20" formatCode="General">
                  <c:v>2.1235000000000001E-4</c:v>
                </c:pt>
                <c:pt idx="21" formatCode="General">
                  <c:v>2.70337E-4</c:v>
                </c:pt>
                <c:pt idx="22" formatCode="General">
                  <c:v>3.35819E-4</c:v>
                </c:pt>
                <c:pt idx="23" formatCode="General">
                  <c:v>3.9899400000000001E-4</c:v>
                </c:pt>
                <c:pt idx="24" formatCode="General">
                  <c:v>4.3201699999999998E-4</c:v>
                </c:pt>
                <c:pt idx="25" formatCode="General">
                  <c:v>5.0989999999999998E-4</c:v>
                </c:pt>
                <c:pt idx="26" formatCode="General">
                  <c:v>5.80523E-4</c:v>
                </c:pt>
                <c:pt idx="27" formatCode="General">
                  <c:v>6.7506900000000004E-4</c:v>
                </c:pt>
                <c:pt idx="28" formatCode="General">
                  <c:v>8.1468899999999995E-4</c:v>
                </c:pt>
                <c:pt idx="29" formatCode="General">
                  <c:v>1.0282329999999999E-3</c:v>
                </c:pt>
                <c:pt idx="30" formatCode="General">
                  <c:v>1.254423E-3</c:v>
                </c:pt>
                <c:pt idx="31" formatCode="General">
                  <c:v>1.525261E-3</c:v>
                </c:pt>
                <c:pt idx="32" formatCode="General">
                  <c:v>1.830106E-3</c:v>
                </c:pt>
                <c:pt idx="33" formatCode="General">
                  <c:v>2.137112E-3</c:v>
                </c:pt>
                <c:pt idx="34" formatCode="General">
                  <c:v>2.4054829999999999E-3</c:v>
                </c:pt>
                <c:pt idx="35" formatCode="General">
                  <c:v>2.7053340000000002E-3</c:v>
                </c:pt>
                <c:pt idx="36" formatCode="General">
                  <c:v>3.0638969999999999E-3</c:v>
                </c:pt>
                <c:pt idx="37" formatCode="General">
                  <c:v>3.4120520000000001E-3</c:v>
                </c:pt>
                <c:pt idx="38" formatCode="General">
                  <c:v>3.7282389999999999E-3</c:v>
                </c:pt>
                <c:pt idx="39" formatCode="General">
                  <c:v>3.9929830000000003E-3</c:v>
                </c:pt>
                <c:pt idx="40" formatCode="General">
                  <c:v>4.2265410000000003E-3</c:v>
                </c:pt>
                <c:pt idx="41" formatCode="General">
                  <c:v>4.4370060000000003E-3</c:v>
                </c:pt>
                <c:pt idx="42" formatCode="General">
                  <c:v>4.7272520000000004E-3</c:v>
                </c:pt>
                <c:pt idx="43" formatCode="General">
                  <c:v>5.1089600000000001E-3</c:v>
                </c:pt>
                <c:pt idx="44" formatCode="General">
                  <c:v>5.604375E-3</c:v>
                </c:pt>
                <c:pt idx="45" formatCode="General">
                  <c:v>6.2237669999999998E-3</c:v>
                </c:pt>
                <c:pt idx="46" formatCode="General">
                  <c:v>7.0361429999999999E-3</c:v>
                </c:pt>
                <c:pt idx="47" formatCode="General">
                  <c:v>8.003675E-3</c:v>
                </c:pt>
                <c:pt idx="48" formatCode="General">
                  <c:v>9.2726809999999996E-3</c:v>
                </c:pt>
                <c:pt idx="49" formatCode="General">
                  <c:v>1.0968258E-2</c:v>
                </c:pt>
                <c:pt idx="50" formatCode="General">
                  <c:v>1.3105400999999999E-2</c:v>
                </c:pt>
                <c:pt idx="51" formatCode="General">
                  <c:v>1.5895626999999999E-2</c:v>
                </c:pt>
                <c:pt idx="52" formatCode="General">
                  <c:v>2.2244081999999998E-2</c:v>
                </c:pt>
                <c:pt idx="53" formatCode="General">
                  <c:v>3.7513007000000001E-2</c:v>
                </c:pt>
                <c:pt idx="54" formatCode="General">
                  <c:v>6.0797740000000003E-2</c:v>
                </c:pt>
                <c:pt idx="55" formatCode="General">
                  <c:v>8.8487318999999995E-2</c:v>
                </c:pt>
                <c:pt idx="56" formatCode="General">
                  <c:v>0.118342189</c:v>
                </c:pt>
                <c:pt idx="57" formatCode="General">
                  <c:v>0.14706918199999999</c:v>
                </c:pt>
                <c:pt idx="58" formatCode="General">
                  <c:v>0.16769288299999999</c:v>
                </c:pt>
                <c:pt idx="59" formatCode="General">
                  <c:v>0.18121219199999999</c:v>
                </c:pt>
                <c:pt idx="60" formatCode="General">
                  <c:v>0.19195904899999999</c:v>
                </c:pt>
                <c:pt idx="61" formatCode="General">
                  <c:v>0.200677615</c:v>
                </c:pt>
                <c:pt idx="62" formatCode="General">
                  <c:v>0.207279727</c:v>
                </c:pt>
                <c:pt idx="63" formatCode="General">
                  <c:v>0.21330649700000001</c:v>
                </c:pt>
                <c:pt idx="64" formatCode="General">
                  <c:v>0.21818527700000001</c:v>
                </c:pt>
                <c:pt idx="65" formatCode="General">
                  <c:v>0.221576147</c:v>
                </c:pt>
                <c:pt idx="66" formatCode="General">
                  <c:v>0.22459204899999999</c:v>
                </c:pt>
                <c:pt idx="67" formatCode="General">
                  <c:v>0.22806520899999999</c:v>
                </c:pt>
                <c:pt idx="68" formatCode="General">
                  <c:v>0.232363141</c:v>
                </c:pt>
                <c:pt idx="69" formatCode="General">
                  <c:v>0.23700977500000001</c:v>
                </c:pt>
                <c:pt idx="70" formatCode="General">
                  <c:v>0.24095183100000001</c:v>
                </c:pt>
                <c:pt idx="71" formatCode="General">
                  <c:v>0.24429558100000001</c:v>
                </c:pt>
                <c:pt idx="72" formatCode="General">
                  <c:v>0.24654409799999999</c:v>
                </c:pt>
                <c:pt idx="73" formatCode="General">
                  <c:v>0.247271767</c:v>
                </c:pt>
                <c:pt idx="74" formatCode="General">
                  <c:v>0.24743942199999999</c:v>
                </c:pt>
                <c:pt idx="75" formatCode="General">
                  <c:v>0.24776926899999999</c:v>
                </c:pt>
                <c:pt idx="76" formatCode="General">
                  <c:v>0.248619267</c:v>
                </c:pt>
                <c:pt idx="77" formatCode="General">
                  <c:v>0.25081498699999999</c:v>
                </c:pt>
                <c:pt idx="78" formatCode="General">
                  <c:v>0.25370899200000002</c:v>
                </c:pt>
                <c:pt idx="79" formatCode="General">
                  <c:v>0.25679581400000001</c:v>
                </c:pt>
                <c:pt idx="80" formatCode="General">
                  <c:v>0.26051598300000001</c:v>
                </c:pt>
                <c:pt idx="81" formatCode="General">
                  <c:v>0.26462414899999998</c:v>
                </c:pt>
                <c:pt idx="82" formatCode="General">
                  <c:v>0.26778259300000001</c:v>
                </c:pt>
                <c:pt idx="83" formatCode="General">
                  <c:v>0.27090256600000001</c:v>
                </c:pt>
                <c:pt idx="84" formatCode="General">
                  <c:v>0.27488169499999998</c:v>
                </c:pt>
                <c:pt idx="85" formatCode="General">
                  <c:v>0.279311427</c:v>
                </c:pt>
                <c:pt idx="86" formatCode="General">
                  <c:v>0.28323740200000003</c:v>
                </c:pt>
                <c:pt idx="87" formatCode="General">
                  <c:v>0.28714363999999998</c:v>
                </c:pt>
                <c:pt idx="88" formatCode="General">
                  <c:v>0.29157659800000002</c:v>
                </c:pt>
                <c:pt idx="89" formatCode="General">
                  <c:v>0.29716697199999997</c:v>
                </c:pt>
                <c:pt idx="90" formatCode="General">
                  <c:v>0.30309147600000003</c:v>
                </c:pt>
                <c:pt idx="91" formatCode="General">
                  <c:v>0.30914742699999997</c:v>
                </c:pt>
                <c:pt idx="92" formatCode="General">
                  <c:v>0.31542190399999998</c:v>
                </c:pt>
                <c:pt idx="93" formatCode="General">
                  <c:v>0.320726067</c:v>
                </c:pt>
                <c:pt idx="94" formatCode="General">
                  <c:v>0.32465898300000001</c:v>
                </c:pt>
                <c:pt idx="95" formatCode="General">
                  <c:v>0.32946555900000002</c:v>
                </c:pt>
                <c:pt idx="96" formatCode="General">
                  <c:v>0.335176682</c:v>
                </c:pt>
                <c:pt idx="97" formatCode="General">
                  <c:v>0.34096377700000002</c:v>
                </c:pt>
                <c:pt idx="98" formatCode="General">
                  <c:v>0.34804808700000001</c:v>
                </c:pt>
                <c:pt idx="99" formatCode="General">
                  <c:v>0.35602170100000002</c:v>
                </c:pt>
                <c:pt idx="100" formatCode="General">
                  <c:v>0.362416289</c:v>
                </c:pt>
                <c:pt idx="101" formatCode="General">
                  <c:v>0.36834614500000001</c:v>
                </c:pt>
                <c:pt idx="102" formatCode="General">
                  <c:v>0.37521262300000002</c:v>
                </c:pt>
                <c:pt idx="103" formatCode="General">
                  <c:v>0.38249460099999999</c:v>
                </c:pt>
                <c:pt idx="104" formatCode="General">
                  <c:v>0.388418545</c:v>
                </c:pt>
                <c:pt idx="105" formatCode="General">
                  <c:v>0.39416686899999998</c:v>
                </c:pt>
                <c:pt idx="106" formatCode="General">
                  <c:v>0.399981951</c:v>
                </c:pt>
                <c:pt idx="107" formatCode="General">
                  <c:v>0.40468253599999998</c:v>
                </c:pt>
                <c:pt idx="108" formatCode="General">
                  <c:v>0.40783664800000002</c:v>
                </c:pt>
                <c:pt idx="109" formatCode="General">
                  <c:v>0.41072721400000001</c:v>
                </c:pt>
                <c:pt idx="110" formatCode="General">
                  <c:v>0.41360746300000001</c:v>
                </c:pt>
                <c:pt idx="111" formatCode="General">
                  <c:v>0.41730389099999998</c:v>
                </c:pt>
                <c:pt idx="112" formatCode="General">
                  <c:v>0.423526122</c:v>
                </c:pt>
                <c:pt idx="113" formatCode="General">
                  <c:v>0.43135021600000001</c:v>
                </c:pt>
                <c:pt idx="114" formatCode="General">
                  <c:v>0.43940583700000002</c:v>
                </c:pt>
                <c:pt idx="115" formatCode="General">
                  <c:v>0.44702064699999999</c:v>
                </c:pt>
                <c:pt idx="116" formatCode="General">
                  <c:v>0.45359264199999999</c:v>
                </c:pt>
                <c:pt idx="117" formatCode="General">
                  <c:v>0.458445875</c:v>
                </c:pt>
                <c:pt idx="118" formatCode="General">
                  <c:v>0.46262464199999997</c:v>
                </c:pt>
                <c:pt idx="119" formatCode="General">
                  <c:v>0.46815137200000001</c:v>
                </c:pt>
                <c:pt idx="120" formatCode="General">
                  <c:v>0.47455758100000001</c:v>
                </c:pt>
                <c:pt idx="121" formatCode="General">
                  <c:v>0.48143201200000002</c:v>
                </c:pt>
                <c:pt idx="122" formatCode="General">
                  <c:v>0.48767529599999998</c:v>
                </c:pt>
                <c:pt idx="123" formatCode="General">
                  <c:v>0.49479894299999999</c:v>
                </c:pt>
                <c:pt idx="124" formatCode="General">
                  <c:v>0.50379475500000004</c:v>
                </c:pt>
                <c:pt idx="125" formatCode="General">
                  <c:v>0.51276135899999997</c:v>
                </c:pt>
                <c:pt idx="126" formatCode="General">
                  <c:v>0.52065903099999999</c:v>
                </c:pt>
                <c:pt idx="127" formatCode="General">
                  <c:v>0.52878630800000004</c:v>
                </c:pt>
                <c:pt idx="128" formatCode="General">
                  <c:v>0.535986925</c:v>
                </c:pt>
                <c:pt idx="129" formatCode="General">
                  <c:v>0.54030869299999995</c:v>
                </c:pt>
                <c:pt idx="130" formatCode="General">
                  <c:v>0.54625911900000002</c:v>
                </c:pt>
                <c:pt idx="131" formatCode="General">
                  <c:v>0.55517911399999997</c:v>
                </c:pt>
                <c:pt idx="132" formatCode="General">
                  <c:v>0.56542597500000003</c:v>
                </c:pt>
                <c:pt idx="133" formatCode="General">
                  <c:v>0.57582115599999995</c:v>
                </c:pt>
                <c:pt idx="134" formatCode="General">
                  <c:v>0.58673283700000001</c:v>
                </c:pt>
                <c:pt idx="135" formatCode="General">
                  <c:v>0.59546906399999999</c:v>
                </c:pt>
                <c:pt idx="136" formatCode="General">
                  <c:v>0.60117088399999996</c:v>
                </c:pt>
                <c:pt idx="137" formatCode="General">
                  <c:v>0.60498059000000004</c:v>
                </c:pt>
                <c:pt idx="138" formatCode="General">
                  <c:v>0.60827606999999995</c:v>
                </c:pt>
                <c:pt idx="139" formatCode="General">
                  <c:v>0.61286128699999998</c:v>
                </c:pt>
                <c:pt idx="140" formatCode="General">
                  <c:v>0.61909007000000005</c:v>
                </c:pt>
                <c:pt idx="141" formatCode="General">
                  <c:v>0.62541977800000004</c:v>
                </c:pt>
                <c:pt idx="142" formatCode="General">
                  <c:v>0.63168997299999996</c:v>
                </c:pt>
                <c:pt idx="143" formatCode="General">
                  <c:v>0.63790646500000003</c:v>
                </c:pt>
                <c:pt idx="144" formatCode="General">
                  <c:v>0.64322707300000004</c:v>
                </c:pt>
                <c:pt idx="145" formatCode="General">
                  <c:v>0.64761718599999996</c:v>
                </c:pt>
                <c:pt idx="146" formatCode="General">
                  <c:v>0.65234751599999996</c:v>
                </c:pt>
                <c:pt idx="147" formatCode="General">
                  <c:v>0.65764897600000005</c:v>
                </c:pt>
                <c:pt idx="148" formatCode="General">
                  <c:v>0.66400245000000002</c:v>
                </c:pt>
                <c:pt idx="149" formatCode="General">
                  <c:v>0.67033207699999997</c:v>
                </c:pt>
                <c:pt idx="150" formatCode="General">
                  <c:v>0.67675985900000002</c:v>
                </c:pt>
                <c:pt idx="151" formatCode="General">
                  <c:v>0.685432492</c:v>
                </c:pt>
                <c:pt idx="152" formatCode="General">
                  <c:v>0.69384649300000001</c:v>
                </c:pt>
                <c:pt idx="153" formatCode="General">
                  <c:v>0.70045567200000003</c:v>
                </c:pt>
                <c:pt idx="154" formatCode="General">
                  <c:v>0.70654273300000003</c:v>
                </c:pt>
                <c:pt idx="155" formatCode="General">
                  <c:v>0.71276022999999999</c:v>
                </c:pt>
                <c:pt idx="156" formatCode="General">
                  <c:v>0.71746652300000002</c:v>
                </c:pt>
                <c:pt idx="157" formatCode="General">
                  <c:v>0.72672235200000002</c:v>
                </c:pt>
                <c:pt idx="158" formatCode="General">
                  <c:v>0.74327687499999995</c:v>
                </c:pt>
                <c:pt idx="159" formatCode="General">
                  <c:v>0.75989900700000002</c:v>
                </c:pt>
                <c:pt idx="160" formatCode="General">
                  <c:v>0.77501571400000002</c:v>
                </c:pt>
                <c:pt idx="161" formatCode="General">
                  <c:v>0.78871114499999995</c:v>
                </c:pt>
                <c:pt idx="162" formatCode="General">
                  <c:v>0.79735652099999998</c:v>
                </c:pt>
                <c:pt idx="163" formatCode="General">
                  <c:v>0.79892474899999999</c:v>
                </c:pt>
                <c:pt idx="164" formatCode="General">
                  <c:v>0.80065159500000005</c:v>
                </c:pt>
                <c:pt idx="165" formatCode="General">
                  <c:v>0.80410376100000003</c:v>
                </c:pt>
                <c:pt idx="166" formatCode="General">
                  <c:v>0.80809804299999999</c:v>
                </c:pt>
                <c:pt idx="167" formatCode="General">
                  <c:v>0.81214262000000004</c:v>
                </c:pt>
                <c:pt idx="168" formatCode="General">
                  <c:v>0.81611996200000003</c:v>
                </c:pt>
                <c:pt idx="169" formatCode="General">
                  <c:v>0.81881537199999999</c:v>
                </c:pt>
                <c:pt idx="170" formatCode="General">
                  <c:v>0.819781973</c:v>
                </c:pt>
                <c:pt idx="171" formatCode="General">
                  <c:v>0.82023731499999997</c:v>
                </c:pt>
                <c:pt idx="172" formatCode="General">
                  <c:v>0.82056769900000004</c:v>
                </c:pt>
                <c:pt idx="173" formatCode="General">
                  <c:v>0.82071305999999999</c:v>
                </c:pt>
                <c:pt idx="174" formatCode="General">
                  <c:v>0.82086273700000001</c:v>
                </c:pt>
                <c:pt idx="175" formatCode="General">
                  <c:v>0.82110313999999995</c:v>
                </c:pt>
                <c:pt idx="176" formatCode="General">
                  <c:v>0.82290166099999995</c:v>
                </c:pt>
                <c:pt idx="177" formatCode="General">
                  <c:v>0.82606633600000001</c:v>
                </c:pt>
                <c:pt idx="178" formatCode="General">
                  <c:v>0.82939344699999995</c:v>
                </c:pt>
                <c:pt idx="179" formatCode="General">
                  <c:v>0.83277190800000001</c:v>
                </c:pt>
                <c:pt idx="180" formatCode="General">
                  <c:v>0.83701663199999998</c:v>
                </c:pt>
                <c:pt idx="181" formatCode="General">
                  <c:v>0.84031518000000005</c:v>
                </c:pt>
                <c:pt idx="182" formatCode="General">
                  <c:v>0.84241274099999996</c:v>
                </c:pt>
                <c:pt idx="183" formatCode="General">
                  <c:v>0.84449576599999998</c:v>
                </c:pt>
                <c:pt idx="184" formatCode="General">
                  <c:v>0.84663676799999998</c:v>
                </c:pt>
                <c:pt idx="185" formatCode="General">
                  <c:v>0.84855223599999996</c:v>
                </c:pt>
                <c:pt idx="186" formatCode="General">
                  <c:v>0.85155911299999998</c:v>
                </c:pt>
                <c:pt idx="187" formatCode="General">
                  <c:v>0.85637687699999998</c:v>
                </c:pt>
                <c:pt idx="188" formatCode="General">
                  <c:v>0.86178876800000004</c:v>
                </c:pt>
                <c:pt idx="189" formatCode="General">
                  <c:v>0.867283421</c:v>
                </c:pt>
                <c:pt idx="190" formatCode="General">
                  <c:v>0.87310800700000002</c:v>
                </c:pt>
                <c:pt idx="191" formatCode="General">
                  <c:v>0.87817160500000002</c:v>
                </c:pt>
                <c:pt idx="192" formatCode="General">
                  <c:v>0.881728226</c:v>
                </c:pt>
                <c:pt idx="193" formatCode="General">
                  <c:v>0.88558046300000004</c:v>
                </c:pt>
                <c:pt idx="194" formatCode="General">
                  <c:v>0.89068773000000001</c:v>
                </c:pt>
                <c:pt idx="195" formatCode="General">
                  <c:v>0.89651990999999998</c:v>
                </c:pt>
                <c:pt idx="196" formatCode="General">
                  <c:v>0.90440331699999998</c:v>
                </c:pt>
                <c:pt idx="197" formatCode="General">
                  <c:v>0.91597717000000001</c:v>
                </c:pt>
                <c:pt idx="198" formatCode="General">
                  <c:v>0.929229258</c:v>
                </c:pt>
                <c:pt idx="199" formatCode="General">
                  <c:v>0.94119710499999998</c:v>
                </c:pt>
                <c:pt idx="200" formatCode="General">
                  <c:v>0.95153984700000005</c:v>
                </c:pt>
                <c:pt idx="201" formatCode="General">
                  <c:v>0.95894665700000004</c:v>
                </c:pt>
                <c:pt idx="202" formatCode="General">
                  <c:v>0.96244613700000003</c:v>
                </c:pt>
                <c:pt idx="203" formatCode="General">
                  <c:v>0.96348998900000005</c:v>
                </c:pt>
                <c:pt idx="204" formatCode="General">
                  <c:v>0.96504474799999995</c:v>
                </c:pt>
                <c:pt idx="205" formatCode="General">
                  <c:v>0.96758611000000005</c:v>
                </c:pt>
                <c:pt idx="206" formatCode="General">
                  <c:v>0.97097836599999998</c:v>
                </c:pt>
                <c:pt idx="207" formatCode="General">
                  <c:v>0.97467347999999998</c:v>
                </c:pt>
                <c:pt idx="208" formatCode="General">
                  <c:v>0.97875984100000002</c:v>
                </c:pt>
                <c:pt idx="209" formatCode="General">
                  <c:v>0.98335018299999999</c:v>
                </c:pt>
                <c:pt idx="210" formatCode="General">
                  <c:v>0.98803371600000001</c:v>
                </c:pt>
                <c:pt idx="211" formatCode="General">
                  <c:v>0.99256982000000005</c:v>
                </c:pt>
                <c:pt idx="212" formatCode="General">
                  <c:v>0.99711617600000002</c:v>
                </c:pt>
                <c:pt idx="213" formatCode="General">
                  <c:v>1.0014108559999999</c:v>
                </c:pt>
                <c:pt idx="214" formatCode="General">
                  <c:v>1.0049443</c:v>
                </c:pt>
                <c:pt idx="215" formatCode="General">
                  <c:v>1.007726806</c:v>
                </c:pt>
                <c:pt idx="216" formatCode="General">
                  <c:v>1.0101432020000001</c:v>
                </c:pt>
                <c:pt idx="217" formatCode="General">
                  <c:v>1.012757004</c:v>
                </c:pt>
                <c:pt idx="218" formatCode="General">
                  <c:v>1.0160293549999999</c:v>
                </c:pt>
                <c:pt idx="219" formatCode="General">
                  <c:v>1.0201637670000001</c:v>
                </c:pt>
                <c:pt idx="220" formatCode="General">
                  <c:v>1.026909023</c:v>
                </c:pt>
                <c:pt idx="221" formatCode="General">
                  <c:v>1.036569549</c:v>
                </c:pt>
                <c:pt idx="222" formatCode="General">
                  <c:v>1.0468390569999999</c:v>
                </c:pt>
                <c:pt idx="223" formatCode="General">
                  <c:v>1.0564903240000001</c:v>
                </c:pt>
                <c:pt idx="224" formatCode="General">
                  <c:v>1.0650393339999999</c:v>
                </c:pt>
                <c:pt idx="225" formatCode="General">
                  <c:v>1.0706214789999999</c:v>
                </c:pt>
                <c:pt idx="226" formatCode="General">
                  <c:v>1.073030033</c:v>
                </c:pt>
                <c:pt idx="227" formatCode="General">
                  <c:v>1.0741409850000001</c:v>
                </c:pt>
                <c:pt idx="228" formatCode="General">
                  <c:v>1.0748220500000001</c:v>
                </c:pt>
                <c:pt idx="229" formatCode="General">
                  <c:v>1.075371195</c:v>
                </c:pt>
                <c:pt idx="230" formatCode="General">
                  <c:v>1.0757826020000001</c:v>
                </c:pt>
                <c:pt idx="231" formatCode="General">
                  <c:v>1.0760883919999999</c:v>
                </c:pt>
                <c:pt idx="232" formatCode="General">
                  <c:v>1.076362064</c:v>
                </c:pt>
                <c:pt idx="233" formatCode="General">
                  <c:v>1.0766234910000001</c:v>
                </c:pt>
                <c:pt idx="234" formatCode="General">
                  <c:v>1.0768730689999999</c:v>
                </c:pt>
                <c:pt idx="235" formatCode="General">
                  <c:v>1.07711611</c:v>
                </c:pt>
                <c:pt idx="236" formatCode="General">
                  <c:v>1.07733043</c:v>
                </c:pt>
                <c:pt idx="237" formatCode="General">
                  <c:v>1.077584562</c:v>
                </c:pt>
                <c:pt idx="238" formatCode="General">
                  <c:v>1.077942127</c:v>
                </c:pt>
                <c:pt idx="239" formatCode="General">
                  <c:v>1.078420911</c:v>
                </c:pt>
                <c:pt idx="240" formatCode="General">
                  <c:v>1.079968397</c:v>
                </c:pt>
                <c:pt idx="241" formatCode="General">
                  <c:v>1.083600798</c:v>
                </c:pt>
                <c:pt idx="242" formatCode="General">
                  <c:v>1.0883742860000001</c:v>
                </c:pt>
                <c:pt idx="243" formatCode="General">
                  <c:v>1.0945540149999999</c:v>
                </c:pt>
                <c:pt idx="244" formatCode="General">
                  <c:v>1.102198628</c:v>
                </c:pt>
                <c:pt idx="245" formatCode="General">
                  <c:v>1.1095042369999999</c:v>
                </c:pt>
                <c:pt idx="246" formatCode="General">
                  <c:v>1.1150161919999999</c:v>
                </c:pt>
                <c:pt idx="247" formatCode="General">
                  <c:v>1.1200800959999999</c:v>
                </c:pt>
                <c:pt idx="248" formatCode="General">
                  <c:v>1.1250144010000001</c:v>
                </c:pt>
                <c:pt idx="249" formatCode="General">
                  <c:v>1.1292224289999999</c:v>
                </c:pt>
                <c:pt idx="250" formatCode="General">
                  <c:v>1.13366097</c:v>
                </c:pt>
                <c:pt idx="251" formatCode="General">
                  <c:v>1.138496256</c:v>
                </c:pt>
                <c:pt idx="252" formatCode="General">
                  <c:v>1.1432980880000001</c:v>
                </c:pt>
                <c:pt idx="253" formatCode="General">
                  <c:v>1.1473571730000001</c:v>
                </c:pt>
                <c:pt idx="254" formatCode="General">
                  <c:v>1.151503685</c:v>
                </c:pt>
                <c:pt idx="255" formatCode="General">
                  <c:v>1.155338993</c:v>
                </c:pt>
                <c:pt idx="256" formatCode="General">
                  <c:v>1.15877505</c:v>
                </c:pt>
                <c:pt idx="257" formatCode="General">
                  <c:v>1.1620025430000001</c:v>
                </c:pt>
                <c:pt idx="258" formatCode="General">
                  <c:v>1.16543003</c:v>
                </c:pt>
                <c:pt idx="259" formatCode="General">
                  <c:v>1.1687061439999999</c:v>
                </c:pt>
                <c:pt idx="260" formatCode="General">
                  <c:v>1.172215107</c:v>
                </c:pt>
                <c:pt idx="261" formatCode="General">
                  <c:v>1.1763866670000001</c:v>
                </c:pt>
                <c:pt idx="262" formatCode="General">
                  <c:v>1.181795747</c:v>
                </c:pt>
                <c:pt idx="263" formatCode="General">
                  <c:v>1.187310962</c:v>
                </c:pt>
                <c:pt idx="264" formatCode="General">
                  <c:v>1.1926600430000001</c:v>
                </c:pt>
                <c:pt idx="265" formatCode="General">
                  <c:v>1.197907708</c:v>
                </c:pt>
                <c:pt idx="266" formatCode="General">
                  <c:v>1.2032220440000001</c:v>
                </c:pt>
                <c:pt idx="267" formatCode="General">
                  <c:v>1.2078956679999999</c:v>
                </c:pt>
                <c:pt idx="268" formatCode="General">
                  <c:v>1.2133528760000001</c:v>
                </c:pt>
                <c:pt idx="269" formatCode="General">
                  <c:v>1.219869436</c:v>
                </c:pt>
                <c:pt idx="270" formatCode="General">
                  <c:v>1.227008418</c:v>
                </c:pt>
                <c:pt idx="271" formatCode="General">
                  <c:v>1.234790174</c:v>
                </c:pt>
                <c:pt idx="272" formatCode="General">
                  <c:v>1.243368</c:v>
                </c:pt>
                <c:pt idx="273" formatCode="General">
                  <c:v>1.2519897950000001</c:v>
                </c:pt>
                <c:pt idx="274" formatCode="General">
                  <c:v>1.2597249909999999</c:v>
                </c:pt>
                <c:pt idx="275" formatCode="General">
                  <c:v>1.267410283</c:v>
                </c:pt>
                <c:pt idx="276" formatCode="General">
                  <c:v>1.275663013</c:v>
                </c:pt>
                <c:pt idx="277" formatCode="General">
                  <c:v>1.2847598979999999</c:v>
                </c:pt>
                <c:pt idx="278" formatCode="General">
                  <c:v>1.294708134</c:v>
                </c:pt>
                <c:pt idx="279" formatCode="General">
                  <c:v>1.305701776</c:v>
                </c:pt>
                <c:pt idx="280" formatCode="General">
                  <c:v>1.317185576</c:v>
                </c:pt>
                <c:pt idx="281" formatCode="General">
                  <c:v>1.3275266910000001</c:v>
                </c:pt>
                <c:pt idx="282" formatCode="General">
                  <c:v>1.3356816929999999</c:v>
                </c:pt>
                <c:pt idx="283" formatCode="General">
                  <c:v>1.3420430400000001</c:v>
                </c:pt>
                <c:pt idx="284" formatCode="General">
                  <c:v>1.3473373799999999</c:v>
                </c:pt>
                <c:pt idx="285" formatCode="General">
                  <c:v>1.3515917099999999</c:v>
                </c:pt>
                <c:pt idx="286" formatCode="General">
                  <c:v>1.355480059</c:v>
                </c:pt>
                <c:pt idx="287" formatCode="General">
                  <c:v>1.3593988299999999</c:v>
                </c:pt>
                <c:pt idx="288" formatCode="General">
                  <c:v>1.3633643289999999</c:v>
                </c:pt>
                <c:pt idx="289" formatCode="General">
                  <c:v>1.3677579120000001</c:v>
                </c:pt>
                <c:pt idx="290" formatCode="General">
                  <c:v>1.3723382159999999</c:v>
                </c:pt>
                <c:pt idx="291" formatCode="General">
                  <c:v>1.376779727</c:v>
                </c:pt>
                <c:pt idx="292" formatCode="General">
                  <c:v>1.3815167939999999</c:v>
                </c:pt>
                <c:pt idx="293" formatCode="General">
                  <c:v>1.3863287470000001</c:v>
                </c:pt>
                <c:pt idx="294" formatCode="General">
                  <c:v>1.390552427</c:v>
                </c:pt>
                <c:pt idx="295" formatCode="General">
                  <c:v>1.3944033920000001</c:v>
                </c:pt>
                <c:pt idx="296" formatCode="General">
                  <c:v>1.3981652419999999</c:v>
                </c:pt>
                <c:pt idx="297" formatCode="General">
                  <c:v>1.4014394670000001</c:v>
                </c:pt>
                <c:pt idx="298" formatCode="General">
                  <c:v>1.404317984</c:v>
                </c:pt>
                <c:pt idx="299" formatCode="General">
                  <c:v>1.40828826</c:v>
                </c:pt>
                <c:pt idx="300" formatCode="General">
                  <c:v>1.415466866</c:v>
                </c:pt>
                <c:pt idx="301" formatCode="General">
                  <c:v>1.4257924019999999</c:v>
                </c:pt>
                <c:pt idx="302" formatCode="General">
                  <c:v>1.4375817040000001</c:v>
                </c:pt>
                <c:pt idx="303" formatCode="General">
                  <c:v>1.449590999</c:v>
                </c:pt>
                <c:pt idx="304" formatCode="General">
                  <c:v>1.460963389</c:v>
                </c:pt>
                <c:pt idx="305" formatCode="General">
                  <c:v>1.469800177</c:v>
                </c:pt>
                <c:pt idx="306" formatCode="General">
                  <c:v>1.475913295</c:v>
                </c:pt>
                <c:pt idx="307" formatCode="General">
                  <c:v>1.480895391</c:v>
                </c:pt>
                <c:pt idx="308" formatCode="General">
                  <c:v>1.485944817</c:v>
                </c:pt>
                <c:pt idx="309" formatCode="General">
                  <c:v>1.4906682280000001</c:v>
                </c:pt>
                <c:pt idx="310" formatCode="General">
                  <c:v>1.494631475</c:v>
                </c:pt>
                <c:pt idx="311" formatCode="General">
                  <c:v>1.4982180839999999</c:v>
                </c:pt>
                <c:pt idx="312" formatCode="General">
                  <c:v>1.501782841</c:v>
                </c:pt>
                <c:pt idx="313" formatCode="General">
                  <c:v>1.50536962</c:v>
                </c:pt>
                <c:pt idx="314" formatCode="General">
                  <c:v>1.508863608</c:v>
                </c:pt>
                <c:pt idx="315" formatCode="General">
                  <c:v>1.5120898519999999</c:v>
                </c:pt>
                <c:pt idx="316" formatCode="General">
                  <c:v>1.514967942</c:v>
                </c:pt>
                <c:pt idx="317" formatCode="General">
                  <c:v>1.5173490279999999</c:v>
                </c:pt>
                <c:pt idx="318" formatCode="General">
                  <c:v>1.519576587</c:v>
                </c:pt>
                <c:pt idx="319" formatCode="General">
                  <c:v>1.522078912</c:v>
                </c:pt>
                <c:pt idx="320" formatCode="General">
                  <c:v>1.5251217850000001</c:v>
                </c:pt>
                <c:pt idx="321" formatCode="General">
                  <c:v>1.528590433</c:v>
                </c:pt>
                <c:pt idx="322" formatCode="General">
                  <c:v>1.5321120479999999</c:v>
                </c:pt>
                <c:pt idx="323" formatCode="General">
                  <c:v>1.535139523</c:v>
                </c:pt>
                <c:pt idx="324" formatCode="General">
                  <c:v>1.537455145</c:v>
                </c:pt>
                <c:pt idx="325" formatCode="General">
                  <c:v>1.539261151</c:v>
                </c:pt>
                <c:pt idx="326" formatCode="General">
                  <c:v>1.5407087290000001</c:v>
                </c:pt>
                <c:pt idx="327" formatCode="General">
                  <c:v>1.542211776</c:v>
                </c:pt>
                <c:pt idx="328" formatCode="General">
                  <c:v>1.544130762</c:v>
                </c:pt>
                <c:pt idx="329" formatCode="General">
                  <c:v>1.546274465</c:v>
                </c:pt>
                <c:pt idx="330" formatCode="General">
                  <c:v>1.5487422630000001</c:v>
                </c:pt>
                <c:pt idx="331" formatCode="General">
                  <c:v>1.5516751740000001</c:v>
                </c:pt>
                <c:pt idx="332" formatCode="General">
                  <c:v>1.554987914</c:v>
                </c:pt>
                <c:pt idx="333" formatCode="General">
                  <c:v>1.558184062</c:v>
                </c:pt>
                <c:pt idx="334" formatCode="General">
                  <c:v>1.561277319</c:v>
                </c:pt>
                <c:pt idx="335" formatCode="General">
                  <c:v>1.56415338</c:v>
                </c:pt>
                <c:pt idx="336" formatCode="General">
                  <c:v>1.566794539</c:v>
                </c:pt>
                <c:pt idx="337" formatCode="General">
                  <c:v>1.5693660659999999</c:v>
                </c:pt>
                <c:pt idx="338" formatCode="General">
                  <c:v>1.5723743320000001</c:v>
                </c:pt>
                <c:pt idx="339" formatCode="General">
                  <c:v>1.5754479509999999</c:v>
                </c:pt>
                <c:pt idx="340" formatCode="General">
                  <c:v>1.57860238</c:v>
                </c:pt>
                <c:pt idx="341" formatCode="General">
                  <c:v>1.581643355</c:v>
                </c:pt>
                <c:pt idx="342" formatCode="General">
                  <c:v>1.5844061570000001</c:v>
                </c:pt>
                <c:pt idx="343" formatCode="General">
                  <c:v>1.5865405990000001</c:v>
                </c:pt>
                <c:pt idx="344" formatCode="General">
                  <c:v>1.5883988570000001</c:v>
                </c:pt>
                <c:pt idx="345" formatCode="General">
                  <c:v>1.590132648</c:v>
                </c:pt>
                <c:pt idx="346" formatCode="General">
                  <c:v>1.591907754</c:v>
                </c:pt>
                <c:pt idx="347" formatCode="General">
                  <c:v>1.593889903</c:v>
                </c:pt>
                <c:pt idx="348" formatCode="General">
                  <c:v>1.596729037</c:v>
                </c:pt>
                <c:pt idx="349" formatCode="General">
                  <c:v>1.60050732</c:v>
                </c:pt>
                <c:pt idx="350" formatCode="General">
                  <c:v>1.6045906169999999</c:v>
                </c:pt>
                <c:pt idx="351" formatCode="General">
                  <c:v>1.608517081</c:v>
                </c:pt>
                <c:pt idx="352" formatCode="General">
                  <c:v>1.612011764</c:v>
                </c:pt>
                <c:pt idx="353" formatCode="General">
                  <c:v>1.614461269</c:v>
                </c:pt>
                <c:pt idx="354" formatCode="General">
                  <c:v>1.615824951</c:v>
                </c:pt>
                <c:pt idx="355" formatCode="General">
                  <c:v>1.616569403</c:v>
                </c:pt>
                <c:pt idx="356" formatCode="General">
                  <c:v>1.617059622</c:v>
                </c:pt>
                <c:pt idx="357" formatCode="General">
                  <c:v>1.6174349020000001</c:v>
                </c:pt>
                <c:pt idx="358" formatCode="General">
                  <c:v>1.6177200270000001</c:v>
                </c:pt>
                <c:pt idx="359" formatCode="General">
                  <c:v>1.618088486</c:v>
                </c:pt>
                <c:pt idx="360" formatCode="General">
                  <c:v>1.6189745419999999</c:v>
                </c:pt>
                <c:pt idx="361" formatCode="General">
                  <c:v>1.6210045179999999</c:v>
                </c:pt>
                <c:pt idx="362" formatCode="General">
                  <c:v>1.62380561</c:v>
                </c:pt>
                <c:pt idx="363" formatCode="General">
                  <c:v>1.6270542450000001</c:v>
                </c:pt>
                <c:pt idx="364" formatCode="General">
                  <c:v>1.630775616</c:v>
                </c:pt>
                <c:pt idx="365" formatCode="General">
                  <c:v>1.634324506</c:v>
                </c:pt>
                <c:pt idx="366" formatCode="General">
                  <c:v>1.6369211379999999</c:v>
                </c:pt>
                <c:pt idx="367" formatCode="General">
                  <c:v>1.638950291</c:v>
                </c:pt>
                <c:pt idx="368" formatCode="General">
                  <c:v>1.6408007680000001</c:v>
                </c:pt>
                <c:pt idx="369" formatCode="General">
                  <c:v>1.6426567569999999</c:v>
                </c:pt>
                <c:pt idx="370" formatCode="General">
                  <c:v>1.6456308479999999</c:v>
                </c:pt>
                <c:pt idx="371" formatCode="General">
                  <c:v>1.649388082</c:v>
                </c:pt>
                <c:pt idx="372" formatCode="General">
                  <c:v>1.6533801640000001</c:v>
                </c:pt>
                <c:pt idx="373" formatCode="General">
                  <c:v>1.6575523919999999</c:v>
                </c:pt>
                <c:pt idx="374" formatCode="General">
                  <c:v>1.661792615</c:v>
                </c:pt>
                <c:pt idx="375" formatCode="General">
                  <c:v>1.664960295</c:v>
                </c:pt>
                <c:pt idx="376" formatCode="General">
                  <c:v>1.667749006</c:v>
                </c:pt>
                <c:pt idx="377" formatCode="General">
                  <c:v>1.6707815049999999</c:v>
                </c:pt>
                <c:pt idx="378" formatCode="General">
                  <c:v>1.6737360480000001</c:v>
                </c:pt>
                <c:pt idx="379" formatCode="General">
                  <c:v>1.676416825</c:v>
                </c:pt>
                <c:pt idx="380" formatCode="General">
                  <c:v>1.6789088990000001</c:v>
                </c:pt>
                <c:pt idx="381" formatCode="General">
                  <c:v>1.6808767920000001</c:v>
                </c:pt>
                <c:pt idx="382" formatCode="General">
                  <c:v>1.6822860070000001</c:v>
                </c:pt>
                <c:pt idx="383" formatCode="General">
                  <c:v>1.6834079399999999</c:v>
                </c:pt>
                <c:pt idx="384" formatCode="General">
                  <c:v>1.684205744</c:v>
                </c:pt>
                <c:pt idx="385" formatCode="General">
                  <c:v>1.684801381</c:v>
                </c:pt>
                <c:pt idx="386" formatCode="General">
                  <c:v>1.685354467</c:v>
                </c:pt>
                <c:pt idx="387" formatCode="General">
                  <c:v>1.6857320790000001</c:v>
                </c:pt>
                <c:pt idx="388" formatCode="General">
                  <c:v>1.685947906</c:v>
                </c:pt>
                <c:pt idx="389" formatCode="General">
                  <c:v>1.686063307</c:v>
                </c:pt>
                <c:pt idx="390" formatCode="General">
                  <c:v>1.6865267779999999</c:v>
                </c:pt>
                <c:pt idx="391" formatCode="General">
                  <c:v>1.6874197280000001</c:v>
                </c:pt>
                <c:pt idx="392" formatCode="General">
                  <c:v>1.6891187969999999</c:v>
                </c:pt>
                <c:pt idx="393" formatCode="General">
                  <c:v>1.6915439370000001</c:v>
                </c:pt>
                <c:pt idx="394" formatCode="General">
                  <c:v>1.6944996130000001</c:v>
                </c:pt>
              </c:numCache>
            </c:numRef>
          </c:xVal>
          <c:yVal>
            <c:numRef>
              <c:f>'Data fresh bones'!$AP$4:$AP$398</c:f>
              <c:numCache>
                <c:formatCode>General</c:formatCode>
                <c:ptCount val="395"/>
                <c:pt idx="0">
                  <c:v>9.5998000000000003E-4</c:v>
                </c:pt>
                <c:pt idx="1">
                  <c:v>1.2920900000000001E-3</c:v>
                </c:pt>
                <c:pt idx="2">
                  <c:v>4.8383999999999996E-3</c:v>
                </c:pt>
                <c:pt idx="3">
                  <c:v>5.61138E-3</c:v>
                </c:pt>
                <c:pt idx="4">
                  <c:v>5.2858200000000001E-3</c:v>
                </c:pt>
                <c:pt idx="5">
                  <c:v>5.2391599999999997E-3</c:v>
                </c:pt>
                <c:pt idx="6">
                  <c:v>5.06925E-3</c:v>
                </c:pt>
                <c:pt idx="7">
                  <c:v>4.9177400000000003E-3</c:v>
                </c:pt>
                <c:pt idx="8">
                  <c:v>5.1739200000000003E-3</c:v>
                </c:pt>
                <c:pt idx="9">
                  <c:v>4.5271299999999999E-3</c:v>
                </c:pt>
                <c:pt idx="10">
                  <c:v>5.7091099999999999E-3</c:v>
                </c:pt>
                <c:pt idx="11">
                  <c:v>6.3725500000000003E-3</c:v>
                </c:pt>
                <c:pt idx="12">
                  <c:v>5.1478100000000001E-3</c:v>
                </c:pt>
                <c:pt idx="13">
                  <c:v>1.0204390000000001E-2</c:v>
                </c:pt>
                <c:pt idx="14">
                  <c:v>1.055943E-2</c:v>
                </c:pt>
                <c:pt idx="15">
                  <c:v>9.3302699999999999E-3</c:v>
                </c:pt>
                <c:pt idx="16">
                  <c:v>9.3136099999999999E-3</c:v>
                </c:pt>
                <c:pt idx="17">
                  <c:v>8.49484E-3</c:v>
                </c:pt>
                <c:pt idx="18">
                  <c:v>6.4497699999999996E-3</c:v>
                </c:pt>
                <c:pt idx="19">
                  <c:v>6.6109000000000003E-3</c:v>
                </c:pt>
                <c:pt idx="20">
                  <c:v>6.2048499999999996E-3</c:v>
                </c:pt>
                <c:pt idx="21">
                  <c:v>6.61358E-3</c:v>
                </c:pt>
                <c:pt idx="22">
                  <c:v>6.52273E-3</c:v>
                </c:pt>
                <c:pt idx="23">
                  <c:v>8.0078300000000005E-3</c:v>
                </c:pt>
                <c:pt idx="24">
                  <c:v>6.3204200000000002E-3</c:v>
                </c:pt>
                <c:pt idx="25">
                  <c:v>4.9316799999999999E-3</c:v>
                </c:pt>
                <c:pt idx="26">
                  <c:v>4.6445499999999999E-3</c:v>
                </c:pt>
                <c:pt idx="27">
                  <c:v>4.8938300000000001E-3</c:v>
                </c:pt>
                <c:pt idx="28">
                  <c:v>2.30022E-3</c:v>
                </c:pt>
                <c:pt idx="29">
                  <c:v>2.4607000000000001E-3</c:v>
                </c:pt>
                <c:pt idx="30">
                  <c:v>3.0201799999999999E-3</c:v>
                </c:pt>
                <c:pt idx="31">
                  <c:v>2.9122100000000001E-3</c:v>
                </c:pt>
                <c:pt idx="32">
                  <c:v>3.4796599999999999E-3</c:v>
                </c:pt>
                <c:pt idx="33">
                  <c:v>3.9846500000000002E-3</c:v>
                </c:pt>
                <c:pt idx="34">
                  <c:v>3.7669700000000001E-3</c:v>
                </c:pt>
                <c:pt idx="35">
                  <c:v>3.7819199999999998E-3</c:v>
                </c:pt>
                <c:pt idx="36">
                  <c:v>3.81541E-3</c:v>
                </c:pt>
                <c:pt idx="37">
                  <c:v>3.9225299999999996E-3</c:v>
                </c:pt>
                <c:pt idx="38">
                  <c:v>4.5821600000000001E-3</c:v>
                </c:pt>
                <c:pt idx="39">
                  <c:v>4.0272900000000002E-3</c:v>
                </c:pt>
                <c:pt idx="40">
                  <c:v>4.3628299999999998E-3</c:v>
                </c:pt>
                <c:pt idx="41">
                  <c:v>2.9759299999999999E-3</c:v>
                </c:pt>
                <c:pt idx="42">
                  <c:v>2.91713E-3</c:v>
                </c:pt>
                <c:pt idx="43">
                  <c:v>2.7000499999999998E-3</c:v>
                </c:pt>
                <c:pt idx="44">
                  <c:v>2.6610399999999999E-3</c:v>
                </c:pt>
                <c:pt idx="45">
                  <c:v>2.8274799999999998E-3</c:v>
                </c:pt>
                <c:pt idx="46">
                  <c:v>3.4493499999999999E-3</c:v>
                </c:pt>
                <c:pt idx="47">
                  <c:v>3.1290799999999998E-3</c:v>
                </c:pt>
                <c:pt idx="48">
                  <c:v>3.13028E-3</c:v>
                </c:pt>
                <c:pt idx="49">
                  <c:v>3.10056E-3</c:v>
                </c:pt>
                <c:pt idx="50">
                  <c:v>3.2973199999999999E-3</c:v>
                </c:pt>
                <c:pt idx="51">
                  <c:v>3.4044399999999999E-3</c:v>
                </c:pt>
                <c:pt idx="52">
                  <c:v>3.2195100000000001E-3</c:v>
                </c:pt>
                <c:pt idx="53">
                  <c:v>2.6034999999999999E-3</c:v>
                </c:pt>
                <c:pt idx="54">
                  <c:v>1.79587E-3</c:v>
                </c:pt>
                <c:pt idx="55">
                  <c:v>9.9628999999999994E-4</c:v>
                </c:pt>
                <c:pt idx="56">
                  <c:v>4.2633999999999999E-4</c:v>
                </c:pt>
                <c:pt idx="57" formatCode="0.00E+00">
                  <c:v>-5.0766000000000001E-5</c:v>
                </c:pt>
                <c:pt idx="58">
                  <c:v>-1.8888999999999999E-4</c:v>
                </c:pt>
                <c:pt idx="59">
                  <c:v>-3.0888999999999998E-4</c:v>
                </c:pt>
                <c:pt idx="60">
                  <c:v>-3.7210999999999999E-4</c:v>
                </c:pt>
                <c:pt idx="61">
                  <c:v>-4.1392000000000002E-4</c:v>
                </c:pt>
                <c:pt idx="62">
                  <c:v>-4.1407E-4</c:v>
                </c:pt>
                <c:pt idx="63">
                  <c:v>-4.2445999999999998E-4</c:v>
                </c:pt>
                <c:pt idx="64">
                  <c:v>-4.0132999999999998E-4</c:v>
                </c:pt>
                <c:pt idx="65">
                  <c:v>-4.7607999999999998E-4</c:v>
                </c:pt>
                <c:pt idx="66">
                  <c:v>-4.7176E-4</c:v>
                </c:pt>
                <c:pt idx="67">
                  <c:v>-4.8176000000000002E-4</c:v>
                </c:pt>
                <c:pt idx="68">
                  <c:v>-4.952E-4</c:v>
                </c:pt>
                <c:pt idx="69">
                  <c:v>-5.3149999999999996E-4</c:v>
                </c:pt>
                <c:pt idx="70">
                  <c:v>-5.4595000000000002E-4</c:v>
                </c:pt>
                <c:pt idx="71">
                  <c:v>-4.6191E-4</c:v>
                </c:pt>
                <c:pt idx="72">
                  <c:v>-5.4367E-4</c:v>
                </c:pt>
                <c:pt idx="73">
                  <c:v>-4.8278999999999998E-4</c:v>
                </c:pt>
                <c:pt idx="74" formatCode="0.00E+00">
                  <c:v>4.8612000000000001E-5</c:v>
                </c:pt>
                <c:pt idx="75" formatCode="0.00E+00">
                  <c:v>9.0873999999999998E-5</c:v>
                </c:pt>
                <c:pt idx="76">
                  <c:v>7.8008999999999999E-4</c:v>
                </c:pt>
                <c:pt idx="77">
                  <c:v>7.5467000000000004E-4</c:v>
                </c:pt>
                <c:pt idx="78">
                  <c:v>7.0963999999999999E-4</c:v>
                </c:pt>
                <c:pt idx="79">
                  <c:v>8.5594000000000002E-4</c:v>
                </c:pt>
                <c:pt idx="80">
                  <c:v>9.3181000000000004E-4</c:v>
                </c:pt>
                <c:pt idx="81">
                  <c:v>7.6119000000000002E-4</c:v>
                </c:pt>
                <c:pt idx="82">
                  <c:v>7.3357999999999995E-4</c:v>
                </c:pt>
                <c:pt idx="83">
                  <c:v>7.2020000000000005E-4</c:v>
                </c:pt>
                <c:pt idx="84">
                  <c:v>6.6370999999999997E-4</c:v>
                </c:pt>
                <c:pt idx="85">
                  <c:v>7.0514999999999998E-4</c:v>
                </c:pt>
                <c:pt idx="86">
                  <c:v>6.937E-4</c:v>
                </c:pt>
                <c:pt idx="87">
                  <c:v>6.4172999999999997E-4</c:v>
                </c:pt>
                <c:pt idx="88">
                  <c:v>5.8341999999999997E-4</c:v>
                </c:pt>
                <c:pt idx="89">
                  <c:v>5.0765999999999995E-4</c:v>
                </c:pt>
                <c:pt idx="90">
                  <c:v>4.6229000000000002E-4</c:v>
                </c:pt>
                <c:pt idx="91">
                  <c:v>3.9341000000000002E-4</c:v>
                </c:pt>
                <c:pt idx="92">
                  <c:v>3.7136999999999999E-4</c:v>
                </c:pt>
                <c:pt idx="93">
                  <c:v>3.4854999999999999E-4</c:v>
                </c:pt>
                <c:pt idx="94">
                  <c:v>3.4902000000000002E-4</c:v>
                </c:pt>
                <c:pt idx="95">
                  <c:v>2.5003999999999998E-4</c:v>
                </c:pt>
                <c:pt idx="96">
                  <c:v>2.2012999999999999E-4</c:v>
                </c:pt>
                <c:pt idx="97">
                  <c:v>1.4035E-4</c:v>
                </c:pt>
                <c:pt idx="98" formatCode="0.00E+00">
                  <c:v>4.9484000000000003E-5</c:v>
                </c:pt>
                <c:pt idx="99" formatCode="0.00E+00">
                  <c:v>-9.3162E-5</c:v>
                </c:pt>
                <c:pt idx="100">
                  <c:v>-1.1724E-4</c:v>
                </c:pt>
                <c:pt idx="101">
                  <c:v>-2.7106999999999999E-4</c:v>
                </c:pt>
                <c:pt idx="102">
                  <c:v>-3.8020000000000003E-4</c:v>
                </c:pt>
                <c:pt idx="103">
                  <c:v>-5.4195999999999997E-4</c:v>
                </c:pt>
                <c:pt idx="104">
                  <c:v>-5.9383999999999999E-4</c:v>
                </c:pt>
                <c:pt idx="105">
                  <c:v>-6.8095000000000004E-4</c:v>
                </c:pt>
                <c:pt idx="106">
                  <c:v>-7.2853999999999996E-4</c:v>
                </c:pt>
                <c:pt idx="107">
                  <c:v>-6.7120000000000005E-4</c:v>
                </c:pt>
                <c:pt idx="108">
                  <c:v>-6.7106999999999996E-4</c:v>
                </c:pt>
                <c:pt idx="109">
                  <c:v>-7.3492999999999996E-4</c:v>
                </c:pt>
                <c:pt idx="110">
                  <c:v>-7.3035999999999999E-4</c:v>
                </c:pt>
                <c:pt idx="111">
                  <c:v>-7.5206999999999997E-4</c:v>
                </c:pt>
                <c:pt idx="112">
                  <c:v>-8.7925999999999998E-4</c:v>
                </c:pt>
                <c:pt idx="113">
                  <c:v>-9.6208000000000003E-4</c:v>
                </c:pt>
                <c:pt idx="114">
                  <c:v>-1.0244799999999999E-3</c:v>
                </c:pt>
                <c:pt idx="115">
                  <c:v>-1.0995099999999999E-3</c:v>
                </c:pt>
                <c:pt idx="116">
                  <c:v>-1.18081E-3</c:v>
                </c:pt>
                <c:pt idx="117">
                  <c:v>-1.20673E-3</c:v>
                </c:pt>
                <c:pt idx="118">
                  <c:v>-1.2683799999999999E-3</c:v>
                </c:pt>
                <c:pt idx="119">
                  <c:v>-1.30159E-3</c:v>
                </c:pt>
                <c:pt idx="120">
                  <c:v>-1.3678399999999999E-3</c:v>
                </c:pt>
                <c:pt idx="121">
                  <c:v>-1.44057E-3</c:v>
                </c:pt>
                <c:pt idx="122">
                  <c:v>-1.53542E-3</c:v>
                </c:pt>
                <c:pt idx="123">
                  <c:v>-1.60754E-3</c:v>
                </c:pt>
                <c:pt idx="124">
                  <c:v>-1.6854000000000001E-3</c:v>
                </c:pt>
                <c:pt idx="125">
                  <c:v>-1.79732E-3</c:v>
                </c:pt>
                <c:pt idx="126">
                  <c:v>-1.8238799999999999E-3</c:v>
                </c:pt>
                <c:pt idx="127">
                  <c:v>-1.8589100000000001E-3</c:v>
                </c:pt>
                <c:pt idx="128">
                  <c:v>-1.9131599999999999E-3</c:v>
                </c:pt>
                <c:pt idx="129">
                  <c:v>-1.97818E-3</c:v>
                </c:pt>
                <c:pt idx="130">
                  <c:v>-2.0032499999999998E-3</c:v>
                </c:pt>
                <c:pt idx="131">
                  <c:v>-2.0570699999999998E-3</c:v>
                </c:pt>
                <c:pt idx="132">
                  <c:v>-2.1514300000000002E-3</c:v>
                </c:pt>
                <c:pt idx="133">
                  <c:v>-2.1877200000000002E-3</c:v>
                </c:pt>
                <c:pt idx="134">
                  <c:v>-2.2060000000000001E-3</c:v>
                </c:pt>
                <c:pt idx="135">
                  <c:v>-2.2231299999999998E-3</c:v>
                </c:pt>
                <c:pt idx="136">
                  <c:v>-2.2234300000000002E-3</c:v>
                </c:pt>
                <c:pt idx="137">
                  <c:v>-2.2231099999999999E-3</c:v>
                </c:pt>
                <c:pt idx="138">
                  <c:v>-2.2107799999999999E-3</c:v>
                </c:pt>
                <c:pt idx="139">
                  <c:v>-2.2455999999999999E-3</c:v>
                </c:pt>
                <c:pt idx="140">
                  <c:v>-2.2710500000000002E-3</c:v>
                </c:pt>
                <c:pt idx="141">
                  <c:v>-2.28532E-3</c:v>
                </c:pt>
                <c:pt idx="142">
                  <c:v>-2.2731700000000001E-3</c:v>
                </c:pt>
                <c:pt idx="143">
                  <c:v>-2.2755399999999999E-3</c:v>
                </c:pt>
                <c:pt idx="144">
                  <c:v>-2.2683600000000001E-3</c:v>
                </c:pt>
                <c:pt idx="145">
                  <c:v>-2.1992100000000001E-3</c:v>
                </c:pt>
                <c:pt idx="146">
                  <c:v>-2.1978599999999998E-3</c:v>
                </c:pt>
                <c:pt idx="147">
                  <c:v>-2.1889100000000001E-3</c:v>
                </c:pt>
                <c:pt idx="148">
                  <c:v>-2.1534900000000001E-3</c:v>
                </c:pt>
                <c:pt idx="149">
                  <c:v>-2.04075E-3</c:v>
                </c:pt>
                <c:pt idx="150">
                  <c:v>-2.0487499999999998E-3</c:v>
                </c:pt>
                <c:pt idx="151">
                  <c:v>-1.8651E-3</c:v>
                </c:pt>
                <c:pt idx="152">
                  <c:v>-1.7728500000000001E-3</c:v>
                </c:pt>
                <c:pt idx="153">
                  <c:v>-1.7213899999999999E-3</c:v>
                </c:pt>
                <c:pt idx="154">
                  <c:v>-1.68458E-3</c:v>
                </c:pt>
                <c:pt idx="155">
                  <c:v>-1.6377399999999999E-3</c:v>
                </c:pt>
                <c:pt idx="156">
                  <c:v>-1.60805E-3</c:v>
                </c:pt>
                <c:pt idx="157">
                  <c:v>-1.59731E-3</c:v>
                </c:pt>
                <c:pt idx="158">
                  <c:v>-1.4847199999999999E-3</c:v>
                </c:pt>
                <c:pt idx="159">
                  <c:v>-1.33131E-3</c:v>
                </c:pt>
                <c:pt idx="160">
                  <c:v>-1.24804E-3</c:v>
                </c:pt>
                <c:pt idx="161">
                  <c:v>-1.1816800000000001E-3</c:v>
                </c:pt>
                <c:pt idx="162">
                  <c:v>-1.1383599999999999E-3</c:v>
                </c:pt>
                <c:pt idx="163">
                  <c:v>-1.1280999999999999E-3</c:v>
                </c:pt>
                <c:pt idx="164">
                  <c:v>-1.12323E-3</c:v>
                </c:pt>
                <c:pt idx="165">
                  <c:v>-1.08288E-3</c:v>
                </c:pt>
                <c:pt idx="166">
                  <c:v>-1.0753099999999999E-3</c:v>
                </c:pt>
                <c:pt idx="167">
                  <c:v>-1.08606E-3</c:v>
                </c:pt>
                <c:pt idx="168">
                  <c:v>-1.0104599999999999E-3</c:v>
                </c:pt>
                <c:pt idx="169">
                  <c:v>-9.834799999999999E-4</c:v>
                </c:pt>
                <c:pt idx="170">
                  <c:v>-9.9500999999999995E-4</c:v>
                </c:pt>
                <c:pt idx="171">
                  <c:v>-5.8786000000000005E-4</c:v>
                </c:pt>
                <c:pt idx="172">
                  <c:v>1.098E-4</c:v>
                </c:pt>
                <c:pt idx="173">
                  <c:v>1.0962E-4</c:v>
                </c:pt>
                <c:pt idx="174" formatCode="0.00E+00">
                  <c:v>-2.4051000000000001E-5</c:v>
                </c:pt>
                <c:pt idx="175">
                  <c:v>-3.0007999999999999E-4</c:v>
                </c:pt>
                <c:pt idx="176">
                  <c:v>-2.3390999999999999E-4</c:v>
                </c:pt>
                <c:pt idx="177">
                  <c:v>-2.2966999999999999E-4</c:v>
                </c:pt>
                <c:pt idx="178">
                  <c:v>-2.3612000000000001E-4</c:v>
                </c:pt>
                <c:pt idx="179">
                  <c:v>-1.0087E-4</c:v>
                </c:pt>
                <c:pt idx="180" formatCode="0.00E+00">
                  <c:v>-4.8189999999999998E-5</c:v>
                </c:pt>
                <c:pt idx="181" formatCode="0.00E+00">
                  <c:v>3.3553999999999998E-5</c:v>
                </c:pt>
                <c:pt idx="182" formatCode="0.00E+00">
                  <c:v>5.1554999999999997E-5</c:v>
                </c:pt>
                <c:pt idx="183">
                  <c:v>1.3658999999999999E-4</c:v>
                </c:pt>
                <c:pt idx="184">
                  <c:v>1.5412999999999999E-4</c:v>
                </c:pt>
                <c:pt idx="185">
                  <c:v>1.8398000000000001E-4</c:v>
                </c:pt>
                <c:pt idx="186">
                  <c:v>1.7844000000000001E-4</c:v>
                </c:pt>
                <c:pt idx="187">
                  <c:v>1.9563E-4</c:v>
                </c:pt>
                <c:pt idx="188">
                  <c:v>1.7048000000000001E-4</c:v>
                </c:pt>
                <c:pt idx="189">
                  <c:v>2.4418999999999998E-4</c:v>
                </c:pt>
                <c:pt idx="190">
                  <c:v>3.2057E-4</c:v>
                </c:pt>
                <c:pt idx="191">
                  <c:v>3.213E-4</c:v>
                </c:pt>
                <c:pt idx="192">
                  <c:v>3.9797999999999998E-4</c:v>
                </c:pt>
                <c:pt idx="193">
                  <c:v>5.7014000000000001E-4</c:v>
                </c:pt>
                <c:pt idx="194">
                  <c:v>5.9309E-4</c:v>
                </c:pt>
                <c:pt idx="195">
                  <c:v>6.1308000000000001E-4</c:v>
                </c:pt>
                <c:pt idx="196">
                  <c:v>7.4169000000000004E-4</c:v>
                </c:pt>
                <c:pt idx="197">
                  <c:v>8.6567999999999997E-4</c:v>
                </c:pt>
                <c:pt idx="198">
                  <c:v>9.2840999999999996E-4</c:v>
                </c:pt>
                <c:pt idx="199">
                  <c:v>9.4266E-4</c:v>
                </c:pt>
                <c:pt idx="200">
                  <c:v>1.00107E-3</c:v>
                </c:pt>
                <c:pt idx="201">
                  <c:v>1.20013E-3</c:v>
                </c:pt>
                <c:pt idx="202">
                  <c:v>1.19673E-3</c:v>
                </c:pt>
                <c:pt idx="203">
                  <c:v>1.1916400000000001E-3</c:v>
                </c:pt>
                <c:pt idx="204">
                  <c:v>1.4611100000000001E-3</c:v>
                </c:pt>
                <c:pt idx="205">
                  <c:v>1.63145E-3</c:v>
                </c:pt>
                <c:pt idx="206">
                  <c:v>1.6527499999999999E-3</c:v>
                </c:pt>
                <c:pt idx="207">
                  <c:v>1.6702100000000001E-3</c:v>
                </c:pt>
                <c:pt idx="208">
                  <c:v>1.70791E-3</c:v>
                </c:pt>
                <c:pt idx="209">
                  <c:v>1.74103E-3</c:v>
                </c:pt>
                <c:pt idx="210">
                  <c:v>1.7560500000000001E-3</c:v>
                </c:pt>
                <c:pt idx="211">
                  <c:v>1.77574E-3</c:v>
                </c:pt>
                <c:pt idx="212">
                  <c:v>1.90449E-3</c:v>
                </c:pt>
                <c:pt idx="213">
                  <c:v>1.90774E-3</c:v>
                </c:pt>
                <c:pt idx="214">
                  <c:v>2.10239E-3</c:v>
                </c:pt>
                <c:pt idx="215">
                  <c:v>2.1450200000000001E-3</c:v>
                </c:pt>
                <c:pt idx="216">
                  <c:v>2.1426000000000001E-3</c:v>
                </c:pt>
                <c:pt idx="217">
                  <c:v>2.1451700000000001E-3</c:v>
                </c:pt>
                <c:pt idx="218">
                  <c:v>2.1803299999999999E-3</c:v>
                </c:pt>
                <c:pt idx="219">
                  <c:v>2.1782099999999999E-3</c:v>
                </c:pt>
                <c:pt idx="220">
                  <c:v>2.2071199999999999E-3</c:v>
                </c:pt>
                <c:pt idx="221">
                  <c:v>2.3432599999999998E-3</c:v>
                </c:pt>
                <c:pt idx="222">
                  <c:v>2.4301599999999998E-3</c:v>
                </c:pt>
                <c:pt idx="223">
                  <c:v>2.4300400000000001E-3</c:v>
                </c:pt>
                <c:pt idx="224">
                  <c:v>2.5605900000000002E-3</c:v>
                </c:pt>
                <c:pt idx="225">
                  <c:v>2.5637199999999998E-3</c:v>
                </c:pt>
                <c:pt idx="226">
                  <c:v>2.61671E-3</c:v>
                </c:pt>
                <c:pt idx="227">
                  <c:v>3.02002E-3</c:v>
                </c:pt>
                <c:pt idx="228">
                  <c:v>3.0763700000000001E-3</c:v>
                </c:pt>
                <c:pt idx="229">
                  <c:v>2.8392199999999999E-3</c:v>
                </c:pt>
                <c:pt idx="230">
                  <c:v>2.8508499999999998E-3</c:v>
                </c:pt>
                <c:pt idx="231">
                  <c:v>2.8533600000000001E-3</c:v>
                </c:pt>
                <c:pt idx="232">
                  <c:v>3.4045E-3</c:v>
                </c:pt>
                <c:pt idx="233">
                  <c:v>3.41962E-3</c:v>
                </c:pt>
                <c:pt idx="234">
                  <c:v>3.32293E-3</c:v>
                </c:pt>
                <c:pt idx="235">
                  <c:v>4.4231299999999999E-3</c:v>
                </c:pt>
                <c:pt idx="236">
                  <c:v>4.5102600000000003E-3</c:v>
                </c:pt>
                <c:pt idx="237">
                  <c:v>4.5126699999999999E-3</c:v>
                </c:pt>
                <c:pt idx="238">
                  <c:v>4.8318800000000002E-3</c:v>
                </c:pt>
                <c:pt idx="239">
                  <c:v>5.0451300000000001E-3</c:v>
                </c:pt>
                <c:pt idx="240">
                  <c:v>5.1066899999999997E-3</c:v>
                </c:pt>
                <c:pt idx="241">
                  <c:v>5.1129799999999996E-3</c:v>
                </c:pt>
                <c:pt idx="242">
                  <c:v>5.1303800000000004E-3</c:v>
                </c:pt>
                <c:pt idx="243">
                  <c:v>5.2739199999999996E-3</c:v>
                </c:pt>
                <c:pt idx="244">
                  <c:v>5.3420300000000002E-3</c:v>
                </c:pt>
                <c:pt idx="245">
                  <c:v>5.3785300000000003E-3</c:v>
                </c:pt>
                <c:pt idx="246">
                  <c:v>5.4359200000000003E-3</c:v>
                </c:pt>
                <c:pt idx="247">
                  <c:v>5.49395E-3</c:v>
                </c:pt>
                <c:pt idx="248">
                  <c:v>5.4948499999999999E-3</c:v>
                </c:pt>
                <c:pt idx="249">
                  <c:v>5.8705399999999996E-3</c:v>
                </c:pt>
                <c:pt idx="250">
                  <c:v>5.8797500000000004E-3</c:v>
                </c:pt>
                <c:pt idx="251">
                  <c:v>5.8807099999999999E-3</c:v>
                </c:pt>
                <c:pt idx="252">
                  <c:v>5.8753399999999997E-3</c:v>
                </c:pt>
                <c:pt idx="253">
                  <c:v>5.8726200000000003E-3</c:v>
                </c:pt>
                <c:pt idx="254">
                  <c:v>5.8798499999999998E-3</c:v>
                </c:pt>
                <c:pt idx="255">
                  <c:v>5.9801100000000003E-3</c:v>
                </c:pt>
                <c:pt idx="256">
                  <c:v>6.03697E-3</c:v>
                </c:pt>
                <c:pt idx="257">
                  <c:v>6.1604499999999996E-3</c:v>
                </c:pt>
                <c:pt idx="258">
                  <c:v>6.7262600000000004E-3</c:v>
                </c:pt>
                <c:pt idx="259">
                  <c:v>6.6945099999999999E-3</c:v>
                </c:pt>
                <c:pt idx="260">
                  <c:v>6.7014700000000002E-3</c:v>
                </c:pt>
                <c:pt idx="261">
                  <c:v>6.7928700000000003E-3</c:v>
                </c:pt>
                <c:pt idx="262">
                  <c:v>6.8041100000000004E-3</c:v>
                </c:pt>
                <c:pt idx="263">
                  <c:v>6.8030199999999999E-3</c:v>
                </c:pt>
                <c:pt idx="264">
                  <c:v>6.81119E-3</c:v>
                </c:pt>
                <c:pt idx="265">
                  <c:v>6.8660199999999996E-3</c:v>
                </c:pt>
                <c:pt idx="266">
                  <c:v>6.84623E-3</c:v>
                </c:pt>
                <c:pt idx="267">
                  <c:v>7.0423700000000001E-3</c:v>
                </c:pt>
                <c:pt idx="268">
                  <c:v>7.0345800000000003E-3</c:v>
                </c:pt>
                <c:pt idx="269">
                  <c:v>7.21924E-3</c:v>
                </c:pt>
                <c:pt idx="270">
                  <c:v>7.2528899999999997E-3</c:v>
                </c:pt>
                <c:pt idx="271">
                  <c:v>7.2916600000000002E-3</c:v>
                </c:pt>
                <c:pt idx="272">
                  <c:v>7.3417700000000001E-3</c:v>
                </c:pt>
                <c:pt idx="273">
                  <c:v>7.5104899999999999E-3</c:v>
                </c:pt>
                <c:pt idx="274">
                  <c:v>7.5687300000000001E-3</c:v>
                </c:pt>
                <c:pt idx="275">
                  <c:v>7.6179400000000001E-3</c:v>
                </c:pt>
                <c:pt idx="276">
                  <c:v>7.7809100000000003E-3</c:v>
                </c:pt>
                <c:pt idx="277">
                  <c:v>7.7787200000000003E-3</c:v>
                </c:pt>
                <c:pt idx="278">
                  <c:v>7.8377299999999994E-3</c:v>
                </c:pt>
                <c:pt idx="279">
                  <c:v>7.90743E-3</c:v>
                </c:pt>
                <c:pt idx="280">
                  <c:v>7.9613400000000008E-3</c:v>
                </c:pt>
                <c:pt idx="281">
                  <c:v>7.9417299999999993E-3</c:v>
                </c:pt>
                <c:pt idx="282">
                  <c:v>8.1752999999999999E-3</c:v>
                </c:pt>
                <c:pt idx="283">
                  <c:v>8.1877200000000008E-3</c:v>
                </c:pt>
                <c:pt idx="284">
                  <c:v>8.2439100000000001E-3</c:v>
                </c:pt>
                <c:pt idx="285">
                  <c:v>8.2997699999999997E-3</c:v>
                </c:pt>
                <c:pt idx="286">
                  <c:v>8.2908900000000004E-3</c:v>
                </c:pt>
                <c:pt idx="287">
                  <c:v>8.2881199999999995E-3</c:v>
                </c:pt>
                <c:pt idx="288">
                  <c:v>8.3912099999999996E-3</c:v>
                </c:pt>
                <c:pt idx="289">
                  <c:v>8.3853399999999998E-3</c:v>
                </c:pt>
                <c:pt idx="290">
                  <c:v>8.3881200000000006E-3</c:v>
                </c:pt>
                <c:pt idx="291">
                  <c:v>8.4130200000000002E-3</c:v>
                </c:pt>
                <c:pt idx="292">
                  <c:v>8.4808799999999997E-3</c:v>
                </c:pt>
                <c:pt idx="293">
                  <c:v>8.4478000000000001E-3</c:v>
                </c:pt>
                <c:pt idx="294">
                  <c:v>8.4100300000000006E-3</c:v>
                </c:pt>
                <c:pt idx="295">
                  <c:v>8.2413199999999999E-3</c:v>
                </c:pt>
                <c:pt idx="296">
                  <c:v>8.2038000000000007E-3</c:v>
                </c:pt>
                <c:pt idx="297">
                  <c:v>8.1991000000000008E-3</c:v>
                </c:pt>
                <c:pt idx="298">
                  <c:v>8.1862099999999993E-3</c:v>
                </c:pt>
                <c:pt idx="299">
                  <c:v>8.1480900000000002E-3</c:v>
                </c:pt>
                <c:pt idx="300">
                  <c:v>7.9878299999999996E-3</c:v>
                </c:pt>
                <c:pt idx="301">
                  <c:v>7.7070799999999998E-3</c:v>
                </c:pt>
                <c:pt idx="302">
                  <c:v>7.3408900000000001E-3</c:v>
                </c:pt>
                <c:pt idx="303">
                  <c:v>6.9810899999999997E-3</c:v>
                </c:pt>
                <c:pt idx="304">
                  <c:v>6.6758900000000003E-3</c:v>
                </c:pt>
                <c:pt idx="305">
                  <c:v>6.5164300000000001E-3</c:v>
                </c:pt>
                <c:pt idx="306">
                  <c:v>6.38062E-3</c:v>
                </c:pt>
                <c:pt idx="307">
                  <c:v>6.3743599999999999E-3</c:v>
                </c:pt>
                <c:pt idx="308">
                  <c:v>6.3132500000000003E-3</c:v>
                </c:pt>
                <c:pt idx="309">
                  <c:v>6.1463899999999998E-3</c:v>
                </c:pt>
                <c:pt idx="310">
                  <c:v>6.1854900000000001E-3</c:v>
                </c:pt>
                <c:pt idx="311">
                  <c:v>6.1577899999999998E-3</c:v>
                </c:pt>
                <c:pt idx="312">
                  <c:v>6.1866999999999998E-3</c:v>
                </c:pt>
                <c:pt idx="313">
                  <c:v>6.2132400000000001E-3</c:v>
                </c:pt>
                <c:pt idx="314">
                  <c:v>6.2021200000000002E-3</c:v>
                </c:pt>
                <c:pt idx="315">
                  <c:v>6.0407100000000004E-3</c:v>
                </c:pt>
                <c:pt idx="316">
                  <c:v>6.0419000000000002E-3</c:v>
                </c:pt>
                <c:pt idx="317">
                  <c:v>5.9148899999999999E-3</c:v>
                </c:pt>
                <c:pt idx="318">
                  <c:v>6.0892899999999998E-3</c:v>
                </c:pt>
                <c:pt idx="319">
                  <c:v>5.94934E-3</c:v>
                </c:pt>
                <c:pt idx="320">
                  <c:v>5.9331399999999999E-3</c:v>
                </c:pt>
                <c:pt idx="321">
                  <c:v>5.8879800000000001E-3</c:v>
                </c:pt>
                <c:pt idx="322">
                  <c:v>5.8307100000000002E-3</c:v>
                </c:pt>
                <c:pt idx="323">
                  <c:v>5.7381000000000003E-3</c:v>
                </c:pt>
                <c:pt idx="324">
                  <c:v>5.7198500000000003E-3</c:v>
                </c:pt>
                <c:pt idx="325">
                  <c:v>5.6987899999999996E-3</c:v>
                </c:pt>
                <c:pt idx="326">
                  <c:v>5.7289999999999997E-3</c:v>
                </c:pt>
                <c:pt idx="327">
                  <c:v>5.8273400000000003E-3</c:v>
                </c:pt>
                <c:pt idx="328">
                  <c:v>5.81702E-3</c:v>
                </c:pt>
                <c:pt idx="329">
                  <c:v>6.0349699999999997E-3</c:v>
                </c:pt>
                <c:pt idx="330">
                  <c:v>6.0973599999999996E-3</c:v>
                </c:pt>
                <c:pt idx="331">
                  <c:v>6.0901599999999998E-3</c:v>
                </c:pt>
                <c:pt idx="332">
                  <c:v>5.9952399999999998E-3</c:v>
                </c:pt>
                <c:pt idx="333">
                  <c:v>5.88421E-3</c:v>
                </c:pt>
                <c:pt idx="334">
                  <c:v>5.8059000000000001E-3</c:v>
                </c:pt>
                <c:pt idx="335">
                  <c:v>5.8326799999999998E-3</c:v>
                </c:pt>
                <c:pt idx="336">
                  <c:v>5.9350599999999998E-3</c:v>
                </c:pt>
                <c:pt idx="337">
                  <c:v>6.2910600000000002E-3</c:v>
                </c:pt>
                <c:pt idx="338">
                  <c:v>6.2740900000000004E-3</c:v>
                </c:pt>
                <c:pt idx="339">
                  <c:v>6.3273499999999998E-3</c:v>
                </c:pt>
                <c:pt idx="340">
                  <c:v>6.2007399999999997E-3</c:v>
                </c:pt>
                <c:pt idx="341">
                  <c:v>6.1458399999999996E-3</c:v>
                </c:pt>
                <c:pt idx="342">
                  <c:v>6.1498400000000002E-3</c:v>
                </c:pt>
                <c:pt idx="343">
                  <c:v>6.1517300000000002E-3</c:v>
                </c:pt>
                <c:pt idx="344">
                  <c:v>6.15396E-3</c:v>
                </c:pt>
                <c:pt idx="345">
                  <c:v>6.1545599999999999E-3</c:v>
                </c:pt>
                <c:pt idx="346">
                  <c:v>6.2888500000000003E-3</c:v>
                </c:pt>
                <c:pt idx="347">
                  <c:v>6.2589100000000003E-3</c:v>
                </c:pt>
                <c:pt idx="348">
                  <c:v>6.2566699999999998E-3</c:v>
                </c:pt>
                <c:pt idx="349">
                  <c:v>6.1768400000000003E-3</c:v>
                </c:pt>
                <c:pt idx="350">
                  <c:v>5.9519799999999999E-3</c:v>
                </c:pt>
                <c:pt idx="351">
                  <c:v>5.8081000000000001E-3</c:v>
                </c:pt>
                <c:pt idx="352">
                  <c:v>5.70003E-3</c:v>
                </c:pt>
                <c:pt idx="353">
                  <c:v>5.7418800000000004E-3</c:v>
                </c:pt>
                <c:pt idx="354">
                  <c:v>5.7706199999999997E-3</c:v>
                </c:pt>
                <c:pt idx="355">
                  <c:v>5.8248299999999996E-3</c:v>
                </c:pt>
                <c:pt idx="356">
                  <c:v>5.8259799999999997E-3</c:v>
                </c:pt>
                <c:pt idx="357">
                  <c:v>6.2637099999999996E-3</c:v>
                </c:pt>
                <c:pt idx="358">
                  <c:v>1.043586E-2</c:v>
                </c:pt>
                <c:pt idx="359">
                  <c:v>1.108751E-2</c:v>
                </c:pt>
                <c:pt idx="360">
                  <c:v>1.108164E-2</c:v>
                </c:pt>
                <c:pt idx="361">
                  <c:v>1.14229E-2</c:v>
                </c:pt>
                <c:pt idx="362">
                  <c:v>1.137991E-2</c:v>
                </c:pt>
                <c:pt idx="363">
                  <c:v>1.1401400000000001E-2</c:v>
                </c:pt>
                <c:pt idx="364">
                  <c:v>1.127383E-2</c:v>
                </c:pt>
                <c:pt idx="365">
                  <c:v>1.124791E-2</c:v>
                </c:pt>
                <c:pt idx="366">
                  <c:v>1.121728E-2</c:v>
                </c:pt>
                <c:pt idx="367">
                  <c:v>1.1128259999999999E-2</c:v>
                </c:pt>
                <c:pt idx="368">
                  <c:v>1.106482E-2</c:v>
                </c:pt>
                <c:pt idx="369">
                  <c:v>1.094291E-2</c:v>
                </c:pt>
                <c:pt idx="370">
                  <c:v>1.072732E-2</c:v>
                </c:pt>
                <c:pt idx="371">
                  <c:v>1.047989E-2</c:v>
                </c:pt>
                <c:pt idx="372">
                  <c:v>1.016592E-2</c:v>
                </c:pt>
                <c:pt idx="373">
                  <c:v>9.9070700000000005E-3</c:v>
                </c:pt>
                <c:pt idx="374">
                  <c:v>9.6234400000000005E-3</c:v>
                </c:pt>
                <c:pt idx="375">
                  <c:v>9.4658399999999997E-3</c:v>
                </c:pt>
                <c:pt idx="376">
                  <c:v>9.3855799999999993E-3</c:v>
                </c:pt>
                <c:pt idx="377">
                  <c:v>9.3126100000000007E-3</c:v>
                </c:pt>
                <c:pt idx="378">
                  <c:v>9.0884499999999997E-3</c:v>
                </c:pt>
                <c:pt idx="379">
                  <c:v>8.8532100000000002E-3</c:v>
                </c:pt>
                <c:pt idx="380">
                  <c:v>8.5889399999999998E-3</c:v>
                </c:pt>
                <c:pt idx="381">
                  <c:v>8.3185199999999994E-3</c:v>
                </c:pt>
                <c:pt idx="382">
                  <c:v>8.2844500000000005E-3</c:v>
                </c:pt>
                <c:pt idx="383">
                  <c:v>8.2972500000000008E-3</c:v>
                </c:pt>
                <c:pt idx="384">
                  <c:v>8.5949000000000008E-3</c:v>
                </c:pt>
                <c:pt idx="385">
                  <c:v>8.6732900000000002E-3</c:v>
                </c:pt>
                <c:pt idx="386">
                  <c:v>9.5543299999999998E-3</c:v>
                </c:pt>
                <c:pt idx="387">
                  <c:v>9.8615000000000005E-3</c:v>
                </c:pt>
                <c:pt idx="388">
                  <c:v>1.010223E-2</c:v>
                </c:pt>
                <c:pt idx="389">
                  <c:v>1.096927E-2</c:v>
                </c:pt>
                <c:pt idx="390">
                  <c:v>1.1096190000000001E-2</c:v>
                </c:pt>
                <c:pt idx="391">
                  <c:v>1.103311E-2</c:v>
                </c:pt>
                <c:pt idx="392">
                  <c:v>1.0888220000000001E-2</c:v>
                </c:pt>
                <c:pt idx="393">
                  <c:v>1.0844350000000001E-2</c:v>
                </c:pt>
                <c:pt idx="394">
                  <c:v>1.064526E-2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2A-45DD-88B4-9CC8B1EDC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126400"/>
        <c:axId val="193126976"/>
      </c:scatterChart>
      <c:valAx>
        <c:axId val="19312640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93126976"/>
        <c:crosses val="autoZero"/>
        <c:crossBetween val="midCat"/>
      </c:valAx>
      <c:valAx>
        <c:axId val="193126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31264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bones'!$AR$4:$AR$398</c:f>
              <c:numCache>
                <c:formatCode>0.00E+00</c:formatCode>
                <c:ptCount val="395"/>
                <c:pt idx="0">
                  <c:v>7.5638899999999998E-6</c:v>
                </c:pt>
                <c:pt idx="1">
                  <c:v>7.5581299999999997E-7</c:v>
                </c:pt>
                <c:pt idx="2">
                  <c:v>-3.5315000000000003E-5</c:v>
                </c:pt>
                <c:pt idx="3">
                  <c:v>-2.5653800000000002E-5</c:v>
                </c:pt>
                <c:pt idx="4">
                  <c:v>-3.2215599999999997E-5</c:v>
                </c:pt>
                <c:pt idx="5">
                  <c:v>-2.1586900000000002E-5</c:v>
                </c:pt>
                <c:pt idx="6">
                  <c:v>-2.15632E-5</c:v>
                </c:pt>
                <c:pt idx="7">
                  <c:v>-1.56911E-5</c:v>
                </c:pt>
                <c:pt idx="8">
                  <c:v>5.3862299999999998E-6</c:v>
                </c:pt>
                <c:pt idx="9">
                  <c:v>-1.76417E-6</c:v>
                </c:pt>
                <c:pt idx="10">
                  <c:v>-1.6256399999999999E-5</c:v>
                </c:pt>
                <c:pt idx="11">
                  <c:v>-8.6455599999999996E-6</c:v>
                </c:pt>
                <c:pt idx="12">
                  <c:v>-1.0989600000000001E-5</c:v>
                </c:pt>
                <c:pt idx="13">
                  <c:v>-1.00788E-6</c:v>
                </c:pt>
                <c:pt idx="14">
                  <c:v>-4.4652699999999999E-6</c:v>
                </c:pt>
                <c:pt idx="15">
                  <c:v>1.2087699999999999E-5</c:v>
                </c:pt>
                <c:pt idx="16">
                  <c:v>3.2437300000000002E-5</c:v>
                </c:pt>
                <c:pt idx="17">
                  <c:v>6.6506200000000004E-5</c:v>
                </c:pt>
                <c:pt idx="18">
                  <c:v>7.5423499999999994E-5</c:v>
                </c:pt>
                <c:pt idx="19" formatCode="General">
                  <c:v>1.6266699999999999E-4</c:v>
                </c:pt>
                <c:pt idx="20" formatCode="General">
                  <c:v>2.1235000000000001E-4</c:v>
                </c:pt>
                <c:pt idx="21" formatCode="General">
                  <c:v>2.70337E-4</c:v>
                </c:pt>
                <c:pt idx="22" formatCode="General">
                  <c:v>3.35819E-4</c:v>
                </c:pt>
                <c:pt idx="23" formatCode="General">
                  <c:v>3.9899400000000001E-4</c:v>
                </c:pt>
                <c:pt idx="24" formatCode="General">
                  <c:v>4.3201699999999998E-4</c:v>
                </c:pt>
                <c:pt idx="25" formatCode="General">
                  <c:v>5.0989999999999998E-4</c:v>
                </c:pt>
                <c:pt idx="26" formatCode="General">
                  <c:v>5.80523E-4</c:v>
                </c:pt>
                <c:pt idx="27" formatCode="General">
                  <c:v>6.7506900000000004E-4</c:v>
                </c:pt>
                <c:pt idx="28" formatCode="General">
                  <c:v>8.1468899999999995E-4</c:v>
                </c:pt>
                <c:pt idx="29" formatCode="General">
                  <c:v>1.0282329999999999E-3</c:v>
                </c:pt>
                <c:pt idx="30" formatCode="General">
                  <c:v>1.254423E-3</c:v>
                </c:pt>
                <c:pt idx="31" formatCode="General">
                  <c:v>1.525261E-3</c:v>
                </c:pt>
                <c:pt idx="32" formatCode="General">
                  <c:v>1.830106E-3</c:v>
                </c:pt>
                <c:pt idx="33" formatCode="General">
                  <c:v>2.137112E-3</c:v>
                </c:pt>
                <c:pt idx="34" formatCode="General">
                  <c:v>2.4054829999999999E-3</c:v>
                </c:pt>
                <c:pt idx="35" formatCode="General">
                  <c:v>2.7053340000000002E-3</c:v>
                </c:pt>
                <c:pt idx="36" formatCode="General">
                  <c:v>3.0638969999999999E-3</c:v>
                </c:pt>
                <c:pt idx="37" formatCode="General">
                  <c:v>3.4120520000000001E-3</c:v>
                </c:pt>
                <c:pt idx="38" formatCode="General">
                  <c:v>3.7282389999999999E-3</c:v>
                </c:pt>
                <c:pt idx="39" formatCode="General">
                  <c:v>3.9929830000000003E-3</c:v>
                </c:pt>
                <c:pt idx="40" formatCode="General">
                  <c:v>4.2265410000000003E-3</c:v>
                </c:pt>
                <c:pt idx="41" formatCode="General">
                  <c:v>4.4370060000000003E-3</c:v>
                </c:pt>
                <c:pt idx="42" formatCode="General">
                  <c:v>4.7272520000000004E-3</c:v>
                </c:pt>
                <c:pt idx="43" formatCode="General">
                  <c:v>5.1089600000000001E-3</c:v>
                </c:pt>
                <c:pt idx="44" formatCode="General">
                  <c:v>5.604375E-3</c:v>
                </c:pt>
                <c:pt idx="45" formatCode="General">
                  <c:v>6.2237669999999998E-3</c:v>
                </c:pt>
                <c:pt idx="46" formatCode="General">
                  <c:v>7.0361429999999999E-3</c:v>
                </c:pt>
                <c:pt idx="47" formatCode="General">
                  <c:v>8.003675E-3</c:v>
                </c:pt>
                <c:pt idx="48" formatCode="General">
                  <c:v>9.2726809999999996E-3</c:v>
                </c:pt>
                <c:pt idx="49" formatCode="General">
                  <c:v>1.0968258E-2</c:v>
                </c:pt>
                <c:pt idx="50" formatCode="General">
                  <c:v>1.3105400999999999E-2</c:v>
                </c:pt>
                <c:pt idx="51" formatCode="General">
                  <c:v>1.5895626999999999E-2</c:v>
                </c:pt>
                <c:pt idx="52" formatCode="General">
                  <c:v>2.2244081999999998E-2</c:v>
                </c:pt>
                <c:pt idx="53" formatCode="General">
                  <c:v>3.7513007000000001E-2</c:v>
                </c:pt>
                <c:pt idx="54" formatCode="General">
                  <c:v>6.0797740000000003E-2</c:v>
                </c:pt>
                <c:pt idx="55" formatCode="General">
                  <c:v>8.8487318999999995E-2</c:v>
                </c:pt>
                <c:pt idx="56" formatCode="General">
                  <c:v>0.118342189</c:v>
                </c:pt>
                <c:pt idx="57" formatCode="General">
                  <c:v>0.14706918199999999</c:v>
                </c:pt>
                <c:pt idx="58" formatCode="General">
                  <c:v>0.16769288299999999</c:v>
                </c:pt>
                <c:pt idx="59" formatCode="General">
                  <c:v>0.18121219199999999</c:v>
                </c:pt>
                <c:pt idx="60" formatCode="General">
                  <c:v>0.19195904899999999</c:v>
                </c:pt>
                <c:pt idx="61" formatCode="General">
                  <c:v>0.200677615</c:v>
                </c:pt>
                <c:pt idx="62" formatCode="General">
                  <c:v>0.207279727</c:v>
                </c:pt>
                <c:pt idx="63" formatCode="General">
                  <c:v>0.21330649700000001</c:v>
                </c:pt>
                <c:pt idx="64" formatCode="General">
                  <c:v>0.21818527700000001</c:v>
                </c:pt>
                <c:pt idx="65" formatCode="General">
                  <c:v>0.221576147</c:v>
                </c:pt>
                <c:pt idx="66" formatCode="General">
                  <c:v>0.22459204899999999</c:v>
                </c:pt>
                <c:pt idx="67" formatCode="General">
                  <c:v>0.22806520899999999</c:v>
                </c:pt>
                <c:pt idx="68" formatCode="General">
                  <c:v>0.232363141</c:v>
                </c:pt>
                <c:pt idx="69" formatCode="General">
                  <c:v>0.23700977500000001</c:v>
                </c:pt>
                <c:pt idx="70" formatCode="General">
                  <c:v>0.24095183100000001</c:v>
                </c:pt>
                <c:pt idx="71" formatCode="General">
                  <c:v>0.24429558100000001</c:v>
                </c:pt>
                <c:pt idx="72" formatCode="General">
                  <c:v>0.24654409799999999</c:v>
                </c:pt>
                <c:pt idx="73" formatCode="General">
                  <c:v>0.247271767</c:v>
                </c:pt>
                <c:pt idx="74" formatCode="General">
                  <c:v>0.24743942199999999</c:v>
                </c:pt>
                <c:pt idx="75" formatCode="General">
                  <c:v>0.24776926899999999</c:v>
                </c:pt>
                <c:pt idx="76" formatCode="General">
                  <c:v>0.248619267</c:v>
                </c:pt>
                <c:pt idx="77" formatCode="General">
                  <c:v>0.25081498699999999</c:v>
                </c:pt>
                <c:pt idx="78" formatCode="General">
                  <c:v>0.25370899200000002</c:v>
                </c:pt>
                <c:pt idx="79" formatCode="General">
                  <c:v>0.25679581400000001</c:v>
                </c:pt>
                <c:pt idx="80" formatCode="General">
                  <c:v>0.26051598300000001</c:v>
                </c:pt>
                <c:pt idx="81" formatCode="General">
                  <c:v>0.26462414899999998</c:v>
                </c:pt>
                <c:pt idx="82" formatCode="General">
                  <c:v>0.26778259300000001</c:v>
                </c:pt>
                <c:pt idx="83" formatCode="General">
                  <c:v>0.27090256600000001</c:v>
                </c:pt>
                <c:pt idx="84" formatCode="General">
                  <c:v>0.27488169499999998</c:v>
                </c:pt>
                <c:pt idx="85" formatCode="General">
                  <c:v>0.279311427</c:v>
                </c:pt>
                <c:pt idx="86" formatCode="General">
                  <c:v>0.28323740200000003</c:v>
                </c:pt>
                <c:pt idx="87" formatCode="General">
                  <c:v>0.28714363999999998</c:v>
                </c:pt>
                <c:pt idx="88" formatCode="General">
                  <c:v>0.29157659800000002</c:v>
                </c:pt>
                <c:pt idx="89" formatCode="General">
                  <c:v>0.29716697199999997</c:v>
                </c:pt>
                <c:pt idx="90" formatCode="General">
                  <c:v>0.30309147600000003</c:v>
                </c:pt>
                <c:pt idx="91" formatCode="General">
                  <c:v>0.30914742699999997</c:v>
                </c:pt>
                <c:pt idx="92" formatCode="General">
                  <c:v>0.31542190399999998</c:v>
                </c:pt>
                <c:pt idx="93" formatCode="General">
                  <c:v>0.320726067</c:v>
                </c:pt>
                <c:pt idx="94" formatCode="General">
                  <c:v>0.32465898300000001</c:v>
                </c:pt>
                <c:pt idx="95" formatCode="General">
                  <c:v>0.32946555900000002</c:v>
                </c:pt>
                <c:pt idx="96" formatCode="General">
                  <c:v>0.335176682</c:v>
                </c:pt>
                <c:pt idx="97" formatCode="General">
                  <c:v>0.34096377700000002</c:v>
                </c:pt>
                <c:pt idx="98" formatCode="General">
                  <c:v>0.34804808700000001</c:v>
                </c:pt>
                <c:pt idx="99" formatCode="General">
                  <c:v>0.35602170100000002</c:v>
                </c:pt>
                <c:pt idx="100" formatCode="General">
                  <c:v>0.362416289</c:v>
                </c:pt>
                <c:pt idx="101" formatCode="General">
                  <c:v>0.36834614500000001</c:v>
                </c:pt>
                <c:pt idx="102" formatCode="General">
                  <c:v>0.37521262300000002</c:v>
                </c:pt>
                <c:pt idx="103" formatCode="General">
                  <c:v>0.38249460099999999</c:v>
                </c:pt>
                <c:pt idx="104" formatCode="General">
                  <c:v>0.388418545</c:v>
                </c:pt>
                <c:pt idx="105" formatCode="General">
                  <c:v>0.39416686899999998</c:v>
                </c:pt>
                <c:pt idx="106" formatCode="General">
                  <c:v>0.399981951</c:v>
                </c:pt>
                <c:pt idx="107" formatCode="General">
                  <c:v>0.40468253599999998</c:v>
                </c:pt>
                <c:pt idx="108" formatCode="General">
                  <c:v>0.40783664800000002</c:v>
                </c:pt>
                <c:pt idx="109" formatCode="General">
                  <c:v>0.41072721400000001</c:v>
                </c:pt>
                <c:pt idx="110" formatCode="General">
                  <c:v>0.41360746300000001</c:v>
                </c:pt>
                <c:pt idx="111" formatCode="General">
                  <c:v>0.41730389099999998</c:v>
                </c:pt>
                <c:pt idx="112" formatCode="General">
                  <c:v>0.423526122</c:v>
                </c:pt>
                <c:pt idx="113" formatCode="General">
                  <c:v>0.43135021600000001</c:v>
                </c:pt>
                <c:pt idx="114" formatCode="General">
                  <c:v>0.43940583700000002</c:v>
                </c:pt>
                <c:pt idx="115" formatCode="General">
                  <c:v>0.44702064699999999</c:v>
                </c:pt>
                <c:pt idx="116" formatCode="General">
                  <c:v>0.45359264199999999</c:v>
                </c:pt>
                <c:pt idx="117" formatCode="General">
                  <c:v>0.458445875</c:v>
                </c:pt>
                <c:pt idx="118" formatCode="General">
                  <c:v>0.46262464199999997</c:v>
                </c:pt>
                <c:pt idx="119" formatCode="General">
                  <c:v>0.46815137200000001</c:v>
                </c:pt>
                <c:pt idx="120" formatCode="General">
                  <c:v>0.47455758100000001</c:v>
                </c:pt>
                <c:pt idx="121" formatCode="General">
                  <c:v>0.48143201200000002</c:v>
                </c:pt>
                <c:pt idx="122" formatCode="General">
                  <c:v>0.48767529599999998</c:v>
                </c:pt>
                <c:pt idx="123" formatCode="General">
                  <c:v>0.49479894299999999</c:v>
                </c:pt>
                <c:pt idx="124" formatCode="General">
                  <c:v>0.50379475500000004</c:v>
                </c:pt>
                <c:pt idx="125" formatCode="General">
                  <c:v>0.51276135899999997</c:v>
                </c:pt>
                <c:pt idx="126" formatCode="General">
                  <c:v>0.52065903099999999</c:v>
                </c:pt>
                <c:pt idx="127" formatCode="General">
                  <c:v>0.52878630800000004</c:v>
                </c:pt>
                <c:pt idx="128" formatCode="General">
                  <c:v>0.535986925</c:v>
                </c:pt>
                <c:pt idx="129" formatCode="General">
                  <c:v>0.54030869299999995</c:v>
                </c:pt>
                <c:pt idx="130" formatCode="General">
                  <c:v>0.54625911900000002</c:v>
                </c:pt>
                <c:pt idx="131" formatCode="General">
                  <c:v>0.55517911399999997</c:v>
                </c:pt>
                <c:pt idx="132" formatCode="General">
                  <c:v>0.56542597500000003</c:v>
                </c:pt>
                <c:pt idx="133" formatCode="General">
                  <c:v>0.57582115599999995</c:v>
                </c:pt>
                <c:pt idx="134" formatCode="General">
                  <c:v>0.58673283700000001</c:v>
                </c:pt>
                <c:pt idx="135" formatCode="General">
                  <c:v>0.59546906399999999</c:v>
                </c:pt>
                <c:pt idx="136" formatCode="General">
                  <c:v>0.60117088399999996</c:v>
                </c:pt>
                <c:pt idx="137" formatCode="General">
                  <c:v>0.60498059000000004</c:v>
                </c:pt>
                <c:pt idx="138" formatCode="General">
                  <c:v>0.60827606999999995</c:v>
                </c:pt>
                <c:pt idx="139" formatCode="General">
                  <c:v>0.61286128699999998</c:v>
                </c:pt>
                <c:pt idx="140" formatCode="General">
                  <c:v>0.61909007000000005</c:v>
                </c:pt>
                <c:pt idx="141" formatCode="General">
                  <c:v>0.62541977800000004</c:v>
                </c:pt>
                <c:pt idx="142" formatCode="General">
                  <c:v>0.63168997299999996</c:v>
                </c:pt>
                <c:pt idx="143" formatCode="General">
                  <c:v>0.63790646500000003</c:v>
                </c:pt>
                <c:pt idx="144" formatCode="General">
                  <c:v>0.64322707300000004</c:v>
                </c:pt>
                <c:pt idx="145" formatCode="General">
                  <c:v>0.64761718599999996</c:v>
                </c:pt>
                <c:pt idx="146" formatCode="General">
                  <c:v>0.65234751599999996</c:v>
                </c:pt>
                <c:pt idx="147" formatCode="General">
                  <c:v>0.65764897600000005</c:v>
                </c:pt>
                <c:pt idx="148" formatCode="General">
                  <c:v>0.66400245000000002</c:v>
                </c:pt>
                <c:pt idx="149" formatCode="General">
                  <c:v>0.67033207699999997</c:v>
                </c:pt>
                <c:pt idx="150" formatCode="General">
                  <c:v>0.67675985900000002</c:v>
                </c:pt>
                <c:pt idx="151" formatCode="General">
                  <c:v>0.685432492</c:v>
                </c:pt>
                <c:pt idx="152" formatCode="General">
                  <c:v>0.69384649300000001</c:v>
                </c:pt>
                <c:pt idx="153" formatCode="General">
                  <c:v>0.70045567200000003</c:v>
                </c:pt>
                <c:pt idx="154" formatCode="General">
                  <c:v>0.70654273300000003</c:v>
                </c:pt>
                <c:pt idx="155" formatCode="General">
                  <c:v>0.71276022999999999</c:v>
                </c:pt>
                <c:pt idx="156" formatCode="General">
                  <c:v>0.71746652300000002</c:v>
                </c:pt>
                <c:pt idx="157" formatCode="General">
                  <c:v>0.72672235200000002</c:v>
                </c:pt>
                <c:pt idx="158" formatCode="General">
                  <c:v>0.74327687499999995</c:v>
                </c:pt>
                <c:pt idx="159" formatCode="General">
                  <c:v>0.75989900700000002</c:v>
                </c:pt>
                <c:pt idx="160" formatCode="General">
                  <c:v>0.77501571400000002</c:v>
                </c:pt>
                <c:pt idx="161" formatCode="General">
                  <c:v>0.78871114499999995</c:v>
                </c:pt>
                <c:pt idx="162" formatCode="General">
                  <c:v>0.79735652099999998</c:v>
                </c:pt>
                <c:pt idx="163" formatCode="General">
                  <c:v>0.79892474899999999</c:v>
                </c:pt>
                <c:pt idx="164" formatCode="General">
                  <c:v>0.80065159500000005</c:v>
                </c:pt>
                <c:pt idx="165" formatCode="General">
                  <c:v>0.80410376100000003</c:v>
                </c:pt>
                <c:pt idx="166" formatCode="General">
                  <c:v>0.80809804299999999</c:v>
                </c:pt>
                <c:pt idx="167" formatCode="General">
                  <c:v>0.81214262000000004</c:v>
                </c:pt>
                <c:pt idx="168" formatCode="General">
                  <c:v>0.81611996200000003</c:v>
                </c:pt>
                <c:pt idx="169" formatCode="General">
                  <c:v>0.81881537199999999</c:v>
                </c:pt>
                <c:pt idx="170" formatCode="General">
                  <c:v>0.819781973</c:v>
                </c:pt>
                <c:pt idx="171" formatCode="General">
                  <c:v>0.82023731499999997</c:v>
                </c:pt>
                <c:pt idx="172" formatCode="General">
                  <c:v>0.82056769900000004</c:v>
                </c:pt>
                <c:pt idx="173" formatCode="General">
                  <c:v>0.82071305999999999</c:v>
                </c:pt>
                <c:pt idx="174" formatCode="General">
                  <c:v>0.82086273700000001</c:v>
                </c:pt>
                <c:pt idx="175" formatCode="General">
                  <c:v>0.82110313999999995</c:v>
                </c:pt>
                <c:pt idx="176" formatCode="General">
                  <c:v>0.82290166099999995</c:v>
                </c:pt>
                <c:pt idx="177" formatCode="General">
                  <c:v>0.82606633600000001</c:v>
                </c:pt>
                <c:pt idx="178" formatCode="General">
                  <c:v>0.82939344699999995</c:v>
                </c:pt>
                <c:pt idx="179" formatCode="General">
                  <c:v>0.83277190800000001</c:v>
                </c:pt>
                <c:pt idx="180" formatCode="General">
                  <c:v>0.83701663199999998</c:v>
                </c:pt>
                <c:pt idx="181" formatCode="General">
                  <c:v>0.84031518000000005</c:v>
                </c:pt>
                <c:pt idx="182" formatCode="General">
                  <c:v>0.84241274099999996</c:v>
                </c:pt>
                <c:pt idx="183" formatCode="General">
                  <c:v>0.84449576599999998</c:v>
                </c:pt>
                <c:pt idx="184" formatCode="General">
                  <c:v>0.84663676799999998</c:v>
                </c:pt>
                <c:pt idx="185" formatCode="General">
                  <c:v>0.84855223599999996</c:v>
                </c:pt>
                <c:pt idx="186" formatCode="General">
                  <c:v>0.85155911299999998</c:v>
                </c:pt>
                <c:pt idx="187" formatCode="General">
                  <c:v>0.85637687699999998</c:v>
                </c:pt>
                <c:pt idx="188" formatCode="General">
                  <c:v>0.86178876800000004</c:v>
                </c:pt>
                <c:pt idx="189" formatCode="General">
                  <c:v>0.867283421</c:v>
                </c:pt>
                <c:pt idx="190" formatCode="General">
                  <c:v>0.87310800700000002</c:v>
                </c:pt>
                <c:pt idx="191" formatCode="General">
                  <c:v>0.87817160500000002</c:v>
                </c:pt>
                <c:pt idx="192" formatCode="General">
                  <c:v>0.881728226</c:v>
                </c:pt>
                <c:pt idx="193" formatCode="General">
                  <c:v>0.88558046300000004</c:v>
                </c:pt>
                <c:pt idx="194" formatCode="General">
                  <c:v>0.89068773000000001</c:v>
                </c:pt>
                <c:pt idx="195" formatCode="General">
                  <c:v>0.89651990999999998</c:v>
                </c:pt>
                <c:pt idx="196" formatCode="General">
                  <c:v>0.90440331699999998</c:v>
                </c:pt>
                <c:pt idx="197" formatCode="General">
                  <c:v>0.91597717000000001</c:v>
                </c:pt>
                <c:pt idx="198" formatCode="General">
                  <c:v>0.929229258</c:v>
                </c:pt>
                <c:pt idx="199" formatCode="General">
                  <c:v>0.94119710499999998</c:v>
                </c:pt>
                <c:pt idx="200" formatCode="General">
                  <c:v>0.95153984700000005</c:v>
                </c:pt>
                <c:pt idx="201" formatCode="General">
                  <c:v>0.95894665700000004</c:v>
                </c:pt>
                <c:pt idx="202" formatCode="General">
                  <c:v>0.96244613700000003</c:v>
                </c:pt>
                <c:pt idx="203" formatCode="General">
                  <c:v>0.96348998900000005</c:v>
                </c:pt>
                <c:pt idx="204" formatCode="General">
                  <c:v>0.96504474799999995</c:v>
                </c:pt>
                <c:pt idx="205" formatCode="General">
                  <c:v>0.96758611000000005</c:v>
                </c:pt>
                <c:pt idx="206" formatCode="General">
                  <c:v>0.97097836599999998</c:v>
                </c:pt>
                <c:pt idx="207" formatCode="General">
                  <c:v>0.97467347999999998</c:v>
                </c:pt>
                <c:pt idx="208" formatCode="General">
                  <c:v>0.97875984100000002</c:v>
                </c:pt>
                <c:pt idx="209" formatCode="General">
                  <c:v>0.98335018299999999</c:v>
                </c:pt>
                <c:pt idx="210" formatCode="General">
                  <c:v>0.98803371600000001</c:v>
                </c:pt>
                <c:pt idx="211" formatCode="General">
                  <c:v>0.99256982000000005</c:v>
                </c:pt>
                <c:pt idx="212" formatCode="General">
                  <c:v>0.99711617600000002</c:v>
                </c:pt>
                <c:pt idx="213" formatCode="General">
                  <c:v>1.0014108559999999</c:v>
                </c:pt>
                <c:pt idx="214" formatCode="General">
                  <c:v>1.0049443</c:v>
                </c:pt>
                <c:pt idx="215" formatCode="General">
                  <c:v>1.007726806</c:v>
                </c:pt>
                <c:pt idx="216" formatCode="General">
                  <c:v>1.0101432020000001</c:v>
                </c:pt>
                <c:pt idx="217" formatCode="General">
                  <c:v>1.012757004</c:v>
                </c:pt>
                <c:pt idx="218" formatCode="General">
                  <c:v>1.0160293549999999</c:v>
                </c:pt>
                <c:pt idx="219" formatCode="General">
                  <c:v>1.0201637670000001</c:v>
                </c:pt>
                <c:pt idx="220" formatCode="General">
                  <c:v>1.026909023</c:v>
                </c:pt>
                <c:pt idx="221" formatCode="General">
                  <c:v>1.036569549</c:v>
                </c:pt>
                <c:pt idx="222" formatCode="General">
                  <c:v>1.0468390569999999</c:v>
                </c:pt>
                <c:pt idx="223" formatCode="General">
                  <c:v>1.0564903240000001</c:v>
                </c:pt>
                <c:pt idx="224" formatCode="General">
                  <c:v>1.0650393339999999</c:v>
                </c:pt>
                <c:pt idx="225" formatCode="General">
                  <c:v>1.0706214789999999</c:v>
                </c:pt>
                <c:pt idx="226" formatCode="General">
                  <c:v>1.073030033</c:v>
                </c:pt>
                <c:pt idx="227" formatCode="General">
                  <c:v>1.0741409850000001</c:v>
                </c:pt>
                <c:pt idx="228" formatCode="General">
                  <c:v>1.0748220500000001</c:v>
                </c:pt>
                <c:pt idx="229" formatCode="General">
                  <c:v>1.075371195</c:v>
                </c:pt>
                <c:pt idx="230" formatCode="General">
                  <c:v>1.0757826020000001</c:v>
                </c:pt>
                <c:pt idx="231" formatCode="General">
                  <c:v>1.0760883919999999</c:v>
                </c:pt>
                <c:pt idx="232" formatCode="General">
                  <c:v>1.076362064</c:v>
                </c:pt>
                <c:pt idx="233" formatCode="General">
                  <c:v>1.0766234910000001</c:v>
                </c:pt>
                <c:pt idx="234" formatCode="General">
                  <c:v>1.0768730689999999</c:v>
                </c:pt>
                <c:pt idx="235" formatCode="General">
                  <c:v>1.07711611</c:v>
                </c:pt>
                <c:pt idx="236" formatCode="General">
                  <c:v>1.07733043</c:v>
                </c:pt>
                <c:pt idx="237" formatCode="General">
                  <c:v>1.077584562</c:v>
                </c:pt>
                <c:pt idx="238" formatCode="General">
                  <c:v>1.077942127</c:v>
                </c:pt>
                <c:pt idx="239" formatCode="General">
                  <c:v>1.078420911</c:v>
                </c:pt>
                <c:pt idx="240" formatCode="General">
                  <c:v>1.079968397</c:v>
                </c:pt>
                <c:pt idx="241" formatCode="General">
                  <c:v>1.083600798</c:v>
                </c:pt>
                <c:pt idx="242" formatCode="General">
                  <c:v>1.0883742860000001</c:v>
                </c:pt>
                <c:pt idx="243" formatCode="General">
                  <c:v>1.0945540149999999</c:v>
                </c:pt>
                <c:pt idx="244" formatCode="General">
                  <c:v>1.102198628</c:v>
                </c:pt>
                <c:pt idx="245" formatCode="General">
                  <c:v>1.1095042369999999</c:v>
                </c:pt>
                <c:pt idx="246" formatCode="General">
                  <c:v>1.1150161919999999</c:v>
                </c:pt>
                <c:pt idx="247" formatCode="General">
                  <c:v>1.1200800959999999</c:v>
                </c:pt>
                <c:pt idx="248" formatCode="General">
                  <c:v>1.1250144010000001</c:v>
                </c:pt>
                <c:pt idx="249" formatCode="General">
                  <c:v>1.1292224289999999</c:v>
                </c:pt>
                <c:pt idx="250" formatCode="General">
                  <c:v>1.13366097</c:v>
                </c:pt>
                <c:pt idx="251" formatCode="General">
                  <c:v>1.138496256</c:v>
                </c:pt>
                <c:pt idx="252" formatCode="General">
                  <c:v>1.1432980880000001</c:v>
                </c:pt>
                <c:pt idx="253" formatCode="General">
                  <c:v>1.1473571730000001</c:v>
                </c:pt>
                <c:pt idx="254" formatCode="General">
                  <c:v>1.151503685</c:v>
                </c:pt>
                <c:pt idx="255" formatCode="General">
                  <c:v>1.155338993</c:v>
                </c:pt>
                <c:pt idx="256" formatCode="General">
                  <c:v>1.15877505</c:v>
                </c:pt>
                <c:pt idx="257" formatCode="General">
                  <c:v>1.1620025430000001</c:v>
                </c:pt>
                <c:pt idx="258" formatCode="General">
                  <c:v>1.16543003</c:v>
                </c:pt>
                <c:pt idx="259" formatCode="General">
                  <c:v>1.1687061439999999</c:v>
                </c:pt>
                <c:pt idx="260" formatCode="General">
                  <c:v>1.172215107</c:v>
                </c:pt>
                <c:pt idx="261" formatCode="General">
                  <c:v>1.1763866670000001</c:v>
                </c:pt>
                <c:pt idx="262" formatCode="General">
                  <c:v>1.181795747</c:v>
                </c:pt>
                <c:pt idx="263" formatCode="General">
                  <c:v>1.187310962</c:v>
                </c:pt>
                <c:pt idx="264" formatCode="General">
                  <c:v>1.1926600430000001</c:v>
                </c:pt>
                <c:pt idx="265" formatCode="General">
                  <c:v>1.197907708</c:v>
                </c:pt>
                <c:pt idx="266" formatCode="General">
                  <c:v>1.2032220440000001</c:v>
                </c:pt>
                <c:pt idx="267" formatCode="General">
                  <c:v>1.2078956679999999</c:v>
                </c:pt>
                <c:pt idx="268" formatCode="General">
                  <c:v>1.2133528760000001</c:v>
                </c:pt>
                <c:pt idx="269" formatCode="General">
                  <c:v>1.219869436</c:v>
                </c:pt>
                <c:pt idx="270" formatCode="General">
                  <c:v>1.227008418</c:v>
                </c:pt>
                <c:pt idx="271" formatCode="General">
                  <c:v>1.234790174</c:v>
                </c:pt>
                <c:pt idx="272" formatCode="General">
                  <c:v>1.243368</c:v>
                </c:pt>
                <c:pt idx="273" formatCode="General">
                  <c:v>1.2519897950000001</c:v>
                </c:pt>
                <c:pt idx="274" formatCode="General">
                  <c:v>1.2597249909999999</c:v>
                </c:pt>
                <c:pt idx="275" formatCode="General">
                  <c:v>1.267410283</c:v>
                </c:pt>
                <c:pt idx="276" formatCode="General">
                  <c:v>1.275663013</c:v>
                </c:pt>
                <c:pt idx="277" formatCode="General">
                  <c:v>1.2847598979999999</c:v>
                </c:pt>
                <c:pt idx="278" formatCode="General">
                  <c:v>1.294708134</c:v>
                </c:pt>
                <c:pt idx="279" formatCode="General">
                  <c:v>1.305701776</c:v>
                </c:pt>
                <c:pt idx="280" formatCode="General">
                  <c:v>1.317185576</c:v>
                </c:pt>
                <c:pt idx="281" formatCode="General">
                  <c:v>1.3275266910000001</c:v>
                </c:pt>
                <c:pt idx="282" formatCode="General">
                  <c:v>1.3356816929999999</c:v>
                </c:pt>
                <c:pt idx="283" formatCode="General">
                  <c:v>1.3420430400000001</c:v>
                </c:pt>
                <c:pt idx="284" formatCode="General">
                  <c:v>1.3473373799999999</c:v>
                </c:pt>
                <c:pt idx="285" formatCode="General">
                  <c:v>1.3515917099999999</c:v>
                </c:pt>
                <c:pt idx="286" formatCode="General">
                  <c:v>1.355480059</c:v>
                </c:pt>
                <c:pt idx="287" formatCode="General">
                  <c:v>1.3593988299999999</c:v>
                </c:pt>
                <c:pt idx="288" formatCode="General">
                  <c:v>1.3633643289999999</c:v>
                </c:pt>
                <c:pt idx="289" formatCode="General">
                  <c:v>1.3677579120000001</c:v>
                </c:pt>
                <c:pt idx="290" formatCode="General">
                  <c:v>1.3723382159999999</c:v>
                </c:pt>
                <c:pt idx="291" formatCode="General">
                  <c:v>1.376779727</c:v>
                </c:pt>
                <c:pt idx="292" formatCode="General">
                  <c:v>1.3815167939999999</c:v>
                </c:pt>
                <c:pt idx="293" formatCode="General">
                  <c:v>1.3863287470000001</c:v>
                </c:pt>
                <c:pt idx="294" formatCode="General">
                  <c:v>1.390552427</c:v>
                </c:pt>
                <c:pt idx="295" formatCode="General">
                  <c:v>1.3944033920000001</c:v>
                </c:pt>
                <c:pt idx="296" formatCode="General">
                  <c:v>1.3981652419999999</c:v>
                </c:pt>
                <c:pt idx="297" formatCode="General">
                  <c:v>1.4014394670000001</c:v>
                </c:pt>
                <c:pt idx="298" formatCode="General">
                  <c:v>1.404317984</c:v>
                </c:pt>
                <c:pt idx="299" formatCode="General">
                  <c:v>1.40828826</c:v>
                </c:pt>
                <c:pt idx="300" formatCode="General">
                  <c:v>1.415466866</c:v>
                </c:pt>
                <c:pt idx="301" formatCode="General">
                  <c:v>1.4257924019999999</c:v>
                </c:pt>
                <c:pt idx="302" formatCode="General">
                  <c:v>1.4375817040000001</c:v>
                </c:pt>
                <c:pt idx="303" formatCode="General">
                  <c:v>1.449590999</c:v>
                </c:pt>
                <c:pt idx="304" formatCode="General">
                  <c:v>1.460963389</c:v>
                </c:pt>
                <c:pt idx="305" formatCode="General">
                  <c:v>1.469800177</c:v>
                </c:pt>
                <c:pt idx="306" formatCode="General">
                  <c:v>1.475913295</c:v>
                </c:pt>
                <c:pt idx="307" formatCode="General">
                  <c:v>1.480895391</c:v>
                </c:pt>
                <c:pt idx="308" formatCode="General">
                  <c:v>1.485944817</c:v>
                </c:pt>
                <c:pt idx="309" formatCode="General">
                  <c:v>1.4906682280000001</c:v>
                </c:pt>
                <c:pt idx="310" formatCode="General">
                  <c:v>1.494631475</c:v>
                </c:pt>
                <c:pt idx="311" formatCode="General">
                  <c:v>1.4982180839999999</c:v>
                </c:pt>
                <c:pt idx="312" formatCode="General">
                  <c:v>1.501782841</c:v>
                </c:pt>
                <c:pt idx="313" formatCode="General">
                  <c:v>1.50536962</c:v>
                </c:pt>
                <c:pt idx="314" formatCode="General">
                  <c:v>1.508863608</c:v>
                </c:pt>
                <c:pt idx="315" formatCode="General">
                  <c:v>1.5120898519999999</c:v>
                </c:pt>
                <c:pt idx="316" formatCode="General">
                  <c:v>1.514967942</c:v>
                </c:pt>
                <c:pt idx="317" formatCode="General">
                  <c:v>1.5173490279999999</c:v>
                </c:pt>
                <c:pt idx="318" formatCode="General">
                  <c:v>1.519576587</c:v>
                </c:pt>
                <c:pt idx="319" formatCode="General">
                  <c:v>1.522078912</c:v>
                </c:pt>
                <c:pt idx="320" formatCode="General">
                  <c:v>1.5251217850000001</c:v>
                </c:pt>
                <c:pt idx="321" formatCode="General">
                  <c:v>1.528590433</c:v>
                </c:pt>
                <c:pt idx="322" formatCode="General">
                  <c:v>1.5321120479999999</c:v>
                </c:pt>
                <c:pt idx="323" formatCode="General">
                  <c:v>1.535139523</c:v>
                </c:pt>
                <c:pt idx="324" formatCode="General">
                  <c:v>1.537455145</c:v>
                </c:pt>
                <c:pt idx="325" formatCode="General">
                  <c:v>1.539261151</c:v>
                </c:pt>
                <c:pt idx="326" formatCode="General">
                  <c:v>1.5407087290000001</c:v>
                </c:pt>
                <c:pt idx="327" formatCode="General">
                  <c:v>1.542211776</c:v>
                </c:pt>
                <c:pt idx="328" formatCode="General">
                  <c:v>1.544130762</c:v>
                </c:pt>
                <c:pt idx="329" formatCode="General">
                  <c:v>1.546274465</c:v>
                </c:pt>
                <c:pt idx="330" formatCode="General">
                  <c:v>1.5487422630000001</c:v>
                </c:pt>
                <c:pt idx="331" formatCode="General">
                  <c:v>1.5516751740000001</c:v>
                </c:pt>
                <c:pt idx="332" formatCode="General">
                  <c:v>1.554987914</c:v>
                </c:pt>
                <c:pt idx="333" formatCode="General">
                  <c:v>1.558184062</c:v>
                </c:pt>
                <c:pt idx="334" formatCode="General">
                  <c:v>1.561277319</c:v>
                </c:pt>
                <c:pt idx="335" formatCode="General">
                  <c:v>1.56415338</c:v>
                </c:pt>
                <c:pt idx="336" formatCode="General">
                  <c:v>1.566794539</c:v>
                </c:pt>
                <c:pt idx="337" formatCode="General">
                  <c:v>1.5693660659999999</c:v>
                </c:pt>
                <c:pt idx="338" formatCode="General">
                  <c:v>1.5723743320000001</c:v>
                </c:pt>
                <c:pt idx="339" formatCode="General">
                  <c:v>1.5754479509999999</c:v>
                </c:pt>
                <c:pt idx="340" formatCode="General">
                  <c:v>1.57860238</c:v>
                </c:pt>
                <c:pt idx="341" formatCode="General">
                  <c:v>1.581643355</c:v>
                </c:pt>
                <c:pt idx="342" formatCode="General">
                  <c:v>1.5844061570000001</c:v>
                </c:pt>
                <c:pt idx="343" formatCode="General">
                  <c:v>1.5865405990000001</c:v>
                </c:pt>
                <c:pt idx="344" formatCode="General">
                  <c:v>1.5883988570000001</c:v>
                </c:pt>
                <c:pt idx="345" formatCode="General">
                  <c:v>1.590132648</c:v>
                </c:pt>
                <c:pt idx="346" formatCode="General">
                  <c:v>1.591907754</c:v>
                </c:pt>
                <c:pt idx="347" formatCode="General">
                  <c:v>1.593889903</c:v>
                </c:pt>
                <c:pt idx="348" formatCode="General">
                  <c:v>1.596729037</c:v>
                </c:pt>
                <c:pt idx="349" formatCode="General">
                  <c:v>1.60050732</c:v>
                </c:pt>
                <c:pt idx="350" formatCode="General">
                  <c:v>1.6045906169999999</c:v>
                </c:pt>
                <c:pt idx="351" formatCode="General">
                  <c:v>1.608517081</c:v>
                </c:pt>
                <c:pt idx="352" formatCode="General">
                  <c:v>1.612011764</c:v>
                </c:pt>
                <c:pt idx="353" formatCode="General">
                  <c:v>1.614461269</c:v>
                </c:pt>
                <c:pt idx="354" formatCode="General">
                  <c:v>1.615824951</c:v>
                </c:pt>
                <c:pt idx="355" formatCode="General">
                  <c:v>1.616569403</c:v>
                </c:pt>
                <c:pt idx="356" formatCode="General">
                  <c:v>1.617059622</c:v>
                </c:pt>
                <c:pt idx="357" formatCode="General">
                  <c:v>1.6174349020000001</c:v>
                </c:pt>
                <c:pt idx="358" formatCode="General">
                  <c:v>1.6177200270000001</c:v>
                </c:pt>
                <c:pt idx="359" formatCode="General">
                  <c:v>1.618088486</c:v>
                </c:pt>
                <c:pt idx="360" formatCode="General">
                  <c:v>1.6189745419999999</c:v>
                </c:pt>
                <c:pt idx="361" formatCode="General">
                  <c:v>1.6210045179999999</c:v>
                </c:pt>
                <c:pt idx="362" formatCode="General">
                  <c:v>1.62380561</c:v>
                </c:pt>
                <c:pt idx="363" formatCode="General">
                  <c:v>1.6270542450000001</c:v>
                </c:pt>
                <c:pt idx="364" formatCode="General">
                  <c:v>1.630775616</c:v>
                </c:pt>
                <c:pt idx="365" formatCode="General">
                  <c:v>1.634324506</c:v>
                </c:pt>
                <c:pt idx="366" formatCode="General">
                  <c:v>1.6369211379999999</c:v>
                </c:pt>
                <c:pt idx="367" formatCode="General">
                  <c:v>1.638950291</c:v>
                </c:pt>
                <c:pt idx="368" formatCode="General">
                  <c:v>1.6408007680000001</c:v>
                </c:pt>
                <c:pt idx="369" formatCode="General">
                  <c:v>1.6426567569999999</c:v>
                </c:pt>
                <c:pt idx="370" formatCode="General">
                  <c:v>1.6456308479999999</c:v>
                </c:pt>
                <c:pt idx="371" formatCode="General">
                  <c:v>1.649388082</c:v>
                </c:pt>
                <c:pt idx="372" formatCode="General">
                  <c:v>1.6533801640000001</c:v>
                </c:pt>
                <c:pt idx="373" formatCode="General">
                  <c:v>1.6575523919999999</c:v>
                </c:pt>
                <c:pt idx="374" formatCode="General">
                  <c:v>1.661792615</c:v>
                </c:pt>
                <c:pt idx="375" formatCode="General">
                  <c:v>1.664960295</c:v>
                </c:pt>
                <c:pt idx="376" formatCode="General">
                  <c:v>1.667749006</c:v>
                </c:pt>
                <c:pt idx="377" formatCode="General">
                  <c:v>1.6707815049999999</c:v>
                </c:pt>
                <c:pt idx="378" formatCode="General">
                  <c:v>1.6737360480000001</c:v>
                </c:pt>
                <c:pt idx="379" formatCode="General">
                  <c:v>1.676416825</c:v>
                </c:pt>
                <c:pt idx="380" formatCode="General">
                  <c:v>1.6789088990000001</c:v>
                </c:pt>
                <c:pt idx="381" formatCode="General">
                  <c:v>1.6808767920000001</c:v>
                </c:pt>
                <c:pt idx="382" formatCode="General">
                  <c:v>1.6822860070000001</c:v>
                </c:pt>
                <c:pt idx="383" formatCode="General">
                  <c:v>1.6834079399999999</c:v>
                </c:pt>
                <c:pt idx="384" formatCode="General">
                  <c:v>1.684205744</c:v>
                </c:pt>
                <c:pt idx="385" formatCode="General">
                  <c:v>1.684801381</c:v>
                </c:pt>
                <c:pt idx="386" formatCode="General">
                  <c:v>1.685354467</c:v>
                </c:pt>
                <c:pt idx="387" formatCode="General">
                  <c:v>1.6857320790000001</c:v>
                </c:pt>
                <c:pt idx="388" formatCode="General">
                  <c:v>1.685947906</c:v>
                </c:pt>
                <c:pt idx="389" formatCode="General">
                  <c:v>1.686063307</c:v>
                </c:pt>
                <c:pt idx="390" formatCode="General">
                  <c:v>1.6865267779999999</c:v>
                </c:pt>
                <c:pt idx="391" formatCode="General">
                  <c:v>1.6874197280000001</c:v>
                </c:pt>
                <c:pt idx="392" formatCode="General">
                  <c:v>1.6891187969999999</c:v>
                </c:pt>
                <c:pt idx="393" formatCode="General">
                  <c:v>1.6915439370000001</c:v>
                </c:pt>
                <c:pt idx="394" formatCode="General">
                  <c:v>1.6944996130000001</c:v>
                </c:pt>
              </c:numCache>
            </c:numRef>
          </c:xVal>
          <c:yVal>
            <c:numRef>
              <c:f>'Data fresh bones'!$AQ$4:$AQ$398</c:f>
              <c:numCache>
                <c:formatCode>General</c:formatCode>
                <c:ptCount val="395"/>
                <c:pt idx="0">
                  <c:v>-1.48424E-3</c:v>
                </c:pt>
                <c:pt idx="1">
                  <c:v>-1.0140800000000001E-3</c:v>
                </c:pt>
                <c:pt idx="2">
                  <c:v>-2.24406E-3</c:v>
                </c:pt>
                <c:pt idx="3">
                  <c:v>-3.03243E-3</c:v>
                </c:pt>
                <c:pt idx="4">
                  <c:v>-3.9812399999999996E-3</c:v>
                </c:pt>
                <c:pt idx="5">
                  <c:v>-4.67243E-3</c:v>
                </c:pt>
                <c:pt idx="6">
                  <c:v>-3.7933900000000002E-3</c:v>
                </c:pt>
                <c:pt idx="7">
                  <c:v>-3.6858899999999998E-3</c:v>
                </c:pt>
                <c:pt idx="8">
                  <c:v>-3.8586499999999999E-3</c:v>
                </c:pt>
                <c:pt idx="9">
                  <c:v>-3.87595E-3</c:v>
                </c:pt>
                <c:pt idx="10">
                  <c:v>-3.4862399999999998E-3</c:v>
                </c:pt>
                <c:pt idx="11">
                  <c:v>-3.5557800000000001E-3</c:v>
                </c:pt>
                <c:pt idx="12">
                  <c:v>-3.2498599999999998E-3</c:v>
                </c:pt>
                <c:pt idx="13">
                  <c:v>-2.3146999999999998E-3</c:v>
                </c:pt>
                <c:pt idx="14">
                  <c:v>-1.61656E-3</c:v>
                </c:pt>
                <c:pt idx="15">
                  <c:v>-1.7275599999999999E-3</c:v>
                </c:pt>
                <c:pt idx="16">
                  <c:v>-1.7656900000000001E-3</c:v>
                </c:pt>
                <c:pt idx="17">
                  <c:v>-7.0182000000000003E-4</c:v>
                </c:pt>
                <c:pt idx="18">
                  <c:v>-1.946E-3</c:v>
                </c:pt>
                <c:pt idx="19">
                  <c:v>-1.77356E-3</c:v>
                </c:pt>
                <c:pt idx="20">
                  <c:v>-1.17102E-3</c:v>
                </c:pt>
                <c:pt idx="21">
                  <c:v>4.0208000000000003E-4</c:v>
                </c:pt>
                <c:pt idx="22">
                  <c:v>1.0673200000000001E-3</c:v>
                </c:pt>
                <c:pt idx="23">
                  <c:v>5.3636999999999999E-4</c:v>
                </c:pt>
                <c:pt idx="24">
                  <c:v>3.67367E-3</c:v>
                </c:pt>
                <c:pt idx="25">
                  <c:v>3.5706900000000001E-3</c:v>
                </c:pt>
                <c:pt idx="26">
                  <c:v>1.7379699999999999E-3</c:v>
                </c:pt>
                <c:pt idx="27">
                  <c:v>3.63285E-3</c:v>
                </c:pt>
                <c:pt idx="28">
                  <c:v>1.0171639999999999E-2</c:v>
                </c:pt>
                <c:pt idx="29">
                  <c:v>1.2926490000000001E-2</c:v>
                </c:pt>
                <c:pt idx="30">
                  <c:v>1.3132309999999999E-2</c:v>
                </c:pt>
                <c:pt idx="31">
                  <c:v>1.337094E-2</c:v>
                </c:pt>
                <c:pt idx="32">
                  <c:v>1.361998E-2</c:v>
                </c:pt>
                <c:pt idx="33">
                  <c:v>1.375469E-2</c:v>
                </c:pt>
                <c:pt idx="34">
                  <c:v>1.3916370000000001E-2</c:v>
                </c:pt>
                <c:pt idx="35">
                  <c:v>1.389891E-2</c:v>
                </c:pt>
                <c:pt idx="36">
                  <c:v>1.385989E-2</c:v>
                </c:pt>
                <c:pt idx="37">
                  <c:v>1.4724660000000001E-2</c:v>
                </c:pt>
                <c:pt idx="38">
                  <c:v>1.5429740000000001E-2</c:v>
                </c:pt>
                <c:pt idx="39">
                  <c:v>1.7377050000000002E-2</c:v>
                </c:pt>
                <c:pt idx="40">
                  <c:v>1.8748569999999999E-2</c:v>
                </c:pt>
                <c:pt idx="41">
                  <c:v>2.0502679999999999E-2</c:v>
                </c:pt>
                <c:pt idx="42">
                  <c:v>2.0456479999999999E-2</c:v>
                </c:pt>
                <c:pt idx="43">
                  <c:v>2.031179E-2</c:v>
                </c:pt>
                <c:pt idx="44">
                  <c:v>2.048024E-2</c:v>
                </c:pt>
                <c:pt idx="45">
                  <c:v>2.1289619999999999E-2</c:v>
                </c:pt>
                <c:pt idx="46">
                  <c:v>2.1235540000000001E-2</c:v>
                </c:pt>
                <c:pt idx="47">
                  <c:v>2.1364709999999999E-2</c:v>
                </c:pt>
                <c:pt idx="48">
                  <c:v>2.1356360000000001E-2</c:v>
                </c:pt>
                <c:pt idx="49">
                  <c:v>2.130377E-2</c:v>
                </c:pt>
                <c:pt idx="50">
                  <c:v>2.1223800000000001E-2</c:v>
                </c:pt>
                <c:pt idx="51">
                  <c:v>2.1249649999999998E-2</c:v>
                </c:pt>
                <c:pt idx="52">
                  <c:v>2.1536369999999999E-2</c:v>
                </c:pt>
                <c:pt idx="53">
                  <c:v>2.1805709999999999E-2</c:v>
                </c:pt>
                <c:pt idx="54">
                  <c:v>2.1925139999999999E-2</c:v>
                </c:pt>
                <c:pt idx="55">
                  <c:v>2.2137159999999999E-2</c:v>
                </c:pt>
                <c:pt idx="56">
                  <c:v>2.2349709999999998E-2</c:v>
                </c:pt>
                <c:pt idx="57">
                  <c:v>2.2455929999999999E-2</c:v>
                </c:pt>
                <c:pt idx="58">
                  <c:v>2.2483039999999999E-2</c:v>
                </c:pt>
                <c:pt idx="59">
                  <c:v>2.2683390000000001E-2</c:v>
                </c:pt>
                <c:pt idx="60">
                  <c:v>2.277531E-2</c:v>
                </c:pt>
                <c:pt idx="61">
                  <c:v>2.2804919999999999E-2</c:v>
                </c:pt>
                <c:pt idx="62">
                  <c:v>2.281207E-2</c:v>
                </c:pt>
                <c:pt idx="63">
                  <c:v>2.289509E-2</c:v>
                </c:pt>
                <c:pt idx="64">
                  <c:v>2.2935359999999998E-2</c:v>
                </c:pt>
                <c:pt idx="65">
                  <c:v>2.290822E-2</c:v>
                </c:pt>
                <c:pt idx="66">
                  <c:v>2.3009519999999999E-2</c:v>
                </c:pt>
                <c:pt idx="67">
                  <c:v>2.3058039999999998E-2</c:v>
                </c:pt>
                <c:pt idx="68">
                  <c:v>2.3086369999999998E-2</c:v>
                </c:pt>
                <c:pt idx="69">
                  <c:v>2.311059E-2</c:v>
                </c:pt>
                <c:pt idx="70">
                  <c:v>2.3238680000000001E-2</c:v>
                </c:pt>
                <c:pt idx="71">
                  <c:v>2.3171879999999999E-2</c:v>
                </c:pt>
                <c:pt idx="72">
                  <c:v>2.3206069999999999E-2</c:v>
                </c:pt>
                <c:pt idx="73">
                  <c:v>2.3228220000000001E-2</c:v>
                </c:pt>
                <c:pt idx="74">
                  <c:v>2.283164E-2</c:v>
                </c:pt>
                <c:pt idx="75">
                  <c:v>2.276357E-2</c:v>
                </c:pt>
                <c:pt idx="76">
                  <c:v>2.2453109999999998E-2</c:v>
                </c:pt>
                <c:pt idx="77">
                  <c:v>2.258812E-2</c:v>
                </c:pt>
                <c:pt idx="78">
                  <c:v>2.2660900000000001E-2</c:v>
                </c:pt>
                <c:pt idx="79">
                  <c:v>2.2541499999999999E-2</c:v>
                </c:pt>
                <c:pt idx="80">
                  <c:v>2.2711869999999999E-2</c:v>
                </c:pt>
                <c:pt idx="81">
                  <c:v>2.2834569999999998E-2</c:v>
                </c:pt>
                <c:pt idx="82">
                  <c:v>2.2794350000000001E-2</c:v>
                </c:pt>
                <c:pt idx="83">
                  <c:v>2.2801220000000001E-2</c:v>
                </c:pt>
                <c:pt idx="84">
                  <c:v>2.2969549999999998E-2</c:v>
                </c:pt>
                <c:pt idx="85">
                  <c:v>2.2942959999999998E-2</c:v>
                </c:pt>
                <c:pt idx="86">
                  <c:v>2.2994569999999999E-2</c:v>
                </c:pt>
                <c:pt idx="87">
                  <c:v>2.3053379999999998E-2</c:v>
                </c:pt>
                <c:pt idx="88">
                  <c:v>2.3185580000000001E-2</c:v>
                </c:pt>
                <c:pt idx="89">
                  <c:v>2.3250409999999999E-2</c:v>
                </c:pt>
                <c:pt idx="90">
                  <c:v>2.3337699999999999E-2</c:v>
                </c:pt>
                <c:pt idx="91">
                  <c:v>2.3415040000000002E-2</c:v>
                </c:pt>
                <c:pt idx="92">
                  <c:v>2.3456520000000002E-2</c:v>
                </c:pt>
                <c:pt idx="93">
                  <c:v>2.352054E-2</c:v>
                </c:pt>
                <c:pt idx="94">
                  <c:v>2.353007E-2</c:v>
                </c:pt>
                <c:pt idx="95">
                  <c:v>2.3669900000000001E-2</c:v>
                </c:pt>
                <c:pt idx="96">
                  <c:v>2.3710800000000001E-2</c:v>
                </c:pt>
                <c:pt idx="97">
                  <c:v>2.386404E-2</c:v>
                </c:pt>
                <c:pt idx="98">
                  <c:v>2.3985490000000002E-2</c:v>
                </c:pt>
                <c:pt idx="99">
                  <c:v>2.430643E-2</c:v>
                </c:pt>
                <c:pt idx="100">
                  <c:v>2.434559E-2</c:v>
                </c:pt>
                <c:pt idx="101">
                  <c:v>2.4640769999999999E-2</c:v>
                </c:pt>
                <c:pt idx="102">
                  <c:v>2.471363E-2</c:v>
                </c:pt>
                <c:pt idx="103">
                  <c:v>2.4854210000000002E-2</c:v>
                </c:pt>
                <c:pt idx="104">
                  <c:v>2.4918969999999999E-2</c:v>
                </c:pt>
                <c:pt idx="105">
                  <c:v>2.5093830000000001E-2</c:v>
                </c:pt>
                <c:pt idx="106">
                  <c:v>2.512677E-2</c:v>
                </c:pt>
                <c:pt idx="107">
                  <c:v>2.521578E-2</c:v>
                </c:pt>
                <c:pt idx="108">
                  <c:v>2.524535E-2</c:v>
                </c:pt>
                <c:pt idx="109">
                  <c:v>2.533436E-2</c:v>
                </c:pt>
                <c:pt idx="110">
                  <c:v>2.535047E-2</c:v>
                </c:pt>
                <c:pt idx="111">
                  <c:v>2.5379639999999998E-2</c:v>
                </c:pt>
                <c:pt idx="112">
                  <c:v>2.557721E-2</c:v>
                </c:pt>
                <c:pt idx="113">
                  <c:v>2.573897E-2</c:v>
                </c:pt>
                <c:pt idx="114">
                  <c:v>2.582717E-2</c:v>
                </c:pt>
                <c:pt idx="115">
                  <c:v>2.597785E-2</c:v>
                </c:pt>
                <c:pt idx="116">
                  <c:v>2.618144E-2</c:v>
                </c:pt>
                <c:pt idx="117">
                  <c:v>2.626423E-2</c:v>
                </c:pt>
                <c:pt idx="118">
                  <c:v>2.6315640000000001E-2</c:v>
                </c:pt>
                <c:pt idx="119">
                  <c:v>2.6402209999999999E-2</c:v>
                </c:pt>
                <c:pt idx="120">
                  <c:v>2.6480610000000002E-2</c:v>
                </c:pt>
                <c:pt idx="121">
                  <c:v>2.6585540000000001E-2</c:v>
                </c:pt>
                <c:pt idx="122">
                  <c:v>2.6696290000000001E-2</c:v>
                </c:pt>
                <c:pt idx="123">
                  <c:v>2.6859750000000002E-2</c:v>
                </c:pt>
                <c:pt idx="124">
                  <c:v>2.7025029999999998E-2</c:v>
                </c:pt>
                <c:pt idx="125">
                  <c:v>2.7294590000000001E-2</c:v>
                </c:pt>
                <c:pt idx="126">
                  <c:v>2.7396380000000001E-2</c:v>
                </c:pt>
                <c:pt idx="127">
                  <c:v>2.7525999999999998E-2</c:v>
                </c:pt>
                <c:pt idx="128">
                  <c:v>2.7687050000000001E-2</c:v>
                </c:pt>
                <c:pt idx="129">
                  <c:v>2.7831600000000001E-2</c:v>
                </c:pt>
                <c:pt idx="130">
                  <c:v>2.800592E-2</c:v>
                </c:pt>
                <c:pt idx="131">
                  <c:v>2.8402259999999999E-2</c:v>
                </c:pt>
                <c:pt idx="132">
                  <c:v>2.8685990000000001E-2</c:v>
                </c:pt>
                <c:pt idx="133">
                  <c:v>2.8821510000000002E-2</c:v>
                </c:pt>
                <c:pt idx="134">
                  <c:v>2.892954E-2</c:v>
                </c:pt>
                <c:pt idx="135">
                  <c:v>2.9091539999999999E-2</c:v>
                </c:pt>
                <c:pt idx="136">
                  <c:v>2.909335E-2</c:v>
                </c:pt>
                <c:pt idx="137">
                  <c:v>2.9094579999999998E-2</c:v>
                </c:pt>
                <c:pt idx="138">
                  <c:v>2.9153220000000001E-2</c:v>
                </c:pt>
                <c:pt idx="139">
                  <c:v>2.9240180000000001E-2</c:v>
                </c:pt>
                <c:pt idx="140">
                  <c:v>2.9329190000000002E-2</c:v>
                </c:pt>
                <c:pt idx="141">
                  <c:v>2.9399450000000001E-2</c:v>
                </c:pt>
                <c:pt idx="142">
                  <c:v>2.9488670000000002E-2</c:v>
                </c:pt>
                <c:pt idx="143">
                  <c:v>2.9577349999999999E-2</c:v>
                </c:pt>
                <c:pt idx="144">
                  <c:v>2.968492E-2</c:v>
                </c:pt>
                <c:pt idx="145">
                  <c:v>2.9734839999999998E-2</c:v>
                </c:pt>
                <c:pt idx="146">
                  <c:v>2.982839E-2</c:v>
                </c:pt>
                <c:pt idx="147">
                  <c:v>2.9941969999999998E-2</c:v>
                </c:pt>
                <c:pt idx="148">
                  <c:v>3.0035059999999999E-2</c:v>
                </c:pt>
                <c:pt idx="149">
                  <c:v>3.0110890000000001E-2</c:v>
                </c:pt>
                <c:pt idx="150">
                  <c:v>3.007632E-2</c:v>
                </c:pt>
                <c:pt idx="151">
                  <c:v>3.01961E-2</c:v>
                </c:pt>
                <c:pt idx="152">
                  <c:v>3.0336720000000001E-2</c:v>
                </c:pt>
                <c:pt idx="153">
                  <c:v>3.0468200000000001E-2</c:v>
                </c:pt>
                <c:pt idx="154">
                  <c:v>3.0532E-2</c:v>
                </c:pt>
                <c:pt idx="155">
                  <c:v>3.0667799999999999E-2</c:v>
                </c:pt>
                <c:pt idx="156">
                  <c:v>3.071689E-2</c:v>
                </c:pt>
                <c:pt idx="157">
                  <c:v>3.073091E-2</c:v>
                </c:pt>
                <c:pt idx="158">
                  <c:v>3.0882110000000001E-2</c:v>
                </c:pt>
                <c:pt idx="159">
                  <c:v>3.10514E-2</c:v>
                </c:pt>
                <c:pt idx="160">
                  <c:v>3.116625E-2</c:v>
                </c:pt>
                <c:pt idx="161">
                  <c:v>3.1261089999999998E-2</c:v>
                </c:pt>
                <c:pt idx="162">
                  <c:v>3.1368430000000003E-2</c:v>
                </c:pt>
                <c:pt idx="163">
                  <c:v>3.1370009999999997E-2</c:v>
                </c:pt>
                <c:pt idx="164">
                  <c:v>3.1363700000000001E-2</c:v>
                </c:pt>
                <c:pt idx="165">
                  <c:v>3.1381600000000003E-2</c:v>
                </c:pt>
                <c:pt idx="166">
                  <c:v>3.141352E-2</c:v>
                </c:pt>
                <c:pt idx="167">
                  <c:v>3.1359640000000001E-2</c:v>
                </c:pt>
                <c:pt idx="168">
                  <c:v>3.144595E-2</c:v>
                </c:pt>
                <c:pt idx="169">
                  <c:v>3.1484020000000001E-2</c:v>
                </c:pt>
                <c:pt idx="170">
                  <c:v>3.1546890000000001E-2</c:v>
                </c:pt>
                <c:pt idx="171">
                  <c:v>3.0905910000000002E-2</c:v>
                </c:pt>
                <c:pt idx="172">
                  <c:v>3.0554669999999999E-2</c:v>
                </c:pt>
                <c:pt idx="173">
                  <c:v>3.05548E-2</c:v>
                </c:pt>
                <c:pt idx="174">
                  <c:v>3.0301749999999999E-2</c:v>
                </c:pt>
                <c:pt idx="175">
                  <c:v>3.007278E-2</c:v>
                </c:pt>
                <c:pt idx="176">
                  <c:v>3.0052550000000001E-2</c:v>
                </c:pt>
                <c:pt idx="177">
                  <c:v>3.006315E-2</c:v>
                </c:pt>
                <c:pt idx="178">
                  <c:v>3.0026899999999999E-2</c:v>
                </c:pt>
                <c:pt idx="179">
                  <c:v>3.00833E-2</c:v>
                </c:pt>
                <c:pt idx="180">
                  <c:v>3.0144790000000001E-2</c:v>
                </c:pt>
                <c:pt idx="181">
                  <c:v>3.0177809999999999E-2</c:v>
                </c:pt>
                <c:pt idx="182">
                  <c:v>3.0193290000000001E-2</c:v>
                </c:pt>
                <c:pt idx="183">
                  <c:v>3.0257300000000001E-2</c:v>
                </c:pt>
                <c:pt idx="184">
                  <c:v>3.027935E-2</c:v>
                </c:pt>
                <c:pt idx="185">
                  <c:v>3.0288470000000001E-2</c:v>
                </c:pt>
                <c:pt idx="186">
                  <c:v>3.0284220000000001E-2</c:v>
                </c:pt>
                <c:pt idx="187">
                  <c:v>3.0309030000000001E-2</c:v>
                </c:pt>
                <c:pt idx="188">
                  <c:v>3.0275400000000001E-2</c:v>
                </c:pt>
                <c:pt idx="189">
                  <c:v>3.032315E-2</c:v>
                </c:pt>
                <c:pt idx="190">
                  <c:v>3.0391660000000001E-2</c:v>
                </c:pt>
                <c:pt idx="191">
                  <c:v>3.0394190000000001E-2</c:v>
                </c:pt>
                <c:pt idx="192">
                  <c:v>3.039569E-2</c:v>
                </c:pt>
                <c:pt idx="193">
                  <c:v>3.042591E-2</c:v>
                </c:pt>
                <c:pt idx="194">
                  <c:v>3.0502970000000001E-2</c:v>
                </c:pt>
                <c:pt idx="195">
                  <c:v>3.053904E-2</c:v>
                </c:pt>
                <c:pt idx="196">
                  <c:v>3.0582379999999999E-2</c:v>
                </c:pt>
                <c:pt idx="197">
                  <c:v>3.0689500000000002E-2</c:v>
                </c:pt>
                <c:pt idx="198">
                  <c:v>3.0776729999999999E-2</c:v>
                </c:pt>
                <c:pt idx="199">
                  <c:v>3.0798140000000002E-2</c:v>
                </c:pt>
                <c:pt idx="200">
                  <c:v>3.085887E-2</c:v>
                </c:pt>
                <c:pt idx="201">
                  <c:v>3.1016539999999999E-2</c:v>
                </c:pt>
                <c:pt idx="202">
                  <c:v>3.104811E-2</c:v>
                </c:pt>
                <c:pt idx="203">
                  <c:v>3.0971789999999999E-2</c:v>
                </c:pt>
                <c:pt idx="204">
                  <c:v>3.099679E-2</c:v>
                </c:pt>
                <c:pt idx="205">
                  <c:v>3.1005129999999999E-2</c:v>
                </c:pt>
                <c:pt idx="206">
                  <c:v>3.0908729999999999E-2</c:v>
                </c:pt>
                <c:pt idx="207">
                  <c:v>3.0850969999999998E-2</c:v>
                </c:pt>
                <c:pt idx="208">
                  <c:v>3.091236E-2</c:v>
                </c:pt>
                <c:pt idx="209">
                  <c:v>3.0820030000000002E-2</c:v>
                </c:pt>
                <c:pt idx="210">
                  <c:v>3.0687829999999999E-2</c:v>
                </c:pt>
                <c:pt idx="211">
                  <c:v>3.0726759999999999E-2</c:v>
                </c:pt>
                <c:pt idx="212">
                  <c:v>3.0756450000000001E-2</c:v>
                </c:pt>
                <c:pt idx="213">
                  <c:v>3.0761759999999999E-2</c:v>
                </c:pt>
                <c:pt idx="214">
                  <c:v>3.073828E-2</c:v>
                </c:pt>
                <c:pt idx="215">
                  <c:v>3.0820630000000002E-2</c:v>
                </c:pt>
                <c:pt idx="216">
                  <c:v>3.0793060000000001E-2</c:v>
                </c:pt>
                <c:pt idx="217">
                  <c:v>3.0900960000000002E-2</c:v>
                </c:pt>
                <c:pt idx="218">
                  <c:v>3.0921150000000001E-2</c:v>
                </c:pt>
                <c:pt idx="219">
                  <c:v>3.0926950000000002E-2</c:v>
                </c:pt>
                <c:pt idx="220">
                  <c:v>3.0930570000000001E-2</c:v>
                </c:pt>
                <c:pt idx="221">
                  <c:v>3.0967479999999999E-2</c:v>
                </c:pt>
                <c:pt idx="222">
                  <c:v>3.1007610000000001E-2</c:v>
                </c:pt>
                <c:pt idx="223">
                  <c:v>3.1004919999999998E-2</c:v>
                </c:pt>
                <c:pt idx="224">
                  <c:v>3.112709E-2</c:v>
                </c:pt>
                <c:pt idx="225">
                  <c:v>3.1142369999999999E-2</c:v>
                </c:pt>
                <c:pt idx="226">
                  <c:v>3.1027639999999999E-2</c:v>
                </c:pt>
                <c:pt idx="227">
                  <c:v>3.076367E-2</c:v>
                </c:pt>
                <c:pt idx="228">
                  <c:v>3.0753450000000002E-2</c:v>
                </c:pt>
                <c:pt idx="229">
                  <c:v>3.082406E-2</c:v>
                </c:pt>
                <c:pt idx="230">
                  <c:v>3.080662E-2</c:v>
                </c:pt>
                <c:pt idx="231">
                  <c:v>3.0806210000000001E-2</c:v>
                </c:pt>
                <c:pt idx="232">
                  <c:v>3.0806839999999999E-2</c:v>
                </c:pt>
                <c:pt idx="233">
                  <c:v>3.0768279999999999E-2</c:v>
                </c:pt>
                <c:pt idx="234">
                  <c:v>3.125679E-2</c:v>
                </c:pt>
                <c:pt idx="235">
                  <c:v>3.1219239999999999E-2</c:v>
                </c:pt>
                <c:pt idx="236">
                  <c:v>3.1406829999999997E-2</c:v>
                </c:pt>
                <c:pt idx="237">
                  <c:v>3.1417859999999999E-2</c:v>
                </c:pt>
                <c:pt idx="238">
                  <c:v>3.1493920000000002E-2</c:v>
                </c:pt>
                <c:pt idx="239">
                  <c:v>3.1627269999999999E-2</c:v>
                </c:pt>
                <c:pt idx="240">
                  <c:v>3.1584939999999999E-2</c:v>
                </c:pt>
                <c:pt idx="241">
                  <c:v>3.1589850000000003E-2</c:v>
                </c:pt>
                <c:pt idx="242">
                  <c:v>3.1657289999999998E-2</c:v>
                </c:pt>
                <c:pt idx="243">
                  <c:v>3.1718059999999999E-2</c:v>
                </c:pt>
                <c:pt idx="244">
                  <c:v>3.1780349999999999E-2</c:v>
                </c:pt>
                <c:pt idx="245">
                  <c:v>3.1891299999999997E-2</c:v>
                </c:pt>
                <c:pt idx="246">
                  <c:v>3.1958449999999999E-2</c:v>
                </c:pt>
                <c:pt idx="247">
                  <c:v>3.2000790000000001E-2</c:v>
                </c:pt>
                <c:pt idx="248">
                  <c:v>3.1985279999999998E-2</c:v>
                </c:pt>
                <c:pt idx="249">
                  <c:v>3.1966479999999999E-2</c:v>
                </c:pt>
                <c:pt idx="250">
                  <c:v>3.1974540000000003E-2</c:v>
                </c:pt>
                <c:pt idx="251">
                  <c:v>3.1975089999999998E-2</c:v>
                </c:pt>
                <c:pt idx="252">
                  <c:v>3.1968280000000002E-2</c:v>
                </c:pt>
                <c:pt idx="253">
                  <c:v>3.1965939999999998E-2</c:v>
                </c:pt>
                <c:pt idx="254">
                  <c:v>3.1944300000000002E-2</c:v>
                </c:pt>
                <c:pt idx="255">
                  <c:v>3.1987429999999997E-2</c:v>
                </c:pt>
                <c:pt idx="256">
                  <c:v>3.2087549999999999E-2</c:v>
                </c:pt>
                <c:pt idx="257">
                  <c:v>3.2174929999999997E-2</c:v>
                </c:pt>
                <c:pt idx="258">
                  <c:v>3.2245129999999997E-2</c:v>
                </c:pt>
                <c:pt idx="259">
                  <c:v>3.2159060000000003E-2</c:v>
                </c:pt>
                <c:pt idx="260">
                  <c:v>3.2167840000000003E-2</c:v>
                </c:pt>
                <c:pt idx="261">
                  <c:v>3.2207390000000002E-2</c:v>
                </c:pt>
                <c:pt idx="262">
                  <c:v>3.2217320000000001E-2</c:v>
                </c:pt>
                <c:pt idx="263">
                  <c:v>3.220779E-2</c:v>
                </c:pt>
                <c:pt idx="264">
                  <c:v>3.2235779999999999E-2</c:v>
                </c:pt>
                <c:pt idx="265">
                  <c:v>3.2309650000000002E-2</c:v>
                </c:pt>
                <c:pt idx="266">
                  <c:v>3.225447E-2</c:v>
                </c:pt>
                <c:pt idx="267">
                  <c:v>3.239649E-2</c:v>
                </c:pt>
                <c:pt idx="268">
                  <c:v>3.2382880000000003E-2</c:v>
                </c:pt>
                <c:pt idx="269">
                  <c:v>3.2492119999999999E-2</c:v>
                </c:pt>
                <c:pt idx="270">
                  <c:v>3.2542649999999999E-2</c:v>
                </c:pt>
                <c:pt idx="271">
                  <c:v>3.2600499999999998E-2</c:v>
                </c:pt>
                <c:pt idx="272">
                  <c:v>3.2687969999999997E-2</c:v>
                </c:pt>
                <c:pt idx="273">
                  <c:v>3.2842929999999999E-2</c:v>
                </c:pt>
                <c:pt idx="274">
                  <c:v>3.2934789999999999E-2</c:v>
                </c:pt>
                <c:pt idx="275">
                  <c:v>3.3037049999999998E-2</c:v>
                </c:pt>
                <c:pt idx="276">
                  <c:v>3.3206319999999998E-2</c:v>
                </c:pt>
                <c:pt idx="277">
                  <c:v>3.3235750000000001E-2</c:v>
                </c:pt>
                <c:pt idx="278">
                  <c:v>3.3380420000000001E-2</c:v>
                </c:pt>
                <c:pt idx="279">
                  <c:v>3.3519050000000002E-2</c:v>
                </c:pt>
                <c:pt idx="280">
                  <c:v>3.364992E-2</c:v>
                </c:pt>
                <c:pt idx="281">
                  <c:v>3.3780860000000003E-2</c:v>
                </c:pt>
                <c:pt idx="282">
                  <c:v>3.3919640000000001E-2</c:v>
                </c:pt>
                <c:pt idx="283">
                  <c:v>3.4016289999999998E-2</c:v>
                </c:pt>
                <c:pt idx="284">
                  <c:v>3.4109470000000003E-2</c:v>
                </c:pt>
                <c:pt idx="285">
                  <c:v>3.4235139999999997E-2</c:v>
                </c:pt>
                <c:pt idx="286">
                  <c:v>3.4260400000000003E-2</c:v>
                </c:pt>
                <c:pt idx="287">
                  <c:v>3.4267829999999999E-2</c:v>
                </c:pt>
                <c:pt idx="288">
                  <c:v>3.4299959999999997E-2</c:v>
                </c:pt>
                <c:pt idx="289">
                  <c:v>3.4308900000000003E-2</c:v>
                </c:pt>
                <c:pt idx="290">
                  <c:v>3.4315150000000003E-2</c:v>
                </c:pt>
                <c:pt idx="291">
                  <c:v>3.4419859999999997E-2</c:v>
                </c:pt>
                <c:pt idx="292">
                  <c:v>3.4508209999999997E-2</c:v>
                </c:pt>
                <c:pt idx="293">
                  <c:v>3.4532800000000002E-2</c:v>
                </c:pt>
                <c:pt idx="294">
                  <c:v>3.4594180000000002E-2</c:v>
                </c:pt>
                <c:pt idx="295">
                  <c:v>3.4690600000000002E-2</c:v>
                </c:pt>
                <c:pt idx="296">
                  <c:v>3.4749160000000001E-2</c:v>
                </c:pt>
                <c:pt idx="297">
                  <c:v>3.4752909999999998E-2</c:v>
                </c:pt>
                <c:pt idx="298">
                  <c:v>3.4788930000000003E-2</c:v>
                </c:pt>
                <c:pt idx="299">
                  <c:v>3.4855829999999997E-2</c:v>
                </c:pt>
                <c:pt idx="300">
                  <c:v>3.500238E-2</c:v>
                </c:pt>
                <c:pt idx="301">
                  <c:v>3.5251049999999999E-2</c:v>
                </c:pt>
                <c:pt idx="302">
                  <c:v>3.548192E-2</c:v>
                </c:pt>
                <c:pt idx="303">
                  <c:v>3.572326E-2</c:v>
                </c:pt>
                <c:pt idx="304">
                  <c:v>3.593549E-2</c:v>
                </c:pt>
                <c:pt idx="305">
                  <c:v>3.6055730000000001E-2</c:v>
                </c:pt>
                <c:pt idx="306">
                  <c:v>3.614552E-2</c:v>
                </c:pt>
                <c:pt idx="307">
                  <c:v>3.620218E-2</c:v>
                </c:pt>
                <c:pt idx="308">
                  <c:v>3.6207990000000002E-2</c:v>
                </c:pt>
                <c:pt idx="309">
                  <c:v>3.6271490000000003E-2</c:v>
                </c:pt>
                <c:pt idx="310">
                  <c:v>3.6391100000000003E-2</c:v>
                </c:pt>
                <c:pt idx="311">
                  <c:v>3.648825E-2</c:v>
                </c:pt>
                <c:pt idx="312">
                  <c:v>3.658848E-2</c:v>
                </c:pt>
                <c:pt idx="313">
                  <c:v>3.6569419999999998E-2</c:v>
                </c:pt>
                <c:pt idx="314">
                  <c:v>3.6607969999999997E-2</c:v>
                </c:pt>
                <c:pt idx="315">
                  <c:v>3.6674369999999998E-2</c:v>
                </c:pt>
                <c:pt idx="316">
                  <c:v>3.6713839999999998E-2</c:v>
                </c:pt>
                <c:pt idx="317">
                  <c:v>3.6733700000000001E-2</c:v>
                </c:pt>
                <c:pt idx="318">
                  <c:v>3.68251E-2</c:v>
                </c:pt>
                <c:pt idx="319">
                  <c:v>3.678004E-2</c:v>
                </c:pt>
                <c:pt idx="320">
                  <c:v>3.6791980000000002E-2</c:v>
                </c:pt>
                <c:pt idx="321">
                  <c:v>3.6817389999999998E-2</c:v>
                </c:pt>
                <c:pt idx="322">
                  <c:v>3.6899500000000002E-2</c:v>
                </c:pt>
                <c:pt idx="323">
                  <c:v>3.6930589999999999E-2</c:v>
                </c:pt>
                <c:pt idx="324">
                  <c:v>3.6941929999999998E-2</c:v>
                </c:pt>
                <c:pt idx="325">
                  <c:v>3.6949629999999997E-2</c:v>
                </c:pt>
                <c:pt idx="326">
                  <c:v>3.6928639999999999E-2</c:v>
                </c:pt>
                <c:pt idx="327">
                  <c:v>3.6860950000000003E-2</c:v>
                </c:pt>
                <c:pt idx="328">
                  <c:v>3.6872710000000003E-2</c:v>
                </c:pt>
                <c:pt idx="329">
                  <c:v>3.7008220000000001E-2</c:v>
                </c:pt>
                <c:pt idx="330">
                  <c:v>3.7059090000000003E-2</c:v>
                </c:pt>
                <c:pt idx="331">
                  <c:v>3.7039969999999998E-2</c:v>
                </c:pt>
                <c:pt idx="332">
                  <c:v>3.7088669999999997E-2</c:v>
                </c:pt>
                <c:pt idx="333">
                  <c:v>3.7110570000000002E-2</c:v>
                </c:pt>
                <c:pt idx="334">
                  <c:v>3.7108629999999997E-2</c:v>
                </c:pt>
                <c:pt idx="335">
                  <c:v>3.7149479999999999E-2</c:v>
                </c:pt>
                <c:pt idx="336">
                  <c:v>3.720851E-2</c:v>
                </c:pt>
                <c:pt idx="337">
                  <c:v>3.7064369999999999E-2</c:v>
                </c:pt>
                <c:pt idx="338">
                  <c:v>3.7120739999999999E-2</c:v>
                </c:pt>
                <c:pt idx="339">
                  <c:v>3.7138480000000001E-2</c:v>
                </c:pt>
                <c:pt idx="340">
                  <c:v>3.7198099999999998E-2</c:v>
                </c:pt>
                <c:pt idx="341">
                  <c:v>3.722085E-2</c:v>
                </c:pt>
                <c:pt idx="342">
                  <c:v>3.721795E-2</c:v>
                </c:pt>
                <c:pt idx="343">
                  <c:v>3.7272989999999999E-2</c:v>
                </c:pt>
                <c:pt idx="344">
                  <c:v>3.7254299999999997E-2</c:v>
                </c:pt>
                <c:pt idx="345">
                  <c:v>3.7254429999999998E-2</c:v>
                </c:pt>
                <c:pt idx="346">
                  <c:v>3.7263579999999998E-2</c:v>
                </c:pt>
                <c:pt idx="347">
                  <c:v>3.7338669999999997E-2</c:v>
                </c:pt>
                <c:pt idx="348">
                  <c:v>3.7340900000000003E-2</c:v>
                </c:pt>
                <c:pt idx="349">
                  <c:v>3.7359099999999999E-2</c:v>
                </c:pt>
                <c:pt idx="350">
                  <c:v>3.7423409999999997E-2</c:v>
                </c:pt>
                <c:pt idx="351">
                  <c:v>3.7454469999999997E-2</c:v>
                </c:pt>
                <c:pt idx="352">
                  <c:v>3.746704E-2</c:v>
                </c:pt>
                <c:pt idx="353">
                  <c:v>3.7451100000000001E-2</c:v>
                </c:pt>
                <c:pt idx="354">
                  <c:v>3.7427059999999998E-2</c:v>
                </c:pt>
                <c:pt idx="355">
                  <c:v>3.7436539999999997E-2</c:v>
                </c:pt>
                <c:pt idx="356">
                  <c:v>3.7406549999999997E-2</c:v>
                </c:pt>
                <c:pt idx="357">
                  <c:v>3.7230899999999997E-2</c:v>
                </c:pt>
                <c:pt idx="358">
                  <c:v>3.618056E-2</c:v>
                </c:pt>
                <c:pt idx="359">
                  <c:v>3.6116580000000002E-2</c:v>
                </c:pt>
                <c:pt idx="360">
                  <c:v>3.6109349999999998E-2</c:v>
                </c:pt>
                <c:pt idx="361">
                  <c:v>3.5997460000000002E-2</c:v>
                </c:pt>
                <c:pt idx="362">
                  <c:v>3.6006360000000001E-2</c:v>
                </c:pt>
                <c:pt idx="363">
                  <c:v>3.6005089999999997E-2</c:v>
                </c:pt>
                <c:pt idx="364">
                  <c:v>3.6026830000000003E-2</c:v>
                </c:pt>
                <c:pt idx="365">
                  <c:v>3.6034679999999999E-2</c:v>
                </c:pt>
                <c:pt idx="366">
                  <c:v>3.604475E-2</c:v>
                </c:pt>
                <c:pt idx="367">
                  <c:v>3.610066E-2</c:v>
                </c:pt>
                <c:pt idx="368">
                  <c:v>3.6158129999999997E-2</c:v>
                </c:pt>
                <c:pt idx="369">
                  <c:v>3.6115420000000002E-2</c:v>
                </c:pt>
                <c:pt idx="370">
                  <c:v>3.6147600000000002E-2</c:v>
                </c:pt>
                <c:pt idx="371">
                  <c:v>3.6128029999999998E-2</c:v>
                </c:pt>
                <c:pt idx="372">
                  <c:v>3.608778E-2</c:v>
                </c:pt>
                <c:pt idx="373">
                  <c:v>3.6043489999999997E-2</c:v>
                </c:pt>
                <c:pt idx="374">
                  <c:v>3.6133119999999998E-2</c:v>
                </c:pt>
                <c:pt idx="375">
                  <c:v>3.6053889999999998E-2</c:v>
                </c:pt>
                <c:pt idx="376">
                  <c:v>3.608662E-2</c:v>
                </c:pt>
                <c:pt idx="377">
                  <c:v>3.6111530000000003E-2</c:v>
                </c:pt>
                <c:pt idx="378">
                  <c:v>3.616755E-2</c:v>
                </c:pt>
                <c:pt idx="379">
                  <c:v>3.6143880000000003E-2</c:v>
                </c:pt>
                <c:pt idx="380">
                  <c:v>3.622015E-2</c:v>
                </c:pt>
                <c:pt idx="381">
                  <c:v>3.617269E-2</c:v>
                </c:pt>
                <c:pt idx="382">
                  <c:v>3.615848E-2</c:v>
                </c:pt>
                <c:pt idx="383">
                  <c:v>3.6144219999999998E-2</c:v>
                </c:pt>
                <c:pt idx="384">
                  <c:v>3.5963679999999998E-2</c:v>
                </c:pt>
                <c:pt idx="385">
                  <c:v>3.5888129999999997E-2</c:v>
                </c:pt>
                <c:pt idx="386">
                  <c:v>3.5367269999999999E-2</c:v>
                </c:pt>
                <c:pt idx="387">
                  <c:v>3.537684E-2</c:v>
                </c:pt>
                <c:pt idx="388">
                  <c:v>3.5615389999999997E-2</c:v>
                </c:pt>
                <c:pt idx="389">
                  <c:v>3.4947619999999999E-2</c:v>
                </c:pt>
                <c:pt idx="390">
                  <c:v>3.4799999999999998E-2</c:v>
                </c:pt>
                <c:pt idx="391">
                  <c:v>3.4761849999999997E-2</c:v>
                </c:pt>
                <c:pt idx="392">
                  <c:v>3.4626339999999999E-2</c:v>
                </c:pt>
                <c:pt idx="393">
                  <c:v>3.4630040000000001E-2</c:v>
                </c:pt>
                <c:pt idx="394">
                  <c:v>3.4650569999999999E-2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DA-40C0-876C-C3DE58ABC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128704"/>
        <c:axId val="193129280"/>
      </c:scatterChart>
      <c:valAx>
        <c:axId val="193128704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93129280"/>
        <c:crosses val="autoZero"/>
        <c:crossBetween val="midCat"/>
      </c:valAx>
      <c:valAx>
        <c:axId val="193129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31287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17291447944006999"/>
                  <c:y val="-0.29084900845727618"/>
                </c:manualLayout>
              </c:layout>
              <c:numFmt formatCode="General" sourceLinked="0"/>
            </c:trendlineLbl>
          </c:trendline>
          <c:xVal>
            <c:numRef>
              <c:f>'Data fresh bones'!$AR$4:$AR$398</c:f>
              <c:numCache>
                <c:formatCode>0.00E+00</c:formatCode>
                <c:ptCount val="395"/>
                <c:pt idx="0">
                  <c:v>7.5638899999999998E-6</c:v>
                </c:pt>
                <c:pt idx="1">
                  <c:v>7.5581299999999997E-7</c:v>
                </c:pt>
                <c:pt idx="2">
                  <c:v>-3.5315000000000003E-5</c:v>
                </c:pt>
                <c:pt idx="3">
                  <c:v>-2.5653800000000002E-5</c:v>
                </c:pt>
                <c:pt idx="4">
                  <c:v>-3.2215599999999997E-5</c:v>
                </c:pt>
                <c:pt idx="5">
                  <c:v>-2.1586900000000002E-5</c:v>
                </c:pt>
                <c:pt idx="6">
                  <c:v>-2.15632E-5</c:v>
                </c:pt>
                <c:pt idx="7">
                  <c:v>-1.56911E-5</c:v>
                </c:pt>
                <c:pt idx="8">
                  <c:v>5.3862299999999998E-6</c:v>
                </c:pt>
                <c:pt idx="9">
                  <c:v>-1.76417E-6</c:v>
                </c:pt>
                <c:pt idx="10">
                  <c:v>-1.6256399999999999E-5</c:v>
                </c:pt>
                <c:pt idx="11">
                  <c:v>-8.6455599999999996E-6</c:v>
                </c:pt>
                <c:pt idx="12">
                  <c:v>-1.0989600000000001E-5</c:v>
                </c:pt>
                <c:pt idx="13">
                  <c:v>-1.00788E-6</c:v>
                </c:pt>
                <c:pt idx="14">
                  <c:v>-4.4652699999999999E-6</c:v>
                </c:pt>
                <c:pt idx="15">
                  <c:v>1.2087699999999999E-5</c:v>
                </c:pt>
                <c:pt idx="16">
                  <c:v>3.2437300000000002E-5</c:v>
                </c:pt>
                <c:pt idx="17">
                  <c:v>6.6506200000000004E-5</c:v>
                </c:pt>
                <c:pt idx="18">
                  <c:v>7.5423499999999994E-5</c:v>
                </c:pt>
                <c:pt idx="19" formatCode="General">
                  <c:v>1.6266699999999999E-4</c:v>
                </c:pt>
                <c:pt idx="20" formatCode="General">
                  <c:v>2.1235000000000001E-4</c:v>
                </c:pt>
                <c:pt idx="21" formatCode="General">
                  <c:v>2.70337E-4</c:v>
                </c:pt>
                <c:pt idx="22" formatCode="General">
                  <c:v>3.35819E-4</c:v>
                </c:pt>
                <c:pt idx="23" formatCode="General">
                  <c:v>3.9899400000000001E-4</c:v>
                </c:pt>
                <c:pt idx="24" formatCode="General">
                  <c:v>4.3201699999999998E-4</c:v>
                </c:pt>
                <c:pt idx="25" formatCode="General">
                  <c:v>5.0989999999999998E-4</c:v>
                </c:pt>
                <c:pt idx="26" formatCode="General">
                  <c:v>5.80523E-4</c:v>
                </c:pt>
                <c:pt idx="27" formatCode="General">
                  <c:v>6.7506900000000004E-4</c:v>
                </c:pt>
                <c:pt idx="28" formatCode="General">
                  <c:v>8.1468899999999995E-4</c:v>
                </c:pt>
                <c:pt idx="29" formatCode="General">
                  <c:v>1.0282329999999999E-3</c:v>
                </c:pt>
                <c:pt idx="30" formatCode="General">
                  <c:v>1.254423E-3</c:v>
                </c:pt>
                <c:pt idx="31" formatCode="General">
                  <c:v>1.525261E-3</c:v>
                </c:pt>
                <c:pt idx="32" formatCode="General">
                  <c:v>1.830106E-3</c:v>
                </c:pt>
                <c:pt idx="33" formatCode="General">
                  <c:v>2.137112E-3</c:v>
                </c:pt>
                <c:pt idx="34" formatCode="General">
                  <c:v>2.4054829999999999E-3</c:v>
                </c:pt>
                <c:pt idx="35" formatCode="General">
                  <c:v>2.7053340000000002E-3</c:v>
                </c:pt>
                <c:pt idx="36" formatCode="General">
                  <c:v>3.0638969999999999E-3</c:v>
                </c:pt>
                <c:pt idx="37" formatCode="General">
                  <c:v>3.4120520000000001E-3</c:v>
                </c:pt>
                <c:pt idx="38" formatCode="General">
                  <c:v>3.7282389999999999E-3</c:v>
                </c:pt>
                <c:pt idx="39" formatCode="General">
                  <c:v>3.9929830000000003E-3</c:v>
                </c:pt>
                <c:pt idx="40" formatCode="General">
                  <c:v>4.2265410000000003E-3</c:v>
                </c:pt>
                <c:pt idx="41" formatCode="General">
                  <c:v>4.4370060000000003E-3</c:v>
                </c:pt>
                <c:pt idx="42" formatCode="General">
                  <c:v>4.7272520000000004E-3</c:v>
                </c:pt>
                <c:pt idx="43" formatCode="General">
                  <c:v>5.1089600000000001E-3</c:v>
                </c:pt>
                <c:pt idx="44" formatCode="General">
                  <c:v>5.604375E-3</c:v>
                </c:pt>
                <c:pt idx="45" formatCode="General">
                  <c:v>6.2237669999999998E-3</c:v>
                </c:pt>
                <c:pt idx="46" formatCode="General">
                  <c:v>7.0361429999999999E-3</c:v>
                </c:pt>
                <c:pt idx="47" formatCode="General">
                  <c:v>8.003675E-3</c:v>
                </c:pt>
                <c:pt idx="48" formatCode="General">
                  <c:v>9.2726809999999996E-3</c:v>
                </c:pt>
                <c:pt idx="49" formatCode="General">
                  <c:v>1.0968258E-2</c:v>
                </c:pt>
                <c:pt idx="50" formatCode="General">
                  <c:v>1.3105400999999999E-2</c:v>
                </c:pt>
                <c:pt idx="51" formatCode="General">
                  <c:v>1.5895626999999999E-2</c:v>
                </c:pt>
                <c:pt idx="52" formatCode="General">
                  <c:v>2.2244081999999998E-2</c:v>
                </c:pt>
                <c:pt idx="53" formatCode="General">
                  <c:v>3.7513007000000001E-2</c:v>
                </c:pt>
                <c:pt idx="54" formatCode="General">
                  <c:v>6.0797740000000003E-2</c:v>
                </c:pt>
                <c:pt idx="55" formatCode="General">
                  <c:v>8.8487318999999995E-2</c:v>
                </c:pt>
                <c:pt idx="56" formatCode="General">
                  <c:v>0.118342189</c:v>
                </c:pt>
                <c:pt idx="57" formatCode="General">
                  <c:v>0.14706918199999999</c:v>
                </c:pt>
                <c:pt idx="58" formatCode="General">
                  <c:v>0.16769288299999999</c:v>
                </c:pt>
                <c:pt idx="59" formatCode="General">
                  <c:v>0.18121219199999999</c:v>
                </c:pt>
                <c:pt idx="60" formatCode="General">
                  <c:v>0.19195904899999999</c:v>
                </c:pt>
                <c:pt idx="61" formatCode="General">
                  <c:v>0.200677615</c:v>
                </c:pt>
                <c:pt idx="62" formatCode="General">
                  <c:v>0.207279727</c:v>
                </c:pt>
                <c:pt idx="63" formatCode="General">
                  <c:v>0.21330649700000001</c:v>
                </c:pt>
                <c:pt idx="64" formatCode="General">
                  <c:v>0.21818527700000001</c:v>
                </c:pt>
                <c:pt idx="65" formatCode="General">
                  <c:v>0.221576147</c:v>
                </c:pt>
                <c:pt idx="66" formatCode="General">
                  <c:v>0.22459204899999999</c:v>
                </c:pt>
                <c:pt idx="67" formatCode="General">
                  <c:v>0.22806520899999999</c:v>
                </c:pt>
                <c:pt idx="68" formatCode="General">
                  <c:v>0.232363141</c:v>
                </c:pt>
                <c:pt idx="69" formatCode="General">
                  <c:v>0.23700977500000001</c:v>
                </c:pt>
                <c:pt idx="70" formatCode="General">
                  <c:v>0.24095183100000001</c:v>
                </c:pt>
                <c:pt idx="71" formatCode="General">
                  <c:v>0.24429558100000001</c:v>
                </c:pt>
                <c:pt idx="72" formatCode="General">
                  <c:v>0.24654409799999999</c:v>
                </c:pt>
                <c:pt idx="73" formatCode="General">
                  <c:v>0.247271767</c:v>
                </c:pt>
                <c:pt idx="74" formatCode="General">
                  <c:v>0.24743942199999999</c:v>
                </c:pt>
                <c:pt idx="75" formatCode="General">
                  <c:v>0.24776926899999999</c:v>
                </c:pt>
                <c:pt idx="76" formatCode="General">
                  <c:v>0.248619267</c:v>
                </c:pt>
                <c:pt idx="77" formatCode="General">
                  <c:v>0.25081498699999999</c:v>
                </c:pt>
                <c:pt idx="78" formatCode="General">
                  <c:v>0.25370899200000002</c:v>
                </c:pt>
                <c:pt idx="79" formatCode="General">
                  <c:v>0.25679581400000001</c:v>
                </c:pt>
                <c:pt idx="80" formatCode="General">
                  <c:v>0.26051598300000001</c:v>
                </c:pt>
                <c:pt idx="81" formatCode="General">
                  <c:v>0.26462414899999998</c:v>
                </c:pt>
                <c:pt idx="82" formatCode="General">
                  <c:v>0.26778259300000001</c:v>
                </c:pt>
                <c:pt idx="83" formatCode="General">
                  <c:v>0.27090256600000001</c:v>
                </c:pt>
                <c:pt idx="84" formatCode="General">
                  <c:v>0.27488169499999998</c:v>
                </c:pt>
                <c:pt idx="85" formatCode="General">
                  <c:v>0.279311427</c:v>
                </c:pt>
                <c:pt idx="86" formatCode="General">
                  <c:v>0.28323740200000003</c:v>
                </c:pt>
                <c:pt idx="87" formatCode="General">
                  <c:v>0.28714363999999998</c:v>
                </c:pt>
                <c:pt idx="88" formatCode="General">
                  <c:v>0.29157659800000002</c:v>
                </c:pt>
                <c:pt idx="89" formatCode="General">
                  <c:v>0.29716697199999997</c:v>
                </c:pt>
                <c:pt idx="90" formatCode="General">
                  <c:v>0.30309147600000003</c:v>
                </c:pt>
                <c:pt idx="91" formatCode="General">
                  <c:v>0.30914742699999997</c:v>
                </c:pt>
                <c:pt idx="92" formatCode="General">
                  <c:v>0.31542190399999998</c:v>
                </c:pt>
                <c:pt idx="93" formatCode="General">
                  <c:v>0.320726067</c:v>
                </c:pt>
                <c:pt idx="94" formatCode="General">
                  <c:v>0.32465898300000001</c:v>
                </c:pt>
                <c:pt idx="95" formatCode="General">
                  <c:v>0.32946555900000002</c:v>
                </c:pt>
                <c:pt idx="96" formatCode="General">
                  <c:v>0.335176682</c:v>
                </c:pt>
                <c:pt idx="97" formatCode="General">
                  <c:v>0.34096377700000002</c:v>
                </c:pt>
                <c:pt idx="98" formatCode="General">
                  <c:v>0.34804808700000001</c:v>
                </c:pt>
                <c:pt idx="99" formatCode="General">
                  <c:v>0.35602170100000002</c:v>
                </c:pt>
                <c:pt idx="100" formatCode="General">
                  <c:v>0.362416289</c:v>
                </c:pt>
                <c:pt idx="101" formatCode="General">
                  <c:v>0.36834614500000001</c:v>
                </c:pt>
                <c:pt idx="102" formatCode="General">
                  <c:v>0.37521262300000002</c:v>
                </c:pt>
                <c:pt idx="103" formatCode="General">
                  <c:v>0.38249460099999999</c:v>
                </c:pt>
                <c:pt idx="104" formatCode="General">
                  <c:v>0.388418545</c:v>
                </c:pt>
                <c:pt idx="105" formatCode="General">
                  <c:v>0.39416686899999998</c:v>
                </c:pt>
                <c:pt idx="106" formatCode="General">
                  <c:v>0.399981951</c:v>
                </c:pt>
                <c:pt idx="107" formatCode="General">
                  <c:v>0.40468253599999998</c:v>
                </c:pt>
                <c:pt idx="108" formatCode="General">
                  <c:v>0.40783664800000002</c:v>
                </c:pt>
                <c:pt idx="109" formatCode="General">
                  <c:v>0.41072721400000001</c:v>
                </c:pt>
                <c:pt idx="110" formatCode="General">
                  <c:v>0.41360746300000001</c:v>
                </c:pt>
                <c:pt idx="111" formatCode="General">
                  <c:v>0.41730389099999998</c:v>
                </c:pt>
                <c:pt idx="112" formatCode="General">
                  <c:v>0.423526122</c:v>
                </c:pt>
                <c:pt idx="113" formatCode="General">
                  <c:v>0.43135021600000001</c:v>
                </c:pt>
                <c:pt idx="114" formatCode="General">
                  <c:v>0.43940583700000002</c:v>
                </c:pt>
                <c:pt idx="115" formatCode="General">
                  <c:v>0.44702064699999999</c:v>
                </c:pt>
                <c:pt idx="116" formatCode="General">
                  <c:v>0.45359264199999999</c:v>
                </c:pt>
                <c:pt idx="117" formatCode="General">
                  <c:v>0.458445875</c:v>
                </c:pt>
                <c:pt idx="118" formatCode="General">
                  <c:v>0.46262464199999997</c:v>
                </c:pt>
                <c:pt idx="119" formatCode="General">
                  <c:v>0.46815137200000001</c:v>
                </c:pt>
                <c:pt idx="120" formatCode="General">
                  <c:v>0.47455758100000001</c:v>
                </c:pt>
                <c:pt idx="121" formatCode="General">
                  <c:v>0.48143201200000002</c:v>
                </c:pt>
                <c:pt idx="122" formatCode="General">
                  <c:v>0.48767529599999998</c:v>
                </c:pt>
                <c:pt idx="123" formatCode="General">
                  <c:v>0.49479894299999999</c:v>
                </c:pt>
                <c:pt idx="124" formatCode="General">
                  <c:v>0.50379475500000004</c:v>
                </c:pt>
                <c:pt idx="125" formatCode="General">
                  <c:v>0.51276135899999997</c:v>
                </c:pt>
                <c:pt idx="126" formatCode="General">
                  <c:v>0.52065903099999999</c:v>
                </c:pt>
                <c:pt idx="127" formatCode="General">
                  <c:v>0.52878630800000004</c:v>
                </c:pt>
                <c:pt idx="128" formatCode="General">
                  <c:v>0.535986925</c:v>
                </c:pt>
                <c:pt idx="129" formatCode="General">
                  <c:v>0.54030869299999995</c:v>
                </c:pt>
                <c:pt idx="130" formatCode="General">
                  <c:v>0.54625911900000002</c:v>
                </c:pt>
                <c:pt idx="131" formatCode="General">
                  <c:v>0.55517911399999997</c:v>
                </c:pt>
                <c:pt idx="132" formatCode="General">
                  <c:v>0.56542597500000003</c:v>
                </c:pt>
                <c:pt idx="133" formatCode="General">
                  <c:v>0.57582115599999995</c:v>
                </c:pt>
                <c:pt idx="134" formatCode="General">
                  <c:v>0.58673283700000001</c:v>
                </c:pt>
                <c:pt idx="135" formatCode="General">
                  <c:v>0.59546906399999999</c:v>
                </c:pt>
                <c:pt idx="136" formatCode="General">
                  <c:v>0.60117088399999996</c:v>
                </c:pt>
                <c:pt idx="137" formatCode="General">
                  <c:v>0.60498059000000004</c:v>
                </c:pt>
                <c:pt idx="138" formatCode="General">
                  <c:v>0.60827606999999995</c:v>
                </c:pt>
                <c:pt idx="139" formatCode="General">
                  <c:v>0.61286128699999998</c:v>
                </c:pt>
                <c:pt idx="140" formatCode="General">
                  <c:v>0.61909007000000005</c:v>
                </c:pt>
                <c:pt idx="141" formatCode="General">
                  <c:v>0.62541977800000004</c:v>
                </c:pt>
                <c:pt idx="142" formatCode="General">
                  <c:v>0.63168997299999996</c:v>
                </c:pt>
                <c:pt idx="143" formatCode="General">
                  <c:v>0.63790646500000003</c:v>
                </c:pt>
                <c:pt idx="144" formatCode="General">
                  <c:v>0.64322707300000004</c:v>
                </c:pt>
                <c:pt idx="145" formatCode="General">
                  <c:v>0.64761718599999996</c:v>
                </c:pt>
                <c:pt idx="146" formatCode="General">
                  <c:v>0.65234751599999996</c:v>
                </c:pt>
                <c:pt idx="147" formatCode="General">
                  <c:v>0.65764897600000005</c:v>
                </c:pt>
                <c:pt idx="148" formatCode="General">
                  <c:v>0.66400245000000002</c:v>
                </c:pt>
                <c:pt idx="149" formatCode="General">
                  <c:v>0.67033207699999997</c:v>
                </c:pt>
                <c:pt idx="150" formatCode="General">
                  <c:v>0.67675985900000002</c:v>
                </c:pt>
                <c:pt idx="151" formatCode="General">
                  <c:v>0.685432492</c:v>
                </c:pt>
                <c:pt idx="152" formatCode="General">
                  <c:v>0.69384649300000001</c:v>
                </c:pt>
                <c:pt idx="153" formatCode="General">
                  <c:v>0.70045567200000003</c:v>
                </c:pt>
                <c:pt idx="154" formatCode="General">
                  <c:v>0.70654273300000003</c:v>
                </c:pt>
                <c:pt idx="155" formatCode="General">
                  <c:v>0.71276022999999999</c:v>
                </c:pt>
                <c:pt idx="156" formatCode="General">
                  <c:v>0.71746652300000002</c:v>
                </c:pt>
                <c:pt idx="157" formatCode="General">
                  <c:v>0.72672235200000002</c:v>
                </c:pt>
                <c:pt idx="158" formatCode="General">
                  <c:v>0.74327687499999995</c:v>
                </c:pt>
                <c:pt idx="159" formatCode="General">
                  <c:v>0.75989900700000002</c:v>
                </c:pt>
                <c:pt idx="160" formatCode="General">
                  <c:v>0.77501571400000002</c:v>
                </c:pt>
                <c:pt idx="161" formatCode="General">
                  <c:v>0.78871114499999995</c:v>
                </c:pt>
                <c:pt idx="162" formatCode="General">
                  <c:v>0.79735652099999998</c:v>
                </c:pt>
                <c:pt idx="163" formatCode="General">
                  <c:v>0.79892474899999999</c:v>
                </c:pt>
                <c:pt idx="164" formatCode="General">
                  <c:v>0.80065159500000005</c:v>
                </c:pt>
                <c:pt idx="165" formatCode="General">
                  <c:v>0.80410376100000003</c:v>
                </c:pt>
                <c:pt idx="166" formatCode="General">
                  <c:v>0.80809804299999999</c:v>
                </c:pt>
                <c:pt idx="167" formatCode="General">
                  <c:v>0.81214262000000004</c:v>
                </c:pt>
                <c:pt idx="168" formatCode="General">
                  <c:v>0.81611996200000003</c:v>
                </c:pt>
                <c:pt idx="169" formatCode="General">
                  <c:v>0.81881537199999999</c:v>
                </c:pt>
                <c:pt idx="170" formatCode="General">
                  <c:v>0.819781973</c:v>
                </c:pt>
                <c:pt idx="171" formatCode="General">
                  <c:v>0.82023731499999997</c:v>
                </c:pt>
                <c:pt idx="172" formatCode="General">
                  <c:v>0.82056769900000004</c:v>
                </c:pt>
                <c:pt idx="173" formatCode="General">
                  <c:v>0.82071305999999999</c:v>
                </c:pt>
                <c:pt idx="174" formatCode="General">
                  <c:v>0.82086273700000001</c:v>
                </c:pt>
                <c:pt idx="175" formatCode="General">
                  <c:v>0.82110313999999995</c:v>
                </c:pt>
                <c:pt idx="176" formatCode="General">
                  <c:v>0.82290166099999995</c:v>
                </c:pt>
                <c:pt idx="177" formatCode="General">
                  <c:v>0.82606633600000001</c:v>
                </c:pt>
                <c:pt idx="178" formatCode="General">
                  <c:v>0.82939344699999995</c:v>
                </c:pt>
                <c:pt idx="179" formatCode="General">
                  <c:v>0.83277190800000001</c:v>
                </c:pt>
                <c:pt idx="180" formatCode="General">
                  <c:v>0.83701663199999998</c:v>
                </c:pt>
                <c:pt idx="181" formatCode="General">
                  <c:v>0.84031518000000005</c:v>
                </c:pt>
                <c:pt idx="182" formatCode="General">
                  <c:v>0.84241274099999996</c:v>
                </c:pt>
                <c:pt idx="183" formatCode="General">
                  <c:v>0.84449576599999998</c:v>
                </c:pt>
                <c:pt idx="184" formatCode="General">
                  <c:v>0.84663676799999998</c:v>
                </c:pt>
                <c:pt idx="185" formatCode="General">
                  <c:v>0.84855223599999996</c:v>
                </c:pt>
                <c:pt idx="186" formatCode="General">
                  <c:v>0.85155911299999998</c:v>
                </c:pt>
                <c:pt idx="187" formatCode="General">
                  <c:v>0.85637687699999998</c:v>
                </c:pt>
                <c:pt idx="188" formatCode="General">
                  <c:v>0.86178876800000004</c:v>
                </c:pt>
                <c:pt idx="189" formatCode="General">
                  <c:v>0.867283421</c:v>
                </c:pt>
                <c:pt idx="190" formatCode="General">
                  <c:v>0.87310800700000002</c:v>
                </c:pt>
                <c:pt idx="191" formatCode="General">
                  <c:v>0.87817160500000002</c:v>
                </c:pt>
                <c:pt idx="192" formatCode="General">
                  <c:v>0.881728226</c:v>
                </c:pt>
                <c:pt idx="193" formatCode="General">
                  <c:v>0.88558046300000004</c:v>
                </c:pt>
                <c:pt idx="194" formatCode="General">
                  <c:v>0.89068773000000001</c:v>
                </c:pt>
                <c:pt idx="195" formatCode="General">
                  <c:v>0.89651990999999998</c:v>
                </c:pt>
                <c:pt idx="196" formatCode="General">
                  <c:v>0.90440331699999998</c:v>
                </c:pt>
                <c:pt idx="197" formatCode="General">
                  <c:v>0.91597717000000001</c:v>
                </c:pt>
                <c:pt idx="198" formatCode="General">
                  <c:v>0.929229258</c:v>
                </c:pt>
                <c:pt idx="199" formatCode="General">
                  <c:v>0.94119710499999998</c:v>
                </c:pt>
                <c:pt idx="200" formatCode="General">
                  <c:v>0.95153984700000005</c:v>
                </c:pt>
                <c:pt idx="201" formatCode="General">
                  <c:v>0.95894665700000004</c:v>
                </c:pt>
                <c:pt idx="202" formatCode="General">
                  <c:v>0.96244613700000003</c:v>
                </c:pt>
                <c:pt idx="203" formatCode="General">
                  <c:v>0.96348998900000005</c:v>
                </c:pt>
                <c:pt idx="204" formatCode="General">
                  <c:v>0.96504474799999995</c:v>
                </c:pt>
                <c:pt idx="205" formatCode="General">
                  <c:v>0.96758611000000005</c:v>
                </c:pt>
                <c:pt idx="206" formatCode="General">
                  <c:v>0.97097836599999998</c:v>
                </c:pt>
                <c:pt idx="207" formatCode="General">
                  <c:v>0.97467347999999998</c:v>
                </c:pt>
                <c:pt idx="208" formatCode="General">
                  <c:v>0.97875984100000002</c:v>
                </c:pt>
                <c:pt idx="209" formatCode="General">
                  <c:v>0.98335018299999999</c:v>
                </c:pt>
                <c:pt idx="210" formatCode="General">
                  <c:v>0.98803371600000001</c:v>
                </c:pt>
                <c:pt idx="211" formatCode="General">
                  <c:v>0.99256982000000005</c:v>
                </c:pt>
                <c:pt idx="212" formatCode="General">
                  <c:v>0.99711617600000002</c:v>
                </c:pt>
                <c:pt idx="213" formatCode="General">
                  <c:v>1.0014108559999999</c:v>
                </c:pt>
                <c:pt idx="214" formatCode="General">
                  <c:v>1.0049443</c:v>
                </c:pt>
                <c:pt idx="215" formatCode="General">
                  <c:v>1.007726806</c:v>
                </c:pt>
                <c:pt idx="216" formatCode="General">
                  <c:v>1.0101432020000001</c:v>
                </c:pt>
                <c:pt idx="217" formatCode="General">
                  <c:v>1.012757004</c:v>
                </c:pt>
                <c:pt idx="218" formatCode="General">
                  <c:v>1.0160293549999999</c:v>
                </c:pt>
                <c:pt idx="219" formatCode="General">
                  <c:v>1.0201637670000001</c:v>
                </c:pt>
                <c:pt idx="220" formatCode="General">
                  <c:v>1.026909023</c:v>
                </c:pt>
                <c:pt idx="221" formatCode="General">
                  <c:v>1.036569549</c:v>
                </c:pt>
                <c:pt idx="222" formatCode="General">
                  <c:v>1.0468390569999999</c:v>
                </c:pt>
                <c:pt idx="223" formatCode="General">
                  <c:v>1.0564903240000001</c:v>
                </c:pt>
                <c:pt idx="224" formatCode="General">
                  <c:v>1.0650393339999999</c:v>
                </c:pt>
                <c:pt idx="225" formatCode="General">
                  <c:v>1.0706214789999999</c:v>
                </c:pt>
                <c:pt idx="226" formatCode="General">
                  <c:v>1.073030033</c:v>
                </c:pt>
                <c:pt idx="227" formatCode="General">
                  <c:v>1.0741409850000001</c:v>
                </c:pt>
                <c:pt idx="228" formatCode="General">
                  <c:v>1.0748220500000001</c:v>
                </c:pt>
                <c:pt idx="229" formatCode="General">
                  <c:v>1.075371195</c:v>
                </c:pt>
                <c:pt idx="230" formatCode="General">
                  <c:v>1.0757826020000001</c:v>
                </c:pt>
                <c:pt idx="231" formatCode="General">
                  <c:v>1.0760883919999999</c:v>
                </c:pt>
                <c:pt idx="232" formatCode="General">
                  <c:v>1.076362064</c:v>
                </c:pt>
                <c:pt idx="233" formatCode="General">
                  <c:v>1.0766234910000001</c:v>
                </c:pt>
                <c:pt idx="234" formatCode="General">
                  <c:v>1.0768730689999999</c:v>
                </c:pt>
                <c:pt idx="235" formatCode="General">
                  <c:v>1.07711611</c:v>
                </c:pt>
                <c:pt idx="236" formatCode="General">
                  <c:v>1.07733043</c:v>
                </c:pt>
                <c:pt idx="237" formatCode="General">
                  <c:v>1.077584562</c:v>
                </c:pt>
                <c:pt idx="238" formatCode="General">
                  <c:v>1.077942127</c:v>
                </c:pt>
                <c:pt idx="239" formatCode="General">
                  <c:v>1.078420911</c:v>
                </c:pt>
                <c:pt idx="240" formatCode="General">
                  <c:v>1.079968397</c:v>
                </c:pt>
                <c:pt idx="241" formatCode="General">
                  <c:v>1.083600798</c:v>
                </c:pt>
                <c:pt idx="242" formatCode="General">
                  <c:v>1.0883742860000001</c:v>
                </c:pt>
                <c:pt idx="243" formatCode="General">
                  <c:v>1.0945540149999999</c:v>
                </c:pt>
                <c:pt idx="244" formatCode="General">
                  <c:v>1.102198628</c:v>
                </c:pt>
                <c:pt idx="245" formatCode="General">
                  <c:v>1.1095042369999999</c:v>
                </c:pt>
                <c:pt idx="246" formatCode="General">
                  <c:v>1.1150161919999999</c:v>
                </c:pt>
                <c:pt idx="247" formatCode="General">
                  <c:v>1.1200800959999999</c:v>
                </c:pt>
                <c:pt idx="248" formatCode="General">
                  <c:v>1.1250144010000001</c:v>
                </c:pt>
                <c:pt idx="249" formatCode="General">
                  <c:v>1.1292224289999999</c:v>
                </c:pt>
                <c:pt idx="250" formatCode="General">
                  <c:v>1.13366097</c:v>
                </c:pt>
                <c:pt idx="251" formatCode="General">
                  <c:v>1.138496256</c:v>
                </c:pt>
                <c:pt idx="252" formatCode="General">
                  <c:v>1.1432980880000001</c:v>
                </c:pt>
                <c:pt idx="253" formatCode="General">
                  <c:v>1.1473571730000001</c:v>
                </c:pt>
                <c:pt idx="254" formatCode="General">
                  <c:v>1.151503685</c:v>
                </c:pt>
                <c:pt idx="255" formatCode="General">
                  <c:v>1.155338993</c:v>
                </c:pt>
                <c:pt idx="256" formatCode="General">
                  <c:v>1.15877505</c:v>
                </c:pt>
                <c:pt idx="257" formatCode="General">
                  <c:v>1.1620025430000001</c:v>
                </c:pt>
                <c:pt idx="258" formatCode="General">
                  <c:v>1.16543003</c:v>
                </c:pt>
                <c:pt idx="259" formatCode="General">
                  <c:v>1.1687061439999999</c:v>
                </c:pt>
                <c:pt idx="260" formatCode="General">
                  <c:v>1.172215107</c:v>
                </c:pt>
                <c:pt idx="261" formatCode="General">
                  <c:v>1.1763866670000001</c:v>
                </c:pt>
                <c:pt idx="262" formatCode="General">
                  <c:v>1.181795747</c:v>
                </c:pt>
                <c:pt idx="263" formatCode="General">
                  <c:v>1.187310962</c:v>
                </c:pt>
                <c:pt idx="264" formatCode="General">
                  <c:v>1.1926600430000001</c:v>
                </c:pt>
                <c:pt idx="265" formatCode="General">
                  <c:v>1.197907708</c:v>
                </c:pt>
                <c:pt idx="266" formatCode="General">
                  <c:v>1.2032220440000001</c:v>
                </c:pt>
                <c:pt idx="267" formatCode="General">
                  <c:v>1.2078956679999999</c:v>
                </c:pt>
                <c:pt idx="268" formatCode="General">
                  <c:v>1.2133528760000001</c:v>
                </c:pt>
                <c:pt idx="269" formatCode="General">
                  <c:v>1.219869436</c:v>
                </c:pt>
                <c:pt idx="270" formatCode="General">
                  <c:v>1.227008418</c:v>
                </c:pt>
                <c:pt idx="271" formatCode="General">
                  <c:v>1.234790174</c:v>
                </c:pt>
                <c:pt idx="272" formatCode="General">
                  <c:v>1.243368</c:v>
                </c:pt>
                <c:pt idx="273" formatCode="General">
                  <c:v>1.2519897950000001</c:v>
                </c:pt>
                <c:pt idx="274" formatCode="General">
                  <c:v>1.2597249909999999</c:v>
                </c:pt>
                <c:pt idx="275" formatCode="General">
                  <c:v>1.267410283</c:v>
                </c:pt>
                <c:pt idx="276" formatCode="General">
                  <c:v>1.275663013</c:v>
                </c:pt>
                <c:pt idx="277" formatCode="General">
                  <c:v>1.2847598979999999</c:v>
                </c:pt>
                <c:pt idx="278" formatCode="General">
                  <c:v>1.294708134</c:v>
                </c:pt>
                <c:pt idx="279" formatCode="General">
                  <c:v>1.305701776</c:v>
                </c:pt>
                <c:pt idx="280" formatCode="General">
                  <c:v>1.317185576</c:v>
                </c:pt>
                <c:pt idx="281" formatCode="General">
                  <c:v>1.3275266910000001</c:v>
                </c:pt>
                <c:pt idx="282" formatCode="General">
                  <c:v>1.3356816929999999</c:v>
                </c:pt>
                <c:pt idx="283" formatCode="General">
                  <c:v>1.3420430400000001</c:v>
                </c:pt>
                <c:pt idx="284" formatCode="General">
                  <c:v>1.3473373799999999</c:v>
                </c:pt>
                <c:pt idx="285" formatCode="General">
                  <c:v>1.3515917099999999</c:v>
                </c:pt>
                <c:pt idx="286" formatCode="General">
                  <c:v>1.355480059</c:v>
                </c:pt>
                <c:pt idx="287" formatCode="General">
                  <c:v>1.3593988299999999</c:v>
                </c:pt>
                <c:pt idx="288" formatCode="General">
                  <c:v>1.3633643289999999</c:v>
                </c:pt>
                <c:pt idx="289" formatCode="General">
                  <c:v>1.3677579120000001</c:v>
                </c:pt>
                <c:pt idx="290" formatCode="General">
                  <c:v>1.3723382159999999</c:v>
                </c:pt>
                <c:pt idx="291" formatCode="General">
                  <c:v>1.376779727</c:v>
                </c:pt>
                <c:pt idx="292" formatCode="General">
                  <c:v>1.3815167939999999</c:v>
                </c:pt>
                <c:pt idx="293" formatCode="General">
                  <c:v>1.3863287470000001</c:v>
                </c:pt>
                <c:pt idx="294" formatCode="General">
                  <c:v>1.390552427</c:v>
                </c:pt>
                <c:pt idx="295" formatCode="General">
                  <c:v>1.3944033920000001</c:v>
                </c:pt>
                <c:pt idx="296" formatCode="General">
                  <c:v>1.3981652419999999</c:v>
                </c:pt>
                <c:pt idx="297" formatCode="General">
                  <c:v>1.4014394670000001</c:v>
                </c:pt>
                <c:pt idx="298" formatCode="General">
                  <c:v>1.404317984</c:v>
                </c:pt>
                <c:pt idx="299" formatCode="General">
                  <c:v>1.40828826</c:v>
                </c:pt>
                <c:pt idx="300" formatCode="General">
                  <c:v>1.415466866</c:v>
                </c:pt>
                <c:pt idx="301" formatCode="General">
                  <c:v>1.4257924019999999</c:v>
                </c:pt>
                <c:pt idx="302" formatCode="General">
                  <c:v>1.4375817040000001</c:v>
                </c:pt>
                <c:pt idx="303" formatCode="General">
                  <c:v>1.449590999</c:v>
                </c:pt>
                <c:pt idx="304" formatCode="General">
                  <c:v>1.460963389</c:v>
                </c:pt>
                <c:pt idx="305" formatCode="General">
                  <c:v>1.469800177</c:v>
                </c:pt>
                <c:pt idx="306" formatCode="General">
                  <c:v>1.475913295</c:v>
                </c:pt>
                <c:pt idx="307" formatCode="General">
                  <c:v>1.480895391</c:v>
                </c:pt>
                <c:pt idx="308" formatCode="General">
                  <c:v>1.485944817</c:v>
                </c:pt>
                <c:pt idx="309" formatCode="General">
                  <c:v>1.4906682280000001</c:v>
                </c:pt>
                <c:pt idx="310" formatCode="General">
                  <c:v>1.494631475</c:v>
                </c:pt>
                <c:pt idx="311" formatCode="General">
                  <c:v>1.4982180839999999</c:v>
                </c:pt>
                <c:pt idx="312" formatCode="General">
                  <c:v>1.501782841</c:v>
                </c:pt>
                <c:pt idx="313" formatCode="General">
                  <c:v>1.50536962</c:v>
                </c:pt>
                <c:pt idx="314" formatCode="General">
                  <c:v>1.508863608</c:v>
                </c:pt>
                <c:pt idx="315" formatCode="General">
                  <c:v>1.5120898519999999</c:v>
                </c:pt>
                <c:pt idx="316" formatCode="General">
                  <c:v>1.514967942</c:v>
                </c:pt>
                <c:pt idx="317" formatCode="General">
                  <c:v>1.5173490279999999</c:v>
                </c:pt>
                <c:pt idx="318" formatCode="General">
                  <c:v>1.519576587</c:v>
                </c:pt>
                <c:pt idx="319" formatCode="General">
                  <c:v>1.522078912</c:v>
                </c:pt>
                <c:pt idx="320" formatCode="General">
                  <c:v>1.5251217850000001</c:v>
                </c:pt>
                <c:pt idx="321" formatCode="General">
                  <c:v>1.528590433</c:v>
                </c:pt>
                <c:pt idx="322" formatCode="General">
                  <c:v>1.5321120479999999</c:v>
                </c:pt>
                <c:pt idx="323" formatCode="General">
                  <c:v>1.535139523</c:v>
                </c:pt>
                <c:pt idx="324" formatCode="General">
                  <c:v>1.537455145</c:v>
                </c:pt>
                <c:pt idx="325" formatCode="General">
                  <c:v>1.539261151</c:v>
                </c:pt>
                <c:pt idx="326" formatCode="General">
                  <c:v>1.5407087290000001</c:v>
                </c:pt>
                <c:pt idx="327" formatCode="General">
                  <c:v>1.542211776</c:v>
                </c:pt>
                <c:pt idx="328" formatCode="General">
                  <c:v>1.544130762</c:v>
                </c:pt>
                <c:pt idx="329" formatCode="General">
                  <c:v>1.546274465</c:v>
                </c:pt>
                <c:pt idx="330" formatCode="General">
                  <c:v>1.5487422630000001</c:v>
                </c:pt>
                <c:pt idx="331" formatCode="General">
                  <c:v>1.5516751740000001</c:v>
                </c:pt>
                <c:pt idx="332" formatCode="General">
                  <c:v>1.554987914</c:v>
                </c:pt>
                <c:pt idx="333" formatCode="General">
                  <c:v>1.558184062</c:v>
                </c:pt>
                <c:pt idx="334" formatCode="General">
                  <c:v>1.561277319</c:v>
                </c:pt>
                <c:pt idx="335" formatCode="General">
                  <c:v>1.56415338</c:v>
                </c:pt>
                <c:pt idx="336" formatCode="General">
                  <c:v>1.566794539</c:v>
                </c:pt>
                <c:pt idx="337" formatCode="General">
                  <c:v>1.5693660659999999</c:v>
                </c:pt>
                <c:pt idx="338" formatCode="General">
                  <c:v>1.5723743320000001</c:v>
                </c:pt>
                <c:pt idx="339" formatCode="General">
                  <c:v>1.5754479509999999</c:v>
                </c:pt>
                <c:pt idx="340" formatCode="General">
                  <c:v>1.57860238</c:v>
                </c:pt>
                <c:pt idx="341" formatCode="General">
                  <c:v>1.581643355</c:v>
                </c:pt>
                <c:pt idx="342" formatCode="General">
                  <c:v>1.5844061570000001</c:v>
                </c:pt>
                <c:pt idx="343" formatCode="General">
                  <c:v>1.5865405990000001</c:v>
                </c:pt>
                <c:pt idx="344" formatCode="General">
                  <c:v>1.5883988570000001</c:v>
                </c:pt>
                <c:pt idx="345" formatCode="General">
                  <c:v>1.590132648</c:v>
                </c:pt>
                <c:pt idx="346" formatCode="General">
                  <c:v>1.591907754</c:v>
                </c:pt>
                <c:pt idx="347" formatCode="General">
                  <c:v>1.593889903</c:v>
                </c:pt>
                <c:pt idx="348" formatCode="General">
                  <c:v>1.596729037</c:v>
                </c:pt>
                <c:pt idx="349" formatCode="General">
                  <c:v>1.60050732</c:v>
                </c:pt>
                <c:pt idx="350" formatCode="General">
                  <c:v>1.6045906169999999</c:v>
                </c:pt>
                <c:pt idx="351" formatCode="General">
                  <c:v>1.608517081</c:v>
                </c:pt>
                <c:pt idx="352" formatCode="General">
                  <c:v>1.612011764</c:v>
                </c:pt>
                <c:pt idx="353" formatCode="General">
                  <c:v>1.614461269</c:v>
                </c:pt>
                <c:pt idx="354" formatCode="General">
                  <c:v>1.615824951</c:v>
                </c:pt>
                <c:pt idx="355" formatCode="General">
                  <c:v>1.616569403</c:v>
                </c:pt>
                <c:pt idx="356" formatCode="General">
                  <c:v>1.617059622</c:v>
                </c:pt>
                <c:pt idx="357" formatCode="General">
                  <c:v>1.6174349020000001</c:v>
                </c:pt>
                <c:pt idx="358" formatCode="General">
                  <c:v>1.6177200270000001</c:v>
                </c:pt>
                <c:pt idx="359" formatCode="General">
                  <c:v>1.618088486</c:v>
                </c:pt>
                <c:pt idx="360" formatCode="General">
                  <c:v>1.6189745419999999</c:v>
                </c:pt>
                <c:pt idx="361" formatCode="General">
                  <c:v>1.6210045179999999</c:v>
                </c:pt>
                <c:pt idx="362" formatCode="General">
                  <c:v>1.62380561</c:v>
                </c:pt>
                <c:pt idx="363" formatCode="General">
                  <c:v>1.6270542450000001</c:v>
                </c:pt>
                <c:pt idx="364" formatCode="General">
                  <c:v>1.630775616</c:v>
                </c:pt>
                <c:pt idx="365" formatCode="General">
                  <c:v>1.634324506</c:v>
                </c:pt>
                <c:pt idx="366" formatCode="General">
                  <c:v>1.6369211379999999</c:v>
                </c:pt>
                <c:pt idx="367" formatCode="General">
                  <c:v>1.638950291</c:v>
                </c:pt>
                <c:pt idx="368" formatCode="General">
                  <c:v>1.6408007680000001</c:v>
                </c:pt>
                <c:pt idx="369" formatCode="General">
                  <c:v>1.6426567569999999</c:v>
                </c:pt>
                <c:pt idx="370" formatCode="General">
                  <c:v>1.6456308479999999</c:v>
                </c:pt>
                <c:pt idx="371" formatCode="General">
                  <c:v>1.649388082</c:v>
                </c:pt>
                <c:pt idx="372" formatCode="General">
                  <c:v>1.6533801640000001</c:v>
                </c:pt>
                <c:pt idx="373" formatCode="General">
                  <c:v>1.6575523919999999</c:v>
                </c:pt>
                <c:pt idx="374" formatCode="General">
                  <c:v>1.661792615</c:v>
                </c:pt>
                <c:pt idx="375" formatCode="General">
                  <c:v>1.664960295</c:v>
                </c:pt>
                <c:pt idx="376" formatCode="General">
                  <c:v>1.667749006</c:v>
                </c:pt>
                <c:pt idx="377" formatCode="General">
                  <c:v>1.6707815049999999</c:v>
                </c:pt>
                <c:pt idx="378" formatCode="General">
                  <c:v>1.6737360480000001</c:v>
                </c:pt>
                <c:pt idx="379" formatCode="General">
                  <c:v>1.676416825</c:v>
                </c:pt>
                <c:pt idx="380" formatCode="General">
                  <c:v>1.6789088990000001</c:v>
                </c:pt>
                <c:pt idx="381" formatCode="General">
                  <c:v>1.6808767920000001</c:v>
                </c:pt>
                <c:pt idx="382" formatCode="General">
                  <c:v>1.6822860070000001</c:v>
                </c:pt>
                <c:pt idx="383" formatCode="General">
                  <c:v>1.6834079399999999</c:v>
                </c:pt>
                <c:pt idx="384" formatCode="General">
                  <c:v>1.684205744</c:v>
                </c:pt>
                <c:pt idx="385" formatCode="General">
                  <c:v>1.684801381</c:v>
                </c:pt>
                <c:pt idx="386" formatCode="General">
                  <c:v>1.685354467</c:v>
                </c:pt>
                <c:pt idx="387" formatCode="General">
                  <c:v>1.6857320790000001</c:v>
                </c:pt>
                <c:pt idx="388" formatCode="General">
                  <c:v>1.685947906</c:v>
                </c:pt>
                <c:pt idx="389" formatCode="General">
                  <c:v>1.686063307</c:v>
                </c:pt>
                <c:pt idx="390" formatCode="General">
                  <c:v>1.6865267779999999</c:v>
                </c:pt>
                <c:pt idx="391" formatCode="General">
                  <c:v>1.6874197280000001</c:v>
                </c:pt>
                <c:pt idx="392" formatCode="General">
                  <c:v>1.6891187969999999</c:v>
                </c:pt>
                <c:pt idx="393" formatCode="General">
                  <c:v>1.6915439370000001</c:v>
                </c:pt>
                <c:pt idx="394" formatCode="General">
                  <c:v>1.6944996130000001</c:v>
                </c:pt>
              </c:numCache>
            </c:numRef>
          </c:xVal>
          <c:yVal>
            <c:numRef>
              <c:f>'Data fresh bones'!$AS$4:$AS$398</c:f>
              <c:numCache>
                <c:formatCode>0.00E+00</c:formatCode>
                <c:ptCount val="395"/>
                <c:pt idx="0">
                  <c:v>9.5100700000000002E-5</c:v>
                </c:pt>
                <c:pt idx="1">
                  <c:v>-5.7844199999999998E-6</c:v>
                </c:pt>
                <c:pt idx="2" formatCode="General">
                  <c:v>1.5284399999999999E-4</c:v>
                </c:pt>
                <c:pt idx="3">
                  <c:v>2.9697300000000001E-5</c:v>
                </c:pt>
                <c:pt idx="4">
                  <c:v>8.4625399999999998E-5</c:v>
                </c:pt>
                <c:pt idx="5">
                  <c:v>9.6117099999999995E-5</c:v>
                </c:pt>
                <c:pt idx="6">
                  <c:v>6.3364199999999999E-5</c:v>
                </c:pt>
                <c:pt idx="7">
                  <c:v>-8.2829099999999996E-5</c:v>
                </c:pt>
                <c:pt idx="8">
                  <c:v>6.4163699999999997E-5</c:v>
                </c:pt>
                <c:pt idx="9" formatCode="General">
                  <c:v>-1.16301E-4</c:v>
                </c:pt>
                <c:pt idx="10" formatCode="General">
                  <c:v>-2.8751200000000002E-4</c:v>
                </c:pt>
                <c:pt idx="11" formatCode="General">
                  <c:v>-1.0708E-4</c:v>
                </c:pt>
                <c:pt idx="12">
                  <c:v>7.0059600000000003E-5</c:v>
                </c:pt>
                <c:pt idx="13" formatCode="General">
                  <c:v>-1.0427199999999999E-4</c:v>
                </c:pt>
                <c:pt idx="14">
                  <c:v>-2.74225E-5</c:v>
                </c:pt>
                <c:pt idx="15" formatCode="General">
                  <c:v>1.5431599999999999E-4</c:v>
                </c:pt>
                <c:pt idx="16" formatCode="General">
                  <c:v>2.1572299999999999E-4</c:v>
                </c:pt>
                <c:pt idx="17" formatCode="General">
                  <c:v>1.2311200000000001E-4</c:v>
                </c:pt>
                <c:pt idx="18" formatCode="General">
                  <c:v>2.7677000000000002E-4</c:v>
                </c:pt>
                <c:pt idx="19" formatCode="General">
                  <c:v>3.3731499999999998E-4</c:v>
                </c:pt>
                <c:pt idx="20" formatCode="General">
                  <c:v>2.4670200000000001E-4</c:v>
                </c:pt>
                <c:pt idx="21" formatCode="General">
                  <c:v>2.74806E-4</c:v>
                </c:pt>
                <c:pt idx="22" formatCode="General">
                  <c:v>2.5548600000000003E-4</c:v>
                </c:pt>
                <c:pt idx="23">
                  <c:v>9.0796299999999997E-5</c:v>
                </c:pt>
                <c:pt idx="24">
                  <c:v>1.0003199999999999E-5</c:v>
                </c:pt>
                <c:pt idx="25" formatCode="General">
                  <c:v>-1.3917000000000001E-4</c:v>
                </c:pt>
                <c:pt idx="26" formatCode="General">
                  <c:v>-1.5395200000000001E-4</c:v>
                </c:pt>
                <c:pt idx="27" formatCode="General">
                  <c:v>-1.7046800000000001E-4</c:v>
                </c:pt>
                <c:pt idx="28" formatCode="General">
                  <c:v>-1.27045E-4</c:v>
                </c:pt>
                <c:pt idx="29" formatCode="General">
                  <c:v>-1.3211000000000001E-4</c:v>
                </c:pt>
                <c:pt idx="30">
                  <c:v>-7.2445899999999997E-5</c:v>
                </c:pt>
                <c:pt idx="31">
                  <c:v>-9.3762499999999995E-5</c:v>
                </c:pt>
                <c:pt idx="32">
                  <c:v>-6.7984400000000006E-5</c:v>
                </c:pt>
                <c:pt idx="33">
                  <c:v>-5.2841099999999998E-5</c:v>
                </c:pt>
                <c:pt idx="34">
                  <c:v>-6.7782499999999999E-6</c:v>
                </c:pt>
                <c:pt idx="35">
                  <c:v>2.24114E-5</c:v>
                </c:pt>
                <c:pt idx="36">
                  <c:v>1.54116E-5</c:v>
                </c:pt>
                <c:pt idx="37">
                  <c:v>1.9625900000000001E-5</c:v>
                </c:pt>
                <c:pt idx="38">
                  <c:v>4.2727600000000001E-5</c:v>
                </c:pt>
                <c:pt idx="39">
                  <c:v>2.35686E-5</c:v>
                </c:pt>
                <c:pt idx="40">
                  <c:v>1.2731899999999999E-5</c:v>
                </c:pt>
                <c:pt idx="41">
                  <c:v>8.6921499999999998E-5</c:v>
                </c:pt>
                <c:pt idx="42" formatCode="General">
                  <c:v>1.01041E-4</c:v>
                </c:pt>
                <c:pt idx="43" formatCode="General">
                  <c:v>1.1582E-4</c:v>
                </c:pt>
                <c:pt idx="44" formatCode="General">
                  <c:v>1.26277E-4</c:v>
                </c:pt>
                <c:pt idx="45" formatCode="General">
                  <c:v>1.31135E-4</c:v>
                </c:pt>
                <c:pt idx="46">
                  <c:v>9.8472200000000002E-5</c:v>
                </c:pt>
                <c:pt idx="47" formatCode="General">
                  <c:v>1.07451E-4</c:v>
                </c:pt>
                <c:pt idx="48" formatCode="General">
                  <c:v>1.07365E-4</c:v>
                </c:pt>
                <c:pt idx="49" formatCode="General">
                  <c:v>1.1377100000000001E-4</c:v>
                </c:pt>
                <c:pt idx="50" formatCode="General">
                  <c:v>1.07712E-4</c:v>
                </c:pt>
                <c:pt idx="51" formatCode="General">
                  <c:v>1.2251100000000001E-4</c:v>
                </c:pt>
                <c:pt idx="52" formatCode="General">
                  <c:v>1.2473200000000001E-4</c:v>
                </c:pt>
                <c:pt idx="53" formatCode="General">
                  <c:v>1.29658E-4</c:v>
                </c:pt>
                <c:pt idx="54" formatCode="General">
                  <c:v>1.33869E-4</c:v>
                </c:pt>
                <c:pt idx="55" formatCode="General">
                  <c:v>1.3792899999999999E-4</c:v>
                </c:pt>
                <c:pt idx="56" formatCode="General">
                  <c:v>1.40598E-4</c:v>
                </c:pt>
                <c:pt idx="57" formatCode="General">
                  <c:v>1.43485E-4</c:v>
                </c:pt>
                <c:pt idx="58" formatCode="General">
                  <c:v>1.45086E-4</c:v>
                </c:pt>
                <c:pt idx="59" formatCode="General">
                  <c:v>1.46599E-4</c:v>
                </c:pt>
                <c:pt idx="60" formatCode="General">
                  <c:v>1.4803E-4</c:v>
                </c:pt>
                <c:pt idx="61" formatCode="General">
                  <c:v>1.4942800000000001E-4</c:v>
                </c:pt>
                <c:pt idx="62" formatCode="General">
                  <c:v>1.49436E-4</c:v>
                </c:pt>
                <c:pt idx="63" formatCode="General">
                  <c:v>1.4967E-4</c:v>
                </c:pt>
                <c:pt idx="64" formatCode="General">
                  <c:v>1.4824700000000001E-4</c:v>
                </c:pt>
                <c:pt idx="65" formatCode="General">
                  <c:v>1.52013E-4</c:v>
                </c:pt>
                <c:pt idx="66" formatCode="General">
                  <c:v>1.51898E-4</c:v>
                </c:pt>
                <c:pt idx="67" formatCode="General">
                  <c:v>1.5263000000000001E-4</c:v>
                </c:pt>
                <c:pt idx="68" formatCode="General">
                  <c:v>1.5345199999999999E-4</c:v>
                </c:pt>
                <c:pt idx="69" formatCode="General">
                  <c:v>1.55203E-4</c:v>
                </c:pt>
                <c:pt idx="70" formatCode="General">
                  <c:v>1.5581500000000001E-4</c:v>
                </c:pt>
                <c:pt idx="71" formatCode="General">
                  <c:v>1.6480299999999999E-4</c:v>
                </c:pt>
                <c:pt idx="72" formatCode="General">
                  <c:v>1.70528E-4</c:v>
                </c:pt>
                <c:pt idx="73" formatCode="General">
                  <c:v>1.6794600000000001E-4</c:v>
                </c:pt>
                <c:pt idx="74" formatCode="General">
                  <c:v>1.2950200000000001E-4</c:v>
                </c:pt>
                <c:pt idx="75" formatCode="General">
                  <c:v>1.16167E-4</c:v>
                </c:pt>
                <c:pt idx="76">
                  <c:v>8.4266199999999996E-5</c:v>
                </c:pt>
                <c:pt idx="77">
                  <c:v>8.6095399999999996E-5</c:v>
                </c:pt>
                <c:pt idx="78">
                  <c:v>8.9090499999999997E-5</c:v>
                </c:pt>
                <c:pt idx="79">
                  <c:v>9.5604400000000002E-5</c:v>
                </c:pt>
                <c:pt idx="80">
                  <c:v>9.4016800000000004E-5</c:v>
                </c:pt>
                <c:pt idx="81">
                  <c:v>9.9001799999999998E-5</c:v>
                </c:pt>
                <c:pt idx="82" formatCode="General">
                  <c:v>1.00004E-4</c:v>
                </c:pt>
                <c:pt idx="83" formatCode="General">
                  <c:v>1.0401299999999999E-4</c:v>
                </c:pt>
                <c:pt idx="84" formatCode="General">
                  <c:v>1.05145E-4</c:v>
                </c:pt>
                <c:pt idx="85" formatCode="General">
                  <c:v>1.12693E-4</c:v>
                </c:pt>
                <c:pt idx="86" formatCode="General">
                  <c:v>1.13888E-4</c:v>
                </c:pt>
                <c:pt idx="87" formatCode="General">
                  <c:v>1.16635E-4</c:v>
                </c:pt>
                <c:pt idx="88" formatCode="General">
                  <c:v>1.18589E-4</c:v>
                </c:pt>
                <c:pt idx="89" formatCode="General">
                  <c:v>1.22569E-4</c:v>
                </c:pt>
                <c:pt idx="90" formatCode="General">
                  <c:v>1.23774E-4</c:v>
                </c:pt>
                <c:pt idx="91" formatCode="General">
                  <c:v>1.2660500000000001E-4</c:v>
                </c:pt>
                <c:pt idx="92" formatCode="General">
                  <c:v>1.28944E-4</c:v>
                </c:pt>
                <c:pt idx="93" formatCode="General">
                  <c:v>1.3049000000000001E-4</c:v>
                </c:pt>
                <c:pt idx="94" formatCode="General">
                  <c:v>1.30314E-4</c:v>
                </c:pt>
                <c:pt idx="95" formatCode="General">
                  <c:v>1.33864E-4</c:v>
                </c:pt>
                <c:pt idx="96" formatCode="General">
                  <c:v>1.35885E-4</c:v>
                </c:pt>
                <c:pt idx="97" formatCode="General">
                  <c:v>1.37861E-4</c:v>
                </c:pt>
                <c:pt idx="98" formatCode="General">
                  <c:v>1.39417E-4</c:v>
                </c:pt>
                <c:pt idx="99" formatCode="General">
                  <c:v>1.4123099999999999E-4</c:v>
                </c:pt>
                <c:pt idx="100" formatCode="General">
                  <c:v>1.4370299999999999E-4</c:v>
                </c:pt>
                <c:pt idx="101" formatCode="General">
                  <c:v>1.46444E-4</c:v>
                </c:pt>
                <c:pt idx="102" formatCode="General">
                  <c:v>1.5170900000000001E-4</c:v>
                </c:pt>
                <c:pt idx="103" formatCode="General">
                  <c:v>1.5708900000000001E-4</c:v>
                </c:pt>
                <c:pt idx="104" formatCode="General">
                  <c:v>1.6114699999999999E-4</c:v>
                </c:pt>
                <c:pt idx="105" formatCode="General">
                  <c:v>1.6277300000000001E-4</c:v>
                </c:pt>
                <c:pt idx="106" formatCode="General">
                  <c:v>1.6595100000000001E-4</c:v>
                </c:pt>
                <c:pt idx="107" formatCode="General">
                  <c:v>1.6426599999999999E-4</c:v>
                </c:pt>
                <c:pt idx="108" formatCode="General">
                  <c:v>1.64248E-4</c:v>
                </c:pt>
                <c:pt idx="109" formatCode="General">
                  <c:v>1.67307E-4</c:v>
                </c:pt>
                <c:pt idx="110" formatCode="General">
                  <c:v>1.6612500000000001E-4</c:v>
                </c:pt>
                <c:pt idx="111" formatCode="General">
                  <c:v>1.7042000000000001E-4</c:v>
                </c:pt>
                <c:pt idx="112" formatCode="General">
                  <c:v>1.74611E-4</c:v>
                </c:pt>
                <c:pt idx="113" formatCode="General">
                  <c:v>1.7707899999999999E-4</c:v>
                </c:pt>
                <c:pt idx="114" formatCode="General">
                  <c:v>1.7928E-4</c:v>
                </c:pt>
                <c:pt idx="115" formatCode="General">
                  <c:v>1.8203100000000001E-4</c:v>
                </c:pt>
                <c:pt idx="116" formatCode="General">
                  <c:v>1.8423499999999999E-4</c:v>
                </c:pt>
                <c:pt idx="117" formatCode="General">
                  <c:v>1.8634399999999999E-4</c:v>
                </c:pt>
                <c:pt idx="118" formatCode="General">
                  <c:v>1.8988699999999999E-4</c:v>
                </c:pt>
                <c:pt idx="119" formatCode="General">
                  <c:v>1.9173000000000001E-4</c:v>
                </c:pt>
                <c:pt idx="120" formatCode="General">
                  <c:v>1.9612000000000001E-4</c:v>
                </c:pt>
                <c:pt idx="121" formatCode="General">
                  <c:v>1.9881200000000001E-4</c:v>
                </c:pt>
                <c:pt idx="122" formatCode="General">
                  <c:v>2.01141E-4</c:v>
                </c:pt>
                <c:pt idx="123" formatCode="General">
                  <c:v>2.03267E-4</c:v>
                </c:pt>
                <c:pt idx="124" formatCode="General">
                  <c:v>2.0562099999999999E-4</c:v>
                </c:pt>
                <c:pt idx="125" formatCode="General">
                  <c:v>2.0753899999999999E-4</c:v>
                </c:pt>
                <c:pt idx="126" formatCode="General">
                  <c:v>2.0914800000000001E-4</c:v>
                </c:pt>
                <c:pt idx="127" formatCode="General">
                  <c:v>2.1059400000000001E-4</c:v>
                </c:pt>
                <c:pt idx="128" formatCode="General">
                  <c:v>2.1294099999999999E-4</c:v>
                </c:pt>
                <c:pt idx="129" formatCode="General">
                  <c:v>2.16119E-4</c:v>
                </c:pt>
                <c:pt idx="130" formatCode="General">
                  <c:v>2.17266E-4</c:v>
                </c:pt>
                <c:pt idx="131" formatCode="General">
                  <c:v>2.1802200000000001E-4</c:v>
                </c:pt>
                <c:pt idx="132" formatCode="General">
                  <c:v>2.19838E-4</c:v>
                </c:pt>
                <c:pt idx="133" formatCode="General">
                  <c:v>2.2118100000000001E-4</c:v>
                </c:pt>
                <c:pt idx="134" formatCode="General">
                  <c:v>2.2213699999999999E-4</c:v>
                </c:pt>
                <c:pt idx="135" formatCode="General">
                  <c:v>2.2260199999999999E-4</c:v>
                </c:pt>
                <c:pt idx="136" formatCode="General">
                  <c:v>2.2330000000000001E-4</c:v>
                </c:pt>
                <c:pt idx="137" formatCode="General">
                  <c:v>2.2191499999999999E-4</c:v>
                </c:pt>
                <c:pt idx="138" formatCode="General">
                  <c:v>2.20693E-4</c:v>
                </c:pt>
                <c:pt idx="139" formatCode="General">
                  <c:v>2.2277500000000001E-4</c:v>
                </c:pt>
                <c:pt idx="140" formatCode="General">
                  <c:v>2.2421999999999999E-4</c:v>
                </c:pt>
                <c:pt idx="141" formatCode="General">
                  <c:v>2.24949E-4</c:v>
                </c:pt>
                <c:pt idx="142" formatCode="General">
                  <c:v>2.24427E-4</c:v>
                </c:pt>
                <c:pt idx="143" formatCode="General">
                  <c:v>2.2452999999999999E-4</c:v>
                </c:pt>
                <c:pt idx="144" formatCode="General">
                  <c:v>2.2414000000000001E-4</c:v>
                </c:pt>
                <c:pt idx="145" formatCode="General">
                  <c:v>2.2087699999999999E-4</c:v>
                </c:pt>
                <c:pt idx="146" formatCode="General">
                  <c:v>2.2079099999999999E-4</c:v>
                </c:pt>
                <c:pt idx="147" formatCode="General">
                  <c:v>2.20456E-4</c:v>
                </c:pt>
                <c:pt idx="148" formatCode="General">
                  <c:v>2.1892299999999999E-4</c:v>
                </c:pt>
                <c:pt idx="149" formatCode="General">
                  <c:v>2.1496300000000001E-4</c:v>
                </c:pt>
                <c:pt idx="150" formatCode="General">
                  <c:v>2.1392000000000001E-4</c:v>
                </c:pt>
                <c:pt idx="151" formatCode="General">
                  <c:v>2.10134E-4</c:v>
                </c:pt>
                <c:pt idx="152" formatCode="General">
                  <c:v>2.0759399999999999E-4</c:v>
                </c:pt>
                <c:pt idx="153" formatCode="General">
                  <c:v>2.0591399999999999E-4</c:v>
                </c:pt>
                <c:pt idx="154" formatCode="General">
                  <c:v>2.0447099999999999E-4</c:v>
                </c:pt>
                <c:pt idx="155" formatCode="General">
                  <c:v>2.03148E-4</c:v>
                </c:pt>
                <c:pt idx="156" formatCode="General">
                  <c:v>2.0105500000000001E-4</c:v>
                </c:pt>
                <c:pt idx="157" formatCode="General">
                  <c:v>1.9939E-4</c:v>
                </c:pt>
                <c:pt idx="158" formatCode="General">
                  <c:v>1.9713200000000001E-4</c:v>
                </c:pt>
                <c:pt idx="159" formatCode="General">
                  <c:v>1.94427E-4</c:v>
                </c:pt>
                <c:pt idx="160" formatCode="General">
                  <c:v>1.9214199999999999E-4</c:v>
                </c:pt>
                <c:pt idx="161" formatCode="General">
                  <c:v>1.8979000000000001E-4</c:v>
                </c:pt>
                <c:pt idx="162" formatCode="General">
                  <c:v>1.88376E-4</c:v>
                </c:pt>
                <c:pt idx="163" formatCode="General">
                  <c:v>1.8524399999999999E-4</c:v>
                </c:pt>
                <c:pt idx="164" formatCode="General">
                  <c:v>1.8902400000000001E-4</c:v>
                </c:pt>
                <c:pt idx="165" formatCode="General">
                  <c:v>1.8535200000000001E-4</c:v>
                </c:pt>
                <c:pt idx="166" formatCode="General">
                  <c:v>1.84771E-4</c:v>
                </c:pt>
                <c:pt idx="167" formatCode="General">
                  <c:v>1.8364299999999999E-4</c:v>
                </c:pt>
                <c:pt idx="168" formatCode="General">
                  <c:v>1.79564E-4</c:v>
                </c:pt>
                <c:pt idx="169" formatCode="General">
                  <c:v>1.7704E-4</c:v>
                </c:pt>
                <c:pt idx="170" formatCode="General">
                  <c:v>1.7886900000000001E-4</c:v>
                </c:pt>
                <c:pt idx="171" formatCode="General">
                  <c:v>1.99328E-4</c:v>
                </c:pt>
                <c:pt idx="172" formatCode="General">
                  <c:v>1.7518199999999999E-4</c:v>
                </c:pt>
                <c:pt idx="173" formatCode="General">
                  <c:v>1.80867E-4</c:v>
                </c:pt>
                <c:pt idx="174" formatCode="General">
                  <c:v>1.7012099999999999E-4</c:v>
                </c:pt>
                <c:pt idx="175" formatCode="General">
                  <c:v>1.5440899999999999E-4</c:v>
                </c:pt>
                <c:pt idx="176" formatCode="General">
                  <c:v>1.5176400000000001E-4</c:v>
                </c:pt>
                <c:pt idx="177" formatCode="General">
                  <c:v>1.49584E-4</c:v>
                </c:pt>
                <c:pt idx="178" formatCode="General">
                  <c:v>1.4914E-4</c:v>
                </c:pt>
                <c:pt idx="179" formatCode="General">
                  <c:v>1.4261300000000001E-4</c:v>
                </c:pt>
                <c:pt idx="180" formatCode="General">
                  <c:v>1.4112900000000001E-4</c:v>
                </c:pt>
                <c:pt idx="181" formatCode="General">
                  <c:v>1.3477199999999999E-4</c:v>
                </c:pt>
                <c:pt idx="182" formatCode="General">
                  <c:v>1.31674E-4</c:v>
                </c:pt>
                <c:pt idx="183" formatCode="General">
                  <c:v>1.29228E-4</c:v>
                </c:pt>
                <c:pt idx="184" formatCode="General">
                  <c:v>1.28045E-4</c:v>
                </c:pt>
                <c:pt idx="185" formatCode="General">
                  <c:v>1.1967400000000001E-4</c:v>
                </c:pt>
                <c:pt idx="186" formatCode="General">
                  <c:v>1.1747399999999999E-4</c:v>
                </c:pt>
                <c:pt idx="187" formatCode="General">
                  <c:v>1.15145E-4</c:v>
                </c:pt>
                <c:pt idx="188" formatCode="General">
                  <c:v>1.11982E-4</c:v>
                </c:pt>
                <c:pt idx="189" formatCode="General">
                  <c:v>1.0754E-4</c:v>
                </c:pt>
                <c:pt idx="190" formatCode="General">
                  <c:v>1.04231E-4</c:v>
                </c:pt>
                <c:pt idx="191" formatCode="General">
                  <c:v>1.0265800000000001E-4</c:v>
                </c:pt>
                <c:pt idx="192">
                  <c:v>9.7570099999999996E-5</c:v>
                </c:pt>
                <c:pt idx="193">
                  <c:v>9.2175000000000004E-5</c:v>
                </c:pt>
                <c:pt idx="194">
                  <c:v>9.1322699999999999E-5</c:v>
                </c:pt>
                <c:pt idx="195">
                  <c:v>8.9647000000000004E-5</c:v>
                </c:pt>
                <c:pt idx="196">
                  <c:v>8.5600100000000001E-5</c:v>
                </c:pt>
                <c:pt idx="197">
                  <c:v>8.2445899999999996E-5</c:v>
                </c:pt>
                <c:pt idx="198">
                  <c:v>8.0329700000000004E-5</c:v>
                </c:pt>
                <c:pt idx="199">
                  <c:v>7.8560500000000001E-5</c:v>
                </c:pt>
                <c:pt idx="200">
                  <c:v>7.6537600000000004E-5</c:v>
                </c:pt>
                <c:pt idx="201">
                  <c:v>7.3510700000000001E-5</c:v>
                </c:pt>
                <c:pt idx="202">
                  <c:v>7.3808999999999998E-5</c:v>
                </c:pt>
                <c:pt idx="203">
                  <c:v>7.4112500000000006E-5</c:v>
                </c:pt>
                <c:pt idx="204">
                  <c:v>6.4811600000000001E-5</c:v>
                </c:pt>
                <c:pt idx="205">
                  <c:v>5.7735600000000003E-5</c:v>
                </c:pt>
                <c:pt idx="206">
                  <c:v>5.8490299999999998E-5</c:v>
                </c:pt>
                <c:pt idx="207">
                  <c:v>5.9817300000000001E-5</c:v>
                </c:pt>
                <c:pt idx="208">
                  <c:v>5.69613E-5</c:v>
                </c:pt>
                <c:pt idx="209">
                  <c:v>5.8679199999999999E-5</c:v>
                </c:pt>
                <c:pt idx="210">
                  <c:v>5.9368299999999999E-5</c:v>
                </c:pt>
                <c:pt idx="211">
                  <c:v>5.8150199999999998E-5</c:v>
                </c:pt>
                <c:pt idx="212">
                  <c:v>5.4568000000000003E-5</c:v>
                </c:pt>
                <c:pt idx="213">
                  <c:v>5.3121500000000003E-5</c:v>
                </c:pt>
                <c:pt idx="214">
                  <c:v>4.7950900000000002E-5</c:v>
                </c:pt>
                <c:pt idx="215">
                  <c:v>4.6654199999999998E-5</c:v>
                </c:pt>
                <c:pt idx="216">
                  <c:v>4.6110599999999999E-5</c:v>
                </c:pt>
                <c:pt idx="217">
                  <c:v>4.59907E-5</c:v>
                </c:pt>
                <c:pt idx="218">
                  <c:v>4.4550900000000001E-5</c:v>
                </c:pt>
                <c:pt idx="219">
                  <c:v>4.6000800000000002E-5</c:v>
                </c:pt>
                <c:pt idx="220">
                  <c:v>4.3996399999999998E-5</c:v>
                </c:pt>
                <c:pt idx="221">
                  <c:v>4.1922399999999997E-5</c:v>
                </c:pt>
                <c:pt idx="222">
                  <c:v>3.9087700000000002E-5</c:v>
                </c:pt>
                <c:pt idx="223">
                  <c:v>3.8982800000000002E-5</c:v>
                </c:pt>
                <c:pt idx="224">
                  <c:v>3.6399500000000003E-5</c:v>
                </c:pt>
                <c:pt idx="225">
                  <c:v>3.5862299999999997E-5</c:v>
                </c:pt>
                <c:pt idx="226">
                  <c:v>3.8401100000000001E-5</c:v>
                </c:pt>
                <c:pt idx="227">
                  <c:v>5.3036199999999999E-5</c:v>
                </c:pt>
                <c:pt idx="228">
                  <c:v>4.3494800000000002E-5</c:v>
                </c:pt>
                <c:pt idx="229">
                  <c:v>3.3262900000000003E-5</c:v>
                </c:pt>
                <c:pt idx="230">
                  <c:v>4.5089800000000003E-5</c:v>
                </c:pt>
                <c:pt idx="231">
                  <c:v>1.86441E-5</c:v>
                </c:pt>
                <c:pt idx="232">
                  <c:v>-2.08552E-5</c:v>
                </c:pt>
                <c:pt idx="233">
                  <c:v>-1.6550700000000001E-5</c:v>
                </c:pt>
                <c:pt idx="234">
                  <c:v>-1.10351E-5</c:v>
                </c:pt>
                <c:pt idx="235">
                  <c:v>-6.9236499999999993E-5</c:v>
                </c:pt>
                <c:pt idx="236">
                  <c:v>-7.3911800000000006E-5</c:v>
                </c:pt>
                <c:pt idx="237">
                  <c:v>-6.7698299999999995E-5</c:v>
                </c:pt>
                <c:pt idx="238">
                  <c:v>-8.6393799999999999E-5</c:v>
                </c:pt>
                <c:pt idx="239">
                  <c:v>-7.1364800000000005E-5</c:v>
                </c:pt>
                <c:pt idx="240">
                  <c:v>-7.6670900000000005E-5</c:v>
                </c:pt>
                <c:pt idx="241">
                  <c:v>-7.8474100000000001E-5</c:v>
                </c:pt>
                <c:pt idx="242">
                  <c:v>-7.9539399999999999E-5</c:v>
                </c:pt>
                <c:pt idx="243">
                  <c:v>-8.3557499999999994E-5</c:v>
                </c:pt>
                <c:pt idx="244">
                  <c:v>-8.5957200000000004E-5</c:v>
                </c:pt>
                <c:pt idx="245">
                  <c:v>-8.7180499999999996E-5</c:v>
                </c:pt>
                <c:pt idx="246">
                  <c:v>-9.0381600000000002E-5</c:v>
                </c:pt>
                <c:pt idx="247">
                  <c:v>-9.3753500000000003E-5</c:v>
                </c:pt>
                <c:pt idx="248">
                  <c:v>-9.3488999999999999E-5</c:v>
                </c:pt>
                <c:pt idx="249" formatCode="General">
                  <c:v>-1.03461E-4</c:v>
                </c:pt>
                <c:pt idx="250" formatCode="General">
                  <c:v>-1.06331E-4</c:v>
                </c:pt>
                <c:pt idx="251" formatCode="General">
                  <c:v>-1.09718E-4</c:v>
                </c:pt>
                <c:pt idx="252" formatCode="General">
                  <c:v>-1.1166399999999999E-4</c:v>
                </c:pt>
                <c:pt idx="253" formatCode="General">
                  <c:v>-1.13194E-4</c:v>
                </c:pt>
                <c:pt idx="254" formatCode="General">
                  <c:v>-1.11568E-4</c:v>
                </c:pt>
                <c:pt idx="255" formatCode="General">
                  <c:v>-1.1733799999999999E-4</c:v>
                </c:pt>
                <c:pt idx="256" formatCode="General">
                  <c:v>-1.19385E-4</c:v>
                </c:pt>
                <c:pt idx="257" formatCode="General">
                  <c:v>-1.2487300000000001E-4</c:v>
                </c:pt>
                <c:pt idx="258" formatCode="General">
                  <c:v>-1.35296E-4</c:v>
                </c:pt>
                <c:pt idx="259" formatCode="General">
                  <c:v>-1.3747E-4</c:v>
                </c:pt>
                <c:pt idx="260" formatCode="General">
                  <c:v>-1.4062499999999999E-4</c:v>
                </c:pt>
                <c:pt idx="261" formatCode="General">
                  <c:v>-1.4531400000000001E-4</c:v>
                </c:pt>
                <c:pt idx="262" formatCode="General">
                  <c:v>-1.47391E-4</c:v>
                </c:pt>
                <c:pt idx="263" formatCode="General">
                  <c:v>-1.4794499999999999E-4</c:v>
                </c:pt>
                <c:pt idx="264" formatCode="General">
                  <c:v>-1.4905300000000001E-4</c:v>
                </c:pt>
                <c:pt idx="265" formatCode="General">
                  <c:v>-1.51457E-4</c:v>
                </c:pt>
                <c:pt idx="266" formatCode="General">
                  <c:v>-1.53113E-4</c:v>
                </c:pt>
                <c:pt idx="267" formatCode="General">
                  <c:v>-1.5883800000000001E-4</c:v>
                </c:pt>
                <c:pt idx="268" formatCode="General">
                  <c:v>-1.60149E-4</c:v>
                </c:pt>
                <c:pt idx="269" formatCode="General">
                  <c:v>-1.6374799999999999E-4</c:v>
                </c:pt>
                <c:pt idx="270" formatCode="General">
                  <c:v>-1.65787E-4</c:v>
                </c:pt>
                <c:pt idx="271" formatCode="General">
                  <c:v>-1.6736999999999999E-4</c:v>
                </c:pt>
                <c:pt idx="272" formatCode="General">
                  <c:v>-1.6934E-4</c:v>
                </c:pt>
                <c:pt idx="273" formatCode="General">
                  <c:v>-1.73151E-4</c:v>
                </c:pt>
                <c:pt idx="274" formatCode="General">
                  <c:v>-1.7558E-4</c:v>
                </c:pt>
                <c:pt idx="275" formatCode="General">
                  <c:v>-1.7736E-4</c:v>
                </c:pt>
                <c:pt idx="276" formatCode="General">
                  <c:v>-1.8078699999999999E-4</c:v>
                </c:pt>
                <c:pt idx="277" formatCode="General">
                  <c:v>-1.80488E-4</c:v>
                </c:pt>
                <c:pt idx="278" formatCode="General">
                  <c:v>-1.8177100000000001E-4</c:v>
                </c:pt>
                <c:pt idx="279" formatCode="General">
                  <c:v>-1.83215E-4</c:v>
                </c:pt>
                <c:pt idx="280" formatCode="General">
                  <c:v>-1.8422800000000001E-4</c:v>
                </c:pt>
                <c:pt idx="281" formatCode="General">
                  <c:v>-1.8366899999999999E-4</c:v>
                </c:pt>
                <c:pt idx="282" formatCode="General">
                  <c:v>-1.8691399999999999E-4</c:v>
                </c:pt>
                <c:pt idx="283" formatCode="General">
                  <c:v>-1.87331E-4</c:v>
                </c:pt>
                <c:pt idx="284" formatCode="General">
                  <c:v>-1.8842800000000001E-4</c:v>
                </c:pt>
                <c:pt idx="285" formatCode="General">
                  <c:v>-1.8980200000000001E-4</c:v>
                </c:pt>
                <c:pt idx="286" formatCode="General">
                  <c:v>-1.8900000000000001E-4</c:v>
                </c:pt>
                <c:pt idx="287" formatCode="General">
                  <c:v>-1.8686500000000001E-4</c:v>
                </c:pt>
                <c:pt idx="288" formatCode="General">
                  <c:v>-1.8949200000000001E-4</c:v>
                </c:pt>
                <c:pt idx="289" formatCode="General">
                  <c:v>-1.8720499999999999E-4</c:v>
                </c:pt>
                <c:pt idx="290" formatCode="General">
                  <c:v>-1.8841299999999999E-4</c:v>
                </c:pt>
                <c:pt idx="291" formatCode="General">
                  <c:v>-1.8916000000000001E-4</c:v>
                </c:pt>
                <c:pt idx="292" formatCode="General">
                  <c:v>-1.9036899999999999E-4</c:v>
                </c:pt>
                <c:pt idx="293" formatCode="General">
                  <c:v>-1.86983E-4</c:v>
                </c:pt>
                <c:pt idx="294" formatCode="General">
                  <c:v>-1.85236E-4</c:v>
                </c:pt>
                <c:pt idx="295" formatCode="General">
                  <c:v>-1.7821100000000001E-4</c:v>
                </c:pt>
                <c:pt idx="296" formatCode="General">
                  <c:v>-1.77078E-4</c:v>
                </c:pt>
                <c:pt idx="297" formatCode="General">
                  <c:v>-1.73602E-4</c:v>
                </c:pt>
                <c:pt idx="298" formatCode="General">
                  <c:v>-1.7194199999999999E-4</c:v>
                </c:pt>
                <c:pt idx="299" formatCode="General">
                  <c:v>-1.6929E-4</c:v>
                </c:pt>
                <c:pt idx="300" formatCode="General">
                  <c:v>-1.6620299999999999E-4</c:v>
                </c:pt>
                <c:pt idx="301" formatCode="General">
                  <c:v>-1.63098E-4</c:v>
                </c:pt>
                <c:pt idx="302" formatCode="General">
                  <c:v>-1.58689E-4</c:v>
                </c:pt>
                <c:pt idx="303" formatCode="General">
                  <c:v>-1.5453400000000001E-4</c:v>
                </c:pt>
                <c:pt idx="304" formatCode="General">
                  <c:v>-1.51118E-4</c:v>
                </c:pt>
                <c:pt idx="305" formatCode="General">
                  <c:v>-1.4834099999999999E-4</c:v>
                </c:pt>
                <c:pt idx="306" formatCode="General">
                  <c:v>-1.4463099999999999E-4</c:v>
                </c:pt>
                <c:pt idx="307" formatCode="General">
                  <c:v>-1.44499E-4</c:v>
                </c:pt>
                <c:pt idx="308" formatCode="General">
                  <c:v>-1.43759E-4</c:v>
                </c:pt>
                <c:pt idx="309" formatCode="General">
                  <c:v>-1.4005500000000001E-4</c:v>
                </c:pt>
                <c:pt idx="310" formatCode="General">
                  <c:v>-1.40927E-4</c:v>
                </c:pt>
                <c:pt idx="311" formatCode="General">
                  <c:v>-1.4012200000000001E-4</c:v>
                </c:pt>
                <c:pt idx="312" formatCode="General">
                  <c:v>-1.4083300000000001E-4</c:v>
                </c:pt>
                <c:pt idx="313" formatCode="General">
                  <c:v>-1.3453799999999999E-4</c:v>
                </c:pt>
                <c:pt idx="314" formatCode="General">
                  <c:v>-1.33137E-4</c:v>
                </c:pt>
                <c:pt idx="315" formatCode="General">
                  <c:v>-1.2872E-4</c:v>
                </c:pt>
                <c:pt idx="316" formatCode="General">
                  <c:v>-1.2875500000000001E-4</c:v>
                </c:pt>
                <c:pt idx="317" formatCode="General">
                  <c:v>-1.1826499999999999E-4</c:v>
                </c:pt>
                <c:pt idx="318" formatCode="General">
                  <c:v>-1.24931E-4</c:v>
                </c:pt>
                <c:pt idx="319" formatCode="General">
                  <c:v>-1.22235E-4</c:v>
                </c:pt>
                <c:pt idx="320" formatCode="General">
                  <c:v>-1.17792E-4</c:v>
                </c:pt>
                <c:pt idx="321" formatCode="General">
                  <c:v>-1.1228199999999999E-4</c:v>
                </c:pt>
                <c:pt idx="322" formatCode="General">
                  <c:v>-1.08904E-4</c:v>
                </c:pt>
                <c:pt idx="323" formatCode="General">
                  <c:v>-1.01617E-4</c:v>
                </c:pt>
                <c:pt idx="324">
                  <c:v>-9.8615800000000005E-5</c:v>
                </c:pt>
                <c:pt idx="325">
                  <c:v>-9.1215099999999993E-5</c:v>
                </c:pt>
                <c:pt idx="326">
                  <c:v>-8.7515200000000005E-5</c:v>
                </c:pt>
                <c:pt idx="327">
                  <c:v>-9.2183100000000002E-5</c:v>
                </c:pt>
                <c:pt idx="328">
                  <c:v>-9.0330500000000005E-5</c:v>
                </c:pt>
                <c:pt idx="329">
                  <c:v>-9.6747299999999994E-5</c:v>
                </c:pt>
                <c:pt idx="330">
                  <c:v>-9.8728300000000001E-5</c:v>
                </c:pt>
                <c:pt idx="331">
                  <c:v>-9.8564499999999995E-5</c:v>
                </c:pt>
                <c:pt idx="332">
                  <c:v>-9.1283099999999993E-5</c:v>
                </c:pt>
                <c:pt idx="333">
                  <c:v>-8.7428499999999998E-5</c:v>
                </c:pt>
                <c:pt idx="334">
                  <c:v>-8.2181400000000006E-5</c:v>
                </c:pt>
                <c:pt idx="335">
                  <c:v>-8.2968599999999997E-5</c:v>
                </c:pt>
                <c:pt idx="336">
                  <c:v>-8.5434900000000004E-5</c:v>
                </c:pt>
                <c:pt idx="337">
                  <c:v>-9.2705000000000001E-5</c:v>
                </c:pt>
                <c:pt idx="338">
                  <c:v>-9.2145599999999994E-5</c:v>
                </c:pt>
                <c:pt idx="339">
                  <c:v>-9.3499900000000002E-5</c:v>
                </c:pt>
                <c:pt idx="340">
                  <c:v>-8.8365399999999999E-5</c:v>
                </c:pt>
                <c:pt idx="341">
                  <c:v>-8.2362900000000004E-5</c:v>
                </c:pt>
                <c:pt idx="342">
                  <c:v>-7.6381499999999994E-5</c:v>
                </c:pt>
                <c:pt idx="343">
                  <c:v>-7.6446700000000001E-5</c:v>
                </c:pt>
                <c:pt idx="344">
                  <c:v>-7.5670100000000006E-5</c:v>
                </c:pt>
                <c:pt idx="345">
                  <c:v>-8.2112099999999996E-5</c:v>
                </c:pt>
                <c:pt idx="346">
                  <c:v>-8.7557200000000003E-5</c:v>
                </c:pt>
                <c:pt idx="347">
                  <c:v>-8.63231E-5</c:v>
                </c:pt>
                <c:pt idx="348">
                  <c:v>-8.5116000000000003E-5</c:v>
                </c:pt>
                <c:pt idx="349">
                  <c:v>-7.4242700000000007E-5</c:v>
                </c:pt>
                <c:pt idx="350">
                  <c:v>-6.8184799999999998E-5</c:v>
                </c:pt>
                <c:pt idx="351">
                  <c:v>-6.0466800000000002E-5</c:v>
                </c:pt>
                <c:pt idx="352">
                  <c:v>-5.7312699999999998E-5</c:v>
                </c:pt>
                <c:pt idx="353">
                  <c:v>-4.8139800000000003E-5</c:v>
                </c:pt>
                <c:pt idx="354">
                  <c:v>-4.9580000000000003E-5</c:v>
                </c:pt>
                <c:pt idx="355">
                  <c:v>-5.25297E-5</c:v>
                </c:pt>
                <c:pt idx="356">
                  <c:v>-5.2279099999999999E-5</c:v>
                </c:pt>
                <c:pt idx="357">
                  <c:v>-2.8745700000000002E-5</c:v>
                </c:pt>
                <c:pt idx="358" formatCode="General">
                  <c:v>-1.1061399999999999E-4</c:v>
                </c:pt>
                <c:pt idx="359" formatCode="General">
                  <c:v>-1.5205399999999999E-4</c:v>
                </c:pt>
                <c:pt idx="360" formatCode="General">
                  <c:v>-1.46847E-4</c:v>
                </c:pt>
                <c:pt idx="361" formatCode="General">
                  <c:v>-1.54883E-4</c:v>
                </c:pt>
                <c:pt idx="362" formatCode="General">
                  <c:v>-1.5353200000000001E-4</c:v>
                </c:pt>
                <c:pt idx="363" formatCode="General">
                  <c:v>-1.4272800000000001E-4</c:v>
                </c:pt>
                <c:pt idx="364" formatCode="General">
                  <c:v>-1.3618500000000001E-4</c:v>
                </c:pt>
                <c:pt idx="365" formatCode="General">
                  <c:v>-1.28405E-4</c:v>
                </c:pt>
                <c:pt idx="366" formatCode="General">
                  <c:v>-1.16029E-4</c:v>
                </c:pt>
                <c:pt idx="367" formatCode="General">
                  <c:v>-1.10423E-4</c:v>
                </c:pt>
                <c:pt idx="368" formatCode="General">
                  <c:v>-1.03966E-4</c:v>
                </c:pt>
                <c:pt idx="369">
                  <c:v>-9.3595400000000002E-5</c:v>
                </c:pt>
                <c:pt idx="370">
                  <c:v>-8.8216399999999998E-5</c:v>
                </c:pt>
                <c:pt idx="371">
                  <c:v>-7.8058200000000004E-5</c:v>
                </c:pt>
                <c:pt idx="372">
                  <c:v>-6.8208799999999997E-5</c:v>
                </c:pt>
                <c:pt idx="373">
                  <c:v>-5.8824299999999999E-5</c:v>
                </c:pt>
                <c:pt idx="374">
                  <c:v>-5.2028399999999998E-5</c:v>
                </c:pt>
                <c:pt idx="375">
                  <c:v>-4.6610399999999997E-5</c:v>
                </c:pt>
                <c:pt idx="376">
                  <c:v>-4.1131499999999997E-5</c:v>
                </c:pt>
                <c:pt idx="377">
                  <c:v>-3.1517699999999998E-5</c:v>
                </c:pt>
                <c:pt idx="378">
                  <c:v>-2.2282699999999999E-5</c:v>
                </c:pt>
                <c:pt idx="379">
                  <c:v>-1.3526999999999999E-5</c:v>
                </c:pt>
                <c:pt idx="380">
                  <c:v>-3.4004600000000001E-6</c:v>
                </c:pt>
                <c:pt idx="381">
                  <c:v>5.2086100000000003E-6</c:v>
                </c:pt>
                <c:pt idx="382">
                  <c:v>1.06178E-5</c:v>
                </c:pt>
                <c:pt idx="383">
                  <c:v>9.5247299999999992E-6</c:v>
                </c:pt>
                <c:pt idx="384">
                  <c:v>2.04537E-5</c:v>
                </c:pt>
                <c:pt idx="385">
                  <c:v>2.8200100000000001E-5</c:v>
                </c:pt>
                <c:pt idx="386">
                  <c:v>5.8974300000000002E-5</c:v>
                </c:pt>
                <c:pt idx="387">
                  <c:v>3.4648699999999999E-5</c:v>
                </c:pt>
                <c:pt idx="388">
                  <c:v>5.2972200000000004E-6</c:v>
                </c:pt>
                <c:pt idx="389">
                  <c:v>-4.31599E-5</c:v>
                </c:pt>
                <c:pt idx="390">
                  <c:v>-3.1721899999999999E-5</c:v>
                </c:pt>
                <c:pt idx="391">
                  <c:v>-2.1565799999999999E-5</c:v>
                </c:pt>
                <c:pt idx="392">
                  <c:v>-1.6735399999999999E-5</c:v>
                </c:pt>
                <c:pt idx="393">
                  <c:v>-3.8081200000000001E-6</c:v>
                </c:pt>
                <c:pt idx="394">
                  <c:v>2.3806300000000001E-6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354-4D45-80C4-8F483B167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131008"/>
        <c:axId val="193131584"/>
      </c:scatterChart>
      <c:valAx>
        <c:axId val="19313100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93131584"/>
        <c:crosses val="autoZero"/>
        <c:crossBetween val="midCat"/>
      </c:valAx>
      <c:valAx>
        <c:axId val="19313158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931310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bones'!$AR$4:$AR$398</c:f>
              <c:numCache>
                <c:formatCode>0.00E+00</c:formatCode>
                <c:ptCount val="395"/>
                <c:pt idx="0">
                  <c:v>7.5638899999999998E-6</c:v>
                </c:pt>
                <c:pt idx="1">
                  <c:v>7.5581299999999997E-7</c:v>
                </c:pt>
                <c:pt idx="2">
                  <c:v>-3.5315000000000003E-5</c:v>
                </c:pt>
                <c:pt idx="3">
                  <c:v>-2.5653800000000002E-5</c:v>
                </c:pt>
                <c:pt idx="4">
                  <c:v>-3.2215599999999997E-5</c:v>
                </c:pt>
                <c:pt idx="5">
                  <c:v>-2.1586900000000002E-5</c:v>
                </c:pt>
                <c:pt idx="6">
                  <c:v>-2.15632E-5</c:v>
                </c:pt>
                <c:pt idx="7">
                  <c:v>-1.56911E-5</c:v>
                </c:pt>
                <c:pt idx="8">
                  <c:v>5.3862299999999998E-6</c:v>
                </c:pt>
                <c:pt idx="9">
                  <c:v>-1.76417E-6</c:v>
                </c:pt>
                <c:pt idx="10">
                  <c:v>-1.6256399999999999E-5</c:v>
                </c:pt>
                <c:pt idx="11">
                  <c:v>-8.6455599999999996E-6</c:v>
                </c:pt>
                <c:pt idx="12">
                  <c:v>-1.0989600000000001E-5</c:v>
                </c:pt>
                <c:pt idx="13">
                  <c:v>-1.00788E-6</c:v>
                </c:pt>
                <c:pt idx="14">
                  <c:v>-4.4652699999999999E-6</c:v>
                </c:pt>
                <c:pt idx="15">
                  <c:v>1.2087699999999999E-5</c:v>
                </c:pt>
                <c:pt idx="16">
                  <c:v>3.2437300000000002E-5</c:v>
                </c:pt>
                <c:pt idx="17">
                  <c:v>6.6506200000000004E-5</c:v>
                </c:pt>
                <c:pt idx="18">
                  <c:v>7.5423499999999994E-5</c:v>
                </c:pt>
                <c:pt idx="19" formatCode="General">
                  <c:v>1.6266699999999999E-4</c:v>
                </c:pt>
                <c:pt idx="20" formatCode="General">
                  <c:v>2.1235000000000001E-4</c:v>
                </c:pt>
                <c:pt idx="21" formatCode="General">
                  <c:v>2.70337E-4</c:v>
                </c:pt>
                <c:pt idx="22" formatCode="General">
                  <c:v>3.35819E-4</c:v>
                </c:pt>
                <c:pt idx="23" formatCode="General">
                  <c:v>3.9899400000000001E-4</c:v>
                </c:pt>
                <c:pt idx="24" formatCode="General">
                  <c:v>4.3201699999999998E-4</c:v>
                </c:pt>
                <c:pt idx="25" formatCode="General">
                  <c:v>5.0989999999999998E-4</c:v>
                </c:pt>
                <c:pt idx="26" formatCode="General">
                  <c:v>5.80523E-4</c:v>
                </c:pt>
                <c:pt idx="27" formatCode="General">
                  <c:v>6.7506900000000004E-4</c:v>
                </c:pt>
                <c:pt idx="28" formatCode="General">
                  <c:v>8.1468899999999995E-4</c:v>
                </c:pt>
                <c:pt idx="29" formatCode="General">
                  <c:v>1.0282329999999999E-3</c:v>
                </c:pt>
                <c:pt idx="30" formatCode="General">
                  <c:v>1.254423E-3</c:v>
                </c:pt>
                <c:pt idx="31" formatCode="General">
                  <c:v>1.525261E-3</c:v>
                </c:pt>
                <c:pt idx="32" formatCode="General">
                  <c:v>1.830106E-3</c:v>
                </c:pt>
                <c:pt idx="33" formatCode="General">
                  <c:v>2.137112E-3</c:v>
                </c:pt>
                <c:pt idx="34" formatCode="General">
                  <c:v>2.4054829999999999E-3</c:v>
                </c:pt>
                <c:pt idx="35" formatCode="General">
                  <c:v>2.7053340000000002E-3</c:v>
                </c:pt>
                <c:pt idx="36" formatCode="General">
                  <c:v>3.0638969999999999E-3</c:v>
                </c:pt>
                <c:pt idx="37" formatCode="General">
                  <c:v>3.4120520000000001E-3</c:v>
                </c:pt>
                <c:pt idx="38" formatCode="General">
                  <c:v>3.7282389999999999E-3</c:v>
                </c:pt>
                <c:pt idx="39" formatCode="General">
                  <c:v>3.9929830000000003E-3</c:v>
                </c:pt>
                <c:pt idx="40" formatCode="General">
                  <c:v>4.2265410000000003E-3</c:v>
                </c:pt>
                <c:pt idx="41" formatCode="General">
                  <c:v>4.4370060000000003E-3</c:v>
                </c:pt>
                <c:pt idx="42" formatCode="General">
                  <c:v>4.7272520000000004E-3</c:v>
                </c:pt>
                <c:pt idx="43" formatCode="General">
                  <c:v>5.1089600000000001E-3</c:v>
                </c:pt>
                <c:pt idx="44" formatCode="General">
                  <c:v>5.604375E-3</c:v>
                </c:pt>
                <c:pt idx="45" formatCode="General">
                  <c:v>6.2237669999999998E-3</c:v>
                </c:pt>
                <c:pt idx="46" formatCode="General">
                  <c:v>7.0361429999999999E-3</c:v>
                </c:pt>
                <c:pt idx="47" formatCode="General">
                  <c:v>8.003675E-3</c:v>
                </c:pt>
                <c:pt idx="48" formatCode="General">
                  <c:v>9.2726809999999996E-3</c:v>
                </c:pt>
                <c:pt idx="49" formatCode="General">
                  <c:v>1.0968258E-2</c:v>
                </c:pt>
                <c:pt idx="50" formatCode="General">
                  <c:v>1.3105400999999999E-2</c:v>
                </c:pt>
                <c:pt idx="51" formatCode="General">
                  <c:v>1.5895626999999999E-2</c:v>
                </c:pt>
                <c:pt idx="52" formatCode="General">
                  <c:v>2.2244081999999998E-2</c:v>
                </c:pt>
                <c:pt idx="53" formatCode="General">
                  <c:v>3.7513007000000001E-2</c:v>
                </c:pt>
                <c:pt idx="54" formatCode="General">
                  <c:v>6.0797740000000003E-2</c:v>
                </c:pt>
                <c:pt idx="55" formatCode="General">
                  <c:v>8.8487318999999995E-2</c:v>
                </c:pt>
                <c:pt idx="56" formatCode="General">
                  <c:v>0.118342189</c:v>
                </c:pt>
                <c:pt idx="57" formatCode="General">
                  <c:v>0.14706918199999999</c:v>
                </c:pt>
                <c:pt idx="58" formatCode="General">
                  <c:v>0.16769288299999999</c:v>
                </c:pt>
                <c:pt idx="59" formatCode="General">
                  <c:v>0.18121219199999999</c:v>
                </c:pt>
                <c:pt idx="60" formatCode="General">
                  <c:v>0.19195904899999999</c:v>
                </c:pt>
                <c:pt idx="61" formatCode="General">
                  <c:v>0.200677615</c:v>
                </c:pt>
                <c:pt idx="62" formatCode="General">
                  <c:v>0.207279727</c:v>
                </c:pt>
                <c:pt idx="63" formatCode="General">
                  <c:v>0.21330649700000001</c:v>
                </c:pt>
                <c:pt idx="64" formatCode="General">
                  <c:v>0.21818527700000001</c:v>
                </c:pt>
                <c:pt idx="65" formatCode="General">
                  <c:v>0.221576147</c:v>
                </c:pt>
                <c:pt idx="66" formatCode="General">
                  <c:v>0.22459204899999999</c:v>
                </c:pt>
                <c:pt idx="67" formatCode="General">
                  <c:v>0.22806520899999999</c:v>
                </c:pt>
                <c:pt idx="68" formatCode="General">
                  <c:v>0.232363141</c:v>
                </c:pt>
                <c:pt idx="69" formatCode="General">
                  <c:v>0.23700977500000001</c:v>
                </c:pt>
                <c:pt idx="70" formatCode="General">
                  <c:v>0.24095183100000001</c:v>
                </c:pt>
                <c:pt idx="71" formatCode="General">
                  <c:v>0.24429558100000001</c:v>
                </c:pt>
                <c:pt idx="72" formatCode="General">
                  <c:v>0.24654409799999999</c:v>
                </c:pt>
                <c:pt idx="73" formatCode="General">
                  <c:v>0.247271767</c:v>
                </c:pt>
                <c:pt idx="74" formatCode="General">
                  <c:v>0.24743942199999999</c:v>
                </c:pt>
                <c:pt idx="75" formatCode="General">
                  <c:v>0.24776926899999999</c:v>
                </c:pt>
                <c:pt idx="76" formatCode="General">
                  <c:v>0.248619267</c:v>
                </c:pt>
                <c:pt idx="77" formatCode="General">
                  <c:v>0.25081498699999999</c:v>
                </c:pt>
                <c:pt idx="78" formatCode="General">
                  <c:v>0.25370899200000002</c:v>
                </c:pt>
                <c:pt idx="79" formatCode="General">
                  <c:v>0.25679581400000001</c:v>
                </c:pt>
                <c:pt idx="80" formatCode="General">
                  <c:v>0.26051598300000001</c:v>
                </c:pt>
                <c:pt idx="81" formatCode="General">
                  <c:v>0.26462414899999998</c:v>
                </c:pt>
                <c:pt idx="82" formatCode="General">
                  <c:v>0.26778259300000001</c:v>
                </c:pt>
                <c:pt idx="83" formatCode="General">
                  <c:v>0.27090256600000001</c:v>
                </c:pt>
                <c:pt idx="84" formatCode="General">
                  <c:v>0.27488169499999998</c:v>
                </c:pt>
                <c:pt idx="85" formatCode="General">
                  <c:v>0.279311427</c:v>
                </c:pt>
                <c:pt idx="86" formatCode="General">
                  <c:v>0.28323740200000003</c:v>
                </c:pt>
                <c:pt idx="87" formatCode="General">
                  <c:v>0.28714363999999998</c:v>
                </c:pt>
                <c:pt idx="88" formatCode="General">
                  <c:v>0.29157659800000002</c:v>
                </c:pt>
                <c:pt idx="89" formatCode="General">
                  <c:v>0.29716697199999997</c:v>
                </c:pt>
                <c:pt idx="90" formatCode="General">
                  <c:v>0.30309147600000003</c:v>
                </c:pt>
                <c:pt idx="91" formatCode="General">
                  <c:v>0.30914742699999997</c:v>
                </c:pt>
                <c:pt idx="92" formatCode="General">
                  <c:v>0.31542190399999998</c:v>
                </c:pt>
                <c:pt idx="93" formatCode="General">
                  <c:v>0.320726067</c:v>
                </c:pt>
                <c:pt idx="94" formatCode="General">
                  <c:v>0.32465898300000001</c:v>
                </c:pt>
                <c:pt idx="95" formatCode="General">
                  <c:v>0.32946555900000002</c:v>
                </c:pt>
                <c:pt idx="96" formatCode="General">
                  <c:v>0.335176682</c:v>
                </c:pt>
                <c:pt idx="97" formatCode="General">
                  <c:v>0.34096377700000002</c:v>
                </c:pt>
                <c:pt idx="98" formatCode="General">
                  <c:v>0.34804808700000001</c:v>
                </c:pt>
                <c:pt idx="99" formatCode="General">
                  <c:v>0.35602170100000002</c:v>
                </c:pt>
                <c:pt idx="100" formatCode="General">
                  <c:v>0.362416289</c:v>
                </c:pt>
                <c:pt idx="101" formatCode="General">
                  <c:v>0.36834614500000001</c:v>
                </c:pt>
                <c:pt idx="102" formatCode="General">
                  <c:v>0.37521262300000002</c:v>
                </c:pt>
                <c:pt idx="103" formatCode="General">
                  <c:v>0.38249460099999999</c:v>
                </c:pt>
                <c:pt idx="104" formatCode="General">
                  <c:v>0.388418545</c:v>
                </c:pt>
                <c:pt idx="105" formatCode="General">
                  <c:v>0.39416686899999998</c:v>
                </c:pt>
                <c:pt idx="106" formatCode="General">
                  <c:v>0.399981951</c:v>
                </c:pt>
                <c:pt idx="107" formatCode="General">
                  <c:v>0.40468253599999998</c:v>
                </c:pt>
                <c:pt idx="108" formatCode="General">
                  <c:v>0.40783664800000002</c:v>
                </c:pt>
                <c:pt idx="109" formatCode="General">
                  <c:v>0.41072721400000001</c:v>
                </c:pt>
                <c:pt idx="110" formatCode="General">
                  <c:v>0.41360746300000001</c:v>
                </c:pt>
                <c:pt idx="111" formatCode="General">
                  <c:v>0.41730389099999998</c:v>
                </c:pt>
                <c:pt idx="112" formatCode="General">
                  <c:v>0.423526122</c:v>
                </c:pt>
                <c:pt idx="113" formatCode="General">
                  <c:v>0.43135021600000001</c:v>
                </c:pt>
                <c:pt idx="114" formatCode="General">
                  <c:v>0.43940583700000002</c:v>
                </c:pt>
                <c:pt idx="115" formatCode="General">
                  <c:v>0.44702064699999999</c:v>
                </c:pt>
                <c:pt idx="116" formatCode="General">
                  <c:v>0.45359264199999999</c:v>
                </c:pt>
                <c:pt idx="117" formatCode="General">
                  <c:v>0.458445875</c:v>
                </c:pt>
                <c:pt idx="118" formatCode="General">
                  <c:v>0.46262464199999997</c:v>
                </c:pt>
                <c:pt idx="119" formatCode="General">
                  <c:v>0.46815137200000001</c:v>
                </c:pt>
                <c:pt idx="120" formatCode="General">
                  <c:v>0.47455758100000001</c:v>
                </c:pt>
                <c:pt idx="121" formatCode="General">
                  <c:v>0.48143201200000002</c:v>
                </c:pt>
                <c:pt idx="122" formatCode="General">
                  <c:v>0.48767529599999998</c:v>
                </c:pt>
                <c:pt idx="123" formatCode="General">
                  <c:v>0.49479894299999999</c:v>
                </c:pt>
                <c:pt idx="124" formatCode="General">
                  <c:v>0.50379475500000004</c:v>
                </c:pt>
                <c:pt idx="125" formatCode="General">
                  <c:v>0.51276135899999997</c:v>
                </c:pt>
                <c:pt idx="126" formatCode="General">
                  <c:v>0.52065903099999999</c:v>
                </c:pt>
                <c:pt idx="127" formatCode="General">
                  <c:v>0.52878630800000004</c:v>
                </c:pt>
                <c:pt idx="128" formatCode="General">
                  <c:v>0.535986925</c:v>
                </c:pt>
                <c:pt idx="129" formatCode="General">
                  <c:v>0.54030869299999995</c:v>
                </c:pt>
                <c:pt idx="130" formatCode="General">
                  <c:v>0.54625911900000002</c:v>
                </c:pt>
                <c:pt idx="131" formatCode="General">
                  <c:v>0.55517911399999997</c:v>
                </c:pt>
                <c:pt idx="132" formatCode="General">
                  <c:v>0.56542597500000003</c:v>
                </c:pt>
                <c:pt idx="133" formatCode="General">
                  <c:v>0.57582115599999995</c:v>
                </c:pt>
                <c:pt idx="134" formatCode="General">
                  <c:v>0.58673283700000001</c:v>
                </c:pt>
                <c:pt idx="135" formatCode="General">
                  <c:v>0.59546906399999999</c:v>
                </c:pt>
                <c:pt idx="136" formatCode="General">
                  <c:v>0.60117088399999996</c:v>
                </c:pt>
                <c:pt idx="137" formatCode="General">
                  <c:v>0.60498059000000004</c:v>
                </c:pt>
                <c:pt idx="138" formatCode="General">
                  <c:v>0.60827606999999995</c:v>
                </c:pt>
                <c:pt idx="139" formatCode="General">
                  <c:v>0.61286128699999998</c:v>
                </c:pt>
                <c:pt idx="140" formatCode="General">
                  <c:v>0.61909007000000005</c:v>
                </c:pt>
                <c:pt idx="141" formatCode="General">
                  <c:v>0.62541977800000004</c:v>
                </c:pt>
                <c:pt idx="142" formatCode="General">
                  <c:v>0.63168997299999996</c:v>
                </c:pt>
                <c:pt idx="143" formatCode="General">
                  <c:v>0.63790646500000003</c:v>
                </c:pt>
                <c:pt idx="144" formatCode="General">
                  <c:v>0.64322707300000004</c:v>
                </c:pt>
                <c:pt idx="145" formatCode="General">
                  <c:v>0.64761718599999996</c:v>
                </c:pt>
                <c:pt idx="146" formatCode="General">
                  <c:v>0.65234751599999996</c:v>
                </c:pt>
                <c:pt idx="147" formatCode="General">
                  <c:v>0.65764897600000005</c:v>
                </c:pt>
                <c:pt idx="148" formatCode="General">
                  <c:v>0.66400245000000002</c:v>
                </c:pt>
                <c:pt idx="149" formatCode="General">
                  <c:v>0.67033207699999997</c:v>
                </c:pt>
                <c:pt idx="150" formatCode="General">
                  <c:v>0.67675985900000002</c:v>
                </c:pt>
                <c:pt idx="151" formatCode="General">
                  <c:v>0.685432492</c:v>
                </c:pt>
                <c:pt idx="152" formatCode="General">
                  <c:v>0.69384649300000001</c:v>
                </c:pt>
                <c:pt idx="153" formatCode="General">
                  <c:v>0.70045567200000003</c:v>
                </c:pt>
                <c:pt idx="154" formatCode="General">
                  <c:v>0.70654273300000003</c:v>
                </c:pt>
                <c:pt idx="155" formatCode="General">
                  <c:v>0.71276022999999999</c:v>
                </c:pt>
                <c:pt idx="156" formatCode="General">
                  <c:v>0.71746652300000002</c:v>
                </c:pt>
                <c:pt idx="157" formatCode="General">
                  <c:v>0.72672235200000002</c:v>
                </c:pt>
                <c:pt idx="158" formatCode="General">
                  <c:v>0.74327687499999995</c:v>
                </c:pt>
                <c:pt idx="159" formatCode="General">
                  <c:v>0.75989900700000002</c:v>
                </c:pt>
                <c:pt idx="160" formatCode="General">
                  <c:v>0.77501571400000002</c:v>
                </c:pt>
                <c:pt idx="161" formatCode="General">
                  <c:v>0.78871114499999995</c:v>
                </c:pt>
                <c:pt idx="162" formatCode="General">
                  <c:v>0.79735652099999998</c:v>
                </c:pt>
                <c:pt idx="163" formatCode="General">
                  <c:v>0.79892474899999999</c:v>
                </c:pt>
                <c:pt idx="164" formatCode="General">
                  <c:v>0.80065159500000005</c:v>
                </c:pt>
                <c:pt idx="165" formatCode="General">
                  <c:v>0.80410376100000003</c:v>
                </c:pt>
                <c:pt idx="166" formatCode="General">
                  <c:v>0.80809804299999999</c:v>
                </c:pt>
                <c:pt idx="167" formatCode="General">
                  <c:v>0.81214262000000004</c:v>
                </c:pt>
                <c:pt idx="168" formatCode="General">
                  <c:v>0.81611996200000003</c:v>
                </c:pt>
                <c:pt idx="169" formatCode="General">
                  <c:v>0.81881537199999999</c:v>
                </c:pt>
                <c:pt idx="170" formatCode="General">
                  <c:v>0.819781973</c:v>
                </c:pt>
                <c:pt idx="171" formatCode="General">
                  <c:v>0.82023731499999997</c:v>
                </c:pt>
                <c:pt idx="172" formatCode="General">
                  <c:v>0.82056769900000004</c:v>
                </c:pt>
                <c:pt idx="173" formatCode="General">
                  <c:v>0.82071305999999999</c:v>
                </c:pt>
                <c:pt idx="174" formatCode="General">
                  <c:v>0.82086273700000001</c:v>
                </c:pt>
                <c:pt idx="175" formatCode="General">
                  <c:v>0.82110313999999995</c:v>
                </c:pt>
                <c:pt idx="176" formatCode="General">
                  <c:v>0.82290166099999995</c:v>
                </c:pt>
                <c:pt idx="177" formatCode="General">
                  <c:v>0.82606633600000001</c:v>
                </c:pt>
                <c:pt idx="178" formatCode="General">
                  <c:v>0.82939344699999995</c:v>
                </c:pt>
                <c:pt idx="179" formatCode="General">
                  <c:v>0.83277190800000001</c:v>
                </c:pt>
                <c:pt idx="180" formatCode="General">
                  <c:v>0.83701663199999998</c:v>
                </c:pt>
                <c:pt idx="181" formatCode="General">
                  <c:v>0.84031518000000005</c:v>
                </c:pt>
                <c:pt idx="182" formatCode="General">
                  <c:v>0.84241274099999996</c:v>
                </c:pt>
                <c:pt idx="183" formatCode="General">
                  <c:v>0.84449576599999998</c:v>
                </c:pt>
                <c:pt idx="184" formatCode="General">
                  <c:v>0.84663676799999998</c:v>
                </c:pt>
                <c:pt idx="185" formatCode="General">
                  <c:v>0.84855223599999996</c:v>
                </c:pt>
                <c:pt idx="186" formatCode="General">
                  <c:v>0.85155911299999998</c:v>
                </c:pt>
                <c:pt idx="187" formatCode="General">
                  <c:v>0.85637687699999998</c:v>
                </c:pt>
                <c:pt idx="188" formatCode="General">
                  <c:v>0.86178876800000004</c:v>
                </c:pt>
                <c:pt idx="189" formatCode="General">
                  <c:v>0.867283421</c:v>
                </c:pt>
                <c:pt idx="190" formatCode="General">
                  <c:v>0.87310800700000002</c:v>
                </c:pt>
                <c:pt idx="191" formatCode="General">
                  <c:v>0.87817160500000002</c:v>
                </c:pt>
                <c:pt idx="192" formatCode="General">
                  <c:v>0.881728226</c:v>
                </c:pt>
                <c:pt idx="193" formatCode="General">
                  <c:v>0.88558046300000004</c:v>
                </c:pt>
                <c:pt idx="194" formatCode="General">
                  <c:v>0.89068773000000001</c:v>
                </c:pt>
                <c:pt idx="195" formatCode="General">
                  <c:v>0.89651990999999998</c:v>
                </c:pt>
                <c:pt idx="196" formatCode="General">
                  <c:v>0.90440331699999998</c:v>
                </c:pt>
                <c:pt idx="197" formatCode="General">
                  <c:v>0.91597717000000001</c:v>
                </c:pt>
                <c:pt idx="198" formatCode="General">
                  <c:v>0.929229258</c:v>
                </c:pt>
                <c:pt idx="199" formatCode="General">
                  <c:v>0.94119710499999998</c:v>
                </c:pt>
                <c:pt idx="200" formatCode="General">
                  <c:v>0.95153984700000005</c:v>
                </c:pt>
                <c:pt idx="201" formatCode="General">
                  <c:v>0.95894665700000004</c:v>
                </c:pt>
                <c:pt idx="202" formatCode="General">
                  <c:v>0.96244613700000003</c:v>
                </c:pt>
                <c:pt idx="203" formatCode="General">
                  <c:v>0.96348998900000005</c:v>
                </c:pt>
                <c:pt idx="204" formatCode="General">
                  <c:v>0.96504474799999995</c:v>
                </c:pt>
                <c:pt idx="205" formatCode="General">
                  <c:v>0.96758611000000005</c:v>
                </c:pt>
                <c:pt idx="206" formatCode="General">
                  <c:v>0.97097836599999998</c:v>
                </c:pt>
                <c:pt idx="207" formatCode="General">
                  <c:v>0.97467347999999998</c:v>
                </c:pt>
                <c:pt idx="208" formatCode="General">
                  <c:v>0.97875984100000002</c:v>
                </c:pt>
                <c:pt idx="209" formatCode="General">
                  <c:v>0.98335018299999999</c:v>
                </c:pt>
                <c:pt idx="210" formatCode="General">
                  <c:v>0.98803371600000001</c:v>
                </c:pt>
                <c:pt idx="211" formatCode="General">
                  <c:v>0.99256982000000005</c:v>
                </c:pt>
                <c:pt idx="212" formatCode="General">
                  <c:v>0.99711617600000002</c:v>
                </c:pt>
                <c:pt idx="213" formatCode="General">
                  <c:v>1.0014108559999999</c:v>
                </c:pt>
                <c:pt idx="214" formatCode="General">
                  <c:v>1.0049443</c:v>
                </c:pt>
                <c:pt idx="215" formatCode="General">
                  <c:v>1.007726806</c:v>
                </c:pt>
                <c:pt idx="216" formatCode="General">
                  <c:v>1.0101432020000001</c:v>
                </c:pt>
                <c:pt idx="217" formatCode="General">
                  <c:v>1.012757004</c:v>
                </c:pt>
                <c:pt idx="218" formatCode="General">
                  <c:v>1.0160293549999999</c:v>
                </c:pt>
                <c:pt idx="219" formatCode="General">
                  <c:v>1.0201637670000001</c:v>
                </c:pt>
                <c:pt idx="220" formatCode="General">
                  <c:v>1.026909023</c:v>
                </c:pt>
                <c:pt idx="221" formatCode="General">
                  <c:v>1.036569549</c:v>
                </c:pt>
                <c:pt idx="222" formatCode="General">
                  <c:v>1.0468390569999999</c:v>
                </c:pt>
                <c:pt idx="223" formatCode="General">
                  <c:v>1.0564903240000001</c:v>
                </c:pt>
                <c:pt idx="224" formatCode="General">
                  <c:v>1.0650393339999999</c:v>
                </c:pt>
                <c:pt idx="225" formatCode="General">
                  <c:v>1.0706214789999999</c:v>
                </c:pt>
                <c:pt idx="226" formatCode="General">
                  <c:v>1.073030033</c:v>
                </c:pt>
                <c:pt idx="227" formatCode="General">
                  <c:v>1.0741409850000001</c:v>
                </c:pt>
                <c:pt idx="228" formatCode="General">
                  <c:v>1.0748220500000001</c:v>
                </c:pt>
                <c:pt idx="229" formatCode="General">
                  <c:v>1.075371195</c:v>
                </c:pt>
                <c:pt idx="230" formatCode="General">
                  <c:v>1.0757826020000001</c:v>
                </c:pt>
                <c:pt idx="231" formatCode="General">
                  <c:v>1.0760883919999999</c:v>
                </c:pt>
                <c:pt idx="232" formatCode="General">
                  <c:v>1.076362064</c:v>
                </c:pt>
                <c:pt idx="233" formatCode="General">
                  <c:v>1.0766234910000001</c:v>
                </c:pt>
                <c:pt idx="234" formatCode="General">
                  <c:v>1.0768730689999999</c:v>
                </c:pt>
                <c:pt idx="235" formatCode="General">
                  <c:v>1.07711611</c:v>
                </c:pt>
                <c:pt idx="236" formatCode="General">
                  <c:v>1.07733043</c:v>
                </c:pt>
                <c:pt idx="237" formatCode="General">
                  <c:v>1.077584562</c:v>
                </c:pt>
                <c:pt idx="238" formatCode="General">
                  <c:v>1.077942127</c:v>
                </c:pt>
                <c:pt idx="239" formatCode="General">
                  <c:v>1.078420911</c:v>
                </c:pt>
                <c:pt idx="240" formatCode="General">
                  <c:v>1.079968397</c:v>
                </c:pt>
                <c:pt idx="241" formatCode="General">
                  <c:v>1.083600798</c:v>
                </c:pt>
                <c:pt idx="242" formatCode="General">
                  <c:v>1.0883742860000001</c:v>
                </c:pt>
                <c:pt idx="243" formatCode="General">
                  <c:v>1.0945540149999999</c:v>
                </c:pt>
                <c:pt idx="244" formatCode="General">
                  <c:v>1.102198628</c:v>
                </c:pt>
                <c:pt idx="245" formatCode="General">
                  <c:v>1.1095042369999999</c:v>
                </c:pt>
                <c:pt idx="246" formatCode="General">
                  <c:v>1.1150161919999999</c:v>
                </c:pt>
                <c:pt idx="247" formatCode="General">
                  <c:v>1.1200800959999999</c:v>
                </c:pt>
                <c:pt idx="248" formatCode="General">
                  <c:v>1.1250144010000001</c:v>
                </c:pt>
                <c:pt idx="249" formatCode="General">
                  <c:v>1.1292224289999999</c:v>
                </c:pt>
                <c:pt idx="250" formatCode="General">
                  <c:v>1.13366097</c:v>
                </c:pt>
                <c:pt idx="251" formatCode="General">
                  <c:v>1.138496256</c:v>
                </c:pt>
                <c:pt idx="252" formatCode="General">
                  <c:v>1.1432980880000001</c:v>
                </c:pt>
                <c:pt idx="253" formatCode="General">
                  <c:v>1.1473571730000001</c:v>
                </c:pt>
                <c:pt idx="254" formatCode="General">
                  <c:v>1.151503685</c:v>
                </c:pt>
                <c:pt idx="255" formatCode="General">
                  <c:v>1.155338993</c:v>
                </c:pt>
                <c:pt idx="256" formatCode="General">
                  <c:v>1.15877505</c:v>
                </c:pt>
                <c:pt idx="257" formatCode="General">
                  <c:v>1.1620025430000001</c:v>
                </c:pt>
                <c:pt idx="258" formatCode="General">
                  <c:v>1.16543003</c:v>
                </c:pt>
                <c:pt idx="259" formatCode="General">
                  <c:v>1.1687061439999999</c:v>
                </c:pt>
                <c:pt idx="260" formatCode="General">
                  <c:v>1.172215107</c:v>
                </c:pt>
                <c:pt idx="261" formatCode="General">
                  <c:v>1.1763866670000001</c:v>
                </c:pt>
                <c:pt idx="262" formatCode="General">
                  <c:v>1.181795747</c:v>
                </c:pt>
                <c:pt idx="263" formatCode="General">
                  <c:v>1.187310962</c:v>
                </c:pt>
                <c:pt idx="264" formatCode="General">
                  <c:v>1.1926600430000001</c:v>
                </c:pt>
                <c:pt idx="265" formatCode="General">
                  <c:v>1.197907708</c:v>
                </c:pt>
                <c:pt idx="266" formatCode="General">
                  <c:v>1.2032220440000001</c:v>
                </c:pt>
                <c:pt idx="267" formatCode="General">
                  <c:v>1.2078956679999999</c:v>
                </c:pt>
                <c:pt idx="268" formatCode="General">
                  <c:v>1.2133528760000001</c:v>
                </c:pt>
                <c:pt idx="269" formatCode="General">
                  <c:v>1.219869436</c:v>
                </c:pt>
                <c:pt idx="270" formatCode="General">
                  <c:v>1.227008418</c:v>
                </c:pt>
                <c:pt idx="271" formatCode="General">
                  <c:v>1.234790174</c:v>
                </c:pt>
                <c:pt idx="272" formatCode="General">
                  <c:v>1.243368</c:v>
                </c:pt>
                <c:pt idx="273" formatCode="General">
                  <c:v>1.2519897950000001</c:v>
                </c:pt>
                <c:pt idx="274" formatCode="General">
                  <c:v>1.2597249909999999</c:v>
                </c:pt>
                <c:pt idx="275" formatCode="General">
                  <c:v>1.267410283</c:v>
                </c:pt>
                <c:pt idx="276" formatCode="General">
                  <c:v>1.275663013</c:v>
                </c:pt>
                <c:pt idx="277" formatCode="General">
                  <c:v>1.2847598979999999</c:v>
                </c:pt>
                <c:pt idx="278" formatCode="General">
                  <c:v>1.294708134</c:v>
                </c:pt>
                <c:pt idx="279" formatCode="General">
                  <c:v>1.305701776</c:v>
                </c:pt>
                <c:pt idx="280" formatCode="General">
                  <c:v>1.317185576</c:v>
                </c:pt>
                <c:pt idx="281" formatCode="General">
                  <c:v>1.3275266910000001</c:v>
                </c:pt>
                <c:pt idx="282" formatCode="General">
                  <c:v>1.3356816929999999</c:v>
                </c:pt>
                <c:pt idx="283" formatCode="General">
                  <c:v>1.3420430400000001</c:v>
                </c:pt>
                <c:pt idx="284" formatCode="General">
                  <c:v>1.3473373799999999</c:v>
                </c:pt>
                <c:pt idx="285" formatCode="General">
                  <c:v>1.3515917099999999</c:v>
                </c:pt>
                <c:pt idx="286" formatCode="General">
                  <c:v>1.355480059</c:v>
                </c:pt>
                <c:pt idx="287" formatCode="General">
                  <c:v>1.3593988299999999</c:v>
                </c:pt>
                <c:pt idx="288" formatCode="General">
                  <c:v>1.3633643289999999</c:v>
                </c:pt>
                <c:pt idx="289" formatCode="General">
                  <c:v>1.3677579120000001</c:v>
                </c:pt>
                <c:pt idx="290" formatCode="General">
                  <c:v>1.3723382159999999</c:v>
                </c:pt>
                <c:pt idx="291" formatCode="General">
                  <c:v>1.376779727</c:v>
                </c:pt>
                <c:pt idx="292" formatCode="General">
                  <c:v>1.3815167939999999</c:v>
                </c:pt>
                <c:pt idx="293" formatCode="General">
                  <c:v>1.3863287470000001</c:v>
                </c:pt>
                <c:pt idx="294" formatCode="General">
                  <c:v>1.390552427</c:v>
                </c:pt>
                <c:pt idx="295" formatCode="General">
                  <c:v>1.3944033920000001</c:v>
                </c:pt>
                <c:pt idx="296" formatCode="General">
                  <c:v>1.3981652419999999</c:v>
                </c:pt>
                <c:pt idx="297" formatCode="General">
                  <c:v>1.4014394670000001</c:v>
                </c:pt>
                <c:pt idx="298" formatCode="General">
                  <c:v>1.404317984</c:v>
                </c:pt>
                <c:pt idx="299" formatCode="General">
                  <c:v>1.40828826</c:v>
                </c:pt>
                <c:pt idx="300" formatCode="General">
                  <c:v>1.415466866</c:v>
                </c:pt>
                <c:pt idx="301" formatCode="General">
                  <c:v>1.4257924019999999</c:v>
                </c:pt>
                <c:pt idx="302" formatCode="General">
                  <c:v>1.4375817040000001</c:v>
                </c:pt>
                <c:pt idx="303" formatCode="General">
                  <c:v>1.449590999</c:v>
                </c:pt>
                <c:pt idx="304" formatCode="General">
                  <c:v>1.460963389</c:v>
                </c:pt>
                <c:pt idx="305" formatCode="General">
                  <c:v>1.469800177</c:v>
                </c:pt>
                <c:pt idx="306" formatCode="General">
                  <c:v>1.475913295</c:v>
                </c:pt>
                <c:pt idx="307" formatCode="General">
                  <c:v>1.480895391</c:v>
                </c:pt>
                <c:pt idx="308" formatCode="General">
                  <c:v>1.485944817</c:v>
                </c:pt>
                <c:pt idx="309" formatCode="General">
                  <c:v>1.4906682280000001</c:v>
                </c:pt>
                <c:pt idx="310" formatCode="General">
                  <c:v>1.494631475</c:v>
                </c:pt>
                <c:pt idx="311" formatCode="General">
                  <c:v>1.4982180839999999</c:v>
                </c:pt>
                <c:pt idx="312" formatCode="General">
                  <c:v>1.501782841</c:v>
                </c:pt>
                <c:pt idx="313" formatCode="General">
                  <c:v>1.50536962</c:v>
                </c:pt>
                <c:pt idx="314" formatCode="General">
                  <c:v>1.508863608</c:v>
                </c:pt>
                <c:pt idx="315" formatCode="General">
                  <c:v>1.5120898519999999</c:v>
                </c:pt>
                <c:pt idx="316" formatCode="General">
                  <c:v>1.514967942</c:v>
                </c:pt>
                <c:pt idx="317" formatCode="General">
                  <c:v>1.5173490279999999</c:v>
                </c:pt>
                <c:pt idx="318" formatCode="General">
                  <c:v>1.519576587</c:v>
                </c:pt>
                <c:pt idx="319" formatCode="General">
                  <c:v>1.522078912</c:v>
                </c:pt>
                <c:pt idx="320" formatCode="General">
                  <c:v>1.5251217850000001</c:v>
                </c:pt>
                <c:pt idx="321" formatCode="General">
                  <c:v>1.528590433</c:v>
                </c:pt>
                <c:pt idx="322" formatCode="General">
                  <c:v>1.5321120479999999</c:v>
                </c:pt>
                <c:pt idx="323" formatCode="General">
                  <c:v>1.535139523</c:v>
                </c:pt>
                <c:pt idx="324" formatCode="General">
                  <c:v>1.537455145</c:v>
                </c:pt>
                <c:pt idx="325" formatCode="General">
                  <c:v>1.539261151</c:v>
                </c:pt>
                <c:pt idx="326" formatCode="General">
                  <c:v>1.5407087290000001</c:v>
                </c:pt>
                <c:pt idx="327" formatCode="General">
                  <c:v>1.542211776</c:v>
                </c:pt>
                <c:pt idx="328" formatCode="General">
                  <c:v>1.544130762</c:v>
                </c:pt>
                <c:pt idx="329" formatCode="General">
                  <c:v>1.546274465</c:v>
                </c:pt>
                <c:pt idx="330" formatCode="General">
                  <c:v>1.5487422630000001</c:v>
                </c:pt>
                <c:pt idx="331" formatCode="General">
                  <c:v>1.5516751740000001</c:v>
                </c:pt>
                <c:pt idx="332" formatCode="General">
                  <c:v>1.554987914</c:v>
                </c:pt>
                <c:pt idx="333" formatCode="General">
                  <c:v>1.558184062</c:v>
                </c:pt>
                <c:pt idx="334" formatCode="General">
                  <c:v>1.561277319</c:v>
                </c:pt>
                <c:pt idx="335" formatCode="General">
                  <c:v>1.56415338</c:v>
                </c:pt>
                <c:pt idx="336" formatCode="General">
                  <c:v>1.566794539</c:v>
                </c:pt>
                <c:pt idx="337" formatCode="General">
                  <c:v>1.5693660659999999</c:v>
                </c:pt>
                <c:pt idx="338" formatCode="General">
                  <c:v>1.5723743320000001</c:v>
                </c:pt>
                <c:pt idx="339" formatCode="General">
                  <c:v>1.5754479509999999</c:v>
                </c:pt>
                <c:pt idx="340" formatCode="General">
                  <c:v>1.57860238</c:v>
                </c:pt>
                <c:pt idx="341" formatCode="General">
                  <c:v>1.581643355</c:v>
                </c:pt>
                <c:pt idx="342" formatCode="General">
                  <c:v>1.5844061570000001</c:v>
                </c:pt>
                <c:pt idx="343" formatCode="General">
                  <c:v>1.5865405990000001</c:v>
                </c:pt>
                <c:pt idx="344" formatCode="General">
                  <c:v>1.5883988570000001</c:v>
                </c:pt>
                <c:pt idx="345" formatCode="General">
                  <c:v>1.590132648</c:v>
                </c:pt>
                <c:pt idx="346" formatCode="General">
                  <c:v>1.591907754</c:v>
                </c:pt>
                <c:pt idx="347" formatCode="General">
                  <c:v>1.593889903</c:v>
                </c:pt>
                <c:pt idx="348" formatCode="General">
                  <c:v>1.596729037</c:v>
                </c:pt>
                <c:pt idx="349" formatCode="General">
                  <c:v>1.60050732</c:v>
                </c:pt>
                <c:pt idx="350" formatCode="General">
                  <c:v>1.6045906169999999</c:v>
                </c:pt>
                <c:pt idx="351" formatCode="General">
                  <c:v>1.608517081</c:v>
                </c:pt>
                <c:pt idx="352" formatCode="General">
                  <c:v>1.612011764</c:v>
                </c:pt>
                <c:pt idx="353" formatCode="General">
                  <c:v>1.614461269</c:v>
                </c:pt>
                <c:pt idx="354" formatCode="General">
                  <c:v>1.615824951</c:v>
                </c:pt>
                <c:pt idx="355" formatCode="General">
                  <c:v>1.616569403</c:v>
                </c:pt>
                <c:pt idx="356" formatCode="General">
                  <c:v>1.617059622</c:v>
                </c:pt>
                <c:pt idx="357" formatCode="General">
                  <c:v>1.6174349020000001</c:v>
                </c:pt>
                <c:pt idx="358" formatCode="General">
                  <c:v>1.6177200270000001</c:v>
                </c:pt>
                <c:pt idx="359" formatCode="General">
                  <c:v>1.618088486</c:v>
                </c:pt>
                <c:pt idx="360" formatCode="General">
                  <c:v>1.6189745419999999</c:v>
                </c:pt>
                <c:pt idx="361" formatCode="General">
                  <c:v>1.6210045179999999</c:v>
                </c:pt>
                <c:pt idx="362" formatCode="General">
                  <c:v>1.62380561</c:v>
                </c:pt>
                <c:pt idx="363" formatCode="General">
                  <c:v>1.6270542450000001</c:v>
                </c:pt>
                <c:pt idx="364" formatCode="General">
                  <c:v>1.630775616</c:v>
                </c:pt>
                <c:pt idx="365" formatCode="General">
                  <c:v>1.634324506</c:v>
                </c:pt>
                <c:pt idx="366" formatCode="General">
                  <c:v>1.6369211379999999</c:v>
                </c:pt>
                <c:pt idx="367" formatCode="General">
                  <c:v>1.638950291</c:v>
                </c:pt>
                <c:pt idx="368" formatCode="General">
                  <c:v>1.6408007680000001</c:v>
                </c:pt>
                <c:pt idx="369" formatCode="General">
                  <c:v>1.6426567569999999</c:v>
                </c:pt>
                <c:pt idx="370" formatCode="General">
                  <c:v>1.6456308479999999</c:v>
                </c:pt>
                <c:pt idx="371" formatCode="General">
                  <c:v>1.649388082</c:v>
                </c:pt>
                <c:pt idx="372" formatCode="General">
                  <c:v>1.6533801640000001</c:v>
                </c:pt>
                <c:pt idx="373" formatCode="General">
                  <c:v>1.6575523919999999</c:v>
                </c:pt>
                <c:pt idx="374" formatCode="General">
                  <c:v>1.661792615</c:v>
                </c:pt>
                <c:pt idx="375" formatCode="General">
                  <c:v>1.664960295</c:v>
                </c:pt>
                <c:pt idx="376" formatCode="General">
                  <c:v>1.667749006</c:v>
                </c:pt>
                <c:pt idx="377" formatCode="General">
                  <c:v>1.6707815049999999</c:v>
                </c:pt>
                <c:pt idx="378" formatCode="General">
                  <c:v>1.6737360480000001</c:v>
                </c:pt>
                <c:pt idx="379" formatCode="General">
                  <c:v>1.676416825</c:v>
                </c:pt>
                <c:pt idx="380" formatCode="General">
                  <c:v>1.6789088990000001</c:v>
                </c:pt>
                <c:pt idx="381" formatCode="General">
                  <c:v>1.6808767920000001</c:v>
                </c:pt>
                <c:pt idx="382" formatCode="General">
                  <c:v>1.6822860070000001</c:v>
                </c:pt>
                <c:pt idx="383" formatCode="General">
                  <c:v>1.6834079399999999</c:v>
                </c:pt>
                <c:pt idx="384" formatCode="General">
                  <c:v>1.684205744</c:v>
                </c:pt>
                <c:pt idx="385" formatCode="General">
                  <c:v>1.684801381</c:v>
                </c:pt>
                <c:pt idx="386" formatCode="General">
                  <c:v>1.685354467</c:v>
                </c:pt>
                <c:pt idx="387" formatCode="General">
                  <c:v>1.6857320790000001</c:v>
                </c:pt>
                <c:pt idx="388" formatCode="General">
                  <c:v>1.685947906</c:v>
                </c:pt>
                <c:pt idx="389" formatCode="General">
                  <c:v>1.686063307</c:v>
                </c:pt>
                <c:pt idx="390" formatCode="General">
                  <c:v>1.6865267779999999</c:v>
                </c:pt>
                <c:pt idx="391" formatCode="General">
                  <c:v>1.6874197280000001</c:v>
                </c:pt>
                <c:pt idx="392" formatCode="General">
                  <c:v>1.6891187969999999</c:v>
                </c:pt>
                <c:pt idx="393" formatCode="General">
                  <c:v>1.6915439370000001</c:v>
                </c:pt>
                <c:pt idx="394" formatCode="General">
                  <c:v>1.6944996130000001</c:v>
                </c:pt>
              </c:numCache>
            </c:numRef>
          </c:xVal>
          <c:yVal>
            <c:numRef>
              <c:f>'Data fresh bones'!$AT$4:$AT$398</c:f>
              <c:numCache>
                <c:formatCode>General</c:formatCode>
                <c:ptCount val="395"/>
                <c:pt idx="0">
                  <c:v>1.4703599999999999E-4</c:v>
                </c:pt>
                <c:pt idx="1">
                  <c:v>2.8985099999999999E-4</c:v>
                </c:pt>
                <c:pt idx="2">
                  <c:v>3.4486599999999999E-4</c:v>
                </c:pt>
                <c:pt idx="3">
                  <c:v>2.1926700000000001E-4</c:v>
                </c:pt>
                <c:pt idx="4" formatCode="0.00E+00">
                  <c:v>5.91865E-5</c:v>
                </c:pt>
                <c:pt idx="5">
                  <c:v>-1.1106499999999999E-4</c:v>
                </c:pt>
                <c:pt idx="6">
                  <c:v>-2.8051200000000001E-4</c:v>
                </c:pt>
                <c:pt idx="7">
                  <c:v>-3.84237E-4</c:v>
                </c:pt>
                <c:pt idx="8">
                  <c:v>-2.8510800000000001E-4</c:v>
                </c:pt>
                <c:pt idx="9">
                  <c:v>-2.8028299999999999E-4</c:v>
                </c:pt>
                <c:pt idx="10">
                  <c:v>-2.2383200000000001E-4</c:v>
                </c:pt>
                <c:pt idx="11">
                  <c:v>-2.0491800000000001E-4</c:v>
                </c:pt>
                <c:pt idx="12">
                  <c:v>-1.6066999999999999E-4</c:v>
                </c:pt>
                <c:pt idx="13">
                  <c:v>-1.2842999999999999E-4</c:v>
                </c:pt>
                <c:pt idx="14">
                  <c:v>-2.7954299999999999E-4</c:v>
                </c:pt>
                <c:pt idx="15">
                  <c:v>-2.95953E-4</c:v>
                </c:pt>
                <c:pt idx="16">
                  <c:v>-4.36511E-4</c:v>
                </c:pt>
                <c:pt idx="17">
                  <c:v>-5.5684599999999995E-4</c:v>
                </c:pt>
                <c:pt idx="18">
                  <c:v>-6.5032899999999995E-4</c:v>
                </c:pt>
                <c:pt idx="19">
                  <c:v>-7.1512400000000003E-4</c:v>
                </c:pt>
                <c:pt idx="20">
                  <c:v>-8.4958199999999998E-4</c:v>
                </c:pt>
                <c:pt idx="21">
                  <c:v>-9.5775600000000004E-4</c:v>
                </c:pt>
                <c:pt idx="22">
                  <c:v>-1.099193E-3</c:v>
                </c:pt>
                <c:pt idx="23">
                  <c:v>-1.158077E-3</c:v>
                </c:pt>
                <c:pt idx="24">
                  <c:v>-1.308287E-3</c:v>
                </c:pt>
                <c:pt idx="25">
                  <c:v>-1.297231E-3</c:v>
                </c:pt>
                <c:pt idx="26">
                  <c:v>-1.20286E-3</c:v>
                </c:pt>
                <c:pt idx="27">
                  <c:v>-1.0772679999999999E-3</c:v>
                </c:pt>
                <c:pt idx="28">
                  <c:v>-9.6780900000000003E-4</c:v>
                </c:pt>
                <c:pt idx="29">
                  <c:v>-8.8068900000000004E-4</c:v>
                </c:pt>
                <c:pt idx="30">
                  <c:v>-9.0263300000000002E-4</c:v>
                </c:pt>
                <c:pt idx="31">
                  <c:v>-9.4973099999999999E-4</c:v>
                </c:pt>
                <c:pt idx="32">
                  <c:v>-9.6104199999999995E-4</c:v>
                </c:pt>
                <c:pt idx="33">
                  <c:v>-9.6507899999999998E-4</c:v>
                </c:pt>
                <c:pt idx="34">
                  <c:v>-9.3086299999999998E-4</c:v>
                </c:pt>
                <c:pt idx="35">
                  <c:v>-8.9676800000000004E-4</c:v>
                </c:pt>
                <c:pt idx="36">
                  <c:v>-9.0492399999999998E-4</c:v>
                </c:pt>
                <c:pt idx="37">
                  <c:v>-9.3899000000000001E-4</c:v>
                </c:pt>
                <c:pt idx="38">
                  <c:v>-9.6368400000000002E-4</c:v>
                </c:pt>
                <c:pt idx="39">
                  <c:v>-1.0308940000000001E-3</c:v>
                </c:pt>
                <c:pt idx="40">
                  <c:v>-9.8657999999999992E-4</c:v>
                </c:pt>
                <c:pt idx="41">
                  <c:v>-8.9275200000000002E-4</c:v>
                </c:pt>
                <c:pt idx="42">
                  <c:v>-9.0384600000000003E-4</c:v>
                </c:pt>
                <c:pt idx="43">
                  <c:v>-9.1369499999999996E-4</c:v>
                </c:pt>
                <c:pt idx="44">
                  <c:v>-8.6858699999999998E-4</c:v>
                </c:pt>
                <c:pt idx="45">
                  <c:v>-8.9224699999999998E-4</c:v>
                </c:pt>
                <c:pt idx="46">
                  <c:v>-8.9510000000000002E-4</c:v>
                </c:pt>
                <c:pt idx="47">
                  <c:v>-8.9147499999999997E-4</c:v>
                </c:pt>
                <c:pt idx="48">
                  <c:v>-8.9207100000000003E-4</c:v>
                </c:pt>
                <c:pt idx="49">
                  <c:v>-9.0342000000000005E-4</c:v>
                </c:pt>
                <c:pt idx="50">
                  <c:v>-9.0588799999999998E-4</c:v>
                </c:pt>
                <c:pt idx="51">
                  <c:v>-9.0944099999999998E-4</c:v>
                </c:pt>
                <c:pt idx="52">
                  <c:v>-9.0600800000000003E-4</c:v>
                </c:pt>
                <c:pt idx="53">
                  <c:v>-9.0382099999999996E-4</c:v>
                </c:pt>
                <c:pt idx="54">
                  <c:v>-9.0314900000000001E-4</c:v>
                </c:pt>
                <c:pt idx="55">
                  <c:v>-9.0201699999999997E-4</c:v>
                </c:pt>
                <c:pt idx="56">
                  <c:v>-9.0098299999999995E-4</c:v>
                </c:pt>
                <c:pt idx="57">
                  <c:v>-9.0029900000000002E-4</c:v>
                </c:pt>
                <c:pt idx="58">
                  <c:v>-8.9996800000000001E-4</c:v>
                </c:pt>
                <c:pt idx="59">
                  <c:v>-8.9745799999999996E-4</c:v>
                </c:pt>
                <c:pt idx="60">
                  <c:v>-8.9538499999999995E-4</c:v>
                </c:pt>
                <c:pt idx="61">
                  <c:v>-8.9439200000000004E-4</c:v>
                </c:pt>
                <c:pt idx="62">
                  <c:v>-8.9404600000000001E-4</c:v>
                </c:pt>
                <c:pt idx="63">
                  <c:v>-8.9222200000000002E-4</c:v>
                </c:pt>
                <c:pt idx="64">
                  <c:v>-8.8973700000000004E-4</c:v>
                </c:pt>
                <c:pt idx="65">
                  <c:v>-8.91098E-4</c:v>
                </c:pt>
                <c:pt idx="66">
                  <c:v>-8.8830699999999996E-4</c:v>
                </c:pt>
                <c:pt idx="67">
                  <c:v>-8.8478299999999999E-4</c:v>
                </c:pt>
                <c:pt idx="68">
                  <c:v>-8.8305800000000004E-4</c:v>
                </c:pt>
                <c:pt idx="69">
                  <c:v>-8.8188700000000004E-4</c:v>
                </c:pt>
                <c:pt idx="70">
                  <c:v>-8.7655100000000004E-4</c:v>
                </c:pt>
                <c:pt idx="71">
                  <c:v>-8.6940100000000001E-4</c:v>
                </c:pt>
                <c:pt idx="72">
                  <c:v>-8.6700199999999996E-4</c:v>
                </c:pt>
                <c:pt idx="73">
                  <c:v>-8.6606400000000005E-4</c:v>
                </c:pt>
                <c:pt idx="74">
                  <c:v>-8.9475500000000001E-4</c:v>
                </c:pt>
                <c:pt idx="75">
                  <c:v>-9.1623099999999999E-4</c:v>
                </c:pt>
                <c:pt idx="76">
                  <c:v>-9.3061200000000004E-4</c:v>
                </c:pt>
                <c:pt idx="77">
                  <c:v>-9.2095100000000004E-4</c:v>
                </c:pt>
                <c:pt idx="78">
                  <c:v>-9.1611700000000004E-4</c:v>
                </c:pt>
                <c:pt idx="79">
                  <c:v>-9.1079699999999997E-4</c:v>
                </c:pt>
                <c:pt idx="80">
                  <c:v>-9.0722000000000003E-4</c:v>
                </c:pt>
                <c:pt idx="81">
                  <c:v>-9.0362999999999999E-4</c:v>
                </c:pt>
                <c:pt idx="82">
                  <c:v>-9.0509200000000003E-4</c:v>
                </c:pt>
                <c:pt idx="83">
                  <c:v>-9.0302600000000002E-4</c:v>
                </c:pt>
                <c:pt idx="84">
                  <c:v>-8.9966999999999998E-4</c:v>
                </c:pt>
                <c:pt idx="85">
                  <c:v>-8.9481999999999995E-4</c:v>
                </c:pt>
                <c:pt idx="86">
                  <c:v>-8.8948100000000002E-4</c:v>
                </c:pt>
                <c:pt idx="87">
                  <c:v>-8.8637299999999998E-4</c:v>
                </c:pt>
                <c:pt idx="88">
                  <c:v>-8.8196100000000001E-4</c:v>
                </c:pt>
                <c:pt idx="89">
                  <c:v>-8.7855099999999998E-4</c:v>
                </c:pt>
                <c:pt idx="90">
                  <c:v>-8.7624299999999997E-4</c:v>
                </c:pt>
                <c:pt idx="91">
                  <c:v>-8.7306600000000003E-4</c:v>
                </c:pt>
                <c:pt idx="92">
                  <c:v>-8.6868000000000004E-4</c:v>
                </c:pt>
                <c:pt idx="93">
                  <c:v>-8.64374E-4</c:v>
                </c:pt>
                <c:pt idx="94">
                  <c:v>-8.6067800000000003E-4</c:v>
                </c:pt>
                <c:pt idx="95">
                  <c:v>-8.5567E-4</c:v>
                </c:pt>
                <c:pt idx="96">
                  <c:v>-8.5291100000000003E-4</c:v>
                </c:pt>
                <c:pt idx="97">
                  <c:v>-8.4913199999999995E-4</c:v>
                </c:pt>
                <c:pt idx="98">
                  <c:v>-8.4705499999999999E-4</c:v>
                </c:pt>
                <c:pt idx="99">
                  <c:v>-8.4300300000000005E-4</c:v>
                </c:pt>
                <c:pt idx="100">
                  <c:v>-8.3899400000000002E-4</c:v>
                </c:pt>
                <c:pt idx="101">
                  <c:v>-8.3375699999999997E-4</c:v>
                </c:pt>
                <c:pt idx="102">
                  <c:v>-8.3023099999999996E-4</c:v>
                </c:pt>
                <c:pt idx="103">
                  <c:v>-8.2554999999999998E-4</c:v>
                </c:pt>
                <c:pt idx="104">
                  <c:v>-8.2048899999999998E-4</c:v>
                </c:pt>
                <c:pt idx="105">
                  <c:v>-8.1724E-4</c:v>
                </c:pt>
                <c:pt idx="106">
                  <c:v>-8.1503499999999998E-4</c:v>
                </c:pt>
                <c:pt idx="107">
                  <c:v>-8.1241400000000002E-4</c:v>
                </c:pt>
                <c:pt idx="108">
                  <c:v>-8.0597700000000004E-4</c:v>
                </c:pt>
                <c:pt idx="109">
                  <c:v>-8.0171599999999995E-4</c:v>
                </c:pt>
                <c:pt idx="110">
                  <c:v>-7.9752000000000002E-4</c:v>
                </c:pt>
                <c:pt idx="111">
                  <c:v>-7.9175199999999995E-4</c:v>
                </c:pt>
                <c:pt idx="112">
                  <c:v>-7.8525899999999996E-4</c:v>
                </c:pt>
                <c:pt idx="113">
                  <c:v>-7.8046400000000003E-4</c:v>
                </c:pt>
                <c:pt idx="114">
                  <c:v>-7.7736199999999997E-4</c:v>
                </c:pt>
                <c:pt idx="115">
                  <c:v>-7.7186699999999997E-4</c:v>
                </c:pt>
                <c:pt idx="116">
                  <c:v>-7.6638400000000005E-4</c:v>
                </c:pt>
                <c:pt idx="117">
                  <c:v>-7.5969199999999996E-4</c:v>
                </c:pt>
                <c:pt idx="118">
                  <c:v>-7.5673500000000002E-4</c:v>
                </c:pt>
                <c:pt idx="119">
                  <c:v>-7.5195999999999998E-4</c:v>
                </c:pt>
                <c:pt idx="120">
                  <c:v>-7.4677000000000001E-4</c:v>
                </c:pt>
                <c:pt idx="121">
                  <c:v>-7.4289500000000004E-4</c:v>
                </c:pt>
                <c:pt idx="122">
                  <c:v>-7.4017799999999997E-4</c:v>
                </c:pt>
                <c:pt idx="123">
                  <c:v>-7.3539000000000005E-4</c:v>
                </c:pt>
                <c:pt idx="124">
                  <c:v>-7.3042500000000004E-4</c:v>
                </c:pt>
                <c:pt idx="125">
                  <c:v>-7.2584699999999995E-4</c:v>
                </c:pt>
                <c:pt idx="126">
                  <c:v>-7.19763E-4</c:v>
                </c:pt>
                <c:pt idx="127">
                  <c:v>-7.1448300000000002E-4</c:v>
                </c:pt>
                <c:pt idx="128">
                  <c:v>-7.0758099999999999E-4</c:v>
                </c:pt>
                <c:pt idx="129">
                  <c:v>-7.0054199999999996E-4</c:v>
                </c:pt>
                <c:pt idx="130">
                  <c:v>-6.9272500000000005E-4</c:v>
                </c:pt>
                <c:pt idx="131">
                  <c:v>-6.8732999999999999E-4</c:v>
                </c:pt>
                <c:pt idx="132">
                  <c:v>-6.81939E-4</c:v>
                </c:pt>
                <c:pt idx="133">
                  <c:v>-6.7701000000000002E-4</c:v>
                </c:pt>
                <c:pt idx="134">
                  <c:v>-6.7152900000000003E-4</c:v>
                </c:pt>
                <c:pt idx="135">
                  <c:v>-6.6730900000000004E-4</c:v>
                </c:pt>
                <c:pt idx="136">
                  <c:v>-6.6312399999999996E-4</c:v>
                </c:pt>
                <c:pt idx="137">
                  <c:v>-6.5767799999999997E-4</c:v>
                </c:pt>
                <c:pt idx="138">
                  <c:v>-6.5182300000000005E-4</c:v>
                </c:pt>
                <c:pt idx="139">
                  <c:v>-6.4664699999999998E-4</c:v>
                </c:pt>
                <c:pt idx="140">
                  <c:v>-6.4164500000000004E-4</c:v>
                </c:pt>
                <c:pt idx="141">
                  <c:v>-6.3810400000000001E-4</c:v>
                </c:pt>
                <c:pt idx="142">
                  <c:v>-6.3418000000000003E-4</c:v>
                </c:pt>
                <c:pt idx="143">
                  <c:v>-6.30728E-4</c:v>
                </c:pt>
                <c:pt idx="144">
                  <c:v>-6.2464599999999997E-4</c:v>
                </c:pt>
                <c:pt idx="145">
                  <c:v>-6.2229400000000002E-4</c:v>
                </c:pt>
                <c:pt idx="146">
                  <c:v>-6.1507100000000002E-4</c:v>
                </c:pt>
                <c:pt idx="147">
                  <c:v>-6.1067700000000001E-4</c:v>
                </c:pt>
                <c:pt idx="148">
                  <c:v>-6.0661899999999997E-4</c:v>
                </c:pt>
                <c:pt idx="149">
                  <c:v>-6.0396199999999999E-4</c:v>
                </c:pt>
                <c:pt idx="150">
                  <c:v>-5.9939399999999995E-4</c:v>
                </c:pt>
                <c:pt idx="151">
                  <c:v>-5.9693300000000001E-4</c:v>
                </c:pt>
                <c:pt idx="152">
                  <c:v>-5.9304400000000004E-4</c:v>
                </c:pt>
                <c:pt idx="153">
                  <c:v>-5.8872299999999998E-4</c:v>
                </c:pt>
                <c:pt idx="154">
                  <c:v>-5.86211E-4</c:v>
                </c:pt>
                <c:pt idx="155">
                  <c:v>-5.8234499999999995E-4</c:v>
                </c:pt>
                <c:pt idx="156">
                  <c:v>-5.7887499999999996E-4</c:v>
                </c:pt>
                <c:pt idx="157">
                  <c:v>-5.7669700000000004E-4</c:v>
                </c:pt>
                <c:pt idx="158">
                  <c:v>-5.7364500000000001E-4</c:v>
                </c:pt>
                <c:pt idx="159">
                  <c:v>-5.7065100000000004E-4</c:v>
                </c:pt>
                <c:pt idx="160">
                  <c:v>-5.67481E-4</c:v>
                </c:pt>
                <c:pt idx="161">
                  <c:v>-5.641E-4</c:v>
                </c:pt>
                <c:pt idx="162">
                  <c:v>-5.6056300000000003E-4</c:v>
                </c:pt>
                <c:pt idx="163">
                  <c:v>-5.6008299999999996E-4</c:v>
                </c:pt>
                <c:pt idx="164">
                  <c:v>-5.5518799999999997E-4</c:v>
                </c:pt>
                <c:pt idx="165">
                  <c:v>-5.5356399999999999E-4</c:v>
                </c:pt>
                <c:pt idx="166">
                  <c:v>-5.5109600000000005E-4</c:v>
                </c:pt>
                <c:pt idx="167">
                  <c:v>-5.4538000000000004E-4</c:v>
                </c:pt>
                <c:pt idx="168">
                  <c:v>-5.4072099999999998E-4</c:v>
                </c:pt>
                <c:pt idx="169">
                  <c:v>-5.3715499999999999E-4</c:v>
                </c:pt>
                <c:pt idx="170">
                  <c:v>-5.2720000000000002E-4</c:v>
                </c:pt>
                <c:pt idx="171">
                  <c:v>-4.9499799999999997E-4</c:v>
                </c:pt>
                <c:pt idx="172">
                  <c:v>-5.0715600000000003E-4</c:v>
                </c:pt>
                <c:pt idx="173">
                  <c:v>-5.0294700000000001E-4</c:v>
                </c:pt>
                <c:pt idx="174">
                  <c:v>-4.8260300000000001E-4</c:v>
                </c:pt>
                <c:pt idx="175">
                  <c:v>-4.6956999999999999E-4</c:v>
                </c:pt>
                <c:pt idx="176">
                  <c:v>-4.7038000000000001E-4</c:v>
                </c:pt>
                <c:pt idx="177">
                  <c:v>-4.64912E-4</c:v>
                </c:pt>
                <c:pt idx="178">
                  <c:v>-4.6239099999999998E-4</c:v>
                </c:pt>
                <c:pt idx="179">
                  <c:v>-4.59679E-4</c:v>
                </c:pt>
                <c:pt idx="180">
                  <c:v>-4.5794500000000002E-4</c:v>
                </c:pt>
                <c:pt idx="181">
                  <c:v>-4.5538499999999999E-4</c:v>
                </c:pt>
                <c:pt idx="182">
                  <c:v>-4.5272200000000002E-4</c:v>
                </c:pt>
                <c:pt idx="183">
                  <c:v>-4.5088099999999998E-4</c:v>
                </c:pt>
                <c:pt idx="184">
                  <c:v>-4.49395E-4</c:v>
                </c:pt>
                <c:pt idx="185">
                  <c:v>-4.4684299999999999E-4</c:v>
                </c:pt>
                <c:pt idx="186">
                  <c:v>-4.45153E-4</c:v>
                </c:pt>
                <c:pt idx="187">
                  <c:v>-4.4178400000000002E-4</c:v>
                </c:pt>
                <c:pt idx="188">
                  <c:v>-4.3754800000000001E-4</c:v>
                </c:pt>
                <c:pt idx="189">
                  <c:v>-4.3467700000000001E-4</c:v>
                </c:pt>
                <c:pt idx="190">
                  <c:v>-4.3171000000000003E-4</c:v>
                </c:pt>
                <c:pt idx="191">
                  <c:v>-4.2622200000000003E-4</c:v>
                </c:pt>
                <c:pt idx="192">
                  <c:v>-4.2613200000000002E-4</c:v>
                </c:pt>
                <c:pt idx="193">
                  <c:v>-4.2519500000000001E-4</c:v>
                </c:pt>
                <c:pt idx="194">
                  <c:v>-4.2231099999999998E-4</c:v>
                </c:pt>
                <c:pt idx="195">
                  <c:v>-4.19276E-4</c:v>
                </c:pt>
                <c:pt idx="196">
                  <c:v>-4.17926E-4</c:v>
                </c:pt>
                <c:pt idx="197">
                  <c:v>-4.1520400000000002E-4</c:v>
                </c:pt>
                <c:pt idx="198">
                  <c:v>-4.1224600000000001E-4</c:v>
                </c:pt>
                <c:pt idx="199">
                  <c:v>-4.0957199999999997E-4</c:v>
                </c:pt>
                <c:pt idx="200">
                  <c:v>-4.0746700000000001E-4</c:v>
                </c:pt>
                <c:pt idx="201">
                  <c:v>-4.0507299999999999E-4</c:v>
                </c:pt>
                <c:pt idx="202">
                  <c:v>-4.0234800000000002E-4</c:v>
                </c:pt>
                <c:pt idx="203">
                  <c:v>-4.0693000000000001E-4</c:v>
                </c:pt>
                <c:pt idx="204">
                  <c:v>-4.0607399999999997E-4</c:v>
                </c:pt>
                <c:pt idx="205">
                  <c:v>-4.0573699999999998E-4</c:v>
                </c:pt>
                <c:pt idx="206">
                  <c:v>-4.0234599999999999E-4</c:v>
                </c:pt>
                <c:pt idx="207">
                  <c:v>-3.9797999999999998E-4</c:v>
                </c:pt>
                <c:pt idx="208">
                  <c:v>-3.9332000000000001E-4</c:v>
                </c:pt>
                <c:pt idx="209">
                  <c:v>-3.8855699999999999E-4</c:v>
                </c:pt>
                <c:pt idx="210">
                  <c:v>-3.82612E-4</c:v>
                </c:pt>
                <c:pt idx="211">
                  <c:v>-3.8019600000000002E-4</c:v>
                </c:pt>
                <c:pt idx="212">
                  <c:v>-3.7937799999999999E-4</c:v>
                </c:pt>
                <c:pt idx="213">
                  <c:v>-3.7700500000000003E-4</c:v>
                </c:pt>
                <c:pt idx="214">
                  <c:v>-3.7763800000000002E-4</c:v>
                </c:pt>
                <c:pt idx="215">
                  <c:v>-3.7512800000000002E-4</c:v>
                </c:pt>
                <c:pt idx="216">
                  <c:v>-3.6886200000000002E-4</c:v>
                </c:pt>
                <c:pt idx="217">
                  <c:v>-3.6354099999999999E-4</c:v>
                </c:pt>
                <c:pt idx="218">
                  <c:v>-3.6271600000000001E-4</c:v>
                </c:pt>
                <c:pt idx="219">
                  <c:v>-3.5877400000000002E-4</c:v>
                </c:pt>
                <c:pt idx="220">
                  <c:v>-3.5853000000000002E-4</c:v>
                </c:pt>
                <c:pt idx="221">
                  <c:v>-3.5797599999999998E-4</c:v>
                </c:pt>
                <c:pt idx="222">
                  <c:v>-3.5667799999999998E-4</c:v>
                </c:pt>
                <c:pt idx="223">
                  <c:v>-3.5391399999999999E-4</c:v>
                </c:pt>
                <c:pt idx="224">
                  <c:v>-3.5149699999999999E-4</c:v>
                </c:pt>
                <c:pt idx="225">
                  <c:v>-3.4884199999999998E-4</c:v>
                </c:pt>
                <c:pt idx="226">
                  <c:v>-3.4335600000000001E-4</c:v>
                </c:pt>
                <c:pt idx="227">
                  <c:v>-3.3377199999999997E-4</c:v>
                </c:pt>
                <c:pt idx="228">
                  <c:v>-3.3550499999999999E-4</c:v>
                </c:pt>
                <c:pt idx="229">
                  <c:v>-3.3855400000000003E-4</c:v>
                </c:pt>
                <c:pt idx="230">
                  <c:v>-3.2082699999999998E-4</c:v>
                </c:pt>
                <c:pt idx="231">
                  <c:v>-3.2512900000000001E-4</c:v>
                </c:pt>
                <c:pt idx="232">
                  <c:v>-3.2508999999999999E-4</c:v>
                </c:pt>
                <c:pt idx="233">
                  <c:v>-3.1411699999999999E-4</c:v>
                </c:pt>
                <c:pt idx="234">
                  <c:v>-2.8626699999999999E-4</c:v>
                </c:pt>
                <c:pt idx="235">
                  <c:v>-2.8825999999999998E-4</c:v>
                </c:pt>
                <c:pt idx="236">
                  <c:v>-2.7819299999999998E-4</c:v>
                </c:pt>
                <c:pt idx="237">
                  <c:v>-3.0669099999999999E-4</c:v>
                </c:pt>
                <c:pt idx="238">
                  <c:v>-3.0223899999999999E-4</c:v>
                </c:pt>
                <c:pt idx="239">
                  <c:v>-3.1163499999999999E-4</c:v>
                </c:pt>
                <c:pt idx="240">
                  <c:v>-3.1528600000000002E-4</c:v>
                </c:pt>
                <c:pt idx="241">
                  <c:v>-3.1388E-4</c:v>
                </c:pt>
                <c:pt idx="242">
                  <c:v>-3.09714E-4</c:v>
                </c:pt>
                <c:pt idx="243">
                  <c:v>-3.0802299999999999E-4</c:v>
                </c:pt>
                <c:pt idx="244">
                  <c:v>-3.0582999999999999E-4</c:v>
                </c:pt>
                <c:pt idx="245">
                  <c:v>-3.0207299999999998E-4</c:v>
                </c:pt>
                <c:pt idx="246">
                  <c:v>-2.9832399999999999E-4</c:v>
                </c:pt>
                <c:pt idx="247">
                  <c:v>-2.95867E-4</c:v>
                </c:pt>
                <c:pt idx="248">
                  <c:v>-2.9146800000000002E-4</c:v>
                </c:pt>
                <c:pt idx="249">
                  <c:v>-2.9198800000000002E-4</c:v>
                </c:pt>
                <c:pt idx="250">
                  <c:v>-2.8947899999999998E-4</c:v>
                </c:pt>
                <c:pt idx="251">
                  <c:v>-2.8756400000000003E-4</c:v>
                </c:pt>
                <c:pt idx="252">
                  <c:v>-2.85097E-4</c:v>
                </c:pt>
                <c:pt idx="253">
                  <c:v>-2.8377900000000001E-4</c:v>
                </c:pt>
                <c:pt idx="254">
                  <c:v>-2.7893500000000001E-4</c:v>
                </c:pt>
                <c:pt idx="255">
                  <c:v>-2.76462E-4</c:v>
                </c:pt>
                <c:pt idx="256">
                  <c:v>-2.7284999999999999E-4</c:v>
                </c:pt>
                <c:pt idx="257">
                  <c:v>-2.6897100000000001E-4</c:v>
                </c:pt>
                <c:pt idx="258">
                  <c:v>-2.6769499999999998E-4</c:v>
                </c:pt>
                <c:pt idx="259">
                  <c:v>-2.6178099999999999E-4</c:v>
                </c:pt>
                <c:pt idx="260">
                  <c:v>-2.5779399999999999E-4</c:v>
                </c:pt>
                <c:pt idx="261">
                  <c:v>-2.5577299999999999E-4</c:v>
                </c:pt>
                <c:pt idx="262">
                  <c:v>-2.5393799999999999E-4</c:v>
                </c:pt>
                <c:pt idx="263">
                  <c:v>-2.4898599999999998E-4</c:v>
                </c:pt>
                <c:pt idx="264">
                  <c:v>-2.4516000000000002E-4</c:v>
                </c:pt>
                <c:pt idx="265">
                  <c:v>-2.4191499999999999E-4</c:v>
                </c:pt>
                <c:pt idx="266">
                  <c:v>-2.37266E-4</c:v>
                </c:pt>
                <c:pt idx="267">
                  <c:v>-2.3312699999999999E-4</c:v>
                </c:pt>
                <c:pt idx="268">
                  <c:v>-2.3082800000000001E-4</c:v>
                </c:pt>
                <c:pt idx="269">
                  <c:v>-2.2870599999999999E-4</c:v>
                </c:pt>
                <c:pt idx="270">
                  <c:v>-2.25634E-4</c:v>
                </c:pt>
                <c:pt idx="271">
                  <c:v>-2.2326299999999999E-4</c:v>
                </c:pt>
                <c:pt idx="272">
                  <c:v>-2.1980599999999999E-4</c:v>
                </c:pt>
                <c:pt idx="273">
                  <c:v>-2.16307E-4</c:v>
                </c:pt>
                <c:pt idx="274">
                  <c:v>-2.12461E-4</c:v>
                </c:pt>
                <c:pt idx="275">
                  <c:v>-2.0873899999999999E-4</c:v>
                </c:pt>
                <c:pt idx="276">
                  <c:v>-2.0517699999999999E-4</c:v>
                </c:pt>
                <c:pt idx="277">
                  <c:v>-2.0138799999999999E-4</c:v>
                </c:pt>
                <c:pt idx="278">
                  <c:v>-1.98209E-4</c:v>
                </c:pt>
                <c:pt idx="279">
                  <c:v>-1.9531099999999999E-4</c:v>
                </c:pt>
                <c:pt idx="280">
                  <c:v>-1.9282199999999999E-4</c:v>
                </c:pt>
                <c:pt idx="281">
                  <c:v>-1.8921300000000001E-4</c:v>
                </c:pt>
                <c:pt idx="282">
                  <c:v>-1.8729400000000001E-4</c:v>
                </c:pt>
                <c:pt idx="283">
                  <c:v>-1.8396100000000001E-4</c:v>
                </c:pt>
                <c:pt idx="284">
                  <c:v>-1.8213800000000001E-4</c:v>
                </c:pt>
                <c:pt idx="285">
                  <c:v>-1.7903400000000001E-4</c:v>
                </c:pt>
                <c:pt idx="286">
                  <c:v>-1.7676700000000001E-4</c:v>
                </c:pt>
                <c:pt idx="287">
                  <c:v>-1.71063E-4</c:v>
                </c:pt>
                <c:pt idx="288">
                  <c:v>-1.70249E-4</c:v>
                </c:pt>
                <c:pt idx="289">
                  <c:v>-1.66773E-4</c:v>
                </c:pt>
                <c:pt idx="290">
                  <c:v>-1.6404700000000001E-4</c:v>
                </c:pt>
                <c:pt idx="291">
                  <c:v>-1.6087799999999999E-4</c:v>
                </c:pt>
                <c:pt idx="292">
                  <c:v>-1.59302E-4</c:v>
                </c:pt>
                <c:pt idx="293">
                  <c:v>-1.56782E-4</c:v>
                </c:pt>
                <c:pt idx="294">
                  <c:v>-1.5394900000000001E-4</c:v>
                </c:pt>
                <c:pt idx="295">
                  <c:v>-1.49925E-4</c:v>
                </c:pt>
                <c:pt idx="296">
                  <c:v>-1.4815999999999999E-4</c:v>
                </c:pt>
                <c:pt idx="297">
                  <c:v>-1.4537900000000001E-4</c:v>
                </c:pt>
                <c:pt idx="298">
                  <c:v>-1.40753E-4</c:v>
                </c:pt>
                <c:pt idx="299">
                  <c:v>-1.3611100000000001E-4</c:v>
                </c:pt>
                <c:pt idx="300">
                  <c:v>-1.33285E-4</c:v>
                </c:pt>
                <c:pt idx="301">
                  <c:v>-1.3053000000000001E-4</c:v>
                </c:pt>
                <c:pt idx="302">
                  <c:v>-1.2773400000000001E-4</c:v>
                </c:pt>
                <c:pt idx="303">
                  <c:v>-1.24931E-4</c:v>
                </c:pt>
                <c:pt idx="304">
                  <c:v>-1.2254400000000001E-4</c:v>
                </c:pt>
                <c:pt idx="305">
                  <c:v>-1.20444E-4</c:v>
                </c:pt>
                <c:pt idx="306">
                  <c:v>-1.17984E-4</c:v>
                </c:pt>
                <c:pt idx="307">
                  <c:v>-1.16814E-4</c:v>
                </c:pt>
                <c:pt idx="308">
                  <c:v>-1.16742E-4</c:v>
                </c:pt>
                <c:pt idx="309">
                  <c:v>-1.15325E-4</c:v>
                </c:pt>
                <c:pt idx="310">
                  <c:v>-1.1264000000000001E-4</c:v>
                </c:pt>
                <c:pt idx="311">
                  <c:v>-1.09831E-4</c:v>
                </c:pt>
                <c:pt idx="312">
                  <c:v>-1.07354E-4</c:v>
                </c:pt>
                <c:pt idx="313">
                  <c:v>-1.02828E-4</c:v>
                </c:pt>
                <c:pt idx="314" formatCode="0.00E+00">
                  <c:v>-9.7995899999999995E-5</c:v>
                </c:pt>
                <c:pt idx="315" formatCode="0.00E+00">
                  <c:v>-9.6173299999999996E-5</c:v>
                </c:pt>
                <c:pt idx="316" formatCode="0.00E+00">
                  <c:v>-9.4987600000000005E-5</c:v>
                </c:pt>
                <c:pt idx="317" formatCode="0.00E+00">
                  <c:v>-9.3335699999999995E-5</c:v>
                </c:pt>
                <c:pt idx="318" formatCode="0.00E+00">
                  <c:v>-8.9846799999999995E-5</c:v>
                </c:pt>
                <c:pt idx="319" formatCode="0.00E+00">
                  <c:v>-9.0712100000000002E-5</c:v>
                </c:pt>
                <c:pt idx="320" formatCode="0.00E+00">
                  <c:v>-8.7433400000000002E-5</c:v>
                </c:pt>
                <c:pt idx="321" formatCode="0.00E+00">
                  <c:v>-8.4326400000000006E-5</c:v>
                </c:pt>
                <c:pt idx="322" formatCode="0.00E+00">
                  <c:v>-7.9489799999999999E-5</c:v>
                </c:pt>
                <c:pt idx="323" formatCode="0.00E+00">
                  <c:v>-7.7034199999999995E-5</c:v>
                </c:pt>
                <c:pt idx="324" formatCode="0.00E+00">
                  <c:v>-7.5166299999999999E-5</c:v>
                </c:pt>
                <c:pt idx="325" formatCode="0.00E+00">
                  <c:v>-7.2456500000000007E-5</c:v>
                </c:pt>
                <c:pt idx="326" formatCode="0.00E+00">
                  <c:v>-6.9884900000000006E-5</c:v>
                </c:pt>
                <c:pt idx="327" formatCode="0.00E+00">
                  <c:v>-7.3099699999999994E-5</c:v>
                </c:pt>
                <c:pt idx="328" formatCode="0.00E+00">
                  <c:v>-7.0989799999999996E-5</c:v>
                </c:pt>
                <c:pt idx="329" formatCode="0.00E+00">
                  <c:v>-6.7004300000000005E-5</c:v>
                </c:pt>
                <c:pt idx="330" formatCode="0.00E+00">
                  <c:v>-6.5389799999999995E-5</c:v>
                </c:pt>
                <c:pt idx="331" formatCode="0.00E+00">
                  <c:v>-6.5826499999999997E-5</c:v>
                </c:pt>
                <c:pt idx="332" formatCode="0.00E+00">
                  <c:v>-6.2081600000000005E-5</c:v>
                </c:pt>
                <c:pt idx="333" formatCode="0.00E+00">
                  <c:v>-6.1315299999999999E-5</c:v>
                </c:pt>
                <c:pt idx="334" formatCode="0.00E+00">
                  <c:v>-6.1437200000000002E-5</c:v>
                </c:pt>
                <c:pt idx="335" formatCode="0.00E+00">
                  <c:v>-6.0235000000000002E-5</c:v>
                </c:pt>
                <c:pt idx="336" formatCode="0.00E+00">
                  <c:v>-5.8814999999999998E-5</c:v>
                </c:pt>
                <c:pt idx="337" formatCode="0.00E+00">
                  <c:v>-6.1766400000000005E-5</c:v>
                </c:pt>
                <c:pt idx="338" formatCode="0.00E+00">
                  <c:v>-5.9916900000000002E-5</c:v>
                </c:pt>
                <c:pt idx="339" formatCode="0.00E+00">
                  <c:v>-5.94676E-5</c:v>
                </c:pt>
                <c:pt idx="340" formatCode="0.00E+00">
                  <c:v>-5.7043300000000003E-5</c:v>
                </c:pt>
                <c:pt idx="341" formatCode="0.00E+00">
                  <c:v>-5.4548900000000002E-5</c:v>
                </c:pt>
                <c:pt idx="342" formatCode="0.00E+00">
                  <c:v>-5.0204999999999998E-5</c:v>
                </c:pt>
                <c:pt idx="343" formatCode="0.00E+00">
                  <c:v>-4.8247300000000001E-5</c:v>
                </c:pt>
                <c:pt idx="344" formatCode="0.00E+00">
                  <c:v>-4.1788800000000002E-5</c:v>
                </c:pt>
                <c:pt idx="345" formatCode="0.00E+00">
                  <c:v>-4.0447200000000001E-5</c:v>
                </c:pt>
                <c:pt idx="346" formatCode="0.00E+00">
                  <c:v>-4.0080799999999997E-5</c:v>
                </c:pt>
                <c:pt idx="347" formatCode="0.00E+00">
                  <c:v>-3.6992000000000001E-5</c:v>
                </c:pt>
                <c:pt idx="348" formatCode="0.00E+00">
                  <c:v>-3.5790400000000002E-5</c:v>
                </c:pt>
                <c:pt idx="349" formatCode="0.00E+00">
                  <c:v>-3.3291199999999997E-5</c:v>
                </c:pt>
                <c:pt idx="350" formatCode="0.00E+00">
                  <c:v>-3.1547400000000002E-5</c:v>
                </c:pt>
                <c:pt idx="351" formatCode="0.00E+00">
                  <c:v>-2.9866499999999999E-5</c:v>
                </c:pt>
                <c:pt idx="352" formatCode="0.00E+00">
                  <c:v>-2.94944E-5</c:v>
                </c:pt>
                <c:pt idx="353" formatCode="0.00E+00">
                  <c:v>-2.5992499999999999E-5</c:v>
                </c:pt>
                <c:pt idx="354" formatCode="0.00E+00">
                  <c:v>-2.7197599999999999E-5</c:v>
                </c:pt>
                <c:pt idx="355" formatCode="0.00E+00">
                  <c:v>-2.6682900000000002E-5</c:v>
                </c:pt>
                <c:pt idx="356" formatCode="0.00E+00">
                  <c:v>-2.0163400000000001E-5</c:v>
                </c:pt>
                <c:pt idx="357" formatCode="0.00E+00">
                  <c:v>-1.0716200000000001E-5</c:v>
                </c:pt>
                <c:pt idx="358" formatCode="0.00E+00">
                  <c:v>-3.1337400000000003E-5</c:v>
                </c:pt>
                <c:pt idx="359" formatCode="0.00E+00">
                  <c:v>-3.5413500000000002E-5</c:v>
                </c:pt>
                <c:pt idx="360" formatCode="0.00E+00">
                  <c:v>-4.1825300000000001E-5</c:v>
                </c:pt>
                <c:pt idx="361" formatCode="0.00E+00">
                  <c:v>-4.44672E-5</c:v>
                </c:pt>
                <c:pt idx="362" formatCode="0.00E+00">
                  <c:v>-4.41859E-5</c:v>
                </c:pt>
                <c:pt idx="363" formatCode="0.00E+00">
                  <c:v>-4.35279E-5</c:v>
                </c:pt>
                <c:pt idx="364" formatCode="0.00E+00">
                  <c:v>-4.2401000000000003E-5</c:v>
                </c:pt>
                <c:pt idx="365" formatCode="0.00E+00">
                  <c:v>-4.0031099999999997E-5</c:v>
                </c:pt>
                <c:pt idx="366" formatCode="0.00E+00">
                  <c:v>-3.5946699999999999E-5</c:v>
                </c:pt>
                <c:pt idx="367" formatCode="0.00E+00">
                  <c:v>-3.2422499999999997E-5</c:v>
                </c:pt>
                <c:pt idx="368" formatCode="0.00E+00">
                  <c:v>-2.6571400000000001E-5</c:v>
                </c:pt>
                <c:pt idx="369" formatCode="0.00E+00">
                  <c:v>-3.0196300000000001E-5</c:v>
                </c:pt>
                <c:pt idx="370" formatCode="0.00E+00">
                  <c:v>-2.9385499999999998E-5</c:v>
                </c:pt>
                <c:pt idx="371" formatCode="0.00E+00">
                  <c:v>-3.0170000000000001E-5</c:v>
                </c:pt>
                <c:pt idx="372" formatCode="0.00E+00">
                  <c:v>-3.14135E-5</c:v>
                </c:pt>
                <c:pt idx="373" formatCode="0.00E+00">
                  <c:v>-3.3000300000000003E-5</c:v>
                </c:pt>
                <c:pt idx="374" formatCode="0.00E+00">
                  <c:v>-3.0839600000000002E-5</c:v>
                </c:pt>
                <c:pt idx="375" formatCode="0.00E+00">
                  <c:v>-3.3557299999999998E-5</c:v>
                </c:pt>
                <c:pt idx="376" formatCode="0.00E+00">
                  <c:v>-3.1316499999999997E-5</c:v>
                </c:pt>
                <c:pt idx="377" formatCode="0.00E+00">
                  <c:v>-2.80218E-5</c:v>
                </c:pt>
                <c:pt idx="378" formatCode="0.00E+00">
                  <c:v>-2.5700699999999999E-5</c:v>
                </c:pt>
                <c:pt idx="379" formatCode="0.00E+00">
                  <c:v>-2.6570299999999999E-5</c:v>
                </c:pt>
                <c:pt idx="380" formatCode="0.00E+00">
                  <c:v>-2.3636199999999999E-5</c:v>
                </c:pt>
                <c:pt idx="381" formatCode="0.00E+00">
                  <c:v>-2.5138900000000001E-5</c:v>
                </c:pt>
                <c:pt idx="382" formatCode="0.00E+00">
                  <c:v>-2.73912E-5</c:v>
                </c:pt>
                <c:pt idx="383" formatCode="0.00E+00">
                  <c:v>-2.86092E-5</c:v>
                </c:pt>
                <c:pt idx="384" formatCode="0.00E+00">
                  <c:v>-2.1977800000000002E-5</c:v>
                </c:pt>
                <c:pt idx="385" formatCode="0.00E+00">
                  <c:v>-1.45107E-5</c:v>
                </c:pt>
                <c:pt idx="386" formatCode="0.00E+00">
                  <c:v>3.6880600000000001E-6</c:v>
                </c:pt>
                <c:pt idx="387" formatCode="0.00E+00">
                  <c:v>4.4413799999999998E-6</c:v>
                </c:pt>
                <c:pt idx="388" formatCode="0.00E+00">
                  <c:v>3.3526899999999999E-5</c:v>
                </c:pt>
                <c:pt idx="389" formatCode="0.00E+00">
                  <c:v>-3.7947799999999999E-6</c:v>
                </c:pt>
                <c:pt idx="390" formatCode="0.00E+00">
                  <c:v>9.5073400000000007E-6</c:v>
                </c:pt>
                <c:pt idx="391" formatCode="0.00E+00">
                  <c:v>3.3688499999999999E-6</c:v>
                </c:pt>
                <c:pt idx="392" formatCode="0.00E+00">
                  <c:v>-1.14849E-6</c:v>
                </c:pt>
                <c:pt idx="393" formatCode="0.00E+00">
                  <c:v>-4.38849E-8</c:v>
                </c:pt>
                <c:pt idx="394" formatCode="0.00E+00">
                  <c:v>6.0332700000000001E-7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3E-4130-8C3E-55F176054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133312"/>
        <c:axId val="193133888"/>
      </c:scatterChart>
      <c:valAx>
        <c:axId val="19313331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93133888"/>
        <c:crosses val="autoZero"/>
        <c:crossBetween val="midCat"/>
      </c:valAx>
      <c:valAx>
        <c:axId val="193133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31333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bones'!$BB$4:$BB$398</c:f>
              <c:numCache>
                <c:formatCode>General</c:formatCode>
                <c:ptCount val="395"/>
                <c:pt idx="0">
                  <c:v>-2.7435300000000002E-4</c:v>
                </c:pt>
                <c:pt idx="1">
                  <c:v>-3.33946E-4</c:v>
                </c:pt>
                <c:pt idx="2">
                  <c:v>-4.25986E-4</c:v>
                </c:pt>
                <c:pt idx="3">
                  <c:v>-5.1518699999999996E-4</c:v>
                </c:pt>
                <c:pt idx="4">
                  <c:v>-4.4109100000000001E-4</c:v>
                </c:pt>
                <c:pt idx="5">
                  <c:v>-1.4328999999999999E-4</c:v>
                </c:pt>
                <c:pt idx="6">
                  <c:v>3.2713300000000001E-4</c:v>
                </c:pt>
                <c:pt idx="7">
                  <c:v>1.2889209999999999E-3</c:v>
                </c:pt>
                <c:pt idx="8">
                  <c:v>2.4567040000000001E-3</c:v>
                </c:pt>
                <c:pt idx="9">
                  <c:v>3.6292910000000002E-3</c:v>
                </c:pt>
                <c:pt idx="10">
                  <c:v>5.0241649999999997E-3</c:v>
                </c:pt>
                <c:pt idx="11">
                  <c:v>6.4967280000000002E-3</c:v>
                </c:pt>
                <c:pt idx="12">
                  <c:v>8.2723729999999995E-3</c:v>
                </c:pt>
                <c:pt idx="13">
                  <c:v>1.0277493E-2</c:v>
                </c:pt>
                <c:pt idx="14">
                  <c:v>1.2344552999999999E-2</c:v>
                </c:pt>
                <c:pt idx="15">
                  <c:v>1.4200267000000001E-2</c:v>
                </c:pt>
                <c:pt idx="16">
                  <c:v>1.6096480999999999E-2</c:v>
                </c:pt>
                <c:pt idx="17">
                  <c:v>1.8015744E-2</c:v>
                </c:pt>
                <c:pt idx="18">
                  <c:v>2.0032141E-2</c:v>
                </c:pt>
                <c:pt idx="19">
                  <c:v>2.2715085999999999E-2</c:v>
                </c:pt>
                <c:pt idx="20">
                  <c:v>2.5952118E-2</c:v>
                </c:pt>
                <c:pt idx="21">
                  <c:v>3.0160401E-2</c:v>
                </c:pt>
                <c:pt idx="22">
                  <c:v>3.4697508000000002E-2</c:v>
                </c:pt>
                <c:pt idx="23">
                  <c:v>3.9586415999999999E-2</c:v>
                </c:pt>
                <c:pt idx="24">
                  <c:v>4.4812258000000001E-2</c:v>
                </c:pt>
                <c:pt idx="25">
                  <c:v>5.0344373999999997E-2</c:v>
                </c:pt>
                <c:pt idx="26">
                  <c:v>5.5702001000000001E-2</c:v>
                </c:pt>
                <c:pt idx="27">
                  <c:v>6.0863233000000003E-2</c:v>
                </c:pt>
                <c:pt idx="28">
                  <c:v>6.6564719999999994E-2</c:v>
                </c:pt>
                <c:pt idx="29">
                  <c:v>7.2688005E-2</c:v>
                </c:pt>
                <c:pt idx="30">
                  <c:v>7.9039722000000007E-2</c:v>
                </c:pt>
                <c:pt idx="31">
                  <c:v>8.6275830999999997E-2</c:v>
                </c:pt>
                <c:pt idx="32">
                  <c:v>9.3923212000000006E-2</c:v>
                </c:pt>
                <c:pt idx="33">
                  <c:v>0.101091971</c:v>
                </c:pt>
                <c:pt idx="34">
                  <c:v>0.107977067</c:v>
                </c:pt>
                <c:pt idx="35">
                  <c:v>0.115256381</c:v>
                </c:pt>
                <c:pt idx="36">
                  <c:v>0.123623728</c:v>
                </c:pt>
                <c:pt idx="37">
                  <c:v>0.13304628499999999</c:v>
                </c:pt>
                <c:pt idx="38">
                  <c:v>0.14328666400000001</c:v>
                </c:pt>
                <c:pt idx="39">
                  <c:v>0.156249375</c:v>
                </c:pt>
                <c:pt idx="40">
                  <c:v>0.17261069600000001</c:v>
                </c:pt>
                <c:pt idx="41">
                  <c:v>0.191667638</c:v>
                </c:pt>
                <c:pt idx="42">
                  <c:v>0.213166992</c:v>
                </c:pt>
                <c:pt idx="43">
                  <c:v>0.23366937600000001</c:v>
                </c:pt>
                <c:pt idx="44">
                  <c:v>0.25124916800000002</c:v>
                </c:pt>
                <c:pt idx="45">
                  <c:v>0.26607629500000002</c:v>
                </c:pt>
                <c:pt idx="46">
                  <c:v>0.27681192300000002</c:v>
                </c:pt>
                <c:pt idx="47">
                  <c:v>0.28390710699999999</c:v>
                </c:pt>
                <c:pt idx="48">
                  <c:v>0.29206275599999998</c:v>
                </c:pt>
                <c:pt idx="49">
                  <c:v>0.30119417399999998</c:v>
                </c:pt>
                <c:pt idx="50">
                  <c:v>0.309727427</c:v>
                </c:pt>
                <c:pt idx="51">
                  <c:v>0.31722476599999999</c:v>
                </c:pt>
                <c:pt idx="52">
                  <c:v>0.32462350600000001</c:v>
                </c:pt>
                <c:pt idx="53">
                  <c:v>0.332278562</c:v>
                </c:pt>
                <c:pt idx="54">
                  <c:v>0.33798548</c:v>
                </c:pt>
                <c:pt idx="55">
                  <c:v>0.34281790899999998</c:v>
                </c:pt>
                <c:pt idx="56">
                  <c:v>0.34839099899999998</c:v>
                </c:pt>
                <c:pt idx="57">
                  <c:v>0.35417597299999998</c:v>
                </c:pt>
                <c:pt idx="58">
                  <c:v>0.35964617199999999</c:v>
                </c:pt>
                <c:pt idx="59">
                  <c:v>0.367324926</c:v>
                </c:pt>
                <c:pt idx="60">
                  <c:v>0.37653730899999999</c:v>
                </c:pt>
                <c:pt idx="61">
                  <c:v>0.38688727899999997</c:v>
                </c:pt>
                <c:pt idx="62">
                  <c:v>0.39740362499999998</c:v>
                </c:pt>
                <c:pt idx="63">
                  <c:v>0.40801152800000001</c:v>
                </c:pt>
                <c:pt idx="64">
                  <c:v>0.41838138800000002</c:v>
                </c:pt>
                <c:pt idx="65">
                  <c:v>0.42737707699999999</c:v>
                </c:pt>
                <c:pt idx="66">
                  <c:v>0.43449285599999998</c:v>
                </c:pt>
                <c:pt idx="67">
                  <c:v>0.440889374</c:v>
                </c:pt>
                <c:pt idx="68">
                  <c:v>0.44670082700000002</c:v>
                </c:pt>
                <c:pt idx="69">
                  <c:v>0.45222667799999999</c:v>
                </c:pt>
                <c:pt idx="70">
                  <c:v>0.45882234100000002</c:v>
                </c:pt>
                <c:pt idx="71">
                  <c:v>0.46682909700000003</c:v>
                </c:pt>
                <c:pt idx="72">
                  <c:v>0.47443934399999999</c:v>
                </c:pt>
                <c:pt idx="73">
                  <c:v>0.48205056099999999</c:v>
                </c:pt>
                <c:pt idx="74">
                  <c:v>0.48949662799999999</c:v>
                </c:pt>
                <c:pt idx="75">
                  <c:v>0.496572552</c:v>
                </c:pt>
                <c:pt idx="76">
                  <c:v>0.50336025200000001</c:v>
                </c:pt>
                <c:pt idx="77">
                  <c:v>0.51116721499999995</c:v>
                </c:pt>
                <c:pt idx="78">
                  <c:v>0.51823686199999996</c:v>
                </c:pt>
                <c:pt idx="79">
                  <c:v>0.52401853200000004</c:v>
                </c:pt>
                <c:pt idx="80">
                  <c:v>0.528956816</c:v>
                </c:pt>
                <c:pt idx="81">
                  <c:v>0.53341977600000001</c:v>
                </c:pt>
                <c:pt idx="82">
                  <c:v>0.537615124</c:v>
                </c:pt>
                <c:pt idx="83">
                  <c:v>0.54225699199999999</c:v>
                </c:pt>
                <c:pt idx="84">
                  <c:v>0.54802082699999999</c:v>
                </c:pt>
                <c:pt idx="85">
                  <c:v>0.55461421799999999</c:v>
                </c:pt>
                <c:pt idx="86">
                  <c:v>0.56149635799999997</c:v>
                </c:pt>
                <c:pt idx="87">
                  <c:v>0.56901717399999996</c:v>
                </c:pt>
                <c:pt idx="88">
                  <c:v>0.57721996900000005</c:v>
                </c:pt>
                <c:pt idx="89">
                  <c:v>0.58549198000000002</c:v>
                </c:pt>
                <c:pt idx="90">
                  <c:v>0.59390367700000002</c:v>
                </c:pt>
                <c:pt idx="91">
                  <c:v>0.60240562600000003</c:v>
                </c:pt>
                <c:pt idx="92">
                  <c:v>0.61047338200000001</c:v>
                </c:pt>
                <c:pt idx="93">
                  <c:v>0.61767889600000003</c:v>
                </c:pt>
                <c:pt idx="94">
                  <c:v>0.62405207799999995</c:v>
                </c:pt>
                <c:pt idx="95">
                  <c:v>0.62994931899999995</c:v>
                </c:pt>
                <c:pt idx="96">
                  <c:v>0.63612630999999997</c:v>
                </c:pt>
                <c:pt idx="97">
                  <c:v>0.64253658700000005</c:v>
                </c:pt>
                <c:pt idx="98">
                  <c:v>0.648931437</c:v>
                </c:pt>
                <c:pt idx="99">
                  <c:v>0.655635352</c:v>
                </c:pt>
                <c:pt idx="100">
                  <c:v>0.66233051700000001</c:v>
                </c:pt>
                <c:pt idx="101">
                  <c:v>0.66886422599999995</c:v>
                </c:pt>
                <c:pt idx="102">
                  <c:v>0.67509398899999995</c:v>
                </c:pt>
                <c:pt idx="103">
                  <c:v>0.68143989900000002</c:v>
                </c:pt>
                <c:pt idx="104">
                  <c:v>0.68776864900000001</c:v>
                </c:pt>
                <c:pt idx="105">
                  <c:v>0.69370426600000001</c:v>
                </c:pt>
                <c:pt idx="106">
                  <c:v>0.69857020199999997</c:v>
                </c:pt>
                <c:pt idx="107">
                  <c:v>0.703292056</c:v>
                </c:pt>
                <c:pt idx="108">
                  <c:v>0.70878420799999997</c:v>
                </c:pt>
                <c:pt idx="109">
                  <c:v>0.71502876599999998</c:v>
                </c:pt>
                <c:pt idx="110">
                  <c:v>0.721995151</c:v>
                </c:pt>
                <c:pt idx="111">
                  <c:v>0.72954315199999997</c:v>
                </c:pt>
                <c:pt idx="112">
                  <c:v>0.73695763800000003</c:v>
                </c:pt>
                <c:pt idx="113">
                  <c:v>0.74355167200000005</c:v>
                </c:pt>
                <c:pt idx="114">
                  <c:v>0.74903144499999996</c:v>
                </c:pt>
                <c:pt idx="115">
                  <c:v>0.75394462299999998</c:v>
                </c:pt>
                <c:pt idx="116">
                  <c:v>0.75883704699999999</c:v>
                </c:pt>
                <c:pt idx="117">
                  <c:v>0.76404085600000005</c:v>
                </c:pt>
                <c:pt idx="118">
                  <c:v>0.77011042200000002</c:v>
                </c:pt>
                <c:pt idx="119">
                  <c:v>0.77684052000000003</c:v>
                </c:pt>
                <c:pt idx="120">
                  <c:v>0.78354136900000004</c:v>
                </c:pt>
                <c:pt idx="121">
                  <c:v>0.79049198099999995</c:v>
                </c:pt>
                <c:pt idx="122">
                  <c:v>0.797884543</c:v>
                </c:pt>
                <c:pt idx="123">
                  <c:v>0.80466440299999997</c:v>
                </c:pt>
                <c:pt idx="124">
                  <c:v>0.810776846</c:v>
                </c:pt>
                <c:pt idx="125">
                  <c:v>0.81784641800000002</c:v>
                </c:pt>
                <c:pt idx="126">
                  <c:v>0.82504630999999995</c:v>
                </c:pt>
                <c:pt idx="127">
                  <c:v>0.83163079900000003</c:v>
                </c:pt>
                <c:pt idx="128">
                  <c:v>0.83867114799999998</c:v>
                </c:pt>
                <c:pt idx="129">
                  <c:v>0.84658449999999996</c:v>
                </c:pt>
                <c:pt idx="130">
                  <c:v>0.85287266299999998</c:v>
                </c:pt>
                <c:pt idx="131">
                  <c:v>0.85897546000000002</c:v>
                </c:pt>
                <c:pt idx="132">
                  <c:v>0.865332922</c:v>
                </c:pt>
                <c:pt idx="133">
                  <c:v>0.87110218800000006</c:v>
                </c:pt>
                <c:pt idx="134">
                  <c:v>0.87640461300000005</c:v>
                </c:pt>
                <c:pt idx="135">
                  <c:v>0.88227860700000005</c:v>
                </c:pt>
                <c:pt idx="136">
                  <c:v>0.88778539899999998</c:v>
                </c:pt>
                <c:pt idx="137">
                  <c:v>0.89245872000000004</c:v>
                </c:pt>
                <c:pt idx="138">
                  <c:v>0.89718852900000001</c:v>
                </c:pt>
                <c:pt idx="139">
                  <c:v>0.90209905599999995</c:v>
                </c:pt>
                <c:pt idx="140">
                  <c:v>0.90709258199999998</c:v>
                </c:pt>
                <c:pt idx="141">
                  <c:v>0.91184728699999995</c:v>
                </c:pt>
                <c:pt idx="142">
                  <c:v>0.91713544199999997</c:v>
                </c:pt>
                <c:pt idx="143">
                  <c:v>0.92307302099999999</c:v>
                </c:pt>
                <c:pt idx="144">
                  <c:v>0.92994829400000001</c:v>
                </c:pt>
                <c:pt idx="145">
                  <c:v>0.93829079199999998</c:v>
                </c:pt>
                <c:pt idx="146">
                  <c:v>0.94791852799999998</c:v>
                </c:pt>
                <c:pt idx="147">
                  <c:v>0.95755753099999996</c:v>
                </c:pt>
                <c:pt idx="148">
                  <c:v>0.96646662400000005</c:v>
                </c:pt>
                <c:pt idx="149">
                  <c:v>0.97411399600000004</c:v>
                </c:pt>
                <c:pt idx="150">
                  <c:v>0.98013144299999999</c:v>
                </c:pt>
                <c:pt idx="151">
                  <c:v>0.98501956400000001</c:v>
                </c:pt>
                <c:pt idx="152">
                  <c:v>0.98967766899999998</c:v>
                </c:pt>
                <c:pt idx="153">
                  <c:v>0.99482282200000005</c:v>
                </c:pt>
                <c:pt idx="154">
                  <c:v>1.000317753</c:v>
                </c:pt>
                <c:pt idx="155">
                  <c:v>1.0059096940000001</c:v>
                </c:pt>
                <c:pt idx="156">
                  <c:v>1.0111971230000001</c:v>
                </c:pt>
                <c:pt idx="157">
                  <c:v>1.01627775</c:v>
                </c:pt>
                <c:pt idx="158">
                  <c:v>1.0205738929999999</c:v>
                </c:pt>
                <c:pt idx="159">
                  <c:v>1.0245768719999999</c:v>
                </c:pt>
                <c:pt idx="160">
                  <c:v>1.028134458</c:v>
                </c:pt>
                <c:pt idx="161">
                  <c:v>1.0314555050000001</c:v>
                </c:pt>
                <c:pt idx="162">
                  <c:v>1.034912542</c:v>
                </c:pt>
                <c:pt idx="163">
                  <c:v>1.0385438220000001</c:v>
                </c:pt>
                <c:pt idx="164">
                  <c:v>1.0424043919999999</c:v>
                </c:pt>
                <c:pt idx="165">
                  <c:v>1.04736301</c:v>
                </c:pt>
                <c:pt idx="166">
                  <c:v>1.0536804580000001</c:v>
                </c:pt>
                <c:pt idx="167">
                  <c:v>1.0610499950000001</c:v>
                </c:pt>
                <c:pt idx="168">
                  <c:v>1.06919045</c:v>
                </c:pt>
                <c:pt idx="169">
                  <c:v>1.0772564609999999</c:v>
                </c:pt>
                <c:pt idx="170">
                  <c:v>1.084651341</c:v>
                </c:pt>
                <c:pt idx="171">
                  <c:v>1.0913185160000001</c:v>
                </c:pt>
                <c:pt idx="172">
                  <c:v>1.0967790580000001</c:v>
                </c:pt>
                <c:pt idx="173">
                  <c:v>1.1015420570000001</c:v>
                </c:pt>
                <c:pt idx="174">
                  <c:v>1.106725006</c:v>
                </c:pt>
                <c:pt idx="175">
                  <c:v>1.1122622230000001</c:v>
                </c:pt>
                <c:pt idx="176">
                  <c:v>1.117647453</c:v>
                </c:pt>
                <c:pt idx="177">
                  <c:v>1.123370073</c:v>
                </c:pt>
                <c:pt idx="178">
                  <c:v>1.129066093</c:v>
                </c:pt>
                <c:pt idx="179">
                  <c:v>1.133386045</c:v>
                </c:pt>
                <c:pt idx="180">
                  <c:v>1.1367664550000001</c:v>
                </c:pt>
                <c:pt idx="181">
                  <c:v>1.1403948450000001</c:v>
                </c:pt>
                <c:pt idx="182">
                  <c:v>1.1442179109999999</c:v>
                </c:pt>
                <c:pt idx="183">
                  <c:v>1.1482596469999999</c:v>
                </c:pt>
                <c:pt idx="184">
                  <c:v>1.152744999</c:v>
                </c:pt>
                <c:pt idx="185">
                  <c:v>1.1574830620000001</c:v>
                </c:pt>
                <c:pt idx="186">
                  <c:v>1.161887745</c:v>
                </c:pt>
                <c:pt idx="187">
                  <c:v>1.1658081090000001</c:v>
                </c:pt>
                <c:pt idx="188">
                  <c:v>1.1693196189999999</c:v>
                </c:pt>
                <c:pt idx="189">
                  <c:v>1.1728847790000001</c:v>
                </c:pt>
                <c:pt idx="190">
                  <c:v>1.176647226</c:v>
                </c:pt>
                <c:pt idx="191">
                  <c:v>1.180377679</c:v>
                </c:pt>
                <c:pt idx="192">
                  <c:v>1.1844115159999999</c:v>
                </c:pt>
                <c:pt idx="193">
                  <c:v>1.188813774</c:v>
                </c:pt>
                <c:pt idx="194">
                  <c:v>1.193551598</c:v>
                </c:pt>
                <c:pt idx="195">
                  <c:v>1.1985502720000001</c:v>
                </c:pt>
                <c:pt idx="196">
                  <c:v>1.203912291</c:v>
                </c:pt>
                <c:pt idx="197">
                  <c:v>1.208961441</c:v>
                </c:pt>
                <c:pt idx="198">
                  <c:v>1.2136345319999999</c:v>
                </c:pt>
                <c:pt idx="199">
                  <c:v>1.2178983640000001</c:v>
                </c:pt>
                <c:pt idx="200">
                  <c:v>1.222341192</c:v>
                </c:pt>
                <c:pt idx="201">
                  <c:v>1.2274360019999999</c:v>
                </c:pt>
                <c:pt idx="202">
                  <c:v>1.2333242209999999</c:v>
                </c:pt>
                <c:pt idx="203">
                  <c:v>1.239948356</c:v>
                </c:pt>
                <c:pt idx="204">
                  <c:v>1.2472084109999999</c:v>
                </c:pt>
                <c:pt idx="205">
                  <c:v>1.2538923399999999</c:v>
                </c:pt>
                <c:pt idx="206">
                  <c:v>1.2595529430000001</c:v>
                </c:pt>
                <c:pt idx="207">
                  <c:v>1.2647463919999999</c:v>
                </c:pt>
                <c:pt idx="208">
                  <c:v>1.2696241610000001</c:v>
                </c:pt>
                <c:pt idx="209">
                  <c:v>1.274933893</c:v>
                </c:pt>
                <c:pt idx="210">
                  <c:v>1.2809773470000001</c:v>
                </c:pt>
                <c:pt idx="211">
                  <c:v>1.286866786</c:v>
                </c:pt>
                <c:pt idx="212">
                  <c:v>1.2923676070000001</c:v>
                </c:pt>
                <c:pt idx="213">
                  <c:v>1.2979314120000001</c:v>
                </c:pt>
                <c:pt idx="214">
                  <c:v>1.3034414249999999</c:v>
                </c:pt>
                <c:pt idx="215">
                  <c:v>1.309294937</c:v>
                </c:pt>
                <c:pt idx="216">
                  <c:v>1.31563086</c:v>
                </c:pt>
                <c:pt idx="217">
                  <c:v>1.3220205190000001</c:v>
                </c:pt>
                <c:pt idx="218">
                  <c:v>1.328188243</c:v>
                </c:pt>
                <c:pt idx="219">
                  <c:v>1.3337731829999999</c:v>
                </c:pt>
                <c:pt idx="220">
                  <c:v>1.338553221</c:v>
                </c:pt>
                <c:pt idx="221">
                  <c:v>1.3431663700000001</c:v>
                </c:pt>
                <c:pt idx="222">
                  <c:v>1.3482654650000001</c:v>
                </c:pt>
                <c:pt idx="223">
                  <c:v>1.354445337</c:v>
                </c:pt>
                <c:pt idx="224">
                  <c:v>1.361373849</c:v>
                </c:pt>
                <c:pt idx="225">
                  <c:v>1.368220846</c:v>
                </c:pt>
                <c:pt idx="226">
                  <c:v>1.3748621940000001</c:v>
                </c:pt>
                <c:pt idx="227">
                  <c:v>1.381322105</c:v>
                </c:pt>
                <c:pt idx="228">
                  <c:v>1.38682796</c:v>
                </c:pt>
                <c:pt idx="229">
                  <c:v>1.3913110799999999</c:v>
                </c:pt>
                <c:pt idx="230">
                  <c:v>1.395516709</c:v>
                </c:pt>
                <c:pt idx="231">
                  <c:v>1.399584138</c:v>
                </c:pt>
                <c:pt idx="232">
                  <c:v>1.403390446</c:v>
                </c:pt>
                <c:pt idx="233">
                  <c:v>1.4068908360000001</c:v>
                </c:pt>
                <c:pt idx="234">
                  <c:v>1.4104758449999999</c:v>
                </c:pt>
                <c:pt idx="235">
                  <c:v>1.414312646</c:v>
                </c:pt>
                <c:pt idx="236">
                  <c:v>1.4184566320000001</c:v>
                </c:pt>
                <c:pt idx="237">
                  <c:v>1.4227687659999999</c:v>
                </c:pt>
                <c:pt idx="238">
                  <c:v>1.426861648</c:v>
                </c:pt>
                <c:pt idx="239">
                  <c:v>1.430858886</c:v>
                </c:pt>
                <c:pt idx="240">
                  <c:v>1.435290256</c:v>
                </c:pt>
                <c:pt idx="241">
                  <c:v>1.4405067579999999</c:v>
                </c:pt>
                <c:pt idx="242">
                  <c:v>1.445420908</c:v>
                </c:pt>
                <c:pt idx="243">
                  <c:v>1.451453892</c:v>
                </c:pt>
                <c:pt idx="244">
                  <c:v>1.456762192</c:v>
                </c:pt>
                <c:pt idx="245">
                  <c:v>1.4613059509999999</c:v>
                </c:pt>
                <c:pt idx="246">
                  <c:v>1.4649345709999999</c:v>
                </c:pt>
                <c:pt idx="247">
                  <c:v>1.4693432820000001</c:v>
                </c:pt>
                <c:pt idx="248">
                  <c:v>1.473507326</c:v>
                </c:pt>
                <c:pt idx="249">
                  <c:v>1.478444069</c:v>
                </c:pt>
                <c:pt idx="250">
                  <c:v>1.4834703279999999</c:v>
                </c:pt>
                <c:pt idx="251">
                  <c:v>1.48883174</c:v>
                </c:pt>
                <c:pt idx="252">
                  <c:v>1.494096018</c:v>
                </c:pt>
                <c:pt idx="253">
                  <c:v>1.4989576710000001</c:v>
                </c:pt>
                <c:pt idx="254">
                  <c:v>1.504023197</c:v>
                </c:pt>
                <c:pt idx="255">
                  <c:v>1.509627933</c:v>
                </c:pt>
                <c:pt idx="256">
                  <c:v>1.5154229720000001</c:v>
                </c:pt>
                <c:pt idx="257">
                  <c:v>1.520880762</c:v>
                </c:pt>
                <c:pt idx="258">
                  <c:v>1.5261669739999999</c:v>
                </c:pt>
                <c:pt idx="259">
                  <c:v>1.5312523090000001</c:v>
                </c:pt>
                <c:pt idx="260">
                  <c:v>1.5367573830000001</c:v>
                </c:pt>
                <c:pt idx="261">
                  <c:v>1.542274395</c:v>
                </c:pt>
                <c:pt idx="262">
                  <c:v>1.547501486</c:v>
                </c:pt>
                <c:pt idx="263">
                  <c:v>1.55239957</c:v>
                </c:pt>
                <c:pt idx="264">
                  <c:v>1.557411455</c:v>
                </c:pt>
                <c:pt idx="265">
                  <c:v>1.561531438</c:v>
                </c:pt>
                <c:pt idx="266">
                  <c:v>1.564801063</c:v>
                </c:pt>
                <c:pt idx="267">
                  <c:v>1.567963284</c:v>
                </c:pt>
                <c:pt idx="268">
                  <c:v>1.571273495</c:v>
                </c:pt>
                <c:pt idx="269">
                  <c:v>1.574100474</c:v>
                </c:pt>
                <c:pt idx="270">
                  <c:v>1.576831112</c:v>
                </c:pt>
                <c:pt idx="271">
                  <c:v>1.580057577</c:v>
                </c:pt>
                <c:pt idx="272">
                  <c:v>1.583757401</c:v>
                </c:pt>
                <c:pt idx="273">
                  <c:v>1.587814233</c:v>
                </c:pt>
                <c:pt idx="274">
                  <c:v>1.592371854</c:v>
                </c:pt>
                <c:pt idx="275">
                  <c:v>1.5965127910000001</c:v>
                </c:pt>
                <c:pt idx="276">
                  <c:v>1.6002875889999999</c:v>
                </c:pt>
                <c:pt idx="277">
                  <c:v>1.6038789760000001</c:v>
                </c:pt>
                <c:pt idx="278">
                  <c:v>1.607460954</c:v>
                </c:pt>
                <c:pt idx="279">
                  <c:v>1.6109906629999999</c:v>
                </c:pt>
                <c:pt idx="280">
                  <c:v>1.614848364</c:v>
                </c:pt>
                <c:pt idx="281">
                  <c:v>1.618528178</c:v>
                </c:pt>
                <c:pt idx="282">
                  <c:v>1.6217588279999999</c:v>
                </c:pt>
                <c:pt idx="283">
                  <c:v>1.6242201350000001</c:v>
                </c:pt>
                <c:pt idx="284">
                  <c:v>1.6259688670000001</c:v>
                </c:pt>
                <c:pt idx="285">
                  <c:v>1.6273602490000001</c:v>
                </c:pt>
                <c:pt idx="286">
                  <c:v>1.628485519</c:v>
                </c:pt>
                <c:pt idx="287">
                  <c:v>1.629507676</c:v>
                </c:pt>
                <c:pt idx="288">
                  <c:v>1.63037885</c:v>
                </c:pt>
                <c:pt idx="289">
                  <c:v>1.631169214</c:v>
                </c:pt>
                <c:pt idx="290">
                  <c:v>1.6318729919999999</c:v>
                </c:pt>
                <c:pt idx="291">
                  <c:v>1.632544491</c:v>
                </c:pt>
                <c:pt idx="292">
                  <c:v>1.6331701350000001</c:v>
                </c:pt>
                <c:pt idx="293">
                  <c:v>1.63383901</c:v>
                </c:pt>
                <c:pt idx="294">
                  <c:v>1.6345212010000001</c:v>
                </c:pt>
                <c:pt idx="295">
                  <c:v>1.635191021</c:v>
                </c:pt>
              </c:numCache>
            </c:numRef>
          </c:xVal>
          <c:yVal>
            <c:numRef>
              <c:f>'Data fresh bones'!$AZ$4:$AZ$398</c:f>
              <c:numCache>
                <c:formatCode>General</c:formatCode>
                <c:ptCount val="395"/>
                <c:pt idx="0">
                  <c:v>-6.2885999999999997E-4</c:v>
                </c:pt>
                <c:pt idx="1">
                  <c:v>-5.8180999999999999E-4</c:v>
                </c:pt>
                <c:pt idx="2">
                  <c:v>-5.0858000000000001E-4</c:v>
                </c:pt>
                <c:pt idx="3">
                  <c:v>-6.3088E-4</c:v>
                </c:pt>
                <c:pt idx="4">
                  <c:v>-4.13861E-3</c:v>
                </c:pt>
                <c:pt idx="5">
                  <c:v>-4.1158599999999998E-3</c:v>
                </c:pt>
                <c:pt idx="6">
                  <c:v>-3.3728299999999998E-3</c:v>
                </c:pt>
                <c:pt idx="7">
                  <c:v>-2.9117000000000001E-3</c:v>
                </c:pt>
                <c:pt idx="8">
                  <c:v>-4.8245500000000004E-3</c:v>
                </c:pt>
                <c:pt idx="9">
                  <c:v>-5.3887400000000004E-3</c:v>
                </c:pt>
                <c:pt idx="10">
                  <c:v>-6.9814999999999999E-3</c:v>
                </c:pt>
                <c:pt idx="11">
                  <c:v>-9.7093500000000003E-3</c:v>
                </c:pt>
                <c:pt idx="12">
                  <c:v>-1.1670430000000001E-2</c:v>
                </c:pt>
                <c:pt idx="13">
                  <c:v>-1.166963E-2</c:v>
                </c:pt>
                <c:pt idx="14">
                  <c:v>-1.052646E-2</c:v>
                </c:pt>
                <c:pt idx="15">
                  <c:v>-1.1118360000000001E-2</c:v>
                </c:pt>
                <c:pt idx="16">
                  <c:v>-1.1614899999999999E-2</c:v>
                </c:pt>
                <c:pt idx="17">
                  <c:v>-1.2515979999999999E-2</c:v>
                </c:pt>
                <c:pt idx="18">
                  <c:v>-1.516399E-2</c:v>
                </c:pt>
                <c:pt idx="19">
                  <c:v>-1.7569310000000001E-2</c:v>
                </c:pt>
                <c:pt idx="20">
                  <c:v>-2.0066790000000001E-2</c:v>
                </c:pt>
                <c:pt idx="21">
                  <c:v>-2.1994619999999999E-2</c:v>
                </c:pt>
                <c:pt idx="22">
                  <c:v>-2.3042400000000001E-2</c:v>
                </c:pt>
                <c:pt idx="23">
                  <c:v>-2.3469250000000001E-2</c:v>
                </c:pt>
                <c:pt idx="24">
                  <c:v>-2.5898890000000001E-2</c:v>
                </c:pt>
                <c:pt idx="25">
                  <c:v>-2.984674E-2</c:v>
                </c:pt>
                <c:pt idx="26">
                  <c:v>-3.7304150000000001E-2</c:v>
                </c:pt>
                <c:pt idx="27">
                  <c:v>-4.3612270000000002E-2</c:v>
                </c:pt>
                <c:pt idx="28">
                  <c:v>-5.113032E-2</c:v>
                </c:pt>
                <c:pt idx="29">
                  <c:v>-5.7077160000000002E-2</c:v>
                </c:pt>
                <c:pt idx="30">
                  <c:v>-5.9641180000000002E-2</c:v>
                </c:pt>
                <c:pt idx="31">
                  <c:v>-5.970118E-2</c:v>
                </c:pt>
                <c:pt idx="32">
                  <c:v>-5.9661069999999997E-2</c:v>
                </c:pt>
                <c:pt idx="33">
                  <c:v>-5.897674E-2</c:v>
                </c:pt>
                <c:pt idx="34">
                  <c:v>-5.8549049999999998E-2</c:v>
                </c:pt>
                <c:pt idx="35">
                  <c:v>-5.8122489999999999E-2</c:v>
                </c:pt>
                <c:pt idx="36">
                  <c:v>-5.768529E-2</c:v>
                </c:pt>
                <c:pt idx="37">
                  <c:v>-5.7203410000000003E-2</c:v>
                </c:pt>
                <c:pt idx="38">
                  <c:v>-5.7023409999999997E-2</c:v>
                </c:pt>
                <c:pt idx="39">
                  <c:v>-5.6590580000000001E-2</c:v>
                </c:pt>
                <c:pt idx="40">
                  <c:v>-5.6069010000000002E-2</c:v>
                </c:pt>
                <c:pt idx="41">
                  <c:v>-5.5285630000000002E-2</c:v>
                </c:pt>
                <c:pt idx="42">
                  <c:v>-5.4708800000000002E-2</c:v>
                </c:pt>
                <c:pt idx="43">
                  <c:v>-5.36033E-2</c:v>
                </c:pt>
                <c:pt idx="44">
                  <c:v>-5.2926519999999998E-2</c:v>
                </c:pt>
                <c:pt idx="45">
                  <c:v>-5.2526349999999999E-2</c:v>
                </c:pt>
                <c:pt idx="46">
                  <c:v>-5.2402700000000003E-2</c:v>
                </c:pt>
                <c:pt idx="47">
                  <c:v>-5.2226000000000002E-2</c:v>
                </c:pt>
                <c:pt idx="48">
                  <c:v>-5.2114460000000001E-2</c:v>
                </c:pt>
                <c:pt idx="49">
                  <c:v>-5.1577480000000002E-2</c:v>
                </c:pt>
                <c:pt idx="50">
                  <c:v>-5.1064440000000003E-2</c:v>
                </c:pt>
                <c:pt idx="51">
                  <c:v>-5.0951719999999999E-2</c:v>
                </c:pt>
                <c:pt idx="52">
                  <c:v>-5.0627810000000002E-2</c:v>
                </c:pt>
                <c:pt idx="53">
                  <c:v>-5.0458790000000003E-2</c:v>
                </c:pt>
                <c:pt idx="54">
                  <c:v>-5.0459360000000002E-2</c:v>
                </c:pt>
                <c:pt idx="55">
                  <c:v>-5.0591820000000003E-2</c:v>
                </c:pt>
                <c:pt idx="56">
                  <c:v>-5.0506080000000002E-2</c:v>
                </c:pt>
                <c:pt idx="57">
                  <c:v>-5.0499570000000001E-2</c:v>
                </c:pt>
                <c:pt idx="58">
                  <c:v>-5.0472490000000002E-2</c:v>
                </c:pt>
                <c:pt idx="59">
                  <c:v>-5.0418600000000001E-2</c:v>
                </c:pt>
                <c:pt idx="60">
                  <c:v>-5.0330479999999997E-2</c:v>
                </c:pt>
                <c:pt idx="61">
                  <c:v>-5.0298629999999997E-2</c:v>
                </c:pt>
                <c:pt idx="62">
                  <c:v>-5.027363E-2</c:v>
                </c:pt>
                <c:pt idx="63">
                  <c:v>-5.0149329999999999E-2</c:v>
                </c:pt>
                <c:pt idx="64">
                  <c:v>-5.0151170000000002E-2</c:v>
                </c:pt>
                <c:pt idx="65">
                  <c:v>-4.9976979999999997E-2</c:v>
                </c:pt>
                <c:pt idx="66">
                  <c:v>-5.0019800000000003E-2</c:v>
                </c:pt>
                <c:pt idx="67">
                  <c:v>-5.0022230000000001E-2</c:v>
                </c:pt>
                <c:pt idx="68">
                  <c:v>-4.987254E-2</c:v>
                </c:pt>
                <c:pt idx="69">
                  <c:v>-4.9725659999999998E-2</c:v>
                </c:pt>
                <c:pt idx="70">
                  <c:v>-4.9827139999999999E-2</c:v>
                </c:pt>
                <c:pt idx="71">
                  <c:v>-4.9750250000000003E-2</c:v>
                </c:pt>
                <c:pt idx="72">
                  <c:v>-4.9737799999999999E-2</c:v>
                </c:pt>
                <c:pt idx="73">
                  <c:v>-4.9858329999999999E-2</c:v>
                </c:pt>
                <c:pt idx="74">
                  <c:v>-4.9895009999999997E-2</c:v>
                </c:pt>
                <c:pt idx="75">
                  <c:v>-4.9778459999999997E-2</c:v>
                </c:pt>
                <c:pt idx="76">
                  <c:v>-4.9811080000000001E-2</c:v>
                </c:pt>
                <c:pt idx="77">
                  <c:v>-4.9805349999999998E-2</c:v>
                </c:pt>
                <c:pt idx="78">
                  <c:v>-4.9877709999999999E-2</c:v>
                </c:pt>
                <c:pt idx="79">
                  <c:v>-4.9833959999999997E-2</c:v>
                </c:pt>
                <c:pt idx="80">
                  <c:v>-4.9905829999999998E-2</c:v>
                </c:pt>
                <c:pt idx="81">
                  <c:v>-4.9836400000000003E-2</c:v>
                </c:pt>
                <c:pt idx="82">
                  <c:v>-4.9868349999999999E-2</c:v>
                </c:pt>
                <c:pt idx="83">
                  <c:v>-4.9850350000000002E-2</c:v>
                </c:pt>
                <c:pt idx="84">
                  <c:v>-4.9843619999999998E-2</c:v>
                </c:pt>
                <c:pt idx="85">
                  <c:v>-4.9977529999999999E-2</c:v>
                </c:pt>
                <c:pt idx="86">
                  <c:v>-5.0008570000000002E-2</c:v>
                </c:pt>
                <c:pt idx="87">
                  <c:v>-5.0040429999999997E-2</c:v>
                </c:pt>
                <c:pt idx="88">
                  <c:v>-5.0095059999999997E-2</c:v>
                </c:pt>
                <c:pt idx="89">
                  <c:v>-5.0146570000000001E-2</c:v>
                </c:pt>
                <c:pt idx="90">
                  <c:v>-5.0128270000000003E-2</c:v>
                </c:pt>
                <c:pt idx="91">
                  <c:v>-5.0146669999999997E-2</c:v>
                </c:pt>
                <c:pt idx="92">
                  <c:v>-5.0132860000000001E-2</c:v>
                </c:pt>
                <c:pt idx="93">
                  <c:v>-5.007064E-2</c:v>
                </c:pt>
                <c:pt idx="94">
                  <c:v>-5.0040519999999998E-2</c:v>
                </c:pt>
                <c:pt idx="95">
                  <c:v>-4.9856890000000001E-2</c:v>
                </c:pt>
                <c:pt idx="96">
                  <c:v>-4.9857890000000002E-2</c:v>
                </c:pt>
                <c:pt idx="97">
                  <c:v>-4.9783439999999998E-2</c:v>
                </c:pt>
                <c:pt idx="98">
                  <c:v>-4.9729000000000002E-2</c:v>
                </c:pt>
                <c:pt idx="99">
                  <c:v>-4.972116E-2</c:v>
                </c:pt>
                <c:pt idx="100">
                  <c:v>-4.9902519999999999E-2</c:v>
                </c:pt>
                <c:pt idx="101">
                  <c:v>-4.9864970000000002E-2</c:v>
                </c:pt>
                <c:pt idx="102">
                  <c:v>-4.9822119999999998E-2</c:v>
                </c:pt>
                <c:pt idx="103">
                  <c:v>-4.9842770000000002E-2</c:v>
                </c:pt>
                <c:pt idx="104">
                  <c:v>-4.9801900000000003E-2</c:v>
                </c:pt>
                <c:pt idx="105">
                  <c:v>-4.9647110000000001E-2</c:v>
                </c:pt>
                <c:pt idx="106">
                  <c:v>-4.9744160000000003E-2</c:v>
                </c:pt>
                <c:pt idx="107">
                  <c:v>-4.9793169999999998E-2</c:v>
                </c:pt>
                <c:pt idx="108">
                  <c:v>-4.969167E-2</c:v>
                </c:pt>
                <c:pt idx="109">
                  <c:v>-4.9708670000000003E-2</c:v>
                </c:pt>
                <c:pt idx="110">
                  <c:v>-4.9661150000000001E-2</c:v>
                </c:pt>
                <c:pt idx="111">
                  <c:v>-4.9591360000000001E-2</c:v>
                </c:pt>
                <c:pt idx="112">
                  <c:v>-4.9506830000000002E-2</c:v>
                </c:pt>
                <c:pt idx="113">
                  <c:v>-4.9456199999999999E-2</c:v>
                </c:pt>
                <c:pt idx="114">
                  <c:v>-4.9362780000000002E-2</c:v>
                </c:pt>
                <c:pt idx="115">
                  <c:v>-4.9356219999999999E-2</c:v>
                </c:pt>
                <c:pt idx="116">
                  <c:v>-4.9291469999999997E-2</c:v>
                </c:pt>
                <c:pt idx="117">
                  <c:v>-4.928606E-2</c:v>
                </c:pt>
                <c:pt idx="118">
                  <c:v>-4.930321E-2</c:v>
                </c:pt>
                <c:pt idx="119">
                  <c:v>-4.9312479999999999E-2</c:v>
                </c:pt>
                <c:pt idx="120">
                  <c:v>-4.929037E-2</c:v>
                </c:pt>
                <c:pt idx="121">
                  <c:v>-4.9260779999999997E-2</c:v>
                </c:pt>
                <c:pt idx="122">
                  <c:v>-4.9194269999999998E-2</c:v>
                </c:pt>
                <c:pt idx="123">
                  <c:v>-4.9173620000000001E-2</c:v>
                </c:pt>
                <c:pt idx="124">
                  <c:v>-4.9163039999999998E-2</c:v>
                </c:pt>
                <c:pt idx="125">
                  <c:v>-4.9166050000000003E-2</c:v>
                </c:pt>
                <c:pt idx="126">
                  <c:v>-4.9155589999999999E-2</c:v>
                </c:pt>
                <c:pt idx="127">
                  <c:v>-4.9106660000000003E-2</c:v>
                </c:pt>
                <c:pt idx="128">
                  <c:v>-4.9092709999999998E-2</c:v>
                </c:pt>
                <c:pt idx="129">
                  <c:v>-4.9072190000000002E-2</c:v>
                </c:pt>
                <c:pt idx="130">
                  <c:v>-4.9067760000000002E-2</c:v>
                </c:pt>
                <c:pt idx="131">
                  <c:v>-4.9065520000000001E-2</c:v>
                </c:pt>
                <c:pt idx="132">
                  <c:v>-4.9060079999999999E-2</c:v>
                </c:pt>
                <c:pt idx="133">
                  <c:v>-4.9066199999999997E-2</c:v>
                </c:pt>
                <c:pt idx="134">
                  <c:v>-4.9070629999999997E-2</c:v>
                </c:pt>
                <c:pt idx="135">
                  <c:v>-4.9108140000000002E-2</c:v>
                </c:pt>
                <c:pt idx="136">
                  <c:v>-4.9136470000000002E-2</c:v>
                </c:pt>
                <c:pt idx="137">
                  <c:v>-4.916922E-2</c:v>
                </c:pt>
                <c:pt idx="138">
                  <c:v>-4.9111519999999999E-2</c:v>
                </c:pt>
                <c:pt idx="139">
                  <c:v>-4.913087E-2</c:v>
                </c:pt>
                <c:pt idx="140">
                  <c:v>-4.9123670000000001E-2</c:v>
                </c:pt>
                <c:pt idx="141">
                  <c:v>-4.9144300000000002E-2</c:v>
                </c:pt>
                <c:pt idx="142">
                  <c:v>-4.9176829999999998E-2</c:v>
                </c:pt>
                <c:pt idx="143">
                  <c:v>-4.9337979999999997E-2</c:v>
                </c:pt>
                <c:pt idx="144">
                  <c:v>-4.9450889999999997E-2</c:v>
                </c:pt>
                <c:pt idx="145">
                  <c:v>-4.9526790000000001E-2</c:v>
                </c:pt>
                <c:pt idx="146">
                  <c:v>-4.9645250000000002E-2</c:v>
                </c:pt>
                <c:pt idx="147">
                  <c:v>-4.9804540000000001E-2</c:v>
                </c:pt>
                <c:pt idx="148">
                  <c:v>-4.9830390000000002E-2</c:v>
                </c:pt>
                <c:pt idx="149">
                  <c:v>-4.9828749999999998E-2</c:v>
                </c:pt>
                <c:pt idx="150">
                  <c:v>-4.9934729999999997E-2</c:v>
                </c:pt>
                <c:pt idx="151">
                  <c:v>-4.9938330000000003E-2</c:v>
                </c:pt>
                <c:pt idx="152">
                  <c:v>-5.015696E-2</c:v>
                </c:pt>
                <c:pt idx="153">
                  <c:v>-5.0544650000000003E-2</c:v>
                </c:pt>
                <c:pt idx="154">
                  <c:v>-5.057561E-2</c:v>
                </c:pt>
                <c:pt idx="155">
                  <c:v>-5.0830069999999998E-2</c:v>
                </c:pt>
                <c:pt idx="156">
                  <c:v>-5.0889490000000003E-2</c:v>
                </c:pt>
                <c:pt idx="157">
                  <c:v>-5.0877499999999999E-2</c:v>
                </c:pt>
                <c:pt idx="158">
                  <c:v>-5.067953E-2</c:v>
                </c:pt>
                <c:pt idx="159">
                  <c:v>-5.0780449999999998E-2</c:v>
                </c:pt>
                <c:pt idx="160">
                  <c:v>-5.0604870000000003E-2</c:v>
                </c:pt>
                <c:pt idx="161">
                  <c:v>-5.0880250000000002E-2</c:v>
                </c:pt>
                <c:pt idx="162">
                  <c:v>-5.1029159999999997E-2</c:v>
                </c:pt>
                <c:pt idx="163">
                  <c:v>-5.1276490000000001E-2</c:v>
                </c:pt>
                <c:pt idx="164">
                  <c:v>-5.1615059999999997E-2</c:v>
                </c:pt>
                <c:pt idx="165">
                  <c:v>-5.1804250000000003E-2</c:v>
                </c:pt>
                <c:pt idx="166">
                  <c:v>-5.1726759999999997E-2</c:v>
                </c:pt>
                <c:pt idx="167">
                  <c:v>-5.1741009999999997E-2</c:v>
                </c:pt>
                <c:pt idx="168">
                  <c:v>-5.1538130000000001E-2</c:v>
                </c:pt>
                <c:pt idx="169">
                  <c:v>-5.1563980000000002E-2</c:v>
                </c:pt>
                <c:pt idx="170">
                  <c:v>-5.166929E-2</c:v>
                </c:pt>
                <c:pt idx="171">
                  <c:v>-5.1862310000000002E-2</c:v>
                </c:pt>
                <c:pt idx="172">
                  <c:v>-5.2076520000000001E-2</c:v>
                </c:pt>
                <c:pt idx="173">
                  <c:v>-5.2249049999999998E-2</c:v>
                </c:pt>
                <c:pt idx="174">
                  <c:v>-5.2312270000000001E-2</c:v>
                </c:pt>
                <c:pt idx="175">
                  <c:v>-5.2290990000000002E-2</c:v>
                </c:pt>
                <c:pt idx="176">
                  <c:v>-5.2175199999999998E-2</c:v>
                </c:pt>
                <c:pt idx="177">
                  <c:v>-5.2237510000000001E-2</c:v>
                </c:pt>
                <c:pt idx="178">
                  <c:v>-5.2361789999999998E-2</c:v>
                </c:pt>
                <c:pt idx="179">
                  <c:v>-5.236772E-2</c:v>
                </c:pt>
                <c:pt idx="180">
                  <c:v>-5.2631459999999998E-2</c:v>
                </c:pt>
                <c:pt idx="181">
                  <c:v>-5.275854E-2</c:v>
                </c:pt>
                <c:pt idx="182">
                  <c:v>-5.263967E-2</c:v>
                </c:pt>
                <c:pt idx="183">
                  <c:v>-5.2658290000000003E-2</c:v>
                </c:pt>
                <c:pt idx="184">
                  <c:v>-5.277979E-2</c:v>
                </c:pt>
                <c:pt idx="185">
                  <c:v>-5.2727360000000001E-2</c:v>
                </c:pt>
                <c:pt idx="186">
                  <c:v>-5.2586939999999999E-2</c:v>
                </c:pt>
                <c:pt idx="187">
                  <c:v>-5.2605350000000002E-2</c:v>
                </c:pt>
                <c:pt idx="188">
                  <c:v>-5.2501119999999998E-2</c:v>
                </c:pt>
                <c:pt idx="189">
                  <c:v>-5.2356769999999997E-2</c:v>
                </c:pt>
                <c:pt idx="190">
                  <c:v>-5.2377420000000001E-2</c:v>
                </c:pt>
                <c:pt idx="191">
                  <c:v>-5.2403819999999997E-2</c:v>
                </c:pt>
                <c:pt idx="192">
                  <c:v>-5.2480800000000001E-2</c:v>
                </c:pt>
                <c:pt idx="193">
                  <c:v>-5.2455719999999997E-2</c:v>
                </c:pt>
                <c:pt idx="194">
                  <c:v>-5.2453619999999999E-2</c:v>
                </c:pt>
                <c:pt idx="195">
                  <c:v>-5.2451049999999999E-2</c:v>
                </c:pt>
                <c:pt idx="196">
                  <c:v>-5.2468880000000002E-2</c:v>
                </c:pt>
                <c:pt idx="197">
                  <c:v>-5.2453989999999999E-2</c:v>
                </c:pt>
                <c:pt idx="198">
                  <c:v>-5.2443740000000003E-2</c:v>
                </c:pt>
                <c:pt idx="199">
                  <c:v>-5.2447510000000003E-2</c:v>
                </c:pt>
                <c:pt idx="200">
                  <c:v>-5.2465089999999999E-2</c:v>
                </c:pt>
                <c:pt idx="201">
                  <c:v>-5.2464919999999998E-2</c:v>
                </c:pt>
                <c:pt idx="202">
                  <c:v>-5.2425220000000002E-2</c:v>
                </c:pt>
                <c:pt idx="203">
                  <c:v>-5.2360339999999998E-2</c:v>
                </c:pt>
                <c:pt idx="204">
                  <c:v>-5.2375400000000003E-2</c:v>
                </c:pt>
                <c:pt idx="205">
                  <c:v>-5.2311099999999999E-2</c:v>
                </c:pt>
                <c:pt idx="206">
                  <c:v>-5.2213530000000001E-2</c:v>
                </c:pt>
                <c:pt idx="207">
                  <c:v>-5.2206990000000002E-2</c:v>
                </c:pt>
                <c:pt idx="208">
                  <c:v>-5.218677E-2</c:v>
                </c:pt>
                <c:pt idx="209">
                  <c:v>-5.2200360000000001E-2</c:v>
                </c:pt>
                <c:pt idx="210">
                  <c:v>-5.2245220000000002E-2</c:v>
                </c:pt>
                <c:pt idx="211">
                  <c:v>-5.2281809999999998E-2</c:v>
                </c:pt>
                <c:pt idx="212">
                  <c:v>-5.2258789999999999E-2</c:v>
                </c:pt>
                <c:pt idx="213">
                  <c:v>-5.236963E-2</c:v>
                </c:pt>
                <c:pt idx="214">
                  <c:v>-5.2323939999999999E-2</c:v>
                </c:pt>
                <c:pt idx="215">
                  <c:v>-5.2298079999999997E-2</c:v>
                </c:pt>
                <c:pt idx="216">
                  <c:v>-5.2293810000000003E-2</c:v>
                </c:pt>
                <c:pt idx="217">
                  <c:v>-5.2413609999999999E-2</c:v>
                </c:pt>
                <c:pt idx="218">
                  <c:v>-5.2464339999999998E-2</c:v>
                </c:pt>
                <c:pt idx="219">
                  <c:v>-5.2234660000000002E-2</c:v>
                </c:pt>
                <c:pt idx="220">
                  <c:v>-5.2203600000000003E-2</c:v>
                </c:pt>
                <c:pt idx="221">
                  <c:v>-5.2291919999999999E-2</c:v>
                </c:pt>
                <c:pt idx="222">
                  <c:v>-5.2206240000000001E-2</c:v>
                </c:pt>
                <c:pt idx="223">
                  <c:v>-5.2038439999999998E-2</c:v>
                </c:pt>
                <c:pt idx="224">
                  <c:v>-5.2251550000000001E-2</c:v>
                </c:pt>
                <c:pt idx="225">
                  <c:v>-5.2553750000000003E-2</c:v>
                </c:pt>
                <c:pt idx="226">
                  <c:v>-5.2371649999999999E-2</c:v>
                </c:pt>
                <c:pt idx="227">
                  <c:v>-5.2611770000000002E-2</c:v>
                </c:pt>
                <c:pt idx="228">
                  <c:v>-5.2739389999999997E-2</c:v>
                </c:pt>
                <c:pt idx="229">
                  <c:v>-5.2880940000000001E-2</c:v>
                </c:pt>
                <c:pt idx="230">
                  <c:v>-5.2883409999999999E-2</c:v>
                </c:pt>
                <c:pt idx="231">
                  <c:v>-5.2985780000000003E-2</c:v>
                </c:pt>
                <c:pt idx="232">
                  <c:v>-5.2948139999999998E-2</c:v>
                </c:pt>
                <c:pt idx="233">
                  <c:v>-5.2879269999999999E-2</c:v>
                </c:pt>
                <c:pt idx="234">
                  <c:v>-5.2992299999999999E-2</c:v>
                </c:pt>
                <c:pt idx="235">
                  <c:v>-5.3032320000000001E-2</c:v>
                </c:pt>
                <c:pt idx="236">
                  <c:v>-5.2985820000000003E-2</c:v>
                </c:pt>
                <c:pt idx="237">
                  <c:v>-5.3094910000000002E-2</c:v>
                </c:pt>
                <c:pt idx="238">
                  <c:v>-5.33362E-2</c:v>
                </c:pt>
                <c:pt idx="239">
                  <c:v>-5.2981159999999999E-2</c:v>
                </c:pt>
                <c:pt idx="240">
                  <c:v>-5.3070569999999997E-2</c:v>
                </c:pt>
                <c:pt idx="241">
                  <c:v>-5.3311589999999999E-2</c:v>
                </c:pt>
                <c:pt idx="242">
                  <c:v>-5.3461050000000003E-2</c:v>
                </c:pt>
                <c:pt idx="243">
                  <c:v>-5.3641330000000001E-2</c:v>
                </c:pt>
                <c:pt idx="244">
                  <c:v>-5.407505E-2</c:v>
                </c:pt>
                <c:pt idx="245">
                  <c:v>-5.408549E-2</c:v>
                </c:pt>
                <c:pt idx="246">
                  <c:v>-5.407679E-2</c:v>
                </c:pt>
                <c:pt idx="247">
                  <c:v>-5.416195E-2</c:v>
                </c:pt>
                <c:pt idx="248">
                  <c:v>-5.4170599999999999E-2</c:v>
                </c:pt>
                <c:pt idx="249">
                  <c:v>-5.4238179999999997E-2</c:v>
                </c:pt>
                <c:pt idx="250">
                  <c:v>-5.4358740000000003E-2</c:v>
                </c:pt>
                <c:pt idx="251">
                  <c:v>-5.4450850000000002E-2</c:v>
                </c:pt>
                <c:pt idx="252">
                  <c:v>-5.4615850000000001E-2</c:v>
                </c:pt>
                <c:pt idx="253">
                  <c:v>-5.4960229999999999E-2</c:v>
                </c:pt>
                <c:pt idx="254">
                  <c:v>-5.5649919999999999E-2</c:v>
                </c:pt>
                <c:pt idx="255">
                  <c:v>-5.6067440000000003E-2</c:v>
                </c:pt>
                <c:pt idx="256">
                  <c:v>-5.6504029999999997E-2</c:v>
                </c:pt>
                <c:pt idx="257">
                  <c:v>-5.6698419999999999E-2</c:v>
                </c:pt>
                <c:pt idx="258">
                  <c:v>-5.695882E-2</c:v>
                </c:pt>
                <c:pt idx="259">
                  <c:v>-5.6931589999999997E-2</c:v>
                </c:pt>
                <c:pt idx="260">
                  <c:v>-5.7296739999999999E-2</c:v>
                </c:pt>
                <c:pt idx="261">
                  <c:v>-5.760817E-2</c:v>
                </c:pt>
                <c:pt idx="262">
                  <c:v>-5.8253590000000001E-2</c:v>
                </c:pt>
                <c:pt idx="263">
                  <c:v>-5.8463639999999997E-2</c:v>
                </c:pt>
                <c:pt idx="264">
                  <c:v>-5.8757780000000003E-2</c:v>
                </c:pt>
                <c:pt idx="265">
                  <c:v>-5.902193E-2</c:v>
                </c:pt>
                <c:pt idx="266">
                  <c:v>-5.8965459999999997E-2</c:v>
                </c:pt>
                <c:pt idx="267">
                  <c:v>-5.8781529999999999E-2</c:v>
                </c:pt>
                <c:pt idx="268">
                  <c:v>-5.8607649999999997E-2</c:v>
                </c:pt>
                <c:pt idx="269">
                  <c:v>-5.8904119999999997E-2</c:v>
                </c:pt>
                <c:pt idx="270">
                  <c:v>-5.875644E-2</c:v>
                </c:pt>
                <c:pt idx="271">
                  <c:v>-5.9345599999999998E-2</c:v>
                </c:pt>
                <c:pt idx="272">
                  <c:v>-5.9673869999999997E-2</c:v>
                </c:pt>
                <c:pt idx="273">
                  <c:v>-6.0355840000000001E-2</c:v>
                </c:pt>
                <c:pt idx="274">
                  <c:v>-6.051981E-2</c:v>
                </c:pt>
                <c:pt idx="275">
                  <c:v>-6.0793569999999998E-2</c:v>
                </c:pt>
                <c:pt idx="276">
                  <c:v>-6.0320749999999999E-2</c:v>
                </c:pt>
                <c:pt idx="277">
                  <c:v>-6.03029E-2</c:v>
                </c:pt>
                <c:pt idx="278">
                  <c:v>-6.034453E-2</c:v>
                </c:pt>
                <c:pt idx="279">
                  <c:v>-6.0189090000000001E-2</c:v>
                </c:pt>
                <c:pt idx="280">
                  <c:v>-6.0029600000000002E-2</c:v>
                </c:pt>
                <c:pt idx="281">
                  <c:v>-6.0212130000000003E-2</c:v>
                </c:pt>
                <c:pt idx="282">
                  <c:v>-6.0076079999999997E-2</c:v>
                </c:pt>
                <c:pt idx="283">
                  <c:v>-5.9677569999999999E-2</c:v>
                </c:pt>
                <c:pt idx="284">
                  <c:v>-5.9908280000000001E-2</c:v>
                </c:pt>
                <c:pt idx="285">
                  <c:v>-5.9919920000000002E-2</c:v>
                </c:pt>
                <c:pt idx="286">
                  <c:v>-5.9302800000000003E-2</c:v>
                </c:pt>
                <c:pt idx="287">
                  <c:v>-5.9298679999999999E-2</c:v>
                </c:pt>
                <c:pt idx="288">
                  <c:v>-5.9291679999999999E-2</c:v>
                </c:pt>
                <c:pt idx="289">
                  <c:v>-5.938065E-2</c:v>
                </c:pt>
                <c:pt idx="290">
                  <c:v>-5.9375650000000002E-2</c:v>
                </c:pt>
                <c:pt idx="291">
                  <c:v>-5.9483939999999999E-2</c:v>
                </c:pt>
                <c:pt idx="292">
                  <c:v>-5.9502300000000001E-2</c:v>
                </c:pt>
                <c:pt idx="293">
                  <c:v>-5.9436969999999999E-2</c:v>
                </c:pt>
                <c:pt idx="294">
                  <c:v>-5.9439579999999999E-2</c:v>
                </c:pt>
                <c:pt idx="295">
                  <c:v>-5.9653850000000001E-2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FD-4529-A84D-643F72C71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315968"/>
        <c:axId val="193316544"/>
      </c:scatterChart>
      <c:valAx>
        <c:axId val="19331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316544"/>
        <c:crosses val="autoZero"/>
        <c:crossBetween val="midCat"/>
      </c:valAx>
      <c:valAx>
        <c:axId val="193316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33159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0"/>
            <c:dispEq val="1"/>
            <c:trendlineLbl>
              <c:layout>
                <c:manualLayout>
                  <c:x val="9.166666666666666E-2"/>
                  <c:y val="-7.4499854184893549E-2"/>
                </c:manualLayout>
              </c:layout>
              <c:numFmt formatCode="General" sourceLinked="0"/>
            </c:trendlineLbl>
          </c:trendline>
          <c:xVal>
            <c:numRef>
              <c:f>'Data fresh bones'!$BB$4:$BB$398</c:f>
              <c:numCache>
                <c:formatCode>General</c:formatCode>
                <c:ptCount val="395"/>
                <c:pt idx="0">
                  <c:v>-2.7435300000000002E-4</c:v>
                </c:pt>
                <c:pt idx="1">
                  <c:v>-3.33946E-4</c:v>
                </c:pt>
                <c:pt idx="2">
                  <c:v>-4.25986E-4</c:v>
                </c:pt>
                <c:pt idx="3">
                  <c:v>-5.1518699999999996E-4</c:v>
                </c:pt>
                <c:pt idx="4">
                  <c:v>-4.4109100000000001E-4</c:v>
                </c:pt>
                <c:pt idx="5">
                  <c:v>-1.4328999999999999E-4</c:v>
                </c:pt>
                <c:pt idx="6">
                  <c:v>3.2713300000000001E-4</c:v>
                </c:pt>
                <c:pt idx="7">
                  <c:v>1.2889209999999999E-3</c:v>
                </c:pt>
                <c:pt idx="8">
                  <c:v>2.4567040000000001E-3</c:v>
                </c:pt>
                <c:pt idx="9">
                  <c:v>3.6292910000000002E-3</c:v>
                </c:pt>
                <c:pt idx="10">
                  <c:v>5.0241649999999997E-3</c:v>
                </c:pt>
                <c:pt idx="11">
                  <c:v>6.4967280000000002E-3</c:v>
                </c:pt>
                <c:pt idx="12">
                  <c:v>8.2723729999999995E-3</c:v>
                </c:pt>
                <c:pt idx="13">
                  <c:v>1.0277493E-2</c:v>
                </c:pt>
                <c:pt idx="14">
                  <c:v>1.2344552999999999E-2</c:v>
                </c:pt>
                <c:pt idx="15">
                  <c:v>1.4200267000000001E-2</c:v>
                </c:pt>
                <c:pt idx="16">
                  <c:v>1.6096480999999999E-2</c:v>
                </c:pt>
                <c:pt idx="17">
                  <c:v>1.8015744E-2</c:v>
                </c:pt>
                <c:pt idx="18">
                  <c:v>2.0032141E-2</c:v>
                </c:pt>
                <c:pt idx="19">
                  <c:v>2.2715085999999999E-2</c:v>
                </c:pt>
                <c:pt idx="20">
                  <c:v>2.5952118E-2</c:v>
                </c:pt>
                <c:pt idx="21">
                  <c:v>3.0160401E-2</c:v>
                </c:pt>
                <c:pt idx="22">
                  <c:v>3.4697508000000002E-2</c:v>
                </c:pt>
                <c:pt idx="23">
                  <c:v>3.9586415999999999E-2</c:v>
                </c:pt>
                <c:pt idx="24">
                  <c:v>4.4812258000000001E-2</c:v>
                </c:pt>
                <c:pt idx="25">
                  <c:v>5.0344373999999997E-2</c:v>
                </c:pt>
                <c:pt idx="26">
                  <c:v>5.5702001000000001E-2</c:v>
                </c:pt>
                <c:pt idx="27">
                  <c:v>6.0863233000000003E-2</c:v>
                </c:pt>
                <c:pt idx="28">
                  <c:v>6.6564719999999994E-2</c:v>
                </c:pt>
                <c:pt idx="29">
                  <c:v>7.2688005E-2</c:v>
                </c:pt>
                <c:pt idx="30">
                  <c:v>7.9039722000000007E-2</c:v>
                </c:pt>
                <c:pt idx="31">
                  <c:v>8.6275830999999997E-2</c:v>
                </c:pt>
                <c:pt idx="32">
                  <c:v>9.3923212000000006E-2</c:v>
                </c:pt>
                <c:pt idx="33">
                  <c:v>0.101091971</c:v>
                </c:pt>
                <c:pt idx="34">
                  <c:v>0.107977067</c:v>
                </c:pt>
                <c:pt idx="35">
                  <c:v>0.115256381</c:v>
                </c:pt>
                <c:pt idx="36">
                  <c:v>0.123623728</c:v>
                </c:pt>
                <c:pt idx="37">
                  <c:v>0.13304628499999999</c:v>
                </c:pt>
                <c:pt idx="38">
                  <c:v>0.14328666400000001</c:v>
                </c:pt>
                <c:pt idx="39">
                  <c:v>0.156249375</c:v>
                </c:pt>
                <c:pt idx="40">
                  <c:v>0.17261069600000001</c:v>
                </c:pt>
                <c:pt idx="41">
                  <c:v>0.191667638</c:v>
                </c:pt>
                <c:pt idx="42">
                  <c:v>0.213166992</c:v>
                </c:pt>
                <c:pt idx="43">
                  <c:v>0.23366937600000001</c:v>
                </c:pt>
                <c:pt idx="44">
                  <c:v>0.25124916800000002</c:v>
                </c:pt>
                <c:pt idx="45">
                  <c:v>0.26607629500000002</c:v>
                </c:pt>
                <c:pt idx="46">
                  <c:v>0.27681192300000002</c:v>
                </c:pt>
                <c:pt idx="47">
                  <c:v>0.28390710699999999</c:v>
                </c:pt>
                <c:pt idx="48">
                  <c:v>0.29206275599999998</c:v>
                </c:pt>
                <c:pt idx="49">
                  <c:v>0.30119417399999998</c:v>
                </c:pt>
                <c:pt idx="50">
                  <c:v>0.309727427</c:v>
                </c:pt>
                <c:pt idx="51">
                  <c:v>0.31722476599999999</c:v>
                </c:pt>
                <c:pt idx="52">
                  <c:v>0.32462350600000001</c:v>
                </c:pt>
                <c:pt idx="53">
                  <c:v>0.332278562</c:v>
                </c:pt>
                <c:pt idx="54">
                  <c:v>0.33798548</c:v>
                </c:pt>
                <c:pt idx="55">
                  <c:v>0.34281790899999998</c:v>
                </c:pt>
                <c:pt idx="56">
                  <c:v>0.34839099899999998</c:v>
                </c:pt>
                <c:pt idx="57">
                  <c:v>0.35417597299999998</c:v>
                </c:pt>
                <c:pt idx="58">
                  <c:v>0.35964617199999999</c:v>
                </c:pt>
                <c:pt idx="59">
                  <c:v>0.367324926</c:v>
                </c:pt>
                <c:pt idx="60">
                  <c:v>0.37653730899999999</c:v>
                </c:pt>
                <c:pt idx="61">
                  <c:v>0.38688727899999997</c:v>
                </c:pt>
                <c:pt idx="62">
                  <c:v>0.39740362499999998</c:v>
                </c:pt>
                <c:pt idx="63">
                  <c:v>0.40801152800000001</c:v>
                </c:pt>
                <c:pt idx="64">
                  <c:v>0.41838138800000002</c:v>
                </c:pt>
                <c:pt idx="65">
                  <c:v>0.42737707699999999</c:v>
                </c:pt>
                <c:pt idx="66">
                  <c:v>0.43449285599999998</c:v>
                </c:pt>
                <c:pt idx="67">
                  <c:v>0.440889374</c:v>
                </c:pt>
                <c:pt idx="68">
                  <c:v>0.44670082700000002</c:v>
                </c:pt>
                <c:pt idx="69">
                  <c:v>0.45222667799999999</c:v>
                </c:pt>
                <c:pt idx="70">
                  <c:v>0.45882234100000002</c:v>
                </c:pt>
                <c:pt idx="71">
                  <c:v>0.46682909700000003</c:v>
                </c:pt>
                <c:pt idx="72">
                  <c:v>0.47443934399999999</c:v>
                </c:pt>
                <c:pt idx="73">
                  <c:v>0.48205056099999999</c:v>
                </c:pt>
                <c:pt idx="74">
                  <c:v>0.48949662799999999</c:v>
                </c:pt>
                <c:pt idx="75">
                  <c:v>0.496572552</c:v>
                </c:pt>
                <c:pt idx="76">
                  <c:v>0.50336025200000001</c:v>
                </c:pt>
                <c:pt idx="77">
                  <c:v>0.51116721499999995</c:v>
                </c:pt>
                <c:pt idx="78">
                  <c:v>0.51823686199999996</c:v>
                </c:pt>
                <c:pt idx="79">
                  <c:v>0.52401853200000004</c:v>
                </c:pt>
                <c:pt idx="80">
                  <c:v>0.528956816</c:v>
                </c:pt>
                <c:pt idx="81">
                  <c:v>0.53341977600000001</c:v>
                </c:pt>
                <c:pt idx="82">
                  <c:v>0.537615124</c:v>
                </c:pt>
                <c:pt idx="83">
                  <c:v>0.54225699199999999</c:v>
                </c:pt>
                <c:pt idx="84">
                  <c:v>0.54802082699999999</c:v>
                </c:pt>
                <c:pt idx="85">
                  <c:v>0.55461421799999999</c:v>
                </c:pt>
                <c:pt idx="86">
                  <c:v>0.56149635799999997</c:v>
                </c:pt>
                <c:pt idx="87">
                  <c:v>0.56901717399999996</c:v>
                </c:pt>
                <c:pt idx="88">
                  <c:v>0.57721996900000005</c:v>
                </c:pt>
                <c:pt idx="89">
                  <c:v>0.58549198000000002</c:v>
                </c:pt>
                <c:pt idx="90">
                  <c:v>0.59390367700000002</c:v>
                </c:pt>
                <c:pt idx="91">
                  <c:v>0.60240562600000003</c:v>
                </c:pt>
                <c:pt idx="92">
                  <c:v>0.61047338200000001</c:v>
                </c:pt>
                <c:pt idx="93">
                  <c:v>0.61767889600000003</c:v>
                </c:pt>
                <c:pt idx="94">
                  <c:v>0.62405207799999995</c:v>
                </c:pt>
                <c:pt idx="95">
                  <c:v>0.62994931899999995</c:v>
                </c:pt>
                <c:pt idx="96">
                  <c:v>0.63612630999999997</c:v>
                </c:pt>
                <c:pt idx="97">
                  <c:v>0.64253658700000005</c:v>
                </c:pt>
                <c:pt idx="98">
                  <c:v>0.648931437</c:v>
                </c:pt>
                <c:pt idx="99">
                  <c:v>0.655635352</c:v>
                </c:pt>
                <c:pt idx="100">
                  <c:v>0.66233051700000001</c:v>
                </c:pt>
                <c:pt idx="101">
                  <c:v>0.66886422599999995</c:v>
                </c:pt>
                <c:pt idx="102">
                  <c:v>0.67509398899999995</c:v>
                </c:pt>
                <c:pt idx="103">
                  <c:v>0.68143989900000002</c:v>
                </c:pt>
                <c:pt idx="104">
                  <c:v>0.68776864900000001</c:v>
                </c:pt>
                <c:pt idx="105">
                  <c:v>0.69370426600000001</c:v>
                </c:pt>
                <c:pt idx="106">
                  <c:v>0.69857020199999997</c:v>
                </c:pt>
                <c:pt idx="107">
                  <c:v>0.703292056</c:v>
                </c:pt>
                <c:pt idx="108">
                  <c:v>0.70878420799999997</c:v>
                </c:pt>
                <c:pt idx="109">
                  <c:v>0.71502876599999998</c:v>
                </c:pt>
                <c:pt idx="110">
                  <c:v>0.721995151</c:v>
                </c:pt>
                <c:pt idx="111">
                  <c:v>0.72954315199999997</c:v>
                </c:pt>
                <c:pt idx="112">
                  <c:v>0.73695763800000003</c:v>
                </c:pt>
                <c:pt idx="113">
                  <c:v>0.74355167200000005</c:v>
                </c:pt>
                <c:pt idx="114">
                  <c:v>0.74903144499999996</c:v>
                </c:pt>
                <c:pt idx="115">
                  <c:v>0.75394462299999998</c:v>
                </c:pt>
                <c:pt idx="116">
                  <c:v>0.75883704699999999</c:v>
                </c:pt>
                <c:pt idx="117">
                  <c:v>0.76404085600000005</c:v>
                </c:pt>
                <c:pt idx="118">
                  <c:v>0.77011042200000002</c:v>
                </c:pt>
                <c:pt idx="119">
                  <c:v>0.77684052000000003</c:v>
                </c:pt>
                <c:pt idx="120">
                  <c:v>0.78354136900000004</c:v>
                </c:pt>
                <c:pt idx="121">
                  <c:v>0.79049198099999995</c:v>
                </c:pt>
                <c:pt idx="122">
                  <c:v>0.797884543</c:v>
                </c:pt>
                <c:pt idx="123">
                  <c:v>0.80466440299999997</c:v>
                </c:pt>
                <c:pt idx="124">
                  <c:v>0.810776846</c:v>
                </c:pt>
                <c:pt idx="125">
                  <c:v>0.81784641800000002</c:v>
                </c:pt>
                <c:pt idx="126">
                  <c:v>0.82504630999999995</c:v>
                </c:pt>
                <c:pt idx="127">
                  <c:v>0.83163079900000003</c:v>
                </c:pt>
                <c:pt idx="128">
                  <c:v>0.83867114799999998</c:v>
                </c:pt>
                <c:pt idx="129">
                  <c:v>0.84658449999999996</c:v>
                </c:pt>
                <c:pt idx="130">
                  <c:v>0.85287266299999998</c:v>
                </c:pt>
                <c:pt idx="131">
                  <c:v>0.85897546000000002</c:v>
                </c:pt>
                <c:pt idx="132">
                  <c:v>0.865332922</c:v>
                </c:pt>
                <c:pt idx="133">
                  <c:v>0.87110218800000006</c:v>
                </c:pt>
                <c:pt idx="134">
                  <c:v>0.87640461300000005</c:v>
                </c:pt>
                <c:pt idx="135">
                  <c:v>0.88227860700000005</c:v>
                </c:pt>
                <c:pt idx="136">
                  <c:v>0.88778539899999998</c:v>
                </c:pt>
                <c:pt idx="137">
                  <c:v>0.89245872000000004</c:v>
                </c:pt>
                <c:pt idx="138">
                  <c:v>0.89718852900000001</c:v>
                </c:pt>
                <c:pt idx="139">
                  <c:v>0.90209905599999995</c:v>
                </c:pt>
                <c:pt idx="140">
                  <c:v>0.90709258199999998</c:v>
                </c:pt>
                <c:pt idx="141">
                  <c:v>0.91184728699999995</c:v>
                </c:pt>
                <c:pt idx="142">
                  <c:v>0.91713544199999997</c:v>
                </c:pt>
                <c:pt idx="143">
                  <c:v>0.92307302099999999</c:v>
                </c:pt>
                <c:pt idx="144">
                  <c:v>0.92994829400000001</c:v>
                </c:pt>
                <c:pt idx="145">
                  <c:v>0.93829079199999998</c:v>
                </c:pt>
                <c:pt idx="146">
                  <c:v>0.94791852799999998</c:v>
                </c:pt>
                <c:pt idx="147">
                  <c:v>0.95755753099999996</c:v>
                </c:pt>
                <c:pt idx="148">
                  <c:v>0.96646662400000005</c:v>
                </c:pt>
                <c:pt idx="149">
                  <c:v>0.97411399600000004</c:v>
                </c:pt>
                <c:pt idx="150">
                  <c:v>0.98013144299999999</c:v>
                </c:pt>
                <c:pt idx="151">
                  <c:v>0.98501956400000001</c:v>
                </c:pt>
                <c:pt idx="152">
                  <c:v>0.98967766899999998</c:v>
                </c:pt>
                <c:pt idx="153">
                  <c:v>0.99482282200000005</c:v>
                </c:pt>
                <c:pt idx="154">
                  <c:v>1.000317753</c:v>
                </c:pt>
                <c:pt idx="155">
                  <c:v>1.0059096940000001</c:v>
                </c:pt>
                <c:pt idx="156">
                  <c:v>1.0111971230000001</c:v>
                </c:pt>
                <c:pt idx="157">
                  <c:v>1.01627775</c:v>
                </c:pt>
                <c:pt idx="158">
                  <c:v>1.0205738929999999</c:v>
                </c:pt>
                <c:pt idx="159">
                  <c:v>1.0245768719999999</c:v>
                </c:pt>
                <c:pt idx="160">
                  <c:v>1.028134458</c:v>
                </c:pt>
                <c:pt idx="161">
                  <c:v>1.0314555050000001</c:v>
                </c:pt>
                <c:pt idx="162">
                  <c:v>1.034912542</c:v>
                </c:pt>
                <c:pt idx="163">
                  <c:v>1.0385438220000001</c:v>
                </c:pt>
                <c:pt idx="164">
                  <c:v>1.0424043919999999</c:v>
                </c:pt>
                <c:pt idx="165">
                  <c:v>1.04736301</c:v>
                </c:pt>
                <c:pt idx="166">
                  <c:v>1.0536804580000001</c:v>
                </c:pt>
                <c:pt idx="167">
                  <c:v>1.0610499950000001</c:v>
                </c:pt>
                <c:pt idx="168">
                  <c:v>1.06919045</c:v>
                </c:pt>
                <c:pt idx="169">
                  <c:v>1.0772564609999999</c:v>
                </c:pt>
                <c:pt idx="170">
                  <c:v>1.084651341</c:v>
                </c:pt>
                <c:pt idx="171">
                  <c:v>1.0913185160000001</c:v>
                </c:pt>
                <c:pt idx="172">
                  <c:v>1.0967790580000001</c:v>
                </c:pt>
                <c:pt idx="173">
                  <c:v>1.1015420570000001</c:v>
                </c:pt>
                <c:pt idx="174">
                  <c:v>1.106725006</c:v>
                </c:pt>
                <c:pt idx="175">
                  <c:v>1.1122622230000001</c:v>
                </c:pt>
                <c:pt idx="176">
                  <c:v>1.117647453</c:v>
                </c:pt>
                <c:pt idx="177">
                  <c:v>1.123370073</c:v>
                </c:pt>
                <c:pt idx="178">
                  <c:v>1.129066093</c:v>
                </c:pt>
                <c:pt idx="179">
                  <c:v>1.133386045</c:v>
                </c:pt>
                <c:pt idx="180">
                  <c:v>1.1367664550000001</c:v>
                </c:pt>
                <c:pt idx="181">
                  <c:v>1.1403948450000001</c:v>
                </c:pt>
                <c:pt idx="182">
                  <c:v>1.1442179109999999</c:v>
                </c:pt>
                <c:pt idx="183">
                  <c:v>1.1482596469999999</c:v>
                </c:pt>
                <c:pt idx="184">
                  <c:v>1.152744999</c:v>
                </c:pt>
                <c:pt idx="185">
                  <c:v>1.1574830620000001</c:v>
                </c:pt>
                <c:pt idx="186">
                  <c:v>1.161887745</c:v>
                </c:pt>
                <c:pt idx="187">
                  <c:v>1.1658081090000001</c:v>
                </c:pt>
                <c:pt idx="188">
                  <c:v>1.1693196189999999</c:v>
                </c:pt>
                <c:pt idx="189">
                  <c:v>1.1728847790000001</c:v>
                </c:pt>
                <c:pt idx="190">
                  <c:v>1.176647226</c:v>
                </c:pt>
                <c:pt idx="191">
                  <c:v>1.180377679</c:v>
                </c:pt>
                <c:pt idx="192">
                  <c:v>1.1844115159999999</c:v>
                </c:pt>
                <c:pt idx="193">
                  <c:v>1.188813774</c:v>
                </c:pt>
                <c:pt idx="194">
                  <c:v>1.193551598</c:v>
                </c:pt>
                <c:pt idx="195">
                  <c:v>1.1985502720000001</c:v>
                </c:pt>
                <c:pt idx="196">
                  <c:v>1.203912291</c:v>
                </c:pt>
                <c:pt idx="197">
                  <c:v>1.208961441</c:v>
                </c:pt>
                <c:pt idx="198">
                  <c:v>1.2136345319999999</c:v>
                </c:pt>
                <c:pt idx="199">
                  <c:v>1.2178983640000001</c:v>
                </c:pt>
                <c:pt idx="200">
                  <c:v>1.222341192</c:v>
                </c:pt>
                <c:pt idx="201">
                  <c:v>1.2274360019999999</c:v>
                </c:pt>
                <c:pt idx="202">
                  <c:v>1.2333242209999999</c:v>
                </c:pt>
                <c:pt idx="203">
                  <c:v>1.239948356</c:v>
                </c:pt>
                <c:pt idx="204">
                  <c:v>1.2472084109999999</c:v>
                </c:pt>
                <c:pt idx="205">
                  <c:v>1.2538923399999999</c:v>
                </c:pt>
                <c:pt idx="206">
                  <c:v>1.2595529430000001</c:v>
                </c:pt>
                <c:pt idx="207">
                  <c:v>1.2647463919999999</c:v>
                </c:pt>
                <c:pt idx="208">
                  <c:v>1.2696241610000001</c:v>
                </c:pt>
                <c:pt idx="209">
                  <c:v>1.274933893</c:v>
                </c:pt>
                <c:pt idx="210">
                  <c:v>1.2809773470000001</c:v>
                </c:pt>
                <c:pt idx="211">
                  <c:v>1.286866786</c:v>
                </c:pt>
                <c:pt idx="212">
                  <c:v>1.2923676070000001</c:v>
                </c:pt>
                <c:pt idx="213">
                  <c:v>1.2979314120000001</c:v>
                </c:pt>
                <c:pt idx="214">
                  <c:v>1.3034414249999999</c:v>
                </c:pt>
                <c:pt idx="215">
                  <c:v>1.309294937</c:v>
                </c:pt>
                <c:pt idx="216">
                  <c:v>1.31563086</c:v>
                </c:pt>
                <c:pt idx="217">
                  <c:v>1.3220205190000001</c:v>
                </c:pt>
                <c:pt idx="218">
                  <c:v>1.328188243</c:v>
                </c:pt>
                <c:pt idx="219">
                  <c:v>1.3337731829999999</c:v>
                </c:pt>
                <c:pt idx="220">
                  <c:v>1.338553221</c:v>
                </c:pt>
                <c:pt idx="221">
                  <c:v>1.3431663700000001</c:v>
                </c:pt>
                <c:pt idx="222">
                  <c:v>1.3482654650000001</c:v>
                </c:pt>
                <c:pt idx="223">
                  <c:v>1.354445337</c:v>
                </c:pt>
                <c:pt idx="224">
                  <c:v>1.361373849</c:v>
                </c:pt>
                <c:pt idx="225">
                  <c:v>1.368220846</c:v>
                </c:pt>
                <c:pt idx="226">
                  <c:v>1.3748621940000001</c:v>
                </c:pt>
                <c:pt idx="227">
                  <c:v>1.381322105</c:v>
                </c:pt>
                <c:pt idx="228">
                  <c:v>1.38682796</c:v>
                </c:pt>
                <c:pt idx="229">
                  <c:v>1.3913110799999999</c:v>
                </c:pt>
                <c:pt idx="230">
                  <c:v>1.395516709</c:v>
                </c:pt>
                <c:pt idx="231">
                  <c:v>1.399584138</c:v>
                </c:pt>
                <c:pt idx="232">
                  <c:v>1.403390446</c:v>
                </c:pt>
                <c:pt idx="233">
                  <c:v>1.4068908360000001</c:v>
                </c:pt>
                <c:pt idx="234">
                  <c:v>1.4104758449999999</c:v>
                </c:pt>
                <c:pt idx="235">
                  <c:v>1.414312646</c:v>
                </c:pt>
                <c:pt idx="236">
                  <c:v>1.4184566320000001</c:v>
                </c:pt>
                <c:pt idx="237">
                  <c:v>1.4227687659999999</c:v>
                </c:pt>
                <c:pt idx="238">
                  <c:v>1.426861648</c:v>
                </c:pt>
                <c:pt idx="239">
                  <c:v>1.430858886</c:v>
                </c:pt>
                <c:pt idx="240">
                  <c:v>1.435290256</c:v>
                </c:pt>
                <c:pt idx="241">
                  <c:v>1.4405067579999999</c:v>
                </c:pt>
                <c:pt idx="242">
                  <c:v>1.445420908</c:v>
                </c:pt>
                <c:pt idx="243">
                  <c:v>1.451453892</c:v>
                </c:pt>
                <c:pt idx="244">
                  <c:v>1.456762192</c:v>
                </c:pt>
                <c:pt idx="245">
                  <c:v>1.4613059509999999</c:v>
                </c:pt>
                <c:pt idx="246">
                  <c:v>1.4649345709999999</c:v>
                </c:pt>
                <c:pt idx="247">
                  <c:v>1.4693432820000001</c:v>
                </c:pt>
                <c:pt idx="248">
                  <c:v>1.473507326</c:v>
                </c:pt>
                <c:pt idx="249">
                  <c:v>1.478444069</c:v>
                </c:pt>
                <c:pt idx="250">
                  <c:v>1.4834703279999999</c:v>
                </c:pt>
                <c:pt idx="251">
                  <c:v>1.48883174</c:v>
                </c:pt>
                <c:pt idx="252">
                  <c:v>1.494096018</c:v>
                </c:pt>
                <c:pt idx="253">
                  <c:v>1.4989576710000001</c:v>
                </c:pt>
                <c:pt idx="254">
                  <c:v>1.504023197</c:v>
                </c:pt>
                <c:pt idx="255">
                  <c:v>1.509627933</c:v>
                </c:pt>
                <c:pt idx="256">
                  <c:v>1.5154229720000001</c:v>
                </c:pt>
                <c:pt idx="257">
                  <c:v>1.520880762</c:v>
                </c:pt>
                <c:pt idx="258">
                  <c:v>1.5261669739999999</c:v>
                </c:pt>
                <c:pt idx="259">
                  <c:v>1.5312523090000001</c:v>
                </c:pt>
                <c:pt idx="260">
                  <c:v>1.5367573830000001</c:v>
                </c:pt>
                <c:pt idx="261">
                  <c:v>1.542274395</c:v>
                </c:pt>
                <c:pt idx="262">
                  <c:v>1.547501486</c:v>
                </c:pt>
                <c:pt idx="263">
                  <c:v>1.55239957</c:v>
                </c:pt>
                <c:pt idx="264">
                  <c:v>1.557411455</c:v>
                </c:pt>
                <c:pt idx="265">
                  <c:v>1.561531438</c:v>
                </c:pt>
                <c:pt idx="266">
                  <c:v>1.564801063</c:v>
                </c:pt>
                <c:pt idx="267">
                  <c:v>1.567963284</c:v>
                </c:pt>
                <c:pt idx="268">
                  <c:v>1.571273495</c:v>
                </c:pt>
                <c:pt idx="269">
                  <c:v>1.574100474</c:v>
                </c:pt>
                <c:pt idx="270">
                  <c:v>1.576831112</c:v>
                </c:pt>
                <c:pt idx="271">
                  <c:v>1.580057577</c:v>
                </c:pt>
                <c:pt idx="272">
                  <c:v>1.583757401</c:v>
                </c:pt>
                <c:pt idx="273">
                  <c:v>1.587814233</c:v>
                </c:pt>
                <c:pt idx="274">
                  <c:v>1.592371854</c:v>
                </c:pt>
                <c:pt idx="275">
                  <c:v>1.5965127910000001</c:v>
                </c:pt>
                <c:pt idx="276">
                  <c:v>1.6002875889999999</c:v>
                </c:pt>
                <c:pt idx="277">
                  <c:v>1.6038789760000001</c:v>
                </c:pt>
                <c:pt idx="278">
                  <c:v>1.607460954</c:v>
                </c:pt>
                <c:pt idx="279">
                  <c:v>1.6109906629999999</c:v>
                </c:pt>
                <c:pt idx="280">
                  <c:v>1.614848364</c:v>
                </c:pt>
                <c:pt idx="281">
                  <c:v>1.618528178</c:v>
                </c:pt>
                <c:pt idx="282">
                  <c:v>1.6217588279999999</c:v>
                </c:pt>
                <c:pt idx="283">
                  <c:v>1.6242201350000001</c:v>
                </c:pt>
                <c:pt idx="284">
                  <c:v>1.6259688670000001</c:v>
                </c:pt>
                <c:pt idx="285">
                  <c:v>1.6273602490000001</c:v>
                </c:pt>
                <c:pt idx="286">
                  <c:v>1.628485519</c:v>
                </c:pt>
                <c:pt idx="287">
                  <c:v>1.629507676</c:v>
                </c:pt>
                <c:pt idx="288">
                  <c:v>1.63037885</c:v>
                </c:pt>
                <c:pt idx="289">
                  <c:v>1.631169214</c:v>
                </c:pt>
                <c:pt idx="290">
                  <c:v>1.6318729919999999</c:v>
                </c:pt>
                <c:pt idx="291">
                  <c:v>1.632544491</c:v>
                </c:pt>
                <c:pt idx="292">
                  <c:v>1.6331701350000001</c:v>
                </c:pt>
                <c:pt idx="293">
                  <c:v>1.63383901</c:v>
                </c:pt>
                <c:pt idx="294">
                  <c:v>1.6345212010000001</c:v>
                </c:pt>
                <c:pt idx="295">
                  <c:v>1.635191021</c:v>
                </c:pt>
              </c:numCache>
            </c:numRef>
          </c:xVal>
          <c:yVal>
            <c:numRef>
              <c:f>'Data fresh bones'!$AY$4:$AY$398</c:f>
              <c:numCache>
                <c:formatCode>General</c:formatCode>
                <c:ptCount val="395"/>
                <c:pt idx="0">
                  <c:v>2.2037599999999999E-3</c:v>
                </c:pt>
                <c:pt idx="1">
                  <c:v>2.2622100000000002E-3</c:v>
                </c:pt>
                <c:pt idx="2">
                  <c:v>5.2905000000000001E-3</c:v>
                </c:pt>
                <c:pt idx="3">
                  <c:v>4.9016299999999997E-3</c:v>
                </c:pt>
                <c:pt idx="4">
                  <c:v>8.6573699999999993E-3</c:v>
                </c:pt>
                <c:pt idx="5">
                  <c:v>8.6262400000000003E-3</c:v>
                </c:pt>
                <c:pt idx="6">
                  <c:v>4.12298E-3</c:v>
                </c:pt>
                <c:pt idx="7">
                  <c:v>3.12532E-3</c:v>
                </c:pt>
                <c:pt idx="8">
                  <c:v>8.0484900000000002E-3</c:v>
                </c:pt>
                <c:pt idx="9">
                  <c:v>9.3682000000000001E-3</c:v>
                </c:pt>
                <c:pt idx="10">
                  <c:v>1.376162E-2</c:v>
                </c:pt>
                <c:pt idx="11">
                  <c:v>1.9638079999999999E-2</c:v>
                </c:pt>
                <c:pt idx="12">
                  <c:v>2.423314E-2</c:v>
                </c:pt>
                <c:pt idx="13">
                  <c:v>2.423121E-2</c:v>
                </c:pt>
                <c:pt idx="14">
                  <c:v>2.1558020000000001E-2</c:v>
                </c:pt>
                <c:pt idx="15">
                  <c:v>2.295063E-2</c:v>
                </c:pt>
                <c:pt idx="16">
                  <c:v>2.3988559999999999E-2</c:v>
                </c:pt>
                <c:pt idx="17">
                  <c:v>2.6274269999999999E-2</c:v>
                </c:pt>
                <c:pt idx="18">
                  <c:v>3.2786620000000002E-2</c:v>
                </c:pt>
                <c:pt idx="19">
                  <c:v>3.8671909999999997E-2</c:v>
                </c:pt>
                <c:pt idx="20">
                  <c:v>4.5091520000000003E-2</c:v>
                </c:pt>
                <c:pt idx="21">
                  <c:v>5.092592E-2</c:v>
                </c:pt>
                <c:pt idx="22">
                  <c:v>5.4040339999999999E-2</c:v>
                </c:pt>
                <c:pt idx="23">
                  <c:v>5.5366980000000003E-2</c:v>
                </c:pt>
                <c:pt idx="24">
                  <c:v>6.3285739999999993E-2</c:v>
                </c:pt>
                <c:pt idx="25">
                  <c:v>7.6026200000000002E-2</c:v>
                </c:pt>
                <c:pt idx="26">
                  <c:v>9.912166E-2</c:v>
                </c:pt>
                <c:pt idx="27">
                  <c:v>0.11862512</c:v>
                </c:pt>
                <c:pt idx="28">
                  <c:v>0.14109060000000001</c:v>
                </c:pt>
                <c:pt idx="29">
                  <c:v>0.15934349</c:v>
                </c:pt>
                <c:pt idx="30">
                  <c:v>0.16787397000000001</c:v>
                </c:pt>
                <c:pt idx="31">
                  <c:v>0.16811976000000001</c:v>
                </c:pt>
                <c:pt idx="32">
                  <c:v>0.16792409</c:v>
                </c:pt>
                <c:pt idx="33">
                  <c:v>0.16382446000000001</c:v>
                </c:pt>
                <c:pt idx="34">
                  <c:v>0.15999380999999999</c:v>
                </c:pt>
                <c:pt idx="35">
                  <c:v>0.15540672</c:v>
                </c:pt>
                <c:pt idx="36">
                  <c:v>0.14929650999999999</c:v>
                </c:pt>
                <c:pt idx="37">
                  <c:v>0.14194917000000001</c:v>
                </c:pt>
                <c:pt idx="38">
                  <c:v>0.13825851</c:v>
                </c:pt>
                <c:pt idx="39">
                  <c:v>0.12982038000000001</c:v>
                </c:pt>
                <c:pt idx="40">
                  <c:v>0.11926882</c:v>
                </c:pt>
                <c:pt idx="41">
                  <c:v>0.10400199</c:v>
                </c:pt>
                <c:pt idx="42">
                  <c:v>9.2781240000000001E-2</c:v>
                </c:pt>
                <c:pt idx="43">
                  <c:v>7.4180309999999999E-2</c:v>
                </c:pt>
                <c:pt idx="44">
                  <c:v>6.1812859999999997E-2</c:v>
                </c:pt>
                <c:pt idx="45">
                  <c:v>5.4450140000000001E-2</c:v>
                </c:pt>
                <c:pt idx="46">
                  <c:v>5.205576E-2</c:v>
                </c:pt>
                <c:pt idx="47">
                  <c:v>4.8220640000000002E-2</c:v>
                </c:pt>
                <c:pt idx="48">
                  <c:v>4.5812310000000002E-2</c:v>
                </c:pt>
                <c:pt idx="49">
                  <c:v>3.6234710000000003E-2</c:v>
                </c:pt>
                <c:pt idx="50">
                  <c:v>2.4959229999999999E-2</c:v>
                </c:pt>
                <c:pt idx="51">
                  <c:v>2.1960810000000001E-2</c:v>
                </c:pt>
                <c:pt idx="52">
                  <c:v>1.496804E-2</c:v>
                </c:pt>
                <c:pt idx="53">
                  <c:v>1.116692E-2</c:v>
                </c:pt>
                <c:pt idx="54">
                  <c:v>1.118241E-2</c:v>
                </c:pt>
                <c:pt idx="55">
                  <c:v>1.7276199999999999E-2</c:v>
                </c:pt>
                <c:pt idx="56">
                  <c:v>1.4688120000000001E-2</c:v>
                </c:pt>
                <c:pt idx="57">
                  <c:v>1.449515E-2</c:v>
                </c:pt>
                <c:pt idx="58">
                  <c:v>1.336935E-2</c:v>
                </c:pt>
                <c:pt idx="59">
                  <c:v>1.1432370000000001E-2</c:v>
                </c:pt>
                <c:pt idx="60">
                  <c:v>8.7751400000000007E-3</c:v>
                </c:pt>
                <c:pt idx="61">
                  <c:v>7.7877900000000002E-3</c:v>
                </c:pt>
                <c:pt idx="62">
                  <c:v>6.9797699999999997E-3</c:v>
                </c:pt>
                <c:pt idx="63">
                  <c:v>3.1540499999999998E-3</c:v>
                </c:pt>
                <c:pt idx="64">
                  <c:v>3.2102900000000002E-3</c:v>
                </c:pt>
                <c:pt idx="65">
                  <c:v>-1.9623100000000001E-3</c:v>
                </c:pt>
                <c:pt idx="66">
                  <c:v>-6.4804000000000001E-4</c:v>
                </c:pt>
                <c:pt idx="67">
                  <c:v>-5.3510999999999999E-4</c:v>
                </c:pt>
                <c:pt idx="68">
                  <c:v>-4.9437500000000002E-3</c:v>
                </c:pt>
                <c:pt idx="69">
                  <c:v>-9.4502800000000001E-3</c:v>
                </c:pt>
                <c:pt idx="70">
                  <c:v>-4.5619700000000003E-3</c:v>
                </c:pt>
                <c:pt idx="71">
                  <c:v>-7.4148399999999998E-3</c:v>
                </c:pt>
                <c:pt idx="72">
                  <c:v>-7.8266499999999992E-3</c:v>
                </c:pt>
                <c:pt idx="73">
                  <c:v>-9.5323999999999995E-4</c:v>
                </c:pt>
                <c:pt idx="74">
                  <c:v>3.6374900000000002E-3</c:v>
                </c:pt>
                <c:pt idx="75">
                  <c:v>-1.1750199999999999E-3</c:v>
                </c:pt>
                <c:pt idx="76">
                  <c:v>5.0379999999999999E-4</c:v>
                </c:pt>
                <c:pt idx="77">
                  <c:v>2.7842999999999998E-4</c:v>
                </c:pt>
                <c:pt idx="78">
                  <c:v>2.79883E-3</c:v>
                </c:pt>
                <c:pt idx="79">
                  <c:v>1.82661E-3</c:v>
                </c:pt>
                <c:pt idx="80">
                  <c:v>3.8882299999999999E-3</c:v>
                </c:pt>
                <c:pt idx="81">
                  <c:v>1.5259799999999999E-3</c:v>
                </c:pt>
                <c:pt idx="82">
                  <c:v>4.5232099999999997E-3</c:v>
                </c:pt>
                <c:pt idx="83">
                  <c:v>3.56464E-3</c:v>
                </c:pt>
                <c:pt idx="84">
                  <c:v>3.2325399999999999E-3</c:v>
                </c:pt>
                <c:pt idx="85">
                  <c:v>8.8040900000000005E-3</c:v>
                </c:pt>
                <c:pt idx="86">
                  <c:v>1.021589E-2</c:v>
                </c:pt>
                <c:pt idx="87">
                  <c:v>1.123245E-2</c:v>
                </c:pt>
                <c:pt idx="88">
                  <c:v>1.3339999999999999E-2</c:v>
                </c:pt>
                <c:pt idx="89">
                  <c:v>1.556168E-2</c:v>
                </c:pt>
                <c:pt idx="90">
                  <c:v>1.4809549999999999E-2</c:v>
                </c:pt>
                <c:pt idx="91">
                  <c:v>1.525929E-2</c:v>
                </c:pt>
                <c:pt idx="92">
                  <c:v>1.488536E-2</c:v>
                </c:pt>
                <c:pt idx="93">
                  <c:v>1.276588E-2</c:v>
                </c:pt>
                <c:pt idx="94">
                  <c:v>1.197904E-2</c:v>
                </c:pt>
                <c:pt idx="95">
                  <c:v>7.5435399999999996E-3</c:v>
                </c:pt>
                <c:pt idx="96">
                  <c:v>7.6028299999999997E-3</c:v>
                </c:pt>
                <c:pt idx="97">
                  <c:v>4.6485399999999996E-3</c:v>
                </c:pt>
                <c:pt idx="98">
                  <c:v>2.6809300000000002E-3</c:v>
                </c:pt>
                <c:pt idx="99">
                  <c:v>2.4112299999999999E-3</c:v>
                </c:pt>
                <c:pt idx="100">
                  <c:v>9.3554699999999994E-3</c:v>
                </c:pt>
                <c:pt idx="101">
                  <c:v>7.5023299999999998E-3</c:v>
                </c:pt>
                <c:pt idx="102">
                  <c:v>5.1726799999999998E-3</c:v>
                </c:pt>
                <c:pt idx="103">
                  <c:v>6.1305800000000001E-3</c:v>
                </c:pt>
                <c:pt idx="104">
                  <c:v>3.7420600000000002E-3</c:v>
                </c:pt>
                <c:pt idx="105">
                  <c:v>-3.9971900000000003E-3</c:v>
                </c:pt>
                <c:pt idx="106" formatCode="0.00E+00">
                  <c:v>-7.6797000000000003E-5</c:v>
                </c:pt>
                <c:pt idx="107">
                  <c:v>4.3706200000000004E-3</c:v>
                </c:pt>
                <c:pt idx="108">
                  <c:v>3.6738999999999999E-4</c:v>
                </c:pt>
                <c:pt idx="109">
                  <c:v>9.6252999999999996E-4</c:v>
                </c:pt>
                <c:pt idx="110">
                  <c:v>-6.3696E-4</c:v>
                </c:pt>
                <c:pt idx="111">
                  <c:v>-3.9299799999999996E-3</c:v>
                </c:pt>
                <c:pt idx="112">
                  <c:v>-6.83206E-3</c:v>
                </c:pt>
                <c:pt idx="113">
                  <c:v>-8.6242999999999997E-3</c:v>
                </c:pt>
                <c:pt idx="114">
                  <c:v>-1.228718E-2</c:v>
                </c:pt>
                <c:pt idx="115">
                  <c:v>-1.070101E-2</c:v>
                </c:pt>
                <c:pt idx="116">
                  <c:v>-1.359696E-2</c:v>
                </c:pt>
                <c:pt idx="117">
                  <c:v>-1.389512E-2</c:v>
                </c:pt>
                <c:pt idx="118">
                  <c:v>-1.215665E-2</c:v>
                </c:pt>
                <c:pt idx="119">
                  <c:v>-1.0892499999999999E-2</c:v>
                </c:pt>
                <c:pt idx="120">
                  <c:v>-1.166416E-2</c:v>
                </c:pt>
                <c:pt idx="121">
                  <c:v>-1.368895E-2</c:v>
                </c:pt>
                <c:pt idx="122">
                  <c:v>-1.8103979999999999E-2</c:v>
                </c:pt>
                <c:pt idx="123">
                  <c:v>-2.027868E-2</c:v>
                </c:pt>
                <c:pt idx="124">
                  <c:v>-2.1101100000000001E-2</c:v>
                </c:pt>
                <c:pt idx="125">
                  <c:v>-2.7439950000000001E-2</c:v>
                </c:pt>
                <c:pt idx="126">
                  <c:v>-2.8996580000000001E-2</c:v>
                </c:pt>
                <c:pt idx="127">
                  <c:v>-3.5782479999999998E-2</c:v>
                </c:pt>
                <c:pt idx="128">
                  <c:v>-3.8901959999999999E-2</c:v>
                </c:pt>
                <c:pt idx="129">
                  <c:v>-4.493718E-2</c:v>
                </c:pt>
                <c:pt idx="130">
                  <c:v>-4.574723E-2</c:v>
                </c:pt>
                <c:pt idx="131">
                  <c:v>-4.6230460000000001E-2</c:v>
                </c:pt>
                <c:pt idx="132">
                  <c:v>-4.3221889999999999E-2</c:v>
                </c:pt>
                <c:pt idx="133">
                  <c:v>-4.4681770000000003E-2</c:v>
                </c:pt>
                <c:pt idx="134">
                  <c:v>-4.5255150000000001E-2</c:v>
                </c:pt>
                <c:pt idx="135">
                  <c:v>-5.0090959999999997E-2</c:v>
                </c:pt>
                <c:pt idx="136">
                  <c:v>-5.4914570000000003E-2</c:v>
                </c:pt>
                <c:pt idx="137">
                  <c:v>-5.6528120000000001E-2</c:v>
                </c:pt>
                <c:pt idx="138">
                  <c:v>-6.054499E-2</c:v>
                </c:pt>
                <c:pt idx="139">
                  <c:v>-6.1436270000000001E-2</c:v>
                </c:pt>
                <c:pt idx="140">
                  <c:v>-6.0301170000000001E-2</c:v>
                </c:pt>
                <c:pt idx="141">
                  <c:v>-6.2118369999999999E-2</c:v>
                </c:pt>
                <c:pt idx="142">
                  <c:v>-6.6248050000000003E-2</c:v>
                </c:pt>
                <c:pt idx="143">
                  <c:v>-6.9869009999999995E-2</c:v>
                </c:pt>
                <c:pt idx="144">
                  <c:v>-7.7492389999999994E-2</c:v>
                </c:pt>
                <c:pt idx="145">
                  <c:v>-7.9898979999999994E-2</c:v>
                </c:pt>
                <c:pt idx="146">
                  <c:v>-8.3967600000000003E-2</c:v>
                </c:pt>
                <c:pt idx="147">
                  <c:v>-8.875276E-2</c:v>
                </c:pt>
                <c:pt idx="148">
                  <c:v>-8.9726020000000004E-2</c:v>
                </c:pt>
                <c:pt idx="149">
                  <c:v>-8.9675009999999999E-2</c:v>
                </c:pt>
                <c:pt idx="150">
                  <c:v>-9.1821970000000003E-2</c:v>
                </c:pt>
                <c:pt idx="151">
                  <c:v>-9.1888429999999993E-2</c:v>
                </c:pt>
                <c:pt idx="152">
                  <c:v>-9.5642340000000006E-2</c:v>
                </c:pt>
                <c:pt idx="153">
                  <c:v>-0.10314089999999999</c:v>
                </c:pt>
                <c:pt idx="154">
                  <c:v>-0.10374392</c:v>
                </c:pt>
                <c:pt idx="155">
                  <c:v>-0.11108319</c:v>
                </c:pt>
                <c:pt idx="156">
                  <c:v>-0.11241379999999999</c:v>
                </c:pt>
                <c:pt idx="157">
                  <c:v>-0.11207002000000001</c:v>
                </c:pt>
                <c:pt idx="158">
                  <c:v>-0.10779087</c:v>
                </c:pt>
                <c:pt idx="159">
                  <c:v>-0.10961693</c:v>
                </c:pt>
                <c:pt idx="160">
                  <c:v>-0.10647031999999999</c:v>
                </c:pt>
                <c:pt idx="161">
                  <c:v>-0.11478934</c:v>
                </c:pt>
                <c:pt idx="162">
                  <c:v>-0.11790506000000001</c:v>
                </c:pt>
                <c:pt idx="163">
                  <c:v>-0.12561096999999999</c:v>
                </c:pt>
                <c:pt idx="164">
                  <c:v>-0.13278639</c:v>
                </c:pt>
                <c:pt idx="165">
                  <c:v>-0.13634653999999999</c:v>
                </c:pt>
                <c:pt idx="166">
                  <c:v>-0.13506319999999999</c:v>
                </c:pt>
                <c:pt idx="167">
                  <c:v>-0.13535858000000001</c:v>
                </c:pt>
                <c:pt idx="168">
                  <c:v>-0.13187111000000001</c:v>
                </c:pt>
                <c:pt idx="169">
                  <c:v>-0.13241840999999999</c:v>
                </c:pt>
                <c:pt idx="170">
                  <c:v>-0.13501637999999999</c:v>
                </c:pt>
                <c:pt idx="171">
                  <c:v>-0.14043865999999999</c:v>
                </c:pt>
                <c:pt idx="172">
                  <c:v>-0.14490232</c:v>
                </c:pt>
                <c:pt idx="173">
                  <c:v>-0.14866181000000001</c:v>
                </c:pt>
                <c:pt idx="174">
                  <c:v>-0.15033789</c:v>
                </c:pt>
                <c:pt idx="175">
                  <c:v>-0.14972882000000001</c:v>
                </c:pt>
                <c:pt idx="176">
                  <c:v>-0.14597204</c:v>
                </c:pt>
                <c:pt idx="177">
                  <c:v>-0.14822394</c:v>
                </c:pt>
                <c:pt idx="178">
                  <c:v>-0.15256912</c:v>
                </c:pt>
                <c:pt idx="179">
                  <c:v>-0.15273063000000001</c:v>
                </c:pt>
                <c:pt idx="180">
                  <c:v>-0.15934216000000001</c:v>
                </c:pt>
                <c:pt idx="181">
                  <c:v>-0.16330022</c:v>
                </c:pt>
                <c:pt idx="182">
                  <c:v>-0.16070767</c:v>
                </c:pt>
                <c:pt idx="183">
                  <c:v>-0.16441821000000001</c:v>
                </c:pt>
                <c:pt idx="184">
                  <c:v>-0.16958028</c:v>
                </c:pt>
                <c:pt idx="185">
                  <c:v>-0.16718584</c:v>
                </c:pt>
                <c:pt idx="186">
                  <c:v>-0.16242773999999999</c:v>
                </c:pt>
                <c:pt idx="187">
                  <c:v>-0.16075829999999999</c:v>
                </c:pt>
                <c:pt idx="188">
                  <c:v>-0.15671139000000001</c:v>
                </c:pt>
                <c:pt idx="189">
                  <c:v>-0.14928409000000001</c:v>
                </c:pt>
                <c:pt idx="190">
                  <c:v>-0.15040205000000001</c:v>
                </c:pt>
                <c:pt idx="191">
                  <c:v>-0.15391447999999999</c:v>
                </c:pt>
                <c:pt idx="192">
                  <c:v>-0.15779778</c:v>
                </c:pt>
                <c:pt idx="193">
                  <c:v>-0.15618783999999999</c:v>
                </c:pt>
                <c:pt idx="194">
                  <c:v>-0.15884471999999999</c:v>
                </c:pt>
                <c:pt idx="195">
                  <c:v>-0.16069470999999999</c:v>
                </c:pt>
                <c:pt idx="196">
                  <c:v>-0.16323897000000001</c:v>
                </c:pt>
                <c:pt idx="197">
                  <c:v>-0.16169997999999999</c:v>
                </c:pt>
                <c:pt idx="198">
                  <c:v>-0.15973522000000001</c:v>
                </c:pt>
                <c:pt idx="199">
                  <c:v>-0.16064132</c:v>
                </c:pt>
                <c:pt idx="200">
                  <c:v>-0.15693958999999999</c:v>
                </c:pt>
                <c:pt idx="201">
                  <c:v>-0.15663527999999999</c:v>
                </c:pt>
                <c:pt idx="202">
                  <c:v>-0.15976576000000001</c:v>
                </c:pt>
                <c:pt idx="203">
                  <c:v>-0.16263762000000001</c:v>
                </c:pt>
                <c:pt idx="204">
                  <c:v>-0.16149250000000001</c:v>
                </c:pt>
                <c:pt idx="205">
                  <c:v>-0.16719243</c:v>
                </c:pt>
                <c:pt idx="206">
                  <c:v>-0.16996750999999999</c:v>
                </c:pt>
                <c:pt idx="207">
                  <c:v>-0.17065478000000001</c:v>
                </c:pt>
                <c:pt idx="208">
                  <c:v>-0.17751955</c:v>
                </c:pt>
                <c:pt idx="209">
                  <c:v>-0.17573152</c:v>
                </c:pt>
                <c:pt idx="210">
                  <c:v>-0.16990384</c:v>
                </c:pt>
                <c:pt idx="211">
                  <c:v>-0.16656890999999999</c:v>
                </c:pt>
                <c:pt idx="212">
                  <c:v>-0.16741412999999999</c:v>
                </c:pt>
                <c:pt idx="213">
                  <c:v>-0.16176618000000001</c:v>
                </c:pt>
                <c:pt idx="214">
                  <c:v>-0.16330064999999999</c:v>
                </c:pt>
                <c:pt idx="215">
                  <c:v>-0.16388242</c:v>
                </c:pt>
                <c:pt idx="216">
                  <c:v>-0.16403123999999999</c:v>
                </c:pt>
                <c:pt idx="217">
                  <c:v>-0.16032282</c:v>
                </c:pt>
                <c:pt idx="218">
                  <c:v>-0.15865893</c:v>
                </c:pt>
                <c:pt idx="219">
                  <c:v>-0.16438728</c:v>
                </c:pt>
                <c:pt idx="220">
                  <c:v>-0.16532463999999999</c:v>
                </c:pt>
                <c:pt idx="221">
                  <c:v>-0.16216283000000001</c:v>
                </c:pt>
                <c:pt idx="222">
                  <c:v>-0.16414049</c:v>
                </c:pt>
                <c:pt idx="223">
                  <c:v>-0.16694418999999999</c:v>
                </c:pt>
                <c:pt idx="224">
                  <c:v>-0.16240724000000001</c:v>
                </c:pt>
                <c:pt idx="225">
                  <c:v>-0.15618172999999999</c:v>
                </c:pt>
                <c:pt idx="226">
                  <c:v>-0.15962527000000001</c:v>
                </c:pt>
                <c:pt idx="227">
                  <c:v>-0.15324441</c:v>
                </c:pt>
                <c:pt idx="228">
                  <c:v>-0.14969060000000001</c:v>
                </c:pt>
                <c:pt idx="229">
                  <c:v>-0.14614112000000001</c:v>
                </c:pt>
                <c:pt idx="230">
                  <c:v>-0.14607676999999999</c:v>
                </c:pt>
                <c:pt idx="231">
                  <c:v>-0.13904009000000001</c:v>
                </c:pt>
                <c:pt idx="232">
                  <c:v>-0.13992518000000001</c:v>
                </c:pt>
                <c:pt idx="233">
                  <c:v>-0.14203062999999999</c:v>
                </c:pt>
                <c:pt idx="234">
                  <c:v>-0.13781333000000001</c:v>
                </c:pt>
                <c:pt idx="235">
                  <c:v>-0.13686333000000001</c:v>
                </c:pt>
                <c:pt idx="236">
                  <c:v>-0.13751084999999999</c:v>
                </c:pt>
                <c:pt idx="237">
                  <c:v>-0.13528591000000001</c:v>
                </c:pt>
                <c:pt idx="238">
                  <c:v>-0.12771834000000001</c:v>
                </c:pt>
                <c:pt idx="239">
                  <c:v>-0.13357968000000001</c:v>
                </c:pt>
                <c:pt idx="240">
                  <c:v>-0.13122718</c:v>
                </c:pt>
                <c:pt idx="241">
                  <c:v>-0.12621781000000001</c:v>
                </c:pt>
                <c:pt idx="242">
                  <c:v>-0.12371967</c:v>
                </c:pt>
                <c:pt idx="243">
                  <c:v>-0.12124956000000001</c:v>
                </c:pt>
                <c:pt idx="244">
                  <c:v>-0.11481587</c:v>
                </c:pt>
                <c:pt idx="245">
                  <c:v>-0.11468921</c:v>
                </c:pt>
                <c:pt idx="246">
                  <c:v>-0.11484057</c:v>
                </c:pt>
                <c:pt idx="247">
                  <c:v>-0.11362896</c:v>
                </c:pt>
                <c:pt idx="248">
                  <c:v>-0.11350283</c:v>
                </c:pt>
                <c:pt idx="249">
                  <c:v>-0.11177702</c:v>
                </c:pt>
                <c:pt idx="250">
                  <c:v>-0.10941981000000001</c:v>
                </c:pt>
                <c:pt idx="251">
                  <c:v>-0.10817338999999999</c:v>
                </c:pt>
                <c:pt idx="252">
                  <c:v>-0.10541713</c:v>
                </c:pt>
                <c:pt idx="253">
                  <c:v>-9.8631289999999996E-2</c:v>
                </c:pt>
                <c:pt idx="254">
                  <c:v>-8.9601169999999994E-2</c:v>
                </c:pt>
                <c:pt idx="255">
                  <c:v>-8.3069630000000005E-2</c:v>
                </c:pt>
                <c:pt idx="256">
                  <c:v>-7.4191160000000006E-2</c:v>
                </c:pt>
                <c:pt idx="257">
                  <c:v>-7.0024160000000002E-2</c:v>
                </c:pt>
                <c:pt idx="258">
                  <c:v>-6.618222E-2</c:v>
                </c:pt>
                <c:pt idx="259">
                  <c:v>-6.6679530000000001E-2</c:v>
                </c:pt>
                <c:pt idx="260">
                  <c:v>-6.1532000000000003E-2</c:v>
                </c:pt>
                <c:pt idx="261">
                  <c:v>-5.6971359999999999E-2</c:v>
                </c:pt>
                <c:pt idx="262">
                  <c:v>-4.8362229999999999E-2</c:v>
                </c:pt>
                <c:pt idx="263">
                  <c:v>-4.4317620000000002E-2</c:v>
                </c:pt>
                <c:pt idx="264">
                  <c:v>-4.0448329999999998E-2</c:v>
                </c:pt>
                <c:pt idx="265">
                  <c:v>-3.5924490000000003E-2</c:v>
                </c:pt>
                <c:pt idx="266">
                  <c:v>-3.6699229999999999E-2</c:v>
                </c:pt>
                <c:pt idx="267">
                  <c:v>-3.8608589999999998E-2</c:v>
                </c:pt>
                <c:pt idx="268">
                  <c:v>-4.0234949999999998E-2</c:v>
                </c:pt>
                <c:pt idx="269">
                  <c:v>-3.5908009999999997E-2</c:v>
                </c:pt>
                <c:pt idx="270">
                  <c:v>-3.7376439999999997E-2</c:v>
                </c:pt>
                <c:pt idx="271">
                  <c:v>-2.8805589999999999E-2</c:v>
                </c:pt>
                <c:pt idx="272">
                  <c:v>-2.4746319999999999E-2</c:v>
                </c:pt>
                <c:pt idx="273">
                  <c:v>-1.8463130000000001E-2</c:v>
                </c:pt>
                <c:pt idx="274">
                  <c:v>-1.72176E-2</c:v>
                </c:pt>
                <c:pt idx="275">
                  <c:v>-1.468598E-2</c:v>
                </c:pt>
                <c:pt idx="276">
                  <c:v>-1.8315560000000002E-2</c:v>
                </c:pt>
                <c:pt idx="277">
                  <c:v>-1.8470770000000001E-2</c:v>
                </c:pt>
                <c:pt idx="278">
                  <c:v>-1.8005480000000001E-2</c:v>
                </c:pt>
                <c:pt idx="279">
                  <c:v>-1.9366810000000002E-2</c:v>
                </c:pt>
                <c:pt idx="280">
                  <c:v>-2.0581599999999999E-2</c:v>
                </c:pt>
                <c:pt idx="281">
                  <c:v>-1.9168790000000002E-2</c:v>
                </c:pt>
                <c:pt idx="282">
                  <c:v>-2.0139979999999998E-2</c:v>
                </c:pt>
                <c:pt idx="283">
                  <c:v>-2.3034309999999999E-2</c:v>
                </c:pt>
                <c:pt idx="284">
                  <c:v>-2.0183240000000002E-2</c:v>
                </c:pt>
                <c:pt idx="285">
                  <c:v>-2.000849E-2</c:v>
                </c:pt>
                <c:pt idx="286">
                  <c:v>-2.4205339999999999E-2</c:v>
                </c:pt>
                <c:pt idx="287">
                  <c:v>-2.3979199999999999E-2</c:v>
                </c:pt>
                <c:pt idx="288">
                  <c:v>-2.4050760000000001E-2</c:v>
                </c:pt>
                <c:pt idx="289">
                  <c:v>-2.3281920000000001E-2</c:v>
                </c:pt>
                <c:pt idx="290">
                  <c:v>-2.332064E-2</c:v>
                </c:pt>
                <c:pt idx="291">
                  <c:v>-2.2056320000000001E-2</c:v>
                </c:pt>
                <c:pt idx="292">
                  <c:v>-2.1942860000000002E-2</c:v>
                </c:pt>
                <c:pt idx="293">
                  <c:v>-2.230205E-2</c:v>
                </c:pt>
                <c:pt idx="294">
                  <c:v>-2.2822269999999999E-2</c:v>
                </c:pt>
                <c:pt idx="295">
                  <c:v>-2.0674749999999999E-2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954-44CF-9B47-F6AF00E71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318272"/>
        <c:axId val="193318848"/>
      </c:scatterChart>
      <c:valAx>
        <c:axId val="19331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318848"/>
        <c:crosses val="autoZero"/>
        <c:crossBetween val="midCat"/>
      </c:valAx>
      <c:valAx>
        <c:axId val="193318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33182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bones'!$BB$4:$BB$398</c:f>
              <c:numCache>
                <c:formatCode>General</c:formatCode>
                <c:ptCount val="395"/>
                <c:pt idx="0">
                  <c:v>-2.7435300000000002E-4</c:v>
                </c:pt>
                <c:pt idx="1">
                  <c:v>-3.33946E-4</c:v>
                </c:pt>
                <c:pt idx="2">
                  <c:v>-4.25986E-4</c:v>
                </c:pt>
                <c:pt idx="3">
                  <c:v>-5.1518699999999996E-4</c:v>
                </c:pt>
                <c:pt idx="4">
                  <c:v>-4.4109100000000001E-4</c:v>
                </c:pt>
                <c:pt idx="5">
                  <c:v>-1.4328999999999999E-4</c:v>
                </c:pt>
                <c:pt idx="6">
                  <c:v>3.2713300000000001E-4</c:v>
                </c:pt>
                <c:pt idx="7">
                  <c:v>1.2889209999999999E-3</c:v>
                </c:pt>
                <c:pt idx="8">
                  <c:v>2.4567040000000001E-3</c:v>
                </c:pt>
                <c:pt idx="9">
                  <c:v>3.6292910000000002E-3</c:v>
                </c:pt>
                <c:pt idx="10">
                  <c:v>5.0241649999999997E-3</c:v>
                </c:pt>
                <c:pt idx="11">
                  <c:v>6.4967280000000002E-3</c:v>
                </c:pt>
                <c:pt idx="12">
                  <c:v>8.2723729999999995E-3</c:v>
                </c:pt>
                <c:pt idx="13">
                  <c:v>1.0277493E-2</c:v>
                </c:pt>
                <c:pt idx="14">
                  <c:v>1.2344552999999999E-2</c:v>
                </c:pt>
                <c:pt idx="15">
                  <c:v>1.4200267000000001E-2</c:v>
                </c:pt>
                <c:pt idx="16">
                  <c:v>1.6096480999999999E-2</c:v>
                </c:pt>
                <c:pt idx="17">
                  <c:v>1.8015744E-2</c:v>
                </c:pt>
                <c:pt idx="18">
                  <c:v>2.0032141E-2</c:v>
                </c:pt>
                <c:pt idx="19">
                  <c:v>2.2715085999999999E-2</c:v>
                </c:pt>
                <c:pt idx="20">
                  <c:v>2.5952118E-2</c:v>
                </c:pt>
                <c:pt idx="21">
                  <c:v>3.0160401E-2</c:v>
                </c:pt>
                <c:pt idx="22">
                  <c:v>3.4697508000000002E-2</c:v>
                </c:pt>
                <c:pt idx="23">
                  <c:v>3.9586415999999999E-2</c:v>
                </c:pt>
                <c:pt idx="24">
                  <c:v>4.4812258000000001E-2</c:v>
                </c:pt>
                <c:pt idx="25">
                  <c:v>5.0344373999999997E-2</c:v>
                </c:pt>
                <c:pt idx="26">
                  <c:v>5.5702001000000001E-2</c:v>
                </c:pt>
                <c:pt idx="27">
                  <c:v>6.0863233000000003E-2</c:v>
                </c:pt>
                <c:pt idx="28">
                  <c:v>6.6564719999999994E-2</c:v>
                </c:pt>
                <c:pt idx="29">
                  <c:v>7.2688005E-2</c:v>
                </c:pt>
                <c:pt idx="30">
                  <c:v>7.9039722000000007E-2</c:v>
                </c:pt>
                <c:pt idx="31">
                  <c:v>8.6275830999999997E-2</c:v>
                </c:pt>
                <c:pt idx="32">
                  <c:v>9.3923212000000006E-2</c:v>
                </c:pt>
                <c:pt idx="33">
                  <c:v>0.101091971</c:v>
                </c:pt>
                <c:pt idx="34">
                  <c:v>0.107977067</c:v>
                </c:pt>
                <c:pt idx="35">
                  <c:v>0.115256381</c:v>
                </c:pt>
                <c:pt idx="36">
                  <c:v>0.123623728</c:v>
                </c:pt>
                <c:pt idx="37">
                  <c:v>0.13304628499999999</c:v>
                </c:pt>
                <c:pt idx="38">
                  <c:v>0.14328666400000001</c:v>
                </c:pt>
                <c:pt idx="39">
                  <c:v>0.156249375</c:v>
                </c:pt>
                <c:pt idx="40">
                  <c:v>0.17261069600000001</c:v>
                </c:pt>
                <c:pt idx="41">
                  <c:v>0.191667638</c:v>
                </c:pt>
                <c:pt idx="42">
                  <c:v>0.213166992</c:v>
                </c:pt>
                <c:pt idx="43">
                  <c:v>0.23366937600000001</c:v>
                </c:pt>
                <c:pt idx="44">
                  <c:v>0.25124916800000002</c:v>
                </c:pt>
                <c:pt idx="45">
                  <c:v>0.26607629500000002</c:v>
                </c:pt>
                <c:pt idx="46">
                  <c:v>0.27681192300000002</c:v>
                </c:pt>
                <c:pt idx="47">
                  <c:v>0.28390710699999999</c:v>
                </c:pt>
                <c:pt idx="48">
                  <c:v>0.29206275599999998</c:v>
                </c:pt>
                <c:pt idx="49">
                  <c:v>0.30119417399999998</c:v>
                </c:pt>
                <c:pt idx="50">
                  <c:v>0.309727427</c:v>
                </c:pt>
                <c:pt idx="51">
                  <c:v>0.31722476599999999</c:v>
                </c:pt>
                <c:pt idx="52">
                  <c:v>0.32462350600000001</c:v>
                </c:pt>
                <c:pt idx="53">
                  <c:v>0.332278562</c:v>
                </c:pt>
                <c:pt idx="54">
                  <c:v>0.33798548</c:v>
                </c:pt>
                <c:pt idx="55">
                  <c:v>0.34281790899999998</c:v>
                </c:pt>
                <c:pt idx="56">
                  <c:v>0.34839099899999998</c:v>
                </c:pt>
                <c:pt idx="57">
                  <c:v>0.35417597299999998</c:v>
                </c:pt>
                <c:pt idx="58">
                  <c:v>0.35964617199999999</c:v>
                </c:pt>
                <c:pt idx="59">
                  <c:v>0.367324926</c:v>
                </c:pt>
                <c:pt idx="60">
                  <c:v>0.37653730899999999</c:v>
                </c:pt>
                <c:pt idx="61">
                  <c:v>0.38688727899999997</c:v>
                </c:pt>
                <c:pt idx="62">
                  <c:v>0.39740362499999998</c:v>
                </c:pt>
                <c:pt idx="63">
                  <c:v>0.40801152800000001</c:v>
                </c:pt>
                <c:pt idx="64">
                  <c:v>0.41838138800000002</c:v>
                </c:pt>
                <c:pt idx="65">
                  <c:v>0.42737707699999999</c:v>
                </c:pt>
                <c:pt idx="66">
                  <c:v>0.43449285599999998</c:v>
                </c:pt>
                <c:pt idx="67">
                  <c:v>0.440889374</c:v>
                </c:pt>
                <c:pt idx="68">
                  <c:v>0.44670082700000002</c:v>
                </c:pt>
                <c:pt idx="69">
                  <c:v>0.45222667799999999</c:v>
                </c:pt>
                <c:pt idx="70">
                  <c:v>0.45882234100000002</c:v>
                </c:pt>
                <c:pt idx="71">
                  <c:v>0.46682909700000003</c:v>
                </c:pt>
                <c:pt idx="72">
                  <c:v>0.47443934399999999</c:v>
                </c:pt>
                <c:pt idx="73">
                  <c:v>0.48205056099999999</c:v>
                </c:pt>
                <c:pt idx="74">
                  <c:v>0.48949662799999999</c:v>
                </c:pt>
                <c:pt idx="75">
                  <c:v>0.496572552</c:v>
                </c:pt>
                <c:pt idx="76">
                  <c:v>0.50336025200000001</c:v>
                </c:pt>
                <c:pt idx="77">
                  <c:v>0.51116721499999995</c:v>
                </c:pt>
                <c:pt idx="78">
                  <c:v>0.51823686199999996</c:v>
                </c:pt>
                <c:pt idx="79">
                  <c:v>0.52401853200000004</c:v>
                </c:pt>
                <c:pt idx="80">
                  <c:v>0.528956816</c:v>
                </c:pt>
                <c:pt idx="81">
                  <c:v>0.53341977600000001</c:v>
                </c:pt>
                <c:pt idx="82">
                  <c:v>0.537615124</c:v>
                </c:pt>
                <c:pt idx="83">
                  <c:v>0.54225699199999999</c:v>
                </c:pt>
                <c:pt idx="84">
                  <c:v>0.54802082699999999</c:v>
                </c:pt>
                <c:pt idx="85">
                  <c:v>0.55461421799999999</c:v>
                </c:pt>
                <c:pt idx="86">
                  <c:v>0.56149635799999997</c:v>
                </c:pt>
                <c:pt idx="87">
                  <c:v>0.56901717399999996</c:v>
                </c:pt>
                <c:pt idx="88">
                  <c:v>0.57721996900000005</c:v>
                </c:pt>
                <c:pt idx="89">
                  <c:v>0.58549198000000002</c:v>
                </c:pt>
                <c:pt idx="90">
                  <c:v>0.59390367700000002</c:v>
                </c:pt>
                <c:pt idx="91">
                  <c:v>0.60240562600000003</c:v>
                </c:pt>
                <c:pt idx="92">
                  <c:v>0.61047338200000001</c:v>
                </c:pt>
                <c:pt idx="93">
                  <c:v>0.61767889600000003</c:v>
                </c:pt>
                <c:pt idx="94">
                  <c:v>0.62405207799999995</c:v>
                </c:pt>
                <c:pt idx="95">
                  <c:v>0.62994931899999995</c:v>
                </c:pt>
                <c:pt idx="96">
                  <c:v>0.63612630999999997</c:v>
                </c:pt>
                <c:pt idx="97">
                  <c:v>0.64253658700000005</c:v>
                </c:pt>
                <c:pt idx="98">
                  <c:v>0.648931437</c:v>
                </c:pt>
                <c:pt idx="99">
                  <c:v>0.655635352</c:v>
                </c:pt>
                <c:pt idx="100">
                  <c:v>0.66233051700000001</c:v>
                </c:pt>
                <c:pt idx="101">
                  <c:v>0.66886422599999995</c:v>
                </c:pt>
                <c:pt idx="102">
                  <c:v>0.67509398899999995</c:v>
                </c:pt>
                <c:pt idx="103">
                  <c:v>0.68143989900000002</c:v>
                </c:pt>
                <c:pt idx="104">
                  <c:v>0.68776864900000001</c:v>
                </c:pt>
                <c:pt idx="105">
                  <c:v>0.69370426600000001</c:v>
                </c:pt>
                <c:pt idx="106">
                  <c:v>0.69857020199999997</c:v>
                </c:pt>
                <c:pt idx="107">
                  <c:v>0.703292056</c:v>
                </c:pt>
                <c:pt idx="108">
                  <c:v>0.70878420799999997</c:v>
                </c:pt>
                <c:pt idx="109">
                  <c:v>0.71502876599999998</c:v>
                </c:pt>
                <c:pt idx="110">
                  <c:v>0.721995151</c:v>
                </c:pt>
                <c:pt idx="111">
                  <c:v>0.72954315199999997</c:v>
                </c:pt>
                <c:pt idx="112">
                  <c:v>0.73695763800000003</c:v>
                </c:pt>
                <c:pt idx="113">
                  <c:v>0.74355167200000005</c:v>
                </c:pt>
                <c:pt idx="114">
                  <c:v>0.74903144499999996</c:v>
                </c:pt>
                <c:pt idx="115">
                  <c:v>0.75394462299999998</c:v>
                </c:pt>
                <c:pt idx="116">
                  <c:v>0.75883704699999999</c:v>
                </c:pt>
                <c:pt idx="117">
                  <c:v>0.76404085600000005</c:v>
                </c:pt>
                <c:pt idx="118">
                  <c:v>0.77011042200000002</c:v>
                </c:pt>
                <c:pt idx="119">
                  <c:v>0.77684052000000003</c:v>
                </c:pt>
                <c:pt idx="120">
                  <c:v>0.78354136900000004</c:v>
                </c:pt>
                <c:pt idx="121">
                  <c:v>0.79049198099999995</c:v>
                </c:pt>
                <c:pt idx="122">
                  <c:v>0.797884543</c:v>
                </c:pt>
                <c:pt idx="123">
                  <c:v>0.80466440299999997</c:v>
                </c:pt>
                <c:pt idx="124">
                  <c:v>0.810776846</c:v>
                </c:pt>
                <c:pt idx="125">
                  <c:v>0.81784641800000002</c:v>
                </c:pt>
                <c:pt idx="126">
                  <c:v>0.82504630999999995</c:v>
                </c:pt>
                <c:pt idx="127">
                  <c:v>0.83163079900000003</c:v>
                </c:pt>
                <c:pt idx="128">
                  <c:v>0.83867114799999998</c:v>
                </c:pt>
                <c:pt idx="129">
                  <c:v>0.84658449999999996</c:v>
                </c:pt>
                <c:pt idx="130">
                  <c:v>0.85287266299999998</c:v>
                </c:pt>
                <c:pt idx="131">
                  <c:v>0.85897546000000002</c:v>
                </c:pt>
                <c:pt idx="132">
                  <c:v>0.865332922</c:v>
                </c:pt>
                <c:pt idx="133">
                  <c:v>0.87110218800000006</c:v>
                </c:pt>
                <c:pt idx="134">
                  <c:v>0.87640461300000005</c:v>
                </c:pt>
                <c:pt idx="135">
                  <c:v>0.88227860700000005</c:v>
                </c:pt>
                <c:pt idx="136">
                  <c:v>0.88778539899999998</c:v>
                </c:pt>
                <c:pt idx="137">
                  <c:v>0.89245872000000004</c:v>
                </c:pt>
                <c:pt idx="138">
                  <c:v>0.89718852900000001</c:v>
                </c:pt>
                <c:pt idx="139">
                  <c:v>0.90209905599999995</c:v>
                </c:pt>
                <c:pt idx="140">
                  <c:v>0.90709258199999998</c:v>
                </c:pt>
                <c:pt idx="141">
                  <c:v>0.91184728699999995</c:v>
                </c:pt>
                <c:pt idx="142">
                  <c:v>0.91713544199999997</c:v>
                </c:pt>
                <c:pt idx="143">
                  <c:v>0.92307302099999999</c:v>
                </c:pt>
                <c:pt idx="144">
                  <c:v>0.92994829400000001</c:v>
                </c:pt>
                <c:pt idx="145">
                  <c:v>0.93829079199999998</c:v>
                </c:pt>
                <c:pt idx="146">
                  <c:v>0.94791852799999998</c:v>
                </c:pt>
                <c:pt idx="147">
                  <c:v>0.95755753099999996</c:v>
                </c:pt>
                <c:pt idx="148">
                  <c:v>0.96646662400000005</c:v>
                </c:pt>
                <c:pt idx="149">
                  <c:v>0.97411399600000004</c:v>
                </c:pt>
                <c:pt idx="150">
                  <c:v>0.98013144299999999</c:v>
                </c:pt>
                <c:pt idx="151">
                  <c:v>0.98501956400000001</c:v>
                </c:pt>
                <c:pt idx="152">
                  <c:v>0.98967766899999998</c:v>
                </c:pt>
                <c:pt idx="153">
                  <c:v>0.99482282200000005</c:v>
                </c:pt>
                <c:pt idx="154">
                  <c:v>1.000317753</c:v>
                </c:pt>
                <c:pt idx="155">
                  <c:v>1.0059096940000001</c:v>
                </c:pt>
                <c:pt idx="156">
                  <c:v>1.0111971230000001</c:v>
                </c:pt>
                <c:pt idx="157">
                  <c:v>1.01627775</c:v>
                </c:pt>
                <c:pt idx="158">
                  <c:v>1.0205738929999999</c:v>
                </c:pt>
                <c:pt idx="159">
                  <c:v>1.0245768719999999</c:v>
                </c:pt>
                <c:pt idx="160">
                  <c:v>1.028134458</c:v>
                </c:pt>
                <c:pt idx="161">
                  <c:v>1.0314555050000001</c:v>
                </c:pt>
                <c:pt idx="162">
                  <c:v>1.034912542</c:v>
                </c:pt>
                <c:pt idx="163">
                  <c:v>1.0385438220000001</c:v>
                </c:pt>
                <c:pt idx="164">
                  <c:v>1.0424043919999999</c:v>
                </c:pt>
                <c:pt idx="165">
                  <c:v>1.04736301</c:v>
                </c:pt>
                <c:pt idx="166">
                  <c:v>1.0536804580000001</c:v>
                </c:pt>
                <c:pt idx="167">
                  <c:v>1.0610499950000001</c:v>
                </c:pt>
                <c:pt idx="168">
                  <c:v>1.06919045</c:v>
                </c:pt>
                <c:pt idx="169">
                  <c:v>1.0772564609999999</c:v>
                </c:pt>
                <c:pt idx="170">
                  <c:v>1.084651341</c:v>
                </c:pt>
                <c:pt idx="171">
                  <c:v>1.0913185160000001</c:v>
                </c:pt>
                <c:pt idx="172">
                  <c:v>1.0967790580000001</c:v>
                </c:pt>
                <c:pt idx="173">
                  <c:v>1.1015420570000001</c:v>
                </c:pt>
                <c:pt idx="174">
                  <c:v>1.106725006</c:v>
                </c:pt>
                <c:pt idx="175">
                  <c:v>1.1122622230000001</c:v>
                </c:pt>
                <c:pt idx="176">
                  <c:v>1.117647453</c:v>
                </c:pt>
                <c:pt idx="177">
                  <c:v>1.123370073</c:v>
                </c:pt>
                <c:pt idx="178">
                  <c:v>1.129066093</c:v>
                </c:pt>
                <c:pt idx="179">
                  <c:v>1.133386045</c:v>
                </c:pt>
                <c:pt idx="180">
                  <c:v>1.1367664550000001</c:v>
                </c:pt>
                <c:pt idx="181">
                  <c:v>1.1403948450000001</c:v>
                </c:pt>
                <c:pt idx="182">
                  <c:v>1.1442179109999999</c:v>
                </c:pt>
                <c:pt idx="183">
                  <c:v>1.1482596469999999</c:v>
                </c:pt>
                <c:pt idx="184">
                  <c:v>1.152744999</c:v>
                </c:pt>
                <c:pt idx="185">
                  <c:v>1.1574830620000001</c:v>
                </c:pt>
                <c:pt idx="186">
                  <c:v>1.161887745</c:v>
                </c:pt>
                <c:pt idx="187">
                  <c:v>1.1658081090000001</c:v>
                </c:pt>
                <c:pt idx="188">
                  <c:v>1.1693196189999999</c:v>
                </c:pt>
                <c:pt idx="189">
                  <c:v>1.1728847790000001</c:v>
                </c:pt>
                <c:pt idx="190">
                  <c:v>1.176647226</c:v>
                </c:pt>
                <c:pt idx="191">
                  <c:v>1.180377679</c:v>
                </c:pt>
                <c:pt idx="192">
                  <c:v>1.1844115159999999</c:v>
                </c:pt>
                <c:pt idx="193">
                  <c:v>1.188813774</c:v>
                </c:pt>
                <c:pt idx="194">
                  <c:v>1.193551598</c:v>
                </c:pt>
                <c:pt idx="195">
                  <c:v>1.1985502720000001</c:v>
                </c:pt>
                <c:pt idx="196">
                  <c:v>1.203912291</c:v>
                </c:pt>
                <c:pt idx="197">
                  <c:v>1.208961441</c:v>
                </c:pt>
                <c:pt idx="198">
                  <c:v>1.2136345319999999</c:v>
                </c:pt>
                <c:pt idx="199">
                  <c:v>1.2178983640000001</c:v>
                </c:pt>
                <c:pt idx="200">
                  <c:v>1.222341192</c:v>
                </c:pt>
                <c:pt idx="201">
                  <c:v>1.2274360019999999</c:v>
                </c:pt>
                <c:pt idx="202">
                  <c:v>1.2333242209999999</c:v>
                </c:pt>
                <c:pt idx="203">
                  <c:v>1.239948356</c:v>
                </c:pt>
                <c:pt idx="204">
                  <c:v>1.2472084109999999</c:v>
                </c:pt>
                <c:pt idx="205">
                  <c:v>1.2538923399999999</c:v>
                </c:pt>
                <c:pt idx="206">
                  <c:v>1.2595529430000001</c:v>
                </c:pt>
                <c:pt idx="207">
                  <c:v>1.2647463919999999</c:v>
                </c:pt>
                <c:pt idx="208">
                  <c:v>1.2696241610000001</c:v>
                </c:pt>
                <c:pt idx="209">
                  <c:v>1.274933893</c:v>
                </c:pt>
                <c:pt idx="210">
                  <c:v>1.2809773470000001</c:v>
                </c:pt>
                <c:pt idx="211">
                  <c:v>1.286866786</c:v>
                </c:pt>
                <c:pt idx="212">
                  <c:v>1.2923676070000001</c:v>
                </c:pt>
                <c:pt idx="213">
                  <c:v>1.2979314120000001</c:v>
                </c:pt>
                <c:pt idx="214">
                  <c:v>1.3034414249999999</c:v>
                </c:pt>
                <c:pt idx="215">
                  <c:v>1.309294937</c:v>
                </c:pt>
                <c:pt idx="216">
                  <c:v>1.31563086</c:v>
                </c:pt>
                <c:pt idx="217">
                  <c:v>1.3220205190000001</c:v>
                </c:pt>
                <c:pt idx="218">
                  <c:v>1.328188243</c:v>
                </c:pt>
                <c:pt idx="219">
                  <c:v>1.3337731829999999</c:v>
                </c:pt>
                <c:pt idx="220">
                  <c:v>1.338553221</c:v>
                </c:pt>
                <c:pt idx="221">
                  <c:v>1.3431663700000001</c:v>
                </c:pt>
                <c:pt idx="222">
                  <c:v>1.3482654650000001</c:v>
                </c:pt>
                <c:pt idx="223">
                  <c:v>1.354445337</c:v>
                </c:pt>
                <c:pt idx="224">
                  <c:v>1.361373849</c:v>
                </c:pt>
                <c:pt idx="225">
                  <c:v>1.368220846</c:v>
                </c:pt>
                <c:pt idx="226">
                  <c:v>1.3748621940000001</c:v>
                </c:pt>
                <c:pt idx="227">
                  <c:v>1.381322105</c:v>
                </c:pt>
                <c:pt idx="228">
                  <c:v>1.38682796</c:v>
                </c:pt>
                <c:pt idx="229">
                  <c:v>1.3913110799999999</c:v>
                </c:pt>
                <c:pt idx="230">
                  <c:v>1.395516709</c:v>
                </c:pt>
                <c:pt idx="231">
                  <c:v>1.399584138</c:v>
                </c:pt>
                <c:pt idx="232">
                  <c:v>1.403390446</c:v>
                </c:pt>
                <c:pt idx="233">
                  <c:v>1.4068908360000001</c:v>
                </c:pt>
                <c:pt idx="234">
                  <c:v>1.4104758449999999</c:v>
                </c:pt>
                <c:pt idx="235">
                  <c:v>1.414312646</c:v>
                </c:pt>
                <c:pt idx="236">
                  <c:v>1.4184566320000001</c:v>
                </c:pt>
                <c:pt idx="237">
                  <c:v>1.4227687659999999</c:v>
                </c:pt>
                <c:pt idx="238">
                  <c:v>1.426861648</c:v>
                </c:pt>
                <c:pt idx="239">
                  <c:v>1.430858886</c:v>
                </c:pt>
                <c:pt idx="240">
                  <c:v>1.435290256</c:v>
                </c:pt>
                <c:pt idx="241">
                  <c:v>1.4405067579999999</c:v>
                </c:pt>
                <c:pt idx="242">
                  <c:v>1.445420908</c:v>
                </c:pt>
                <c:pt idx="243">
                  <c:v>1.451453892</c:v>
                </c:pt>
                <c:pt idx="244">
                  <c:v>1.456762192</c:v>
                </c:pt>
                <c:pt idx="245">
                  <c:v>1.4613059509999999</c:v>
                </c:pt>
                <c:pt idx="246">
                  <c:v>1.4649345709999999</c:v>
                </c:pt>
                <c:pt idx="247">
                  <c:v>1.4693432820000001</c:v>
                </c:pt>
                <c:pt idx="248">
                  <c:v>1.473507326</c:v>
                </c:pt>
                <c:pt idx="249">
                  <c:v>1.478444069</c:v>
                </c:pt>
                <c:pt idx="250">
                  <c:v>1.4834703279999999</c:v>
                </c:pt>
                <c:pt idx="251">
                  <c:v>1.48883174</c:v>
                </c:pt>
                <c:pt idx="252">
                  <c:v>1.494096018</c:v>
                </c:pt>
                <c:pt idx="253">
                  <c:v>1.4989576710000001</c:v>
                </c:pt>
                <c:pt idx="254">
                  <c:v>1.504023197</c:v>
                </c:pt>
                <c:pt idx="255">
                  <c:v>1.509627933</c:v>
                </c:pt>
                <c:pt idx="256">
                  <c:v>1.5154229720000001</c:v>
                </c:pt>
                <c:pt idx="257">
                  <c:v>1.520880762</c:v>
                </c:pt>
                <c:pt idx="258">
                  <c:v>1.5261669739999999</c:v>
                </c:pt>
                <c:pt idx="259">
                  <c:v>1.5312523090000001</c:v>
                </c:pt>
                <c:pt idx="260">
                  <c:v>1.5367573830000001</c:v>
                </c:pt>
                <c:pt idx="261">
                  <c:v>1.542274395</c:v>
                </c:pt>
                <c:pt idx="262">
                  <c:v>1.547501486</c:v>
                </c:pt>
                <c:pt idx="263">
                  <c:v>1.55239957</c:v>
                </c:pt>
                <c:pt idx="264">
                  <c:v>1.557411455</c:v>
                </c:pt>
                <c:pt idx="265">
                  <c:v>1.561531438</c:v>
                </c:pt>
                <c:pt idx="266">
                  <c:v>1.564801063</c:v>
                </c:pt>
                <c:pt idx="267">
                  <c:v>1.567963284</c:v>
                </c:pt>
                <c:pt idx="268">
                  <c:v>1.571273495</c:v>
                </c:pt>
                <c:pt idx="269">
                  <c:v>1.574100474</c:v>
                </c:pt>
                <c:pt idx="270">
                  <c:v>1.576831112</c:v>
                </c:pt>
                <c:pt idx="271">
                  <c:v>1.580057577</c:v>
                </c:pt>
                <c:pt idx="272">
                  <c:v>1.583757401</c:v>
                </c:pt>
                <c:pt idx="273">
                  <c:v>1.587814233</c:v>
                </c:pt>
                <c:pt idx="274">
                  <c:v>1.592371854</c:v>
                </c:pt>
                <c:pt idx="275">
                  <c:v>1.5965127910000001</c:v>
                </c:pt>
                <c:pt idx="276">
                  <c:v>1.6002875889999999</c:v>
                </c:pt>
                <c:pt idx="277">
                  <c:v>1.6038789760000001</c:v>
                </c:pt>
                <c:pt idx="278">
                  <c:v>1.607460954</c:v>
                </c:pt>
                <c:pt idx="279">
                  <c:v>1.6109906629999999</c:v>
                </c:pt>
                <c:pt idx="280">
                  <c:v>1.614848364</c:v>
                </c:pt>
                <c:pt idx="281">
                  <c:v>1.618528178</c:v>
                </c:pt>
                <c:pt idx="282">
                  <c:v>1.6217588279999999</c:v>
                </c:pt>
                <c:pt idx="283">
                  <c:v>1.6242201350000001</c:v>
                </c:pt>
                <c:pt idx="284">
                  <c:v>1.6259688670000001</c:v>
                </c:pt>
                <c:pt idx="285">
                  <c:v>1.6273602490000001</c:v>
                </c:pt>
                <c:pt idx="286">
                  <c:v>1.628485519</c:v>
                </c:pt>
                <c:pt idx="287">
                  <c:v>1.629507676</c:v>
                </c:pt>
                <c:pt idx="288">
                  <c:v>1.63037885</c:v>
                </c:pt>
                <c:pt idx="289">
                  <c:v>1.631169214</c:v>
                </c:pt>
                <c:pt idx="290">
                  <c:v>1.6318729919999999</c:v>
                </c:pt>
                <c:pt idx="291">
                  <c:v>1.632544491</c:v>
                </c:pt>
                <c:pt idx="292">
                  <c:v>1.6331701350000001</c:v>
                </c:pt>
                <c:pt idx="293">
                  <c:v>1.63383901</c:v>
                </c:pt>
                <c:pt idx="294">
                  <c:v>1.6345212010000001</c:v>
                </c:pt>
                <c:pt idx="295">
                  <c:v>1.635191021</c:v>
                </c:pt>
              </c:numCache>
            </c:numRef>
          </c:xVal>
          <c:yVal>
            <c:numRef>
              <c:f>'Data fresh bones'!$BA$4:$BA$398</c:f>
              <c:numCache>
                <c:formatCode>General</c:formatCode>
                <c:ptCount val="395"/>
                <c:pt idx="0">
                  <c:v>-5.5849999999999997E-4</c:v>
                </c:pt>
                <c:pt idx="1">
                  <c:v>-5.4724000000000005E-4</c:v>
                </c:pt>
                <c:pt idx="2">
                  <c:v>-8.3312000000000002E-4</c:v>
                </c:pt>
                <c:pt idx="3">
                  <c:v>-7.6504999999999997E-4</c:v>
                </c:pt>
                <c:pt idx="4">
                  <c:v>6.0912E-4</c:v>
                </c:pt>
                <c:pt idx="5">
                  <c:v>6.1673999999999995E-4</c:v>
                </c:pt>
                <c:pt idx="6">
                  <c:v>1.39222E-3</c:v>
                </c:pt>
                <c:pt idx="7">
                  <c:v>1.4367900000000001E-3</c:v>
                </c:pt>
                <c:pt idx="8">
                  <c:v>9.3656999999999996E-4</c:v>
                </c:pt>
                <c:pt idx="9">
                  <c:v>7.1988E-4</c:v>
                </c:pt>
                <c:pt idx="10">
                  <c:v>2.5505999999999999E-4</c:v>
                </c:pt>
                <c:pt idx="11">
                  <c:v>-4.5918E-4</c:v>
                </c:pt>
                <c:pt idx="12">
                  <c:v>-8.4101E-4</c:v>
                </c:pt>
                <c:pt idx="13">
                  <c:v>-8.4088000000000001E-4</c:v>
                </c:pt>
                <c:pt idx="14">
                  <c:v>-5.1119999999999996E-4</c:v>
                </c:pt>
                <c:pt idx="15">
                  <c:v>-7.5872000000000005E-4</c:v>
                </c:pt>
                <c:pt idx="16">
                  <c:v>-9.7210000000000005E-4</c:v>
                </c:pt>
                <c:pt idx="17">
                  <c:v>-1.6493499999999999E-3</c:v>
                </c:pt>
                <c:pt idx="18">
                  <c:v>-3.5069900000000002E-3</c:v>
                </c:pt>
                <c:pt idx="19">
                  <c:v>-4.7360299999999996E-3</c:v>
                </c:pt>
                <c:pt idx="20">
                  <c:v>-5.9226799999999996E-3</c:v>
                </c:pt>
                <c:pt idx="21">
                  <c:v>-6.8802100000000003E-3</c:v>
                </c:pt>
                <c:pt idx="22">
                  <c:v>-7.2969599999999999E-3</c:v>
                </c:pt>
                <c:pt idx="23">
                  <c:v>-7.4449800000000003E-3</c:v>
                </c:pt>
                <c:pt idx="24">
                  <c:v>-7.7757900000000003E-3</c:v>
                </c:pt>
                <c:pt idx="25">
                  <c:v>-7.7058400000000003E-3</c:v>
                </c:pt>
                <c:pt idx="26">
                  <c:v>-5.65958E-3</c:v>
                </c:pt>
                <c:pt idx="27">
                  <c:v>-3.18637E-3</c:v>
                </c:pt>
                <c:pt idx="28">
                  <c:v>-4.0339999999999999E-4</c:v>
                </c:pt>
                <c:pt idx="29">
                  <c:v>1.03589E-3</c:v>
                </c:pt>
                <c:pt idx="30">
                  <c:v>1.30817E-3</c:v>
                </c:pt>
                <c:pt idx="31">
                  <c:v>1.3099100000000001E-3</c:v>
                </c:pt>
                <c:pt idx="32">
                  <c:v>1.3129699999999999E-3</c:v>
                </c:pt>
                <c:pt idx="33">
                  <c:v>1.35151E-3</c:v>
                </c:pt>
                <c:pt idx="34">
                  <c:v>1.3217700000000001E-3</c:v>
                </c:pt>
                <c:pt idx="35">
                  <c:v>1.1735199999999999E-3</c:v>
                </c:pt>
                <c:pt idx="36">
                  <c:v>1.0770899999999999E-3</c:v>
                </c:pt>
                <c:pt idx="37">
                  <c:v>1.0384000000000001E-3</c:v>
                </c:pt>
                <c:pt idx="38">
                  <c:v>1.0966999999999999E-3</c:v>
                </c:pt>
                <c:pt idx="39">
                  <c:v>1.3088799999999999E-3</c:v>
                </c:pt>
                <c:pt idx="40">
                  <c:v>1.3620699999999999E-3</c:v>
                </c:pt>
                <c:pt idx="41">
                  <c:v>1.26067E-3</c:v>
                </c:pt>
                <c:pt idx="42">
                  <c:v>1.0037399999999999E-3</c:v>
                </c:pt>
                <c:pt idx="43">
                  <c:v>4.6441000000000001E-4</c:v>
                </c:pt>
                <c:pt idx="44" formatCode="0.00E+00">
                  <c:v>3.2126999999999999E-5</c:v>
                </c:pt>
                <c:pt idx="45">
                  <c:v>-2.2232999999999999E-4</c:v>
                </c:pt>
                <c:pt idx="46">
                  <c:v>-3.1789999999999998E-4</c:v>
                </c:pt>
                <c:pt idx="47">
                  <c:v>-4.0294000000000001E-4</c:v>
                </c:pt>
                <c:pt idx="48">
                  <c:v>-4.6419000000000001E-4</c:v>
                </c:pt>
                <c:pt idx="49">
                  <c:v>-8.0360999999999996E-4</c:v>
                </c:pt>
                <c:pt idx="50">
                  <c:v>-1.04268E-3</c:v>
                </c:pt>
                <c:pt idx="51">
                  <c:v>-1.1019700000000001E-3</c:v>
                </c:pt>
                <c:pt idx="52">
                  <c:v>-1.26556E-3</c:v>
                </c:pt>
                <c:pt idx="53">
                  <c:v>-1.33764E-3</c:v>
                </c:pt>
                <c:pt idx="54">
                  <c:v>-1.33749E-3</c:v>
                </c:pt>
                <c:pt idx="55">
                  <c:v>-1.29531E-3</c:v>
                </c:pt>
                <c:pt idx="56">
                  <c:v>-1.2990499999999999E-3</c:v>
                </c:pt>
                <c:pt idx="57">
                  <c:v>-1.2994599999999999E-3</c:v>
                </c:pt>
                <c:pt idx="58">
                  <c:v>-1.31507E-3</c:v>
                </c:pt>
                <c:pt idx="59">
                  <c:v>-1.3173600000000001E-3</c:v>
                </c:pt>
                <c:pt idx="60">
                  <c:v>-1.3387399999999999E-3</c:v>
                </c:pt>
                <c:pt idx="61">
                  <c:v>-1.3433500000000001E-3</c:v>
                </c:pt>
                <c:pt idx="62">
                  <c:v>-1.3527700000000001E-3</c:v>
                </c:pt>
                <c:pt idx="63">
                  <c:v>-1.36275E-3</c:v>
                </c:pt>
                <c:pt idx="64">
                  <c:v>-1.3625E-3</c:v>
                </c:pt>
                <c:pt idx="65">
                  <c:v>-1.40716E-3</c:v>
                </c:pt>
                <c:pt idx="66">
                  <c:v>-1.38334E-3</c:v>
                </c:pt>
                <c:pt idx="67">
                  <c:v>-1.38221E-3</c:v>
                </c:pt>
                <c:pt idx="68">
                  <c:v>-1.4381699999999999E-3</c:v>
                </c:pt>
                <c:pt idx="69">
                  <c:v>-1.5503100000000001E-3</c:v>
                </c:pt>
                <c:pt idx="70">
                  <c:v>-1.4460499999999999E-3</c:v>
                </c:pt>
                <c:pt idx="71">
                  <c:v>-1.50552E-3</c:v>
                </c:pt>
                <c:pt idx="72">
                  <c:v>-1.51431E-3</c:v>
                </c:pt>
                <c:pt idx="73">
                  <c:v>-1.31602E-3</c:v>
                </c:pt>
                <c:pt idx="74">
                  <c:v>-1.1923599999999999E-3</c:v>
                </c:pt>
                <c:pt idx="75">
                  <c:v>-1.33983E-3</c:v>
                </c:pt>
                <c:pt idx="76">
                  <c:v>-1.2870500000000001E-3</c:v>
                </c:pt>
                <c:pt idx="77">
                  <c:v>-1.2943799999999999E-3</c:v>
                </c:pt>
                <c:pt idx="78">
                  <c:v>-1.2003199999999999E-3</c:v>
                </c:pt>
                <c:pt idx="79">
                  <c:v>-1.2339899999999999E-3</c:v>
                </c:pt>
                <c:pt idx="80">
                  <c:v>-1.1587800000000001E-3</c:v>
                </c:pt>
                <c:pt idx="81">
                  <c:v>-1.21496E-3</c:v>
                </c:pt>
                <c:pt idx="82">
                  <c:v>-1.129E-3</c:v>
                </c:pt>
                <c:pt idx="83">
                  <c:v>-1.16055E-3</c:v>
                </c:pt>
                <c:pt idx="84">
                  <c:v>-1.17169E-3</c:v>
                </c:pt>
                <c:pt idx="85">
                  <c:v>-9.5494000000000004E-4</c:v>
                </c:pt>
                <c:pt idx="86">
                  <c:v>-9.0543000000000004E-4</c:v>
                </c:pt>
                <c:pt idx="87">
                  <c:v>-8.7206999999999996E-4</c:v>
                </c:pt>
                <c:pt idx="88">
                  <c:v>-8.0924999999999997E-4</c:v>
                </c:pt>
                <c:pt idx="89">
                  <c:v>-7.2026999999999996E-4</c:v>
                </c:pt>
                <c:pt idx="90">
                  <c:v>-7.4377000000000004E-4</c:v>
                </c:pt>
                <c:pt idx="91">
                  <c:v>-7.2349000000000003E-4</c:v>
                </c:pt>
                <c:pt idx="92">
                  <c:v>-7.4096999999999998E-4</c:v>
                </c:pt>
                <c:pt idx="93">
                  <c:v>-8.2437000000000005E-4</c:v>
                </c:pt>
                <c:pt idx="94">
                  <c:v>-8.5260000000000002E-4</c:v>
                </c:pt>
                <c:pt idx="95">
                  <c:v>-1.0641699999999999E-3</c:v>
                </c:pt>
                <c:pt idx="96">
                  <c:v>-1.0622400000000001E-3</c:v>
                </c:pt>
                <c:pt idx="97">
                  <c:v>-1.13166E-3</c:v>
                </c:pt>
                <c:pt idx="98">
                  <c:v>-1.18469E-3</c:v>
                </c:pt>
                <c:pt idx="99">
                  <c:v>-1.1935299999999999E-3</c:v>
                </c:pt>
                <c:pt idx="100">
                  <c:v>-1.01548E-3</c:v>
                </c:pt>
                <c:pt idx="101">
                  <c:v>-1.06799E-3</c:v>
                </c:pt>
                <c:pt idx="102">
                  <c:v>-1.1372000000000001E-3</c:v>
                </c:pt>
                <c:pt idx="103">
                  <c:v>-1.1077999999999999E-3</c:v>
                </c:pt>
                <c:pt idx="104">
                  <c:v>-1.1665099999999999E-3</c:v>
                </c:pt>
                <c:pt idx="105">
                  <c:v>-1.3138399999999999E-3</c:v>
                </c:pt>
                <c:pt idx="106">
                  <c:v>-1.2571699999999999E-3</c:v>
                </c:pt>
                <c:pt idx="107">
                  <c:v>-1.1489099999999999E-3</c:v>
                </c:pt>
                <c:pt idx="108">
                  <c:v>-1.2294599999999999E-3</c:v>
                </c:pt>
                <c:pt idx="109">
                  <c:v>-1.2150399999999999E-3</c:v>
                </c:pt>
                <c:pt idx="110">
                  <c:v>-1.25738E-3</c:v>
                </c:pt>
                <c:pt idx="111">
                  <c:v>-1.32406E-3</c:v>
                </c:pt>
                <c:pt idx="112">
                  <c:v>-1.4158599999999999E-3</c:v>
                </c:pt>
                <c:pt idx="113">
                  <c:v>-1.47065E-3</c:v>
                </c:pt>
                <c:pt idx="114">
                  <c:v>-1.5717999999999999E-3</c:v>
                </c:pt>
                <c:pt idx="115">
                  <c:v>-1.53725E-3</c:v>
                </c:pt>
                <c:pt idx="116">
                  <c:v>-1.6044099999999999E-3</c:v>
                </c:pt>
                <c:pt idx="117">
                  <c:v>-1.6065700000000001E-3</c:v>
                </c:pt>
                <c:pt idx="118">
                  <c:v>-1.5872600000000001E-3</c:v>
                </c:pt>
                <c:pt idx="119">
                  <c:v>-1.5664100000000001E-3</c:v>
                </c:pt>
                <c:pt idx="120">
                  <c:v>-1.58E-3</c:v>
                </c:pt>
                <c:pt idx="121">
                  <c:v>-1.6204399999999999E-3</c:v>
                </c:pt>
                <c:pt idx="122">
                  <c:v>-1.69331E-3</c:v>
                </c:pt>
                <c:pt idx="123">
                  <c:v>-1.7299100000000001E-3</c:v>
                </c:pt>
                <c:pt idx="124">
                  <c:v>-1.7379100000000001E-3</c:v>
                </c:pt>
                <c:pt idx="125">
                  <c:v>-1.8233399999999999E-3</c:v>
                </c:pt>
                <c:pt idx="126">
                  <c:v>-1.84997E-3</c:v>
                </c:pt>
                <c:pt idx="127">
                  <c:v>-1.9922899999999999E-3</c:v>
                </c:pt>
                <c:pt idx="128">
                  <c:v>-2.0211399999999998E-3</c:v>
                </c:pt>
                <c:pt idx="129">
                  <c:v>-2.1154300000000002E-3</c:v>
                </c:pt>
                <c:pt idx="130">
                  <c:v>-2.1222799999999998E-3</c:v>
                </c:pt>
                <c:pt idx="131">
                  <c:v>-2.1248299999999999E-3</c:v>
                </c:pt>
                <c:pt idx="132">
                  <c:v>-2.1356999999999999E-3</c:v>
                </c:pt>
                <c:pt idx="133">
                  <c:v>-2.1453499999999999E-3</c:v>
                </c:pt>
                <c:pt idx="134">
                  <c:v>-2.14504E-3</c:v>
                </c:pt>
                <c:pt idx="135">
                  <c:v>-2.1644699999999999E-3</c:v>
                </c:pt>
                <c:pt idx="136">
                  <c:v>-2.18754E-3</c:v>
                </c:pt>
                <c:pt idx="137">
                  <c:v>-2.2047600000000001E-3</c:v>
                </c:pt>
                <c:pt idx="138">
                  <c:v>-2.2194799999999998E-3</c:v>
                </c:pt>
                <c:pt idx="139">
                  <c:v>-2.22821E-3</c:v>
                </c:pt>
                <c:pt idx="140">
                  <c:v>-2.2201299999999998E-3</c:v>
                </c:pt>
                <c:pt idx="141">
                  <c:v>-2.2209600000000001E-3</c:v>
                </c:pt>
                <c:pt idx="142">
                  <c:v>-2.2165399999999999E-3</c:v>
                </c:pt>
                <c:pt idx="143">
                  <c:v>-2.23982E-3</c:v>
                </c:pt>
                <c:pt idx="144">
                  <c:v>-2.2277299999999998E-3</c:v>
                </c:pt>
                <c:pt idx="145">
                  <c:v>-2.2130000000000001E-3</c:v>
                </c:pt>
                <c:pt idx="146">
                  <c:v>-2.1997200000000001E-3</c:v>
                </c:pt>
                <c:pt idx="147">
                  <c:v>-2.1882099999999999E-3</c:v>
                </c:pt>
                <c:pt idx="148">
                  <c:v>-2.1781999999999999E-3</c:v>
                </c:pt>
                <c:pt idx="149">
                  <c:v>-2.1786800000000001E-3</c:v>
                </c:pt>
                <c:pt idx="150">
                  <c:v>-2.15759E-3</c:v>
                </c:pt>
                <c:pt idx="151">
                  <c:v>-2.1572599999999998E-3</c:v>
                </c:pt>
                <c:pt idx="152">
                  <c:v>-2.10071E-3</c:v>
                </c:pt>
                <c:pt idx="153">
                  <c:v>-2.0674500000000002E-3</c:v>
                </c:pt>
                <c:pt idx="154">
                  <c:v>-2.0632799999999998E-3</c:v>
                </c:pt>
                <c:pt idx="155">
                  <c:v>-2.1127099999999998E-3</c:v>
                </c:pt>
                <c:pt idx="156">
                  <c:v>-2.0881099999999998E-3</c:v>
                </c:pt>
                <c:pt idx="157">
                  <c:v>-2.08939E-3</c:v>
                </c:pt>
                <c:pt idx="158">
                  <c:v>-2.1264999999999999E-3</c:v>
                </c:pt>
                <c:pt idx="159">
                  <c:v>-2.0812299999999999E-3</c:v>
                </c:pt>
                <c:pt idx="160">
                  <c:v>-2.17666E-3</c:v>
                </c:pt>
                <c:pt idx="161">
                  <c:v>-2.04806E-3</c:v>
                </c:pt>
                <c:pt idx="162">
                  <c:v>-1.9762199999999999E-3</c:v>
                </c:pt>
                <c:pt idx="163">
                  <c:v>-1.8268900000000001E-3</c:v>
                </c:pt>
                <c:pt idx="164">
                  <c:v>-1.7361799999999999E-3</c:v>
                </c:pt>
                <c:pt idx="165">
                  <c:v>-1.6988000000000001E-3</c:v>
                </c:pt>
                <c:pt idx="166">
                  <c:v>-1.7146399999999999E-3</c:v>
                </c:pt>
                <c:pt idx="167">
                  <c:v>-1.7109E-3</c:v>
                </c:pt>
                <c:pt idx="168">
                  <c:v>-1.76253E-3</c:v>
                </c:pt>
                <c:pt idx="169">
                  <c:v>-1.76267E-3</c:v>
                </c:pt>
                <c:pt idx="170">
                  <c:v>-1.7150100000000001E-3</c:v>
                </c:pt>
                <c:pt idx="171">
                  <c:v>-1.67384E-3</c:v>
                </c:pt>
                <c:pt idx="172">
                  <c:v>-1.6133199999999999E-3</c:v>
                </c:pt>
                <c:pt idx="173">
                  <c:v>-1.55562E-3</c:v>
                </c:pt>
                <c:pt idx="174">
                  <c:v>-1.52345E-3</c:v>
                </c:pt>
                <c:pt idx="175">
                  <c:v>-1.5257999999999999E-3</c:v>
                </c:pt>
                <c:pt idx="176">
                  <c:v>-1.5569399999999999E-3</c:v>
                </c:pt>
                <c:pt idx="177">
                  <c:v>-1.5515399999999999E-3</c:v>
                </c:pt>
                <c:pt idx="178">
                  <c:v>-1.5259500000000001E-3</c:v>
                </c:pt>
                <c:pt idx="179">
                  <c:v>-1.5255799999999999E-3</c:v>
                </c:pt>
                <c:pt idx="180">
                  <c:v>-1.5797599999999999E-3</c:v>
                </c:pt>
                <c:pt idx="181">
                  <c:v>-1.61053E-3</c:v>
                </c:pt>
                <c:pt idx="182">
                  <c:v>-1.61472E-3</c:v>
                </c:pt>
                <c:pt idx="183">
                  <c:v>-1.7172699999999999E-3</c:v>
                </c:pt>
                <c:pt idx="184">
                  <c:v>-1.69315E-3</c:v>
                </c:pt>
                <c:pt idx="185">
                  <c:v>-1.7001399999999999E-3</c:v>
                </c:pt>
                <c:pt idx="186">
                  <c:v>-1.71481E-3</c:v>
                </c:pt>
                <c:pt idx="187">
                  <c:v>-1.7168000000000001E-3</c:v>
                </c:pt>
                <c:pt idx="188">
                  <c:v>-1.7405299999999999E-3</c:v>
                </c:pt>
                <c:pt idx="189">
                  <c:v>-1.78141E-3</c:v>
                </c:pt>
                <c:pt idx="190">
                  <c:v>-1.7741499999999999E-3</c:v>
                </c:pt>
                <c:pt idx="191">
                  <c:v>-1.7785399999999999E-3</c:v>
                </c:pt>
                <c:pt idx="192">
                  <c:v>-1.78447E-3</c:v>
                </c:pt>
                <c:pt idx="193">
                  <c:v>-1.78232E-3</c:v>
                </c:pt>
                <c:pt idx="194">
                  <c:v>-1.8304199999999999E-3</c:v>
                </c:pt>
                <c:pt idx="195">
                  <c:v>-1.86506E-3</c:v>
                </c:pt>
                <c:pt idx="196">
                  <c:v>-1.92202E-3</c:v>
                </c:pt>
                <c:pt idx="197">
                  <c:v>-1.87725E-3</c:v>
                </c:pt>
                <c:pt idx="198">
                  <c:v>-1.8737599999999999E-3</c:v>
                </c:pt>
                <c:pt idx="199">
                  <c:v>-1.8857399999999999E-3</c:v>
                </c:pt>
                <c:pt idx="200">
                  <c:v>-1.8425E-3</c:v>
                </c:pt>
                <c:pt idx="201">
                  <c:v>-1.84121E-3</c:v>
                </c:pt>
                <c:pt idx="202">
                  <c:v>-1.8887699999999999E-3</c:v>
                </c:pt>
                <c:pt idx="203">
                  <c:v>-1.94517E-3</c:v>
                </c:pt>
                <c:pt idx="204">
                  <c:v>-1.9289699999999999E-3</c:v>
                </c:pt>
                <c:pt idx="205">
                  <c:v>-2.0110900000000001E-3</c:v>
                </c:pt>
                <c:pt idx="206">
                  <c:v>-2.08179E-3</c:v>
                </c:pt>
                <c:pt idx="207">
                  <c:v>-2.0821799999999999E-3</c:v>
                </c:pt>
                <c:pt idx="208">
                  <c:v>-2.3034599999999998E-3</c:v>
                </c:pt>
                <c:pt idx="209">
                  <c:v>-2.30241E-3</c:v>
                </c:pt>
                <c:pt idx="210">
                  <c:v>-2.2940500000000002E-3</c:v>
                </c:pt>
                <c:pt idx="211">
                  <c:v>-2.29445E-3</c:v>
                </c:pt>
                <c:pt idx="212">
                  <c:v>-2.3038400000000001E-3</c:v>
                </c:pt>
                <c:pt idx="213">
                  <c:v>-2.3569300000000001E-3</c:v>
                </c:pt>
                <c:pt idx="214">
                  <c:v>-2.3733700000000001E-3</c:v>
                </c:pt>
                <c:pt idx="215">
                  <c:v>-2.3795499999999998E-3</c:v>
                </c:pt>
                <c:pt idx="216">
                  <c:v>-2.37952E-3</c:v>
                </c:pt>
                <c:pt idx="217">
                  <c:v>-2.3909299999999999E-3</c:v>
                </c:pt>
                <c:pt idx="218">
                  <c:v>-2.3822399999999999E-3</c:v>
                </c:pt>
                <c:pt idx="219">
                  <c:v>-2.4267500000000001E-3</c:v>
                </c:pt>
                <c:pt idx="220">
                  <c:v>-2.43042E-3</c:v>
                </c:pt>
                <c:pt idx="221">
                  <c:v>-2.4304000000000001E-3</c:v>
                </c:pt>
                <c:pt idx="222">
                  <c:v>-2.4492799999999999E-3</c:v>
                </c:pt>
                <c:pt idx="223">
                  <c:v>-2.4664600000000002E-3</c:v>
                </c:pt>
                <c:pt idx="224">
                  <c:v>-2.4686500000000002E-3</c:v>
                </c:pt>
                <c:pt idx="225">
                  <c:v>-2.4656000000000001E-3</c:v>
                </c:pt>
                <c:pt idx="226">
                  <c:v>-2.5170000000000001E-3</c:v>
                </c:pt>
                <c:pt idx="227">
                  <c:v>-2.4989700000000001E-3</c:v>
                </c:pt>
                <c:pt idx="228">
                  <c:v>-2.4626499999999998E-3</c:v>
                </c:pt>
                <c:pt idx="229">
                  <c:v>-2.4292799999999998E-3</c:v>
                </c:pt>
                <c:pt idx="230">
                  <c:v>-2.4290000000000002E-3</c:v>
                </c:pt>
                <c:pt idx="231">
                  <c:v>-2.5234200000000002E-3</c:v>
                </c:pt>
                <c:pt idx="232">
                  <c:v>-2.5398899999999999E-3</c:v>
                </c:pt>
                <c:pt idx="233">
                  <c:v>-2.5491200000000002E-3</c:v>
                </c:pt>
                <c:pt idx="234">
                  <c:v>-2.5139099999999998E-3</c:v>
                </c:pt>
                <c:pt idx="235">
                  <c:v>-2.50096E-3</c:v>
                </c:pt>
                <c:pt idx="236">
                  <c:v>-2.5134799999999998E-3</c:v>
                </c:pt>
                <c:pt idx="237">
                  <c:v>-2.5043800000000001E-3</c:v>
                </c:pt>
                <c:pt idx="238">
                  <c:v>-2.6307399999999999E-3</c:v>
                </c:pt>
                <c:pt idx="239">
                  <c:v>-2.7151699999999998E-3</c:v>
                </c:pt>
                <c:pt idx="240">
                  <c:v>-2.6885300000000002E-3</c:v>
                </c:pt>
                <c:pt idx="241">
                  <c:v>-2.6829000000000002E-3</c:v>
                </c:pt>
                <c:pt idx="242">
                  <c:v>-2.6916800000000001E-3</c:v>
                </c:pt>
                <c:pt idx="243">
                  <c:v>-2.68147E-3</c:v>
                </c:pt>
                <c:pt idx="244">
                  <c:v>-2.7280899999999999E-3</c:v>
                </c:pt>
                <c:pt idx="245">
                  <c:v>-2.7284200000000001E-3</c:v>
                </c:pt>
                <c:pt idx="246">
                  <c:v>-2.7277E-3</c:v>
                </c:pt>
                <c:pt idx="247">
                  <c:v>-2.7295000000000002E-3</c:v>
                </c:pt>
                <c:pt idx="248">
                  <c:v>-2.7268700000000002E-3</c:v>
                </c:pt>
                <c:pt idx="249">
                  <c:v>-2.73062E-3</c:v>
                </c:pt>
                <c:pt idx="250">
                  <c:v>-2.7438100000000002E-3</c:v>
                </c:pt>
                <c:pt idx="251">
                  <c:v>-2.73968E-3</c:v>
                </c:pt>
                <c:pt idx="252">
                  <c:v>-2.7602299999999998E-3</c:v>
                </c:pt>
                <c:pt idx="253">
                  <c:v>-2.9262699999999999E-3</c:v>
                </c:pt>
                <c:pt idx="254">
                  <c:v>-3.1208099999999999E-3</c:v>
                </c:pt>
                <c:pt idx="255">
                  <c:v>-3.22383E-3</c:v>
                </c:pt>
                <c:pt idx="256">
                  <c:v>-3.3936700000000001E-3</c:v>
                </c:pt>
                <c:pt idx="257">
                  <c:v>-3.39639E-3</c:v>
                </c:pt>
                <c:pt idx="258">
                  <c:v>-3.43816E-3</c:v>
                </c:pt>
                <c:pt idx="259">
                  <c:v>-3.43713E-3</c:v>
                </c:pt>
                <c:pt idx="260">
                  <c:v>-3.5267200000000001E-3</c:v>
                </c:pt>
                <c:pt idx="261">
                  <c:v>-3.6127500000000001E-3</c:v>
                </c:pt>
                <c:pt idx="262">
                  <c:v>-3.85352E-3</c:v>
                </c:pt>
                <c:pt idx="263">
                  <c:v>-3.9265899999999998E-3</c:v>
                </c:pt>
                <c:pt idx="264">
                  <c:v>-3.9960300000000002E-3</c:v>
                </c:pt>
                <c:pt idx="265">
                  <c:v>-4.1135599999999996E-3</c:v>
                </c:pt>
                <c:pt idx="266">
                  <c:v>-4.1078699999999996E-3</c:v>
                </c:pt>
                <c:pt idx="267">
                  <c:v>-4.0889000000000003E-3</c:v>
                </c:pt>
                <c:pt idx="268">
                  <c:v>-4.0519600000000003E-3</c:v>
                </c:pt>
                <c:pt idx="269">
                  <c:v>-4.1990400000000002E-3</c:v>
                </c:pt>
                <c:pt idx="270">
                  <c:v>-4.1662000000000001E-3</c:v>
                </c:pt>
                <c:pt idx="271">
                  <c:v>-4.8346700000000001E-3</c:v>
                </c:pt>
                <c:pt idx="272">
                  <c:v>-5.0490300000000004E-3</c:v>
                </c:pt>
                <c:pt idx="273">
                  <c:v>-5.4623600000000003E-3</c:v>
                </c:pt>
                <c:pt idx="274">
                  <c:v>-5.5495199999999996E-3</c:v>
                </c:pt>
                <c:pt idx="275">
                  <c:v>-5.7261200000000003E-3</c:v>
                </c:pt>
                <c:pt idx="276">
                  <c:v>-5.5430899999999996E-3</c:v>
                </c:pt>
                <c:pt idx="277">
                  <c:v>-5.5325399999999999E-3</c:v>
                </c:pt>
                <c:pt idx="278">
                  <c:v>-5.5631600000000002E-3</c:v>
                </c:pt>
                <c:pt idx="279">
                  <c:v>-5.4831000000000003E-3</c:v>
                </c:pt>
                <c:pt idx="280">
                  <c:v>-5.4112300000000004E-3</c:v>
                </c:pt>
                <c:pt idx="281">
                  <c:v>-5.5240999999999997E-3</c:v>
                </c:pt>
                <c:pt idx="282">
                  <c:v>-5.43423E-3</c:v>
                </c:pt>
                <c:pt idx="283">
                  <c:v>-5.2402799999999999E-3</c:v>
                </c:pt>
                <c:pt idx="284">
                  <c:v>-5.5402000000000003E-3</c:v>
                </c:pt>
                <c:pt idx="285">
                  <c:v>-5.5547000000000001E-3</c:v>
                </c:pt>
                <c:pt idx="286">
                  <c:v>-5.2813299999999999E-3</c:v>
                </c:pt>
                <c:pt idx="287">
                  <c:v>-5.2854E-3</c:v>
                </c:pt>
                <c:pt idx="288">
                  <c:v>-5.2784099999999999E-3</c:v>
                </c:pt>
                <c:pt idx="289">
                  <c:v>-5.3300400000000003E-3</c:v>
                </c:pt>
                <c:pt idx="290">
                  <c:v>-5.3275400000000004E-3</c:v>
                </c:pt>
                <c:pt idx="291">
                  <c:v>-5.4081800000000003E-3</c:v>
                </c:pt>
                <c:pt idx="292">
                  <c:v>-5.4096300000000003E-3</c:v>
                </c:pt>
                <c:pt idx="293">
                  <c:v>-5.3882000000000001E-3</c:v>
                </c:pt>
                <c:pt idx="294">
                  <c:v>-5.3343399999999999E-3</c:v>
                </c:pt>
                <c:pt idx="295">
                  <c:v>-5.6378799999999996E-3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D6-4E63-99C4-4532AE7FD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321152"/>
        <c:axId val="193321728"/>
      </c:scatterChart>
      <c:valAx>
        <c:axId val="19332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321728"/>
        <c:crosses val="autoZero"/>
        <c:crossBetween val="midCat"/>
      </c:valAx>
      <c:valAx>
        <c:axId val="193321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3321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bones'!$BB$4:$BB$398</c:f>
              <c:numCache>
                <c:formatCode>General</c:formatCode>
                <c:ptCount val="395"/>
                <c:pt idx="0">
                  <c:v>-2.7435300000000002E-4</c:v>
                </c:pt>
                <c:pt idx="1">
                  <c:v>-3.33946E-4</c:v>
                </c:pt>
                <c:pt idx="2">
                  <c:v>-4.25986E-4</c:v>
                </c:pt>
                <c:pt idx="3">
                  <c:v>-5.1518699999999996E-4</c:v>
                </c:pt>
                <c:pt idx="4">
                  <c:v>-4.4109100000000001E-4</c:v>
                </c:pt>
                <c:pt idx="5">
                  <c:v>-1.4328999999999999E-4</c:v>
                </c:pt>
                <c:pt idx="6">
                  <c:v>3.2713300000000001E-4</c:v>
                </c:pt>
                <c:pt idx="7">
                  <c:v>1.2889209999999999E-3</c:v>
                </c:pt>
                <c:pt idx="8">
                  <c:v>2.4567040000000001E-3</c:v>
                </c:pt>
                <c:pt idx="9">
                  <c:v>3.6292910000000002E-3</c:v>
                </c:pt>
                <c:pt idx="10">
                  <c:v>5.0241649999999997E-3</c:v>
                </c:pt>
                <c:pt idx="11">
                  <c:v>6.4967280000000002E-3</c:v>
                </c:pt>
                <c:pt idx="12">
                  <c:v>8.2723729999999995E-3</c:v>
                </c:pt>
                <c:pt idx="13">
                  <c:v>1.0277493E-2</c:v>
                </c:pt>
                <c:pt idx="14">
                  <c:v>1.2344552999999999E-2</c:v>
                </c:pt>
                <c:pt idx="15">
                  <c:v>1.4200267000000001E-2</c:v>
                </c:pt>
                <c:pt idx="16">
                  <c:v>1.6096480999999999E-2</c:v>
                </c:pt>
                <c:pt idx="17">
                  <c:v>1.8015744E-2</c:v>
                </c:pt>
                <c:pt idx="18">
                  <c:v>2.0032141E-2</c:v>
                </c:pt>
                <c:pt idx="19">
                  <c:v>2.2715085999999999E-2</c:v>
                </c:pt>
                <c:pt idx="20">
                  <c:v>2.5952118E-2</c:v>
                </c:pt>
                <c:pt idx="21">
                  <c:v>3.0160401E-2</c:v>
                </c:pt>
                <c:pt idx="22">
                  <c:v>3.4697508000000002E-2</c:v>
                </c:pt>
                <c:pt idx="23">
                  <c:v>3.9586415999999999E-2</c:v>
                </c:pt>
                <c:pt idx="24">
                  <c:v>4.4812258000000001E-2</c:v>
                </c:pt>
                <c:pt idx="25">
                  <c:v>5.0344373999999997E-2</c:v>
                </c:pt>
                <c:pt idx="26">
                  <c:v>5.5702001000000001E-2</c:v>
                </c:pt>
                <c:pt idx="27">
                  <c:v>6.0863233000000003E-2</c:v>
                </c:pt>
                <c:pt idx="28">
                  <c:v>6.6564719999999994E-2</c:v>
                </c:pt>
                <c:pt idx="29">
                  <c:v>7.2688005E-2</c:v>
                </c:pt>
                <c:pt idx="30">
                  <c:v>7.9039722000000007E-2</c:v>
                </c:pt>
                <c:pt idx="31">
                  <c:v>8.6275830999999997E-2</c:v>
                </c:pt>
                <c:pt idx="32">
                  <c:v>9.3923212000000006E-2</c:v>
                </c:pt>
                <c:pt idx="33">
                  <c:v>0.101091971</c:v>
                </c:pt>
                <c:pt idx="34">
                  <c:v>0.107977067</c:v>
                </c:pt>
                <c:pt idx="35">
                  <c:v>0.115256381</c:v>
                </c:pt>
                <c:pt idx="36">
                  <c:v>0.123623728</c:v>
                </c:pt>
                <c:pt idx="37">
                  <c:v>0.13304628499999999</c:v>
                </c:pt>
                <c:pt idx="38">
                  <c:v>0.14328666400000001</c:v>
                </c:pt>
                <c:pt idx="39">
                  <c:v>0.156249375</c:v>
                </c:pt>
                <c:pt idx="40">
                  <c:v>0.17261069600000001</c:v>
                </c:pt>
                <c:pt idx="41">
                  <c:v>0.191667638</c:v>
                </c:pt>
                <c:pt idx="42">
                  <c:v>0.213166992</c:v>
                </c:pt>
                <c:pt idx="43">
                  <c:v>0.23366937600000001</c:v>
                </c:pt>
                <c:pt idx="44">
                  <c:v>0.25124916800000002</c:v>
                </c:pt>
                <c:pt idx="45">
                  <c:v>0.26607629500000002</c:v>
                </c:pt>
                <c:pt idx="46">
                  <c:v>0.27681192300000002</c:v>
                </c:pt>
                <c:pt idx="47">
                  <c:v>0.28390710699999999</c:v>
                </c:pt>
                <c:pt idx="48">
                  <c:v>0.29206275599999998</c:v>
                </c:pt>
                <c:pt idx="49">
                  <c:v>0.30119417399999998</c:v>
                </c:pt>
                <c:pt idx="50">
                  <c:v>0.309727427</c:v>
                </c:pt>
                <c:pt idx="51">
                  <c:v>0.31722476599999999</c:v>
                </c:pt>
                <c:pt idx="52">
                  <c:v>0.32462350600000001</c:v>
                </c:pt>
                <c:pt idx="53">
                  <c:v>0.332278562</c:v>
                </c:pt>
                <c:pt idx="54">
                  <c:v>0.33798548</c:v>
                </c:pt>
                <c:pt idx="55">
                  <c:v>0.34281790899999998</c:v>
                </c:pt>
                <c:pt idx="56">
                  <c:v>0.34839099899999998</c:v>
                </c:pt>
                <c:pt idx="57">
                  <c:v>0.35417597299999998</c:v>
                </c:pt>
                <c:pt idx="58">
                  <c:v>0.35964617199999999</c:v>
                </c:pt>
                <c:pt idx="59">
                  <c:v>0.367324926</c:v>
                </c:pt>
                <c:pt idx="60">
                  <c:v>0.37653730899999999</c:v>
                </c:pt>
                <c:pt idx="61">
                  <c:v>0.38688727899999997</c:v>
                </c:pt>
                <c:pt idx="62">
                  <c:v>0.39740362499999998</c:v>
                </c:pt>
                <c:pt idx="63">
                  <c:v>0.40801152800000001</c:v>
                </c:pt>
                <c:pt idx="64">
                  <c:v>0.41838138800000002</c:v>
                </c:pt>
                <c:pt idx="65">
                  <c:v>0.42737707699999999</c:v>
                </c:pt>
                <c:pt idx="66">
                  <c:v>0.43449285599999998</c:v>
                </c:pt>
                <c:pt idx="67">
                  <c:v>0.440889374</c:v>
                </c:pt>
                <c:pt idx="68">
                  <c:v>0.44670082700000002</c:v>
                </c:pt>
                <c:pt idx="69">
                  <c:v>0.45222667799999999</c:v>
                </c:pt>
                <c:pt idx="70">
                  <c:v>0.45882234100000002</c:v>
                </c:pt>
                <c:pt idx="71">
                  <c:v>0.46682909700000003</c:v>
                </c:pt>
                <c:pt idx="72">
                  <c:v>0.47443934399999999</c:v>
                </c:pt>
                <c:pt idx="73">
                  <c:v>0.48205056099999999</c:v>
                </c:pt>
                <c:pt idx="74">
                  <c:v>0.48949662799999999</c:v>
                </c:pt>
                <c:pt idx="75">
                  <c:v>0.496572552</c:v>
                </c:pt>
                <c:pt idx="76">
                  <c:v>0.50336025200000001</c:v>
                </c:pt>
                <c:pt idx="77">
                  <c:v>0.51116721499999995</c:v>
                </c:pt>
                <c:pt idx="78">
                  <c:v>0.51823686199999996</c:v>
                </c:pt>
                <c:pt idx="79">
                  <c:v>0.52401853200000004</c:v>
                </c:pt>
                <c:pt idx="80">
                  <c:v>0.528956816</c:v>
                </c:pt>
                <c:pt idx="81">
                  <c:v>0.53341977600000001</c:v>
                </c:pt>
                <c:pt idx="82">
                  <c:v>0.537615124</c:v>
                </c:pt>
                <c:pt idx="83">
                  <c:v>0.54225699199999999</c:v>
                </c:pt>
                <c:pt idx="84">
                  <c:v>0.54802082699999999</c:v>
                </c:pt>
                <c:pt idx="85">
                  <c:v>0.55461421799999999</c:v>
                </c:pt>
                <c:pt idx="86">
                  <c:v>0.56149635799999997</c:v>
                </c:pt>
                <c:pt idx="87">
                  <c:v>0.56901717399999996</c:v>
                </c:pt>
                <c:pt idx="88">
                  <c:v>0.57721996900000005</c:v>
                </c:pt>
                <c:pt idx="89">
                  <c:v>0.58549198000000002</c:v>
                </c:pt>
                <c:pt idx="90">
                  <c:v>0.59390367700000002</c:v>
                </c:pt>
                <c:pt idx="91">
                  <c:v>0.60240562600000003</c:v>
                </c:pt>
                <c:pt idx="92">
                  <c:v>0.61047338200000001</c:v>
                </c:pt>
                <c:pt idx="93">
                  <c:v>0.61767889600000003</c:v>
                </c:pt>
                <c:pt idx="94">
                  <c:v>0.62405207799999995</c:v>
                </c:pt>
                <c:pt idx="95">
                  <c:v>0.62994931899999995</c:v>
                </c:pt>
                <c:pt idx="96">
                  <c:v>0.63612630999999997</c:v>
                </c:pt>
                <c:pt idx="97">
                  <c:v>0.64253658700000005</c:v>
                </c:pt>
                <c:pt idx="98">
                  <c:v>0.648931437</c:v>
                </c:pt>
                <c:pt idx="99">
                  <c:v>0.655635352</c:v>
                </c:pt>
                <c:pt idx="100">
                  <c:v>0.66233051700000001</c:v>
                </c:pt>
                <c:pt idx="101">
                  <c:v>0.66886422599999995</c:v>
                </c:pt>
                <c:pt idx="102">
                  <c:v>0.67509398899999995</c:v>
                </c:pt>
                <c:pt idx="103">
                  <c:v>0.68143989900000002</c:v>
                </c:pt>
                <c:pt idx="104">
                  <c:v>0.68776864900000001</c:v>
                </c:pt>
                <c:pt idx="105">
                  <c:v>0.69370426600000001</c:v>
                </c:pt>
                <c:pt idx="106">
                  <c:v>0.69857020199999997</c:v>
                </c:pt>
                <c:pt idx="107">
                  <c:v>0.703292056</c:v>
                </c:pt>
                <c:pt idx="108">
                  <c:v>0.70878420799999997</c:v>
                </c:pt>
                <c:pt idx="109">
                  <c:v>0.71502876599999998</c:v>
                </c:pt>
                <c:pt idx="110">
                  <c:v>0.721995151</c:v>
                </c:pt>
                <c:pt idx="111">
                  <c:v>0.72954315199999997</c:v>
                </c:pt>
                <c:pt idx="112">
                  <c:v>0.73695763800000003</c:v>
                </c:pt>
                <c:pt idx="113">
                  <c:v>0.74355167200000005</c:v>
                </c:pt>
                <c:pt idx="114">
                  <c:v>0.74903144499999996</c:v>
                </c:pt>
                <c:pt idx="115">
                  <c:v>0.75394462299999998</c:v>
                </c:pt>
                <c:pt idx="116">
                  <c:v>0.75883704699999999</c:v>
                </c:pt>
                <c:pt idx="117">
                  <c:v>0.76404085600000005</c:v>
                </c:pt>
                <c:pt idx="118">
                  <c:v>0.77011042200000002</c:v>
                </c:pt>
                <c:pt idx="119">
                  <c:v>0.77684052000000003</c:v>
                </c:pt>
                <c:pt idx="120">
                  <c:v>0.78354136900000004</c:v>
                </c:pt>
                <c:pt idx="121">
                  <c:v>0.79049198099999995</c:v>
                </c:pt>
                <c:pt idx="122">
                  <c:v>0.797884543</c:v>
                </c:pt>
                <c:pt idx="123">
                  <c:v>0.80466440299999997</c:v>
                </c:pt>
                <c:pt idx="124">
                  <c:v>0.810776846</c:v>
                </c:pt>
                <c:pt idx="125">
                  <c:v>0.81784641800000002</c:v>
                </c:pt>
                <c:pt idx="126">
                  <c:v>0.82504630999999995</c:v>
                </c:pt>
                <c:pt idx="127">
                  <c:v>0.83163079900000003</c:v>
                </c:pt>
                <c:pt idx="128">
                  <c:v>0.83867114799999998</c:v>
                </c:pt>
                <c:pt idx="129">
                  <c:v>0.84658449999999996</c:v>
                </c:pt>
                <c:pt idx="130">
                  <c:v>0.85287266299999998</c:v>
                </c:pt>
                <c:pt idx="131">
                  <c:v>0.85897546000000002</c:v>
                </c:pt>
                <c:pt idx="132">
                  <c:v>0.865332922</c:v>
                </c:pt>
                <c:pt idx="133">
                  <c:v>0.87110218800000006</c:v>
                </c:pt>
                <c:pt idx="134">
                  <c:v>0.87640461300000005</c:v>
                </c:pt>
                <c:pt idx="135">
                  <c:v>0.88227860700000005</c:v>
                </c:pt>
                <c:pt idx="136">
                  <c:v>0.88778539899999998</c:v>
                </c:pt>
                <c:pt idx="137">
                  <c:v>0.89245872000000004</c:v>
                </c:pt>
                <c:pt idx="138">
                  <c:v>0.89718852900000001</c:v>
                </c:pt>
                <c:pt idx="139">
                  <c:v>0.90209905599999995</c:v>
                </c:pt>
                <c:pt idx="140">
                  <c:v>0.90709258199999998</c:v>
                </c:pt>
                <c:pt idx="141">
                  <c:v>0.91184728699999995</c:v>
                </c:pt>
                <c:pt idx="142">
                  <c:v>0.91713544199999997</c:v>
                </c:pt>
                <c:pt idx="143">
                  <c:v>0.92307302099999999</c:v>
                </c:pt>
                <c:pt idx="144">
                  <c:v>0.92994829400000001</c:v>
                </c:pt>
                <c:pt idx="145">
                  <c:v>0.93829079199999998</c:v>
                </c:pt>
                <c:pt idx="146">
                  <c:v>0.94791852799999998</c:v>
                </c:pt>
                <c:pt idx="147">
                  <c:v>0.95755753099999996</c:v>
                </c:pt>
                <c:pt idx="148">
                  <c:v>0.96646662400000005</c:v>
                </c:pt>
                <c:pt idx="149">
                  <c:v>0.97411399600000004</c:v>
                </c:pt>
                <c:pt idx="150">
                  <c:v>0.98013144299999999</c:v>
                </c:pt>
                <c:pt idx="151">
                  <c:v>0.98501956400000001</c:v>
                </c:pt>
                <c:pt idx="152">
                  <c:v>0.98967766899999998</c:v>
                </c:pt>
                <c:pt idx="153">
                  <c:v>0.99482282200000005</c:v>
                </c:pt>
                <c:pt idx="154">
                  <c:v>1.000317753</c:v>
                </c:pt>
                <c:pt idx="155">
                  <c:v>1.0059096940000001</c:v>
                </c:pt>
                <c:pt idx="156">
                  <c:v>1.0111971230000001</c:v>
                </c:pt>
                <c:pt idx="157">
                  <c:v>1.01627775</c:v>
                </c:pt>
                <c:pt idx="158">
                  <c:v>1.0205738929999999</c:v>
                </c:pt>
                <c:pt idx="159">
                  <c:v>1.0245768719999999</c:v>
                </c:pt>
                <c:pt idx="160">
                  <c:v>1.028134458</c:v>
                </c:pt>
                <c:pt idx="161">
                  <c:v>1.0314555050000001</c:v>
                </c:pt>
                <c:pt idx="162">
                  <c:v>1.034912542</c:v>
                </c:pt>
                <c:pt idx="163">
                  <c:v>1.0385438220000001</c:v>
                </c:pt>
                <c:pt idx="164">
                  <c:v>1.0424043919999999</c:v>
                </c:pt>
                <c:pt idx="165">
                  <c:v>1.04736301</c:v>
                </c:pt>
                <c:pt idx="166">
                  <c:v>1.0536804580000001</c:v>
                </c:pt>
                <c:pt idx="167">
                  <c:v>1.0610499950000001</c:v>
                </c:pt>
                <c:pt idx="168">
                  <c:v>1.06919045</c:v>
                </c:pt>
                <c:pt idx="169">
                  <c:v>1.0772564609999999</c:v>
                </c:pt>
                <c:pt idx="170">
                  <c:v>1.084651341</c:v>
                </c:pt>
                <c:pt idx="171">
                  <c:v>1.0913185160000001</c:v>
                </c:pt>
                <c:pt idx="172">
                  <c:v>1.0967790580000001</c:v>
                </c:pt>
                <c:pt idx="173">
                  <c:v>1.1015420570000001</c:v>
                </c:pt>
                <c:pt idx="174">
                  <c:v>1.106725006</c:v>
                </c:pt>
                <c:pt idx="175">
                  <c:v>1.1122622230000001</c:v>
                </c:pt>
                <c:pt idx="176">
                  <c:v>1.117647453</c:v>
                </c:pt>
                <c:pt idx="177">
                  <c:v>1.123370073</c:v>
                </c:pt>
                <c:pt idx="178">
                  <c:v>1.129066093</c:v>
                </c:pt>
                <c:pt idx="179">
                  <c:v>1.133386045</c:v>
                </c:pt>
                <c:pt idx="180">
                  <c:v>1.1367664550000001</c:v>
                </c:pt>
                <c:pt idx="181">
                  <c:v>1.1403948450000001</c:v>
                </c:pt>
                <c:pt idx="182">
                  <c:v>1.1442179109999999</c:v>
                </c:pt>
                <c:pt idx="183">
                  <c:v>1.1482596469999999</c:v>
                </c:pt>
                <c:pt idx="184">
                  <c:v>1.152744999</c:v>
                </c:pt>
                <c:pt idx="185">
                  <c:v>1.1574830620000001</c:v>
                </c:pt>
                <c:pt idx="186">
                  <c:v>1.161887745</c:v>
                </c:pt>
                <c:pt idx="187">
                  <c:v>1.1658081090000001</c:v>
                </c:pt>
                <c:pt idx="188">
                  <c:v>1.1693196189999999</c:v>
                </c:pt>
                <c:pt idx="189">
                  <c:v>1.1728847790000001</c:v>
                </c:pt>
                <c:pt idx="190">
                  <c:v>1.176647226</c:v>
                </c:pt>
                <c:pt idx="191">
                  <c:v>1.180377679</c:v>
                </c:pt>
                <c:pt idx="192">
                  <c:v>1.1844115159999999</c:v>
                </c:pt>
                <c:pt idx="193">
                  <c:v>1.188813774</c:v>
                </c:pt>
                <c:pt idx="194">
                  <c:v>1.193551598</c:v>
                </c:pt>
                <c:pt idx="195">
                  <c:v>1.1985502720000001</c:v>
                </c:pt>
                <c:pt idx="196">
                  <c:v>1.203912291</c:v>
                </c:pt>
                <c:pt idx="197">
                  <c:v>1.208961441</c:v>
                </c:pt>
                <c:pt idx="198">
                  <c:v>1.2136345319999999</c:v>
                </c:pt>
                <c:pt idx="199">
                  <c:v>1.2178983640000001</c:v>
                </c:pt>
                <c:pt idx="200">
                  <c:v>1.222341192</c:v>
                </c:pt>
                <c:pt idx="201">
                  <c:v>1.2274360019999999</c:v>
                </c:pt>
                <c:pt idx="202">
                  <c:v>1.2333242209999999</c:v>
                </c:pt>
                <c:pt idx="203">
                  <c:v>1.239948356</c:v>
                </c:pt>
                <c:pt idx="204">
                  <c:v>1.2472084109999999</c:v>
                </c:pt>
                <c:pt idx="205">
                  <c:v>1.2538923399999999</c:v>
                </c:pt>
                <c:pt idx="206">
                  <c:v>1.2595529430000001</c:v>
                </c:pt>
                <c:pt idx="207">
                  <c:v>1.2647463919999999</c:v>
                </c:pt>
                <c:pt idx="208">
                  <c:v>1.2696241610000001</c:v>
                </c:pt>
                <c:pt idx="209">
                  <c:v>1.274933893</c:v>
                </c:pt>
                <c:pt idx="210">
                  <c:v>1.2809773470000001</c:v>
                </c:pt>
                <c:pt idx="211">
                  <c:v>1.286866786</c:v>
                </c:pt>
                <c:pt idx="212">
                  <c:v>1.2923676070000001</c:v>
                </c:pt>
                <c:pt idx="213">
                  <c:v>1.2979314120000001</c:v>
                </c:pt>
                <c:pt idx="214">
                  <c:v>1.3034414249999999</c:v>
                </c:pt>
                <c:pt idx="215">
                  <c:v>1.309294937</c:v>
                </c:pt>
                <c:pt idx="216">
                  <c:v>1.31563086</c:v>
                </c:pt>
                <c:pt idx="217">
                  <c:v>1.3220205190000001</c:v>
                </c:pt>
                <c:pt idx="218">
                  <c:v>1.328188243</c:v>
                </c:pt>
                <c:pt idx="219">
                  <c:v>1.3337731829999999</c:v>
                </c:pt>
                <c:pt idx="220">
                  <c:v>1.338553221</c:v>
                </c:pt>
                <c:pt idx="221">
                  <c:v>1.3431663700000001</c:v>
                </c:pt>
                <c:pt idx="222">
                  <c:v>1.3482654650000001</c:v>
                </c:pt>
                <c:pt idx="223">
                  <c:v>1.354445337</c:v>
                </c:pt>
                <c:pt idx="224">
                  <c:v>1.361373849</c:v>
                </c:pt>
                <c:pt idx="225">
                  <c:v>1.368220846</c:v>
                </c:pt>
                <c:pt idx="226">
                  <c:v>1.3748621940000001</c:v>
                </c:pt>
                <c:pt idx="227">
                  <c:v>1.381322105</c:v>
                </c:pt>
                <c:pt idx="228">
                  <c:v>1.38682796</c:v>
                </c:pt>
                <c:pt idx="229">
                  <c:v>1.3913110799999999</c:v>
                </c:pt>
                <c:pt idx="230">
                  <c:v>1.395516709</c:v>
                </c:pt>
                <c:pt idx="231">
                  <c:v>1.399584138</c:v>
                </c:pt>
                <c:pt idx="232">
                  <c:v>1.403390446</c:v>
                </c:pt>
                <c:pt idx="233">
                  <c:v>1.4068908360000001</c:v>
                </c:pt>
                <c:pt idx="234">
                  <c:v>1.4104758449999999</c:v>
                </c:pt>
                <c:pt idx="235">
                  <c:v>1.414312646</c:v>
                </c:pt>
                <c:pt idx="236">
                  <c:v>1.4184566320000001</c:v>
                </c:pt>
                <c:pt idx="237">
                  <c:v>1.4227687659999999</c:v>
                </c:pt>
                <c:pt idx="238">
                  <c:v>1.426861648</c:v>
                </c:pt>
                <c:pt idx="239">
                  <c:v>1.430858886</c:v>
                </c:pt>
                <c:pt idx="240">
                  <c:v>1.435290256</c:v>
                </c:pt>
                <c:pt idx="241">
                  <c:v>1.4405067579999999</c:v>
                </c:pt>
                <c:pt idx="242">
                  <c:v>1.445420908</c:v>
                </c:pt>
                <c:pt idx="243">
                  <c:v>1.451453892</c:v>
                </c:pt>
                <c:pt idx="244">
                  <c:v>1.456762192</c:v>
                </c:pt>
                <c:pt idx="245">
                  <c:v>1.4613059509999999</c:v>
                </c:pt>
                <c:pt idx="246">
                  <c:v>1.4649345709999999</c:v>
                </c:pt>
                <c:pt idx="247">
                  <c:v>1.4693432820000001</c:v>
                </c:pt>
                <c:pt idx="248">
                  <c:v>1.473507326</c:v>
                </c:pt>
                <c:pt idx="249">
                  <c:v>1.478444069</c:v>
                </c:pt>
                <c:pt idx="250">
                  <c:v>1.4834703279999999</c:v>
                </c:pt>
                <c:pt idx="251">
                  <c:v>1.48883174</c:v>
                </c:pt>
                <c:pt idx="252">
                  <c:v>1.494096018</c:v>
                </c:pt>
                <c:pt idx="253">
                  <c:v>1.4989576710000001</c:v>
                </c:pt>
                <c:pt idx="254">
                  <c:v>1.504023197</c:v>
                </c:pt>
                <c:pt idx="255">
                  <c:v>1.509627933</c:v>
                </c:pt>
                <c:pt idx="256">
                  <c:v>1.5154229720000001</c:v>
                </c:pt>
                <c:pt idx="257">
                  <c:v>1.520880762</c:v>
                </c:pt>
                <c:pt idx="258">
                  <c:v>1.5261669739999999</c:v>
                </c:pt>
                <c:pt idx="259">
                  <c:v>1.5312523090000001</c:v>
                </c:pt>
                <c:pt idx="260">
                  <c:v>1.5367573830000001</c:v>
                </c:pt>
                <c:pt idx="261">
                  <c:v>1.542274395</c:v>
                </c:pt>
                <c:pt idx="262">
                  <c:v>1.547501486</c:v>
                </c:pt>
                <c:pt idx="263">
                  <c:v>1.55239957</c:v>
                </c:pt>
                <c:pt idx="264">
                  <c:v>1.557411455</c:v>
                </c:pt>
                <c:pt idx="265">
                  <c:v>1.561531438</c:v>
                </c:pt>
                <c:pt idx="266">
                  <c:v>1.564801063</c:v>
                </c:pt>
                <c:pt idx="267">
                  <c:v>1.567963284</c:v>
                </c:pt>
                <c:pt idx="268">
                  <c:v>1.571273495</c:v>
                </c:pt>
                <c:pt idx="269">
                  <c:v>1.574100474</c:v>
                </c:pt>
                <c:pt idx="270">
                  <c:v>1.576831112</c:v>
                </c:pt>
                <c:pt idx="271">
                  <c:v>1.580057577</c:v>
                </c:pt>
                <c:pt idx="272">
                  <c:v>1.583757401</c:v>
                </c:pt>
                <c:pt idx="273">
                  <c:v>1.587814233</c:v>
                </c:pt>
                <c:pt idx="274">
                  <c:v>1.592371854</c:v>
                </c:pt>
                <c:pt idx="275">
                  <c:v>1.5965127910000001</c:v>
                </c:pt>
                <c:pt idx="276">
                  <c:v>1.6002875889999999</c:v>
                </c:pt>
                <c:pt idx="277">
                  <c:v>1.6038789760000001</c:v>
                </c:pt>
                <c:pt idx="278">
                  <c:v>1.607460954</c:v>
                </c:pt>
                <c:pt idx="279">
                  <c:v>1.6109906629999999</c:v>
                </c:pt>
                <c:pt idx="280">
                  <c:v>1.614848364</c:v>
                </c:pt>
                <c:pt idx="281">
                  <c:v>1.618528178</c:v>
                </c:pt>
                <c:pt idx="282">
                  <c:v>1.6217588279999999</c:v>
                </c:pt>
                <c:pt idx="283">
                  <c:v>1.6242201350000001</c:v>
                </c:pt>
                <c:pt idx="284">
                  <c:v>1.6259688670000001</c:v>
                </c:pt>
                <c:pt idx="285">
                  <c:v>1.6273602490000001</c:v>
                </c:pt>
                <c:pt idx="286">
                  <c:v>1.628485519</c:v>
                </c:pt>
                <c:pt idx="287">
                  <c:v>1.629507676</c:v>
                </c:pt>
                <c:pt idx="288">
                  <c:v>1.63037885</c:v>
                </c:pt>
                <c:pt idx="289">
                  <c:v>1.631169214</c:v>
                </c:pt>
                <c:pt idx="290">
                  <c:v>1.6318729919999999</c:v>
                </c:pt>
                <c:pt idx="291">
                  <c:v>1.632544491</c:v>
                </c:pt>
                <c:pt idx="292">
                  <c:v>1.6331701350000001</c:v>
                </c:pt>
                <c:pt idx="293">
                  <c:v>1.63383901</c:v>
                </c:pt>
                <c:pt idx="294">
                  <c:v>1.6345212010000001</c:v>
                </c:pt>
                <c:pt idx="295">
                  <c:v>1.635191021</c:v>
                </c:pt>
              </c:numCache>
            </c:numRef>
          </c:xVal>
          <c:yVal>
            <c:numRef>
              <c:f>'Data fresh bones'!$BC$4:$BC$398</c:f>
              <c:numCache>
                <c:formatCode>General</c:formatCode>
                <c:ptCount val="395"/>
                <c:pt idx="0" formatCode="0.00E+00">
                  <c:v>-7.8297699999999994E-5</c:v>
                </c:pt>
                <c:pt idx="1">
                  <c:v>1.1331400000000001E-4</c:v>
                </c:pt>
                <c:pt idx="2">
                  <c:v>1.2030499999999999E-4</c:v>
                </c:pt>
                <c:pt idx="3">
                  <c:v>2.0742300000000001E-4</c:v>
                </c:pt>
                <c:pt idx="4">
                  <c:v>4.1295600000000002E-4</c:v>
                </c:pt>
                <c:pt idx="5">
                  <c:v>5.9027500000000002E-4</c:v>
                </c:pt>
                <c:pt idx="6">
                  <c:v>6.3706699999999995E-4</c:v>
                </c:pt>
                <c:pt idx="7">
                  <c:v>7.6220699999999999E-4</c:v>
                </c:pt>
                <c:pt idx="8">
                  <c:v>8.6904300000000001E-4</c:v>
                </c:pt>
                <c:pt idx="9">
                  <c:v>9.84595E-4</c:v>
                </c:pt>
                <c:pt idx="10">
                  <c:v>1.0848500000000001E-3</c:v>
                </c:pt>
                <c:pt idx="11">
                  <c:v>1.2097480000000001E-3</c:v>
                </c:pt>
                <c:pt idx="12">
                  <c:v>1.326144E-3</c:v>
                </c:pt>
                <c:pt idx="13">
                  <c:v>1.439454E-3</c:v>
                </c:pt>
                <c:pt idx="14">
                  <c:v>1.55562E-3</c:v>
                </c:pt>
                <c:pt idx="15">
                  <c:v>1.670323E-3</c:v>
                </c:pt>
                <c:pt idx="16">
                  <c:v>1.7970239999999999E-3</c:v>
                </c:pt>
                <c:pt idx="17">
                  <c:v>1.90165E-3</c:v>
                </c:pt>
                <c:pt idx="18">
                  <c:v>2.009542E-3</c:v>
                </c:pt>
                <c:pt idx="19">
                  <c:v>2.1196850000000001E-3</c:v>
                </c:pt>
                <c:pt idx="20">
                  <c:v>2.2254530000000001E-3</c:v>
                </c:pt>
                <c:pt idx="21">
                  <c:v>2.316739E-3</c:v>
                </c:pt>
                <c:pt idx="22">
                  <c:v>2.4099590000000001E-3</c:v>
                </c:pt>
                <c:pt idx="23">
                  <c:v>2.4996179999999999E-3</c:v>
                </c:pt>
                <c:pt idx="24">
                  <c:v>2.5858449999999998E-3</c:v>
                </c:pt>
                <c:pt idx="25">
                  <c:v>2.6729779999999999E-3</c:v>
                </c:pt>
                <c:pt idx="26">
                  <c:v>2.7632659999999999E-3</c:v>
                </c:pt>
                <c:pt idx="27">
                  <c:v>2.8533780000000002E-3</c:v>
                </c:pt>
                <c:pt idx="28">
                  <c:v>2.9464270000000002E-3</c:v>
                </c:pt>
                <c:pt idx="29">
                  <c:v>3.0375390000000001E-3</c:v>
                </c:pt>
                <c:pt idx="30">
                  <c:v>3.122199E-3</c:v>
                </c:pt>
                <c:pt idx="31">
                  <c:v>3.1916739999999998E-3</c:v>
                </c:pt>
                <c:pt idx="32">
                  <c:v>3.2503279999999998E-3</c:v>
                </c:pt>
                <c:pt idx="33">
                  <c:v>3.2983330000000001E-3</c:v>
                </c:pt>
                <c:pt idx="34">
                  <c:v>3.3306270000000001E-3</c:v>
                </c:pt>
                <c:pt idx="35">
                  <c:v>3.357573E-3</c:v>
                </c:pt>
                <c:pt idx="36">
                  <c:v>3.3783329999999999E-3</c:v>
                </c:pt>
                <c:pt idx="37">
                  <c:v>3.3973580000000001E-3</c:v>
                </c:pt>
                <c:pt idx="38">
                  <c:v>3.4114839999999998E-3</c:v>
                </c:pt>
                <c:pt idx="39">
                  <c:v>3.426311E-3</c:v>
                </c:pt>
                <c:pt idx="40">
                  <c:v>3.4406340000000001E-3</c:v>
                </c:pt>
                <c:pt idx="41">
                  <c:v>3.4555279999999998E-3</c:v>
                </c:pt>
                <c:pt idx="42">
                  <c:v>3.4704950000000001E-3</c:v>
                </c:pt>
                <c:pt idx="43">
                  <c:v>3.487796E-3</c:v>
                </c:pt>
                <c:pt idx="44">
                  <c:v>3.50374E-3</c:v>
                </c:pt>
                <c:pt idx="45">
                  <c:v>3.5195669999999999E-3</c:v>
                </c:pt>
                <c:pt idx="46">
                  <c:v>3.5345979999999999E-3</c:v>
                </c:pt>
                <c:pt idx="47">
                  <c:v>3.5479890000000001E-3</c:v>
                </c:pt>
                <c:pt idx="48">
                  <c:v>3.5614560000000002E-3</c:v>
                </c:pt>
                <c:pt idx="49">
                  <c:v>3.577757E-3</c:v>
                </c:pt>
                <c:pt idx="50">
                  <c:v>3.5909850000000001E-3</c:v>
                </c:pt>
                <c:pt idx="51">
                  <c:v>3.6019170000000001E-3</c:v>
                </c:pt>
                <c:pt idx="52">
                  <c:v>3.6153819999999999E-3</c:v>
                </c:pt>
                <c:pt idx="53">
                  <c:v>3.628306E-3</c:v>
                </c:pt>
                <c:pt idx="54">
                  <c:v>3.6390490000000001E-3</c:v>
                </c:pt>
                <c:pt idx="55">
                  <c:v>3.6453670000000001E-3</c:v>
                </c:pt>
                <c:pt idx="56">
                  <c:v>3.6549859999999998E-3</c:v>
                </c:pt>
                <c:pt idx="57">
                  <c:v>3.664788E-3</c:v>
                </c:pt>
                <c:pt idx="58">
                  <c:v>3.671784E-3</c:v>
                </c:pt>
                <c:pt idx="59">
                  <c:v>3.6798629999999998E-3</c:v>
                </c:pt>
                <c:pt idx="60">
                  <c:v>3.6895000000000001E-3</c:v>
                </c:pt>
                <c:pt idx="61">
                  <c:v>3.6988709999999998E-3</c:v>
                </c:pt>
                <c:pt idx="62">
                  <c:v>3.7078689999999999E-3</c:v>
                </c:pt>
                <c:pt idx="63">
                  <c:v>3.7173039999999998E-3</c:v>
                </c:pt>
                <c:pt idx="64">
                  <c:v>3.7268090000000002E-3</c:v>
                </c:pt>
                <c:pt idx="65">
                  <c:v>3.736596E-3</c:v>
                </c:pt>
                <c:pt idx="66">
                  <c:v>3.7460710000000001E-3</c:v>
                </c:pt>
                <c:pt idx="67">
                  <c:v>3.7523320000000001E-3</c:v>
                </c:pt>
                <c:pt idx="68">
                  <c:v>3.7621989999999999E-3</c:v>
                </c:pt>
                <c:pt idx="69">
                  <c:v>3.7716799999999999E-3</c:v>
                </c:pt>
                <c:pt idx="70">
                  <c:v>3.7777269999999998E-3</c:v>
                </c:pt>
                <c:pt idx="71">
                  <c:v>3.7855749999999998E-3</c:v>
                </c:pt>
                <c:pt idx="72">
                  <c:v>3.7943740000000001E-3</c:v>
                </c:pt>
                <c:pt idx="73">
                  <c:v>3.7994959999999999E-3</c:v>
                </c:pt>
                <c:pt idx="74">
                  <c:v>3.8018449999999999E-3</c:v>
                </c:pt>
                <c:pt idx="75">
                  <c:v>3.8089059999999999E-3</c:v>
                </c:pt>
                <c:pt idx="76">
                  <c:v>3.8145779999999999E-3</c:v>
                </c:pt>
                <c:pt idx="77">
                  <c:v>3.8219899999999999E-3</c:v>
                </c:pt>
                <c:pt idx="78">
                  <c:v>3.8303579999999999E-3</c:v>
                </c:pt>
                <c:pt idx="79">
                  <c:v>3.8434419999999999E-3</c:v>
                </c:pt>
                <c:pt idx="80">
                  <c:v>3.8535829999999998E-3</c:v>
                </c:pt>
                <c:pt idx="81">
                  <c:v>3.8621300000000001E-3</c:v>
                </c:pt>
                <c:pt idx="82">
                  <c:v>3.8652420000000001E-3</c:v>
                </c:pt>
                <c:pt idx="83">
                  <c:v>3.8707149999999998E-3</c:v>
                </c:pt>
                <c:pt idx="84">
                  <c:v>3.8766260000000002E-3</c:v>
                </c:pt>
                <c:pt idx="85">
                  <c:v>3.8836370000000001E-3</c:v>
                </c:pt>
                <c:pt idx="86">
                  <c:v>3.8900520000000002E-3</c:v>
                </c:pt>
                <c:pt idx="87">
                  <c:v>3.8991820000000002E-3</c:v>
                </c:pt>
                <c:pt idx="88">
                  <c:v>3.906741E-3</c:v>
                </c:pt>
                <c:pt idx="89">
                  <c:v>3.9135159999999997E-3</c:v>
                </c:pt>
                <c:pt idx="90">
                  <c:v>3.9206170000000004E-3</c:v>
                </c:pt>
                <c:pt idx="91">
                  <c:v>3.93254E-3</c:v>
                </c:pt>
                <c:pt idx="92">
                  <c:v>3.9433050000000002E-3</c:v>
                </c:pt>
                <c:pt idx="93">
                  <c:v>3.9518640000000002E-3</c:v>
                </c:pt>
                <c:pt idx="94">
                  <c:v>3.9630029999999997E-3</c:v>
                </c:pt>
                <c:pt idx="95">
                  <c:v>3.9750480000000001E-3</c:v>
                </c:pt>
                <c:pt idx="96">
                  <c:v>3.9799340000000001E-3</c:v>
                </c:pt>
                <c:pt idx="97">
                  <c:v>3.9872709999999997E-3</c:v>
                </c:pt>
                <c:pt idx="98">
                  <c:v>3.9953269999999999E-3</c:v>
                </c:pt>
                <c:pt idx="99">
                  <c:v>4.0037939999999998E-3</c:v>
                </c:pt>
                <c:pt idx="100">
                  <c:v>4.0114E-3</c:v>
                </c:pt>
                <c:pt idx="101">
                  <c:v>4.0173099999999996E-3</c:v>
                </c:pt>
                <c:pt idx="102">
                  <c:v>4.0226760000000002E-3</c:v>
                </c:pt>
                <c:pt idx="103">
                  <c:v>4.0289619999999996E-3</c:v>
                </c:pt>
                <c:pt idx="104">
                  <c:v>4.0339529999999998E-3</c:v>
                </c:pt>
                <c:pt idx="105">
                  <c:v>4.0397760000000001E-3</c:v>
                </c:pt>
                <c:pt idx="106">
                  <c:v>4.0469750000000004E-3</c:v>
                </c:pt>
                <c:pt idx="107">
                  <c:v>4.0501909999999999E-3</c:v>
                </c:pt>
                <c:pt idx="108">
                  <c:v>4.0575680000000001E-3</c:v>
                </c:pt>
                <c:pt idx="109">
                  <c:v>4.0658810000000004E-3</c:v>
                </c:pt>
                <c:pt idx="110">
                  <c:v>4.0745310000000002E-3</c:v>
                </c:pt>
                <c:pt idx="111">
                  <c:v>4.0807059999999999E-3</c:v>
                </c:pt>
                <c:pt idx="112">
                  <c:v>4.0891929999999996E-3</c:v>
                </c:pt>
                <c:pt idx="113">
                  <c:v>4.0974210000000004E-3</c:v>
                </c:pt>
                <c:pt idx="114">
                  <c:v>4.1048459999999997E-3</c:v>
                </c:pt>
                <c:pt idx="115">
                  <c:v>4.1036609999999998E-3</c:v>
                </c:pt>
                <c:pt idx="116">
                  <c:v>4.1101690000000003E-3</c:v>
                </c:pt>
                <c:pt idx="117">
                  <c:v>4.1154449999999997E-3</c:v>
                </c:pt>
                <c:pt idx="118">
                  <c:v>4.1183210000000003E-3</c:v>
                </c:pt>
                <c:pt idx="119">
                  <c:v>4.1204659999999997E-3</c:v>
                </c:pt>
                <c:pt idx="120">
                  <c:v>4.128802E-3</c:v>
                </c:pt>
                <c:pt idx="121">
                  <c:v>4.133065E-3</c:v>
                </c:pt>
                <c:pt idx="122">
                  <c:v>4.1374569999999998E-3</c:v>
                </c:pt>
                <c:pt idx="123">
                  <c:v>4.1402310000000003E-3</c:v>
                </c:pt>
                <c:pt idx="124">
                  <c:v>4.1439759999999997E-3</c:v>
                </c:pt>
                <c:pt idx="125">
                  <c:v>4.143852E-3</c:v>
                </c:pt>
                <c:pt idx="126">
                  <c:v>4.1458220000000004E-3</c:v>
                </c:pt>
                <c:pt idx="127">
                  <c:v>4.1479359999999996E-3</c:v>
                </c:pt>
                <c:pt idx="128">
                  <c:v>4.1492439999999998E-3</c:v>
                </c:pt>
                <c:pt idx="129">
                  <c:v>4.150249E-3</c:v>
                </c:pt>
                <c:pt idx="130">
                  <c:v>4.1518420000000002E-3</c:v>
                </c:pt>
                <c:pt idx="131">
                  <c:v>4.1531989999999998E-3</c:v>
                </c:pt>
                <c:pt idx="132">
                  <c:v>4.1526710000000001E-3</c:v>
                </c:pt>
                <c:pt idx="133">
                  <c:v>4.1514580000000002E-3</c:v>
                </c:pt>
                <c:pt idx="134">
                  <c:v>4.1492159999999998E-3</c:v>
                </c:pt>
                <c:pt idx="135">
                  <c:v>4.1469660000000002E-3</c:v>
                </c:pt>
                <c:pt idx="136">
                  <c:v>4.1452640000000001E-3</c:v>
                </c:pt>
                <c:pt idx="137">
                  <c:v>4.1393760000000002E-3</c:v>
                </c:pt>
                <c:pt idx="138">
                  <c:v>4.1435509999999997E-3</c:v>
                </c:pt>
                <c:pt idx="139">
                  <c:v>4.1372509999999998E-3</c:v>
                </c:pt>
                <c:pt idx="140">
                  <c:v>4.1354119999999998E-3</c:v>
                </c:pt>
                <c:pt idx="141">
                  <c:v>4.1321149999999996E-3</c:v>
                </c:pt>
                <c:pt idx="142">
                  <c:v>4.1298259999999996E-3</c:v>
                </c:pt>
                <c:pt idx="143">
                  <c:v>4.1169140000000002E-3</c:v>
                </c:pt>
                <c:pt idx="144">
                  <c:v>4.1126110000000004E-3</c:v>
                </c:pt>
                <c:pt idx="145">
                  <c:v>4.1034469999999997E-3</c:v>
                </c:pt>
                <c:pt idx="146">
                  <c:v>4.0949899999999997E-3</c:v>
                </c:pt>
                <c:pt idx="147">
                  <c:v>4.0853240000000004E-3</c:v>
                </c:pt>
                <c:pt idx="148">
                  <c:v>4.0775999999999998E-3</c:v>
                </c:pt>
                <c:pt idx="149">
                  <c:v>4.0683059999999998E-3</c:v>
                </c:pt>
                <c:pt idx="150">
                  <c:v>4.0539740000000001E-3</c:v>
                </c:pt>
                <c:pt idx="151">
                  <c:v>4.0382300000000003E-3</c:v>
                </c:pt>
                <c:pt idx="152">
                  <c:v>4.0213250000000001E-3</c:v>
                </c:pt>
                <c:pt idx="153">
                  <c:v>4.0063190000000004E-3</c:v>
                </c:pt>
                <c:pt idx="154">
                  <c:v>3.9914160000000002E-3</c:v>
                </c:pt>
                <c:pt idx="155">
                  <c:v>3.9813560000000001E-3</c:v>
                </c:pt>
                <c:pt idx="156">
                  <c:v>3.9683799999999997E-3</c:v>
                </c:pt>
                <c:pt idx="157">
                  <c:v>3.9582469999999998E-3</c:v>
                </c:pt>
                <c:pt idx="158">
                  <c:v>3.944815E-3</c:v>
                </c:pt>
                <c:pt idx="159">
                  <c:v>3.9287699999999998E-3</c:v>
                </c:pt>
                <c:pt idx="160">
                  <c:v>3.9125719999999996E-3</c:v>
                </c:pt>
                <c:pt idx="161">
                  <c:v>3.9029540000000001E-3</c:v>
                </c:pt>
                <c:pt idx="162">
                  <c:v>3.8890750000000001E-3</c:v>
                </c:pt>
                <c:pt idx="163">
                  <c:v>3.8797459999999999E-3</c:v>
                </c:pt>
                <c:pt idx="164">
                  <c:v>3.8660460000000002E-3</c:v>
                </c:pt>
                <c:pt idx="165">
                  <c:v>3.850619E-3</c:v>
                </c:pt>
                <c:pt idx="166">
                  <c:v>3.833094E-3</c:v>
                </c:pt>
                <c:pt idx="167">
                  <c:v>3.8190839999999999E-3</c:v>
                </c:pt>
                <c:pt idx="168">
                  <c:v>3.8021930000000002E-3</c:v>
                </c:pt>
                <c:pt idx="169">
                  <c:v>3.7884870000000001E-3</c:v>
                </c:pt>
                <c:pt idx="170">
                  <c:v>3.7767030000000002E-3</c:v>
                </c:pt>
                <c:pt idx="171">
                  <c:v>3.7663610000000002E-3</c:v>
                </c:pt>
                <c:pt idx="172">
                  <c:v>3.7524239999999999E-3</c:v>
                </c:pt>
                <c:pt idx="173">
                  <c:v>3.739095E-3</c:v>
                </c:pt>
                <c:pt idx="174">
                  <c:v>3.7281329999999998E-3</c:v>
                </c:pt>
                <c:pt idx="175">
                  <c:v>3.7179869999999999E-3</c:v>
                </c:pt>
                <c:pt idx="176">
                  <c:v>3.7090309999999998E-3</c:v>
                </c:pt>
                <c:pt idx="177">
                  <c:v>3.700994E-3</c:v>
                </c:pt>
                <c:pt idx="178">
                  <c:v>3.6926849999999998E-3</c:v>
                </c:pt>
                <c:pt idx="179">
                  <c:v>3.6820080000000001E-3</c:v>
                </c:pt>
                <c:pt idx="180">
                  <c:v>3.6704319999999999E-3</c:v>
                </c:pt>
                <c:pt idx="181">
                  <c:v>3.661114E-3</c:v>
                </c:pt>
                <c:pt idx="182">
                  <c:v>3.6478050000000001E-3</c:v>
                </c:pt>
                <c:pt idx="183">
                  <c:v>3.646364E-3</c:v>
                </c:pt>
                <c:pt idx="184">
                  <c:v>3.6395260000000001E-3</c:v>
                </c:pt>
                <c:pt idx="185">
                  <c:v>3.6331649999999998E-3</c:v>
                </c:pt>
                <c:pt idx="186">
                  <c:v>3.6245930000000002E-3</c:v>
                </c:pt>
                <c:pt idx="187">
                  <c:v>3.627796E-3</c:v>
                </c:pt>
                <c:pt idx="188">
                  <c:v>3.620313E-3</c:v>
                </c:pt>
                <c:pt idx="189">
                  <c:v>3.6146659999999999E-3</c:v>
                </c:pt>
                <c:pt idx="190">
                  <c:v>3.609297E-3</c:v>
                </c:pt>
                <c:pt idx="191">
                  <c:v>3.6071139999999998E-3</c:v>
                </c:pt>
                <c:pt idx="192">
                  <c:v>3.6013579999999998E-3</c:v>
                </c:pt>
                <c:pt idx="193">
                  <c:v>3.596836E-3</c:v>
                </c:pt>
                <c:pt idx="194">
                  <c:v>3.5970780000000001E-3</c:v>
                </c:pt>
                <c:pt idx="195">
                  <c:v>3.597495E-3</c:v>
                </c:pt>
                <c:pt idx="196">
                  <c:v>3.5954770000000001E-3</c:v>
                </c:pt>
                <c:pt idx="197">
                  <c:v>3.5926880000000001E-3</c:v>
                </c:pt>
                <c:pt idx="198">
                  <c:v>3.5911749999999998E-3</c:v>
                </c:pt>
                <c:pt idx="199">
                  <c:v>3.5899740000000001E-3</c:v>
                </c:pt>
                <c:pt idx="200">
                  <c:v>3.5913609999999999E-3</c:v>
                </c:pt>
                <c:pt idx="201">
                  <c:v>3.5912000000000001E-3</c:v>
                </c:pt>
                <c:pt idx="202">
                  <c:v>3.5948949999999999E-3</c:v>
                </c:pt>
                <c:pt idx="203">
                  <c:v>3.6014739999999999E-3</c:v>
                </c:pt>
                <c:pt idx="204">
                  <c:v>3.6053080000000002E-3</c:v>
                </c:pt>
                <c:pt idx="205">
                  <c:v>3.6085980000000002E-3</c:v>
                </c:pt>
                <c:pt idx="206">
                  <c:v>3.6188230000000002E-3</c:v>
                </c:pt>
                <c:pt idx="207">
                  <c:v>3.6215869999999999E-3</c:v>
                </c:pt>
                <c:pt idx="208">
                  <c:v>3.622466E-3</c:v>
                </c:pt>
                <c:pt idx="209">
                  <c:v>3.624674E-3</c:v>
                </c:pt>
                <c:pt idx="210">
                  <c:v>3.626911E-3</c:v>
                </c:pt>
                <c:pt idx="211">
                  <c:v>3.6300970000000001E-3</c:v>
                </c:pt>
                <c:pt idx="212">
                  <c:v>3.6380150000000001E-3</c:v>
                </c:pt>
                <c:pt idx="213">
                  <c:v>3.6437069999999999E-3</c:v>
                </c:pt>
                <c:pt idx="214">
                  <c:v>3.6523609999999998E-3</c:v>
                </c:pt>
                <c:pt idx="215">
                  <c:v>3.6652730000000001E-3</c:v>
                </c:pt>
                <c:pt idx="216">
                  <c:v>3.6735890000000001E-3</c:v>
                </c:pt>
                <c:pt idx="217">
                  <c:v>3.6829649999999998E-3</c:v>
                </c:pt>
                <c:pt idx="218">
                  <c:v>3.6918229999999999E-3</c:v>
                </c:pt>
                <c:pt idx="219">
                  <c:v>3.7034680000000001E-3</c:v>
                </c:pt>
                <c:pt idx="220">
                  <c:v>3.713091E-3</c:v>
                </c:pt>
                <c:pt idx="221">
                  <c:v>3.7212019999999998E-3</c:v>
                </c:pt>
                <c:pt idx="222">
                  <c:v>3.7337849999999999E-3</c:v>
                </c:pt>
                <c:pt idx="223">
                  <c:v>3.7511509999999999E-3</c:v>
                </c:pt>
                <c:pt idx="224">
                  <c:v>3.7647819999999999E-3</c:v>
                </c:pt>
                <c:pt idx="225">
                  <c:v>3.7788700000000001E-3</c:v>
                </c:pt>
                <c:pt idx="226">
                  <c:v>3.7942269999999998E-3</c:v>
                </c:pt>
                <c:pt idx="227">
                  <c:v>3.8051539999999998E-3</c:v>
                </c:pt>
                <c:pt idx="228">
                  <c:v>3.8155870000000001E-3</c:v>
                </c:pt>
                <c:pt idx="229">
                  <c:v>3.8271690000000001E-3</c:v>
                </c:pt>
                <c:pt idx="230">
                  <c:v>3.8383179999999999E-3</c:v>
                </c:pt>
                <c:pt idx="231">
                  <c:v>3.8425349999999998E-3</c:v>
                </c:pt>
                <c:pt idx="232">
                  <c:v>3.854887E-3</c:v>
                </c:pt>
                <c:pt idx="233">
                  <c:v>3.8643879999999999E-3</c:v>
                </c:pt>
                <c:pt idx="234">
                  <c:v>3.8721749999999998E-3</c:v>
                </c:pt>
                <c:pt idx="235">
                  <c:v>3.88441E-3</c:v>
                </c:pt>
                <c:pt idx="236">
                  <c:v>3.9052380000000001E-3</c:v>
                </c:pt>
                <c:pt idx="237">
                  <c:v>3.9194700000000004E-3</c:v>
                </c:pt>
                <c:pt idx="238">
                  <c:v>3.928717E-3</c:v>
                </c:pt>
                <c:pt idx="239">
                  <c:v>3.9462960000000002E-3</c:v>
                </c:pt>
                <c:pt idx="240">
                  <c:v>3.9573350000000002E-3</c:v>
                </c:pt>
                <c:pt idx="241">
                  <c:v>3.9712999999999997E-3</c:v>
                </c:pt>
                <c:pt idx="242">
                  <c:v>3.988653E-3</c:v>
                </c:pt>
                <c:pt idx="243">
                  <c:v>4.0098160000000002E-3</c:v>
                </c:pt>
                <c:pt idx="244">
                  <c:v>4.0293600000000001E-3</c:v>
                </c:pt>
                <c:pt idx="245">
                  <c:v>4.0532390000000001E-3</c:v>
                </c:pt>
                <c:pt idx="246">
                  <c:v>4.0699220000000001E-3</c:v>
                </c:pt>
                <c:pt idx="247">
                  <c:v>4.090303E-3</c:v>
                </c:pt>
                <c:pt idx="248">
                  <c:v>4.110191E-3</c:v>
                </c:pt>
                <c:pt idx="249">
                  <c:v>4.1215569999999997E-3</c:v>
                </c:pt>
                <c:pt idx="250">
                  <c:v>4.1363939999999998E-3</c:v>
                </c:pt>
                <c:pt idx="251">
                  <c:v>4.1578209999999999E-3</c:v>
                </c:pt>
                <c:pt idx="252">
                  <c:v>4.175181E-3</c:v>
                </c:pt>
                <c:pt idx="253">
                  <c:v>4.1898869999999998E-3</c:v>
                </c:pt>
                <c:pt idx="254">
                  <c:v>4.2120049999999996E-3</c:v>
                </c:pt>
                <c:pt idx="255">
                  <c:v>4.230531E-3</c:v>
                </c:pt>
                <c:pt idx="256">
                  <c:v>4.2447830000000002E-3</c:v>
                </c:pt>
                <c:pt idx="257">
                  <c:v>4.2583209999999998E-3</c:v>
                </c:pt>
                <c:pt idx="258">
                  <c:v>4.2779669999999997E-3</c:v>
                </c:pt>
                <c:pt idx="259">
                  <c:v>4.2938509999999996E-3</c:v>
                </c:pt>
                <c:pt idx="260">
                  <c:v>4.3144009999999998E-3</c:v>
                </c:pt>
                <c:pt idx="261">
                  <c:v>4.3341849999999999E-3</c:v>
                </c:pt>
                <c:pt idx="262">
                  <c:v>4.3558879999999996E-3</c:v>
                </c:pt>
                <c:pt idx="263">
                  <c:v>4.3709420000000001E-3</c:v>
                </c:pt>
                <c:pt idx="264">
                  <c:v>4.3929620000000003E-3</c:v>
                </c:pt>
                <c:pt idx="265">
                  <c:v>4.409881E-3</c:v>
                </c:pt>
                <c:pt idx="266">
                  <c:v>4.4310119999999998E-3</c:v>
                </c:pt>
                <c:pt idx="267">
                  <c:v>4.4588960000000004E-3</c:v>
                </c:pt>
                <c:pt idx="268">
                  <c:v>4.4898109999999998E-3</c:v>
                </c:pt>
                <c:pt idx="269">
                  <c:v>4.5096559999999999E-3</c:v>
                </c:pt>
                <c:pt idx="270">
                  <c:v>4.5387509999999997E-3</c:v>
                </c:pt>
                <c:pt idx="271">
                  <c:v>4.5585879999999997E-3</c:v>
                </c:pt>
                <c:pt idx="272">
                  <c:v>4.5819650000000003E-3</c:v>
                </c:pt>
                <c:pt idx="273">
                  <c:v>4.6132569999999999E-3</c:v>
                </c:pt>
                <c:pt idx="274">
                  <c:v>4.6511269999999997E-3</c:v>
                </c:pt>
                <c:pt idx="275">
                  <c:v>4.6822929999999997E-3</c:v>
                </c:pt>
                <c:pt idx="276">
                  <c:v>4.7198350000000003E-3</c:v>
                </c:pt>
                <c:pt idx="277">
                  <c:v>4.7529759999999999E-3</c:v>
                </c:pt>
                <c:pt idx="278">
                  <c:v>4.7788049999999997E-3</c:v>
                </c:pt>
                <c:pt idx="279">
                  <c:v>4.8117359999999996E-3</c:v>
                </c:pt>
                <c:pt idx="280">
                  <c:v>4.8495459999999997E-3</c:v>
                </c:pt>
                <c:pt idx="281">
                  <c:v>4.8866990000000004E-3</c:v>
                </c:pt>
                <c:pt idx="282">
                  <c:v>4.9269020000000004E-3</c:v>
                </c:pt>
                <c:pt idx="283">
                  <c:v>4.9665229999999996E-3</c:v>
                </c:pt>
                <c:pt idx="284">
                  <c:v>4.9898199999999998E-3</c:v>
                </c:pt>
                <c:pt idx="285">
                  <c:v>5.0090559999999996E-3</c:v>
                </c:pt>
                <c:pt idx="286">
                  <c:v>5.0513520000000003E-3</c:v>
                </c:pt>
                <c:pt idx="287">
                  <c:v>5.0460560000000002E-3</c:v>
                </c:pt>
                <c:pt idx="288">
                  <c:v>5.0742360000000002E-3</c:v>
                </c:pt>
                <c:pt idx="289">
                  <c:v>5.1076139999999999E-3</c:v>
                </c:pt>
                <c:pt idx="290">
                  <c:v>5.1448539999999999E-3</c:v>
                </c:pt>
                <c:pt idx="291">
                  <c:v>5.1696149999999998E-3</c:v>
                </c:pt>
                <c:pt idx="292">
                  <c:v>5.2162060000000001E-3</c:v>
                </c:pt>
                <c:pt idx="293">
                  <c:v>5.2683490000000003E-3</c:v>
                </c:pt>
                <c:pt idx="294">
                  <c:v>5.2668849999999998E-3</c:v>
                </c:pt>
                <c:pt idx="295">
                  <c:v>5.2954710000000004E-3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F8-48E9-A6E9-9B31BB634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901184"/>
        <c:axId val="200901760"/>
      </c:scatterChart>
      <c:valAx>
        <c:axId val="20090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0901760"/>
        <c:crosses val="autoZero"/>
        <c:crossBetween val="midCat"/>
      </c:valAx>
      <c:valAx>
        <c:axId val="20090176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009011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40052559055118109"/>
                  <c:y val="4.5556284631087782E-2"/>
                </c:manualLayout>
              </c:layout>
              <c:numFmt formatCode="General" sourceLinked="0"/>
            </c:trendlineLbl>
          </c:trendline>
          <c:xVal>
            <c:numRef>
              <c:f>'Data fresh bones'!$D$4:$D$398</c:f>
              <c:numCache>
                <c:formatCode>0.00E+00</c:formatCode>
                <c:ptCount val="395"/>
                <c:pt idx="0">
                  <c:v>7.5638899999999998E-6</c:v>
                </c:pt>
                <c:pt idx="1">
                  <c:v>7.5581299999999997E-7</c:v>
                </c:pt>
                <c:pt idx="2">
                  <c:v>-3.5315000000000003E-5</c:v>
                </c:pt>
                <c:pt idx="3">
                  <c:v>-2.5653800000000002E-5</c:v>
                </c:pt>
                <c:pt idx="4">
                  <c:v>-3.2215599999999997E-5</c:v>
                </c:pt>
                <c:pt idx="5">
                  <c:v>-2.1586900000000002E-5</c:v>
                </c:pt>
                <c:pt idx="6">
                  <c:v>-2.15632E-5</c:v>
                </c:pt>
                <c:pt idx="7">
                  <c:v>-1.56911E-5</c:v>
                </c:pt>
                <c:pt idx="8">
                  <c:v>5.3862299999999998E-6</c:v>
                </c:pt>
                <c:pt idx="9">
                  <c:v>-1.76417E-6</c:v>
                </c:pt>
                <c:pt idx="10">
                  <c:v>-1.6256399999999999E-5</c:v>
                </c:pt>
                <c:pt idx="11">
                  <c:v>-8.6455599999999996E-6</c:v>
                </c:pt>
                <c:pt idx="12">
                  <c:v>-1.0989600000000001E-5</c:v>
                </c:pt>
                <c:pt idx="13">
                  <c:v>-1.00788E-6</c:v>
                </c:pt>
                <c:pt idx="14">
                  <c:v>-4.4652699999999999E-6</c:v>
                </c:pt>
                <c:pt idx="15">
                  <c:v>1.2087699999999999E-5</c:v>
                </c:pt>
                <c:pt idx="16">
                  <c:v>3.2437300000000002E-5</c:v>
                </c:pt>
                <c:pt idx="17">
                  <c:v>6.6506200000000004E-5</c:v>
                </c:pt>
                <c:pt idx="18">
                  <c:v>7.5423499999999994E-5</c:v>
                </c:pt>
                <c:pt idx="19" formatCode="General">
                  <c:v>1.6266699999999999E-4</c:v>
                </c:pt>
                <c:pt idx="20" formatCode="General">
                  <c:v>2.1235000000000001E-4</c:v>
                </c:pt>
                <c:pt idx="21" formatCode="General">
                  <c:v>2.70337E-4</c:v>
                </c:pt>
                <c:pt idx="22" formatCode="General">
                  <c:v>3.35819E-4</c:v>
                </c:pt>
                <c:pt idx="23" formatCode="General">
                  <c:v>3.9899400000000001E-4</c:v>
                </c:pt>
                <c:pt idx="24" formatCode="General">
                  <c:v>4.3201699999999998E-4</c:v>
                </c:pt>
                <c:pt idx="25" formatCode="General">
                  <c:v>5.0989999999999998E-4</c:v>
                </c:pt>
                <c:pt idx="26" formatCode="General">
                  <c:v>5.80523E-4</c:v>
                </c:pt>
                <c:pt idx="27" formatCode="General">
                  <c:v>6.7506900000000004E-4</c:v>
                </c:pt>
                <c:pt idx="28" formatCode="General">
                  <c:v>8.1468899999999995E-4</c:v>
                </c:pt>
                <c:pt idx="29" formatCode="General">
                  <c:v>1.0282329999999999E-3</c:v>
                </c:pt>
                <c:pt idx="30" formatCode="General">
                  <c:v>1.254423E-3</c:v>
                </c:pt>
                <c:pt idx="31" formatCode="General">
                  <c:v>1.525261E-3</c:v>
                </c:pt>
                <c:pt idx="32" formatCode="General">
                  <c:v>1.830106E-3</c:v>
                </c:pt>
                <c:pt idx="33" formatCode="General">
                  <c:v>2.137112E-3</c:v>
                </c:pt>
                <c:pt idx="34" formatCode="General">
                  <c:v>2.4054829999999999E-3</c:v>
                </c:pt>
                <c:pt idx="35" formatCode="General">
                  <c:v>2.7053340000000002E-3</c:v>
                </c:pt>
                <c:pt idx="36" formatCode="General">
                  <c:v>3.0638969999999999E-3</c:v>
                </c:pt>
                <c:pt idx="37" formatCode="General">
                  <c:v>3.4120520000000001E-3</c:v>
                </c:pt>
                <c:pt idx="38" formatCode="General">
                  <c:v>3.7282389999999999E-3</c:v>
                </c:pt>
                <c:pt idx="39" formatCode="General">
                  <c:v>3.9929830000000003E-3</c:v>
                </c:pt>
                <c:pt idx="40" formatCode="General">
                  <c:v>4.2265410000000003E-3</c:v>
                </c:pt>
                <c:pt idx="41" formatCode="General">
                  <c:v>4.4370060000000003E-3</c:v>
                </c:pt>
                <c:pt idx="42" formatCode="General">
                  <c:v>4.7272520000000004E-3</c:v>
                </c:pt>
                <c:pt idx="43" formatCode="General">
                  <c:v>5.1089600000000001E-3</c:v>
                </c:pt>
                <c:pt idx="44" formatCode="General">
                  <c:v>5.604375E-3</c:v>
                </c:pt>
                <c:pt idx="45" formatCode="General">
                  <c:v>6.2237669999999998E-3</c:v>
                </c:pt>
                <c:pt idx="46" formatCode="General">
                  <c:v>7.0361429999999999E-3</c:v>
                </c:pt>
                <c:pt idx="47" formatCode="General">
                  <c:v>8.003675E-3</c:v>
                </c:pt>
                <c:pt idx="48" formatCode="General">
                  <c:v>9.2726809999999996E-3</c:v>
                </c:pt>
                <c:pt idx="49" formatCode="General">
                  <c:v>1.0968258E-2</c:v>
                </c:pt>
                <c:pt idx="50" formatCode="General">
                  <c:v>1.3105400999999999E-2</c:v>
                </c:pt>
                <c:pt idx="51" formatCode="General">
                  <c:v>1.5895626999999999E-2</c:v>
                </c:pt>
                <c:pt idx="52" formatCode="General">
                  <c:v>2.2244081999999998E-2</c:v>
                </c:pt>
                <c:pt idx="53" formatCode="General">
                  <c:v>3.7513007000000001E-2</c:v>
                </c:pt>
                <c:pt idx="54" formatCode="General">
                  <c:v>6.0797740000000003E-2</c:v>
                </c:pt>
                <c:pt idx="55" formatCode="General">
                  <c:v>8.8487318999999995E-2</c:v>
                </c:pt>
                <c:pt idx="56" formatCode="General">
                  <c:v>0.118342189</c:v>
                </c:pt>
                <c:pt idx="57" formatCode="General">
                  <c:v>0.14706918199999999</c:v>
                </c:pt>
                <c:pt idx="58" formatCode="General">
                  <c:v>0.16769288299999999</c:v>
                </c:pt>
                <c:pt idx="59" formatCode="General">
                  <c:v>0.18121219199999999</c:v>
                </c:pt>
                <c:pt idx="60" formatCode="General">
                  <c:v>0.19195904899999999</c:v>
                </c:pt>
                <c:pt idx="61" formatCode="General">
                  <c:v>0.200677615</c:v>
                </c:pt>
                <c:pt idx="62" formatCode="General">
                  <c:v>0.207279727</c:v>
                </c:pt>
                <c:pt idx="63" formatCode="General">
                  <c:v>0.21330649700000001</c:v>
                </c:pt>
                <c:pt idx="64" formatCode="General">
                  <c:v>0.21818527700000001</c:v>
                </c:pt>
                <c:pt idx="65" formatCode="General">
                  <c:v>0.221576147</c:v>
                </c:pt>
                <c:pt idx="66" formatCode="General">
                  <c:v>0.22459204899999999</c:v>
                </c:pt>
                <c:pt idx="67" formatCode="General">
                  <c:v>0.22806520899999999</c:v>
                </c:pt>
                <c:pt idx="68" formatCode="General">
                  <c:v>0.232363141</c:v>
                </c:pt>
                <c:pt idx="69" formatCode="General">
                  <c:v>0.23700977500000001</c:v>
                </c:pt>
                <c:pt idx="70" formatCode="General">
                  <c:v>0.24095183100000001</c:v>
                </c:pt>
                <c:pt idx="71" formatCode="General">
                  <c:v>0.24429558100000001</c:v>
                </c:pt>
                <c:pt idx="72" formatCode="General">
                  <c:v>0.24654409799999999</c:v>
                </c:pt>
                <c:pt idx="73" formatCode="General">
                  <c:v>0.247271767</c:v>
                </c:pt>
                <c:pt idx="74" formatCode="General">
                  <c:v>0.24743942199999999</c:v>
                </c:pt>
                <c:pt idx="75" formatCode="General">
                  <c:v>0.24776926899999999</c:v>
                </c:pt>
                <c:pt idx="76" formatCode="General">
                  <c:v>0.248619267</c:v>
                </c:pt>
                <c:pt idx="77" formatCode="General">
                  <c:v>0.25081498699999999</c:v>
                </c:pt>
                <c:pt idx="78" formatCode="General">
                  <c:v>0.25370899200000002</c:v>
                </c:pt>
                <c:pt idx="79" formatCode="General">
                  <c:v>0.25679581400000001</c:v>
                </c:pt>
                <c:pt idx="80" formatCode="General">
                  <c:v>0.26051598300000001</c:v>
                </c:pt>
                <c:pt idx="81" formatCode="General">
                  <c:v>0.26462414899999998</c:v>
                </c:pt>
                <c:pt idx="82" formatCode="General">
                  <c:v>0.26778259300000001</c:v>
                </c:pt>
                <c:pt idx="83" formatCode="General">
                  <c:v>0.27090256600000001</c:v>
                </c:pt>
                <c:pt idx="84" formatCode="General">
                  <c:v>0.27488169499999998</c:v>
                </c:pt>
                <c:pt idx="85" formatCode="General">
                  <c:v>0.279311427</c:v>
                </c:pt>
                <c:pt idx="86" formatCode="General">
                  <c:v>0.28323740200000003</c:v>
                </c:pt>
                <c:pt idx="87" formatCode="General">
                  <c:v>0.28714363999999998</c:v>
                </c:pt>
                <c:pt idx="88" formatCode="General">
                  <c:v>0.29157659800000002</c:v>
                </c:pt>
                <c:pt idx="89" formatCode="General">
                  <c:v>0.29716697199999997</c:v>
                </c:pt>
                <c:pt idx="90" formatCode="General">
                  <c:v>0.30309147600000003</c:v>
                </c:pt>
                <c:pt idx="91" formatCode="General">
                  <c:v>0.30914742699999997</c:v>
                </c:pt>
                <c:pt idx="92" formatCode="General">
                  <c:v>0.31542190399999998</c:v>
                </c:pt>
                <c:pt idx="93" formatCode="General">
                  <c:v>0.320726067</c:v>
                </c:pt>
                <c:pt idx="94" formatCode="General">
                  <c:v>0.32465898300000001</c:v>
                </c:pt>
                <c:pt idx="95" formatCode="General">
                  <c:v>0.32946555900000002</c:v>
                </c:pt>
                <c:pt idx="96" formatCode="General">
                  <c:v>0.335176682</c:v>
                </c:pt>
                <c:pt idx="97" formatCode="General">
                  <c:v>0.34096377700000002</c:v>
                </c:pt>
                <c:pt idx="98" formatCode="General">
                  <c:v>0.34804808700000001</c:v>
                </c:pt>
                <c:pt idx="99" formatCode="General">
                  <c:v>0.35602170100000002</c:v>
                </c:pt>
                <c:pt idx="100" formatCode="General">
                  <c:v>0.362416289</c:v>
                </c:pt>
                <c:pt idx="101" formatCode="General">
                  <c:v>0.36834614500000001</c:v>
                </c:pt>
                <c:pt idx="102" formatCode="General">
                  <c:v>0.37521262300000002</c:v>
                </c:pt>
                <c:pt idx="103" formatCode="General">
                  <c:v>0.38249460099999999</c:v>
                </c:pt>
                <c:pt idx="104" formatCode="General">
                  <c:v>0.388418545</c:v>
                </c:pt>
                <c:pt idx="105" formatCode="General">
                  <c:v>0.39416686899999998</c:v>
                </c:pt>
                <c:pt idx="106" formatCode="General">
                  <c:v>0.399981951</c:v>
                </c:pt>
                <c:pt idx="107" formatCode="General">
                  <c:v>0.40468253599999998</c:v>
                </c:pt>
                <c:pt idx="108" formatCode="General">
                  <c:v>0.40783664800000002</c:v>
                </c:pt>
                <c:pt idx="109" formatCode="General">
                  <c:v>0.41072721400000001</c:v>
                </c:pt>
                <c:pt idx="110" formatCode="General">
                  <c:v>0.41360746300000001</c:v>
                </c:pt>
                <c:pt idx="111" formatCode="General">
                  <c:v>0.41730389099999998</c:v>
                </c:pt>
                <c:pt idx="112" formatCode="General">
                  <c:v>0.423526122</c:v>
                </c:pt>
                <c:pt idx="113" formatCode="General">
                  <c:v>0.43135021600000001</c:v>
                </c:pt>
                <c:pt idx="114" formatCode="General">
                  <c:v>0.43940583700000002</c:v>
                </c:pt>
                <c:pt idx="115" formatCode="General">
                  <c:v>0.44702064699999999</c:v>
                </c:pt>
                <c:pt idx="116" formatCode="General">
                  <c:v>0.45359264199999999</c:v>
                </c:pt>
                <c:pt idx="117" formatCode="General">
                  <c:v>0.458445875</c:v>
                </c:pt>
                <c:pt idx="118" formatCode="General">
                  <c:v>0.46262464199999997</c:v>
                </c:pt>
                <c:pt idx="119" formatCode="General">
                  <c:v>0.46815137200000001</c:v>
                </c:pt>
                <c:pt idx="120" formatCode="General">
                  <c:v>0.47455758100000001</c:v>
                </c:pt>
                <c:pt idx="121" formatCode="General">
                  <c:v>0.48143201200000002</c:v>
                </c:pt>
                <c:pt idx="122" formatCode="General">
                  <c:v>0.48767529599999998</c:v>
                </c:pt>
                <c:pt idx="123" formatCode="General">
                  <c:v>0.49479894299999999</c:v>
                </c:pt>
                <c:pt idx="124" formatCode="General">
                  <c:v>0.50379475500000004</c:v>
                </c:pt>
                <c:pt idx="125" formatCode="General">
                  <c:v>0.51276135899999997</c:v>
                </c:pt>
                <c:pt idx="126" formatCode="General">
                  <c:v>0.52065903099999999</c:v>
                </c:pt>
                <c:pt idx="127" formatCode="General">
                  <c:v>0.52878630800000004</c:v>
                </c:pt>
                <c:pt idx="128" formatCode="General">
                  <c:v>0.535986925</c:v>
                </c:pt>
                <c:pt idx="129" formatCode="General">
                  <c:v>0.54030869299999995</c:v>
                </c:pt>
                <c:pt idx="130" formatCode="General">
                  <c:v>0.54625911900000002</c:v>
                </c:pt>
                <c:pt idx="131" formatCode="General">
                  <c:v>0.55517911399999997</c:v>
                </c:pt>
                <c:pt idx="132" formatCode="General">
                  <c:v>0.56542597500000003</c:v>
                </c:pt>
                <c:pt idx="133" formatCode="General">
                  <c:v>0.57582115599999995</c:v>
                </c:pt>
                <c:pt idx="134" formatCode="General">
                  <c:v>0.58673283700000001</c:v>
                </c:pt>
                <c:pt idx="135" formatCode="General">
                  <c:v>0.59546906399999999</c:v>
                </c:pt>
                <c:pt idx="136" formatCode="General">
                  <c:v>0.60117088399999996</c:v>
                </c:pt>
                <c:pt idx="137" formatCode="General">
                  <c:v>0.60498059000000004</c:v>
                </c:pt>
                <c:pt idx="138" formatCode="General">
                  <c:v>0.60827606999999995</c:v>
                </c:pt>
                <c:pt idx="139" formatCode="General">
                  <c:v>0.61286128699999998</c:v>
                </c:pt>
                <c:pt idx="140" formatCode="General">
                  <c:v>0.61909007000000005</c:v>
                </c:pt>
                <c:pt idx="141" formatCode="General">
                  <c:v>0.62541977800000004</c:v>
                </c:pt>
                <c:pt idx="142" formatCode="General">
                  <c:v>0.63168997299999996</c:v>
                </c:pt>
                <c:pt idx="143" formatCode="General">
                  <c:v>0.63790646500000003</c:v>
                </c:pt>
                <c:pt idx="144" formatCode="General">
                  <c:v>0.64322707300000004</c:v>
                </c:pt>
                <c:pt idx="145" formatCode="General">
                  <c:v>0.64761718599999996</c:v>
                </c:pt>
                <c:pt idx="146" formatCode="General">
                  <c:v>0.65234751599999996</c:v>
                </c:pt>
                <c:pt idx="147" formatCode="General">
                  <c:v>0.65764897600000005</c:v>
                </c:pt>
                <c:pt idx="148" formatCode="General">
                  <c:v>0.66400245000000002</c:v>
                </c:pt>
                <c:pt idx="149" formatCode="General">
                  <c:v>0.67033207699999997</c:v>
                </c:pt>
                <c:pt idx="150" formatCode="General">
                  <c:v>0.67675985900000002</c:v>
                </c:pt>
                <c:pt idx="151" formatCode="General">
                  <c:v>0.685432492</c:v>
                </c:pt>
                <c:pt idx="152" formatCode="General">
                  <c:v>0.69384649300000001</c:v>
                </c:pt>
                <c:pt idx="153" formatCode="General">
                  <c:v>0.70045567200000003</c:v>
                </c:pt>
                <c:pt idx="154" formatCode="General">
                  <c:v>0.70654273300000003</c:v>
                </c:pt>
                <c:pt idx="155" formatCode="General">
                  <c:v>0.71276022999999999</c:v>
                </c:pt>
                <c:pt idx="156" formatCode="General">
                  <c:v>0.71746652300000002</c:v>
                </c:pt>
                <c:pt idx="157" formatCode="General">
                  <c:v>0.72672235200000002</c:v>
                </c:pt>
                <c:pt idx="158" formatCode="General">
                  <c:v>0.74327687499999995</c:v>
                </c:pt>
                <c:pt idx="159" formatCode="General">
                  <c:v>0.75989900700000002</c:v>
                </c:pt>
                <c:pt idx="160" formatCode="General">
                  <c:v>0.77501571400000002</c:v>
                </c:pt>
                <c:pt idx="161" formatCode="General">
                  <c:v>0.78871114499999995</c:v>
                </c:pt>
                <c:pt idx="162" formatCode="General">
                  <c:v>0.79735652099999998</c:v>
                </c:pt>
                <c:pt idx="163" formatCode="General">
                  <c:v>0.79892474899999999</c:v>
                </c:pt>
                <c:pt idx="164" formatCode="General">
                  <c:v>0.80065159500000005</c:v>
                </c:pt>
                <c:pt idx="165" formatCode="General">
                  <c:v>0.80410376100000003</c:v>
                </c:pt>
                <c:pt idx="166" formatCode="General">
                  <c:v>0.80809804299999999</c:v>
                </c:pt>
                <c:pt idx="167" formatCode="General">
                  <c:v>0.81214262000000004</c:v>
                </c:pt>
                <c:pt idx="168" formatCode="General">
                  <c:v>0.81611996200000003</c:v>
                </c:pt>
                <c:pt idx="169" formatCode="General">
                  <c:v>0.81881537199999999</c:v>
                </c:pt>
                <c:pt idx="170" formatCode="General">
                  <c:v>0.819781973</c:v>
                </c:pt>
                <c:pt idx="171" formatCode="General">
                  <c:v>0.82023731499999997</c:v>
                </c:pt>
                <c:pt idx="172" formatCode="General">
                  <c:v>0.82056769900000004</c:v>
                </c:pt>
                <c:pt idx="173" formatCode="General">
                  <c:v>0.82071305999999999</c:v>
                </c:pt>
                <c:pt idx="174" formatCode="General">
                  <c:v>0.82086273700000001</c:v>
                </c:pt>
                <c:pt idx="175" formatCode="General">
                  <c:v>0.82110313999999995</c:v>
                </c:pt>
                <c:pt idx="176" formatCode="General">
                  <c:v>0.82290166099999995</c:v>
                </c:pt>
                <c:pt idx="177" formatCode="General">
                  <c:v>0.82606633600000001</c:v>
                </c:pt>
                <c:pt idx="178" formatCode="General">
                  <c:v>0.82939344699999995</c:v>
                </c:pt>
                <c:pt idx="179" formatCode="General">
                  <c:v>0.83277190800000001</c:v>
                </c:pt>
                <c:pt idx="180" formatCode="General">
                  <c:v>0.83701663199999998</c:v>
                </c:pt>
                <c:pt idx="181" formatCode="General">
                  <c:v>0.84031518000000005</c:v>
                </c:pt>
                <c:pt idx="182" formatCode="General">
                  <c:v>0.84241274099999996</c:v>
                </c:pt>
                <c:pt idx="183" formatCode="General">
                  <c:v>0.84449576599999998</c:v>
                </c:pt>
                <c:pt idx="184" formatCode="General">
                  <c:v>0.84663676799999998</c:v>
                </c:pt>
                <c:pt idx="185" formatCode="General">
                  <c:v>0.84855223599999996</c:v>
                </c:pt>
                <c:pt idx="186" formatCode="General">
                  <c:v>0.85155911299999998</c:v>
                </c:pt>
                <c:pt idx="187" formatCode="General">
                  <c:v>0.85637687699999998</c:v>
                </c:pt>
                <c:pt idx="188" formatCode="General">
                  <c:v>0.86178876800000004</c:v>
                </c:pt>
                <c:pt idx="189" formatCode="General">
                  <c:v>0.867283421</c:v>
                </c:pt>
                <c:pt idx="190" formatCode="General">
                  <c:v>0.87310800700000002</c:v>
                </c:pt>
                <c:pt idx="191" formatCode="General">
                  <c:v>0.87817160500000002</c:v>
                </c:pt>
                <c:pt idx="192" formatCode="General">
                  <c:v>0.881728226</c:v>
                </c:pt>
                <c:pt idx="193" formatCode="General">
                  <c:v>0.88558046300000004</c:v>
                </c:pt>
                <c:pt idx="194" formatCode="General">
                  <c:v>0.89068773000000001</c:v>
                </c:pt>
                <c:pt idx="195" formatCode="General">
                  <c:v>0.89651990999999998</c:v>
                </c:pt>
                <c:pt idx="196" formatCode="General">
                  <c:v>0.90440331699999998</c:v>
                </c:pt>
                <c:pt idx="197" formatCode="General">
                  <c:v>0.91597717000000001</c:v>
                </c:pt>
                <c:pt idx="198" formatCode="General">
                  <c:v>0.929229258</c:v>
                </c:pt>
                <c:pt idx="199" formatCode="General">
                  <c:v>0.94119710499999998</c:v>
                </c:pt>
                <c:pt idx="200" formatCode="General">
                  <c:v>0.95153984700000005</c:v>
                </c:pt>
                <c:pt idx="201" formatCode="General">
                  <c:v>0.95894665700000004</c:v>
                </c:pt>
                <c:pt idx="202" formatCode="General">
                  <c:v>0.96244613700000003</c:v>
                </c:pt>
                <c:pt idx="203" formatCode="General">
                  <c:v>0.96348998900000005</c:v>
                </c:pt>
                <c:pt idx="204" formatCode="General">
                  <c:v>0.96504474799999995</c:v>
                </c:pt>
                <c:pt idx="205" formatCode="General">
                  <c:v>0.96758611000000005</c:v>
                </c:pt>
                <c:pt idx="206" formatCode="General">
                  <c:v>0.97097836599999998</c:v>
                </c:pt>
                <c:pt idx="207" formatCode="General">
                  <c:v>0.97467347999999998</c:v>
                </c:pt>
                <c:pt idx="208" formatCode="General">
                  <c:v>0.97875984100000002</c:v>
                </c:pt>
                <c:pt idx="209" formatCode="General">
                  <c:v>0.98335018299999999</c:v>
                </c:pt>
                <c:pt idx="210" formatCode="General">
                  <c:v>0.98803371600000001</c:v>
                </c:pt>
                <c:pt idx="211" formatCode="General">
                  <c:v>0.99256982000000005</c:v>
                </c:pt>
                <c:pt idx="212" formatCode="General">
                  <c:v>0.99711617600000002</c:v>
                </c:pt>
                <c:pt idx="213" formatCode="General">
                  <c:v>1.0014108559999999</c:v>
                </c:pt>
                <c:pt idx="214" formatCode="General">
                  <c:v>1.0049443</c:v>
                </c:pt>
                <c:pt idx="215" formatCode="General">
                  <c:v>1.007726806</c:v>
                </c:pt>
                <c:pt idx="216" formatCode="General">
                  <c:v>1.0101432020000001</c:v>
                </c:pt>
                <c:pt idx="217" formatCode="General">
                  <c:v>1.012757004</c:v>
                </c:pt>
                <c:pt idx="218" formatCode="General">
                  <c:v>1.0160293549999999</c:v>
                </c:pt>
                <c:pt idx="219" formatCode="General">
                  <c:v>1.0201637670000001</c:v>
                </c:pt>
                <c:pt idx="220" formatCode="General">
                  <c:v>1.026909023</c:v>
                </c:pt>
                <c:pt idx="221" formatCode="General">
                  <c:v>1.036569549</c:v>
                </c:pt>
                <c:pt idx="222" formatCode="General">
                  <c:v>1.0468390569999999</c:v>
                </c:pt>
                <c:pt idx="223" formatCode="General">
                  <c:v>1.0564903240000001</c:v>
                </c:pt>
                <c:pt idx="224" formatCode="General">
                  <c:v>1.0650393339999999</c:v>
                </c:pt>
                <c:pt idx="225" formatCode="General">
                  <c:v>1.0706214789999999</c:v>
                </c:pt>
                <c:pt idx="226" formatCode="General">
                  <c:v>1.073030033</c:v>
                </c:pt>
                <c:pt idx="227" formatCode="General">
                  <c:v>1.0741409850000001</c:v>
                </c:pt>
                <c:pt idx="228" formatCode="General">
                  <c:v>1.0748220500000001</c:v>
                </c:pt>
                <c:pt idx="229" formatCode="General">
                  <c:v>1.075371195</c:v>
                </c:pt>
                <c:pt idx="230" formatCode="General">
                  <c:v>1.0757826020000001</c:v>
                </c:pt>
                <c:pt idx="231" formatCode="General">
                  <c:v>1.0760883919999999</c:v>
                </c:pt>
                <c:pt idx="232" formatCode="General">
                  <c:v>1.076362064</c:v>
                </c:pt>
                <c:pt idx="233" formatCode="General">
                  <c:v>1.0766234910000001</c:v>
                </c:pt>
                <c:pt idx="234" formatCode="General">
                  <c:v>1.0768730689999999</c:v>
                </c:pt>
                <c:pt idx="235" formatCode="General">
                  <c:v>1.07711611</c:v>
                </c:pt>
                <c:pt idx="236" formatCode="General">
                  <c:v>1.07733043</c:v>
                </c:pt>
                <c:pt idx="237" formatCode="General">
                  <c:v>1.077584562</c:v>
                </c:pt>
                <c:pt idx="238" formatCode="General">
                  <c:v>1.077942127</c:v>
                </c:pt>
                <c:pt idx="239" formatCode="General">
                  <c:v>1.078420911</c:v>
                </c:pt>
                <c:pt idx="240" formatCode="General">
                  <c:v>1.079968397</c:v>
                </c:pt>
                <c:pt idx="241" formatCode="General">
                  <c:v>1.083600798</c:v>
                </c:pt>
                <c:pt idx="242" formatCode="General">
                  <c:v>1.0883742860000001</c:v>
                </c:pt>
                <c:pt idx="243" formatCode="General">
                  <c:v>1.0945540149999999</c:v>
                </c:pt>
                <c:pt idx="244" formatCode="General">
                  <c:v>1.102198628</c:v>
                </c:pt>
                <c:pt idx="245" formatCode="General">
                  <c:v>1.1095042369999999</c:v>
                </c:pt>
                <c:pt idx="246" formatCode="General">
                  <c:v>1.1150161919999999</c:v>
                </c:pt>
                <c:pt idx="247" formatCode="General">
                  <c:v>1.1200800959999999</c:v>
                </c:pt>
                <c:pt idx="248" formatCode="General">
                  <c:v>1.1250144010000001</c:v>
                </c:pt>
                <c:pt idx="249" formatCode="General">
                  <c:v>1.1292224289999999</c:v>
                </c:pt>
                <c:pt idx="250" formatCode="General">
                  <c:v>1.13366097</c:v>
                </c:pt>
                <c:pt idx="251" formatCode="General">
                  <c:v>1.138496256</c:v>
                </c:pt>
                <c:pt idx="252" formatCode="General">
                  <c:v>1.1432980880000001</c:v>
                </c:pt>
                <c:pt idx="253" formatCode="General">
                  <c:v>1.1473571730000001</c:v>
                </c:pt>
                <c:pt idx="254" formatCode="General">
                  <c:v>1.151503685</c:v>
                </c:pt>
                <c:pt idx="255" formatCode="General">
                  <c:v>1.155338993</c:v>
                </c:pt>
                <c:pt idx="256" formatCode="General">
                  <c:v>1.15877505</c:v>
                </c:pt>
                <c:pt idx="257" formatCode="General">
                  <c:v>1.1620025430000001</c:v>
                </c:pt>
                <c:pt idx="258" formatCode="General">
                  <c:v>1.16543003</c:v>
                </c:pt>
                <c:pt idx="259" formatCode="General">
                  <c:v>1.1687061439999999</c:v>
                </c:pt>
                <c:pt idx="260" formatCode="General">
                  <c:v>1.172215107</c:v>
                </c:pt>
                <c:pt idx="261" formatCode="General">
                  <c:v>1.1763866670000001</c:v>
                </c:pt>
                <c:pt idx="262" formatCode="General">
                  <c:v>1.181795747</c:v>
                </c:pt>
                <c:pt idx="263" formatCode="General">
                  <c:v>1.187310962</c:v>
                </c:pt>
                <c:pt idx="264" formatCode="General">
                  <c:v>1.1926600430000001</c:v>
                </c:pt>
                <c:pt idx="265" formatCode="General">
                  <c:v>1.197907708</c:v>
                </c:pt>
                <c:pt idx="266" formatCode="General">
                  <c:v>1.2032220440000001</c:v>
                </c:pt>
                <c:pt idx="267" formatCode="General">
                  <c:v>1.2078956679999999</c:v>
                </c:pt>
                <c:pt idx="268" formatCode="General">
                  <c:v>1.2133528760000001</c:v>
                </c:pt>
                <c:pt idx="269" formatCode="General">
                  <c:v>1.219869436</c:v>
                </c:pt>
                <c:pt idx="270" formatCode="General">
                  <c:v>1.227008418</c:v>
                </c:pt>
                <c:pt idx="271" formatCode="General">
                  <c:v>1.234790174</c:v>
                </c:pt>
                <c:pt idx="272" formatCode="General">
                  <c:v>1.243368</c:v>
                </c:pt>
                <c:pt idx="273" formatCode="General">
                  <c:v>1.2519897950000001</c:v>
                </c:pt>
                <c:pt idx="274" formatCode="General">
                  <c:v>1.2597249909999999</c:v>
                </c:pt>
                <c:pt idx="275" formatCode="General">
                  <c:v>1.267410283</c:v>
                </c:pt>
                <c:pt idx="276" formatCode="General">
                  <c:v>1.275663013</c:v>
                </c:pt>
                <c:pt idx="277" formatCode="General">
                  <c:v>1.2847598979999999</c:v>
                </c:pt>
                <c:pt idx="278" formatCode="General">
                  <c:v>1.294708134</c:v>
                </c:pt>
                <c:pt idx="279" formatCode="General">
                  <c:v>1.305701776</c:v>
                </c:pt>
                <c:pt idx="280" formatCode="General">
                  <c:v>1.317185576</c:v>
                </c:pt>
                <c:pt idx="281" formatCode="General">
                  <c:v>1.3275266910000001</c:v>
                </c:pt>
                <c:pt idx="282" formatCode="General">
                  <c:v>1.3356816929999999</c:v>
                </c:pt>
                <c:pt idx="283" formatCode="General">
                  <c:v>1.3420430400000001</c:v>
                </c:pt>
                <c:pt idx="284" formatCode="General">
                  <c:v>1.3473373799999999</c:v>
                </c:pt>
                <c:pt idx="285" formatCode="General">
                  <c:v>1.3515917099999999</c:v>
                </c:pt>
                <c:pt idx="286" formatCode="General">
                  <c:v>1.355480059</c:v>
                </c:pt>
                <c:pt idx="287" formatCode="General">
                  <c:v>1.3593988299999999</c:v>
                </c:pt>
                <c:pt idx="288" formatCode="General">
                  <c:v>1.3633643289999999</c:v>
                </c:pt>
                <c:pt idx="289" formatCode="General">
                  <c:v>1.3677579120000001</c:v>
                </c:pt>
                <c:pt idx="290" formatCode="General">
                  <c:v>1.3723382159999999</c:v>
                </c:pt>
                <c:pt idx="291" formatCode="General">
                  <c:v>1.376779727</c:v>
                </c:pt>
                <c:pt idx="292" formatCode="General">
                  <c:v>1.3815167939999999</c:v>
                </c:pt>
                <c:pt idx="293" formatCode="General">
                  <c:v>1.3863287470000001</c:v>
                </c:pt>
                <c:pt idx="294" formatCode="General">
                  <c:v>1.390552427</c:v>
                </c:pt>
                <c:pt idx="295" formatCode="General">
                  <c:v>1.3944033920000001</c:v>
                </c:pt>
                <c:pt idx="296" formatCode="General">
                  <c:v>1.3981652419999999</c:v>
                </c:pt>
                <c:pt idx="297" formatCode="General">
                  <c:v>1.4014394670000001</c:v>
                </c:pt>
                <c:pt idx="298" formatCode="General">
                  <c:v>1.404317984</c:v>
                </c:pt>
                <c:pt idx="299" formatCode="General">
                  <c:v>1.40828826</c:v>
                </c:pt>
                <c:pt idx="300" formatCode="General">
                  <c:v>1.415466866</c:v>
                </c:pt>
                <c:pt idx="301" formatCode="General">
                  <c:v>1.4257924019999999</c:v>
                </c:pt>
                <c:pt idx="302" formatCode="General">
                  <c:v>1.4375817040000001</c:v>
                </c:pt>
                <c:pt idx="303" formatCode="General">
                  <c:v>1.449590999</c:v>
                </c:pt>
                <c:pt idx="304" formatCode="General">
                  <c:v>1.460963389</c:v>
                </c:pt>
                <c:pt idx="305" formatCode="General">
                  <c:v>1.469800177</c:v>
                </c:pt>
                <c:pt idx="306" formatCode="General">
                  <c:v>1.475913295</c:v>
                </c:pt>
                <c:pt idx="307" formatCode="General">
                  <c:v>1.480895391</c:v>
                </c:pt>
                <c:pt idx="308" formatCode="General">
                  <c:v>1.485944817</c:v>
                </c:pt>
                <c:pt idx="309" formatCode="General">
                  <c:v>1.4906682280000001</c:v>
                </c:pt>
                <c:pt idx="310" formatCode="General">
                  <c:v>1.494631475</c:v>
                </c:pt>
                <c:pt idx="311" formatCode="General">
                  <c:v>1.4982180839999999</c:v>
                </c:pt>
                <c:pt idx="312" formatCode="General">
                  <c:v>1.501782841</c:v>
                </c:pt>
                <c:pt idx="313" formatCode="General">
                  <c:v>1.50536962</c:v>
                </c:pt>
                <c:pt idx="314" formatCode="General">
                  <c:v>1.508863608</c:v>
                </c:pt>
                <c:pt idx="315" formatCode="General">
                  <c:v>1.5120898519999999</c:v>
                </c:pt>
                <c:pt idx="316" formatCode="General">
                  <c:v>1.514967942</c:v>
                </c:pt>
                <c:pt idx="317" formatCode="General">
                  <c:v>1.5173490279999999</c:v>
                </c:pt>
                <c:pt idx="318" formatCode="General">
                  <c:v>1.519576587</c:v>
                </c:pt>
                <c:pt idx="319" formatCode="General">
                  <c:v>1.522078912</c:v>
                </c:pt>
                <c:pt idx="320" formatCode="General">
                  <c:v>1.5251217850000001</c:v>
                </c:pt>
                <c:pt idx="321" formatCode="General">
                  <c:v>1.528590433</c:v>
                </c:pt>
                <c:pt idx="322" formatCode="General">
                  <c:v>1.5321120479999999</c:v>
                </c:pt>
                <c:pt idx="323" formatCode="General">
                  <c:v>1.535139523</c:v>
                </c:pt>
                <c:pt idx="324" formatCode="General">
                  <c:v>1.537455145</c:v>
                </c:pt>
                <c:pt idx="325" formatCode="General">
                  <c:v>1.539261151</c:v>
                </c:pt>
                <c:pt idx="326" formatCode="General">
                  <c:v>1.5407087290000001</c:v>
                </c:pt>
                <c:pt idx="327" formatCode="General">
                  <c:v>1.542211776</c:v>
                </c:pt>
                <c:pt idx="328" formatCode="General">
                  <c:v>1.544130762</c:v>
                </c:pt>
                <c:pt idx="329" formatCode="General">
                  <c:v>1.546274465</c:v>
                </c:pt>
                <c:pt idx="330" formatCode="General">
                  <c:v>1.5487422630000001</c:v>
                </c:pt>
                <c:pt idx="331" formatCode="General">
                  <c:v>1.5516751740000001</c:v>
                </c:pt>
                <c:pt idx="332" formatCode="General">
                  <c:v>1.554987914</c:v>
                </c:pt>
                <c:pt idx="333" formatCode="General">
                  <c:v>1.558184062</c:v>
                </c:pt>
                <c:pt idx="334" formatCode="General">
                  <c:v>1.561277319</c:v>
                </c:pt>
                <c:pt idx="335" formatCode="General">
                  <c:v>1.56415338</c:v>
                </c:pt>
                <c:pt idx="336" formatCode="General">
                  <c:v>1.566794539</c:v>
                </c:pt>
                <c:pt idx="337" formatCode="General">
                  <c:v>1.5693660659999999</c:v>
                </c:pt>
                <c:pt idx="338" formatCode="General">
                  <c:v>1.5723743320000001</c:v>
                </c:pt>
                <c:pt idx="339" formatCode="General">
                  <c:v>1.5754479509999999</c:v>
                </c:pt>
                <c:pt idx="340" formatCode="General">
                  <c:v>1.57860238</c:v>
                </c:pt>
                <c:pt idx="341" formatCode="General">
                  <c:v>1.581643355</c:v>
                </c:pt>
                <c:pt idx="342" formatCode="General">
                  <c:v>1.5844061570000001</c:v>
                </c:pt>
                <c:pt idx="343" formatCode="General">
                  <c:v>1.5865405990000001</c:v>
                </c:pt>
                <c:pt idx="344" formatCode="General">
                  <c:v>1.5883988570000001</c:v>
                </c:pt>
                <c:pt idx="345" formatCode="General">
                  <c:v>1.590132648</c:v>
                </c:pt>
                <c:pt idx="346" formatCode="General">
                  <c:v>1.591907754</c:v>
                </c:pt>
                <c:pt idx="347" formatCode="General">
                  <c:v>1.593889903</c:v>
                </c:pt>
                <c:pt idx="348" formatCode="General">
                  <c:v>1.596729037</c:v>
                </c:pt>
                <c:pt idx="349" formatCode="General">
                  <c:v>1.60050732</c:v>
                </c:pt>
                <c:pt idx="350" formatCode="General">
                  <c:v>1.6045906169999999</c:v>
                </c:pt>
                <c:pt idx="351" formatCode="General">
                  <c:v>1.608517081</c:v>
                </c:pt>
                <c:pt idx="352" formatCode="General">
                  <c:v>1.612011764</c:v>
                </c:pt>
                <c:pt idx="353" formatCode="General">
                  <c:v>1.614461269</c:v>
                </c:pt>
                <c:pt idx="354" formatCode="General">
                  <c:v>1.615824951</c:v>
                </c:pt>
                <c:pt idx="355" formatCode="General">
                  <c:v>1.616569403</c:v>
                </c:pt>
                <c:pt idx="356" formatCode="General">
                  <c:v>1.617059622</c:v>
                </c:pt>
                <c:pt idx="357" formatCode="General">
                  <c:v>1.6174349020000001</c:v>
                </c:pt>
                <c:pt idx="358" formatCode="General">
                  <c:v>1.6177200270000001</c:v>
                </c:pt>
                <c:pt idx="359" formatCode="General">
                  <c:v>1.618088486</c:v>
                </c:pt>
                <c:pt idx="360" formatCode="General">
                  <c:v>1.6189745419999999</c:v>
                </c:pt>
                <c:pt idx="361" formatCode="General">
                  <c:v>1.6210045179999999</c:v>
                </c:pt>
                <c:pt idx="362" formatCode="General">
                  <c:v>1.62380561</c:v>
                </c:pt>
                <c:pt idx="363" formatCode="General">
                  <c:v>1.6270542450000001</c:v>
                </c:pt>
                <c:pt idx="364" formatCode="General">
                  <c:v>1.630775616</c:v>
                </c:pt>
                <c:pt idx="365" formatCode="General">
                  <c:v>1.634324506</c:v>
                </c:pt>
                <c:pt idx="366" formatCode="General">
                  <c:v>1.6369211379999999</c:v>
                </c:pt>
                <c:pt idx="367" formatCode="General">
                  <c:v>1.638950291</c:v>
                </c:pt>
                <c:pt idx="368" formatCode="General">
                  <c:v>1.6408007680000001</c:v>
                </c:pt>
                <c:pt idx="369" formatCode="General">
                  <c:v>1.6426567569999999</c:v>
                </c:pt>
                <c:pt idx="370" formatCode="General">
                  <c:v>1.6456308479999999</c:v>
                </c:pt>
                <c:pt idx="371" formatCode="General">
                  <c:v>1.649388082</c:v>
                </c:pt>
                <c:pt idx="372" formatCode="General">
                  <c:v>1.6533801640000001</c:v>
                </c:pt>
                <c:pt idx="373" formatCode="General">
                  <c:v>1.6575523919999999</c:v>
                </c:pt>
                <c:pt idx="374" formatCode="General">
                  <c:v>1.661792615</c:v>
                </c:pt>
                <c:pt idx="375" formatCode="General">
                  <c:v>1.664960295</c:v>
                </c:pt>
                <c:pt idx="376" formatCode="General">
                  <c:v>1.667749006</c:v>
                </c:pt>
                <c:pt idx="377" formatCode="General">
                  <c:v>1.6707815049999999</c:v>
                </c:pt>
                <c:pt idx="378" formatCode="General">
                  <c:v>1.6737360480000001</c:v>
                </c:pt>
                <c:pt idx="379" formatCode="General">
                  <c:v>1.676416825</c:v>
                </c:pt>
                <c:pt idx="380" formatCode="General">
                  <c:v>1.6789088990000001</c:v>
                </c:pt>
                <c:pt idx="381" formatCode="General">
                  <c:v>1.6808767920000001</c:v>
                </c:pt>
                <c:pt idx="382" formatCode="General">
                  <c:v>1.6822860070000001</c:v>
                </c:pt>
                <c:pt idx="383" formatCode="General">
                  <c:v>1.6834079399999999</c:v>
                </c:pt>
                <c:pt idx="384" formatCode="General">
                  <c:v>1.684205744</c:v>
                </c:pt>
                <c:pt idx="385" formatCode="General">
                  <c:v>1.684801381</c:v>
                </c:pt>
                <c:pt idx="386" formatCode="General">
                  <c:v>1.685354467</c:v>
                </c:pt>
                <c:pt idx="387" formatCode="General">
                  <c:v>1.6857320790000001</c:v>
                </c:pt>
                <c:pt idx="388" formatCode="General">
                  <c:v>1.685947906</c:v>
                </c:pt>
                <c:pt idx="389" formatCode="General">
                  <c:v>1.686063307</c:v>
                </c:pt>
                <c:pt idx="390" formatCode="General">
                  <c:v>1.6865267779999999</c:v>
                </c:pt>
                <c:pt idx="391" formatCode="General">
                  <c:v>1.6874197280000001</c:v>
                </c:pt>
                <c:pt idx="392" formatCode="General">
                  <c:v>1.6891187969999999</c:v>
                </c:pt>
                <c:pt idx="393" formatCode="General">
                  <c:v>1.6915439370000001</c:v>
                </c:pt>
                <c:pt idx="394" formatCode="General">
                  <c:v>1.6944996130000001</c:v>
                </c:pt>
              </c:numCache>
            </c:numRef>
          </c:xVal>
          <c:yVal>
            <c:numRef>
              <c:f>'Data fresh bones'!$B$4:$B$398</c:f>
              <c:numCache>
                <c:formatCode>General</c:formatCode>
                <c:ptCount val="395"/>
                <c:pt idx="0">
                  <c:v>9.5998000000000003E-4</c:v>
                </c:pt>
                <c:pt idx="1">
                  <c:v>1.2920900000000001E-3</c:v>
                </c:pt>
                <c:pt idx="2">
                  <c:v>4.8383999999999996E-3</c:v>
                </c:pt>
                <c:pt idx="3">
                  <c:v>5.61138E-3</c:v>
                </c:pt>
                <c:pt idx="4">
                  <c:v>5.2858200000000001E-3</c:v>
                </c:pt>
                <c:pt idx="5">
                  <c:v>5.2391599999999997E-3</c:v>
                </c:pt>
                <c:pt idx="6">
                  <c:v>5.06925E-3</c:v>
                </c:pt>
                <c:pt idx="7">
                  <c:v>4.9177400000000003E-3</c:v>
                </c:pt>
                <c:pt idx="8">
                  <c:v>5.1739200000000003E-3</c:v>
                </c:pt>
                <c:pt idx="9">
                  <c:v>4.5271299999999999E-3</c:v>
                </c:pt>
                <c:pt idx="10">
                  <c:v>5.7091099999999999E-3</c:v>
                </c:pt>
                <c:pt idx="11">
                  <c:v>6.3725500000000003E-3</c:v>
                </c:pt>
                <c:pt idx="12">
                  <c:v>5.1478100000000001E-3</c:v>
                </c:pt>
                <c:pt idx="13">
                  <c:v>1.0204390000000001E-2</c:v>
                </c:pt>
                <c:pt idx="14">
                  <c:v>1.055943E-2</c:v>
                </c:pt>
                <c:pt idx="15">
                  <c:v>9.3302699999999999E-3</c:v>
                </c:pt>
                <c:pt idx="16">
                  <c:v>9.3136099999999999E-3</c:v>
                </c:pt>
                <c:pt idx="17">
                  <c:v>8.49484E-3</c:v>
                </c:pt>
                <c:pt idx="18">
                  <c:v>6.4497699999999996E-3</c:v>
                </c:pt>
                <c:pt idx="19">
                  <c:v>6.6109000000000003E-3</c:v>
                </c:pt>
                <c:pt idx="20">
                  <c:v>6.2048499999999996E-3</c:v>
                </c:pt>
                <c:pt idx="21">
                  <c:v>6.61358E-3</c:v>
                </c:pt>
                <c:pt idx="22">
                  <c:v>6.52273E-3</c:v>
                </c:pt>
                <c:pt idx="23">
                  <c:v>8.0078300000000005E-3</c:v>
                </c:pt>
                <c:pt idx="24">
                  <c:v>6.3204200000000002E-3</c:v>
                </c:pt>
                <c:pt idx="25">
                  <c:v>4.9316799999999999E-3</c:v>
                </c:pt>
                <c:pt idx="26">
                  <c:v>4.6445499999999999E-3</c:v>
                </c:pt>
                <c:pt idx="27">
                  <c:v>4.8938300000000001E-3</c:v>
                </c:pt>
                <c:pt idx="28">
                  <c:v>2.30022E-3</c:v>
                </c:pt>
                <c:pt idx="29">
                  <c:v>2.4607000000000001E-3</c:v>
                </c:pt>
                <c:pt idx="30">
                  <c:v>3.0201799999999999E-3</c:v>
                </c:pt>
                <c:pt idx="31">
                  <c:v>2.9122100000000001E-3</c:v>
                </c:pt>
                <c:pt idx="32">
                  <c:v>3.4796599999999999E-3</c:v>
                </c:pt>
                <c:pt idx="33">
                  <c:v>3.9846500000000002E-3</c:v>
                </c:pt>
                <c:pt idx="34">
                  <c:v>3.7669700000000001E-3</c:v>
                </c:pt>
                <c:pt idx="35">
                  <c:v>3.7819199999999998E-3</c:v>
                </c:pt>
                <c:pt idx="36">
                  <c:v>3.81541E-3</c:v>
                </c:pt>
                <c:pt idx="37">
                  <c:v>3.9225299999999996E-3</c:v>
                </c:pt>
                <c:pt idx="38">
                  <c:v>4.5821600000000001E-3</c:v>
                </c:pt>
                <c:pt idx="39">
                  <c:v>4.0272900000000002E-3</c:v>
                </c:pt>
                <c:pt idx="40">
                  <c:v>4.3628299999999998E-3</c:v>
                </c:pt>
                <c:pt idx="41">
                  <c:v>2.9759299999999999E-3</c:v>
                </c:pt>
                <c:pt idx="42">
                  <c:v>2.91713E-3</c:v>
                </c:pt>
                <c:pt idx="43">
                  <c:v>2.7000499999999998E-3</c:v>
                </c:pt>
                <c:pt idx="44">
                  <c:v>2.6610399999999999E-3</c:v>
                </c:pt>
                <c:pt idx="45">
                  <c:v>2.8274799999999998E-3</c:v>
                </c:pt>
                <c:pt idx="46">
                  <c:v>3.4493499999999999E-3</c:v>
                </c:pt>
                <c:pt idx="47">
                  <c:v>3.1290799999999998E-3</c:v>
                </c:pt>
                <c:pt idx="48">
                  <c:v>3.13028E-3</c:v>
                </c:pt>
                <c:pt idx="49">
                  <c:v>3.10056E-3</c:v>
                </c:pt>
                <c:pt idx="50">
                  <c:v>3.2973199999999999E-3</c:v>
                </c:pt>
                <c:pt idx="51">
                  <c:v>3.4044399999999999E-3</c:v>
                </c:pt>
                <c:pt idx="52">
                  <c:v>3.2195100000000001E-3</c:v>
                </c:pt>
                <c:pt idx="53">
                  <c:v>2.6034999999999999E-3</c:v>
                </c:pt>
                <c:pt idx="54">
                  <c:v>1.79587E-3</c:v>
                </c:pt>
                <c:pt idx="55">
                  <c:v>9.9628999999999994E-4</c:v>
                </c:pt>
                <c:pt idx="56">
                  <c:v>4.2633999999999999E-4</c:v>
                </c:pt>
                <c:pt idx="57" formatCode="0.00E+00">
                  <c:v>-5.0766000000000001E-5</c:v>
                </c:pt>
                <c:pt idx="58">
                  <c:v>-1.8888999999999999E-4</c:v>
                </c:pt>
                <c:pt idx="59">
                  <c:v>-3.0888999999999998E-4</c:v>
                </c:pt>
                <c:pt idx="60">
                  <c:v>-3.7210999999999999E-4</c:v>
                </c:pt>
                <c:pt idx="61">
                  <c:v>-4.1392000000000002E-4</c:v>
                </c:pt>
                <c:pt idx="62">
                  <c:v>-4.1407E-4</c:v>
                </c:pt>
                <c:pt idx="63">
                  <c:v>-4.2445999999999998E-4</c:v>
                </c:pt>
                <c:pt idx="64">
                  <c:v>-4.0132999999999998E-4</c:v>
                </c:pt>
                <c:pt idx="65">
                  <c:v>-4.7607999999999998E-4</c:v>
                </c:pt>
                <c:pt idx="66">
                  <c:v>-4.7176E-4</c:v>
                </c:pt>
                <c:pt idx="67">
                  <c:v>-4.8176000000000002E-4</c:v>
                </c:pt>
                <c:pt idx="68">
                  <c:v>-4.952E-4</c:v>
                </c:pt>
                <c:pt idx="69">
                  <c:v>-5.3149999999999996E-4</c:v>
                </c:pt>
                <c:pt idx="70">
                  <c:v>-5.4595000000000002E-4</c:v>
                </c:pt>
                <c:pt idx="71">
                  <c:v>-4.6191E-4</c:v>
                </c:pt>
                <c:pt idx="72">
                  <c:v>-5.4367E-4</c:v>
                </c:pt>
                <c:pt idx="73">
                  <c:v>-4.8278999999999998E-4</c:v>
                </c:pt>
                <c:pt idx="74" formatCode="0.00E+00">
                  <c:v>4.8612000000000001E-5</c:v>
                </c:pt>
                <c:pt idx="75" formatCode="0.00E+00">
                  <c:v>9.0873999999999998E-5</c:v>
                </c:pt>
                <c:pt idx="76">
                  <c:v>7.8008999999999999E-4</c:v>
                </c:pt>
                <c:pt idx="77">
                  <c:v>7.5467000000000004E-4</c:v>
                </c:pt>
                <c:pt idx="78">
                  <c:v>7.0963999999999999E-4</c:v>
                </c:pt>
                <c:pt idx="79">
                  <c:v>8.5594000000000002E-4</c:v>
                </c:pt>
                <c:pt idx="80">
                  <c:v>9.3181000000000004E-4</c:v>
                </c:pt>
                <c:pt idx="81">
                  <c:v>7.6119000000000002E-4</c:v>
                </c:pt>
                <c:pt idx="82">
                  <c:v>7.3357999999999995E-4</c:v>
                </c:pt>
                <c:pt idx="83">
                  <c:v>7.2020000000000005E-4</c:v>
                </c:pt>
                <c:pt idx="84">
                  <c:v>6.6370999999999997E-4</c:v>
                </c:pt>
                <c:pt idx="85">
                  <c:v>7.0514999999999998E-4</c:v>
                </c:pt>
                <c:pt idx="86">
                  <c:v>6.937E-4</c:v>
                </c:pt>
                <c:pt idx="87">
                  <c:v>6.4172999999999997E-4</c:v>
                </c:pt>
                <c:pt idx="88">
                  <c:v>5.8341999999999997E-4</c:v>
                </c:pt>
                <c:pt idx="89">
                  <c:v>5.0765999999999995E-4</c:v>
                </c:pt>
                <c:pt idx="90">
                  <c:v>4.6229000000000002E-4</c:v>
                </c:pt>
                <c:pt idx="91">
                  <c:v>3.9341000000000002E-4</c:v>
                </c:pt>
                <c:pt idx="92">
                  <c:v>3.7136999999999999E-4</c:v>
                </c:pt>
                <c:pt idx="93">
                  <c:v>3.4854999999999999E-4</c:v>
                </c:pt>
                <c:pt idx="94">
                  <c:v>3.4902000000000002E-4</c:v>
                </c:pt>
                <c:pt idx="95">
                  <c:v>2.5003999999999998E-4</c:v>
                </c:pt>
                <c:pt idx="96">
                  <c:v>2.2012999999999999E-4</c:v>
                </c:pt>
                <c:pt idx="97">
                  <c:v>1.4035E-4</c:v>
                </c:pt>
                <c:pt idx="98" formatCode="0.00E+00">
                  <c:v>4.9484000000000003E-5</c:v>
                </c:pt>
                <c:pt idx="99" formatCode="0.00E+00">
                  <c:v>-9.3162E-5</c:v>
                </c:pt>
                <c:pt idx="100">
                  <c:v>-1.1724E-4</c:v>
                </c:pt>
                <c:pt idx="101">
                  <c:v>-2.7106999999999999E-4</c:v>
                </c:pt>
                <c:pt idx="102">
                  <c:v>-3.8020000000000003E-4</c:v>
                </c:pt>
                <c:pt idx="103">
                  <c:v>-5.4195999999999997E-4</c:v>
                </c:pt>
                <c:pt idx="104">
                  <c:v>-5.9383999999999999E-4</c:v>
                </c:pt>
                <c:pt idx="105">
                  <c:v>-6.8095000000000004E-4</c:v>
                </c:pt>
                <c:pt idx="106">
                  <c:v>-7.2853999999999996E-4</c:v>
                </c:pt>
                <c:pt idx="107">
                  <c:v>-6.7120000000000005E-4</c:v>
                </c:pt>
                <c:pt idx="108">
                  <c:v>-6.7106999999999996E-4</c:v>
                </c:pt>
                <c:pt idx="109">
                  <c:v>-7.3492999999999996E-4</c:v>
                </c:pt>
                <c:pt idx="110">
                  <c:v>-7.3035999999999999E-4</c:v>
                </c:pt>
                <c:pt idx="111">
                  <c:v>-7.5206999999999997E-4</c:v>
                </c:pt>
                <c:pt idx="112">
                  <c:v>-8.7925999999999998E-4</c:v>
                </c:pt>
                <c:pt idx="113">
                  <c:v>-9.6208000000000003E-4</c:v>
                </c:pt>
                <c:pt idx="114">
                  <c:v>-1.0244799999999999E-3</c:v>
                </c:pt>
                <c:pt idx="115">
                  <c:v>-1.0995099999999999E-3</c:v>
                </c:pt>
                <c:pt idx="116">
                  <c:v>-1.18081E-3</c:v>
                </c:pt>
                <c:pt idx="117">
                  <c:v>-1.20673E-3</c:v>
                </c:pt>
                <c:pt idx="118">
                  <c:v>-1.2683799999999999E-3</c:v>
                </c:pt>
                <c:pt idx="119">
                  <c:v>-1.30159E-3</c:v>
                </c:pt>
                <c:pt idx="120">
                  <c:v>-1.3678399999999999E-3</c:v>
                </c:pt>
                <c:pt idx="121">
                  <c:v>-1.44057E-3</c:v>
                </c:pt>
                <c:pt idx="122">
                  <c:v>-1.53542E-3</c:v>
                </c:pt>
                <c:pt idx="123">
                  <c:v>-1.60754E-3</c:v>
                </c:pt>
                <c:pt idx="124">
                  <c:v>-1.6854000000000001E-3</c:v>
                </c:pt>
                <c:pt idx="125">
                  <c:v>-1.79732E-3</c:v>
                </c:pt>
                <c:pt idx="126">
                  <c:v>-1.8238799999999999E-3</c:v>
                </c:pt>
                <c:pt idx="127">
                  <c:v>-1.8589100000000001E-3</c:v>
                </c:pt>
                <c:pt idx="128">
                  <c:v>-1.9131599999999999E-3</c:v>
                </c:pt>
                <c:pt idx="129">
                  <c:v>-1.97818E-3</c:v>
                </c:pt>
                <c:pt idx="130">
                  <c:v>-2.0032499999999998E-3</c:v>
                </c:pt>
                <c:pt idx="131">
                  <c:v>-2.0570699999999998E-3</c:v>
                </c:pt>
                <c:pt idx="132">
                  <c:v>-2.1514300000000002E-3</c:v>
                </c:pt>
                <c:pt idx="133">
                  <c:v>-2.1877200000000002E-3</c:v>
                </c:pt>
                <c:pt idx="134">
                  <c:v>-2.2060000000000001E-3</c:v>
                </c:pt>
                <c:pt idx="135">
                  <c:v>-2.2231299999999998E-3</c:v>
                </c:pt>
                <c:pt idx="136">
                  <c:v>-2.2234300000000002E-3</c:v>
                </c:pt>
                <c:pt idx="137">
                  <c:v>-2.2231099999999999E-3</c:v>
                </c:pt>
                <c:pt idx="138">
                  <c:v>-2.2107799999999999E-3</c:v>
                </c:pt>
                <c:pt idx="139">
                  <c:v>-2.2455999999999999E-3</c:v>
                </c:pt>
                <c:pt idx="140">
                  <c:v>-2.2710500000000002E-3</c:v>
                </c:pt>
                <c:pt idx="141">
                  <c:v>-2.28532E-3</c:v>
                </c:pt>
                <c:pt idx="142">
                  <c:v>-2.2731700000000001E-3</c:v>
                </c:pt>
                <c:pt idx="143">
                  <c:v>-2.2755399999999999E-3</c:v>
                </c:pt>
                <c:pt idx="144">
                  <c:v>-2.2683600000000001E-3</c:v>
                </c:pt>
                <c:pt idx="145">
                  <c:v>-2.1992100000000001E-3</c:v>
                </c:pt>
                <c:pt idx="146">
                  <c:v>-2.1978599999999998E-3</c:v>
                </c:pt>
                <c:pt idx="147">
                  <c:v>-2.1889100000000001E-3</c:v>
                </c:pt>
                <c:pt idx="148">
                  <c:v>-2.1534900000000001E-3</c:v>
                </c:pt>
                <c:pt idx="149">
                  <c:v>-2.04075E-3</c:v>
                </c:pt>
                <c:pt idx="150">
                  <c:v>-2.0487499999999998E-3</c:v>
                </c:pt>
                <c:pt idx="151">
                  <c:v>-1.8651E-3</c:v>
                </c:pt>
                <c:pt idx="152">
                  <c:v>-1.7728500000000001E-3</c:v>
                </c:pt>
                <c:pt idx="153">
                  <c:v>-1.7213899999999999E-3</c:v>
                </c:pt>
                <c:pt idx="154">
                  <c:v>-1.68458E-3</c:v>
                </c:pt>
                <c:pt idx="155">
                  <c:v>-1.6377399999999999E-3</c:v>
                </c:pt>
                <c:pt idx="156">
                  <c:v>-1.60805E-3</c:v>
                </c:pt>
                <c:pt idx="157">
                  <c:v>-1.59731E-3</c:v>
                </c:pt>
                <c:pt idx="158">
                  <c:v>-1.4847199999999999E-3</c:v>
                </c:pt>
                <c:pt idx="159">
                  <c:v>-1.33131E-3</c:v>
                </c:pt>
                <c:pt idx="160">
                  <c:v>-1.24804E-3</c:v>
                </c:pt>
                <c:pt idx="161">
                  <c:v>-1.1816800000000001E-3</c:v>
                </c:pt>
                <c:pt idx="162">
                  <c:v>-1.1383599999999999E-3</c:v>
                </c:pt>
                <c:pt idx="163">
                  <c:v>-1.1280999999999999E-3</c:v>
                </c:pt>
                <c:pt idx="164">
                  <c:v>-1.12323E-3</c:v>
                </c:pt>
                <c:pt idx="165">
                  <c:v>-1.08288E-3</c:v>
                </c:pt>
                <c:pt idx="166">
                  <c:v>-1.0753099999999999E-3</c:v>
                </c:pt>
                <c:pt idx="167">
                  <c:v>-1.08606E-3</c:v>
                </c:pt>
                <c:pt idx="168">
                  <c:v>-1.0104599999999999E-3</c:v>
                </c:pt>
                <c:pt idx="169">
                  <c:v>-9.834799999999999E-4</c:v>
                </c:pt>
                <c:pt idx="170">
                  <c:v>-9.9500999999999995E-4</c:v>
                </c:pt>
                <c:pt idx="171">
                  <c:v>-5.8786000000000005E-4</c:v>
                </c:pt>
                <c:pt idx="172">
                  <c:v>1.098E-4</c:v>
                </c:pt>
                <c:pt idx="173">
                  <c:v>1.0962E-4</c:v>
                </c:pt>
                <c:pt idx="174" formatCode="0.00E+00">
                  <c:v>-2.4051000000000001E-5</c:v>
                </c:pt>
                <c:pt idx="175">
                  <c:v>-3.0007999999999999E-4</c:v>
                </c:pt>
                <c:pt idx="176">
                  <c:v>-2.3390999999999999E-4</c:v>
                </c:pt>
                <c:pt idx="177">
                  <c:v>-2.2966999999999999E-4</c:v>
                </c:pt>
                <c:pt idx="178">
                  <c:v>-2.3612000000000001E-4</c:v>
                </c:pt>
                <c:pt idx="179">
                  <c:v>-1.0087E-4</c:v>
                </c:pt>
                <c:pt idx="180" formatCode="0.00E+00">
                  <c:v>-4.8189999999999998E-5</c:v>
                </c:pt>
                <c:pt idx="181" formatCode="0.00E+00">
                  <c:v>3.3553999999999998E-5</c:v>
                </c:pt>
                <c:pt idx="182" formatCode="0.00E+00">
                  <c:v>5.1554999999999997E-5</c:v>
                </c:pt>
                <c:pt idx="183">
                  <c:v>1.3658999999999999E-4</c:v>
                </c:pt>
                <c:pt idx="184">
                  <c:v>1.5412999999999999E-4</c:v>
                </c:pt>
                <c:pt idx="185">
                  <c:v>1.8398000000000001E-4</c:v>
                </c:pt>
                <c:pt idx="186">
                  <c:v>1.7844000000000001E-4</c:v>
                </c:pt>
                <c:pt idx="187">
                  <c:v>1.9563E-4</c:v>
                </c:pt>
                <c:pt idx="188">
                  <c:v>1.7048000000000001E-4</c:v>
                </c:pt>
                <c:pt idx="189">
                  <c:v>2.4418999999999998E-4</c:v>
                </c:pt>
                <c:pt idx="190">
                  <c:v>3.2057E-4</c:v>
                </c:pt>
                <c:pt idx="191">
                  <c:v>3.213E-4</c:v>
                </c:pt>
                <c:pt idx="192">
                  <c:v>3.9797999999999998E-4</c:v>
                </c:pt>
                <c:pt idx="193">
                  <c:v>5.7014000000000001E-4</c:v>
                </c:pt>
                <c:pt idx="194">
                  <c:v>5.9309E-4</c:v>
                </c:pt>
                <c:pt idx="195">
                  <c:v>6.1308000000000001E-4</c:v>
                </c:pt>
                <c:pt idx="196">
                  <c:v>7.4169000000000004E-4</c:v>
                </c:pt>
                <c:pt idx="197">
                  <c:v>8.6567999999999997E-4</c:v>
                </c:pt>
                <c:pt idx="198">
                  <c:v>9.2840999999999996E-4</c:v>
                </c:pt>
                <c:pt idx="199">
                  <c:v>9.4266E-4</c:v>
                </c:pt>
                <c:pt idx="200">
                  <c:v>1.00107E-3</c:v>
                </c:pt>
                <c:pt idx="201">
                  <c:v>1.20013E-3</c:v>
                </c:pt>
                <c:pt idx="202">
                  <c:v>1.19673E-3</c:v>
                </c:pt>
                <c:pt idx="203">
                  <c:v>1.1916400000000001E-3</c:v>
                </c:pt>
                <c:pt idx="204">
                  <c:v>1.4611100000000001E-3</c:v>
                </c:pt>
                <c:pt idx="205">
                  <c:v>1.63145E-3</c:v>
                </c:pt>
                <c:pt idx="206">
                  <c:v>1.6527499999999999E-3</c:v>
                </c:pt>
                <c:pt idx="207">
                  <c:v>1.6702100000000001E-3</c:v>
                </c:pt>
                <c:pt idx="208">
                  <c:v>1.70791E-3</c:v>
                </c:pt>
                <c:pt idx="209">
                  <c:v>1.74103E-3</c:v>
                </c:pt>
                <c:pt idx="210">
                  <c:v>1.7560500000000001E-3</c:v>
                </c:pt>
                <c:pt idx="211">
                  <c:v>1.77574E-3</c:v>
                </c:pt>
                <c:pt idx="212">
                  <c:v>1.90449E-3</c:v>
                </c:pt>
                <c:pt idx="213">
                  <c:v>1.90774E-3</c:v>
                </c:pt>
                <c:pt idx="214">
                  <c:v>2.10239E-3</c:v>
                </c:pt>
                <c:pt idx="215">
                  <c:v>2.1450200000000001E-3</c:v>
                </c:pt>
                <c:pt idx="216">
                  <c:v>2.1426000000000001E-3</c:v>
                </c:pt>
                <c:pt idx="217">
                  <c:v>2.1451700000000001E-3</c:v>
                </c:pt>
                <c:pt idx="218">
                  <c:v>2.1803299999999999E-3</c:v>
                </c:pt>
                <c:pt idx="219">
                  <c:v>2.1782099999999999E-3</c:v>
                </c:pt>
                <c:pt idx="220">
                  <c:v>2.2071199999999999E-3</c:v>
                </c:pt>
                <c:pt idx="221">
                  <c:v>2.3432599999999998E-3</c:v>
                </c:pt>
                <c:pt idx="222">
                  <c:v>2.4301599999999998E-3</c:v>
                </c:pt>
                <c:pt idx="223">
                  <c:v>2.4300400000000001E-3</c:v>
                </c:pt>
                <c:pt idx="224">
                  <c:v>2.5605900000000002E-3</c:v>
                </c:pt>
                <c:pt idx="225">
                  <c:v>2.5637199999999998E-3</c:v>
                </c:pt>
                <c:pt idx="226">
                  <c:v>2.61671E-3</c:v>
                </c:pt>
                <c:pt idx="227">
                  <c:v>3.02002E-3</c:v>
                </c:pt>
                <c:pt idx="228">
                  <c:v>3.0763700000000001E-3</c:v>
                </c:pt>
                <c:pt idx="229">
                  <c:v>2.8392199999999999E-3</c:v>
                </c:pt>
                <c:pt idx="230">
                  <c:v>2.8508499999999998E-3</c:v>
                </c:pt>
                <c:pt idx="231">
                  <c:v>2.8533600000000001E-3</c:v>
                </c:pt>
                <c:pt idx="232">
                  <c:v>3.4045E-3</c:v>
                </c:pt>
                <c:pt idx="233">
                  <c:v>3.41962E-3</c:v>
                </c:pt>
                <c:pt idx="234">
                  <c:v>3.32293E-3</c:v>
                </c:pt>
                <c:pt idx="235">
                  <c:v>4.4231299999999999E-3</c:v>
                </c:pt>
                <c:pt idx="236">
                  <c:v>4.5102600000000003E-3</c:v>
                </c:pt>
                <c:pt idx="237">
                  <c:v>4.5126699999999999E-3</c:v>
                </c:pt>
                <c:pt idx="238">
                  <c:v>4.8318800000000002E-3</c:v>
                </c:pt>
                <c:pt idx="239">
                  <c:v>5.0451300000000001E-3</c:v>
                </c:pt>
                <c:pt idx="240">
                  <c:v>5.1066899999999997E-3</c:v>
                </c:pt>
                <c:pt idx="241">
                  <c:v>5.1129799999999996E-3</c:v>
                </c:pt>
                <c:pt idx="242">
                  <c:v>5.1303800000000004E-3</c:v>
                </c:pt>
                <c:pt idx="243">
                  <c:v>5.2739199999999996E-3</c:v>
                </c:pt>
                <c:pt idx="244">
                  <c:v>5.3420300000000002E-3</c:v>
                </c:pt>
                <c:pt idx="245">
                  <c:v>5.3785300000000003E-3</c:v>
                </c:pt>
                <c:pt idx="246">
                  <c:v>5.4359200000000003E-3</c:v>
                </c:pt>
                <c:pt idx="247">
                  <c:v>5.49395E-3</c:v>
                </c:pt>
                <c:pt idx="248">
                  <c:v>5.4948499999999999E-3</c:v>
                </c:pt>
                <c:pt idx="249">
                  <c:v>5.8705399999999996E-3</c:v>
                </c:pt>
                <c:pt idx="250">
                  <c:v>5.8797500000000004E-3</c:v>
                </c:pt>
                <c:pt idx="251">
                  <c:v>5.8807099999999999E-3</c:v>
                </c:pt>
                <c:pt idx="252">
                  <c:v>5.8753399999999997E-3</c:v>
                </c:pt>
                <c:pt idx="253">
                  <c:v>5.8726200000000003E-3</c:v>
                </c:pt>
                <c:pt idx="254">
                  <c:v>5.8798499999999998E-3</c:v>
                </c:pt>
                <c:pt idx="255">
                  <c:v>5.9801100000000003E-3</c:v>
                </c:pt>
                <c:pt idx="256">
                  <c:v>6.03697E-3</c:v>
                </c:pt>
                <c:pt idx="257">
                  <c:v>6.1604499999999996E-3</c:v>
                </c:pt>
                <c:pt idx="258">
                  <c:v>6.7262600000000004E-3</c:v>
                </c:pt>
                <c:pt idx="259">
                  <c:v>6.6945099999999999E-3</c:v>
                </c:pt>
                <c:pt idx="260">
                  <c:v>6.7014700000000002E-3</c:v>
                </c:pt>
                <c:pt idx="261">
                  <c:v>6.7928700000000003E-3</c:v>
                </c:pt>
                <c:pt idx="262">
                  <c:v>6.8041100000000004E-3</c:v>
                </c:pt>
                <c:pt idx="263">
                  <c:v>6.8030199999999999E-3</c:v>
                </c:pt>
                <c:pt idx="264">
                  <c:v>6.81119E-3</c:v>
                </c:pt>
                <c:pt idx="265">
                  <c:v>6.8660199999999996E-3</c:v>
                </c:pt>
                <c:pt idx="266">
                  <c:v>6.84623E-3</c:v>
                </c:pt>
                <c:pt idx="267">
                  <c:v>7.0423700000000001E-3</c:v>
                </c:pt>
                <c:pt idx="268">
                  <c:v>7.0345800000000003E-3</c:v>
                </c:pt>
                <c:pt idx="269">
                  <c:v>7.21924E-3</c:v>
                </c:pt>
                <c:pt idx="270">
                  <c:v>7.2528899999999997E-3</c:v>
                </c:pt>
                <c:pt idx="271">
                  <c:v>7.2916600000000002E-3</c:v>
                </c:pt>
                <c:pt idx="272">
                  <c:v>7.3417700000000001E-3</c:v>
                </c:pt>
                <c:pt idx="273">
                  <c:v>7.5104899999999999E-3</c:v>
                </c:pt>
                <c:pt idx="274">
                  <c:v>7.5687300000000001E-3</c:v>
                </c:pt>
                <c:pt idx="275">
                  <c:v>7.6179400000000001E-3</c:v>
                </c:pt>
                <c:pt idx="276">
                  <c:v>7.7809100000000003E-3</c:v>
                </c:pt>
                <c:pt idx="277">
                  <c:v>7.7787200000000003E-3</c:v>
                </c:pt>
                <c:pt idx="278">
                  <c:v>7.8377299999999994E-3</c:v>
                </c:pt>
                <c:pt idx="279">
                  <c:v>7.90743E-3</c:v>
                </c:pt>
                <c:pt idx="280">
                  <c:v>7.9613400000000008E-3</c:v>
                </c:pt>
                <c:pt idx="281">
                  <c:v>7.9417299999999993E-3</c:v>
                </c:pt>
                <c:pt idx="282">
                  <c:v>8.1752999999999999E-3</c:v>
                </c:pt>
                <c:pt idx="283">
                  <c:v>8.1877200000000008E-3</c:v>
                </c:pt>
                <c:pt idx="284">
                  <c:v>8.2439100000000001E-3</c:v>
                </c:pt>
                <c:pt idx="285">
                  <c:v>8.2997699999999997E-3</c:v>
                </c:pt>
                <c:pt idx="286">
                  <c:v>8.2908900000000004E-3</c:v>
                </c:pt>
                <c:pt idx="287">
                  <c:v>8.2881199999999995E-3</c:v>
                </c:pt>
                <c:pt idx="288">
                  <c:v>8.3912099999999996E-3</c:v>
                </c:pt>
                <c:pt idx="289">
                  <c:v>8.3853399999999998E-3</c:v>
                </c:pt>
                <c:pt idx="290">
                  <c:v>8.3881200000000006E-3</c:v>
                </c:pt>
                <c:pt idx="291">
                  <c:v>8.4130200000000002E-3</c:v>
                </c:pt>
                <c:pt idx="292">
                  <c:v>8.4808799999999997E-3</c:v>
                </c:pt>
                <c:pt idx="293">
                  <c:v>8.4478000000000001E-3</c:v>
                </c:pt>
                <c:pt idx="294">
                  <c:v>8.4100300000000006E-3</c:v>
                </c:pt>
                <c:pt idx="295">
                  <c:v>8.2413199999999999E-3</c:v>
                </c:pt>
                <c:pt idx="296">
                  <c:v>8.2038000000000007E-3</c:v>
                </c:pt>
                <c:pt idx="297">
                  <c:v>8.1991000000000008E-3</c:v>
                </c:pt>
                <c:pt idx="298">
                  <c:v>8.1862099999999993E-3</c:v>
                </c:pt>
                <c:pt idx="299">
                  <c:v>8.1480900000000002E-3</c:v>
                </c:pt>
                <c:pt idx="300">
                  <c:v>7.9878299999999996E-3</c:v>
                </c:pt>
                <c:pt idx="301">
                  <c:v>7.7070799999999998E-3</c:v>
                </c:pt>
                <c:pt idx="302">
                  <c:v>7.3408900000000001E-3</c:v>
                </c:pt>
                <c:pt idx="303">
                  <c:v>6.9810899999999997E-3</c:v>
                </c:pt>
                <c:pt idx="304">
                  <c:v>6.6758900000000003E-3</c:v>
                </c:pt>
                <c:pt idx="305">
                  <c:v>6.5164300000000001E-3</c:v>
                </c:pt>
                <c:pt idx="306">
                  <c:v>6.38062E-3</c:v>
                </c:pt>
                <c:pt idx="307">
                  <c:v>6.3743599999999999E-3</c:v>
                </c:pt>
                <c:pt idx="308">
                  <c:v>6.3132500000000003E-3</c:v>
                </c:pt>
                <c:pt idx="309">
                  <c:v>6.1463899999999998E-3</c:v>
                </c:pt>
                <c:pt idx="310">
                  <c:v>6.1854900000000001E-3</c:v>
                </c:pt>
                <c:pt idx="311">
                  <c:v>6.1577899999999998E-3</c:v>
                </c:pt>
                <c:pt idx="312">
                  <c:v>6.1866999999999998E-3</c:v>
                </c:pt>
                <c:pt idx="313">
                  <c:v>6.2132400000000001E-3</c:v>
                </c:pt>
                <c:pt idx="314">
                  <c:v>6.2021200000000002E-3</c:v>
                </c:pt>
                <c:pt idx="315">
                  <c:v>6.0407100000000004E-3</c:v>
                </c:pt>
                <c:pt idx="316">
                  <c:v>6.0419000000000002E-3</c:v>
                </c:pt>
                <c:pt idx="317">
                  <c:v>5.9148899999999999E-3</c:v>
                </c:pt>
                <c:pt idx="318">
                  <c:v>6.0892899999999998E-3</c:v>
                </c:pt>
                <c:pt idx="319">
                  <c:v>5.94934E-3</c:v>
                </c:pt>
                <c:pt idx="320">
                  <c:v>5.9331399999999999E-3</c:v>
                </c:pt>
                <c:pt idx="321">
                  <c:v>5.8879800000000001E-3</c:v>
                </c:pt>
                <c:pt idx="322">
                  <c:v>5.8307100000000002E-3</c:v>
                </c:pt>
                <c:pt idx="323">
                  <c:v>5.7381000000000003E-3</c:v>
                </c:pt>
                <c:pt idx="324">
                  <c:v>5.7198500000000003E-3</c:v>
                </c:pt>
                <c:pt idx="325">
                  <c:v>5.6987899999999996E-3</c:v>
                </c:pt>
                <c:pt idx="326">
                  <c:v>5.7289999999999997E-3</c:v>
                </c:pt>
                <c:pt idx="327">
                  <c:v>5.8273400000000003E-3</c:v>
                </c:pt>
                <c:pt idx="328">
                  <c:v>5.81702E-3</c:v>
                </c:pt>
                <c:pt idx="329">
                  <c:v>6.0349699999999997E-3</c:v>
                </c:pt>
                <c:pt idx="330">
                  <c:v>6.0973599999999996E-3</c:v>
                </c:pt>
                <c:pt idx="331">
                  <c:v>6.0901599999999998E-3</c:v>
                </c:pt>
                <c:pt idx="332">
                  <c:v>5.9952399999999998E-3</c:v>
                </c:pt>
                <c:pt idx="333">
                  <c:v>5.88421E-3</c:v>
                </c:pt>
                <c:pt idx="334">
                  <c:v>5.8059000000000001E-3</c:v>
                </c:pt>
                <c:pt idx="335">
                  <c:v>5.8326799999999998E-3</c:v>
                </c:pt>
                <c:pt idx="336">
                  <c:v>5.9350599999999998E-3</c:v>
                </c:pt>
                <c:pt idx="337">
                  <c:v>6.2910600000000002E-3</c:v>
                </c:pt>
                <c:pt idx="338">
                  <c:v>6.2740900000000004E-3</c:v>
                </c:pt>
                <c:pt idx="339">
                  <c:v>6.3273499999999998E-3</c:v>
                </c:pt>
                <c:pt idx="340">
                  <c:v>6.2007399999999997E-3</c:v>
                </c:pt>
                <c:pt idx="341">
                  <c:v>6.1458399999999996E-3</c:v>
                </c:pt>
                <c:pt idx="342">
                  <c:v>6.1498400000000002E-3</c:v>
                </c:pt>
                <c:pt idx="343">
                  <c:v>6.1517300000000002E-3</c:v>
                </c:pt>
                <c:pt idx="344">
                  <c:v>6.15396E-3</c:v>
                </c:pt>
                <c:pt idx="345">
                  <c:v>6.1545599999999999E-3</c:v>
                </c:pt>
                <c:pt idx="346">
                  <c:v>6.2888500000000003E-3</c:v>
                </c:pt>
                <c:pt idx="347">
                  <c:v>6.2589100000000003E-3</c:v>
                </c:pt>
                <c:pt idx="348">
                  <c:v>6.2566699999999998E-3</c:v>
                </c:pt>
                <c:pt idx="349">
                  <c:v>6.1768400000000003E-3</c:v>
                </c:pt>
                <c:pt idx="350">
                  <c:v>5.9519799999999999E-3</c:v>
                </c:pt>
                <c:pt idx="351">
                  <c:v>5.8081000000000001E-3</c:v>
                </c:pt>
                <c:pt idx="352">
                  <c:v>5.70003E-3</c:v>
                </c:pt>
                <c:pt idx="353">
                  <c:v>5.7418800000000004E-3</c:v>
                </c:pt>
                <c:pt idx="354">
                  <c:v>5.7706199999999997E-3</c:v>
                </c:pt>
                <c:pt idx="355">
                  <c:v>5.8248299999999996E-3</c:v>
                </c:pt>
                <c:pt idx="356">
                  <c:v>5.8259799999999997E-3</c:v>
                </c:pt>
                <c:pt idx="357">
                  <c:v>6.2637099999999996E-3</c:v>
                </c:pt>
                <c:pt idx="358">
                  <c:v>1.043586E-2</c:v>
                </c:pt>
                <c:pt idx="359">
                  <c:v>1.108751E-2</c:v>
                </c:pt>
                <c:pt idx="360">
                  <c:v>1.108164E-2</c:v>
                </c:pt>
                <c:pt idx="361">
                  <c:v>1.14229E-2</c:v>
                </c:pt>
                <c:pt idx="362">
                  <c:v>1.137991E-2</c:v>
                </c:pt>
                <c:pt idx="363">
                  <c:v>1.1401400000000001E-2</c:v>
                </c:pt>
                <c:pt idx="364">
                  <c:v>1.127383E-2</c:v>
                </c:pt>
                <c:pt idx="365">
                  <c:v>1.124791E-2</c:v>
                </c:pt>
                <c:pt idx="366">
                  <c:v>1.121728E-2</c:v>
                </c:pt>
                <c:pt idx="367">
                  <c:v>1.1128259999999999E-2</c:v>
                </c:pt>
                <c:pt idx="368">
                  <c:v>1.106482E-2</c:v>
                </c:pt>
                <c:pt idx="369">
                  <c:v>1.094291E-2</c:v>
                </c:pt>
                <c:pt idx="370">
                  <c:v>1.072732E-2</c:v>
                </c:pt>
                <c:pt idx="371">
                  <c:v>1.047989E-2</c:v>
                </c:pt>
                <c:pt idx="372">
                  <c:v>1.016592E-2</c:v>
                </c:pt>
                <c:pt idx="373">
                  <c:v>9.9070700000000005E-3</c:v>
                </c:pt>
                <c:pt idx="374">
                  <c:v>9.6234400000000005E-3</c:v>
                </c:pt>
                <c:pt idx="375">
                  <c:v>9.4658399999999997E-3</c:v>
                </c:pt>
                <c:pt idx="376">
                  <c:v>9.3855799999999993E-3</c:v>
                </c:pt>
                <c:pt idx="377">
                  <c:v>9.3126100000000007E-3</c:v>
                </c:pt>
                <c:pt idx="378">
                  <c:v>9.0884499999999997E-3</c:v>
                </c:pt>
                <c:pt idx="379">
                  <c:v>8.8532100000000002E-3</c:v>
                </c:pt>
                <c:pt idx="380">
                  <c:v>8.5889399999999998E-3</c:v>
                </c:pt>
                <c:pt idx="381">
                  <c:v>8.3185199999999994E-3</c:v>
                </c:pt>
                <c:pt idx="382">
                  <c:v>8.2844500000000005E-3</c:v>
                </c:pt>
                <c:pt idx="383">
                  <c:v>8.2972500000000008E-3</c:v>
                </c:pt>
                <c:pt idx="384">
                  <c:v>8.5949000000000008E-3</c:v>
                </c:pt>
                <c:pt idx="385">
                  <c:v>8.6732900000000002E-3</c:v>
                </c:pt>
                <c:pt idx="386">
                  <c:v>9.5543299999999998E-3</c:v>
                </c:pt>
                <c:pt idx="387">
                  <c:v>9.8615000000000005E-3</c:v>
                </c:pt>
                <c:pt idx="388">
                  <c:v>1.010223E-2</c:v>
                </c:pt>
                <c:pt idx="389">
                  <c:v>1.096927E-2</c:v>
                </c:pt>
                <c:pt idx="390">
                  <c:v>1.1096190000000001E-2</c:v>
                </c:pt>
                <c:pt idx="391">
                  <c:v>1.103311E-2</c:v>
                </c:pt>
                <c:pt idx="392">
                  <c:v>1.0888220000000001E-2</c:v>
                </c:pt>
                <c:pt idx="393">
                  <c:v>1.0844350000000001E-2</c:v>
                </c:pt>
                <c:pt idx="394">
                  <c:v>1.064526E-2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665-457D-A119-DDF68C319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729088"/>
        <c:axId val="134729664"/>
      </c:scatterChart>
      <c:valAx>
        <c:axId val="13472908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34729664"/>
        <c:crosses val="autoZero"/>
        <c:crossBetween val="midCat"/>
      </c:valAx>
      <c:valAx>
        <c:axId val="134729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47290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bones'!$BB$4:$BB$398</c:f>
              <c:numCache>
                <c:formatCode>General</c:formatCode>
                <c:ptCount val="395"/>
                <c:pt idx="0">
                  <c:v>-2.7435300000000002E-4</c:v>
                </c:pt>
                <c:pt idx="1">
                  <c:v>-3.33946E-4</c:v>
                </c:pt>
                <c:pt idx="2">
                  <c:v>-4.25986E-4</c:v>
                </c:pt>
                <c:pt idx="3">
                  <c:v>-5.1518699999999996E-4</c:v>
                </c:pt>
                <c:pt idx="4">
                  <c:v>-4.4109100000000001E-4</c:v>
                </c:pt>
                <c:pt idx="5">
                  <c:v>-1.4328999999999999E-4</c:v>
                </c:pt>
                <c:pt idx="6">
                  <c:v>3.2713300000000001E-4</c:v>
                </c:pt>
                <c:pt idx="7">
                  <c:v>1.2889209999999999E-3</c:v>
                </c:pt>
                <c:pt idx="8">
                  <c:v>2.4567040000000001E-3</c:v>
                </c:pt>
                <c:pt idx="9">
                  <c:v>3.6292910000000002E-3</c:v>
                </c:pt>
                <c:pt idx="10">
                  <c:v>5.0241649999999997E-3</c:v>
                </c:pt>
                <c:pt idx="11">
                  <c:v>6.4967280000000002E-3</c:v>
                </c:pt>
                <c:pt idx="12">
                  <c:v>8.2723729999999995E-3</c:v>
                </c:pt>
                <c:pt idx="13">
                  <c:v>1.0277493E-2</c:v>
                </c:pt>
                <c:pt idx="14">
                  <c:v>1.2344552999999999E-2</c:v>
                </c:pt>
                <c:pt idx="15">
                  <c:v>1.4200267000000001E-2</c:v>
                </c:pt>
                <c:pt idx="16">
                  <c:v>1.6096480999999999E-2</c:v>
                </c:pt>
                <c:pt idx="17">
                  <c:v>1.8015744E-2</c:v>
                </c:pt>
                <c:pt idx="18">
                  <c:v>2.0032141E-2</c:v>
                </c:pt>
                <c:pt idx="19">
                  <c:v>2.2715085999999999E-2</c:v>
                </c:pt>
                <c:pt idx="20">
                  <c:v>2.5952118E-2</c:v>
                </c:pt>
                <c:pt idx="21">
                  <c:v>3.0160401E-2</c:v>
                </c:pt>
                <c:pt idx="22">
                  <c:v>3.4697508000000002E-2</c:v>
                </c:pt>
                <c:pt idx="23">
                  <c:v>3.9586415999999999E-2</c:v>
                </c:pt>
                <c:pt idx="24">
                  <c:v>4.4812258000000001E-2</c:v>
                </c:pt>
                <c:pt idx="25">
                  <c:v>5.0344373999999997E-2</c:v>
                </c:pt>
                <c:pt idx="26">
                  <c:v>5.5702001000000001E-2</c:v>
                </c:pt>
                <c:pt idx="27">
                  <c:v>6.0863233000000003E-2</c:v>
                </c:pt>
                <c:pt idx="28">
                  <c:v>6.6564719999999994E-2</c:v>
                </c:pt>
                <c:pt idx="29">
                  <c:v>7.2688005E-2</c:v>
                </c:pt>
                <c:pt idx="30">
                  <c:v>7.9039722000000007E-2</c:v>
                </c:pt>
                <c:pt idx="31">
                  <c:v>8.6275830999999997E-2</c:v>
                </c:pt>
                <c:pt idx="32">
                  <c:v>9.3923212000000006E-2</c:v>
                </c:pt>
                <c:pt idx="33">
                  <c:v>0.101091971</c:v>
                </c:pt>
                <c:pt idx="34">
                  <c:v>0.107977067</c:v>
                </c:pt>
                <c:pt idx="35">
                  <c:v>0.115256381</c:v>
                </c:pt>
                <c:pt idx="36">
                  <c:v>0.123623728</c:v>
                </c:pt>
                <c:pt idx="37">
                  <c:v>0.13304628499999999</c:v>
                </c:pt>
                <c:pt idx="38">
                  <c:v>0.14328666400000001</c:v>
                </c:pt>
                <c:pt idx="39">
                  <c:v>0.156249375</c:v>
                </c:pt>
                <c:pt idx="40">
                  <c:v>0.17261069600000001</c:v>
                </c:pt>
                <c:pt idx="41">
                  <c:v>0.191667638</c:v>
                </c:pt>
                <c:pt idx="42">
                  <c:v>0.213166992</c:v>
                </c:pt>
                <c:pt idx="43">
                  <c:v>0.23366937600000001</c:v>
                </c:pt>
                <c:pt idx="44">
                  <c:v>0.25124916800000002</c:v>
                </c:pt>
                <c:pt idx="45">
                  <c:v>0.26607629500000002</c:v>
                </c:pt>
                <c:pt idx="46">
                  <c:v>0.27681192300000002</c:v>
                </c:pt>
                <c:pt idx="47">
                  <c:v>0.28390710699999999</c:v>
                </c:pt>
                <c:pt idx="48">
                  <c:v>0.29206275599999998</c:v>
                </c:pt>
                <c:pt idx="49">
                  <c:v>0.30119417399999998</c:v>
                </c:pt>
                <c:pt idx="50">
                  <c:v>0.309727427</c:v>
                </c:pt>
                <c:pt idx="51">
                  <c:v>0.31722476599999999</c:v>
                </c:pt>
                <c:pt idx="52">
                  <c:v>0.32462350600000001</c:v>
                </c:pt>
                <c:pt idx="53">
                  <c:v>0.332278562</c:v>
                </c:pt>
                <c:pt idx="54">
                  <c:v>0.33798548</c:v>
                </c:pt>
                <c:pt idx="55">
                  <c:v>0.34281790899999998</c:v>
                </c:pt>
                <c:pt idx="56">
                  <c:v>0.34839099899999998</c:v>
                </c:pt>
                <c:pt idx="57">
                  <c:v>0.35417597299999998</c:v>
                </c:pt>
                <c:pt idx="58">
                  <c:v>0.35964617199999999</c:v>
                </c:pt>
                <c:pt idx="59">
                  <c:v>0.367324926</c:v>
                </c:pt>
                <c:pt idx="60">
                  <c:v>0.37653730899999999</c:v>
                </c:pt>
                <c:pt idx="61">
                  <c:v>0.38688727899999997</c:v>
                </c:pt>
                <c:pt idx="62">
                  <c:v>0.39740362499999998</c:v>
                </c:pt>
                <c:pt idx="63">
                  <c:v>0.40801152800000001</c:v>
                </c:pt>
                <c:pt idx="64">
                  <c:v>0.41838138800000002</c:v>
                </c:pt>
                <c:pt idx="65">
                  <c:v>0.42737707699999999</c:v>
                </c:pt>
                <c:pt idx="66">
                  <c:v>0.43449285599999998</c:v>
                </c:pt>
                <c:pt idx="67">
                  <c:v>0.440889374</c:v>
                </c:pt>
                <c:pt idx="68">
                  <c:v>0.44670082700000002</c:v>
                </c:pt>
                <c:pt idx="69">
                  <c:v>0.45222667799999999</c:v>
                </c:pt>
                <c:pt idx="70">
                  <c:v>0.45882234100000002</c:v>
                </c:pt>
                <c:pt idx="71">
                  <c:v>0.46682909700000003</c:v>
                </c:pt>
                <c:pt idx="72">
                  <c:v>0.47443934399999999</c:v>
                </c:pt>
                <c:pt idx="73">
                  <c:v>0.48205056099999999</c:v>
                </c:pt>
                <c:pt idx="74">
                  <c:v>0.48949662799999999</c:v>
                </c:pt>
                <c:pt idx="75">
                  <c:v>0.496572552</c:v>
                </c:pt>
                <c:pt idx="76">
                  <c:v>0.50336025200000001</c:v>
                </c:pt>
                <c:pt idx="77">
                  <c:v>0.51116721499999995</c:v>
                </c:pt>
                <c:pt idx="78">
                  <c:v>0.51823686199999996</c:v>
                </c:pt>
                <c:pt idx="79">
                  <c:v>0.52401853200000004</c:v>
                </c:pt>
                <c:pt idx="80">
                  <c:v>0.528956816</c:v>
                </c:pt>
                <c:pt idx="81">
                  <c:v>0.53341977600000001</c:v>
                </c:pt>
                <c:pt idx="82">
                  <c:v>0.537615124</c:v>
                </c:pt>
                <c:pt idx="83">
                  <c:v>0.54225699199999999</c:v>
                </c:pt>
                <c:pt idx="84">
                  <c:v>0.54802082699999999</c:v>
                </c:pt>
                <c:pt idx="85">
                  <c:v>0.55461421799999999</c:v>
                </c:pt>
                <c:pt idx="86">
                  <c:v>0.56149635799999997</c:v>
                </c:pt>
                <c:pt idx="87">
                  <c:v>0.56901717399999996</c:v>
                </c:pt>
                <c:pt idx="88">
                  <c:v>0.57721996900000005</c:v>
                </c:pt>
                <c:pt idx="89">
                  <c:v>0.58549198000000002</c:v>
                </c:pt>
                <c:pt idx="90">
                  <c:v>0.59390367700000002</c:v>
                </c:pt>
                <c:pt idx="91">
                  <c:v>0.60240562600000003</c:v>
                </c:pt>
                <c:pt idx="92">
                  <c:v>0.61047338200000001</c:v>
                </c:pt>
                <c:pt idx="93">
                  <c:v>0.61767889600000003</c:v>
                </c:pt>
                <c:pt idx="94">
                  <c:v>0.62405207799999995</c:v>
                </c:pt>
                <c:pt idx="95">
                  <c:v>0.62994931899999995</c:v>
                </c:pt>
                <c:pt idx="96">
                  <c:v>0.63612630999999997</c:v>
                </c:pt>
                <c:pt idx="97">
                  <c:v>0.64253658700000005</c:v>
                </c:pt>
                <c:pt idx="98">
                  <c:v>0.648931437</c:v>
                </c:pt>
                <c:pt idx="99">
                  <c:v>0.655635352</c:v>
                </c:pt>
                <c:pt idx="100">
                  <c:v>0.66233051700000001</c:v>
                </c:pt>
                <c:pt idx="101">
                  <c:v>0.66886422599999995</c:v>
                </c:pt>
                <c:pt idx="102">
                  <c:v>0.67509398899999995</c:v>
                </c:pt>
                <c:pt idx="103">
                  <c:v>0.68143989900000002</c:v>
                </c:pt>
                <c:pt idx="104">
                  <c:v>0.68776864900000001</c:v>
                </c:pt>
                <c:pt idx="105">
                  <c:v>0.69370426600000001</c:v>
                </c:pt>
                <c:pt idx="106">
                  <c:v>0.69857020199999997</c:v>
                </c:pt>
                <c:pt idx="107">
                  <c:v>0.703292056</c:v>
                </c:pt>
                <c:pt idx="108">
                  <c:v>0.70878420799999997</c:v>
                </c:pt>
                <c:pt idx="109">
                  <c:v>0.71502876599999998</c:v>
                </c:pt>
                <c:pt idx="110">
                  <c:v>0.721995151</c:v>
                </c:pt>
                <c:pt idx="111">
                  <c:v>0.72954315199999997</c:v>
                </c:pt>
                <c:pt idx="112">
                  <c:v>0.73695763800000003</c:v>
                </c:pt>
                <c:pt idx="113">
                  <c:v>0.74355167200000005</c:v>
                </c:pt>
                <c:pt idx="114">
                  <c:v>0.74903144499999996</c:v>
                </c:pt>
                <c:pt idx="115">
                  <c:v>0.75394462299999998</c:v>
                </c:pt>
                <c:pt idx="116">
                  <c:v>0.75883704699999999</c:v>
                </c:pt>
                <c:pt idx="117">
                  <c:v>0.76404085600000005</c:v>
                </c:pt>
                <c:pt idx="118">
                  <c:v>0.77011042200000002</c:v>
                </c:pt>
                <c:pt idx="119">
                  <c:v>0.77684052000000003</c:v>
                </c:pt>
                <c:pt idx="120">
                  <c:v>0.78354136900000004</c:v>
                </c:pt>
                <c:pt idx="121">
                  <c:v>0.79049198099999995</c:v>
                </c:pt>
                <c:pt idx="122">
                  <c:v>0.797884543</c:v>
                </c:pt>
                <c:pt idx="123">
                  <c:v>0.80466440299999997</c:v>
                </c:pt>
                <c:pt idx="124">
                  <c:v>0.810776846</c:v>
                </c:pt>
                <c:pt idx="125">
                  <c:v>0.81784641800000002</c:v>
                </c:pt>
                <c:pt idx="126">
                  <c:v>0.82504630999999995</c:v>
                </c:pt>
                <c:pt idx="127">
                  <c:v>0.83163079900000003</c:v>
                </c:pt>
                <c:pt idx="128">
                  <c:v>0.83867114799999998</c:v>
                </c:pt>
                <c:pt idx="129">
                  <c:v>0.84658449999999996</c:v>
                </c:pt>
                <c:pt idx="130">
                  <c:v>0.85287266299999998</c:v>
                </c:pt>
                <c:pt idx="131">
                  <c:v>0.85897546000000002</c:v>
                </c:pt>
                <c:pt idx="132">
                  <c:v>0.865332922</c:v>
                </c:pt>
                <c:pt idx="133">
                  <c:v>0.87110218800000006</c:v>
                </c:pt>
                <c:pt idx="134">
                  <c:v>0.87640461300000005</c:v>
                </c:pt>
                <c:pt idx="135">
                  <c:v>0.88227860700000005</c:v>
                </c:pt>
                <c:pt idx="136">
                  <c:v>0.88778539899999998</c:v>
                </c:pt>
                <c:pt idx="137">
                  <c:v>0.89245872000000004</c:v>
                </c:pt>
                <c:pt idx="138">
                  <c:v>0.89718852900000001</c:v>
                </c:pt>
                <c:pt idx="139">
                  <c:v>0.90209905599999995</c:v>
                </c:pt>
                <c:pt idx="140">
                  <c:v>0.90709258199999998</c:v>
                </c:pt>
                <c:pt idx="141">
                  <c:v>0.91184728699999995</c:v>
                </c:pt>
                <c:pt idx="142">
                  <c:v>0.91713544199999997</c:v>
                </c:pt>
                <c:pt idx="143">
                  <c:v>0.92307302099999999</c:v>
                </c:pt>
                <c:pt idx="144">
                  <c:v>0.92994829400000001</c:v>
                </c:pt>
                <c:pt idx="145">
                  <c:v>0.93829079199999998</c:v>
                </c:pt>
                <c:pt idx="146">
                  <c:v>0.94791852799999998</c:v>
                </c:pt>
                <c:pt idx="147">
                  <c:v>0.95755753099999996</c:v>
                </c:pt>
                <c:pt idx="148">
                  <c:v>0.96646662400000005</c:v>
                </c:pt>
                <c:pt idx="149">
                  <c:v>0.97411399600000004</c:v>
                </c:pt>
                <c:pt idx="150">
                  <c:v>0.98013144299999999</c:v>
                </c:pt>
                <c:pt idx="151">
                  <c:v>0.98501956400000001</c:v>
                </c:pt>
                <c:pt idx="152">
                  <c:v>0.98967766899999998</c:v>
                </c:pt>
                <c:pt idx="153">
                  <c:v>0.99482282200000005</c:v>
                </c:pt>
                <c:pt idx="154">
                  <c:v>1.000317753</c:v>
                </c:pt>
                <c:pt idx="155">
                  <c:v>1.0059096940000001</c:v>
                </c:pt>
                <c:pt idx="156">
                  <c:v>1.0111971230000001</c:v>
                </c:pt>
                <c:pt idx="157">
                  <c:v>1.01627775</c:v>
                </c:pt>
                <c:pt idx="158">
                  <c:v>1.0205738929999999</c:v>
                </c:pt>
                <c:pt idx="159">
                  <c:v>1.0245768719999999</c:v>
                </c:pt>
                <c:pt idx="160">
                  <c:v>1.028134458</c:v>
                </c:pt>
                <c:pt idx="161">
                  <c:v>1.0314555050000001</c:v>
                </c:pt>
                <c:pt idx="162">
                  <c:v>1.034912542</c:v>
                </c:pt>
                <c:pt idx="163">
                  <c:v>1.0385438220000001</c:v>
                </c:pt>
                <c:pt idx="164">
                  <c:v>1.0424043919999999</c:v>
                </c:pt>
                <c:pt idx="165">
                  <c:v>1.04736301</c:v>
                </c:pt>
                <c:pt idx="166">
                  <c:v>1.0536804580000001</c:v>
                </c:pt>
                <c:pt idx="167">
                  <c:v>1.0610499950000001</c:v>
                </c:pt>
                <c:pt idx="168">
                  <c:v>1.06919045</c:v>
                </c:pt>
                <c:pt idx="169">
                  <c:v>1.0772564609999999</c:v>
                </c:pt>
                <c:pt idx="170">
                  <c:v>1.084651341</c:v>
                </c:pt>
                <c:pt idx="171">
                  <c:v>1.0913185160000001</c:v>
                </c:pt>
                <c:pt idx="172">
                  <c:v>1.0967790580000001</c:v>
                </c:pt>
                <c:pt idx="173">
                  <c:v>1.1015420570000001</c:v>
                </c:pt>
                <c:pt idx="174">
                  <c:v>1.106725006</c:v>
                </c:pt>
                <c:pt idx="175">
                  <c:v>1.1122622230000001</c:v>
                </c:pt>
                <c:pt idx="176">
                  <c:v>1.117647453</c:v>
                </c:pt>
                <c:pt idx="177">
                  <c:v>1.123370073</c:v>
                </c:pt>
                <c:pt idx="178">
                  <c:v>1.129066093</c:v>
                </c:pt>
                <c:pt idx="179">
                  <c:v>1.133386045</c:v>
                </c:pt>
                <c:pt idx="180">
                  <c:v>1.1367664550000001</c:v>
                </c:pt>
                <c:pt idx="181">
                  <c:v>1.1403948450000001</c:v>
                </c:pt>
                <c:pt idx="182">
                  <c:v>1.1442179109999999</c:v>
                </c:pt>
                <c:pt idx="183">
                  <c:v>1.1482596469999999</c:v>
                </c:pt>
                <c:pt idx="184">
                  <c:v>1.152744999</c:v>
                </c:pt>
                <c:pt idx="185">
                  <c:v>1.1574830620000001</c:v>
                </c:pt>
                <c:pt idx="186">
                  <c:v>1.161887745</c:v>
                </c:pt>
                <c:pt idx="187">
                  <c:v>1.1658081090000001</c:v>
                </c:pt>
                <c:pt idx="188">
                  <c:v>1.1693196189999999</c:v>
                </c:pt>
                <c:pt idx="189">
                  <c:v>1.1728847790000001</c:v>
                </c:pt>
                <c:pt idx="190">
                  <c:v>1.176647226</c:v>
                </c:pt>
                <c:pt idx="191">
                  <c:v>1.180377679</c:v>
                </c:pt>
                <c:pt idx="192">
                  <c:v>1.1844115159999999</c:v>
                </c:pt>
                <c:pt idx="193">
                  <c:v>1.188813774</c:v>
                </c:pt>
                <c:pt idx="194">
                  <c:v>1.193551598</c:v>
                </c:pt>
                <c:pt idx="195">
                  <c:v>1.1985502720000001</c:v>
                </c:pt>
                <c:pt idx="196">
                  <c:v>1.203912291</c:v>
                </c:pt>
                <c:pt idx="197">
                  <c:v>1.208961441</c:v>
                </c:pt>
                <c:pt idx="198">
                  <c:v>1.2136345319999999</c:v>
                </c:pt>
                <c:pt idx="199">
                  <c:v>1.2178983640000001</c:v>
                </c:pt>
                <c:pt idx="200">
                  <c:v>1.222341192</c:v>
                </c:pt>
                <c:pt idx="201">
                  <c:v>1.2274360019999999</c:v>
                </c:pt>
                <c:pt idx="202">
                  <c:v>1.2333242209999999</c:v>
                </c:pt>
                <c:pt idx="203">
                  <c:v>1.239948356</c:v>
                </c:pt>
                <c:pt idx="204">
                  <c:v>1.2472084109999999</c:v>
                </c:pt>
                <c:pt idx="205">
                  <c:v>1.2538923399999999</c:v>
                </c:pt>
                <c:pt idx="206">
                  <c:v>1.2595529430000001</c:v>
                </c:pt>
                <c:pt idx="207">
                  <c:v>1.2647463919999999</c:v>
                </c:pt>
                <c:pt idx="208">
                  <c:v>1.2696241610000001</c:v>
                </c:pt>
                <c:pt idx="209">
                  <c:v>1.274933893</c:v>
                </c:pt>
                <c:pt idx="210">
                  <c:v>1.2809773470000001</c:v>
                </c:pt>
                <c:pt idx="211">
                  <c:v>1.286866786</c:v>
                </c:pt>
                <c:pt idx="212">
                  <c:v>1.2923676070000001</c:v>
                </c:pt>
                <c:pt idx="213">
                  <c:v>1.2979314120000001</c:v>
                </c:pt>
                <c:pt idx="214">
                  <c:v>1.3034414249999999</c:v>
                </c:pt>
                <c:pt idx="215">
                  <c:v>1.309294937</c:v>
                </c:pt>
                <c:pt idx="216">
                  <c:v>1.31563086</c:v>
                </c:pt>
                <c:pt idx="217">
                  <c:v>1.3220205190000001</c:v>
                </c:pt>
                <c:pt idx="218">
                  <c:v>1.328188243</c:v>
                </c:pt>
                <c:pt idx="219">
                  <c:v>1.3337731829999999</c:v>
                </c:pt>
                <c:pt idx="220">
                  <c:v>1.338553221</c:v>
                </c:pt>
                <c:pt idx="221">
                  <c:v>1.3431663700000001</c:v>
                </c:pt>
                <c:pt idx="222">
                  <c:v>1.3482654650000001</c:v>
                </c:pt>
                <c:pt idx="223">
                  <c:v>1.354445337</c:v>
                </c:pt>
                <c:pt idx="224">
                  <c:v>1.361373849</c:v>
                </c:pt>
                <c:pt idx="225">
                  <c:v>1.368220846</c:v>
                </c:pt>
                <c:pt idx="226">
                  <c:v>1.3748621940000001</c:v>
                </c:pt>
                <c:pt idx="227">
                  <c:v>1.381322105</c:v>
                </c:pt>
                <c:pt idx="228">
                  <c:v>1.38682796</c:v>
                </c:pt>
                <c:pt idx="229">
                  <c:v>1.3913110799999999</c:v>
                </c:pt>
                <c:pt idx="230">
                  <c:v>1.395516709</c:v>
                </c:pt>
                <c:pt idx="231">
                  <c:v>1.399584138</c:v>
                </c:pt>
                <c:pt idx="232">
                  <c:v>1.403390446</c:v>
                </c:pt>
                <c:pt idx="233">
                  <c:v>1.4068908360000001</c:v>
                </c:pt>
                <c:pt idx="234">
                  <c:v>1.4104758449999999</c:v>
                </c:pt>
                <c:pt idx="235">
                  <c:v>1.414312646</c:v>
                </c:pt>
                <c:pt idx="236">
                  <c:v>1.4184566320000001</c:v>
                </c:pt>
                <c:pt idx="237">
                  <c:v>1.4227687659999999</c:v>
                </c:pt>
                <c:pt idx="238">
                  <c:v>1.426861648</c:v>
                </c:pt>
                <c:pt idx="239">
                  <c:v>1.430858886</c:v>
                </c:pt>
                <c:pt idx="240">
                  <c:v>1.435290256</c:v>
                </c:pt>
                <c:pt idx="241">
                  <c:v>1.4405067579999999</c:v>
                </c:pt>
                <c:pt idx="242">
                  <c:v>1.445420908</c:v>
                </c:pt>
                <c:pt idx="243">
                  <c:v>1.451453892</c:v>
                </c:pt>
                <c:pt idx="244">
                  <c:v>1.456762192</c:v>
                </c:pt>
                <c:pt idx="245">
                  <c:v>1.4613059509999999</c:v>
                </c:pt>
                <c:pt idx="246">
                  <c:v>1.4649345709999999</c:v>
                </c:pt>
                <c:pt idx="247">
                  <c:v>1.4693432820000001</c:v>
                </c:pt>
                <c:pt idx="248">
                  <c:v>1.473507326</c:v>
                </c:pt>
                <c:pt idx="249">
                  <c:v>1.478444069</c:v>
                </c:pt>
                <c:pt idx="250">
                  <c:v>1.4834703279999999</c:v>
                </c:pt>
                <c:pt idx="251">
                  <c:v>1.48883174</c:v>
                </c:pt>
                <c:pt idx="252">
                  <c:v>1.494096018</c:v>
                </c:pt>
                <c:pt idx="253">
                  <c:v>1.4989576710000001</c:v>
                </c:pt>
                <c:pt idx="254">
                  <c:v>1.504023197</c:v>
                </c:pt>
                <c:pt idx="255">
                  <c:v>1.509627933</c:v>
                </c:pt>
                <c:pt idx="256">
                  <c:v>1.5154229720000001</c:v>
                </c:pt>
                <c:pt idx="257">
                  <c:v>1.520880762</c:v>
                </c:pt>
                <c:pt idx="258">
                  <c:v>1.5261669739999999</c:v>
                </c:pt>
                <c:pt idx="259">
                  <c:v>1.5312523090000001</c:v>
                </c:pt>
                <c:pt idx="260">
                  <c:v>1.5367573830000001</c:v>
                </c:pt>
                <c:pt idx="261">
                  <c:v>1.542274395</c:v>
                </c:pt>
                <c:pt idx="262">
                  <c:v>1.547501486</c:v>
                </c:pt>
                <c:pt idx="263">
                  <c:v>1.55239957</c:v>
                </c:pt>
                <c:pt idx="264">
                  <c:v>1.557411455</c:v>
                </c:pt>
                <c:pt idx="265">
                  <c:v>1.561531438</c:v>
                </c:pt>
                <c:pt idx="266">
                  <c:v>1.564801063</c:v>
                </c:pt>
                <c:pt idx="267">
                  <c:v>1.567963284</c:v>
                </c:pt>
                <c:pt idx="268">
                  <c:v>1.571273495</c:v>
                </c:pt>
                <c:pt idx="269">
                  <c:v>1.574100474</c:v>
                </c:pt>
                <c:pt idx="270">
                  <c:v>1.576831112</c:v>
                </c:pt>
                <c:pt idx="271">
                  <c:v>1.580057577</c:v>
                </c:pt>
                <c:pt idx="272">
                  <c:v>1.583757401</c:v>
                </c:pt>
                <c:pt idx="273">
                  <c:v>1.587814233</c:v>
                </c:pt>
                <c:pt idx="274">
                  <c:v>1.592371854</c:v>
                </c:pt>
                <c:pt idx="275">
                  <c:v>1.5965127910000001</c:v>
                </c:pt>
                <c:pt idx="276">
                  <c:v>1.6002875889999999</c:v>
                </c:pt>
                <c:pt idx="277">
                  <c:v>1.6038789760000001</c:v>
                </c:pt>
                <c:pt idx="278">
                  <c:v>1.607460954</c:v>
                </c:pt>
                <c:pt idx="279">
                  <c:v>1.6109906629999999</c:v>
                </c:pt>
                <c:pt idx="280">
                  <c:v>1.614848364</c:v>
                </c:pt>
                <c:pt idx="281">
                  <c:v>1.618528178</c:v>
                </c:pt>
                <c:pt idx="282">
                  <c:v>1.6217588279999999</c:v>
                </c:pt>
                <c:pt idx="283">
                  <c:v>1.6242201350000001</c:v>
                </c:pt>
                <c:pt idx="284">
                  <c:v>1.6259688670000001</c:v>
                </c:pt>
                <c:pt idx="285">
                  <c:v>1.6273602490000001</c:v>
                </c:pt>
                <c:pt idx="286">
                  <c:v>1.628485519</c:v>
                </c:pt>
                <c:pt idx="287">
                  <c:v>1.629507676</c:v>
                </c:pt>
                <c:pt idx="288">
                  <c:v>1.63037885</c:v>
                </c:pt>
                <c:pt idx="289">
                  <c:v>1.631169214</c:v>
                </c:pt>
                <c:pt idx="290">
                  <c:v>1.6318729919999999</c:v>
                </c:pt>
                <c:pt idx="291">
                  <c:v>1.632544491</c:v>
                </c:pt>
                <c:pt idx="292">
                  <c:v>1.6331701350000001</c:v>
                </c:pt>
                <c:pt idx="293">
                  <c:v>1.63383901</c:v>
                </c:pt>
                <c:pt idx="294">
                  <c:v>1.6345212010000001</c:v>
                </c:pt>
                <c:pt idx="295">
                  <c:v>1.635191021</c:v>
                </c:pt>
              </c:numCache>
            </c:numRef>
          </c:xVal>
          <c:yVal>
            <c:numRef>
              <c:f>'Data fresh bones'!$BD$5:$BD$399</c:f>
              <c:numCache>
                <c:formatCode>0.00E+00</c:formatCode>
                <c:ptCount val="395"/>
                <c:pt idx="0">
                  <c:v>2.3679199999999999E-5</c:v>
                </c:pt>
                <c:pt idx="1">
                  <c:v>5.0974499999999998E-5</c:v>
                </c:pt>
                <c:pt idx="2">
                  <c:v>9.9463199999999993E-5</c:v>
                </c:pt>
                <c:pt idx="3" formatCode="General">
                  <c:v>1.7998800000000001E-4</c:v>
                </c:pt>
                <c:pt idx="4" formatCode="General">
                  <c:v>1.2056400000000001E-4</c:v>
                </c:pt>
                <c:pt idx="5">
                  <c:v>7.1727899999999995E-5</c:v>
                </c:pt>
                <c:pt idx="6">
                  <c:v>5.9691899999999997E-5</c:v>
                </c:pt>
                <c:pt idx="7">
                  <c:v>3.1810899999999997E-5</c:v>
                </c:pt>
                <c:pt idx="8">
                  <c:v>-1.25115E-5</c:v>
                </c:pt>
                <c:pt idx="9">
                  <c:v>-4.1705400000000002E-5</c:v>
                </c:pt>
                <c:pt idx="10">
                  <c:v>-7.4322399999999998E-5</c:v>
                </c:pt>
                <c:pt idx="11">
                  <c:v>-9.6886500000000001E-5</c:v>
                </c:pt>
                <c:pt idx="12" formatCode="General">
                  <c:v>-1.16154E-4</c:v>
                </c:pt>
                <c:pt idx="13" formatCode="General">
                  <c:v>-1.4954500000000001E-4</c:v>
                </c:pt>
                <c:pt idx="14" formatCode="General">
                  <c:v>-1.9742499999999999E-4</c:v>
                </c:pt>
                <c:pt idx="15" formatCode="General">
                  <c:v>-2.5177700000000001E-4</c:v>
                </c:pt>
                <c:pt idx="16" formatCode="General">
                  <c:v>-3.3037000000000002E-4</c:v>
                </c:pt>
                <c:pt idx="17" formatCode="General">
                  <c:v>-4.0600599999999999E-4</c:v>
                </c:pt>
                <c:pt idx="18" formatCode="General">
                  <c:v>-4.6217900000000001E-4</c:v>
                </c:pt>
                <c:pt idx="19" formatCode="General">
                  <c:v>-5.1230399999999999E-4</c:v>
                </c:pt>
                <c:pt idx="20" formatCode="General">
                  <c:v>-5.5750500000000002E-4</c:v>
                </c:pt>
                <c:pt idx="21" formatCode="General">
                  <c:v>-5.9440899999999995E-4</c:v>
                </c:pt>
                <c:pt idx="22" formatCode="General">
                  <c:v>-6.2531200000000005E-4</c:v>
                </c:pt>
                <c:pt idx="23" formatCode="General">
                  <c:v>-6.3683299999999995E-4</c:v>
                </c:pt>
                <c:pt idx="24" formatCode="General">
                  <c:v>-6.3504800000000004E-4</c:v>
                </c:pt>
                <c:pt idx="25" formatCode="General">
                  <c:v>-6.1004600000000005E-4</c:v>
                </c:pt>
                <c:pt idx="26" formatCode="General">
                  <c:v>-5.7451400000000004E-4</c:v>
                </c:pt>
                <c:pt idx="27" formatCode="General">
                  <c:v>-5.39834E-4</c:v>
                </c:pt>
                <c:pt idx="28" formatCode="General">
                  <c:v>-5.1751499999999997E-4</c:v>
                </c:pt>
                <c:pt idx="29" formatCode="General">
                  <c:v>-5.0825700000000002E-4</c:v>
                </c:pt>
                <c:pt idx="30" formatCode="General">
                  <c:v>-5.0599599999999998E-4</c:v>
                </c:pt>
                <c:pt idx="31" formatCode="General">
                  <c:v>-5.1025099999999998E-4</c:v>
                </c:pt>
                <c:pt idx="32" formatCode="General">
                  <c:v>-5.1278300000000005E-4</c:v>
                </c:pt>
                <c:pt idx="33" formatCode="General">
                  <c:v>-5.1042600000000002E-4</c:v>
                </c:pt>
                <c:pt idx="34" formatCode="General">
                  <c:v>-5.0097200000000003E-4</c:v>
                </c:pt>
                <c:pt idx="35" formatCode="General">
                  <c:v>-4.9630900000000001E-4</c:v>
                </c:pt>
                <c:pt idx="36" formatCode="General">
                  <c:v>-4.9469200000000003E-4</c:v>
                </c:pt>
                <c:pt idx="37" formatCode="General">
                  <c:v>-4.9920400000000005E-4</c:v>
                </c:pt>
                <c:pt idx="38" formatCode="General">
                  <c:v>-5.0640600000000004E-4</c:v>
                </c:pt>
                <c:pt idx="39" formatCode="General">
                  <c:v>-5.07753E-4</c:v>
                </c:pt>
                <c:pt idx="40" formatCode="General">
                  <c:v>-5.0568200000000003E-4</c:v>
                </c:pt>
                <c:pt idx="41" formatCode="General">
                  <c:v>-4.9887E-4</c:v>
                </c:pt>
                <c:pt idx="42" formatCode="General">
                  <c:v>-4.9027499999999998E-4</c:v>
                </c:pt>
                <c:pt idx="43" formatCode="General">
                  <c:v>-4.7999099999999998E-4</c:v>
                </c:pt>
                <c:pt idx="44" formatCode="General">
                  <c:v>-4.6984499999999998E-4</c:v>
                </c:pt>
                <c:pt idx="45" formatCode="General">
                  <c:v>-4.5818699999999998E-4</c:v>
                </c:pt>
                <c:pt idx="46" formatCode="General">
                  <c:v>-4.5170399999999998E-4</c:v>
                </c:pt>
                <c:pt idx="47" formatCode="General">
                  <c:v>-4.4426900000000001E-4</c:v>
                </c:pt>
                <c:pt idx="48" formatCode="General">
                  <c:v>-4.33915E-4</c:v>
                </c:pt>
                <c:pt idx="49" formatCode="General">
                  <c:v>-4.2770500000000001E-4</c:v>
                </c:pt>
                <c:pt idx="50" formatCode="General">
                  <c:v>-4.2192299999999999E-4</c:v>
                </c:pt>
                <c:pt idx="51" formatCode="General">
                  <c:v>-4.1508400000000003E-4</c:v>
                </c:pt>
                <c:pt idx="52" formatCode="General">
                  <c:v>-4.0953000000000002E-4</c:v>
                </c:pt>
                <c:pt idx="53" formatCode="General">
                  <c:v>-4.0664500000000002E-4</c:v>
                </c:pt>
                <c:pt idx="54" formatCode="General">
                  <c:v>-4.0462000000000001E-4</c:v>
                </c:pt>
                <c:pt idx="55" formatCode="General">
                  <c:v>-4.0417300000000002E-4</c:v>
                </c:pt>
                <c:pt idx="56" formatCode="General">
                  <c:v>-4.0354099999999999E-4</c:v>
                </c:pt>
                <c:pt idx="57" formatCode="General">
                  <c:v>-3.9949499999999998E-4</c:v>
                </c:pt>
                <c:pt idx="58" formatCode="General">
                  <c:v>-3.9911999999999999E-4</c:v>
                </c:pt>
                <c:pt idx="59" formatCode="General">
                  <c:v>-3.9673900000000001E-4</c:v>
                </c:pt>
                <c:pt idx="60" formatCode="General">
                  <c:v>-3.9533599999999998E-4</c:v>
                </c:pt>
                <c:pt idx="61" formatCode="General">
                  <c:v>-3.91901E-4</c:v>
                </c:pt>
                <c:pt idx="62" formatCode="General">
                  <c:v>-3.9109300000000002E-4</c:v>
                </c:pt>
                <c:pt idx="63" formatCode="General">
                  <c:v>-3.8978299999999999E-4</c:v>
                </c:pt>
                <c:pt idx="64" formatCode="General">
                  <c:v>-3.87232E-4</c:v>
                </c:pt>
                <c:pt idx="65" formatCode="General">
                  <c:v>-3.8193500000000002E-4</c:v>
                </c:pt>
                <c:pt idx="66" formatCode="General">
                  <c:v>-3.7902699999999999E-4</c:v>
                </c:pt>
                <c:pt idx="67" formatCode="General">
                  <c:v>-3.75313E-4</c:v>
                </c:pt>
                <c:pt idx="68" formatCode="General">
                  <c:v>-3.6806300000000002E-4</c:v>
                </c:pt>
                <c:pt idx="69" formatCode="General">
                  <c:v>-3.6184900000000002E-4</c:v>
                </c:pt>
                <c:pt idx="70" formatCode="General">
                  <c:v>-3.55764E-4</c:v>
                </c:pt>
                <c:pt idx="71" formatCode="General">
                  <c:v>-3.4953099999999998E-4</c:v>
                </c:pt>
                <c:pt idx="72" formatCode="General">
                  <c:v>-3.4113500000000001E-4</c:v>
                </c:pt>
                <c:pt idx="73" formatCode="General">
                  <c:v>-3.3330300000000002E-4</c:v>
                </c:pt>
                <c:pt idx="74" formatCode="General">
                  <c:v>-3.2438200000000001E-4</c:v>
                </c:pt>
                <c:pt idx="75" formatCode="General">
                  <c:v>-3.1523500000000003E-4</c:v>
                </c:pt>
                <c:pt idx="76" formatCode="General">
                  <c:v>-3.0576699999999997E-4</c:v>
                </c:pt>
                <c:pt idx="77" formatCode="General">
                  <c:v>-2.9490700000000001E-4</c:v>
                </c:pt>
                <c:pt idx="78" formatCode="General">
                  <c:v>-2.8482099999999999E-4</c:v>
                </c:pt>
                <c:pt idx="79" formatCode="General">
                  <c:v>-2.7420999999999999E-4</c:v>
                </c:pt>
                <c:pt idx="80" formatCode="General">
                  <c:v>-2.67287E-4</c:v>
                </c:pt>
                <c:pt idx="81" formatCode="General">
                  <c:v>-2.5895300000000003E-4</c:v>
                </c:pt>
                <c:pt idx="82" formatCode="General">
                  <c:v>-2.4938299999999999E-4</c:v>
                </c:pt>
                <c:pt idx="83" formatCode="General">
                  <c:v>-2.39626E-4</c:v>
                </c:pt>
                <c:pt idx="84" formatCode="General">
                  <c:v>-2.2831199999999999E-4</c:v>
                </c:pt>
                <c:pt idx="85" formatCode="General">
                  <c:v>-2.1810899999999999E-4</c:v>
                </c:pt>
                <c:pt idx="86" formatCode="General">
                  <c:v>-2.0855E-4</c:v>
                </c:pt>
                <c:pt idx="87" formatCode="General">
                  <c:v>-1.9986400000000001E-4</c:v>
                </c:pt>
                <c:pt idx="88" formatCode="General">
                  <c:v>-1.8821300000000001E-4</c:v>
                </c:pt>
                <c:pt idx="89" formatCode="General">
                  <c:v>-1.79113E-4</c:v>
                </c:pt>
                <c:pt idx="90" formatCode="General">
                  <c:v>-1.6598000000000001E-4</c:v>
                </c:pt>
                <c:pt idx="91" formatCode="General">
                  <c:v>-1.5237599999999999E-4</c:v>
                </c:pt>
                <c:pt idx="92" formatCode="General">
                  <c:v>-1.4092600000000001E-4</c:v>
                </c:pt>
                <c:pt idx="93" formatCode="General">
                  <c:v>-1.30481E-4</c:v>
                </c:pt>
                <c:pt idx="94" formatCode="General">
                  <c:v>-1.16613E-4</c:v>
                </c:pt>
                <c:pt idx="95" formatCode="General">
                  <c:v>-1.07153E-4</c:v>
                </c:pt>
                <c:pt idx="96" formatCode="General">
                  <c:v>-1.00305E-4</c:v>
                </c:pt>
                <c:pt idx="97">
                  <c:v>-9.2455700000000003E-5</c:v>
                </c:pt>
                <c:pt idx="98">
                  <c:v>-8.2916400000000005E-5</c:v>
                </c:pt>
                <c:pt idx="99">
                  <c:v>-7.5446700000000004E-5</c:v>
                </c:pt>
                <c:pt idx="100">
                  <c:v>-6.7201100000000003E-5</c:v>
                </c:pt>
                <c:pt idx="101">
                  <c:v>-5.8558699999999999E-5</c:v>
                </c:pt>
                <c:pt idx="102">
                  <c:v>-4.9628600000000001E-5</c:v>
                </c:pt>
                <c:pt idx="103">
                  <c:v>-4.2475300000000003E-5</c:v>
                </c:pt>
                <c:pt idx="104">
                  <c:v>-3.6929299999999999E-5</c:v>
                </c:pt>
                <c:pt idx="105">
                  <c:v>-3.2713799999999998E-5</c:v>
                </c:pt>
                <c:pt idx="106">
                  <c:v>-2.5637299999999999E-5</c:v>
                </c:pt>
                <c:pt idx="107">
                  <c:v>-1.9774599999999999E-5</c:v>
                </c:pt>
                <c:pt idx="108">
                  <c:v>-1.2715699999999999E-5</c:v>
                </c:pt>
                <c:pt idx="109">
                  <c:v>-5.0014199999999998E-6</c:v>
                </c:pt>
                <c:pt idx="110">
                  <c:v>9.0235400000000003E-7</c:v>
                </c:pt>
                <c:pt idx="111">
                  <c:v>1.01163E-5</c:v>
                </c:pt>
                <c:pt idx="112">
                  <c:v>1.9018600000000001E-5</c:v>
                </c:pt>
                <c:pt idx="113">
                  <c:v>2.70559E-5</c:v>
                </c:pt>
                <c:pt idx="114">
                  <c:v>3.33789E-5</c:v>
                </c:pt>
                <c:pt idx="115">
                  <c:v>4.0129400000000002E-5</c:v>
                </c:pt>
                <c:pt idx="116">
                  <c:v>4.2243400000000003E-5</c:v>
                </c:pt>
                <c:pt idx="117">
                  <c:v>4.5478600000000002E-5</c:v>
                </c:pt>
                <c:pt idx="118">
                  <c:v>5.0276199999999998E-5</c:v>
                </c:pt>
                <c:pt idx="119">
                  <c:v>5.54163E-5</c:v>
                </c:pt>
                <c:pt idx="120">
                  <c:v>6.12324E-5</c:v>
                </c:pt>
                <c:pt idx="121">
                  <c:v>6.6042200000000003E-5</c:v>
                </c:pt>
                <c:pt idx="122">
                  <c:v>7.0940999999999997E-5</c:v>
                </c:pt>
                <c:pt idx="123">
                  <c:v>7.3777500000000003E-5</c:v>
                </c:pt>
                <c:pt idx="124">
                  <c:v>7.7691899999999994E-5</c:v>
                </c:pt>
                <c:pt idx="125">
                  <c:v>8.2667699999999995E-5</c:v>
                </c:pt>
                <c:pt idx="126">
                  <c:v>8.8765999999999997E-5</c:v>
                </c:pt>
                <c:pt idx="127">
                  <c:v>9.1457299999999996E-5</c:v>
                </c:pt>
                <c:pt idx="128">
                  <c:v>9.5999499999999995E-5</c:v>
                </c:pt>
                <c:pt idx="129">
                  <c:v>9.8462900000000002E-5</c:v>
                </c:pt>
                <c:pt idx="130">
                  <c:v>9.9998600000000002E-5</c:v>
                </c:pt>
                <c:pt idx="131">
                  <c:v>9.89472E-5</c:v>
                </c:pt>
                <c:pt idx="132" formatCode="General">
                  <c:v>1.00865E-4</c:v>
                </c:pt>
                <c:pt idx="133" formatCode="General">
                  <c:v>1.0069999999999999E-4</c:v>
                </c:pt>
                <c:pt idx="134" formatCode="General">
                  <c:v>1.0186100000000001E-4</c:v>
                </c:pt>
                <c:pt idx="135" formatCode="General">
                  <c:v>1.0324500000000001E-4</c:v>
                </c:pt>
                <c:pt idx="136" formatCode="General">
                  <c:v>1.0632999999999999E-4</c:v>
                </c:pt>
                <c:pt idx="137" formatCode="General">
                  <c:v>1.0740500000000001E-4</c:v>
                </c:pt>
                <c:pt idx="138" formatCode="General">
                  <c:v>1.1023600000000001E-4</c:v>
                </c:pt>
                <c:pt idx="139" formatCode="General">
                  <c:v>1.12299E-4</c:v>
                </c:pt>
                <c:pt idx="140" formatCode="General">
                  <c:v>1.1242400000000001E-4</c:v>
                </c:pt>
                <c:pt idx="141" formatCode="General">
                  <c:v>1.12107E-4</c:v>
                </c:pt>
                <c:pt idx="142" formatCode="General">
                  <c:v>1.13935E-4</c:v>
                </c:pt>
                <c:pt idx="143" formatCode="General">
                  <c:v>1.1346E-4</c:v>
                </c:pt>
                <c:pt idx="144" formatCode="General">
                  <c:v>1.11644E-4</c:v>
                </c:pt>
                <c:pt idx="145" formatCode="General">
                  <c:v>1.1065600000000001E-4</c:v>
                </c:pt>
                <c:pt idx="146" formatCode="General">
                  <c:v>1.0991E-4</c:v>
                </c:pt>
                <c:pt idx="147" formatCode="General">
                  <c:v>1.06889E-4</c:v>
                </c:pt>
                <c:pt idx="148" formatCode="General">
                  <c:v>1.0415499999999999E-4</c:v>
                </c:pt>
                <c:pt idx="149" formatCode="General">
                  <c:v>1.0126199999999999E-4</c:v>
                </c:pt>
                <c:pt idx="150">
                  <c:v>9.9767199999999996E-5</c:v>
                </c:pt>
                <c:pt idx="151">
                  <c:v>9.5357299999999996E-5</c:v>
                </c:pt>
                <c:pt idx="152">
                  <c:v>9.4031500000000003E-5</c:v>
                </c:pt>
                <c:pt idx="153">
                  <c:v>9.1982000000000001E-5</c:v>
                </c:pt>
                <c:pt idx="154">
                  <c:v>9.3909500000000006E-5</c:v>
                </c:pt>
                <c:pt idx="155">
                  <c:v>8.8509299999999996E-5</c:v>
                </c:pt>
                <c:pt idx="156">
                  <c:v>8.7398000000000006E-5</c:v>
                </c:pt>
                <c:pt idx="157">
                  <c:v>8.4851699999999999E-5</c:v>
                </c:pt>
                <c:pt idx="158">
                  <c:v>7.7627900000000003E-5</c:v>
                </c:pt>
                <c:pt idx="159">
                  <c:v>6.88036E-5</c:v>
                </c:pt>
                <c:pt idx="160">
                  <c:v>6.4299499999999997E-5</c:v>
                </c:pt>
                <c:pt idx="161">
                  <c:v>5.7585099999999999E-5</c:v>
                </c:pt>
                <c:pt idx="162">
                  <c:v>5.1941899999999998E-5</c:v>
                </c:pt>
                <c:pt idx="163">
                  <c:v>4.8246399999999999E-5</c:v>
                </c:pt>
                <c:pt idx="164">
                  <c:v>4.5161399999999998E-5</c:v>
                </c:pt>
                <c:pt idx="165">
                  <c:v>4.1526000000000002E-5</c:v>
                </c:pt>
                <c:pt idx="166">
                  <c:v>3.7796300000000003E-5</c:v>
                </c:pt>
                <c:pt idx="167">
                  <c:v>3.34317E-5</c:v>
                </c:pt>
                <c:pt idx="168">
                  <c:v>3.3450500000000001E-5</c:v>
                </c:pt>
                <c:pt idx="169">
                  <c:v>2.8080900000000001E-5</c:v>
                </c:pt>
                <c:pt idx="170">
                  <c:v>2.58416E-5</c:v>
                </c:pt>
                <c:pt idx="171">
                  <c:v>2.1868299999999999E-5</c:v>
                </c:pt>
                <c:pt idx="172">
                  <c:v>1.7382000000000001E-5</c:v>
                </c:pt>
                <c:pt idx="173">
                  <c:v>1.1782399999999999E-5</c:v>
                </c:pt>
                <c:pt idx="174">
                  <c:v>1.06337E-5</c:v>
                </c:pt>
                <c:pt idx="175">
                  <c:v>8.2024400000000007E-6</c:v>
                </c:pt>
                <c:pt idx="176">
                  <c:v>7.4832099999999996E-6</c:v>
                </c:pt>
                <c:pt idx="177">
                  <c:v>5.7489699999999999E-6</c:v>
                </c:pt>
                <c:pt idx="178">
                  <c:v>5.0627099999999997E-6</c:v>
                </c:pt>
                <c:pt idx="179">
                  <c:v>7.4222200000000004E-6</c:v>
                </c:pt>
                <c:pt idx="180">
                  <c:v>9.6625400000000005E-6</c:v>
                </c:pt>
                <c:pt idx="181">
                  <c:v>9.1678799999999994E-6</c:v>
                </c:pt>
                <c:pt idx="182">
                  <c:v>1.71902E-5</c:v>
                </c:pt>
                <c:pt idx="183">
                  <c:v>1.58178E-5</c:v>
                </c:pt>
                <c:pt idx="184">
                  <c:v>1.49543E-5</c:v>
                </c:pt>
                <c:pt idx="185">
                  <c:v>1.40401E-5</c:v>
                </c:pt>
                <c:pt idx="186">
                  <c:v>1.3701499999999999E-5</c:v>
                </c:pt>
                <c:pt idx="187">
                  <c:v>1.19852E-5</c:v>
                </c:pt>
                <c:pt idx="188">
                  <c:v>1.0376399999999999E-5</c:v>
                </c:pt>
                <c:pt idx="189">
                  <c:v>8.4801300000000007E-6</c:v>
                </c:pt>
                <c:pt idx="190">
                  <c:v>8.8390400000000007E-6</c:v>
                </c:pt>
                <c:pt idx="191">
                  <c:v>9.2710199999999995E-6</c:v>
                </c:pt>
                <c:pt idx="192">
                  <c:v>9.6501900000000005E-6</c:v>
                </c:pt>
                <c:pt idx="193">
                  <c:v>1.4909199999999999E-5</c:v>
                </c:pt>
                <c:pt idx="194">
                  <c:v>2.03483E-5</c:v>
                </c:pt>
                <c:pt idx="195">
                  <c:v>2.6845199999999998E-5</c:v>
                </c:pt>
                <c:pt idx="196">
                  <c:v>3.52856E-5</c:v>
                </c:pt>
                <c:pt idx="197">
                  <c:v>3.5797999999999998E-5</c:v>
                </c:pt>
                <c:pt idx="198">
                  <c:v>3.9635699999999997E-5</c:v>
                </c:pt>
                <c:pt idx="199">
                  <c:v>4.3031999999999997E-5</c:v>
                </c:pt>
                <c:pt idx="200">
                  <c:v>4.4259099999999998E-5</c:v>
                </c:pt>
                <c:pt idx="201">
                  <c:v>4.8682900000000001E-5</c:v>
                </c:pt>
                <c:pt idx="202">
                  <c:v>5.4407899999999998E-5</c:v>
                </c:pt>
                <c:pt idx="203">
                  <c:v>5.8532500000000002E-5</c:v>
                </c:pt>
                <c:pt idx="204">
                  <c:v>6.2728299999999994E-5</c:v>
                </c:pt>
                <c:pt idx="205">
                  <c:v>7.0152499999999996E-5</c:v>
                </c:pt>
                <c:pt idx="206">
                  <c:v>7.03273E-5</c:v>
                </c:pt>
                <c:pt idx="207">
                  <c:v>7.9688400000000001E-5</c:v>
                </c:pt>
                <c:pt idx="208">
                  <c:v>7.9864399999999994E-5</c:v>
                </c:pt>
                <c:pt idx="209">
                  <c:v>8.0288299999999995E-5</c:v>
                </c:pt>
                <c:pt idx="210">
                  <c:v>8.02626E-5</c:v>
                </c:pt>
                <c:pt idx="211">
                  <c:v>8.3509400000000004E-5</c:v>
                </c:pt>
                <c:pt idx="212">
                  <c:v>8.0794899999999994E-5</c:v>
                </c:pt>
                <c:pt idx="213">
                  <c:v>8.3929200000000003E-5</c:v>
                </c:pt>
                <c:pt idx="214">
                  <c:v>8.7050400000000003E-5</c:v>
                </c:pt>
                <c:pt idx="215">
                  <c:v>8.7024199999999999E-5</c:v>
                </c:pt>
                <c:pt idx="216">
                  <c:v>8.6160499999999996E-5</c:v>
                </c:pt>
                <c:pt idx="217">
                  <c:v>8.7704499999999994E-5</c:v>
                </c:pt>
                <c:pt idx="218">
                  <c:v>8.9992899999999997E-5</c:v>
                </c:pt>
                <c:pt idx="219">
                  <c:v>9.1151999999999997E-5</c:v>
                </c:pt>
                <c:pt idx="220">
                  <c:v>9.1172699999999995E-5</c:v>
                </c:pt>
                <c:pt idx="221">
                  <c:v>9.3975999999999996E-5</c:v>
                </c:pt>
                <c:pt idx="222">
                  <c:v>9.5807800000000001E-5</c:v>
                </c:pt>
                <c:pt idx="223">
                  <c:v>9.57148E-5</c:v>
                </c:pt>
                <c:pt idx="224">
                  <c:v>9.5905500000000005E-5</c:v>
                </c:pt>
                <c:pt idx="225" formatCode="General">
                  <c:v>1.00288E-4</c:v>
                </c:pt>
                <c:pt idx="226" formatCode="General">
                  <c:v>1.0114400000000001E-4</c:v>
                </c:pt>
                <c:pt idx="227" formatCode="General">
                  <c:v>1.0414E-4</c:v>
                </c:pt>
                <c:pt idx="228" formatCode="General">
                  <c:v>1.06895E-4</c:v>
                </c:pt>
                <c:pt idx="229" formatCode="General">
                  <c:v>1.08173E-4</c:v>
                </c:pt>
                <c:pt idx="230" formatCode="General">
                  <c:v>1.0428400000000001E-4</c:v>
                </c:pt>
                <c:pt idx="231" formatCode="General">
                  <c:v>1.09708E-4</c:v>
                </c:pt>
                <c:pt idx="232" formatCode="General">
                  <c:v>1.10998E-4</c:v>
                </c:pt>
                <c:pt idx="233" formatCode="General">
                  <c:v>1.1343700000000001E-4</c:v>
                </c:pt>
                <c:pt idx="234" formatCode="General">
                  <c:v>1.1741800000000001E-4</c:v>
                </c:pt>
                <c:pt idx="235" formatCode="General">
                  <c:v>1.2306900000000001E-4</c:v>
                </c:pt>
                <c:pt idx="236" formatCode="General">
                  <c:v>1.24287E-4</c:v>
                </c:pt>
                <c:pt idx="237" formatCode="General">
                  <c:v>1.1945799999999999E-4</c:v>
                </c:pt>
                <c:pt idx="238" formatCode="General">
                  <c:v>1.23671E-4</c:v>
                </c:pt>
                <c:pt idx="239" formatCode="General">
                  <c:v>1.26983E-4</c:v>
                </c:pt>
                <c:pt idx="240" formatCode="General">
                  <c:v>1.2734500000000001E-4</c:v>
                </c:pt>
                <c:pt idx="241" formatCode="General">
                  <c:v>1.2636799999999999E-4</c:v>
                </c:pt>
                <c:pt idx="242" formatCode="General">
                  <c:v>1.2763100000000001E-4</c:v>
                </c:pt>
                <c:pt idx="243" formatCode="General">
                  <c:v>1.2558099999999999E-4</c:v>
                </c:pt>
                <c:pt idx="244" formatCode="General">
                  <c:v>1.2489399999999999E-4</c:v>
                </c:pt>
                <c:pt idx="245" formatCode="General">
                  <c:v>1.23554E-4</c:v>
                </c:pt>
                <c:pt idx="246" formatCode="General">
                  <c:v>1.2316900000000001E-4</c:v>
                </c:pt>
                <c:pt idx="247" formatCode="General">
                  <c:v>1.2925400000000001E-4</c:v>
                </c:pt>
                <c:pt idx="248" formatCode="General">
                  <c:v>1.28651E-4</c:v>
                </c:pt>
                <c:pt idx="249" formatCode="General">
                  <c:v>1.27064E-4</c:v>
                </c:pt>
                <c:pt idx="250" formatCode="General">
                  <c:v>1.2808200000000001E-4</c:v>
                </c:pt>
                <c:pt idx="251" formatCode="General">
                  <c:v>1.25964E-4</c:v>
                </c:pt>
                <c:pt idx="252" formatCode="General">
                  <c:v>1.1890100000000001E-4</c:v>
                </c:pt>
                <c:pt idx="253" formatCode="General">
                  <c:v>1.12712E-4</c:v>
                </c:pt>
                <c:pt idx="254" formatCode="General">
                  <c:v>1.0819000000000001E-4</c:v>
                </c:pt>
                <c:pt idx="255" formatCode="General">
                  <c:v>1.0268E-4</c:v>
                </c:pt>
                <c:pt idx="256" formatCode="General">
                  <c:v>1.02527E-4</c:v>
                </c:pt>
                <c:pt idx="257">
                  <c:v>9.9425699999999999E-5</c:v>
                </c:pt>
                <c:pt idx="258">
                  <c:v>9.8864999999999996E-5</c:v>
                </c:pt>
                <c:pt idx="259">
                  <c:v>9.3875499999999999E-5</c:v>
                </c:pt>
                <c:pt idx="260">
                  <c:v>8.8459800000000003E-5</c:v>
                </c:pt>
                <c:pt idx="261">
                  <c:v>8.0411400000000001E-5</c:v>
                </c:pt>
                <c:pt idx="262">
                  <c:v>7.5205599999999997E-5</c:v>
                </c:pt>
                <c:pt idx="263">
                  <c:v>7.0059000000000001E-5</c:v>
                </c:pt>
                <c:pt idx="264">
                  <c:v>6.25583E-5</c:v>
                </c:pt>
                <c:pt idx="265">
                  <c:v>6.0464899999999998E-5</c:v>
                </c:pt>
                <c:pt idx="266">
                  <c:v>5.7631699999999999E-5</c:v>
                </c:pt>
                <c:pt idx="267">
                  <c:v>5.1113899999999999E-5</c:v>
                </c:pt>
                <c:pt idx="268">
                  <c:v>4.12903E-5</c:v>
                </c:pt>
                <c:pt idx="269">
                  <c:v>3.4858099999999997E-5</c:v>
                </c:pt>
                <c:pt idx="270">
                  <c:v>1.23396E-5</c:v>
                </c:pt>
                <c:pt idx="271">
                  <c:v>-2.9010299999999998E-6</c:v>
                </c:pt>
                <c:pt idx="272">
                  <c:v>-2.1828299999999999E-5</c:v>
                </c:pt>
                <c:pt idx="273">
                  <c:v>-4.1900300000000003E-5</c:v>
                </c:pt>
                <c:pt idx="274">
                  <c:v>-6.1969400000000003E-5</c:v>
                </c:pt>
                <c:pt idx="275">
                  <c:v>-7.6443100000000007E-5</c:v>
                </c:pt>
                <c:pt idx="276">
                  <c:v>-9.5999299999999994E-5</c:v>
                </c:pt>
                <c:pt idx="277" formatCode="General">
                  <c:v>-1.1498E-4</c:v>
                </c:pt>
                <c:pt idx="278" formatCode="General">
                  <c:v>-1.3190000000000001E-4</c:v>
                </c:pt>
                <c:pt idx="279" formatCode="General">
                  <c:v>-1.4888100000000001E-4</c:v>
                </c:pt>
                <c:pt idx="280" formatCode="General">
                  <c:v>-1.7181400000000001E-4</c:v>
                </c:pt>
                <c:pt idx="281" formatCode="General">
                  <c:v>-1.9833700000000001E-4</c:v>
                </c:pt>
                <c:pt idx="282" formatCode="General">
                  <c:v>-2.1758300000000001E-4</c:v>
                </c:pt>
                <c:pt idx="283" formatCode="General">
                  <c:v>-2.4788399999999997E-4</c:v>
                </c:pt>
                <c:pt idx="284" formatCode="General">
                  <c:v>-2.71845E-4</c:v>
                </c:pt>
                <c:pt idx="285" formatCode="General">
                  <c:v>-2.90561E-4</c:v>
                </c:pt>
                <c:pt idx="286" formatCode="General">
                  <c:v>-2.9579699999999999E-4</c:v>
                </c:pt>
                <c:pt idx="287" formatCode="General">
                  <c:v>-3.2396500000000001E-4</c:v>
                </c:pt>
                <c:pt idx="288" formatCode="General">
                  <c:v>-3.4332500000000001E-4</c:v>
                </c:pt>
                <c:pt idx="289" formatCode="General">
                  <c:v>-3.6188300000000002E-4</c:v>
                </c:pt>
                <c:pt idx="290" formatCode="General">
                  <c:v>-3.8031700000000002E-4</c:v>
                </c:pt>
                <c:pt idx="291" formatCode="General">
                  <c:v>-3.8397600000000001E-4</c:v>
                </c:pt>
                <c:pt idx="292" formatCode="General">
                  <c:v>-4.01056E-4</c:v>
                </c:pt>
                <c:pt idx="293" formatCode="General">
                  <c:v>-4.3097099999999999E-4</c:v>
                </c:pt>
                <c:pt idx="294" formatCode="General">
                  <c:v>-4.7147699999999999E-4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3D-47FD-8232-66CEA6257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903488"/>
        <c:axId val="200904064"/>
      </c:scatterChart>
      <c:valAx>
        <c:axId val="2009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0904064"/>
        <c:crosses val="autoZero"/>
        <c:crossBetween val="midCat"/>
      </c:valAx>
      <c:valAx>
        <c:axId val="20090406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009034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33888888888888891"/>
                  <c:y val="0.23590842811315252"/>
                </c:manualLayout>
              </c:layout>
              <c:numFmt formatCode="General" sourceLinked="0"/>
            </c:trendlineLbl>
          </c:trendline>
          <c:xVal>
            <c:numRef>
              <c:f>'Data fresh bones'!$BL$4:$BL$398</c:f>
              <c:numCache>
                <c:formatCode>0.00E+00</c:formatCode>
                <c:ptCount val="395"/>
                <c:pt idx="0">
                  <c:v>6.0987700000000004E-6</c:v>
                </c:pt>
                <c:pt idx="1">
                  <c:v>1.16299E-5</c:v>
                </c:pt>
                <c:pt idx="2">
                  <c:v>-7.6279899999999998E-6</c:v>
                </c:pt>
                <c:pt idx="3">
                  <c:v>1.2207E-5</c:v>
                </c:pt>
                <c:pt idx="4">
                  <c:v>2.3892000000000001E-5</c:v>
                </c:pt>
                <c:pt idx="5">
                  <c:v>5.8108500000000001E-5</c:v>
                </c:pt>
                <c:pt idx="6" formatCode="General">
                  <c:v>1.10634E-4</c:v>
                </c:pt>
                <c:pt idx="7" formatCode="General">
                  <c:v>4.1265799999999999E-4</c:v>
                </c:pt>
                <c:pt idx="8" formatCode="General">
                  <c:v>1.0315509999999999E-3</c:v>
                </c:pt>
                <c:pt idx="9" formatCode="General">
                  <c:v>1.9380059999999999E-3</c:v>
                </c:pt>
                <c:pt idx="10" formatCode="General">
                  <c:v>3.1119960000000001E-3</c:v>
                </c:pt>
                <c:pt idx="11" formatCode="General">
                  <c:v>4.6354259999999998E-3</c:v>
                </c:pt>
                <c:pt idx="12" formatCode="General">
                  <c:v>6.0472260000000002E-3</c:v>
                </c:pt>
                <c:pt idx="13" formatCode="General">
                  <c:v>7.4220889999999998E-3</c:v>
                </c:pt>
                <c:pt idx="14" formatCode="General">
                  <c:v>8.8205650000000007E-3</c:v>
                </c:pt>
                <c:pt idx="15" formatCode="General">
                  <c:v>1.0449839000000001E-2</c:v>
                </c:pt>
                <c:pt idx="16" formatCode="General">
                  <c:v>1.200029E-2</c:v>
                </c:pt>
                <c:pt idx="17" formatCode="General">
                  <c:v>1.3626681999999999E-2</c:v>
                </c:pt>
                <c:pt idx="18" formatCode="General">
                  <c:v>1.5401319E-2</c:v>
                </c:pt>
                <c:pt idx="19" formatCode="General">
                  <c:v>1.7939470999999999E-2</c:v>
                </c:pt>
                <c:pt idx="20" formatCode="General">
                  <c:v>2.1083945E-2</c:v>
                </c:pt>
                <c:pt idx="21" formatCode="General">
                  <c:v>2.5132242999999999E-2</c:v>
                </c:pt>
                <c:pt idx="22" formatCode="General">
                  <c:v>3.0025092E-2</c:v>
                </c:pt>
                <c:pt idx="23" formatCode="General">
                  <c:v>3.5184334999999997E-2</c:v>
                </c:pt>
                <c:pt idx="24" formatCode="General">
                  <c:v>4.0109946E-2</c:v>
                </c:pt>
                <c:pt idx="25" formatCode="General">
                  <c:v>4.4840255000000002E-2</c:v>
                </c:pt>
                <c:pt idx="26" formatCode="General">
                  <c:v>4.8676112000000001E-2</c:v>
                </c:pt>
                <c:pt idx="27" formatCode="General">
                  <c:v>5.2638542000000003E-2</c:v>
                </c:pt>
                <c:pt idx="28" formatCode="General">
                  <c:v>5.7785207999999998E-2</c:v>
                </c:pt>
                <c:pt idx="29" formatCode="General">
                  <c:v>6.4088645999999999E-2</c:v>
                </c:pt>
                <c:pt idx="30" formatCode="General">
                  <c:v>7.1943507000000004E-2</c:v>
                </c:pt>
                <c:pt idx="31" formatCode="General">
                  <c:v>8.0723308999999993E-2</c:v>
                </c:pt>
                <c:pt idx="32" formatCode="General">
                  <c:v>8.9412718000000002E-2</c:v>
                </c:pt>
                <c:pt idx="33" formatCode="General">
                  <c:v>9.7038876999999996E-2</c:v>
                </c:pt>
                <c:pt idx="34" formatCode="General">
                  <c:v>0.10304147499999999</c:v>
                </c:pt>
                <c:pt idx="35" formatCode="General">
                  <c:v>0.10721885</c:v>
                </c:pt>
                <c:pt idx="36" formatCode="General">
                  <c:v>0.110697877</c:v>
                </c:pt>
                <c:pt idx="37" formatCode="General">
                  <c:v>0.113500301</c:v>
                </c:pt>
                <c:pt idx="38" formatCode="General">
                  <c:v>0.11551650300000001</c:v>
                </c:pt>
                <c:pt idx="39" formatCode="General">
                  <c:v>0.117232751</c:v>
                </c:pt>
                <c:pt idx="40" formatCode="General">
                  <c:v>0.11946047899999999</c:v>
                </c:pt>
                <c:pt idx="41" formatCode="General">
                  <c:v>0.122823242</c:v>
                </c:pt>
                <c:pt idx="42" formatCode="General">
                  <c:v>0.12821921999999999</c:v>
                </c:pt>
                <c:pt idx="43" formatCode="General">
                  <c:v>0.13728258300000001</c:v>
                </c:pt>
                <c:pt idx="44" formatCode="General">
                  <c:v>0.14853761800000001</c:v>
                </c:pt>
                <c:pt idx="45" formatCode="General">
                  <c:v>0.15876538100000001</c:v>
                </c:pt>
                <c:pt idx="46" formatCode="General">
                  <c:v>0.16823376200000001</c:v>
                </c:pt>
                <c:pt idx="47" formatCode="General">
                  <c:v>0.17711011300000001</c:v>
                </c:pt>
                <c:pt idx="48" formatCode="General">
                  <c:v>0.18486508500000001</c:v>
                </c:pt>
                <c:pt idx="49" formatCode="General">
                  <c:v>0.19284182</c:v>
                </c:pt>
                <c:pt idx="50" formatCode="General">
                  <c:v>0.201795423</c:v>
                </c:pt>
                <c:pt idx="51" formatCode="General">
                  <c:v>0.21194463599999999</c:v>
                </c:pt>
                <c:pt idx="52" formatCode="General">
                  <c:v>0.22278656099999999</c:v>
                </c:pt>
                <c:pt idx="53" formatCode="General">
                  <c:v>0.23302872999999999</c:v>
                </c:pt>
                <c:pt idx="54" formatCode="General">
                  <c:v>0.24219196200000001</c:v>
                </c:pt>
                <c:pt idx="55" formatCode="General">
                  <c:v>0.25133563599999997</c:v>
                </c:pt>
                <c:pt idx="56" formatCode="General">
                  <c:v>0.25920479800000001</c:v>
                </c:pt>
                <c:pt idx="57" formatCode="General">
                  <c:v>0.26601176599999998</c:v>
                </c:pt>
                <c:pt idx="58" formatCode="General">
                  <c:v>0.27232451899999999</c:v>
                </c:pt>
                <c:pt idx="59" formatCode="General">
                  <c:v>0.27843288500000002</c:v>
                </c:pt>
                <c:pt idx="60" formatCode="General">
                  <c:v>0.28453887900000002</c:v>
                </c:pt>
                <c:pt idx="61" formatCode="General">
                  <c:v>0.29112552899999999</c:v>
                </c:pt>
                <c:pt idx="62" formatCode="General">
                  <c:v>0.29716421399999998</c:v>
                </c:pt>
                <c:pt idx="63" formatCode="General">
                  <c:v>0.30230335899999999</c:v>
                </c:pt>
                <c:pt idx="64" formatCode="General">
                  <c:v>0.30742988799999998</c:v>
                </c:pt>
                <c:pt idx="65" formatCode="General">
                  <c:v>0.31325434899999999</c:v>
                </c:pt>
                <c:pt idx="66" formatCode="General">
                  <c:v>0.31907882300000001</c:v>
                </c:pt>
                <c:pt idx="67" formatCode="General">
                  <c:v>0.32461253400000001</c:v>
                </c:pt>
                <c:pt idx="68" formatCode="General">
                  <c:v>0.330158489</c:v>
                </c:pt>
                <c:pt idx="69" formatCode="General">
                  <c:v>0.33571127099999998</c:v>
                </c:pt>
                <c:pt idx="70" formatCode="General">
                  <c:v>0.34145858299999998</c:v>
                </c:pt>
                <c:pt idx="71" formatCode="General">
                  <c:v>0.34752264599999999</c:v>
                </c:pt>
                <c:pt idx="72" formatCode="General">
                  <c:v>0.353245266</c:v>
                </c:pt>
                <c:pt idx="73" formatCode="General">
                  <c:v>0.35918269400000002</c:v>
                </c:pt>
                <c:pt idx="74" formatCode="General">
                  <c:v>0.36552125099999999</c:v>
                </c:pt>
                <c:pt idx="75" formatCode="General">
                  <c:v>0.37157446500000002</c:v>
                </c:pt>
                <c:pt idx="76" formatCode="General">
                  <c:v>0.37762510900000001</c:v>
                </c:pt>
                <c:pt idx="77" formatCode="General">
                  <c:v>0.38486718800000003</c:v>
                </c:pt>
                <c:pt idx="78" formatCode="General">
                  <c:v>0.39254684000000001</c:v>
                </c:pt>
                <c:pt idx="79" formatCode="General">
                  <c:v>0.40041955299999998</c:v>
                </c:pt>
                <c:pt idx="80" formatCode="General">
                  <c:v>0.40920485600000001</c:v>
                </c:pt>
                <c:pt idx="81" formatCode="General">
                  <c:v>0.418236461</c:v>
                </c:pt>
                <c:pt idx="82" formatCode="General">
                  <c:v>0.42658990099999999</c:v>
                </c:pt>
                <c:pt idx="83" formatCode="General">
                  <c:v>0.43415530099999999</c:v>
                </c:pt>
                <c:pt idx="84" formatCode="General">
                  <c:v>0.440732507</c:v>
                </c:pt>
                <c:pt idx="85" formatCode="General">
                  <c:v>0.44560549399999999</c:v>
                </c:pt>
                <c:pt idx="86" formatCode="General">
                  <c:v>0.44975674999999998</c:v>
                </c:pt>
                <c:pt idx="87" formatCode="General">
                  <c:v>0.453915285</c:v>
                </c:pt>
                <c:pt idx="88" formatCode="General">
                  <c:v>0.45816762</c:v>
                </c:pt>
                <c:pt idx="89" formatCode="General">
                  <c:v>0.46218611300000001</c:v>
                </c:pt>
                <c:pt idx="90" formatCode="General">
                  <c:v>0.46560124200000003</c:v>
                </c:pt>
                <c:pt idx="91" formatCode="General">
                  <c:v>0.46955998900000001</c:v>
                </c:pt>
                <c:pt idx="92" formatCode="General">
                  <c:v>0.474242528</c:v>
                </c:pt>
                <c:pt idx="93" formatCode="General">
                  <c:v>0.47890863099999997</c:v>
                </c:pt>
                <c:pt idx="94" formatCode="General">
                  <c:v>0.48355685199999998</c:v>
                </c:pt>
                <c:pt idx="95" formatCode="General">
                  <c:v>0.48877325900000002</c:v>
                </c:pt>
                <c:pt idx="96" formatCode="General">
                  <c:v>0.492890155</c:v>
                </c:pt>
                <c:pt idx="97" formatCode="General">
                  <c:v>0.49619878899999997</c:v>
                </c:pt>
                <c:pt idx="98" formatCode="General">
                  <c:v>0.499911616</c:v>
                </c:pt>
                <c:pt idx="99" formatCode="General">
                  <c:v>0.504527591</c:v>
                </c:pt>
                <c:pt idx="100" formatCode="General">
                  <c:v>0.50933601500000003</c:v>
                </c:pt>
                <c:pt idx="101" formatCode="General">
                  <c:v>0.51379764999999999</c:v>
                </c:pt>
                <c:pt idx="102" formatCode="General">
                  <c:v>0.517757896</c:v>
                </c:pt>
                <c:pt idx="103" formatCode="General">
                  <c:v>0.520861519</c:v>
                </c:pt>
                <c:pt idx="104" formatCode="General">
                  <c:v>0.52335911599999996</c:v>
                </c:pt>
                <c:pt idx="105" formatCode="General">
                  <c:v>0.52586566999999995</c:v>
                </c:pt>
                <c:pt idx="106" formatCode="General">
                  <c:v>0.52865918899999997</c:v>
                </c:pt>
                <c:pt idx="107" formatCode="General">
                  <c:v>0.53172353400000005</c:v>
                </c:pt>
                <c:pt idx="108" formatCode="General">
                  <c:v>0.53531767600000002</c:v>
                </c:pt>
                <c:pt idx="109" formatCode="General">
                  <c:v>0.53854017799999998</c:v>
                </c:pt>
                <c:pt idx="110" formatCode="General">
                  <c:v>0.54133732899999998</c:v>
                </c:pt>
                <c:pt idx="111" formatCode="General">
                  <c:v>0.54513306399999995</c:v>
                </c:pt>
                <c:pt idx="112" formatCode="General">
                  <c:v>0.54938161100000005</c:v>
                </c:pt>
                <c:pt idx="113" formatCode="General">
                  <c:v>0.55312278299999995</c:v>
                </c:pt>
                <c:pt idx="114" formatCode="General">
                  <c:v>0.55666924100000004</c:v>
                </c:pt>
                <c:pt idx="115" formatCode="General">
                  <c:v>0.56049555900000003</c:v>
                </c:pt>
                <c:pt idx="116" formatCode="General">
                  <c:v>0.56360172399999997</c:v>
                </c:pt>
                <c:pt idx="117" formatCode="General">
                  <c:v>0.56586037499999997</c:v>
                </c:pt>
                <c:pt idx="118" formatCode="General">
                  <c:v>0.56818162000000005</c:v>
                </c:pt>
                <c:pt idx="119" formatCode="General">
                  <c:v>0.57092930099999994</c:v>
                </c:pt>
                <c:pt idx="120" formatCode="General">
                  <c:v>0.57365137899999996</c:v>
                </c:pt>
                <c:pt idx="121" formatCode="General">
                  <c:v>0.57600361200000005</c:v>
                </c:pt>
                <c:pt idx="122" formatCode="General">
                  <c:v>0.579057865</c:v>
                </c:pt>
                <c:pt idx="123" formatCode="General">
                  <c:v>0.58277430600000002</c:v>
                </c:pt>
                <c:pt idx="124" formatCode="General">
                  <c:v>0.58655232599999996</c:v>
                </c:pt>
                <c:pt idx="125" formatCode="General">
                  <c:v>0.59011333600000004</c:v>
                </c:pt>
                <c:pt idx="126" formatCode="General">
                  <c:v>0.59373397000000006</c:v>
                </c:pt>
                <c:pt idx="127" formatCode="General">
                  <c:v>0.59722676799999996</c:v>
                </c:pt>
                <c:pt idx="128" formatCode="General">
                  <c:v>0.60085266500000001</c:v>
                </c:pt>
                <c:pt idx="129" formatCode="General">
                  <c:v>0.60576974900000002</c:v>
                </c:pt>
                <c:pt idx="130" formatCode="General">
                  <c:v>0.61098603500000004</c:v>
                </c:pt>
                <c:pt idx="131" formatCode="General">
                  <c:v>0.61606923300000005</c:v>
                </c:pt>
                <c:pt idx="132" formatCode="General">
                  <c:v>0.62113003600000005</c:v>
                </c:pt>
                <c:pt idx="133" formatCode="General">
                  <c:v>0.62576322799999995</c:v>
                </c:pt>
                <c:pt idx="134" formatCode="General">
                  <c:v>0.62865144699999997</c:v>
                </c:pt>
                <c:pt idx="135" formatCode="General">
                  <c:v>0.63154051899999997</c:v>
                </c:pt>
                <c:pt idx="136" formatCode="General">
                  <c:v>0.63567246499999996</c:v>
                </c:pt>
                <c:pt idx="137" formatCode="General">
                  <c:v>0.64009859099999999</c:v>
                </c:pt>
                <c:pt idx="138" formatCode="General">
                  <c:v>0.64485602200000003</c:v>
                </c:pt>
                <c:pt idx="139" formatCode="General">
                  <c:v>0.650488807</c:v>
                </c:pt>
                <c:pt idx="140" formatCode="General">
                  <c:v>0.65580958600000006</c:v>
                </c:pt>
                <c:pt idx="141" formatCode="General">
                  <c:v>0.66039997500000003</c:v>
                </c:pt>
                <c:pt idx="142" formatCode="General">
                  <c:v>0.66474482000000001</c:v>
                </c:pt>
                <c:pt idx="143" formatCode="General">
                  <c:v>0.66888826499999998</c:v>
                </c:pt>
                <c:pt idx="144" formatCode="General">
                  <c:v>0.672732738</c:v>
                </c:pt>
                <c:pt idx="145" formatCode="General">
                  <c:v>0.67675302800000003</c:v>
                </c:pt>
                <c:pt idx="146" formatCode="General">
                  <c:v>0.68077757699999997</c:v>
                </c:pt>
                <c:pt idx="147" formatCode="General">
                  <c:v>0.68493753099999999</c:v>
                </c:pt>
                <c:pt idx="148" formatCode="General">
                  <c:v>0.68886099300000003</c:v>
                </c:pt>
                <c:pt idx="149" formatCode="General">
                  <c:v>0.69279389499999999</c:v>
                </c:pt>
                <c:pt idx="150" formatCode="General">
                  <c:v>0.69726932200000002</c:v>
                </c:pt>
                <c:pt idx="151" formatCode="General">
                  <c:v>0.702434487</c:v>
                </c:pt>
                <c:pt idx="152" formatCode="General">
                  <c:v>0.70817257499999997</c:v>
                </c:pt>
                <c:pt idx="153" formatCode="General">
                  <c:v>0.71444775599999999</c:v>
                </c:pt>
                <c:pt idx="154" formatCode="General">
                  <c:v>0.72081552999999998</c:v>
                </c:pt>
                <c:pt idx="155" formatCode="General">
                  <c:v>0.72697342200000004</c:v>
                </c:pt>
                <c:pt idx="156" formatCode="General">
                  <c:v>0.73270075800000001</c:v>
                </c:pt>
                <c:pt idx="157" formatCode="General">
                  <c:v>0.73777403200000002</c:v>
                </c:pt>
                <c:pt idx="158" formatCode="General">
                  <c:v>0.74222844099999996</c:v>
                </c:pt>
                <c:pt idx="159" formatCode="General">
                  <c:v>0.74630288600000005</c:v>
                </c:pt>
                <c:pt idx="160" formatCode="General">
                  <c:v>0.75073752100000002</c:v>
                </c:pt>
                <c:pt idx="161" formatCode="General">
                  <c:v>0.75643051500000003</c:v>
                </c:pt>
                <c:pt idx="162" formatCode="General">
                  <c:v>0.763680315</c:v>
                </c:pt>
                <c:pt idx="163" formatCode="General">
                  <c:v>0.77198481900000004</c:v>
                </c:pt>
                <c:pt idx="164" formatCode="General">
                  <c:v>0.78061229200000004</c:v>
                </c:pt>
                <c:pt idx="165" formatCode="General">
                  <c:v>0.78885651700000003</c:v>
                </c:pt>
                <c:pt idx="166" formatCode="General">
                  <c:v>0.79637009400000003</c:v>
                </c:pt>
                <c:pt idx="167" formatCode="General">
                  <c:v>0.80220532</c:v>
                </c:pt>
                <c:pt idx="168" formatCode="General">
                  <c:v>0.807162147</c:v>
                </c:pt>
                <c:pt idx="169" formatCode="General">
                  <c:v>0.81232786099999998</c:v>
                </c:pt>
                <c:pt idx="170" formatCode="General">
                  <c:v>0.81870021599999998</c:v>
                </c:pt>
                <c:pt idx="171" formatCode="General">
                  <c:v>0.82454484699999997</c:v>
                </c:pt>
                <c:pt idx="172" formatCode="General">
                  <c:v>0.83015508299999996</c:v>
                </c:pt>
                <c:pt idx="173" formatCode="General">
                  <c:v>0.83637579500000003</c:v>
                </c:pt>
                <c:pt idx="174" formatCode="General">
                  <c:v>0.84299393099999997</c:v>
                </c:pt>
                <c:pt idx="175" formatCode="General">
                  <c:v>0.84812819100000003</c:v>
                </c:pt>
                <c:pt idx="176" formatCode="General">
                  <c:v>0.852780231</c:v>
                </c:pt>
                <c:pt idx="177" formatCode="General">
                  <c:v>0.857777923</c:v>
                </c:pt>
                <c:pt idx="178" formatCode="General">
                  <c:v>0.86253474799999996</c:v>
                </c:pt>
                <c:pt idx="179" formatCode="General">
                  <c:v>0.867269811</c:v>
                </c:pt>
                <c:pt idx="180" formatCode="General">
                  <c:v>0.87261141399999997</c:v>
                </c:pt>
                <c:pt idx="181" formatCode="General">
                  <c:v>0.87783066799999998</c:v>
                </c:pt>
                <c:pt idx="182" formatCode="General">
                  <c:v>0.88301647299999997</c:v>
                </c:pt>
                <c:pt idx="183" formatCode="General">
                  <c:v>0.88867700000000005</c:v>
                </c:pt>
                <c:pt idx="184" formatCode="General">
                  <c:v>0.89652977499999997</c:v>
                </c:pt>
                <c:pt idx="185" formatCode="General">
                  <c:v>0.90624230299999997</c:v>
                </c:pt>
                <c:pt idx="186" formatCode="General">
                  <c:v>0.91675521199999999</c:v>
                </c:pt>
                <c:pt idx="187" formatCode="General">
                  <c:v>0.92842269200000005</c:v>
                </c:pt>
                <c:pt idx="188" formatCode="General">
                  <c:v>0.94091976200000005</c:v>
                </c:pt>
                <c:pt idx="189" formatCode="General">
                  <c:v>0.95074357600000003</c:v>
                </c:pt>
                <c:pt idx="190" formatCode="General">
                  <c:v>0.957499455</c:v>
                </c:pt>
                <c:pt idx="191" formatCode="General">
                  <c:v>0.96394442000000002</c:v>
                </c:pt>
                <c:pt idx="192" formatCode="General">
                  <c:v>0.97115785200000004</c:v>
                </c:pt>
                <c:pt idx="193" formatCode="General">
                  <c:v>0.97895414199999997</c:v>
                </c:pt>
                <c:pt idx="194" formatCode="General">
                  <c:v>0.98735297600000005</c:v>
                </c:pt>
                <c:pt idx="195" formatCode="General">
                  <c:v>0.99601224700000002</c:v>
                </c:pt>
                <c:pt idx="196" formatCode="General">
                  <c:v>1.004444739</c:v>
                </c:pt>
                <c:pt idx="197" formatCode="General">
                  <c:v>1.0114783620000001</c:v>
                </c:pt>
                <c:pt idx="198" formatCode="General">
                  <c:v>1.0173479160000001</c:v>
                </c:pt>
                <c:pt idx="199" formatCode="General">
                  <c:v>1.0223457899999999</c:v>
                </c:pt>
                <c:pt idx="200" formatCode="General">
                  <c:v>1.0276068140000001</c:v>
                </c:pt>
                <c:pt idx="201" formatCode="General">
                  <c:v>1.0328727980000001</c:v>
                </c:pt>
                <c:pt idx="202" formatCode="General">
                  <c:v>1.0374182300000001</c:v>
                </c:pt>
                <c:pt idx="203" formatCode="General">
                  <c:v>1.0411613449999999</c:v>
                </c:pt>
                <c:pt idx="204" formatCode="General">
                  <c:v>1.045109437</c:v>
                </c:pt>
                <c:pt idx="205" formatCode="General">
                  <c:v>1.049500755</c:v>
                </c:pt>
                <c:pt idx="206" formatCode="General">
                  <c:v>1.054501307</c:v>
                </c:pt>
                <c:pt idx="207" formatCode="General">
                  <c:v>1.0601966</c:v>
                </c:pt>
                <c:pt idx="208" formatCode="General">
                  <c:v>1.065676208</c:v>
                </c:pt>
                <c:pt idx="209" formatCode="General">
                  <c:v>1.0704638550000001</c:v>
                </c:pt>
                <c:pt idx="210" formatCode="General">
                  <c:v>1.07425254</c:v>
                </c:pt>
                <c:pt idx="211" formatCode="General">
                  <c:v>1.078578815</c:v>
                </c:pt>
                <c:pt idx="212" formatCode="General">
                  <c:v>1.086153739</c:v>
                </c:pt>
                <c:pt idx="213" formatCode="General">
                  <c:v>1.0946183810000001</c:v>
                </c:pt>
                <c:pt idx="214" formatCode="General">
                  <c:v>1.1029332409999999</c:v>
                </c:pt>
                <c:pt idx="215" formatCode="General">
                  <c:v>1.1117266649999999</c:v>
                </c:pt>
                <c:pt idx="216" formatCode="General">
                  <c:v>1.1193320899999999</c:v>
                </c:pt>
                <c:pt idx="217" formatCode="General">
                  <c:v>1.123792457</c:v>
                </c:pt>
                <c:pt idx="218" formatCode="General">
                  <c:v>1.1276326839999999</c:v>
                </c:pt>
                <c:pt idx="219" formatCode="General">
                  <c:v>1.1327192580000001</c:v>
                </c:pt>
                <c:pt idx="220" formatCode="General">
                  <c:v>1.1385520650000001</c:v>
                </c:pt>
                <c:pt idx="221" formatCode="General">
                  <c:v>1.144211501</c:v>
                </c:pt>
                <c:pt idx="222" formatCode="General">
                  <c:v>1.1492919859999999</c:v>
                </c:pt>
                <c:pt idx="223" formatCode="General">
                  <c:v>1.1548838100000001</c:v>
                </c:pt>
                <c:pt idx="224" formatCode="General">
                  <c:v>1.160766883</c:v>
                </c:pt>
                <c:pt idx="225" formatCode="General">
                  <c:v>1.166796065</c:v>
                </c:pt>
                <c:pt idx="226" formatCode="General">
                  <c:v>1.1734187659999999</c:v>
                </c:pt>
                <c:pt idx="227" formatCode="General">
                  <c:v>1.179906983</c:v>
                </c:pt>
                <c:pt idx="228" formatCode="General">
                  <c:v>1.185607581</c:v>
                </c:pt>
                <c:pt idx="229" formatCode="General">
                  <c:v>1.1909936189999999</c:v>
                </c:pt>
                <c:pt idx="230" formatCode="General">
                  <c:v>1.19608223</c:v>
                </c:pt>
                <c:pt idx="231" formatCode="General">
                  <c:v>1.200599078</c:v>
                </c:pt>
                <c:pt idx="232" formatCode="General">
                  <c:v>1.205199318</c:v>
                </c:pt>
                <c:pt idx="233" formatCode="General">
                  <c:v>1.2097815519999999</c:v>
                </c:pt>
                <c:pt idx="234" formatCode="General">
                  <c:v>1.21376745</c:v>
                </c:pt>
                <c:pt idx="235" formatCode="General">
                  <c:v>1.217172669</c:v>
                </c:pt>
                <c:pt idx="236" formatCode="General">
                  <c:v>1.2205451490000001</c:v>
                </c:pt>
                <c:pt idx="237" formatCode="General">
                  <c:v>1.2240806259999999</c:v>
                </c:pt>
                <c:pt idx="238" formatCode="General">
                  <c:v>1.22772847</c:v>
                </c:pt>
                <c:pt idx="239" formatCode="General">
                  <c:v>1.23160603</c:v>
                </c:pt>
                <c:pt idx="240" formatCode="General">
                  <c:v>1.2357956080000001</c:v>
                </c:pt>
                <c:pt idx="241" formatCode="General">
                  <c:v>1.240879764</c:v>
                </c:pt>
                <c:pt idx="242" formatCode="General">
                  <c:v>1.2462987800000001</c:v>
                </c:pt>
                <c:pt idx="243" formatCode="General">
                  <c:v>1.25196913</c:v>
                </c:pt>
                <c:pt idx="244" formatCode="General">
                  <c:v>1.257067596</c:v>
                </c:pt>
                <c:pt idx="245" formatCode="General">
                  <c:v>1.261612733</c:v>
                </c:pt>
                <c:pt idx="246" formatCode="General">
                  <c:v>1.2658262950000001</c:v>
                </c:pt>
                <c:pt idx="247" formatCode="General">
                  <c:v>1.2698467259999999</c:v>
                </c:pt>
                <c:pt idx="248" formatCode="General">
                  <c:v>1.2737239199999999</c:v>
                </c:pt>
                <c:pt idx="249" formatCode="General">
                  <c:v>1.277847999</c:v>
                </c:pt>
                <c:pt idx="250" formatCode="General">
                  <c:v>1.2826139510000001</c:v>
                </c:pt>
                <c:pt idx="251" formatCode="General">
                  <c:v>1.287553679</c:v>
                </c:pt>
                <c:pt idx="252" formatCode="General">
                  <c:v>1.293309372</c:v>
                </c:pt>
                <c:pt idx="253" formatCode="General">
                  <c:v>1.2999620519999999</c:v>
                </c:pt>
                <c:pt idx="254" formatCode="General">
                  <c:v>1.306676342</c:v>
                </c:pt>
                <c:pt idx="255" formatCode="General">
                  <c:v>1.3130202200000001</c:v>
                </c:pt>
                <c:pt idx="256" formatCode="General">
                  <c:v>1.318709259</c:v>
                </c:pt>
                <c:pt idx="257" formatCode="General">
                  <c:v>1.3229958669999999</c:v>
                </c:pt>
                <c:pt idx="258" formatCode="General">
                  <c:v>1.325775551</c:v>
                </c:pt>
                <c:pt idx="259" formatCode="General">
                  <c:v>1.3281677409999999</c:v>
                </c:pt>
                <c:pt idx="260" formatCode="General">
                  <c:v>1.330561753</c:v>
                </c:pt>
                <c:pt idx="261" formatCode="General">
                  <c:v>1.333134872</c:v>
                </c:pt>
                <c:pt idx="262" formatCode="General">
                  <c:v>1.3359722199999999</c:v>
                </c:pt>
                <c:pt idx="263" formatCode="General">
                  <c:v>1.339440373</c:v>
                </c:pt>
                <c:pt idx="264" formatCode="General">
                  <c:v>1.3430562029999999</c:v>
                </c:pt>
                <c:pt idx="265" formatCode="General">
                  <c:v>1.3463345449999999</c:v>
                </c:pt>
                <c:pt idx="266" formatCode="General">
                  <c:v>1.3497475640000001</c:v>
                </c:pt>
                <c:pt idx="267" formatCode="General">
                  <c:v>1.3530213440000001</c:v>
                </c:pt>
                <c:pt idx="268" formatCode="General">
                  <c:v>1.356323599</c:v>
                </c:pt>
                <c:pt idx="269" formatCode="General">
                  <c:v>1.3603849649999999</c:v>
                </c:pt>
                <c:pt idx="270" formatCode="General">
                  <c:v>1.3652665900000001</c:v>
                </c:pt>
                <c:pt idx="271" formatCode="General">
                  <c:v>1.370056766</c:v>
                </c:pt>
                <c:pt idx="272" formatCode="General">
                  <c:v>1.374849591</c:v>
                </c:pt>
                <c:pt idx="273" formatCode="General">
                  <c:v>1.3793493569999999</c:v>
                </c:pt>
                <c:pt idx="274" formatCode="General">
                  <c:v>1.383086222</c:v>
                </c:pt>
                <c:pt idx="275" formatCode="General">
                  <c:v>1.3857319850000001</c:v>
                </c:pt>
                <c:pt idx="276" formatCode="General">
                  <c:v>1.38787225</c:v>
                </c:pt>
                <c:pt idx="277" formatCode="General">
                  <c:v>1.390213755</c:v>
                </c:pt>
                <c:pt idx="278" formatCode="General">
                  <c:v>1.392925916</c:v>
                </c:pt>
                <c:pt idx="279" formatCode="General">
                  <c:v>1.396641899</c:v>
                </c:pt>
                <c:pt idx="280" formatCode="General">
                  <c:v>1.401649674</c:v>
                </c:pt>
                <c:pt idx="281" formatCode="General">
                  <c:v>1.4074318910000001</c:v>
                </c:pt>
                <c:pt idx="282" formatCode="General">
                  <c:v>1.413487758</c:v>
                </c:pt>
                <c:pt idx="283" formatCode="General">
                  <c:v>1.419756993</c:v>
                </c:pt>
                <c:pt idx="284" formatCode="General">
                  <c:v>1.425718512</c:v>
                </c:pt>
                <c:pt idx="285" formatCode="General">
                  <c:v>1.4315116530000001</c:v>
                </c:pt>
                <c:pt idx="286" formatCode="General">
                  <c:v>1.437448517</c:v>
                </c:pt>
                <c:pt idx="287" formatCode="General">
                  <c:v>1.443432169</c:v>
                </c:pt>
                <c:pt idx="288" formatCode="General">
                  <c:v>1.4496244979999999</c:v>
                </c:pt>
                <c:pt idx="289" formatCode="General">
                  <c:v>1.4552152979999999</c:v>
                </c:pt>
                <c:pt idx="290" formatCode="General">
                  <c:v>1.4602420060000001</c:v>
                </c:pt>
                <c:pt idx="291" formatCode="General">
                  <c:v>1.4648794919999999</c:v>
                </c:pt>
                <c:pt idx="292" formatCode="General">
                  <c:v>1.469268515</c:v>
                </c:pt>
                <c:pt idx="293" formatCode="General">
                  <c:v>1.473440007</c:v>
                </c:pt>
                <c:pt idx="294" formatCode="General">
                  <c:v>1.4780417969999999</c:v>
                </c:pt>
                <c:pt idx="295" formatCode="General">
                  <c:v>1.4832019620000001</c:v>
                </c:pt>
                <c:pt idx="296" formatCode="General">
                  <c:v>1.4885916370000001</c:v>
                </c:pt>
                <c:pt idx="297" formatCode="General">
                  <c:v>1.4938332409999999</c:v>
                </c:pt>
                <c:pt idx="298" formatCode="General">
                  <c:v>1.4985438710000001</c:v>
                </c:pt>
                <c:pt idx="299" formatCode="General">
                  <c:v>1.5029033789999999</c:v>
                </c:pt>
                <c:pt idx="300" formatCode="General">
                  <c:v>1.506764083</c:v>
                </c:pt>
                <c:pt idx="301" formatCode="General">
                  <c:v>1.5105597040000001</c:v>
                </c:pt>
                <c:pt idx="302" formatCode="General">
                  <c:v>1.5148989690000001</c:v>
                </c:pt>
                <c:pt idx="303" formatCode="General">
                  <c:v>1.5191740600000001</c:v>
                </c:pt>
                <c:pt idx="304" formatCode="General">
                  <c:v>1.5232653709999999</c:v>
                </c:pt>
                <c:pt idx="305" formatCode="General">
                  <c:v>1.527197167</c:v>
                </c:pt>
                <c:pt idx="306" formatCode="General">
                  <c:v>1.5312704450000001</c:v>
                </c:pt>
                <c:pt idx="307" formatCode="General">
                  <c:v>1.5368101839999999</c:v>
                </c:pt>
                <c:pt idx="308" formatCode="General">
                  <c:v>1.5433526390000001</c:v>
                </c:pt>
                <c:pt idx="309" formatCode="General">
                  <c:v>1.5499824710000001</c:v>
                </c:pt>
                <c:pt idx="310" formatCode="General">
                  <c:v>1.5575288709999999</c:v>
                </c:pt>
                <c:pt idx="311" formatCode="General">
                  <c:v>1.565709096</c:v>
                </c:pt>
                <c:pt idx="312" formatCode="General">
                  <c:v>1.5723035700000001</c:v>
                </c:pt>
                <c:pt idx="313" formatCode="General">
                  <c:v>1.578224651</c:v>
                </c:pt>
                <c:pt idx="314" formatCode="General">
                  <c:v>1.584191181</c:v>
                </c:pt>
                <c:pt idx="315" formatCode="General">
                  <c:v>1.589122192</c:v>
                </c:pt>
                <c:pt idx="316" formatCode="General">
                  <c:v>1.5929923859999999</c:v>
                </c:pt>
                <c:pt idx="317" formatCode="General">
                  <c:v>1.596933991</c:v>
                </c:pt>
                <c:pt idx="318" formatCode="General">
                  <c:v>1.600825502</c:v>
                </c:pt>
                <c:pt idx="319" formatCode="General">
                  <c:v>1.6043889609999999</c:v>
                </c:pt>
                <c:pt idx="320" formatCode="General">
                  <c:v>1.6079679099999999</c:v>
                </c:pt>
                <c:pt idx="321" formatCode="General">
                  <c:v>1.6117156159999999</c:v>
                </c:pt>
                <c:pt idx="322" formatCode="General">
                  <c:v>1.615360342</c:v>
                </c:pt>
                <c:pt idx="323" formatCode="General">
                  <c:v>1.6196007539999999</c:v>
                </c:pt>
                <c:pt idx="324" formatCode="General">
                  <c:v>1.624902294</c:v>
                </c:pt>
                <c:pt idx="325" formatCode="General">
                  <c:v>1.630587556</c:v>
                </c:pt>
                <c:pt idx="326" formatCode="General">
                  <c:v>1.6363545150000001</c:v>
                </c:pt>
                <c:pt idx="327" formatCode="General">
                  <c:v>1.6417956929999999</c:v>
                </c:pt>
                <c:pt idx="328" formatCode="General">
                  <c:v>1.6468075019999999</c:v>
                </c:pt>
                <c:pt idx="329" formatCode="General">
                  <c:v>1.6513545789999999</c:v>
                </c:pt>
                <c:pt idx="330" formatCode="General">
                  <c:v>1.655638427</c:v>
                </c:pt>
                <c:pt idx="331" formatCode="General">
                  <c:v>1.6592477999999999</c:v>
                </c:pt>
                <c:pt idx="332" formatCode="General">
                  <c:v>1.662426145</c:v>
                </c:pt>
                <c:pt idx="333" formatCode="General">
                  <c:v>1.6656585610000001</c:v>
                </c:pt>
                <c:pt idx="334" formatCode="General">
                  <c:v>1.6698199199999999</c:v>
                </c:pt>
                <c:pt idx="335" formatCode="General">
                  <c:v>1.674948616</c:v>
                </c:pt>
                <c:pt idx="336" formatCode="General">
                  <c:v>1.681343509</c:v>
                </c:pt>
                <c:pt idx="337" formatCode="General">
                  <c:v>1.6887903</c:v>
                </c:pt>
                <c:pt idx="338" formatCode="General">
                  <c:v>1.696205484</c:v>
                </c:pt>
                <c:pt idx="339" formatCode="General">
                  <c:v>1.7033151609999999</c:v>
                </c:pt>
                <c:pt idx="340" formatCode="General">
                  <c:v>1.709827083</c:v>
                </c:pt>
                <c:pt idx="341" formatCode="General">
                  <c:v>1.7157084140000001</c:v>
                </c:pt>
                <c:pt idx="342" formatCode="General">
                  <c:v>1.7213272610000001</c:v>
                </c:pt>
                <c:pt idx="343" formatCode="General">
                  <c:v>1.727174491</c:v>
                </c:pt>
                <c:pt idx="344" formatCode="General">
                  <c:v>1.732207939</c:v>
                </c:pt>
                <c:pt idx="345" formatCode="General">
                  <c:v>1.737363752</c:v>
                </c:pt>
                <c:pt idx="346" formatCode="General">
                  <c:v>1.7426237339999999</c:v>
                </c:pt>
                <c:pt idx="347" formatCode="General">
                  <c:v>1.7479917460000001</c:v>
                </c:pt>
                <c:pt idx="348" formatCode="General">
                  <c:v>1.7528890779999999</c:v>
                </c:pt>
                <c:pt idx="349" formatCode="General">
                  <c:v>1.7576421330000001</c:v>
                </c:pt>
                <c:pt idx="350" formatCode="General">
                  <c:v>1.762127588</c:v>
                </c:pt>
                <c:pt idx="351" formatCode="General">
                  <c:v>1.7663154379999999</c:v>
                </c:pt>
                <c:pt idx="352" formatCode="General">
                  <c:v>1.770187298</c:v>
                </c:pt>
                <c:pt idx="353" formatCode="General">
                  <c:v>1.774687889</c:v>
                </c:pt>
                <c:pt idx="354" formatCode="General">
                  <c:v>1.77996869</c:v>
                </c:pt>
                <c:pt idx="355" formatCode="General">
                  <c:v>1.785851654</c:v>
                </c:pt>
                <c:pt idx="356" formatCode="General">
                  <c:v>1.7912157129999999</c:v>
                </c:pt>
                <c:pt idx="357" formatCode="General">
                  <c:v>1.7962608339999999</c:v>
                </c:pt>
                <c:pt idx="358" formatCode="General">
                  <c:v>1.800146282</c:v>
                </c:pt>
                <c:pt idx="359" formatCode="General">
                  <c:v>1.8036128520000001</c:v>
                </c:pt>
                <c:pt idx="360" formatCode="General">
                  <c:v>1.8062577209999999</c:v>
                </c:pt>
                <c:pt idx="361" formatCode="General">
                  <c:v>1.808889789</c:v>
                </c:pt>
                <c:pt idx="362" formatCode="General">
                  <c:v>1.8113923000000001</c:v>
                </c:pt>
                <c:pt idx="363" formatCode="General">
                  <c:v>1.8141517819999999</c:v>
                </c:pt>
                <c:pt idx="364" formatCode="General">
                  <c:v>1.8167679290000001</c:v>
                </c:pt>
                <c:pt idx="365" formatCode="General">
                  <c:v>1.8196596819999999</c:v>
                </c:pt>
                <c:pt idx="366" formatCode="General">
                  <c:v>1.823835831</c:v>
                </c:pt>
                <c:pt idx="367" formatCode="General">
                  <c:v>1.8288908049999999</c:v>
                </c:pt>
                <c:pt idx="368" formatCode="General">
                  <c:v>1.834699246</c:v>
                </c:pt>
                <c:pt idx="369" formatCode="General">
                  <c:v>1.8408125479999999</c:v>
                </c:pt>
                <c:pt idx="370" formatCode="General">
                  <c:v>1.8468284049999999</c:v>
                </c:pt>
                <c:pt idx="371" formatCode="General">
                  <c:v>1.8517978799999999</c:v>
                </c:pt>
                <c:pt idx="372" formatCode="General">
                  <c:v>1.856481056</c:v>
                </c:pt>
                <c:pt idx="373" formatCode="General">
                  <c:v>1.861578511</c:v>
                </c:pt>
                <c:pt idx="374" formatCode="General">
                  <c:v>1.867259029</c:v>
                </c:pt>
                <c:pt idx="375" formatCode="General">
                  <c:v>1.873152664</c:v>
                </c:pt>
                <c:pt idx="376" formatCode="General">
                  <c:v>1.8796114420000001</c:v>
                </c:pt>
                <c:pt idx="377" formatCode="General">
                  <c:v>1.8859923110000001</c:v>
                </c:pt>
                <c:pt idx="378" formatCode="General">
                  <c:v>1.891260191</c:v>
                </c:pt>
                <c:pt idx="379" formatCode="General">
                  <c:v>1.895624132</c:v>
                </c:pt>
                <c:pt idx="380" formatCode="General">
                  <c:v>1.8999825459999999</c:v>
                </c:pt>
                <c:pt idx="381" formatCode="General">
                  <c:v>1.9039326539999999</c:v>
                </c:pt>
                <c:pt idx="382" formatCode="General">
                  <c:v>1.9078651740000001</c:v>
                </c:pt>
                <c:pt idx="383" formatCode="General">
                  <c:v>1.9116967499999999</c:v>
                </c:pt>
                <c:pt idx="384" formatCode="General">
                  <c:v>1.9153937780000001</c:v>
                </c:pt>
                <c:pt idx="385" formatCode="General">
                  <c:v>1.9190531630000001</c:v>
                </c:pt>
                <c:pt idx="386" formatCode="General">
                  <c:v>1.9226629180000001</c:v>
                </c:pt>
                <c:pt idx="387" formatCode="General">
                  <c:v>1.9257019470000001</c:v>
                </c:pt>
                <c:pt idx="388" formatCode="General">
                  <c:v>1.9285018009999999</c:v>
                </c:pt>
                <c:pt idx="389" formatCode="General">
                  <c:v>1.9315787090000001</c:v>
                </c:pt>
                <c:pt idx="390" formatCode="General">
                  <c:v>1.9343475969999999</c:v>
                </c:pt>
                <c:pt idx="391" formatCode="General">
                  <c:v>1.9369458900000001</c:v>
                </c:pt>
                <c:pt idx="392" formatCode="General">
                  <c:v>1.939549827</c:v>
                </c:pt>
                <c:pt idx="393" formatCode="General">
                  <c:v>1.942065624</c:v>
                </c:pt>
                <c:pt idx="394" formatCode="General">
                  <c:v>1.943683222</c:v>
                </c:pt>
              </c:numCache>
            </c:numRef>
          </c:xVal>
          <c:yVal>
            <c:numRef>
              <c:f>'Data fresh bones'!$BI$4:$BI$398</c:f>
              <c:numCache>
                <c:formatCode>General</c:formatCode>
                <c:ptCount val="395"/>
                <c:pt idx="0">
                  <c:v>4.7584E-4</c:v>
                </c:pt>
                <c:pt idx="1">
                  <c:v>1.7673999999999999E-4</c:v>
                </c:pt>
                <c:pt idx="2">
                  <c:v>-4.3562000000000001E-4</c:v>
                </c:pt>
                <c:pt idx="3">
                  <c:v>-6.0229000000000001E-4</c:v>
                </c:pt>
                <c:pt idx="4">
                  <c:v>-1.2655000000000001E-4</c:v>
                </c:pt>
                <c:pt idx="5">
                  <c:v>7.3678000000000003E-4</c:v>
                </c:pt>
                <c:pt idx="6">
                  <c:v>5.821E-4</c:v>
                </c:pt>
                <c:pt idx="7">
                  <c:v>2.0057000000000001E-4</c:v>
                </c:pt>
                <c:pt idx="8" formatCode="0.00E+00">
                  <c:v>8.0537000000000005E-5</c:v>
                </c:pt>
                <c:pt idx="9">
                  <c:v>-1.7867899999999999E-3</c:v>
                </c:pt>
                <c:pt idx="10">
                  <c:v>-5.6477000000000003E-3</c:v>
                </c:pt>
                <c:pt idx="11">
                  <c:v>-4.7422200000000001E-3</c:v>
                </c:pt>
                <c:pt idx="12">
                  <c:v>-4.9448499999999998E-3</c:v>
                </c:pt>
                <c:pt idx="13">
                  <c:v>2.3625999999999999E-4</c:v>
                </c:pt>
                <c:pt idx="14">
                  <c:v>5.0740000000000004E-3</c:v>
                </c:pt>
                <c:pt idx="15">
                  <c:v>1.098621E-2</c:v>
                </c:pt>
                <c:pt idx="16">
                  <c:v>1.5655289999999999E-2</c:v>
                </c:pt>
                <c:pt idx="17">
                  <c:v>1.9544800000000001E-2</c:v>
                </c:pt>
                <c:pt idx="18">
                  <c:v>2.2464729999999999E-2</c:v>
                </c:pt>
                <c:pt idx="19">
                  <c:v>2.3811840000000001E-2</c:v>
                </c:pt>
                <c:pt idx="20">
                  <c:v>2.5526779999999999E-2</c:v>
                </c:pt>
                <c:pt idx="21">
                  <c:v>2.656406E-2</c:v>
                </c:pt>
                <c:pt idx="22">
                  <c:v>2.9647929999999999E-2</c:v>
                </c:pt>
                <c:pt idx="23">
                  <c:v>3.0730940000000002E-2</c:v>
                </c:pt>
                <c:pt idx="24">
                  <c:v>3.5073029999999998E-2</c:v>
                </c:pt>
                <c:pt idx="25">
                  <c:v>4.342965E-2</c:v>
                </c:pt>
                <c:pt idx="26">
                  <c:v>5.0414779999999999E-2</c:v>
                </c:pt>
                <c:pt idx="27">
                  <c:v>5.8479209999999997E-2</c:v>
                </c:pt>
                <c:pt idx="28">
                  <c:v>6.966232E-2</c:v>
                </c:pt>
                <c:pt idx="29">
                  <c:v>8.9096439999999999E-2</c:v>
                </c:pt>
                <c:pt idx="30">
                  <c:v>0.10934048</c:v>
                </c:pt>
                <c:pt idx="31">
                  <c:v>0.13562783</c:v>
                </c:pt>
                <c:pt idx="32">
                  <c:v>0.15555796</c:v>
                </c:pt>
                <c:pt idx="33">
                  <c:v>0.17240003000000001</c:v>
                </c:pt>
                <c:pt idx="34">
                  <c:v>0.17910693</c:v>
                </c:pt>
                <c:pt idx="35">
                  <c:v>0.18354202999999999</c:v>
                </c:pt>
                <c:pt idx="36">
                  <c:v>0.17928162</c:v>
                </c:pt>
                <c:pt idx="37">
                  <c:v>0.17328669999999999</c:v>
                </c:pt>
                <c:pt idx="38">
                  <c:v>0.17168141000000001</c:v>
                </c:pt>
                <c:pt idx="39">
                  <c:v>0.17074664000000001</c:v>
                </c:pt>
                <c:pt idx="40">
                  <c:v>0.16209909</c:v>
                </c:pt>
                <c:pt idx="41">
                  <c:v>0.16019842000000001</c:v>
                </c:pt>
                <c:pt idx="42">
                  <c:v>0.15805256000000001</c:v>
                </c:pt>
                <c:pt idx="43">
                  <c:v>0.14970542000000001</c:v>
                </c:pt>
                <c:pt idx="44">
                  <c:v>0.14629724999999999</c:v>
                </c:pt>
                <c:pt idx="45">
                  <c:v>0.14398847000000001</c:v>
                </c:pt>
                <c:pt idx="46">
                  <c:v>0.1364167</c:v>
                </c:pt>
                <c:pt idx="47">
                  <c:v>0.12919174</c:v>
                </c:pt>
                <c:pt idx="48">
                  <c:v>0.12364256999999999</c:v>
                </c:pt>
                <c:pt idx="49">
                  <c:v>0.11246492</c:v>
                </c:pt>
                <c:pt idx="50">
                  <c:v>0.10368938</c:v>
                </c:pt>
                <c:pt idx="51">
                  <c:v>9.5967700000000003E-2</c:v>
                </c:pt>
                <c:pt idx="52">
                  <c:v>8.9702920000000005E-2</c:v>
                </c:pt>
                <c:pt idx="53">
                  <c:v>8.2704410000000006E-2</c:v>
                </c:pt>
                <c:pt idx="54">
                  <c:v>7.9054459999999993E-2</c:v>
                </c:pt>
                <c:pt idx="55">
                  <c:v>7.7813549999999995E-2</c:v>
                </c:pt>
                <c:pt idx="56">
                  <c:v>7.2965779999999994E-2</c:v>
                </c:pt>
                <c:pt idx="57">
                  <c:v>7.0618739999999999E-2</c:v>
                </c:pt>
                <c:pt idx="58">
                  <c:v>6.8095269999999999E-2</c:v>
                </c:pt>
                <c:pt idx="59">
                  <c:v>6.4063609999999993E-2</c:v>
                </c:pt>
                <c:pt idx="60">
                  <c:v>5.9534480000000001E-2</c:v>
                </c:pt>
                <c:pt idx="61">
                  <c:v>5.5590349999999997E-2</c:v>
                </c:pt>
                <c:pt idx="62">
                  <c:v>5.0130689999999999E-2</c:v>
                </c:pt>
                <c:pt idx="63">
                  <c:v>4.6224689999999999E-2</c:v>
                </c:pt>
                <c:pt idx="64">
                  <c:v>4.044234E-2</c:v>
                </c:pt>
                <c:pt idx="65">
                  <c:v>3.0474970000000001E-2</c:v>
                </c:pt>
                <c:pt idx="66">
                  <c:v>2.539284E-2</c:v>
                </c:pt>
                <c:pt idx="67">
                  <c:v>2.608618E-2</c:v>
                </c:pt>
                <c:pt idx="68">
                  <c:v>2.3614989999999999E-2</c:v>
                </c:pt>
                <c:pt idx="69">
                  <c:v>2.7626230000000002E-2</c:v>
                </c:pt>
                <c:pt idx="70">
                  <c:v>3.1232759999999998E-2</c:v>
                </c:pt>
                <c:pt idx="71">
                  <c:v>3.0728080000000001E-2</c:v>
                </c:pt>
                <c:pt idx="72">
                  <c:v>2.975212E-2</c:v>
                </c:pt>
                <c:pt idx="73">
                  <c:v>2.8948740000000001E-2</c:v>
                </c:pt>
                <c:pt idx="74">
                  <c:v>2.3066409999999999E-2</c:v>
                </c:pt>
                <c:pt idx="75">
                  <c:v>2.000905E-2</c:v>
                </c:pt>
                <c:pt idx="76">
                  <c:v>1.5788389999999999E-2</c:v>
                </c:pt>
                <c:pt idx="77">
                  <c:v>1.0780609999999999E-2</c:v>
                </c:pt>
                <c:pt idx="78">
                  <c:v>2.0445699999999999E-3</c:v>
                </c:pt>
                <c:pt idx="79">
                  <c:v>-8.4336000000000003E-4</c:v>
                </c:pt>
                <c:pt idx="80">
                  <c:v>-7.8062799999999996E-3</c:v>
                </c:pt>
                <c:pt idx="81">
                  <c:v>-7.7608900000000003E-3</c:v>
                </c:pt>
                <c:pt idx="82">
                  <c:v>-9.6752999999999995E-3</c:v>
                </c:pt>
                <c:pt idx="83">
                  <c:v>-8.8402700000000008E-3</c:v>
                </c:pt>
                <c:pt idx="84">
                  <c:v>-9.6011199999999994E-3</c:v>
                </c:pt>
                <c:pt idx="85">
                  <c:v>-1.0585509999999999E-2</c:v>
                </c:pt>
                <c:pt idx="86">
                  <c:v>-1.521901E-2</c:v>
                </c:pt>
                <c:pt idx="87">
                  <c:v>-1.4114649999999999E-2</c:v>
                </c:pt>
                <c:pt idx="88">
                  <c:v>-1.5845060000000001E-2</c:v>
                </c:pt>
                <c:pt idx="89">
                  <c:v>-1.9716750000000002E-2</c:v>
                </c:pt>
                <c:pt idx="90">
                  <c:v>-1.8660860000000001E-2</c:v>
                </c:pt>
                <c:pt idx="91">
                  <c:v>-1.3943799999999999E-2</c:v>
                </c:pt>
                <c:pt idx="92">
                  <c:v>-2.0020679999999999E-2</c:v>
                </c:pt>
                <c:pt idx="93">
                  <c:v>-2.150989E-2</c:v>
                </c:pt>
                <c:pt idx="94">
                  <c:v>-2.1506319999999999E-2</c:v>
                </c:pt>
                <c:pt idx="95">
                  <c:v>-1.938148E-2</c:v>
                </c:pt>
                <c:pt idx="96">
                  <c:v>-2.1272200000000002E-2</c:v>
                </c:pt>
                <c:pt idx="97">
                  <c:v>-2.2944340000000001E-2</c:v>
                </c:pt>
                <c:pt idx="98">
                  <c:v>-2.641398E-2</c:v>
                </c:pt>
                <c:pt idx="99">
                  <c:v>-2.5954209999999998E-2</c:v>
                </c:pt>
                <c:pt idx="100">
                  <c:v>-2.7390189999999998E-2</c:v>
                </c:pt>
                <c:pt idx="101">
                  <c:v>-2.984556E-2</c:v>
                </c:pt>
                <c:pt idx="102">
                  <c:v>-3.119914E-2</c:v>
                </c:pt>
                <c:pt idx="103">
                  <c:v>-2.4042879999999999E-2</c:v>
                </c:pt>
                <c:pt idx="104">
                  <c:v>-2.4440859999999998E-2</c:v>
                </c:pt>
                <c:pt idx="105">
                  <c:v>-2.749161E-2</c:v>
                </c:pt>
                <c:pt idx="106">
                  <c:v>-2.7422160000000001E-2</c:v>
                </c:pt>
                <c:pt idx="107">
                  <c:v>-2.4557900000000001E-2</c:v>
                </c:pt>
                <c:pt idx="108">
                  <c:v>-2.5706079999999999E-2</c:v>
                </c:pt>
                <c:pt idx="109">
                  <c:v>-2.4369970000000001E-2</c:v>
                </c:pt>
                <c:pt idx="110">
                  <c:v>-2.5247240000000001E-2</c:v>
                </c:pt>
                <c:pt idx="111">
                  <c:v>-2.240342E-2</c:v>
                </c:pt>
                <c:pt idx="112">
                  <c:v>-1.9822240000000001E-2</c:v>
                </c:pt>
                <c:pt idx="113">
                  <c:v>-2.0796789999999999E-2</c:v>
                </c:pt>
                <c:pt idx="114">
                  <c:v>-2.858772E-2</c:v>
                </c:pt>
                <c:pt idx="115">
                  <c:v>-2.7420719999999999E-2</c:v>
                </c:pt>
                <c:pt idx="116">
                  <c:v>-2.9421490000000002E-2</c:v>
                </c:pt>
                <c:pt idx="117">
                  <c:v>-3.2448770000000002E-2</c:v>
                </c:pt>
                <c:pt idx="118">
                  <c:v>-3.194557E-2</c:v>
                </c:pt>
                <c:pt idx="119">
                  <c:v>-2.458608E-2</c:v>
                </c:pt>
                <c:pt idx="120">
                  <c:v>-2.440494E-2</c:v>
                </c:pt>
                <c:pt idx="121">
                  <c:v>-2.3191059999999999E-2</c:v>
                </c:pt>
                <c:pt idx="122">
                  <c:v>-2.3095290000000001E-2</c:v>
                </c:pt>
                <c:pt idx="123">
                  <c:v>-2.3332780000000001E-2</c:v>
                </c:pt>
                <c:pt idx="124">
                  <c:v>-2.7868319999999999E-2</c:v>
                </c:pt>
                <c:pt idx="125">
                  <c:v>-2.415747E-2</c:v>
                </c:pt>
                <c:pt idx="126">
                  <c:v>-2.8536700000000002E-2</c:v>
                </c:pt>
                <c:pt idx="127">
                  <c:v>-2.5882180000000001E-2</c:v>
                </c:pt>
                <c:pt idx="128">
                  <c:v>-2.480332E-2</c:v>
                </c:pt>
                <c:pt idx="129">
                  <c:v>-1.8107459999999999E-2</c:v>
                </c:pt>
                <c:pt idx="130">
                  <c:v>-1.311534E-2</c:v>
                </c:pt>
                <c:pt idx="131">
                  <c:v>-9.0272900000000003E-3</c:v>
                </c:pt>
                <c:pt idx="132">
                  <c:v>-8.0649599999999995E-3</c:v>
                </c:pt>
                <c:pt idx="133">
                  <c:v>-6.8547800000000004E-3</c:v>
                </c:pt>
                <c:pt idx="134">
                  <c:v>-5.3507399999999997E-3</c:v>
                </c:pt>
                <c:pt idx="135">
                  <c:v>-1.252633E-2</c:v>
                </c:pt>
                <c:pt idx="136">
                  <c:v>-1.304812E-2</c:v>
                </c:pt>
                <c:pt idx="137">
                  <c:v>-1.399626E-2</c:v>
                </c:pt>
                <c:pt idx="138">
                  <c:v>-9.23795E-3</c:v>
                </c:pt>
                <c:pt idx="139">
                  <c:v>-7.3152499999999997E-3</c:v>
                </c:pt>
                <c:pt idx="140">
                  <c:v>-6.70456E-3</c:v>
                </c:pt>
                <c:pt idx="141">
                  <c:v>-5.87149E-3</c:v>
                </c:pt>
                <c:pt idx="142">
                  <c:v>-8.3227700000000002E-3</c:v>
                </c:pt>
                <c:pt idx="143">
                  <c:v>-1.5781139999999999E-2</c:v>
                </c:pt>
                <c:pt idx="144">
                  <c:v>-2.0624070000000001E-2</c:v>
                </c:pt>
                <c:pt idx="145">
                  <c:v>-2.3129420000000001E-2</c:v>
                </c:pt>
                <c:pt idx="146">
                  <c:v>-1.8579780000000001E-2</c:v>
                </c:pt>
                <c:pt idx="147">
                  <c:v>-1.456495E-2</c:v>
                </c:pt>
                <c:pt idx="148">
                  <c:v>-9.8456800000000008E-3</c:v>
                </c:pt>
                <c:pt idx="149">
                  <c:v>-7.9982000000000004E-3</c:v>
                </c:pt>
                <c:pt idx="150">
                  <c:v>-4.1184799999999999E-3</c:v>
                </c:pt>
                <c:pt idx="151">
                  <c:v>-5.5943099999999999E-3</c:v>
                </c:pt>
                <c:pt idx="152">
                  <c:v>-3.43611E-3</c:v>
                </c:pt>
                <c:pt idx="153">
                  <c:v>-3.0866000000000001E-3</c:v>
                </c:pt>
                <c:pt idx="154">
                  <c:v>-5.3839700000000001E-3</c:v>
                </c:pt>
                <c:pt idx="155">
                  <c:v>-1.02221E-3</c:v>
                </c:pt>
                <c:pt idx="156">
                  <c:v>1.32997E-3</c:v>
                </c:pt>
                <c:pt idx="157">
                  <c:v>1.10403E-3</c:v>
                </c:pt>
                <c:pt idx="158">
                  <c:v>-8.6892000000000002E-4</c:v>
                </c:pt>
                <c:pt idx="159">
                  <c:v>-1.09895E-3</c:v>
                </c:pt>
                <c:pt idx="160">
                  <c:v>-3.50228E-3</c:v>
                </c:pt>
                <c:pt idx="161">
                  <c:v>-8.9182500000000008E-3</c:v>
                </c:pt>
                <c:pt idx="162">
                  <c:v>-1.1586000000000001E-2</c:v>
                </c:pt>
                <c:pt idx="163">
                  <c:v>-1.245716E-2</c:v>
                </c:pt>
                <c:pt idx="164">
                  <c:v>-1.136802E-2</c:v>
                </c:pt>
                <c:pt idx="165">
                  <c:v>-1.3077119999999999E-2</c:v>
                </c:pt>
                <c:pt idx="166">
                  <c:v>-1.137873E-2</c:v>
                </c:pt>
                <c:pt idx="167">
                  <c:v>-9.8434899999999999E-3</c:v>
                </c:pt>
                <c:pt idx="168">
                  <c:v>-8.5060099999999996E-3</c:v>
                </c:pt>
                <c:pt idx="169">
                  <c:v>-1.082339E-2</c:v>
                </c:pt>
                <c:pt idx="170">
                  <c:v>-1.1342710000000001E-2</c:v>
                </c:pt>
                <c:pt idx="171">
                  <c:v>-1.309333E-2</c:v>
                </c:pt>
                <c:pt idx="172">
                  <c:v>-1.7670100000000001E-2</c:v>
                </c:pt>
                <c:pt idx="173">
                  <c:v>-2.2108249999999999E-2</c:v>
                </c:pt>
                <c:pt idx="174">
                  <c:v>-2.0725210000000001E-2</c:v>
                </c:pt>
                <c:pt idx="175">
                  <c:v>-2.9203750000000001E-2</c:v>
                </c:pt>
                <c:pt idx="176">
                  <c:v>-2.8410870000000001E-2</c:v>
                </c:pt>
                <c:pt idx="177">
                  <c:v>-2.9004530000000001E-2</c:v>
                </c:pt>
                <c:pt idx="178">
                  <c:v>-2.701112E-2</c:v>
                </c:pt>
                <c:pt idx="179">
                  <c:v>-3.1097280000000001E-2</c:v>
                </c:pt>
                <c:pt idx="180">
                  <c:v>-2.707741E-2</c:v>
                </c:pt>
                <c:pt idx="181">
                  <c:v>-3.1509830000000003E-2</c:v>
                </c:pt>
                <c:pt idx="182">
                  <c:v>-3.1626840000000003E-2</c:v>
                </c:pt>
                <c:pt idx="183">
                  <c:v>-3.3538739999999997E-2</c:v>
                </c:pt>
                <c:pt idx="184">
                  <c:v>-3.0954880000000001E-2</c:v>
                </c:pt>
                <c:pt idx="185">
                  <c:v>-2.7355379999999999E-2</c:v>
                </c:pt>
                <c:pt idx="186">
                  <c:v>-2.7718219999999998E-2</c:v>
                </c:pt>
                <c:pt idx="187">
                  <c:v>-3.0760639999999999E-2</c:v>
                </c:pt>
                <c:pt idx="188">
                  <c:v>-3.7322180000000003E-2</c:v>
                </c:pt>
                <c:pt idx="189">
                  <c:v>-4.0756840000000003E-2</c:v>
                </c:pt>
                <c:pt idx="190">
                  <c:v>-4.6411580000000001E-2</c:v>
                </c:pt>
                <c:pt idx="191">
                  <c:v>-5.2780359999999998E-2</c:v>
                </c:pt>
                <c:pt idx="192">
                  <c:v>-5.2481420000000001E-2</c:v>
                </c:pt>
                <c:pt idx="193">
                  <c:v>-4.9096239999999999E-2</c:v>
                </c:pt>
                <c:pt idx="194">
                  <c:v>-5.4520489999999998E-2</c:v>
                </c:pt>
                <c:pt idx="195">
                  <c:v>-5.833754E-2</c:v>
                </c:pt>
                <c:pt idx="196">
                  <c:v>-5.6176289999999997E-2</c:v>
                </c:pt>
                <c:pt idx="197">
                  <c:v>-6.2810039999999998E-2</c:v>
                </c:pt>
                <c:pt idx="198">
                  <c:v>-6.3633110000000007E-2</c:v>
                </c:pt>
                <c:pt idx="199">
                  <c:v>-6.3054070000000004E-2</c:v>
                </c:pt>
                <c:pt idx="200">
                  <c:v>-6.4578830000000004E-2</c:v>
                </c:pt>
                <c:pt idx="201">
                  <c:v>-6.9102259999999999E-2</c:v>
                </c:pt>
                <c:pt idx="202">
                  <c:v>-7.0710460000000003E-2</c:v>
                </c:pt>
                <c:pt idx="203">
                  <c:v>-7.4437519999999993E-2</c:v>
                </c:pt>
                <c:pt idx="204">
                  <c:v>-7.7830319999999995E-2</c:v>
                </c:pt>
                <c:pt idx="205">
                  <c:v>-7.9728530000000006E-2</c:v>
                </c:pt>
                <c:pt idx="206">
                  <c:v>-7.9382159999999993E-2</c:v>
                </c:pt>
                <c:pt idx="207">
                  <c:v>-8.069896E-2</c:v>
                </c:pt>
                <c:pt idx="208">
                  <c:v>-8.5280099999999998E-2</c:v>
                </c:pt>
                <c:pt idx="209">
                  <c:v>-8.1960400000000003E-2</c:v>
                </c:pt>
                <c:pt idx="210">
                  <c:v>-8.2240489999999999E-2</c:v>
                </c:pt>
                <c:pt idx="211">
                  <c:v>-8.2060839999999996E-2</c:v>
                </c:pt>
                <c:pt idx="212">
                  <c:v>-8.0945400000000001E-2</c:v>
                </c:pt>
                <c:pt idx="213">
                  <c:v>-8.5763489999999998E-2</c:v>
                </c:pt>
                <c:pt idx="214">
                  <c:v>-8.9385610000000004E-2</c:v>
                </c:pt>
                <c:pt idx="215">
                  <c:v>-9.2398330000000001E-2</c:v>
                </c:pt>
                <c:pt idx="216">
                  <c:v>-9.7410469999999999E-2</c:v>
                </c:pt>
                <c:pt idx="217">
                  <c:v>-0.10278490999999999</c:v>
                </c:pt>
                <c:pt idx="218">
                  <c:v>-0.10305876</c:v>
                </c:pt>
                <c:pt idx="219">
                  <c:v>-0.10587619</c:v>
                </c:pt>
                <c:pt idx="220">
                  <c:v>-0.10620048999999999</c:v>
                </c:pt>
                <c:pt idx="221">
                  <c:v>-0.11137511</c:v>
                </c:pt>
                <c:pt idx="222">
                  <c:v>-0.11267917</c:v>
                </c:pt>
                <c:pt idx="223">
                  <c:v>-0.11334576</c:v>
                </c:pt>
                <c:pt idx="224">
                  <c:v>-0.11826241</c:v>
                </c:pt>
                <c:pt idx="225">
                  <c:v>-0.12418434</c:v>
                </c:pt>
                <c:pt idx="226">
                  <c:v>-0.12393471</c:v>
                </c:pt>
                <c:pt idx="227">
                  <c:v>-0.12775934</c:v>
                </c:pt>
                <c:pt idx="228">
                  <c:v>-0.13438749</c:v>
                </c:pt>
                <c:pt idx="229">
                  <c:v>-0.13543295</c:v>
                </c:pt>
                <c:pt idx="230">
                  <c:v>-0.13854266000000001</c:v>
                </c:pt>
                <c:pt idx="231">
                  <c:v>-0.14126383000000001</c:v>
                </c:pt>
                <c:pt idx="232">
                  <c:v>-0.14193237</c:v>
                </c:pt>
                <c:pt idx="233">
                  <c:v>-0.13866713999999999</c:v>
                </c:pt>
                <c:pt idx="234">
                  <c:v>-0.14462699000000001</c:v>
                </c:pt>
                <c:pt idx="235">
                  <c:v>-0.1430659</c:v>
                </c:pt>
                <c:pt idx="236">
                  <c:v>-0.14137760999999999</c:v>
                </c:pt>
                <c:pt idx="237">
                  <c:v>-0.14403255000000001</c:v>
                </c:pt>
                <c:pt idx="238">
                  <c:v>-0.15230634000000001</c:v>
                </c:pt>
                <c:pt idx="239">
                  <c:v>-0.15571666000000001</c:v>
                </c:pt>
                <c:pt idx="240">
                  <c:v>-0.16152821000000001</c:v>
                </c:pt>
                <c:pt idx="241">
                  <c:v>-0.1682294</c:v>
                </c:pt>
                <c:pt idx="242">
                  <c:v>-0.17115126</c:v>
                </c:pt>
                <c:pt idx="243">
                  <c:v>-0.16808991000000001</c:v>
                </c:pt>
                <c:pt idx="244">
                  <c:v>-0.166991</c:v>
                </c:pt>
                <c:pt idx="245">
                  <c:v>-0.16650476</c:v>
                </c:pt>
                <c:pt idx="246">
                  <c:v>-0.16893517</c:v>
                </c:pt>
                <c:pt idx="247">
                  <c:v>-0.17424513999999999</c:v>
                </c:pt>
                <c:pt idx="248">
                  <c:v>-0.18258688000000001</c:v>
                </c:pt>
                <c:pt idx="249">
                  <c:v>-0.18851493999999999</c:v>
                </c:pt>
                <c:pt idx="250">
                  <c:v>-0.19379337999999999</c:v>
                </c:pt>
                <c:pt idx="251">
                  <c:v>-0.19585134000000001</c:v>
                </c:pt>
                <c:pt idx="252">
                  <c:v>-0.19172085999999999</c:v>
                </c:pt>
                <c:pt idx="253">
                  <c:v>-0.19045364000000001</c:v>
                </c:pt>
                <c:pt idx="254">
                  <c:v>-0.18986391</c:v>
                </c:pt>
                <c:pt idx="255">
                  <c:v>-0.19017580000000001</c:v>
                </c:pt>
                <c:pt idx="256">
                  <c:v>-0.18720617000000001</c:v>
                </c:pt>
                <c:pt idx="257">
                  <c:v>-0.18881429999999999</c:v>
                </c:pt>
                <c:pt idx="258">
                  <c:v>-0.19161249999999999</c:v>
                </c:pt>
                <c:pt idx="259">
                  <c:v>-0.18979985999999999</c:v>
                </c:pt>
                <c:pt idx="260">
                  <c:v>-0.18838537</c:v>
                </c:pt>
                <c:pt idx="261">
                  <c:v>-0.19172548</c:v>
                </c:pt>
                <c:pt idx="262">
                  <c:v>-0.19132492000000001</c:v>
                </c:pt>
                <c:pt idx="263">
                  <c:v>-0.18718333000000001</c:v>
                </c:pt>
                <c:pt idx="264">
                  <c:v>-0.19195692</c:v>
                </c:pt>
                <c:pt idx="265">
                  <c:v>-0.19510933999999999</c:v>
                </c:pt>
                <c:pt idx="266">
                  <c:v>-0.19781583</c:v>
                </c:pt>
                <c:pt idx="267">
                  <c:v>-0.19736101</c:v>
                </c:pt>
                <c:pt idx="268">
                  <c:v>-0.19714620999999999</c:v>
                </c:pt>
                <c:pt idx="269">
                  <c:v>-0.19612294999999999</c:v>
                </c:pt>
                <c:pt idx="270">
                  <c:v>-0.19777627</c:v>
                </c:pt>
                <c:pt idx="271">
                  <c:v>-0.19526231999999999</c:v>
                </c:pt>
                <c:pt idx="272">
                  <c:v>-0.19761567999999999</c:v>
                </c:pt>
                <c:pt idx="273">
                  <c:v>-0.19871791999999999</c:v>
                </c:pt>
                <c:pt idx="274">
                  <c:v>-0.19319354999999999</c:v>
                </c:pt>
                <c:pt idx="275">
                  <c:v>-0.18995961</c:v>
                </c:pt>
                <c:pt idx="276">
                  <c:v>-0.18517353</c:v>
                </c:pt>
                <c:pt idx="277">
                  <c:v>-0.18440277999999999</c:v>
                </c:pt>
                <c:pt idx="278">
                  <c:v>-0.18183977000000001</c:v>
                </c:pt>
                <c:pt idx="279">
                  <c:v>-0.18341236999999999</c:v>
                </c:pt>
                <c:pt idx="280">
                  <c:v>-0.17794038000000001</c:v>
                </c:pt>
                <c:pt idx="281">
                  <c:v>-0.18058761000000001</c:v>
                </c:pt>
                <c:pt idx="282">
                  <c:v>-0.18097524000000001</c:v>
                </c:pt>
                <c:pt idx="283">
                  <c:v>-0.18218279000000001</c:v>
                </c:pt>
                <c:pt idx="284">
                  <c:v>-0.18099380000000001</c:v>
                </c:pt>
                <c:pt idx="285">
                  <c:v>-0.18384376999999999</c:v>
                </c:pt>
                <c:pt idx="286">
                  <c:v>-0.18672563</c:v>
                </c:pt>
                <c:pt idx="287">
                  <c:v>-0.18590293999999999</c:v>
                </c:pt>
                <c:pt idx="288">
                  <c:v>-0.18761660999999999</c:v>
                </c:pt>
                <c:pt idx="289">
                  <c:v>-0.19194569</c:v>
                </c:pt>
                <c:pt idx="290">
                  <c:v>-0.19967808000000001</c:v>
                </c:pt>
                <c:pt idx="291">
                  <c:v>-0.19834362</c:v>
                </c:pt>
                <c:pt idx="292">
                  <c:v>-0.20262066000000001</c:v>
                </c:pt>
                <c:pt idx="293">
                  <c:v>-0.20619504999999999</c:v>
                </c:pt>
                <c:pt idx="294">
                  <c:v>-0.21170601</c:v>
                </c:pt>
                <c:pt idx="295">
                  <c:v>-0.20839558999999999</c:v>
                </c:pt>
                <c:pt idx="296">
                  <c:v>-0.20886963</c:v>
                </c:pt>
                <c:pt idx="297">
                  <c:v>-0.20979419999999999</c:v>
                </c:pt>
                <c:pt idx="298">
                  <c:v>-0.21051810000000001</c:v>
                </c:pt>
                <c:pt idx="299">
                  <c:v>-0.20454657000000001</c:v>
                </c:pt>
                <c:pt idx="300">
                  <c:v>-0.2028491</c:v>
                </c:pt>
                <c:pt idx="301">
                  <c:v>-0.20309656000000001</c:v>
                </c:pt>
                <c:pt idx="302">
                  <c:v>-0.20325391000000001</c:v>
                </c:pt>
                <c:pt idx="303">
                  <c:v>-0.20321473000000001</c:v>
                </c:pt>
                <c:pt idx="304">
                  <c:v>-0.20230562999999999</c:v>
                </c:pt>
                <c:pt idx="305">
                  <c:v>-0.20836726999999999</c:v>
                </c:pt>
                <c:pt idx="306">
                  <c:v>-0.20862890000000001</c:v>
                </c:pt>
                <c:pt idx="307">
                  <c:v>-0.20866868</c:v>
                </c:pt>
                <c:pt idx="308">
                  <c:v>-0.20483083999999999</c:v>
                </c:pt>
                <c:pt idx="309">
                  <c:v>-0.20598863000000001</c:v>
                </c:pt>
                <c:pt idx="310">
                  <c:v>-0.20085024000000001</c:v>
                </c:pt>
                <c:pt idx="311">
                  <c:v>-0.20416664000000001</c:v>
                </c:pt>
                <c:pt idx="312">
                  <c:v>-0.19831525999999999</c:v>
                </c:pt>
                <c:pt idx="313">
                  <c:v>-0.19999774000000001</c:v>
                </c:pt>
                <c:pt idx="314">
                  <c:v>-0.19456340999999999</c:v>
                </c:pt>
                <c:pt idx="315">
                  <c:v>-0.19416232999999999</c:v>
                </c:pt>
                <c:pt idx="316">
                  <c:v>-0.18927464999999999</c:v>
                </c:pt>
                <c:pt idx="317">
                  <c:v>-0.18859482</c:v>
                </c:pt>
                <c:pt idx="318">
                  <c:v>-0.18452572</c:v>
                </c:pt>
                <c:pt idx="319">
                  <c:v>-0.19055527</c:v>
                </c:pt>
                <c:pt idx="320">
                  <c:v>-0.18870983999999999</c:v>
                </c:pt>
                <c:pt idx="321">
                  <c:v>-0.19154180000000001</c:v>
                </c:pt>
                <c:pt idx="322">
                  <c:v>-0.19231375000000001</c:v>
                </c:pt>
                <c:pt idx="323">
                  <c:v>-0.18632955000000001</c:v>
                </c:pt>
                <c:pt idx="324">
                  <c:v>-0.18262585000000001</c:v>
                </c:pt>
                <c:pt idx="325">
                  <c:v>-0.18294270000000001</c:v>
                </c:pt>
                <c:pt idx="326">
                  <c:v>-0.17700124</c:v>
                </c:pt>
                <c:pt idx="327">
                  <c:v>-0.17668260999999999</c:v>
                </c:pt>
                <c:pt idx="328">
                  <c:v>-0.18062729</c:v>
                </c:pt>
                <c:pt idx="329">
                  <c:v>-0.17441854000000001</c:v>
                </c:pt>
                <c:pt idx="330">
                  <c:v>-0.16996743</c:v>
                </c:pt>
                <c:pt idx="331">
                  <c:v>-0.17146935999999999</c:v>
                </c:pt>
                <c:pt idx="332">
                  <c:v>-0.16882309000000001</c:v>
                </c:pt>
                <c:pt idx="333">
                  <c:v>-0.16418821</c:v>
                </c:pt>
                <c:pt idx="334">
                  <c:v>-0.16620528000000001</c:v>
                </c:pt>
                <c:pt idx="335">
                  <c:v>-0.16619453000000001</c:v>
                </c:pt>
                <c:pt idx="336">
                  <c:v>-0.16227617999999999</c:v>
                </c:pt>
                <c:pt idx="337">
                  <c:v>-0.1580761</c:v>
                </c:pt>
                <c:pt idx="338">
                  <c:v>-0.15374766000000001</c:v>
                </c:pt>
                <c:pt idx="339">
                  <c:v>-0.1486403</c:v>
                </c:pt>
                <c:pt idx="340">
                  <c:v>-0.1389321</c:v>
                </c:pt>
                <c:pt idx="341">
                  <c:v>-0.12910914000000001</c:v>
                </c:pt>
                <c:pt idx="342">
                  <c:v>-0.12311018999999999</c:v>
                </c:pt>
                <c:pt idx="343">
                  <c:v>-0.12185583</c:v>
                </c:pt>
                <c:pt idx="344">
                  <c:v>-0.11960651999999999</c:v>
                </c:pt>
                <c:pt idx="345">
                  <c:v>-0.12101726</c:v>
                </c:pt>
                <c:pt idx="346">
                  <c:v>-0.11772749</c:v>
                </c:pt>
                <c:pt idx="347">
                  <c:v>-0.11241891</c:v>
                </c:pt>
                <c:pt idx="348">
                  <c:v>-0.10654292999999999</c:v>
                </c:pt>
                <c:pt idx="349">
                  <c:v>-0.10244431</c:v>
                </c:pt>
                <c:pt idx="350">
                  <c:v>-9.6797880000000003E-2</c:v>
                </c:pt>
                <c:pt idx="351">
                  <c:v>-9.6647730000000001E-2</c:v>
                </c:pt>
                <c:pt idx="352">
                  <c:v>-9.6380859999999999E-2</c:v>
                </c:pt>
                <c:pt idx="353">
                  <c:v>-9.4302839999999999E-2</c:v>
                </c:pt>
                <c:pt idx="354">
                  <c:v>-8.471012E-2</c:v>
                </c:pt>
                <c:pt idx="355">
                  <c:v>-8.0247789999999999E-2</c:v>
                </c:pt>
                <c:pt idx="356">
                  <c:v>-7.4705510000000003E-2</c:v>
                </c:pt>
                <c:pt idx="357">
                  <c:v>-6.912198E-2</c:v>
                </c:pt>
                <c:pt idx="358">
                  <c:v>-7.0178110000000002E-2</c:v>
                </c:pt>
                <c:pt idx="359">
                  <c:v>-7.0077700000000007E-2</c:v>
                </c:pt>
                <c:pt idx="360">
                  <c:v>-6.4761559999999996E-2</c:v>
                </c:pt>
                <c:pt idx="361">
                  <c:v>-6.3708020000000004E-2</c:v>
                </c:pt>
                <c:pt idx="362">
                  <c:v>-6.3492530000000005E-2</c:v>
                </c:pt>
                <c:pt idx="363">
                  <c:v>-6.1574209999999997E-2</c:v>
                </c:pt>
                <c:pt idx="364">
                  <c:v>-5.9984429999999998E-2</c:v>
                </c:pt>
                <c:pt idx="365">
                  <c:v>-5.4981809999999999E-2</c:v>
                </c:pt>
                <c:pt idx="366">
                  <c:v>-5.0401830000000002E-2</c:v>
                </c:pt>
                <c:pt idx="367">
                  <c:v>-4.8526130000000001E-2</c:v>
                </c:pt>
                <c:pt idx="368">
                  <c:v>-3.8189679999999997E-2</c:v>
                </c:pt>
                <c:pt idx="369">
                  <c:v>-3.4586430000000001E-2</c:v>
                </c:pt>
                <c:pt idx="370">
                  <c:v>-3.2855269999999999E-2</c:v>
                </c:pt>
                <c:pt idx="371">
                  <c:v>-3.3577919999999997E-2</c:v>
                </c:pt>
                <c:pt idx="372">
                  <c:v>-2.662482E-2</c:v>
                </c:pt>
                <c:pt idx="373">
                  <c:v>-2.4882319999999999E-2</c:v>
                </c:pt>
                <c:pt idx="374">
                  <c:v>-2.482241E-2</c:v>
                </c:pt>
                <c:pt idx="375">
                  <c:v>-2.6174909999999999E-2</c:v>
                </c:pt>
                <c:pt idx="376">
                  <c:v>-2.2278200000000001E-2</c:v>
                </c:pt>
                <c:pt idx="377">
                  <c:v>-2.355109E-2</c:v>
                </c:pt>
                <c:pt idx="378">
                  <c:v>-2.3864099999999999E-2</c:v>
                </c:pt>
                <c:pt idx="379">
                  <c:v>-2.1030050000000002E-2</c:v>
                </c:pt>
                <c:pt idx="380">
                  <c:v>-2.0864629999999999E-2</c:v>
                </c:pt>
                <c:pt idx="381">
                  <c:v>-1.8331569999999998E-2</c:v>
                </c:pt>
                <c:pt idx="382">
                  <c:v>-1.5980000000000001E-2</c:v>
                </c:pt>
                <c:pt idx="383">
                  <c:v>-1.329313E-2</c:v>
                </c:pt>
                <c:pt idx="384">
                  <c:v>-1.4448849999999999E-2</c:v>
                </c:pt>
                <c:pt idx="385">
                  <c:v>-1.346607E-2</c:v>
                </c:pt>
                <c:pt idx="386">
                  <c:v>-1.543783E-2</c:v>
                </c:pt>
                <c:pt idx="387">
                  <c:v>-1.551287E-2</c:v>
                </c:pt>
                <c:pt idx="388">
                  <c:v>-1.0620350000000001E-2</c:v>
                </c:pt>
                <c:pt idx="389">
                  <c:v>-7.4336100000000002E-3</c:v>
                </c:pt>
                <c:pt idx="390">
                  <c:v>-4.4833800000000004E-3</c:v>
                </c:pt>
                <c:pt idx="391">
                  <c:v>-4.6593299999999997E-3</c:v>
                </c:pt>
                <c:pt idx="392">
                  <c:v>1.2962999999999999E-4</c:v>
                </c:pt>
                <c:pt idx="393">
                  <c:v>-5.6299999999999996E-3</c:v>
                </c:pt>
                <c:pt idx="394">
                  <c:v>-4.1366700000000003E-3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0B-48D7-8B24-EC2772043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905792"/>
        <c:axId val="200906368"/>
      </c:scatterChart>
      <c:valAx>
        <c:axId val="20090579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00906368"/>
        <c:crosses val="autoZero"/>
        <c:crossBetween val="midCat"/>
      </c:valAx>
      <c:valAx>
        <c:axId val="200906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09057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bones'!$BL$4:$BL$398</c:f>
              <c:numCache>
                <c:formatCode>0.00E+00</c:formatCode>
                <c:ptCount val="395"/>
                <c:pt idx="0">
                  <c:v>6.0987700000000004E-6</c:v>
                </c:pt>
                <c:pt idx="1">
                  <c:v>1.16299E-5</c:v>
                </c:pt>
                <c:pt idx="2">
                  <c:v>-7.6279899999999998E-6</c:v>
                </c:pt>
                <c:pt idx="3">
                  <c:v>1.2207E-5</c:v>
                </c:pt>
                <c:pt idx="4">
                  <c:v>2.3892000000000001E-5</c:v>
                </c:pt>
                <c:pt idx="5">
                  <c:v>5.8108500000000001E-5</c:v>
                </c:pt>
                <c:pt idx="6" formatCode="General">
                  <c:v>1.10634E-4</c:v>
                </c:pt>
                <c:pt idx="7" formatCode="General">
                  <c:v>4.1265799999999999E-4</c:v>
                </c:pt>
                <c:pt idx="8" formatCode="General">
                  <c:v>1.0315509999999999E-3</c:v>
                </c:pt>
                <c:pt idx="9" formatCode="General">
                  <c:v>1.9380059999999999E-3</c:v>
                </c:pt>
                <c:pt idx="10" formatCode="General">
                  <c:v>3.1119960000000001E-3</c:v>
                </c:pt>
                <c:pt idx="11" formatCode="General">
                  <c:v>4.6354259999999998E-3</c:v>
                </c:pt>
                <c:pt idx="12" formatCode="General">
                  <c:v>6.0472260000000002E-3</c:v>
                </c:pt>
                <c:pt idx="13" formatCode="General">
                  <c:v>7.4220889999999998E-3</c:v>
                </c:pt>
                <c:pt idx="14" formatCode="General">
                  <c:v>8.8205650000000007E-3</c:v>
                </c:pt>
                <c:pt idx="15" formatCode="General">
                  <c:v>1.0449839000000001E-2</c:v>
                </c:pt>
                <c:pt idx="16" formatCode="General">
                  <c:v>1.200029E-2</c:v>
                </c:pt>
                <c:pt idx="17" formatCode="General">
                  <c:v>1.3626681999999999E-2</c:v>
                </c:pt>
                <c:pt idx="18" formatCode="General">
                  <c:v>1.5401319E-2</c:v>
                </c:pt>
                <c:pt idx="19" formatCode="General">
                  <c:v>1.7939470999999999E-2</c:v>
                </c:pt>
                <c:pt idx="20" formatCode="General">
                  <c:v>2.1083945E-2</c:v>
                </c:pt>
                <c:pt idx="21" formatCode="General">
                  <c:v>2.5132242999999999E-2</c:v>
                </c:pt>
                <c:pt idx="22" formatCode="General">
                  <c:v>3.0025092E-2</c:v>
                </c:pt>
                <c:pt idx="23" formatCode="General">
                  <c:v>3.5184334999999997E-2</c:v>
                </c:pt>
                <c:pt idx="24" formatCode="General">
                  <c:v>4.0109946E-2</c:v>
                </c:pt>
                <c:pt idx="25" formatCode="General">
                  <c:v>4.4840255000000002E-2</c:v>
                </c:pt>
                <c:pt idx="26" formatCode="General">
                  <c:v>4.8676112000000001E-2</c:v>
                </c:pt>
                <c:pt idx="27" formatCode="General">
                  <c:v>5.2638542000000003E-2</c:v>
                </c:pt>
                <c:pt idx="28" formatCode="General">
                  <c:v>5.7785207999999998E-2</c:v>
                </c:pt>
                <c:pt idx="29" formatCode="General">
                  <c:v>6.4088645999999999E-2</c:v>
                </c:pt>
                <c:pt idx="30" formatCode="General">
                  <c:v>7.1943507000000004E-2</c:v>
                </c:pt>
                <c:pt idx="31" formatCode="General">
                  <c:v>8.0723308999999993E-2</c:v>
                </c:pt>
                <c:pt idx="32" formatCode="General">
                  <c:v>8.9412718000000002E-2</c:v>
                </c:pt>
                <c:pt idx="33" formatCode="General">
                  <c:v>9.7038876999999996E-2</c:v>
                </c:pt>
                <c:pt idx="34" formatCode="General">
                  <c:v>0.10304147499999999</c:v>
                </c:pt>
                <c:pt idx="35" formatCode="General">
                  <c:v>0.10721885</c:v>
                </c:pt>
                <c:pt idx="36" formatCode="General">
                  <c:v>0.110697877</c:v>
                </c:pt>
                <c:pt idx="37" formatCode="General">
                  <c:v>0.113500301</c:v>
                </c:pt>
                <c:pt idx="38" formatCode="General">
                  <c:v>0.11551650300000001</c:v>
                </c:pt>
                <c:pt idx="39" formatCode="General">
                  <c:v>0.117232751</c:v>
                </c:pt>
                <c:pt idx="40" formatCode="General">
                  <c:v>0.11946047899999999</c:v>
                </c:pt>
                <c:pt idx="41" formatCode="General">
                  <c:v>0.122823242</c:v>
                </c:pt>
                <c:pt idx="42" formatCode="General">
                  <c:v>0.12821921999999999</c:v>
                </c:pt>
                <c:pt idx="43" formatCode="General">
                  <c:v>0.13728258300000001</c:v>
                </c:pt>
                <c:pt idx="44" formatCode="General">
                  <c:v>0.14853761800000001</c:v>
                </c:pt>
                <c:pt idx="45" formatCode="General">
                  <c:v>0.15876538100000001</c:v>
                </c:pt>
                <c:pt idx="46" formatCode="General">
                  <c:v>0.16823376200000001</c:v>
                </c:pt>
                <c:pt idx="47" formatCode="General">
                  <c:v>0.17711011300000001</c:v>
                </c:pt>
                <c:pt idx="48" formatCode="General">
                  <c:v>0.18486508500000001</c:v>
                </c:pt>
                <c:pt idx="49" formatCode="General">
                  <c:v>0.19284182</c:v>
                </c:pt>
                <c:pt idx="50" formatCode="General">
                  <c:v>0.201795423</c:v>
                </c:pt>
                <c:pt idx="51" formatCode="General">
                  <c:v>0.21194463599999999</c:v>
                </c:pt>
                <c:pt idx="52" formatCode="General">
                  <c:v>0.22278656099999999</c:v>
                </c:pt>
                <c:pt idx="53" formatCode="General">
                  <c:v>0.23302872999999999</c:v>
                </c:pt>
                <c:pt idx="54" formatCode="General">
                  <c:v>0.24219196200000001</c:v>
                </c:pt>
                <c:pt idx="55" formatCode="General">
                  <c:v>0.25133563599999997</c:v>
                </c:pt>
                <c:pt idx="56" formatCode="General">
                  <c:v>0.25920479800000001</c:v>
                </c:pt>
                <c:pt idx="57" formatCode="General">
                  <c:v>0.26601176599999998</c:v>
                </c:pt>
                <c:pt idx="58" formatCode="General">
                  <c:v>0.27232451899999999</c:v>
                </c:pt>
                <c:pt idx="59" formatCode="General">
                  <c:v>0.27843288500000002</c:v>
                </c:pt>
                <c:pt idx="60" formatCode="General">
                  <c:v>0.28453887900000002</c:v>
                </c:pt>
                <c:pt idx="61" formatCode="General">
                  <c:v>0.29112552899999999</c:v>
                </c:pt>
                <c:pt idx="62" formatCode="General">
                  <c:v>0.29716421399999998</c:v>
                </c:pt>
                <c:pt idx="63" formatCode="General">
                  <c:v>0.30230335899999999</c:v>
                </c:pt>
                <c:pt idx="64" formatCode="General">
                  <c:v>0.30742988799999998</c:v>
                </c:pt>
                <c:pt idx="65" formatCode="General">
                  <c:v>0.31325434899999999</c:v>
                </c:pt>
                <c:pt idx="66" formatCode="General">
                  <c:v>0.31907882300000001</c:v>
                </c:pt>
                <c:pt idx="67" formatCode="General">
                  <c:v>0.32461253400000001</c:v>
                </c:pt>
                <c:pt idx="68" formatCode="General">
                  <c:v>0.330158489</c:v>
                </c:pt>
                <c:pt idx="69" formatCode="General">
                  <c:v>0.33571127099999998</c:v>
                </c:pt>
                <c:pt idx="70" formatCode="General">
                  <c:v>0.34145858299999998</c:v>
                </c:pt>
                <c:pt idx="71" formatCode="General">
                  <c:v>0.34752264599999999</c:v>
                </c:pt>
                <c:pt idx="72" formatCode="General">
                  <c:v>0.353245266</c:v>
                </c:pt>
                <c:pt idx="73" formatCode="General">
                  <c:v>0.35918269400000002</c:v>
                </c:pt>
                <c:pt idx="74" formatCode="General">
                  <c:v>0.36552125099999999</c:v>
                </c:pt>
                <c:pt idx="75" formatCode="General">
                  <c:v>0.37157446500000002</c:v>
                </c:pt>
                <c:pt idx="76" formatCode="General">
                  <c:v>0.37762510900000001</c:v>
                </c:pt>
                <c:pt idx="77" formatCode="General">
                  <c:v>0.38486718800000003</c:v>
                </c:pt>
                <c:pt idx="78" formatCode="General">
                  <c:v>0.39254684000000001</c:v>
                </c:pt>
                <c:pt idx="79" formatCode="General">
                  <c:v>0.40041955299999998</c:v>
                </c:pt>
                <c:pt idx="80" formatCode="General">
                  <c:v>0.40920485600000001</c:v>
                </c:pt>
                <c:pt idx="81" formatCode="General">
                  <c:v>0.418236461</c:v>
                </c:pt>
                <c:pt idx="82" formatCode="General">
                  <c:v>0.42658990099999999</c:v>
                </c:pt>
                <c:pt idx="83" formatCode="General">
                  <c:v>0.43415530099999999</c:v>
                </c:pt>
                <c:pt idx="84" formatCode="General">
                  <c:v>0.440732507</c:v>
                </c:pt>
                <c:pt idx="85" formatCode="General">
                  <c:v>0.44560549399999999</c:v>
                </c:pt>
                <c:pt idx="86" formatCode="General">
                  <c:v>0.44975674999999998</c:v>
                </c:pt>
                <c:pt idx="87" formatCode="General">
                  <c:v>0.453915285</c:v>
                </c:pt>
                <c:pt idx="88" formatCode="General">
                  <c:v>0.45816762</c:v>
                </c:pt>
                <c:pt idx="89" formatCode="General">
                  <c:v>0.46218611300000001</c:v>
                </c:pt>
                <c:pt idx="90" formatCode="General">
                  <c:v>0.46560124200000003</c:v>
                </c:pt>
                <c:pt idx="91" formatCode="General">
                  <c:v>0.46955998900000001</c:v>
                </c:pt>
                <c:pt idx="92" formatCode="General">
                  <c:v>0.474242528</c:v>
                </c:pt>
                <c:pt idx="93" formatCode="General">
                  <c:v>0.47890863099999997</c:v>
                </c:pt>
                <c:pt idx="94" formatCode="General">
                  <c:v>0.48355685199999998</c:v>
                </c:pt>
                <c:pt idx="95" formatCode="General">
                  <c:v>0.48877325900000002</c:v>
                </c:pt>
                <c:pt idx="96" formatCode="General">
                  <c:v>0.492890155</c:v>
                </c:pt>
                <c:pt idx="97" formatCode="General">
                  <c:v>0.49619878899999997</c:v>
                </c:pt>
                <c:pt idx="98" formatCode="General">
                  <c:v>0.499911616</c:v>
                </c:pt>
                <c:pt idx="99" formatCode="General">
                  <c:v>0.504527591</c:v>
                </c:pt>
                <c:pt idx="100" formatCode="General">
                  <c:v>0.50933601500000003</c:v>
                </c:pt>
                <c:pt idx="101" formatCode="General">
                  <c:v>0.51379764999999999</c:v>
                </c:pt>
                <c:pt idx="102" formatCode="General">
                  <c:v>0.517757896</c:v>
                </c:pt>
                <c:pt idx="103" formatCode="General">
                  <c:v>0.520861519</c:v>
                </c:pt>
                <c:pt idx="104" formatCode="General">
                  <c:v>0.52335911599999996</c:v>
                </c:pt>
                <c:pt idx="105" formatCode="General">
                  <c:v>0.52586566999999995</c:v>
                </c:pt>
                <c:pt idx="106" formatCode="General">
                  <c:v>0.52865918899999997</c:v>
                </c:pt>
                <c:pt idx="107" formatCode="General">
                  <c:v>0.53172353400000005</c:v>
                </c:pt>
                <c:pt idx="108" formatCode="General">
                  <c:v>0.53531767600000002</c:v>
                </c:pt>
                <c:pt idx="109" formatCode="General">
                  <c:v>0.53854017799999998</c:v>
                </c:pt>
                <c:pt idx="110" formatCode="General">
                  <c:v>0.54133732899999998</c:v>
                </c:pt>
                <c:pt idx="111" formatCode="General">
                  <c:v>0.54513306399999995</c:v>
                </c:pt>
                <c:pt idx="112" formatCode="General">
                  <c:v>0.54938161100000005</c:v>
                </c:pt>
                <c:pt idx="113" formatCode="General">
                  <c:v>0.55312278299999995</c:v>
                </c:pt>
                <c:pt idx="114" formatCode="General">
                  <c:v>0.55666924100000004</c:v>
                </c:pt>
                <c:pt idx="115" formatCode="General">
                  <c:v>0.56049555900000003</c:v>
                </c:pt>
                <c:pt idx="116" formatCode="General">
                  <c:v>0.56360172399999997</c:v>
                </c:pt>
                <c:pt idx="117" formatCode="General">
                  <c:v>0.56586037499999997</c:v>
                </c:pt>
                <c:pt idx="118" formatCode="General">
                  <c:v>0.56818162000000005</c:v>
                </c:pt>
                <c:pt idx="119" formatCode="General">
                  <c:v>0.57092930099999994</c:v>
                </c:pt>
                <c:pt idx="120" formatCode="General">
                  <c:v>0.57365137899999996</c:v>
                </c:pt>
                <c:pt idx="121" formatCode="General">
                  <c:v>0.57600361200000005</c:v>
                </c:pt>
                <c:pt idx="122" formatCode="General">
                  <c:v>0.579057865</c:v>
                </c:pt>
                <c:pt idx="123" formatCode="General">
                  <c:v>0.58277430600000002</c:v>
                </c:pt>
                <c:pt idx="124" formatCode="General">
                  <c:v>0.58655232599999996</c:v>
                </c:pt>
                <c:pt idx="125" formatCode="General">
                  <c:v>0.59011333600000004</c:v>
                </c:pt>
                <c:pt idx="126" formatCode="General">
                  <c:v>0.59373397000000006</c:v>
                </c:pt>
                <c:pt idx="127" formatCode="General">
                  <c:v>0.59722676799999996</c:v>
                </c:pt>
                <c:pt idx="128" formatCode="General">
                  <c:v>0.60085266500000001</c:v>
                </c:pt>
                <c:pt idx="129" formatCode="General">
                  <c:v>0.60576974900000002</c:v>
                </c:pt>
                <c:pt idx="130" formatCode="General">
                  <c:v>0.61098603500000004</c:v>
                </c:pt>
                <c:pt idx="131" formatCode="General">
                  <c:v>0.61606923300000005</c:v>
                </c:pt>
                <c:pt idx="132" formatCode="General">
                  <c:v>0.62113003600000005</c:v>
                </c:pt>
                <c:pt idx="133" formatCode="General">
                  <c:v>0.62576322799999995</c:v>
                </c:pt>
                <c:pt idx="134" formatCode="General">
                  <c:v>0.62865144699999997</c:v>
                </c:pt>
                <c:pt idx="135" formatCode="General">
                  <c:v>0.63154051899999997</c:v>
                </c:pt>
                <c:pt idx="136" formatCode="General">
                  <c:v>0.63567246499999996</c:v>
                </c:pt>
                <c:pt idx="137" formatCode="General">
                  <c:v>0.64009859099999999</c:v>
                </c:pt>
                <c:pt idx="138" formatCode="General">
                  <c:v>0.64485602200000003</c:v>
                </c:pt>
                <c:pt idx="139" formatCode="General">
                  <c:v>0.650488807</c:v>
                </c:pt>
                <c:pt idx="140" formatCode="General">
                  <c:v>0.65580958600000006</c:v>
                </c:pt>
                <c:pt idx="141" formatCode="General">
                  <c:v>0.66039997500000003</c:v>
                </c:pt>
                <c:pt idx="142" formatCode="General">
                  <c:v>0.66474482000000001</c:v>
                </c:pt>
                <c:pt idx="143" formatCode="General">
                  <c:v>0.66888826499999998</c:v>
                </c:pt>
                <c:pt idx="144" formatCode="General">
                  <c:v>0.672732738</c:v>
                </c:pt>
                <c:pt idx="145" formatCode="General">
                  <c:v>0.67675302800000003</c:v>
                </c:pt>
                <c:pt idx="146" formatCode="General">
                  <c:v>0.68077757699999997</c:v>
                </c:pt>
                <c:pt idx="147" formatCode="General">
                  <c:v>0.68493753099999999</c:v>
                </c:pt>
                <c:pt idx="148" formatCode="General">
                  <c:v>0.68886099300000003</c:v>
                </c:pt>
                <c:pt idx="149" formatCode="General">
                  <c:v>0.69279389499999999</c:v>
                </c:pt>
                <c:pt idx="150" formatCode="General">
                  <c:v>0.69726932200000002</c:v>
                </c:pt>
                <c:pt idx="151" formatCode="General">
                  <c:v>0.702434487</c:v>
                </c:pt>
                <c:pt idx="152" formatCode="General">
                  <c:v>0.70817257499999997</c:v>
                </c:pt>
                <c:pt idx="153" formatCode="General">
                  <c:v>0.71444775599999999</c:v>
                </c:pt>
                <c:pt idx="154" formatCode="General">
                  <c:v>0.72081552999999998</c:v>
                </c:pt>
                <c:pt idx="155" formatCode="General">
                  <c:v>0.72697342200000004</c:v>
                </c:pt>
                <c:pt idx="156" formatCode="General">
                  <c:v>0.73270075800000001</c:v>
                </c:pt>
                <c:pt idx="157" formatCode="General">
                  <c:v>0.73777403200000002</c:v>
                </c:pt>
                <c:pt idx="158" formatCode="General">
                  <c:v>0.74222844099999996</c:v>
                </c:pt>
                <c:pt idx="159" formatCode="General">
                  <c:v>0.74630288600000005</c:v>
                </c:pt>
                <c:pt idx="160" formatCode="General">
                  <c:v>0.75073752100000002</c:v>
                </c:pt>
                <c:pt idx="161" formatCode="General">
                  <c:v>0.75643051500000003</c:v>
                </c:pt>
                <c:pt idx="162" formatCode="General">
                  <c:v>0.763680315</c:v>
                </c:pt>
                <c:pt idx="163" formatCode="General">
                  <c:v>0.77198481900000004</c:v>
                </c:pt>
                <c:pt idx="164" formatCode="General">
                  <c:v>0.78061229200000004</c:v>
                </c:pt>
                <c:pt idx="165" formatCode="General">
                  <c:v>0.78885651700000003</c:v>
                </c:pt>
                <c:pt idx="166" formatCode="General">
                  <c:v>0.79637009400000003</c:v>
                </c:pt>
                <c:pt idx="167" formatCode="General">
                  <c:v>0.80220532</c:v>
                </c:pt>
                <c:pt idx="168" formatCode="General">
                  <c:v>0.807162147</c:v>
                </c:pt>
                <c:pt idx="169" formatCode="General">
                  <c:v>0.81232786099999998</c:v>
                </c:pt>
                <c:pt idx="170" formatCode="General">
                  <c:v>0.81870021599999998</c:v>
                </c:pt>
                <c:pt idx="171" formatCode="General">
                  <c:v>0.82454484699999997</c:v>
                </c:pt>
                <c:pt idx="172" formatCode="General">
                  <c:v>0.83015508299999996</c:v>
                </c:pt>
                <c:pt idx="173" formatCode="General">
                  <c:v>0.83637579500000003</c:v>
                </c:pt>
                <c:pt idx="174" formatCode="General">
                  <c:v>0.84299393099999997</c:v>
                </c:pt>
                <c:pt idx="175" formatCode="General">
                  <c:v>0.84812819100000003</c:v>
                </c:pt>
                <c:pt idx="176" formatCode="General">
                  <c:v>0.852780231</c:v>
                </c:pt>
                <c:pt idx="177" formatCode="General">
                  <c:v>0.857777923</c:v>
                </c:pt>
                <c:pt idx="178" formatCode="General">
                  <c:v>0.86253474799999996</c:v>
                </c:pt>
                <c:pt idx="179" formatCode="General">
                  <c:v>0.867269811</c:v>
                </c:pt>
                <c:pt idx="180" formatCode="General">
                  <c:v>0.87261141399999997</c:v>
                </c:pt>
                <c:pt idx="181" formatCode="General">
                  <c:v>0.87783066799999998</c:v>
                </c:pt>
                <c:pt idx="182" formatCode="General">
                  <c:v>0.88301647299999997</c:v>
                </c:pt>
                <c:pt idx="183" formatCode="General">
                  <c:v>0.88867700000000005</c:v>
                </c:pt>
                <c:pt idx="184" formatCode="General">
                  <c:v>0.89652977499999997</c:v>
                </c:pt>
                <c:pt idx="185" formatCode="General">
                  <c:v>0.90624230299999997</c:v>
                </c:pt>
                <c:pt idx="186" formatCode="General">
                  <c:v>0.91675521199999999</c:v>
                </c:pt>
                <c:pt idx="187" formatCode="General">
                  <c:v>0.92842269200000005</c:v>
                </c:pt>
                <c:pt idx="188" formatCode="General">
                  <c:v>0.94091976200000005</c:v>
                </c:pt>
                <c:pt idx="189" formatCode="General">
                  <c:v>0.95074357600000003</c:v>
                </c:pt>
                <c:pt idx="190" formatCode="General">
                  <c:v>0.957499455</c:v>
                </c:pt>
                <c:pt idx="191" formatCode="General">
                  <c:v>0.96394442000000002</c:v>
                </c:pt>
                <c:pt idx="192" formatCode="General">
                  <c:v>0.97115785200000004</c:v>
                </c:pt>
                <c:pt idx="193" formatCode="General">
                  <c:v>0.97895414199999997</c:v>
                </c:pt>
                <c:pt idx="194" formatCode="General">
                  <c:v>0.98735297600000005</c:v>
                </c:pt>
                <c:pt idx="195" formatCode="General">
                  <c:v>0.99601224700000002</c:v>
                </c:pt>
                <c:pt idx="196" formatCode="General">
                  <c:v>1.004444739</c:v>
                </c:pt>
                <c:pt idx="197" formatCode="General">
                  <c:v>1.0114783620000001</c:v>
                </c:pt>
                <c:pt idx="198" formatCode="General">
                  <c:v>1.0173479160000001</c:v>
                </c:pt>
                <c:pt idx="199" formatCode="General">
                  <c:v>1.0223457899999999</c:v>
                </c:pt>
                <c:pt idx="200" formatCode="General">
                  <c:v>1.0276068140000001</c:v>
                </c:pt>
                <c:pt idx="201" formatCode="General">
                  <c:v>1.0328727980000001</c:v>
                </c:pt>
                <c:pt idx="202" formatCode="General">
                  <c:v>1.0374182300000001</c:v>
                </c:pt>
                <c:pt idx="203" formatCode="General">
                  <c:v>1.0411613449999999</c:v>
                </c:pt>
                <c:pt idx="204" formatCode="General">
                  <c:v>1.045109437</c:v>
                </c:pt>
                <c:pt idx="205" formatCode="General">
                  <c:v>1.049500755</c:v>
                </c:pt>
                <c:pt idx="206" formatCode="General">
                  <c:v>1.054501307</c:v>
                </c:pt>
                <c:pt idx="207" formatCode="General">
                  <c:v>1.0601966</c:v>
                </c:pt>
                <c:pt idx="208" formatCode="General">
                  <c:v>1.065676208</c:v>
                </c:pt>
                <c:pt idx="209" formatCode="General">
                  <c:v>1.0704638550000001</c:v>
                </c:pt>
                <c:pt idx="210" formatCode="General">
                  <c:v>1.07425254</c:v>
                </c:pt>
                <c:pt idx="211" formatCode="General">
                  <c:v>1.078578815</c:v>
                </c:pt>
                <c:pt idx="212" formatCode="General">
                  <c:v>1.086153739</c:v>
                </c:pt>
                <c:pt idx="213" formatCode="General">
                  <c:v>1.0946183810000001</c:v>
                </c:pt>
                <c:pt idx="214" formatCode="General">
                  <c:v>1.1029332409999999</c:v>
                </c:pt>
                <c:pt idx="215" formatCode="General">
                  <c:v>1.1117266649999999</c:v>
                </c:pt>
                <c:pt idx="216" formatCode="General">
                  <c:v>1.1193320899999999</c:v>
                </c:pt>
                <c:pt idx="217" formatCode="General">
                  <c:v>1.123792457</c:v>
                </c:pt>
                <c:pt idx="218" formatCode="General">
                  <c:v>1.1276326839999999</c:v>
                </c:pt>
                <c:pt idx="219" formatCode="General">
                  <c:v>1.1327192580000001</c:v>
                </c:pt>
                <c:pt idx="220" formatCode="General">
                  <c:v>1.1385520650000001</c:v>
                </c:pt>
                <c:pt idx="221" formatCode="General">
                  <c:v>1.144211501</c:v>
                </c:pt>
                <c:pt idx="222" formatCode="General">
                  <c:v>1.1492919859999999</c:v>
                </c:pt>
                <c:pt idx="223" formatCode="General">
                  <c:v>1.1548838100000001</c:v>
                </c:pt>
                <c:pt idx="224" formatCode="General">
                  <c:v>1.160766883</c:v>
                </c:pt>
                <c:pt idx="225" formatCode="General">
                  <c:v>1.166796065</c:v>
                </c:pt>
                <c:pt idx="226" formatCode="General">
                  <c:v>1.1734187659999999</c:v>
                </c:pt>
                <c:pt idx="227" formatCode="General">
                  <c:v>1.179906983</c:v>
                </c:pt>
                <c:pt idx="228" formatCode="General">
                  <c:v>1.185607581</c:v>
                </c:pt>
                <c:pt idx="229" formatCode="General">
                  <c:v>1.1909936189999999</c:v>
                </c:pt>
                <c:pt idx="230" formatCode="General">
                  <c:v>1.19608223</c:v>
                </c:pt>
                <c:pt idx="231" formatCode="General">
                  <c:v>1.200599078</c:v>
                </c:pt>
                <c:pt idx="232" formatCode="General">
                  <c:v>1.205199318</c:v>
                </c:pt>
                <c:pt idx="233" formatCode="General">
                  <c:v>1.2097815519999999</c:v>
                </c:pt>
                <c:pt idx="234" formatCode="General">
                  <c:v>1.21376745</c:v>
                </c:pt>
                <c:pt idx="235" formatCode="General">
                  <c:v>1.217172669</c:v>
                </c:pt>
                <c:pt idx="236" formatCode="General">
                  <c:v>1.2205451490000001</c:v>
                </c:pt>
                <c:pt idx="237" formatCode="General">
                  <c:v>1.2240806259999999</c:v>
                </c:pt>
                <c:pt idx="238" formatCode="General">
                  <c:v>1.22772847</c:v>
                </c:pt>
                <c:pt idx="239" formatCode="General">
                  <c:v>1.23160603</c:v>
                </c:pt>
                <c:pt idx="240" formatCode="General">
                  <c:v>1.2357956080000001</c:v>
                </c:pt>
                <c:pt idx="241" formatCode="General">
                  <c:v>1.240879764</c:v>
                </c:pt>
                <c:pt idx="242" formatCode="General">
                  <c:v>1.2462987800000001</c:v>
                </c:pt>
                <c:pt idx="243" formatCode="General">
                  <c:v>1.25196913</c:v>
                </c:pt>
                <c:pt idx="244" formatCode="General">
                  <c:v>1.257067596</c:v>
                </c:pt>
                <c:pt idx="245" formatCode="General">
                  <c:v>1.261612733</c:v>
                </c:pt>
                <c:pt idx="246" formatCode="General">
                  <c:v>1.2658262950000001</c:v>
                </c:pt>
                <c:pt idx="247" formatCode="General">
                  <c:v>1.2698467259999999</c:v>
                </c:pt>
                <c:pt idx="248" formatCode="General">
                  <c:v>1.2737239199999999</c:v>
                </c:pt>
                <c:pt idx="249" formatCode="General">
                  <c:v>1.277847999</c:v>
                </c:pt>
                <c:pt idx="250" formatCode="General">
                  <c:v>1.2826139510000001</c:v>
                </c:pt>
                <c:pt idx="251" formatCode="General">
                  <c:v>1.287553679</c:v>
                </c:pt>
                <c:pt idx="252" formatCode="General">
                  <c:v>1.293309372</c:v>
                </c:pt>
                <c:pt idx="253" formatCode="General">
                  <c:v>1.2999620519999999</c:v>
                </c:pt>
                <c:pt idx="254" formatCode="General">
                  <c:v>1.306676342</c:v>
                </c:pt>
                <c:pt idx="255" formatCode="General">
                  <c:v>1.3130202200000001</c:v>
                </c:pt>
                <c:pt idx="256" formatCode="General">
                  <c:v>1.318709259</c:v>
                </c:pt>
                <c:pt idx="257" formatCode="General">
                  <c:v>1.3229958669999999</c:v>
                </c:pt>
                <c:pt idx="258" formatCode="General">
                  <c:v>1.325775551</c:v>
                </c:pt>
                <c:pt idx="259" formatCode="General">
                  <c:v>1.3281677409999999</c:v>
                </c:pt>
                <c:pt idx="260" formatCode="General">
                  <c:v>1.330561753</c:v>
                </c:pt>
                <c:pt idx="261" formatCode="General">
                  <c:v>1.333134872</c:v>
                </c:pt>
                <c:pt idx="262" formatCode="General">
                  <c:v>1.3359722199999999</c:v>
                </c:pt>
                <c:pt idx="263" formatCode="General">
                  <c:v>1.339440373</c:v>
                </c:pt>
                <c:pt idx="264" formatCode="General">
                  <c:v>1.3430562029999999</c:v>
                </c:pt>
                <c:pt idx="265" formatCode="General">
                  <c:v>1.3463345449999999</c:v>
                </c:pt>
                <c:pt idx="266" formatCode="General">
                  <c:v>1.3497475640000001</c:v>
                </c:pt>
                <c:pt idx="267" formatCode="General">
                  <c:v>1.3530213440000001</c:v>
                </c:pt>
                <c:pt idx="268" formatCode="General">
                  <c:v>1.356323599</c:v>
                </c:pt>
                <c:pt idx="269" formatCode="General">
                  <c:v>1.3603849649999999</c:v>
                </c:pt>
                <c:pt idx="270" formatCode="General">
                  <c:v>1.3652665900000001</c:v>
                </c:pt>
                <c:pt idx="271" formatCode="General">
                  <c:v>1.370056766</c:v>
                </c:pt>
                <c:pt idx="272" formatCode="General">
                  <c:v>1.374849591</c:v>
                </c:pt>
                <c:pt idx="273" formatCode="General">
                  <c:v>1.3793493569999999</c:v>
                </c:pt>
                <c:pt idx="274" formatCode="General">
                  <c:v>1.383086222</c:v>
                </c:pt>
                <c:pt idx="275" formatCode="General">
                  <c:v>1.3857319850000001</c:v>
                </c:pt>
                <c:pt idx="276" formatCode="General">
                  <c:v>1.38787225</c:v>
                </c:pt>
                <c:pt idx="277" formatCode="General">
                  <c:v>1.390213755</c:v>
                </c:pt>
                <c:pt idx="278" formatCode="General">
                  <c:v>1.392925916</c:v>
                </c:pt>
                <c:pt idx="279" formatCode="General">
                  <c:v>1.396641899</c:v>
                </c:pt>
                <c:pt idx="280" formatCode="General">
                  <c:v>1.401649674</c:v>
                </c:pt>
                <c:pt idx="281" formatCode="General">
                  <c:v>1.4074318910000001</c:v>
                </c:pt>
                <c:pt idx="282" formatCode="General">
                  <c:v>1.413487758</c:v>
                </c:pt>
                <c:pt idx="283" formatCode="General">
                  <c:v>1.419756993</c:v>
                </c:pt>
                <c:pt idx="284" formatCode="General">
                  <c:v>1.425718512</c:v>
                </c:pt>
                <c:pt idx="285" formatCode="General">
                  <c:v>1.4315116530000001</c:v>
                </c:pt>
                <c:pt idx="286" formatCode="General">
                  <c:v>1.437448517</c:v>
                </c:pt>
                <c:pt idx="287" formatCode="General">
                  <c:v>1.443432169</c:v>
                </c:pt>
                <c:pt idx="288" formatCode="General">
                  <c:v>1.4496244979999999</c:v>
                </c:pt>
                <c:pt idx="289" formatCode="General">
                  <c:v>1.4552152979999999</c:v>
                </c:pt>
                <c:pt idx="290" formatCode="General">
                  <c:v>1.4602420060000001</c:v>
                </c:pt>
                <c:pt idx="291" formatCode="General">
                  <c:v>1.4648794919999999</c:v>
                </c:pt>
                <c:pt idx="292" formatCode="General">
                  <c:v>1.469268515</c:v>
                </c:pt>
                <c:pt idx="293" formatCode="General">
                  <c:v>1.473440007</c:v>
                </c:pt>
                <c:pt idx="294" formatCode="General">
                  <c:v>1.4780417969999999</c:v>
                </c:pt>
                <c:pt idx="295" formatCode="General">
                  <c:v>1.4832019620000001</c:v>
                </c:pt>
                <c:pt idx="296" formatCode="General">
                  <c:v>1.4885916370000001</c:v>
                </c:pt>
                <c:pt idx="297" formatCode="General">
                  <c:v>1.4938332409999999</c:v>
                </c:pt>
                <c:pt idx="298" formatCode="General">
                  <c:v>1.4985438710000001</c:v>
                </c:pt>
                <c:pt idx="299" formatCode="General">
                  <c:v>1.5029033789999999</c:v>
                </c:pt>
                <c:pt idx="300" formatCode="General">
                  <c:v>1.506764083</c:v>
                </c:pt>
                <c:pt idx="301" formatCode="General">
                  <c:v>1.5105597040000001</c:v>
                </c:pt>
                <c:pt idx="302" formatCode="General">
                  <c:v>1.5148989690000001</c:v>
                </c:pt>
                <c:pt idx="303" formatCode="General">
                  <c:v>1.5191740600000001</c:v>
                </c:pt>
                <c:pt idx="304" formatCode="General">
                  <c:v>1.5232653709999999</c:v>
                </c:pt>
                <c:pt idx="305" formatCode="General">
                  <c:v>1.527197167</c:v>
                </c:pt>
                <c:pt idx="306" formatCode="General">
                  <c:v>1.5312704450000001</c:v>
                </c:pt>
                <c:pt idx="307" formatCode="General">
                  <c:v>1.5368101839999999</c:v>
                </c:pt>
                <c:pt idx="308" formatCode="General">
                  <c:v>1.5433526390000001</c:v>
                </c:pt>
                <c:pt idx="309" formatCode="General">
                  <c:v>1.5499824710000001</c:v>
                </c:pt>
                <c:pt idx="310" formatCode="General">
                  <c:v>1.5575288709999999</c:v>
                </c:pt>
                <c:pt idx="311" formatCode="General">
                  <c:v>1.565709096</c:v>
                </c:pt>
                <c:pt idx="312" formatCode="General">
                  <c:v>1.5723035700000001</c:v>
                </c:pt>
                <c:pt idx="313" formatCode="General">
                  <c:v>1.578224651</c:v>
                </c:pt>
                <c:pt idx="314" formatCode="General">
                  <c:v>1.584191181</c:v>
                </c:pt>
                <c:pt idx="315" formatCode="General">
                  <c:v>1.589122192</c:v>
                </c:pt>
                <c:pt idx="316" formatCode="General">
                  <c:v>1.5929923859999999</c:v>
                </c:pt>
                <c:pt idx="317" formatCode="General">
                  <c:v>1.596933991</c:v>
                </c:pt>
                <c:pt idx="318" formatCode="General">
                  <c:v>1.600825502</c:v>
                </c:pt>
                <c:pt idx="319" formatCode="General">
                  <c:v>1.6043889609999999</c:v>
                </c:pt>
                <c:pt idx="320" formatCode="General">
                  <c:v>1.6079679099999999</c:v>
                </c:pt>
                <c:pt idx="321" formatCode="General">
                  <c:v>1.6117156159999999</c:v>
                </c:pt>
                <c:pt idx="322" formatCode="General">
                  <c:v>1.615360342</c:v>
                </c:pt>
                <c:pt idx="323" formatCode="General">
                  <c:v>1.6196007539999999</c:v>
                </c:pt>
                <c:pt idx="324" formatCode="General">
                  <c:v>1.624902294</c:v>
                </c:pt>
                <c:pt idx="325" formatCode="General">
                  <c:v>1.630587556</c:v>
                </c:pt>
                <c:pt idx="326" formatCode="General">
                  <c:v>1.6363545150000001</c:v>
                </c:pt>
                <c:pt idx="327" formatCode="General">
                  <c:v>1.6417956929999999</c:v>
                </c:pt>
                <c:pt idx="328" formatCode="General">
                  <c:v>1.6468075019999999</c:v>
                </c:pt>
                <c:pt idx="329" formatCode="General">
                  <c:v>1.6513545789999999</c:v>
                </c:pt>
                <c:pt idx="330" formatCode="General">
                  <c:v>1.655638427</c:v>
                </c:pt>
                <c:pt idx="331" formatCode="General">
                  <c:v>1.6592477999999999</c:v>
                </c:pt>
                <c:pt idx="332" formatCode="General">
                  <c:v>1.662426145</c:v>
                </c:pt>
                <c:pt idx="333" formatCode="General">
                  <c:v>1.6656585610000001</c:v>
                </c:pt>
                <c:pt idx="334" formatCode="General">
                  <c:v>1.6698199199999999</c:v>
                </c:pt>
                <c:pt idx="335" formatCode="General">
                  <c:v>1.674948616</c:v>
                </c:pt>
                <c:pt idx="336" formatCode="General">
                  <c:v>1.681343509</c:v>
                </c:pt>
                <c:pt idx="337" formatCode="General">
                  <c:v>1.6887903</c:v>
                </c:pt>
                <c:pt idx="338" formatCode="General">
                  <c:v>1.696205484</c:v>
                </c:pt>
                <c:pt idx="339" formatCode="General">
                  <c:v>1.7033151609999999</c:v>
                </c:pt>
                <c:pt idx="340" formatCode="General">
                  <c:v>1.709827083</c:v>
                </c:pt>
                <c:pt idx="341" formatCode="General">
                  <c:v>1.7157084140000001</c:v>
                </c:pt>
                <c:pt idx="342" formatCode="General">
                  <c:v>1.7213272610000001</c:v>
                </c:pt>
                <c:pt idx="343" formatCode="General">
                  <c:v>1.727174491</c:v>
                </c:pt>
                <c:pt idx="344" formatCode="General">
                  <c:v>1.732207939</c:v>
                </c:pt>
                <c:pt idx="345" formatCode="General">
                  <c:v>1.737363752</c:v>
                </c:pt>
                <c:pt idx="346" formatCode="General">
                  <c:v>1.7426237339999999</c:v>
                </c:pt>
                <c:pt idx="347" formatCode="General">
                  <c:v>1.7479917460000001</c:v>
                </c:pt>
                <c:pt idx="348" formatCode="General">
                  <c:v>1.7528890779999999</c:v>
                </c:pt>
                <c:pt idx="349" formatCode="General">
                  <c:v>1.7576421330000001</c:v>
                </c:pt>
                <c:pt idx="350" formatCode="General">
                  <c:v>1.762127588</c:v>
                </c:pt>
                <c:pt idx="351" formatCode="General">
                  <c:v>1.7663154379999999</c:v>
                </c:pt>
                <c:pt idx="352" formatCode="General">
                  <c:v>1.770187298</c:v>
                </c:pt>
                <c:pt idx="353" formatCode="General">
                  <c:v>1.774687889</c:v>
                </c:pt>
                <c:pt idx="354" formatCode="General">
                  <c:v>1.77996869</c:v>
                </c:pt>
                <c:pt idx="355" formatCode="General">
                  <c:v>1.785851654</c:v>
                </c:pt>
                <c:pt idx="356" formatCode="General">
                  <c:v>1.7912157129999999</c:v>
                </c:pt>
                <c:pt idx="357" formatCode="General">
                  <c:v>1.7962608339999999</c:v>
                </c:pt>
                <c:pt idx="358" formatCode="General">
                  <c:v>1.800146282</c:v>
                </c:pt>
                <c:pt idx="359" formatCode="General">
                  <c:v>1.8036128520000001</c:v>
                </c:pt>
                <c:pt idx="360" formatCode="General">
                  <c:v>1.8062577209999999</c:v>
                </c:pt>
                <c:pt idx="361" formatCode="General">
                  <c:v>1.808889789</c:v>
                </c:pt>
                <c:pt idx="362" formatCode="General">
                  <c:v>1.8113923000000001</c:v>
                </c:pt>
                <c:pt idx="363" formatCode="General">
                  <c:v>1.8141517819999999</c:v>
                </c:pt>
                <c:pt idx="364" formatCode="General">
                  <c:v>1.8167679290000001</c:v>
                </c:pt>
                <c:pt idx="365" formatCode="General">
                  <c:v>1.8196596819999999</c:v>
                </c:pt>
                <c:pt idx="366" formatCode="General">
                  <c:v>1.823835831</c:v>
                </c:pt>
                <c:pt idx="367" formatCode="General">
                  <c:v>1.8288908049999999</c:v>
                </c:pt>
                <c:pt idx="368" formatCode="General">
                  <c:v>1.834699246</c:v>
                </c:pt>
                <c:pt idx="369" formatCode="General">
                  <c:v>1.8408125479999999</c:v>
                </c:pt>
                <c:pt idx="370" formatCode="General">
                  <c:v>1.8468284049999999</c:v>
                </c:pt>
                <c:pt idx="371" formatCode="General">
                  <c:v>1.8517978799999999</c:v>
                </c:pt>
                <c:pt idx="372" formatCode="General">
                  <c:v>1.856481056</c:v>
                </c:pt>
                <c:pt idx="373" formatCode="General">
                  <c:v>1.861578511</c:v>
                </c:pt>
                <c:pt idx="374" formatCode="General">
                  <c:v>1.867259029</c:v>
                </c:pt>
                <c:pt idx="375" formatCode="General">
                  <c:v>1.873152664</c:v>
                </c:pt>
                <c:pt idx="376" formatCode="General">
                  <c:v>1.8796114420000001</c:v>
                </c:pt>
                <c:pt idx="377" formatCode="General">
                  <c:v>1.8859923110000001</c:v>
                </c:pt>
                <c:pt idx="378" formatCode="General">
                  <c:v>1.891260191</c:v>
                </c:pt>
                <c:pt idx="379" formatCode="General">
                  <c:v>1.895624132</c:v>
                </c:pt>
                <c:pt idx="380" formatCode="General">
                  <c:v>1.8999825459999999</c:v>
                </c:pt>
                <c:pt idx="381" formatCode="General">
                  <c:v>1.9039326539999999</c:v>
                </c:pt>
                <c:pt idx="382" formatCode="General">
                  <c:v>1.9078651740000001</c:v>
                </c:pt>
                <c:pt idx="383" formatCode="General">
                  <c:v>1.9116967499999999</c:v>
                </c:pt>
                <c:pt idx="384" formatCode="General">
                  <c:v>1.9153937780000001</c:v>
                </c:pt>
                <c:pt idx="385" formatCode="General">
                  <c:v>1.9190531630000001</c:v>
                </c:pt>
                <c:pt idx="386" formatCode="General">
                  <c:v>1.9226629180000001</c:v>
                </c:pt>
                <c:pt idx="387" formatCode="General">
                  <c:v>1.9257019470000001</c:v>
                </c:pt>
                <c:pt idx="388" formatCode="General">
                  <c:v>1.9285018009999999</c:v>
                </c:pt>
                <c:pt idx="389" formatCode="General">
                  <c:v>1.9315787090000001</c:v>
                </c:pt>
                <c:pt idx="390" formatCode="General">
                  <c:v>1.9343475969999999</c:v>
                </c:pt>
                <c:pt idx="391" formatCode="General">
                  <c:v>1.9369458900000001</c:v>
                </c:pt>
                <c:pt idx="392" formatCode="General">
                  <c:v>1.939549827</c:v>
                </c:pt>
                <c:pt idx="393" formatCode="General">
                  <c:v>1.942065624</c:v>
                </c:pt>
                <c:pt idx="394" formatCode="General">
                  <c:v>1.943683222</c:v>
                </c:pt>
              </c:numCache>
            </c:numRef>
          </c:xVal>
          <c:yVal>
            <c:numRef>
              <c:f>'Data fresh bones'!$BJ$4:$BJ$398</c:f>
              <c:numCache>
                <c:formatCode>General</c:formatCode>
                <c:ptCount val="395"/>
                <c:pt idx="0">
                  <c:v>2.99081E-3</c:v>
                </c:pt>
                <c:pt idx="1">
                  <c:v>1.6647999999999999E-3</c:v>
                </c:pt>
                <c:pt idx="2">
                  <c:v>1.1171E-4</c:v>
                </c:pt>
                <c:pt idx="3">
                  <c:v>-5.6837999999999995E-4</c:v>
                </c:pt>
                <c:pt idx="4">
                  <c:v>1.2710200000000001E-3</c:v>
                </c:pt>
                <c:pt idx="5">
                  <c:v>-2.1283000000000001E-4</c:v>
                </c:pt>
                <c:pt idx="6" formatCode="0.00E+00">
                  <c:v>-2.8141E-5</c:v>
                </c:pt>
                <c:pt idx="7">
                  <c:v>1.0962E-4</c:v>
                </c:pt>
                <c:pt idx="8">
                  <c:v>1.7273000000000001E-4</c:v>
                </c:pt>
                <c:pt idx="9">
                  <c:v>7.9622000000000004E-4</c:v>
                </c:pt>
                <c:pt idx="10">
                  <c:v>1.6798200000000001E-3</c:v>
                </c:pt>
                <c:pt idx="11">
                  <c:v>1.4097199999999999E-3</c:v>
                </c:pt>
                <c:pt idx="12">
                  <c:v>1.48094E-3</c:v>
                </c:pt>
                <c:pt idx="13" formatCode="0.00E+00">
                  <c:v>-4.5695000000000002E-5</c:v>
                </c:pt>
                <c:pt idx="14">
                  <c:v>-1.6317700000000001E-3</c:v>
                </c:pt>
                <c:pt idx="15">
                  <c:v>-3.3760399999999999E-3</c:v>
                </c:pt>
                <c:pt idx="16">
                  <c:v>-4.8024499999999998E-3</c:v>
                </c:pt>
                <c:pt idx="17">
                  <c:v>-5.9130199999999997E-3</c:v>
                </c:pt>
                <c:pt idx="18">
                  <c:v>-6.7092200000000001E-3</c:v>
                </c:pt>
                <c:pt idx="19">
                  <c:v>-7.1100900000000003E-3</c:v>
                </c:pt>
                <c:pt idx="20">
                  <c:v>-7.6508799999999997E-3</c:v>
                </c:pt>
                <c:pt idx="21">
                  <c:v>-7.9570700000000001E-3</c:v>
                </c:pt>
                <c:pt idx="22">
                  <c:v>-8.8147299999999998E-3</c:v>
                </c:pt>
                <c:pt idx="23">
                  <c:v>-9.1132499999999998E-3</c:v>
                </c:pt>
                <c:pt idx="24">
                  <c:v>-1.0255719999999999E-2</c:v>
                </c:pt>
                <c:pt idx="25">
                  <c:v>-1.2272999999999999E-2</c:v>
                </c:pt>
                <c:pt idx="26">
                  <c:v>-1.4007449999999999E-2</c:v>
                </c:pt>
                <c:pt idx="27">
                  <c:v>-1.5922769999999999E-2</c:v>
                </c:pt>
                <c:pt idx="28">
                  <c:v>-1.8676930000000001E-2</c:v>
                </c:pt>
                <c:pt idx="29">
                  <c:v>-2.316095E-2</c:v>
                </c:pt>
                <c:pt idx="30">
                  <c:v>-2.818348E-2</c:v>
                </c:pt>
                <c:pt idx="31">
                  <c:v>-3.4085770000000001E-2</c:v>
                </c:pt>
                <c:pt idx="32">
                  <c:v>-3.8796459999999998E-2</c:v>
                </c:pt>
                <c:pt idx="33">
                  <c:v>-4.2502749999999999E-2</c:v>
                </c:pt>
                <c:pt idx="34">
                  <c:v>-4.3988869999999999E-2</c:v>
                </c:pt>
                <c:pt idx="35">
                  <c:v>-4.4705429999999997E-2</c:v>
                </c:pt>
                <c:pt idx="36">
                  <c:v>-4.3895040000000003E-2</c:v>
                </c:pt>
                <c:pt idx="37">
                  <c:v>-4.312647E-2</c:v>
                </c:pt>
                <c:pt idx="38">
                  <c:v>-4.2989930000000003E-2</c:v>
                </c:pt>
                <c:pt idx="39">
                  <c:v>-4.2920489999999999E-2</c:v>
                </c:pt>
                <c:pt idx="40">
                  <c:v>-4.1739730000000003E-2</c:v>
                </c:pt>
                <c:pt idx="41">
                  <c:v>-4.1651889999999997E-2</c:v>
                </c:pt>
                <c:pt idx="42">
                  <c:v>-4.159214E-2</c:v>
                </c:pt>
                <c:pt idx="43">
                  <c:v>-4.1329640000000001E-2</c:v>
                </c:pt>
                <c:pt idx="44">
                  <c:v>-4.1250340000000003E-2</c:v>
                </c:pt>
                <c:pt idx="45">
                  <c:v>-4.1231410000000003E-2</c:v>
                </c:pt>
                <c:pt idx="46">
                  <c:v>-4.1163079999999998E-2</c:v>
                </c:pt>
                <c:pt idx="47">
                  <c:v>-4.1082939999999998E-2</c:v>
                </c:pt>
                <c:pt idx="48">
                  <c:v>-4.1074350000000003E-2</c:v>
                </c:pt>
                <c:pt idx="49">
                  <c:v>-4.101871E-2</c:v>
                </c:pt>
                <c:pt idx="50">
                  <c:v>-4.0979429999999997E-2</c:v>
                </c:pt>
                <c:pt idx="51">
                  <c:v>-4.0933480000000001E-2</c:v>
                </c:pt>
                <c:pt idx="52">
                  <c:v>-4.0889710000000003E-2</c:v>
                </c:pt>
                <c:pt idx="53">
                  <c:v>-4.0851119999999998E-2</c:v>
                </c:pt>
                <c:pt idx="54">
                  <c:v>-4.0821759999999999E-2</c:v>
                </c:pt>
                <c:pt idx="55">
                  <c:v>-4.0810279999999997E-2</c:v>
                </c:pt>
                <c:pt idx="56">
                  <c:v>-4.0735220000000003E-2</c:v>
                </c:pt>
                <c:pt idx="57">
                  <c:v>-4.0701429999999997E-2</c:v>
                </c:pt>
                <c:pt idx="58">
                  <c:v>-4.0646059999999998E-2</c:v>
                </c:pt>
                <c:pt idx="59">
                  <c:v>-4.0597040000000001E-2</c:v>
                </c:pt>
                <c:pt idx="60">
                  <c:v>-4.053358E-2</c:v>
                </c:pt>
                <c:pt idx="61">
                  <c:v>-4.0496459999999998E-2</c:v>
                </c:pt>
                <c:pt idx="62">
                  <c:v>-4.0530789999999997E-2</c:v>
                </c:pt>
                <c:pt idx="63">
                  <c:v>-4.0569670000000002E-2</c:v>
                </c:pt>
                <c:pt idx="64">
                  <c:v>-4.0555710000000002E-2</c:v>
                </c:pt>
                <c:pt idx="65">
                  <c:v>-4.0546499999999999E-2</c:v>
                </c:pt>
                <c:pt idx="66">
                  <c:v>-4.0544070000000001E-2</c:v>
                </c:pt>
                <c:pt idx="67">
                  <c:v>-4.0549040000000001E-2</c:v>
                </c:pt>
                <c:pt idx="68">
                  <c:v>-4.052178E-2</c:v>
                </c:pt>
                <c:pt idx="69">
                  <c:v>-4.0503209999999998E-2</c:v>
                </c:pt>
                <c:pt idx="70">
                  <c:v>-4.0498939999999997E-2</c:v>
                </c:pt>
                <c:pt idx="71">
                  <c:v>-4.0497850000000002E-2</c:v>
                </c:pt>
                <c:pt idx="72">
                  <c:v>-4.0493420000000002E-2</c:v>
                </c:pt>
                <c:pt idx="73">
                  <c:v>-4.049821E-2</c:v>
                </c:pt>
                <c:pt idx="74">
                  <c:v>-4.0445759999999997E-2</c:v>
                </c:pt>
                <c:pt idx="75">
                  <c:v>-4.0440669999999998E-2</c:v>
                </c:pt>
                <c:pt idx="76">
                  <c:v>-4.0465399999999999E-2</c:v>
                </c:pt>
                <c:pt idx="77">
                  <c:v>-4.048823E-2</c:v>
                </c:pt>
                <c:pt idx="78">
                  <c:v>-4.0395500000000001E-2</c:v>
                </c:pt>
                <c:pt idx="79">
                  <c:v>-4.0419910000000003E-2</c:v>
                </c:pt>
                <c:pt idx="80">
                  <c:v>-4.040697E-2</c:v>
                </c:pt>
                <c:pt idx="81">
                  <c:v>-4.0406570000000003E-2</c:v>
                </c:pt>
                <c:pt idx="82">
                  <c:v>-4.0425419999999997E-2</c:v>
                </c:pt>
                <c:pt idx="83">
                  <c:v>-4.0406869999999998E-2</c:v>
                </c:pt>
                <c:pt idx="84">
                  <c:v>-4.0418870000000003E-2</c:v>
                </c:pt>
                <c:pt idx="85">
                  <c:v>-4.0441320000000003E-2</c:v>
                </c:pt>
                <c:pt idx="86">
                  <c:v>-4.0426570000000002E-2</c:v>
                </c:pt>
                <c:pt idx="87">
                  <c:v>-4.0391639999999999E-2</c:v>
                </c:pt>
                <c:pt idx="88">
                  <c:v>-4.0418170000000003E-2</c:v>
                </c:pt>
                <c:pt idx="89">
                  <c:v>-4.037462E-2</c:v>
                </c:pt>
                <c:pt idx="90">
                  <c:v>-4.0335379999999997E-2</c:v>
                </c:pt>
                <c:pt idx="91">
                  <c:v>-4.0105879999999997E-2</c:v>
                </c:pt>
                <c:pt idx="92">
                  <c:v>-4.0114570000000002E-2</c:v>
                </c:pt>
                <c:pt idx="93">
                  <c:v>-4.014384E-2</c:v>
                </c:pt>
                <c:pt idx="94">
                  <c:v>-4.0143720000000001E-2</c:v>
                </c:pt>
                <c:pt idx="95">
                  <c:v>-4.0123430000000002E-2</c:v>
                </c:pt>
                <c:pt idx="96">
                  <c:v>-4.0145309999999997E-2</c:v>
                </c:pt>
                <c:pt idx="97">
                  <c:v>-4.0159050000000002E-2</c:v>
                </c:pt>
                <c:pt idx="98">
                  <c:v>-4.0182500000000003E-2</c:v>
                </c:pt>
                <c:pt idx="99">
                  <c:v>-4.0179060000000003E-2</c:v>
                </c:pt>
                <c:pt idx="100">
                  <c:v>-4.0205280000000003E-2</c:v>
                </c:pt>
                <c:pt idx="101">
                  <c:v>-4.0253339999999999E-2</c:v>
                </c:pt>
                <c:pt idx="102">
                  <c:v>-4.026913E-2</c:v>
                </c:pt>
                <c:pt idx="103">
                  <c:v>-4.0089270000000003E-2</c:v>
                </c:pt>
                <c:pt idx="104">
                  <c:v>-4.0106120000000002E-2</c:v>
                </c:pt>
                <c:pt idx="105">
                  <c:v>-4.012756E-2</c:v>
                </c:pt>
                <c:pt idx="106">
                  <c:v>-4.012686E-2</c:v>
                </c:pt>
                <c:pt idx="107">
                  <c:v>-4.0048609999999998E-2</c:v>
                </c:pt>
                <c:pt idx="108">
                  <c:v>-4.0064759999999998E-2</c:v>
                </c:pt>
                <c:pt idx="109">
                  <c:v>-4.0054569999999998E-2</c:v>
                </c:pt>
                <c:pt idx="110">
                  <c:v>-4.0078879999999997E-2</c:v>
                </c:pt>
                <c:pt idx="111">
                  <c:v>-3.9983310000000001E-2</c:v>
                </c:pt>
                <c:pt idx="112">
                  <c:v>-3.9904509999999997E-2</c:v>
                </c:pt>
                <c:pt idx="113">
                  <c:v>-3.992275E-2</c:v>
                </c:pt>
                <c:pt idx="114">
                  <c:v>-3.981614E-2</c:v>
                </c:pt>
                <c:pt idx="115">
                  <c:v>-3.9807500000000003E-2</c:v>
                </c:pt>
                <c:pt idx="116">
                  <c:v>-3.9773360000000001E-2</c:v>
                </c:pt>
                <c:pt idx="117">
                  <c:v>-3.97869E-2</c:v>
                </c:pt>
                <c:pt idx="118">
                  <c:v>-3.9766950000000002E-2</c:v>
                </c:pt>
                <c:pt idx="119">
                  <c:v>-3.9301559999999999E-2</c:v>
                </c:pt>
                <c:pt idx="120">
                  <c:v>-3.9298149999999997E-2</c:v>
                </c:pt>
                <c:pt idx="121">
                  <c:v>-3.924975E-2</c:v>
                </c:pt>
                <c:pt idx="122">
                  <c:v>-3.925054E-2</c:v>
                </c:pt>
                <c:pt idx="123">
                  <c:v>-3.9251550000000003E-2</c:v>
                </c:pt>
                <c:pt idx="124">
                  <c:v>-3.9304819999999997E-2</c:v>
                </c:pt>
                <c:pt idx="125">
                  <c:v>-3.914832E-2</c:v>
                </c:pt>
                <c:pt idx="126">
                  <c:v>-3.9184360000000001E-2</c:v>
                </c:pt>
                <c:pt idx="127">
                  <c:v>-3.9074230000000001E-2</c:v>
                </c:pt>
                <c:pt idx="128">
                  <c:v>-3.9044599999999999E-2</c:v>
                </c:pt>
                <c:pt idx="129">
                  <c:v>-3.887856E-2</c:v>
                </c:pt>
                <c:pt idx="130">
                  <c:v>-3.8810259999999999E-2</c:v>
                </c:pt>
                <c:pt idx="131">
                  <c:v>-3.8695279999999999E-2</c:v>
                </c:pt>
                <c:pt idx="132">
                  <c:v>-3.8678270000000001E-2</c:v>
                </c:pt>
                <c:pt idx="133">
                  <c:v>-3.8663910000000003E-2</c:v>
                </c:pt>
                <c:pt idx="134">
                  <c:v>-3.8633269999999997E-2</c:v>
                </c:pt>
                <c:pt idx="135">
                  <c:v>-3.8570239999999999E-2</c:v>
                </c:pt>
                <c:pt idx="136">
                  <c:v>-3.8572830000000002E-2</c:v>
                </c:pt>
                <c:pt idx="137">
                  <c:v>-3.8591720000000003E-2</c:v>
                </c:pt>
                <c:pt idx="138">
                  <c:v>-3.849967E-2</c:v>
                </c:pt>
                <c:pt idx="139">
                  <c:v>-3.8478569999999997E-2</c:v>
                </c:pt>
                <c:pt idx="140">
                  <c:v>-3.8461830000000002E-2</c:v>
                </c:pt>
                <c:pt idx="141">
                  <c:v>-3.8445739999999999E-2</c:v>
                </c:pt>
                <c:pt idx="142">
                  <c:v>-3.844968E-2</c:v>
                </c:pt>
                <c:pt idx="143">
                  <c:v>-3.8447410000000001E-2</c:v>
                </c:pt>
                <c:pt idx="144">
                  <c:v>-3.8561829999999998E-2</c:v>
                </c:pt>
                <c:pt idx="145">
                  <c:v>-3.8549609999999998E-2</c:v>
                </c:pt>
                <c:pt idx="146">
                  <c:v>-3.8465480000000003E-2</c:v>
                </c:pt>
                <c:pt idx="147">
                  <c:v>-3.830944E-2</c:v>
                </c:pt>
                <c:pt idx="148">
                  <c:v>-3.8156280000000001E-2</c:v>
                </c:pt>
                <c:pt idx="149">
                  <c:v>-3.8153329999999999E-2</c:v>
                </c:pt>
                <c:pt idx="150">
                  <c:v>-3.806524E-2</c:v>
                </c:pt>
                <c:pt idx="151">
                  <c:v>-3.8094799999999998E-2</c:v>
                </c:pt>
                <c:pt idx="152">
                  <c:v>-3.8061810000000001E-2</c:v>
                </c:pt>
                <c:pt idx="153">
                  <c:v>-3.805497E-2</c:v>
                </c:pt>
                <c:pt idx="154">
                  <c:v>-3.8105180000000002E-2</c:v>
                </c:pt>
                <c:pt idx="155">
                  <c:v>-3.7999270000000002E-2</c:v>
                </c:pt>
                <c:pt idx="156">
                  <c:v>-3.7969540000000003E-2</c:v>
                </c:pt>
                <c:pt idx="157">
                  <c:v>-3.797035E-2</c:v>
                </c:pt>
                <c:pt idx="158">
                  <c:v>-3.7979400000000003E-2</c:v>
                </c:pt>
                <c:pt idx="159">
                  <c:v>-3.7983570000000001E-2</c:v>
                </c:pt>
                <c:pt idx="160">
                  <c:v>-3.8001380000000001E-2</c:v>
                </c:pt>
                <c:pt idx="161">
                  <c:v>-3.8049859999999998E-2</c:v>
                </c:pt>
                <c:pt idx="162">
                  <c:v>-3.8083730000000003E-2</c:v>
                </c:pt>
                <c:pt idx="163">
                  <c:v>-3.8101250000000003E-2</c:v>
                </c:pt>
                <c:pt idx="164">
                  <c:v>-3.808222E-2</c:v>
                </c:pt>
                <c:pt idx="165">
                  <c:v>-3.8125729999999997E-2</c:v>
                </c:pt>
                <c:pt idx="166">
                  <c:v>-3.8085670000000002E-2</c:v>
                </c:pt>
                <c:pt idx="167">
                  <c:v>-3.8040570000000003E-2</c:v>
                </c:pt>
                <c:pt idx="168">
                  <c:v>-3.8013180000000001E-2</c:v>
                </c:pt>
                <c:pt idx="169">
                  <c:v>-3.8036439999999998E-2</c:v>
                </c:pt>
                <c:pt idx="170">
                  <c:v>-3.8042769999999997E-2</c:v>
                </c:pt>
                <c:pt idx="171">
                  <c:v>-3.8073870000000003E-2</c:v>
                </c:pt>
                <c:pt idx="172">
                  <c:v>-3.8126239999999999E-2</c:v>
                </c:pt>
                <c:pt idx="173">
                  <c:v>-3.8205570000000001E-2</c:v>
                </c:pt>
                <c:pt idx="174">
                  <c:v>-3.8153949999999999E-2</c:v>
                </c:pt>
                <c:pt idx="175">
                  <c:v>-3.8238540000000001E-2</c:v>
                </c:pt>
                <c:pt idx="176">
                  <c:v>-3.8222020000000002E-2</c:v>
                </c:pt>
                <c:pt idx="177">
                  <c:v>-3.8236560000000003E-2</c:v>
                </c:pt>
                <c:pt idx="178">
                  <c:v>-3.8179039999999997E-2</c:v>
                </c:pt>
                <c:pt idx="179">
                  <c:v>-3.8180550000000001E-2</c:v>
                </c:pt>
                <c:pt idx="180">
                  <c:v>-3.8040810000000001E-2</c:v>
                </c:pt>
                <c:pt idx="181">
                  <c:v>-3.8125310000000003E-2</c:v>
                </c:pt>
                <c:pt idx="182">
                  <c:v>-3.8128540000000002E-2</c:v>
                </c:pt>
                <c:pt idx="183">
                  <c:v>-3.8154239999999999E-2</c:v>
                </c:pt>
                <c:pt idx="184">
                  <c:v>-3.8087129999999997E-2</c:v>
                </c:pt>
                <c:pt idx="185">
                  <c:v>-3.7986909999999999E-2</c:v>
                </c:pt>
                <c:pt idx="186">
                  <c:v>-3.7995849999999998E-2</c:v>
                </c:pt>
                <c:pt idx="187">
                  <c:v>-3.8062110000000003E-2</c:v>
                </c:pt>
                <c:pt idx="188">
                  <c:v>-3.8233400000000001E-2</c:v>
                </c:pt>
                <c:pt idx="189">
                  <c:v>-3.8327809999999997E-2</c:v>
                </c:pt>
                <c:pt idx="190">
                  <c:v>-3.8470600000000001E-2</c:v>
                </c:pt>
                <c:pt idx="191">
                  <c:v>-3.8634849999999998E-2</c:v>
                </c:pt>
                <c:pt idx="192">
                  <c:v>-3.8623409999999997E-2</c:v>
                </c:pt>
                <c:pt idx="193">
                  <c:v>-3.8506520000000002E-2</c:v>
                </c:pt>
                <c:pt idx="194">
                  <c:v>-3.8688899999999998E-2</c:v>
                </c:pt>
                <c:pt idx="195">
                  <c:v>-3.8831879999999999E-2</c:v>
                </c:pt>
                <c:pt idx="196">
                  <c:v>-3.8735140000000001E-2</c:v>
                </c:pt>
                <c:pt idx="197">
                  <c:v>-3.8950499999999999E-2</c:v>
                </c:pt>
                <c:pt idx="198">
                  <c:v>-3.8989950000000002E-2</c:v>
                </c:pt>
                <c:pt idx="199">
                  <c:v>-3.8964640000000002E-2</c:v>
                </c:pt>
                <c:pt idx="200">
                  <c:v>-3.9011329999999997E-2</c:v>
                </c:pt>
                <c:pt idx="201">
                  <c:v>-3.9194E-2</c:v>
                </c:pt>
                <c:pt idx="202">
                  <c:v>-3.9286050000000003E-2</c:v>
                </c:pt>
                <c:pt idx="203">
                  <c:v>-3.9488309999999999E-2</c:v>
                </c:pt>
                <c:pt idx="204">
                  <c:v>-3.9669240000000001E-2</c:v>
                </c:pt>
                <c:pt idx="205">
                  <c:v>-3.9793780000000001E-2</c:v>
                </c:pt>
                <c:pt idx="206">
                  <c:v>-3.9775070000000003E-2</c:v>
                </c:pt>
                <c:pt idx="207">
                  <c:v>-3.9829999999999997E-2</c:v>
                </c:pt>
                <c:pt idx="208">
                  <c:v>-4.0005499999999999E-2</c:v>
                </c:pt>
                <c:pt idx="209">
                  <c:v>-3.9789199999999997E-2</c:v>
                </c:pt>
                <c:pt idx="210">
                  <c:v>-3.9803819999999997E-2</c:v>
                </c:pt>
                <c:pt idx="211">
                  <c:v>-3.9795049999999998E-2</c:v>
                </c:pt>
                <c:pt idx="212">
                  <c:v>-3.9724519999999999E-2</c:v>
                </c:pt>
                <c:pt idx="213">
                  <c:v>-4.0010209999999997E-2</c:v>
                </c:pt>
                <c:pt idx="214">
                  <c:v>-4.020613E-2</c:v>
                </c:pt>
                <c:pt idx="215">
                  <c:v>-4.0368519999999998E-2</c:v>
                </c:pt>
                <c:pt idx="216">
                  <c:v>-4.068364E-2</c:v>
                </c:pt>
                <c:pt idx="217">
                  <c:v>-4.1054769999999997E-2</c:v>
                </c:pt>
                <c:pt idx="218">
                  <c:v>-4.1072060000000001E-2</c:v>
                </c:pt>
                <c:pt idx="219">
                  <c:v>-4.1248710000000001E-2</c:v>
                </c:pt>
                <c:pt idx="220">
                  <c:v>-4.1273610000000002E-2</c:v>
                </c:pt>
                <c:pt idx="221">
                  <c:v>-4.1679430000000003E-2</c:v>
                </c:pt>
                <c:pt idx="222">
                  <c:v>-4.1763960000000003E-2</c:v>
                </c:pt>
                <c:pt idx="223">
                  <c:v>-4.1812259999999997E-2</c:v>
                </c:pt>
                <c:pt idx="224">
                  <c:v>-4.2215549999999998E-2</c:v>
                </c:pt>
                <c:pt idx="225">
                  <c:v>-4.2632900000000001E-2</c:v>
                </c:pt>
                <c:pt idx="226">
                  <c:v>-4.2615529999999999E-2</c:v>
                </c:pt>
                <c:pt idx="227">
                  <c:v>-4.2950299999999997E-2</c:v>
                </c:pt>
                <c:pt idx="228">
                  <c:v>-4.3535959999999999E-2</c:v>
                </c:pt>
                <c:pt idx="229">
                  <c:v>-4.3615470000000003E-2</c:v>
                </c:pt>
                <c:pt idx="230">
                  <c:v>-4.3923329999999997E-2</c:v>
                </c:pt>
                <c:pt idx="231">
                  <c:v>-4.4173009999999999E-2</c:v>
                </c:pt>
                <c:pt idx="232">
                  <c:v>-4.4223459999999999E-2</c:v>
                </c:pt>
                <c:pt idx="233">
                  <c:v>-4.3919310000000003E-2</c:v>
                </c:pt>
                <c:pt idx="234">
                  <c:v>-4.4503510000000003E-2</c:v>
                </c:pt>
                <c:pt idx="235">
                  <c:v>-4.4346610000000002E-2</c:v>
                </c:pt>
                <c:pt idx="236">
                  <c:v>-4.4199139999999998E-2</c:v>
                </c:pt>
                <c:pt idx="237">
                  <c:v>-4.4411140000000002E-2</c:v>
                </c:pt>
                <c:pt idx="238">
                  <c:v>-4.4954300000000003E-2</c:v>
                </c:pt>
                <c:pt idx="239">
                  <c:v>-4.5234179999999999E-2</c:v>
                </c:pt>
                <c:pt idx="240">
                  <c:v>-4.5636900000000001E-2</c:v>
                </c:pt>
                <c:pt idx="241">
                  <c:v>-4.6350530000000001E-2</c:v>
                </c:pt>
                <c:pt idx="242">
                  <c:v>-4.6626620000000001E-2</c:v>
                </c:pt>
                <c:pt idx="243">
                  <c:v>-4.630662E-2</c:v>
                </c:pt>
                <c:pt idx="244">
                  <c:v>-4.620875E-2</c:v>
                </c:pt>
                <c:pt idx="245">
                  <c:v>-4.6158409999999997E-2</c:v>
                </c:pt>
                <c:pt idx="246">
                  <c:v>-4.6336099999999998E-2</c:v>
                </c:pt>
                <c:pt idx="247">
                  <c:v>-4.6791869999999999E-2</c:v>
                </c:pt>
                <c:pt idx="248">
                  <c:v>-4.7362990000000001E-2</c:v>
                </c:pt>
                <c:pt idx="249">
                  <c:v>-4.7761339999999999E-2</c:v>
                </c:pt>
                <c:pt idx="250">
                  <c:v>-4.8100589999999999E-2</c:v>
                </c:pt>
                <c:pt idx="251">
                  <c:v>-4.8241439999999997E-2</c:v>
                </c:pt>
                <c:pt idx="252">
                  <c:v>-4.7903279999999999E-2</c:v>
                </c:pt>
                <c:pt idx="253">
                  <c:v>-4.7819220000000003E-2</c:v>
                </c:pt>
                <c:pt idx="254">
                  <c:v>-4.77741E-2</c:v>
                </c:pt>
                <c:pt idx="255">
                  <c:v>-4.7798380000000001E-2</c:v>
                </c:pt>
                <c:pt idx="256">
                  <c:v>-4.760035E-2</c:v>
                </c:pt>
                <c:pt idx="257">
                  <c:v>-4.7691839999999999E-2</c:v>
                </c:pt>
                <c:pt idx="258">
                  <c:v>-4.7996669999999998E-2</c:v>
                </c:pt>
                <c:pt idx="259">
                  <c:v>-4.7828759999999998E-2</c:v>
                </c:pt>
                <c:pt idx="260">
                  <c:v>-4.773136E-2</c:v>
                </c:pt>
                <c:pt idx="261">
                  <c:v>-4.8059980000000002E-2</c:v>
                </c:pt>
                <c:pt idx="262">
                  <c:v>-4.8026399999999997E-2</c:v>
                </c:pt>
                <c:pt idx="263">
                  <c:v>-4.7828750000000003E-2</c:v>
                </c:pt>
                <c:pt idx="264">
                  <c:v>-4.812632E-2</c:v>
                </c:pt>
                <c:pt idx="265">
                  <c:v>-4.8328969999999999E-2</c:v>
                </c:pt>
                <c:pt idx="266">
                  <c:v>-4.8431259999999997E-2</c:v>
                </c:pt>
                <c:pt idx="267">
                  <c:v>-4.8402809999999998E-2</c:v>
                </c:pt>
                <c:pt idx="268">
                  <c:v>-4.8388639999999997E-2</c:v>
                </c:pt>
                <c:pt idx="269">
                  <c:v>-4.8339970000000003E-2</c:v>
                </c:pt>
                <c:pt idx="270">
                  <c:v>-4.8420600000000001E-2</c:v>
                </c:pt>
                <c:pt idx="271">
                  <c:v>-4.8275890000000002E-2</c:v>
                </c:pt>
                <c:pt idx="272">
                  <c:v>-4.8395939999999998E-2</c:v>
                </c:pt>
                <c:pt idx="273">
                  <c:v>-4.8464140000000003E-2</c:v>
                </c:pt>
                <c:pt idx="274">
                  <c:v>-4.8046709999999999E-2</c:v>
                </c:pt>
                <c:pt idx="275">
                  <c:v>-4.7895649999999998E-2</c:v>
                </c:pt>
                <c:pt idx="276">
                  <c:v>-4.7391740000000002E-2</c:v>
                </c:pt>
                <c:pt idx="277">
                  <c:v>-4.7347100000000003E-2</c:v>
                </c:pt>
                <c:pt idx="278">
                  <c:v>-4.7238280000000001E-2</c:v>
                </c:pt>
                <c:pt idx="279">
                  <c:v>-4.7270949999999999E-2</c:v>
                </c:pt>
                <c:pt idx="280">
                  <c:v>-4.692909E-2</c:v>
                </c:pt>
                <c:pt idx="281">
                  <c:v>-4.69906E-2</c:v>
                </c:pt>
                <c:pt idx="282">
                  <c:v>-4.7007849999999997E-2</c:v>
                </c:pt>
                <c:pt idx="283">
                  <c:v>-4.7056059999999997E-2</c:v>
                </c:pt>
                <c:pt idx="284">
                  <c:v>-4.7007930000000003E-2</c:v>
                </c:pt>
                <c:pt idx="285">
                  <c:v>-4.7099219999999997E-2</c:v>
                </c:pt>
                <c:pt idx="286">
                  <c:v>-4.7212230000000001E-2</c:v>
                </c:pt>
                <c:pt idx="287">
                  <c:v>-4.7185199999999997E-2</c:v>
                </c:pt>
                <c:pt idx="288">
                  <c:v>-4.7244510000000003E-2</c:v>
                </c:pt>
                <c:pt idx="289">
                  <c:v>-4.7422400000000003E-2</c:v>
                </c:pt>
                <c:pt idx="290">
                  <c:v>-4.7645890000000003E-2</c:v>
                </c:pt>
                <c:pt idx="291">
                  <c:v>-4.7582390000000002E-2</c:v>
                </c:pt>
                <c:pt idx="292">
                  <c:v>-4.7710370000000002E-2</c:v>
                </c:pt>
                <c:pt idx="293">
                  <c:v>-4.7846819999999998E-2</c:v>
                </c:pt>
                <c:pt idx="294">
                  <c:v>-4.8042349999999998E-2</c:v>
                </c:pt>
                <c:pt idx="295">
                  <c:v>-4.7925639999999999E-2</c:v>
                </c:pt>
                <c:pt idx="296">
                  <c:v>-4.7940829999999997E-2</c:v>
                </c:pt>
                <c:pt idx="297">
                  <c:v>-4.7964960000000001E-2</c:v>
                </c:pt>
                <c:pt idx="298">
                  <c:v>-4.7986130000000002E-2</c:v>
                </c:pt>
                <c:pt idx="299">
                  <c:v>-4.7791069999999998E-2</c:v>
                </c:pt>
                <c:pt idx="300">
                  <c:v>-4.7708880000000002E-2</c:v>
                </c:pt>
                <c:pt idx="301">
                  <c:v>-4.7717299999999997E-2</c:v>
                </c:pt>
                <c:pt idx="302">
                  <c:v>-4.7722210000000001E-2</c:v>
                </c:pt>
                <c:pt idx="303">
                  <c:v>-4.7721630000000001E-2</c:v>
                </c:pt>
                <c:pt idx="304">
                  <c:v>-4.7699110000000003E-2</c:v>
                </c:pt>
                <c:pt idx="305">
                  <c:v>-4.7656129999999998E-2</c:v>
                </c:pt>
                <c:pt idx="306">
                  <c:v>-4.7662610000000001E-2</c:v>
                </c:pt>
                <c:pt idx="307">
                  <c:v>-4.766331E-2</c:v>
                </c:pt>
                <c:pt idx="308">
                  <c:v>-4.7557820000000001E-2</c:v>
                </c:pt>
                <c:pt idx="309">
                  <c:v>-4.756647E-2</c:v>
                </c:pt>
                <c:pt idx="310">
                  <c:v>-4.7450800000000001E-2</c:v>
                </c:pt>
                <c:pt idx="311">
                  <c:v>-4.7448700000000003E-2</c:v>
                </c:pt>
                <c:pt idx="312">
                  <c:v>-4.7408350000000002E-2</c:v>
                </c:pt>
                <c:pt idx="313">
                  <c:v>-4.740254E-2</c:v>
                </c:pt>
                <c:pt idx="314">
                  <c:v>-4.7311829999999999E-2</c:v>
                </c:pt>
                <c:pt idx="315">
                  <c:v>-4.7309919999999998E-2</c:v>
                </c:pt>
                <c:pt idx="316">
                  <c:v>-4.7107280000000001E-2</c:v>
                </c:pt>
                <c:pt idx="317">
                  <c:v>-4.7103010000000001E-2</c:v>
                </c:pt>
                <c:pt idx="318">
                  <c:v>-4.7043559999999998E-2</c:v>
                </c:pt>
                <c:pt idx="319">
                  <c:v>-4.7035059999999997E-2</c:v>
                </c:pt>
                <c:pt idx="320">
                  <c:v>-4.7010099999999999E-2</c:v>
                </c:pt>
                <c:pt idx="321">
                  <c:v>-4.6997280000000002E-2</c:v>
                </c:pt>
                <c:pt idx="322">
                  <c:v>-4.7017860000000002E-2</c:v>
                </c:pt>
                <c:pt idx="323">
                  <c:v>-4.6909310000000003E-2</c:v>
                </c:pt>
                <c:pt idx="324">
                  <c:v>-4.6869359999999999E-2</c:v>
                </c:pt>
                <c:pt idx="325">
                  <c:v>-4.6867239999999998E-2</c:v>
                </c:pt>
                <c:pt idx="326">
                  <c:v>-4.687065E-2</c:v>
                </c:pt>
                <c:pt idx="327">
                  <c:v>-4.6872280000000002E-2</c:v>
                </c:pt>
                <c:pt idx="328">
                  <c:v>-4.6848309999999997E-2</c:v>
                </c:pt>
                <c:pt idx="329">
                  <c:v>-4.6802150000000001E-2</c:v>
                </c:pt>
                <c:pt idx="330">
                  <c:v>-4.6738080000000001E-2</c:v>
                </c:pt>
                <c:pt idx="331">
                  <c:v>-4.6746000000000003E-2</c:v>
                </c:pt>
                <c:pt idx="332">
                  <c:v>-4.6750130000000001E-2</c:v>
                </c:pt>
                <c:pt idx="333">
                  <c:v>-4.6740110000000001E-2</c:v>
                </c:pt>
                <c:pt idx="334">
                  <c:v>-4.6758389999999997E-2</c:v>
                </c:pt>
                <c:pt idx="335">
                  <c:v>-4.6758519999999998E-2</c:v>
                </c:pt>
                <c:pt idx="336">
                  <c:v>-4.6814399999999999E-2</c:v>
                </c:pt>
                <c:pt idx="337">
                  <c:v>-4.682708E-2</c:v>
                </c:pt>
                <c:pt idx="338">
                  <c:v>-4.6853590000000001E-2</c:v>
                </c:pt>
                <c:pt idx="339">
                  <c:v>-4.6963089999999999E-2</c:v>
                </c:pt>
                <c:pt idx="340">
                  <c:v>-4.6941539999999997E-2</c:v>
                </c:pt>
                <c:pt idx="341">
                  <c:v>-4.6882189999999997E-2</c:v>
                </c:pt>
                <c:pt idx="342">
                  <c:v>-4.6883679999999997E-2</c:v>
                </c:pt>
                <c:pt idx="343">
                  <c:v>-4.6905259999999997E-2</c:v>
                </c:pt>
                <c:pt idx="344">
                  <c:v>-4.6928079999999997E-2</c:v>
                </c:pt>
                <c:pt idx="345">
                  <c:v>-4.6905750000000003E-2</c:v>
                </c:pt>
                <c:pt idx="346">
                  <c:v>-4.6943070000000003E-2</c:v>
                </c:pt>
                <c:pt idx="347">
                  <c:v>-4.7078490000000001E-2</c:v>
                </c:pt>
                <c:pt idx="348">
                  <c:v>-4.7087749999999998E-2</c:v>
                </c:pt>
                <c:pt idx="349">
                  <c:v>-4.712827E-2</c:v>
                </c:pt>
                <c:pt idx="350">
                  <c:v>-4.7200649999999997E-2</c:v>
                </c:pt>
                <c:pt idx="351">
                  <c:v>-4.7202790000000001E-2</c:v>
                </c:pt>
                <c:pt idx="352">
                  <c:v>-4.719665E-2</c:v>
                </c:pt>
                <c:pt idx="353">
                  <c:v>-4.721471E-2</c:v>
                </c:pt>
                <c:pt idx="354">
                  <c:v>-4.7163539999999997E-2</c:v>
                </c:pt>
                <c:pt idx="355">
                  <c:v>-4.7213169999999999E-2</c:v>
                </c:pt>
                <c:pt idx="356">
                  <c:v>-4.7229590000000002E-2</c:v>
                </c:pt>
                <c:pt idx="357">
                  <c:v>-4.7358230000000001E-2</c:v>
                </c:pt>
                <c:pt idx="358">
                  <c:v>-4.7331480000000002E-2</c:v>
                </c:pt>
                <c:pt idx="359">
                  <c:v>-4.7332800000000001E-2</c:v>
                </c:pt>
                <c:pt idx="360">
                  <c:v>-4.7291760000000002E-2</c:v>
                </c:pt>
                <c:pt idx="361">
                  <c:v>-4.7314299999999997E-2</c:v>
                </c:pt>
                <c:pt idx="362">
                  <c:v>-4.7312470000000002E-2</c:v>
                </c:pt>
                <c:pt idx="363">
                  <c:v>-4.7331480000000002E-2</c:v>
                </c:pt>
                <c:pt idx="364">
                  <c:v>-4.7355080000000001E-2</c:v>
                </c:pt>
                <c:pt idx="365">
                  <c:v>-4.7285090000000002E-2</c:v>
                </c:pt>
                <c:pt idx="366">
                  <c:v>-4.7333559999999997E-2</c:v>
                </c:pt>
                <c:pt idx="367">
                  <c:v>-4.7377929999999999E-2</c:v>
                </c:pt>
                <c:pt idx="368">
                  <c:v>-4.7386940000000002E-2</c:v>
                </c:pt>
                <c:pt idx="369">
                  <c:v>-4.7482440000000001E-2</c:v>
                </c:pt>
                <c:pt idx="370">
                  <c:v>-4.7551450000000002E-2</c:v>
                </c:pt>
                <c:pt idx="371">
                  <c:v>-4.7513729999999997E-2</c:v>
                </c:pt>
                <c:pt idx="372">
                  <c:v>-4.7797190000000003E-2</c:v>
                </c:pt>
                <c:pt idx="373">
                  <c:v>-4.7889719999999997E-2</c:v>
                </c:pt>
                <c:pt idx="374">
                  <c:v>-4.7892629999999999E-2</c:v>
                </c:pt>
                <c:pt idx="375">
                  <c:v>-4.7821469999999998E-2</c:v>
                </c:pt>
                <c:pt idx="376">
                  <c:v>-4.7983520000000002E-2</c:v>
                </c:pt>
                <c:pt idx="377">
                  <c:v>-4.7915720000000002E-2</c:v>
                </c:pt>
                <c:pt idx="378">
                  <c:v>-4.7900039999999998E-2</c:v>
                </c:pt>
                <c:pt idx="379">
                  <c:v>-4.8043179999999998E-2</c:v>
                </c:pt>
                <c:pt idx="380">
                  <c:v>-4.8054050000000001E-2</c:v>
                </c:pt>
                <c:pt idx="381">
                  <c:v>-4.8217740000000002E-2</c:v>
                </c:pt>
                <c:pt idx="382">
                  <c:v>-4.833573E-2</c:v>
                </c:pt>
                <c:pt idx="383">
                  <c:v>-4.8471399999999998E-2</c:v>
                </c:pt>
                <c:pt idx="384">
                  <c:v>-4.8391620000000003E-2</c:v>
                </c:pt>
                <c:pt idx="385">
                  <c:v>-4.843074E-2</c:v>
                </c:pt>
                <c:pt idx="386">
                  <c:v>-4.8325029999999998E-2</c:v>
                </c:pt>
                <c:pt idx="387">
                  <c:v>-4.8320340000000003E-2</c:v>
                </c:pt>
                <c:pt idx="388">
                  <c:v>-4.8491979999999997E-2</c:v>
                </c:pt>
                <c:pt idx="389">
                  <c:v>-4.8614440000000002E-2</c:v>
                </c:pt>
                <c:pt idx="390">
                  <c:v>-4.8763260000000003E-2</c:v>
                </c:pt>
                <c:pt idx="391">
                  <c:v>-4.8752240000000002E-2</c:v>
                </c:pt>
                <c:pt idx="392">
                  <c:v>-4.8862860000000001E-2</c:v>
                </c:pt>
                <c:pt idx="393">
                  <c:v>-4.851192E-2</c:v>
                </c:pt>
                <c:pt idx="394">
                  <c:v>-4.854812E-2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9A9-4D02-8A00-2B9038ADE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908096"/>
        <c:axId val="202440704"/>
      </c:scatterChart>
      <c:valAx>
        <c:axId val="20090809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02440704"/>
        <c:crosses val="autoZero"/>
        <c:crossBetween val="midCat"/>
      </c:valAx>
      <c:valAx>
        <c:axId val="202440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09080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bones'!$BL$4:$BL$398</c:f>
              <c:numCache>
                <c:formatCode>0.00E+00</c:formatCode>
                <c:ptCount val="395"/>
                <c:pt idx="0">
                  <c:v>6.0987700000000004E-6</c:v>
                </c:pt>
                <c:pt idx="1">
                  <c:v>1.16299E-5</c:v>
                </c:pt>
                <c:pt idx="2">
                  <c:v>-7.6279899999999998E-6</c:v>
                </c:pt>
                <c:pt idx="3">
                  <c:v>1.2207E-5</c:v>
                </c:pt>
                <c:pt idx="4">
                  <c:v>2.3892000000000001E-5</c:v>
                </c:pt>
                <c:pt idx="5">
                  <c:v>5.8108500000000001E-5</c:v>
                </c:pt>
                <c:pt idx="6" formatCode="General">
                  <c:v>1.10634E-4</c:v>
                </c:pt>
                <c:pt idx="7" formatCode="General">
                  <c:v>4.1265799999999999E-4</c:v>
                </c:pt>
                <c:pt idx="8" formatCode="General">
                  <c:v>1.0315509999999999E-3</c:v>
                </c:pt>
                <c:pt idx="9" formatCode="General">
                  <c:v>1.9380059999999999E-3</c:v>
                </c:pt>
                <c:pt idx="10" formatCode="General">
                  <c:v>3.1119960000000001E-3</c:v>
                </c:pt>
                <c:pt idx="11" formatCode="General">
                  <c:v>4.6354259999999998E-3</c:v>
                </c:pt>
                <c:pt idx="12" formatCode="General">
                  <c:v>6.0472260000000002E-3</c:v>
                </c:pt>
                <c:pt idx="13" formatCode="General">
                  <c:v>7.4220889999999998E-3</c:v>
                </c:pt>
                <c:pt idx="14" formatCode="General">
                  <c:v>8.8205650000000007E-3</c:v>
                </c:pt>
                <c:pt idx="15" formatCode="General">
                  <c:v>1.0449839000000001E-2</c:v>
                </c:pt>
                <c:pt idx="16" formatCode="General">
                  <c:v>1.200029E-2</c:v>
                </c:pt>
                <c:pt idx="17" formatCode="General">
                  <c:v>1.3626681999999999E-2</c:v>
                </c:pt>
                <c:pt idx="18" formatCode="General">
                  <c:v>1.5401319E-2</c:v>
                </c:pt>
                <c:pt idx="19" formatCode="General">
                  <c:v>1.7939470999999999E-2</c:v>
                </c:pt>
                <c:pt idx="20" formatCode="General">
                  <c:v>2.1083945E-2</c:v>
                </c:pt>
                <c:pt idx="21" formatCode="General">
                  <c:v>2.5132242999999999E-2</c:v>
                </c:pt>
                <c:pt idx="22" formatCode="General">
                  <c:v>3.0025092E-2</c:v>
                </c:pt>
                <c:pt idx="23" formatCode="General">
                  <c:v>3.5184334999999997E-2</c:v>
                </c:pt>
                <c:pt idx="24" formatCode="General">
                  <c:v>4.0109946E-2</c:v>
                </c:pt>
                <c:pt idx="25" formatCode="General">
                  <c:v>4.4840255000000002E-2</c:v>
                </c:pt>
                <c:pt idx="26" formatCode="General">
                  <c:v>4.8676112000000001E-2</c:v>
                </c:pt>
                <c:pt idx="27" formatCode="General">
                  <c:v>5.2638542000000003E-2</c:v>
                </c:pt>
                <c:pt idx="28" formatCode="General">
                  <c:v>5.7785207999999998E-2</c:v>
                </c:pt>
                <c:pt idx="29" formatCode="General">
                  <c:v>6.4088645999999999E-2</c:v>
                </c:pt>
                <c:pt idx="30" formatCode="General">
                  <c:v>7.1943507000000004E-2</c:v>
                </c:pt>
                <c:pt idx="31" formatCode="General">
                  <c:v>8.0723308999999993E-2</c:v>
                </c:pt>
                <c:pt idx="32" formatCode="General">
                  <c:v>8.9412718000000002E-2</c:v>
                </c:pt>
                <c:pt idx="33" formatCode="General">
                  <c:v>9.7038876999999996E-2</c:v>
                </c:pt>
                <c:pt idx="34" formatCode="General">
                  <c:v>0.10304147499999999</c:v>
                </c:pt>
                <c:pt idx="35" formatCode="General">
                  <c:v>0.10721885</c:v>
                </c:pt>
                <c:pt idx="36" formatCode="General">
                  <c:v>0.110697877</c:v>
                </c:pt>
                <c:pt idx="37" formatCode="General">
                  <c:v>0.113500301</c:v>
                </c:pt>
                <c:pt idx="38" formatCode="General">
                  <c:v>0.11551650300000001</c:v>
                </c:pt>
                <c:pt idx="39" formatCode="General">
                  <c:v>0.117232751</c:v>
                </c:pt>
                <c:pt idx="40" formatCode="General">
                  <c:v>0.11946047899999999</c:v>
                </c:pt>
                <c:pt idx="41" formatCode="General">
                  <c:v>0.122823242</c:v>
                </c:pt>
                <c:pt idx="42" formatCode="General">
                  <c:v>0.12821921999999999</c:v>
                </c:pt>
                <c:pt idx="43" formatCode="General">
                  <c:v>0.13728258300000001</c:v>
                </c:pt>
                <c:pt idx="44" formatCode="General">
                  <c:v>0.14853761800000001</c:v>
                </c:pt>
                <c:pt idx="45" formatCode="General">
                  <c:v>0.15876538100000001</c:v>
                </c:pt>
                <c:pt idx="46" formatCode="General">
                  <c:v>0.16823376200000001</c:v>
                </c:pt>
                <c:pt idx="47" formatCode="General">
                  <c:v>0.17711011300000001</c:v>
                </c:pt>
                <c:pt idx="48" formatCode="General">
                  <c:v>0.18486508500000001</c:v>
                </c:pt>
                <c:pt idx="49" formatCode="General">
                  <c:v>0.19284182</c:v>
                </c:pt>
                <c:pt idx="50" formatCode="General">
                  <c:v>0.201795423</c:v>
                </c:pt>
                <c:pt idx="51" formatCode="General">
                  <c:v>0.21194463599999999</c:v>
                </c:pt>
                <c:pt idx="52" formatCode="General">
                  <c:v>0.22278656099999999</c:v>
                </c:pt>
                <c:pt idx="53" formatCode="General">
                  <c:v>0.23302872999999999</c:v>
                </c:pt>
                <c:pt idx="54" formatCode="General">
                  <c:v>0.24219196200000001</c:v>
                </c:pt>
                <c:pt idx="55" formatCode="General">
                  <c:v>0.25133563599999997</c:v>
                </c:pt>
                <c:pt idx="56" formatCode="General">
                  <c:v>0.25920479800000001</c:v>
                </c:pt>
                <c:pt idx="57" formatCode="General">
                  <c:v>0.26601176599999998</c:v>
                </c:pt>
                <c:pt idx="58" formatCode="General">
                  <c:v>0.27232451899999999</c:v>
                </c:pt>
                <c:pt idx="59" formatCode="General">
                  <c:v>0.27843288500000002</c:v>
                </c:pt>
                <c:pt idx="60" formatCode="General">
                  <c:v>0.28453887900000002</c:v>
                </c:pt>
                <c:pt idx="61" formatCode="General">
                  <c:v>0.29112552899999999</c:v>
                </c:pt>
                <c:pt idx="62" formatCode="General">
                  <c:v>0.29716421399999998</c:v>
                </c:pt>
                <c:pt idx="63" formatCode="General">
                  <c:v>0.30230335899999999</c:v>
                </c:pt>
                <c:pt idx="64" formatCode="General">
                  <c:v>0.30742988799999998</c:v>
                </c:pt>
                <c:pt idx="65" formatCode="General">
                  <c:v>0.31325434899999999</c:v>
                </c:pt>
                <c:pt idx="66" formatCode="General">
                  <c:v>0.31907882300000001</c:v>
                </c:pt>
                <c:pt idx="67" formatCode="General">
                  <c:v>0.32461253400000001</c:v>
                </c:pt>
                <c:pt idx="68" formatCode="General">
                  <c:v>0.330158489</c:v>
                </c:pt>
                <c:pt idx="69" formatCode="General">
                  <c:v>0.33571127099999998</c:v>
                </c:pt>
                <c:pt idx="70" formatCode="General">
                  <c:v>0.34145858299999998</c:v>
                </c:pt>
                <c:pt idx="71" formatCode="General">
                  <c:v>0.34752264599999999</c:v>
                </c:pt>
                <c:pt idx="72" formatCode="General">
                  <c:v>0.353245266</c:v>
                </c:pt>
                <c:pt idx="73" formatCode="General">
                  <c:v>0.35918269400000002</c:v>
                </c:pt>
                <c:pt idx="74" formatCode="General">
                  <c:v>0.36552125099999999</c:v>
                </c:pt>
                <c:pt idx="75" formatCode="General">
                  <c:v>0.37157446500000002</c:v>
                </c:pt>
                <c:pt idx="76" formatCode="General">
                  <c:v>0.37762510900000001</c:v>
                </c:pt>
                <c:pt idx="77" formatCode="General">
                  <c:v>0.38486718800000003</c:v>
                </c:pt>
                <c:pt idx="78" formatCode="General">
                  <c:v>0.39254684000000001</c:v>
                </c:pt>
                <c:pt idx="79" formatCode="General">
                  <c:v>0.40041955299999998</c:v>
                </c:pt>
                <c:pt idx="80" formatCode="General">
                  <c:v>0.40920485600000001</c:v>
                </c:pt>
                <c:pt idx="81" formatCode="General">
                  <c:v>0.418236461</c:v>
                </c:pt>
                <c:pt idx="82" formatCode="General">
                  <c:v>0.42658990099999999</c:v>
                </c:pt>
                <c:pt idx="83" formatCode="General">
                  <c:v>0.43415530099999999</c:v>
                </c:pt>
                <c:pt idx="84" formatCode="General">
                  <c:v>0.440732507</c:v>
                </c:pt>
                <c:pt idx="85" formatCode="General">
                  <c:v>0.44560549399999999</c:v>
                </c:pt>
                <c:pt idx="86" formatCode="General">
                  <c:v>0.44975674999999998</c:v>
                </c:pt>
                <c:pt idx="87" formatCode="General">
                  <c:v>0.453915285</c:v>
                </c:pt>
                <c:pt idx="88" formatCode="General">
                  <c:v>0.45816762</c:v>
                </c:pt>
                <c:pt idx="89" formatCode="General">
                  <c:v>0.46218611300000001</c:v>
                </c:pt>
                <c:pt idx="90" formatCode="General">
                  <c:v>0.46560124200000003</c:v>
                </c:pt>
                <c:pt idx="91" formatCode="General">
                  <c:v>0.46955998900000001</c:v>
                </c:pt>
                <c:pt idx="92" formatCode="General">
                  <c:v>0.474242528</c:v>
                </c:pt>
                <c:pt idx="93" formatCode="General">
                  <c:v>0.47890863099999997</c:v>
                </c:pt>
                <c:pt idx="94" formatCode="General">
                  <c:v>0.48355685199999998</c:v>
                </c:pt>
                <c:pt idx="95" formatCode="General">
                  <c:v>0.48877325900000002</c:v>
                </c:pt>
                <c:pt idx="96" formatCode="General">
                  <c:v>0.492890155</c:v>
                </c:pt>
                <c:pt idx="97" formatCode="General">
                  <c:v>0.49619878899999997</c:v>
                </c:pt>
                <c:pt idx="98" formatCode="General">
                  <c:v>0.499911616</c:v>
                </c:pt>
                <c:pt idx="99" formatCode="General">
                  <c:v>0.504527591</c:v>
                </c:pt>
                <c:pt idx="100" formatCode="General">
                  <c:v>0.50933601500000003</c:v>
                </c:pt>
                <c:pt idx="101" formatCode="General">
                  <c:v>0.51379764999999999</c:v>
                </c:pt>
                <c:pt idx="102" formatCode="General">
                  <c:v>0.517757896</c:v>
                </c:pt>
                <c:pt idx="103" formatCode="General">
                  <c:v>0.520861519</c:v>
                </c:pt>
                <c:pt idx="104" formatCode="General">
                  <c:v>0.52335911599999996</c:v>
                </c:pt>
                <c:pt idx="105" formatCode="General">
                  <c:v>0.52586566999999995</c:v>
                </c:pt>
                <c:pt idx="106" formatCode="General">
                  <c:v>0.52865918899999997</c:v>
                </c:pt>
                <c:pt idx="107" formatCode="General">
                  <c:v>0.53172353400000005</c:v>
                </c:pt>
                <c:pt idx="108" formatCode="General">
                  <c:v>0.53531767600000002</c:v>
                </c:pt>
                <c:pt idx="109" formatCode="General">
                  <c:v>0.53854017799999998</c:v>
                </c:pt>
                <c:pt idx="110" formatCode="General">
                  <c:v>0.54133732899999998</c:v>
                </c:pt>
                <c:pt idx="111" formatCode="General">
                  <c:v>0.54513306399999995</c:v>
                </c:pt>
                <c:pt idx="112" formatCode="General">
                  <c:v>0.54938161100000005</c:v>
                </c:pt>
                <c:pt idx="113" formatCode="General">
                  <c:v>0.55312278299999995</c:v>
                </c:pt>
                <c:pt idx="114" formatCode="General">
                  <c:v>0.55666924100000004</c:v>
                </c:pt>
                <c:pt idx="115" formatCode="General">
                  <c:v>0.56049555900000003</c:v>
                </c:pt>
                <c:pt idx="116" formatCode="General">
                  <c:v>0.56360172399999997</c:v>
                </c:pt>
                <c:pt idx="117" formatCode="General">
                  <c:v>0.56586037499999997</c:v>
                </c:pt>
                <c:pt idx="118" formatCode="General">
                  <c:v>0.56818162000000005</c:v>
                </c:pt>
                <c:pt idx="119" formatCode="General">
                  <c:v>0.57092930099999994</c:v>
                </c:pt>
                <c:pt idx="120" formatCode="General">
                  <c:v>0.57365137899999996</c:v>
                </c:pt>
                <c:pt idx="121" formatCode="General">
                  <c:v>0.57600361200000005</c:v>
                </c:pt>
                <c:pt idx="122" formatCode="General">
                  <c:v>0.579057865</c:v>
                </c:pt>
                <c:pt idx="123" formatCode="General">
                  <c:v>0.58277430600000002</c:v>
                </c:pt>
                <c:pt idx="124" formatCode="General">
                  <c:v>0.58655232599999996</c:v>
                </c:pt>
                <c:pt idx="125" formatCode="General">
                  <c:v>0.59011333600000004</c:v>
                </c:pt>
                <c:pt idx="126" formatCode="General">
                  <c:v>0.59373397000000006</c:v>
                </c:pt>
                <c:pt idx="127" formatCode="General">
                  <c:v>0.59722676799999996</c:v>
                </c:pt>
                <c:pt idx="128" formatCode="General">
                  <c:v>0.60085266500000001</c:v>
                </c:pt>
                <c:pt idx="129" formatCode="General">
                  <c:v>0.60576974900000002</c:v>
                </c:pt>
                <c:pt idx="130" formatCode="General">
                  <c:v>0.61098603500000004</c:v>
                </c:pt>
                <c:pt idx="131" formatCode="General">
                  <c:v>0.61606923300000005</c:v>
                </c:pt>
                <c:pt idx="132" formatCode="General">
                  <c:v>0.62113003600000005</c:v>
                </c:pt>
                <c:pt idx="133" formatCode="General">
                  <c:v>0.62576322799999995</c:v>
                </c:pt>
                <c:pt idx="134" formatCode="General">
                  <c:v>0.62865144699999997</c:v>
                </c:pt>
                <c:pt idx="135" formatCode="General">
                  <c:v>0.63154051899999997</c:v>
                </c:pt>
                <c:pt idx="136" formatCode="General">
                  <c:v>0.63567246499999996</c:v>
                </c:pt>
                <c:pt idx="137" formatCode="General">
                  <c:v>0.64009859099999999</c:v>
                </c:pt>
                <c:pt idx="138" formatCode="General">
                  <c:v>0.64485602200000003</c:v>
                </c:pt>
                <c:pt idx="139" formatCode="General">
                  <c:v>0.650488807</c:v>
                </c:pt>
                <c:pt idx="140" formatCode="General">
                  <c:v>0.65580958600000006</c:v>
                </c:pt>
                <c:pt idx="141" formatCode="General">
                  <c:v>0.66039997500000003</c:v>
                </c:pt>
                <c:pt idx="142" formatCode="General">
                  <c:v>0.66474482000000001</c:v>
                </c:pt>
                <c:pt idx="143" formatCode="General">
                  <c:v>0.66888826499999998</c:v>
                </c:pt>
                <c:pt idx="144" formatCode="General">
                  <c:v>0.672732738</c:v>
                </c:pt>
                <c:pt idx="145" formatCode="General">
                  <c:v>0.67675302800000003</c:v>
                </c:pt>
                <c:pt idx="146" formatCode="General">
                  <c:v>0.68077757699999997</c:v>
                </c:pt>
                <c:pt idx="147" formatCode="General">
                  <c:v>0.68493753099999999</c:v>
                </c:pt>
                <c:pt idx="148" formatCode="General">
                  <c:v>0.68886099300000003</c:v>
                </c:pt>
                <c:pt idx="149" formatCode="General">
                  <c:v>0.69279389499999999</c:v>
                </c:pt>
                <c:pt idx="150" formatCode="General">
                  <c:v>0.69726932200000002</c:v>
                </c:pt>
                <c:pt idx="151" formatCode="General">
                  <c:v>0.702434487</c:v>
                </c:pt>
                <c:pt idx="152" formatCode="General">
                  <c:v>0.70817257499999997</c:v>
                </c:pt>
                <c:pt idx="153" formatCode="General">
                  <c:v>0.71444775599999999</c:v>
                </c:pt>
                <c:pt idx="154" formatCode="General">
                  <c:v>0.72081552999999998</c:v>
                </c:pt>
                <c:pt idx="155" formatCode="General">
                  <c:v>0.72697342200000004</c:v>
                </c:pt>
                <c:pt idx="156" formatCode="General">
                  <c:v>0.73270075800000001</c:v>
                </c:pt>
                <c:pt idx="157" formatCode="General">
                  <c:v>0.73777403200000002</c:v>
                </c:pt>
                <c:pt idx="158" formatCode="General">
                  <c:v>0.74222844099999996</c:v>
                </c:pt>
                <c:pt idx="159" formatCode="General">
                  <c:v>0.74630288600000005</c:v>
                </c:pt>
                <c:pt idx="160" formatCode="General">
                  <c:v>0.75073752100000002</c:v>
                </c:pt>
                <c:pt idx="161" formatCode="General">
                  <c:v>0.75643051500000003</c:v>
                </c:pt>
                <c:pt idx="162" formatCode="General">
                  <c:v>0.763680315</c:v>
                </c:pt>
                <c:pt idx="163" formatCode="General">
                  <c:v>0.77198481900000004</c:v>
                </c:pt>
                <c:pt idx="164" formatCode="General">
                  <c:v>0.78061229200000004</c:v>
                </c:pt>
                <c:pt idx="165" formatCode="General">
                  <c:v>0.78885651700000003</c:v>
                </c:pt>
                <c:pt idx="166" formatCode="General">
                  <c:v>0.79637009400000003</c:v>
                </c:pt>
                <c:pt idx="167" formatCode="General">
                  <c:v>0.80220532</c:v>
                </c:pt>
                <c:pt idx="168" formatCode="General">
                  <c:v>0.807162147</c:v>
                </c:pt>
                <c:pt idx="169" formatCode="General">
                  <c:v>0.81232786099999998</c:v>
                </c:pt>
                <c:pt idx="170" formatCode="General">
                  <c:v>0.81870021599999998</c:v>
                </c:pt>
                <c:pt idx="171" formatCode="General">
                  <c:v>0.82454484699999997</c:v>
                </c:pt>
                <c:pt idx="172" formatCode="General">
                  <c:v>0.83015508299999996</c:v>
                </c:pt>
                <c:pt idx="173" formatCode="General">
                  <c:v>0.83637579500000003</c:v>
                </c:pt>
                <c:pt idx="174" formatCode="General">
                  <c:v>0.84299393099999997</c:v>
                </c:pt>
                <c:pt idx="175" formatCode="General">
                  <c:v>0.84812819100000003</c:v>
                </c:pt>
                <c:pt idx="176" formatCode="General">
                  <c:v>0.852780231</c:v>
                </c:pt>
                <c:pt idx="177" formatCode="General">
                  <c:v>0.857777923</c:v>
                </c:pt>
                <c:pt idx="178" formatCode="General">
                  <c:v>0.86253474799999996</c:v>
                </c:pt>
                <c:pt idx="179" formatCode="General">
                  <c:v>0.867269811</c:v>
                </c:pt>
                <c:pt idx="180" formatCode="General">
                  <c:v>0.87261141399999997</c:v>
                </c:pt>
                <c:pt idx="181" formatCode="General">
                  <c:v>0.87783066799999998</c:v>
                </c:pt>
                <c:pt idx="182" formatCode="General">
                  <c:v>0.88301647299999997</c:v>
                </c:pt>
                <c:pt idx="183" formatCode="General">
                  <c:v>0.88867700000000005</c:v>
                </c:pt>
                <c:pt idx="184" formatCode="General">
                  <c:v>0.89652977499999997</c:v>
                </c:pt>
                <c:pt idx="185" formatCode="General">
                  <c:v>0.90624230299999997</c:v>
                </c:pt>
                <c:pt idx="186" formatCode="General">
                  <c:v>0.91675521199999999</c:v>
                </c:pt>
                <c:pt idx="187" formatCode="General">
                  <c:v>0.92842269200000005</c:v>
                </c:pt>
                <c:pt idx="188" formatCode="General">
                  <c:v>0.94091976200000005</c:v>
                </c:pt>
                <c:pt idx="189" formatCode="General">
                  <c:v>0.95074357600000003</c:v>
                </c:pt>
                <c:pt idx="190" formatCode="General">
                  <c:v>0.957499455</c:v>
                </c:pt>
                <c:pt idx="191" formatCode="General">
                  <c:v>0.96394442000000002</c:v>
                </c:pt>
                <c:pt idx="192" formatCode="General">
                  <c:v>0.97115785200000004</c:v>
                </c:pt>
                <c:pt idx="193" formatCode="General">
                  <c:v>0.97895414199999997</c:v>
                </c:pt>
                <c:pt idx="194" formatCode="General">
                  <c:v>0.98735297600000005</c:v>
                </c:pt>
                <c:pt idx="195" formatCode="General">
                  <c:v>0.99601224700000002</c:v>
                </c:pt>
                <c:pt idx="196" formatCode="General">
                  <c:v>1.004444739</c:v>
                </c:pt>
                <c:pt idx="197" formatCode="General">
                  <c:v>1.0114783620000001</c:v>
                </c:pt>
                <c:pt idx="198" formatCode="General">
                  <c:v>1.0173479160000001</c:v>
                </c:pt>
                <c:pt idx="199" formatCode="General">
                  <c:v>1.0223457899999999</c:v>
                </c:pt>
                <c:pt idx="200" formatCode="General">
                  <c:v>1.0276068140000001</c:v>
                </c:pt>
                <c:pt idx="201" formatCode="General">
                  <c:v>1.0328727980000001</c:v>
                </c:pt>
                <c:pt idx="202" formatCode="General">
                  <c:v>1.0374182300000001</c:v>
                </c:pt>
                <c:pt idx="203" formatCode="General">
                  <c:v>1.0411613449999999</c:v>
                </c:pt>
                <c:pt idx="204" formatCode="General">
                  <c:v>1.045109437</c:v>
                </c:pt>
                <c:pt idx="205" formatCode="General">
                  <c:v>1.049500755</c:v>
                </c:pt>
                <c:pt idx="206" formatCode="General">
                  <c:v>1.054501307</c:v>
                </c:pt>
                <c:pt idx="207" formatCode="General">
                  <c:v>1.0601966</c:v>
                </c:pt>
                <c:pt idx="208" formatCode="General">
                  <c:v>1.065676208</c:v>
                </c:pt>
                <c:pt idx="209" formatCode="General">
                  <c:v>1.0704638550000001</c:v>
                </c:pt>
                <c:pt idx="210" formatCode="General">
                  <c:v>1.07425254</c:v>
                </c:pt>
                <c:pt idx="211" formatCode="General">
                  <c:v>1.078578815</c:v>
                </c:pt>
                <c:pt idx="212" formatCode="General">
                  <c:v>1.086153739</c:v>
                </c:pt>
                <c:pt idx="213" formatCode="General">
                  <c:v>1.0946183810000001</c:v>
                </c:pt>
                <c:pt idx="214" formatCode="General">
                  <c:v>1.1029332409999999</c:v>
                </c:pt>
                <c:pt idx="215" formatCode="General">
                  <c:v>1.1117266649999999</c:v>
                </c:pt>
                <c:pt idx="216" formatCode="General">
                  <c:v>1.1193320899999999</c:v>
                </c:pt>
                <c:pt idx="217" formatCode="General">
                  <c:v>1.123792457</c:v>
                </c:pt>
                <c:pt idx="218" formatCode="General">
                  <c:v>1.1276326839999999</c:v>
                </c:pt>
                <c:pt idx="219" formatCode="General">
                  <c:v>1.1327192580000001</c:v>
                </c:pt>
                <c:pt idx="220" formatCode="General">
                  <c:v>1.1385520650000001</c:v>
                </c:pt>
                <c:pt idx="221" formatCode="General">
                  <c:v>1.144211501</c:v>
                </c:pt>
                <c:pt idx="222" formatCode="General">
                  <c:v>1.1492919859999999</c:v>
                </c:pt>
                <c:pt idx="223" formatCode="General">
                  <c:v>1.1548838100000001</c:v>
                </c:pt>
                <c:pt idx="224" formatCode="General">
                  <c:v>1.160766883</c:v>
                </c:pt>
                <c:pt idx="225" formatCode="General">
                  <c:v>1.166796065</c:v>
                </c:pt>
                <c:pt idx="226" formatCode="General">
                  <c:v>1.1734187659999999</c:v>
                </c:pt>
                <c:pt idx="227" formatCode="General">
                  <c:v>1.179906983</c:v>
                </c:pt>
                <c:pt idx="228" formatCode="General">
                  <c:v>1.185607581</c:v>
                </c:pt>
                <c:pt idx="229" formatCode="General">
                  <c:v>1.1909936189999999</c:v>
                </c:pt>
                <c:pt idx="230" formatCode="General">
                  <c:v>1.19608223</c:v>
                </c:pt>
                <c:pt idx="231" formatCode="General">
                  <c:v>1.200599078</c:v>
                </c:pt>
                <c:pt idx="232" formatCode="General">
                  <c:v>1.205199318</c:v>
                </c:pt>
                <c:pt idx="233" formatCode="General">
                  <c:v>1.2097815519999999</c:v>
                </c:pt>
                <c:pt idx="234" formatCode="General">
                  <c:v>1.21376745</c:v>
                </c:pt>
                <c:pt idx="235" formatCode="General">
                  <c:v>1.217172669</c:v>
                </c:pt>
                <c:pt idx="236" formatCode="General">
                  <c:v>1.2205451490000001</c:v>
                </c:pt>
                <c:pt idx="237" formatCode="General">
                  <c:v>1.2240806259999999</c:v>
                </c:pt>
                <c:pt idx="238" formatCode="General">
                  <c:v>1.22772847</c:v>
                </c:pt>
                <c:pt idx="239" formatCode="General">
                  <c:v>1.23160603</c:v>
                </c:pt>
                <c:pt idx="240" formatCode="General">
                  <c:v>1.2357956080000001</c:v>
                </c:pt>
                <c:pt idx="241" formatCode="General">
                  <c:v>1.240879764</c:v>
                </c:pt>
                <c:pt idx="242" formatCode="General">
                  <c:v>1.2462987800000001</c:v>
                </c:pt>
                <c:pt idx="243" formatCode="General">
                  <c:v>1.25196913</c:v>
                </c:pt>
                <c:pt idx="244" formatCode="General">
                  <c:v>1.257067596</c:v>
                </c:pt>
                <c:pt idx="245" formatCode="General">
                  <c:v>1.261612733</c:v>
                </c:pt>
                <c:pt idx="246" formatCode="General">
                  <c:v>1.2658262950000001</c:v>
                </c:pt>
                <c:pt idx="247" formatCode="General">
                  <c:v>1.2698467259999999</c:v>
                </c:pt>
                <c:pt idx="248" formatCode="General">
                  <c:v>1.2737239199999999</c:v>
                </c:pt>
                <c:pt idx="249" formatCode="General">
                  <c:v>1.277847999</c:v>
                </c:pt>
                <c:pt idx="250" formatCode="General">
                  <c:v>1.2826139510000001</c:v>
                </c:pt>
                <c:pt idx="251" formatCode="General">
                  <c:v>1.287553679</c:v>
                </c:pt>
                <c:pt idx="252" formatCode="General">
                  <c:v>1.293309372</c:v>
                </c:pt>
                <c:pt idx="253" formatCode="General">
                  <c:v>1.2999620519999999</c:v>
                </c:pt>
                <c:pt idx="254" formatCode="General">
                  <c:v>1.306676342</c:v>
                </c:pt>
                <c:pt idx="255" formatCode="General">
                  <c:v>1.3130202200000001</c:v>
                </c:pt>
                <c:pt idx="256" formatCode="General">
                  <c:v>1.318709259</c:v>
                </c:pt>
                <c:pt idx="257" formatCode="General">
                  <c:v>1.3229958669999999</c:v>
                </c:pt>
                <c:pt idx="258" formatCode="General">
                  <c:v>1.325775551</c:v>
                </c:pt>
                <c:pt idx="259" formatCode="General">
                  <c:v>1.3281677409999999</c:v>
                </c:pt>
                <c:pt idx="260" formatCode="General">
                  <c:v>1.330561753</c:v>
                </c:pt>
                <c:pt idx="261" formatCode="General">
                  <c:v>1.333134872</c:v>
                </c:pt>
                <c:pt idx="262" formatCode="General">
                  <c:v>1.3359722199999999</c:v>
                </c:pt>
                <c:pt idx="263" formatCode="General">
                  <c:v>1.339440373</c:v>
                </c:pt>
                <c:pt idx="264" formatCode="General">
                  <c:v>1.3430562029999999</c:v>
                </c:pt>
                <c:pt idx="265" formatCode="General">
                  <c:v>1.3463345449999999</c:v>
                </c:pt>
                <c:pt idx="266" formatCode="General">
                  <c:v>1.3497475640000001</c:v>
                </c:pt>
                <c:pt idx="267" formatCode="General">
                  <c:v>1.3530213440000001</c:v>
                </c:pt>
                <c:pt idx="268" formatCode="General">
                  <c:v>1.356323599</c:v>
                </c:pt>
                <c:pt idx="269" formatCode="General">
                  <c:v>1.3603849649999999</c:v>
                </c:pt>
                <c:pt idx="270" formatCode="General">
                  <c:v>1.3652665900000001</c:v>
                </c:pt>
                <c:pt idx="271" formatCode="General">
                  <c:v>1.370056766</c:v>
                </c:pt>
                <c:pt idx="272" formatCode="General">
                  <c:v>1.374849591</c:v>
                </c:pt>
                <c:pt idx="273" formatCode="General">
                  <c:v>1.3793493569999999</c:v>
                </c:pt>
                <c:pt idx="274" formatCode="General">
                  <c:v>1.383086222</c:v>
                </c:pt>
                <c:pt idx="275" formatCode="General">
                  <c:v>1.3857319850000001</c:v>
                </c:pt>
                <c:pt idx="276" formatCode="General">
                  <c:v>1.38787225</c:v>
                </c:pt>
                <c:pt idx="277" formatCode="General">
                  <c:v>1.390213755</c:v>
                </c:pt>
                <c:pt idx="278" formatCode="General">
                  <c:v>1.392925916</c:v>
                </c:pt>
                <c:pt idx="279" formatCode="General">
                  <c:v>1.396641899</c:v>
                </c:pt>
                <c:pt idx="280" formatCode="General">
                  <c:v>1.401649674</c:v>
                </c:pt>
                <c:pt idx="281" formatCode="General">
                  <c:v>1.4074318910000001</c:v>
                </c:pt>
                <c:pt idx="282" formatCode="General">
                  <c:v>1.413487758</c:v>
                </c:pt>
                <c:pt idx="283" formatCode="General">
                  <c:v>1.419756993</c:v>
                </c:pt>
                <c:pt idx="284" formatCode="General">
                  <c:v>1.425718512</c:v>
                </c:pt>
                <c:pt idx="285" formatCode="General">
                  <c:v>1.4315116530000001</c:v>
                </c:pt>
                <c:pt idx="286" formatCode="General">
                  <c:v>1.437448517</c:v>
                </c:pt>
                <c:pt idx="287" formatCode="General">
                  <c:v>1.443432169</c:v>
                </c:pt>
                <c:pt idx="288" formatCode="General">
                  <c:v>1.4496244979999999</c:v>
                </c:pt>
                <c:pt idx="289" formatCode="General">
                  <c:v>1.4552152979999999</c:v>
                </c:pt>
                <c:pt idx="290" formatCode="General">
                  <c:v>1.4602420060000001</c:v>
                </c:pt>
                <c:pt idx="291" formatCode="General">
                  <c:v>1.4648794919999999</c:v>
                </c:pt>
                <c:pt idx="292" formatCode="General">
                  <c:v>1.469268515</c:v>
                </c:pt>
                <c:pt idx="293" formatCode="General">
                  <c:v>1.473440007</c:v>
                </c:pt>
                <c:pt idx="294" formatCode="General">
                  <c:v>1.4780417969999999</c:v>
                </c:pt>
                <c:pt idx="295" formatCode="General">
                  <c:v>1.4832019620000001</c:v>
                </c:pt>
                <c:pt idx="296" formatCode="General">
                  <c:v>1.4885916370000001</c:v>
                </c:pt>
                <c:pt idx="297" formatCode="General">
                  <c:v>1.4938332409999999</c:v>
                </c:pt>
                <c:pt idx="298" formatCode="General">
                  <c:v>1.4985438710000001</c:v>
                </c:pt>
                <c:pt idx="299" formatCode="General">
                  <c:v>1.5029033789999999</c:v>
                </c:pt>
                <c:pt idx="300" formatCode="General">
                  <c:v>1.506764083</c:v>
                </c:pt>
                <c:pt idx="301" formatCode="General">
                  <c:v>1.5105597040000001</c:v>
                </c:pt>
                <c:pt idx="302" formatCode="General">
                  <c:v>1.5148989690000001</c:v>
                </c:pt>
                <c:pt idx="303" formatCode="General">
                  <c:v>1.5191740600000001</c:v>
                </c:pt>
                <c:pt idx="304" formatCode="General">
                  <c:v>1.5232653709999999</c:v>
                </c:pt>
                <c:pt idx="305" formatCode="General">
                  <c:v>1.527197167</c:v>
                </c:pt>
                <c:pt idx="306" formatCode="General">
                  <c:v>1.5312704450000001</c:v>
                </c:pt>
                <c:pt idx="307" formatCode="General">
                  <c:v>1.5368101839999999</c:v>
                </c:pt>
                <c:pt idx="308" formatCode="General">
                  <c:v>1.5433526390000001</c:v>
                </c:pt>
                <c:pt idx="309" formatCode="General">
                  <c:v>1.5499824710000001</c:v>
                </c:pt>
                <c:pt idx="310" formatCode="General">
                  <c:v>1.5575288709999999</c:v>
                </c:pt>
                <c:pt idx="311" formatCode="General">
                  <c:v>1.565709096</c:v>
                </c:pt>
                <c:pt idx="312" formatCode="General">
                  <c:v>1.5723035700000001</c:v>
                </c:pt>
                <c:pt idx="313" formatCode="General">
                  <c:v>1.578224651</c:v>
                </c:pt>
                <c:pt idx="314" formatCode="General">
                  <c:v>1.584191181</c:v>
                </c:pt>
                <c:pt idx="315" formatCode="General">
                  <c:v>1.589122192</c:v>
                </c:pt>
                <c:pt idx="316" formatCode="General">
                  <c:v>1.5929923859999999</c:v>
                </c:pt>
                <c:pt idx="317" formatCode="General">
                  <c:v>1.596933991</c:v>
                </c:pt>
                <c:pt idx="318" formatCode="General">
                  <c:v>1.600825502</c:v>
                </c:pt>
                <c:pt idx="319" formatCode="General">
                  <c:v>1.6043889609999999</c:v>
                </c:pt>
                <c:pt idx="320" formatCode="General">
                  <c:v>1.6079679099999999</c:v>
                </c:pt>
                <c:pt idx="321" formatCode="General">
                  <c:v>1.6117156159999999</c:v>
                </c:pt>
                <c:pt idx="322" formatCode="General">
                  <c:v>1.615360342</c:v>
                </c:pt>
                <c:pt idx="323" formatCode="General">
                  <c:v>1.6196007539999999</c:v>
                </c:pt>
                <c:pt idx="324" formatCode="General">
                  <c:v>1.624902294</c:v>
                </c:pt>
                <c:pt idx="325" formatCode="General">
                  <c:v>1.630587556</c:v>
                </c:pt>
                <c:pt idx="326" formatCode="General">
                  <c:v>1.6363545150000001</c:v>
                </c:pt>
                <c:pt idx="327" formatCode="General">
                  <c:v>1.6417956929999999</c:v>
                </c:pt>
                <c:pt idx="328" formatCode="General">
                  <c:v>1.6468075019999999</c:v>
                </c:pt>
                <c:pt idx="329" formatCode="General">
                  <c:v>1.6513545789999999</c:v>
                </c:pt>
                <c:pt idx="330" formatCode="General">
                  <c:v>1.655638427</c:v>
                </c:pt>
                <c:pt idx="331" formatCode="General">
                  <c:v>1.6592477999999999</c:v>
                </c:pt>
                <c:pt idx="332" formatCode="General">
                  <c:v>1.662426145</c:v>
                </c:pt>
                <c:pt idx="333" formatCode="General">
                  <c:v>1.6656585610000001</c:v>
                </c:pt>
                <c:pt idx="334" formatCode="General">
                  <c:v>1.6698199199999999</c:v>
                </c:pt>
                <c:pt idx="335" formatCode="General">
                  <c:v>1.674948616</c:v>
                </c:pt>
                <c:pt idx="336" formatCode="General">
                  <c:v>1.681343509</c:v>
                </c:pt>
                <c:pt idx="337" formatCode="General">
                  <c:v>1.6887903</c:v>
                </c:pt>
                <c:pt idx="338" formatCode="General">
                  <c:v>1.696205484</c:v>
                </c:pt>
                <c:pt idx="339" formatCode="General">
                  <c:v>1.7033151609999999</c:v>
                </c:pt>
                <c:pt idx="340" formatCode="General">
                  <c:v>1.709827083</c:v>
                </c:pt>
                <c:pt idx="341" formatCode="General">
                  <c:v>1.7157084140000001</c:v>
                </c:pt>
                <c:pt idx="342" formatCode="General">
                  <c:v>1.7213272610000001</c:v>
                </c:pt>
                <c:pt idx="343" formatCode="General">
                  <c:v>1.727174491</c:v>
                </c:pt>
                <c:pt idx="344" formatCode="General">
                  <c:v>1.732207939</c:v>
                </c:pt>
                <c:pt idx="345" formatCode="General">
                  <c:v>1.737363752</c:v>
                </c:pt>
                <c:pt idx="346" formatCode="General">
                  <c:v>1.7426237339999999</c:v>
                </c:pt>
                <c:pt idx="347" formatCode="General">
                  <c:v>1.7479917460000001</c:v>
                </c:pt>
                <c:pt idx="348" formatCode="General">
                  <c:v>1.7528890779999999</c:v>
                </c:pt>
                <c:pt idx="349" formatCode="General">
                  <c:v>1.7576421330000001</c:v>
                </c:pt>
                <c:pt idx="350" formatCode="General">
                  <c:v>1.762127588</c:v>
                </c:pt>
                <c:pt idx="351" formatCode="General">
                  <c:v>1.7663154379999999</c:v>
                </c:pt>
                <c:pt idx="352" formatCode="General">
                  <c:v>1.770187298</c:v>
                </c:pt>
                <c:pt idx="353" formatCode="General">
                  <c:v>1.774687889</c:v>
                </c:pt>
                <c:pt idx="354" formatCode="General">
                  <c:v>1.77996869</c:v>
                </c:pt>
                <c:pt idx="355" formatCode="General">
                  <c:v>1.785851654</c:v>
                </c:pt>
                <c:pt idx="356" formatCode="General">
                  <c:v>1.7912157129999999</c:v>
                </c:pt>
                <c:pt idx="357" formatCode="General">
                  <c:v>1.7962608339999999</c:v>
                </c:pt>
                <c:pt idx="358" formatCode="General">
                  <c:v>1.800146282</c:v>
                </c:pt>
                <c:pt idx="359" formatCode="General">
                  <c:v>1.8036128520000001</c:v>
                </c:pt>
                <c:pt idx="360" formatCode="General">
                  <c:v>1.8062577209999999</c:v>
                </c:pt>
                <c:pt idx="361" formatCode="General">
                  <c:v>1.808889789</c:v>
                </c:pt>
                <c:pt idx="362" formatCode="General">
                  <c:v>1.8113923000000001</c:v>
                </c:pt>
                <c:pt idx="363" formatCode="General">
                  <c:v>1.8141517819999999</c:v>
                </c:pt>
                <c:pt idx="364" formatCode="General">
                  <c:v>1.8167679290000001</c:v>
                </c:pt>
                <c:pt idx="365" formatCode="General">
                  <c:v>1.8196596819999999</c:v>
                </c:pt>
                <c:pt idx="366" formatCode="General">
                  <c:v>1.823835831</c:v>
                </c:pt>
                <c:pt idx="367" formatCode="General">
                  <c:v>1.8288908049999999</c:v>
                </c:pt>
                <c:pt idx="368" formatCode="General">
                  <c:v>1.834699246</c:v>
                </c:pt>
                <c:pt idx="369" formatCode="General">
                  <c:v>1.8408125479999999</c:v>
                </c:pt>
                <c:pt idx="370" formatCode="General">
                  <c:v>1.8468284049999999</c:v>
                </c:pt>
                <c:pt idx="371" formatCode="General">
                  <c:v>1.8517978799999999</c:v>
                </c:pt>
                <c:pt idx="372" formatCode="General">
                  <c:v>1.856481056</c:v>
                </c:pt>
                <c:pt idx="373" formatCode="General">
                  <c:v>1.861578511</c:v>
                </c:pt>
                <c:pt idx="374" formatCode="General">
                  <c:v>1.867259029</c:v>
                </c:pt>
                <c:pt idx="375" formatCode="General">
                  <c:v>1.873152664</c:v>
                </c:pt>
                <c:pt idx="376" formatCode="General">
                  <c:v>1.8796114420000001</c:v>
                </c:pt>
                <c:pt idx="377" formatCode="General">
                  <c:v>1.8859923110000001</c:v>
                </c:pt>
                <c:pt idx="378" formatCode="General">
                  <c:v>1.891260191</c:v>
                </c:pt>
                <c:pt idx="379" formatCode="General">
                  <c:v>1.895624132</c:v>
                </c:pt>
                <c:pt idx="380" formatCode="General">
                  <c:v>1.8999825459999999</c:v>
                </c:pt>
                <c:pt idx="381" formatCode="General">
                  <c:v>1.9039326539999999</c:v>
                </c:pt>
                <c:pt idx="382" formatCode="General">
                  <c:v>1.9078651740000001</c:v>
                </c:pt>
                <c:pt idx="383" formatCode="General">
                  <c:v>1.9116967499999999</c:v>
                </c:pt>
                <c:pt idx="384" formatCode="General">
                  <c:v>1.9153937780000001</c:v>
                </c:pt>
                <c:pt idx="385" formatCode="General">
                  <c:v>1.9190531630000001</c:v>
                </c:pt>
                <c:pt idx="386" formatCode="General">
                  <c:v>1.9226629180000001</c:v>
                </c:pt>
                <c:pt idx="387" formatCode="General">
                  <c:v>1.9257019470000001</c:v>
                </c:pt>
                <c:pt idx="388" formatCode="General">
                  <c:v>1.9285018009999999</c:v>
                </c:pt>
                <c:pt idx="389" formatCode="General">
                  <c:v>1.9315787090000001</c:v>
                </c:pt>
                <c:pt idx="390" formatCode="General">
                  <c:v>1.9343475969999999</c:v>
                </c:pt>
                <c:pt idx="391" formatCode="General">
                  <c:v>1.9369458900000001</c:v>
                </c:pt>
                <c:pt idx="392" formatCode="General">
                  <c:v>1.939549827</c:v>
                </c:pt>
                <c:pt idx="393" formatCode="General">
                  <c:v>1.942065624</c:v>
                </c:pt>
                <c:pt idx="394" formatCode="General">
                  <c:v>1.943683222</c:v>
                </c:pt>
              </c:numCache>
            </c:numRef>
          </c:xVal>
          <c:yVal>
            <c:numRef>
              <c:f>'Data fresh bones'!$BK$4:$BK$398</c:f>
              <c:numCache>
                <c:formatCode>0.00E+00</c:formatCode>
                <c:ptCount val="395"/>
                <c:pt idx="0" formatCode="General">
                  <c:v>-1.25527E-3</c:v>
                </c:pt>
                <c:pt idx="1">
                  <c:v>7.2946000000000003E-5</c:v>
                </c:pt>
                <c:pt idx="2" formatCode="General">
                  <c:v>-1.67038E-3</c:v>
                </c:pt>
                <c:pt idx="3" formatCode="General">
                  <c:v>-1.92863E-3</c:v>
                </c:pt>
                <c:pt idx="4" formatCode="General">
                  <c:v>-8.8645E-4</c:v>
                </c:pt>
                <c:pt idx="5" formatCode="General">
                  <c:v>-1.0479899999999999E-3</c:v>
                </c:pt>
                <c:pt idx="6" formatCode="General">
                  <c:v>-9.6933000000000002E-4</c:v>
                </c:pt>
                <c:pt idx="7" formatCode="General">
                  <c:v>-9.9602000000000002E-4</c:v>
                </c:pt>
                <c:pt idx="8" formatCode="General">
                  <c:v>-9.7625999999999995E-4</c:v>
                </c:pt>
                <c:pt idx="9" formatCode="General">
                  <c:v>-6.7513999999999996E-4</c:v>
                </c:pt>
                <c:pt idx="10" formatCode="General">
                  <c:v>-3.4754000000000002E-4</c:v>
                </c:pt>
                <c:pt idx="11" formatCode="General">
                  <c:v>-4.2335000000000002E-4</c:v>
                </c:pt>
                <c:pt idx="12" formatCode="General">
                  <c:v>-3.9553E-4</c:v>
                </c:pt>
                <c:pt idx="13" formatCode="General">
                  <c:v>-9.1980999999999996E-4</c:v>
                </c:pt>
                <c:pt idx="14" formatCode="General">
                  <c:v>-1.37105E-3</c:v>
                </c:pt>
                <c:pt idx="15" formatCode="General">
                  <c:v>-2.1016400000000001E-3</c:v>
                </c:pt>
                <c:pt idx="16" formatCode="General">
                  <c:v>-2.33571E-3</c:v>
                </c:pt>
                <c:pt idx="17" formatCode="General">
                  <c:v>-2.5362200000000001E-3</c:v>
                </c:pt>
                <c:pt idx="18" formatCode="General">
                  <c:v>-2.8951200000000002E-3</c:v>
                </c:pt>
                <c:pt idx="19" formatCode="General">
                  <c:v>-3.1612200000000002E-3</c:v>
                </c:pt>
                <c:pt idx="20" formatCode="General">
                  <c:v>-3.5602799999999999E-3</c:v>
                </c:pt>
                <c:pt idx="21" formatCode="General">
                  <c:v>-3.84739E-3</c:v>
                </c:pt>
                <c:pt idx="22" formatCode="General">
                  <c:v>-4.67448E-3</c:v>
                </c:pt>
                <c:pt idx="23" formatCode="General">
                  <c:v>-4.9275200000000003E-3</c:v>
                </c:pt>
                <c:pt idx="24" formatCode="General">
                  <c:v>-5.8300499999999998E-3</c:v>
                </c:pt>
                <c:pt idx="25" formatCode="General">
                  <c:v>-7.2070299999999997E-3</c:v>
                </c:pt>
                <c:pt idx="26" formatCode="General">
                  <c:v>-8.0549100000000002E-3</c:v>
                </c:pt>
                <c:pt idx="27" formatCode="General">
                  <c:v>-8.6548500000000004E-3</c:v>
                </c:pt>
                <c:pt idx="28" formatCode="General">
                  <c:v>-8.5280200000000007E-3</c:v>
                </c:pt>
                <c:pt idx="29" formatCode="General">
                  <c:v>-7.5725999999999996E-3</c:v>
                </c:pt>
                <c:pt idx="30" formatCode="General">
                  <c:v>-5.9478200000000004E-3</c:v>
                </c:pt>
                <c:pt idx="31" formatCode="General">
                  <c:v>-3.71931E-3</c:v>
                </c:pt>
                <c:pt idx="32" formatCode="General">
                  <c:v>-1.8000399999999999E-3</c:v>
                </c:pt>
                <c:pt idx="33" formatCode="General">
                  <c:v>-6.9640999999999995E-4</c:v>
                </c:pt>
                <c:pt idx="34" formatCode="General">
                  <c:v>-4.0293000000000002E-4</c:v>
                </c:pt>
                <c:pt idx="35" formatCode="General">
                  <c:v>-4.8754000000000001E-4</c:v>
                </c:pt>
                <c:pt idx="36" formatCode="General">
                  <c:v>-2.1693999999999999E-4</c:v>
                </c:pt>
                <c:pt idx="37" formatCode="General">
                  <c:v>2.7714999999999999E-4</c:v>
                </c:pt>
                <c:pt idx="38" formatCode="General">
                  <c:v>4.6213999999999999E-4</c:v>
                </c:pt>
                <c:pt idx="39" formatCode="General">
                  <c:v>5.3927000000000001E-4</c:v>
                </c:pt>
                <c:pt idx="40" formatCode="General">
                  <c:v>9.5049000000000002E-4</c:v>
                </c:pt>
                <c:pt idx="41" formatCode="General">
                  <c:v>9.8405999999999993E-4</c:v>
                </c:pt>
                <c:pt idx="42" formatCode="General">
                  <c:v>9.9335999999999999E-4</c:v>
                </c:pt>
                <c:pt idx="43" formatCode="General">
                  <c:v>8.1857999999999996E-4</c:v>
                </c:pt>
                <c:pt idx="44" formatCode="General">
                  <c:v>7.5420999999999995E-4</c:v>
                </c:pt>
                <c:pt idx="45" formatCode="General">
                  <c:v>7.1113999999999997E-4</c:v>
                </c:pt>
                <c:pt idx="46" formatCode="General">
                  <c:v>6.1813999999999999E-4</c:v>
                </c:pt>
                <c:pt idx="47" formatCode="General">
                  <c:v>6.1815999999999998E-4</c:v>
                </c:pt>
                <c:pt idx="48" formatCode="General">
                  <c:v>7.5628000000000002E-4</c:v>
                </c:pt>
                <c:pt idx="49" formatCode="General">
                  <c:v>1.13243E-3</c:v>
                </c:pt>
                <c:pt idx="50" formatCode="General">
                  <c:v>1.2672899999999999E-3</c:v>
                </c:pt>
                <c:pt idx="51" formatCode="General">
                  <c:v>1.25898E-3</c:v>
                </c:pt>
                <c:pt idx="52" formatCode="General">
                  <c:v>1.1642600000000001E-3</c:v>
                </c:pt>
                <c:pt idx="53" formatCode="General">
                  <c:v>9.4561000000000005E-4</c:v>
                </c:pt>
                <c:pt idx="54" formatCode="General">
                  <c:v>7.7724999999999995E-4</c:v>
                </c:pt>
                <c:pt idx="55" formatCode="General">
                  <c:v>7.1453E-4</c:v>
                </c:pt>
                <c:pt idx="56" formatCode="General">
                  <c:v>4.8134000000000002E-4</c:v>
                </c:pt>
                <c:pt idx="57" formatCode="General">
                  <c:v>3.5908000000000001E-4</c:v>
                </c:pt>
                <c:pt idx="58" formatCode="General">
                  <c:v>2.4593999999999999E-4</c:v>
                </c:pt>
                <c:pt idx="59">
                  <c:v>-2.5913999999999999E-6</c:v>
                </c:pt>
                <c:pt idx="60" formatCode="General">
                  <c:v>-1.9011000000000001E-4</c:v>
                </c:pt>
                <c:pt idx="61" formatCode="General">
                  <c:v>-3.9196000000000001E-4</c:v>
                </c:pt>
                <c:pt idx="62" formatCode="General">
                  <c:v>-6.7418000000000003E-4</c:v>
                </c:pt>
                <c:pt idx="63" formatCode="General">
                  <c:v>-8.9090000000000003E-4</c:v>
                </c:pt>
                <c:pt idx="64" formatCode="General">
                  <c:v>-1.1044099999999999E-3</c:v>
                </c:pt>
                <c:pt idx="65" formatCode="General">
                  <c:v>-1.6512899999999999E-3</c:v>
                </c:pt>
                <c:pt idx="66" formatCode="General">
                  <c:v>-1.91833E-3</c:v>
                </c:pt>
                <c:pt idx="67" formatCode="General">
                  <c:v>-1.88539E-3</c:v>
                </c:pt>
                <c:pt idx="68" formatCode="General">
                  <c:v>-2.0406700000000001E-3</c:v>
                </c:pt>
                <c:pt idx="69" formatCode="General">
                  <c:v>-1.7999699999999999E-3</c:v>
                </c:pt>
                <c:pt idx="70" formatCode="General">
                  <c:v>-1.63638E-3</c:v>
                </c:pt>
                <c:pt idx="71" formatCode="General">
                  <c:v>-1.66406E-3</c:v>
                </c:pt>
                <c:pt idx="72" formatCode="General">
                  <c:v>-1.7133000000000001E-3</c:v>
                </c:pt>
                <c:pt idx="73" formatCode="General">
                  <c:v>-1.74052E-3</c:v>
                </c:pt>
                <c:pt idx="74" formatCode="General">
                  <c:v>-1.9896100000000002E-3</c:v>
                </c:pt>
                <c:pt idx="75" formatCode="General">
                  <c:v>-2.1162799999999999E-3</c:v>
                </c:pt>
                <c:pt idx="76" formatCode="General">
                  <c:v>-2.2673200000000002E-3</c:v>
                </c:pt>
                <c:pt idx="77" formatCode="General">
                  <c:v>-2.44225E-3</c:v>
                </c:pt>
                <c:pt idx="78" formatCode="General">
                  <c:v>-2.7247899999999999E-3</c:v>
                </c:pt>
                <c:pt idx="79" formatCode="General">
                  <c:v>-2.7941099999999998E-3</c:v>
                </c:pt>
                <c:pt idx="80" formatCode="General">
                  <c:v>-2.9506900000000002E-3</c:v>
                </c:pt>
                <c:pt idx="81" formatCode="General">
                  <c:v>-2.9500799999999999E-3</c:v>
                </c:pt>
                <c:pt idx="82" formatCode="General">
                  <c:v>-2.9778199999999999E-3</c:v>
                </c:pt>
                <c:pt idx="83" formatCode="General">
                  <c:v>-2.97431E-3</c:v>
                </c:pt>
                <c:pt idx="84" formatCode="General">
                  <c:v>-2.9805500000000002E-3</c:v>
                </c:pt>
                <c:pt idx="85" formatCode="General">
                  <c:v>-2.98409E-3</c:v>
                </c:pt>
                <c:pt idx="86" formatCode="General">
                  <c:v>-3.07391E-3</c:v>
                </c:pt>
                <c:pt idx="87" formatCode="General">
                  <c:v>-3.0679599999999998E-3</c:v>
                </c:pt>
                <c:pt idx="88" formatCode="General">
                  <c:v>-3.1114099999999998E-3</c:v>
                </c:pt>
                <c:pt idx="89" formatCode="General">
                  <c:v>-3.1785099999999998E-3</c:v>
                </c:pt>
                <c:pt idx="90" formatCode="General">
                  <c:v>-3.1605600000000002E-3</c:v>
                </c:pt>
                <c:pt idx="91" formatCode="General">
                  <c:v>-3.1619999999999999E-3</c:v>
                </c:pt>
                <c:pt idx="92" formatCode="General">
                  <c:v>-3.2623499999999998E-3</c:v>
                </c:pt>
                <c:pt idx="93" formatCode="General">
                  <c:v>-3.2816400000000002E-3</c:v>
                </c:pt>
                <c:pt idx="94" formatCode="General">
                  <c:v>-3.2816E-3</c:v>
                </c:pt>
                <c:pt idx="95" formatCode="General">
                  <c:v>-3.2564999999999998E-3</c:v>
                </c:pt>
                <c:pt idx="96" formatCode="General">
                  <c:v>-3.28897E-3</c:v>
                </c:pt>
                <c:pt idx="97" formatCode="General">
                  <c:v>-3.3137900000000001E-3</c:v>
                </c:pt>
                <c:pt idx="98" formatCode="General">
                  <c:v>-3.3866600000000001E-3</c:v>
                </c:pt>
                <c:pt idx="99" formatCode="General">
                  <c:v>-3.3842899999999999E-3</c:v>
                </c:pt>
                <c:pt idx="100" formatCode="General">
                  <c:v>-3.4242700000000001E-3</c:v>
                </c:pt>
                <c:pt idx="101" formatCode="General">
                  <c:v>-3.4823800000000002E-3</c:v>
                </c:pt>
                <c:pt idx="102" formatCode="General">
                  <c:v>-3.5043000000000001E-3</c:v>
                </c:pt>
                <c:pt idx="103" formatCode="General">
                  <c:v>-3.4241599999999999E-3</c:v>
                </c:pt>
                <c:pt idx="104" formatCode="General">
                  <c:v>-3.4398499999999999E-3</c:v>
                </c:pt>
                <c:pt idx="105" formatCode="General">
                  <c:v>-3.51761E-3</c:v>
                </c:pt>
                <c:pt idx="106" formatCode="General">
                  <c:v>-3.5162599999999998E-3</c:v>
                </c:pt>
                <c:pt idx="107" formatCode="General">
                  <c:v>-3.4451799999999999E-3</c:v>
                </c:pt>
                <c:pt idx="108" formatCode="General">
                  <c:v>-3.4957299999999998E-3</c:v>
                </c:pt>
                <c:pt idx="109" formatCode="General">
                  <c:v>-3.4313E-3</c:v>
                </c:pt>
                <c:pt idx="110" formatCode="General">
                  <c:v>-3.4622300000000002E-3</c:v>
                </c:pt>
                <c:pt idx="111" formatCode="General">
                  <c:v>-3.3676600000000002E-3</c:v>
                </c:pt>
                <c:pt idx="112" formatCode="General">
                  <c:v>-3.2375699999999999E-3</c:v>
                </c:pt>
                <c:pt idx="113" formatCode="General">
                  <c:v>-3.2599E-3</c:v>
                </c:pt>
                <c:pt idx="114" formatCode="General">
                  <c:v>-3.44262E-3</c:v>
                </c:pt>
                <c:pt idx="115" formatCode="General">
                  <c:v>-3.4097200000000002E-3</c:v>
                </c:pt>
                <c:pt idx="116" formatCode="General">
                  <c:v>-3.4752400000000001E-3</c:v>
                </c:pt>
                <c:pt idx="117" formatCode="General">
                  <c:v>-3.5347500000000001E-3</c:v>
                </c:pt>
                <c:pt idx="118" formatCode="General">
                  <c:v>-3.52258E-3</c:v>
                </c:pt>
                <c:pt idx="119" formatCode="General">
                  <c:v>-3.3181899999999999E-3</c:v>
                </c:pt>
                <c:pt idx="120" formatCode="General">
                  <c:v>-3.3146400000000002E-3</c:v>
                </c:pt>
                <c:pt idx="121" formatCode="General">
                  <c:v>-3.2899299999999999E-3</c:v>
                </c:pt>
                <c:pt idx="122" formatCode="General">
                  <c:v>-3.28758E-3</c:v>
                </c:pt>
                <c:pt idx="123" formatCode="General">
                  <c:v>-3.2981799999999999E-3</c:v>
                </c:pt>
                <c:pt idx="124" formatCode="General">
                  <c:v>-3.44802E-3</c:v>
                </c:pt>
                <c:pt idx="125" formatCode="General">
                  <c:v>-3.2657799999999998E-3</c:v>
                </c:pt>
                <c:pt idx="126" formatCode="General">
                  <c:v>-3.4580100000000001E-3</c:v>
                </c:pt>
                <c:pt idx="127" formatCode="General">
                  <c:v>-3.3610599999999999E-3</c:v>
                </c:pt>
                <c:pt idx="128" formatCode="General">
                  <c:v>-3.3304200000000002E-3</c:v>
                </c:pt>
                <c:pt idx="129" formatCode="General">
                  <c:v>-3.0871000000000002E-3</c:v>
                </c:pt>
                <c:pt idx="130" formatCode="General">
                  <c:v>-2.8866400000000002E-3</c:v>
                </c:pt>
                <c:pt idx="131" formatCode="General">
                  <c:v>-2.6826799999999998E-3</c:v>
                </c:pt>
                <c:pt idx="132" formatCode="General">
                  <c:v>-2.6421399999999999E-3</c:v>
                </c:pt>
                <c:pt idx="133" formatCode="General">
                  <c:v>-2.5835200000000002E-3</c:v>
                </c:pt>
                <c:pt idx="134" formatCode="General">
                  <c:v>-2.5214500000000002E-3</c:v>
                </c:pt>
                <c:pt idx="135" formatCode="General">
                  <c:v>-2.7331399999999998E-3</c:v>
                </c:pt>
                <c:pt idx="136" formatCode="General">
                  <c:v>-2.7506700000000002E-3</c:v>
                </c:pt>
                <c:pt idx="137" formatCode="General">
                  <c:v>-2.7952699999999999E-3</c:v>
                </c:pt>
                <c:pt idx="138" formatCode="General">
                  <c:v>-2.6382100000000002E-3</c:v>
                </c:pt>
                <c:pt idx="139" formatCode="General">
                  <c:v>-2.5554000000000002E-3</c:v>
                </c:pt>
                <c:pt idx="140" formatCode="General">
                  <c:v>-2.5281700000000002E-3</c:v>
                </c:pt>
                <c:pt idx="141" formatCode="General">
                  <c:v>-2.4997700000000001E-3</c:v>
                </c:pt>
                <c:pt idx="142" formatCode="General">
                  <c:v>-2.60983E-3</c:v>
                </c:pt>
                <c:pt idx="143" formatCode="General">
                  <c:v>-3.0796199999999999E-3</c:v>
                </c:pt>
                <c:pt idx="144" formatCode="General">
                  <c:v>-3.41392E-3</c:v>
                </c:pt>
                <c:pt idx="145" formatCode="General">
                  <c:v>-3.5517399999999998E-3</c:v>
                </c:pt>
                <c:pt idx="146" formatCode="General">
                  <c:v>-3.3369300000000001E-3</c:v>
                </c:pt>
                <c:pt idx="147" formatCode="General">
                  <c:v>-3.1142499999999998E-3</c:v>
                </c:pt>
                <c:pt idx="148" formatCode="General">
                  <c:v>-2.95546E-3</c:v>
                </c:pt>
                <c:pt idx="149" formatCode="General">
                  <c:v>-2.8897100000000002E-3</c:v>
                </c:pt>
                <c:pt idx="150" formatCode="General">
                  <c:v>-2.72829E-3</c:v>
                </c:pt>
                <c:pt idx="151" formatCode="General">
                  <c:v>-2.8123499999999999E-3</c:v>
                </c:pt>
                <c:pt idx="152" formatCode="General">
                  <c:v>-2.7369E-3</c:v>
                </c:pt>
                <c:pt idx="153" formatCode="General">
                  <c:v>-2.72318E-3</c:v>
                </c:pt>
                <c:pt idx="154" formatCode="General">
                  <c:v>-2.8220900000000002E-3</c:v>
                </c:pt>
                <c:pt idx="155" formatCode="General">
                  <c:v>-2.6446199999999999E-3</c:v>
                </c:pt>
                <c:pt idx="156" formatCode="General">
                  <c:v>-2.5423199999999998E-3</c:v>
                </c:pt>
                <c:pt idx="157" formatCode="General">
                  <c:v>-2.5515799999999999E-3</c:v>
                </c:pt>
                <c:pt idx="158" formatCode="General">
                  <c:v>-2.6448999999999999E-3</c:v>
                </c:pt>
                <c:pt idx="159" formatCode="General">
                  <c:v>-2.6511899999999999E-3</c:v>
                </c:pt>
                <c:pt idx="160" formatCode="General">
                  <c:v>-2.7813600000000001E-3</c:v>
                </c:pt>
                <c:pt idx="161" formatCode="General">
                  <c:v>-2.9808600000000001E-3</c:v>
                </c:pt>
                <c:pt idx="162" formatCode="General">
                  <c:v>-3.0986E-3</c:v>
                </c:pt>
                <c:pt idx="163" formatCode="General">
                  <c:v>-3.1319E-3</c:v>
                </c:pt>
                <c:pt idx="164" formatCode="General">
                  <c:v>-3.0789799999999998E-3</c:v>
                </c:pt>
                <c:pt idx="165" formatCode="General">
                  <c:v>-3.1253499999999998E-3</c:v>
                </c:pt>
                <c:pt idx="166" formatCode="General">
                  <c:v>-3.0625700000000001E-3</c:v>
                </c:pt>
                <c:pt idx="167" formatCode="General">
                  <c:v>-3.0104799999999998E-3</c:v>
                </c:pt>
                <c:pt idx="168" formatCode="General">
                  <c:v>-2.96357E-3</c:v>
                </c:pt>
                <c:pt idx="169" formatCode="General">
                  <c:v>-3.0220899999999998E-3</c:v>
                </c:pt>
                <c:pt idx="170" formatCode="General">
                  <c:v>-3.0399799999999999E-3</c:v>
                </c:pt>
                <c:pt idx="171" formatCode="General">
                  <c:v>-3.0980999999999999E-3</c:v>
                </c:pt>
                <c:pt idx="172" formatCode="General">
                  <c:v>-3.2414800000000001E-3</c:v>
                </c:pt>
                <c:pt idx="173" formatCode="General">
                  <c:v>-3.3999500000000001E-3</c:v>
                </c:pt>
                <c:pt idx="174" formatCode="General">
                  <c:v>-3.3500399999999999E-3</c:v>
                </c:pt>
                <c:pt idx="175" formatCode="General">
                  <c:v>-3.7476699999999998E-3</c:v>
                </c:pt>
                <c:pt idx="176" formatCode="General">
                  <c:v>-3.7213799999999998E-3</c:v>
                </c:pt>
                <c:pt idx="177" formatCode="General">
                  <c:v>-3.7474299999999999E-3</c:v>
                </c:pt>
                <c:pt idx="178" formatCode="General">
                  <c:v>-3.6764300000000001E-3</c:v>
                </c:pt>
                <c:pt idx="179" formatCode="General">
                  <c:v>-3.7915000000000002E-3</c:v>
                </c:pt>
                <c:pt idx="180" formatCode="General">
                  <c:v>-3.6672800000000002E-3</c:v>
                </c:pt>
                <c:pt idx="181" formatCode="General">
                  <c:v>-3.7904000000000002E-3</c:v>
                </c:pt>
                <c:pt idx="182" formatCode="General">
                  <c:v>-3.7927099999999999E-3</c:v>
                </c:pt>
                <c:pt idx="183" formatCode="General">
                  <c:v>-3.84125E-3</c:v>
                </c:pt>
                <c:pt idx="184" formatCode="General">
                  <c:v>-3.77385E-3</c:v>
                </c:pt>
                <c:pt idx="185" formatCode="General">
                  <c:v>-3.66198E-3</c:v>
                </c:pt>
                <c:pt idx="186" formatCode="General">
                  <c:v>-3.67191E-3</c:v>
                </c:pt>
                <c:pt idx="187" formatCode="General">
                  <c:v>-3.76429E-3</c:v>
                </c:pt>
                <c:pt idx="188" formatCode="General">
                  <c:v>-3.9643999999999999E-3</c:v>
                </c:pt>
                <c:pt idx="189" formatCode="General">
                  <c:v>-4.0663399999999999E-3</c:v>
                </c:pt>
                <c:pt idx="190" formatCode="General">
                  <c:v>-4.1318800000000001E-3</c:v>
                </c:pt>
                <c:pt idx="191" formatCode="General">
                  <c:v>-4.3324399999999999E-3</c:v>
                </c:pt>
                <c:pt idx="192" formatCode="General">
                  <c:v>-4.3286799999999997E-3</c:v>
                </c:pt>
                <c:pt idx="193" formatCode="General">
                  <c:v>-4.27502E-3</c:v>
                </c:pt>
                <c:pt idx="194" formatCode="General">
                  <c:v>-4.3952399999999999E-3</c:v>
                </c:pt>
                <c:pt idx="195" formatCode="General">
                  <c:v>-4.4674099999999998E-3</c:v>
                </c:pt>
                <c:pt idx="196" formatCode="General">
                  <c:v>-4.4298699999999998E-3</c:v>
                </c:pt>
                <c:pt idx="197" formatCode="General">
                  <c:v>-4.6040300000000003E-3</c:v>
                </c:pt>
                <c:pt idx="198" formatCode="General">
                  <c:v>-4.6141000000000003E-3</c:v>
                </c:pt>
                <c:pt idx="199" formatCode="General">
                  <c:v>-4.6077499999999999E-3</c:v>
                </c:pt>
                <c:pt idx="200" formatCode="General">
                  <c:v>-4.6467000000000001E-3</c:v>
                </c:pt>
                <c:pt idx="201" formatCode="General">
                  <c:v>-4.7229899999999998E-3</c:v>
                </c:pt>
                <c:pt idx="202" formatCode="General">
                  <c:v>-4.7178200000000002E-3</c:v>
                </c:pt>
                <c:pt idx="203" formatCode="General">
                  <c:v>-4.7874099999999998E-3</c:v>
                </c:pt>
                <c:pt idx="204" formatCode="General">
                  <c:v>-4.80826E-3</c:v>
                </c:pt>
                <c:pt idx="205" formatCode="General">
                  <c:v>-4.8137600000000003E-3</c:v>
                </c:pt>
                <c:pt idx="206" formatCode="General">
                  <c:v>-4.8134700000000002E-3</c:v>
                </c:pt>
                <c:pt idx="207" formatCode="General">
                  <c:v>-4.8604E-3</c:v>
                </c:pt>
                <c:pt idx="208" formatCode="General">
                  <c:v>-4.9203500000000004E-3</c:v>
                </c:pt>
                <c:pt idx="209" formatCode="General">
                  <c:v>-4.9033699999999998E-3</c:v>
                </c:pt>
                <c:pt idx="210" formatCode="General">
                  <c:v>-4.9067599999999996E-3</c:v>
                </c:pt>
                <c:pt idx="211" formatCode="General">
                  <c:v>-4.9029399999999997E-3</c:v>
                </c:pt>
                <c:pt idx="212" formatCode="General">
                  <c:v>-4.908E-3</c:v>
                </c:pt>
                <c:pt idx="213" formatCode="General">
                  <c:v>-4.9401799999999997E-3</c:v>
                </c:pt>
                <c:pt idx="214" formatCode="General">
                  <c:v>-4.9924000000000001E-3</c:v>
                </c:pt>
                <c:pt idx="215" formatCode="General">
                  <c:v>-5.0299000000000003E-3</c:v>
                </c:pt>
                <c:pt idx="216" formatCode="General">
                  <c:v>-5.0514499999999999E-3</c:v>
                </c:pt>
                <c:pt idx="217" formatCode="General">
                  <c:v>-5.0643900000000002E-3</c:v>
                </c:pt>
                <c:pt idx="218" formatCode="General">
                  <c:v>-5.0669E-3</c:v>
                </c:pt>
                <c:pt idx="219" formatCode="General">
                  <c:v>-5.0612000000000001E-3</c:v>
                </c:pt>
                <c:pt idx="220" formatCode="General">
                  <c:v>-5.0571599999999998E-3</c:v>
                </c:pt>
                <c:pt idx="221" formatCode="General">
                  <c:v>-5.0139399999999997E-3</c:v>
                </c:pt>
                <c:pt idx="222" formatCode="General">
                  <c:v>-5.0298599999999997E-3</c:v>
                </c:pt>
                <c:pt idx="223" formatCode="General">
                  <c:v>-5.0327000000000002E-3</c:v>
                </c:pt>
                <c:pt idx="224" formatCode="General">
                  <c:v>-5.0279699999999997E-3</c:v>
                </c:pt>
                <c:pt idx="225" formatCode="General">
                  <c:v>-5.0314000000000001E-3</c:v>
                </c:pt>
                <c:pt idx="226" formatCode="General">
                  <c:v>-5.0315000000000004E-3</c:v>
                </c:pt>
                <c:pt idx="227" formatCode="General">
                  <c:v>-4.9895499999999997E-3</c:v>
                </c:pt>
                <c:pt idx="228" formatCode="General">
                  <c:v>-4.93196E-3</c:v>
                </c:pt>
                <c:pt idx="229" formatCode="General">
                  <c:v>-4.9243200000000003E-3</c:v>
                </c:pt>
                <c:pt idx="230" formatCode="General">
                  <c:v>-4.9224000000000004E-3</c:v>
                </c:pt>
                <c:pt idx="231" formatCode="General">
                  <c:v>-4.9086499999999996E-3</c:v>
                </c:pt>
                <c:pt idx="232" formatCode="General">
                  <c:v>-4.9057900000000002E-3</c:v>
                </c:pt>
                <c:pt idx="233" formatCode="General">
                  <c:v>-4.95402E-3</c:v>
                </c:pt>
                <c:pt idx="234" formatCode="General">
                  <c:v>-4.8510899999999997E-3</c:v>
                </c:pt>
                <c:pt idx="235" formatCode="General">
                  <c:v>-4.8691999999999997E-3</c:v>
                </c:pt>
                <c:pt idx="236" formatCode="General">
                  <c:v>-4.8833699999999997E-3</c:v>
                </c:pt>
                <c:pt idx="237" formatCode="General">
                  <c:v>-4.8564699999999999E-3</c:v>
                </c:pt>
                <c:pt idx="238" formatCode="General">
                  <c:v>-4.8697200000000001E-3</c:v>
                </c:pt>
                <c:pt idx="239" formatCode="General">
                  <c:v>-4.8881200000000001E-3</c:v>
                </c:pt>
                <c:pt idx="240" formatCode="General">
                  <c:v>-4.8073400000000002E-3</c:v>
                </c:pt>
                <c:pt idx="241" formatCode="General">
                  <c:v>-4.7440099999999999E-3</c:v>
                </c:pt>
                <c:pt idx="242" formatCode="General">
                  <c:v>-4.7110499999999996E-3</c:v>
                </c:pt>
                <c:pt idx="243" formatCode="General">
                  <c:v>-4.7443299999999997E-3</c:v>
                </c:pt>
                <c:pt idx="244" formatCode="General">
                  <c:v>-4.74822E-3</c:v>
                </c:pt>
                <c:pt idx="245" formatCode="General">
                  <c:v>-4.7551599999999996E-3</c:v>
                </c:pt>
                <c:pt idx="246" formatCode="General">
                  <c:v>-4.7482399999999999E-3</c:v>
                </c:pt>
                <c:pt idx="247" formatCode="General">
                  <c:v>-4.7113900000000002E-3</c:v>
                </c:pt>
                <c:pt idx="248" formatCode="General">
                  <c:v>-4.6490899999999998E-3</c:v>
                </c:pt>
                <c:pt idx="249" formatCode="General">
                  <c:v>-4.5628600000000002E-3</c:v>
                </c:pt>
                <c:pt idx="250" formatCode="General">
                  <c:v>-4.5484499999999999E-3</c:v>
                </c:pt>
                <c:pt idx="251" formatCode="General">
                  <c:v>-4.5451099999999998E-3</c:v>
                </c:pt>
                <c:pt idx="252" formatCode="General">
                  <c:v>-4.5496800000000004E-3</c:v>
                </c:pt>
                <c:pt idx="253" formatCode="General">
                  <c:v>-4.5480399999999997E-3</c:v>
                </c:pt>
                <c:pt idx="254" formatCode="General">
                  <c:v>-4.5434300000000002E-3</c:v>
                </c:pt>
                <c:pt idx="255" formatCode="General">
                  <c:v>-4.54828E-3</c:v>
                </c:pt>
                <c:pt idx="256" formatCode="General">
                  <c:v>-4.5455000000000001E-3</c:v>
                </c:pt>
                <c:pt idx="257" formatCode="General">
                  <c:v>-4.5454299999999996E-3</c:v>
                </c:pt>
                <c:pt idx="258" formatCode="General">
                  <c:v>-4.5877799999999996E-3</c:v>
                </c:pt>
                <c:pt idx="259" formatCode="General">
                  <c:v>-4.6265000000000004E-3</c:v>
                </c:pt>
                <c:pt idx="260" formatCode="General">
                  <c:v>-4.6736700000000004E-3</c:v>
                </c:pt>
                <c:pt idx="261" formatCode="General">
                  <c:v>-4.6392500000000001E-3</c:v>
                </c:pt>
                <c:pt idx="262" formatCode="General">
                  <c:v>-4.6354899999999999E-3</c:v>
                </c:pt>
                <c:pt idx="263" formatCode="General">
                  <c:v>-4.6740699999999998E-3</c:v>
                </c:pt>
                <c:pt idx="264" formatCode="General">
                  <c:v>-4.6823500000000001E-3</c:v>
                </c:pt>
                <c:pt idx="265" formatCode="General">
                  <c:v>-4.73465E-3</c:v>
                </c:pt>
                <c:pt idx="266" formatCode="General">
                  <c:v>-4.7515400000000003E-3</c:v>
                </c:pt>
                <c:pt idx="267" formatCode="General">
                  <c:v>-4.7509099999999997E-3</c:v>
                </c:pt>
                <c:pt idx="268" formatCode="General">
                  <c:v>-4.7484800000000002E-3</c:v>
                </c:pt>
                <c:pt idx="269" formatCode="General">
                  <c:v>-4.7420500000000003E-3</c:v>
                </c:pt>
                <c:pt idx="270" formatCode="General">
                  <c:v>-4.7650399999999999E-3</c:v>
                </c:pt>
                <c:pt idx="271" formatCode="General">
                  <c:v>-4.7292300000000001E-3</c:v>
                </c:pt>
                <c:pt idx="272" formatCode="General">
                  <c:v>-4.7670300000000002E-3</c:v>
                </c:pt>
                <c:pt idx="273" formatCode="General">
                  <c:v>-4.7745299999999999E-3</c:v>
                </c:pt>
                <c:pt idx="274" formatCode="General">
                  <c:v>-4.6133399999999996E-3</c:v>
                </c:pt>
                <c:pt idx="275" formatCode="General">
                  <c:v>-4.5579899999999996E-3</c:v>
                </c:pt>
                <c:pt idx="276" formatCode="General">
                  <c:v>-4.5984399999999996E-3</c:v>
                </c:pt>
                <c:pt idx="277" formatCode="General">
                  <c:v>-4.5927199999999998E-3</c:v>
                </c:pt>
                <c:pt idx="278" formatCode="General">
                  <c:v>-4.5618999999999998E-3</c:v>
                </c:pt>
                <c:pt idx="279" formatCode="General">
                  <c:v>-4.5885300000000004E-3</c:v>
                </c:pt>
                <c:pt idx="280" formatCode="General">
                  <c:v>-4.5667299999999997E-3</c:v>
                </c:pt>
                <c:pt idx="281" formatCode="General">
                  <c:v>-4.6269199999999996E-3</c:v>
                </c:pt>
                <c:pt idx="282" formatCode="General">
                  <c:v>-4.6344699999999999E-3</c:v>
                </c:pt>
                <c:pt idx="283" formatCode="General">
                  <c:v>-4.6602700000000002E-3</c:v>
                </c:pt>
                <c:pt idx="284" formatCode="General">
                  <c:v>-4.6430100000000004E-3</c:v>
                </c:pt>
                <c:pt idx="285" formatCode="General">
                  <c:v>-4.7055500000000002E-3</c:v>
                </c:pt>
                <c:pt idx="286" formatCode="General">
                  <c:v>-4.7752699999999999E-3</c:v>
                </c:pt>
                <c:pt idx="287" formatCode="General">
                  <c:v>-4.7616000000000004E-3</c:v>
                </c:pt>
                <c:pt idx="288" formatCode="General">
                  <c:v>-4.7942899999999997E-3</c:v>
                </c:pt>
                <c:pt idx="289" formatCode="General">
                  <c:v>-4.88639E-3</c:v>
                </c:pt>
                <c:pt idx="290" formatCode="General">
                  <c:v>-5.1012200000000001E-3</c:v>
                </c:pt>
                <c:pt idx="291" formatCode="General">
                  <c:v>-5.0646399999999996E-3</c:v>
                </c:pt>
                <c:pt idx="292" formatCode="General">
                  <c:v>-5.1933999999999999E-3</c:v>
                </c:pt>
                <c:pt idx="293" formatCode="General">
                  <c:v>-5.3039899999999997E-3</c:v>
                </c:pt>
                <c:pt idx="294" formatCode="General">
                  <c:v>-5.4788299999999996E-3</c:v>
                </c:pt>
                <c:pt idx="295" formatCode="General">
                  <c:v>-5.4040700000000004E-3</c:v>
                </c:pt>
                <c:pt idx="296" formatCode="General">
                  <c:v>-5.4131200000000004E-3</c:v>
                </c:pt>
                <c:pt idx="297" formatCode="General">
                  <c:v>-5.4395700000000003E-3</c:v>
                </c:pt>
                <c:pt idx="298" formatCode="General">
                  <c:v>-5.4546300000000002E-3</c:v>
                </c:pt>
                <c:pt idx="299" formatCode="General">
                  <c:v>-5.3884299999999996E-3</c:v>
                </c:pt>
                <c:pt idx="300" formatCode="General">
                  <c:v>-5.3590699999999996E-3</c:v>
                </c:pt>
                <c:pt idx="301" formatCode="General">
                  <c:v>-5.3644499999999998E-3</c:v>
                </c:pt>
                <c:pt idx="302" formatCode="General">
                  <c:v>-5.36646E-3</c:v>
                </c:pt>
                <c:pt idx="303" formatCode="General">
                  <c:v>-5.3653800000000003E-3</c:v>
                </c:pt>
                <c:pt idx="304" formatCode="General">
                  <c:v>-5.3473100000000001E-3</c:v>
                </c:pt>
                <c:pt idx="305" formatCode="General">
                  <c:v>-5.5815099999999996E-3</c:v>
                </c:pt>
                <c:pt idx="306" formatCode="General">
                  <c:v>-5.5864499999999997E-3</c:v>
                </c:pt>
                <c:pt idx="307" formatCode="General">
                  <c:v>-5.58699E-3</c:v>
                </c:pt>
                <c:pt idx="308" formatCode="General">
                  <c:v>-5.5523999999999999E-3</c:v>
                </c:pt>
                <c:pt idx="309" formatCode="General">
                  <c:v>-5.5662100000000003E-3</c:v>
                </c:pt>
                <c:pt idx="310" formatCode="General">
                  <c:v>-5.57574E-3</c:v>
                </c:pt>
                <c:pt idx="311" formatCode="General">
                  <c:v>-5.6048499999999998E-3</c:v>
                </c:pt>
                <c:pt idx="312" formatCode="General">
                  <c:v>-5.5559099999999998E-3</c:v>
                </c:pt>
                <c:pt idx="313" formatCode="General">
                  <c:v>-5.5751999999999998E-3</c:v>
                </c:pt>
                <c:pt idx="314" formatCode="General">
                  <c:v>-5.5008100000000001E-3</c:v>
                </c:pt>
                <c:pt idx="315" formatCode="General">
                  <c:v>-5.4933100000000004E-3</c:v>
                </c:pt>
                <c:pt idx="316" formatCode="General">
                  <c:v>-5.4141600000000003E-3</c:v>
                </c:pt>
                <c:pt idx="317" formatCode="General">
                  <c:v>-5.4021099999999999E-3</c:v>
                </c:pt>
                <c:pt idx="318" formatCode="General">
                  <c:v>-5.3874200000000004E-3</c:v>
                </c:pt>
                <c:pt idx="319" formatCode="General">
                  <c:v>-5.4005499999999996E-3</c:v>
                </c:pt>
                <c:pt idx="320" formatCode="General">
                  <c:v>-5.3591100000000003E-3</c:v>
                </c:pt>
                <c:pt idx="321" formatCode="General">
                  <c:v>-5.3985999999999999E-3</c:v>
                </c:pt>
                <c:pt idx="322" formatCode="General">
                  <c:v>-5.4117699999999998E-3</c:v>
                </c:pt>
                <c:pt idx="323" formatCode="General">
                  <c:v>-5.3916800000000003E-3</c:v>
                </c:pt>
                <c:pt idx="324" formatCode="General">
                  <c:v>-5.3116700000000001E-3</c:v>
                </c:pt>
                <c:pt idx="325" formatCode="General">
                  <c:v>-5.3120900000000002E-3</c:v>
                </c:pt>
                <c:pt idx="326" formatCode="General">
                  <c:v>-5.2587299999999997E-3</c:v>
                </c:pt>
                <c:pt idx="327" formatCode="General">
                  <c:v>-5.2550899999999996E-3</c:v>
                </c:pt>
                <c:pt idx="328" formatCode="General">
                  <c:v>-5.3271000000000004E-3</c:v>
                </c:pt>
                <c:pt idx="329" formatCode="General">
                  <c:v>-5.3194499999999999E-3</c:v>
                </c:pt>
                <c:pt idx="330" formatCode="General">
                  <c:v>-5.27137E-3</c:v>
                </c:pt>
                <c:pt idx="331" formatCode="General">
                  <c:v>-5.2916300000000003E-3</c:v>
                </c:pt>
                <c:pt idx="332" formatCode="General">
                  <c:v>-5.2949099999999999E-3</c:v>
                </c:pt>
                <c:pt idx="333" formatCode="General">
                  <c:v>-5.2348799999999999E-3</c:v>
                </c:pt>
                <c:pt idx="334" formatCode="General">
                  <c:v>-5.2670499999999997E-3</c:v>
                </c:pt>
                <c:pt idx="335" formatCode="General">
                  <c:v>-5.2668300000000001E-3</c:v>
                </c:pt>
                <c:pt idx="336" formatCode="General">
                  <c:v>-5.2381600000000004E-3</c:v>
                </c:pt>
                <c:pt idx="337" formatCode="General">
                  <c:v>-5.1564499999999999E-3</c:v>
                </c:pt>
                <c:pt idx="338" formatCode="General">
                  <c:v>-5.1204600000000003E-3</c:v>
                </c:pt>
                <c:pt idx="339" formatCode="General">
                  <c:v>-5.0617600000000002E-3</c:v>
                </c:pt>
                <c:pt idx="340" formatCode="General">
                  <c:v>-5.0374499999999997E-3</c:v>
                </c:pt>
                <c:pt idx="341" formatCode="General">
                  <c:v>-5.0772200000000003E-3</c:v>
                </c:pt>
                <c:pt idx="342" formatCode="General">
                  <c:v>-5.0965200000000002E-3</c:v>
                </c:pt>
                <c:pt idx="343" formatCode="General">
                  <c:v>-5.0824599999999996E-3</c:v>
                </c:pt>
                <c:pt idx="344" formatCode="General">
                  <c:v>-5.0857699999999999E-3</c:v>
                </c:pt>
                <c:pt idx="345" formatCode="General">
                  <c:v>-5.0938800000000003E-3</c:v>
                </c:pt>
                <c:pt idx="346" formatCode="General">
                  <c:v>-5.0632000000000003E-3</c:v>
                </c:pt>
                <c:pt idx="347" formatCode="General">
                  <c:v>-5.1078199999999999E-3</c:v>
                </c:pt>
                <c:pt idx="348" formatCode="General">
                  <c:v>-5.1231000000000002E-3</c:v>
                </c:pt>
                <c:pt idx="349" formatCode="General">
                  <c:v>-5.14943E-3</c:v>
                </c:pt>
                <c:pt idx="350" formatCode="General">
                  <c:v>-5.2035500000000004E-3</c:v>
                </c:pt>
                <c:pt idx="351" formatCode="General">
                  <c:v>-5.2019199999999996E-3</c:v>
                </c:pt>
                <c:pt idx="352" formatCode="General">
                  <c:v>-5.19966E-3</c:v>
                </c:pt>
                <c:pt idx="353" formatCode="General">
                  <c:v>-5.2069400000000002E-3</c:v>
                </c:pt>
                <c:pt idx="354" formatCode="General">
                  <c:v>-5.2205300000000001E-3</c:v>
                </c:pt>
                <c:pt idx="355" formatCode="General">
                  <c:v>-5.2531699999999997E-3</c:v>
                </c:pt>
                <c:pt idx="356" formatCode="General">
                  <c:v>-5.3203199999999999E-3</c:v>
                </c:pt>
                <c:pt idx="357" formatCode="General">
                  <c:v>-5.3826799999999999E-3</c:v>
                </c:pt>
                <c:pt idx="358" formatCode="General">
                  <c:v>-5.3749599999999998E-3</c:v>
                </c:pt>
                <c:pt idx="359" formatCode="General">
                  <c:v>-5.3762999999999997E-3</c:v>
                </c:pt>
                <c:pt idx="360" formatCode="General">
                  <c:v>-5.4481299999999998E-3</c:v>
                </c:pt>
                <c:pt idx="361" formatCode="General">
                  <c:v>-5.4693399999999996E-3</c:v>
                </c:pt>
                <c:pt idx="362" formatCode="General">
                  <c:v>-5.4682699999999999E-3</c:v>
                </c:pt>
                <c:pt idx="363" formatCode="General">
                  <c:v>-5.4756199999999996E-3</c:v>
                </c:pt>
                <c:pt idx="364" formatCode="General">
                  <c:v>-5.48856E-3</c:v>
                </c:pt>
                <c:pt idx="365" formatCode="General">
                  <c:v>-5.5607900000000004E-3</c:v>
                </c:pt>
                <c:pt idx="366" formatCode="General">
                  <c:v>-5.6291400000000004E-3</c:v>
                </c:pt>
                <c:pt idx="367" formatCode="General">
                  <c:v>-5.67243E-3</c:v>
                </c:pt>
                <c:pt idx="368" formatCode="General">
                  <c:v>-5.9745099999999997E-3</c:v>
                </c:pt>
                <c:pt idx="369" formatCode="General">
                  <c:v>-6.0632100000000003E-3</c:v>
                </c:pt>
                <c:pt idx="370" formatCode="General">
                  <c:v>-6.1201199999999997E-3</c:v>
                </c:pt>
                <c:pt idx="371" formatCode="General">
                  <c:v>-6.0900299999999997E-3</c:v>
                </c:pt>
                <c:pt idx="372" formatCode="General">
                  <c:v>-6.4721400000000004E-3</c:v>
                </c:pt>
                <c:pt idx="373" formatCode="General">
                  <c:v>-6.5690699999999998E-3</c:v>
                </c:pt>
                <c:pt idx="374" formatCode="General">
                  <c:v>-6.5722200000000001E-3</c:v>
                </c:pt>
                <c:pt idx="375" formatCode="General">
                  <c:v>-6.5060200000000004E-3</c:v>
                </c:pt>
                <c:pt idx="376" formatCode="General">
                  <c:v>-6.7124699999999999E-3</c:v>
                </c:pt>
                <c:pt idx="377" formatCode="General">
                  <c:v>-6.6426200000000001E-3</c:v>
                </c:pt>
                <c:pt idx="378" formatCode="General">
                  <c:v>-6.6242799999999998E-3</c:v>
                </c:pt>
                <c:pt idx="379" formatCode="General">
                  <c:v>-6.8275499999999999E-3</c:v>
                </c:pt>
                <c:pt idx="380" formatCode="General">
                  <c:v>-6.8389200000000001E-3</c:v>
                </c:pt>
                <c:pt idx="381" formatCode="General">
                  <c:v>-7.0341800000000001E-3</c:v>
                </c:pt>
                <c:pt idx="382" formatCode="General">
                  <c:v>-7.2169499999999998E-3</c:v>
                </c:pt>
                <c:pt idx="383" formatCode="General">
                  <c:v>-7.4457300000000002E-3</c:v>
                </c:pt>
                <c:pt idx="384" formatCode="General">
                  <c:v>-7.3630400000000004E-3</c:v>
                </c:pt>
                <c:pt idx="385" formatCode="General">
                  <c:v>-7.4351699999999996E-3</c:v>
                </c:pt>
                <c:pt idx="386" formatCode="General">
                  <c:v>-7.2785100000000002E-3</c:v>
                </c:pt>
                <c:pt idx="387" formatCode="General">
                  <c:v>-7.2732300000000003E-3</c:v>
                </c:pt>
                <c:pt idx="388" formatCode="General">
                  <c:v>-7.6572599999999999E-3</c:v>
                </c:pt>
                <c:pt idx="389" formatCode="General">
                  <c:v>-7.9448399999999999E-3</c:v>
                </c:pt>
                <c:pt idx="390" formatCode="General">
                  <c:v>-8.2461600000000006E-3</c:v>
                </c:pt>
                <c:pt idx="391" formatCode="General">
                  <c:v>-8.2331699999999997E-3</c:v>
                </c:pt>
                <c:pt idx="392" formatCode="General">
                  <c:v>-8.7510399999999999E-3</c:v>
                </c:pt>
                <c:pt idx="393" formatCode="General">
                  <c:v>-8.3162300000000008E-3</c:v>
                </c:pt>
                <c:pt idx="394" formatCode="General">
                  <c:v>-8.4431899999999997E-3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3B-4A18-96E9-85D115FE5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442432"/>
        <c:axId val="202443008"/>
      </c:scatterChart>
      <c:valAx>
        <c:axId val="20244243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02443008"/>
        <c:crosses val="autoZero"/>
        <c:crossBetween val="midCat"/>
      </c:valAx>
      <c:valAx>
        <c:axId val="202443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24424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12222222222222222"/>
                  <c:y val="-0.50834973753280843"/>
                </c:manualLayout>
              </c:layout>
              <c:numFmt formatCode="General" sourceLinked="0"/>
            </c:trendlineLbl>
          </c:trendline>
          <c:xVal>
            <c:numRef>
              <c:f>'Data fresh bones'!$BL$4:$BL$398</c:f>
              <c:numCache>
                <c:formatCode>0.00E+00</c:formatCode>
                <c:ptCount val="395"/>
                <c:pt idx="0">
                  <c:v>6.0987700000000004E-6</c:v>
                </c:pt>
                <c:pt idx="1">
                  <c:v>1.16299E-5</c:v>
                </c:pt>
                <c:pt idx="2">
                  <c:v>-7.6279899999999998E-6</c:v>
                </c:pt>
                <c:pt idx="3">
                  <c:v>1.2207E-5</c:v>
                </c:pt>
                <c:pt idx="4">
                  <c:v>2.3892000000000001E-5</c:v>
                </c:pt>
                <c:pt idx="5">
                  <c:v>5.8108500000000001E-5</c:v>
                </c:pt>
                <c:pt idx="6" formatCode="General">
                  <c:v>1.10634E-4</c:v>
                </c:pt>
                <c:pt idx="7" formatCode="General">
                  <c:v>4.1265799999999999E-4</c:v>
                </c:pt>
                <c:pt idx="8" formatCode="General">
                  <c:v>1.0315509999999999E-3</c:v>
                </c:pt>
                <c:pt idx="9" formatCode="General">
                  <c:v>1.9380059999999999E-3</c:v>
                </c:pt>
                <c:pt idx="10" formatCode="General">
                  <c:v>3.1119960000000001E-3</c:v>
                </c:pt>
                <c:pt idx="11" formatCode="General">
                  <c:v>4.6354259999999998E-3</c:v>
                </c:pt>
                <c:pt idx="12" formatCode="General">
                  <c:v>6.0472260000000002E-3</c:v>
                </c:pt>
                <c:pt idx="13" formatCode="General">
                  <c:v>7.4220889999999998E-3</c:v>
                </c:pt>
                <c:pt idx="14" formatCode="General">
                  <c:v>8.8205650000000007E-3</c:v>
                </c:pt>
                <c:pt idx="15" formatCode="General">
                  <c:v>1.0449839000000001E-2</c:v>
                </c:pt>
                <c:pt idx="16" formatCode="General">
                  <c:v>1.200029E-2</c:v>
                </c:pt>
                <c:pt idx="17" formatCode="General">
                  <c:v>1.3626681999999999E-2</c:v>
                </c:pt>
                <c:pt idx="18" formatCode="General">
                  <c:v>1.5401319E-2</c:v>
                </c:pt>
                <c:pt idx="19" formatCode="General">
                  <c:v>1.7939470999999999E-2</c:v>
                </c:pt>
                <c:pt idx="20" formatCode="General">
                  <c:v>2.1083945E-2</c:v>
                </c:pt>
                <c:pt idx="21" formatCode="General">
                  <c:v>2.5132242999999999E-2</c:v>
                </c:pt>
                <c:pt idx="22" formatCode="General">
                  <c:v>3.0025092E-2</c:v>
                </c:pt>
                <c:pt idx="23" formatCode="General">
                  <c:v>3.5184334999999997E-2</c:v>
                </c:pt>
                <c:pt idx="24" formatCode="General">
                  <c:v>4.0109946E-2</c:v>
                </c:pt>
                <c:pt idx="25" formatCode="General">
                  <c:v>4.4840255000000002E-2</c:v>
                </c:pt>
                <c:pt idx="26" formatCode="General">
                  <c:v>4.8676112000000001E-2</c:v>
                </c:pt>
                <c:pt idx="27" formatCode="General">
                  <c:v>5.2638542000000003E-2</c:v>
                </c:pt>
                <c:pt idx="28" formatCode="General">
                  <c:v>5.7785207999999998E-2</c:v>
                </c:pt>
                <c:pt idx="29" formatCode="General">
                  <c:v>6.4088645999999999E-2</c:v>
                </c:pt>
                <c:pt idx="30" formatCode="General">
                  <c:v>7.1943507000000004E-2</c:v>
                </c:pt>
                <c:pt idx="31" formatCode="General">
                  <c:v>8.0723308999999993E-2</c:v>
                </c:pt>
                <c:pt idx="32" formatCode="General">
                  <c:v>8.9412718000000002E-2</c:v>
                </c:pt>
                <c:pt idx="33" formatCode="General">
                  <c:v>9.7038876999999996E-2</c:v>
                </c:pt>
                <c:pt idx="34" formatCode="General">
                  <c:v>0.10304147499999999</c:v>
                </c:pt>
                <c:pt idx="35" formatCode="General">
                  <c:v>0.10721885</c:v>
                </c:pt>
                <c:pt idx="36" formatCode="General">
                  <c:v>0.110697877</c:v>
                </c:pt>
                <c:pt idx="37" formatCode="General">
                  <c:v>0.113500301</c:v>
                </c:pt>
                <c:pt idx="38" formatCode="General">
                  <c:v>0.11551650300000001</c:v>
                </c:pt>
                <c:pt idx="39" formatCode="General">
                  <c:v>0.117232751</c:v>
                </c:pt>
                <c:pt idx="40" formatCode="General">
                  <c:v>0.11946047899999999</c:v>
                </c:pt>
                <c:pt idx="41" formatCode="General">
                  <c:v>0.122823242</c:v>
                </c:pt>
                <c:pt idx="42" formatCode="General">
                  <c:v>0.12821921999999999</c:v>
                </c:pt>
                <c:pt idx="43" formatCode="General">
                  <c:v>0.13728258300000001</c:v>
                </c:pt>
                <c:pt idx="44" formatCode="General">
                  <c:v>0.14853761800000001</c:v>
                </c:pt>
                <c:pt idx="45" formatCode="General">
                  <c:v>0.15876538100000001</c:v>
                </c:pt>
                <c:pt idx="46" formatCode="General">
                  <c:v>0.16823376200000001</c:v>
                </c:pt>
                <c:pt idx="47" formatCode="General">
                  <c:v>0.17711011300000001</c:v>
                </c:pt>
                <c:pt idx="48" formatCode="General">
                  <c:v>0.18486508500000001</c:v>
                </c:pt>
                <c:pt idx="49" formatCode="General">
                  <c:v>0.19284182</c:v>
                </c:pt>
                <c:pt idx="50" formatCode="General">
                  <c:v>0.201795423</c:v>
                </c:pt>
                <c:pt idx="51" formatCode="General">
                  <c:v>0.21194463599999999</c:v>
                </c:pt>
                <c:pt idx="52" formatCode="General">
                  <c:v>0.22278656099999999</c:v>
                </c:pt>
                <c:pt idx="53" formatCode="General">
                  <c:v>0.23302872999999999</c:v>
                </c:pt>
                <c:pt idx="54" formatCode="General">
                  <c:v>0.24219196200000001</c:v>
                </c:pt>
                <c:pt idx="55" formatCode="General">
                  <c:v>0.25133563599999997</c:v>
                </c:pt>
                <c:pt idx="56" formatCode="General">
                  <c:v>0.25920479800000001</c:v>
                </c:pt>
                <c:pt idx="57" formatCode="General">
                  <c:v>0.26601176599999998</c:v>
                </c:pt>
                <c:pt idx="58" formatCode="General">
                  <c:v>0.27232451899999999</c:v>
                </c:pt>
                <c:pt idx="59" formatCode="General">
                  <c:v>0.27843288500000002</c:v>
                </c:pt>
                <c:pt idx="60" formatCode="General">
                  <c:v>0.28453887900000002</c:v>
                </c:pt>
                <c:pt idx="61" formatCode="General">
                  <c:v>0.29112552899999999</c:v>
                </c:pt>
                <c:pt idx="62" formatCode="General">
                  <c:v>0.29716421399999998</c:v>
                </c:pt>
                <c:pt idx="63" formatCode="General">
                  <c:v>0.30230335899999999</c:v>
                </c:pt>
                <c:pt idx="64" formatCode="General">
                  <c:v>0.30742988799999998</c:v>
                </c:pt>
                <c:pt idx="65" formatCode="General">
                  <c:v>0.31325434899999999</c:v>
                </c:pt>
                <c:pt idx="66" formatCode="General">
                  <c:v>0.31907882300000001</c:v>
                </c:pt>
                <c:pt idx="67" formatCode="General">
                  <c:v>0.32461253400000001</c:v>
                </c:pt>
                <c:pt idx="68" formatCode="General">
                  <c:v>0.330158489</c:v>
                </c:pt>
                <c:pt idx="69" formatCode="General">
                  <c:v>0.33571127099999998</c:v>
                </c:pt>
                <c:pt idx="70" formatCode="General">
                  <c:v>0.34145858299999998</c:v>
                </c:pt>
                <c:pt idx="71" formatCode="General">
                  <c:v>0.34752264599999999</c:v>
                </c:pt>
                <c:pt idx="72" formatCode="General">
                  <c:v>0.353245266</c:v>
                </c:pt>
                <c:pt idx="73" formatCode="General">
                  <c:v>0.35918269400000002</c:v>
                </c:pt>
                <c:pt idx="74" formatCode="General">
                  <c:v>0.36552125099999999</c:v>
                </c:pt>
                <c:pt idx="75" formatCode="General">
                  <c:v>0.37157446500000002</c:v>
                </c:pt>
                <c:pt idx="76" formatCode="General">
                  <c:v>0.37762510900000001</c:v>
                </c:pt>
                <c:pt idx="77" formatCode="General">
                  <c:v>0.38486718800000003</c:v>
                </c:pt>
                <c:pt idx="78" formatCode="General">
                  <c:v>0.39254684000000001</c:v>
                </c:pt>
                <c:pt idx="79" formatCode="General">
                  <c:v>0.40041955299999998</c:v>
                </c:pt>
                <c:pt idx="80" formatCode="General">
                  <c:v>0.40920485600000001</c:v>
                </c:pt>
                <c:pt idx="81" formatCode="General">
                  <c:v>0.418236461</c:v>
                </c:pt>
                <c:pt idx="82" formatCode="General">
                  <c:v>0.42658990099999999</c:v>
                </c:pt>
                <c:pt idx="83" formatCode="General">
                  <c:v>0.43415530099999999</c:v>
                </c:pt>
                <c:pt idx="84" formatCode="General">
                  <c:v>0.440732507</c:v>
                </c:pt>
                <c:pt idx="85" formatCode="General">
                  <c:v>0.44560549399999999</c:v>
                </c:pt>
                <c:pt idx="86" formatCode="General">
                  <c:v>0.44975674999999998</c:v>
                </c:pt>
                <c:pt idx="87" formatCode="General">
                  <c:v>0.453915285</c:v>
                </c:pt>
                <c:pt idx="88" formatCode="General">
                  <c:v>0.45816762</c:v>
                </c:pt>
                <c:pt idx="89" formatCode="General">
                  <c:v>0.46218611300000001</c:v>
                </c:pt>
                <c:pt idx="90" formatCode="General">
                  <c:v>0.46560124200000003</c:v>
                </c:pt>
                <c:pt idx="91" formatCode="General">
                  <c:v>0.46955998900000001</c:v>
                </c:pt>
                <c:pt idx="92" formatCode="General">
                  <c:v>0.474242528</c:v>
                </c:pt>
                <c:pt idx="93" formatCode="General">
                  <c:v>0.47890863099999997</c:v>
                </c:pt>
                <c:pt idx="94" formatCode="General">
                  <c:v>0.48355685199999998</c:v>
                </c:pt>
                <c:pt idx="95" formatCode="General">
                  <c:v>0.48877325900000002</c:v>
                </c:pt>
                <c:pt idx="96" formatCode="General">
                  <c:v>0.492890155</c:v>
                </c:pt>
                <c:pt idx="97" formatCode="General">
                  <c:v>0.49619878899999997</c:v>
                </c:pt>
                <c:pt idx="98" formatCode="General">
                  <c:v>0.499911616</c:v>
                </c:pt>
                <c:pt idx="99" formatCode="General">
                  <c:v>0.504527591</c:v>
                </c:pt>
                <c:pt idx="100" formatCode="General">
                  <c:v>0.50933601500000003</c:v>
                </c:pt>
                <c:pt idx="101" formatCode="General">
                  <c:v>0.51379764999999999</c:v>
                </c:pt>
                <c:pt idx="102" formatCode="General">
                  <c:v>0.517757896</c:v>
                </c:pt>
                <c:pt idx="103" formatCode="General">
                  <c:v>0.520861519</c:v>
                </c:pt>
                <c:pt idx="104" formatCode="General">
                  <c:v>0.52335911599999996</c:v>
                </c:pt>
                <c:pt idx="105" formatCode="General">
                  <c:v>0.52586566999999995</c:v>
                </c:pt>
                <c:pt idx="106" formatCode="General">
                  <c:v>0.52865918899999997</c:v>
                </c:pt>
                <c:pt idx="107" formatCode="General">
                  <c:v>0.53172353400000005</c:v>
                </c:pt>
                <c:pt idx="108" formatCode="General">
                  <c:v>0.53531767600000002</c:v>
                </c:pt>
                <c:pt idx="109" formatCode="General">
                  <c:v>0.53854017799999998</c:v>
                </c:pt>
                <c:pt idx="110" formatCode="General">
                  <c:v>0.54133732899999998</c:v>
                </c:pt>
                <c:pt idx="111" formatCode="General">
                  <c:v>0.54513306399999995</c:v>
                </c:pt>
                <c:pt idx="112" formatCode="General">
                  <c:v>0.54938161100000005</c:v>
                </c:pt>
                <c:pt idx="113" formatCode="General">
                  <c:v>0.55312278299999995</c:v>
                </c:pt>
                <c:pt idx="114" formatCode="General">
                  <c:v>0.55666924100000004</c:v>
                </c:pt>
                <c:pt idx="115" formatCode="General">
                  <c:v>0.56049555900000003</c:v>
                </c:pt>
                <c:pt idx="116" formatCode="General">
                  <c:v>0.56360172399999997</c:v>
                </c:pt>
                <c:pt idx="117" formatCode="General">
                  <c:v>0.56586037499999997</c:v>
                </c:pt>
                <c:pt idx="118" formatCode="General">
                  <c:v>0.56818162000000005</c:v>
                </c:pt>
                <c:pt idx="119" formatCode="General">
                  <c:v>0.57092930099999994</c:v>
                </c:pt>
                <c:pt idx="120" formatCode="General">
                  <c:v>0.57365137899999996</c:v>
                </c:pt>
                <c:pt idx="121" formatCode="General">
                  <c:v>0.57600361200000005</c:v>
                </c:pt>
                <c:pt idx="122" formatCode="General">
                  <c:v>0.579057865</c:v>
                </c:pt>
                <c:pt idx="123" formatCode="General">
                  <c:v>0.58277430600000002</c:v>
                </c:pt>
                <c:pt idx="124" formatCode="General">
                  <c:v>0.58655232599999996</c:v>
                </c:pt>
                <c:pt idx="125" formatCode="General">
                  <c:v>0.59011333600000004</c:v>
                </c:pt>
                <c:pt idx="126" formatCode="General">
                  <c:v>0.59373397000000006</c:v>
                </c:pt>
                <c:pt idx="127" formatCode="General">
                  <c:v>0.59722676799999996</c:v>
                </c:pt>
                <c:pt idx="128" formatCode="General">
                  <c:v>0.60085266500000001</c:v>
                </c:pt>
                <c:pt idx="129" formatCode="General">
                  <c:v>0.60576974900000002</c:v>
                </c:pt>
                <c:pt idx="130" formatCode="General">
                  <c:v>0.61098603500000004</c:v>
                </c:pt>
                <c:pt idx="131" formatCode="General">
                  <c:v>0.61606923300000005</c:v>
                </c:pt>
                <c:pt idx="132" formatCode="General">
                  <c:v>0.62113003600000005</c:v>
                </c:pt>
                <c:pt idx="133" formatCode="General">
                  <c:v>0.62576322799999995</c:v>
                </c:pt>
                <c:pt idx="134" formatCode="General">
                  <c:v>0.62865144699999997</c:v>
                </c:pt>
                <c:pt idx="135" formatCode="General">
                  <c:v>0.63154051899999997</c:v>
                </c:pt>
                <c:pt idx="136" formatCode="General">
                  <c:v>0.63567246499999996</c:v>
                </c:pt>
                <c:pt idx="137" formatCode="General">
                  <c:v>0.64009859099999999</c:v>
                </c:pt>
                <c:pt idx="138" formatCode="General">
                  <c:v>0.64485602200000003</c:v>
                </c:pt>
                <c:pt idx="139" formatCode="General">
                  <c:v>0.650488807</c:v>
                </c:pt>
                <c:pt idx="140" formatCode="General">
                  <c:v>0.65580958600000006</c:v>
                </c:pt>
                <c:pt idx="141" formatCode="General">
                  <c:v>0.66039997500000003</c:v>
                </c:pt>
                <c:pt idx="142" formatCode="General">
                  <c:v>0.66474482000000001</c:v>
                </c:pt>
                <c:pt idx="143" formatCode="General">
                  <c:v>0.66888826499999998</c:v>
                </c:pt>
                <c:pt idx="144" formatCode="General">
                  <c:v>0.672732738</c:v>
                </c:pt>
                <c:pt idx="145" formatCode="General">
                  <c:v>0.67675302800000003</c:v>
                </c:pt>
                <c:pt idx="146" formatCode="General">
                  <c:v>0.68077757699999997</c:v>
                </c:pt>
                <c:pt idx="147" formatCode="General">
                  <c:v>0.68493753099999999</c:v>
                </c:pt>
                <c:pt idx="148" formatCode="General">
                  <c:v>0.68886099300000003</c:v>
                </c:pt>
                <c:pt idx="149" formatCode="General">
                  <c:v>0.69279389499999999</c:v>
                </c:pt>
                <c:pt idx="150" formatCode="General">
                  <c:v>0.69726932200000002</c:v>
                </c:pt>
                <c:pt idx="151" formatCode="General">
                  <c:v>0.702434487</c:v>
                </c:pt>
                <c:pt idx="152" formatCode="General">
                  <c:v>0.70817257499999997</c:v>
                </c:pt>
                <c:pt idx="153" formatCode="General">
                  <c:v>0.71444775599999999</c:v>
                </c:pt>
                <c:pt idx="154" formatCode="General">
                  <c:v>0.72081552999999998</c:v>
                </c:pt>
                <c:pt idx="155" formatCode="General">
                  <c:v>0.72697342200000004</c:v>
                </c:pt>
                <c:pt idx="156" formatCode="General">
                  <c:v>0.73270075800000001</c:v>
                </c:pt>
                <c:pt idx="157" formatCode="General">
                  <c:v>0.73777403200000002</c:v>
                </c:pt>
                <c:pt idx="158" formatCode="General">
                  <c:v>0.74222844099999996</c:v>
                </c:pt>
                <c:pt idx="159" formatCode="General">
                  <c:v>0.74630288600000005</c:v>
                </c:pt>
                <c:pt idx="160" formatCode="General">
                  <c:v>0.75073752100000002</c:v>
                </c:pt>
                <c:pt idx="161" formatCode="General">
                  <c:v>0.75643051500000003</c:v>
                </c:pt>
                <c:pt idx="162" formatCode="General">
                  <c:v>0.763680315</c:v>
                </c:pt>
                <c:pt idx="163" formatCode="General">
                  <c:v>0.77198481900000004</c:v>
                </c:pt>
                <c:pt idx="164" formatCode="General">
                  <c:v>0.78061229200000004</c:v>
                </c:pt>
                <c:pt idx="165" formatCode="General">
                  <c:v>0.78885651700000003</c:v>
                </c:pt>
                <c:pt idx="166" formatCode="General">
                  <c:v>0.79637009400000003</c:v>
                </c:pt>
                <c:pt idx="167" formatCode="General">
                  <c:v>0.80220532</c:v>
                </c:pt>
                <c:pt idx="168" formatCode="General">
                  <c:v>0.807162147</c:v>
                </c:pt>
                <c:pt idx="169" formatCode="General">
                  <c:v>0.81232786099999998</c:v>
                </c:pt>
                <c:pt idx="170" formatCode="General">
                  <c:v>0.81870021599999998</c:v>
                </c:pt>
                <c:pt idx="171" formatCode="General">
                  <c:v>0.82454484699999997</c:v>
                </c:pt>
                <c:pt idx="172" formatCode="General">
                  <c:v>0.83015508299999996</c:v>
                </c:pt>
                <c:pt idx="173" formatCode="General">
                  <c:v>0.83637579500000003</c:v>
                </c:pt>
                <c:pt idx="174" formatCode="General">
                  <c:v>0.84299393099999997</c:v>
                </c:pt>
                <c:pt idx="175" formatCode="General">
                  <c:v>0.84812819100000003</c:v>
                </c:pt>
                <c:pt idx="176" formatCode="General">
                  <c:v>0.852780231</c:v>
                </c:pt>
                <c:pt idx="177" formatCode="General">
                  <c:v>0.857777923</c:v>
                </c:pt>
                <c:pt idx="178" formatCode="General">
                  <c:v>0.86253474799999996</c:v>
                </c:pt>
                <c:pt idx="179" formatCode="General">
                  <c:v>0.867269811</c:v>
                </c:pt>
                <c:pt idx="180" formatCode="General">
                  <c:v>0.87261141399999997</c:v>
                </c:pt>
                <c:pt idx="181" formatCode="General">
                  <c:v>0.87783066799999998</c:v>
                </c:pt>
                <c:pt idx="182" formatCode="General">
                  <c:v>0.88301647299999997</c:v>
                </c:pt>
                <c:pt idx="183" formatCode="General">
                  <c:v>0.88867700000000005</c:v>
                </c:pt>
                <c:pt idx="184" formatCode="General">
                  <c:v>0.89652977499999997</c:v>
                </c:pt>
                <c:pt idx="185" formatCode="General">
                  <c:v>0.90624230299999997</c:v>
                </c:pt>
                <c:pt idx="186" formatCode="General">
                  <c:v>0.91675521199999999</c:v>
                </c:pt>
                <c:pt idx="187" formatCode="General">
                  <c:v>0.92842269200000005</c:v>
                </c:pt>
                <c:pt idx="188" formatCode="General">
                  <c:v>0.94091976200000005</c:v>
                </c:pt>
                <c:pt idx="189" formatCode="General">
                  <c:v>0.95074357600000003</c:v>
                </c:pt>
                <c:pt idx="190" formatCode="General">
                  <c:v>0.957499455</c:v>
                </c:pt>
                <c:pt idx="191" formatCode="General">
                  <c:v>0.96394442000000002</c:v>
                </c:pt>
                <c:pt idx="192" formatCode="General">
                  <c:v>0.97115785200000004</c:v>
                </c:pt>
                <c:pt idx="193" formatCode="General">
                  <c:v>0.97895414199999997</c:v>
                </c:pt>
                <c:pt idx="194" formatCode="General">
                  <c:v>0.98735297600000005</c:v>
                </c:pt>
                <c:pt idx="195" formatCode="General">
                  <c:v>0.99601224700000002</c:v>
                </c:pt>
                <c:pt idx="196" formatCode="General">
                  <c:v>1.004444739</c:v>
                </c:pt>
                <c:pt idx="197" formatCode="General">
                  <c:v>1.0114783620000001</c:v>
                </c:pt>
                <c:pt idx="198" formatCode="General">
                  <c:v>1.0173479160000001</c:v>
                </c:pt>
                <c:pt idx="199" formatCode="General">
                  <c:v>1.0223457899999999</c:v>
                </c:pt>
                <c:pt idx="200" formatCode="General">
                  <c:v>1.0276068140000001</c:v>
                </c:pt>
                <c:pt idx="201" formatCode="General">
                  <c:v>1.0328727980000001</c:v>
                </c:pt>
                <c:pt idx="202" formatCode="General">
                  <c:v>1.0374182300000001</c:v>
                </c:pt>
                <c:pt idx="203" formatCode="General">
                  <c:v>1.0411613449999999</c:v>
                </c:pt>
                <c:pt idx="204" formatCode="General">
                  <c:v>1.045109437</c:v>
                </c:pt>
                <c:pt idx="205" formatCode="General">
                  <c:v>1.049500755</c:v>
                </c:pt>
                <c:pt idx="206" formatCode="General">
                  <c:v>1.054501307</c:v>
                </c:pt>
                <c:pt idx="207" formatCode="General">
                  <c:v>1.0601966</c:v>
                </c:pt>
                <c:pt idx="208" formatCode="General">
                  <c:v>1.065676208</c:v>
                </c:pt>
                <c:pt idx="209" formatCode="General">
                  <c:v>1.0704638550000001</c:v>
                </c:pt>
                <c:pt idx="210" formatCode="General">
                  <c:v>1.07425254</c:v>
                </c:pt>
                <c:pt idx="211" formatCode="General">
                  <c:v>1.078578815</c:v>
                </c:pt>
                <c:pt idx="212" formatCode="General">
                  <c:v>1.086153739</c:v>
                </c:pt>
                <c:pt idx="213" formatCode="General">
                  <c:v>1.0946183810000001</c:v>
                </c:pt>
                <c:pt idx="214" formatCode="General">
                  <c:v>1.1029332409999999</c:v>
                </c:pt>
                <c:pt idx="215" formatCode="General">
                  <c:v>1.1117266649999999</c:v>
                </c:pt>
                <c:pt idx="216" formatCode="General">
                  <c:v>1.1193320899999999</c:v>
                </c:pt>
                <c:pt idx="217" formatCode="General">
                  <c:v>1.123792457</c:v>
                </c:pt>
                <c:pt idx="218" formatCode="General">
                  <c:v>1.1276326839999999</c:v>
                </c:pt>
                <c:pt idx="219" formatCode="General">
                  <c:v>1.1327192580000001</c:v>
                </c:pt>
                <c:pt idx="220" formatCode="General">
                  <c:v>1.1385520650000001</c:v>
                </c:pt>
                <c:pt idx="221" formatCode="General">
                  <c:v>1.144211501</c:v>
                </c:pt>
                <c:pt idx="222" formatCode="General">
                  <c:v>1.1492919859999999</c:v>
                </c:pt>
                <c:pt idx="223" formatCode="General">
                  <c:v>1.1548838100000001</c:v>
                </c:pt>
                <c:pt idx="224" formatCode="General">
                  <c:v>1.160766883</c:v>
                </c:pt>
                <c:pt idx="225" formatCode="General">
                  <c:v>1.166796065</c:v>
                </c:pt>
                <c:pt idx="226" formatCode="General">
                  <c:v>1.1734187659999999</c:v>
                </c:pt>
                <c:pt idx="227" formatCode="General">
                  <c:v>1.179906983</c:v>
                </c:pt>
                <c:pt idx="228" formatCode="General">
                  <c:v>1.185607581</c:v>
                </c:pt>
                <c:pt idx="229" formatCode="General">
                  <c:v>1.1909936189999999</c:v>
                </c:pt>
                <c:pt idx="230" formatCode="General">
                  <c:v>1.19608223</c:v>
                </c:pt>
                <c:pt idx="231" formatCode="General">
                  <c:v>1.200599078</c:v>
                </c:pt>
                <c:pt idx="232" formatCode="General">
                  <c:v>1.205199318</c:v>
                </c:pt>
                <c:pt idx="233" formatCode="General">
                  <c:v>1.2097815519999999</c:v>
                </c:pt>
                <c:pt idx="234" formatCode="General">
                  <c:v>1.21376745</c:v>
                </c:pt>
                <c:pt idx="235" formatCode="General">
                  <c:v>1.217172669</c:v>
                </c:pt>
                <c:pt idx="236" formatCode="General">
                  <c:v>1.2205451490000001</c:v>
                </c:pt>
                <c:pt idx="237" formatCode="General">
                  <c:v>1.2240806259999999</c:v>
                </c:pt>
                <c:pt idx="238" formatCode="General">
                  <c:v>1.22772847</c:v>
                </c:pt>
                <c:pt idx="239" formatCode="General">
                  <c:v>1.23160603</c:v>
                </c:pt>
                <c:pt idx="240" formatCode="General">
                  <c:v>1.2357956080000001</c:v>
                </c:pt>
                <c:pt idx="241" formatCode="General">
                  <c:v>1.240879764</c:v>
                </c:pt>
                <c:pt idx="242" formatCode="General">
                  <c:v>1.2462987800000001</c:v>
                </c:pt>
                <c:pt idx="243" formatCode="General">
                  <c:v>1.25196913</c:v>
                </c:pt>
                <c:pt idx="244" formatCode="General">
                  <c:v>1.257067596</c:v>
                </c:pt>
                <c:pt idx="245" formatCode="General">
                  <c:v>1.261612733</c:v>
                </c:pt>
                <c:pt idx="246" formatCode="General">
                  <c:v>1.2658262950000001</c:v>
                </c:pt>
                <c:pt idx="247" formatCode="General">
                  <c:v>1.2698467259999999</c:v>
                </c:pt>
                <c:pt idx="248" formatCode="General">
                  <c:v>1.2737239199999999</c:v>
                </c:pt>
                <c:pt idx="249" formatCode="General">
                  <c:v>1.277847999</c:v>
                </c:pt>
                <c:pt idx="250" formatCode="General">
                  <c:v>1.2826139510000001</c:v>
                </c:pt>
                <c:pt idx="251" formatCode="General">
                  <c:v>1.287553679</c:v>
                </c:pt>
                <c:pt idx="252" formatCode="General">
                  <c:v>1.293309372</c:v>
                </c:pt>
                <c:pt idx="253" formatCode="General">
                  <c:v>1.2999620519999999</c:v>
                </c:pt>
                <c:pt idx="254" formatCode="General">
                  <c:v>1.306676342</c:v>
                </c:pt>
                <c:pt idx="255" formatCode="General">
                  <c:v>1.3130202200000001</c:v>
                </c:pt>
                <c:pt idx="256" formatCode="General">
                  <c:v>1.318709259</c:v>
                </c:pt>
                <c:pt idx="257" formatCode="General">
                  <c:v>1.3229958669999999</c:v>
                </c:pt>
                <c:pt idx="258" formatCode="General">
                  <c:v>1.325775551</c:v>
                </c:pt>
                <c:pt idx="259" formatCode="General">
                  <c:v>1.3281677409999999</c:v>
                </c:pt>
                <c:pt idx="260" formatCode="General">
                  <c:v>1.330561753</c:v>
                </c:pt>
                <c:pt idx="261" formatCode="General">
                  <c:v>1.333134872</c:v>
                </c:pt>
                <c:pt idx="262" formatCode="General">
                  <c:v>1.3359722199999999</c:v>
                </c:pt>
                <c:pt idx="263" formatCode="General">
                  <c:v>1.339440373</c:v>
                </c:pt>
                <c:pt idx="264" formatCode="General">
                  <c:v>1.3430562029999999</c:v>
                </c:pt>
                <c:pt idx="265" formatCode="General">
                  <c:v>1.3463345449999999</c:v>
                </c:pt>
                <c:pt idx="266" formatCode="General">
                  <c:v>1.3497475640000001</c:v>
                </c:pt>
                <c:pt idx="267" formatCode="General">
                  <c:v>1.3530213440000001</c:v>
                </c:pt>
                <c:pt idx="268" formatCode="General">
                  <c:v>1.356323599</c:v>
                </c:pt>
                <c:pt idx="269" formatCode="General">
                  <c:v>1.3603849649999999</c:v>
                </c:pt>
                <c:pt idx="270" formatCode="General">
                  <c:v>1.3652665900000001</c:v>
                </c:pt>
                <c:pt idx="271" formatCode="General">
                  <c:v>1.370056766</c:v>
                </c:pt>
                <c:pt idx="272" formatCode="General">
                  <c:v>1.374849591</c:v>
                </c:pt>
                <c:pt idx="273" formatCode="General">
                  <c:v>1.3793493569999999</c:v>
                </c:pt>
                <c:pt idx="274" formatCode="General">
                  <c:v>1.383086222</c:v>
                </c:pt>
                <c:pt idx="275" formatCode="General">
                  <c:v>1.3857319850000001</c:v>
                </c:pt>
                <c:pt idx="276" formatCode="General">
                  <c:v>1.38787225</c:v>
                </c:pt>
                <c:pt idx="277" formatCode="General">
                  <c:v>1.390213755</c:v>
                </c:pt>
                <c:pt idx="278" formatCode="General">
                  <c:v>1.392925916</c:v>
                </c:pt>
                <c:pt idx="279" formatCode="General">
                  <c:v>1.396641899</c:v>
                </c:pt>
                <c:pt idx="280" formatCode="General">
                  <c:v>1.401649674</c:v>
                </c:pt>
                <c:pt idx="281" formatCode="General">
                  <c:v>1.4074318910000001</c:v>
                </c:pt>
                <c:pt idx="282" formatCode="General">
                  <c:v>1.413487758</c:v>
                </c:pt>
                <c:pt idx="283" formatCode="General">
                  <c:v>1.419756993</c:v>
                </c:pt>
                <c:pt idx="284" formatCode="General">
                  <c:v>1.425718512</c:v>
                </c:pt>
                <c:pt idx="285" formatCode="General">
                  <c:v>1.4315116530000001</c:v>
                </c:pt>
                <c:pt idx="286" formatCode="General">
                  <c:v>1.437448517</c:v>
                </c:pt>
                <c:pt idx="287" formatCode="General">
                  <c:v>1.443432169</c:v>
                </c:pt>
                <c:pt idx="288" formatCode="General">
                  <c:v>1.4496244979999999</c:v>
                </c:pt>
                <c:pt idx="289" formatCode="General">
                  <c:v>1.4552152979999999</c:v>
                </c:pt>
                <c:pt idx="290" formatCode="General">
                  <c:v>1.4602420060000001</c:v>
                </c:pt>
                <c:pt idx="291" formatCode="General">
                  <c:v>1.4648794919999999</c:v>
                </c:pt>
                <c:pt idx="292" formatCode="General">
                  <c:v>1.469268515</c:v>
                </c:pt>
                <c:pt idx="293" formatCode="General">
                  <c:v>1.473440007</c:v>
                </c:pt>
                <c:pt idx="294" formatCode="General">
                  <c:v>1.4780417969999999</c:v>
                </c:pt>
                <c:pt idx="295" formatCode="General">
                  <c:v>1.4832019620000001</c:v>
                </c:pt>
                <c:pt idx="296" formatCode="General">
                  <c:v>1.4885916370000001</c:v>
                </c:pt>
                <c:pt idx="297" formatCode="General">
                  <c:v>1.4938332409999999</c:v>
                </c:pt>
                <c:pt idx="298" formatCode="General">
                  <c:v>1.4985438710000001</c:v>
                </c:pt>
                <c:pt idx="299" formatCode="General">
                  <c:v>1.5029033789999999</c:v>
                </c:pt>
                <c:pt idx="300" formatCode="General">
                  <c:v>1.506764083</c:v>
                </c:pt>
                <c:pt idx="301" formatCode="General">
                  <c:v>1.5105597040000001</c:v>
                </c:pt>
                <c:pt idx="302" formatCode="General">
                  <c:v>1.5148989690000001</c:v>
                </c:pt>
                <c:pt idx="303" formatCode="General">
                  <c:v>1.5191740600000001</c:v>
                </c:pt>
                <c:pt idx="304" formatCode="General">
                  <c:v>1.5232653709999999</c:v>
                </c:pt>
                <c:pt idx="305" formatCode="General">
                  <c:v>1.527197167</c:v>
                </c:pt>
                <c:pt idx="306" formatCode="General">
                  <c:v>1.5312704450000001</c:v>
                </c:pt>
                <c:pt idx="307" formatCode="General">
                  <c:v>1.5368101839999999</c:v>
                </c:pt>
                <c:pt idx="308" formatCode="General">
                  <c:v>1.5433526390000001</c:v>
                </c:pt>
                <c:pt idx="309" formatCode="General">
                  <c:v>1.5499824710000001</c:v>
                </c:pt>
                <c:pt idx="310" formatCode="General">
                  <c:v>1.5575288709999999</c:v>
                </c:pt>
                <c:pt idx="311" formatCode="General">
                  <c:v>1.565709096</c:v>
                </c:pt>
                <c:pt idx="312" formatCode="General">
                  <c:v>1.5723035700000001</c:v>
                </c:pt>
                <c:pt idx="313" formatCode="General">
                  <c:v>1.578224651</c:v>
                </c:pt>
                <c:pt idx="314" formatCode="General">
                  <c:v>1.584191181</c:v>
                </c:pt>
                <c:pt idx="315" formatCode="General">
                  <c:v>1.589122192</c:v>
                </c:pt>
                <c:pt idx="316" formatCode="General">
                  <c:v>1.5929923859999999</c:v>
                </c:pt>
                <c:pt idx="317" formatCode="General">
                  <c:v>1.596933991</c:v>
                </c:pt>
                <c:pt idx="318" formatCode="General">
                  <c:v>1.600825502</c:v>
                </c:pt>
                <c:pt idx="319" formatCode="General">
                  <c:v>1.6043889609999999</c:v>
                </c:pt>
                <c:pt idx="320" formatCode="General">
                  <c:v>1.6079679099999999</c:v>
                </c:pt>
                <c:pt idx="321" formatCode="General">
                  <c:v>1.6117156159999999</c:v>
                </c:pt>
                <c:pt idx="322" formatCode="General">
                  <c:v>1.615360342</c:v>
                </c:pt>
                <c:pt idx="323" formatCode="General">
                  <c:v>1.6196007539999999</c:v>
                </c:pt>
                <c:pt idx="324" formatCode="General">
                  <c:v>1.624902294</c:v>
                </c:pt>
                <c:pt idx="325" formatCode="General">
                  <c:v>1.630587556</c:v>
                </c:pt>
                <c:pt idx="326" formatCode="General">
                  <c:v>1.6363545150000001</c:v>
                </c:pt>
                <c:pt idx="327" formatCode="General">
                  <c:v>1.6417956929999999</c:v>
                </c:pt>
                <c:pt idx="328" formatCode="General">
                  <c:v>1.6468075019999999</c:v>
                </c:pt>
                <c:pt idx="329" formatCode="General">
                  <c:v>1.6513545789999999</c:v>
                </c:pt>
                <c:pt idx="330" formatCode="General">
                  <c:v>1.655638427</c:v>
                </c:pt>
                <c:pt idx="331" formatCode="General">
                  <c:v>1.6592477999999999</c:v>
                </c:pt>
                <c:pt idx="332" formatCode="General">
                  <c:v>1.662426145</c:v>
                </c:pt>
                <c:pt idx="333" formatCode="General">
                  <c:v>1.6656585610000001</c:v>
                </c:pt>
                <c:pt idx="334" formatCode="General">
                  <c:v>1.6698199199999999</c:v>
                </c:pt>
                <c:pt idx="335" formatCode="General">
                  <c:v>1.674948616</c:v>
                </c:pt>
                <c:pt idx="336" formatCode="General">
                  <c:v>1.681343509</c:v>
                </c:pt>
                <c:pt idx="337" formatCode="General">
                  <c:v>1.6887903</c:v>
                </c:pt>
                <c:pt idx="338" formatCode="General">
                  <c:v>1.696205484</c:v>
                </c:pt>
                <c:pt idx="339" formatCode="General">
                  <c:v>1.7033151609999999</c:v>
                </c:pt>
                <c:pt idx="340" formatCode="General">
                  <c:v>1.709827083</c:v>
                </c:pt>
                <c:pt idx="341" formatCode="General">
                  <c:v>1.7157084140000001</c:v>
                </c:pt>
                <c:pt idx="342" formatCode="General">
                  <c:v>1.7213272610000001</c:v>
                </c:pt>
                <c:pt idx="343" formatCode="General">
                  <c:v>1.727174491</c:v>
                </c:pt>
                <c:pt idx="344" formatCode="General">
                  <c:v>1.732207939</c:v>
                </c:pt>
                <c:pt idx="345" formatCode="General">
                  <c:v>1.737363752</c:v>
                </c:pt>
                <c:pt idx="346" formatCode="General">
                  <c:v>1.7426237339999999</c:v>
                </c:pt>
                <c:pt idx="347" formatCode="General">
                  <c:v>1.7479917460000001</c:v>
                </c:pt>
                <c:pt idx="348" formatCode="General">
                  <c:v>1.7528890779999999</c:v>
                </c:pt>
                <c:pt idx="349" formatCode="General">
                  <c:v>1.7576421330000001</c:v>
                </c:pt>
                <c:pt idx="350" formatCode="General">
                  <c:v>1.762127588</c:v>
                </c:pt>
                <c:pt idx="351" formatCode="General">
                  <c:v>1.7663154379999999</c:v>
                </c:pt>
                <c:pt idx="352" formatCode="General">
                  <c:v>1.770187298</c:v>
                </c:pt>
                <c:pt idx="353" formatCode="General">
                  <c:v>1.774687889</c:v>
                </c:pt>
                <c:pt idx="354" formatCode="General">
                  <c:v>1.77996869</c:v>
                </c:pt>
                <c:pt idx="355" formatCode="General">
                  <c:v>1.785851654</c:v>
                </c:pt>
                <c:pt idx="356" formatCode="General">
                  <c:v>1.7912157129999999</c:v>
                </c:pt>
                <c:pt idx="357" formatCode="General">
                  <c:v>1.7962608339999999</c:v>
                </c:pt>
                <c:pt idx="358" formatCode="General">
                  <c:v>1.800146282</c:v>
                </c:pt>
                <c:pt idx="359" formatCode="General">
                  <c:v>1.8036128520000001</c:v>
                </c:pt>
                <c:pt idx="360" formatCode="General">
                  <c:v>1.8062577209999999</c:v>
                </c:pt>
                <c:pt idx="361" formatCode="General">
                  <c:v>1.808889789</c:v>
                </c:pt>
                <c:pt idx="362" formatCode="General">
                  <c:v>1.8113923000000001</c:v>
                </c:pt>
                <c:pt idx="363" formatCode="General">
                  <c:v>1.8141517819999999</c:v>
                </c:pt>
                <c:pt idx="364" formatCode="General">
                  <c:v>1.8167679290000001</c:v>
                </c:pt>
                <c:pt idx="365" formatCode="General">
                  <c:v>1.8196596819999999</c:v>
                </c:pt>
                <c:pt idx="366" formatCode="General">
                  <c:v>1.823835831</c:v>
                </c:pt>
                <c:pt idx="367" formatCode="General">
                  <c:v>1.8288908049999999</c:v>
                </c:pt>
                <c:pt idx="368" formatCode="General">
                  <c:v>1.834699246</c:v>
                </c:pt>
                <c:pt idx="369" formatCode="General">
                  <c:v>1.8408125479999999</c:v>
                </c:pt>
                <c:pt idx="370" formatCode="General">
                  <c:v>1.8468284049999999</c:v>
                </c:pt>
                <c:pt idx="371" formatCode="General">
                  <c:v>1.8517978799999999</c:v>
                </c:pt>
                <c:pt idx="372" formatCode="General">
                  <c:v>1.856481056</c:v>
                </c:pt>
                <c:pt idx="373" formatCode="General">
                  <c:v>1.861578511</c:v>
                </c:pt>
                <c:pt idx="374" formatCode="General">
                  <c:v>1.867259029</c:v>
                </c:pt>
                <c:pt idx="375" formatCode="General">
                  <c:v>1.873152664</c:v>
                </c:pt>
                <c:pt idx="376" formatCode="General">
                  <c:v>1.8796114420000001</c:v>
                </c:pt>
                <c:pt idx="377" formatCode="General">
                  <c:v>1.8859923110000001</c:v>
                </c:pt>
                <c:pt idx="378" formatCode="General">
                  <c:v>1.891260191</c:v>
                </c:pt>
                <c:pt idx="379" formatCode="General">
                  <c:v>1.895624132</c:v>
                </c:pt>
                <c:pt idx="380" formatCode="General">
                  <c:v>1.8999825459999999</c:v>
                </c:pt>
                <c:pt idx="381" formatCode="General">
                  <c:v>1.9039326539999999</c:v>
                </c:pt>
                <c:pt idx="382" formatCode="General">
                  <c:v>1.9078651740000001</c:v>
                </c:pt>
                <c:pt idx="383" formatCode="General">
                  <c:v>1.9116967499999999</c:v>
                </c:pt>
                <c:pt idx="384" formatCode="General">
                  <c:v>1.9153937780000001</c:v>
                </c:pt>
                <c:pt idx="385" formatCode="General">
                  <c:v>1.9190531630000001</c:v>
                </c:pt>
                <c:pt idx="386" formatCode="General">
                  <c:v>1.9226629180000001</c:v>
                </c:pt>
                <c:pt idx="387" formatCode="General">
                  <c:v>1.9257019470000001</c:v>
                </c:pt>
                <c:pt idx="388" formatCode="General">
                  <c:v>1.9285018009999999</c:v>
                </c:pt>
                <c:pt idx="389" formatCode="General">
                  <c:v>1.9315787090000001</c:v>
                </c:pt>
                <c:pt idx="390" formatCode="General">
                  <c:v>1.9343475969999999</c:v>
                </c:pt>
                <c:pt idx="391" formatCode="General">
                  <c:v>1.9369458900000001</c:v>
                </c:pt>
                <c:pt idx="392" formatCode="General">
                  <c:v>1.939549827</c:v>
                </c:pt>
                <c:pt idx="393" formatCode="General">
                  <c:v>1.942065624</c:v>
                </c:pt>
                <c:pt idx="394" formatCode="General">
                  <c:v>1.943683222</c:v>
                </c:pt>
              </c:numCache>
            </c:numRef>
          </c:xVal>
          <c:yVal>
            <c:numRef>
              <c:f>'Data fresh bones'!$BM$4:$BM$398</c:f>
              <c:numCache>
                <c:formatCode>0.00E+00</c:formatCode>
                <c:ptCount val="395"/>
                <c:pt idx="0">
                  <c:v>-3.8330500000000002E-5</c:v>
                </c:pt>
                <c:pt idx="1">
                  <c:v>-6.7457499999999996E-5</c:v>
                </c:pt>
                <c:pt idx="2">
                  <c:v>-4.0632400000000001E-5</c:v>
                </c:pt>
                <c:pt idx="3">
                  <c:v>-7.8917000000000004E-5</c:v>
                </c:pt>
                <c:pt idx="4" formatCode="General">
                  <c:v>-1.14506E-4</c:v>
                </c:pt>
                <c:pt idx="5">
                  <c:v>-7.8412199999999994E-5</c:v>
                </c:pt>
                <c:pt idx="6">
                  <c:v>-4.7963800000000003E-5</c:v>
                </c:pt>
                <c:pt idx="7">
                  <c:v>-3.3912099999999997E-5</c:v>
                </c:pt>
                <c:pt idx="8">
                  <c:v>-1.47864E-5</c:v>
                </c:pt>
                <c:pt idx="9">
                  <c:v>-1.8126400000000001E-6</c:v>
                </c:pt>
                <c:pt idx="10">
                  <c:v>7.3928599999999997E-6</c:v>
                </c:pt>
                <c:pt idx="11">
                  <c:v>1.91973E-5</c:v>
                </c:pt>
                <c:pt idx="12">
                  <c:v>3.2827200000000003E-5</c:v>
                </c:pt>
                <c:pt idx="13">
                  <c:v>4.4481099999999997E-5</c:v>
                </c:pt>
                <c:pt idx="14">
                  <c:v>5.7340999999999999E-5</c:v>
                </c:pt>
                <c:pt idx="15">
                  <c:v>6.8980599999999995E-5</c:v>
                </c:pt>
                <c:pt idx="16">
                  <c:v>8.1072800000000001E-5</c:v>
                </c:pt>
                <c:pt idx="17">
                  <c:v>9.24328E-5</c:v>
                </c:pt>
                <c:pt idx="18" formatCode="General">
                  <c:v>1.03251E-4</c:v>
                </c:pt>
                <c:pt idx="19" formatCode="General">
                  <c:v>1.1485300000000001E-4</c:v>
                </c:pt>
                <c:pt idx="20" formatCode="General">
                  <c:v>1.2700600000000001E-4</c:v>
                </c:pt>
                <c:pt idx="21" formatCode="General">
                  <c:v>1.3832100000000001E-4</c:v>
                </c:pt>
                <c:pt idx="22" formatCode="General">
                  <c:v>1.49042E-4</c:v>
                </c:pt>
                <c:pt idx="23" formatCode="General">
                  <c:v>1.5975700000000001E-4</c:v>
                </c:pt>
                <c:pt idx="24" formatCode="General">
                  <c:v>1.7007E-4</c:v>
                </c:pt>
                <c:pt idx="25" formatCode="General">
                  <c:v>1.7965099999999999E-4</c:v>
                </c:pt>
                <c:pt idx="26" formatCode="General">
                  <c:v>1.8955400000000001E-4</c:v>
                </c:pt>
                <c:pt idx="27" formatCode="General">
                  <c:v>1.9909300000000001E-4</c:v>
                </c:pt>
                <c:pt idx="28" formatCode="General">
                  <c:v>2.0899800000000001E-4</c:v>
                </c:pt>
                <c:pt idx="29" formatCode="General">
                  <c:v>2.18304E-4</c:v>
                </c:pt>
                <c:pt idx="30" formatCode="General">
                  <c:v>2.28259E-4</c:v>
                </c:pt>
                <c:pt idx="31" formatCode="General">
                  <c:v>2.37314E-4</c:v>
                </c:pt>
                <c:pt idx="32" formatCode="General">
                  <c:v>2.4681399999999999E-4</c:v>
                </c:pt>
                <c:pt idx="33" formatCode="General">
                  <c:v>2.5570500000000001E-4</c:v>
                </c:pt>
                <c:pt idx="34" formatCode="General">
                  <c:v>2.6466E-4</c:v>
                </c:pt>
                <c:pt idx="35" formatCode="General">
                  <c:v>2.7125899999999999E-4</c:v>
                </c:pt>
                <c:pt idx="36" formatCode="General">
                  <c:v>2.7897600000000001E-4</c:v>
                </c:pt>
                <c:pt idx="37" formatCode="General">
                  <c:v>2.8421700000000002E-4</c:v>
                </c:pt>
                <c:pt idx="38" formatCode="General">
                  <c:v>2.8769599999999999E-4</c:v>
                </c:pt>
                <c:pt idx="39" formatCode="General">
                  <c:v>2.9074899999999998E-4</c:v>
                </c:pt>
                <c:pt idx="40" formatCode="General">
                  <c:v>2.9634000000000003E-4</c:v>
                </c:pt>
                <c:pt idx="41" formatCode="General">
                  <c:v>2.9824799999999998E-4</c:v>
                </c:pt>
                <c:pt idx="42" formatCode="General">
                  <c:v>2.9940000000000001E-4</c:v>
                </c:pt>
                <c:pt idx="43" formatCode="General">
                  <c:v>3.00704E-4</c:v>
                </c:pt>
                <c:pt idx="44" formatCode="General">
                  <c:v>3.0166999999999998E-4</c:v>
                </c:pt>
                <c:pt idx="45" formatCode="General">
                  <c:v>3.0201300000000001E-4</c:v>
                </c:pt>
                <c:pt idx="46" formatCode="General">
                  <c:v>3.0238900000000002E-4</c:v>
                </c:pt>
                <c:pt idx="47" formatCode="General">
                  <c:v>3.0284799999999998E-4</c:v>
                </c:pt>
                <c:pt idx="48" formatCode="General">
                  <c:v>3.0290800000000001E-4</c:v>
                </c:pt>
                <c:pt idx="49" formatCode="General">
                  <c:v>3.0310800000000001E-4</c:v>
                </c:pt>
                <c:pt idx="50" formatCode="General">
                  <c:v>3.0329E-4</c:v>
                </c:pt>
                <c:pt idx="51" formatCode="General">
                  <c:v>3.0353699999999999E-4</c:v>
                </c:pt>
                <c:pt idx="52" formatCode="General">
                  <c:v>3.0382899999999998E-4</c:v>
                </c:pt>
                <c:pt idx="53" formatCode="General">
                  <c:v>3.0406399999999999E-4</c:v>
                </c:pt>
                <c:pt idx="54" formatCode="General">
                  <c:v>3.04405E-4</c:v>
                </c:pt>
                <c:pt idx="55" formatCode="General">
                  <c:v>3.0479699999999999E-4</c:v>
                </c:pt>
                <c:pt idx="56" formatCode="General">
                  <c:v>3.0544399999999998E-4</c:v>
                </c:pt>
                <c:pt idx="57" formatCode="General">
                  <c:v>3.0604599999999998E-4</c:v>
                </c:pt>
                <c:pt idx="58" formatCode="General">
                  <c:v>3.0695899999999999E-4</c:v>
                </c:pt>
                <c:pt idx="59" formatCode="General">
                  <c:v>3.0746899999999999E-4</c:v>
                </c:pt>
                <c:pt idx="60" formatCode="General">
                  <c:v>3.0805300000000003E-4</c:v>
                </c:pt>
                <c:pt idx="61" formatCode="General">
                  <c:v>3.0844899999999997E-4</c:v>
                </c:pt>
                <c:pt idx="62" formatCode="General">
                  <c:v>3.0819499999999999E-4</c:v>
                </c:pt>
                <c:pt idx="63" formatCode="General">
                  <c:v>3.0779000000000001E-4</c:v>
                </c:pt>
                <c:pt idx="64" formatCode="General">
                  <c:v>3.0789400000000002E-4</c:v>
                </c:pt>
                <c:pt idx="65" formatCode="General">
                  <c:v>3.0793900000000002E-4</c:v>
                </c:pt>
                <c:pt idx="66" formatCode="General">
                  <c:v>3.07965E-4</c:v>
                </c:pt>
                <c:pt idx="67" formatCode="General">
                  <c:v>3.0826699999999998E-4</c:v>
                </c:pt>
                <c:pt idx="68" formatCode="General">
                  <c:v>3.0873000000000001E-4</c:v>
                </c:pt>
                <c:pt idx="69" formatCode="General">
                  <c:v>3.0854500000000002E-4</c:v>
                </c:pt>
                <c:pt idx="70" formatCode="General">
                  <c:v>3.0850199999999999E-4</c:v>
                </c:pt>
                <c:pt idx="71" formatCode="General">
                  <c:v>3.0859799999999999E-4</c:v>
                </c:pt>
                <c:pt idx="72" formatCode="General">
                  <c:v>3.0879099999999999E-4</c:v>
                </c:pt>
                <c:pt idx="73" formatCode="General">
                  <c:v>3.0854899999999998E-4</c:v>
                </c:pt>
                <c:pt idx="74" formatCode="General">
                  <c:v>3.0892300000000001E-4</c:v>
                </c:pt>
                <c:pt idx="75" formatCode="General">
                  <c:v>3.0899699999999998E-4</c:v>
                </c:pt>
                <c:pt idx="76" formatCode="General">
                  <c:v>3.0875899999999998E-4</c:v>
                </c:pt>
                <c:pt idx="77" formatCode="General">
                  <c:v>3.0857600000000002E-4</c:v>
                </c:pt>
                <c:pt idx="78" formatCode="General">
                  <c:v>3.0902000000000002E-4</c:v>
                </c:pt>
                <c:pt idx="79" formatCode="General">
                  <c:v>3.0867399999999999E-4</c:v>
                </c:pt>
                <c:pt idx="80" formatCode="General">
                  <c:v>3.0875500000000002E-4</c:v>
                </c:pt>
                <c:pt idx="81" formatCode="General">
                  <c:v>3.0839300000000001E-4</c:v>
                </c:pt>
                <c:pt idx="82" formatCode="General">
                  <c:v>3.0798799999999998E-4</c:v>
                </c:pt>
                <c:pt idx="83" formatCode="General">
                  <c:v>3.0707E-4</c:v>
                </c:pt>
                <c:pt idx="84" formatCode="General">
                  <c:v>3.0641899999999999E-4</c:v>
                </c:pt>
                <c:pt idx="85" formatCode="General">
                  <c:v>3.05476E-4</c:v>
                </c:pt>
                <c:pt idx="86" formatCode="General">
                  <c:v>3.0560899999999998E-4</c:v>
                </c:pt>
                <c:pt idx="87" formatCode="General">
                  <c:v>3.04302E-4</c:v>
                </c:pt>
                <c:pt idx="88" formatCode="General">
                  <c:v>3.0367000000000002E-4</c:v>
                </c:pt>
                <c:pt idx="89" formatCode="General">
                  <c:v>3.0413700000000001E-4</c:v>
                </c:pt>
                <c:pt idx="90" formatCode="General">
                  <c:v>3.02601E-4</c:v>
                </c:pt>
                <c:pt idx="91" formatCode="General">
                  <c:v>3.0059100000000001E-4</c:v>
                </c:pt>
                <c:pt idx="92" formatCode="General">
                  <c:v>3.0053300000000002E-4</c:v>
                </c:pt>
                <c:pt idx="93" formatCode="General">
                  <c:v>2.9972100000000003E-4</c:v>
                </c:pt>
                <c:pt idx="94" formatCode="General">
                  <c:v>2.9835300000000001E-4</c:v>
                </c:pt>
                <c:pt idx="95" formatCode="General">
                  <c:v>2.9795899999999998E-4</c:v>
                </c:pt>
                <c:pt idx="96" formatCode="General">
                  <c:v>2.9748200000000001E-4</c:v>
                </c:pt>
                <c:pt idx="97" formatCode="General">
                  <c:v>2.9714299999999998E-4</c:v>
                </c:pt>
                <c:pt idx="98" formatCode="General">
                  <c:v>2.96865E-4</c:v>
                </c:pt>
                <c:pt idx="99" formatCode="General">
                  <c:v>2.9655600000000001E-4</c:v>
                </c:pt>
                <c:pt idx="100" formatCode="General">
                  <c:v>2.9580399999999999E-4</c:v>
                </c:pt>
                <c:pt idx="101" formatCode="General">
                  <c:v>2.9499600000000001E-4</c:v>
                </c:pt>
                <c:pt idx="102" formatCode="General">
                  <c:v>2.9451500000000002E-4</c:v>
                </c:pt>
                <c:pt idx="103" formatCode="General">
                  <c:v>2.9347599999999998E-4</c:v>
                </c:pt>
                <c:pt idx="104" formatCode="General">
                  <c:v>2.9172900000000001E-4</c:v>
                </c:pt>
                <c:pt idx="105" formatCode="General">
                  <c:v>2.91439E-4</c:v>
                </c:pt>
                <c:pt idx="106" formatCode="General">
                  <c:v>2.9102799999999998E-4</c:v>
                </c:pt>
                <c:pt idx="107" formatCode="General">
                  <c:v>2.8989899999999998E-4</c:v>
                </c:pt>
                <c:pt idx="108" formatCode="General">
                  <c:v>2.8932099999999999E-4</c:v>
                </c:pt>
                <c:pt idx="109" formatCode="General">
                  <c:v>2.8900900000000001E-4</c:v>
                </c:pt>
                <c:pt idx="110" formatCode="General">
                  <c:v>2.8786600000000001E-4</c:v>
                </c:pt>
                <c:pt idx="111" formatCode="General">
                  <c:v>2.8647999999999998E-4</c:v>
                </c:pt>
                <c:pt idx="112" formatCode="General">
                  <c:v>2.8522299999999998E-4</c:v>
                </c:pt>
                <c:pt idx="113" formatCode="General">
                  <c:v>2.8445100000000002E-4</c:v>
                </c:pt>
                <c:pt idx="114" formatCode="General">
                  <c:v>2.8501900000000002E-4</c:v>
                </c:pt>
                <c:pt idx="115" formatCode="General">
                  <c:v>2.84715E-4</c:v>
                </c:pt>
                <c:pt idx="116" formatCode="General">
                  <c:v>2.8542200000000002E-4</c:v>
                </c:pt>
                <c:pt idx="117" formatCode="General">
                  <c:v>2.85238E-4</c:v>
                </c:pt>
                <c:pt idx="118" formatCode="General">
                  <c:v>2.8360100000000002E-4</c:v>
                </c:pt>
                <c:pt idx="119" formatCode="General">
                  <c:v>2.8099199999999998E-4</c:v>
                </c:pt>
                <c:pt idx="120" formatCode="General">
                  <c:v>2.8021399999999998E-4</c:v>
                </c:pt>
                <c:pt idx="121" formatCode="General">
                  <c:v>2.7856700000000002E-4</c:v>
                </c:pt>
                <c:pt idx="122" formatCode="General">
                  <c:v>2.7891E-4</c:v>
                </c:pt>
                <c:pt idx="123" formatCode="General">
                  <c:v>2.7873699999999998E-4</c:v>
                </c:pt>
                <c:pt idx="124" formatCode="General">
                  <c:v>2.7825400000000002E-4</c:v>
                </c:pt>
                <c:pt idx="125" formatCode="General">
                  <c:v>2.7651599999999998E-4</c:v>
                </c:pt>
                <c:pt idx="126" formatCode="General">
                  <c:v>2.7617899999999999E-4</c:v>
                </c:pt>
                <c:pt idx="127" formatCode="General">
                  <c:v>2.7446799999999999E-4</c:v>
                </c:pt>
                <c:pt idx="128" formatCode="General">
                  <c:v>2.7333499999999998E-4</c:v>
                </c:pt>
                <c:pt idx="129" formatCode="General">
                  <c:v>2.7231400000000001E-4</c:v>
                </c:pt>
                <c:pt idx="130" formatCode="General">
                  <c:v>2.71752E-4</c:v>
                </c:pt>
                <c:pt idx="131" formatCode="General">
                  <c:v>2.7059600000000001E-4</c:v>
                </c:pt>
                <c:pt idx="132" formatCode="General">
                  <c:v>2.69869E-4</c:v>
                </c:pt>
                <c:pt idx="133" formatCode="General">
                  <c:v>2.6938400000000001E-4</c:v>
                </c:pt>
                <c:pt idx="134" formatCode="General">
                  <c:v>2.6854400000000001E-4</c:v>
                </c:pt>
                <c:pt idx="135" formatCode="General">
                  <c:v>2.6890900000000001E-4</c:v>
                </c:pt>
                <c:pt idx="136" formatCode="General">
                  <c:v>2.6870699999999997E-4</c:v>
                </c:pt>
                <c:pt idx="137" formatCode="General">
                  <c:v>2.6788799999999998E-4</c:v>
                </c:pt>
                <c:pt idx="138" formatCode="General">
                  <c:v>2.6709100000000001E-4</c:v>
                </c:pt>
                <c:pt idx="139" formatCode="General">
                  <c:v>2.66643E-4</c:v>
                </c:pt>
                <c:pt idx="140" formatCode="General">
                  <c:v>2.6551500000000002E-4</c:v>
                </c:pt>
                <c:pt idx="141" formatCode="General">
                  <c:v>2.6472000000000003E-4</c:v>
                </c:pt>
                <c:pt idx="142" formatCode="General">
                  <c:v>2.6465700000000001E-4</c:v>
                </c:pt>
                <c:pt idx="143" formatCode="General">
                  <c:v>2.6467500000000002E-4</c:v>
                </c:pt>
                <c:pt idx="144" formatCode="General">
                  <c:v>2.63706E-4</c:v>
                </c:pt>
                <c:pt idx="145" formatCode="General">
                  <c:v>2.6391199999999999E-4</c:v>
                </c:pt>
                <c:pt idx="146" formatCode="General">
                  <c:v>2.63152E-4</c:v>
                </c:pt>
                <c:pt idx="147" formatCode="General">
                  <c:v>2.6155200000000002E-4</c:v>
                </c:pt>
                <c:pt idx="148" formatCode="General">
                  <c:v>2.6021300000000002E-4</c:v>
                </c:pt>
                <c:pt idx="149" formatCode="General">
                  <c:v>2.6015000000000001E-4</c:v>
                </c:pt>
                <c:pt idx="150" formatCode="General">
                  <c:v>2.5921599999999999E-4</c:v>
                </c:pt>
                <c:pt idx="151" formatCode="General">
                  <c:v>2.5839500000000002E-4</c:v>
                </c:pt>
                <c:pt idx="152" formatCode="General">
                  <c:v>2.57767E-4</c:v>
                </c:pt>
                <c:pt idx="153" formatCode="General">
                  <c:v>2.5696300000000003E-4</c:v>
                </c:pt>
                <c:pt idx="154" formatCode="General">
                  <c:v>2.56066E-4</c:v>
                </c:pt>
                <c:pt idx="155" formatCode="General">
                  <c:v>2.5506699999999999E-4</c:v>
                </c:pt>
                <c:pt idx="156" formatCode="General">
                  <c:v>2.5454999999999998E-4</c:v>
                </c:pt>
                <c:pt idx="157" formatCode="General">
                  <c:v>2.5440700000000001E-4</c:v>
                </c:pt>
                <c:pt idx="158" formatCode="General">
                  <c:v>2.5422200000000002E-4</c:v>
                </c:pt>
                <c:pt idx="159" formatCode="General">
                  <c:v>2.5347400000000001E-4</c:v>
                </c:pt>
                <c:pt idx="160" formatCode="General">
                  <c:v>2.5317299999999998E-4</c:v>
                </c:pt>
                <c:pt idx="161" formatCode="General">
                  <c:v>2.5280700000000002E-4</c:v>
                </c:pt>
                <c:pt idx="162" formatCode="General">
                  <c:v>2.52289E-4</c:v>
                </c:pt>
                <c:pt idx="163" formatCode="General">
                  <c:v>2.5146400000000002E-4</c:v>
                </c:pt>
                <c:pt idx="164" formatCode="General">
                  <c:v>2.5075100000000001E-4</c:v>
                </c:pt>
                <c:pt idx="165" formatCode="General">
                  <c:v>2.4970299999999999E-4</c:v>
                </c:pt>
                <c:pt idx="166" formatCode="General">
                  <c:v>2.4873400000000002E-4</c:v>
                </c:pt>
                <c:pt idx="167" formatCode="General">
                  <c:v>2.47524E-4</c:v>
                </c:pt>
                <c:pt idx="168" formatCode="General">
                  <c:v>2.4668100000000001E-4</c:v>
                </c:pt>
                <c:pt idx="169" formatCode="General">
                  <c:v>2.4626800000000001E-4</c:v>
                </c:pt>
                <c:pt idx="170" formatCode="General">
                  <c:v>2.4576900000000001E-4</c:v>
                </c:pt>
                <c:pt idx="171" formatCode="General">
                  <c:v>2.4503799999999999E-4</c:v>
                </c:pt>
                <c:pt idx="172" formatCode="General">
                  <c:v>2.4456899999999998E-4</c:v>
                </c:pt>
                <c:pt idx="173" formatCode="General">
                  <c:v>2.43835E-4</c:v>
                </c:pt>
                <c:pt idx="174" formatCode="General">
                  <c:v>2.4229699999999999E-4</c:v>
                </c:pt>
                <c:pt idx="175" formatCode="General">
                  <c:v>2.4189E-4</c:v>
                </c:pt>
                <c:pt idx="176" formatCode="General">
                  <c:v>2.4103199999999999E-4</c:v>
                </c:pt>
                <c:pt idx="177" formatCode="General">
                  <c:v>2.40024E-4</c:v>
                </c:pt>
                <c:pt idx="178" formatCode="General">
                  <c:v>2.3883500000000001E-4</c:v>
                </c:pt>
                <c:pt idx="179" formatCode="General">
                  <c:v>2.3882299999999999E-4</c:v>
                </c:pt>
                <c:pt idx="180" formatCode="General">
                  <c:v>2.3738899999999999E-4</c:v>
                </c:pt>
                <c:pt idx="181" formatCode="General">
                  <c:v>2.3660400000000001E-4</c:v>
                </c:pt>
                <c:pt idx="182" formatCode="General">
                  <c:v>2.35467E-4</c:v>
                </c:pt>
                <c:pt idx="183" formatCode="General">
                  <c:v>2.3491399999999999E-4</c:v>
                </c:pt>
                <c:pt idx="184" formatCode="General">
                  <c:v>2.3384400000000001E-4</c:v>
                </c:pt>
                <c:pt idx="185" formatCode="General">
                  <c:v>2.3269999999999999E-4</c:v>
                </c:pt>
                <c:pt idx="186" formatCode="General">
                  <c:v>2.3168599999999999E-4</c:v>
                </c:pt>
                <c:pt idx="187" formatCode="General">
                  <c:v>2.30793E-4</c:v>
                </c:pt>
                <c:pt idx="188" formatCode="General">
                  <c:v>2.2972199999999999E-4</c:v>
                </c:pt>
                <c:pt idx="189" formatCode="General">
                  <c:v>2.2859200000000001E-4</c:v>
                </c:pt>
                <c:pt idx="190" formatCode="General">
                  <c:v>2.2754900000000001E-4</c:v>
                </c:pt>
                <c:pt idx="191" formatCode="General">
                  <c:v>2.2648699999999999E-4</c:v>
                </c:pt>
                <c:pt idx="192" formatCode="General">
                  <c:v>2.2490699999999999E-4</c:v>
                </c:pt>
                <c:pt idx="193" formatCode="General">
                  <c:v>2.23482E-4</c:v>
                </c:pt>
                <c:pt idx="194" formatCode="General">
                  <c:v>2.22096E-4</c:v>
                </c:pt>
                <c:pt idx="195" formatCode="General">
                  <c:v>2.2055100000000001E-4</c:v>
                </c:pt>
                <c:pt idx="196" formatCode="General">
                  <c:v>2.18705E-4</c:v>
                </c:pt>
                <c:pt idx="197" formatCode="General">
                  <c:v>2.1736699999999999E-4</c:v>
                </c:pt>
                <c:pt idx="198" formatCode="General">
                  <c:v>2.1538699999999999E-4</c:v>
                </c:pt>
                <c:pt idx="199" formatCode="General">
                  <c:v>2.13582E-4</c:v>
                </c:pt>
                <c:pt idx="200" formatCode="General">
                  <c:v>2.1231900000000001E-4</c:v>
                </c:pt>
                <c:pt idx="201" formatCode="General">
                  <c:v>2.1065100000000001E-4</c:v>
                </c:pt>
                <c:pt idx="202" formatCode="General">
                  <c:v>2.0828700000000001E-4</c:v>
                </c:pt>
                <c:pt idx="203" formatCode="General">
                  <c:v>2.0604600000000001E-4</c:v>
                </c:pt>
                <c:pt idx="204" formatCode="General">
                  <c:v>2.0384299999999999E-4</c:v>
                </c:pt>
                <c:pt idx="205" formatCode="General">
                  <c:v>2.0113499999999999E-4</c:v>
                </c:pt>
                <c:pt idx="206" formatCode="General">
                  <c:v>1.9890399999999999E-4</c:v>
                </c:pt>
                <c:pt idx="207" formatCode="General">
                  <c:v>1.97185E-4</c:v>
                </c:pt>
                <c:pt idx="208" formatCode="General">
                  <c:v>1.9560199999999999E-4</c:v>
                </c:pt>
                <c:pt idx="209" formatCode="General">
                  <c:v>1.9291299999999999E-4</c:v>
                </c:pt>
                <c:pt idx="210" formatCode="General">
                  <c:v>1.9075599999999999E-4</c:v>
                </c:pt>
                <c:pt idx="211" formatCode="General">
                  <c:v>1.8874000000000001E-4</c:v>
                </c:pt>
                <c:pt idx="212" formatCode="General">
                  <c:v>1.8612899999999999E-4</c:v>
                </c:pt>
                <c:pt idx="213" formatCode="General">
                  <c:v>1.8368099999999999E-4</c:v>
                </c:pt>
                <c:pt idx="214" formatCode="General">
                  <c:v>1.81449E-4</c:v>
                </c:pt>
                <c:pt idx="215" formatCode="General">
                  <c:v>1.7922500000000001E-4</c:v>
                </c:pt>
                <c:pt idx="216" formatCode="General">
                  <c:v>1.7662900000000001E-4</c:v>
                </c:pt>
                <c:pt idx="217" formatCode="General">
                  <c:v>1.7377899999999999E-4</c:v>
                </c:pt>
                <c:pt idx="218" formatCode="General">
                  <c:v>1.71173E-4</c:v>
                </c:pt>
                <c:pt idx="219" formatCode="General">
                  <c:v>1.6858300000000001E-4</c:v>
                </c:pt>
                <c:pt idx="220" formatCode="General">
                  <c:v>1.65415E-4</c:v>
                </c:pt>
                <c:pt idx="221" formatCode="General">
                  <c:v>1.6217900000000001E-4</c:v>
                </c:pt>
                <c:pt idx="222" formatCode="General">
                  <c:v>1.5950400000000001E-4</c:v>
                </c:pt>
                <c:pt idx="223" formatCode="General">
                  <c:v>1.56515E-4</c:v>
                </c:pt>
                <c:pt idx="224" formatCode="General">
                  <c:v>1.53132E-4</c:v>
                </c:pt>
                <c:pt idx="225" formatCode="General">
                  <c:v>1.50223E-4</c:v>
                </c:pt>
                <c:pt idx="226" formatCode="General">
                  <c:v>1.4735200000000001E-4</c:v>
                </c:pt>
                <c:pt idx="227" formatCode="General">
                  <c:v>1.4374200000000001E-4</c:v>
                </c:pt>
                <c:pt idx="228" formatCode="General">
                  <c:v>1.40099E-4</c:v>
                </c:pt>
                <c:pt idx="229" formatCode="General">
                  <c:v>1.3696100000000001E-4</c:v>
                </c:pt>
                <c:pt idx="230" formatCode="General">
                  <c:v>1.32884E-4</c:v>
                </c:pt>
                <c:pt idx="231" formatCode="General">
                  <c:v>1.29102E-4</c:v>
                </c:pt>
                <c:pt idx="232" formatCode="General">
                  <c:v>1.25988E-4</c:v>
                </c:pt>
                <c:pt idx="233" formatCode="General">
                  <c:v>1.22149E-4</c:v>
                </c:pt>
                <c:pt idx="234" formatCode="General">
                  <c:v>1.1811099999999999E-4</c:v>
                </c:pt>
                <c:pt idx="235" formatCode="General">
                  <c:v>1.13973E-4</c:v>
                </c:pt>
                <c:pt idx="236" formatCode="General">
                  <c:v>1.10371E-4</c:v>
                </c:pt>
                <c:pt idx="237" formatCode="General">
                  <c:v>1.07077E-4</c:v>
                </c:pt>
                <c:pt idx="238" formatCode="General">
                  <c:v>1.04366E-4</c:v>
                </c:pt>
                <c:pt idx="239" formatCode="General">
                  <c:v>1.00982E-4</c:v>
                </c:pt>
                <c:pt idx="240">
                  <c:v>9.8120699999999997E-5</c:v>
                </c:pt>
                <c:pt idx="241">
                  <c:v>9.3737699999999995E-5</c:v>
                </c:pt>
                <c:pt idx="242">
                  <c:v>8.9843899999999995E-5</c:v>
                </c:pt>
                <c:pt idx="243">
                  <c:v>8.5540799999999999E-5</c:v>
                </c:pt>
                <c:pt idx="244">
                  <c:v>8.1869700000000007E-5</c:v>
                </c:pt>
                <c:pt idx="245">
                  <c:v>7.7606899999999997E-5</c:v>
                </c:pt>
                <c:pt idx="246">
                  <c:v>7.4589400000000001E-5</c:v>
                </c:pt>
                <c:pt idx="247">
                  <c:v>7.1050099999999999E-5</c:v>
                </c:pt>
                <c:pt idx="248">
                  <c:v>6.8223099999999994E-5</c:v>
                </c:pt>
                <c:pt idx="249">
                  <c:v>6.5447899999999994E-5</c:v>
                </c:pt>
                <c:pt idx="250">
                  <c:v>6.2793799999999995E-5</c:v>
                </c:pt>
                <c:pt idx="251">
                  <c:v>5.99682E-5</c:v>
                </c:pt>
                <c:pt idx="252">
                  <c:v>5.6591700000000002E-5</c:v>
                </c:pt>
                <c:pt idx="253">
                  <c:v>5.3853200000000001E-5</c:v>
                </c:pt>
                <c:pt idx="254">
                  <c:v>5.0698200000000002E-5</c:v>
                </c:pt>
                <c:pt idx="255">
                  <c:v>4.7489800000000001E-5</c:v>
                </c:pt>
                <c:pt idx="256">
                  <c:v>4.4736800000000002E-5</c:v>
                </c:pt>
                <c:pt idx="257">
                  <c:v>4.2386699999999999E-5</c:v>
                </c:pt>
                <c:pt idx="258">
                  <c:v>3.79063E-5</c:v>
                </c:pt>
                <c:pt idx="259">
                  <c:v>3.4089099999999999E-5</c:v>
                </c:pt>
                <c:pt idx="260">
                  <c:v>3.12464E-5</c:v>
                </c:pt>
                <c:pt idx="261">
                  <c:v>2.7194100000000001E-5</c:v>
                </c:pt>
                <c:pt idx="262">
                  <c:v>2.3737899999999998E-5</c:v>
                </c:pt>
                <c:pt idx="263">
                  <c:v>2.1764799999999999E-5</c:v>
                </c:pt>
                <c:pt idx="264">
                  <c:v>1.9190499999999999E-5</c:v>
                </c:pt>
                <c:pt idx="265">
                  <c:v>1.6537499999999999E-5</c:v>
                </c:pt>
                <c:pt idx="266">
                  <c:v>1.49753E-5</c:v>
                </c:pt>
                <c:pt idx="267">
                  <c:v>1.23917E-5</c:v>
                </c:pt>
                <c:pt idx="268">
                  <c:v>9.6698199999999999E-6</c:v>
                </c:pt>
                <c:pt idx="269">
                  <c:v>7.7046099999999997E-6</c:v>
                </c:pt>
                <c:pt idx="270">
                  <c:v>5.6908499999999999E-6</c:v>
                </c:pt>
                <c:pt idx="271">
                  <c:v>3.3147300000000002E-6</c:v>
                </c:pt>
                <c:pt idx="272">
                  <c:v>1.2085599999999999E-6</c:v>
                </c:pt>
                <c:pt idx="273">
                  <c:v>-1.34598E-6</c:v>
                </c:pt>
                <c:pt idx="274">
                  <c:v>-4.4602199999999998E-6</c:v>
                </c:pt>
                <c:pt idx="275">
                  <c:v>-6.3897799999999997E-6</c:v>
                </c:pt>
                <c:pt idx="276">
                  <c:v>-1.0723199999999999E-5</c:v>
                </c:pt>
                <c:pt idx="277">
                  <c:v>-1.31155E-5</c:v>
                </c:pt>
                <c:pt idx="278">
                  <c:v>-1.4869799999999999E-5</c:v>
                </c:pt>
                <c:pt idx="279">
                  <c:v>-1.5727799999999999E-5</c:v>
                </c:pt>
                <c:pt idx="280">
                  <c:v>-1.83074E-5</c:v>
                </c:pt>
                <c:pt idx="281">
                  <c:v>-1.92655E-5</c:v>
                </c:pt>
                <c:pt idx="282">
                  <c:v>-2.1101899999999999E-5</c:v>
                </c:pt>
                <c:pt idx="283">
                  <c:v>-2.27495E-5</c:v>
                </c:pt>
                <c:pt idx="284">
                  <c:v>-2.4420999999999999E-5</c:v>
                </c:pt>
                <c:pt idx="285">
                  <c:v>-2.57427E-5</c:v>
                </c:pt>
                <c:pt idx="286">
                  <c:v>-2.73604E-5</c:v>
                </c:pt>
                <c:pt idx="287">
                  <c:v>-2.8716799999999999E-5</c:v>
                </c:pt>
                <c:pt idx="288">
                  <c:v>-3.0145200000000001E-5</c:v>
                </c:pt>
                <c:pt idx="289">
                  <c:v>-3.1841100000000002E-5</c:v>
                </c:pt>
                <c:pt idx="290">
                  <c:v>-3.3033100000000001E-5</c:v>
                </c:pt>
                <c:pt idx="291">
                  <c:v>-3.4996300000000002E-5</c:v>
                </c:pt>
                <c:pt idx="292">
                  <c:v>-3.6230499999999998E-5</c:v>
                </c:pt>
                <c:pt idx="293">
                  <c:v>-3.7805500000000003E-5</c:v>
                </c:pt>
                <c:pt idx="294">
                  <c:v>-3.9268799999999999E-5</c:v>
                </c:pt>
                <c:pt idx="295">
                  <c:v>-4.0723799999999998E-5</c:v>
                </c:pt>
                <c:pt idx="296">
                  <c:v>-4.2046299999999998E-5</c:v>
                </c:pt>
                <c:pt idx="297">
                  <c:v>-4.3122299999999999E-5</c:v>
                </c:pt>
                <c:pt idx="298">
                  <c:v>-4.4329200000000002E-5</c:v>
                </c:pt>
                <c:pt idx="299">
                  <c:v>-4.5679000000000001E-5</c:v>
                </c:pt>
                <c:pt idx="300">
                  <c:v>-4.7678400000000001E-5</c:v>
                </c:pt>
                <c:pt idx="301">
                  <c:v>-4.9083899999999999E-5</c:v>
                </c:pt>
                <c:pt idx="302">
                  <c:v>-5.03727E-5</c:v>
                </c:pt>
                <c:pt idx="303">
                  <c:v>-5.0982500000000002E-5</c:v>
                </c:pt>
                <c:pt idx="304">
                  <c:v>-5.2005000000000001E-5</c:v>
                </c:pt>
                <c:pt idx="305">
                  <c:v>-5.1708700000000002E-5</c:v>
                </c:pt>
                <c:pt idx="306">
                  <c:v>-5.2730299999999999E-5</c:v>
                </c:pt>
                <c:pt idx="307">
                  <c:v>-5.3462899999999999E-5</c:v>
                </c:pt>
                <c:pt idx="308">
                  <c:v>-5.4598500000000002E-5</c:v>
                </c:pt>
                <c:pt idx="309">
                  <c:v>-5.49062E-5</c:v>
                </c:pt>
                <c:pt idx="310">
                  <c:v>-5.5837500000000002E-5</c:v>
                </c:pt>
                <c:pt idx="311">
                  <c:v>-5.5809800000000002E-5</c:v>
                </c:pt>
                <c:pt idx="312">
                  <c:v>-5.6094000000000002E-5</c:v>
                </c:pt>
                <c:pt idx="313">
                  <c:v>-5.5949799999999998E-5</c:v>
                </c:pt>
                <c:pt idx="314">
                  <c:v>-5.6638599999999997E-5</c:v>
                </c:pt>
                <c:pt idx="315">
                  <c:v>-5.6834299999999999E-5</c:v>
                </c:pt>
                <c:pt idx="316">
                  <c:v>-5.85467E-5</c:v>
                </c:pt>
                <c:pt idx="317">
                  <c:v>-5.8805399999999998E-5</c:v>
                </c:pt>
                <c:pt idx="318">
                  <c:v>-5.9409500000000001E-5</c:v>
                </c:pt>
                <c:pt idx="319">
                  <c:v>-5.9351000000000001E-5</c:v>
                </c:pt>
                <c:pt idx="320">
                  <c:v>-5.9908799999999998E-5</c:v>
                </c:pt>
                <c:pt idx="321">
                  <c:v>-5.9720499999999999E-5</c:v>
                </c:pt>
                <c:pt idx="322">
                  <c:v>-6.0821900000000001E-5</c:v>
                </c:pt>
                <c:pt idx="323">
                  <c:v>-6.1572100000000006E-5</c:v>
                </c:pt>
                <c:pt idx="324">
                  <c:v>-6.2015799999999997E-5</c:v>
                </c:pt>
                <c:pt idx="325">
                  <c:v>-6.1738300000000005E-5</c:v>
                </c:pt>
                <c:pt idx="326">
                  <c:v>-6.1713399999999998E-5</c:v>
                </c:pt>
                <c:pt idx="327">
                  <c:v>-6.1500499999999998E-5</c:v>
                </c:pt>
                <c:pt idx="328">
                  <c:v>-6.1247200000000005E-5</c:v>
                </c:pt>
                <c:pt idx="329">
                  <c:v>-6.1554699999999995E-5</c:v>
                </c:pt>
                <c:pt idx="330">
                  <c:v>-6.2149200000000005E-5</c:v>
                </c:pt>
                <c:pt idx="331">
                  <c:v>-6.23665E-5</c:v>
                </c:pt>
                <c:pt idx="332">
                  <c:v>-6.2302000000000001E-5</c:v>
                </c:pt>
                <c:pt idx="333">
                  <c:v>-6.2390600000000005E-5</c:v>
                </c:pt>
                <c:pt idx="334">
                  <c:v>-6.2764199999999998E-5</c:v>
                </c:pt>
                <c:pt idx="335">
                  <c:v>-6.2249000000000007E-5</c:v>
                </c:pt>
                <c:pt idx="336">
                  <c:v>-6.1658100000000005E-5</c:v>
                </c:pt>
                <c:pt idx="337">
                  <c:v>-6.1530299999999996E-5</c:v>
                </c:pt>
                <c:pt idx="338">
                  <c:v>-6.12756E-5</c:v>
                </c:pt>
                <c:pt idx="339">
                  <c:v>-6.0387199999999997E-5</c:v>
                </c:pt>
                <c:pt idx="340">
                  <c:v>-6.0478700000000001E-5</c:v>
                </c:pt>
                <c:pt idx="341">
                  <c:v>-6.0729200000000001E-5</c:v>
                </c:pt>
                <c:pt idx="342">
                  <c:v>-6.07193E-5</c:v>
                </c:pt>
                <c:pt idx="343">
                  <c:v>-6.0006200000000002E-5</c:v>
                </c:pt>
                <c:pt idx="344">
                  <c:v>-5.9586700000000003E-5</c:v>
                </c:pt>
                <c:pt idx="345">
                  <c:v>-5.8931500000000003E-5</c:v>
                </c:pt>
                <c:pt idx="346">
                  <c:v>-5.8461200000000002E-5</c:v>
                </c:pt>
                <c:pt idx="347">
                  <c:v>-5.7407000000000001E-5</c:v>
                </c:pt>
                <c:pt idx="348">
                  <c:v>-5.7342100000000001E-5</c:v>
                </c:pt>
                <c:pt idx="349">
                  <c:v>-5.69338E-5</c:v>
                </c:pt>
                <c:pt idx="350">
                  <c:v>-5.6404299999999998E-5</c:v>
                </c:pt>
                <c:pt idx="351">
                  <c:v>-5.5812700000000002E-5</c:v>
                </c:pt>
                <c:pt idx="352">
                  <c:v>-5.6763399999999999E-5</c:v>
                </c:pt>
                <c:pt idx="353">
                  <c:v>-5.6404199999999998E-5</c:v>
                </c:pt>
                <c:pt idx="354">
                  <c:v>-5.6625100000000001E-5</c:v>
                </c:pt>
                <c:pt idx="355">
                  <c:v>-5.6165899999999997E-5</c:v>
                </c:pt>
                <c:pt idx="356">
                  <c:v>-5.6044600000000002E-5</c:v>
                </c:pt>
                <c:pt idx="357">
                  <c:v>-5.5092900000000002E-5</c:v>
                </c:pt>
                <c:pt idx="358">
                  <c:v>-5.4045700000000003E-5</c:v>
                </c:pt>
                <c:pt idx="359">
                  <c:v>-5.3502099999999997E-5</c:v>
                </c:pt>
                <c:pt idx="360">
                  <c:v>-5.3822200000000001E-5</c:v>
                </c:pt>
                <c:pt idx="361">
                  <c:v>-5.2938500000000001E-5</c:v>
                </c:pt>
                <c:pt idx="362">
                  <c:v>-5.3288000000000002E-5</c:v>
                </c:pt>
                <c:pt idx="363">
                  <c:v>-5.2878199999999998E-5</c:v>
                </c:pt>
                <c:pt idx="364">
                  <c:v>-5.2264600000000001E-5</c:v>
                </c:pt>
                <c:pt idx="365">
                  <c:v>-5.2844199999999998E-5</c:v>
                </c:pt>
                <c:pt idx="366">
                  <c:v>-5.2407700000000003E-5</c:v>
                </c:pt>
                <c:pt idx="367">
                  <c:v>-5.1432099999999998E-5</c:v>
                </c:pt>
                <c:pt idx="368">
                  <c:v>-5.1399500000000001E-5</c:v>
                </c:pt>
                <c:pt idx="369">
                  <c:v>-5.0306699999999997E-5</c:v>
                </c:pt>
                <c:pt idx="370">
                  <c:v>-4.86638E-5</c:v>
                </c:pt>
                <c:pt idx="371">
                  <c:v>-4.6513E-5</c:v>
                </c:pt>
                <c:pt idx="372">
                  <c:v>-4.4835400000000001E-5</c:v>
                </c:pt>
                <c:pt idx="373">
                  <c:v>-4.2650700000000001E-5</c:v>
                </c:pt>
                <c:pt idx="374">
                  <c:v>-4.06477E-5</c:v>
                </c:pt>
                <c:pt idx="375">
                  <c:v>-3.8482300000000003E-5</c:v>
                </c:pt>
                <c:pt idx="376">
                  <c:v>-3.6772600000000001E-5</c:v>
                </c:pt>
                <c:pt idx="377">
                  <c:v>-3.4582200000000002E-5</c:v>
                </c:pt>
                <c:pt idx="378">
                  <c:v>-3.2522399999999999E-5</c:v>
                </c:pt>
                <c:pt idx="379">
                  <c:v>-3.0446999999999998E-5</c:v>
                </c:pt>
                <c:pt idx="380">
                  <c:v>-2.7745600000000001E-5</c:v>
                </c:pt>
                <c:pt idx="381">
                  <c:v>-2.5091399999999998E-5</c:v>
                </c:pt>
                <c:pt idx="382">
                  <c:v>-2.3030399999999999E-5</c:v>
                </c:pt>
                <c:pt idx="383">
                  <c:v>-2.0958099999999998E-5</c:v>
                </c:pt>
                <c:pt idx="384">
                  <c:v>-1.8121399999999999E-5</c:v>
                </c:pt>
                <c:pt idx="385">
                  <c:v>-1.64857E-5</c:v>
                </c:pt>
                <c:pt idx="386">
                  <c:v>-1.4283399999999999E-5</c:v>
                </c:pt>
                <c:pt idx="387">
                  <c:v>-1.1712000000000001E-5</c:v>
                </c:pt>
                <c:pt idx="388">
                  <c:v>-1.02702E-5</c:v>
                </c:pt>
                <c:pt idx="389">
                  <c:v>-8.69349E-6</c:v>
                </c:pt>
                <c:pt idx="390">
                  <c:v>-6.6254899999999996E-6</c:v>
                </c:pt>
                <c:pt idx="391">
                  <c:v>-4.0502699999999996E-6</c:v>
                </c:pt>
                <c:pt idx="392">
                  <c:v>-3.1061499999999999E-6</c:v>
                </c:pt>
                <c:pt idx="393">
                  <c:v>-6.0060199999999997E-7</c:v>
                </c:pt>
                <c:pt idx="394">
                  <c:v>3.95626E-7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0FB-48C6-905F-6C6BA455E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445888"/>
        <c:axId val="202446464"/>
      </c:scatterChart>
      <c:valAx>
        <c:axId val="20244588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02446464"/>
        <c:crosses val="autoZero"/>
        <c:crossBetween val="midCat"/>
      </c:valAx>
      <c:valAx>
        <c:axId val="20244646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024458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bones'!$BL$4:$BL$398</c:f>
              <c:numCache>
                <c:formatCode>0.00E+00</c:formatCode>
                <c:ptCount val="395"/>
                <c:pt idx="0">
                  <c:v>6.0987700000000004E-6</c:v>
                </c:pt>
                <c:pt idx="1">
                  <c:v>1.16299E-5</c:v>
                </c:pt>
                <c:pt idx="2">
                  <c:v>-7.6279899999999998E-6</c:v>
                </c:pt>
                <c:pt idx="3">
                  <c:v>1.2207E-5</c:v>
                </c:pt>
                <c:pt idx="4">
                  <c:v>2.3892000000000001E-5</c:v>
                </c:pt>
                <c:pt idx="5">
                  <c:v>5.8108500000000001E-5</c:v>
                </c:pt>
                <c:pt idx="6" formatCode="General">
                  <c:v>1.10634E-4</c:v>
                </c:pt>
                <c:pt idx="7" formatCode="General">
                  <c:v>4.1265799999999999E-4</c:v>
                </c:pt>
                <c:pt idx="8" formatCode="General">
                  <c:v>1.0315509999999999E-3</c:v>
                </c:pt>
                <c:pt idx="9" formatCode="General">
                  <c:v>1.9380059999999999E-3</c:v>
                </c:pt>
                <c:pt idx="10" formatCode="General">
                  <c:v>3.1119960000000001E-3</c:v>
                </c:pt>
                <c:pt idx="11" formatCode="General">
                  <c:v>4.6354259999999998E-3</c:v>
                </c:pt>
                <c:pt idx="12" formatCode="General">
                  <c:v>6.0472260000000002E-3</c:v>
                </c:pt>
                <c:pt idx="13" formatCode="General">
                  <c:v>7.4220889999999998E-3</c:v>
                </c:pt>
                <c:pt idx="14" formatCode="General">
                  <c:v>8.8205650000000007E-3</c:v>
                </c:pt>
                <c:pt idx="15" formatCode="General">
                  <c:v>1.0449839000000001E-2</c:v>
                </c:pt>
                <c:pt idx="16" formatCode="General">
                  <c:v>1.200029E-2</c:v>
                </c:pt>
                <c:pt idx="17" formatCode="General">
                  <c:v>1.3626681999999999E-2</c:v>
                </c:pt>
                <c:pt idx="18" formatCode="General">
                  <c:v>1.5401319E-2</c:v>
                </c:pt>
                <c:pt idx="19" formatCode="General">
                  <c:v>1.7939470999999999E-2</c:v>
                </c:pt>
                <c:pt idx="20" formatCode="General">
                  <c:v>2.1083945E-2</c:v>
                </c:pt>
                <c:pt idx="21" formatCode="General">
                  <c:v>2.5132242999999999E-2</c:v>
                </c:pt>
                <c:pt idx="22" formatCode="General">
                  <c:v>3.0025092E-2</c:v>
                </c:pt>
                <c:pt idx="23" formatCode="General">
                  <c:v>3.5184334999999997E-2</c:v>
                </c:pt>
                <c:pt idx="24" formatCode="General">
                  <c:v>4.0109946E-2</c:v>
                </c:pt>
                <c:pt idx="25" formatCode="General">
                  <c:v>4.4840255000000002E-2</c:v>
                </c:pt>
                <c:pt idx="26" formatCode="General">
                  <c:v>4.8676112000000001E-2</c:v>
                </c:pt>
                <c:pt idx="27" formatCode="General">
                  <c:v>5.2638542000000003E-2</c:v>
                </c:pt>
                <c:pt idx="28" formatCode="General">
                  <c:v>5.7785207999999998E-2</c:v>
                </c:pt>
                <c:pt idx="29" formatCode="General">
                  <c:v>6.4088645999999999E-2</c:v>
                </c:pt>
                <c:pt idx="30" formatCode="General">
                  <c:v>7.1943507000000004E-2</c:v>
                </c:pt>
                <c:pt idx="31" formatCode="General">
                  <c:v>8.0723308999999993E-2</c:v>
                </c:pt>
                <c:pt idx="32" formatCode="General">
                  <c:v>8.9412718000000002E-2</c:v>
                </c:pt>
                <c:pt idx="33" formatCode="General">
                  <c:v>9.7038876999999996E-2</c:v>
                </c:pt>
                <c:pt idx="34" formatCode="General">
                  <c:v>0.10304147499999999</c:v>
                </c:pt>
                <c:pt idx="35" formatCode="General">
                  <c:v>0.10721885</c:v>
                </c:pt>
                <c:pt idx="36" formatCode="General">
                  <c:v>0.110697877</c:v>
                </c:pt>
                <c:pt idx="37" formatCode="General">
                  <c:v>0.113500301</c:v>
                </c:pt>
                <c:pt idx="38" formatCode="General">
                  <c:v>0.11551650300000001</c:v>
                </c:pt>
                <c:pt idx="39" formatCode="General">
                  <c:v>0.117232751</c:v>
                </c:pt>
                <c:pt idx="40" formatCode="General">
                  <c:v>0.11946047899999999</c:v>
                </c:pt>
                <c:pt idx="41" formatCode="General">
                  <c:v>0.122823242</c:v>
                </c:pt>
                <c:pt idx="42" formatCode="General">
                  <c:v>0.12821921999999999</c:v>
                </c:pt>
                <c:pt idx="43" formatCode="General">
                  <c:v>0.13728258300000001</c:v>
                </c:pt>
                <c:pt idx="44" formatCode="General">
                  <c:v>0.14853761800000001</c:v>
                </c:pt>
                <c:pt idx="45" formatCode="General">
                  <c:v>0.15876538100000001</c:v>
                </c:pt>
                <c:pt idx="46" formatCode="General">
                  <c:v>0.16823376200000001</c:v>
                </c:pt>
                <c:pt idx="47" formatCode="General">
                  <c:v>0.17711011300000001</c:v>
                </c:pt>
                <c:pt idx="48" formatCode="General">
                  <c:v>0.18486508500000001</c:v>
                </c:pt>
                <c:pt idx="49" formatCode="General">
                  <c:v>0.19284182</c:v>
                </c:pt>
                <c:pt idx="50" formatCode="General">
                  <c:v>0.201795423</c:v>
                </c:pt>
                <c:pt idx="51" formatCode="General">
                  <c:v>0.21194463599999999</c:v>
                </c:pt>
                <c:pt idx="52" formatCode="General">
                  <c:v>0.22278656099999999</c:v>
                </c:pt>
                <c:pt idx="53" formatCode="General">
                  <c:v>0.23302872999999999</c:v>
                </c:pt>
                <c:pt idx="54" formatCode="General">
                  <c:v>0.24219196200000001</c:v>
                </c:pt>
                <c:pt idx="55" formatCode="General">
                  <c:v>0.25133563599999997</c:v>
                </c:pt>
                <c:pt idx="56" formatCode="General">
                  <c:v>0.25920479800000001</c:v>
                </c:pt>
                <c:pt idx="57" formatCode="General">
                  <c:v>0.26601176599999998</c:v>
                </c:pt>
                <c:pt idx="58" formatCode="General">
                  <c:v>0.27232451899999999</c:v>
                </c:pt>
                <c:pt idx="59" formatCode="General">
                  <c:v>0.27843288500000002</c:v>
                </c:pt>
                <c:pt idx="60" formatCode="General">
                  <c:v>0.28453887900000002</c:v>
                </c:pt>
                <c:pt idx="61" formatCode="General">
                  <c:v>0.29112552899999999</c:v>
                </c:pt>
                <c:pt idx="62" formatCode="General">
                  <c:v>0.29716421399999998</c:v>
                </c:pt>
                <c:pt idx="63" formatCode="General">
                  <c:v>0.30230335899999999</c:v>
                </c:pt>
                <c:pt idx="64" formatCode="General">
                  <c:v>0.30742988799999998</c:v>
                </c:pt>
                <c:pt idx="65" formatCode="General">
                  <c:v>0.31325434899999999</c:v>
                </c:pt>
                <c:pt idx="66" formatCode="General">
                  <c:v>0.31907882300000001</c:v>
                </c:pt>
                <c:pt idx="67" formatCode="General">
                  <c:v>0.32461253400000001</c:v>
                </c:pt>
                <c:pt idx="68" formatCode="General">
                  <c:v>0.330158489</c:v>
                </c:pt>
                <c:pt idx="69" formatCode="General">
                  <c:v>0.33571127099999998</c:v>
                </c:pt>
                <c:pt idx="70" formatCode="General">
                  <c:v>0.34145858299999998</c:v>
                </c:pt>
                <c:pt idx="71" formatCode="General">
                  <c:v>0.34752264599999999</c:v>
                </c:pt>
                <c:pt idx="72" formatCode="General">
                  <c:v>0.353245266</c:v>
                </c:pt>
                <c:pt idx="73" formatCode="General">
                  <c:v>0.35918269400000002</c:v>
                </c:pt>
                <c:pt idx="74" formatCode="General">
                  <c:v>0.36552125099999999</c:v>
                </c:pt>
                <c:pt idx="75" formatCode="General">
                  <c:v>0.37157446500000002</c:v>
                </c:pt>
                <c:pt idx="76" formatCode="General">
                  <c:v>0.37762510900000001</c:v>
                </c:pt>
                <c:pt idx="77" formatCode="General">
                  <c:v>0.38486718800000003</c:v>
                </c:pt>
                <c:pt idx="78" formatCode="General">
                  <c:v>0.39254684000000001</c:v>
                </c:pt>
                <c:pt idx="79" formatCode="General">
                  <c:v>0.40041955299999998</c:v>
                </c:pt>
                <c:pt idx="80" formatCode="General">
                  <c:v>0.40920485600000001</c:v>
                </c:pt>
                <c:pt idx="81" formatCode="General">
                  <c:v>0.418236461</c:v>
                </c:pt>
                <c:pt idx="82" formatCode="General">
                  <c:v>0.42658990099999999</c:v>
                </c:pt>
                <c:pt idx="83" formatCode="General">
                  <c:v>0.43415530099999999</c:v>
                </c:pt>
                <c:pt idx="84" formatCode="General">
                  <c:v>0.440732507</c:v>
                </c:pt>
                <c:pt idx="85" formatCode="General">
                  <c:v>0.44560549399999999</c:v>
                </c:pt>
                <c:pt idx="86" formatCode="General">
                  <c:v>0.44975674999999998</c:v>
                </c:pt>
                <c:pt idx="87" formatCode="General">
                  <c:v>0.453915285</c:v>
                </c:pt>
                <c:pt idx="88" formatCode="General">
                  <c:v>0.45816762</c:v>
                </c:pt>
                <c:pt idx="89" formatCode="General">
                  <c:v>0.46218611300000001</c:v>
                </c:pt>
                <c:pt idx="90" formatCode="General">
                  <c:v>0.46560124200000003</c:v>
                </c:pt>
                <c:pt idx="91" formatCode="General">
                  <c:v>0.46955998900000001</c:v>
                </c:pt>
                <c:pt idx="92" formatCode="General">
                  <c:v>0.474242528</c:v>
                </c:pt>
                <c:pt idx="93" formatCode="General">
                  <c:v>0.47890863099999997</c:v>
                </c:pt>
                <c:pt idx="94" formatCode="General">
                  <c:v>0.48355685199999998</c:v>
                </c:pt>
                <c:pt idx="95" formatCode="General">
                  <c:v>0.48877325900000002</c:v>
                </c:pt>
                <c:pt idx="96" formatCode="General">
                  <c:v>0.492890155</c:v>
                </c:pt>
                <c:pt idx="97" formatCode="General">
                  <c:v>0.49619878899999997</c:v>
                </c:pt>
                <c:pt idx="98" formatCode="General">
                  <c:v>0.499911616</c:v>
                </c:pt>
                <c:pt idx="99" formatCode="General">
                  <c:v>0.504527591</c:v>
                </c:pt>
                <c:pt idx="100" formatCode="General">
                  <c:v>0.50933601500000003</c:v>
                </c:pt>
                <c:pt idx="101" formatCode="General">
                  <c:v>0.51379764999999999</c:v>
                </c:pt>
                <c:pt idx="102" formatCode="General">
                  <c:v>0.517757896</c:v>
                </c:pt>
                <c:pt idx="103" formatCode="General">
                  <c:v>0.520861519</c:v>
                </c:pt>
                <c:pt idx="104" formatCode="General">
                  <c:v>0.52335911599999996</c:v>
                </c:pt>
                <c:pt idx="105" formatCode="General">
                  <c:v>0.52586566999999995</c:v>
                </c:pt>
                <c:pt idx="106" formatCode="General">
                  <c:v>0.52865918899999997</c:v>
                </c:pt>
                <c:pt idx="107" formatCode="General">
                  <c:v>0.53172353400000005</c:v>
                </c:pt>
                <c:pt idx="108" formatCode="General">
                  <c:v>0.53531767600000002</c:v>
                </c:pt>
                <c:pt idx="109" formatCode="General">
                  <c:v>0.53854017799999998</c:v>
                </c:pt>
                <c:pt idx="110" formatCode="General">
                  <c:v>0.54133732899999998</c:v>
                </c:pt>
                <c:pt idx="111" formatCode="General">
                  <c:v>0.54513306399999995</c:v>
                </c:pt>
                <c:pt idx="112" formatCode="General">
                  <c:v>0.54938161100000005</c:v>
                </c:pt>
                <c:pt idx="113" formatCode="General">
                  <c:v>0.55312278299999995</c:v>
                </c:pt>
                <c:pt idx="114" formatCode="General">
                  <c:v>0.55666924100000004</c:v>
                </c:pt>
                <c:pt idx="115" formatCode="General">
                  <c:v>0.56049555900000003</c:v>
                </c:pt>
                <c:pt idx="116" formatCode="General">
                  <c:v>0.56360172399999997</c:v>
                </c:pt>
                <c:pt idx="117" formatCode="General">
                  <c:v>0.56586037499999997</c:v>
                </c:pt>
                <c:pt idx="118" formatCode="General">
                  <c:v>0.56818162000000005</c:v>
                </c:pt>
                <c:pt idx="119" formatCode="General">
                  <c:v>0.57092930099999994</c:v>
                </c:pt>
                <c:pt idx="120" formatCode="General">
                  <c:v>0.57365137899999996</c:v>
                </c:pt>
                <c:pt idx="121" formatCode="General">
                  <c:v>0.57600361200000005</c:v>
                </c:pt>
                <c:pt idx="122" formatCode="General">
                  <c:v>0.579057865</c:v>
                </c:pt>
                <c:pt idx="123" formatCode="General">
                  <c:v>0.58277430600000002</c:v>
                </c:pt>
                <c:pt idx="124" formatCode="General">
                  <c:v>0.58655232599999996</c:v>
                </c:pt>
                <c:pt idx="125" formatCode="General">
                  <c:v>0.59011333600000004</c:v>
                </c:pt>
                <c:pt idx="126" formatCode="General">
                  <c:v>0.59373397000000006</c:v>
                </c:pt>
                <c:pt idx="127" formatCode="General">
                  <c:v>0.59722676799999996</c:v>
                </c:pt>
                <c:pt idx="128" formatCode="General">
                  <c:v>0.60085266500000001</c:v>
                </c:pt>
                <c:pt idx="129" formatCode="General">
                  <c:v>0.60576974900000002</c:v>
                </c:pt>
                <c:pt idx="130" formatCode="General">
                  <c:v>0.61098603500000004</c:v>
                </c:pt>
                <c:pt idx="131" formatCode="General">
                  <c:v>0.61606923300000005</c:v>
                </c:pt>
                <c:pt idx="132" formatCode="General">
                  <c:v>0.62113003600000005</c:v>
                </c:pt>
                <c:pt idx="133" formatCode="General">
                  <c:v>0.62576322799999995</c:v>
                </c:pt>
                <c:pt idx="134" formatCode="General">
                  <c:v>0.62865144699999997</c:v>
                </c:pt>
                <c:pt idx="135" formatCode="General">
                  <c:v>0.63154051899999997</c:v>
                </c:pt>
                <c:pt idx="136" formatCode="General">
                  <c:v>0.63567246499999996</c:v>
                </c:pt>
                <c:pt idx="137" formatCode="General">
                  <c:v>0.64009859099999999</c:v>
                </c:pt>
                <c:pt idx="138" formatCode="General">
                  <c:v>0.64485602200000003</c:v>
                </c:pt>
                <c:pt idx="139" formatCode="General">
                  <c:v>0.650488807</c:v>
                </c:pt>
                <c:pt idx="140" formatCode="General">
                  <c:v>0.65580958600000006</c:v>
                </c:pt>
                <c:pt idx="141" formatCode="General">
                  <c:v>0.66039997500000003</c:v>
                </c:pt>
                <c:pt idx="142" formatCode="General">
                  <c:v>0.66474482000000001</c:v>
                </c:pt>
                <c:pt idx="143" formatCode="General">
                  <c:v>0.66888826499999998</c:v>
                </c:pt>
                <c:pt idx="144" formatCode="General">
                  <c:v>0.672732738</c:v>
                </c:pt>
                <c:pt idx="145" formatCode="General">
                  <c:v>0.67675302800000003</c:v>
                </c:pt>
                <c:pt idx="146" formatCode="General">
                  <c:v>0.68077757699999997</c:v>
                </c:pt>
                <c:pt idx="147" formatCode="General">
                  <c:v>0.68493753099999999</c:v>
                </c:pt>
                <c:pt idx="148" formatCode="General">
                  <c:v>0.68886099300000003</c:v>
                </c:pt>
                <c:pt idx="149" formatCode="General">
                  <c:v>0.69279389499999999</c:v>
                </c:pt>
                <c:pt idx="150" formatCode="General">
                  <c:v>0.69726932200000002</c:v>
                </c:pt>
                <c:pt idx="151" formatCode="General">
                  <c:v>0.702434487</c:v>
                </c:pt>
                <c:pt idx="152" formatCode="General">
                  <c:v>0.70817257499999997</c:v>
                </c:pt>
                <c:pt idx="153" formatCode="General">
                  <c:v>0.71444775599999999</c:v>
                </c:pt>
                <c:pt idx="154" formatCode="General">
                  <c:v>0.72081552999999998</c:v>
                </c:pt>
                <c:pt idx="155" formatCode="General">
                  <c:v>0.72697342200000004</c:v>
                </c:pt>
                <c:pt idx="156" formatCode="General">
                  <c:v>0.73270075800000001</c:v>
                </c:pt>
                <c:pt idx="157" formatCode="General">
                  <c:v>0.73777403200000002</c:v>
                </c:pt>
                <c:pt idx="158" formatCode="General">
                  <c:v>0.74222844099999996</c:v>
                </c:pt>
                <c:pt idx="159" formatCode="General">
                  <c:v>0.74630288600000005</c:v>
                </c:pt>
                <c:pt idx="160" formatCode="General">
                  <c:v>0.75073752100000002</c:v>
                </c:pt>
                <c:pt idx="161" formatCode="General">
                  <c:v>0.75643051500000003</c:v>
                </c:pt>
                <c:pt idx="162" formatCode="General">
                  <c:v>0.763680315</c:v>
                </c:pt>
                <c:pt idx="163" formatCode="General">
                  <c:v>0.77198481900000004</c:v>
                </c:pt>
                <c:pt idx="164" formatCode="General">
                  <c:v>0.78061229200000004</c:v>
                </c:pt>
                <c:pt idx="165" formatCode="General">
                  <c:v>0.78885651700000003</c:v>
                </c:pt>
                <c:pt idx="166" formatCode="General">
                  <c:v>0.79637009400000003</c:v>
                </c:pt>
                <c:pt idx="167" formatCode="General">
                  <c:v>0.80220532</c:v>
                </c:pt>
                <c:pt idx="168" formatCode="General">
                  <c:v>0.807162147</c:v>
                </c:pt>
                <c:pt idx="169" formatCode="General">
                  <c:v>0.81232786099999998</c:v>
                </c:pt>
                <c:pt idx="170" formatCode="General">
                  <c:v>0.81870021599999998</c:v>
                </c:pt>
                <c:pt idx="171" formatCode="General">
                  <c:v>0.82454484699999997</c:v>
                </c:pt>
                <c:pt idx="172" formatCode="General">
                  <c:v>0.83015508299999996</c:v>
                </c:pt>
                <c:pt idx="173" formatCode="General">
                  <c:v>0.83637579500000003</c:v>
                </c:pt>
                <c:pt idx="174" formatCode="General">
                  <c:v>0.84299393099999997</c:v>
                </c:pt>
                <c:pt idx="175" formatCode="General">
                  <c:v>0.84812819100000003</c:v>
                </c:pt>
                <c:pt idx="176" formatCode="General">
                  <c:v>0.852780231</c:v>
                </c:pt>
                <c:pt idx="177" formatCode="General">
                  <c:v>0.857777923</c:v>
                </c:pt>
                <c:pt idx="178" formatCode="General">
                  <c:v>0.86253474799999996</c:v>
                </c:pt>
                <c:pt idx="179" formatCode="General">
                  <c:v>0.867269811</c:v>
                </c:pt>
                <c:pt idx="180" formatCode="General">
                  <c:v>0.87261141399999997</c:v>
                </c:pt>
                <c:pt idx="181" formatCode="General">
                  <c:v>0.87783066799999998</c:v>
                </c:pt>
                <c:pt idx="182" formatCode="General">
                  <c:v>0.88301647299999997</c:v>
                </c:pt>
                <c:pt idx="183" formatCode="General">
                  <c:v>0.88867700000000005</c:v>
                </c:pt>
                <c:pt idx="184" formatCode="General">
                  <c:v>0.89652977499999997</c:v>
                </c:pt>
                <c:pt idx="185" formatCode="General">
                  <c:v>0.90624230299999997</c:v>
                </c:pt>
                <c:pt idx="186" formatCode="General">
                  <c:v>0.91675521199999999</c:v>
                </c:pt>
                <c:pt idx="187" formatCode="General">
                  <c:v>0.92842269200000005</c:v>
                </c:pt>
                <c:pt idx="188" formatCode="General">
                  <c:v>0.94091976200000005</c:v>
                </c:pt>
                <c:pt idx="189" formatCode="General">
                  <c:v>0.95074357600000003</c:v>
                </c:pt>
                <c:pt idx="190" formatCode="General">
                  <c:v>0.957499455</c:v>
                </c:pt>
                <c:pt idx="191" formatCode="General">
                  <c:v>0.96394442000000002</c:v>
                </c:pt>
                <c:pt idx="192" formatCode="General">
                  <c:v>0.97115785200000004</c:v>
                </c:pt>
                <c:pt idx="193" formatCode="General">
                  <c:v>0.97895414199999997</c:v>
                </c:pt>
                <c:pt idx="194" formatCode="General">
                  <c:v>0.98735297600000005</c:v>
                </c:pt>
                <c:pt idx="195" formatCode="General">
                  <c:v>0.99601224700000002</c:v>
                </c:pt>
                <c:pt idx="196" formatCode="General">
                  <c:v>1.004444739</c:v>
                </c:pt>
                <c:pt idx="197" formatCode="General">
                  <c:v>1.0114783620000001</c:v>
                </c:pt>
                <c:pt idx="198" formatCode="General">
                  <c:v>1.0173479160000001</c:v>
                </c:pt>
                <c:pt idx="199" formatCode="General">
                  <c:v>1.0223457899999999</c:v>
                </c:pt>
                <c:pt idx="200" formatCode="General">
                  <c:v>1.0276068140000001</c:v>
                </c:pt>
                <c:pt idx="201" formatCode="General">
                  <c:v>1.0328727980000001</c:v>
                </c:pt>
                <c:pt idx="202" formatCode="General">
                  <c:v>1.0374182300000001</c:v>
                </c:pt>
                <c:pt idx="203" formatCode="General">
                  <c:v>1.0411613449999999</c:v>
                </c:pt>
                <c:pt idx="204" formatCode="General">
                  <c:v>1.045109437</c:v>
                </c:pt>
                <c:pt idx="205" formatCode="General">
                  <c:v>1.049500755</c:v>
                </c:pt>
                <c:pt idx="206" formatCode="General">
                  <c:v>1.054501307</c:v>
                </c:pt>
                <c:pt idx="207" formatCode="General">
                  <c:v>1.0601966</c:v>
                </c:pt>
                <c:pt idx="208" formatCode="General">
                  <c:v>1.065676208</c:v>
                </c:pt>
                <c:pt idx="209" formatCode="General">
                  <c:v>1.0704638550000001</c:v>
                </c:pt>
                <c:pt idx="210" formatCode="General">
                  <c:v>1.07425254</c:v>
                </c:pt>
                <c:pt idx="211" formatCode="General">
                  <c:v>1.078578815</c:v>
                </c:pt>
                <c:pt idx="212" formatCode="General">
                  <c:v>1.086153739</c:v>
                </c:pt>
                <c:pt idx="213" formatCode="General">
                  <c:v>1.0946183810000001</c:v>
                </c:pt>
                <c:pt idx="214" formatCode="General">
                  <c:v>1.1029332409999999</c:v>
                </c:pt>
                <c:pt idx="215" formatCode="General">
                  <c:v>1.1117266649999999</c:v>
                </c:pt>
                <c:pt idx="216" formatCode="General">
                  <c:v>1.1193320899999999</c:v>
                </c:pt>
                <c:pt idx="217" formatCode="General">
                  <c:v>1.123792457</c:v>
                </c:pt>
                <c:pt idx="218" formatCode="General">
                  <c:v>1.1276326839999999</c:v>
                </c:pt>
                <c:pt idx="219" formatCode="General">
                  <c:v>1.1327192580000001</c:v>
                </c:pt>
                <c:pt idx="220" formatCode="General">
                  <c:v>1.1385520650000001</c:v>
                </c:pt>
                <c:pt idx="221" formatCode="General">
                  <c:v>1.144211501</c:v>
                </c:pt>
                <c:pt idx="222" formatCode="General">
                  <c:v>1.1492919859999999</c:v>
                </c:pt>
                <c:pt idx="223" formatCode="General">
                  <c:v>1.1548838100000001</c:v>
                </c:pt>
                <c:pt idx="224" formatCode="General">
                  <c:v>1.160766883</c:v>
                </c:pt>
                <c:pt idx="225" formatCode="General">
                  <c:v>1.166796065</c:v>
                </c:pt>
                <c:pt idx="226" formatCode="General">
                  <c:v>1.1734187659999999</c:v>
                </c:pt>
                <c:pt idx="227" formatCode="General">
                  <c:v>1.179906983</c:v>
                </c:pt>
                <c:pt idx="228" formatCode="General">
                  <c:v>1.185607581</c:v>
                </c:pt>
                <c:pt idx="229" formatCode="General">
                  <c:v>1.1909936189999999</c:v>
                </c:pt>
                <c:pt idx="230" formatCode="General">
                  <c:v>1.19608223</c:v>
                </c:pt>
                <c:pt idx="231" formatCode="General">
                  <c:v>1.200599078</c:v>
                </c:pt>
                <c:pt idx="232" formatCode="General">
                  <c:v>1.205199318</c:v>
                </c:pt>
                <c:pt idx="233" formatCode="General">
                  <c:v>1.2097815519999999</c:v>
                </c:pt>
                <c:pt idx="234" formatCode="General">
                  <c:v>1.21376745</c:v>
                </c:pt>
                <c:pt idx="235" formatCode="General">
                  <c:v>1.217172669</c:v>
                </c:pt>
                <c:pt idx="236" formatCode="General">
                  <c:v>1.2205451490000001</c:v>
                </c:pt>
                <c:pt idx="237" formatCode="General">
                  <c:v>1.2240806259999999</c:v>
                </c:pt>
                <c:pt idx="238" formatCode="General">
                  <c:v>1.22772847</c:v>
                </c:pt>
                <c:pt idx="239" formatCode="General">
                  <c:v>1.23160603</c:v>
                </c:pt>
                <c:pt idx="240" formatCode="General">
                  <c:v>1.2357956080000001</c:v>
                </c:pt>
                <c:pt idx="241" formatCode="General">
                  <c:v>1.240879764</c:v>
                </c:pt>
                <c:pt idx="242" formatCode="General">
                  <c:v>1.2462987800000001</c:v>
                </c:pt>
                <c:pt idx="243" formatCode="General">
                  <c:v>1.25196913</c:v>
                </c:pt>
                <c:pt idx="244" formatCode="General">
                  <c:v>1.257067596</c:v>
                </c:pt>
                <c:pt idx="245" formatCode="General">
                  <c:v>1.261612733</c:v>
                </c:pt>
                <c:pt idx="246" formatCode="General">
                  <c:v>1.2658262950000001</c:v>
                </c:pt>
                <c:pt idx="247" formatCode="General">
                  <c:v>1.2698467259999999</c:v>
                </c:pt>
                <c:pt idx="248" formatCode="General">
                  <c:v>1.2737239199999999</c:v>
                </c:pt>
                <c:pt idx="249" formatCode="General">
                  <c:v>1.277847999</c:v>
                </c:pt>
                <c:pt idx="250" formatCode="General">
                  <c:v>1.2826139510000001</c:v>
                </c:pt>
                <c:pt idx="251" formatCode="General">
                  <c:v>1.287553679</c:v>
                </c:pt>
                <c:pt idx="252" formatCode="General">
                  <c:v>1.293309372</c:v>
                </c:pt>
                <c:pt idx="253" formatCode="General">
                  <c:v>1.2999620519999999</c:v>
                </c:pt>
                <c:pt idx="254" formatCode="General">
                  <c:v>1.306676342</c:v>
                </c:pt>
                <c:pt idx="255" formatCode="General">
                  <c:v>1.3130202200000001</c:v>
                </c:pt>
                <c:pt idx="256" formatCode="General">
                  <c:v>1.318709259</c:v>
                </c:pt>
                <c:pt idx="257" formatCode="General">
                  <c:v>1.3229958669999999</c:v>
                </c:pt>
                <c:pt idx="258" formatCode="General">
                  <c:v>1.325775551</c:v>
                </c:pt>
                <c:pt idx="259" formatCode="General">
                  <c:v>1.3281677409999999</c:v>
                </c:pt>
                <c:pt idx="260" formatCode="General">
                  <c:v>1.330561753</c:v>
                </c:pt>
                <c:pt idx="261" formatCode="General">
                  <c:v>1.333134872</c:v>
                </c:pt>
                <c:pt idx="262" formatCode="General">
                  <c:v>1.3359722199999999</c:v>
                </c:pt>
                <c:pt idx="263" formatCode="General">
                  <c:v>1.339440373</c:v>
                </c:pt>
                <c:pt idx="264" formatCode="General">
                  <c:v>1.3430562029999999</c:v>
                </c:pt>
                <c:pt idx="265" formatCode="General">
                  <c:v>1.3463345449999999</c:v>
                </c:pt>
                <c:pt idx="266" formatCode="General">
                  <c:v>1.3497475640000001</c:v>
                </c:pt>
                <c:pt idx="267" formatCode="General">
                  <c:v>1.3530213440000001</c:v>
                </c:pt>
                <c:pt idx="268" formatCode="General">
                  <c:v>1.356323599</c:v>
                </c:pt>
                <c:pt idx="269" formatCode="General">
                  <c:v>1.3603849649999999</c:v>
                </c:pt>
                <c:pt idx="270" formatCode="General">
                  <c:v>1.3652665900000001</c:v>
                </c:pt>
                <c:pt idx="271" formatCode="General">
                  <c:v>1.370056766</c:v>
                </c:pt>
                <c:pt idx="272" formatCode="General">
                  <c:v>1.374849591</c:v>
                </c:pt>
                <c:pt idx="273" formatCode="General">
                  <c:v>1.3793493569999999</c:v>
                </c:pt>
                <c:pt idx="274" formatCode="General">
                  <c:v>1.383086222</c:v>
                </c:pt>
                <c:pt idx="275" formatCode="General">
                  <c:v>1.3857319850000001</c:v>
                </c:pt>
                <c:pt idx="276" formatCode="General">
                  <c:v>1.38787225</c:v>
                </c:pt>
                <c:pt idx="277" formatCode="General">
                  <c:v>1.390213755</c:v>
                </c:pt>
                <c:pt idx="278" formatCode="General">
                  <c:v>1.392925916</c:v>
                </c:pt>
                <c:pt idx="279" formatCode="General">
                  <c:v>1.396641899</c:v>
                </c:pt>
                <c:pt idx="280" formatCode="General">
                  <c:v>1.401649674</c:v>
                </c:pt>
                <c:pt idx="281" formatCode="General">
                  <c:v>1.4074318910000001</c:v>
                </c:pt>
                <c:pt idx="282" formatCode="General">
                  <c:v>1.413487758</c:v>
                </c:pt>
                <c:pt idx="283" formatCode="General">
                  <c:v>1.419756993</c:v>
                </c:pt>
                <c:pt idx="284" formatCode="General">
                  <c:v>1.425718512</c:v>
                </c:pt>
                <c:pt idx="285" formatCode="General">
                  <c:v>1.4315116530000001</c:v>
                </c:pt>
                <c:pt idx="286" formatCode="General">
                  <c:v>1.437448517</c:v>
                </c:pt>
                <c:pt idx="287" formatCode="General">
                  <c:v>1.443432169</c:v>
                </c:pt>
                <c:pt idx="288" formatCode="General">
                  <c:v>1.4496244979999999</c:v>
                </c:pt>
                <c:pt idx="289" formatCode="General">
                  <c:v>1.4552152979999999</c:v>
                </c:pt>
                <c:pt idx="290" formatCode="General">
                  <c:v>1.4602420060000001</c:v>
                </c:pt>
                <c:pt idx="291" formatCode="General">
                  <c:v>1.4648794919999999</c:v>
                </c:pt>
                <c:pt idx="292" formatCode="General">
                  <c:v>1.469268515</c:v>
                </c:pt>
                <c:pt idx="293" formatCode="General">
                  <c:v>1.473440007</c:v>
                </c:pt>
                <c:pt idx="294" formatCode="General">
                  <c:v>1.4780417969999999</c:v>
                </c:pt>
                <c:pt idx="295" formatCode="General">
                  <c:v>1.4832019620000001</c:v>
                </c:pt>
                <c:pt idx="296" formatCode="General">
                  <c:v>1.4885916370000001</c:v>
                </c:pt>
                <c:pt idx="297" formatCode="General">
                  <c:v>1.4938332409999999</c:v>
                </c:pt>
                <c:pt idx="298" formatCode="General">
                  <c:v>1.4985438710000001</c:v>
                </c:pt>
                <c:pt idx="299" formatCode="General">
                  <c:v>1.5029033789999999</c:v>
                </c:pt>
                <c:pt idx="300" formatCode="General">
                  <c:v>1.506764083</c:v>
                </c:pt>
                <c:pt idx="301" formatCode="General">
                  <c:v>1.5105597040000001</c:v>
                </c:pt>
                <c:pt idx="302" formatCode="General">
                  <c:v>1.5148989690000001</c:v>
                </c:pt>
                <c:pt idx="303" formatCode="General">
                  <c:v>1.5191740600000001</c:v>
                </c:pt>
                <c:pt idx="304" formatCode="General">
                  <c:v>1.5232653709999999</c:v>
                </c:pt>
                <c:pt idx="305" formatCode="General">
                  <c:v>1.527197167</c:v>
                </c:pt>
                <c:pt idx="306" formatCode="General">
                  <c:v>1.5312704450000001</c:v>
                </c:pt>
                <c:pt idx="307" formatCode="General">
                  <c:v>1.5368101839999999</c:v>
                </c:pt>
                <c:pt idx="308" formatCode="General">
                  <c:v>1.5433526390000001</c:v>
                </c:pt>
                <c:pt idx="309" formatCode="General">
                  <c:v>1.5499824710000001</c:v>
                </c:pt>
                <c:pt idx="310" formatCode="General">
                  <c:v>1.5575288709999999</c:v>
                </c:pt>
                <c:pt idx="311" formatCode="General">
                  <c:v>1.565709096</c:v>
                </c:pt>
                <c:pt idx="312" formatCode="General">
                  <c:v>1.5723035700000001</c:v>
                </c:pt>
                <c:pt idx="313" formatCode="General">
                  <c:v>1.578224651</c:v>
                </c:pt>
                <c:pt idx="314" formatCode="General">
                  <c:v>1.584191181</c:v>
                </c:pt>
                <c:pt idx="315" formatCode="General">
                  <c:v>1.589122192</c:v>
                </c:pt>
                <c:pt idx="316" formatCode="General">
                  <c:v>1.5929923859999999</c:v>
                </c:pt>
                <c:pt idx="317" formatCode="General">
                  <c:v>1.596933991</c:v>
                </c:pt>
                <c:pt idx="318" formatCode="General">
                  <c:v>1.600825502</c:v>
                </c:pt>
                <c:pt idx="319" formatCode="General">
                  <c:v>1.6043889609999999</c:v>
                </c:pt>
                <c:pt idx="320" formatCode="General">
                  <c:v>1.6079679099999999</c:v>
                </c:pt>
                <c:pt idx="321" formatCode="General">
                  <c:v>1.6117156159999999</c:v>
                </c:pt>
                <c:pt idx="322" formatCode="General">
                  <c:v>1.615360342</c:v>
                </c:pt>
                <c:pt idx="323" formatCode="General">
                  <c:v>1.6196007539999999</c:v>
                </c:pt>
                <c:pt idx="324" formatCode="General">
                  <c:v>1.624902294</c:v>
                </c:pt>
                <c:pt idx="325" formatCode="General">
                  <c:v>1.630587556</c:v>
                </c:pt>
                <c:pt idx="326" formatCode="General">
                  <c:v>1.6363545150000001</c:v>
                </c:pt>
                <c:pt idx="327" formatCode="General">
                  <c:v>1.6417956929999999</c:v>
                </c:pt>
                <c:pt idx="328" formatCode="General">
                  <c:v>1.6468075019999999</c:v>
                </c:pt>
                <c:pt idx="329" formatCode="General">
                  <c:v>1.6513545789999999</c:v>
                </c:pt>
                <c:pt idx="330" formatCode="General">
                  <c:v>1.655638427</c:v>
                </c:pt>
                <c:pt idx="331" formatCode="General">
                  <c:v>1.6592477999999999</c:v>
                </c:pt>
                <c:pt idx="332" formatCode="General">
                  <c:v>1.662426145</c:v>
                </c:pt>
                <c:pt idx="333" formatCode="General">
                  <c:v>1.6656585610000001</c:v>
                </c:pt>
                <c:pt idx="334" formatCode="General">
                  <c:v>1.6698199199999999</c:v>
                </c:pt>
                <c:pt idx="335" formatCode="General">
                  <c:v>1.674948616</c:v>
                </c:pt>
                <c:pt idx="336" formatCode="General">
                  <c:v>1.681343509</c:v>
                </c:pt>
                <c:pt idx="337" formatCode="General">
                  <c:v>1.6887903</c:v>
                </c:pt>
                <c:pt idx="338" formatCode="General">
                  <c:v>1.696205484</c:v>
                </c:pt>
                <c:pt idx="339" formatCode="General">
                  <c:v>1.7033151609999999</c:v>
                </c:pt>
                <c:pt idx="340" formatCode="General">
                  <c:v>1.709827083</c:v>
                </c:pt>
                <c:pt idx="341" formatCode="General">
                  <c:v>1.7157084140000001</c:v>
                </c:pt>
                <c:pt idx="342" formatCode="General">
                  <c:v>1.7213272610000001</c:v>
                </c:pt>
                <c:pt idx="343" formatCode="General">
                  <c:v>1.727174491</c:v>
                </c:pt>
                <c:pt idx="344" formatCode="General">
                  <c:v>1.732207939</c:v>
                </c:pt>
                <c:pt idx="345" formatCode="General">
                  <c:v>1.737363752</c:v>
                </c:pt>
                <c:pt idx="346" formatCode="General">
                  <c:v>1.7426237339999999</c:v>
                </c:pt>
                <c:pt idx="347" formatCode="General">
                  <c:v>1.7479917460000001</c:v>
                </c:pt>
                <c:pt idx="348" formatCode="General">
                  <c:v>1.7528890779999999</c:v>
                </c:pt>
                <c:pt idx="349" formatCode="General">
                  <c:v>1.7576421330000001</c:v>
                </c:pt>
                <c:pt idx="350" formatCode="General">
                  <c:v>1.762127588</c:v>
                </c:pt>
                <c:pt idx="351" formatCode="General">
                  <c:v>1.7663154379999999</c:v>
                </c:pt>
                <c:pt idx="352" formatCode="General">
                  <c:v>1.770187298</c:v>
                </c:pt>
                <c:pt idx="353" formatCode="General">
                  <c:v>1.774687889</c:v>
                </c:pt>
                <c:pt idx="354" formatCode="General">
                  <c:v>1.77996869</c:v>
                </c:pt>
                <c:pt idx="355" formatCode="General">
                  <c:v>1.785851654</c:v>
                </c:pt>
                <c:pt idx="356" formatCode="General">
                  <c:v>1.7912157129999999</c:v>
                </c:pt>
                <c:pt idx="357" formatCode="General">
                  <c:v>1.7962608339999999</c:v>
                </c:pt>
                <c:pt idx="358" formatCode="General">
                  <c:v>1.800146282</c:v>
                </c:pt>
                <c:pt idx="359" formatCode="General">
                  <c:v>1.8036128520000001</c:v>
                </c:pt>
                <c:pt idx="360" formatCode="General">
                  <c:v>1.8062577209999999</c:v>
                </c:pt>
                <c:pt idx="361" formatCode="General">
                  <c:v>1.808889789</c:v>
                </c:pt>
                <c:pt idx="362" formatCode="General">
                  <c:v>1.8113923000000001</c:v>
                </c:pt>
                <c:pt idx="363" formatCode="General">
                  <c:v>1.8141517819999999</c:v>
                </c:pt>
                <c:pt idx="364" formatCode="General">
                  <c:v>1.8167679290000001</c:v>
                </c:pt>
                <c:pt idx="365" formatCode="General">
                  <c:v>1.8196596819999999</c:v>
                </c:pt>
                <c:pt idx="366" formatCode="General">
                  <c:v>1.823835831</c:v>
                </c:pt>
                <c:pt idx="367" formatCode="General">
                  <c:v>1.8288908049999999</c:v>
                </c:pt>
                <c:pt idx="368" formatCode="General">
                  <c:v>1.834699246</c:v>
                </c:pt>
                <c:pt idx="369" formatCode="General">
                  <c:v>1.8408125479999999</c:v>
                </c:pt>
                <c:pt idx="370" formatCode="General">
                  <c:v>1.8468284049999999</c:v>
                </c:pt>
                <c:pt idx="371" formatCode="General">
                  <c:v>1.8517978799999999</c:v>
                </c:pt>
                <c:pt idx="372" formatCode="General">
                  <c:v>1.856481056</c:v>
                </c:pt>
                <c:pt idx="373" formatCode="General">
                  <c:v>1.861578511</c:v>
                </c:pt>
                <c:pt idx="374" formatCode="General">
                  <c:v>1.867259029</c:v>
                </c:pt>
                <c:pt idx="375" formatCode="General">
                  <c:v>1.873152664</c:v>
                </c:pt>
                <c:pt idx="376" formatCode="General">
                  <c:v>1.8796114420000001</c:v>
                </c:pt>
                <c:pt idx="377" formatCode="General">
                  <c:v>1.8859923110000001</c:v>
                </c:pt>
                <c:pt idx="378" formatCode="General">
                  <c:v>1.891260191</c:v>
                </c:pt>
                <c:pt idx="379" formatCode="General">
                  <c:v>1.895624132</c:v>
                </c:pt>
                <c:pt idx="380" formatCode="General">
                  <c:v>1.8999825459999999</c:v>
                </c:pt>
                <c:pt idx="381" formatCode="General">
                  <c:v>1.9039326539999999</c:v>
                </c:pt>
                <c:pt idx="382" formatCode="General">
                  <c:v>1.9078651740000001</c:v>
                </c:pt>
                <c:pt idx="383" formatCode="General">
                  <c:v>1.9116967499999999</c:v>
                </c:pt>
                <c:pt idx="384" formatCode="General">
                  <c:v>1.9153937780000001</c:v>
                </c:pt>
                <c:pt idx="385" formatCode="General">
                  <c:v>1.9190531630000001</c:v>
                </c:pt>
                <c:pt idx="386" formatCode="General">
                  <c:v>1.9226629180000001</c:v>
                </c:pt>
                <c:pt idx="387" formatCode="General">
                  <c:v>1.9257019470000001</c:v>
                </c:pt>
                <c:pt idx="388" formatCode="General">
                  <c:v>1.9285018009999999</c:v>
                </c:pt>
                <c:pt idx="389" formatCode="General">
                  <c:v>1.9315787090000001</c:v>
                </c:pt>
                <c:pt idx="390" formatCode="General">
                  <c:v>1.9343475969999999</c:v>
                </c:pt>
                <c:pt idx="391" formatCode="General">
                  <c:v>1.9369458900000001</c:v>
                </c:pt>
                <c:pt idx="392" formatCode="General">
                  <c:v>1.939549827</c:v>
                </c:pt>
                <c:pt idx="393" formatCode="General">
                  <c:v>1.942065624</c:v>
                </c:pt>
                <c:pt idx="394" formatCode="General">
                  <c:v>1.943683222</c:v>
                </c:pt>
              </c:numCache>
            </c:numRef>
          </c:xVal>
          <c:yVal>
            <c:numRef>
              <c:f>'Data fresh bones'!$BN$4:$BN$398</c:f>
              <c:numCache>
                <c:formatCode>0.00E+00</c:formatCode>
                <c:ptCount val="395"/>
                <c:pt idx="0">
                  <c:v>-1.6087699999999998E-5</c:v>
                </c:pt>
                <c:pt idx="1">
                  <c:v>-4.5263099999999997E-5</c:v>
                </c:pt>
                <c:pt idx="2">
                  <c:v>-7.5373899999999993E-5</c:v>
                </c:pt>
                <c:pt idx="3">
                  <c:v>-6.08366E-5</c:v>
                </c:pt>
                <c:pt idx="4">
                  <c:v>-4.0672600000000001E-5</c:v>
                </c:pt>
                <c:pt idx="5">
                  <c:v>-4.4601300000000003E-5</c:v>
                </c:pt>
                <c:pt idx="6">
                  <c:v>-5.7568799999999997E-5</c:v>
                </c:pt>
                <c:pt idx="7">
                  <c:v>-5.4845100000000001E-5</c:v>
                </c:pt>
                <c:pt idx="8">
                  <c:v>-6.0828300000000002E-5</c:v>
                </c:pt>
                <c:pt idx="9">
                  <c:v>-6.7089599999999995E-5</c:v>
                </c:pt>
                <c:pt idx="10">
                  <c:v>-7.0498000000000002E-5</c:v>
                </c:pt>
                <c:pt idx="11">
                  <c:v>-7.3803199999999998E-5</c:v>
                </c:pt>
                <c:pt idx="12">
                  <c:v>-7.9119899999999994E-5</c:v>
                </c:pt>
                <c:pt idx="13">
                  <c:v>-8.31151E-5</c:v>
                </c:pt>
                <c:pt idx="14">
                  <c:v>-8.6765400000000001E-5</c:v>
                </c:pt>
                <c:pt idx="15">
                  <c:v>-9.1632999999999995E-5</c:v>
                </c:pt>
                <c:pt idx="16">
                  <c:v>-9.3608200000000003E-5</c:v>
                </c:pt>
                <c:pt idx="17">
                  <c:v>-9.5650199999999994E-5</c:v>
                </c:pt>
                <c:pt idx="18" formatCode="General">
                  <c:v>-1.00519E-4</c:v>
                </c:pt>
                <c:pt idx="19" formatCode="General">
                  <c:v>-1.08213E-4</c:v>
                </c:pt>
                <c:pt idx="20" formatCode="General">
                  <c:v>-1.17172E-4</c:v>
                </c:pt>
                <c:pt idx="21" formatCode="General">
                  <c:v>-1.2778E-4</c:v>
                </c:pt>
                <c:pt idx="22" formatCode="General">
                  <c:v>-1.38119E-4</c:v>
                </c:pt>
                <c:pt idx="23" formatCode="General">
                  <c:v>-1.47195E-4</c:v>
                </c:pt>
                <c:pt idx="24" formatCode="General">
                  <c:v>-1.5533300000000001E-4</c:v>
                </c:pt>
                <c:pt idx="25" formatCode="General">
                  <c:v>-1.6186099999999999E-4</c:v>
                </c:pt>
                <c:pt idx="26" formatCode="General">
                  <c:v>-1.6668799999999999E-4</c:v>
                </c:pt>
                <c:pt idx="27" formatCode="General">
                  <c:v>-1.6965900000000001E-4</c:v>
                </c:pt>
                <c:pt idx="28" formatCode="General">
                  <c:v>-1.69178E-4</c:v>
                </c:pt>
                <c:pt idx="29" formatCode="General">
                  <c:v>-1.6716600000000001E-4</c:v>
                </c:pt>
                <c:pt idx="30" formatCode="General">
                  <c:v>-1.6390999999999999E-4</c:v>
                </c:pt>
                <c:pt idx="31" formatCode="General">
                  <c:v>-1.6045600000000001E-4</c:v>
                </c:pt>
                <c:pt idx="32" formatCode="General">
                  <c:v>-1.5655000000000001E-4</c:v>
                </c:pt>
                <c:pt idx="33" formatCode="General">
                  <c:v>-1.53871E-4</c:v>
                </c:pt>
                <c:pt idx="34" formatCode="General">
                  <c:v>-1.5207600000000001E-4</c:v>
                </c:pt>
                <c:pt idx="35" formatCode="General">
                  <c:v>-1.5284200000000001E-4</c:v>
                </c:pt>
                <c:pt idx="36" formatCode="General">
                  <c:v>-1.5540700000000001E-4</c:v>
                </c:pt>
                <c:pt idx="37" formatCode="General">
                  <c:v>-1.58772E-4</c:v>
                </c:pt>
                <c:pt idx="38" formatCode="General">
                  <c:v>-1.6348900000000001E-4</c:v>
                </c:pt>
                <c:pt idx="39" formatCode="General">
                  <c:v>-1.6688E-4</c:v>
                </c:pt>
                <c:pt idx="40" formatCode="General">
                  <c:v>-1.68822E-4</c:v>
                </c:pt>
                <c:pt idx="41" formatCode="General">
                  <c:v>-1.69548E-4</c:v>
                </c:pt>
                <c:pt idx="42" formatCode="General">
                  <c:v>-1.6972499999999999E-4</c:v>
                </c:pt>
                <c:pt idx="43" formatCode="General">
                  <c:v>-1.68853E-4</c:v>
                </c:pt>
                <c:pt idx="44" formatCode="General">
                  <c:v>-1.68066E-4</c:v>
                </c:pt>
                <c:pt idx="45" formatCode="General">
                  <c:v>-1.67293E-4</c:v>
                </c:pt>
                <c:pt idx="46" formatCode="General">
                  <c:v>-1.6678299999999999E-4</c:v>
                </c:pt>
                <c:pt idx="47" formatCode="General">
                  <c:v>-1.6678099999999999E-4</c:v>
                </c:pt>
                <c:pt idx="48" formatCode="General">
                  <c:v>-1.6781000000000001E-4</c:v>
                </c:pt>
                <c:pt idx="49" formatCode="General">
                  <c:v>-1.6920100000000001E-4</c:v>
                </c:pt>
                <c:pt idx="50" formatCode="General">
                  <c:v>-1.69836E-4</c:v>
                </c:pt>
                <c:pt idx="51" formatCode="General">
                  <c:v>-1.6979000000000001E-4</c:v>
                </c:pt>
                <c:pt idx="52" formatCode="General">
                  <c:v>-1.6916300000000001E-4</c:v>
                </c:pt>
                <c:pt idx="53" formatCode="General">
                  <c:v>-1.6787E-4</c:v>
                </c:pt>
                <c:pt idx="54" formatCode="General">
                  <c:v>-1.6596100000000001E-4</c:v>
                </c:pt>
                <c:pt idx="55" formatCode="General">
                  <c:v>-1.63871E-4</c:v>
                </c:pt>
                <c:pt idx="56" formatCode="General">
                  <c:v>-1.6187999999999999E-4</c:v>
                </c:pt>
                <c:pt idx="57" formatCode="General">
                  <c:v>-1.5972600000000001E-4</c:v>
                </c:pt>
                <c:pt idx="58" formatCode="General">
                  <c:v>-1.5787E-4</c:v>
                </c:pt>
                <c:pt idx="59" formatCode="General">
                  <c:v>-1.5532299999999999E-4</c:v>
                </c:pt>
                <c:pt idx="60" formatCode="General">
                  <c:v>-1.53609E-4</c:v>
                </c:pt>
                <c:pt idx="61" formatCode="General">
                  <c:v>-1.5149299999999999E-4</c:v>
                </c:pt>
                <c:pt idx="62" formatCode="General">
                  <c:v>-1.4935799999999999E-4</c:v>
                </c:pt>
                <c:pt idx="63" formatCode="General">
                  <c:v>-1.4706699999999999E-4</c:v>
                </c:pt>
                <c:pt idx="64" formatCode="General">
                  <c:v>-1.4553999999999999E-4</c:v>
                </c:pt>
                <c:pt idx="65" formatCode="General">
                  <c:v>-1.4327200000000001E-4</c:v>
                </c:pt>
                <c:pt idx="66" formatCode="General">
                  <c:v>-1.41101E-4</c:v>
                </c:pt>
                <c:pt idx="67" formatCode="General">
                  <c:v>-1.3913599999999999E-4</c:v>
                </c:pt>
                <c:pt idx="68" formatCode="General">
                  <c:v>-1.3653999999999999E-4</c:v>
                </c:pt>
                <c:pt idx="69" formatCode="General">
                  <c:v>-1.34062E-4</c:v>
                </c:pt>
                <c:pt idx="70" formatCode="General">
                  <c:v>-1.32187E-4</c:v>
                </c:pt>
                <c:pt idx="71" formatCode="General">
                  <c:v>-1.2992099999999999E-4</c:v>
                </c:pt>
                <c:pt idx="72" formatCode="General">
                  <c:v>-1.27835E-4</c:v>
                </c:pt>
                <c:pt idx="73" formatCode="General">
                  <c:v>-1.2643499999999999E-4</c:v>
                </c:pt>
                <c:pt idx="74" formatCode="General">
                  <c:v>-1.24683E-4</c:v>
                </c:pt>
                <c:pt idx="75" formatCode="General">
                  <c:v>-1.2297E-4</c:v>
                </c:pt>
                <c:pt idx="76" formatCode="General">
                  <c:v>-1.2149100000000001E-4</c:v>
                </c:pt>
                <c:pt idx="77" formatCode="General">
                  <c:v>-1.20047E-4</c:v>
                </c:pt>
                <c:pt idx="78" formatCode="General">
                  <c:v>-1.18708E-4</c:v>
                </c:pt>
                <c:pt idx="79" formatCode="General">
                  <c:v>-1.17716E-4</c:v>
                </c:pt>
                <c:pt idx="80" formatCode="General">
                  <c:v>-1.16785E-4</c:v>
                </c:pt>
                <c:pt idx="81" formatCode="General">
                  <c:v>-1.1623700000000001E-4</c:v>
                </c:pt>
                <c:pt idx="82" formatCode="General">
                  <c:v>-1.15639E-4</c:v>
                </c:pt>
                <c:pt idx="83" formatCode="General">
                  <c:v>-1.15469E-4</c:v>
                </c:pt>
                <c:pt idx="84" formatCode="General">
                  <c:v>-1.1513199999999999E-4</c:v>
                </c:pt>
                <c:pt idx="85" formatCode="General">
                  <c:v>-1.14986E-4</c:v>
                </c:pt>
                <c:pt idx="86" formatCode="General">
                  <c:v>-1.14184E-4</c:v>
                </c:pt>
                <c:pt idx="87" formatCode="General">
                  <c:v>-1.13964E-4</c:v>
                </c:pt>
                <c:pt idx="88" formatCode="General">
                  <c:v>-1.12927E-4</c:v>
                </c:pt>
                <c:pt idx="89" formatCode="General">
                  <c:v>-1.12209E-4</c:v>
                </c:pt>
                <c:pt idx="90" formatCode="General">
                  <c:v>-1.11508E-4</c:v>
                </c:pt>
                <c:pt idx="91" formatCode="General">
                  <c:v>-1.11525E-4</c:v>
                </c:pt>
                <c:pt idx="92" formatCode="General">
                  <c:v>-1.1084199999999999E-4</c:v>
                </c:pt>
                <c:pt idx="93" formatCode="General">
                  <c:v>-1.10308E-4</c:v>
                </c:pt>
                <c:pt idx="94" formatCode="General">
                  <c:v>-1.09796E-4</c:v>
                </c:pt>
                <c:pt idx="95" formatCode="General">
                  <c:v>-1.09308E-4</c:v>
                </c:pt>
                <c:pt idx="96" formatCode="General">
                  <c:v>-1.0859800000000001E-4</c:v>
                </c:pt>
                <c:pt idx="97" formatCode="General">
                  <c:v>-1.07985E-4</c:v>
                </c:pt>
                <c:pt idx="98" formatCode="General">
                  <c:v>-1.07116E-4</c:v>
                </c:pt>
                <c:pt idx="99" formatCode="General">
                  <c:v>-1.0690400000000001E-4</c:v>
                </c:pt>
                <c:pt idx="100" formatCode="General">
                  <c:v>-1.05754E-4</c:v>
                </c:pt>
                <c:pt idx="101" formatCode="General">
                  <c:v>-1.04777E-4</c:v>
                </c:pt>
                <c:pt idx="102" formatCode="General">
                  <c:v>-1.04108E-4</c:v>
                </c:pt>
                <c:pt idx="103" formatCode="General">
                  <c:v>-1.03646E-4</c:v>
                </c:pt>
                <c:pt idx="104" formatCode="General">
                  <c:v>-1.02019E-4</c:v>
                </c:pt>
                <c:pt idx="105" formatCode="General">
                  <c:v>-1.00966E-4</c:v>
                </c:pt>
                <c:pt idx="106" formatCode="General">
                  <c:v>-1.00163E-4</c:v>
                </c:pt>
                <c:pt idx="107">
                  <c:v>-9.9138300000000006E-5</c:v>
                </c:pt>
                <c:pt idx="108">
                  <c:v>-9.7319700000000003E-5</c:v>
                </c:pt>
                <c:pt idx="109">
                  <c:v>-9.5327299999999998E-5</c:v>
                </c:pt>
                <c:pt idx="110">
                  <c:v>-9.3871599999999998E-5</c:v>
                </c:pt>
                <c:pt idx="111">
                  <c:v>-9.2499799999999998E-5</c:v>
                </c:pt>
                <c:pt idx="112">
                  <c:v>-9.04207E-5</c:v>
                </c:pt>
                <c:pt idx="113">
                  <c:v>-8.9474400000000005E-5</c:v>
                </c:pt>
                <c:pt idx="114">
                  <c:v>-8.8503299999999997E-5</c:v>
                </c:pt>
                <c:pt idx="115">
                  <c:v>-8.7337799999999996E-5</c:v>
                </c:pt>
                <c:pt idx="116">
                  <c:v>-8.5982600000000006E-5</c:v>
                </c:pt>
                <c:pt idx="117">
                  <c:v>-8.5169700000000006E-5</c:v>
                </c:pt>
                <c:pt idx="118">
                  <c:v>-8.4171499999999999E-5</c:v>
                </c:pt>
                <c:pt idx="119">
                  <c:v>-8.30287E-5</c:v>
                </c:pt>
                <c:pt idx="120">
                  <c:v>-8.2218200000000005E-5</c:v>
                </c:pt>
                <c:pt idx="121">
                  <c:v>-8.1378599999999994E-5</c:v>
                </c:pt>
                <c:pt idx="122">
                  <c:v>-8.0365799999999995E-5</c:v>
                </c:pt>
                <c:pt idx="123">
                  <c:v>-7.8522299999999999E-5</c:v>
                </c:pt>
                <c:pt idx="124">
                  <c:v>-7.7156999999999993E-5</c:v>
                </c:pt>
                <c:pt idx="125">
                  <c:v>-7.5132100000000005E-5</c:v>
                </c:pt>
                <c:pt idx="126">
                  <c:v>-7.3318200000000006E-5</c:v>
                </c:pt>
                <c:pt idx="127">
                  <c:v>-7.1812300000000004E-5</c:v>
                </c:pt>
                <c:pt idx="128">
                  <c:v>-7.0639899999999994E-5</c:v>
                </c:pt>
                <c:pt idx="129">
                  <c:v>-6.9140200000000006E-5</c:v>
                </c:pt>
                <c:pt idx="130">
                  <c:v>-6.7481600000000001E-5</c:v>
                </c:pt>
                <c:pt idx="131">
                  <c:v>-6.5423400000000001E-5</c:v>
                </c:pt>
                <c:pt idx="132">
                  <c:v>-6.3684100000000002E-5</c:v>
                </c:pt>
                <c:pt idx="133">
                  <c:v>-6.1683300000000006E-5</c:v>
                </c:pt>
                <c:pt idx="134">
                  <c:v>-5.9978600000000002E-5</c:v>
                </c:pt>
                <c:pt idx="135">
                  <c:v>-5.8758000000000002E-5</c:v>
                </c:pt>
                <c:pt idx="136">
                  <c:v>-5.73692E-5</c:v>
                </c:pt>
                <c:pt idx="137">
                  <c:v>-5.5427100000000003E-5</c:v>
                </c:pt>
                <c:pt idx="138">
                  <c:v>-5.4064200000000003E-5</c:v>
                </c:pt>
                <c:pt idx="139">
                  <c:v>-5.2285099999999999E-5</c:v>
                </c:pt>
                <c:pt idx="140">
                  <c:v>-5.0445400000000003E-5</c:v>
                </c:pt>
                <c:pt idx="141">
                  <c:v>-4.90377E-5</c:v>
                </c:pt>
                <c:pt idx="142">
                  <c:v>-4.7181900000000003E-5</c:v>
                </c:pt>
                <c:pt idx="143">
                  <c:v>-4.4580699999999998E-5</c:v>
                </c:pt>
                <c:pt idx="144">
                  <c:v>-4.1733899999999997E-5</c:v>
                </c:pt>
                <c:pt idx="145">
                  <c:v>-3.94607E-5</c:v>
                </c:pt>
                <c:pt idx="146">
                  <c:v>-3.7511100000000001E-5</c:v>
                </c:pt>
                <c:pt idx="147">
                  <c:v>-3.5224600000000002E-5</c:v>
                </c:pt>
                <c:pt idx="148">
                  <c:v>-3.38365E-5</c:v>
                </c:pt>
                <c:pt idx="149">
                  <c:v>-3.2364899999999999E-5</c:v>
                </c:pt>
                <c:pt idx="150">
                  <c:v>-3.0647400000000001E-5</c:v>
                </c:pt>
                <c:pt idx="151">
                  <c:v>-2.8297100000000001E-5</c:v>
                </c:pt>
                <c:pt idx="152">
                  <c:v>-2.6853399999999999E-5</c:v>
                </c:pt>
                <c:pt idx="153">
                  <c:v>-2.52327E-5</c:v>
                </c:pt>
                <c:pt idx="154">
                  <c:v>-2.3456100000000001E-5</c:v>
                </c:pt>
                <c:pt idx="155">
                  <c:v>-2.1777399999999999E-5</c:v>
                </c:pt>
                <c:pt idx="156">
                  <c:v>-1.9981200000000001E-5</c:v>
                </c:pt>
                <c:pt idx="157">
                  <c:v>-1.8288099999999999E-5</c:v>
                </c:pt>
                <c:pt idx="158">
                  <c:v>-1.6333699999999999E-5</c:v>
                </c:pt>
                <c:pt idx="159">
                  <c:v>-1.52028E-5</c:v>
                </c:pt>
                <c:pt idx="160">
                  <c:v>-1.29658E-5</c:v>
                </c:pt>
                <c:pt idx="161">
                  <c:v>-1.14437E-5</c:v>
                </c:pt>
                <c:pt idx="162">
                  <c:v>-9.6212000000000003E-6</c:v>
                </c:pt>
                <c:pt idx="163">
                  <c:v>-8.0444799999999993E-6</c:v>
                </c:pt>
                <c:pt idx="164">
                  <c:v>-6.0395000000000004E-6</c:v>
                </c:pt>
                <c:pt idx="165">
                  <c:v>-4.9218199999999997E-6</c:v>
                </c:pt>
                <c:pt idx="166">
                  <c:v>-3.3974599999999998E-6</c:v>
                </c:pt>
                <c:pt idx="167">
                  <c:v>-1.9983399999999998E-6</c:v>
                </c:pt>
                <c:pt idx="168">
                  <c:v>-5.5044100000000003E-7</c:v>
                </c:pt>
                <c:pt idx="169">
                  <c:v>4.9297800000000001E-7</c:v>
                </c:pt>
                <c:pt idx="170">
                  <c:v>1.9158099999999998E-6</c:v>
                </c:pt>
                <c:pt idx="171">
                  <c:v>3.2863900000000001E-6</c:v>
                </c:pt>
                <c:pt idx="172">
                  <c:v>4.5807099999999999E-6</c:v>
                </c:pt>
                <c:pt idx="173">
                  <c:v>6.05469E-6</c:v>
                </c:pt>
                <c:pt idx="174">
                  <c:v>7.5406799999999999E-6</c:v>
                </c:pt>
                <c:pt idx="175">
                  <c:v>9.4779699999999993E-6</c:v>
                </c:pt>
                <c:pt idx="176">
                  <c:v>1.08472E-5</c:v>
                </c:pt>
                <c:pt idx="177">
                  <c:v>1.2658599999999999E-5</c:v>
                </c:pt>
                <c:pt idx="178">
                  <c:v>1.4128099999999999E-5</c:v>
                </c:pt>
                <c:pt idx="179">
                  <c:v>1.5292900000000001E-5</c:v>
                </c:pt>
                <c:pt idx="180">
                  <c:v>1.6566400000000001E-5</c:v>
                </c:pt>
                <c:pt idx="181">
                  <c:v>1.7713000000000001E-5</c:v>
                </c:pt>
                <c:pt idx="182">
                  <c:v>1.8526199999999999E-5</c:v>
                </c:pt>
                <c:pt idx="183">
                  <c:v>1.9574800000000001E-5</c:v>
                </c:pt>
                <c:pt idx="184">
                  <c:v>2.0649399999999999E-5</c:v>
                </c:pt>
                <c:pt idx="185">
                  <c:v>2.1928799999999999E-5</c:v>
                </c:pt>
                <c:pt idx="186">
                  <c:v>2.30543E-5</c:v>
                </c:pt>
                <c:pt idx="187">
                  <c:v>2.4304899999999998E-5</c:v>
                </c:pt>
                <c:pt idx="188">
                  <c:v>2.5559400000000001E-5</c:v>
                </c:pt>
                <c:pt idx="189">
                  <c:v>2.67811E-5</c:v>
                </c:pt>
                <c:pt idx="190">
                  <c:v>2.7257E-5</c:v>
                </c:pt>
                <c:pt idx="191">
                  <c:v>2.8555600000000002E-5</c:v>
                </c:pt>
                <c:pt idx="192">
                  <c:v>2.9068899999999999E-5</c:v>
                </c:pt>
                <c:pt idx="193">
                  <c:v>2.9718900000000001E-5</c:v>
                </c:pt>
                <c:pt idx="194">
                  <c:v>3.0629600000000002E-5</c:v>
                </c:pt>
                <c:pt idx="195">
                  <c:v>3.1404500000000001E-5</c:v>
                </c:pt>
                <c:pt idx="196">
                  <c:v>3.2114599999999999E-5</c:v>
                </c:pt>
                <c:pt idx="197">
                  <c:v>3.3195299999999997E-5</c:v>
                </c:pt>
                <c:pt idx="198">
                  <c:v>3.3695300000000002E-5</c:v>
                </c:pt>
                <c:pt idx="199">
                  <c:v>3.4144599999999998E-5</c:v>
                </c:pt>
                <c:pt idx="200">
                  <c:v>3.5197500000000003E-5</c:v>
                </c:pt>
                <c:pt idx="201">
                  <c:v>3.5890399999999998E-5</c:v>
                </c:pt>
                <c:pt idx="202">
                  <c:v>3.57523E-5</c:v>
                </c:pt>
                <c:pt idx="203">
                  <c:v>3.6519400000000001E-5</c:v>
                </c:pt>
                <c:pt idx="204">
                  <c:v>3.67691E-5</c:v>
                </c:pt>
                <c:pt idx="205">
                  <c:v>3.6882599999999998E-5</c:v>
                </c:pt>
                <c:pt idx="206">
                  <c:v>3.69111E-5</c:v>
                </c:pt>
                <c:pt idx="207">
                  <c:v>3.8378699999999999E-5</c:v>
                </c:pt>
                <c:pt idx="208">
                  <c:v>3.8915399999999997E-5</c:v>
                </c:pt>
                <c:pt idx="209">
                  <c:v>3.9120199999999999E-5</c:v>
                </c:pt>
                <c:pt idx="210">
                  <c:v>3.9616899999999997E-5</c:v>
                </c:pt>
                <c:pt idx="211">
                  <c:v>4.0492599999999999E-5</c:v>
                </c:pt>
                <c:pt idx="212">
                  <c:v>4.02953E-5</c:v>
                </c:pt>
                <c:pt idx="213">
                  <c:v>4.05608E-5</c:v>
                </c:pt>
                <c:pt idx="214">
                  <c:v>4.1147199999999998E-5</c:v>
                </c:pt>
                <c:pt idx="215">
                  <c:v>4.16518E-5</c:v>
                </c:pt>
                <c:pt idx="216">
                  <c:v>4.1819500000000002E-5</c:v>
                </c:pt>
                <c:pt idx="217">
                  <c:v>4.1912500000000002E-5</c:v>
                </c:pt>
                <c:pt idx="218">
                  <c:v>4.2286800000000003E-5</c:v>
                </c:pt>
                <c:pt idx="219">
                  <c:v>4.2196500000000002E-5</c:v>
                </c:pt>
                <c:pt idx="220">
                  <c:v>4.16733E-5</c:v>
                </c:pt>
                <c:pt idx="221">
                  <c:v>4.1319600000000003E-5</c:v>
                </c:pt>
                <c:pt idx="222">
                  <c:v>4.1816900000000003E-5</c:v>
                </c:pt>
                <c:pt idx="223">
                  <c:v>4.1984699999999998E-5</c:v>
                </c:pt>
                <c:pt idx="224">
                  <c:v>4.1935099999999998E-5</c:v>
                </c:pt>
                <c:pt idx="225">
                  <c:v>4.1950299999999997E-5</c:v>
                </c:pt>
                <c:pt idx="226">
                  <c:v>4.1924500000000002E-5</c:v>
                </c:pt>
                <c:pt idx="227">
                  <c:v>4.1460700000000001E-5</c:v>
                </c:pt>
                <c:pt idx="228">
                  <c:v>4.1092099999999999E-5</c:v>
                </c:pt>
                <c:pt idx="229">
                  <c:v>4.0782199999999997E-5</c:v>
                </c:pt>
                <c:pt idx="230">
                  <c:v>4.07463E-5</c:v>
                </c:pt>
                <c:pt idx="231">
                  <c:v>4.0529599999999999E-5</c:v>
                </c:pt>
                <c:pt idx="232">
                  <c:v>4.0345600000000002E-5</c:v>
                </c:pt>
                <c:pt idx="233">
                  <c:v>3.9728199999999997E-5</c:v>
                </c:pt>
                <c:pt idx="234">
                  <c:v>3.9008799999999998E-5</c:v>
                </c:pt>
                <c:pt idx="235">
                  <c:v>3.8524099999999999E-5</c:v>
                </c:pt>
                <c:pt idx="236">
                  <c:v>3.81719E-5</c:v>
                </c:pt>
                <c:pt idx="237">
                  <c:v>3.7748199999999999E-5</c:v>
                </c:pt>
                <c:pt idx="238">
                  <c:v>3.7809299999999997E-5</c:v>
                </c:pt>
                <c:pt idx="239">
                  <c:v>3.8025300000000003E-5</c:v>
                </c:pt>
                <c:pt idx="240">
                  <c:v>3.7445499999999999E-5</c:v>
                </c:pt>
                <c:pt idx="241">
                  <c:v>3.7045500000000003E-5</c:v>
                </c:pt>
                <c:pt idx="242">
                  <c:v>3.6570199999999998E-5</c:v>
                </c:pt>
                <c:pt idx="243">
                  <c:v>3.6110499999999999E-5</c:v>
                </c:pt>
                <c:pt idx="244">
                  <c:v>3.5955399999999998E-5</c:v>
                </c:pt>
                <c:pt idx="245">
                  <c:v>3.5357700000000002E-5</c:v>
                </c:pt>
                <c:pt idx="246">
                  <c:v>3.5233800000000001E-5</c:v>
                </c:pt>
                <c:pt idx="247">
                  <c:v>3.4940600000000002E-5</c:v>
                </c:pt>
                <c:pt idx="248">
                  <c:v>3.4626799999999999E-5</c:v>
                </c:pt>
                <c:pt idx="249">
                  <c:v>3.4020499999999997E-5</c:v>
                </c:pt>
                <c:pt idx="250">
                  <c:v>3.39014E-5</c:v>
                </c:pt>
                <c:pt idx="251">
                  <c:v>3.3827500000000001E-5</c:v>
                </c:pt>
                <c:pt idx="252">
                  <c:v>3.3772200000000002E-5</c:v>
                </c:pt>
                <c:pt idx="253">
                  <c:v>3.3816699999999998E-5</c:v>
                </c:pt>
                <c:pt idx="254">
                  <c:v>3.4128499999999997E-5</c:v>
                </c:pt>
                <c:pt idx="255">
                  <c:v>3.4759799999999999E-5</c:v>
                </c:pt>
                <c:pt idx="256">
                  <c:v>3.4790699999999999E-5</c:v>
                </c:pt>
                <c:pt idx="257">
                  <c:v>3.4783999999999998E-5</c:v>
                </c:pt>
                <c:pt idx="258">
                  <c:v>3.5400300000000001E-5</c:v>
                </c:pt>
                <c:pt idx="259">
                  <c:v>3.4515499999999998E-5</c:v>
                </c:pt>
                <c:pt idx="260">
                  <c:v>3.3136100000000003E-5</c:v>
                </c:pt>
                <c:pt idx="261">
                  <c:v>3.2706500000000003E-5</c:v>
                </c:pt>
                <c:pt idx="262">
                  <c:v>3.3088900000000001E-5</c:v>
                </c:pt>
                <c:pt idx="263">
                  <c:v>3.2700500000000003E-5</c:v>
                </c:pt>
                <c:pt idx="264">
                  <c:v>3.2767600000000001E-5</c:v>
                </c:pt>
                <c:pt idx="265">
                  <c:v>3.3448300000000003E-5</c:v>
                </c:pt>
                <c:pt idx="266">
                  <c:v>3.37035E-5</c:v>
                </c:pt>
                <c:pt idx="267">
                  <c:v>3.3756700000000002E-5</c:v>
                </c:pt>
                <c:pt idx="268">
                  <c:v>3.4218899999999999E-5</c:v>
                </c:pt>
                <c:pt idx="269">
                  <c:v>3.4474699999999997E-5</c:v>
                </c:pt>
                <c:pt idx="270">
                  <c:v>3.5044399999999999E-5</c:v>
                </c:pt>
                <c:pt idx="271">
                  <c:v>3.5627000000000003E-5</c:v>
                </c:pt>
                <c:pt idx="272">
                  <c:v>3.6285699999999997E-5</c:v>
                </c:pt>
                <c:pt idx="273">
                  <c:v>3.6560699999999997E-5</c:v>
                </c:pt>
                <c:pt idx="274">
                  <c:v>3.7758400000000001E-5</c:v>
                </c:pt>
                <c:pt idx="275">
                  <c:v>3.8463100000000001E-5</c:v>
                </c:pt>
                <c:pt idx="276">
                  <c:v>3.8110700000000001E-5</c:v>
                </c:pt>
                <c:pt idx="277">
                  <c:v>3.8414699999999997E-5</c:v>
                </c:pt>
                <c:pt idx="278">
                  <c:v>3.8909299999999997E-5</c:v>
                </c:pt>
                <c:pt idx="279">
                  <c:v>3.9607999999999998E-5</c:v>
                </c:pt>
                <c:pt idx="280">
                  <c:v>3.9766099999999999E-5</c:v>
                </c:pt>
                <c:pt idx="281">
                  <c:v>4.0703600000000001E-5</c:v>
                </c:pt>
                <c:pt idx="282">
                  <c:v>4.15035E-5</c:v>
                </c:pt>
                <c:pt idx="283">
                  <c:v>4.23814E-5</c:v>
                </c:pt>
                <c:pt idx="284">
                  <c:v>4.2976599999999998E-5</c:v>
                </c:pt>
                <c:pt idx="285">
                  <c:v>4.38802E-5</c:v>
                </c:pt>
                <c:pt idx="286">
                  <c:v>4.4875400000000001E-5</c:v>
                </c:pt>
                <c:pt idx="287">
                  <c:v>4.5558400000000001E-5</c:v>
                </c:pt>
                <c:pt idx="288">
                  <c:v>4.6342699999999999E-5</c:v>
                </c:pt>
                <c:pt idx="289">
                  <c:v>4.72174E-5</c:v>
                </c:pt>
                <c:pt idx="290">
                  <c:v>4.8363099999999998E-5</c:v>
                </c:pt>
                <c:pt idx="291">
                  <c:v>4.9491099999999998E-5</c:v>
                </c:pt>
                <c:pt idx="292">
                  <c:v>5.0732999999999997E-5</c:v>
                </c:pt>
                <c:pt idx="293">
                  <c:v>5.2008400000000002E-5</c:v>
                </c:pt>
                <c:pt idx="294">
                  <c:v>5.3316300000000003E-5</c:v>
                </c:pt>
                <c:pt idx="295">
                  <c:v>5.4246200000000003E-5</c:v>
                </c:pt>
                <c:pt idx="296">
                  <c:v>5.5032199999999998E-5</c:v>
                </c:pt>
                <c:pt idx="297">
                  <c:v>5.6212199999999997E-5</c:v>
                </c:pt>
                <c:pt idx="298">
                  <c:v>5.70696E-5</c:v>
                </c:pt>
                <c:pt idx="299">
                  <c:v>5.7525100000000003E-5</c:v>
                </c:pt>
                <c:pt idx="300">
                  <c:v>5.8236000000000003E-5</c:v>
                </c:pt>
                <c:pt idx="301">
                  <c:v>5.9132300000000003E-5</c:v>
                </c:pt>
                <c:pt idx="302">
                  <c:v>5.9657100000000002E-5</c:v>
                </c:pt>
                <c:pt idx="303">
                  <c:v>6.0792899999999999E-5</c:v>
                </c:pt>
                <c:pt idx="304">
                  <c:v>6.1612900000000001E-5</c:v>
                </c:pt>
                <c:pt idx="305">
                  <c:v>6.3210899999999995E-5</c:v>
                </c:pt>
                <c:pt idx="306">
                  <c:v>6.3990000000000002E-5</c:v>
                </c:pt>
                <c:pt idx="307">
                  <c:v>6.4549599999999996E-5</c:v>
                </c:pt>
                <c:pt idx="308">
                  <c:v>6.4918699999999999E-5</c:v>
                </c:pt>
                <c:pt idx="309">
                  <c:v>6.5411000000000001E-5</c:v>
                </c:pt>
                <c:pt idx="310">
                  <c:v>6.5330699999999994E-5</c:v>
                </c:pt>
                <c:pt idx="311">
                  <c:v>6.5693999999999998E-5</c:v>
                </c:pt>
                <c:pt idx="312">
                  <c:v>6.6039199999999996E-5</c:v>
                </c:pt>
                <c:pt idx="313">
                  <c:v>6.6514100000000001E-5</c:v>
                </c:pt>
                <c:pt idx="314">
                  <c:v>6.7078300000000005E-5</c:v>
                </c:pt>
                <c:pt idx="315">
                  <c:v>6.7850999999999998E-5</c:v>
                </c:pt>
                <c:pt idx="316">
                  <c:v>6.8517199999999995E-5</c:v>
                </c:pt>
                <c:pt idx="317">
                  <c:v>6.9250200000000003E-5</c:v>
                </c:pt>
                <c:pt idx="318">
                  <c:v>6.9398299999999996E-5</c:v>
                </c:pt>
                <c:pt idx="319">
                  <c:v>6.9488500000000004E-5</c:v>
                </c:pt>
                <c:pt idx="320">
                  <c:v>7.0416500000000006E-5</c:v>
                </c:pt>
                <c:pt idx="321">
                  <c:v>7.0993699999999998E-5</c:v>
                </c:pt>
                <c:pt idx="322">
                  <c:v>7.1697200000000002E-5</c:v>
                </c:pt>
                <c:pt idx="323">
                  <c:v>7.1834400000000005E-5</c:v>
                </c:pt>
                <c:pt idx="324">
                  <c:v>7.2726799999999996E-5</c:v>
                </c:pt>
                <c:pt idx="325">
                  <c:v>7.2782300000000003E-5</c:v>
                </c:pt>
                <c:pt idx="326">
                  <c:v>7.3153999999999998E-5</c:v>
                </c:pt>
                <c:pt idx="327">
                  <c:v>7.36277E-5</c:v>
                </c:pt>
                <c:pt idx="328">
                  <c:v>7.4383599999999997E-5</c:v>
                </c:pt>
                <c:pt idx="329">
                  <c:v>7.4433900000000006E-5</c:v>
                </c:pt>
                <c:pt idx="330">
                  <c:v>7.48796E-5</c:v>
                </c:pt>
                <c:pt idx="331">
                  <c:v>7.5437499999999997E-5</c:v>
                </c:pt>
                <c:pt idx="332">
                  <c:v>7.5386499999999994E-5</c:v>
                </c:pt>
                <c:pt idx="333">
                  <c:v>7.5922199999999996E-5</c:v>
                </c:pt>
                <c:pt idx="334">
                  <c:v>7.6581299999999998E-5</c:v>
                </c:pt>
                <c:pt idx="335">
                  <c:v>7.7453000000000005E-5</c:v>
                </c:pt>
                <c:pt idx="336">
                  <c:v>7.7757599999999996E-5</c:v>
                </c:pt>
                <c:pt idx="337">
                  <c:v>7.8562900000000006E-5</c:v>
                </c:pt>
                <c:pt idx="338">
                  <c:v>7.8907900000000004E-5</c:v>
                </c:pt>
                <c:pt idx="339">
                  <c:v>7.9386600000000003E-5</c:v>
                </c:pt>
                <c:pt idx="340">
                  <c:v>7.9489900000000006E-5</c:v>
                </c:pt>
                <c:pt idx="341">
                  <c:v>7.9321599999999996E-5</c:v>
                </c:pt>
                <c:pt idx="342">
                  <c:v>7.9188499999999996E-5</c:v>
                </c:pt>
                <c:pt idx="343">
                  <c:v>7.9654300000000001E-5</c:v>
                </c:pt>
                <c:pt idx="344">
                  <c:v>7.9594500000000005E-5</c:v>
                </c:pt>
                <c:pt idx="345">
                  <c:v>7.9834100000000002E-5</c:v>
                </c:pt>
                <c:pt idx="346">
                  <c:v>8.0221299999999997E-5</c:v>
                </c:pt>
                <c:pt idx="347">
                  <c:v>7.98765E-5</c:v>
                </c:pt>
                <c:pt idx="348">
                  <c:v>7.9769000000000001E-5</c:v>
                </c:pt>
                <c:pt idx="349">
                  <c:v>7.9504200000000004E-5</c:v>
                </c:pt>
                <c:pt idx="350">
                  <c:v>7.9108800000000004E-5</c:v>
                </c:pt>
                <c:pt idx="351">
                  <c:v>7.9559400000000003E-5</c:v>
                </c:pt>
                <c:pt idx="352">
                  <c:v>7.9907999999999995E-5</c:v>
                </c:pt>
                <c:pt idx="353">
                  <c:v>7.9763800000000004E-5</c:v>
                </c:pt>
                <c:pt idx="354">
                  <c:v>7.9704500000000002E-5</c:v>
                </c:pt>
                <c:pt idx="355">
                  <c:v>7.9403199999999999E-5</c:v>
                </c:pt>
                <c:pt idx="356">
                  <c:v>7.8902300000000005E-5</c:v>
                </c:pt>
                <c:pt idx="357">
                  <c:v>7.84427E-5</c:v>
                </c:pt>
                <c:pt idx="358">
                  <c:v>7.8142399999999999E-5</c:v>
                </c:pt>
                <c:pt idx="359">
                  <c:v>7.7593899999999996E-5</c:v>
                </c:pt>
                <c:pt idx="360">
                  <c:v>7.7034500000000002E-5</c:v>
                </c:pt>
                <c:pt idx="361">
                  <c:v>7.6202899999999995E-5</c:v>
                </c:pt>
                <c:pt idx="362">
                  <c:v>7.6407400000000003E-5</c:v>
                </c:pt>
                <c:pt idx="363">
                  <c:v>7.6249500000000002E-5</c:v>
                </c:pt>
                <c:pt idx="364">
                  <c:v>7.5913699999999998E-5</c:v>
                </c:pt>
                <c:pt idx="365">
                  <c:v>7.5315500000000001E-5</c:v>
                </c:pt>
                <c:pt idx="366">
                  <c:v>7.4698999999999997E-5</c:v>
                </c:pt>
                <c:pt idx="367">
                  <c:v>7.3746999999999997E-5</c:v>
                </c:pt>
                <c:pt idx="368">
                  <c:v>7.2538400000000003E-5</c:v>
                </c:pt>
                <c:pt idx="369">
                  <c:v>7.1523800000000001E-5</c:v>
                </c:pt>
                <c:pt idx="370">
                  <c:v>7.0170000000000001E-5</c:v>
                </c:pt>
                <c:pt idx="371">
                  <c:v>6.8455799999999996E-5</c:v>
                </c:pt>
                <c:pt idx="372">
                  <c:v>6.6191000000000004E-5</c:v>
                </c:pt>
                <c:pt idx="373">
                  <c:v>6.3901599999999998E-5</c:v>
                </c:pt>
                <c:pt idx="374">
                  <c:v>6.1737700000000004E-5</c:v>
                </c:pt>
                <c:pt idx="375">
                  <c:v>5.9723999999999999E-5</c:v>
                </c:pt>
                <c:pt idx="376">
                  <c:v>5.7542199999999999E-5</c:v>
                </c:pt>
                <c:pt idx="377">
                  <c:v>5.5284900000000003E-5</c:v>
                </c:pt>
                <c:pt idx="378">
                  <c:v>5.28731E-5</c:v>
                </c:pt>
                <c:pt idx="379">
                  <c:v>4.9921099999999999E-5</c:v>
                </c:pt>
                <c:pt idx="380">
                  <c:v>4.7093599999999999E-5</c:v>
                </c:pt>
                <c:pt idx="381">
                  <c:v>4.3924999999999997E-5</c:v>
                </c:pt>
                <c:pt idx="382">
                  <c:v>4.0726799999999998E-5</c:v>
                </c:pt>
                <c:pt idx="383">
                  <c:v>3.7224400000000002E-5</c:v>
                </c:pt>
                <c:pt idx="384">
                  <c:v>3.4283299999999998E-5</c:v>
                </c:pt>
                <c:pt idx="385">
                  <c:v>3.1259600000000001E-5</c:v>
                </c:pt>
                <c:pt idx="386">
                  <c:v>2.79909E-5</c:v>
                </c:pt>
                <c:pt idx="387">
                  <c:v>2.50935E-5</c:v>
                </c:pt>
                <c:pt idx="388">
                  <c:v>2.18596E-5</c:v>
                </c:pt>
                <c:pt idx="389">
                  <c:v>1.8145700000000001E-5</c:v>
                </c:pt>
                <c:pt idx="390">
                  <c:v>1.3949499999999999E-5</c:v>
                </c:pt>
                <c:pt idx="391">
                  <c:v>1.0912400000000001E-5</c:v>
                </c:pt>
                <c:pt idx="392">
                  <c:v>6.4662299999999996E-6</c:v>
                </c:pt>
                <c:pt idx="393">
                  <c:v>3.3600699999999998E-6</c:v>
                </c:pt>
                <c:pt idx="394">
                  <c:v>-1.4325499999999999E-7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DDE-444C-B5AB-19DD189AE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448192"/>
        <c:axId val="213712896"/>
      </c:scatterChart>
      <c:valAx>
        <c:axId val="20244819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13712896"/>
        <c:crosses val="autoZero"/>
        <c:crossBetween val="midCat"/>
      </c:valAx>
      <c:valAx>
        <c:axId val="213712896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024481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bones'!$BV$4:$BV$398</c:f>
              <c:numCache>
                <c:formatCode>0.00E+00</c:formatCode>
                <c:ptCount val="395"/>
                <c:pt idx="0">
                  <c:v>7.2743099999999998E-5</c:v>
                </c:pt>
                <c:pt idx="1">
                  <c:v>9.5891599999999995E-5</c:v>
                </c:pt>
                <c:pt idx="2" formatCode="General">
                  <c:v>1.4508300000000001E-4</c:v>
                </c:pt>
                <c:pt idx="3" formatCode="General">
                  <c:v>1.7766200000000001E-4</c:v>
                </c:pt>
                <c:pt idx="4" formatCode="General">
                  <c:v>1.8891099999999999E-4</c:v>
                </c:pt>
                <c:pt idx="5" formatCode="General">
                  <c:v>2.1898100000000001E-4</c:v>
                </c:pt>
                <c:pt idx="6" formatCode="General">
                  <c:v>5.7039199999999997E-4</c:v>
                </c:pt>
                <c:pt idx="7" formatCode="General">
                  <c:v>1.6030829999999999E-3</c:v>
                </c:pt>
                <c:pt idx="8" formatCode="General">
                  <c:v>3.8117049999999999E-3</c:v>
                </c:pt>
                <c:pt idx="9" formatCode="General">
                  <c:v>6.4100329999999999E-3</c:v>
                </c:pt>
                <c:pt idx="10" formatCode="General">
                  <c:v>9.4773459999999993E-3</c:v>
                </c:pt>
                <c:pt idx="11" formatCode="General">
                  <c:v>1.3319127E-2</c:v>
                </c:pt>
                <c:pt idx="12" formatCode="General">
                  <c:v>1.7302023E-2</c:v>
                </c:pt>
                <c:pt idx="13" formatCode="General">
                  <c:v>2.1169032000000001E-2</c:v>
                </c:pt>
                <c:pt idx="14" formatCode="General">
                  <c:v>2.5843741E-2</c:v>
                </c:pt>
                <c:pt idx="15" formatCode="General">
                  <c:v>3.1102884000000001E-2</c:v>
                </c:pt>
                <c:pt idx="16" formatCode="General">
                  <c:v>3.6468934000000001E-2</c:v>
                </c:pt>
                <c:pt idx="17" formatCode="General">
                  <c:v>4.2451580000000003E-2</c:v>
                </c:pt>
                <c:pt idx="18" formatCode="General">
                  <c:v>4.8862675000000001E-2</c:v>
                </c:pt>
                <c:pt idx="19" formatCode="General">
                  <c:v>5.7108315E-2</c:v>
                </c:pt>
                <c:pt idx="20" formatCode="General">
                  <c:v>6.8325554999999996E-2</c:v>
                </c:pt>
                <c:pt idx="21" formatCode="General">
                  <c:v>8.0192692999999995E-2</c:v>
                </c:pt>
                <c:pt idx="22" formatCode="General">
                  <c:v>9.1360242999999994E-2</c:v>
                </c:pt>
                <c:pt idx="23" formatCode="General">
                  <c:v>0.102171752</c:v>
                </c:pt>
                <c:pt idx="24" formatCode="General">
                  <c:v>0.112092663</c:v>
                </c:pt>
                <c:pt idx="25" formatCode="General">
                  <c:v>0.120683525</c:v>
                </c:pt>
                <c:pt idx="26" formatCode="General">
                  <c:v>0.131586025</c:v>
                </c:pt>
                <c:pt idx="27" formatCode="General">
                  <c:v>0.145735543</c:v>
                </c:pt>
                <c:pt idx="28" formatCode="General">
                  <c:v>0.15991672400000001</c:v>
                </c:pt>
                <c:pt idx="29" formatCode="General">
                  <c:v>0.17321099100000001</c:v>
                </c:pt>
                <c:pt idx="30" formatCode="General">
                  <c:v>0.18686240600000001</c:v>
                </c:pt>
                <c:pt idx="31" formatCode="General">
                  <c:v>0.20117128100000001</c:v>
                </c:pt>
                <c:pt idx="32" formatCode="General">
                  <c:v>0.214228213</c:v>
                </c:pt>
                <c:pt idx="33" formatCode="General">
                  <c:v>0.22694267800000001</c:v>
                </c:pt>
                <c:pt idx="34" formatCode="General">
                  <c:v>0.23944823400000001</c:v>
                </c:pt>
                <c:pt idx="35" formatCode="General">
                  <c:v>0.25120069699999997</c:v>
                </c:pt>
                <c:pt idx="36" formatCode="General">
                  <c:v>0.26077472200000001</c:v>
                </c:pt>
                <c:pt idx="37" formatCode="General">
                  <c:v>0.272980475</c:v>
                </c:pt>
                <c:pt idx="38" formatCode="General">
                  <c:v>0.28829543200000002</c:v>
                </c:pt>
                <c:pt idx="39" formatCode="General">
                  <c:v>0.30250388</c:v>
                </c:pt>
                <c:pt idx="40" formatCode="General">
                  <c:v>0.31449744699999999</c:v>
                </c:pt>
                <c:pt idx="41" formatCode="General">
                  <c:v>0.32496874199999998</c:v>
                </c:pt>
                <c:pt idx="42" formatCode="General">
                  <c:v>0.33143446300000001</c:v>
                </c:pt>
                <c:pt idx="43" formatCode="General">
                  <c:v>0.33563446899999999</c:v>
                </c:pt>
                <c:pt idx="44" formatCode="General">
                  <c:v>0.34079204499999999</c:v>
                </c:pt>
                <c:pt idx="45" formatCode="General">
                  <c:v>0.34645387300000002</c:v>
                </c:pt>
                <c:pt idx="46" formatCode="General">
                  <c:v>0.352248226</c:v>
                </c:pt>
                <c:pt idx="47" formatCode="General">
                  <c:v>0.35756455300000001</c:v>
                </c:pt>
                <c:pt idx="48" formatCode="General">
                  <c:v>0.361655161</c:v>
                </c:pt>
                <c:pt idx="49" formatCode="General">
                  <c:v>0.36558310500000002</c:v>
                </c:pt>
                <c:pt idx="50" formatCode="General">
                  <c:v>0.37008454899999998</c:v>
                </c:pt>
                <c:pt idx="51" formatCode="General">
                  <c:v>0.37490579400000001</c:v>
                </c:pt>
                <c:pt idx="52" formatCode="General">
                  <c:v>0.38017128100000003</c:v>
                </c:pt>
                <c:pt idx="53" formatCode="General">
                  <c:v>0.38581281000000001</c:v>
                </c:pt>
                <c:pt idx="54" formatCode="General">
                  <c:v>0.39115878799999998</c:v>
                </c:pt>
                <c:pt idx="55" formatCode="General">
                  <c:v>0.39602217000000001</c:v>
                </c:pt>
                <c:pt idx="56" formatCode="General">
                  <c:v>0.40039395500000002</c:v>
                </c:pt>
                <c:pt idx="57" formatCode="General">
                  <c:v>0.404626557</c:v>
                </c:pt>
                <c:pt idx="58" formatCode="General">
                  <c:v>0.40876418799999997</c:v>
                </c:pt>
                <c:pt idx="59" formatCode="General">
                  <c:v>0.413365704</c:v>
                </c:pt>
                <c:pt idx="60" formatCode="General">
                  <c:v>0.41869099300000001</c:v>
                </c:pt>
                <c:pt idx="61" formatCode="General">
                  <c:v>0.42434667799999998</c:v>
                </c:pt>
                <c:pt idx="62" formatCode="General">
                  <c:v>0.43018420200000002</c:v>
                </c:pt>
                <c:pt idx="63" formatCode="General">
                  <c:v>0.43588092299999998</c:v>
                </c:pt>
                <c:pt idx="64" formatCode="General">
                  <c:v>0.44134452200000002</c:v>
                </c:pt>
                <c:pt idx="65" formatCode="General">
                  <c:v>0.44664136700000001</c:v>
                </c:pt>
                <c:pt idx="66" formatCode="General">
                  <c:v>0.45242796099999999</c:v>
                </c:pt>
                <c:pt idx="67" formatCode="General">
                  <c:v>0.45875458600000002</c:v>
                </c:pt>
                <c:pt idx="68" formatCode="General">
                  <c:v>0.46588614099999998</c:v>
                </c:pt>
                <c:pt idx="69" formatCode="General">
                  <c:v>0.47319846199999999</c:v>
                </c:pt>
                <c:pt idx="70" formatCode="General">
                  <c:v>0.47976622699999999</c:v>
                </c:pt>
                <c:pt idx="71" formatCode="General">
                  <c:v>0.48585213399999999</c:v>
                </c:pt>
                <c:pt idx="72" formatCode="General">
                  <c:v>0.49203894799999998</c:v>
                </c:pt>
                <c:pt idx="73" formatCode="General">
                  <c:v>0.49860894500000003</c:v>
                </c:pt>
                <c:pt idx="74" formatCode="General">
                  <c:v>0.50575144500000002</c:v>
                </c:pt>
                <c:pt idx="75" formatCode="General">
                  <c:v>0.51365185300000005</c:v>
                </c:pt>
                <c:pt idx="76" formatCode="General">
                  <c:v>0.52114653099999997</c:v>
                </c:pt>
                <c:pt idx="77" formatCode="General">
                  <c:v>0.52827816699999997</c:v>
                </c:pt>
                <c:pt idx="78" formatCode="General">
                  <c:v>0.53581062599999996</c:v>
                </c:pt>
                <c:pt idx="79" formatCode="General">
                  <c:v>0.54368700599999997</c:v>
                </c:pt>
                <c:pt idx="80" formatCode="General">
                  <c:v>0.55184695500000003</c:v>
                </c:pt>
                <c:pt idx="81" formatCode="General">
                  <c:v>0.56081086300000005</c:v>
                </c:pt>
                <c:pt idx="82" formatCode="General">
                  <c:v>0.56929904200000003</c:v>
                </c:pt>
                <c:pt idx="83" formatCode="General">
                  <c:v>0.57642549099999996</c:v>
                </c:pt>
                <c:pt idx="84" formatCode="General">
                  <c:v>0.58303723399999996</c:v>
                </c:pt>
                <c:pt idx="85" formatCode="General">
                  <c:v>0.58920436700000001</c:v>
                </c:pt>
                <c:pt idx="86" formatCode="General">
                  <c:v>0.59414244699999996</c:v>
                </c:pt>
                <c:pt idx="87" formatCode="General">
                  <c:v>0.59919551100000001</c:v>
                </c:pt>
                <c:pt idx="88" formatCode="General">
                  <c:v>0.60456663499999996</c:v>
                </c:pt>
                <c:pt idx="89" formatCode="General">
                  <c:v>0.609671293</c:v>
                </c:pt>
                <c:pt idx="90" formatCode="General">
                  <c:v>0.61491574599999999</c:v>
                </c:pt>
                <c:pt idx="91" formatCode="General">
                  <c:v>0.62109558300000001</c:v>
                </c:pt>
                <c:pt idx="92" formatCode="General">
                  <c:v>0.62658238399999999</c:v>
                </c:pt>
                <c:pt idx="93" formatCode="General">
                  <c:v>0.63222286599999999</c:v>
                </c:pt>
                <c:pt idx="94" formatCode="General">
                  <c:v>0.63901638699999996</c:v>
                </c:pt>
                <c:pt idx="95" formatCode="General">
                  <c:v>0.64554896299999998</c:v>
                </c:pt>
                <c:pt idx="96" formatCode="General">
                  <c:v>0.65231819800000002</c:v>
                </c:pt>
                <c:pt idx="97" formatCode="General">
                  <c:v>0.66014868599999998</c:v>
                </c:pt>
                <c:pt idx="98" formatCode="General">
                  <c:v>0.66820521799999999</c:v>
                </c:pt>
                <c:pt idx="99" formatCode="General">
                  <c:v>0.67518332599999997</c:v>
                </c:pt>
                <c:pt idx="100" formatCode="General">
                  <c:v>0.68202445599999995</c:v>
                </c:pt>
                <c:pt idx="101" formatCode="General">
                  <c:v>0.68801520599999999</c:v>
                </c:pt>
                <c:pt idx="102" formatCode="General">
                  <c:v>0.69407653599999997</c:v>
                </c:pt>
                <c:pt idx="103" formatCode="General">
                  <c:v>0.70012926399999997</c:v>
                </c:pt>
                <c:pt idx="104" formatCode="General">
                  <c:v>0.70631382499999995</c:v>
                </c:pt>
                <c:pt idx="105" formatCode="General">
                  <c:v>0.71294548199999996</c:v>
                </c:pt>
                <c:pt idx="106" formatCode="General">
                  <c:v>0.71986020299999998</c:v>
                </c:pt>
                <c:pt idx="107" formatCode="General">
                  <c:v>0.72593310499999997</c:v>
                </c:pt>
                <c:pt idx="108" formatCode="General">
                  <c:v>0.73123408400000001</c:v>
                </c:pt>
                <c:pt idx="109" formatCode="General">
                  <c:v>0.73679109499999995</c:v>
                </c:pt>
                <c:pt idx="110" formatCode="General">
                  <c:v>0.74292836100000004</c:v>
                </c:pt>
                <c:pt idx="111" formatCode="General">
                  <c:v>0.74915631500000002</c:v>
                </c:pt>
                <c:pt idx="112" formatCode="General">
                  <c:v>0.75558371999999996</c:v>
                </c:pt>
                <c:pt idx="113" formatCode="General">
                  <c:v>0.76242396199999996</c:v>
                </c:pt>
                <c:pt idx="114" formatCode="General">
                  <c:v>0.76920434900000001</c:v>
                </c:pt>
                <c:pt idx="115" formatCode="General">
                  <c:v>0.77486791600000005</c:v>
                </c:pt>
                <c:pt idx="116" formatCode="General">
                  <c:v>0.78031275499999997</c:v>
                </c:pt>
                <c:pt idx="117" formatCode="General">
                  <c:v>0.78565657499999997</c:v>
                </c:pt>
                <c:pt idx="118" formatCode="General">
                  <c:v>0.79154055199999995</c:v>
                </c:pt>
                <c:pt idx="119" formatCode="General">
                  <c:v>0.79799600800000003</c:v>
                </c:pt>
                <c:pt idx="120" formatCode="General">
                  <c:v>0.80535599800000002</c:v>
                </c:pt>
                <c:pt idx="121" formatCode="General">
                  <c:v>0.81291493000000004</c:v>
                </c:pt>
                <c:pt idx="122" formatCode="General">
                  <c:v>0.82055383900000001</c:v>
                </c:pt>
                <c:pt idx="123" formatCode="General">
                  <c:v>0.82732429200000002</c:v>
                </c:pt>
                <c:pt idx="124" formatCode="General">
                  <c:v>0.83330019099999997</c:v>
                </c:pt>
                <c:pt idx="125" formatCode="General">
                  <c:v>0.83893289500000001</c:v>
                </c:pt>
                <c:pt idx="126" formatCode="General">
                  <c:v>0.84454017699999995</c:v>
                </c:pt>
                <c:pt idx="127" formatCode="General">
                  <c:v>0.84968686599999999</c:v>
                </c:pt>
                <c:pt idx="128" formatCode="General">
                  <c:v>0.85519705899999998</c:v>
                </c:pt>
                <c:pt idx="129" formatCode="General">
                  <c:v>0.86259426500000003</c:v>
                </c:pt>
                <c:pt idx="130" formatCode="General">
                  <c:v>0.87135615799999999</c:v>
                </c:pt>
                <c:pt idx="131" formatCode="General">
                  <c:v>0.88016857500000001</c:v>
                </c:pt>
                <c:pt idx="132" formatCode="General">
                  <c:v>0.88926736200000001</c:v>
                </c:pt>
                <c:pt idx="133" formatCode="General">
                  <c:v>0.89826814600000005</c:v>
                </c:pt>
                <c:pt idx="134" formatCode="General">
                  <c:v>0.90573050099999997</c:v>
                </c:pt>
                <c:pt idx="135" formatCode="General">
                  <c:v>0.91166831500000001</c:v>
                </c:pt>
                <c:pt idx="136" formatCode="General">
                  <c:v>0.91704247100000003</c:v>
                </c:pt>
                <c:pt idx="137" formatCode="General">
                  <c:v>0.92256374200000002</c:v>
                </c:pt>
                <c:pt idx="138" formatCode="General">
                  <c:v>0.92795959900000002</c:v>
                </c:pt>
                <c:pt idx="139" formatCode="General">
                  <c:v>0.93297038899999996</c:v>
                </c:pt>
                <c:pt idx="140" formatCode="General">
                  <c:v>0.93806374199999998</c:v>
                </c:pt>
                <c:pt idx="141" formatCode="General">
                  <c:v>0.94364050799999999</c:v>
                </c:pt>
                <c:pt idx="142" formatCode="General">
                  <c:v>0.94864434500000006</c:v>
                </c:pt>
                <c:pt idx="143" formatCode="General">
                  <c:v>0.95399443100000003</c:v>
                </c:pt>
                <c:pt idx="144" formatCode="General">
                  <c:v>0.96040353999999994</c:v>
                </c:pt>
                <c:pt idx="145" formatCode="General">
                  <c:v>0.96705963699999997</c:v>
                </c:pt>
                <c:pt idx="146" formatCode="General">
                  <c:v>0.97364642700000004</c:v>
                </c:pt>
                <c:pt idx="147" formatCode="General">
                  <c:v>0.98058488600000004</c:v>
                </c:pt>
                <c:pt idx="148" formatCode="General">
                  <c:v>0.98695844799999999</c:v>
                </c:pt>
                <c:pt idx="149" formatCode="General">
                  <c:v>0.99206228699999999</c:v>
                </c:pt>
                <c:pt idx="150" formatCode="General">
                  <c:v>0.99695263499999998</c:v>
                </c:pt>
                <c:pt idx="151" formatCode="General">
                  <c:v>1.00266386</c:v>
                </c:pt>
                <c:pt idx="152" formatCode="General">
                  <c:v>1.009054173</c:v>
                </c:pt>
                <c:pt idx="153" formatCode="General">
                  <c:v>1.015120939</c:v>
                </c:pt>
                <c:pt idx="154" formatCode="General">
                  <c:v>1.0205686839999999</c:v>
                </c:pt>
                <c:pt idx="155" formatCode="General">
                  <c:v>1.0261714399999999</c:v>
                </c:pt>
                <c:pt idx="156" formatCode="General">
                  <c:v>1.0314642140000001</c:v>
                </c:pt>
                <c:pt idx="157" formatCode="General">
                  <c:v>1.0358085379999999</c:v>
                </c:pt>
                <c:pt idx="158" formatCode="General">
                  <c:v>1.040794335</c:v>
                </c:pt>
                <c:pt idx="159" formatCode="General">
                  <c:v>1.0465892109999999</c:v>
                </c:pt>
                <c:pt idx="160" formatCode="General">
                  <c:v>1.0525476920000001</c:v>
                </c:pt>
                <c:pt idx="161" formatCode="General">
                  <c:v>1.0589931109999999</c:v>
                </c:pt>
                <c:pt idx="162" formatCode="General">
                  <c:v>1.066490111</c:v>
                </c:pt>
                <c:pt idx="163" formatCode="General">
                  <c:v>1.073939304</c:v>
                </c:pt>
                <c:pt idx="164" formatCode="General">
                  <c:v>1.0816091590000001</c:v>
                </c:pt>
                <c:pt idx="165" formatCode="General">
                  <c:v>1.0897640399999999</c:v>
                </c:pt>
                <c:pt idx="166" formatCode="General">
                  <c:v>1.0984698100000001</c:v>
                </c:pt>
                <c:pt idx="167" formatCode="General">
                  <c:v>1.107629524</c:v>
                </c:pt>
                <c:pt idx="168" formatCode="General">
                  <c:v>1.117621355</c:v>
                </c:pt>
                <c:pt idx="169" formatCode="General">
                  <c:v>1.128096381</c:v>
                </c:pt>
                <c:pt idx="170" formatCode="General">
                  <c:v>1.138424772</c:v>
                </c:pt>
                <c:pt idx="171" formatCode="General">
                  <c:v>1.148492799</c:v>
                </c:pt>
                <c:pt idx="172" formatCode="General">
                  <c:v>1.158604537</c:v>
                </c:pt>
                <c:pt idx="173" formatCode="General">
                  <c:v>1.168237561</c:v>
                </c:pt>
                <c:pt idx="174" formatCode="General">
                  <c:v>1.1770359619999999</c:v>
                </c:pt>
                <c:pt idx="175" formatCode="General">
                  <c:v>1.185421866</c:v>
                </c:pt>
                <c:pt idx="176" formatCode="General">
                  <c:v>1.1924325220000001</c:v>
                </c:pt>
                <c:pt idx="177" formatCode="General">
                  <c:v>1.198180531</c:v>
                </c:pt>
                <c:pt idx="178" formatCode="General">
                  <c:v>1.2035804189999999</c:v>
                </c:pt>
                <c:pt idx="179" formatCode="General">
                  <c:v>1.208818889</c:v>
                </c:pt>
                <c:pt idx="180" formatCode="General">
                  <c:v>1.213638778</c:v>
                </c:pt>
                <c:pt idx="181" formatCode="General">
                  <c:v>1.218559408</c:v>
                </c:pt>
                <c:pt idx="182" formatCode="General">
                  <c:v>1.223688755</c:v>
                </c:pt>
                <c:pt idx="183" formatCode="General">
                  <c:v>1.2289701850000001</c:v>
                </c:pt>
                <c:pt idx="184" formatCode="General">
                  <c:v>1.234365895</c:v>
                </c:pt>
                <c:pt idx="185" formatCode="General">
                  <c:v>1.239977377</c:v>
                </c:pt>
                <c:pt idx="186" formatCode="General">
                  <c:v>1.2466447279999999</c:v>
                </c:pt>
                <c:pt idx="187" formatCode="General">
                  <c:v>1.2534535659999999</c:v>
                </c:pt>
                <c:pt idx="188" formatCode="General">
                  <c:v>1.2597191249999999</c:v>
                </c:pt>
                <c:pt idx="189" formatCode="General">
                  <c:v>1.266111201</c:v>
                </c:pt>
                <c:pt idx="190" formatCode="General">
                  <c:v>1.2725006809999999</c:v>
                </c:pt>
                <c:pt idx="191" formatCode="General">
                  <c:v>1.27751053</c:v>
                </c:pt>
                <c:pt idx="192" formatCode="General">
                  <c:v>1.282427143</c:v>
                </c:pt>
                <c:pt idx="193" formatCode="General">
                  <c:v>1.2878007659999999</c:v>
                </c:pt>
                <c:pt idx="194" formatCode="General">
                  <c:v>1.2931939219999999</c:v>
                </c:pt>
                <c:pt idx="195" formatCode="General">
                  <c:v>1.298449905</c:v>
                </c:pt>
                <c:pt idx="196" formatCode="General">
                  <c:v>1.304042419</c:v>
                </c:pt>
                <c:pt idx="197" formatCode="General">
                  <c:v>1.310012658</c:v>
                </c:pt>
                <c:pt idx="198" formatCode="General">
                  <c:v>1.316025328</c:v>
                </c:pt>
                <c:pt idx="199" formatCode="General">
                  <c:v>1.32177542</c:v>
                </c:pt>
                <c:pt idx="200" formatCode="General">
                  <c:v>1.327148854</c:v>
                </c:pt>
                <c:pt idx="201" formatCode="General">
                  <c:v>1.332530346</c:v>
                </c:pt>
                <c:pt idx="202" formatCode="General">
                  <c:v>1.337687597</c:v>
                </c:pt>
                <c:pt idx="203" formatCode="General">
                  <c:v>1.3424553020000001</c:v>
                </c:pt>
                <c:pt idx="204" formatCode="General">
                  <c:v>1.347163041</c:v>
                </c:pt>
                <c:pt idx="205" formatCode="General">
                  <c:v>1.351798818</c:v>
                </c:pt>
                <c:pt idx="206" formatCode="General">
                  <c:v>1.3561381100000001</c:v>
                </c:pt>
                <c:pt idx="207" formatCode="General">
                  <c:v>1.359886441</c:v>
                </c:pt>
                <c:pt idx="208" formatCode="General">
                  <c:v>1.363738103</c:v>
                </c:pt>
                <c:pt idx="209" formatCode="General">
                  <c:v>1.367663332</c:v>
                </c:pt>
                <c:pt idx="210" formatCode="General">
                  <c:v>1.371699145</c:v>
                </c:pt>
                <c:pt idx="211" formatCode="General">
                  <c:v>1.3760165559999999</c:v>
                </c:pt>
                <c:pt idx="212" formatCode="General">
                  <c:v>1.3807008919999999</c:v>
                </c:pt>
                <c:pt idx="213" formatCode="General">
                  <c:v>1.3850630639999999</c:v>
                </c:pt>
                <c:pt idx="214" formatCode="General">
                  <c:v>1.3891851040000001</c:v>
                </c:pt>
                <c:pt idx="215" formatCode="General">
                  <c:v>1.393736597</c:v>
                </c:pt>
                <c:pt idx="216" formatCode="General">
                  <c:v>1.398578517</c:v>
                </c:pt>
                <c:pt idx="217" formatCode="General">
                  <c:v>1.4038021899999999</c:v>
                </c:pt>
                <c:pt idx="218" formatCode="General">
                  <c:v>1.410387944</c:v>
                </c:pt>
                <c:pt idx="219" formatCode="General">
                  <c:v>1.418047501</c:v>
                </c:pt>
                <c:pt idx="220" formatCode="General">
                  <c:v>1.425294778</c:v>
                </c:pt>
                <c:pt idx="221" formatCode="General">
                  <c:v>1.4321029839999999</c:v>
                </c:pt>
                <c:pt idx="222" formatCode="General">
                  <c:v>1.4389102309999999</c:v>
                </c:pt>
                <c:pt idx="223" formatCode="General">
                  <c:v>1.444897307</c:v>
                </c:pt>
                <c:pt idx="224" formatCode="General">
                  <c:v>1.4498287110000001</c:v>
                </c:pt>
                <c:pt idx="225" formatCode="General">
                  <c:v>1.454879759</c:v>
                </c:pt>
                <c:pt idx="226" formatCode="General">
                  <c:v>1.460314814</c:v>
                </c:pt>
                <c:pt idx="227" formatCode="General">
                  <c:v>1.46554473</c:v>
                </c:pt>
                <c:pt idx="228" formatCode="General">
                  <c:v>1.4704114210000001</c:v>
                </c:pt>
                <c:pt idx="229" formatCode="General">
                  <c:v>1.475482543</c:v>
                </c:pt>
                <c:pt idx="230" formatCode="General">
                  <c:v>1.4808209880000001</c:v>
                </c:pt>
                <c:pt idx="231" formatCode="General">
                  <c:v>1.4853524600000001</c:v>
                </c:pt>
                <c:pt idx="232" formatCode="General">
                  <c:v>1.4895055230000001</c:v>
                </c:pt>
                <c:pt idx="233" formatCode="General">
                  <c:v>1.4941155939999999</c:v>
                </c:pt>
                <c:pt idx="234" formatCode="General">
                  <c:v>1.498743318</c:v>
                </c:pt>
                <c:pt idx="235" formatCode="General">
                  <c:v>1.502945156</c:v>
                </c:pt>
                <c:pt idx="236" formatCode="General">
                  <c:v>1.507442513</c:v>
                </c:pt>
                <c:pt idx="237" formatCode="General">
                  <c:v>1.5120333779999999</c:v>
                </c:pt>
                <c:pt idx="238" formatCode="General">
                  <c:v>1.516863176</c:v>
                </c:pt>
                <c:pt idx="239" formatCode="General">
                  <c:v>1.52248049</c:v>
                </c:pt>
                <c:pt idx="240" formatCode="General">
                  <c:v>1.5281153789999999</c:v>
                </c:pt>
                <c:pt idx="241" formatCode="General">
                  <c:v>1.5333989210000001</c:v>
                </c:pt>
                <c:pt idx="242" formatCode="General">
                  <c:v>1.538532808</c:v>
                </c:pt>
                <c:pt idx="243" formatCode="General">
                  <c:v>1.542857846</c:v>
                </c:pt>
                <c:pt idx="244" formatCode="General">
                  <c:v>1.5469963099999999</c:v>
                </c:pt>
                <c:pt idx="245" formatCode="General">
                  <c:v>1.5512728659999999</c:v>
                </c:pt>
                <c:pt idx="246" formatCode="General">
                  <c:v>1.556011861</c:v>
                </c:pt>
                <c:pt idx="247" formatCode="General">
                  <c:v>1.560193285</c:v>
                </c:pt>
                <c:pt idx="248" formatCode="General">
                  <c:v>1.5645215729999999</c:v>
                </c:pt>
                <c:pt idx="249" formatCode="General">
                  <c:v>1.568051436</c:v>
                </c:pt>
                <c:pt idx="250" formatCode="General">
                  <c:v>1.572135539</c:v>
                </c:pt>
                <c:pt idx="251" formatCode="General">
                  <c:v>1.577329231</c:v>
                </c:pt>
                <c:pt idx="252" formatCode="General">
                  <c:v>1.582900424</c:v>
                </c:pt>
                <c:pt idx="253" formatCode="General">
                  <c:v>1.5880870520000001</c:v>
                </c:pt>
                <c:pt idx="254" formatCode="General">
                  <c:v>1.5928833849999999</c:v>
                </c:pt>
                <c:pt idx="255" formatCode="General">
                  <c:v>1.5966682320000001</c:v>
                </c:pt>
                <c:pt idx="256" formatCode="General">
                  <c:v>1.5991118369999999</c:v>
                </c:pt>
                <c:pt idx="257" formatCode="General">
                  <c:v>1.601954691</c:v>
                </c:pt>
                <c:pt idx="258" formatCode="General">
                  <c:v>1.605570988</c:v>
                </c:pt>
                <c:pt idx="259" formatCode="General">
                  <c:v>1.609617023</c:v>
                </c:pt>
                <c:pt idx="260" formatCode="General">
                  <c:v>1.6139057450000001</c:v>
                </c:pt>
                <c:pt idx="261" formatCode="General">
                  <c:v>1.618109096</c:v>
                </c:pt>
                <c:pt idx="262" formatCode="General">
                  <c:v>1.6221894059999999</c:v>
                </c:pt>
                <c:pt idx="263" formatCode="General">
                  <c:v>1.626578909</c:v>
                </c:pt>
                <c:pt idx="264" formatCode="General">
                  <c:v>1.6318416769999999</c:v>
                </c:pt>
                <c:pt idx="265" formatCode="General">
                  <c:v>1.6374430170000001</c:v>
                </c:pt>
                <c:pt idx="266" formatCode="General">
                  <c:v>1.642900348</c:v>
                </c:pt>
                <c:pt idx="267" formatCode="General">
                  <c:v>1.6481531229999999</c:v>
                </c:pt>
                <c:pt idx="268" formatCode="General">
                  <c:v>1.6526144229999999</c:v>
                </c:pt>
                <c:pt idx="269" formatCode="General">
                  <c:v>1.656168203</c:v>
                </c:pt>
                <c:pt idx="270" formatCode="General">
                  <c:v>1.659202208</c:v>
                </c:pt>
                <c:pt idx="271" formatCode="General">
                  <c:v>1.6627867730000001</c:v>
                </c:pt>
                <c:pt idx="272" formatCode="General">
                  <c:v>1.666192205</c:v>
                </c:pt>
                <c:pt idx="273" formatCode="General">
                  <c:v>1.6692887569999999</c:v>
                </c:pt>
                <c:pt idx="274" formatCode="General">
                  <c:v>1.672157423</c:v>
                </c:pt>
                <c:pt idx="275" formatCode="General">
                  <c:v>1.674631406</c:v>
                </c:pt>
                <c:pt idx="276" formatCode="General">
                  <c:v>1.676577969</c:v>
                </c:pt>
                <c:pt idx="277" formatCode="General">
                  <c:v>1.678907945</c:v>
                </c:pt>
                <c:pt idx="278" formatCode="General">
                  <c:v>1.681367506</c:v>
                </c:pt>
                <c:pt idx="279" formatCode="General">
                  <c:v>1.6836627129999999</c:v>
                </c:pt>
                <c:pt idx="280" formatCode="General">
                  <c:v>1.6860131920000001</c:v>
                </c:pt>
                <c:pt idx="281" formatCode="General">
                  <c:v>1.6880676400000001</c:v>
                </c:pt>
                <c:pt idx="282" formatCode="General">
                  <c:v>1.6895240149999999</c:v>
                </c:pt>
                <c:pt idx="283" formatCode="General">
                  <c:v>1.6909882890000001</c:v>
                </c:pt>
                <c:pt idx="284" formatCode="General">
                  <c:v>1.692434075</c:v>
                </c:pt>
                <c:pt idx="285" formatCode="General">
                  <c:v>1.693847246</c:v>
                </c:pt>
                <c:pt idx="286" formatCode="General">
                  <c:v>1.695584832</c:v>
                </c:pt>
                <c:pt idx="287" formatCode="General">
                  <c:v>1.697247626</c:v>
                </c:pt>
                <c:pt idx="288" formatCode="General">
                  <c:v>1.6988133160000001</c:v>
                </c:pt>
                <c:pt idx="289" formatCode="General">
                  <c:v>1.7009249209999999</c:v>
                </c:pt>
                <c:pt idx="290" formatCode="General">
                  <c:v>1.7034366830000001</c:v>
                </c:pt>
                <c:pt idx="291" formatCode="General">
                  <c:v>1.7058254740000001</c:v>
                </c:pt>
                <c:pt idx="292" formatCode="General">
                  <c:v>1.7089821380000001</c:v>
                </c:pt>
                <c:pt idx="293" formatCode="General">
                  <c:v>1.712320324</c:v>
                </c:pt>
                <c:pt idx="294" formatCode="General">
                  <c:v>1.7152966700000001</c:v>
                </c:pt>
                <c:pt idx="295" formatCode="General">
                  <c:v>1.7178834999999999</c:v>
                </c:pt>
                <c:pt idx="296" formatCode="General">
                  <c:v>1.720164824</c:v>
                </c:pt>
                <c:pt idx="297" formatCode="General">
                  <c:v>1.721521452</c:v>
                </c:pt>
                <c:pt idx="298" formatCode="General">
                  <c:v>1.722684946</c:v>
                </c:pt>
                <c:pt idx="299" formatCode="General">
                  <c:v>1.7237056850000001</c:v>
                </c:pt>
                <c:pt idx="300" formatCode="General">
                  <c:v>1.7245132139999999</c:v>
                </c:pt>
                <c:pt idx="301" formatCode="General">
                  <c:v>1.725262047</c:v>
                </c:pt>
                <c:pt idx="302" formatCode="General">
                  <c:v>1.726082788</c:v>
                </c:pt>
                <c:pt idx="303" formatCode="General">
                  <c:v>1.7266691830000001</c:v>
                </c:pt>
                <c:pt idx="304" formatCode="General">
                  <c:v>1.7270245740000001</c:v>
                </c:pt>
                <c:pt idx="305" formatCode="General">
                  <c:v>1.727359096</c:v>
                </c:pt>
                <c:pt idx="306" formatCode="General">
                  <c:v>1.727716075</c:v>
                </c:pt>
                <c:pt idx="307" formatCode="General">
                  <c:v>1.728060092</c:v>
                </c:pt>
                <c:pt idx="308" formatCode="General">
                  <c:v>1.728321478</c:v>
                </c:pt>
                <c:pt idx="309" formatCode="General">
                  <c:v>1.7286038669999999</c:v>
                </c:pt>
                <c:pt idx="310" formatCode="General">
                  <c:v>1.7289576520000001</c:v>
                </c:pt>
                <c:pt idx="311" formatCode="General">
                  <c:v>1.7292972179999999</c:v>
                </c:pt>
                <c:pt idx="312" formatCode="General">
                  <c:v>1.7295335709999999</c:v>
                </c:pt>
                <c:pt idx="313" formatCode="General">
                  <c:v>1.7298105880000001</c:v>
                </c:pt>
                <c:pt idx="314" formatCode="General">
                  <c:v>1.7300901200000001</c:v>
                </c:pt>
                <c:pt idx="315" formatCode="General">
                  <c:v>1.730302333</c:v>
                </c:pt>
                <c:pt idx="316" formatCode="General">
                  <c:v>1.730446325</c:v>
                </c:pt>
                <c:pt idx="317" formatCode="General">
                  <c:v>1.730618733</c:v>
                </c:pt>
                <c:pt idx="318" formatCode="General">
                  <c:v>1.730745735</c:v>
                </c:pt>
                <c:pt idx="319" formatCode="General">
                  <c:v>1.73084047</c:v>
                </c:pt>
                <c:pt idx="320" formatCode="General">
                  <c:v>1.730953129</c:v>
                </c:pt>
                <c:pt idx="321" formatCode="General">
                  <c:v>1.7310592499999999</c:v>
                </c:pt>
                <c:pt idx="322" formatCode="General">
                  <c:v>1.731159637</c:v>
                </c:pt>
                <c:pt idx="323" formatCode="General">
                  <c:v>1.73128982</c:v>
                </c:pt>
                <c:pt idx="324" formatCode="General">
                  <c:v>1.7314416669999999</c:v>
                </c:pt>
                <c:pt idx="325" formatCode="General">
                  <c:v>1.7315626399999999</c:v>
                </c:pt>
                <c:pt idx="326" formatCode="General">
                  <c:v>1.7316833490000001</c:v>
                </c:pt>
                <c:pt idx="327" formatCode="General">
                  <c:v>1.731785234</c:v>
                </c:pt>
                <c:pt idx="328" formatCode="General">
                  <c:v>1.7318188430000001</c:v>
                </c:pt>
                <c:pt idx="329" formatCode="General">
                  <c:v>1.7318203000000001</c:v>
                </c:pt>
                <c:pt idx="330" formatCode="General">
                  <c:v>1.7318626619999999</c:v>
                </c:pt>
                <c:pt idx="331" formatCode="General">
                  <c:v>1.731906205</c:v>
                </c:pt>
                <c:pt idx="332" formatCode="General">
                  <c:v>1.731963768</c:v>
                </c:pt>
                <c:pt idx="333" formatCode="General">
                  <c:v>1.7320638749999999</c:v>
                </c:pt>
                <c:pt idx="334" formatCode="General">
                  <c:v>1.7322009620000001</c:v>
                </c:pt>
                <c:pt idx="335" formatCode="General">
                  <c:v>1.732298004</c:v>
                </c:pt>
                <c:pt idx="336" formatCode="General">
                  <c:v>1.7323878610000001</c:v>
                </c:pt>
                <c:pt idx="337" formatCode="General">
                  <c:v>1.7324596729999999</c:v>
                </c:pt>
                <c:pt idx="338" formatCode="General">
                  <c:v>1.7325182809999999</c:v>
                </c:pt>
                <c:pt idx="339" formatCode="General">
                  <c:v>1.732530914</c:v>
                </c:pt>
                <c:pt idx="340" formatCode="General">
                  <c:v>1.7325358040000001</c:v>
                </c:pt>
                <c:pt idx="341" formatCode="General">
                  <c:v>1.7325536720000001</c:v>
                </c:pt>
                <c:pt idx="342" formatCode="General">
                  <c:v>1.732569051</c:v>
                </c:pt>
                <c:pt idx="343" formatCode="General">
                  <c:v>1.732599268</c:v>
                </c:pt>
                <c:pt idx="344" formatCode="General">
                  <c:v>1.732622275</c:v>
                </c:pt>
                <c:pt idx="345" formatCode="General">
                  <c:v>1.732635809</c:v>
                </c:pt>
                <c:pt idx="346" formatCode="General">
                  <c:v>1.732647032</c:v>
                </c:pt>
                <c:pt idx="347" formatCode="General">
                  <c:v>1.7326722269999999</c:v>
                </c:pt>
                <c:pt idx="348" formatCode="General">
                  <c:v>1.7326803749999999</c:v>
                </c:pt>
                <c:pt idx="349" formatCode="General">
                  <c:v>1.7326944769999999</c:v>
                </c:pt>
                <c:pt idx="350" formatCode="General">
                  <c:v>1.7327270539999999</c:v>
                </c:pt>
                <c:pt idx="351" formatCode="General">
                  <c:v>1.7327495260000001</c:v>
                </c:pt>
                <c:pt idx="352" formatCode="General">
                  <c:v>1.7327584730000001</c:v>
                </c:pt>
              </c:numCache>
            </c:numRef>
          </c:xVal>
          <c:yVal>
            <c:numRef>
              <c:f>'Data fresh bones'!$BS$4:$BS$398</c:f>
              <c:numCache>
                <c:formatCode>General</c:formatCode>
                <c:ptCount val="395"/>
                <c:pt idx="0">
                  <c:v>-2.9997600000000002E-3</c:v>
                </c:pt>
                <c:pt idx="1">
                  <c:v>-2.92165E-3</c:v>
                </c:pt>
                <c:pt idx="2">
                  <c:v>-3.6488699999999998E-3</c:v>
                </c:pt>
                <c:pt idx="3">
                  <c:v>-2.46167E-3</c:v>
                </c:pt>
                <c:pt idx="4">
                  <c:v>-2.0566400000000002E-3</c:v>
                </c:pt>
                <c:pt idx="5">
                  <c:v>-2.2675400000000002E-3</c:v>
                </c:pt>
                <c:pt idx="6">
                  <c:v>-2.6480200000000001E-3</c:v>
                </c:pt>
                <c:pt idx="7">
                  <c:v>-3.5468399999999999E-3</c:v>
                </c:pt>
                <c:pt idx="8">
                  <c:v>-7.9915899999999998E-3</c:v>
                </c:pt>
                <c:pt idx="9">
                  <c:v>-7.1095899999999998E-3</c:v>
                </c:pt>
                <c:pt idx="10">
                  <c:v>-5.7853899999999996E-3</c:v>
                </c:pt>
                <c:pt idx="11">
                  <c:v>-2.1805399999999999E-3</c:v>
                </c:pt>
                <c:pt idx="12">
                  <c:v>2.8995100000000001E-3</c:v>
                </c:pt>
                <c:pt idx="13">
                  <c:v>1.225881E-2</c:v>
                </c:pt>
                <c:pt idx="14">
                  <c:v>1.8037319999999999E-2</c:v>
                </c:pt>
                <c:pt idx="15">
                  <c:v>2.1729229999999999E-2</c:v>
                </c:pt>
                <c:pt idx="16">
                  <c:v>2.068445E-2</c:v>
                </c:pt>
                <c:pt idx="17">
                  <c:v>2.0169280000000001E-2</c:v>
                </c:pt>
                <c:pt idx="18">
                  <c:v>2.3765720000000001E-2</c:v>
                </c:pt>
                <c:pt idx="19">
                  <c:v>3.6025740000000001E-2</c:v>
                </c:pt>
                <c:pt idx="20">
                  <c:v>6.0369630000000001E-2</c:v>
                </c:pt>
                <c:pt idx="21">
                  <c:v>8.9066759999999995E-2</c:v>
                </c:pt>
                <c:pt idx="22">
                  <c:v>0.10939003</c:v>
                </c:pt>
                <c:pt idx="23">
                  <c:v>0.12454858000000001</c:v>
                </c:pt>
                <c:pt idx="24">
                  <c:v>0.13145119999999999</c:v>
                </c:pt>
                <c:pt idx="25">
                  <c:v>0.12806481</c:v>
                </c:pt>
                <c:pt idx="26">
                  <c:v>0.11939597</c:v>
                </c:pt>
                <c:pt idx="27">
                  <c:v>0.11068975</c:v>
                </c:pt>
                <c:pt idx="28">
                  <c:v>0.10325341</c:v>
                </c:pt>
                <c:pt idx="29">
                  <c:v>9.2124529999999996E-2</c:v>
                </c:pt>
                <c:pt idx="30">
                  <c:v>7.9379340000000007E-2</c:v>
                </c:pt>
                <c:pt idx="31">
                  <c:v>7.3470480000000005E-2</c:v>
                </c:pt>
                <c:pt idx="32">
                  <c:v>6.9432110000000005E-2</c:v>
                </c:pt>
                <c:pt idx="33">
                  <c:v>6.6996669999999994E-2</c:v>
                </c:pt>
                <c:pt idx="34">
                  <c:v>6.0583619999999998E-2</c:v>
                </c:pt>
                <c:pt idx="35">
                  <c:v>5.7329650000000003E-2</c:v>
                </c:pt>
                <c:pt idx="36">
                  <c:v>4.824204E-2</c:v>
                </c:pt>
                <c:pt idx="37">
                  <c:v>4.3410450000000003E-2</c:v>
                </c:pt>
                <c:pt idx="38">
                  <c:v>3.6481430000000002E-2</c:v>
                </c:pt>
                <c:pt idx="39">
                  <c:v>3.08737E-2</c:v>
                </c:pt>
                <c:pt idx="40">
                  <c:v>3.0346870000000001E-2</c:v>
                </c:pt>
                <c:pt idx="41">
                  <c:v>2.8038210000000001E-2</c:v>
                </c:pt>
                <c:pt idx="42">
                  <c:v>2.8862260000000001E-2</c:v>
                </c:pt>
                <c:pt idx="43">
                  <c:v>2.6903320000000001E-2</c:v>
                </c:pt>
                <c:pt idx="44">
                  <c:v>2.7753030000000001E-2</c:v>
                </c:pt>
                <c:pt idx="45">
                  <c:v>2.6101800000000001E-2</c:v>
                </c:pt>
                <c:pt idx="46">
                  <c:v>2.441012E-2</c:v>
                </c:pt>
                <c:pt idx="47">
                  <c:v>2.1223700000000002E-2</c:v>
                </c:pt>
                <c:pt idx="48">
                  <c:v>1.7664800000000001E-2</c:v>
                </c:pt>
                <c:pt idx="49">
                  <c:v>1.678381E-2</c:v>
                </c:pt>
                <c:pt idx="50">
                  <c:v>7.7733999999999998E-3</c:v>
                </c:pt>
                <c:pt idx="51">
                  <c:v>1.033479E-2</c:v>
                </c:pt>
                <c:pt idx="52">
                  <c:v>8.3773500000000004E-3</c:v>
                </c:pt>
                <c:pt idx="53">
                  <c:v>8.1064899999999992E-3</c:v>
                </c:pt>
                <c:pt idx="54">
                  <c:v>8.5744700000000007E-3</c:v>
                </c:pt>
                <c:pt idx="55">
                  <c:v>1.2786E-2</c:v>
                </c:pt>
                <c:pt idx="56">
                  <c:v>1.0187699999999999E-2</c:v>
                </c:pt>
                <c:pt idx="57">
                  <c:v>1.1529319999999999E-2</c:v>
                </c:pt>
                <c:pt idx="58">
                  <c:v>8.9629800000000006E-3</c:v>
                </c:pt>
                <c:pt idx="59">
                  <c:v>6.9967500000000004E-3</c:v>
                </c:pt>
                <c:pt idx="60">
                  <c:v>2.9545399999999999E-3</c:v>
                </c:pt>
                <c:pt idx="61">
                  <c:v>-1.1743000000000001E-3</c:v>
                </c:pt>
                <c:pt idx="62">
                  <c:v>-2.4751700000000001E-3</c:v>
                </c:pt>
                <c:pt idx="63">
                  <c:v>-6.9626799999999997E-3</c:v>
                </c:pt>
                <c:pt idx="64">
                  <c:v>-9.7690099999999998E-3</c:v>
                </c:pt>
                <c:pt idx="65">
                  <c:v>-9.8336599999999993E-3</c:v>
                </c:pt>
                <c:pt idx="66">
                  <c:v>-1.081645E-2</c:v>
                </c:pt>
                <c:pt idx="67">
                  <c:v>-1.6215239999999999E-2</c:v>
                </c:pt>
                <c:pt idx="68">
                  <c:v>-1.3080720000000001E-2</c:v>
                </c:pt>
                <c:pt idx="69">
                  <c:v>-8.4469100000000002E-3</c:v>
                </c:pt>
                <c:pt idx="70">
                  <c:v>-8.8887600000000008E-3</c:v>
                </c:pt>
                <c:pt idx="71">
                  <c:v>-9.8625599999999994E-3</c:v>
                </c:pt>
                <c:pt idx="72">
                  <c:v>-8.6656700000000003E-3</c:v>
                </c:pt>
                <c:pt idx="73">
                  <c:v>-6.5725899999999997E-3</c:v>
                </c:pt>
                <c:pt idx="74">
                  <c:v>-9.5764600000000002E-3</c:v>
                </c:pt>
                <c:pt idx="75">
                  <c:v>-8.2411199999999993E-3</c:v>
                </c:pt>
                <c:pt idx="76">
                  <c:v>-1.5601600000000001E-3</c:v>
                </c:pt>
                <c:pt idx="77">
                  <c:v>4.7417300000000004E-3</c:v>
                </c:pt>
                <c:pt idx="78">
                  <c:v>1.8502900000000001E-3</c:v>
                </c:pt>
                <c:pt idx="79">
                  <c:v>3.4034999999999998E-3</c:v>
                </c:pt>
                <c:pt idx="80">
                  <c:v>4.5409100000000004E-3</c:v>
                </c:pt>
                <c:pt idx="81">
                  <c:v>2.2835999999999999E-4</c:v>
                </c:pt>
                <c:pt idx="82">
                  <c:v>-1.3457600000000001E-3</c:v>
                </c:pt>
                <c:pt idx="83">
                  <c:v>2.06076E-3</c:v>
                </c:pt>
                <c:pt idx="84">
                  <c:v>2.3731300000000002E-3</c:v>
                </c:pt>
                <c:pt idx="85">
                  <c:v>3.4033800000000001E-3</c:v>
                </c:pt>
                <c:pt idx="86">
                  <c:v>9.9430300000000003E-3</c:v>
                </c:pt>
                <c:pt idx="87">
                  <c:v>1.0252209999999999E-2</c:v>
                </c:pt>
                <c:pt idx="88">
                  <c:v>1.220475E-2</c:v>
                </c:pt>
                <c:pt idx="89">
                  <c:v>1.086077E-2</c:v>
                </c:pt>
                <c:pt idx="90">
                  <c:v>1.6656629999999999E-2</c:v>
                </c:pt>
                <c:pt idx="91">
                  <c:v>1.3841579999999999E-2</c:v>
                </c:pt>
                <c:pt idx="92">
                  <c:v>1.395337E-2</c:v>
                </c:pt>
                <c:pt idx="93">
                  <c:v>1.3649339999999999E-2</c:v>
                </c:pt>
                <c:pt idx="94">
                  <c:v>1.7101959999999999E-2</c:v>
                </c:pt>
                <c:pt idx="95">
                  <c:v>1.062017E-2</c:v>
                </c:pt>
                <c:pt idx="96">
                  <c:v>1.228595E-2</c:v>
                </c:pt>
                <c:pt idx="97">
                  <c:v>9.6575900000000006E-3</c:v>
                </c:pt>
                <c:pt idx="98">
                  <c:v>1.131237E-2</c:v>
                </c:pt>
                <c:pt idx="99">
                  <c:v>9.1170699999999997E-3</c:v>
                </c:pt>
                <c:pt idx="100">
                  <c:v>1.071076E-2</c:v>
                </c:pt>
                <c:pt idx="101">
                  <c:v>1.049605E-2</c:v>
                </c:pt>
                <c:pt idx="102">
                  <c:v>1.249106E-2</c:v>
                </c:pt>
                <c:pt idx="103">
                  <c:v>8.4764699999999998E-3</c:v>
                </c:pt>
                <c:pt idx="104">
                  <c:v>5.0375300000000001E-3</c:v>
                </c:pt>
                <c:pt idx="105">
                  <c:v>1.6738300000000001E-3</c:v>
                </c:pt>
                <c:pt idx="106">
                  <c:v>-7.6962000000000005E-4</c:v>
                </c:pt>
                <c:pt idx="107">
                  <c:v>-2.3049500000000001E-3</c:v>
                </c:pt>
                <c:pt idx="108">
                  <c:v>4.3198999999999999E-4</c:v>
                </c:pt>
                <c:pt idx="109" formatCode="0.00E+00">
                  <c:v>-6.1189E-5</c:v>
                </c:pt>
                <c:pt idx="110">
                  <c:v>1.4118799999999999E-3</c:v>
                </c:pt>
                <c:pt idx="111">
                  <c:v>3.0993599999999998E-3</c:v>
                </c:pt>
                <c:pt idx="112">
                  <c:v>7.2988000000000003E-4</c:v>
                </c:pt>
                <c:pt idx="113">
                  <c:v>-4.3048000000000001E-3</c:v>
                </c:pt>
                <c:pt idx="114">
                  <c:v>-5.2835999999999996E-4</c:v>
                </c:pt>
                <c:pt idx="115">
                  <c:v>-2.5160400000000002E-3</c:v>
                </c:pt>
                <c:pt idx="116">
                  <c:v>-5.4819100000000004E-3</c:v>
                </c:pt>
                <c:pt idx="117">
                  <c:v>-4.9767199999999996E-3</c:v>
                </c:pt>
                <c:pt idx="118">
                  <c:v>-5.4847999999999997E-3</c:v>
                </c:pt>
                <c:pt idx="119">
                  <c:v>-1.1620109999999999E-2</c:v>
                </c:pt>
                <c:pt idx="120">
                  <c:v>-1.0412859999999999E-2</c:v>
                </c:pt>
                <c:pt idx="121">
                  <c:v>-1.39884E-2</c:v>
                </c:pt>
                <c:pt idx="122">
                  <c:v>-1.49528E-2</c:v>
                </c:pt>
                <c:pt idx="123">
                  <c:v>-1.508673E-2</c:v>
                </c:pt>
                <c:pt idx="124">
                  <c:v>-1.3846239999999999E-2</c:v>
                </c:pt>
                <c:pt idx="125">
                  <c:v>-1.3048840000000001E-2</c:v>
                </c:pt>
                <c:pt idx="126">
                  <c:v>-1.337907E-2</c:v>
                </c:pt>
                <c:pt idx="127">
                  <c:v>-1.6137080000000002E-2</c:v>
                </c:pt>
                <c:pt idx="128">
                  <c:v>-1.7232850000000001E-2</c:v>
                </c:pt>
                <c:pt idx="129">
                  <c:v>-1.7181660000000001E-2</c:v>
                </c:pt>
                <c:pt idx="130">
                  <c:v>-2.5429549999999999E-2</c:v>
                </c:pt>
                <c:pt idx="131">
                  <c:v>-2.794777E-2</c:v>
                </c:pt>
                <c:pt idx="132">
                  <c:v>-2.6645680000000001E-2</c:v>
                </c:pt>
                <c:pt idx="133">
                  <c:v>-2.893126E-2</c:v>
                </c:pt>
                <c:pt idx="134">
                  <c:v>-3.666755E-2</c:v>
                </c:pt>
                <c:pt idx="135">
                  <c:v>-3.6131780000000002E-2</c:v>
                </c:pt>
                <c:pt idx="136">
                  <c:v>-3.7138049999999999E-2</c:v>
                </c:pt>
                <c:pt idx="137">
                  <c:v>-4.1618139999999998E-2</c:v>
                </c:pt>
                <c:pt idx="138">
                  <c:v>-4.3661140000000001E-2</c:v>
                </c:pt>
                <c:pt idx="139">
                  <c:v>-4.1688049999999997E-2</c:v>
                </c:pt>
                <c:pt idx="140">
                  <c:v>-4.7759379999999997E-2</c:v>
                </c:pt>
                <c:pt idx="141">
                  <c:v>-5.0525880000000002E-2</c:v>
                </c:pt>
                <c:pt idx="142">
                  <c:v>-5.3534499999999999E-2</c:v>
                </c:pt>
                <c:pt idx="143">
                  <c:v>-5.4352749999999998E-2</c:v>
                </c:pt>
                <c:pt idx="144">
                  <c:v>-5.8568759999999997E-2</c:v>
                </c:pt>
                <c:pt idx="145">
                  <c:v>-5.5924290000000001E-2</c:v>
                </c:pt>
                <c:pt idx="146">
                  <c:v>-5.7351149999999997E-2</c:v>
                </c:pt>
                <c:pt idx="147">
                  <c:v>-6.0094870000000002E-2</c:v>
                </c:pt>
                <c:pt idx="148">
                  <c:v>-6.6351179999999996E-2</c:v>
                </c:pt>
                <c:pt idx="149">
                  <c:v>-6.8788740000000001E-2</c:v>
                </c:pt>
                <c:pt idx="150">
                  <c:v>-7.6189789999999993E-2</c:v>
                </c:pt>
                <c:pt idx="151">
                  <c:v>-8.0141660000000003E-2</c:v>
                </c:pt>
                <c:pt idx="152">
                  <c:v>-8.2677909999999993E-2</c:v>
                </c:pt>
                <c:pt idx="153">
                  <c:v>-8.1810099999999997E-2</c:v>
                </c:pt>
                <c:pt idx="154">
                  <c:v>-8.2150970000000004E-2</c:v>
                </c:pt>
                <c:pt idx="155">
                  <c:v>-8.1887329999999994E-2</c:v>
                </c:pt>
                <c:pt idx="156">
                  <c:v>-8.7445960000000003E-2</c:v>
                </c:pt>
                <c:pt idx="157">
                  <c:v>-8.7141280000000002E-2</c:v>
                </c:pt>
                <c:pt idx="158">
                  <c:v>-9.5056660000000001E-2</c:v>
                </c:pt>
                <c:pt idx="159">
                  <c:v>-0.10014263</c:v>
                </c:pt>
                <c:pt idx="160">
                  <c:v>-0.10166022</c:v>
                </c:pt>
                <c:pt idx="161">
                  <c:v>-0.10283804000000001</c:v>
                </c:pt>
                <c:pt idx="162">
                  <c:v>-0.11042686</c:v>
                </c:pt>
                <c:pt idx="163">
                  <c:v>-0.11492632999999999</c:v>
                </c:pt>
                <c:pt idx="164">
                  <c:v>-0.12117633999999999</c:v>
                </c:pt>
                <c:pt idx="165">
                  <c:v>-0.12517573000000001</c:v>
                </c:pt>
                <c:pt idx="166">
                  <c:v>-0.12975329999999999</c:v>
                </c:pt>
                <c:pt idx="167">
                  <c:v>-0.13623874</c:v>
                </c:pt>
                <c:pt idx="168">
                  <c:v>-0.14086645</c:v>
                </c:pt>
                <c:pt idx="169">
                  <c:v>-0.14434430000000001</c:v>
                </c:pt>
                <c:pt idx="170">
                  <c:v>-0.15180640000000001</c:v>
                </c:pt>
                <c:pt idx="171">
                  <c:v>-0.15377388</c:v>
                </c:pt>
                <c:pt idx="172">
                  <c:v>-0.15320438</c:v>
                </c:pt>
                <c:pt idx="173">
                  <c:v>-0.15567077000000001</c:v>
                </c:pt>
                <c:pt idx="174">
                  <c:v>-0.15574719000000001</c:v>
                </c:pt>
                <c:pt idx="175">
                  <c:v>-0.16144523</c:v>
                </c:pt>
                <c:pt idx="176">
                  <c:v>-0.16469154999999999</c:v>
                </c:pt>
                <c:pt idx="177">
                  <c:v>-0.16674881999999999</c:v>
                </c:pt>
                <c:pt idx="178">
                  <c:v>-0.16452810000000001</c:v>
                </c:pt>
                <c:pt idx="179">
                  <c:v>-0.16502127</c:v>
                </c:pt>
                <c:pt idx="180">
                  <c:v>-0.15787455</c:v>
                </c:pt>
                <c:pt idx="181">
                  <c:v>-0.15476254</c:v>
                </c:pt>
                <c:pt idx="182">
                  <c:v>-0.15405884</c:v>
                </c:pt>
                <c:pt idx="183">
                  <c:v>-0.15394682000000001</c:v>
                </c:pt>
                <c:pt idx="184">
                  <c:v>-0.15548176999999999</c:v>
                </c:pt>
                <c:pt idx="185">
                  <c:v>-0.15737856</c:v>
                </c:pt>
                <c:pt idx="186">
                  <c:v>-0.16045797000000001</c:v>
                </c:pt>
                <c:pt idx="187">
                  <c:v>-0.16123741</c:v>
                </c:pt>
                <c:pt idx="188">
                  <c:v>-0.16065160000000001</c:v>
                </c:pt>
                <c:pt idx="189">
                  <c:v>-0.15995402</c:v>
                </c:pt>
                <c:pt idx="190">
                  <c:v>-0.16228878999999999</c:v>
                </c:pt>
                <c:pt idx="191">
                  <c:v>-0.15842407999999999</c:v>
                </c:pt>
                <c:pt idx="192">
                  <c:v>-0.16028258000000001</c:v>
                </c:pt>
                <c:pt idx="193">
                  <c:v>-0.15946738999999999</c:v>
                </c:pt>
                <c:pt idx="194">
                  <c:v>-0.1616833</c:v>
                </c:pt>
                <c:pt idx="195">
                  <c:v>-0.16117574000000001</c:v>
                </c:pt>
                <c:pt idx="196">
                  <c:v>-0.16110532999999999</c:v>
                </c:pt>
                <c:pt idx="197">
                  <c:v>-0.15836391</c:v>
                </c:pt>
                <c:pt idx="198">
                  <c:v>-0.16700741</c:v>
                </c:pt>
                <c:pt idx="199">
                  <c:v>-0.17238034999999999</c:v>
                </c:pt>
                <c:pt idx="200">
                  <c:v>-0.17525436</c:v>
                </c:pt>
                <c:pt idx="201">
                  <c:v>-0.17521875000000001</c:v>
                </c:pt>
                <c:pt idx="202">
                  <c:v>-0.17767076000000001</c:v>
                </c:pt>
                <c:pt idx="203">
                  <c:v>-0.16826548999999999</c:v>
                </c:pt>
                <c:pt idx="204">
                  <c:v>-0.16352541000000001</c:v>
                </c:pt>
                <c:pt idx="205">
                  <c:v>-0.1644718</c:v>
                </c:pt>
                <c:pt idx="206">
                  <c:v>-0.16743549999999999</c:v>
                </c:pt>
                <c:pt idx="207">
                  <c:v>-0.1635385</c:v>
                </c:pt>
                <c:pt idx="208">
                  <c:v>-0.16805898</c:v>
                </c:pt>
                <c:pt idx="209">
                  <c:v>-0.16970595999999999</c:v>
                </c:pt>
                <c:pt idx="210">
                  <c:v>-0.16576630000000001</c:v>
                </c:pt>
                <c:pt idx="211">
                  <c:v>-0.16401710999999999</c:v>
                </c:pt>
                <c:pt idx="212">
                  <c:v>-0.17087168999999999</c:v>
                </c:pt>
                <c:pt idx="213">
                  <c:v>-0.17267999000000001</c:v>
                </c:pt>
                <c:pt idx="214">
                  <c:v>-0.17072298</c:v>
                </c:pt>
                <c:pt idx="215">
                  <c:v>-0.17304017999999999</c:v>
                </c:pt>
                <c:pt idx="216">
                  <c:v>-0.17569066999999999</c:v>
                </c:pt>
                <c:pt idx="217">
                  <c:v>-0.17447584999999999</c:v>
                </c:pt>
                <c:pt idx="218">
                  <c:v>-0.17229774</c:v>
                </c:pt>
                <c:pt idx="219">
                  <c:v>-0.17242716999999999</c:v>
                </c:pt>
                <c:pt idx="220">
                  <c:v>-0.17001382000000001</c:v>
                </c:pt>
                <c:pt idx="221">
                  <c:v>-0.16799828</c:v>
                </c:pt>
                <c:pt idx="222">
                  <c:v>-0.16238875999999999</c:v>
                </c:pt>
                <c:pt idx="223">
                  <c:v>-0.15840156</c:v>
                </c:pt>
                <c:pt idx="224">
                  <c:v>-0.15599299999999999</c:v>
                </c:pt>
                <c:pt idx="225">
                  <c:v>-0.15361733999999999</c:v>
                </c:pt>
                <c:pt idx="226">
                  <c:v>-0.15082222000000001</c:v>
                </c:pt>
                <c:pt idx="227">
                  <c:v>-0.14756205</c:v>
                </c:pt>
                <c:pt idx="228">
                  <c:v>-0.14628139000000001</c:v>
                </c:pt>
                <c:pt idx="229">
                  <c:v>-0.14186119999999999</c:v>
                </c:pt>
                <c:pt idx="230">
                  <c:v>-0.13944492999999999</c:v>
                </c:pt>
                <c:pt idx="231">
                  <c:v>-0.13849425000000001</c:v>
                </c:pt>
                <c:pt idx="232">
                  <c:v>-0.13538496</c:v>
                </c:pt>
                <c:pt idx="233">
                  <c:v>-0.13602375999999999</c:v>
                </c:pt>
                <c:pt idx="234">
                  <c:v>-0.13436284000000001</c:v>
                </c:pt>
                <c:pt idx="235">
                  <c:v>-0.13252032999999999</c:v>
                </c:pt>
                <c:pt idx="236">
                  <c:v>-0.12852875999999999</c:v>
                </c:pt>
                <c:pt idx="237">
                  <c:v>-0.12821801999999999</c:v>
                </c:pt>
                <c:pt idx="238">
                  <c:v>-0.12410651</c:v>
                </c:pt>
                <c:pt idx="239">
                  <c:v>-0.12384713999999999</c:v>
                </c:pt>
                <c:pt idx="240">
                  <c:v>-0.120394</c:v>
                </c:pt>
                <c:pt idx="241">
                  <c:v>-0.11938856</c:v>
                </c:pt>
                <c:pt idx="242">
                  <c:v>-0.11694557</c:v>
                </c:pt>
                <c:pt idx="243">
                  <c:v>-0.11576036000000001</c:v>
                </c:pt>
                <c:pt idx="244">
                  <c:v>-0.11178235</c:v>
                </c:pt>
                <c:pt idx="245">
                  <c:v>-0.10966747</c:v>
                </c:pt>
                <c:pt idx="246">
                  <c:v>-0.11012151000000001</c:v>
                </c:pt>
                <c:pt idx="247">
                  <c:v>-0.10786920999999999</c:v>
                </c:pt>
                <c:pt idx="248">
                  <c:v>-0.10315605999999999</c:v>
                </c:pt>
                <c:pt idx="249">
                  <c:v>-0.10098707</c:v>
                </c:pt>
                <c:pt idx="250">
                  <c:v>-9.8902989999999996E-2</c:v>
                </c:pt>
                <c:pt idx="251">
                  <c:v>-9.1280269999999997E-2</c:v>
                </c:pt>
                <c:pt idx="252">
                  <c:v>-8.8345960000000001E-2</c:v>
                </c:pt>
                <c:pt idx="253">
                  <c:v>-8.3506559999999994E-2</c:v>
                </c:pt>
                <c:pt idx="254">
                  <c:v>-7.9060439999999996E-2</c:v>
                </c:pt>
                <c:pt idx="255">
                  <c:v>-7.3496829999999999E-2</c:v>
                </c:pt>
                <c:pt idx="256">
                  <c:v>-7.1180359999999998E-2</c:v>
                </c:pt>
                <c:pt idx="257">
                  <c:v>-6.5274760000000001E-2</c:v>
                </c:pt>
                <c:pt idx="258">
                  <c:v>-6.1885200000000001E-2</c:v>
                </c:pt>
                <c:pt idx="259">
                  <c:v>-6.2706070000000003E-2</c:v>
                </c:pt>
                <c:pt idx="260">
                  <c:v>-6.0840369999999998E-2</c:v>
                </c:pt>
                <c:pt idx="261">
                  <c:v>-6.017691E-2</c:v>
                </c:pt>
                <c:pt idx="262">
                  <c:v>-5.999575E-2</c:v>
                </c:pt>
                <c:pt idx="263">
                  <c:v>-6.0761160000000002E-2</c:v>
                </c:pt>
                <c:pt idx="264">
                  <c:v>-5.4028809999999997E-2</c:v>
                </c:pt>
                <c:pt idx="265">
                  <c:v>-4.7464699999999999E-2</c:v>
                </c:pt>
                <c:pt idx="266">
                  <c:v>-3.9667840000000003E-2</c:v>
                </c:pt>
                <c:pt idx="267">
                  <c:v>-3.2773969999999999E-2</c:v>
                </c:pt>
                <c:pt idx="268">
                  <c:v>-2.6936789999999999E-2</c:v>
                </c:pt>
                <c:pt idx="269">
                  <c:v>-2.6159600000000002E-2</c:v>
                </c:pt>
                <c:pt idx="270">
                  <c:v>-2.532827E-2</c:v>
                </c:pt>
                <c:pt idx="271">
                  <c:v>-2.49815E-2</c:v>
                </c:pt>
                <c:pt idx="272">
                  <c:v>-2.8391599999999999E-2</c:v>
                </c:pt>
                <c:pt idx="273">
                  <c:v>-2.844959E-2</c:v>
                </c:pt>
                <c:pt idx="274">
                  <c:v>-2.174011E-2</c:v>
                </c:pt>
                <c:pt idx="275">
                  <c:v>-2.1901029999999998E-2</c:v>
                </c:pt>
                <c:pt idx="276">
                  <c:v>-2.2935980000000002E-2</c:v>
                </c:pt>
                <c:pt idx="277">
                  <c:v>-2.0385609999999998E-2</c:v>
                </c:pt>
                <c:pt idx="278">
                  <c:v>-1.9078540000000001E-2</c:v>
                </c:pt>
                <c:pt idx="279">
                  <c:v>-2.2736630000000001E-2</c:v>
                </c:pt>
                <c:pt idx="280">
                  <c:v>-2.5426850000000001E-2</c:v>
                </c:pt>
                <c:pt idx="281">
                  <c:v>-2.3351299999999998E-2</c:v>
                </c:pt>
                <c:pt idx="282">
                  <c:v>-2.2871120000000002E-2</c:v>
                </c:pt>
                <c:pt idx="283">
                  <c:v>-2.2326809999999999E-2</c:v>
                </c:pt>
                <c:pt idx="284">
                  <c:v>-2.4965810000000001E-2</c:v>
                </c:pt>
                <c:pt idx="285">
                  <c:v>-2.3905900000000001E-2</c:v>
                </c:pt>
                <c:pt idx="286">
                  <c:v>-2.231613E-2</c:v>
                </c:pt>
                <c:pt idx="287">
                  <c:v>-2.5149339999999999E-2</c:v>
                </c:pt>
                <c:pt idx="288">
                  <c:v>-2.310388E-2</c:v>
                </c:pt>
                <c:pt idx="289">
                  <c:v>-2.303732E-2</c:v>
                </c:pt>
                <c:pt idx="290">
                  <c:v>-2.3737250000000001E-2</c:v>
                </c:pt>
                <c:pt idx="291">
                  <c:v>-2.5994070000000001E-2</c:v>
                </c:pt>
                <c:pt idx="292">
                  <c:v>-2.400795E-2</c:v>
                </c:pt>
                <c:pt idx="293">
                  <c:v>-2.4915530000000002E-2</c:v>
                </c:pt>
                <c:pt idx="294">
                  <c:v>-2.041511E-2</c:v>
                </c:pt>
                <c:pt idx="295">
                  <c:v>-1.4049829999999999E-2</c:v>
                </c:pt>
                <c:pt idx="296">
                  <c:v>-1.2331750000000001E-2</c:v>
                </c:pt>
                <c:pt idx="297">
                  <c:v>-9.4531800000000003E-3</c:v>
                </c:pt>
                <c:pt idx="298">
                  <c:v>-9.90714E-3</c:v>
                </c:pt>
                <c:pt idx="299">
                  <c:v>-9.4884800000000005E-3</c:v>
                </c:pt>
                <c:pt idx="300">
                  <c:v>-1.181926E-2</c:v>
                </c:pt>
                <c:pt idx="301">
                  <c:v>-1.0277680000000001E-2</c:v>
                </c:pt>
                <c:pt idx="302">
                  <c:v>-1.115683E-2</c:v>
                </c:pt>
                <c:pt idx="303">
                  <c:v>-8.9939000000000009E-3</c:v>
                </c:pt>
                <c:pt idx="304">
                  <c:v>-8.0519100000000007E-3</c:v>
                </c:pt>
                <c:pt idx="305">
                  <c:v>-7.4745300000000001E-3</c:v>
                </c:pt>
                <c:pt idx="306">
                  <c:v>-1.104729E-2</c:v>
                </c:pt>
                <c:pt idx="307">
                  <c:v>-1.159083E-2</c:v>
                </c:pt>
                <c:pt idx="308">
                  <c:v>-1.434675E-2</c:v>
                </c:pt>
                <c:pt idx="309">
                  <c:v>-1.543919E-2</c:v>
                </c:pt>
                <c:pt idx="310">
                  <c:v>-1.6624590000000002E-2</c:v>
                </c:pt>
                <c:pt idx="311">
                  <c:v>-1.6154439999999999E-2</c:v>
                </c:pt>
                <c:pt idx="312">
                  <c:v>-1.524036E-2</c:v>
                </c:pt>
                <c:pt idx="313">
                  <c:v>-1.5065479999999999E-2</c:v>
                </c:pt>
                <c:pt idx="314">
                  <c:v>-1.8909410000000001E-2</c:v>
                </c:pt>
                <c:pt idx="315">
                  <c:v>-1.8732149999999999E-2</c:v>
                </c:pt>
                <c:pt idx="316">
                  <c:v>-1.7616610000000001E-2</c:v>
                </c:pt>
                <c:pt idx="317">
                  <c:v>-1.6464199999999998E-2</c:v>
                </c:pt>
                <c:pt idx="318">
                  <c:v>-1.7399189999999998E-2</c:v>
                </c:pt>
                <c:pt idx="319">
                  <c:v>-1.6253030000000002E-2</c:v>
                </c:pt>
                <c:pt idx="320">
                  <c:v>-1.6638460000000001E-2</c:v>
                </c:pt>
                <c:pt idx="321">
                  <c:v>-1.725165E-2</c:v>
                </c:pt>
                <c:pt idx="322">
                  <c:v>-1.8077349999999999E-2</c:v>
                </c:pt>
                <c:pt idx="323">
                  <c:v>-2.1224590000000002E-2</c:v>
                </c:pt>
                <c:pt idx="324">
                  <c:v>-1.8674610000000001E-2</c:v>
                </c:pt>
                <c:pt idx="325">
                  <c:v>-1.5464220000000001E-2</c:v>
                </c:pt>
                <c:pt idx="326">
                  <c:v>-1.423497E-2</c:v>
                </c:pt>
                <c:pt idx="327">
                  <c:v>-1.6953780000000002E-2</c:v>
                </c:pt>
                <c:pt idx="328">
                  <c:v>-1.6526570000000001E-2</c:v>
                </c:pt>
                <c:pt idx="329">
                  <c:v>-1.665411E-2</c:v>
                </c:pt>
                <c:pt idx="330">
                  <c:v>-1.819693E-2</c:v>
                </c:pt>
                <c:pt idx="331">
                  <c:v>-1.748767E-2</c:v>
                </c:pt>
                <c:pt idx="332">
                  <c:v>-1.74156E-2</c:v>
                </c:pt>
                <c:pt idx="333">
                  <c:v>-1.8816070000000001E-2</c:v>
                </c:pt>
                <c:pt idx="334">
                  <c:v>-1.6956470000000001E-2</c:v>
                </c:pt>
                <c:pt idx="335">
                  <c:v>-1.5168320000000001E-2</c:v>
                </c:pt>
                <c:pt idx="336">
                  <c:v>-1.4925849999999999E-2</c:v>
                </c:pt>
                <c:pt idx="337">
                  <c:v>-1.3450490000000001E-2</c:v>
                </c:pt>
                <c:pt idx="338">
                  <c:v>-1.0729839999999999E-2</c:v>
                </c:pt>
                <c:pt idx="339">
                  <c:v>-1.1916360000000001E-2</c:v>
                </c:pt>
                <c:pt idx="340">
                  <c:v>-1.1796940000000001E-2</c:v>
                </c:pt>
                <c:pt idx="341">
                  <c:v>-1.348747E-2</c:v>
                </c:pt>
                <c:pt idx="342">
                  <c:v>-1.079625E-2</c:v>
                </c:pt>
                <c:pt idx="343">
                  <c:v>-9.6600799999999997E-3</c:v>
                </c:pt>
                <c:pt idx="344">
                  <c:v>-1.1852629999999999E-2</c:v>
                </c:pt>
                <c:pt idx="345">
                  <c:v>-1.221066E-2</c:v>
                </c:pt>
                <c:pt idx="346">
                  <c:v>-1.159313E-2</c:v>
                </c:pt>
                <c:pt idx="347">
                  <c:v>-1.2292249999999999E-2</c:v>
                </c:pt>
                <c:pt idx="348">
                  <c:v>-1.224167E-2</c:v>
                </c:pt>
                <c:pt idx="349">
                  <c:v>-1.0987490000000001E-2</c:v>
                </c:pt>
                <c:pt idx="350">
                  <c:v>-1.066783E-2</c:v>
                </c:pt>
                <c:pt idx="351">
                  <c:v>-9.7394999999999999E-3</c:v>
                </c:pt>
                <c:pt idx="352">
                  <c:v>-9.9340499999999998E-3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4F6-4C53-B8EF-C1FAFEC94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14624"/>
        <c:axId val="213715200"/>
      </c:scatterChart>
      <c:valAx>
        <c:axId val="213714624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13715200"/>
        <c:crosses val="autoZero"/>
        <c:crossBetween val="midCat"/>
      </c:valAx>
      <c:valAx>
        <c:axId val="213715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7146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bones'!$BV$4:$BV$398</c:f>
              <c:numCache>
                <c:formatCode>0.00E+00</c:formatCode>
                <c:ptCount val="395"/>
                <c:pt idx="0">
                  <c:v>7.2743099999999998E-5</c:v>
                </c:pt>
                <c:pt idx="1">
                  <c:v>9.5891599999999995E-5</c:v>
                </c:pt>
                <c:pt idx="2" formatCode="General">
                  <c:v>1.4508300000000001E-4</c:v>
                </c:pt>
                <c:pt idx="3" formatCode="General">
                  <c:v>1.7766200000000001E-4</c:v>
                </c:pt>
                <c:pt idx="4" formatCode="General">
                  <c:v>1.8891099999999999E-4</c:v>
                </c:pt>
                <c:pt idx="5" formatCode="General">
                  <c:v>2.1898100000000001E-4</c:v>
                </c:pt>
                <c:pt idx="6" formatCode="General">
                  <c:v>5.7039199999999997E-4</c:v>
                </c:pt>
                <c:pt idx="7" formatCode="General">
                  <c:v>1.6030829999999999E-3</c:v>
                </c:pt>
                <c:pt idx="8" formatCode="General">
                  <c:v>3.8117049999999999E-3</c:v>
                </c:pt>
                <c:pt idx="9" formatCode="General">
                  <c:v>6.4100329999999999E-3</c:v>
                </c:pt>
                <c:pt idx="10" formatCode="General">
                  <c:v>9.4773459999999993E-3</c:v>
                </c:pt>
                <c:pt idx="11" formatCode="General">
                  <c:v>1.3319127E-2</c:v>
                </c:pt>
                <c:pt idx="12" formatCode="General">
                  <c:v>1.7302023E-2</c:v>
                </c:pt>
                <c:pt idx="13" formatCode="General">
                  <c:v>2.1169032000000001E-2</c:v>
                </c:pt>
                <c:pt idx="14" formatCode="General">
                  <c:v>2.5843741E-2</c:v>
                </c:pt>
                <c:pt idx="15" formatCode="General">
                  <c:v>3.1102884000000001E-2</c:v>
                </c:pt>
                <c:pt idx="16" formatCode="General">
                  <c:v>3.6468934000000001E-2</c:v>
                </c:pt>
                <c:pt idx="17" formatCode="General">
                  <c:v>4.2451580000000003E-2</c:v>
                </c:pt>
                <c:pt idx="18" formatCode="General">
                  <c:v>4.8862675000000001E-2</c:v>
                </c:pt>
                <c:pt idx="19" formatCode="General">
                  <c:v>5.7108315E-2</c:v>
                </c:pt>
                <c:pt idx="20" formatCode="General">
                  <c:v>6.8325554999999996E-2</c:v>
                </c:pt>
                <c:pt idx="21" formatCode="General">
                  <c:v>8.0192692999999995E-2</c:v>
                </c:pt>
                <c:pt idx="22" formatCode="General">
                  <c:v>9.1360242999999994E-2</c:v>
                </c:pt>
                <c:pt idx="23" formatCode="General">
                  <c:v>0.102171752</c:v>
                </c:pt>
                <c:pt idx="24" formatCode="General">
                  <c:v>0.112092663</c:v>
                </c:pt>
                <c:pt idx="25" formatCode="General">
                  <c:v>0.120683525</c:v>
                </c:pt>
                <c:pt idx="26" formatCode="General">
                  <c:v>0.131586025</c:v>
                </c:pt>
                <c:pt idx="27" formatCode="General">
                  <c:v>0.145735543</c:v>
                </c:pt>
                <c:pt idx="28" formatCode="General">
                  <c:v>0.15991672400000001</c:v>
                </c:pt>
                <c:pt idx="29" formatCode="General">
                  <c:v>0.17321099100000001</c:v>
                </c:pt>
                <c:pt idx="30" formatCode="General">
                  <c:v>0.18686240600000001</c:v>
                </c:pt>
                <c:pt idx="31" formatCode="General">
                  <c:v>0.20117128100000001</c:v>
                </c:pt>
                <c:pt idx="32" formatCode="General">
                  <c:v>0.214228213</c:v>
                </c:pt>
                <c:pt idx="33" formatCode="General">
                  <c:v>0.22694267800000001</c:v>
                </c:pt>
                <c:pt idx="34" formatCode="General">
                  <c:v>0.23944823400000001</c:v>
                </c:pt>
                <c:pt idx="35" formatCode="General">
                  <c:v>0.25120069699999997</c:v>
                </c:pt>
                <c:pt idx="36" formatCode="General">
                  <c:v>0.26077472200000001</c:v>
                </c:pt>
                <c:pt idx="37" formatCode="General">
                  <c:v>0.272980475</c:v>
                </c:pt>
                <c:pt idx="38" formatCode="General">
                  <c:v>0.28829543200000002</c:v>
                </c:pt>
                <c:pt idx="39" formatCode="General">
                  <c:v>0.30250388</c:v>
                </c:pt>
                <c:pt idx="40" formatCode="General">
                  <c:v>0.31449744699999999</c:v>
                </c:pt>
                <c:pt idx="41" formatCode="General">
                  <c:v>0.32496874199999998</c:v>
                </c:pt>
                <c:pt idx="42" formatCode="General">
                  <c:v>0.33143446300000001</c:v>
                </c:pt>
                <c:pt idx="43" formatCode="General">
                  <c:v>0.33563446899999999</c:v>
                </c:pt>
                <c:pt idx="44" formatCode="General">
                  <c:v>0.34079204499999999</c:v>
                </c:pt>
                <c:pt idx="45" formatCode="General">
                  <c:v>0.34645387300000002</c:v>
                </c:pt>
                <c:pt idx="46" formatCode="General">
                  <c:v>0.352248226</c:v>
                </c:pt>
                <c:pt idx="47" formatCode="General">
                  <c:v>0.35756455300000001</c:v>
                </c:pt>
                <c:pt idx="48" formatCode="General">
                  <c:v>0.361655161</c:v>
                </c:pt>
                <c:pt idx="49" formatCode="General">
                  <c:v>0.36558310500000002</c:v>
                </c:pt>
                <c:pt idx="50" formatCode="General">
                  <c:v>0.37008454899999998</c:v>
                </c:pt>
                <c:pt idx="51" formatCode="General">
                  <c:v>0.37490579400000001</c:v>
                </c:pt>
                <c:pt idx="52" formatCode="General">
                  <c:v>0.38017128100000003</c:v>
                </c:pt>
                <c:pt idx="53" formatCode="General">
                  <c:v>0.38581281000000001</c:v>
                </c:pt>
                <c:pt idx="54" formatCode="General">
                  <c:v>0.39115878799999998</c:v>
                </c:pt>
                <c:pt idx="55" formatCode="General">
                  <c:v>0.39602217000000001</c:v>
                </c:pt>
                <c:pt idx="56" formatCode="General">
                  <c:v>0.40039395500000002</c:v>
                </c:pt>
                <c:pt idx="57" formatCode="General">
                  <c:v>0.404626557</c:v>
                </c:pt>
                <c:pt idx="58" formatCode="General">
                  <c:v>0.40876418799999997</c:v>
                </c:pt>
                <c:pt idx="59" formatCode="General">
                  <c:v>0.413365704</c:v>
                </c:pt>
                <c:pt idx="60" formatCode="General">
                  <c:v>0.41869099300000001</c:v>
                </c:pt>
                <c:pt idx="61" formatCode="General">
                  <c:v>0.42434667799999998</c:v>
                </c:pt>
                <c:pt idx="62" formatCode="General">
                  <c:v>0.43018420200000002</c:v>
                </c:pt>
                <c:pt idx="63" formatCode="General">
                  <c:v>0.43588092299999998</c:v>
                </c:pt>
                <c:pt idx="64" formatCode="General">
                  <c:v>0.44134452200000002</c:v>
                </c:pt>
                <c:pt idx="65" formatCode="General">
                  <c:v>0.44664136700000001</c:v>
                </c:pt>
                <c:pt idx="66" formatCode="General">
                  <c:v>0.45242796099999999</c:v>
                </c:pt>
                <c:pt idx="67" formatCode="General">
                  <c:v>0.45875458600000002</c:v>
                </c:pt>
                <c:pt idx="68" formatCode="General">
                  <c:v>0.46588614099999998</c:v>
                </c:pt>
                <c:pt idx="69" formatCode="General">
                  <c:v>0.47319846199999999</c:v>
                </c:pt>
                <c:pt idx="70" formatCode="General">
                  <c:v>0.47976622699999999</c:v>
                </c:pt>
                <c:pt idx="71" formatCode="General">
                  <c:v>0.48585213399999999</c:v>
                </c:pt>
                <c:pt idx="72" formatCode="General">
                  <c:v>0.49203894799999998</c:v>
                </c:pt>
                <c:pt idx="73" formatCode="General">
                  <c:v>0.49860894500000003</c:v>
                </c:pt>
                <c:pt idx="74" formatCode="General">
                  <c:v>0.50575144500000002</c:v>
                </c:pt>
                <c:pt idx="75" formatCode="General">
                  <c:v>0.51365185300000005</c:v>
                </c:pt>
                <c:pt idx="76" formatCode="General">
                  <c:v>0.52114653099999997</c:v>
                </c:pt>
                <c:pt idx="77" formatCode="General">
                  <c:v>0.52827816699999997</c:v>
                </c:pt>
                <c:pt idx="78" formatCode="General">
                  <c:v>0.53581062599999996</c:v>
                </c:pt>
                <c:pt idx="79" formatCode="General">
                  <c:v>0.54368700599999997</c:v>
                </c:pt>
                <c:pt idx="80" formatCode="General">
                  <c:v>0.55184695500000003</c:v>
                </c:pt>
                <c:pt idx="81" formatCode="General">
                  <c:v>0.56081086300000005</c:v>
                </c:pt>
                <c:pt idx="82" formatCode="General">
                  <c:v>0.56929904200000003</c:v>
                </c:pt>
                <c:pt idx="83" formatCode="General">
                  <c:v>0.57642549099999996</c:v>
                </c:pt>
                <c:pt idx="84" formatCode="General">
                  <c:v>0.58303723399999996</c:v>
                </c:pt>
                <c:pt idx="85" formatCode="General">
                  <c:v>0.58920436700000001</c:v>
                </c:pt>
                <c:pt idx="86" formatCode="General">
                  <c:v>0.59414244699999996</c:v>
                </c:pt>
                <c:pt idx="87" formatCode="General">
                  <c:v>0.59919551100000001</c:v>
                </c:pt>
                <c:pt idx="88" formatCode="General">
                  <c:v>0.60456663499999996</c:v>
                </c:pt>
                <c:pt idx="89" formatCode="General">
                  <c:v>0.609671293</c:v>
                </c:pt>
                <c:pt idx="90" formatCode="General">
                  <c:v>0.61491574599999999</c:v>
                </c:pt>
                <c:pt idx="91" formatCode="General">
                  <c:v>0.62109558300000001</c:v>
                </c:pt>
                <c:pt idx="92" formatCode="General">
                  <c:v>0.62658238399999999</c:v>
                </c:pt>
                <c:pt idx="93" formatCode="General">
                  <c:v>0.63222286599999999</c:v>
                </c:pt>
                <c:pt idx="94" formatCode="General">
                  <c:v>0.63901638699999996</c:v>
                </c:pt>
                <c:pt idx="95" formatCode="General">
                  <c:v>0.64554896299999998</c:v>
                </c:pt>
                <c:pt idx="96" formatCode="General">
                  <c:v>0.65231819800000002</c:v>
                </c:pt>
                <c:pt idx="97" formatCode="General">
                  <c:v>0.66014868599999998</c:v>
                </c:pt>
                <c:pt idx="98" formatCode="General">
                  <c:v>0.66820521799999999</c:v>
                </c:pt>
                <c:pt idx="99" formatCode="General">
                  <c:v>0.67518332599999997</c:v>
                </c:pt>
                <c:pt idx="100" formatCode="General">
                  <c:v>0.68202445599999995</c:v>
                </c:pt>
                <c:pt idx="101" formatCode="General">
                  <c:v>0.68801520599999999</c:v>
                </c:pt>
                <c:pt idx="102" formatCode="General">
                  <c:v>0.69407653599999997</c:v>
                </c:pt>
                <c:pt idx="103" formatCode="General">
                  <c:v>0.70012926399999997</c:v>
                </c:pt>
                <c:pt idx="104" formatCode="General">
                  <c:v>0.70631382499999995</c:v>
                </c:pt>
                <c:pt idx="105" formatCode="General">
                  <c:v>0.71294548199999996</c:v>
                </c:pt>
                <c:pt idx="106" formatCode="General">
                  <c:v>0.71986020299999998</c:v>
                </c:pt>
                <c:pt idx="107" formatCode="General">
                  <c:v>0.72593310499999997</c:v>
                </c:pt>
                <c:pt idx="108" formatCode="General">
                  <c:v>0.73123408400000001</c:v>
                </c:pt>
                <c:pt idx="109" formatCode="General">
                  <c:v>0.73679109499999995</c:v>
                </c:pt>
                <c:pt idx="110" formatCode="General">
                  <c:v>0.74292836100000004</c:v>
                </c:pt>
                <c:pt idx="111" formatCode="General">
                  <c:v>0.74915631500000002</c:v>
                </c:pt>
                <c:pt idx="112" formatCode="General">
                  <c:v>0.75558371999999996</c:v>
                </c:pt>
                <c:pt idx="113" formatCode="General">
                  <c:v>0.76242396199999996</c:v>
                </c:pt>
                <c:pt idx="114" formatCode="General">
                  <c:v>0.76920434900000001</c:v>
                </c:pt>
                <c:pt idx="115" formatCode="General">
                  <c:v>0.77486791600000005</c:v>
                </c:pt>
                <c:pt idx="116" formatCode="General">
                  <c:v>0.78031275499999997</c:v>
                </c:pt>
                <c:pt idx="117" formatCode="General">
                  <c:v>0.78565657499999997</c:v>
                </c:pt>
                <c:pt idx="118" formatCode="General">
                  <c:v>0.79154055199999995</c:v>
                </c:pt>
                <c:pt idx="119" formatCode="General">
                  <c:v>0.79799600800000003</c:v>
                </c:pt>
                <c:pt idx="120" formatCode="General">
                  <c:v>0.80535599800000002</c:v>
                </c:pt>
                <c:pt idx="121" formatCode="General">
                  <c:v>0.81291493000000004</c:v>
                </c:pt>
                <c:pt idx="122" formatCode="General">
                  <c:v>0.82055383900000001</c:v>
                </c:pt>
                <c:pt idx="123" formatCode="General">
                  <c:v>0.82732429200000002</c:v>
                </c:pt>
                <c:pt idx="124" formatCode="General">
                  <c:v>0.83330019099999997</c:v>
                </c:pt>
                <c:pt idx="125" formatCode="General">
                  <c:v>0.83893289500000001</c:v>
                </c:pt>
                <c:pt idx="126" formatCode="General">
                  <c:v>0.84454017699999995</c:v>
                </c:pt>
                <c:pt idx="127" formatCode="General">
                  <c:v>0.84968686599999999</c:v>
                </c:pt>
                <c:pt idx="128" formatCode="General">
                  <c:v>0.85519705899999998</c:v>
                </c:pt>
                <c:pt idx="129" formatCode="General">
                  <c:v>0.86259426500000003</c:v>
                </c:pt>
                <c:pt idx="130" formatCode="General">
                  <c:v>0.87135615799999999</c:v>
                </c:pt>
                <c:pt idx="131" formatCode="General">
                  <c:v>0.88016857500000001</c:v>
                </c:pt>
                <c:pt idx="132" formatCode="General">
                  <c:v>0.88926736200000001</c:v>
                </c:pt>
                <c:pt idx="133" formatCode="General">
                  <c:v>0.89826814600000005</c:v>
                </c:pt>
                <c:pt idx="134" formatCode="General">
                  <c:v>0.90573050099999997</c:v>
                </c:pt>
                <c:pt idx="135" formatCode="General">
                  <c:v>0.91166831500000001</c:v>
                </c:pt>
                <c:pt idx="136" formatCode="General">
                  <c:v>0.91704247100000003</c:v>
                </c:pt>
                <c:pt idx="137" formatCode="General">
                  <c:v>0.92256374200000002</c:v>
                </c:pt>
                <c:pt idx="138" formatCode="General">
                  <c:v>0.92795959900000002</c:v>
                </c:pt>
                <c:pt idx="139" formatCode="General">
                  <c:v>0.93297038899999996</c:v>
                </c:pt>
                <c:pt idx="140" formatCode="General">
                  <c:v>0.93806374199999998</c:v>
                </c:pt>
                <c:pt idx="141" formatCode="General">
                  <c:v>0.94364050799999999</c:v>
                </c:pt>
                <c:pt idx="142" formatCode="General">
                  <c:v>0.94864434500000006</c:v>
                </c:pt>
                <c:pt idx="143" formatCode="General">
                  <c:v>0.95399443100000003</c:v>
                </c:pt>
                <c:pt idx="144" formatCode="General">
                  <c:v>0.96040353999999994</c:v>
                </c:pt>
                <c:pt idx="145" formatCode="General">
                  <c:v>0.96705963699999997</c:v>
                </c:pt>
                <c:pt idx="146" formatCode="General">
                  <c:v>0.97364642700000004</c:v>
                </c:pt>
                <c:pt idx="147" formatCode="General">
                  <c:v>0.98058488600000004</c:v>
                </c:pt>
                <c:pt idx="148" formatCode="General">
                  <c:v>0.98695844799999999</c:v>
                </c:pt>
                <c:pt idx="149" formatCode="General">
                  <c:v>0.99206228699999999</c:v>
                </c:pt>
                <c:pt idx="150" formatCode="General">
                  <c:v>0.99695263499999998</c:v>
                </c:pt>
                <c:pt idx="151" formatCode="General">
                  <c:v>1.00266386</c:v>
                </c:pt>
                <c:pt idx="152" formatCode="General">
                  <c:v>1.009054173</c:v>
                </c:pt>
                <c:pt idx="153" formatCode="General">
                  <c:v>1.015120939</c:v>
                </c:pt>
                <c:pt idx="154" formatCode="General">
                  <c:v>1.0205686839999999</c:v>
                </c:pt>
                <c:pt idx="155" formatCode="General">
                  <c:v>1.0261714399999999</c:v>
                </c:pt>
                <c:pt idx="156" formatCode="General">
                  <c:v>1.0314642140000001</c:v>
                </c:pt>
                <c:pt idx="157" formatCode="General">
                  <c:v>1.0358085379999999</c:v>
                </c:pt>
                <c:pt idx="158" formatCode="General">
                  <c:v>1.040794335</c:v>
                </c:pt>
                <c:pt idx="159" formatCode="General">
                  <c:v>1.0465892109999999</c:v>
                </c:pt>
                <c:pt idx="160" formatCode="General">
                  <c:v>1.0525476920000001</c:v>
                </c:pt>
                <c:pt idx="161" formatCode="General">
                  <c:v>1.0589931109999999</c:v>
                </c:pt>
                <c:pt idx="162" formatCode="General">
                  <c:v>1.066490111</c:v>
                </c:pt>
                <c:pt idx="163" formatCode="General">
                  <c:v>1.073939304</c:v>
                </c:pt>
                <c:pt idx="164" formatCode="General">
                  <c:v>1.0816091590000001</c:v>
                </c:pt>
                <c:pt idx="165" formatCode="General">
                  <c:v>1.0897640399999999</c:v>
                </c:pt>
                <c:pt idx="166" formatCode="General">
                  <c:v>1.0984698100000001</c:v>
                </c:pt>
                <c:pt idx="167" formatCode="General">
                  <c:v>1.107629524</c:v>
                </c:pt>
                <c:pt idx="168" formatCode="General">
                  <c:v>1.117621355</c:v>
                </c:pt>
                <c:pt idx="169" formatCode="General">
                  <c:v>1.128096381</c:v>
                </c:pt>
                <c:pt idx="170" formatCode="General">
                  <c:v>1.138424772</c:v>
                </c:pt>
                <c:pt idx="171" formatCode="General">
                  <c:v>1.148492799</c:v>
                </c:pt>
                <c:pt idx="172" formatCode="General">
                  <c:v>1.158604537</c:v>
                </c:pt>
                <c:pt idx="173" formatCode="General">
                  <c:v>1.168237561</c:v>
                </c:pt>
                <c:pt idx="174" formatCode="General">
                  <c:v>1.1770359619999999</c:v>
                </c:pt>
                <c:pt idx="175" formatCode="General">
                  <c:v>1.185421866</c:v>
                </c:pt>
                <c:pt idx="176" formatCode="General">
                  <c:v>1.1924325220000001</c:v>
                </c:pt>
                <c:pt idx="177" formatCode="General">
                  <c:v>1.198180531</c:v>
                </c:pt>
                <c:pt idx="178" formatCode="General">
                  <c:v>1.2035804189999999</c:v>
                </c:pt>
                <c:pt idx="179" formatCode="General">
                  <c:v>1.208818889</c:v>
                </c:pt>
                <c:pt idx="180" formatCode="General">
                  <c:v>1.213638778</c:v>
                </c:pt>
                <c:pt idx="181" formatCode="General">
                  <c:v>1.218559408</c:v>
                </c:pt>
                <c:pt idx="182" formatCode="General">
                  <c:v>1.223688755</c:v>
                </c:pt>
                <c:pt idx="183" formatCode="General">
                  <c:v>1.2289701850000001</c:v>
                </c:pt>
                <c:pt idx="184" formatCode="General">
                  <c:v>1.234365895</c:v>
                </c:pt>
                <c:pt idx="185" formatCode="General">
                  <c:v>1.239977377</c:v>
                </c:pt>
                <c:pt idx="186" formatCode="General">
                  <c:v>1.2466447279999999</c:v>
                </c:pt>
                <c:pt idx="187" formatCode="General">
                  <c:v>1.2534535659999999</c:v>
                </c:pt>
                <c:pt idx="188" formatCode="General">
                  <c:v>1.2597191249999999</c:v>
                </c:pt>
                <c:pt idx="189" formatCode="General">
                  <c:v>1.266111201</c:v>
                </c:pt>
                <c:pt idx="190" formatCode="General">
                  <c:v>1.2725006809999999</c:v>
                </c:pt>
                <c:pt idx="191" formatCode="General">
                  <c:v>1.27751053</c:v>
                </c:pt>
                <c:pt idx="192" formatCode="General">
                  <c:v>1.282427143</c:v>
                </c:pt>
                <c:pt idx="193" formatCode="General">
                  <c:v>1.2878007659999999</c:v>
                </c:pt>
                <c:pt idx="194" formatCode="General">
                  <c:v>1.2931939219999999</c:v>
                </c:pt>
                <c:pt idx="195" formatCode="General">
                  <c:v>1.298449905</c:v>
                </c:pt>
                <c:pt idx="196" formatCode="General">
                  <c:v>1.304042419</c:v>
                </c:pt>
                <c:pt idx="197" formatCode="General">
                  <c:v>1.310012658</c:v>
                </c:pt>
                <c:pt idx="198" formatCode="General">
                  <c:v>1.316025328</c:v>
                </c:pt>
                <c:pt idx="199" formatCode="General">
                  <c:v>1.32177542</c:v>
                </c:pt>
                <c:pt idx="200" formatCode="General">
                  <c:v>1.327148854</c:v>
                </c:pt>
                <c:pt idx="201" formatCode="General">
                  <c:v>1.332530346</c:v>
                </c:pt>
                <c:pt idx="202" formatCode="General">
                  <c:v>1.337687597</c:v>
                </c:pt>
                <c:pt idx="203" formatCode="General">
                  <c:v>1.3424553020000001</c:v>
                </c:pt>
                <c:pt idx="204" formatCode="General">
                  <c:v>1.347163041</c:v>
                </c:pt>
                <c:pt idx="205" formatCode="General">
                  <c:v>1.351798818</c:v>
                </c:pt>
                <c:pt idx="206" formatCode="General">
                  <c:v>1.3561381100000001</c:v>
                </c:pt>
                <c:pt idx="207" formatCode="General">
                  <c:v>1.359886441</c:v>
                </c:pt>
                <c:pt idx="208" formatCode="General">
                  <c:v>1.363738103</c:v>
                </c:pt>
                <c:pt idx="209" formatCode="General">
                  <c:v>1.367663332</c:v>
                </c:pt>
                <c:pt idx="210" formatCode="General">
                  <c:v>1.371699145</c:v>
                </c:pt>
                <c:pt idx="211" formatCode="General">
                  <c:v>1.3760165559999999</c:v>
                </c:pt>
                <c:pt idx="212" formatCode="General">
                  <c:v>1.3807008919999999</c:v>
                </c:pt>
                <c:pt idx="213" formatCode="General">
                  <c:v>1.3850630639999999</c:v>
                </c:pt>
                <c:pt idx="214" formatCode="General">
                  <c:v>1.3891851040000001</c:v>
                </c:pt>
                <c:pt idx="215" formatCode="General">
                  <c:v>1.393736597</c:v>
                </c:pt>
                <c:pt idx="216" formatCode="General">
                  <c:v>1.398578517</c:v>
                </c:pt>
                <c:pt idx="217" formatCode="General">
                  <c:v>1.4038021899999999</c:v>
                </c:pt>
                <c:pt idx="218" formatCode="General">
                  <c:v>1.410387944</c:v>
                </c:pt>
                <c:pt idx="219" formatCode="General">
                  <c:v>1.418047501</c:v>
                </c:pt>
                <c:pt idx="220" formatCode="General">
                  <c:v>1.425294778</c:v>
                </c:pt>
                <c:pt idx="221" formatCode="General">
                  <c:v>1.4321029839999999</c:v>
                </c:pt>
                <c:pt idx="222" formatCode="General">
                  <c:v>1.4389102309999999</c:v>
                </c:pt>
                <c:pt idx="223" formatCode="General">
                  <c:v>1.444897307</c:v>
                </c:pt>
                <c:pt idx="224" formatCode="General">
                  <c:v>1.4498287110000001</c:v>
                </c:pt>
                <c:pt idx="225" formatCode="General">
                  <c:v>1.454879759</c:v>
                </c:pt>
                <c:pt idx="226" formatCode="General">
                  <c:v>1.460314814</c:v>
                </c:pt>
                <c:pt idx="227" formatCode="General">
                  <c:v>1.46554473</c:v>
                </c:pt>
                <c:pt idx="228" formatCode="General">
                  <c:v>1.4704114210000001</c:v>
                </c:pt>
                <c:pt idx="229" formatCode="General">
                  <c:v>1.475482543</c:v>
                </c:pt>
                <c:pt idx="230" formatCode="General">
                  <c:v>1.4808209880000001</c:v>
                </c:pt>
                <c:pt idx="231" formatCode="General">
                  <c:v>1.4853524600000001</c:v>
                </c:pt>
                <c:pt idx="232" formatCode="General">
                  <c:v>1.4895055230000001</c:v>
                </c:pt>
                <c:pt idx="233" formatCode="General">
                  <c:v>1.4941155939999999</c:v>
                </c:pt>
                <c:pt idx="234" formatCode="General">
                  <c:v>1.498743318</c:v>
                </c:pt>
                <c:pt idx="235" formatCode="General">
                  <c:v>1.502945156</c:v>
                </c:pt>
                <c:pt idx="236" formatCode="General">
                  <c:v>1.507442513</c:v>
                </c:pt>
                <c:pt idx="237" formatCode="General">
                  <c:v>1.5120333779999999</c:v>
                </c:pt>
                <c:pt idx="238" formatCode="General">
                  <c:v>1.516863176</c:v>
                </c:pt>
                <c:pt idx="239" formatCode="General">
                  <c:v>1.52248049</c:v>
                </c:pt>
                <c:pt idx="240" formatCode="General">
                  <c:v>1.5281153789999999</c:v>
                </c:pt>
                <c:pt idx="241" formatCode="General">
                  <c:v>1.5333989210000001</c:v>
                </c:pt>
                <c:pt idx="242" formatCode="General">
                  <c:v>1.538532808</c:v>
                </c:pt>
                <c:pt idx="243" formatCode="General">
                  <c:v>1.542857846</c:v>
                </c:pt>
                <c:pt idx="244" formatCode="General">
                  <c:v>1.5469963099999999</c:v>
                </c:pt>
                <c:pt idx="245" formatCode="General">
                  <c:v>1.5512728659999999</c:v>
                </c:pt>
                <c:pt idx="246" formatCode="General">
                  <c:v>1.556011861</c:v>
                </c:pt>
                <c:pt idx="247" formatCode="General">
                  <c:v>1.560193285</c:v>
                </c:pt>
                <c:pt idx="248" formatCode="General">
                  <c:v>1.5645215729999999</c:v>
                </c:pt>
                <c:pt idx="249" formatCode="General">
                  <c:v>1.568051436</c:v>
                </c:pt>
                <c:pt idx="250" formatCode="General">
                  <c:v>1.572135539</c:v>
                </c:pt>
                <c:pt idx="251" formatCode="General">
                  <c:v>1.577329231</c:v>
                </c:pt>
                <c:pt idx="252" formatCode="General">
                  <c:v>1.582900424</c:v>
                </c:pt>
                <c:pt idx="253" formatCode="General">
                  <c:v>1.5880870520000001</c:v>
                </c:pt>
                <c:pt idx="254" formatCode="General">
                  <c:v>1.5928833849999999</c:v>
                </c:pt>
                <c:pt idx="255" formatCode="General">
                  <c:v>1.5966682320000001</c:v>
                </c:pt>
                <c:pt idx="256" formatCode="General">
                  <c:v>1.5991118369999999</c:v>
                </c:pt>
                <c:pt idx="257" formatCode="General">
                  <c:v>1.601954691</c:v>
                </c:pt>
                <c:pt idx="258" formatCode="General">
                  <c:v>1.605570988</c:v>
                </c:pt>
                <c:pt idx="259" formatCode="General">
                  <c:v>1.609617023</c:v>
                </c:pt>
                <c:pt idx="260" formatCode="General">
                  <c:v>1.6139057450000001</c:v>
                </c:pt>
                <c:pt idx="261" formatCode="General">
                  <c:v>1.618109096</c:v>
                </c:pt>
                <c:pt idx="262" formatCode="General">
                  <c:v>1.6221894059999999</c:v>
                </c:pt>
                <c:pt idx="263" formatCode="General">
                  <c:v>1.626578909</c:v>
                </c:pt>
                <c:pt idx="264" formatCode="General">
                  <c:v>1.6318416769999999</c:v>
                </c:pt>
                <c:pt idx="265" formatCode="General">
                  <c:v>1.6374430170000001</c:v>
                </c:pt>
                <c:pt idx="266" formatCode="General">
                  <c:v>1.642900348</c:v>
                </c:pt>
                <c:pt idx="267" formatCode="General">
                  <c:v>1.6481531229999999</c:v>
                </c:pt>
                <c:pt idx="268" formatCode="General">
                  <c:v>1.6526144229999999</c:v>
                </c:pt>
                <c:pt idx="269" formatCode="General">
                  <c:v>1.656168203</c:v>
                </c:pt>
                <c:pt idx="270" formatCode="General">
                  <c:v>1.659202208</c:v>
                </c:pt>
                <c:pt idx="271" formatCode="General">
                  <c:v>1.6627867730000001</c:v>
                </c:pt>
                <c:pt idx="272" formatCode="General">
                  <c:v>1.666192205</c:v>
                </c:pt>
                <c:pt idx="273" formatCode="General">
                  <c:v>1.6692887569999999</c:v>
                </c:pt>
                <c:pt idx="274" formatCode="General">
                  <c:v>1.672157423</c:v>
                </c:pt>
                <c:pt idx="275" formatCode="General">
                  <c:v>1.674631406</c:v>
                </c:pt>
                <c:pt idx="276" formatCode="General">
                  <c:v>1.676577969</c:v>
                </c:pt>
                <c:pt idx="277" formatCode="General">
                  <c:v>1.678907945</c:v>
                </c:pt>
                <c:pt idx="278" formatCode="General">
                  <c:v>1.681367506</c:v>
                </c:pt>
                <c:pt idx="279" formatCode="General">
                  <c:v>1.6836627129999999</c:v>
                </c:pt>
                <c:pt idx="280" formatCode="General">
                  <c:v>1.6860131920000001</c:v>
                </c:pt>
                <c:pt idx="281" formatCode="General">
                  <c:v>1.6880676400000001</c:v>
                </c:pt>
                <c:pt idx="282" formatCode="General">
                  <c:v>1.6895240149999999</c:v>
                </c:pt>
                <c:pt idx="283" formatCode="General">
                  <c:v>1.6909882890000001</c:v>
                </c:pt>
                <c:pt idx="284" formatCode="General">
                  <c:v>1.692434075</c:v>
                </c:pt>
                <c:pt idx="285" formatCode="General">
                  <c:v>1.693847246</c:v>
                </c:pt>
                <c:pt idx="286" formatCode="General">
                  <c:v>1.695584832</c:v>
                </c:pt>
                <c:pt idx="287" formatCode="General">
                  <c:v>1.697247626</c:v>
                </c:pt>
                <c:pt idx="288" formatCode="General">
                  <c:v>1.6988133160000001</c:v>
                </c:pt>
                <c:pt idx="289" formatCode="General">
                  <c:v>1.7009249209999999</c:v>
                </c:pt>
                <c:pt idx="290" formatCode="General">
                  <c:v>1.7034366830000001</c:v>
                </c:pt>
                <c:pt idx="291" formatCode="General">
                  <c:v>1.7058254740000001</c:v>
                </c:pt>
                <c:pt idx="292" formatCode="General">
                  <c:v>1.7089821380000001</c:v>
                </c:pt>
                <c:pt idx="293" formatCode="General">
                  <c:v>1.712320324</c:v>
                </c:pt>
                <c:pt idx="294" formatCode="General">
                  <c:v>1.7152966700000001</c:v>
                </c:pt>
                <c:pt idx="295" formatCode="General">
                  <c:v>1.7178834999999999</c:v>
                </c:pt>
                <c:pt idx="296" formatCode="General">
                  <c:v>1.720164824</c:v>
                </c:pt>
                <c:pt idx="297" formatCode="General">
                  <c:v>1.721521452</c:v>
                </c:pt>
                <c:pt idx="298" formatCode="General">
                  <c:v>1.722684946</c:v>
                </c:pt>
                <c:pt idx="299" formatCode="General">
                  <c:v>1.7237056850000001</c:v>
                </c:pt>
                <c:pt idx="300" formatCode="General">
                  <c:v>1.7245132139999999</c:v>
                </c:pt>
                <c:pt idx="301" formatCode="General">
                  <c:v>1.725262047</c:v>
                </c:pt>
                <c:pt idx="302" formatCode="General">
                  <c:v>1.726082788</c:v>
                </c:pt>
                <c:pt idx="303" formatCode="General">
                  <c:v>1.7266691830000001</c:v>
                </c:pt>
                <c:pt idx="304" formatCode="General">
                  <c:v>1.7270245740000001</c:v>
                </c:pt>
                <c:pt idx="305" formatCode="General">
                  <c:v>1.727359096</c:v>
                </c:pt>
                <c:pt idx="306" formatCode="General">
                  <c:v>1.727716075</c:v>
                </c:pt>
                <c:pt idx="307" formatCode="General">
                  <c:v>1.728060092</c:v>
                </c:pt>
                <c:pt idx="308" formatCode="General">
                  <c:v>1.728321478</c:v>
                </c:pt>
                <c:pt idx="309" formatCode="General">
                  <c:v>1.7286038669999999</c:v>
                </c:pt>
                <c:pt idx="310" formatCode="General">
                  <c:v>1.7289576520000001</c:v>
                </c:pt>
                <c:pt idx="311" formatCode="General">
                  <c:v>1.7292972179999999</c:v>
                </c:pt>
                <c:pt idx="312" formatCode="General">
                  <c:v>1.7295335709999999</c:v>
                </c:pt>
                <c:pt idx="313" formatCode="General">
                  <c:v>1.7298105880000001</c:v>
                </c:pt>
                <c:pt idx="314" formatCode="General">
                  <c:v>1.7300901200000001</c:v>
                </c:pt>
                <c:pt idx="315" formatCode="General">
                  <c:v>1.730302333</c:v>
                </c:pt>
                <c:pt idx="316" formatCode="General">
                  <c:v>1.730446325</c:v>
                </c:pt>
                <c:pt idx="317" formatCode="General">
                  <c:v>1.730618733</c:v>
                </c:pt>
                <c:pt idx="318" formatCode="General">
                  <c:v>1.730745735</c:v>
                </c:pt>
                <c:pt idx="319" formatCode="General">
                  <c:v>1.73084047</c:v>
                </c:pt>
                <c:pt idx="320" formatCode="General">
                  <c:v>1.730953129</c:v>
                </c:pt>
                <c:pt idx="321" formatCode="General">
                  <c:v>1.7310592499999999</c:v>
                </c:pt>
                <c:pt idx="322" formatCode="General">
                  <c:v>1.731159637</c:v>
                </c:pt>
                <c:pt idx="323" formatCode="General">
                  <c:v>1.73128982</c:v>
                </c:pt>
                <c:pt idx="324" formatCode="General">
                  <c:v>1.7314416669999999</c:v>
                </c:pt>
                <c:pt idx="325" formatCode="General">
                  <c:v>1.7315626399999999</c:v>
                </c:pt>
                <c:pt idx="326" formatCode="General">
                  <c:v>1.7316833490000001</c:v>
                </c:pt>
                <c:pt idx="327" formatCode="General">
                  <c:v>1.731785234</c:v>
                </c:pt>
                <c:pt idx="328" formatCode="General">
                  <c:v>1.7318188430000001</c:v>
                </c:pt>
                <c:pt idx="329" formatCode="General">
                  <c:v>1.7318203000000001</c:v>
                </c:pt>
                <c:pt idx="330" formatCode="General">
                  <c:v>1.7318626619999999</c:v>
                </c:pt>
                <c:pt idx="331" formatCode="General">
                  <c:v>1.731906205</c:v>
                </c:pt>
                <c:pt idx="332" formatCode="General">
                  <c:v>1.731963768</c:v>
                </c:pt>
                <c:pt idx="333" formatCode="General">
                  <c:v>1.7320638749999999</c:v>
                </c:pt>
                <c:pt idx="334" formatCode="General">
                  <c:v>1.7322009620000001</c:v>
                </c:pt>
                <c:pt idx="335" formatCode="General">
                  <c:v>1.732298004</c:v>
                </c:pt>
                <c:pt idx="336" formatCode="General">
                  <c:v>1.7323878610000001</c:v>
                </c:pt>
                <c:pt idx="337" formatCode="General">
                  <c:v>1.7324596729999999</c:v>
                </c:pt>
                <c:pt idx="338" formatCode="General">
                  <c:v>1.7325182809999999</c:v>
                </c:pt>
                <c:pt idx="339" formatCode="General">
                  <c:v>1.732530914</c:v>
                </c:pt>
                <c:pt idx="340" formatCode="General">
                  <c:v>1.7325358040000001</c:v>
                </c:pt>
                <c:pt idx="341" formatCode="General">
                  <c:v>1.7325536720000001</c:v>
                </c:pt>
                <c:pt idx="342" formatCode="General">
                  <c:v>1.732569051</c:v>
                </c:pt>
                <c:pt idx="343" formatCode="General">
                  <c:v>1.732599268</c:v>
                </c:pt>
                <c:pt idx="344" formatCode="General">
                  <c:v>1.732622275</c:v>
                </c:pt>
                <c:pt idx="345" formatCode="General">
                  <c:v>1.732635809</c:v>
                </c:pt>
                <c:pt idx="346" formatCode="General">
                  <c:v>1.732647032</c:v>
                </c:pt>
                <c:pt idx="347" formatCode="General">
                  <c:v>1.7326722269999999</c:v>
                </c:pt>
                <c:pt idx="348" formatCode="General">
                  <c:v>1.7326803749999999</c:v>
                </c:pt>
                <c:pt idx="349" formatCode="General">
                  <c:v>1.7326944769999999</c:v>
                </c:pt>
                <c:pt idx="350" formatCode="General">
                  <c:v>1.7327270539999999</c:v>
                </c:pt>
                <c:pt idx="351" formatCode="General">
                  <c:v>1.7327495260000001</c:v>
                </c:pt>
                <c:pt idx="352" formatCode="General">
                  <c:v>1.7327584730000001</c:v>
                </c:pt>
              </c:numCache>
            </c:numRef>
          </c:xVal>
          <c:yVal>
            <c:numRef>
              <c:f>'Data fresh bones'!$BT$4:$BT$398</c:f>
              <c:numCache>
                <c:formatCode>General</c:formatCode>
                <c:ptCount val="395"/>
                <c:pt idx="0">
                  <c:v>3.1846000000000001E-4</c:v>
                </c:pt>
                <c:pt idx="1">
                  <c:v>2.3059E-4</c:v>
                </c:pt>
                <c:pt idx="2">
                  <c:v>2.8006E-4</c:v>
                </c:pt>
                <c:pt idx="3">
                  <c:v>3.1157300000000001E-3</c:v>
                </c:pt>
                <c:pt idx="4">
                  <c:v>3.34636E-3</c:v>
                </c:pt>
                <c:pt idx="5">
                  <c:v>3.2657900000000002E-3</c:v>
                </c:pt>
                <c:pt idx="6">
                  <c:v>3.4059899999999998E-3</c:v>
                </c:pt>
                <c:pt idx="7">
                  <c:v>3.9142100000000004E-3</c:v>
                </c:pt>
                <c:pt idx="8">
                  <c:v>5.8954300000000001E-3</c:v>
                </c:pt>
                <c:pt idx="9">
                  <c:v>5.4397899999999999E-3</c:v>
                </c:pt>
                <c:pt idx="10">
                  <c:v>4.7860899999999998E-3</c:v>
                </c:pt>
                <c:pt idx="11">
                  <c:v>3.0789200000000002E-3</c:v>
                </c:pt>
                <c:pt idx="12">
                  <c:v>9.1085999999999999E-4</c:v>
                </c:pt>
                <c:pt idx="13">
                  <c:v>-2.9886399999999999E-3</c:v>
                </c:pt>
                <c:pt idx="14">
                  <c:v>-5.0734300000000003E-3</c:v>
                </c:pt>
                <c:pt idx="15">
                  <c:v>-6.34119E-3</c:v>
                </c:pt>
                <c:pt idx="16">
                  <c:v>-6.0067100000000002E-3</c:v>
                </c:pt>
                <c:pt idx="17">
                  <c:v>-5.8457800000000001E-3</c:v>
                </c:pt>
                <c:pt idx="18">
                  <c:v>-6.9023000000000001E-3</c:v>
                </c:pt>
                <c:pt idx="19">
                  <c:v>-1.0581709999999999E-2</c:v>
                </c:pt>
                <c:pt idx="20">
                  <c:v>-1.7794210000000001E-2</c:v>
                </c:pt>
                <c:pt idx="21">
                  <c:v>-2.6152439999999999E-2</c:v>
                </c:pt>
                <c:pt idx="22">
                  <c:v>-3.188502E-2</c:v>
                </c:pt>
                <c:pt idx="23">
                  <c:v>-3.5870829999999999E-2</c:v>
                </c:pt>
                <c:pt idx="24">
                  <c:v>-3.7289429999999998E-2</c:v>
                </c:pt>
                <c:pt idx="25">
                  <c:v>-3.6888219999999999E-2</c:v>
                </c:pt>
                <c:pt idx="26">
                  <c:v>-3.6339120000000003E-2</c:v>
                </c:pt>
                <c:pt idx="27">
                  <c:v>-3.5880889999999999E-2</c:v>
                </c:pt>
                <c:pt idx="28">
                  <c:v>-3.5547000000000002E-2</c:v>
                </c:pt>
                <c:pt idx="29">
                  <c:v>-3.5105009999999999E-2</c:v>
                </c:pt>
                <c:pt idx="30">
                  <c:v>-3.4603109999999999E-2</c:v>
                </c:pt>
                <c:pt idx="31">
                  <c:v>-3.4420920000000001E-2</c:v>
                </c:pt>
                <c:pt idx="32">
                  <c:v>-3.427935E-2</c:v>
                </c:pt>
                <c:pt idx="33">
                  <c:v>-3.4193029999999999E-2</c:v>
                </c:pt>
                <c:pt idx="34">
                  <c:v>-3.3938059999999999E-2</c:v>
                </c:pt>
                <c:pt idx="35">
                  <c:v>-3.3826630000000003E-2</c:v>
                </c:pt>
                <c:pt idx="36">
                  <c:v>-3.3397580000000003E-2</c:v>
                </c:pt>
                <c:pt idx="37">
                  <c:v>-3.3232440000000002E-2</c:v>
                </c:pt>
                <c:pt idx="38">
                  <c:v>-3.3003879999999999E-2</c:v>
                </c:pt>
                <c:pt idx="39">
                  <c:v>-3.2839199999999999E-2</c:v>
                </c:pt>
                <c:pt idx="40">
                  <c:v>-3.2824689999999997E-2</c:v>
                </c:pt>
                <c:pt idx="41">
                  <c:v>-3.2775480000000003E-2</c:v>
                </c:pt>
                <c:pt idx="42">
                  <c:v>-3.2789560000000002E-2</c:v>
                </c:pt>
                <c:pt idx="43">
                  <c:v>-3.2743120000000001E-2</c:v>
                </c:pt>
                <c:pt idx="44">
                  <c:v>-3.2768440000000003E-2</c:v>
                </c:pt>
                <c:pt idx="45">
                  <c:v>-3.2748880000000001E-2</c:v>
                </c:pt>
                <c:pt idx="46">
                  <c:v>-3.2702580000000002E-2</c:v>
                </c:pt>
                <c:pt idx="47">
                  <c:v>-3.2597050000000002E-2</c:v>
                </c:pt>
                <c:pt idx="48">
                  <c:v>-3.2511110000000003E-2</c:v>
                </c:pt>
                <c:pt idx="49">
                  <c:v>-3.2507420000000002E-2</c:v>
                </c:pt>
                <c:pt idx="50">
                  <c:v>-3.2136089999999999E-2</c:v>
                </c:pt>
                <c:pt idx="51">
                  <c:v>-3.2140380000000003E-2</c:v>
                </c:pt>
                <c:pt idx="52">
                  <c:v>-3.2115629999999999E-2</c:v>
                </c:pt>
                <c:pt idx="53">
                  <c:v>-3.2113830000000003E-2</c:v>
                </c:pt>
                <c:pt idx="54">
                  <c:v>-3.2117060000000003E-2</c:v>
                </c:pt>
                <c:pt idx="55">
                  <c:v>-3.2135030000000002E-2</c:v>
                </c:pt>
                <c:pt idx="56">
                  <c:v>-3.2039850000000002E-2</c:v>
                </c:pt>
                <c:pt idx="57">
                  <c:v>-3.2033899999999997E-2</c:v>
                </c:pt>
                <c:pt idx="58">
                  <c:v>-3.1987090000000003E-2</c:v>
                </c:pt>
                <c:pt idx="59">
                  <c:v>-3.1943609999999997E-2</c:v>
                </c:pt>
                <c:pt idx="60">
                  <c:v>-3.1856349999999999E-2</c:v>
                </c:pt>
                <c:pt idx="61">
                  <c:v>-3.1806349999999997E-2</c:v>
                </c:pt>
                <c:pt idx="62">
                  <c:v>-3.1777569999999998E-2</c:v>
                </c:pt>
                <c:pt idx="63">
                  <c:v>-3.1679489999999998E-2</c:v>
                </c:pt>
                <c:pt idx="64">
                  <c:v>-3.164115E-2</c:v>
                </c:pt>
                <c:pt idx="65">
                  <c:v>-3.1640809999999998E-2</c:v>
                </c:pt>
                <c:pt idx="66">
                  <c:v>-3.1634599999999999E-2</c:v>
                </c:pt>
                <c:pt idx="67">
                  <c:v>-3.1582659999999999E-2</c:v>
                </c:pt>
                <c:pt idx="68">
                  <c:v>-3.1579799999999998E-2</c:v>
                </c:pt>
                <c:pt idx="69">
                  <c:v>-3.1571380000000003E-2</c:v>
                </c:pt>
                <c:pt idx="70">
                  <c:v>-3.1568939999999997E-2</c:v>
                </c:pt>
                <c:pt idx="71">
                  <c:v>-3.1560280000000003E-2</c:v>
                </c:pt>
                <c:pt idx="72">
                  <c:v>-3.1563319999999999E-2</c:v>
                </c:pt>
                <c:pt idx="73">
                  <c:v>-3.1582300000000001E-2</c:v>
                </c:pt>
                <c:pt idx="74">
                  <c:v>-3.1527039999999999E-2</c:v>
                </c:pt>
                <c:pt idx="75">
                  <c:v>-3.15444E-2</c:v>
                </c:pt>
                <c:pt idx="76">
                  <c:v>-3.1519909999999998E-2</c:v>
                </c:pt>
                <c:pt idx="77">
                  <c:v>-3.1577870000000001E-2</c:v>
                </c:pt>
                <c:pt idx="78">
                  <c:v>-3.1553339999999999E-2</c:v>
                </c:pt>
                <c:pt idx="79">
                  <c:v>-3.1555310000000003E-2</c:v>
                </c:pt>
                <c:pt idx="80">
                  <c:v>-3.1562710000000001E-2</c:v>
                </c:pt>
                <c:pt idx="81">
                  <c:v>-3.1496860000000002E-2</c:v>
                </c:pt>
                <c:pt idx="82">
                  <c:v>-3.1486050000000002E-2</c:v>
                </c:pt>
                <c:pt idx="83">
                  <c:v>-3.1480460000000002E-2</c:v>
                </c:pt>
                <c:pt idx="84">
                  <c:v>-3.1484480000000002E-2</c:v>
                </c:pt>
                <c:pt idx="85">
                  <c:v>-3.148981E-2</c:v>
                </c:pt>
                <c:pt idx="86">
                  <c:v>-3.1434740000000003E-2</c:v>
                </c:pt>
                <c:pt idx="87">
                  <c:v>-3.143903E-2</c:v>
                </c:pt>
                <c:pt idx="88">
                  <c:v>-3.1467160000000001E-2</c:v>
                </c:pt>
                <c:pt idx="89">
                  <c:v>-3.1459170000000002E-2</c:v>
                </c:pt>
                <c:pt idx="90">
                  <c:v>-3.1390189999999998E-2</c:v>
                </c:pt>
                <c:pt idx="91">
                  <c:v>-3.1345989999999997E-2</c:v>
                </c:pt>
                <c:pt idx="92">
                  <c:v>-3.1346600000000002E-2</c:v>
                </c:pt>
                <c:pt idx="93">
                  <c:v>-3.1346590000000001E-2</c:v>
                </c:pt>
                <c:pt idx="94">
                  <c:v>-3.1329000000000003E-2</c:v>
                </c:pt>
                <c:pt idx="95">
                  <c:v>-3.1195259999999999E-2</c:v>
                </c:pt>
                <c:pt idx="96">
                  <c:v>-3.1196410000000001E-2</c:v>
                </c:pt>
                <c:pt idx="97">
                  <c:v>-3.1171460000000002E-2</c:v>
                </c:pt>
                <c:pt idx="98">
                  <c:v>-3.118131E-2</c:v>
                </c:pt>
                <c:pt idx="99">
                  <c:v>-3.1160899999999998E-2</c:v>
                </c:pt>
                <c:pt idx="100">
                  <c:v>-3.1172419999999999E-2</c:v>
                </c:pt>
                <c:pt idx="101">
                  <c:v>-3.116969E-2</c:v>
                </c:pt>
                <c:pt idx="102">
                  <c:v>-3.1159329999999999E-2</c:v>
                </c:pt>
                <c:pt idx="103">
                  <c:v>-3.11145E-2</c:v>
                </c:pt>
                <c:pt idx="104">
                  <c:v>-3.1062889999999999E-2</c:v>
                </c:pt>
                <c:pt idx="105">
                  <c:v>-3.106985E-2</c:v>
                </c:pt>
                <c:pt idx="106">
                  <c:v>-3.1069030000000001E-2</c:v>
                </c:pt>
                <c:pt idx="107">
                  <c:v>-3.10572E-2</c:v>
                </c:pt>
                <c:pt idx="108">
                  <c:v>-3.1036890000000001E-2</c:v>
                </c:pt>
                <c:pt idx="109">
                  <c:v>-3.1034880000000001E-2</c:v>
                </c:pt>
                <c:pt idx="110">
                  <c:v>-3.1048889999999999E-2</c:v>
                </c:pt>
                <c:pt idx="111">
                  <c:v>-3.1036890000000001E-2</c:v>
                </c:pt>
                <c:pt idx="112">
                  <c:v>-3.1035320000000002E-2</c:v>
                </c:pt>
                <c:pt idx="113">
                  <c:v>-3.100174E-2</c:v>
                </c:pt>
                <c:pt idx="114">
                  <c:v>-3.0974709999999999E-2</c:v>
                </c:pt>
                <c:pt idx="115">
                  <c:v>-3.099435E-2</c:v>
                </c:pt>
                <c:pt idx="116">
                  <c:v>-3.0973819999999999E-2</c:v>
                </c:pt>
                <c:pt idx="117">
                  <c:v>-3.0971189999999999E-2</c:v>
                </c:pt>
                <c:pt idx="118">
                  <c:v>-3.0965619999999999E-2</c:v>
                </c:pt>
                <c:pt idx="119">
                  <c:v>-3.0941369999999999E-2</c:v>
                </c:pt>
                <c:pt idx="120">
                  <c:v>-3.0937180000000002E-2</c:v>
                </c:pt>
                <c:pt idx="121">
                  <c:v>-3.0929169999999999E-2</c:v>
                </c:pt>
                <c:pt idx="122">
                  <c:v>-3.092667E-2</c:v>
                </c:pt>
                <c:pt idx="123">
                  <c:v>-3.0928270000000001E-2</c:v>
                </c:pt>
                <c:pt idx="124">
                  <c:v>-3.0914779999999999E-2</c:v>
                </c:pt>
                <c:pt idx="125">
                  <c:v>-3.0907819999999999E-2</c:v>
                </c:pt>
                <c:pt idx="126">
                  <c:v>-3.091141E-2</c:v>
                </c:pt>
                <c:pt idx="127">
                  <c:v>-3.094156E-2</c:v>
                </c:pt>
                <c:pt idx="128">
                  <c:v>-3.0945739999999999E-2</c:v>
                </c:pt>
                <c:pt idx="129">
                  <c:v>-3.094535E-2</c:v>
                </c:pt>
                <c:pt idx="130">
                  <c:v>-3.096668E-2</c:v>
                </c:pt>
                <c:pt idx="131">
                  <c:v>-3.098619E-2</c:v>
                </c:pt>
                <c:pt idx="132">
                  <c:v>-3.0966049999999998E-2</c:v>
                </c:pt>
                <c:pt idx="133">
                  <c:v>-3.101286E-2</c:v>
                </c:pt>
                <c:pt idx="134">
                  <c:v>-3.111015E-2</c:v>
                </c:pt>
                <c:pt idx="135">
                  <c:v>-3.1097630000000001E-2</c:v>
                </c:pt>
                <c:pt idx="136">
                  <c:v>-3.1127180000000001E-2</c:v>
                </c:pt>
                <c:pt idx="137">
                  <c:v>-3.123739E-2</c:v>
                </c:pt>
                <c:pt idx="138">
                  <c:v>-3.130819E-2</c:v>
                </c:pt>
                <c:pt idx="139">
                  <c:v>-3.123163E-2</c:v>
                </c:pt>
                <c:pt idx="140">
                  <c:v>-3.1366379999999999E-2</c:v>
                </c:pt>
                <c:pt idx="141">
                  <c:v>-3.1467259999999997E-2</c:v>
                </c:pt>
                <c:pt idx="142">
                  <c:v>-3.1557420000000003E-2</c:v>
                </c:pt>
                <c:pt idx="143">
                  <c:v>-3.1583229999999997E-2</c:v>
                </c:pt>
                <c:pt idx="144">
                  <c:v>-3.1712659999999997E-2</c:v>
                </c:pt>
                <c:pt idx="145">
                  <c:v>-3.156842E-2</c:v>
                </c:pt>
                <c:pt idx="146">
                  <c:v>-3.1620120000000002E-2</c:v>
                </c:pt>
                <c:pt idx="147">
                  <c:v>-3.1727789999999999E-2</c:v>
                </c:pt>
                <c:pt idx="148">
                  <c:v>-3.1959120000000001E-2</c:v>
                </c:pt>
                <c:pt idx="149">
                  <c:v>-3.2073200000000003E-2</c:v>
                </c:pt>
                <c:pt idx="150">
                  <c:v>-3.230131E-2</c:v>
                </c:pt>
                <c:pt idx="151">
                  <c:v>-3.248086E-2</c:v>
                </c:pt>
                <c:pt idx="152">
                  <c:v>-3.2592709999999997E-2</c:v>
                </c:pt>
                <c:pt idx="153">
                  <c:v>-3.2554439999999997E-2</c:v>
                </c:pt>
                <c:pt idx="154">
                  <c:v>-3.2573970000000001E-2</c:v>
                </c:pt>
                <c:pt idx="155">
                  <c:v>-3.255798E-2</c:v>
                </c:pt>
                <c:pt idx="156">
                  <c:v>-3.2892999999999999E-2</c:v>
                </c:pt>
                <c:pt idx="157">
                  <c:v>-3.2866729999999997E-2</c:v>
                </c:pt>
                <c:pt idx="158">
                  <c:v>-3.337445E-2</c:v>
                </c:pt>
                <c:pt idx="159">
                  <c:v>-3.3670499999999999E-2</c:v>
                </c:pt>
                <c:pt idx="160">
                  <c:v>-3.3763889999999998E-2</c:v>
                </c:pt>
                <c:pt idx="161">
                  <c:v>-3.3838409999999999E-2</c:v>
                </c:pt>
                <c:pt idx="162">
                  <c:v>-3.4294829999999998E-2</c:v>
                </c:pt>
                <c:pt idx="163">
                  <c:v>-3.4610250000000002E-2</c:v>
                </c:pt>
                <c:pt idx="164">
                  <c:v>-3.5030489999999997E-2</c:v>
                </c:pt>
                <c:pt idx="165">
                  <c:v>-3.5310729999999999E-2</c:v>
                </c:pt>
                <c:pt idx="166">
                  <c:v>-3.5663019999999997E-2</c:v>
                </c:pt>
                <c:pt idx="167">
                  <c:v>-3.6115710000000002E-2</c:v>
                </c:pt>
                <c:pt idx="168">
                  <c:v>-3.644029E-2</c:v>
                </c:pt>
                <c:pt idx="169">
                  <c:v>-3.6703310000000003E-2</c:v>
                </c:pt>
                <c:pt idx="170">
                  <c:v>-3.7260910000000001E-2</c:v>
                </c:pt>
                <c:pt idx="171">
                  <c:v>-3.7389909999999998E-2</c:v>
                </c:pt>
                <c:pt idx="172">
                  <c:v>-3.7351889999999999E-2</c:v>
                </c:pt>
                <c:pt idx="173">
                  <c:v>-3.750564E-2</c:v>
                </c:pt>
                <c:pt idx="174">
                  <c:v>-3.751003E-2</c:v>
                </c:pt>
                <c:pt idx="175">
                  <c:v>-3.7797730000000002E-2</c:v>
                </c:pt>
                <c:pt idx="176">
                  <c:v>-3.795772E-2</c:v>
                </c:pt>
                <c:pt idx="177">
                  <c:v>-3.8070920000000001E-2</c:v>
                </c:pt>
                <c:pt idx="178">
                  <c:v>-3.7976839999999998E-2</c:v>
                </c:pt>
                <c:pt idx="179">
                  <c:v>-3.7999400000000003E-2</c:v>
                </c:pt>
                <c:pt idx="180">
                  <c:v>-3.7579750000000002E-2</c:v>
                </c:pt>
                <c:pt idx="181">
                  <c:v>-3.7463150000000001E-2</c:v>
                </c:pt>
                <c:pt idx="182">
                  <c:v>-3.7450549999999999E-2</c:v>
                </c:pt>
                <c:pt idx="183">
                  <c:v>-3.7447019999999998E-2</c:v>
                </c:pt>
                <c:pt idx="184">
                  <c:v>-3.75068E-2</c:v>
                </c:pt>
                <c:pt idx="185">
                  <c:v>-3.7554820000000003E-2</c:v>
                </c:pt>
                <c:pt idx="186">
                  <c:v>-3.7619890000000003E-2</c:v>
                </c:pt>
                <c:pt idx="187">
                  <c:v>-3.7646409999999998E-2</c:v>
                </c:pt>
                <c:pt idx="188">
                  <c:v>-3.7627109999999998E-2</c:v>
                </c:pt>
                <c:pt idx="189">
                  <c:v>-3.7610669999999999E-2</c:v>
                </c:pt>
                <c:pt idx="190">
                  <c:v>-3.7667220000000001E-2</c:v>
                </c:pt>
                <c:pt idx="191">
                  <c:v>-3.7522600000000003E-2</c:v>
                </c:pt>
                <c:pt idx="192">
                  <c:v>-3.7554129999999998E-2</c:v>
                </c:pt>
                <c:pt idx="193">
                  <c:v>-3.753074E-2</c:v>
                </c:pt>
                <c:pt idx="194">
                  <c:v>-3.75746E-2</c:v>
                </c:pt>
                <c:pt idx="195">
                  <c:v>-3.756582E-2</c:v>
                </c:pt>
                <c:pt idx="196">
                  <c:v>-3.7565010000000003E-2</c:v>
                </c:pt>
                <c:pt idx="197">
                  <c:v>-3.7481159999999999E-2</c:v>
                </c:pt>
                <c:pt idx="198">
                  <c:v>-3.7458360000000003E-2</c:v>
                </c:pt>
                <c:pt idx="199">
                  <c:v>-3.7428910000000003E-2</c:v>
                </c:pt>
                <c:pt idx="200">
                  <c:v>-3.7396699999999998E-2</c:v>
                </c:pt>
                <c:pt idx="201">
                  <c:v>-3.7395999999999999E-2</c:v>
                </c:pt>
                <c:pt idx="202">
                  <c:v>-3.7374739999999997E-2</c:v>
                </c:pt>
                <c:pt idx="203">
                  <c:v>-3.7050479999999997E-2</c:v>
                </c:pt>
                <c:pt idx="204">
                  <c:v>-3.6926229999999997E-2</c:v>
                </c:pt>
                <c:pt idx="205">
                  <c:v>-3.6942830000000003E-2</c:v>
                </c:pt>
                <c:pt idx="206">
                  <c:v>-3.6929389999999999E-2</c:v>
                </c:pt>
                <c:pt idx="207">
                  <c:v>-3.6845509999999998E-2</c:v>
                </c:pt>
                <c:pt idx="208">
                  <c:v>-3.682063E-2</c:v>
                </c:pt>
                <c:pt idx="209">
                  <c:v>-3.6832070000000001E-2</c:v>
                </c:pt>
                <c:pt idx="210">
                  <c:v>-3.6721900000000002E-2</c:v>
                </c:pt>
                <c:pt idx="211">
                  <c:v>-3.668271E-2</c:v>
                </c:pt>
                <c:pt idx="212">
                  <c:v>-3.660592E-2</c:v>
                </c:pt>
                <c:pt idx="213">
                  <c:v>-3.6583770000000002E-2</c:v>
                </c:pt>
                <c:pt idx="214">
                  <c:v>-3.65727E-2</c:v>
                </c:pt>
                <c:pt idx="215">
                  <c:v>-3.6510849999999997E-2</c:v>
                </c:pt>
                <c:pt idx="216">
                  <c:v>-3.6435240000000001E-2</c:v>
                </c:pt>
                <c:pt idx="217">
                  <c:v>-3.6462849999999998E-2</c:v>
                </c:pt>
                <c:pt idx="218">
                  <c:v>-3.6488699999999999E-2</c:v>
                </c:pt>
                <c:pt idx="219">
                  <c:v>-3.6484570000000001E-2</c:v>
                </c:pt>
                <c:pt idx="220">
                  <c:v>-3.6514449999999997E-2</c:v>
                </c:pt>
                <c:pt idx="221">
                  <c:v>-3.6554839999999998E-2</c:v>
                </c:pt>
                <c:pt idx="222">
                  <c:v>-3.6607220000000003E-2</c:v>
                </c:pt>
                <c:pt idx="223">
                  <c:v>-3.6657439999999999E-2</c:v>
                </c:pt>
                <c:pt idx="224">
                  <c:v>-3.6704729999999998E-2</c:v>
                </c:pt>
                <c:pt idx="225">
                  <c:v>-3.6765810000000003E-2</c:v>
                </c:pt>
                <c:pt idx="226">
                  <c:v>-3.6812909999999997E-2</c:v>
                </c:pt>
                <c:pt idx="227">
                  <c:v>-3.6868970000000001E-2</c:v>
                </c:pt>
                <c:pt idx="228">
                  <c:v>-3.6908330000000003E-2</c:v>
                </c:pt>
                <c:pt idx="229">
                  <c:v>-3.6943139999999999E-2</c:v>
                </c:pt>
                <c:pt idx="230">
                  <c:v>-3.7006890000000001E-2</c:v>
                </c:pt>
                <c:pt idx="231">
                  <c:v>-3.7025349999999999E-2</c:v>
                </c:pt>
                <c:pt idx="232">
                  <c:v>-3.7144589999999998E-2</c:v>
                </c:pt>
                <c:pt idx="233">
                  <c:v>-3.7123740000000002E-2</c:v>
                </c:pt>
                <c:pt idx="234">
                  <c:v>-3.7174760000000001E-2</c:v>
                </c:pt>
                <c:pt idx="235">
                  <c:v>-3.7209699999999998E-2</c:v>
                </c:pt>
                <c:pt idx="236">
                  <c:v>-3.732063E-2</c:v>
                </c:pt>
                <c:pt idx="237">
                  <c:v>-3.7327930000000002E-2</c:v>
                </c:pt>
                <c:pt idx="238">
                  <c:v>-3.7441990000000001E-2</c:v>
                </c:pt>
                <c:pt idx="239">
                  <c:v>-3.745213E-2</c:v>
                </c:pt>
                <c:pt idx="240">
                  <c:v>-3.7600219999999997E-2</c:v>
                </c:pt>
                <c:pt idx="241">
                  <c:v>-3.7644120000000003E-2</c:v>
                </c:pt>
                <c:pt idx="242">
                  <c:v>-3.775216E-2</c:v>
                </c:pt>
                <c:pt idx="243">
                  <c:v>-3.7799909999999999E-2</c:v>
                </c:pt>
                <c:pt idx="244">
                  <c:v>-3.7938220000000002E-2</c:v>
                </c:pt>
                <c:pt idx="245">
                  <c:v>-3.7987189999999997E-2</c:v>
                </c:pt>
                <c:pt idx="246">
                  <c:v>-3.7969860000000001E-2</c:v>
                </c:pt>
                <c:pt idx="247">
                  <c:v>-3.8010620000000002E-2</c:v>
                </c:pt>
                <c:pt idx="248">
                  <c:v>-3.8080030000000001E-2</c:v>
                </c:pt>
                <c:pt idx="249">
                  <c:v>-3.8102089999999998E-2</c:v>
                </c:pt>
                <c:pt idx="250">
                  <c:v>-3.8172860000000003E-2</c:v>
                </c:pt>
                <c:pt idx="251">
                  <c:v>-3.8394869999999998E-2</c:v>
                </c:pt>
                <c:pt idx="252">
                  <c:v>-3.8507E-2</c:v>
                </c:pt>
                <c:pt idx="253">
                  <c:v>-3.8716390000000003E-2</c:v>
                </c:pt>
                <c:pt idx="254">
                  <c:v>-3.8863349999999998E-2</c:v>
                </c:pt>
                <c:pt idx="255">
                  <c:v>-3.8974019999999998E-2</c:v>
                </c:pt>
                <c:pt idx="256">
                  <c:v>-3.9002820000000001E-2</c:v>
                </c:pt>
                <c:pt idx="257">
                  <c:v>-3.9045749999999997E-2</c:v>
                </c:pt>
                <c:pt idx="258">
                  <c:v>-3.9102869999999998E-2</c:v>
                </c:pt>
                <c:pt idx="259">
                  <c:v>-3.9057130000000002E-2</c:v>
                </c:pt>
                <c:pt idx="260">
                  <c:v>-3.9116970000000001E-2</c:v>
                </c:pt>
                <c:pt idx="261">
                  <c:v>-3.9139819999999999E-2</c:v>
                </c:pt>
                <c:pt idx="262">
                  <c:v>-3.9149660000000003E-2</c:v>
                </c:pt>
                <c:pt idx="263">
                  <c:v>-3.910686E-2</c:v>
                </c:pt>
                <c:pt idx="264">
                  <c:v>-3.937421E-2</c:v>
                </c:pt>
                <c:pt idx="265">
                  <c:v>-3.9725030000000001E-2</c:v>
                </c:pt>
                <c:pt idx="266">
                  <c:v>-4.0104050000000002E-2</c:v>
                </c:pt>
                <c:pt idx="267">
                  <c:v>-4.0364879999999999E-2</c:v>
                </c:pt>
                <c:pt idx="268">
                  <c:v>-4.061501E-2</c:v>
                </c:pt>
                <c:pt idx="269">
                  <c:v>-4.0655530000000002E-2</c:v>
                </c:pt>
                <c:pt idx="270">
                  <c:v>-4.0692970000000002E-2</c:v>
                </c:pt>
                <c:pt idx="271">
                  <c:v>-4.0715290000000001E-2</c:v>
                </c:pt>
                <c:pt idx="272">
                  <c:v>-4.0400810000000002E-2</c:v>
                </c:pt>
                <c:pt idx="273">
                  <c:v>-4.0397049999999997E-2</c:v>
                </c:pt>
                <c:pt idx="274">
                  <c:v>-4.056891E-2</c:v>
                </c:pt>
                <c:pt idx="275">
                  <c:v>-4.0550240000000001E-2</c:v>
                </c:pt>
                <c:pt idx="276">
                  <c:v>-4.0418910000000002E-2</c:v>
                </c:pt>
                <c:pt idx="277">
                  <c:v>-4.0639090000000003E-2</c:v>
                </c:pt>
                <c:pt idx="278">
                  <c:v>-4.0761119999999998E-2</c:v>
                </c:pt>
                <c:pt idx="279">
                  <c:v>-4.0330980000000002E-2</c:v>
                </c:pt>
                <c:pt idx="280">
                  <c:v>-4.0135789999999998E-2</c:v>
                </c:pt>
                <c:pt idx="281">
                  <c:v>-4.0167679999999997E-2</c:v>
                </c:pt>
                <c:pt idx="282">
                  <c:v>-4.016198E-2</c:v>
                </c:pt>
                <c:pt idx="283">
                  <c:v>-4.0172369999999999E-2</c:v>
                </c:pt>
                <c:pt idx="284">
                  <c:v>-3.9947910000000003E-2</c:v>
                </c:pt>
                <c:pt idx="285">
                  <c:v>-4.0032850000000002E-2</c:v>
                </c:pt>
                <c:pt idx="286">
                  <c:v>-4.016256E-2</c:v>
                </c:pt>
                <c:pt idx="287">
                  <c:v>-3.9788520000000001E-2</c:v>
                </c:pt>
                <c:pt idx="288">
                  <c:v>-3.9950859999999998E-2</c:v>
                </c:pt>
                <c:pt idx="289">
                  <c:v>-3.9957199999999998E-2</c:v>
                </c:pt>
                <c:pt idx="290">
                  <c:v>-3.9900989999999997E-2</c:v>
                </c:pt>
                <c:pt idx="291">
                  <c:v>-3.9667260000000003E-2</c:v>
                </c:pt>
                <c:pt idx="292">
                  <c:v>-3.982492E-2</c:v>
                </c:pt>
                <c:pt idx="293">
                  <c:v>-3.97285E-2</c:v>
                </c:pt>
                <c:pt idx="294">
                  <c:v>-4.0056179999999997E-2</c:v>
                </c:pt>
                <c:pt idx="295">
                  <c:v>-4.0292149999999999E-2</c:v>
                </c:pt>
                <c:pt idx="296">
                  <c:v>-4.0432320000000001E-2</c:v>
                </c:pt>
                <c:pt idx="297">
                  <c:v>-4.0584740000000001E-2</c:v>
                </c:pt>
                <c:pt idx="298">
                  <c:v>-4.0553539999999999E-2</c:v>
                </c:pt>
                <c:pt idx="299">
                  <c:v>-4.0581989999999998E-2</c:v>
                </c:pt>
                <c:pt idx="300">
                  <c:v>-4.0115249999999998E-2</c:v>
                </c:pt>
                <c:pt idx="301">
                  <c:v>-4.0143520000000002E-2</c:v>
                </c:pt>
                <c:pt idx="302">
                  <c:v>-4.0037059999999999E-2</c:v>
                </c:pt>
                <c:pt idx="303">
                  <c:v>-4.0022910000000002E-2</c:v>
                </c:pt>
                <c:pt idx="304">
                  <c:v>-4.0008710000000003E-2</c:v>
                </c:pt>
                <c:pt idx="305">
                  <c:v>-3.9938870000000001E-2</c:v>
                </c:pt>
                <c:pt idx="306">
                  <c:v>-4.0054100000000002E-2</c:v>
                </c:pt>
                <c:pt idx="307">
                  <c:v>-4.0020220000000002E-2</c:v>
                </c:pt>
                <c:pt idx="308">
                  <c:v>-4.0026319999999997E-2</c:v>
                </c:pt>
                <c:pt idx="309">
                  <c:v>-4.0052459999999998E-2</c:v>
                </c:pt>
                <c:pt idx="310">
                  <c:v>-3.987827E-2</c:v>
                </c:pt>
                <c:pt idx="311">
                  <c:v>-4.000364E-2</c:v>
                </c:pt>
                <c:pt idx="312">
                  <c:v>-3.9960540000000003E-2</c:v>
                </c:pt>
                <c:pt idx="313">
                  <c:v>-3.999105E-2</c:v>
                </c:pt>
                <c:pt idx="314">
                  <c:v>-3.8191879999999997E-2</c:v>
                </c:pt>
                <c:pt idx="315">
                  <c:v>-3.8186209999999998E-2</c:v>
                </c:pt>
                <c:pt idx="316">
                  <c:v>-3.7842019999999997E-2</c:v>
                </c:pt>
                <c:pt idx="317">
                  <c:v>-3.7525849999999999E-2</c:v>
                </c:pt>
                <c:pt idx="318">
                  <c:v>-3.7168809999999997E-2</c:v>
                </c:pt>
                <c:pt idx="319">
                  <c:v>-3.6209419999999999E-2</c:v>
                </c:pt>
                <c:pt idx="320">
                  <c:v>-3.6310160000000001E-2</c:v>
                </c:pt>
                <c:pt idx="321">
                  <c:v>-3.6285560000000001E-2</c:v>
                </c:pt>
                <c:pt idx="322">
                  <c:v>-3.656889E-2</c:v>
                </c:pt>
                <c:pt idx="323">
                  <c:v>-3.7720089999999998E-2</c:v>
                </c:pt>
                <c:pt idx="324">
                  <c:v>-3.7142939999999999E-2</c:v>
                </c:pt>
                <c:pt idx="325">
                  <c:v>-3.5432199999999997E-2</c:v>
                </c:pt>
                <c:pt idx="326">
                  <c:v>-3.5225409999999999E-2</c:v>
                </c:pt>
                <c:pt idx="327">
                  <c:v>-3.4062189999999999E-2</c:v>
                </c:pt>
                <c:pt idx="328">
                  <c:v>-3.4094510000000001E-2</c:v>
                </c:pt>
                <c:pt idx="329">
                  <c:v>-3.336459E-2</c:v>
                </c:pt>
                <c:pt idx="330">
                  <c:v>-3.0101059999999999E-2</c:v>
                </c:pt>
                <c:pt idx="331">
                  <c:v>-3.0170579999999999E-2</c:v>
                </c:pt>
                <c:pt idx="332">
                  <c:v>-3.0218200000000001E-2</c:v>
                </c:pt>
                <c:pt idx="333">
                  <c:v>-3.0185920000000002E-2</c:v>
                </c:pt>
                <c:pt idx="334">
                  <c:v>-2.9131600000000001E-2</c:v>
                </c:pt>
                <c:pt idx="335">
                  <c:v>-2.7686579999999999E-2</c:v>
                </c:pt>
                <c:pt idx="336">
                  <c:v>-2.754181E-2</c:v>
                </c:pt>
                <c:pt idx="337">
                  <c:v>-2.5258860000000001E-2</c:v>
                </c:pt>
                <c:pt idx="338">
                  <c:v>-2.6031519999999999E-2</c:v>
                </c:pt>
                <c:pt idx="339">
                  <c:v>-2.677599E-2</c:v>
                </c:pt>
                <c:pt idx="340">
                  <c:v>-2.7153719999999999E-2</c:v>
                </c:pt>
                <c:pt idx="341">
                  <c:v>-2.3390310000000001E-2</c:v>
                </c:pt>
                <c:pt idx="342">
                  <c:v>-2.4562580000000001E-2</c:v>
                </c:pt>
                <c:pt idx="343">
                  <c:v>-2.1485899999999999E-2</c:v>
                </c:pt>
                <c:pt idx="344">
                  <c:v>-1.945966E-2</c:v>
                </c:pt>
                <c:pt idx="345">
                  <c:v>-1.867678E-2</c:v>
                </c:pt>
                <c:pt idx="346">
                  <c:v>-1.751962E-2</c:v>
                </c:pt>
                <c:pt idx="347">
                  <c:v>-1.7996120000000001E-2</c:v>
                </c:pt>
                <c:pt idx="348">
                  <c:v>-1.7595119999999999E-2</c:v>
                </c:pt>
                <c:pt idx="349">
                  <c:v>-1.8666390000000001E-2</c:v>
                </c:pt>
                <c:pt idx="350">
                  <c:v>-1.8550790000000001E-2</c:v>
                </c:pt>
                <c:pt idx="351">
                  <c:v>-1.7411409999999999E-2</c:v>
                </c:pt>
                <c:pt idx="352">
                  <c:v>-1.6660930000000001E-2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E6-4588-A46F-419725823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16352"/>
        <c:axId val="213716928"/>
      </c:scatterChart>
      <c:valAx>
        <c:axId val="21371635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13716928"/>
        <c:crosses val="autoZero"/>
        <c:crossBetween val="midCat"/>
      </c:valAx>
      <c:valAx>
        <c:axId val="213716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7163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bones'!$BV$4:$BV$398</c:f>
              <c:numCache>
                <c:formatCode>0.00E+00</c:formatCode>
                <c:ptCount val="395"/>
                <c:pt idx="0">
                  <c:v>7.2743099999999998E-5</c:v>
                </c:pt>
                <c:pt idx="1">
                  <c:v>9.5891599999999995E-5</c:v>
                </c:pt>
                <c:pt idx="2" formatCode="General">
                  <c:v>1.4508300000000001E-4</c:v>
                </c:pt>
                <c:pt idx="3" formatCode="General">
                  <c:v>1.7766200000000001E-4</c:v>
                </c:pt>
                <c:pt idx="4" formatCode="General">
                  <c:v>1.8891099999999999E-4</c:v>
                </c:pt>
                <c:pt idx="5" formatCode="General">
                  <c:v>2.1898100000000001E-4</c:v>
                </c:pt>
                <c:pt idx="6" formatCode="General">
                  <c:v>5.7039199999999997E-4</c:v>
                </c:pt>
                <c:pt idx="7" formatCode="General">
                  <c:v>1.6030829999999999E-3</c:v>
                </c:pt>
                <c:pt idx="8" formatCode="General">
                  <c:v>3.8117049999999999E-3</c:v>
                </c:pt>
                <c:pt idx="9" formatCode="General">
                  <c:v>6.4100329999999999E-3</c:v>
                </c:pt>
                <c:pt idx="10" formatCode="General">
                  <c:v>9.4773459999999993E-3</c:v>
                </c:pt>
                <c:pt idx="11" formatCode="General">
                  <c:v>1.3319127E-2</c:v>
                </c:pt>
                <c:pt idx="12" formatCode="General">
                  <c:v>1.7302023E-2</c:v>
                </c:pt>
                <c:pt idx="13" formatCode="General">
                  <c:v>2.1169032000000001E-2</c:v>
                </c:pt>
                <c:pt idx="14" formatCode="General">
                  <c:v>2.5843741E-2</c:v>
                </c:pt>
                <c:pt idx="15" formatCode="General">
                  <c:v>3.1102884000000001E-2</c:v>
                </c:pt>
                <c:pt idx="16" formatCode="General">
                  <c:v>3.6468934000000001E-2</c:v>
                </c:pt>
                <c:pt idx="17" formatCode="General">
                  <c:v>4.2451580000000003E-2</c:v>
                </c:pt>
                <c:pt idx="18" formatCode="General">
                  <c:v>4.8862675000000001E-2</c:v>
                </c:pt>
                <c:pt idx="19" formatCode="General">
                  <c:v>5.7108315E-2</c:v>
                </c:pt>
                <c:pt idx="20" formatCode="General">
                  <c:v>6.8325554999999996E-2</c:v>
                </c:pt>
                <c:pt idx="21" formatCode="General">
                  <c:v>8.0192692999999995E-2</c:v>
                </c:pt>
                <c:pt idx="22" formatCode="General">
                  <c:v>9.1360242999999994E-2</c:v>
                </c:pt>
                <c:pt idx="23" formatCode="General">
                  <c:v>0.102171752</c:v>
                </c:pt>
                <c:pt idx="24" formatCode="General">
                  <c:v>0.112092663</c:v>
                </c:pt>
                <c:pt idx="25" formatCode="General">
                  <c:v>0.120683525</c:v>
                </c:pt>
                <c:pt idx="26" formatCode="General">
                  <c:v>0.131586025</c:v>
                </c:pt>
                <c:pt idx="27" formatCode="General">
                  <c:v>0.145735543</c:v>
                </c:pt>
                <c:pt idx="28" formatCode="General">
                  <c:v>0.15991672400000001</c:v>
                </c:pt>
                <c:pt idx="29" formatCode="General">
                  <c:v>0.17321099100000001</c:v>
                </c:pt>
                <c:pt idx="30" formatCode="General">
                  <c:v>0.18686240600000001</c:v>
                </c:pt>
                <c:pt idx="31" formatCode="General">
                  <c:v>0.20117128100000001</c:v>
                </c:pt>
                <c:pt idx="32" formatCode="General">
                  <c:v>0.214228213</c:v>
                </c:pt>
                <c:pt idx="33" formatCode="General">
                  <c:v>0.22694267800000001</c:v>
                </c:pt>
                <c:pt idx="34" formatCode="General">
                  <c:v>0.23944823400000001</c:v>
                </c:pt>
                <c:pt idx="35" formatCode="General">
                  <c:v>0.25120069699999997</c:v>
                </c:pt>
                <c:pt idx="36" formatCode="General">
                  <c:v>0.26077472200000001</c:v>
                </c:pt>
                <c:pt idx="37" formatCode="General">
                  <c:v>0.272980475</c:v>
                </c:pt>
                <c:pt idx="38" formatCode="General">
                  <c:v>0.28829543200000002</c:v>
                </c:pt>
                <c:pt idx="39" formatCode="General">
                  <c:v>0.30250388</c:v>
                </c:pt>
                <c:pt idx="40" formatCode="General">
                  <c:v>0.31449744699999999</c:v>
                </c:pt>
                <c:pt idx="41" formatCode="General">
                  <c:v>0.32496874199999998</c:v>
                </c:pt>
                <c:pt idx="42" formatCode="General">
                  <c:v>0.33143446300000001</c:v>
                </c:pt>
                <c:pt idx="43" formatCode="General">
                  <c:v>0.33563446899999999</c:v>
                </c:pt>
                <c:pt idx="44" formatCode="General">
                  <c:v>0.34079204499999999</c:v>
                </c:pt>
                <c:pt idx="45" formatCode="General">
                  <c:v>0.34645387300000002</c:v>
                </c:pt>
                <c:pt idx="46" formatCode="General">
                  <c:v>0.352248226</c:v>
                </c:pt>
                <c:pt idx="47" formatCode="General">
                  <c:v>0.35756455300000001</c:v>
                </c:pt>
                <c:pt idx="48" formatCode="General">
                  <c:v>0.361655161</c:v>
                </c:pt>
                <c:pt idx="49" formatCode="General">
                  <c:v>0.36558310500000002</c:v>
                </c:pt>
                <c:pt idx="50" formatCode="General">
                  <c:v>0.37008454899999998</c:v>
                </c:pt>
                <c:pt idx="51" formatCode="General">
                  <c:v>0.37490579400000001</c:v>
                </c:pt>
                <c:pt idx="52" formatCode="General">
                  <c:v>0.38017128100000003</c:v>
                </c:pt>
                <c:pt idx="53" formatCode="General">
                  <c:v>0.38581281000000001</c:v>
                </c:pt>
                <c:pt idx="54" formatCode="General">
                  <c:v>0.39115878799999998</c:v>
                </c:pt>
                <c:pt idx="55" formatCode="General">
                  <c:v>0.39602217000000001</c:v>
                </c:pt>
                <c:pt idx="56" formatCode="General">
                  <c:v>0.40039395500000002</c:v>
                </c:pt>
                <c:pt idx="57" formatCode="General">
                  <c:v>0.404626557</c:v>
                </c:pt>
                <c:pt idx="58" formatCode="General">
                  <c:v>0.40876418799999997</c:v>
                </c:pt>
                <c:pt idx="59" formatCode="General">
                  <c:v>0.413365704</c:v>
                </c:pt>
                <c:pt idx="60" formatCode="General">
                  <c:v>0.41869099300000001</c:v>
                </c:pt>
                <c:pt idx="61" formatCode="General">
                  <c:v>0.42434667799999998</c:v>
                </c:pt>
                <c:pt idx="62" formatCode="General">
                  <c:v>0.43018420200000002</c:v>
                </c:pt>
                <c:pt idx="63" formatCode="General">
                  <c:v>0.43588092299999998</c:v>
                </c:pt>
                <c:pt idx="64" formatCode="General">
                  <c:v>0.44134452200000002</c:v>
                </c:pt>
                <c:pt idx="65" formatCode="General">
                  <c:v>0.44664136700000001</c:v>
                </c:pt>
                <c:pt idx="66" formatCode="General">
                  <c:v>0.45242796099999999</c:v>
                </c:pt>
                <c:pt idx="67" formatCode="General">
                  <c:v>0.45875458600000002</c:v>
                </c:pt>
                <c:pt idx="68" formatCode="General">
                  <c:v>0.46588614099999998</c:v>
                </c:pt>
                <c:pt idx="69" formatCode="General">
                  <c:v>0.47319846199999999</c:v>
                </c:pt>
                <c:pt idx="70" formatCode="General">
                  <c:v>0.47976622699999999</c:v>
                </c:pt>
                <c:pt idx="71" formatCode="General">
                  <c:v>0.48585213399999999</c:v>
                </c:pt>
                <c:pt idx="72" formatCode="General">
                  <c:v>0.49203894799999998</c:v>
                </c:pt>
                <c:pt idx="73" formatCode="General">
                  <c:v>0.49860894500000003</c:v>
                </c:pt>
                <c:pt idx="74" formatCode="General">
                  <c:v>0.50575144500000002</c:v>
                </c:pt>
                <c:pt idx="75" formatCode="General">
                  <c:v>0.51365185300000005</c:v>
                </c:pt>
                <c:pt idx="76" formatCode="General">
                  <c:v>0.52114653099999997</c:v>
                </c:pt>
                <c:pt idx="77" formatCode="General">
                  <c:v>0.52827816699999997</c:v>
                </c:pt>
                <c:pt idx="78" formatCode="General">
                  <c:v>0.53581062599999996</c:v>
                </c:pt>
                <c:pt idx="79" formatCode="General">
                  <c:v>0.54368700599999997</c:v>
                </c:pt>
                <c:pt idx="80" formatCode="General">
                  <c:v>0.55184695500000003</c:v>
                </c:pt>
                <c:pt idx="81" formatCode="General">
                  <c:v>0.56081086300000005</c:v>
                </c:pt>
                <c:pt idx="82" formatCode="General">
                  <c:v>0.56929904200000003</c:v>
                </c:pt>
                <c:pt idx="83" formatCode="General">
                  <c:v>0.57642549099999996</c:v>
                </c:pt>
                <c:pt idx="84" formatCode="General">
                  <c:v>0.58303723399999996</c:v>
                </c:pt>
                <c:pt idx="85" formatCode="General">
                  <c:v>0.58920436700000001</c:v>
                </c:pt>
                <c:pt idx="86" formatCode="General">
                  <c:v>0.59414244699999996</c:v>
                </c:pt>
                <c:pt idx="87" formatCode="General">
                  <c:v>0.59919551100000001</c:v>
                </c:pt>
                <c:pt idx="88" formatCode="General">
                  <c:v>0.60456663499999996</c:v>
                </c:pt>
                <c:pt idx="89" formatCode="General">
                  <c:v>0.609671293</c:v>
                </c:pt>
                <c:pt idx="90" formatCode="General">
                  <c:v>0.61491574599999999</c:v>
                </c:pt>
                <c:pt idx="91" formatCode="General">
                  <c:v>0.62109558300000001</c:v>
                </c:pt>
                <c:pt idx="92" formatCode="General">
                  <c:v>0.62658238399999999</c:v>
                </c:pt>
                <c:pt idx="93" formatCode="General">
                  <c:v>0.63222286599999999</c:v>
                </c:pt>
                <c:pt idx="94" formatCode="General">
                  <c:v>0.63901638699999996</c:v>
                </c:pt>
                <c:pt idx="95" formatCode="General">
                  <c:v>0.64554896299999998</c:v>
                </c:pt>
                <c:pt idx="96" formatCode="General">
                  <c:v>0.65231819800000002</c:v>
                </c:pt>
                <c:pt idx="97" formatCode="General">
                  <c:v>0.66014868599999998</c:v>
                </c:pt>
                <c:pt idx="98" formatCode="General">
                  <c:v>0.66820521799999999</c:v>
                </c:pt>
                <c:pt idx="99" formatCode="General">
                  <c:v>0.67518332599999997</c:v>
                </c:pt>
                <c:pt idx="100" formatCode="General">
                  <c:v>0.68202445599999995</c:v>
                </c:pt>
                <c:pt idx="101" formatCode="General">
                  <c:v>0.68801520599999999</c:v>
                </c:pt>
                <c:pt idx="102" formatCode="General">
                  <c:v>0.69407653599999997</c:v>
                </c:pt>
                <c:pt idx="103" formatCode="General">
                  <c:v>0.70012926399999997</c:v>
                </c:pt>
                <c:pt idx="104" formatCode="General">
                  <c:v>0.70631382499999995</c:v>
                </c:pt>
                <c:pt idx="105" formatCode="General">
                  <c:v>0.71294548199999996</c:v>
                </c:pt>
                <c:pt idx="106" formatCode="General">
                  <c:v>0.71986020299999998</c:v>
                </c:pt>
                <c:pt idx="107" formatCode="General">
                  <c:v>0.72593310499999997</c:v>
                </c:pt>
                <c:pt idx="108" formatCode="General">
                  <c:v>0.73123408400000001</c:v>
                </c:pt>
                <c:pt idx="109" formatCode="General">
                  <c:v>0.73679109499999995</c:v>
                </c:pt>
                <c:pt idx="110" formatCode="General">
                  <c:v>0.74292836100000004</c:v>
                </c:pt>
                <c:pt idx="111" formatCode="General">
                  <c:v>0.74915631500000002</c:v>
                </c:pt>
                <c:pt idx="112" formatCode="General">
                  <c:v>0.75558371999999996</c:v>
                </c:pt>
                <c:pt idx="113" formatCode="General">
                  <c:v>0.76242396199999996</c:v>
                </c:pt>
                <c:pt idx="114" formatCode="General">
                  <c:v>0.76920434900000001</c:v>
                </c:pt>
                <c:pt idx="115" formatCode="General">
                  <c:v>0.77486791600000005</c:v>
                </c:pt>
                <c:pt idx="116" formatCode="General">
                  <c:v>0.78031275499999997</c:v>
                </c:pt>
                <c:pt idx="117" formatCode="General">
                  <c:v>0.78565657499999997</c:v>
                </c:pt>
                <c:pt idx="118" formatCode="General">
                  <c:v>0.79154055199999995</c:v>
                </c:pt>
                <c:pt idx="119" formatCode="General">
                  <c:v>0.79799600800000003</c:v>
                </c:pt>
                <c:pt idx="120" formatCode="General">
                  <c:v>0.80535599800000002</c:v>
                </c:pt>
                <c:pt idx="121" formatCode="General">
                  <c:v>0.81291493000000004</c:v>
                </c:pt>
                <c:pt idx="122" formatCode="General">
                  <c:v>0.82055383900000001</c:v>
                </c:pt>
                <c:pt idx="123" formatCode="General">
                  <c:v>0.82732429200000002</c:v>
                </c:pt>
                <c:pt idx="124" formatCode="General">
                  <c:v>0.83330019099999997</c:v>
                </c:pt>
                <c:pt idx="125" formatCode="General">
                  <c:v>0.83893289500000001</c:v>
                </c:pt>
                <c:pt idx="126" formatCode="General">
                  <c:v>0.84454017699999995</c:v>
                </c:pt>
                <c:pt idx="127" formatCode="General">
                  <c:v>0.84968686599999999</c:v>
                </c:pt>
                <c:pt idx="128" formatCode="General">
                  <c:v>0.85519705899999998</c:v>
                </c:pt>
                <c:pt idx="129" formatCode="General">
                  <c:v>0.86259426500000003</c:v>
                </c:pt>
                <c:pt idx="130" formatCode="General">
                  <c:v>0.87135615799999999</c:v>
                </c:pt>
                <c:pt idx="131" formatCode="General">
                  <c:v>0.88016857500000001</c:v>
                </c:pt>
                <c:pt idx="132" formatCode="General">
                  <c:v>0.88926736200000001</c:v>
                </c:pt>
                <c:pt idx="133" formatCode="General">
                  <c:v>0.89826814600000005</c:v>
                </c:pt>
                <c:pt idx="134" formatCode="General">
                  <c:v>0.90573050099999997</c:v>
                </c:pt>
                <c:pt idx="135" formatCode="General">
                  <c:v>0.91166831500000001</c:v>
                </c:pt>
                <c:pt idx="136" formatCode="General">
                  <c:v>0.91704247100000003</c:v>
                </c:pt>
                <c:pt idx="137" formatCode="General">
                  <c:v>0.92256374200000002</c:v>
                </c:pt>
                <c:pt idx="138" formatCode="General">
                  <c:v>0.92795959900000002</c:v>
                </c:pt>
                <c:pt idx="139" formatCode="General">
                  <c:v>0.93297038899999996</c:v>
                </c:pt>
                <c:pt idx="140" formatCode="General">
                  <c:v>0.93806374199999998</c:v>
                </c:pt>
                <c:pt idx="141" formatCode="General">
                  <c:v>0.94364050799999999</c:v>
                </c:pt>
                <c:pt idx="142" formatCode="General">
                  <c:v>0.94864434500000006</c:v>
                </c:pt>
                <c:pt idx="143" formatCode="General">
                  <c:v>0.95399443100000003</c:v>
                </c:pt>
                <c:pt idx="144" formatCode="General">
                  <c:v>0.96040353999999994</c:v>
                </c:pt>
                <c:pt idx="145" formatCode="General">
                  <c:v>0.96705963699999997</c:v>
                </c:pt>
                <c:pt idx="146" formatCode="General">
                  <c:v>0.97364642700000004</c:v>
                </c:pt>
                <c:pt idx="147" formatCode="General">
                  <c:v>0.98058488600000004</c:v>
                </c:pt>
                <c:pt idx="148" formatCode="General">
                  <c:v>0.98695844799999999</c:v>
                </c:pt>
                <c:pt idx="149" formatCode="General">
                  <c:v>0.99206228699999999</c:v>
                </c:pt>
                <c:pt idx="150" formatCode="General">
                  <c:v>0.99695263499999998</c:v>
                </c:pt>
                <c:pt idx="151" formatCode="General">
                  <c:v>1.00266386</c:v>
                </c:pt>
                <c:pt idx="152" formatCode="General">
                  <c:v>1.009054173</c:v>
                </c:pt>
                <c:pt idx="153" formatCode="General">
                  <c:v>1.015120939</c:v>
                </c:pt>
                <c:pt idx="154" formatCode="General">
                  <c:v>1.0205686839999999</c:v>
                </c:pt>
                <c:pt idx="155" formatCode="General">
                  <c:v>1.0261714399999999</c:v>
                </c:pt>
                <c:pt idx="156" formatCode="General">
                  <c:v>1.0314642140000001</c:v>
                </c:pt>
                <c:pt idx="157" formatCode="General">
                  <c:v>1.0358085379999999</c:v>
                </c:pt>
                <c:pt idx="158" formatCode="General">
                  <c:v>1.040794335</c:v>
                </c:pt>
                <c:pt idx="159" formatCode="General">
                  <c:v>1.0465892109999999</c:v>
                </c:pt>
                <c:pt idx="160" formatCode="General">
                  <c:v>1.0525476920000001</c:v>
                </c:pt>
                <c:pt idx="161" formatCode="General">
                  <c:v>1.0589931109999999</c:v>
                </c:pt>
                <c:pt idx="162" formatCode="General">
                  <c:v>1.066490111</c:v>
                </c:pt>
                <c:pt idx="163" formatCode="General">
                  <c:v>1.073939304</c:v>
                </c:pt>
                <c:pt idx="164" formatCode="General">
                  <c:v>1.0816091590000001</c:v>
                </c:pt>
                <c:pt idx="165" formatCode="General">
                  <c:v>1.0897640399999999</c:v>
                </c:pt>
                <c:pt idx="166" formatCode="General">
                  <c:v>1.0984698100000001</c:v>
                </c:pt>
                <c:pt idx="167" formatCode="General">
                  <c:v>1.107629524</c:v>
                </c:pt>
                <c:pt idx="168" formatCode="General">
                  <c:v>1.117621355</c:v>
                </c:pt>
                <c:pt idx="169" formatCode="General">
                  <c:v>1.128096381</c:v>
                </c:pt>
                <c:pt idx="170" formatCode="General">
                  <c:v>1.138424772</c:v>
                </c:pt>
                <c:pt idx="171" formatCode="General">
                  <c:v>1.148492799</c:v>
                </c:pt>
                <c:pt idx="172" formatCode="General">
                  <c:v>1.158604537</c:v>
                </c:pt>
                <c:pt idx="173" formatCode="General">
                  <c:v>1.168237561</c:v>
                </c:pt>
                <c:pt idx="174" formatCode="General">
                  <c:v>1.1770359619999999</c:v>
                </c:pt>
                <c:pt idx="175" formatCode="General">
                  <c:v>1.185421866</c:v>
                </c:pt>
                <c:pt idx="176" formatCode="General">
                  <c:v>1.1924325220000001</c:v>
                </c:pt>
                <c:pt idx="177" formatCode="General">
                  <c:v>1.198180531</c:v>
                </c:pt>
                <c:pt idx="178" formatCode="General">
                  <c:v>1.2035804189999999</c:v>
                </c:pt>
                <c:pt idx="179" formatCode="General">
                  <c:v>1.208818889</c:v>
                </c:pt>
                <c:pt idx="180" formatCode="General">
                  <c:v>1.213638778</c:v>
                </c:pt>
                <c:pt idx="181" formatCode="General">
                  <c:v>1.218559408</c:v>
                </c:pt>
                <c:pt idx="182" formatCode="General">
                  <c:v>1.223688755</c:v>
                </c:pt>
                <c:pt idx="183" formatCode="General">
                  <c:v>1.2289701850000001</c:v>
                </c:pt>
                <c:pt idx="184" formatCode="General">
                  <c:v>1.234365895</c:v>
                </c:pt>
                <c:pt idx="185" formatCode="General">
                  <c:v>1.239977377</c:v>
                </c:pt>
                <c:pt idx="186" formatCode="General">
                  <c:v>1.2466447279999999</c:v>
                </c:pt>
                <c:pt idx="187" formatCode="General">
                  <c:v>1.2534535659999999</c:v>
                </c:pt>
                <c:pt idx="188" formatCode="General">
                  <c:v>1.2597191249999999</c:v>
                </c:pt>
                <c:pt idx="189" formatCode="General">
                  <c:v>1.266111201</c:v>
                </c:pt>
                <c:pt idx="190" formatCode="General">
                  <c:v>1.2725006809999999</c:v>
                </c:pt>
                <c:pt idx="191" formatCode="General">
                  <c:v>1.27751053</c:v>
                </c:pt>
                <c:pt idx="192" formatCode="General">
                  <c:v>1.282427143</c:v>
                </c:pt>
                <c:pt idx="193" formatCode="General">
                  <c:v>1.2878007659999999</c:v>
                </c:pt>
                <c:pt idx="194" formatCode="General">
                  <c:v>1.2931939219999999</c:v>
                </c:pt>
                <c:pt idx="195" formatCode="General">
                  <c:v>1.298449905</c:v>
                </c:pt>
                <c:pt idx="196" formatCode="General">
                  <c:v>1.304042419</c:v>
                </c:pt>
                <c:pt idx="197" formatCode="General">
                  <c:v>1.310012658</c:v>
                </c:pt>
                <c:pt idx="198" formatCode="General">
                  <c:v>1.316025328</c:v>
                </c:pt>
                <c:pt idx="199" formatCode="General">
                  <c:v>1.32177542</c:v>
                </c:pt>
                <c:pt idx="200" formatCode="General">
                  <c:v>1.327148854</c:v>
                </c:pt>
                <c:pt idx="201" formatCode="General">
                  <c:v>1.332530346</c:v>
                </c:pt>
                <c:pt idx="202" formatCode="General">
                  <c:v>1.337687597</c:v>
                </c:pt>
                <c:pt idx="203" formatCode="General">
                  <c:v>1.3424553020000001</c:v>
                </c:pt>
                <c:pt idx="204" formatCode="General">
                  <c:v>1.347163041</c:v>
                </c:pt>
                <c:pt idx="205" formatCode="General">
                  <c:v>1.351798818</c:v>
                </c:pt>
                <c:pt idx="206" formatCode="General">
                  <c:v>1.3561381100000001</c:v>
                </c:pt>
                <c:pt idx="207" formatCode="General">
                  <c:v>1.359886441</c:v>
                </c:pt>
                <c:pt idx="208" formatCode="General">
                  <c:v>1.363738103</c:v>
                </c:pt>
                <c:pt idx="209" formatCode="General">
                  <c:v>1.367663332</c:v>
                </c:pt>
                <c:pt idx="210" formatCode="General">
                  <c:v>1.371699145</c:v>
                </c:pt>
                <c:pt idx="211" formatCode="General">
                  <c:v>1.3760165559999999</c:v>
                </c:pt>
                <c:pt idx="212" formatCode="General">
                  <c:v>1.3807008919999999</c:v>
                </c:pt>
                <c:pt idx="213" formatCode="General">
                  <c:v>1.3850630639999999</c:v>
                </c:pt>
                <c:pt idx="214" formatCode="General">
                  <c:v>1.3891851040000001</c:v>
                </c:pt>
                <c:pt idx="215" formatCode="General">
                  <c:v>1.393736597</c:v>
                </c:pt>
                <c:pt idx="216" formatCode="General">
                  <c:v>1.398578517</c:v>
                </c:pt>
                <c:pt idx="217" formatCode="General">
                  <c:v>1.4038021899999999</c:v>
                </c:pt>
                <c:pt idx="218" formatCode="General">
                  <c:v>1.410387944</c:v>
                </c:pt>
                <c:pt idx="219" formatCode="General">
                  <c:v>1.418047501</c:v>
                </c:pt>
                <c:pt idx="220" formatCode="General">
                  <c:v>1.425294778</c:v>
                </c:pt>
                <c:pt idx="221" formatCode="General">
                  <c:v>1.4321029839999999</c:v>
                </c:pt>
                <c:pt idx="222" formatCode="General">
                  <c:v>1.4389102309999999</c:v>
                </c:pt>
                <c:pt idx="223" formatCode="General">
                  <c:v>1.444897307</c:v>
                </c:pt>
                <c:pt idx="224" formatCode="General">
                  <c:v>1.4498287110000001</c:v>
                </c:pt>
                <c:pt idx="225" formatCode="General">
                  <c:v>1.454879759</c:v>
                </c:pt>
                <c:pt idx="226" formatCode="General">
                  <c:v>1.460314814</c:v>
                </c:pt>
                <c:pt idx="227" formatCode="General">
                  <c:v>1.46554473</c:v>
                </c:pt>
                <c:pt idx="228" formatCode="General">
                  <c:v>1.4704114210000001</c:v>
                </c:pt>
                <c:pt idx="229" formatCode="General">
                  <c:v>1.475482543</c:v>
                </c:pt>
                <c:pt idx="230" formatCode="General">
                  <c:v>1.4808209880000001</c:v>
                </c:pt>
                <c:pt idx="231" formatCode="General">
                  <c:v>1.4853524600000001</c:v>
                </c:pt>
                <c:pt idx="232" formatCode="General">
                  <c:v>1.4895055230000001</c:v>
                </c:pt>
                <c:pt idx="233" formatCode="General">
                  <c:v>1.4941155939999999</c:v>
                </c:pt>
                <c:pt idx="234" formatCode="General">
                  <c:v>1.498743318</c:v>
                </c:pt>
                <c:pt idx="235" formatCode="General">
                  <c:v>1.502945156</c:v>
                </c:pt>
                <c:pt idx="236" formatCode="General">
                  <c:v>1.507442513</c:v>
                </c:pt>
                <c:pt idx="237" formatCode="General">
                  <c:v>1.5120333779999999</c:v>
                </c:pt>
                <c:pt idx="238" formatCode="General">
                  <c:v>1.516863176</c:v>
                </c:pt>
                <c:pt idx="239" formatCode="General">
                  <c:v>1.52248049</c:v>
                </c:pt>
                <c:pt idx="240" formatCode="General">
                  <c:v>1.5281153789999999</c:v>
                </c:pt>
                <c:pt idx="241" formatCode="General">
                  <c:v>1.5333989210000001</c:v>
                </c:pt>
                <c:pt idx="242" formatCode="General">
                  <c:v>1.538532808</c:v>
                </c:pt>
                <c:pt idx="243" formatCode="General">
                  <c:v>1.542857846</c:v>
                </c:pt>
                <c:pt idx="244" formatCode="General">
                  <c:v>1.5469963099999999</c:v>
                </c:pt>
                <c:pt idx="245" formatCode="General">
                  <c:v>1.5512728659999999</c:v>
                </c:pt>
                <c:pt idx="246" formatCode="General">
                  <c:v>1.556011861</c:v>
                </c:pt>
                <c:pt idx="247" formatCode="General">
                  <c:v>1.560193285</c:v>
                </c:pt>
                <c:pt idx="248" formatCode="General">
                  <c:v>1.5645215729999999</c:v>
                </c:pt>
                <c:pt idx="249" formatCode="General">
                  <c:v>1.568051436</c:v>
                </c:pt>
                <c:pt idx="250" formatCode="General">
                  <c:v>1.572135539</c:v>
                </c:pt>
                <c:pt idx="251" formatCode="General">
                  <c:v>1.577329231</c:v>
                </c:pt>
                <c:pt idx="252" formatCode="General">
                  <c:v>1.582900424</c:v>
                </c:pt>
                <c:pt idx="253" formatCode="General">
                  <c:v>1.5880870520000001</c:v>
                </c:pt>
                <c:pt idx="254" formatCode="General">
                  <c:v>1.5928833849999999</c:v>
                </c:pt>
                <c:pt idx="255" formatCode="General">
                  <c:v>1.5966682320000001</c:v>
                </c:pt>
                <c:pt idx="256" formatCode="General">
                  <c:v>1.5991118369999999</c:v>
                </c:pt>
                <c:pt idx="257" formatCode="General">
                  <c:v>1.601954691</c:v>
                </c:pt>
                <c:pt idx="258" formatCode="General">
                  <c:v>1.605570988</c:v>
                </c:pt>
                <c:pt idx="259" formatCode="General">
                  <c:v>1.609617023</c:v>
                </c:pt>
                <c:pt idx="260" formatCode="General">
                  <c:v>1.6139057450000001</c:v>
                </c:pt>
                <c:pt idx="261" formatCode="General">
                  <c:v>1.618109096</c:v>
                </c:pt>
                <c:pt idx="262" formatCode="General">
                  <c:v>1.6221894059999999</c:v>
                </c:pt>
                <c:pt idx="263" formatCode="General">
                  <c:v>1.626578909</c:v>
                </c:pt>
                <c:pt idx="264" formatCode="General">
                  <c:v>1.6318416769999999</c:v>
                </c:pt>
                <c:pt idx="265" formatCode="General">
                  <c:v>1.6374430170000001</c:v>
                </c:pt>
                <c:pt idx="266" formatCode="General">
                  <c:v>1.642900348</c:v>
                </c:pt>
                <c:pt idx="267" formatCode="General">
                  <c:v>1.6481531229999999</c:v>
                </c:pt>
                <c:pt idx="268" formatCode="General">
                  <c:v>1.6526144229999999</c:v>
                </c:pt>
                <c:pt idx="269" formatCode="General">
                  <c:v>1.656168203</c:v>
                </c:pt>
                <c:pt idx="270" formatCode="General">
                  <c:v>1.659202208</c:v>
                </c:pt>
                <c:pt idx="271" formatCode="General">
                  <c:v>1.6627867730000001</c:v>
                </c:pt>
                <c:pt idx="272" formatCode="General">
                  <c:v>1.666192205</c:v>
                </c:pt>
                <c:pt idx="273" formatCode="General">
                  <c:v>1.6692887569999999</c:v>
                </c:pt>
                <c:pt idx="274" formatCode="General">
                  <c:v>1.672157423</c:v>
                </c:pt>
                <c:pt idx="275" formatCode="General">
                  <c:v>1.674631406</c:v>
                </c:pt>
                <c:pt idx="276" formatCode="General">
                  <c:v>1.676577969</c:v>
                </c:pt>
                <c:pt idx="277" formatCode="General">
                  <c:v>1.678907945</c:v>
                </c:pt>
                <c:pt idx="278" formatCode="General">
                  <c:v>1.681367506</c:v>
                </c:pt>
                <c:pt idx="279" formatCode="General">
                  <c:v>1.6836627129999999</c:v>
                </c:pt>
                <c:pt idx="280" formatCode="General">
                  <c:v>1.6860131920000001</c:v>
                </c:pt>
                <c:pt idx="281" formatCode="General">
                  <c:v>1.6880676400000001</c:v>
                </c:pt>
                <c:pt idx="282" formatCode="General">
                  <c:v>1.6895240149999999</c:v>
                </c:pt>
                <c:pt idx="283" formatCode="General">
                  <c:v>1.6909882890000001</c:v>
                </c:pt>
                <c:pt idx="284" formatCode="General">
                  <c:v>1.692434075</c:v>
                </c:pt>
                <c:pt idx="285" formatCode="General">
                  <c:v>1.693847246</c:v>
                </c:pt>
                <c:pt idx="286" formatCode="General">
                  <c:v>1.695584832</c:v>
                </c:pt>
                <c:pt idx="287" formatCode="General">
                  <c:v>1.697247626</c:v>
                </c:pt>
                <c:pt idx="288" formatCode="General">
                  <c:v>1.6988133160000001</c:v>
                </c:pt>
                <c:pt idx="289" formatCode="General">
                  <c:v>1.7009249209999999</c:v>
                </c:pt>
                <c:pt idx="290" formatCode="General">
                  <c:v>1.7034366830000001</c:v>
                </c:pt>
                <c:pt idx="291" formatCode="General">
                  <c:v>1.7058254740000001</c:v>
                </c:pt>
                <c:pt idx="292" formatCode="General">
                  <c:v>1.7089821380000001</c:v>
                </c:pt>
                <c:pt idx="293" formatCode="General">
                  <c:v>1.712320324</c:v>
                </c:pt>
                <c:pt idx="294" formatCode="General">
                  <c:v>1.7152966700000001</c:v>
                </c:pt>
                <c:pt idx="295" formatCode="General">
                  <c:v>1.7178834999999999</c:v>
                </c:pt>
                <c:pt idx="296" formatCode="General">
                  <c:v>1.720164824</c:v>
                </c:pt>
                <c:pt idx="297" formatCode="General">
                  <c:v>1.721521452</c:v>
                </c:pt>
                <c:pt idx="298" formatCode="General">
                  <c:v>1.722684946</c:v>
                </c:pt>
                <c:pt idx="299" formatCode="General">
                  <c:v>1.7237056850000001</c:v>
                </c:pt>
                <c:pt idx="300" formatCode="General">
                  <c:v>1.7245132139999999</c:v>
                </c:pt>
                <c:pt idx="301" formatCode="General">
                  <c:v>1.725262047</c:v>
                </c:pt>
                <c:pt idx="302" formatCode="General">
                  <c:v>1.726082788</c:v>
                </c:pt>
                <c:pt idx="303" formatCode="General">
                  <c:v>1.7266691830000001</c:v>
                </c:pt>
                <c:pt idx="304" formatCode="General">
                  <c:v>1.7270245740000001</c:v>
                </c:pt>
                <c:pt idx="305" formatCode="General">
                  <c:v>1.727359096</c:v>
                </c:pt>
                <c:pt idx="306" formatCode="General">
                  <c:v>1.727716075</c:v>
                </c:pt>
                <c:pt idx="307" formatCode="General">
                  <c:v>1.728060092</c:v>
                </c:pt>
                <c:pt idx="308" formatCode="General">
                  <c:v>1.728321478</c:v>
                </c:pt>
                <c:pt idx="309" formatCode="General">
                  <c:v>1.7286038669999999</c:v>
                </c:pt>
                <c:pt idx="310" formatCode="General">
                  <c:v>1.7289576520000001</c:v>
                </c:pt>
                <c:pt idx="311" formatCode="General">
                  <c:v>1.7292972179999999</c:v>
                </c:pt>
                <c:pt idx="312" formatCode="General">
                  <c:v>1.7295335709999999</c:v>
                </c:pt>
                <c:pt idx="313" formatCode="General">
                  <c:v>1.7298105880000001</c:v>
                </c:pt>
                <c:pt idx="314" formatCode="General">
                  <c:v>1.7300901200000001</c:v>
                </c:pt>
                <c:pt idx="315" formatCode="General">
                  <c:v>1.730302333</c:v>
                </c:pt>
                <c:pt idx="316" formatCode="General">
                  <c:v>1.730446325</c:v>
                </c:pt>
                <c:pt idx="317" formatCode="General">
                  <c:v>1.730618733</c:v>
                </c:pt>
                <c:pt idx="318" formatCode="General">
                  <c:v>1.730745735</c:v>
                </c:pt>
                <c:pt idx="319" formatCode="General">
                  <c:v>1.73084047</c:v>
                </c:pt>
                <c:pt idx="320" formatCode="General">
                  <c:v>1.730953129</c:v>
                </c:pt>
                <c:pt idx="321" formatCode="General">
                  <c:v>1.7310592499999999</c:v>
                </c:pt>
                <c:pt idx="322" formatCode="General">
                  <c:v>1.731159637</c:v>
                </c:pt>
                <c:pt idx="323" formatCode="General">
                  <c:v>1.73128982</c:v>
                </c:pt>
                <c:pt idx="324" formatCode="General">
                  <c:v>1.7314416669999999</c:v>
                </c:pt>
                <c:pt idx="325" formatCode="General">
                  <c:v>1.7315626399999999</c:v>
                </c:pt>
                <c:pt idx="326" formatCode="General">
                  <c:v>1.7316833490000001</c:v>
                </c:pt>
                <c:pt idx="327" formatCode="General">
                  <c:v>1.731785234</c:v>
                </c:pt>
                <c:pt idx="328" formatCode="General">
                  <c:v>1.7318188430000001</c:v>
                </c:pt>
                <c:pt idx="329" formatCode="General">
                  <c:v>1.7318203000000001</c:v>
                </c:pt>
                <c:pt idx="330" formatCode="General">
                  <c:v>1.7318626619999999</c:v>
                </c:pt>
                <c:pt idx="331" formatCode="General">
                  <c:v>1.731906205</c:v>
                </c:pt>
                <c:pt idx="332" formatCode="General">
                  <c:v>1.731963768</c:v>
                </c:pt>
                <c:pt idx="333" formatCode="General">
                  <c:v>1.7320638749999999</c:v>
                </c:pt>
                <c:pt idx="334" formatCode="General">
                  <c:v>1.7322009620000001</c:v>
                </c:pt>
                <c:pt idx="335" formatCode="General">
                  <c:v>1.732298004</c:v>
                </c:pt>
                <c:pt idx="336" formatCode="General">
                  <c:v>1.7323878610000001</c:v>
                </c:pt>
                <c:pt idx="337" formatCode="General">
                  <c:v>1.7324596729999999</c:v>
                </c:pt>
                <c:pt idx="338" formatCode="General">
                  <c:v>1.7325182809999999</c:v>
                </c:pt>
                <c:pt idx="339" formatCode="General">
                  <c:v>1.732530914</c:v>
                </c:pt>
                <c:pt idx="340" formatCode="General">
                  <c:v>1.7325358040000001</c:v>
                </c:pt>
                <c:pt idx="341" formatCode="General">
                  <c:v>1.7325536720000001</c:v>
                </c:pt>
                <c:pt idx="342" formatCode="General">
                  <c:v>1.732569051</c:v>
                </c:pt>
                <c:pt idx="343" formatCode="General">
                  <c:v>1.732599268</c:v>
                </c:pt>
                <c:pt idx="344" formatCode="General">
                  <c:v>1.732622275</c:v>
                </c:pt>
                <c:pt idx="345" formatCode="General">
                  <c:v>1.732635809</c:v>
                </c:pt>
                <c:pt idx="346" formatCode="General">
                  <c:v>1.732647032</c:v>
                </c:pt>
                <c:pt idx="347" formatCode="General">
                  <c:v>1.7326722269999999</c:v>
                </c:pt>
                <c:pt idx="348" formatCode="General">
                  <c:v>1.7326803749999999</c:v>
                </c:pt>
                <c:pt idx="349" formatCode="General">
                  <c:v>1.7326944769999999</c:v>
                </c:pt>
                <c:pt idx="350" formatCode="General">
                  <c:v>1.7327270539999999</c:v>
                </c:pt>
                <c:pt idx="351" formatCode="General">
                  <c:v>1.7327495260000001</c:v>
                </c:pt>
                <c:pt idx="352" formatCode="General">
                  <c:v>1.7327584730000001</c:v>
                </c:pt>
              </c:numCache>
            </c:numRef>
          </c:xVal>
          <c:yVal>
            <c:numRef>
              <c:f>'Data fresh bones'!$BU$4:$BU$398</c:f>
              <c:numCache>
                <c:formatCode>General</c:formatCode>
                <c:ptCount val="395"/>
                <c:pt idx="0">
                  <c:v>-5.6880899999999998E-3</c:v>
                </c:pt>
                <c:pt idx="1">
                  <c:v>-5.4008800000000003E-3</c:v>
                </c:pt>
                <c:pt idx="2">
                  <c:v>-6.6589400000000003E-3</c:v>
                </c:pt>
                <c:pt idx="3">
                  <c:v>-4.9672900000000001E-3</c:v>
                </c:pt>
                <c:pt idx="4">
                  <c:v>-4.6184299999999998E-3</c:v>
                </c:pt>
                <c:pt idx="5">
                  <c:v>-4.2433599999999998E-3</c:v>
                </c:pt>
                <c:pt idx="6">
                  <c:v>-4.2085400000000002E-3</c:v>
                </c:pt>
                <c:pt idx="7">
                  <c:v>-4.2685199999999996E-3</c:v>
                </c:pt>
                <c:pt idx="8">
                  <c:v>-4.6580399999999996E-3</c:v>
                </c:pt>
                <c:pt idx="9">
                  <c:v>-4.5796700000000001E-3</c:v>
                </c:pt>
                <c:pt idx="10">
                  <c:v>-4.5150900000000002E-3</c:v>
                </c:pt>
                <c:pt idx="11">
                  <c:v>-4.6831900000000003E-3</c:v>
                </c:pt>
                <c:pt idx="12">
                  <c:v>-5.4538399999999997E-3</c:v>
                </c:pt>
                <c:pt idx="13">
                  <c:v>-7.9037799999999991E-3</c:v>
                </c:pt>
                <c:pt idx="14">
                  <c:v>-9.6698300000000008E-3</c:v>
                </c:pt>
                <c:pt idx="15">
                  <c:v>-1.0878779999999999E-2</c:v>
                </c:pt>
                <c:pt idx="16">
                  <c:v>-1.055936E-2</c:v>
                </c:pt>
                <c:pt idx="17">
                  <c:v>-1.0425240000000001E-2</c:v>
                </c:pt>
                <c:pt idx="18">
                  <c:v>-1.120054E-2</c:v>
                </c:pt>
                <c:pt idx="19">
                  <c:v>-1.223308E-2</c:v>
                </c:pt>
                <c:pt idx="20">
                  <c:v>-1.199296E-2</c:v>
                </c:pt>
                <c:pt idx="21">
                  <c:v>-1.1445250000000001E-2</c:v>
                </c:pt>
                <c:pt idx="22">
                  <c:v>-1.0666449999999999E-2</c:v>
                </c:pt>
                <c:pt idx="23">
                  <c:v>-9.9654900000000005E-3</c:v>
                </c:pt>
                <c:pt idx="24">
                  <c:v>-9.7942199999999993E-3</c:v>
                </c:pt>
                <c:pt idx="25">
                  <c:v>-9.6748600000000004E-3</c:v>
                </c:pt>
                <c:pt idx="26">
                  <c:v>-9.4170599999999997E-3</c:v>
                </c:pt>
                <c:pt idx="27">
                  <c:v>-9.1888600000000001E-3</c:v>
                </c:pt>
                <c:pt idx="28">
                  <c:v>-8.9907100000000007E-3</c:v>
                </c:pt>
                <c:pt idx="29">
                  <c:v>-8.6820500000000002E-3</c:v>
                </c:pt>
                <c:pt idx="30">
                  <c:v>-8.5529300000000003E-3</c:v>
                </c:pt>
                <c:pt idx="31">
                  <c:v>-8.6290499999999992E-3</c:v>
                </c:pt>
                <c:pt idx="32">
                  <c:v>-8.7425000000000003E-3</c:v>
                </c:pt>
                <c:pt idx="33">
                  <c:v>-8.8208799999999997E-3</c:v>
                </c:pt>
                <c:pt idx="34">
                  <c:v>-9.0569299999999995E-3</c:v>
                </c:pt>
                <c:pt idx="35">
                  <c:v>-9.1679900000000009E-3</c:v>
                </c:pt>
                <c:pt idx="36">
                  <c:v>-9.5594500000000006E-3</c:v>
                </c:pt>
                <c:pt idx="37">
                  <c:v>-9.7362300000000002E-3</c:v>
                </c:pt>
                <c:pt idx="38">
                  <c:v>-1.000154E-2</c:v>
                </c:pt>
                <c:pt idx="39">
                  <c:v>-1.0190619999999999E-2</c:v>
                </c:pt>
                <c:pt idx="40">
                  <c:v>-1.0210220000000001E-2</c:v>
                </c:pt>
                <c:pt idx="41">
                  <c:v>-1.027464E-2</c:v>
                </c:pt>
                <c:pt idx="42">
                  <c:v>-1.025059E-2</c:v>
                </c:pt>
                <c:pt idx="43">
                  <c:v>-1.0291099999999999E-2</c:v>
                </c:pt>
                <c:pt idx="44">
                  <c:v>-1.0268569999999999E-2</c:v>
                </c:pt>
                <c:pt idx="45">
                  <c:v>-1.029791E-2</c:v>
                </c:pt>
                <c:pt idx="46">
                  <c:v>-1.0329659999999999E-2</c:v>
                </c:pt>
                <c:pt idx="47">
                  <c:v>-1.0426410000000001E-2</c:v>
                </c:pt>
                <c:pt idx="48">
                  <c:v>-1.05069E-2</c:v>
                </c:pt>
                <c:pt idx="49">
                  <c:v>-1.0524510000000001E-2</c:v>
                </c:pt>
                <c:pt idx="50">
                  <c:v>-1.0776839999999999E-2</c:v>
                </c:pt>
                <c:pt idx="51">
                  <c:v>-1.0735979999999999E-2</c:v>
                </c:pt>
                <c:pt idx="52">
                  <c:v>-1.072759E-2</c:v>
                </c:pt>
                <c:pt idx="53">
                  <c:v>-1.072823E-2</c:v>
                </c:pt>
                <c:pt idx="54">
                  <c:v>-1.0727489999999999E-2</c:v>
                </c:pt>
                <c:pt idx="55">
                  <c:v>-1.072066E-2</c:v>
                </c:pt>
                <c:pt idx="56">
                  <c:v>-1.0698330000000001E-2</c:v>
                </c:pt>
                <c:pt idx="57">
                  <c:v>-1.0702949999999999E-2</c:v>
                </c:pt>
                <c:pt idx="58">
                  <c:v>-1.069284E-2</c:v>
                </c:pt>
                <c:pt idx="59">
                  <c:v>-1.067798E-2</c:v>
                </c:pt>
                <c:pt idx="60">
                  <c:v>-1.0647709999999999E-2</c:v>
                </c:pt>
                <c:pt idx="61">
                  <c:v>-1.065755E-2</c:v>
                </c:pt>
                <c:pt idx="62">
                  <c:v>-1.0650379999999999E-2</c:v>
                </c:pt>
                <c:pt idx="63">
                  <c:v>-1.0657689999999999E-2</c:v>
                </c:pt>
                <c:pt idx="64">
                  <c:v>-1.0662609999999999E-2</c:v>
                </c:pt>
                <c:pt idx="65">
                  <c:v>-1.066224E-2</c:v>
                </c:pt>
                <c:pt idx="66">
                  <c:v>-1.0664180000000001E-2</c:v>
                </c:pt>
                <c:pt idx="67">
                  <c:v>-1.0744409999999999E-2</c:v>
                </c:pt>
                <c:pt idx="68">
                  <c:v>-1.0749180000000001E-2</c:v>
                </c:pt>
                <c:pt idx="69">
                  <c:v>-1.072626E-2</c:v>
                </c:pt>
                <c:pt idx="70">
                  <c:v>-1.0727230000000001E-2</c:v>
                </c:pt>
                <c:pt idx="71">
                  <c:v>-1.0727799999999999E-2</c:v>
                </c:pt>
                <c:pt idx="72">
                  <c:v>-1.072423E-2</c:v>
                </c:pt>
                <c:pt idx="73">
                  <c:v>-1.069254E-2</c:v>
                </c:pt>
                <c:pt idx="74">
                  <c:v>-1.07032E-2</c:v>
                </c:pt>
                <c:pt idx="75">
                  <c:v>-1.068379E-2</c:v>
                </c:pt>
                <c:pt idx="76">
                  <c:v>-1.057668E-2</c:v>
                </c:pt>
                <c:pt idx="77">
                  <c:v>-1.0512820000000001E-2</c:v>
                </c:pt>
                <c:pt idx="78">
                  <c:v>-1.0568259999999999E-2</c:v>
                </c:pt>
                <c:pt idx="79">
                  <c:v>-1.052491E-2</c:v>
                </c:pt>
                <c:pt idx="80">
                  <c:v>-1.0496119999999999E-2</c:v>
                </c:pt>
                <c:pt idx="81">
                  <c:v>-1.059859E-2</c:v>
                </c:pt>
                <c:pt idx="82">
                  <c:v>-1.063738E-2</c:v>
                </c:pt>
                <c:pt idx="83">
                  <c:v>-1.0584619999999999E-2</c:v>
                </c:pt>
                <c:pt idx="84">
                  <c:v>-1.0580880000000001E-2</c:v>
                </c:pt>
                <c:pt idx="85">
                  <c:v>-1.0558710000000001E-2</c:v>
                </c:pt>
                <c:pt idx="86">
                  <c:v>-1.0545590000000001E-2</c:v>
                </c:pt>
                <c:pt idx="87">
                  <c:v>-1.054102E-2</c:v>
                </c:pt>
                <c:pt idx="88">
                  <c:v>-1.0503780000000001E-2</c:v>
                </c:pt>
                <c:pt idx="89">
                  <c:v>-1.055556E-2</c:v>
                </c:pt>
                <c:pt idx="90">
                  <c:v>-1.047583E-2</c:v>
                </c:pt>
                <c:pt idx="91">
                  <c:v>-1.058212E-2</c:v>
                </c:pt>
                <c:pt idx="92">
                  <c:v>-1.057867E-2</c:v>
                </c:pt>
                <c:pt idx="93">
                  <c:v>-1.0588419999999999E-2</c:v>
                </c:pt>
                <c:pt idx="94">
                  <c:v>-1.05574E-2</c:v>
                </c:pt>
                <c:pt idx="95">
                  <c:v>-1.0681349999999999E-2</c:v>
                </c:pt>
                <c:pt idx="96">
                  <c:v>-1.0644839999999999E-2</c:v>
                </c:pt>
                <c:pt idx="97">
                  <c:v>-1.071079E-2</c:v>
                </c:pt>
                <c:pt idx="98">
                  <c:v>-1.06861E-2</c:v>
                </c:pt>
                <c:pt idx="99">
                  <c:v>-1.0739729999999999E-2</c:v>
                </c:pt>
                <c:pt idx="100">
                  <c:v>-1.0693599999999999E-2</c:v>
                </c:pt>
                <c:pt idx="101">
                  <c:v>-1.069757E-2</c:v>
                </c:pt>
                <c:pt idx="102">
                  <c:v>-1.0654749999999999E-2</c:v>
                </c:pt>
                <c:pt idx="103">
                  <c:v>-1.0728E-2</c:v>
                </c:pt>
                <c:pt idx="104">
                  <c:v>-1.081536E-2</c:v>
                </c:pt>
                <c:pt idx="105">
                  <c:v>-1.0876459999999999E-2</c:v>
                </c:pt>
                <c:pt idx="106">
                  <c:v>-1.093207E-2</c:v>
                </c:pt>
                <c:pt idx="107">
                  <c:v>-1.094379E-2</c:v>
                </c:pt>
                <c:pt idx="108">
                  <c:v>-1.0898649999999999E-2</c:v>
                </c:pt>
                <c:pt idx="109">
                  <c:v>-1.09064E-2</c:v>
                </c:pt>
                <c:pt idx="110">
                  <c:v>-1.088576E-2</c:v>
                </c:pt>
                <c:pt idx="111">
                  <c:v>-1.087461E-2</c:v>
                </c:pt>
                <c:pt idx="112">
                  <c:v>-1.090845E-2</c:v>
                </c:pt>
                <c:pt idx="113">
                  <c:v>-1.098089E-2</c:v>
                </c:pt>
                <c:pt idx="114">
                  <c:v>-1.093619E-2</c:v>
                </c:pt>
                <c:pt idx="115">
                  <c:v>-1.096454E-2</c:v>
                </c:pt>
                <c:pt idx="116">
                  <c:v>-1.1019330000000001E-2</c:v>
                </c:pt>
                <c:pt idx="117">
                  <c:v>-1.1009140000000001E-2</c:v>
                </c:pt>
                <c:pt idx="118">
                  <c:v>-1.1017300000000001E-2</c:v>
                </c:pt>
                <c:pt idx="119">
                  <c:v>-1.10717E-2</c:v>
                </c:pt>
                <c:pt idx="120">
                  <c:v>-1.1058490000000001E-2</c:v>
                </c:pt>
                <c:pt idx="121">
                  <c:v>-1.107851E-2</c:v>
                </c:pt>
                <c:pt idx="122">
                  <c:v>-1.107875E-2</c:v>
                </c:pt>
                <c:pt idx="123">
                  <c:v>-1.107933E-2</c:v>
                </c:pt>
                <c:pt idx="124">
                  <c:v>-1.107119E-2</c:v>
                </c:pt>
                <c:pt idx="125">
                  <c:v>-1.10709E-2</c:v>
                </c:pt>
                <c:pt idx="126">
                  <c:v>-1.107374E-2</c:v>
                </c:pt>
                <c:pt idx="127">
                  <c:v>-1.1114819999999999E-2</c:v>
                </c:pt>
                <c:pt idx="128">
                  <c:v>-1.112351E-2</c:v>
                </c:pt>
                <c:pt idx="129">
                  <c:v>-1.1123579999999999E-2</c:v>
                </c:pt>
                <c:pt idx="130">
                  <c:v>-1.115815E-2</c:v>
                </c:pt>
                <c:pt idx="131">
                  <c:v>-1.1161539999999999E-2</c:v>
                </c:pt>
                <c:pt idx="132">
                  <c:v>-1.1164230000000001E-2</c:v>
                </c:pt>
                <c:pt idx="133">
                  <c:v>-1.1170609999999999E-2</c:v>
                </c:pt>
                <c:pt idx="134">
                  <c:v>-1.1251209999999999E-2</c:v>
                </c:pt>
                <c:pt idx="135">
                  <c:v>-1.125195E-2</c:v>
                </c:pt>
                <c:pt idx="136">
                  <c:v>-1.1255289999999999E-2</c:v>
                </c:pt>
                <c:pt idx="137">
                  <c:v>-1.125081E-2</c:v>
                </c:pt>
                <c:pt idx="138">
                  <c:v>-1.122541E-2</c:v>
                </c:pt>
                <c:pt idx="139">
                  <c:v>-1.1234269999999999E-2</c:v>
                </c:pt>
                <c:pt idx="140">
                  <c:v>-1.1255050000000001E-2</c:v>
                </c:pt>
                <c:pt idx="141">
                  <c:v>-1.122426E-2</c:v>
                </c:pt>
                <c:pt idx="142">
                  <c:v>-1.1191380000000001E-2</c:v>
                </c:pt>
                <c:pt idx="143">
                  <c:v>-1.1192819999999999E-2</c:v>
                </c:pt>
                <c:pt idx="144">
                  <c:v>-1.1166000000000001E-2</c:v>
                </c:pt>
                <c:pt idx="145">
                  <c:v>-1.1202790000000001E-2</c:v>
                </c:pt>
                <c:pt idx="146">
                  <c:v>-1.118456E-2</c:v>
                </c:pt>
                <c:pt idx="147">
                  <c:v>-1.1172639999999999E-2</c:v>
                </c:pt>
                <c:pt idx="148">
                  <c:v>-1.107142E-2</c:v>
                </c:pt>
                <c:pt idx="149">
                  <c:v>-1.100861E-2</c:v>
                </c:pt>
                <c:pt idx="150">
                  <c:v>-1.087636E-2</c:v>
                </c:pt>
                <c:pt idx="151">
                  <c:v>-1.07977E-2</c:v>
                </c:pt>
                <c:pt idx="152">
                  <c:v>-1.07443E-2</c:v>
                </c:pt>
                <c:pt idx="153">
                  <c:v>-1.0762310000000001E-2</c:v>
                </c:pt>
                <c:pt idx="154">
                  <c:v>-1.0757030000000001E-2</c:v>
                </c:pt>
                <c:pt idx="155">
                  <c:v>-1.0763180000000001E-2</c:v>
                </c:pt>
                <c:pt idx="156">
                  <c:v>-1.071215E-2</c:v>
                </c:pt>
                <c:pt idx="157">
                  <c:v>-1.0719080000000001E-2</c:v>
                </c:pt>
                <c:pt idx="158">
                  <c:v>-1.062885E-2</c:v>
                </c:pt>
                <c:pt idx="159">
                  <c:v>-1.0524820000000001E-2</c:v>
                </c:pt>
                <c:pt idx="160">
                  <c:v>-1.049952E-2</c:v>
                </c:pt>
                <c:pt idx="161">
                  <c:v>-1.0470190000000001E-2</c:v>
                </c:pt>
                <c:pt idx="162">
                  <c:v>-1.0311000000000001E-2</c:v>
                </c:pt>
                <c:pt idx="163">
                  <c:v>-1.021763E-2</c:v>
                </c:pt>
                <c:pt idx="164">
                  <c:v>-1.0078780000000001E-2</c:v>
                </c:pt>
                <c:pt idx="165">
                  <c:v>-9.9780400000000005E-3</c:v>
                </c:pt>
                <c:pt idx="166">
                  <c:v>-9.8473499999999995E-3</c:v>
                </c:pt>
                <c:pt idx="167">
                  <c:v>-9.6600000000000002E-3</c:v>
                </c:pt>
                <c:pt idx="168">
                  <c:v>-9.5258600000000006E-3</c:v>
                </c:pt>
                <c:pt idx="169">
                  <c:v>-9.4106399999999996E-3</c:v>
                </c:pt>
                <c:pt idx="170">
                  <c:v>-9.1846299999999992E-3</c:v>
                </c:pt>
                <c:pt idx="171">
                  <c:v>-9.1317800000000008E-3</c:v>
                </c:pt>
                <c:pt idx="172">
                  <c:v>-9.1447100000000003E-3</c:v>
                </c:pt>
                <c:pt idx="173">
                  <c:v>-9.0837899999999996E-3</c:v>
                </c:pt>
                <c:pt idx="174">
                  <c:v>-9.0823999999999992E-3</c:v>
                </c:pt>
                <c:pt idx="175">
                  <c:v>-9.0046399999999995E-3</c:v>
                </c:pt>
                <c:pt idx="176">
                  <c:v>-8.9483700000000006E-3</c:v>
                </c:pt>
                <c:pt idx="177">
                  <c:v>-8.9052100000000002E-3</c:v>
                </c:pt>
                <c:pt idx="178">
                  <c:v>-8.9445900000000005E-3</c:v>
                </c:pt>
                <c:pt idx="179">
                  <c:v>-8.9370300000000003E-3</c:v>
                </c:pt>
                <c:pt idx="180">
                  <c:v>-9.1210500000000003E-3</c:v>
                </c:pt>
                <c:pt idx="181">
                  <c:v>-9.1691199999999994E-3</c:v>
                </c:pt>
                <c:pt idx="182">
                  <c:v>-9.1675200000000002E-3</c:v>
                </c:pt>
                <c:pt idx="183">
                  <c:v>-9.1686200000000006E-3</c:v>
                </c:pt>
                <c:pt idx="184">
                  <c:v>-9.1695700000000002E-3</c:v>
                </c:pt>
                <c:pt idx="185">
                  <c:v>-9.1534500000000005E-3</c:v>
                </c:pt>
                <c:pt idx="186">
                  <c:v>-9.1521399999999996E-3</c:v>
                </c:pt>
                <c:pt idx="187">
                  <c:v>-9.1476000000000005E-3</c:v>
                </c:pt>
                <c:pt idx="188">
                  <c:v>-9.1462599999999998E-3</c:v>
                </c:pt>
                <c:pt idx="189">
                  <c:v>-9.1545700000000008E-3</c:v>
                </c:pt>
                <c:pt idx="190">
                  <c:v>-9.1764199999999994E-3</c:v>
                </c:pt>
                <c:pt idx="191">
                  <c:v>-9.1734799999999995E-3</c:v>
                </c:pt>
                <c:pt idx="192">
                  <c:v>-9.1822699999999993E-3</c:v>
                </c:pt>
                <c:pt idx="193">
                  <c:v>-9.18157E-3</c:v>
                </c:pt>
                <c:pt idx="194">
                  <c:v>-9.1932000000000003E-3</c:v>
                </c:pt>
                <c:pt idx="195">
                  <c:v>-9.1923999999999999E-3</c:v>
                </c:pt>
                <c:pt idx="196">
                  <c:v>-9.1922299999999992E-3</c:v>
                </c:pt>
                <c:pt idx="197">
                  <c:v>-9.2046300000000001E-3</c:v>
                </c:pt>
                <c:pt idx="198">
                  <c:v>-9.2564899999999992E-3</c:v>
                </c:pt>
                <c:pt idx="199">
                  <c:v>-9.3557899999999992E-3</c:v>
                </c:pt>
                <c:pt idx="200">
                  <c:v>-9.3817099999999997E-3</c:v>
                </c:pt>
                <c:pt idx="201">
                  <c:v>-9.3816999999999998E-3</c:v>
                </c:pt>
                <c:pt idx="202">
                  <c:v>-9.3987399999999992E-3</c:v>
                </c:pt>
                <c:pt idx="203">
                  <c:v>-9.4588099999999998E-3</c:v>
                </c:pt>
                <c:pt idx="204">
                  <c:v>-9.4959299999999996E-3</c:v>
                </c:pt>
                <c:pt idx="205">
                  <c:v>-9.5007600000000005E-3</c:v>
                </c:pt>
                <c:pt idx="206">
                  <c:v>-9.5269499999999993E-3</c:v>
                </c:pt>
                <c:pt idx="207">
                  <c:v>-9.5107200000000003E-3</c:v>
                </c:pt>
                <c:pt idx="208">
                  <c:v>-9.5180300000000002E-3</c:v>
                </c:pt>
                <c:pt idx="209">
                  <c:v>-9.5418099999999995E-3</c:v>
                </c:pt>
                <c:pt idx="210">
                  <c:v>-9.6129900000000001E-3</c:v>
                </c:pt>
                <c:pt idx="211">
                  <c:v>-9.6064900000000005E-3</c:v>
                </c:pt>
                <c:pt idx="212">
                  <c:v>-9.5923399999999995E-3</c:v>
                </c:pt>
                <c:pt idx="213">
                  <c:v>-9.6042300000000001E-3</c:v>
                </c:pt>
                <c:pt idx="214">
                  <c:v>-9.6366000000000004E-3</c:v>
                </c:pt>
                <c:pt idx="215">
                  <c:v>-9.6464800000000007E-3</c:v>
                </c:pt>
                <c:pt idx="216">
                  <c:v>-9.6162999999999995E-3</c:v>
                </c:pt>
                <c:pt idx="217">
                  <c:v>-9.6221899999999992E-3</c:v>
                </c:pt>
                <c:pt idx="218">
                  <c:v>-9.6457499999999998E-3</c:v>
                </c:pt>
                <c:pt idx="219">
                  <c:v>-9.6445599999999999E-3</c:v>
                </c:pt>
                <c:pt idx="220">
                  <c:v>-9.6647399999999998E-3</c:v>
                </c:pt>
                <c:pt idx="221">
                  <c:v>-9.6808199999999997E-3</c:v>
                </c:pt>
                <c:pt idx="222">
                  <c:v>-9.7439799999999993E-3</c:v>
                </c:pt>
                <c:pt idx="223">
                  <c:v>-9.7755199999999993E-3</c:v>
                </c:pt>
                <c:pt idx="224">
                  <c:v>-9.8029899999999993E-3</c:v>
                </c:pt>
                <c:pt idx="225">
                  <c:v>-9.8286799999999994E-3</c:v>
                </c:pt>
                <c:pt idx="226">
                  <c:v>-9.8389399999999991E-3</c:v>
                </c:pt>
                <c:pt idx="227">
                  <c:v>-9.8782100000000001E-3</c:v>
                </c:pt>
                <c:pt idx="228">
                  <c:v>-9.8900499999999992E-3</c:v>
                </c:pt>
                <c:pt idx="229">
                  <c:v>-9.9539399999999997E-3</c:v>
                </c:pt>
                <c:pt idx="230">
                  <c:v>-9.9873199999999992E-3</c:v>
                </c:pt>
                <c:pt idx="231">
                  <c:v>-9.9992799999999993E-3</c:v>
                </c:pt>
                <c:pt idx="232">
                  <c:v>-1.002928E-2</c:v>
                </c:pt>
                <c:pt idx="233">
                  <c:v>-1.0028749999999999E-2</c:v>
                </c:pt>
                <c:pt idx="234">
                  <c:v>-1.001809E-2</c:v>
                </c:pt>
                <c:pt idx="235">
                  <c:v>-1.0013879999999999E-2</c:v>
                </c:pt>
                <c:pt idx="236">
                  <c:v>-1.006428E-2</c:v>
                </c:pt>
                <c:pt idx="237">
                  <c:v>-1.0066469999999999E-2</c:v>
                </c:pt>
                <c:pt idx="238">
                  <c:v>-1.0124849999999999E-2</c:v>
                </c:pt>
                <c:pt idx="239">
                  <c:v>-1.0127590000000001E-2</c:v>
                </c:pt>
                <c:pt idx="240">
                  <c:v>-1.0189190000000001E-2</c:v>
                </c:pt>
                <c:pt idx="241">
                  <c:v>-1.019842E-2</c:v>
                </c:pt>
                <c:pt idx="242">
                  <c:v>-1.0230049999999999E-2</c:v>
                </c:pt>
                <c:pt idx="243">
                  <c:v>-1.0244629999999999E-2</c:v>
                </c:pt>
                <c:pt idx="244">
                  <c:v>-1.03445E-2</c:v>
                </c:pt>
                <c:pt idx="245">
                  <c:v>-1.0376099999999999E-2</c:v>
                </c:pt>
                <c:pt idx="246">
                  <c:v>-1.03686E-2</c:v>
                </c:pt>
                <c:pt idx="247">
                  <c:v>-1.0405040000000001E-2</c:v>
                </c:pt>
                <c:pt idx="248">
                  <c:v>-1.051909E-2</c:v>
                </c:pt>
                <c:pt idx="249">
                  <c:v>-1.0542869999999999E-2</c:v>
                </c:pt>
                <c:pt idx="250">
                  <c:v>-1.058392E-2</c:v>
                </c:pt>
                <c:pt idx="251">
                  <c:v>-1.079571E-2</c:v>
                </c:pt>
                <c:pt idx="252">
                  <c:v>-1.0858420000000001E-2</c:v>
                </c:pt>
                <c:pt idx="253">
                  <c:v>-1.0981629999999999E-2</c:v>
                </c:pt>
                <c:pt idx="254">
                  <c:v>-1.110702E-2</c:v>
                </c:pt>
                <c:pt idx="255">
                  <c:v>-1.122279E-2</c:v>
                </c:pt>
                <c:pt idx="256">
                  <c:v>-1.1284529999999999E-2</c:v>
                </c:pt>
                <c:pt idx="257">
                  <c:v>-1.1536350000000001E-2</c:v>
                </c:pt>
                <c:pt idx="258">
                  <c:v>-1.1634709999999999E-2</c:v>
                </c:pt>
                <c:pt idx="259">
                  <c:v>-1.161938E-2</c:v>
                </c:pt>
                <c:pt idx="260">
                  <c:v>-1.168607E-2</c:v>
                </c:pt>
                <c:pt idx="261">
                  <c:v>-1.17032E-2</c:v>
                </c:pt>
                <c:pt idx="262">
                  <c:v>-1.170819E-2</c:v>
                </c:pt>
                <c:pt idx="263">
                  <c:v>-1.1686159999999999E-2</c:v>
                </c:pt>
                <c:pt idx="264">
                  <c:v>-1.199392E-2</c:v>
                </c:pt>
                <c:pt idx="265">
                  <c:v>-1.2286770000000001E-2</c:v>
                </c:pt>
                <c:pt idx="266">
                  <c:v>-1.269027E-2</c:v>
                </c:pt>
                <c:pt idx="267">
                  <c:v>-1.307008E-2</c:v>
                </c:pt>
                <c:pt idx="268">
                  <c:v>-1.347804E-2</c:v>
                </c:pt>
                <c:pt idx="269">
                  <c:v>-1.3532229999999999E-2</c:v>
                </c:pt>
                <c:pt idx="270">
                  <c:v>-1.3585460000000001E-2</c:v>
                </c:pt>
                <c:pt idx="271">
                  <c:v>-1.360958E-2</c:v>
                </c:pt>
                <c:pt idx="272">
                  <c:v>-1.337263E-2</c:v>
                </c:pt>
                <c:pt idx="273">
                  <c:v>-1.336889E-2</c:v>
                </c:pt>
                <c:pt idx="274">
                  <c:v>-1.389894E-2</c:v>
                </c:pt>
                <c:pt idx="275">
                  <c:v>-1.3885160000000001E-2</c:v>
                </c:pt>
                <c:pt idx="276">
                  <c:v>-1.381814E-2</c:v>
                </c:pt>
                <c:pt idx="277">
                  <c:v>-1.401057E-2</c:v>
                </c:pt>
                <c:pt idx="278">
                  <c:v>-1.412938E-2</c:v>
                </c:pt>
                <c:pt idx="279">
                  <c:v>-1.385338E-2</c:v>
                </c:pt>
                <c:pt idx="280">
                  <c:v>-1.3666589999999999E-2</c:v>
                </c:pt>
                <c:pt idx="281">
                  <c:v>-1.3876619999999999E-2</c:v>
                </c:pt>
                <c:pt idx="282">
                  <c:v>-1.391509E-2</c:v>
                </c:pt>
                <c:pt idx="283">
                  <c:v>-1.395246E-2</c:v>
                </c:pt>
                <c:pt idx="284">
                  <c:v>-1.374454E-2</c:v>
                </c:pt>
                <c:pt idx="285">
                  <c:v>-1.384233E-2</c:v>
                </c:pt>
                <c:pt idx="286">
                  <c:v>-1.399162E-2</c:v>
                </c:pt>
                <c:pt idx="287">
                  <c:v>-1.3731230000000001E-2</c:v>
                </c:pt>
                <c:pt idx="288">
                  <c:v>-1.3903209999999999E-2</c:v>
                </c:pt>
                <c:pt idx="289">
                  <c:v>-1.390862E-2</c:v>
                </c:pt>
                <c:pt idx="290">
                  <c:v>-1.384867E-2</c:v>
                </c:pt>
                <c:pt idx="291">
                  <c:v>-1.365398E-2</c:v>
                </c:pt>
                <c:pt idx="292">
                  <c:v>-1.385378E-2</c:v>
                </c:pt>
                <c:pt idx="293">
                  <c:v>-1.3763350000000001E-2</c:v>
                </c:pt>
                <c:pt idx="294">
                  <c:v>-1.423778E-2</c:v>
                </c:pt>
                <c:pt idx="295">
                  <c:v>-1.5036600000000001E-2</c:v>
                </c:pt>
                <c:pt idx="296">
                  <c:v>-1.5222360000000001E-2</c:v>
                </c:pt>
                <c:pt idx="297">
                  <c:v>-1.545332E-2</c:v>
                </c:pt>
                <c:pt idx="298">
                  <c:v>-1.540305E-2</c:v>
                </c:pt>
                <c:pt idx="299">
                  <c:v>-1.5454839999999999E-2</c:v>
                </c:pt>
                <c:pt idx="300">
                  <c:v>-1.5310789999999999E-2</c:v>
                </c:pt>
                <c:pt idx="301">
                  <c:v>-1.545259E-2</c:v>
                </c:pt>
                <c:pt idx="302">
                  <c:v>-1.533028E-2</c:v>
                </c:pt>
                <c:pt idx="303">
                  <c:v>-1.563705E-2</c:v>
                </c:pt>
                <c:pt idx="304">
                  <c:v>-1.5802420000000001E-2</c:v>
                </c:pt>
                <c:pt idx="305">
                  <c:v>-1.5900750000000002E-2</c:v>
                </c:pt>
                <c:pt idx="306">
                  <c:v>-1.5532290000000001E-2</c:v>
                </c:pt>
                <c:pt idx="307">
                  <c:v>-1.5509459999999999E-2</c:v>
                </c:pt>
                <c:pt idx="308">
                  <c:v>-1.5650959999999998E-2</c:v>
                </c:pt>
                <c:pt idx="309">
                  <c:v>-1.5816150000000001E-2</c:v>
                </c:pt>
                <c:pt idx="310">
                  <c:v>-1.5684050000000001E-2</c:v>
                </c:pt>
                <c:pt idx="311">
                  <c:v>-1.5719299999999999E-2</c:v>
                </c:pt>
                <c:pt idx="312">
                  <c:v>-1.590594E-2</c:v>
                </c:pt>
                <c:pt idx="313">
                  <c:v>-1.5918689999999999E-2</c:v>
                </c:pt>
                <c:pt idx="314">
                  <c:v>-1.557065E-2</c:v>
                </c:pt>
                <c:pt idx="315">
                  <c:v>-1.5564949999999999E-2</c:v>
                </c:pt>
                <c:pt idx="316">
                  <c:v>-1.5763289999999999E-2</c:v>
                </c:pt>
                <c:pt idx="317">
                  <c:v>-1.574097E-2</c:v>
                </c:pt>
                <c:pt idx="318">
                  <c:v>-1.5419260000000001E-2</c:v>
                </c:pt>
                <c:pt idx="319">
                  <c:v>-1.5738169999999999E-2</c:v>
                </c:pt>
                <c:pt idx="320">
                  <c:v>-1.5737540000000001E-2</c:v>
                </c:pt>
                <c:pt idx="321">
                  <c:v>-1.581488E-2</c:v>
                </c:pt>
                <c:pt idx="322">
                  <c:v>-1.5734580000000001E-2</c:v>
                </c:pt>
                <c:pt idx="323">
                  <c:v>-1.6805199999999999E-2</c:v>
                </c:pt>
                <c:pt idx="324">
                  <c:v>-1.7108930000000001E-2</c:v>
                </c:pt>
                <c:pt idx="325">
                  <c:v>-1.815601E-2</c:v>
                </c:pt>
                <c:pt idx="326">
                  <c:v>-1.8268220000000002E-2</c:v>
                </c:pt>
                <c:pt idx="327">
                  <c:v>-1.8350780000000001E-2</c:v>
                </c:pt>
                <c:pt idx="328">
                  <c:v>-1.870817E-2</c:v>
                </c:pt>
                <c:pt idx="329">
                  <c:v>-1.8817090000000002E-2</c:v>
                </c:pt>
                <c:pt idx="330">
                  <c:v>-2.1636209999999999E-2</c:v>
                </c:pt>
                <c:pt idx="331">
                  <c:v>-2.16492E-2</c:v>
                </c:pt>
                <c:pt idx="332">
                  <c:v>-2.1615769999999999E-2</c:v>
                </c:pt>
                <c:pt idx="333">
                  <c:v>-2.190916E-2</c:v>
                </c:pt>
                <c:pt idx="334">
                  <c:v>-2.2786399999999998E-2</c:v>
                </c:pt>
                <c:pt idx="335">
                  <c:v>-2.3085129999999999E-2</c:v>
                </c:pt>
                <c:pt idx="336">
                  <c:v>-2.3078189999999998E-2</c:v>
                </c:pt>
                <c:pt idx="337">
                  <c:v>-2.4640829999999999E-2</c:v>
                </c:pt>
                <c:pt idx="338">
                  <c:v>-2.6435070000000001E-2</c:v>
                </c:pt>
                <c:pt idx="339">
                  <c:v>-3.1247509999999999E-2</c:v>
                </c:pt>
                <c:pt idx="340">
                  <c:v>-3.2534E-2</c:v>
                </c:pt>
                <c:pt idx="341">
                  <c:v>-3.2488259999999998E-2</c:v>
                </c:pt>
                <c:pt idx="342">
                  <c:v>-3.0482160000000001E-2</c:v>
                </c:pt>
                <c:pt idx="343">
                  <c:v>-3.0071580000000001E-2</c:v>
                </c:pt>
                <c:pt idx="344">
                  <c:v>-2.8627659999999999E-2</c:v>
                </c:pt>
                <c:pt idx="345">
                  <c:v>-2.9478219999999999E-2</c:v>
                </c:pt>
                <c:pt idx="346">
                  <c:v>-2.9832480000000001E-2</c:v>
                </c:pt>
                <c:pt idx="347">
                  <c:v>-3.091555E-2</c:v>
                </c:pt>
                <c:pt idx="348">
                  <c:v>-3.107975E-2</c:v>
                </c:pt>
                <c:pt idx="349">
                  <c:v>-3.2602659999999999E-2</c:v>
                </c:pt>
                <c:pt idx="350">
                  <c:v>-3.3113759999999999E-2</c:v>
                </c:pt>
                <c:pt idx="351">
                  <c:v>-3.4039270000000003E-2</c:v>
                </c:pt>
                <c:pt idx="352">
                  <c:v>-3.3830230000000003E-2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D11-4057-A61A-F048FCBE0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18656"/>
        <c:axId val="213719232"/>
      </c:scatterChart>
      <c:valAx>
        <c:axId val="21371865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13719232"/>
        <c:crosses val="autoZero"/>
        <c:crossBetween val="midCat"/>
      </c:valAx>
      <c:valAx>
        <c:axId val="213719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7186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bones'!$BV$4:$BV$398</c:f>
              <c:numCache>
                <c:formatCode>0.00E+00</c:formatCode>
                <c:ptCount val="395"/>
                <c:pt idx="0">
                  <c:v>7.2743099999999998E-5</c:v>
                </c:pt>
                <c:pt idx="1">
                  <c:v>9.5891599999999995E-5</c:v>
                </c:pt>
                <c:pt idx="2" formatCode="General">
                  <c:v>1.4508300000000001E-4</c:v>
                </c:pt>
                <c:pt idx="3" formatCode="General">
                  <c:v>1.7766200000000001E-4</c:v>
                </c:pt>
                <c:pt idx="4" formatCode="General">
                  <c:v>1.8891099999999999E-4</c:v>
                </c:pt>
                <c:pt idx="5" formatCode="General">
                  <c:v>2.1898100000000001E-4</c:v>
                </c:pt>
                <c:pt idx="6" formatCode="General">
                  <c:v>5.7039199999999997E-4</c:v>
                </c:pt>
                <c:pt idx="7" formatCode="General">
                  <c:v>1.6030829999999999E-3</c:v>
                </c:pt>
                <c:pt idx="8" formatCode="General">
                  <c:v>3.8117049999999999E-3</c:v>
                </c:pt>
                <c:pt idx="9" formatCode="General">
                  <c:v>6.4100329999999999E-3</c:v>
                </c:pt>
                <c:pt idx="10" formatCode="General">
                  <c:v>9.4773459999999993E-3</c:v>
                </c:pt>
                <c:pt idx="11" formatCode="General">
                  <c:v>1.3319127E-2</c:v>
                </c:pt>
                <c:pt idx="12" formatCode="General">
                  <c:v>1.7302023E-2</c:v>
                </c:pt>
                <c:pt idx="13" formatCode="General">
                  <c:v>2.1169032000000001E-2</c:v>
                </c:pt>
                <c:pt idx="14" formatCode="General">
                  <c:v>2.5843741E-2</c:v>
                </c:pt>
                <c:pt idx="15" formatCode="General">
                  <c:v>3.1102884000000001E-2</c:v>
                </c:pt>
                <c:pt idx="16" formatCode="General">
                  <c:v>3.6468934000000001E-2</c:v>
                </c:pt>
                <c:pt idx="17" formatCode="General">
                  <c:v>4.2451580000000003E-2</c:v>
                </c:pt>
                <c:pt idx="18" formatCode="General">
                  <c:v>4.8862675000000001E-2</c:v>
                </c:pt>
                <c:pt idx="19" formatCode="General">
                  <c:v>5.7108315E-2</c:v>
                </c:pt>
                <c:pt idx="20" formatCode="General">
                  <c:v>6.8325554999999996E-2</c:v>
                </c:pt>
                <c:pt idx="21" formatCode="General">
                  <c:v>8.0192692999999995E-2</c:v>
                </c:pt>
                <c:pt idx="22" formatCode="General">
                  <c:v>9.1360242999999994E-2</c:v>
                </c:pt>
                <c:pt idx="23" formatCode="General">
                  <c:v>0.102171752</c:v>
                </c:pt>
                <c:pt idx="24" formatCode="General">
                  <c:v>0.112092663</c:v>
                </c:pt>
                <c:pt idx="25" formatCode="General">
                  <c:v>0.120683525</c:v>
                </c:pt>
                <c:pt idx="26" formatCode="General">
                  <c:v>0.131586025</c:v>
                </c:pt>
                <c:pt idx="27" formatCode="General">
                  <c:v>0.145735543</c:v>
                </c:pt>
                <c:pt idx="28" formatCode="General">
                  <c:v>0.15991672400000001</c:v>
                </c:pt>
                <c:pt idx="29" formatCode="General">
                  <c:v>0.17321099100000001</c:v>
                </c:pt>
                <c:pt idx="30" formatCode="General">
                  <c:v>0.18686240600000001</c:v>
                </c:pt>
                <c:pt idx="31" formatCode="General">
                  <c:v>0.20117128100000001</c:v>
                </c:pt>
                <c:pt idx="32" formatCode="General">
                  <c:v>0.214228213</c:v>
                </c:pt>
                <c:pt idx="33" formatCode="General">
                  <c:v>0.22694267800000001</c:v>
                </c:pt>
                <c:pt idx="34" formatCode="General">
                  <c:v>0.23944823400000001</c:v>
                </c:pt>
                <c:pt idx="35" formatCode="General">
                  <c:v>0.25120069699999997</c:v>
                </c:pt>
                <c:pt idx="36" formatCode="General">
                  <c:v>0.26077472200000001</c:v>
                </c:pt>
                <c:pt idx="37" formatCode="General">
                  <c:v>0.272980475</c:v>
                </c:pt>
                <c:pt idx="38" formatCode="General">
                  <c:v>0.28829543200000002</c:v>
                </c:pt>
                <c:pt idx="39" formatCode="General">
                  <c:v>0.30250388</c:v>
                </c:pt>
                <c:pt idx="40" formatCode="General">
                  <c:v>0.31449744699999999</c:v>
                </c:pt>
                <c:pt idx="41" formatCode="General">
                  <c:v>0.32496874199999998</c:v>
                </c:pt>
                <c:pt idx="42" formatCode="General">
                  <c:v>0.33143446300000001</c:v>
                </c:pt>
                <c:pt idx="43" formatCode="General">
                  <c:v>0.33563446899999999</c:v>
                </c:pt>
                <c:pt idx="44" formatCode="General">
                  <c:v>0.34079204499999999</c:v>
                </c:pt>
                <c:pt idx="45" formatCode="General">
                  <c:v>0.34645387300000002</c:v>
                </c:pt>
                <c:pt idx="46" formatCode="General">
                  <c:v>0.352248226</c:v>
                </c:pt>
                <c:pt idx="47" formatCode="General">
                  <c:v>0.35756455300000001</c:v>
                </c:pt>
                <c:pt idx="48" formatCode="General">
                  <c:v>0.361655161</c:v>
                </c:pt>
                <c:pt idx="49" formatCode="General">
                  <c:v>0.36558310500000002</c:v>
                </c:pt>
                <c:pt idx="50" formatCode="General">
                  <c:v>0.37008454899999998</c:v>
                </c:pt>
                <c:pt idx="51" formatCode="General">
                  <c:v>0.37490579400000001</c:v>
                </c:pt>
                <c:pt idx="52" formatCode="General">
                  <c:v>0.38017128100000003</c:v>
                </c:pt>
                <c:pt idx="53" formatCode="General">
                  <c:v>0.38581281000000001</c:v>
                </c:pt>
                <c:pt idx="54" formatCode="General">
                  <c:v>0.39115878799999998</c:v>
                </c:pt>
                <c:pt idx="55" formatCode="General">
                  <c:v>0.39602217000000001</c:v>
                </c:pt>
                <c:pt idx="56" formatCode="General">
                  <c:v>0.40039395500000002</c:v>
                </c:pt>
                <c:pt idx="57" formatCode="General">
                  <c:v>0.404626557</c:v>
                </c:pt>
                <c:pt idx="58" formatCode="General">
                  <c:v>0.40876418799999997</c:v>
                </c:pt>
                <c:pt idx="59" formatCode="General">
                  <c:v>0.413365704</c:v>
                </c:pt>
                <c:pt idx="60" formatCode="General">
                  <c:v>0.41869099300000001</c:v>
                </c:pt>
                <c:pt idx="61" formatCode="General">
                  <c:v>0.42434667799999998</c:v>
                </c:pt>
                <c:pt idx="62" formatCode="General">
                  <c:v>0.43018420200000002</c:v>
                </c:pt>
                <c:pt idx="63" formatCode="General">
                  <c:v>0.43588092299999998</c:v>
                </c:pt>
                <c:pt idx="64" formatCode="General">
                  <c:v>0.44134452200000002</c:v>
                </c:pt>
                <c:pt idx="65" formatCode="General">
                  <c:v>0.44664136700000001</c:v>
                </c:pt>
                <c:pt idx="66" formatCode="General">
                  <c:v>0.45242796099999999</c:v>
                </c:pt>
                <c:pt idx="67" formatCode="General">
                  <c:v>0.45875458600000002</c:v>
                </c:pt>
                <c:pt idx="68" formatCode="General">
                  <c:v>0.46588614099999998</c:v>
                </c:pt>
                <c:pt idx="69" formatCode="General">
                  <c:v>0.47319846199999999</c:v>
                </c:pt>
                <c:pt idx="70" formatCode="General">
                  <c:v>0.47976622699999999</c:v>
                </c:pt>
                <c:pt idx="71" formatCode="General">
                  <c:v>0.48585213399999999</c:v>
                </c:pt>
                <c:pt idx="72" formatCode="General">
                  <c:v>0.49203894799999998</c:v>
                </c:pt>
                <c:pt idx="73" formatCode="General">
                  <c:v>0.49860894500000003</c:v>
                </c:pt>
                <c:pt idx="74" formatCode="General">
                  <c:v>0.50575144500000002</c:v>
                </c:pt>
                <c:pt idx="75" formatCode="General">
                  <c:v>0.51365185300000005</c:v>
                </c:pt>
                <c:pt idx="76" formatCode="General">
                  <c:v>0.52114653099999997</c:v>
                </c:pt>
                <c:pt idx="77" formatCode="General">
                  <c:v>0.52827816699999997</c:v>
                </c:pt>
                <c:pt idx="78" formatCode="General">
                  <c:v>0.53581062599999996</c:v>
                </c:pt>
                <c:pt idx="79" formatCode="General">
                  <c:v>0.54368700599999997</c:v>
                </c:pt>
                <c:pt idx="80" formatCode="General">
                  <c:v>0.55184695500000003</c:v>
                </c:pt>
                <c:pt idx="81" formatCode="General">
                  <c:v>0.56081086300000005</c:v>
                </c:pt>
                <c:pt idx="82" formatCode="General">
                  <c:v>0.56929904200000003</c:v>
                </c:pt>
                <c:pt idx="83" formatCode="General">
                  <c:v>0.57642549099999996</c:v>
                </c:pt>
                <c:pt idx="84" formatCode="General">
                  <c:v>0.58303723399999996</c:v>
                </c:pt>
                <c:pt idx="85" formatCode="General">
                  <c:v>0.58920436700000001</c:v>
                </c:pt>
                <c:pt idx="86" formatCode="General">
                  <c:v>0.59414244699999996</c:v>
                </c:pt>
                <c:pt idx="87" formatCode="General">
                  <c:v>0.59919551100000001</c:v>
                </c:pt>
                <c:pt idx="88" formatCode="General">
                  <c:v>0.60456663499999996</c:v>
                </c:pt>
                <c:pt idx="89" formatCode="General">
                  <c:v>0.609671293</c:v>
                </c:pt>
                <c:pt idx="90" formatCode="General">
                  <c:v>0.61491574599999999</c:v>
                </c:pt>
                <c:pt idx="91" formatCode="General">
                  <c:v>0.62109558300000001</c:v>
                </c:pt>
                <c:pt idx="92" formatCode="General">
                  <c:v>0.62658238399999999</c:v>
                </c:pt>
                <c:pt idx="93" formatCode="General">
                  <c:v>0.63222286599999999</c:v>
                </c:pt>
                <c:pt idx="94" formatCode="General">
                  <c:v>0.63901638699999996</c:v>
                </c:pt>
                <c:pt idx="95" formatCode="General">
                  <c:v>0.64554896299999998</c:v>
                </c:pt>
                <c:pt idx="96" formatCode="General">
                  <c:v>0.65231819800000002</c:v>
                </c:pt>
                <c:pt idx="97" formatCode="General">
                  <c:v>0.66014868599999998</c:v>
                </c:pt>
                <c:pt idx="98" formatCode="General">
                  <c:v>0.66820521799999999</c:v>
                </c:pt>
                <c:pt idx="99" formatCode="General">
                  <c:v>0.67518332599999997</c:v>
                </c:pt>
                <c:pt idx="100" formatCode="General">
                  <c:v>0.68202445599999995</c:v>
                </c:pt>
                <c:pt idx="101" formatCode="General">
                  <c:v>0.68801520599999999</c:v>
                </c:pt>
                <c:pt idx="102" formatCode="General">
                  <c:v>0.69407653599999997</c:v>
                </c:pt>
                <c:pt idx="103" formatCode="General">
                  <c:v>0.70012926399999997</c:v>
                </c:pt>
                <c:pt idx="104" formatCode="General">
                  <c:v>0.70631382499999995</c:v>
                </c:pt>
                <c:pt idx="105" formatCode="General">
                  <c:v>0.71294548199999996</c:v>
                </c:pt>
                <c:pt idx="106" formatCode="General">
                  <c:v>0.71986020299999998</c:v>
                </c:pt>
                <c:pt idx="107" formatCode="General">
                  <c:v>0.72593310499999997</c:v>
                </c:pt>
                <c:pt idx="108" formatCode="General">
                  <c:v>0.73123408400000001</c:v>
                </c:pt>
                <c:pt idx="109" formatCode="General">
                  <c:v>0.73679109499999995</c:v>
                </c:pt>
                <c:pt idx="110" formatCode="General">
                  <c:v>0.74292836100000004</c:v>
                </c:pt>
                <c:pt idx="111" formatCode="General">
                  <c:v>0.74915631500000002</c:v>
                </c:pt>
                <c:pt idx="112" formatCode="General">
                  <c:v>0.75558371999999996</c:v>
                </c:pt>
                <c:pt idx="113" formatCode="General">
                  <c:v>0.76242396199999996</c:v>
                </c:pt>
                <c:pt idx="114" formatCode="General">
                  <c:v>0.76920434900000001</c:v>
                </c:pt>
                <c:pt idx="115" formatCode="General">
                  <c:v>0.77486791600000005</c:v>
                </c:pt>
                <c:pt idx="116" formatCode="General">
                  <c:v>0.78031275499999997</c:v>
                </c:pt>
                <c:pt idx="117" formatCode="General">
                  <c:v>0.78565657499999997</c:v>
                </c:pt>
                <c:pt idx="118" formatCode="General">
                  <c:v>0.79154055199999995</c:v>
                </c:pt>
                <c:pt idx="119" formatCode="General">
                  <c:v>0.79799600800000003</c:v>
                </c:pt>
                <c:pt idx="120" formatCode="General">
                  <c:v>0.80535599800000002</c:v>
                </c:pt>
                <c:pt idx="121" formatCode="General">
                  <c:v>0.81291493000000004</c:v>
                </c:pt>
                <c:pt idx="122" formatCode="General">
                  <c:v>0.82055383900000001</c:v>
                </c:pt>
                <c:pt idx="123" formatCode="General">
                  <c:v>0.82732429200000002</c:v>
                </c:pt>
                <c:pt idx="124" formatCode="General">
                  <c:v>0.83330019099999997</c:v>
                </c:pt>
                <c:pt idx="125" formatCode="General">
                  <c:v>0.83893289500000001</c:v>
                </c:pt>
                <c:pt idx="126" formatCode="General">
                  <c:v>0.84454017699999995</c:v>
                </c:pt>
                <c:pt idx="127" formatCode="General">
                  <c:v>0.84968686599999999</c:v>
                </c:pt>
                <c:pt idx="128" formatCode="General">
                  <c:v>0.85519705899999998</c:v>
                </c:pt>
                <c:pt idx="129" formatCode="General">
                  <c:v>0.86259426500000003</c:v>
                </c:pt>
                <c:pt idx="130" formatCode="General">
                  <c:v>0.87135615799999999</c:v>
                </c:pt>
                <c:pt idx="131" formatCode="General">
                  <c:v>0.88016857500000001</c:v>
                </c:pt>
                <c:pt idx="132" formatCode="General">
                  <c:v>0.88926736200000001</c:v>
                </c:pt>
                <c:pt idx="133" formatCode="General">
                  <c:v>0.89826814600000005</c:v>
                </c:pt>
                <c:pt idx="134" formatCode="General">
                  <c:v>0.90573050099999997</c:v>
                </c:pt>
                <c:pt idx="135" formatCode="General">
                  <c:v>0.91166831500000001</c:v>
                </c:pt>
                <c:pt idx="136" formatCode="General">
                  <c:v>0.91704247100000003</c:v>
                </c:pt>
                <c:pt idx="137" formatCode="General">
                  <c:v>0.92256374200000002</c:v>
                </c:pt>
                <c:pt idx="138" formatCode="General">
                  <c:v>0.92795959900000002</c:v>
                </c:pt>
                <c:pt idx="139" formatCode="General">
                  <c:v>0.93297038899999996</c:v>
                </c:pt>
                <c:pt idx="140" formatCode="General">
                  <c:v>0.93806374199999998</c:v>
                </c:pt>
                <c:pt idx="141" formatCode="General">
                  <c:v>0.94364050799999999</c:v>
                </c:pt>
                <c:pt idx="142" formatCode="General">
                  <c:v>0.94864434500000006</c:v>
                </c:pt>
                <c:pt idx="143" formatCode="General">
                  <c:v>0.95399443100000003</c:v>
                </c:pt>
                <c:pt idx="144" formatCode="General">
                  <c:v>0.96040353999999994</c:v>
                </c:pt>
                <c:pt idx="145" formatCode="General">
                  <c:v>0.96705963699999997</c:v>
                </c:pt>
                <c:pt idx="146" formatCode="General">
                  <c:v>0.97364642700000004</c:v>
                </c:pt>
                <c:pt idx="147" formatCode="General">
                  <c:v>0.98058488600000004</c:v>
                </c:pt>
                <c:pt idx="148" formatCode="General">
                  <c:v>0.98695844799999999</c:v>
                </c:pt>
                <c:pt idx="149" formatCode="General">
                  <c:v>0.99206228699999999</c:v>
                </c:pt>
                <c:pt idx="150" formatCode="General">
                  <c:v>0.99695263499999998</c:v>
                </c:pt>
                <c:pt idx="151" formatCode="General">
                  <c:v>1.00266386</c:v>
                </c:pt>
                <c:pt idx="152" formatCode="General">
                  <c:v>1.009054173</c:v>
                </c:pt>
                <c:pt idx="153" formatCode="General">
                  <c:v>1.015120939</c:v>
                </c:pt>
                <c:pt idx="154" formatCode="General">
                  <c:v>1.0205686839999999</c:v>
                </c:pt>
                <c:pt idx="155" formatCode="General">
                  <c:v>1.0261714399999999</c:v>
                </c:pt>
                <c:pt idx="156" formatCode="General">
                  <c:v>1.0314642140000001</c:v>
                </c:pt>
                <c:pt idx="157" formatCode="General">
                  <c:v>1.0358085379999999</c:v>
                </c:pt>
                <c:pt idx="158" formatCode="General">
                  <c:v>1.040794335</c:v>
                </c:pt>
                <c:pt idx="159" formatCode="General">
                  <c:v>1.0465892109999999</c:v>
                </c:pt>
                <c:pt idx="160" formatCode="General">
                  <c:v>1.0525476920000001</c:v>
                </c:pt>
                <c:pt idx="161" formatCode="General">
                  <c:v>1.0589931109999999</c:v>
                </c:pt>
                <c:pt idx="162" formatCode="General">
                  <c:v>1.066490111</c:v>
                </c:pt>
                <c:pt idx="163" formatCode="General">
                  <c:v>1.073939304</c:v>
                </c:pt>
                <c:pt idx="164" formatCode="General">
                  <c:v>1.0816091590000001</c:v>
                </c:pt>
                <c:pt idx="165" formatCode="General">
                  <c:v>1.0897640399999999</c:v>
                </c:pt>
                <c:pt idx="166" formatCode="General">
                  <c:v>1.0984698100000001</c:v>
                </c:pt>
                <c:pt idx="167" formatCode="General">
                  <c:v>1.107629524</c:v>
                </c:pt>
                <c:pt idx="168" formatCode="General">
                  <c:v>1.117621355</c:v>
                </c:pt>
                <c:pt idx="169" formatCode="General">
                  <c:v>1.128096381</c:v>
                </c:pt>
                <c:pt idx="170" formatCode="General">
                  <c:v>1.138424772</c:v>
                </c:pt>
                <c:pt idx="171" formatCode="General">
                  <c:v>1.148492799</c:v>
                </c:pt>
                <c:pt idx="172" formatCode="General">
                  <c:v>1.158604537</c:v>
                </c:pt>
                <c:pt idx="173" formatCode="General">
                  <c:v>1.168237561</c:v>
                </c:pt>
                <c:pt idx="174" formatCode="General">
                  <c:v>1.1770359619999999</c:v>
                </c:pt>
                <c:pt idx="175" formatCode="General">
                  <c:v>1.185421866</c:v>
                </c:pt>
                <c:pt idx="176" formatCode="General">
                  <c:v>1.1924325220000001</c:v>
                </c:pt>
                <c:pt idx="177" formatCode="General">
                  <c:v>1.198180531</c:v>
                </c:pt>
                <c:pt idx="178" formatCode="General">
                  <c:v>1.2035804189999999</c:v>
                </c:pt>
                <c:pt idx="179" formatCode="General">
                  <c:v>1.208818889</c:v>
                </c:pt>
                <c:pt idx="180" formatCode="General">
                  <c:v>1.213638778</c:v>
                </c:pt>
                <c:pt idx="181" formatCode="General">
                  <c:v>1.218559408</c:v>
                </c:pt>
                <c:pt idx="182" formatCode="General">
                  <c:v>1.223688755</c:v>
                </c:pt>
                <c:pt idx="183" formatCode="General">
                  <c:v>1.2289701850000001</c:v>
                </c:pt>
                <c:pt idx="184" formatCode="General">
                  <c:v>1.234365895</c:v>
                </c:pt>
                <c:pt idx="185" formatCode="General">
                  <c:v>1.239977377</c:v>
                </c:pt>
                <c:pt idx="186" formatCode="General">
                  <c:v>1.2466447279999999</c:v>
                </c:pt>
                <c:pt idx="187" formatCode="General">
                  <c:v>1.2534535659999999</c:v>
                </c:pt>
                <c:pt idx="188" formatCode="General">
                  <c:v>1.2597191249999999</c:v>
                </c:pt>
                <c:pt idx="189" formatCode="General">
                  <c:v>1.266111201</c:v>
                </c:pt>
                <c:pt idx="190" formatCode="General">
                  <c:v>1.2725006809999999</c:v>
                </c:pt>
                <c:pt idx="191" formatCode="General">
                  <c:v>1.27751053</c:v>
                </c:pt>
                <c:pt idx="192" formatCode="General">
                  <c:v>1.282427143</c:v>
                </c:pt>
                <c:pt idx="193" formatCode="General">
                  <c:v>1.2878007659999999</c:v>
                </c:pt>
                <c:pt idx="194" formatCode="General">
                  <c:v>1.2931939219999999</c:v>
                </c:pt>
                <c:pt idx="195" formatCode="General">
                  <c:v>1.298449905</c:v>
                </c:pt>
                <c:pt idx="196" formatCode="General">
                  <c:v>1.304042419</c:v>
                </c:pt>
                <c:pt idx="197" formatCode="General">
                  <c:v>1.310012658</c:v>
                </c:pt>
                <c:pt idx="198" formatCode="General">
                  <c:v>1.316025328</c:v>
                </c:pt>
                <c:pt idx="199" formatCode="General">
                  <c:v>1.32177542</c:v>
                </c:pt>
                <c:pt idx="200" formatCode="General">
                  <c:v>1.327148854</c:v>
                </c:pt>
                <c:pt idx="201" formatCode="General">
                  <c:v>1.332530346</c:v>
                </c:pt>
                <c:pt idx="202" formatCode="General">
                  <c:v>1.337687597</c:v>
                </c:pt>
                <c:pt idx="203" formatCode="General">
                  <c:v>1.3424553020000001</c:v>
                </c:pt>
                <c:pt idx="204" formatCode="General">
                  <c:v>1.347163041</c:v>
                </c:pt>
                <c:pt idx="205" formatCode="General">
                  <c:v>1.351798818</c:v>
                </c:pt>
                <c:pt idx="206" formatCode="General">
                  <c:v>1.3561381100000001</c:v>
                </c:pt>
                <c:pt idx="207" formatCode="General">
                  <c:v>1.359886441</c:v>
                </c:pt>
                <c:pt idx="208" formatCode="General">
                  <c:v>1.363738103</c:v>
                </c:pt>
                <c:pt idx="209" formatCode="General">
                  <c:v>1.367663332</c:v>
                </c:pt>
                <c:pt idx="210" formatCode="General">
                  <c:v>1.371699145</c:v>
                </c:pt>
                <c:pt idx="211" formatCode="General">
                  <c:v>1.3760165559999999</c:v>
                </c:pt>
                <c:pt idx="212" formatCode="General">
                  <c:v>1.3807008919999999</c:v>
                </c:pt>
                <c:pt idx="213" formatCode="General">
                  <c:v>1.3850630639999999</c:v>
                </c:pt>
                <c:pt idx="214" formatCode="General">
                  <c:v>1.3891851040000001</c:v>
                </c:pt>
                <c:pt idx="215" formatCode="General">
                  <c:v>1.393736597</c:v>
                </c:pt>
                <c:pt idx="216" formatCode="General">
                  <c:v>1.398578517</c:v>
                </c:pt>
                <c:pt idx="217" formatCode="General">
                  <c:v>1.4038021899999999</c:v>
                </c:pt>
                <c:pt idx="218" formatCode="General">
                  <c:v>1.410387944</c:v>
                </c:pt>
                <c:pt idx="219" formatCode="General">
                  <c:v>1.418047501</c:v>
                </c:pt>
                <c:pt idx="220" formatCode="General">
                  <c:v>1.425294778</c:v>
                </c:pt>
                <c:pt idx="221" formatCode="General">
                  <c:v>1.4321029839999999</c:v>
                </c:pt>
                <c:pt idx="222" formatCode="General">
                  <c:v>1.4389102309999999</c:v>
                </c:pt>
                <c:pt idx="223" formatCode="General">
                  <c:v>1.444897307</c:v>
                </c:pt>
                <c:pt idx="224" formatCode="General">
                  <c:v>1.4498287110000001</c:v>
                </c:pt>
                <c:pt idx="225" formatCode="General">
                  <c:v>1.454879759</c:v>
                </c:pt>
                <c:pt idx="226" formatCode="General">
                  <c:v>1.460314814</c:v>
                </c:pt>
                <c:pt idx="227" formatCode="General">
                  <c:v>1.46554473</c:v>
                </c:pt>
                <c:pt idx="228" formatCode="General">
                  <c:v>1.4704114210000001</c:v>
                </c:pt>
                <c:pt idx="229" formatCode="General">
                  <c:v>1.475482543</c:v>
                </c:pt>
                <c:pt idx="230" formatCode="General">
                  <c:v>1.4808209880000001</c:v>
                </c:pt>
                <c:pt idx="231" formatCode="General">
                  <c:v>1.4853524600000001</c:v>
                </c:pt>
                <c:pt idx="232" formatCode="General">
                  <c:v>1.4895055230000001</c:v>
                </c:pt>
                <c:pt idx="233" formatCode="General">
                  <c:v>1.4941155939999999</c:v>
                </c:pt>
                <c:pt idx="234" formatCode="General">
                  <c:v>1.498743318</c:v>
                </c:pt>
                <c:pt idx="235" formatCode="General">
                  <c:v>1.502945156</c:v>
                </c:pt>
                <c:pt idx="236" formatCode="General">
                  <c:v>1.507442513</c:v>
                </c:pt>
                <c:pt idx="237" formatCode="General">
                  <c:v>1.5120333779999999</c:v>
                </c:pt>
                <c:pt idx="238" formatCode="General">
                  <c:v>1.516863176</c:v>
                </c:pt>
                <c:pt idx="239" formatCode="General">
                  <c:v>1.52248049</c:v>
                </c:pt>
                <c:pt idx="240" formatCode="General">
                  <c:v>1.5281153789999999</c:v>
                </c:pt>
                <c:pt idx="241" formatCode="General">
                  <c:v>1.5333989210000001</c:v>
                </c:pt>
                <c:pt idx="242" formatCode="General">
                  <c:v>1.538532808</c:v>
                </c:pt>
                <c:pt idx="243" formatCode="General">
                  <c:v>1.542857846</c:v>
                </c:pt>
                <c:pt idx="244" formatCode="General">
                  <c:v>1.5469963099999999</c:v>
                </c:pt>
                <c:pt idx="245" formatCode="General">
                  <c:v>1.5512728659999999</c:v>
                </c:pt>
                <c:pt idx="246" formatCode="General">
                  <c:v>1.556011861</c:v>
                </c:pt>
                <c:pt idx="247" formatCode="General">
                  <c:v>1.560193285</c:v>
                </c:pt>
                <c:pt idx="248" formatCode="General">
                  <c:v>1.5645215729999999</c:v>
                </c:pt>
                <c:pt idx="249" formatCode="General">
                  <c:v>1.568051436</c:v>
                </c:pt>
                <c:pt idx="250" formatCode="General">
                  <c:v>1.572135539</c:v>
                </c:pt>
                <c:pt idx="251" formatCode="General">
                  <c:v>1.577329231</c:v>
                </c:pt>
                <c:pt idx="252" formatCode="General">
                  <c:v>1.582900424</c:v>
                </c:pt>
                <c:pt idx="253" formatCode="General">
                  <c:v>1.5880870520000001</c:v>
                </c:pt>
                <c:pt idx="254" formatCode="General">
                  <c:v>1.5928833849999999</c:v>
                </c:pt>
                <c:pt idx="255" formatCode="General">
                  <c:v>1.5966682320000001</c:v>
                </c:pt>
                <c:pt idx="256" formatCode="General">
                  <c:v>1.5991118369999999</c:v>
                </c:pt>
                <c:pt idx="257" formatCode="General">
                  <c:v>1.601954691</c:v>
                </c:pt>
                <c:pt idx="258" formatCode="General">
                  <c:v>1.605570988</c:v>
                </c:pt>
                <c:pt idx="259" formatCode="General">
                  <c:v>1.609617023</c:v>
                </c:pt>
                <c:pt idx="260" formatCode="General">
                  <c:v>1.6139057450000001</c:v>
                </c:pt>
                <c:pt idx="261" formatCode="General">
                  <c:v>1.618109096</c:v>
                </c:pt>
                <c:pt idx="262" formatCode="General">
                  <c:v>1.6221894059999999</c:v>
                </c:pt>
                <c:pt idx="263" formatCode="General">
                  <c:v>1.626578909</c:v>
                </c:pt>
                <c:pt idx="264" formatCode="General">
                  <c:v>1.6318416769999999</c:v>
                </c:pt>
                <c:pt idx="265" formatCode="General">
                  <c:v>1.6374430170000001</c:v>
                </c:pt>
                <c:pt idx="266" formatCode="General">
                  <c:v>1.642900348</c:v>
                </c:pt>
                <c:pt idx="267" formatCode="General">
                  <c:v>1.6481531229999999</c:v>
                </c:pt>
                <c:pt idx="268" formatCode="General">
                  <c:v>1.6526144229999999</c:v>
                </c:pt>
                <c:pt idx="269" formatCode="General">
                  <c:v>1.656168203</c:v>
                </c:pt>
                <c:pt idx="270" formatCode="General">
                  <c:v>1.659202208</c:v>
                </c:pt>
                <c:pt idx="271" formatCode="General">
                  <c:v>1.6627867730000001</c:v>
                </c:pt>
                <c:pt idx="272" formatCode="General">
                  <c:v>1.666192205</c:v>
                </c:pt>
                <c:pt idx="273" formatCode="General">
                  <c:v>1.6692887569999999</c:v>
                </c:pt>
                <c:pt idx="274" formatCode="General">
                  <c:v>1.672157423</c:v>
                </c:pt>
                <c:pt idx="275" formatCode="General">
                  <c:v>1.674631406</c:v>
                </c:pt>
                <c:pt idx="276" formatCode="General">
                  <c:v>1.676577969</c:v>
                </c:pt>
                <c:pt idx="277" formatCode="General">
                  <c:v>1.678907945</c:v>
                </c:pt>
                <c:pt idx="278" formatCode="General">
                  <c:v>1.681367506</c:v>
                </c:pt>
                <c:pt idx="279" formatCode="General">
                  <c:v>1.6836627129999999</c:v>
                </c:pt>
                <c:pt idx="280" formatCode="General">
                  <c:v>1.6860131920000001</c:v>
                </c:pt>
                <c:pt idx="281" formatCode="General">
                  <c:v>1.6880676400000001</c:v>
                </c:pt>
                <c:pt idx="282" formatCode="General">
                  <c:v>1.6895240149999999</c:v>
                </c:pt>
                <c:pt idx="283" formatCode="General">
                  <c:v>1.6909882890000001</c:v>
                </c:pt>
                <c:pt idx="284" formatCode="General">
                  <c:v>1.692434075</c:v>
                </c:pt>
                <c:pt idx="285" formatCode="General">
                  <c:v>1.693847246</c:v>
                </c:pt>
                <c:pt idx="286" formatCode="General">
                  <c:v>1.695584832</c:v>
                </c:pt>
                <c:pt idx="287" formatCode="General">
                  <c:v>1.697247626</c:v>
                </c:pt>
                <c:pt idx="288" formatCode="General">
                  <c:v>1.6988133160000001</c:v>
                </c:pt>
                <c:pt idx="289" formatCode="General">
                  <c:v>1.7009249209999999</c:v>
                </c:pt>
                <c:pt idx="290" formatCode="General">
                  <c:v>1.7034366830000001</c:v>
                </c:pt>
                <c:pt idx="291" formatCode="General">
                  <c:v>1.7058254740000001</c:v>
                </c:pt>
                <c:pt idx="292" formatCode="General">
                  <c:v>1.7089821380000001</c:v>
                </c:pt>
                <c:pt idx="293" formatCode="General">
                  <c:v>1.712320324</c:v>
                </c:pt>
                <c:pt idx="294" formatCode="General">
                  <c:v>1.7152966700000001</c:v>
                </c:pt>
                <c:pt idx="295" formatCode="General">
                  <c:v>1.7178834999999999</c:v>
                </c:pt>
                <c:pt idx="296" formatCode="General">
                  <c:v>1.720164824</c:v>
                </c:pt>
                <c:pt idx="297" formatCode="General">
                  <c:v>1.721521452</c:v>
                </c:pt>
                <c:pt idx="298" formatCode="General">
                  <c:v>1.722684946</c:v>
                </c:pt>
                <c:pt idx="299" formatCode="General">
                  <c:v>1.7237056850000001</c:v>
                </c:pt>
                <c:pt idx="300" formatCode="General">
                  <c:v>1.7245132139999999</c:v>
                </c:pt>
                <c:pt idx="301" formatCode="General">
                  <c:v>1.725262047</c:v>
                </c:pt>
                <c:pt idx="302" formatCode="General">
                  <c:v>1.726082788</c:v>
                </c:pt>
                <c:pt idx="303" formatCode="General">
                  <c:v>1.7266691830000001</c:v>
                </c:pt>
                <c:pt idx="304" formatCode="General">
                  <c:v>1.7270245740000001</c:v>
                </c:pt>
                <c:pt idx="305" formatCode="General">
                  <c:v>1.727359096</c:v>
                </c:pt>
                <c:pt idx="306" formatCode="General">
                  <c:v>1.727716075</c:v>
                </c:pt>
                <c:pt idx="307" formatCode="General">
                  <c:v>1.728060092</c:v>
                </c:pt>
                <c:pt idx="308" formatCode="General">
                  <c:v>1.728321478</c:v>
                </c:pt>
                <c:pt idx="309" formatCode="General">
                  <c:v>1.7286038669999999</c:v>
                </c:pt>
                <c:pt idx="310" formatCode="General">
                  <c:v>1.7289576520000001</c:v>
                </c:pt>
                <c:pt idx="311" formatCode="General">
                  <c:v>1.7292972179999999</c:v>
                </c:pt>
                <c:pt idx="312" formatCode="General">
                  <c:v>1.7295335709999999</c:v>
                </c:pt>
                <c:pt idx="313" formatCode="General">
                  <c:v>1.7298105880000001</c:v>
                </c:pt>
                <c:pt idx="314" formatCode="General">
                  <c:v>1.7300901200000001</c:v>
                </c:pt>
                <c:pt idx="315" formatCode="General">
                  <c:v>1.730302333</c:v>
                </c:pt>
                <c:pt idx="316" formatCode="General">
                  <c:v>1.730446325</c:v>
                </c:pt>
                <c:pt idx="317" formatCode="General">
                  <c:v>1.730618733</c:v>
                </c:pt>
                <c:pt idx="318" formatCode="General">
                  <c:v>1.730745735</c:v>
                </c:pt>
                <c:pt idx="319" formatCode="General">
                  <c:v>1.73084047</c:v>
                </c:pt>
                <c:pt idx="320" formatCode="General">
                  <c:v>1.730953129</c:v>
                </c:pt>
                <c:pt idx="321" formatCode="General">
                  <c:v>1.7310592499999999</c:v>
                </c:pt>
                <c:pt idx="322" formatCode="General">
                  <c:v>1.731159637</c:v>
                </c:pt>
                <c:pt idx="323" formatCode="General">
                  <c:v>1.73128982</c:v>
                </c:pt>
                <c:pt idx="324" formatCode="General">
                  <c:v>1.7314416669999999</c:v>
                </c:pt>
                <c:pt idx="325" formatCode="General">
                  <c:v>1.7315626399999999</c:v>
                </c:pt>
                <c:pt idx="326" formatCode="General">
                  <c:v>1.7316833490000001</c:v>
                </c:pt>
                <c:pt idx="327" formatCode="General">
                  <c:v>1.731785234</c:v>
                </c:pt>
                <c:pt idx="328" formatCode="General">
                  <c:v>1.7318188430000001</c:v>
                </c:pt>
                <c:pt idx="329" formatCode="General">
                  <c:v>1.7318203000000001</c:v>
                </c:pt>
                <c:pt idx="330" formatCode="General">
                  <c:v>1.7318626619999999</c:v>
                </c:pt>
                <c:pt idx="331" formatCode="General">
                  <c:v>1.731906205</c:v>
                </c:pt>
                <c:pt idx="332" formatCode="General">
                  <c:v>1.731963768</c:v>
                </c:pt>
                <c:pt idx="333" formatCode="General">
                  <c:v>1.7320638749999999</c:v>
                </c:pt>
                <c:pt idx="334" formatCode="General">
                  <c:v>1.7322009620000001</c:v>
                </c:pt>
                <c:pt idx="335" formatCode="General">
                  <c:v>1.732298004</c:v>
                </c:pt>
                <c:pt idx="336" formatCode="General">
                  <c:v>1.7323878610000001</c:v>
                </c:pt>
                <c:pt idx="337" formatCode="General">
                  <c:v>1.7324596729999999</c:v>
                </c:pt>
                <c:pt idx="338" formatCode="General">
                  <c:v>1.7325182809999999</c:v>
                </c:pt>
                <c:pt idx="339" formatCode="General">
                  <c:v>1.732530914</c:v>
                </c:pt>
                <c:pt idx="340" formatCode="General">
                  <c:v>1.7325358040000001</c:v>
                </c:pt>
                <c:pt idx="341" formatCode="General">
                  <c:v>1.7325536720000001</c:v>
                </c:pt>
                <c:pt idx="342" formatCode="General">
                  <c:v>1.732569051</c:v>
                </c:pt>
                <c:pt idx="343" formatCode="General">
                  <c:v>1.732599268</c:v>
                </c:pt>
                <c:pt idx="344" formatCode="General">
                  <c:v>1.732622275</c:v>
                </c:pt>
                <c:pt idx="345" formatCode="General">
                  <c:v>1.732635809</c:v>
                </c:pt>
                <c:pt idx="346" formatCode="General">
                  <c:v>1.732647032</c:v>
                </c:pt>
                <c:pt idx="347" formatCode="General">
                  <c:v>1.7326722269999999</c:v>
                </c:pt>
                <c:pt idx="348" formatCode="General">
                  <c:v>1.7326803749999999</c:v>
                </c:pt>
                <c:pt idx="349" formatCode="General">
                  <c:v>1.7326944769999999</c:v>
                </c:pt>
                <c:pt idx="350" formatCode="General">
                  <c:v>1.7327270539999999</c:v>
                </c:pt>
                <c:pt idx="351" formatCode="General">
                  <c:v>1.7327495260000001</c:v>
                </c:pt>
                <c:pt idx="352" formatCode="General">
                  <c:v>1.7327584730000001</c:v>
                </c:pt>
              </c:numCache>
            </c:numRef>
          </c:xVal>
          <c:yVal>
            <c:numRef>
              <c:f>'Data fresh bones'!$BW$4:$BW$398</c:f>
              <c:numCache>
                <c:formatCode>0.00E+00</c:formatCode>
                <c:ptCount val="395"/>
                <c:pt idx="0">
                  <c:v>7.7275100000000008E-6</c:v>
                </c:pt>
                <c:pt idx="1">
                  <c:v>5.2345000000000001E-5</c:v>
                </c:pt>
                <c:pt idx="2">
                  <c:v>5.7659199999999998E-5</c:v>
                </c:pt>
                <c:pt idx="3">
                  <c:v>-7.9504099999999997E-5</c:v>
                </c:pt>
                <c:pt idx="4" formatCode="General">
                  <c:v>-1.4251499999999999E-4</c:v>
                </c:pt>
                <c:pt idx="5" formatCode="General">
                  <c:v>-1.7136199999999999E-4</c:v>
                </c:pt>
                <c:pt idx="6" formatCode="General">
                  <c:v>-1.16822E-4</c:v>
                </c:pt>
                <c:pt idx="7">
                  <c:v>-3.7836500000000003E-5</c:v>
                </c:pt>
                <c:pt idx="8">
                  <c:v>2.67905E-5</c:v>
                </c:pt>
                <c:pt idx="9" formatCode="General">
                  <c:v>1.0005699999999999E-4</c:v>
                </c:pt>
                <c:pt idx="10" formatCode="General">
                  <c:v>1.70743E-4</c:v>
                </c:pt>
                <c:pt idx="11" formatCode="General">
                  <c:v>2.3896400000000001E-4</c:v>
                </c:pt>
                <c:pt idx="12" formatCode="General">
                  <c:v>3.0070999999999999E-4</c:v>
                </c:pt>
                <c:pt idx="13" formatCode="General">
                  <c:v>3.5997399999999999E-4</c:v>
                </c:pt>
                <c:pt idx="14" formatCode="General">
                  <c:v>4.1143000000000001E-4</c:v>
                </c:pt>
                <c:pt idx="15" formatCode="General">
                  <c:v>4.6028600000000002E-4</c:v>
                </c:pt>
                <c:pt idx="16" formatCode="General">
                  <c:v>5.0632599999999998E-4</c:v>
                </c:pt>
                <c:pt idx="17" formatCode="General">
                  <c:v>5.5182799999999998E-4</c:v>
                </c:pt>
                <c:pt idx="18" formatCode="General">
                  <c:v>5.9519499999999997E-4</c:v>
                </c:pt>
                <c:pt idx="19" formatCode="General">
                  <c:v>6.4029600000000005E-4</c:v>
                </c:pt>
                <c:pt idx="20" formatCode="General">
                  <c:v>6.8505400000000004E-4</c:v>
                </c:pt>
                <c:pt idx="21" formatCode="General">
                  <c:v>7.2910300000000004E-4</c:v>
                </c:pt>
                <c:pt idx="22" formatCode="General">
                  <c:v>7.7183799999999995E-4</c:v>
                </c:pt>
                <c:pt idx="23" formatCode="General">
                  <c:v>8.1182100000000001E-4</c:v>
                </c:pt>
                <c:pt idx="24" formatCode="General">
                  <c:v>8.4339500000000004E-4</c:v>
                </c:pt>
                <c:pt idx="25" formatCode="General">
                  <c:v>8.6175100000000001E-4</c:v>
                </c:pt>
                <c:pt idx="26" formatCode="General">
                  <c:v>8.7158999999999999E-4</c:v>
                </c:pt>
                <c:pt idx="27" formatCode="General">
                  <c:v>8.7976000000000005E-4</c:v>
                </c:pt>
                <c:pt idx="28" formatCode="General">
                  <c:v>8.8672800000000004E-4</c:v>
                </c:pt>
                <c:pt idx="29" formatCode="General">
                  <c:v>8.9288900000000001E-4</c:v>
                </c:pt>
                <c:pt idx="30" formatCode="General">
                  <c:v>8.9901800000000002E-4</c:v>
                </c:pt>
                <c:pt idx="31" formatCode="General">
                  <c:v>9.0384000000000005E-4</c:v>
                </c:pt>
                <c:pt idx="32" formatCode="General">
                  <c:v>9.0933300000000002E-4</c:v>
                </c:pt>
                <c:pt idx="33" formatCode="General">
                  <c:v>9.1489000000000002E-4</c:v>
                </c:pt>
                <c:pt idx="34" formatCode="General">
                  <c:v>9.2112100000000001E-4</c:v>
                </c:pt>
                <c:pt idx="35" formatCode="General">
                  <c:v>9.2648899999999996E-4</c:v>
                </c:pt>
                <c:pt idx="36" formatCode="General">
                  <c:v>9.3387600000000004E-4</c:v>
                </c:pt>
                <c:pt idx="37" formatCode="General">
                  <c:v>9.3923699999999999E-4</c:v>
                </c:pt>
                <c:pt idx="38" formatCode="General">
                  <c:v>9.4442199999999999E-4</c:v>
                </c:pt>
                <c:pt idx="39" formatCode="General">
                  <c:v>9.4903700000000001E-4</c:v>
                </c:pt>
                <c:pt idx="40" formatCode="General">
                  <c:v>9.5336599999999998E-4</c:v>
                </c:pt>
                <c:pt idx="41" formatCode="General">
                  <c:v>9.5671299999999999E-4</c:v>
                </c:pt>
                <c:pt idx="42" formatCode="General">
                  <c:v>9.5939400000000002E-4</c:v>
                </c:pt>
                <c:pt idx="43" formatCode="General">
                  <c:v>9.6309900000000003E-4</c:v>
                </c:pt>
                <c:pt idx="44" formatCode="General">
                  <c:v>9.6775799999999999E-4</c:v>
                </c:pt>
                <c:pt idx="45" formatCode="General">
                  <c:v>9.6961400000000004E-4</c:v>
                </c:pt>
                <c:pt idx="46" formatCode="General">
                  <c:v>9.7389199999999997E-4</c:v>
                </c:pt>
                <c:pt idx="47" formatCode="General">
                  <c:v>9.7906899999999995E-4</c:v>
                </c:pt>
                <c:pt idx="48" formatCode="General">
                  <c:v>9.8284400000000008E-4</c:v>
                </c:pt>
                <c:pt idx="49" formatCode="General">
                  <c:v>9.8350299999999994E-4</c:v>
                </c:pt>
                <c:pt idx="50" formatCode="General">
                  <c:v>9.899380000000001E-4</c:v>
                </c:pt>
                <c:pt idx="51" formatCode="General">
                  <c:v>9.9020599999999999E-4</c:v>
                </c:pt>
                <c:pt idx="52" formatCode="General">
                  <c:v>9.921769999999999E-4</c:v>
                </c:pt>
                <c:pt idx="53" formatCode="General">
                  <c:v>9.9321600000000011E-4</c:v>
                </c:pt>
                <c:pt idx="54" formatCode="General">
                  <c:v>9.9429399999999995E-4</c:v>
                </c:pt>
                <c:pt idx="55" formatCode="General">
                  <c:v>9.9496099999999994E-4</c:v>
                </c:pt>
                <c:pt idx="56" formatCode="General">
                  <c:v>1.000672E-3</c:v>
                </c:pt>
                <c:pt idx="57" formatCode="General">
                  <c:v>9.9997900000000002E-4</c:v>
                </c:pt>
                <c:pt idx="58" formatCode="General">
                  <c:v>1.0028229999999999E-3</c:v>
                </c:pt>
                <c:pt idx="59" formatCode="General">
                  <c:v>1.0062719999999999E-3</c:v>
                </c:pt>
                <c:pt idx="60" formatCode="General">
                  <c:v>1.0096370000000001E-3</c:v>
                </c:pt>
                <c:pt idx="61" formatCode="General">
                  <c:v>1.011528E-3</c:v>
                </c:pt>
                <c:pt idx="62" formatCode="General">
                  <c:v>1.014977E-3</c:v>
                </c:pt>
                <c:pt idx="63" formatCode="General">
                  <c:v>1.0183880000000001E-3</c:v>
                </c:pt>
                <c:pt idx="64" formatCode="General">
                  <c:v>1.0205209999999999E-3</c:v>
                </c:pt>
                <c:pt idx="65" formatCode="General">
                  <c:v>1.0213310000000001E-3</c:v>
                </c:pt>
                <c:pt idx="66" formatCode="General">
                  <c:v>1.0223179999999999E-3</c:v>
                </c:pt>
                <c:pt idx="67" formatCode="General">
                  <c:v>1.0238269999999999E-3</c:v>
                </c:pt>
                <c:pt idx="68" formatCode="General">
                  <c:v>1.0236830000000001E-3</c:v>
                </c:pt>
                <c:pt idx="69" formatCode="General">
                  <c:v>1.0234020000000001E-3</c:v>
                </c:pt>
                <c:pt idx="70" formatCode="General">
                  <c:v>1.0242630000000001E-3</c:v>
                </c:pt>
                <c:pt idx="71" formatCode="General">
                  <c:v>1.0256519999999999E-3</c:v>
                </c:pt>
                <c:pt idx="72" formatCode="General">
                  <c:v>1.0260499999999999E-3</c:v>
                </c:pt>
                <c:pt idx="73" formatCode="General">
                  <c:v>1.0274730000000001E-3</c:v>
                </c:pt>
                <c:pt idx="74" formatCode="General">
                  <c:v>1.0303459999999999E-3</c:v>
                </c:pt>
                <c:pt idx="75" formatCode="General">
                  <c:v>1.032383E-3</c:v>
                </c:pt>
                <c:pt idx="76" formatCode="General">
                  <c:v>1.031821E-3</c:v>
                </c:pt>
                <c:pt idx="77" formatCode="General">
                  <c:v>1.0332620000000001E-3</c:v>
                </c:pt>
                <c:pt idx="78" formatCode="General">
                  <c:v>1.0345969999999999E-3</c:v>
                </c:pt>
                <c:pt idx="79" formatCode="General">
                  <c:v>1.034812E-3</c:v>
                </c:pt>
                <c:pt idx="80" formatCode="General">
                  <c:v>1.0358430000000001E-3</c:v>
                </c:pt>
                <c:pt idx="81" formatCode="General">
                  <c:v>1.038242E-3</c:v>
                </c:pt>
                <c:pt idx="82" formatCode="General">
                  <c:v>1.0393290000000001E-3</c:v>
                </c:pt>
                <c:pt idx="83" formatCode="General">
                  <c:v>1.039082E-3</c:v>
                </c:pt>
                <c:pt idx="84" formatCode="General">
                  <c:v>1.0410969999999999E-3</c:v>
                </c:pt>
                <c:pt idx="85" formatCode="General">
                  <c:v>1.0419139999999999E-3</c:v>
                </c:pt>
                <c:pt idx="86" formatCode="General">
                  <c:v>1.0406009999999999E-3</c:v>
                </c:pt>
                <c:pt idx="87" formatCode="General">
                  <c:v>1.042772E-3</c:v>
                </c:pt>
                <c:pt idx="88" formatCode="General">
                  <c:v>1.0450290000000001E-3</c:v>
                </c:pt>
                <c:pt idx="89" formatCode="General">
                  <c:v>1.045972E-3</c:v>
                </c:pt>
                <c:pt idx="90" formatCode="General">
                  <c:v>1.0441199999999999E-3</c:v>
                </c:pt>
                <c:pt idx="91" formatCode="General">
                  <c:v>1.0465870000000001E-3</c:v>
                </c:pt>
                <c:pt idx="92" formatCode="General">
                  <c:v>1.0474499999999999E-3</c:v>
                </c:pt>
                <c:pt idx="93" formatCode="General">
                  <c:v>1.0474670000000001E-3</c:v>
                </c:pt>
                <c:pt idx="94" formatCode="General">
                  <c:v>1.046677E-3</c:v>
                </c:pt>
                <c:pt idx="95" formatCode="General">
                  <c:v>1.049906E-3</c:v>
                </c:pt>
                <c:pt idx="96" formatCode="General">
                  <c:v>1.0500259999999999E-3</c:v>
                </c:pt>
                <c:pt idx="97" formatCode="General">
                  <c:v>1.051522E-3</c:v>
                </c:pt>
                <c:pt idx="98" formatCode="General">
                  <c:v>1.0524600000000001E-3</c:v>
                </c:pt>
                <c:pt idx="99" formatCode="General">
                  <c:v>1.0539239999999999E-3</c:v>
                </c:pt>
                <c:pt idx="100" formatCode="General">
                  <c:v>1.0550659999999999E-3</c:v>
                </c:pt>
                <c:pt idx="101" formatCode="General">
                  <c:v>1.0570569999999999E-3</c:v>
                </c:pt>
                <c:pt idx="102" formatCode="General">
                  <c:v>1.0562569999999999E-3</c:v>
                </c:pt>
                <c:pt idx="103" formatCode="General">
                  <c:v>1.058008E-3</c:v>
                </c:pt>
                <c:pt idx="104" formatCode="General">
                  <c:v>1.060362E-3</c:v>
                </c:pt>
                <c:pt idx="105" formatCode="General">
                  <c:v>1.0600480000000001E-3</c:v>
                </c:pt>
                <c:pt idx="106" formatCode="General">
                  <c:v>1.0601129999999999E-3</c:v>
                </c:pt>
                <c:pt idx="107" formatCode="General">
                  <c:v>1.0613199999999999E-3</c:v>
                </c:pt>
                <c:pt idx="108" formatCode="General">
                  <c:v>1.060168E-3</c:v>
                </c:pt>
                <c:pt idx="109" formatCode="General">
                  <c:v>1.0608099999999999E-3</c:v>
                </c:pt>
                <c:pt idx="110" formatCode="General">
                  <c:v>1.0623010000000001E-3</c:v>
                </c:pt>
                <c:pt idx="111" formatCode="General">
                  <c:v>1.0611939999999999E-3</c:v>
                </c:pt>
                <c:pt idx="112" formatCode="General">
                  <c:v>1.061305E-3</c:v>
                </c:pt>
                <c:pt idx="113" formatCode="General">
                  <c:v>1.0623539999999999E-3</c:v>
                </c:pt>
                <c:pt idx="114" formatCode="General">
                  <c:v>1.0612429999999999E-3</c:v>
                </c:pt>
                <c:pt idx="115" formatCode="General">
                  <c:v>1.0597079999999999E-3</c:v>
                </c:pt>
                <c:pt idx="116" formatCode="General">
                  <c:v>1.0607959999999999E-3</c:v>
                </c:pt>
                <c:pt idx="117" formatCode="General">
                  <c:v>1.0599909999999999E-3</c:v>
                </c:pt>
                <c:pt idx="118" formatCode="General">
                  <c:v>1.0617059999999999E-3</c:v>
                </c:pt>
                <c:pt idx="119" formatCode="General">
                  <c:v>1.062328E-3</c:v>
                </c:pt>
                <c:pt idx="120" formatCode="General">
                  <c:v>1.061792E-3</c:v>
                </c:pt>
                <c:pt idx="121" formatCode="General">
                  <c:v>1.062145E-3</c:v>
                </c:pt>
                <c:pt idx="122" formatCode="General">
                  <c:v>1.0625490000000001E-3</c:v>
                </c:pt>
                <c:pt idx="123" formatCode="General">
                  <c:v>1.060692E-3</c:v>
                </c:pt>
                <c:pt idx="124" formatCode="General">
                  <c:v>1.0589989999999999E-3</c:v>
                </c:pt>
                <c:pt idx="125" formatCode="General">
                  <c:v>1.057636E-3</c:v>
                </c:pt>
                <c:pt idx="126" formatCode="General">
                  <c:v>1.0559460000000001E-3</c:v>
                </c:pt>
                <c:pt idx="127" formatCode="General">
                  <c:v>1.0542450000000001E-3</c:v>
                </c:pt>
                <c:pt idx="128" formatCode="General">
                  <c:v>1.053654E-3</c:v>
                </c:pt>
                <c:pt idx="129" formatCode="General">
                  <c:v>1.052458E-3</c:v>
                </c:pt>
                <c:pt idx="130" formatCode="General">
                  <c:v>1.0520569999999999E-3</c:v>
                </c:pt>
                <c:pt idx="131" formatCode="General">
                  <c:v>1.050849E-3</c:v>
                </c:pt>
                <c:pt idx="132" formatCode="General">
                  <c:v>1.0484349999999999E-3</c:v>
                </c:pt>
                <c:pt idx="133" formatCode="General">
                  <c:v>1.0452409999999999E-3</c:v>
                </c:pt>
                <c:pt idx="134" formatCode="General">
                  <c:v>1.0432849999999999E-3</c:v>
                </c:pt>
                <c:pt idx="135" formatCode="General">
                  <c:v>1.039639E-3</c:v>
                </c:pt>
                <c:pt idx="136" formatCode="General">
                  <c:v>1.0350579999999999E-3</c:v>
                </c:pt>
                <c:pt idx="137" formatCode="General">
                  <c:v>1.0312190000000001E-3</c:v>
                </c:pt>
                <c:pt idx="138" formatCode="General">
                  <c:v>1.025808E-3</c:v>
                </c:pt>
                <c:pt idx="139" formatCode="General">
                  <c:v>1.0197540000000001E-3</c:v>
                </c:pt>
                <c:pt idx="140" formatCode="General">
                  <c:v>1.016292E-3</c:v>
                </c:pt>
                <c:pt idx="141" formatCode="General">
                  <c:v>1.010599E-3</c:v>
                </c:pt>
                <c:pt idx="142" formatCode="General">
                  <c:v>1.00592E-3</c:v>
                </c:pt>
                <c:pt idx="143" formatCode="General">
                  <c:v>1.000999E-3</c:v>
                </c:pt>
                <c:pt idx="144" formatCode="General">
                  <c:v>9.9620700000000004E-4</c:v>
                </c:pt>
                <c:pt idx="145" formatCode="General">
                  <c:v>9.8769799999999996E-4</c:v>
                </c:pt>
                <c:pt idx="146" formatCode="General">
                  <c:v>9.8204E-4</c:v>
                </c:pt>
                <c:pt idx="147" formatCode="General">
                  <c:v>9.7591699999999997E-4</c:v>
                </c:pt>
                <c:pt idx="148" formatCode="General">
                  <c:v>9.7014200000000001E-4</c:v>
                </c:pt>
                <c:pt idx="149" formatCode="General">
                  <c:v>9.6283600000000001E-4</c:v>
                </c:pt>
                <c:pt idx="150" formatCode="General">
                  <c:v>9.5802099999999998E-4</c:v>
                </c:pt>
                <c:pt idx="151" formatCode="General">
                  <c:v>9.5092799999999997E-4</c:v>
                </c:pt>
                <c:pt idx="152" formatCode="General">
                  <c:v>9.4404199999999997E-4</c:v>
                </c:pt>
                <c:pt idx="153" formatCode="General">
                  <c:v>9.3715599999999997E-4</c:v>
                </c:pt>
                <c:pt idx="154" formatCode="General">
                  <c:v>9.2822E-4</c:v>
                </c:pt>
                <c:pt idx="155" formatCode="General">
                  <c:v>9.18759E-4</c:v>
                </c:pt>
                <c:pt idx="156" formatCode="General">
                  <c:v>9.0936200000000004E-4</c:v>
                </c:pt>
                <c:pt idx="157" formatCode="General">
                  <c:v>8.95939E-4</c:v>
                </c:pt>
                <c:pt idx="158" formatCode="General">
                  <c:v>8.8593999999999999E-4</c:v>
                </c:pt>
                <c:pt idx="159" formatCode="General">
                  <c:v>8.7685900000000002E-4</c:v>
                </c:pt>
                <c:pt idx="160" formatCode="General">
                  <c:v>8.6726299999999995E-4</c:v>
                </c:pt>
                <c:pt idx="161" formatCode="General">
                  <c:v>8.5739400000000004E-4</c:v>
                </c:pt>
                <c:pt idx="162" formatCode="General">
                  <c:v>8.4800999999999995E-4</c:v>
                </c:pt>
                <c:pt idx="163" formatCode="General">
                  <c:v>8.3708100000000004E-4</c:v>
                </c:pt>
                <c:pt idx="164" formatCode="General">
                  <c:v>8.2659499999999996E-4</c:v>
                </c:pt>
                <c:pt idx="165" formatCode="General">
                  <c:v>8.1566799999999997E-4</c:v>
                </c:pt>
                <c:pt idx="166" formatCode="General">
                  <c:v>8.0367000000000004E-4</c:v>
                </c:pt>
                <c:pt idx="167" formatCode="General">
                  <c:v>7.9278200000000001E-4</c:v>
                </c:pt>
                <c:pt idx="168" formatCode="General">
                  <c:v>7.8184000000000001E-4</c:v>
                </c:pt>
                <c:pt idx="169" formatCode="General">
                  <c:v>7.70044E-4</c:v>
                </c:pt>
                <c:pt idx="170" formatCode="General">
                  <c:v>7.5838999999999995E-4</c:v>
                </c:pt>
                <c:pt idx="171" formatCode="General">
                  <c:v>7.4815799999999996E-4</c:v>
                </c:pt>
                <c:pt idx="172" formatCode="General">
                  <c:v>7.3774099999999998E-4</c:v>
                </c:pt>
                <c:pt idx="173" formatCode="General">
                  <c:v>7.28012E-4</c:v>
                </c:pt>
                <c:pt idx="174" formatCode="General">
                  <c:v>7.19054E-4</c:v>
                </c:pt>
                <c:pt idx="175" formatCode="General">
                  <c:v>7.1117399999999996E-4</c:v>
                </c:pt>
                <c:pt idx="176" formatCode="General">
                  <c:v>7.0348199999999996E-4</c:v>
                </c:pt>
                <c:pt idx="177" formatCode="General">
                  <c:v>6.9489599999999997E-4</c:v>
                </c:pt>
                <c:pt idx="178" formatCode="General">
                  <c:v>6.8828200000000002E-4</c:v>
                </c:pt>
                <c:pt idx="179" formatCode="General">
                  <c:v>6.8114100000000002E-4</c:v>
                </c:pt>
                <c:pt idx="180" formatCode="General">
                  <c:v>6.71982E-4</c:v>
                </c:pt>
                <c:pt idx="181" formatCode="General">
                  <c:v>6.6613200000000005E-4</c:v>
                </c:pt>
                <c:pt idx="182" formatCode="General">
                  <c:v>6.6333899999999999E-4</c:v>
                </c:pt>
                <c:pt idx="183" formatCode="General">
                  <c:v>6.5842099999999996E-4</c:v>
                </c:pt>
                <c:pt idx="184" formatCode="General">
                  <c:v>6.5234600000000005E-4</c:v>
                </c:pt>
                <c:pt idx="185" formatCode="General">
                  <c:v>6.4839200000000002E-4</c:v>
                </c:pt>
                <c:pt idx="186" formatCode="General">
                  <c:v>6.4509500000000004E-4</c:v>
                </c:pt>
                <c:pt idx="187" formatCode="General">
                  <c:v>6.3978400000000001E-4</c:v>
                </c:pt>
                <c:pt idx="188" formatCode="General">
                  <c:v>6.3464700000000001E-4</c:v>
                </c:pt>
                <c:pt idx="189" formatCode="General">
                  <c:v>6.3096400000000003E-4</c:v>
                </c:pt>
                <c:pt idx="190" formatCode="General">
                  <c:v>6.2719000000000002E-4</c:v>
                </c:pt>
                <c:pt idx="191" formatCode="General">
                  <c:v>6.2135300000000005E-4</c:v>
                </c:pt>
                <c:pt idx="192" formatCode="General">
                  <c:v>6.1870800000000004E-4</c:v>
                </c:pt>
                <c:pt idx="193" formatCode="General">
                  <c:v>6.1423200000000004E-4</c:v>
                </c:pt>
                <c:pt idx="194" formatCode="General">
                  <c:v>6.1114600000000002E-4</c:v>
                </c:pt>
                <c:pt idx="195" formatCode="General">
                  <c:v>6.0844899999999995E-4</c:v>
                </c:pt>
                <c:pt idx="196" formatCode="General">
                  <c:v>6.0664699999999998E-4</c:v>
                </c:pt>
                <c:pt idx="197" formatCode="General">
                  <c:v>6.0187299999999995E-4</c:v>
                </c:pt>
                <c:pt idx="198" formatCode="General">
                  <c:v>6.0228799999999998E-4</c:v>
                </c:pt>
                <c:pt idx="199" formatCode="General">
                  <c:v>6.0315200000000003E-4</c:v>
                </c:pt>
                <c:pt idx="200" formatCode="General">
                  <c:v>6.0490499999999998E-4</c:v>
                </c:pt>
                <c:pt idx="201" formatCode="General">
                  <c:v>6.01842E-4</c:v>
                </c:pt>
                <c:pt idx="202" formatCode="General">
                  <c:v>6.0319699999999998E-4</c:v>
                </c:pt>
                <c:pt idx="203" formatCode="General">
                  <c:v>5.9781700000000005E-4</c:v>
                </c:pt>
                <c:pt idx="204" formatCode="General">
                  <c:v>5.9372400000000001E-4</c:v>
                </c:pt>
                <c:pt idx="205" formatCode="General">
                  <c:v>5.9098799999999997E-4</c:v>
                </c:pt>
                <c:pt idx="206" formatCode="General">
                  <c:v>5.91699E-4</c:v>
                </c:pt>
                <c:pt idx="207" formatCode="General">
                  <c:v>5.8834200000000005E-4</c:v>
                </c:pt>
                <c:pt idx="208" formatCode="General">
                  <c:v>5.8920100000000003E-4</c:v>
                </c:pt>
                <c:pt idx="209" formatCode="General">
                  <c:v>5.8812100000000004E-4</c:v>
                </c:pt>
                <c:pt idx="210" formatCode="General">
                  <c:v>5.8375300000000001E-4</c:v>
                </c:pt>
                <c:pt idx="211" formatCode="General">
                  <c:v>5.8025800000000005E-4</c:v>
                </c:pt>
                <c:pt idx="212" formatCode="General">
                  <c:v>5.8200600000000004E-4</c:v>
                </c:pt>
                <c:pt idx="213" formatCode="General">
                  <c:v>5.8391900000000002E-4</c:v>
                </c:pt>
                <c:pt idx="214" formatCode="General">
                  <c:v>5.8303100000000002E-4</c:v>
                </c:pt>
                <c:pt idx="215" formatCode="General">
                  <c:v>5.8719700000000002E-4</c:v>
                </c:pt>
                <c:pt idx="216" formatCode="General">
                  <c:v>5.9164299999999999E-4</c:v>
                </c:pt>
                <c:pt idx="217" formatCode="General">
                  <c:v>5.9518799999999997E-4</c:v>
                </c:pt>
                <c:pt idx="218" formatCode="General">
                  <c:v>5.9703399999999998E-4</c:v>
                </c:pt>
                <c:pt idx="219" formatCode="General">
                  <c:v>6.0201500000000002E-4</c:v>
                </c:pt>
                <c:pt idx="220" formatCode="General">
                  <c:v>6.03942E-4</c:v>
                </c:pt>
                <c:pt idx="221" formatCode="General">
                  <c:v>6.0706499999999995E-4</c:v>
                </c:pt>
                <c:pt idx="222" formatCode="General">
                  <c:v>6.0851600000000003E-4</c:v>
                </c:pt>
                <c:pt idx="223" formatCode="General">
                  <c:v>6.1047800000000002E-4</c:v>
                </c:pt>
                <c:pt idx="224" formatCode="General">
                  <c:v>6.1353799999999995E-4</c:v>
                </c:pt>
                <c:pt idx="225" formatCode="General">
                  <c:v>6.1754500000000005E-4</c:v>
                </c:pt>
                <c:pt idx="226" formatCode="General">
                  <c:v>6.2017300000000001E-4</c:v>
                </c:pt>
                <c:pt idx="227" formatCode="General">
                  <c:v>6.2285200000000002E-4</c:v>
                </c:pt>
                <c:pt idx="228" formatCode="General">
                  <c:v>6.2764299999999999E-4</c:v>
                </c:pt>
                <c:pt idx="229" formatCode="General">
                  <c:v>6.2886599999999995E-4</c:v>
                </c:pt>
                <c:pt idx="230" formatCode="General">
                  <c:v>6.3297699999999995E-4</c:v>
                </c:pt>
                <c:pt idx="231" formatCode="General">
                  <c:v>6.3600099999999997E-4</c:v>
                </c:pt>
                <c:pt idx="232" formatCode="General">
                  <c:v>6.4198100000000002E-4</c:v>
                </c:pt>
                <c:pt idx="233" formatCode="General">
                  <c:v>6.4707299999999996E-4</c:v>
                </c:pt>
                <c:pt idx="234" formatCode="General">
                  <c:v>6.51868E-4</c:v>
                </c:pt>
                <c:pt idx="235" formatCode="General">
                  <c:v>6.5482799999999999E-4</c:v>
                </c:pt>
                <c:pt idx="236" formatCode="General">
                  <c:v>6.5916E-4</c:v>
                </c:pt>
                <c:pt idx="237" formatCode="General">
                  <c:v>6.6282099999999996E-4</c:v>
                </c:pt>
                <c:pt idx="238" formatCode="General">
                  <c:v>6.6714400000000005E-4</c:v>
                </c:pt>
                <c:pt idx="239" formatCode="General">
                  <c:v>6.7323700000000003E-4</c:v>
                </c:pt>
                <c:pt idx="240" formatCode="General">
                  <c:v>6.7991700000000004E-4</c:v>
                </c:pt>
                <c:pt idx="241" formatCode="General">
                  <c:v>6.8672199999999996E-4</c:v>
                </c:pt>
                <c:pt idx="242" formatCode="General">
                  <c:v>6.9361300000000004E-4</c:v>
                </c:pt>
                <c:pt idx="243" formatCode="General">
                  <c:v>6.9989399999999995E-4</c:v>
                </c:pt>
                <c:pt idx="244" formatCode="General">
                  <c:v>7.0530799999999998E-4</c:v>
                </c:pt>
                <c:pt idx="245" formatCode="General">
                  <c:v>7.0891599999999997E-4</c:v>
                </c:pt>
                <c:pt idx="246" formatCode="General">
                  <c:v>7.1486599999999998E-4</c:v>
                </c:pt>
                <c:pt idx="247" formatCode="General">
                  <c:v>7.1768400000000001E-4</c:v>
                </c:pt>
                <c:pt idx="248" formatCode="General">
                  <c:v>7.1997399999999996E-4</c:v>
                </c:pt>
                <c:pt idx="249" formatCode="General">
                  <c:v>7.2155799999999997E-4</c:v>
                </c:pt>
                <c:pt idx="250" formatCode="General">
                  <c:v>7.2684900000000001E-4</c:v>
                </c:pt>
                <c:pt idx="251" formatCode="General">
                  <c:v>7.3138000000000001E-4</c:v>
                </c:pt>
                <c:pt idx="252" formatCode="General">
                  <c:v>7.3733000000000002E-4</c:v>
                </c:pt>
                <c:pt idx="253" formatCode="General">
                  <c:v>7.4406600000000004E-4</c:v>
                </c:pt>
                <c:pt idx="254" formatCode="General">
                  <c:v>7.4921000000000005E-4</c:v>
                </c:pt>
                <c:pt idx="255" formatCode="General">
                  <c:v>7.5230700000000002E-4</c:v>
                </c:pt>
                <c:pt idx="256" formatCode="General">
                  <c:v>7.5424200000000002E-4</c:v>
                </c:pt>
                <c:pt idx="257" formatCode="General">
                  <c:v>7.5536600000000005E-4</c:v>
                </c:pt>
                <c:pt idx="258" formatCode="General">
                  <c:v>7.5798700000000001E-4</c:v>
                </c:pt>
                <c:pt idx="259" formatCode="General">
                  <c:v>7.6666600000000005E-4</c:v>
                </c:pt>
                <c:pt idx="260" formatCode="General">
                  <c:v>7.71655E-4</c:v>
                </c:pt>
                <c:pt idx="261" formatCode="General">
                  <c:v>7.7701799999999998E-4</c:v>
                </c:pt>
                <c:pt idx="262" formatCode="General">
                  <c:v>7.8547100000000004E-4</c:v>
                </c:pt>
                <c:pt idx="263" formatCode="General">
                  <c:v>7.9417300000000001E-4</c:v>
                </c:pt>
                <c:pt idx="264" formatCode="General">
                  <c:v>8.0034099999999999E-4</c:v>
                </c:pt>
                <c:pt idx="265" formatCode="General">
                  <c:v>8.08646E-4</c:v>
                </c:pt>
                <c:pt idx="266" formatCode="General">
                  <c:v>8.1619400000000001E-4</c:v>
                </c:pt>
                <c:pt idx="267" formatCode="General">
                  <c:v>8.2206399999999995E-4</c:v>
                </c:pt>
                <c:pt idx="268" formatCode="General">
                  <c:v>8.2870700000000003E-4</c:v>
                </c:pt>
                <c:pt idx="269" formatCode="General">
                  <c:v>8.3679700000000002E-4</c:v>
                </c:pt>
                <c:pt idx="270" formatCode="General">
                  <c:v>8.43792E-4</c:v>
                </c:pt>
                <c:pt idx="271" formatCode="General">
                  <c:v>8.5377800000000002E-4</c:v>
                </c:pt>
                <c:pt idx="272" formatCode="General">
                  <c:v>8.6807300000000002E-4</c:v>
                </c:pt>
                <c:pt idx="273" formatCode="General">
                  <c:v>8.7812700000000003E-4</c:v>
                </c:pt>
                <c:pt idx="274" formatCode="General">
                  <c:v>8.8209400000000004E-4</c:v>
                </c:pt>
                <c:pt idx="275" formatCode="General">
                  <c:v>9.00022E-4</c:v>
                </c:pt>
                <c:pt idx="276" formatCode="General">
                  <c:v>9.1965799999999996E-4</c:v>
                </c:pt>
                <c:pt idx="277" formatCode="General">
                  <c:v>9.3304300000000005E-4</c:v>
                </c:pt>
                <c:pt idx="278" formatCode="General">
                  <c:v>9.4749000000000005E-4</c:v>
                </c:pt>
                <c:pt idx="279" formatCode="General">
                  <c:v>9.6568299999999995E-4</c:v>
                </c:pt>
                <c:pt idx="280" formatCode="General">
                  <c:v>9.769449999999999E-4</c:v>
                </c:pt>
                <c:pt idx="281" formatCode="General">
                  <c:v>9.7931400000000001E-4</c:v>
                </c:pt>
                <c:pt idx="282" formatCode="General">
                  <c:v>9.7745699999999994E-4</c:v>
                </c:pt>
                <c:pt idx="283" formatCode="General">
                  <c:v>9.8042300000000001E-4</c:v>
                </c:pt>
                <c:pt idx="284" formatCode="General">
                  <c:v>9.9361299999999996E-4</c:v>
                </c:pt>
                <c:pt idx="285" formatCode="General">
                  <c:v>1.0060290000000001E-3</c:v>
                </c:pt>
                <c:pt idx="286" formatCode="General">
                  <c:v>1.0186640000000001E-3</c:v>
                </c:pt>
                <c:pt idx="287" formatCode="General">
                  <c:v>1.0390379999999999E-3</c:v>
                </c:pt>
                <c:pt idx="288" formatCode="General">
                  <c:v>1.0513429999999999E-3</c:v>
                </c:pt>
                <c:pt idx="289" formatCode="General">
                  <c:v>1.0661100000000001E-3</c:v>
                </c:pt>
                <c:pt idx="290" formatCode="General">
                  <c:v>1.0785530000000001E-3</c:v>
                </c:pt>
                <c:pt idx="291" formatCode="General">
                  <c:v>1.094577E-3</c:v>
                </c:pt>
                <c:pt idx="292" formatCode="General">
                  <c:v>1.1068510000000001E-3</c:v>
                </c:pt>
                <c:pt idx="293" formatCode="General">
                  <c:v>1.1232550000000001E-3</c:v>
                </c:pt>
                <c:pt idx="294" formatCode="General">
                  <c:v>1.13451E-3</c:v>
                </c:pt>
                <c:pt idx="295" formatCode="General">
                  <c:v>1.1402230000000001E-3</c:v>
                </c:pt>
                <c:pt idx="296" formatCode="General">
                  <c:v>1.1528319999999999E-3</c:v>
                </c:pt>
                <c:pt idx="297" formatCode="General">
                  <c:v>1.161053E-3</c:v>
                </c:pt>
                <c:pt idx="298" formatCode="General">
                  <c:v>1.1716859999999999E-3</c:v>
                </c:pt>
                <c:pt idx="299" formatCode="General">
                  <c:v>1.182186E-3</c:v>
                </c:pt>
                <c:pt idx="300" formatCode="General">
                  <c:v>1.2129129999999999E-3</c:v>
                </c:pt>
                <c:pt idx="301" formatCode="General">
                  <c:v>1.215757E-3</c:v>
                </c:pt>
                <c:pt idx="302" formatCode="General">
                  <c:v>1.2343670000000001E-3</c:v>
                </c:pt>
                <c:pt idx="303" formatCode="General">
                  <c:v>1.23335E-3</c:v>
                </c:pt>
                <c:pt idx="304" formatCode="General">
                  <c:v>1.231029E-3</c:v>
                </c:pt>
                <c:pt idx="305" formatCode="General">
                  <c:v>1.212512E-3</c:v>
                </c:pt>
                <c:pt idx="306" formatCode="General">
                  <c:v>1.2075040000000001E-3</c:v>
                </c:pt>
                <c:pt idx="307" formatCode="General">
                  <c:v>1.217208E-3</c:v>
                </c:pt>
                <c:pt idx="308" formatCode="General">
                  <c:v>1.216864E-3</c:v>
                </c:pt>
                <c:pt idx="309" formatCode="General">
                  <c:v>1.2131749999999999E-3</c:v>
                </c:pt>
                <c:pt idx="310" formatCode="General">
                  <c:v>1.2357830000000001E-3</c:v>
                </c:pt>
                <c:pt idx="311" formatCode="General">
                  <c:v>1.2762100000000001E-3</c:v>
                </c:pt>
                <c:pt idx="312" formatCode="General">
                  <c:v>1.2689999999999999E-3</c:v>
                </c:pt>
                <c:pt idx="313" formatCode="General">
                  <c:v>1.2958519999999999E-3</c:v>
                </c:pt>
                <c:pt idx="314" formatCode="General">
                  <c:v>1.3632329999999999E-3</c:v>
                </c:pt>
                <c:pt idx="315" formatCode="General">
                  <c:v>1.3582449999999999E-3</c:v>
                </c:pt>
                <c:pt idx="316" formatCode="General">
                  <c:v>1.3124149999999999E-3</c:v>
                </c:pt>
                <c:pt idx="317" formatCode="General">
                  <c:v>1.27078E-3</c:v>
                </c:pt>
                <c:pt idx="318" formatCode="General">
                  <c:v>1.324523E-3</c:v>
                </c:pt>
                <c:pt idx="319" formatCode="General">
                  <c:v>1.221635E-3</c:v>
                </c:pt>
                <c:pt idx="320" formatCode="General">
                  <c:v>1.181863E-3</c:v>
                </c:pt>
                <c:pt idx="321" formatCode="General">
                  <c:v>1.1880720000000001E-3</c:v>
                </c:pt>
                <c:pt idx="322" formatCode="General">
                  <c:v>1.1369920000000001E-3</c:v>
                </c:pt>
                <c:pt idx="323" formatCode="General">
                  <c:v>1.0852609999999999E-3</c:v>
                </c:pt>
                <c:pt idx="324" formatCode="General">
                  <c:v>1.0508379999999999E-3</c:v>
                </c:pt>
                <c:pt idx="325" formatCode="General">
                  <c:v>9.7853000000000002E-4</c:v>
                </c:pt>
                <c:pt idx="326" formatCode="General">
                  <c:v>9.5265599999999997E-4</c:v>
                </c:pt>
                <c:pt idx="327" formatCode="General">
                  <c:v>1.015181E-3</c:v>
                </c:pt>
                <c:pt idx="328" formatCode="General">
                  <c:v>1.0242249999999999E-3</c:v>
                </c:pt>
                <c:pt idx="329" formatCode="General">
                  <c:v>1.196957E-3</c:v>
                </c:pt>
                <c:pt idx="330" formatCode="General">
                  <c:v>1.3155109999999999E-3</c:v>
                </c:pt>
                <c:pt idx="331" formatCode="General">
                  <c:v>1.330751E-3</c:v>
                </c:pt>
                <c:pt idx="332" formatCode="General">
                  <c:v>1.41362E-3</c:v>
                </c:pt>
                <c:pt idx="333" formatCode="General">
                  <c:v>1.417143E-3</c:v>
                </c:pt>
                <c:pt idx="334" formatCode="General">
                  <c:v>1.344102E-3</c:v>
                </c:pt>
                <c:pt idx="335" formatCode="General">
                  <c:v>1.2420160000000001E-3</c:v>
                </c:pt>
                <c:pt idx="336" formatCode="General">
                  <c:v>1.1594210000000001E-3</c:v>
                </c:pt>
                <c:pt idx="337" formatCode="General">
                  <c:v>1.0379020000000001E-3</c:v>
                </c:pt>
                <c:pt idx="338" formatCode="General">
                  <c:v>1.0741349999999999E-3</c:v>
                </c:pt>
                <c:pt idx="339" formatCode="General">
                  <c:v>1.0508920000000001E-3</c:v>
                </c:pt>
                <c:pt idx="340" formatCode="General">
                  <c:v>1.095103E-3</c:v>
                </c:pt>
                <c:pt idx="341" formatCode="General">
                  <c:v>1.253938E-3</c:v>
                </c:pt>
                <c:pt idx="342" formatCode="General">
                  <c:v>1.3060750000000001E-3</c:v>
                </c:pt>
                <c:pt idx="343" formatCode="General">
                  <c:v>1.143161E-3</c:v>
                </c:pt>
                <c:pt idx="344" formatCode="General">
                  <c:v>1.2430340000000001E-3</c:v>
                </c:pt>
                <c:pt idx="345" formatCode="General">
                  <c:v>1.3494030000000001E-3</c:v>
                </c:pt>
                <c:pt idx="346" formatCode="General">
                  <c:v>1.203361E-3</c:v>
                </c:pt>
                <c:pt idx="347" formatCode="General">
                  <c:v>1.1484620000000001E-3</c:v>
                </c:pt>
                <c:pt idx="348" formatCode="General">
                  <c:v>9.8809599999999994E-4</c:v>
                </c:pt>
                <c:pt idx="349" formatCode="General">
                  <c:v>1.064665E-3</c:v>
                </c:pt>
                <c:pt idx="350" formatCode="General">
                  <c:v>1.0351430000000001E-3</c:v>
                </c:pt>
                <c:pt idx="351" formatCode="General">
                  <c:v>9.2710899999999996E-4</c:v>
                </c:pt>
                <c:pt idx="352" formatCode="General">
                  <c:v>1.090862E-3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BA-4473-B3AC-5626A16A2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473024"/>
        <c:axId val="217473600"/>
      </c:scatterChart>
      <c:valAx>
        <c:axId val="217473024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17473600"/>
        <c:crosses val="autoZero"/>
        <c:crossBetween val="midCat"/>
      </c:valAx>
      <c:valAx>
        <c:axId val="21747360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174730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39235892388451443"/>
                  <c:y val="8.285870516185477E-2"/>
                </c:manualLayout>
              </c:layout>
              <c:numFmt formatCode="General" sourceLinked="0"/>
            </c:trendlineLbl>
          </c:trendline>
          <c:xVal>
            <c:numRef>
              <c:f>'Data fresh bones'!$D$4:$D$398</c:f>
              <c:numCache>
                <c:formatCode>0.00E+00</c:formatCode>
                <c:ptCount val="395"/>
                <c:pt idx="0">
                  <c:v>7.5638899999999998E-6</c:v>
                </c:pt>
                <c:pt idx="1">
                  <c:v>7.5581299999999997E-7</c:v>
                </c:pt>
                <c:pt idx="2">
                  <c:v>-3.5315000000000003E-5</c:v>
                </c:pt>
                <c:pt idx="3">
                  <c:v>-2.5653800000000002E-5</c:v>
                </c:pt>
                <c:pt idx="4">
                  <c:v>-3.2215599999999997E-5</c:v>
                </c:pt>
                <c:pt idx="5">
                  <c:v>-2.1586900000000002E-5</c:v>
                </c:pt>
                <c:pt idx="6">
                  <c:v>-2.15632E-5</c:v>
                </c:pt>
                <c:pt idx="7">
                  <c:v>-1.56911E-5</c:v>
                </c:pt>
                <c:pt idx="8">
                  <c:v>5.3862299999999998E-6</c:v>
                </c:pt>
                <c:pt idx="9">
                  <c:v>-1.76417E-6</c:v>
                </c:pt>
                <c:pt idx="10">
                  <c:v>-1.6256399999999999E-5</c:v>
                </c:pt>
                <c:pt idx="11">
                  <c:v>-8.6455599999999996E-6</c:v>
                </c:pt>
                <c:pt idx="12">
                  <c:v>-1.0989600000000001E-5</c:v>
                </c:pt>
                <c:pt idx="13">
                  <c:v>-1.00788E-6</c:v>
                </c:pt>
                <c:pt idx="14">
                  <c:v>-4.4652699999999999E-6</c:v>
                </c:pt>
                <c:pt idx="15">
                  <c:v>1.2087699999999999E-5</c:v>
                </c:pt>
                <c:pt idx="16">
                  <c:v>3.2437300000000002E-5</c:v>
                </c:pt>
                <c:pt idx="17">
                  <c:v>6.6506200000000004E-5</c:v>
                </c:pt>
                <c:pt idx="18">
                  <c:v>7.5423499999999994E-5</c:v>
                </c:pt>
                <c:pt idx="19" formatCode="General">
                  <c:v>1.6266699999999999E-4</c:v>
                </c:pt>
                <c:pt idx="20" formatCode="General">
                  <c:v>2.1235000000000001E-4</c:v>
                </c:pt>
                <c:pt idx="21" formatCode="General">
                  <c:v>2.70337E-4</c:v>
                </c:pt>
                <c:pt idx="22" formatCode="General">
                  <c:v>3.35819E-4</c:v>
                </c:pt>
                <c:pt idx="23" formatCode="General">
                  <c:v>3.9899400000000001E-4</c:v>
                </c:pt>
                <c:pt idx="24" formatCode="General">
                  <c:v>4.3201699999999998E-4</c:v>
                </c:pt>
                <c:pt idx="25" formatCode="General">
                  <c:v>5.0989999999999998E-4</c:v>
                </c:pt>
                <c:pt idx="26" formatCode="General">
                  <c:v>5.80523E-4</c:v>
                </c:pt>
                <c:pt idx="27" formatCode="General">
                  <c:v>6.7506900000000004E-4</c:v>
                </c:pt>
                <c:pt idx="28" formatCode="General">
                  <c:v>8.1468899999999995E-4</c:v>
                </c:pt>
                <c:pt idx="29" formatCode="General">
                  <c:v>1.0282329999999999E-3</c:v>
                </c:pt>
                <c:pt idx="30" formatCode="General">
                  <c:v>1.254423E-3</c:v>
                </c:pt>
                <c:pt idx="31" formatCode="General">
                  <c:v>1.525261E-3</c:v>
                </c:pt>
                <c:pt idx="32" formatCode="General">
                  <c:v>1.830106E-3</c:v>
                </c:pt>
                <c:pt idx="33" formatCode="General">
                  <c:v>2.137112E-3</c:v>
                </c:pt>
                <c:pt idx="34" formatCode="General">
                  <c:v>2.4054829999999999E-3</c:v>
                </c:pt>
                <c:pt idx="35" formatCode="General">
                  <c:v>2.7053340000000002E-3</c:v>
                </c:pt>
                <c:pt idx="36" formatCode="General">
                  <c:v>3.0638969999999999E-3</c:v>
                </c:pt>
                <c:pt idx="37" formatCode="General">
                  <c:v>3.4120520000000001E-3</c:v>
                </c:pt>
                <c:pt idx="38" formatCode="General">
                  <c:v>3.7282389999999999E-3</c:v>
                </c:pt>
                <c:pt idx="39" formatCode="General">
                  <c:v>3.9929830000000003E-3</c:v>
                </c:pt>
                <c:pt idx="40" formatCode="General">
                  <c:v>4.2265410000000003E-3</c:v>
                </c:pt>
                <c:pt idx="41" formatCode="General">
                  <c:v>4.4370060000000003E-3</c:v>
                </c:pt>
                <c:pt idx="42" formatCode="General">
                  <c:v>4.7272520000000004E-3</c:v>
                </c:pt>
                <c:pt idx="43" formatCode="General">
                  <c:v>5.1089600000000001E-3</c:v>
                </c:pt>
                <c:pt idx="44" formatCode="General">
                  <c:v>5.604375E-3</c:v>
                </c:pt>
                <c:pt idx="45" formatCode="General">
                  <c:v>6.2237669999999998E-3</c:v>
                </c:pt>
                <c:pt idx="46" formatCode="General">
                  <c:v>7.0361429999999999E-3</c:v>
                </c:pt>
                <c:pt idx="47" formatCode="General">
                  <c:v>8.003675E-3</c:v>
                </c:pt>
                <c:pt idx="48" formatCode="General">
                  <c:v>9.2726809999999996E-3</c:v>
                </c:pt>
                <c:pt idx="49" formatCode="General">
                  <c:v>1.0968258E-2</c:v>
                </c:pt>
                <c:pt idx="50" formatCode="General">
                  <c:v>1.3105400999999999E-2</c:v>
                </c:pt>
                <c:pt idx="51" formatCode="General">
                  <c:v>1.5895626999999999E-2</c:v>
                </c:pt>
                <c:pt idx="52" formatCode="General">
                  <c:v>2.2244081999999998E-2</c:v>
                </c:pt>
                <c:pt idx="53" formatCode="General">
                  <c:v>3.7513007000000001E-2</c:v>
                </c:pt>
                <c:pt idx="54" formatCode="General">
                  <c:v>6.0797740000000003E-2</c:v>
                </c:pt>
                <c:pt idx="55" formatCode="General">
                  <c:v>8.8487318999999995E-2</c:v>
                </c:pt>
                <c:pt idx="56" formatCode="General">
                  <c:v>0.118342189</c:v>
                </c:pt>
                <c:pt idx="57" formatCode="General">
                  <c:v>0.14706918199999999</c:v>
                </c:pt>
                <c:pt idx="58" formatCode="General">
                  <c:v>0.16769288299999999</c:v>
                </c:pt>
                <c:pt idx="59" formatCode="General">
                  <c:v>0.18121219199999999</c:v>
                </c:pt>
                <c:pt idx="60" formatCode="General">
                  <c:v>0.19195904899999999</c:v>
                </c:pt>
                <c:pt idx="61" formatCode="General">
                  <c:v>0.200677615</c:v>
                </c:pt>
                <c:pt idx="62" formatCode="General">
                  <c:v>0.207279727</c:v>
                </c:pt>
                <c:pt idx="63" formatCode="General">
                  <c:v>0.21330649700000001</c:v>
                </c:pt>
                <c:pt idx="64" formatCode="General">
                  <c:v>0.21818527700000001</c:v>
                </c:pt>
                <c:pt idx="65" formatCode="General">
                  <c:v>0.221576147</c:v>
                </c:pt>
                <c:pt idx="66" formatCode="General">
                  <c:v>0.22459204899999999</c:v>
                </c:pt>
                <c:pt idx="67" formatCode="General">
                  <c:v>0.22806520899999999</c:v>
                </c:pt>
                <c:pt idx="68" formatCode="General">
                  <c:v>0.232363141</c:v>
                </c:pt>
                <c:pt idx="69" formatCode="General">
                  <c:v>0.23700977500000001</c:v>
                </c:pt>
                <c:pt idx="70" formatCode="General">
                  <c:v>0.24095183100000001</c:v>
                </c:pt>
                <c:pt idx="71" formatCode="General">
                  <c:v>0.24429558100000001</c:v>
                </c:pt>
                <c:pt idx="72" formatCode="General">
                  <c:v>0.24654409799999999</c:v>
                </c:pt>
                <c:pt idx="73" formatCode="General">
                  <c:v>0.247271767</c:v>
                </c:pt>
                <c:pt idx="74" formatCode="General">
                  <c:v>0.24743942199999999</c:v>
                </c:pt>
                <c:pt idx="75" formatCode="General">
                  <c:v>0.24776926899999999</c:v>
                </c:pt>
                <c:pt idx="76" formatCode="General">
                  <c:v>0.248619267</c:v>
                </c:pt>
                <c:pt idx="77" formatCode="General">
                  <c:v>0.25081498699999999</c:v>
                </c:pt>
                <c:pt idx="78" formatCode="General">
                  <c:v>0.25370899200000002</c:v>
                </c:pt>
                <c:pt idx="79" formatCode="General">
                  <c:v>0.25679581400000001</c:v>
                </c:pt>
                <c:pt idx="80" formatCode="General">
                  <c:v>0.26051598300000001</c:v>
                </c:pt>
                <c:pt idx="81" formatCode="General">
                  <c:v>0.26462414899999998</c:v>
                </c:pt>
                <c:pt idx="82" formatCode="General">
                  <c:v>0.26778259300000001</c:v>
                </c:pt>
                <c:pt idx="83" formatCode="General">
                  <c:v>0.27090256600000001</c:v>
                </c:pt>
                <c:pt idx="84" formatCode="General">
                  <c:v>0.27488169499999998</c:v>
                </c:pt>
                <c:pt idx="85" formatCode="General">
                  <c:v>0.279311427</c:v>
                </c:pt>
                <c:pt idx="86" formatCode="General">
                  <c:v>0.28323740200000003</c:v>
                </c:pt>
                <c:pt idx="87" formatCode="General">
                  <c:v>0.28714363999999998</c:v>
                </c:pt>
                <c:pt idx="88" formatCode="General">
                  <c:v>0.29157659800000002</c:v>
                </c:pt>
                <c:pt idx="89" formatCode="General">
                  <c:v>0.29716697199999997</c:v>
                </c:pt>
                <c:pt idx="90" formatCode="General">
                  <c:v>0.30309147600000003</c:v>
                </c:pt>
                <c:pt idx="91" formatCode="General">
                  <c:v>0.30914742699999997</c:v>
                </c:pt>
                <c:pt idx="92" formatCode="General">
                  <c:v>0.31542190399999998</c:v>
                </c:pt>
                <c:pt idx="93" formatCode="General">
                  <c:v>0.320726067</c:v>
                </c:pt>
                <c:pt idx="94" formatCode="General">
                  <c:v>0.32465898300000001</c:v>
                </c:pt>
                <c:pt idx="95" formatCode="General">
                  <c:v>0.32946555900000002</c:v>
                </c:pt>
                <c:pt idx="96" formatCode="General">
                  <c:v>0.335176682</c:v>
                </c:pt>
                <c:pt idx="97" formatCode="General">
                  <c:v>0.34096377700000002</c:v>
                </c:pt>
                <c:pt idx="98" formatCode="General">
                  <c:v>0.34804808700000001</c:v>
                </c:pt>
                <c:pt idx="99" formatCode="General">
                  <c:v>0.35602170100000002</c:v>
                </c:pt>
                <c:pt idx="100" formatCode="General">
                  <c:v>0.362416289</c:v>
                </c:pt>
                <c:pt idx="101" formatCode="General">
                  <c:v>0.36834614500000001</c:v>
                </c:pt>
                <c:pt idx="102" formatCode="General">
                  <c:v>0.37521262300000002</c:v>
                </c:pt>
                <c:pt idx="103" formatCode="General">
                  <c:v>0.38249460099999999</c:v>
                </c:pt>
                <c:pt idx="104" formatCode="General">
                  <c:v>0.388418545</c:v>
                </c:pt>
                <c:pt idx="105" formatCode="General">
                  <c:v>0.39416686899999998</c:v>
                </c:pt>
                <c:pt idx="106" formatCode="General">
                  <c:v>0.399981951</c:v>
                </c:pt>
                <c:pt idx="107" formatCode="General">
                  <c:v>0.40468253599999998</c:v>
                </c:pt>
                <c:pt idx="108" formatCode="General">
                  <c:v>0.40783664800000002</c:v>
                </c:pt>
                <c:pt idx="109" formatCode="General">
                  <c:v>0.41072721400000001</c:v>
                </c:pt>
                <c:pt idx="110" formatCode="General">
                  <c:v>0.41360746300000001</c:v>
                </c:pt>
                <c:pt idx="111" formatCode="General">
                  <c:v>0.41730389099999998</c:v>
                </c:pt>
                <c:pt idx="112" formatCode="General">
                  <c:v>0.423526122</c:v>
                </c:pt>
                <c:pt idx="113" formatCode="General">
                  <c:v>0.43135021600000001</c:v>
                </c:pt>
                <c:pt idx="114" formatCode="General">
                  <c:v>0.43940583700000002</c:v>
                </c:pt>
                <c:pt idx="115" formatCode="General">
                  <c:v>0.44702064699999999</c:v>
                </c:pt>
                <c:pt idx="116" formatCode="General">
                  <c:v>0.45359264199999999</c:v>
                </c:pt>
                <c:pt idx="117" formatCode="General">
                  <c:v>0.458445875</c:v>
                </c:pt>
                <c:pt idx="118" formatCode="General">
                  <c:v>0.46262464199999997</c:v>
                </c:pt>
                <c:pt idx="119" formatCode="General">
                  <c:v>0.46815137200000001</c:v>
                </c:pt>
                <c:pt idx="120" formatCode="General">
                  <c:v>0.47455758100000001</c:v>
                </c:pt>
                <c:pt idx="121" formatCode="General">
                  <c:v>0.48143201200000002</c:v>
                </c:pt>
                <c:pt idx="122" formatCode="General">
                  <c:v>0.48767529599999998</c:v>
                </c:pt>
                <c:pt idx="123" formatCode="General">
                  <c:v>0.49479894299999999</c:v>
                </c:pt>
                <c:pt idx="124" formatCode="General">
                  <c:v>0.50379475500000004</c:v>
                </c:pt>
                <c:pt idx="125" formatCode="General">
                  <c:v>0.51276135899999997</c:v>
                </c:pt>
                <c:pt idx="126" formatCode="General">
                  <c:v>0.52065903099999999</c:v>
                </c:pt>
                <c:pt idx="127" formatCode="General">
                  <c:v>0.52878630800000004</c:v>
                </c:pt>
                <c:pt idx="128" formatCode="General">
                  <c:v>0.535986925</c:v>
                </c:pt>
                <c:pt idx="129" formatCode="General">
                  <c:v>0.54030869299999995</c:v>
                </c:pt>
                <c:pt idx="130" formatCode="General">
                  <c:v>0.54625911900000002</c:v>
                </c:pt>
                <c:pt idx="131" formatCode="General">
                  <c:v>0.55517911399999997</c:v>
                </c:pt>
                <c:pt idx="132" formatCode="General">
                  <c:v>0.56542597500000003</c:v>
                </c:pt>
                <c:pt idx="133" formatCode="General">
                  <c:v>0.57582115599999995</c:v>
                </c:pt>
                <c:pt idx="134" formatCode="General">
                  <c:v>0.58673283700000001</c:v>
                </c:pt>
                <c:pt idx="135" formatCode="General">
                  <c:v>0.59546906399999999</c:v>
                </c:pt>
                <c:pt idx="136" formatCode="General">
                  <c:v>0.60117088399999996</c:v>
                </c:pt>
                <c:pt idx="137" formatCode="General">
                  <c:v>0.60498059000000004</c:v>
                </c:pt>
                <c:pt idx="138" formatCode="General">
                  <c:v>0.60827606999999995</c:v>
                </c:pt>
                <c:pt idx="139" formatCode="General">
                  <c:v>0.61286128699999998</c:v>
                </c:pt>
                <c:pt idx="140" formatCode="General">
                  <c:v>0.61909007000000005</c:v>
                </c:pt>
                <c:pt idx="141" formatCode="General">
                  <c:v>0.62541977800000004</c:v>
                </c:pt>
                <c:pt idx="142" formatCode="General">
                  <c:v>0.63168997299999996</c:v>
                </c:pt>
                <c:pt idx="143" formatCode="General">
                  <c:v>0.63790646500000003</c:v>
                </c:pt>
                <c:pt idx="144" formatCode="General">
                  <c:v>0.64322707300000004</c:v>
                </c:pt>
                <c:pt idx="145" formatCode="General">
                  <c:v>0.64761718599999996</c:v>
                </c:pt>
                <c:pt idx="146" formatCode="General">
                  <c:v>0.65234751599999996</c:v>
                </c:pt>
                <c:pt idx="147" formatCode="General">
                  <c:v>0.65764897600000005</c:v>
                </c:pt>
                <c:pt idx="148" formatCode="General">
                  <c:v>0.66400245000000002</c:v>
                </c:pt>
                <c:pt idx="149" formatCode="General">
                  <c:v>0.67033207699999997</c:v>
                </c:pt>
                <c:pt idx="150" formatCode="General">
                  <c:v>0.67675985900000002</c:v>
                </c:pt>
                <c:pt idx="151" formatCode="General">
                  <c:v>0.685432492</c:v>
                </c:pt>
                <c:pt idx="152" formatCode="General">
                  <c:v>0.69384649300000001</c:v>
                </c:pt>
                <c:pt idx="153" formatCode="General">
                  <c:v>0.70045567200000003</c:v>
                </c:pt>
                <c:pt idx="154" formatCode="General">
                  <c:v>0.70654273300000003</c:v>
                </c:pt>
                <c:pt idx="155" formatCode="General">
                  <c:v>0.71276022999999999</c:v>
                </c:pt>
                <c:pt idx="156" formatCode="General">
                  <c:v>0.71746652300000002</c:v>
                </c:pt>
                <c:pt idx="157" formatCode="General">
                  <c:v>0.72672235200000002</c:v>
                </c:pt>
                <c:pt idx="158" formatCode="General">
                  <c:v>0.74327687499999995</c:v>
                </c:pt>
                <c:pt idx="159" formatCode="General">
                  <c:v>0.75989900700000002</c:v>
                </c:pt>
                <c:pt idx="160" formatCode="General">
                  <c:v>0.77501571400000002</c:v>
                </c:pt>
                <c:pt idx="161" formatCode="General">
                  <c:v>0.78871114499999995</c:v>
                </c:pt>
                <c:pt idx="162" formatCode="General">
                  <c:v>0.79735652099999998</c:v>
                </c:pt>
                <c:pt idx="163" formatCode="General">
                  <c:v>0.79892474899999999</c:v>
                </c:pt>
                <c:pt idx="164" formatCode="General">
                  <c:v>0.80065159500000005</c:v>
                </c:pt>
                <c:pt idx="165" formatCode="General">
                  <c:v>0.80410376100000003</c:v>
                </c:pt>
                <c:pt idx="166" formatCode="General">
                  <c:v>0.80809804299999999</c:v>
                </c:pt>
                <c:pt idx="167" formatCode="General">
                  <c:v>0.81214262000000004</c:v>
                </c:pt>
                <c:pt idx="168" formatCode="General">
                  <c:v>0.81611996200000003</c:v>
                </c:pt>
                <c:pt idx="169" formatCode="General">
                  <c:v>0.81881537199999999</c:v>
                </c:pt>
                <c:pt idx="170" formatCode="General">
                  <c:v>0.819781973</c:v>
                </c:pt>
                <c:pt idx="171" formatCode="General">
                  <c:v>0.82023731499999997</c:v>
                </c:pt>
                <c:pt idx="172" formatCode="General">
                  <c:v>0.82056769900000004</c:v>
                </c:pt>
                <c:pt idx="173" formatCode="General">
                  <c:v>0.82071305999999999</c:v>
                </c:pt>
                <c:pt idx="174" formatCode="General">
                  <c:v>0.82086273700000001</c:v>
                </c:pt>
                <c:pt idx="175" formatCode="General">
                  <c:v>0.82110313999999995</c:v>
                </c:pt>
                <c:pt idx="176" formatCode="General">
                  <c:v>0.82290166099999995</c:v>
                </c:pt>
                <c:pt idx="177" formatCode="General">
                  <c:v>0.82606633600000001</c:v>
                </c:pt>
                <c:pt idx="178" formatCode="General">
                  <c:v>0.82939344699999995</c:v>
                </c:pt>
                <c:pt idx="179" formatCode="General">
                  <c:v>0.83277190800000001</c:v>
                </c:pt>
                <c:pt idx="180" formatCode="General">
                  <c:v>0.83701663199999998</c:v>
                </c:pt>
                <c:pt idx="181" formatCode="General">
                  <c:v>0.84031518000000005</c:v>
                </c:pt>
                <c:pt idx="182" formatCode="General">
                  <c:v>0.84241274099999996</c:v>
                </c:pt>
                <c:pt idx="183" formatCode="General">
                  <c:v>0.84449576599999998</c:v>
                </c:pt>
                <c:pt idx="184" formatCode="General">
                  <c:v>0.84663676799999998</c:v>
                </c:pt>
                <c:pt idx="185" formatCode="General">
                  <c:v>0.84855223599999996</c:v>
                </c:pt>
                <c:pt idx="186" formatCode="General">
                  <c:v>0.85155911299999998</c:v>
                </c:pt>
                <c:pt idx="187" formatCode="General">
                  <c:v>0.85637687699999998</c:v>
                </c:pt>
                <c:pt idx="188" formatCode="General">
                  <c:v>0.86178876800000004</c:v>
                </c:pt>
                <c:pt idx="189" formatCode="General">
                  <c:v>0.867283421</c:v>
                </c:pt>
                <c:pt idx="190" formatCode="General">
                  <c:v>0.87310800700000002</c:v>
                </c:pt>
                <c:pt idx="191" formatCode="General">
                  <c:v>0.87817160500000002</c:v>
                </c:pt>
                <c:pt idx="192" formatCode="General">
                  <c:v>0.881728226</c:v>
                </c:pt>
                <c:pt idx="193" formatCode="General">
                  <c:v>0.88558046300000004</c:v>
                </c:pt>
                <c:pt idx="194" formatCode="General">
                  <c:v>0.89068773000000001</c:v>
                </c:pt>
                <c:pt idx="195" formatCode="General">
                  <c:v>0.89651990999999998</c:v>
                </c:pt>
                <c:pt idx="196" formatCode="General">
                  <c:v>0.90440331699999998</c:v>
                </c:pt>
                <c:pt idx="197" formatCode="General">
                  <c:v>0.91597717000000001</c:v>
                </c:pt>
                <c:pt idx="198" formatCode="General">
                  <c:v>0.929229258</c:v>
                </c:pt>
                <c:pt idx="199" formatCode="General">
                  <c:v>0.94119710499999998</c:v>
                </c:pt>
                <c:pt idx="200" formatCode="General">
                  <c:v>0.95153984700000005</c:v>
                </c:pt>
                <c:pt idx="201" formatCode="General">
                  <c:v>0.95894665700000004</c:v>
                </c:pt>
                <c:pt idx="202" formatCode="General">
                  <c:v>0.96244613700000003</c:v>
                </c:pt>
                <c:pt idx="203" formatCode="General">
                  <c:v>0.96348998900000005</c:v>
                </c:pt>
                <c:pt idx="204" formatCode="General">
                  <c:v>0.96504474799999995</c:v>
                </c:pt>
                <c:pt idx="205" formatCode="General">
                  <c:v>0.96758611000000005</c:v>
                </c:pt>
                <c:pt idx="206" formatCode="General">
                  <c:v>0.97097836599999998</c:v>
                </c:pt>
                <c:pt idx="207" formatCode="General">
                  <c:v>0.97467347999999998</c:v>
                </c:pt>
                <c:pt idx="208" formatCode="General">
                  <c:v>0.97875984100000002</c:v>
                </c:pt>
                <c:pt idx="209" formatCode="General">
                  <c:v>0.98335018299999999</c:v>
                </c:pt>
                <c:pt idx="210" formatCode="General">
                  <c:v>0.98803371600000001</c:v>
                </c:pt>
                <c:pt idx="211" formatCode="General">
                  <c:v>0.99256982000000005</c:v>
                </c:pt>
                <c:pt idx="212" formatCode="General">
                  <c:v>0.99711617600000002</c:v>
                </c:pt>
                <c:pt idx="213" formatCode="General">
                  <c:v>1.0014108559999999</c:v>
                </c:pt>
                <c:pt idx="214" formatCode="General">
                  <c:v>1.0049443</c:v>
                </c:pt>
                <c:pt idx="215" formatCode="General">
                  <c:v>1.007726806</c:v>
                </c:pt>
                <c:pt idx="216" formatCode="General">
                  <c:v>1.0101432020000001</c:v>
                </c:pt>
                <c:pt idx="217" formatCode="General">
                  <c:v>1.012757004</c:v>
                </c:pt>
                <c:pt idx="218" formatCode="General">
                  <c:v>1.0160293549999999</c:v>
                </c:pt>
                <c:pt idx="219" formatCode="General">
                  <c:v>1.0201637670000001</c:v>
                </c:pt>
                <c:pt idx="220" formatCode="General">
                  <c:v>1.026909023</c:v>
                </c:pt>
                <c:pt idx="221" formatCode="General">
                  <c:v>1.036569549</c:v>
                </c:pt>
                <c:pt idx="222" formatCode="General">
                  <c:v>1.0468390569999999</c:v>
                </c:pt>
                <c:pt idx="223" formatCode="General">
                  <c:v>1.0564903240000001</c:v>
                </c:pt>
                <c:pt idx="224" formatCode="General">
                  <c:v>1.0650393339999999</c:v>
                </c:pt>
                <c:pt idx="225" formatCode="General">
                  <c:v>1.0706214789999999</c:v>
                </c:pt>
                <c:pt idx="226" formatCode="General">
                  <c:v>1.073030033</c:v>
                </c:pt>
                <c:pt idx="227" formatCode="General">
                  <c:v>1.0741409850000001</c:v>
                </c:pt>
                <c:pt idx="228" formatCode="General">
                  <c:v>1.0748220500000001</c:v>
                </c:pt>
                <c:pt idx="229" formatCode="General">
                  <c:v>1.075371195</c:v>
                </c:pt>
                <c:pt idx="230" formatCode="General">
                  <c:v>1.0757826020000001</c:v>
                </c:pt>
                <c:pt idx="231" formatCode="General">
                  <c:v>1.0760883919999999</c:v>
                </c:pt>
                <c:pt idx="232" formatCode="General">
                  <c:v>1.076362064</c:v>
                </c:pt>
                <c:pt idx="233" formatCode="General">
                  <c:v>1.0766234910000001</c:v>
                </c:pt>
                <c:pt idx="234" formatCode="General">
                  <c:v>1.0768730689999999</c:v>
                </c:pt>
                <c:pt idx="235" formatCode="General">
                  <c:v>1.07711611</c:v>
                </c:pt>
                <c:pt idx="236" formatCode="General">
                  <c:v>1.07733043</c:v>
                </c:pt>
                <c:pt idx="237" formatCode="General">
                  <c:v>1.077584562</c:v>
                </c:pt>
                <c:pt idx="238" formatCode="General">
                  <c:v>1.077942127</c:v>
                </c:pt>
                <c:pt idx="239" formatCode="General">
                  <c:v>1.078420911</c:v>
                </c:pt>
                <c:pt idx="240" formatCode="General">
                  <c:v>1.079968397</c:v>
                </c:pt>
                <c:pt idx="241" formatCode="General">
                  <c:v>1.083600798</c:v>
                </c:pt>
                <c:pt idx="242" formatCode="General">
                  <c:v>1.0883742860000001</c:v>
                </c:pt>
                <c:pt idx="243" formatCode="General">
                  <c:v>1.0945540149999999</c:v>
                </c:pt>
                <c:pt idx="244" formatCode="General">
                  <c:v>1.102198628</c:v>
                </c:pt>
                <c:pt idx="245" formatCode="General">
                  <c:v>1.1095042369999999</c:v>
                </c:pt>
                <c:pt idx="246" formatCode="General">
                  <c:v>1.1150161919999999</c:v>
                </c:pt>
                <c:pt idx="247" formatCode="General">
                  <c:v>1.1200800959999999</c:v>
                </c:pt>
                <c:pt idx="248" formatCode="General">
                  <c:v>1.1250144010000001</c:v>
                </c:pt>
                <c:pt idx="249" formatCode="General">
                  <c:v>1.1292224289999999</c:v>
                </c:pt>
                <c:pt idx="250" formatCode="General">
                  <c:v>1.13366097</c:v>
                </c:pt>
                <c:pt idx="251" formatCode="General">
                  <c:v>1.138496256</c:v>
                </c:pt>
                <c:pt idx="252" formatCode="General">
                  <c:v>1.1432980880000001</c:v>
                </c:pt>
                <c:pt idx="253" formatCode="General">
                  <c:v>1.1473571730000001</c:v>
                </c:pt>
                <c:pt idx="254" formatCode="General">
                  <c:v>1.151503685</c:v>
                </c:pt>
                <c:pt idx="255" formatCode="General">
                  <c:v>1.155338993</c:v>
                </c:pt>
                <c:pt idx="256" formatCode="General">
                  <c:v>1.15877505</c:v>
                </c:pt>
                <c:pt idx="257" formatCode="General">
                  <c:v>1.1620025430000001</c:v>
                </c:pt>
                <c:pt idx="258" formatCode="General">
                  <c:v>1.16543003</c:v>
                </c:pt>
                <c:pt idx="259" formatCode="General">
                  <c:v>1.1687061439999999</c:v>
                </c:pt>
                <c:pt idx="260" formatCode="General">
                  <c:v>1.172215107</c:v>
                </c:pt>
                <c:pt idx="261" formatCode="General">
                  <c:v>1.1763866670000001</c:v>
                </c:pt>
                <c:pt idx="262" formatCode="General">
                  <c:v>1.181795747</c:v>
                </c:pt>
                <c:pt idx="263" formatCode="General">
                  <c:v>1.187310962</c:v>
                </c:pt>
                <c:pt idx="264" formatCode="General">
                  <c:v>1.1926600430000001</c:v>
                </c:pt>
                <c:pt idx="265" formatCode="General">
                  <c:v>1.197907708</c:v>
                </c:pt>
                <c:pt idx="266" formatCode="General">
                  <c:v>1.2032220440000001</c:v>
                </c:pt>
                <c:pt idx="267" formatCode="General">
                  <c:v>1.2078956679999999</c:v>
                </c:pt>
                <c:pt idx="268" formatCode="General">
                  <c:v>1.2133528760000001</c:v>
                </c:pt>
                <c:pt idx="269" formatCode="General">
                  <c:v>1.219869436</c:v>
                </c:pt>
                <c:pt idx="270" formatCode="General">
                  <c:v>1.227008418</c:v>
                </c:pt>
                <c:pt idx="271" formatCode="General">
                  <c:v>1.234790174</c:v>
                </c:pt>
                <c:pt idx="272" formatCode="General">
                  <c:v>1.243368</c:v>
                </c:pt>
                <c:pt idx="273" formatCode="General">
                  <c:v>1.2519897950000001</c:v>
                </c:pt>
                <c:pt idx="274" formatCode="General">
                  <c:v>1.2597249909999999</c:v>
                </c:pt>
                <c:pt idx="275" formatCode="General">
                  <c:v>1.267410283</c:v>
                </c:pt>
                <c:pt idx="276" formatCode="General">
                  <c:v>1.275663013</c:v>
                </c:pt>
                <c:pt idx="277" formatCode="General">
                  <c:v>1.2847598979999999</c:v>
                </c:pt>
                <c:pt idx="278" formatCode="General">
                  <c:v>1.294708134</c:v>
                </c:pt>
                <c:pt idx="279" formatCode="General">
                  <c:v>1.305701776</c:v>
                </c:pt>
                <c:pt idx="280" formatCode="General">
                  <c:v>1.317185576</c:v>
                </c:pt>
                <c:pt idx="281" formatCode="General">
                  <c:v>1.3275266910000001</c:v>
                </c:pt>
                <c:pt idx="282" formatCode="General">
                  <c:v>1.3356816929999999</c:v>
                </c:pt>
                <c:pt idx="283" formatCode="General">
                  <c:v>1.3420430400000001</c:v>
                </c:pt>
                <c:pt idx="284" formatCode="General">
                  <c:v>1.3473373799999999</c:v>
                </c:pt>
                <c:pt idx="285" formatCode="General">
                  <c:v>1.3515917099999999</c:v>
                </c:pt>
                <c:pt idx="286" formatCode="General">
                  <c:v>1.355480059</c:v>
                </c:pt>
                <c:pt idx="287" formatCode="General">
                  <c:v>1.3593988299999999</c:v>
                </c:pt>
                <c:pt idx="288" formatCode="General">
                  <c:v>1.3633643289999999</c:v>
                </c:pt>
                <c:pt idx="289" formatCode="General">
                  <c:v>1.3677579120000001</c:v>
                </c:pt>
                <c:pt idx="290" formatCode="General">
                  <c:v>1.3723382159999999</c:v>
                </c:pt>
                <c:pt idx="291" formatCode="General">
                  <c:v>1.376779727</c:v>
                </c:pt>
                <c:pt idx="292" formatCode="General">
                  <c:v>1.3815167939999999</c:v>
                </c:pt>
                <c:pt idx="293" formatCode="General">
                  <c:v>1.3863287470000001</c:v>
                </c:pt>
                <c:pt idx="294" formatCode="General">
                  <c:v>1.390552427</c:v>
                </c:pt>
                <c:pt idx="295" formatCode="General">
                  <c:v>1.3944033920000001</c:v>
                </c:pt>
                <c:pt idx="296" formatCode="General">
                  <c:v>1.3981652419999999</c:v>
                </c:pt>
                <c:pt idx="297" formatCode="General">
                  <c:v>1.4014394670000001</c:v>
                </c:pt>
                <c:pt idx="298" formatCode="General">
                  <c:v>1.404317984</c:v>
                </c:pt>
                <c:pt idx="299" formatCode="General">
                  <c:v>1.40828826</c:v>
                </c:pt>
                <c:pt idx="300" formatCode="General">
                  <c:v>1.415466866</c:v>
                </c:pt>
                <c:pt idx="301" formatCode="General">
                  <c:v>1.4257924019999999</c:v>
                </c:pt>
                <c:pt idx="302" formatCode="General">
                  <c:v>1.4375817040000001</c:v>
                </c:pt>
                <c:pt idx="303" formatCode="General">
                  <c:v>1.449590999</c:v>
                </c:pt>
                <c:pt idx="304" formatCode="General">
                  <c:v>1.460963389</c:v>
                </c:pt>
                <c:pt idx="305" formatCode="General">
                  <c:v>1.469800177</c:v>
                </c:pt>
                <c:pt idx="306" formatCode="General">
                  <c:v>1.475913295</c:v>
                </c:pt>
                <c:pt idx="307" formatCode="General">
                  <c:v>1.480895391</c:v>
                </c:pt>
                <c:pt idx="308" formatCode="General">
                  <c:v>1.485944817</c:v>
                </c:pt>
                <c:pt idx="309" formatCode="General">
                  <c:v>1.4906682280000001</c:v>
                </c:pt>
                <c:pt idx="310" formatCode="General">
                  <c:v>1.494631475</c:v>
                </c:pt>
                <c:pt idx="311" formatCode="General">
                  <c:v>1.4982180839999999</c:v>
                </c:pt>
                <c:pt idx="312" formatCode="General">
                  <c:v>1.501782841</c:v>
                </c:pt>
                <c:pt idx="313" formatCode="General">
                  <c:v>1.50536962</c:v>
                </c:pt>
                <c:pt idx="314" formatCode="General">
                  <c:v>1.508863608</c:v>
                </c:pt>
                <c:pt idx="315" formatCode="General">
                  <c:v>1.5120898519999999</c:v>
                </c:pt>
                <c:pt idx="316" formatCode="General">
                  <c:v>1.514967942</c:v>
                </c:pt>
                <c:pt idx="317" formatCode="General">
                  <c:v>1.5173490279999999</c:v>
                </c:pt>
                <c:pt idx="318" formatCode="General">
                  <c:v>1.519576587</c:v>
                </c:pt>
                <c:pt idx="319" formatCode="General">
                  <c:v>1.522078912</c:v>
                </c:pt>
                <c:pt idx="320" formatCode="General">
                  <c:v>1.5251217850000001</c:v>
                </c:pt>
                <c:pt idx="321" formatCode="General">
                  <c:v>1.528590433</c:v>
                </c:pt>
                <c:pt idx="322" formatCode="General">
                  <c:v>1.5321120479999999</c:v>
                </c:pt>
                <c:pt idx="323" formatCode="General">
                  <c:v>1.535139523</c:v>
                </c:pt>
                <c:pt idx="324" formatCode="General">
                  <c:v>1.537455145</c:v>
                </c:pt>
                <c:pt idx="325" formatCode="General">
                  <c:v>1.539261151</c:v>
                </c:pt>
                <c:pt idx="326" formatCode="General">
                  <c:v>1.5407087290000001</c:v>
                </c:pt>
                <c:pt idx="327" formatCode="General">
                  <c:v>1.542211776</c:v>
                </c:pt>
                <c:pt idx="328" formatCode="General">
                  <c:v>1.544130762</c:v>
                </c:pt>
                <c:pt idx="329" formatCode="General">
                  <c:v>1.546274465</c:v>
                </c:pt>
                <c:pt idx="330" formatCode="General">
                  <c:v>1.5487422630000001</c:v>
                </c:pt>
                <c:pt idx="331" formatCode="General">
                  <c:v>1.5516751740000001</c:v>
                </c:pt>
                <c:pt idx="332" formatCode="General">
                  <c:v>1.554987914</c:v>
                </c:pt>
                <c:pt idx="333" formatCode="General">
                  <c:v>1.558184062</c:v>
                </c:pt>
                <c:pt idx="334" formatCode="General">
                  <c:v>1.561277319</c:v>
                </c:pt>
                <c:pt idx="335" formatCode="General">
                  <c:v>1.56415338</c:v>
                </c:pt>
                <c:pt idx="336" formatCode="General">
                  <c:v>1.566794539</c:v>
                </c:pt>
                <c:pt idx="337" formatCode="General">
                  <c:v>1.5693660659999999</c:v>
                </c:pt>
                <c:pt idx="338" formatCode="General">
                  <c:v>1.5723743320000001</c:v>
                </c:pt>
                <c:pt idx="339" formatCode="General">
                  <c:v>1.5754479509999999</c:v>
                </c:pt>
                <c:pt idx="340" formatCode="General">
                  <c:v>1.57860238</c:v>
                </c:pt>
                <c:pt idx="341" formatCode="General">
                  <c:v>1.581643355</c:v>
                </c:pt>
                <c:pt idx="342" formatCode="General">
                  <c:v>1.5844061570000001</c:v>
                </c:pt>
                <c:pt idx="343" formatCode="General">
                  <c:v>1.5865405990000001</c:v>
                </c:pt>
                <c:pt idx="344" formatCode="General">
                  <c:v>1.5883988570000001</c:v>
                </c:pt>
                <c:pt idx="345" formatCode="General">
                  <c:v>1.590132648</c:v>
                </c:pt>
                <c:pt idx="346" formatCode="General">
                  <c:v>1.591907754</c:v>
                </c:pt>
                <c:pt idx="347" formatCode="General">
                  <c:v>1.593889903</c:v>
                </c:pt>
                <c:pt idx="348" formatCode="General">
                  <c:v>1.596729037</c:v>
                </c:pt>
                <c:pt idx="349" formatCode="General">
                  <c:v>1.60050732</c:v>
                </c:pt>
                <c:pt idx="350" formatCode="General">
                  <c:v>1.6045906169999999</c:v>
                </c:pt>
                <c:pt idx="351" formatCode="General">
                  <c:v>1.608517081</c:v>
                </c:pt>
                <c:pt idx="352" formatCode="General">
                  <c:v>1.612011764</c:v>
                </c:pt>
                <c:pt idx="353" formatCode="General">
                  <c:v>1.614461269</c:v>
                </c:pt>
                <c:pt idx="354" formatCode="General">
                  <c:v>1.615824951</c:v>
                </c:pt>
                <c:pt idx="355" formatCode="General">
                  <c:v>1.616569403</c:v>
                </c:pt>
                <c:pt idx="356" formatCode="General">
                  <c:v>1.617059622</c:v>
                </c:pt>
                <c:pt idx="357" formatCode="General">
                  <c:v>1.6174349020000001</c:v>
                </c:pt>
                <c:pt idx="358" formatCode="General">
                  <c:v>1.6177200270000001</c:v>
                </c:pt>
                <c:pt idx="359" formatCode="General">
                  <c:v>1.618088486</c:v>
                </c:pt>
                <c:pt idx="360" formatCode="General">
                  <c:v>1.6189745419999999</c:v>
                </c:pt>
                <c:pt idx="361" formatCode="General">
                  <c:v>1.6210045179999999</c:v>
                </c:pt>
                <c:pt idx="362" formatCode="General">
                  <c:v>1.62380561</c:v>
                </c:pt>
                <c:pt idx="363" formatCode="General">
                  <c:v>1.6270542450000001</c:v>
                </c:pt>
                <c:pt idx="364" formatCode="General">
                  <c:v>1.630775616</c:v>
                </c:pt>
                <c:pt idx="365" formatCode="General">
                  <c:v>1.634324506</c:v>
                </c:pt>
                <c:pt idx="366" formatCode="General">
                  <c:v>1.6369211379999999</c:v>
                </c:pt>
                <c:pt idx="367" formatCode="General">
                  <c:v>1.638950291</c:v>
                </c:pt>
                <c:pt idx="368" formatCode="General">
                  <c:v>1.6408007680000001</c:v>
                </c:pt>
                <c:pt idx="369" formatCode="General">
                  <c:v>1.6426567569999999</c:v>
                </c:pt>
                <c:pt idx="370" formatCode="General">
                  <c:v>1.6456308479999999</c:v>
                </c:pt>
                <c:pt idx="371" formatCode="General">
                  <c:v>1.649388082</c:v>
                </c:pt>
                <c:pt idx="372" formatCode="General">
                  <c:v>1.6533801640000001</c:v>
                </c:pt>
                <c:pt idx="373" formatCode="General">
                  <c:v>1.6575523919999999</c:v>
                </c:pt>
                <c:pt idx="374" formatCode="General">
                  <c:v>1.661792615</c:v>
                </c:pt>
                <c:pt idx="375" formatCode="General">
                  <c:v>1.664960295</c:v>
                </c:pt>
                <c:pt idx="376" formatCode="General">
                  <c:v>1.667749006</c:v>
                </c:pt>
                <c:pt idx="377" formatCode="General">
                  <c:v>1.6707815049999999</c:v>
                </c:pt>
                <c:pt idx="378" formatCode="General">
                  <c:v>1.6737360480000001</c:v>
                </c:pt>
                <c:pt idx="379" formatCode="General">
                  <c:v>1.676416825</c:v>
                </c:pt>
                <c:pt idx="380" formatCode="General">
                  <c:v>1.6789088990000001</c:v>
                </c:pt>
                <c:pt idx="381" formatCode="General">
                  <c:v>1.6808767920000001</c:v>
                </c:pt>
                <c:pt idx="382" formatCode="General">
                  <c:v>1.6822860070000001</c:v>
                </c:pt>
                <c:pt idx="383" formatCode="General">
                  <c:v>1.6834079399999999</c:v>
                </c:pt>
                <c:pt idx="384" formatCode="General">
                  <c:v>1.684205744</c:v>
                </c:pt>
                <c:pt idx="385" formatCode="General">
                  <c:v>1.684801381</c:v>
                </c:pt>
                <c:pt idx="386" formatCode="General">
                  <c:v>1.685354467</c:v>
                </c:pt>
                <c:pt idx="387" formatCode="General">
                  <c:v>1.6857320790000001</c:v>
                </c:pt>
                <c:pt idx="388" formatCode="General">
                  <c:v>1.685947906</c:v>
                </c:pt>
                <c:pt idx="389" formatCode="General">
                  <c:v>1.686063307</c:v>
                </c:pt>
                <c:pt idx="390" formatCode="General">
                  <c:v>1.6865267779999999</c:v>
                </c:pt>
                <c:pt idx="391" formatCode="General">
                  <c:v>1.6874197280000001</c:v>
                </c:pt>
                <c:pt idx="392" formatCode="General">
                  <c:v>1.6891187969999999</c:v>
                </c:pt>
                <c:pt idx="393" formatCode="General">
                  <c:v>1.6915439370000001</c:v>
                </c:pt>
                <c:pt idx="394" formatCode="General">
                  <c:v>1.6944996130000001</c:v>
                </c:pt>
              </c:numCache>
            </c:numRef>
          </c:xVal>
          <c:yVal>
            <c:numRef>
              <c:f>'Data fresh bones'!$C$4:$C$398</c:f>
              <c:numCache>
                <c:formatCode>General</c:formatCode>
                <c:ptCount val="395"/>
                <c:pt idx="0">
                  <c:v>-1.48424E-3</c:v>
                </c:pt>
                <c:pt idx="1">
                  <c:v>-1.0140800000000001E-3</c:v>
                </c:pt>
                <c:pt idx="2">
                  <c:v>-2.24406E-3</c:v>
                </c:pt>
                <c:pt idx="3">
                  <c:v>-3.03243E-3</c:v>
                </c:pt>
                <c:pt idx="4">
                  <c:v>-3.9812399999999996E-3</c:v>
                </c:pt>
                <c:pt idx="5">
                  <c:v>-4.67243E-3</c:v>
                </c:pt>
                <c:pt idx="6">
                  <c:v>-3.7933900000000002E-3</c:v>
                </c:pt>
                <c:pt idx="7">
                  <c:v>-3.6858899999999998E-3</c:v>
                </c:pt>
                <c:pt idx="8">
                  <c:v>-3.8586499999999999E-3</c:v>
                </c:pt>
                <c:pt idx="9">
                  <c:v>-3.87595E-3</c:v>
                </c:pt>
                <c:pt idx="10">
                  <c:v>-3.4862399999999998E-3</c:v>
                </c:pt>
                <c:pt idx="11">
                  <c:v>-3.5557800000000001E-3</c:v>
                </c:pt>
                <c:pt idx="12">
                  <c:v>-3.2498599999999998E-3</c:v>
                </c:pt>
                <c:pt idx="13">
                  <c:v>-2.3146999999999998E-3</c:v>
                </c:pt>
                <c:pt idx="14">
                  <c:v>-1.61656E-3</c:v>
                </c:pt>
                <c:pt idx="15">
                  <c:v>-1.7275599999999999E-3</c:v>
                </c:pt>
                <c:pt idx="16">
                  <c:v>-1.7656900000000001E-3</c:v>
                </c:pt>
                <c:pt idx="17">
                  <c:v>-7.0182000000000003E-4</c:v>
                </c:pt>
                <c:pt idx="18">
                  <c:v>-1.946E-3</c:v>
                </c:pt>
                <c:pt idx="19">
                  <c:v>-1.77356E-3</c:v>
                </c:pt>
                <c:pt idx="20">
                  <c:v>-1.17102E-3</c:v>
                </c:pt>
                <c:pt idx="21">
                  <c:v>4.0208000000000003E-4</c:v>
                </c:pt>
                <c:pt idx="22">
                  <c:v>1.0673200000000001E-3</c:v>
                </c:pt>
                <c:pt idx="23">
                  <c:v>5.3636999999999999E-4</c:v>
                </c:pt>
                <c:pt idx="24">
                  <c:v>3.67367E-3</c:v>
                </c:pt>
                <c:pt idx="25">
                  <c:v>3.5706900000000001E-3</c:v>
                </c:pt>
                <c:pt idx="26">
                  <c:v>1.7379699999999999E-3</c:v>
                </c:pt>
                <c:pt idx="27">
                  <c:v>3.63285E-3</c:v>
                </c:pt>
                <c:pt idx="28">
                  <c:v>1.0171639999999999E-2</c:v>
                </c:pt>
                <c:pt idx="29">
                  <c:v>1.2926490000000001E-2</c:v>
                </c:pt>
                <c:pt idx="30">
                  <c:v>1.3132309999999999E-2</c:v>
                </c:pt>
                <c:pt idx="31">
                  <c:v>1.337094E-2</c:v>
                </c:pt>
                <c:pt idx="32">
                  <c:v>1.361998E-2</c:v>
                </c:pt>
                <c:pt idx="33">
                  <c:v>1.375469E-2</c:v>
                </c:pt>
                <c:pt idx="34">
                  <c:v>1.3916370000000001E-2</c:v>
                </c:pt>
                <c:pt idx="35">
                  <c:v>1.389891E-2</c:v>
                </c:pt>
                <c:pt idx="36">
                  <c:v>1.385989E-2</c:v>
                </c:pt>
                <c:pt idx="37">
                  <c:v>1.4724660000000001E-2</c:v>
                </c:pt>
                <c:pt idx="38">
                  <c:v>1.5429740000000001E-2</c:v>
                </c:pt>
                <c:pt idx="39">
                  <c:v>1.7377050000000002E-2</c:v>
                </c:pt>
                <c:pt idx="40">
                  <c:v>1.8748569999999999E-2</c:v>
                </c:pt>
                <c:pt idx="41">
                  <c:v>2.0502679999999999E-2</c:v>
                </c:pt>
                <c:pt idx="42">
                  <c:v>2.0456479999999999E-2</c:v>
                </c:pt>
                <c:pt idx="43">
                  <c:v>2.031179E-2</c:v>
                </c:pt>
                <c:pt idx="44">
                  <c:v>2.048024E-2</c:v>
                </c:pt>
                <c:pt idx="45">
                  <c:v>2.1289619999999999E-2</c:v>
                </c:pt>
                <c:pt idx="46">
                  <c:v>2.1235540000000001E-2</c:v>
                </c:pt>
                <c:pt idx="47">
                  <c:v>2.1364709999999999E-2</c:v>
                </c:pt>
                <c:pt idx="48">
                  <c:v>2.1356360000000001E-2</c:v>
                </c:pt>
                <c:pt idx="49">
                  <c:v>2.130377E-2</c:v>
                </c:pt>
                <c:pt idx="50">
                  <c:v>2.1223800000000001E-2</c:v>
                </c:pt>
                <c:pt idx="51">
                  <c:v>2.1249649999999998E-2</c:v>
                </c:pt>
                <c:pt idx="52">
                  <c:v>2.1536369999999999E-2</c:v>
                </c:pt>
                <c:pt idx="53">
                  <c:v>2.1805709999999999E-2</c:v>
                </c:pt>
                <c:pt idx="54">
                  <c:v>2.1925139999999999E-2</c:v>
                </c:pt>
                <c:pt idx="55">
                  <c:v>2.2137159999999999E-2</c:v>
                </c:pt>
                <c:pt idx="56">
                  <c:v>2.2349709999999998E-2</c:v>
                </c:pt>
                <c:pt idx="57">
                  <c:v>2.2455929999999999E-2</c:v>
                </c:pt>
                <c:pt idx="58">
                  <c:v>2.2483039999999999E-2</c:v>
                </c:pt>
                <c:pt idx="59">
                  <c:v>2.2683390000000001E-2</c:v>
                </c:pt>
                <c:pt idx="60">
                  <c:v>2.277531E-2</c:v>
                </c:pt>
                <c:pt idx="61">
                  <c:v>2.2804919999999999E-2</c:v>
                </c:pt>
                <c:pt idx="62">
                  <c:v>2.281207E-2</c:v>
                </c:pt>
                <c:pt idx="63">
                  <c:v>2.289509E-2</c:v>
                </c:pt>
                <c:pt idx="64">
                  <c:v>2.2935359999999998E-2</c:v>
                </c:pt>
                <c:pt idx="65">
                  <c:v>2.290822E-2</c:v>
                </c:pt>
                <c:pt idx="66">
                  <c:v>2.3009519999999999E-2</c:v>
                </c:pt>
                <c:pt idx="67">
                  <c:v>2.3058039999999998E-2</c:v>
                </c:pt>
                <c:pt idx="68">
                  <c:v>2.3086369999999998E-2</c:v>
                </c:pt>
                <c:pt idx="69">
                  <c:v>2.311059E-2</c:v>
                </c:pt>
                <c:pt idx="70">
                  <c:v>2.3238680000000001E-2</c:v>
                </c:pt>
                <c:pt idx="71">
                  <c:v>2.3171879999999999E-2</c:v>
                </c:pt>
                <c:pt idx="72">
                  <c:v>2.3206069999999999E-2</c:v>
                </c:pt>
                <c:pt idx="73">
                  <c:v>2.3228220000000001E-2</c:v>
                </c:pt>
                <c:pt idx="74">
                  <c:v>2.283164E-2</c:v>
                </c:pt>
                <c:pt idx="75">
                  <c:v>2.276357E-2</c:v>
                </c:pt>
                <c:pt idx="76">
                  <c:v>2.2453109999999998E-2</c:v>
                </c:pt>
                <c:pt idx="77">
                  <c:v>2.258812E-2</c:v>
                </c:pt>
                <c:pt idx="78">
                  <c:v>2.2660900000000001E-2</c:v>
                </c:pt>
                <c:pt idx="79">
                  <c:v>2.2541499999999999E-2</c:v>
                </c:pt>
                <c:pt idx="80">
                  <c:v>2.2711869999999999E-2</c:v>
                </c:pt>
                <c:pt idx="81">
                  <c:v>2.2834569999999998E-2</c:v>
                </c:pt>
                <c:pt idx="82">
                  <c:v>2.2794350000000001E-2</c:v>
                </c:pt>
                <c:pt idx="83">
                  <c:v>2.2801220000000001E-2</c:v>
                </c:pt>
                <c:pt idx="84">
                  <c:v>2.2969549999999998E-2</c:v>
                </c:pt>
                <c:pt idx="85">
                  <c:v>2.2942959999999998E-2</c:v>
                </c:pt>
                <c:pt idx="86">
                  <c:v>2.2994569999999999E-2</c:v>
                </c:pt>
                <c:pt idx="87">
                  <c:v>2.3053379999999998E-2</c:v>
                </c:pt>
                <c:pt idx="88">
                  <c:v>2.3185580000000001E-2</c:v>
                </c:pt>
                <c:pt idx="89">
                  <c:v>2.3250409999999999E-2</c:v>
                </c:pt>
                <c:pt idx="90">
                  <c:v>2.3337699999999999E-2</c:v>
                </c:pt>
                <c:pt idx="91">
                  <c:v>2.3415040000000002E-2</c:v>
                </c:pt>
                <c:pt idx="92">
                  <c:v>2.3456520000000002E-2</c:v>
                </c:pt>
                <c:pt idx="93">
                  <c:v>2.352054E-2</c:v>
                </c:pt>
                <c:pt idx="94">
                  <c:v>2.353007E-2</c:v>
                </c:pt>
                <c:pt idx="95">
                  <c:v>2.3669900000000001E-2</c:v>
                </c:pt>
                <c:pt idx="96">
                  <c:v>2.3710800000000001E-2</c:v>
                </c:pt>
                <c:pt idx="97">
                  <c:v>2.386404E-2</c:v>
                </c:pt>
                <c:pt idx="98">
                  <c:v>2.3985490000000002E-2</c:v>
                </c:pt>
                <c:pt idx="99">
                  <c:v>2.430643E-2</c:v>
                </c:pt>
                <c:pt idx="100">
                  <c:v>2.434559E-2</c:v>
                </c:pt>
                <c:pt idx="101">
                  <c:v>2.4640769999999999E-2</c:v>
                </c:pt>
                <c:pt idx="102">
                  <c:v>2.471363E-2</c:v>
                </c:pt>
                <c:pt idx="103">
                  <c:v>2.4854210000000002E-2</c:v>
                </c:pt>
                <c:pt idx="104">
                  <c:v>2.4918969999999999E-2</c:v>
                </c:pt>
                <c:pt idx="105">
                  <c:v>2.5093830000000001E-2</c:v>
                </c:pt>
                <c:pt idx="106">
                  <c:v>2.512677E-2</c:v>
                </c:pt>
                <c:pt idx="107">
                  <c:v>2.521578E-2</c:v>
                </c:pt>
                <c:pt idx="108">
                  <c:v>2.524535E-2</c:v>
                </c:pt>
                <c:pt idx="109">
                  <c:v>2.533436E-2</c:v>
                </c:pt>
                <c:pt idx="110">
                  <c:v>2.535047E-2</c:v>
                </c:pt>
                <c:pt idx="111">
                  <c:v>2.5379639999999998E-2</c:v>
                </c:pt>
                <c:pt idx="112">
                  <c:v>2.557721E-2</c:v>
                </c:pt>
                <c:pt idx="113">
                  <c:v>2.573897E-2</c:v>
                </c:pt>
                <c:pt idx="114">
                  <c:v>2.582717E-2</c:v>
                </c:pt>
                <c:pt idx="115">
                  <c:v>2.597785E-2</c:v>
                </c:pt>
                <c:pt idx="116">
                  <c:v>2.618144E-2</c:v>
                </c:pt>
                <c:pt idx="117">
                  <c:v>2.626423E-2</c:v>
                </c:pt>
                <c:pt idx="118">
                  <c:v>2.6315640000000001E-2</c:v>
                </c:pt>
                <c:pt idx="119">
                  <c:v>2.6402209999999999E-2</c:v>
                </c:pt>
                <c:pt idx="120">
                  <c:v>2.6480610000000002E-2</c:v>
                </c:pt>
                <c:pt idx="121">
                  <c:v>2.6585540000000001E-2</c:v>
                </c:pt>
                <c:pt idx="122">
                  <c:v>2.6696290000000001E-2</c:v>
                </c:pt>
                <c:pt idx="123">
                  <c:v>2.6859750000000002E-2</c:v>
                </c:pt>
                <c:pt idx="124">
                  <c:v>2.7025029999999998E-2</c:v>
                </c:pt>
                <c:pt idx="125">
                  <c:v>2.7294590000000001E-2</c:v>
                </c:pt>
                <c:pt idx="126">
                  <c:v>2.7396380000000001E-2</c:v>
                </c:pt>
                <c:pt idx="127">
                  <c:v>2.7525999999999998E-2</c:v>
                </c:pt>
                <c:pt idx="128">
                  <c:v>2.7687050000000001E-2</c:v>
                </c:pt>
                <c:pt idx="129">
                  <c:v>2.7831600000000001E-2</c:v>
                </c:pt>
                <c:pt idx="130">
                  <c:v>2.800592E-2</c:v>
                </c:pt>
                <c:pt idx="131">
                  <c:v>2.8402259999999999E-2</c:v>
                </c:pt>
                <c:pt idx="132">
                  <c:v>2.8685990000000001E-2</c:v>
                </c:pt>
                <c:pt idx="133">
                  <c:v>2.8821510000000002E-2</c:v>
                </c:pt>
                <c:pt idx="134">
                  <c:v>2.892954E-2</c:v>
                </c:pt>
                <c:pt idx="135">
                  <c:v>2.9091539999999999E-2</c:v>
                </c:pt>
                <c:pt idx="136">
                  <c:v>2.909335E-2</c:v>
                </c:pt>
                <c:pt idx="137">
                  <c:v>2.9094579999999998E-2</c:v>
                </c:pt>
                <c:pt idx="138">
                  <c:v>2.9153220000000001E-2</c:v>
                </c:pt>
                <c:pt idx="139">
                  <c:v>2.9240180000000001E-2</c:v>
                </c:pt>
                <c:pt idx="140">
                  <c:v>2.9329190000000002E-2</c:v>
                </c:pt>
                <c:pt idx="141">
                  <c:v>2.9399450000000001E-2</c:v>
                </c:pt>
                <c:pt idx="142">
                  <c:v>2.9488670000000002E-2</c:v>
                </c:pt>
                <c:pt idx="143">
                  <c:v>2.9577349999999999E-2</c:v>
                </c:pt>
                <c:pt idx="144">
                  <c:v>2.968492E-2</c:v>
                </c:pt>
                <c:pt idx="145">
                  <c:v>2.9734839999999998E-2</c:v>
                </c:pt>
                <c:pt idx="146">
                  <c:v>2.982839E-2</c:v>
                </c:pt>
                <c:pt idx="147">
                  <c:v>2.9941969999999998E-2</c:v>
                </c:pt>
                <c:pt idx="148">
                  <c:v>3.0035059999999999E-2</c:v>
                </c:pt>
                <c:pt idx="149">
                  <c:v>3.0110890000000001E-2</c:v>
                </c:pt>
                <c:pt idx="150">
                  <c:v>3.007632E-2</c:v>
                </c:pt>
                <c:pt idx="151">
                  <c:v>3.01961E-2</c:v>
                </c:pt>
                <c:pt idx="152">
                  <c:v>3.0336720000000001E-2</c:v>
                </c:pt>
                <c:pt idx="153">
                  <c:v>3.0468200000000001E-2</c:v>
                </c:pt>
                <c:pt idx="154">
                  <c:v>3.0532E-2</c:v>
                </c:pt>
                <c:pt idx="155">
                  <c:v>3.0667799999999999E-2</c:v>
                </c:pt>
                <c:pt idx="156">
                  <c:v>3.071689E-2</c:v>
                </c:pt>
                <c:pt idx="157">
                  <c:v>3.073091E-2</c:v>
                </c:pt>
                <c:pt idx="158">
                  <c:v>3.0882110000000001E-2</c:v>
                </c:pt>
                <c:pt idx="159">
                  <c:v>3.10514E-2</c:v>
                </c:pt>
                <c:pt idx="160">
                  <c:v>3.116625E-2</c:v>
                </c:pt>
                <c:pt idx="161">
                  <c:v>3.1261089999999998E-2</c:v>
                </c:pt>
                <c:pt idx="162">
                  <c:v>3.1368430000000003E-2</c:v>
                </c:pt>
                <c:pt idx="163">
                  <c:v>3.1370009999999997E-2</c:v>
                </c:pt>
                <c:pt idx="164">
                  <c:v>3.1363700000000001E-2</c:v>
                </c:pt>
                <c:pt idx="165">
                  <c:v>3.1381600000000003E-2</c:v>
                </c:pt>
                <c:pt idx="166">
                  <c:v>3.141352E-2</c:v>
                </c:pt>
                <c:pt idx="167">
                  <c:v>3.1359640000000001E-2</c:v>
                </c:pt>
                <c:pt idx="168">
                  <c:v>3.144595E-2</c:v>
                </c:pt>
                <c:pt idx="169">
                  <c:v>3.1484020000000001E-2</c:v>
                </c:pt>
                <c:pt idx="170">
                  <c:v>3.1546890000000001E-2</c:v>
                </c:pt>
                <c:pt idx="171">
                  <c:v>3.0905910000000002E-2</c:v>
                </c:pt>
                <c:pt idx="172">
                  <c:v>3.0554669999999999E-2</c:v>
                </c:pt>
                <c:pt idx="173">
                  <c:v>3.05548E-2</c:v>
                </c:pt>
                <c:pt idx="174">
                  <c:v>3.0301749999999999E-2</c:v>
                </c:pt>
                <c:pt idx="175">
                  <c:v>3.007278E-2</c:v>
                </c:pt>
                <c:pt idx="176">
                  <c:v>3.0052550000000001E-2</c:v>
                </c:pt>
                <c:pt idx="177">
                  <c:v>3.006315E-2</c:v>
                </c:pt>
                <c:pt idx="178">
                  <c:v>3.0026899999999999E-2</c:v>
                </c:pt>
                <c:pt idx="179">
                  <c:v>3.00833E-2</c:v>
                </c:pt>
                <c:pt idx="180">
                  <c:v>3.0144790000000001E-2</c:v>
                </c:pt>
                <c:pt idx="181">
                  <c:v>3.0177809999999999E-2</c:v>
                </c:pt>
                <c:pt idx="182">
                  <c:v>3.0193290000000001E-2</c:v>
                </c:pt>
                <c:pt idx="183">
                  <c:v>3.0257300000000001E-2</c:v>
                </c:pt>
                <c:pt idx="184">
                  <c:v>3.027935E-2</c:v>
                </c:pt>
                <c:pt idx="185">
                  <c:v>3.0288470000000001E-2</c:v>
                </c:pt>
                <c:pt idx="186">
                  <c:v>3.0284220000000001E-2</c:v>
                </c:pt>
                <c:pt idx="187">
                  <c:v>3.0309030000000001E-2</c:v>
                </c:pt>
                <c:pt idx="188">
                  <c:v>3.0275400000000001E-2</c:v>
                </c:pt>
                <c:pt idx="189">
                  <c:v>3.032315E-2</c:v>
                </c:pt>
                <c:pt idx="190">
                  <c:v>3.0391660000000001E-2</c:v>
                </c:pt>
                <c:pt idx="191">
                  <c:v>3.0394190000000001E-2</c:v>
                </c:pt>
                <c:pt idx="192">
                  <c:v>3.039569E-2</c:v>
                </c:pt>
                <c:pt idx="193">
                  <c:v>3.042591E-2</c:v>
                </c:pt>
                <c:pt idx="194">
                  <c:v>3.0502970000000001E-2</c:v>
                </c:pt>
                <c:pt idx="195">
                  <c:v>3.053904E-2</c:v>
                </c:pt>
                <c:pt idx="196">
                  <c:v>3.0582379999999999E-2</c:v>
                </c:pt>
                <c:pt idx="197">
                  <c:v>3.0689500000000002E-2</c:v>
                </c:pt>
                <c:pt idx="198">
                  <c:v>3.0776729999999999E-2</c:v>
                </c:pt>
                <c:pt idx="199">
                  <c:v>3.0798140000000002E-2</c:v>
                </c:pt>
                <c:pt idx="200">
                  <c:v>3.085887E-2</c:v>
                </c:pt>
                <c:pt idx="201">
                  <c:v>3.1016539999999999E-2</c:v>
                </c:pt>
                <c:pt idx="202">
                  <c:v>3.104811E-2</c:v>
                </c:pt>
                <c:pt idx="203">
                  <c:v>3.0971789999999999E-2</c:v>
                </c:pt>
                <c:pt idx="204">
                  <c:v>3.099679E-2</c:v>
                </c:pt>
                <c:pt idx="205">
                  <c:v>3.1005129999999999E-2</c:v>
                </c:pt>
                <c:pt idx="206">
                  <c:v>3.0908729999999999E-2</c:v>
                </c:pt>
                <c:pt idx="207">
                  <c:v>3.0850969999999998E-2</c:v>
                </c:pt>
                <c:pt idx="208">
                  <c:v>3.091236E-2</c:v>
                </c:pt>
                <c:pt idx="209">
                  <c:v>3.0820030000000002E-2</c:v>
                </c:pt>
                <c:pt idx="210">
                  <c:v>3.0687829999999999E-2</c:v>
                </c:pt>
                <c:pt idx="211">
                  <c:v>3.0726759999999999E-2</c:v>
                </c:pt>
                <c:pt idx="212">
                  <c:v>3.0756450000000001E-2</c:v>
                </c:pt>
                <c:pt idx="213">
                  <c:v>3.0761759999999999E-2</c:v>
                </c:pt>
                <c:pt idx="214">
                  <c:v>3.073828E-2</c:v>
                </c:pt>
                <c:pt idx="215">
                  <c:v>3.0820630000000002E-2</c:v>
                </c:pt>
                <c:pt idx="216">
                  <c:v>3.0793060000000001E-2</c:v>
                </c:pt>
                <c:pt idx="217">
                  <c:v>3.0900960000000002E-2</c:v>
                </c:pt>
                <c:pt idx="218">
                  <c:v>3.0921150000000001E-2</c:v>
                </c:pt>
                <c:pt idx="219">
                  <c:v>3.0926950000000002E-2</c:v>
                </c:pt>
                <c:pt idx="220">
                  <c:v>3.0930570000000001E-2</c:v>
                </c:pt>
                <c:pt idx="221">
                  <c:v>3.0967479999999999E-2</c:v>
                </c:pt>
                <c:pt idx="222">
                  <c:v>3.1007610000000001E-2</c:v>
                </c:pt>
                <c:pt idx="223">
                  <c:v>3.1004919999999998E-2</c:v>
                </c:pt>
                <c:pt idx="224">
                  <c:v>3.112709E-2</c:v>
                </c:pt>
                <c:pt idx="225">
                  <c:v>3.1142369999999999E-2</c:v>
                </c:pt>
                <c:pt idx="226">
                  <c:v>3.1027639999999999E-2</c:v>
                </c:pt>
                <c:pt idx="227">
                  <c:v>3.076367E-2</c:v>
                </c:pt>
                <c:pt idx="228">
                  <c:v>3.0753450000000002E-2</c:v>
                </c:pt>
                <c:pt idx="229">
                  <c:v>3.082406E-2</c:v>
                </c:pt>
                <c:pt idx="230">
                  <c:v>3.080662E-2</c:v>
                </c:pt>
                <c:pt idx="231">
                  <c:v>3.0806210000000001E-2</c:v>
                </c:pt>
                <c:pt idx="232">
                  <c:v>3.0806839999999999E-2</c:v>
                </c:pt>
                <c:pt idx="233">
                  <c:v>3.0768279999999999E-2</c:v>
                </c:pt>
                <c:pt idx="234">
                  <c:v>3.125679E-2</c:v>
                </c:pt>
                <c:pt idx="235">
                  <c:v>3.1219239999999999E-2</c:v>
                </c:pt>
                <c:pt idx="236">
                  <c:v>3.1406829999999997E-2</c:v>
                </c:pt>
                <c:pt idx="237">
                  <c:v>3.1417859999999999E-2</c:v>
                </c:pt>
                <c:pt idx="238">
                  <c:v>3.1493920000000002E-2</c:v>
                </c:pt>
                <c:pt idx="239">
                  <c:v>3.1627269999999999E-2</c:v>
                </c:pt>
                <c:pt idx="240">
                  <c:v>3.1584939999999999E-2</c:v>
                </c:pt>
                <c:pt idx="241">
                  <c:v>3.1589850000000003E-2</c:v>
                </c:pt>
                <c:pt idx="242">
                  <c:v>3.1657289999999998E-2</c:v>
                </c:pt>
                <c:pt idx="243">
                  <c:v>3.1718059999999999E-2</c:v>
                </c:pt>
                <c:pt idx="244">
                  <c:v>3.1780349999999999E-2</c:v>
                </c:pt>
                <c:pt idx="245">
                  <c:v>3.1891299999999997E-2</c:v>
                </c:pt>
                <c:pt idx="246">
                  <c:v>3.1958449999999999E-2</c:v>
                </c:pt>
                <c:pt idx="247">
                  <c:v>3.2000790000000001E-2</c:v>
                </c:pt>
                <c:pt idx="248">
                  <c:v>3.1985279999999998E-2</c:v>
                </c:pt>
                <c:pt idx="249">
                  <c:v>3.1966479999999999E-2</c:v>
                </c:pt>
                <c:pt idx="250">
                  <c:v>3.1974540000000003E-2</c:v>
                </c:pt>
                <c:pt idx="251">
                  <c:v>3.1975089999999998E-2</c:v>
                </c:pt>
                <c:pt idx="252">
                  <c:v>3.1968280000000002E-2</c:v>
                </c:pt>
                <c:pt idx="253">
                  <c:v>3.1965939999999998E-2</c:v>
                </c:pt>
                <c:pt idx="254">
                  <c:v>3.1944300000000002E-2</c:v>
                </c:pt>
                <c:pt idx="255">
                  <c:v>3.1987429999999997E-2</c:v>
                </c:pt>
                <c:pt idx="256">
                  <c:v>3.2087549999999999E-2</c:v>
                </c:pt>
                <c:pt idx="257">
                  <c:v>3.2174929999999997E-2</c:v>
                </c:pt>
                <c:pt idx="258">
                  <c:v>3.2245129999999997E-2</c:v>
                </c:pt>
                <c:pt idx="259">
                  <c:v>3.2159060000000003E-2</c:v>
                </c:pt>
                <c:pt idx="260">
                  <c:v>3.2167840000000003E-2</c:v>
                </c:pt>
                <c:pt idx="261">
                  <c:v>3.2207390000000002E-2</c:v>
                </c:pt>
                <c:pt idx="262">
                  <c:v>3.2217320000000001E-2</c:v>
                </c:pt>
                <c:pt idx="263">
                  <c:v>3.220779E-2</c:v>
                </c:pt>
                <c:pt idx="264">
                  <c:v>3.2235779999999999E-2</c:v>
                </c:pt>
                <c:pt idx="265">
                  <c:v>3.2309650000000002E-2</c:v>
                </c:pt>
                <c:pt idx="266">
                  <c:v>3.225447E-2</c:v>
                </c:pt>
                <c:pt idx="267">
                  <c:v>3.239649E-2</c:v>
                </c:pt>
                <c:pt idx="268">
                  <c:v>3.2382880000000003E-2</c:v>
                </c:pt>
                <c:pt idx="269">
                  <c:v>3.2492119999999999E-2</c:v>
                </c:pt>
                <c:pt idx="270">
                  <c:v>3.2542649999999999E-2</c:v>
                </c:pt>
                <c:pt idx="271">
                  <c:v>3.2600499999999998E-2</c:v>
                </c:pt>
                <c:pt idx="272">
                  <c:v>3.2687969999999997E-2</c:v>
                </c:pt>
                <c:pt idx="273">
                  <c:v>3.2842929999999999E-2</c:v>
                </c:pt>
                <c:pt idx="274">
                  <c:v>3.2934789999999999E-2</c:v>
                </c:pt>
                <c:pt idx="275">
                  <c:v>3.3037049999999998E-2</c:v>
                </c:pt>
                <c:pt idx="276">
                  <c:v>3.3206319999999998E-2</c:v>
                </c:pt>
                <c:pt idx="277">
                  <c:v>3.3235750000000001E-2</c:v>
                </c:pt>
                <c:pt idx="278">
                  <c:v>3.3380420000000001E-2</c:v>
                </c:pt>
                <c:pt idx="279">
                  <c:v>3.3519050000000002E-2</c:v>
                </c:pt>
                <c:pt idx="280">
                  <c:v>3.364992E-2</c:v>
                </c:pt>
                <c:pt idx="281">
                  <c:v>3.3780860000000003E-2</c:v>
                </c:pt>
                <c:pt idx="282">
                  <c:v>3.3919640000000001E-2</c:v>
                </c:pt>
                <c:pt idx="283">
                  <c:v>3.4016289999999998E-2</c:v>
                </c:pt>
                <c:pt idx="284">
                  <c:v>3.4109470000000003E-2</c:v>
                </c:pt>
                <c:pt idx="285">
                  <c:v>3.4235139999999997E-2</c:v>
                </c:pt>
                <c:pt idx="286">
                  <c:v>3.4260400000000003E-2</c:v>
                </c:pt>
                <c:pt idx="287">
                  <c:v>3.4267829999999999E-2</c:v>
                </c:pt>
                <c:pt idx="288">
                  <c:v>3.4299959999999997E-2</c:v>
                </c:pt>
                <c:pt idx="289">
                  <c:v>3.4308900000000003E-2</c:v>
                </c:pt>
                <c:pt idx="290">
                  <c:v>3.4315150000000003E-2</c:v>
                </c:pt>
                <c:pt idx="291">
                  <c:v>3.4419859999999997E-2</c:v>
                </c:pt>
                <c:pt idx="292">
                  <c:v>3.4508209999999997E-2</c:v>
                </c:pt>
                <c:pt idx="293">
                  <c:v>3.4532800000000002E-2</c:v>
                </c:pt>
                <c:pt idx="294">
                  <c:v>3.4594180000000002E-2</c:v>
                </c:pt>
                <c:pt idx="295">
                  <c:v>3.4690600000000002E-2</c:v>
                </c:pt>
                <c:pt idx="296">
                  <c:v>3.4749160000000001E-2</c:v>
                </c:pt>
                <c:pt idx="297">
                  <c:v>3.4752909999999998E-2</c:v>
                </c:pt>
                <c:pt idx="298">
                  <c:v>3.4788930000000003E-2</c:v>
                </c:pt>
                <c:pt idx="299">
                  <c:v>3.4855829999999997E-2</c:v>
                </c:pt>
                <c:pt idx="300">
                  <c:v>3.500238E-2</c:v>
                </c:pt>
                <c:pt idx="301">
                  <c:v>3.5251049999999999E-2</c:v>
                </c:pt>
                <c:pt idx="302">
                  <c:v>3.548192E-2</c:v>
                </c:pt>
                <c:pt idx="303">
                  <c:v>3.572326E-2</c:v>
                </c:pt>
                <c:pt idx="304">
                  <c:v>3.593549E-2</c:v>
                </c:pt>
                <c:pt idx="305">
                  <c:v>3.6055730000000001E-2</c:v>
                </c:pt>
                <c:pt idx="306">
                  <c:v>3.614552E-2</c:v>
                </c:pt>
                <c:pt idx="307">
                  <c:v>3.620218E-2</c:v>
                </c:pt>
                <c:pt idx="308">
                  <c:v>3.6207990000000002E-2</c:v>
                </c:pt>
                <c:pt idx="309">
                  <c:v>3.6271490000000003E-2</c:v>
                </c:pt>
                <c:pt idx="310">
                  <c:v>3.6391100000000003E-2</c:v>
                </c:pt>
                <c:pt idx="311">
                  <c:v>3.648825E-2</c:v>
                </c:pt>
                <c:pt idx="312">
                  <c:v>3.658848E-2</c:v>
                </c:pt>
                <c:pt idx="313">
                  <c:v>3.6569419999999998E-2</c:v>
                </c:pt>
                <c:pt idx="314">
                  <c:v>3.6607969999999997E-2</c:v>
                </c:pt>
                <c:pt idx="315">
                  <c:v>3.6674369999999998E-2</c:v>
                </c:pt>
                <c:pt idx="316">
                  <c:v>3.6713839999999998E-2</c:v>
                </c:pt>
                <c:pt idx="317">
                  <c:v>3.6733700000000001E-2</c:v>
                </c:pt>
                <c:pt idx="318">
                  <c:v>3.68251E-2</c:v>
                </c:pt>
                <c:pt idx="319">
                  <c:v>3.678004E-2</c:v>
                </c:pt>
                <c:pt idx="320">
                  <c:v>3.6791980000000002E-2</c:v>
                </c:pt>
                <c:pt idx="321">
                  <c:v>3.6817389999999998E-2</c:v>
                </c:pt>
                <c:pt idx="322">
                  <c:v>3.6899500000000002E-2</c:v>
                </c:pt>
                <c:pt idx="323">
                  <c:v>3.6930589999999999E-2</c:v>
                </c:pt>
                <c:pt idx="324">
                  <c:v>3.6941929999999998E-2</c:v>
                </c:pt>
                <c:pt idx="325">
                  <c:v>3.6949629999999997E-2</c:v>
                </c:pt>
                <c:pt idx="326">
                  <c:v>3.6928639999999999E-2</c:v>
                </c:pt>
                <c:pt idx="327">
                  <c:v>3.6860950000000003E-2</c:v>
                </c:pt>
                <c:pt idx="328">
                  <c:v>3.6872710000000003E-2</c:v>
                </c:pt>
                <c:pt idx="329">
                  <c:v>3.7008220000000001E-2</c:v>
                </c:pt>
                <c:pt idx="330">
                  <c:v>3.7059090000000003E-2</c:v>
                </c:pt>
                <c:pt idx="331">
                  <c:v>3.7039969999999998E-2</c:v>
                </c:pt>
                <c:pt idx="332">
                  <c:v>3.7088669999999997E-2</c:v>
                </c:pt>
                <c:pt idx="333">
                  <c:v>3.7110570000000002E-2</c:v>
                </c:pt>
                <c:pt idx="334">
                  <c:v>3.7108629999999997E-2</c:v>
                </c:pt>
                <c:pt idx="335">
                  <c:v>3.7149479999999999E-2</c:v>
                </c:pt>
                <c:pt idx="336">
                  <c:v>3.720851E-2</c:v>
                </c:pt>
                <c:pt idx="337">
                  <c:v>3.7064369999999999E-2</c:v>
                </c:pt>
                <c:pt idx="338">
                  <c:v>3.7120739999999999E-2</c:v>
                </c:pt>
                <c:pt idx="339">
                  <c:v>3.7138480000000001E-2</c:v>
                </c:pt>
                <c:pt idx="340">
                  <c:v>3.7198099999999998E-2</c:v>
                </c:pt>
                <c:pt idx="341">
                  <c:v>3.722085E-2</c:v>
                </c:pt>
                <c:pt idx="342">
                  <c:v>3.721795E-2</c:v>
                </c:pt>
                <c:pt idx="343">
                  <c:v>3.7272989999999999E-2</c:v>
                </c:pt>
                <c:pt idx="344">
                  <c:v>3.7254299999999997E-2</c:v>
                </c:pt>
                <c:pt idx="345">
                  <c:v>3.7254429999999998E-2</c:v>
                </c:pt>
                <c:pt idx="346">
                  <c:v>3.7263579999999998E-2</c:v>
                </c:pt>
                <c:pt idx="347">
                  <c:v>3.7338669999999997E-2</c:v>
                </c:pt>
                <c:pt idx="348">
                  <c:v>3.7340900000000003E-2</c:v>
                </c:pt>
                <c:pt idx="349">
                  <c:v>3.7359099999999999E-2</c:v>
                </c:pt>
                <c:pt idx="350">
                  <c:v>3.7423409999999997E-2</c:v>
                </c:pt>
                <c:pt idx="351">
                  <c:v>3.7454469999999997E-2</c:v>
                </c:pt>
                <c:pt idx="352">
                  <c:v>3.746704E-2</c:v>
                </c:pt>
                <c:pt idx="353">
                  <c:v>3.7451100000000001E-2</c:v>
                </c:pt>
                <c:pt idx="354">
                  <c:v>3.7427059999999998E-2</c:v>
                </c:pt>
                <c:pt idx="355">
                  <c:v>3.7436539999999997E-2</c:v>
                </c:pt>
                <c:pt idx="356">
                  <c:v>3.7406549999999997E-2</c:v>
                </c:pt>
                <c:pt idx="357">
                  <c:v>3.7230899999999997E-2</c:v>
                </c:pt>
                <c:pt idx="358">
                  <c:v>3.618056E-2</c:v>
                </c:pt>
                <c:pt idx="359">
                  <c:v>3.6116580000000002E-2</c:v>
                </c:pt>
                <c:pt idx="360">
                  <c:v>3.6109349999999998E-2</c:v>
                </c:pt>
                <c:pt idx="361">
                  <c:v>3.5997460000000002E-2</c:v>
                </c:pt>
                <c:pt idx="362">
                  <c:v>3.6006360000000001E-2</c:v>
                </c:pt>
                <c:pt idx="363">
                  <c:v>3.6005089999999997E-2</c:v>
                </c:pt>
                <c:pt idx="364">
                  <c:v>3.6026830000000003E-2</c:v>
                </c:pt>
                <c:pt idx="365">
                  <c:v>3.6034679999999999E-2</c:v>
                </c:pt>
                <c:pt idx="366">
                  <c:v>3.604475E-2</c:v>
                </c:pt>
                <c:pt idx="367">
                  <c:v>3.610066E-2</c:v>
                </c:pt>
                <c:pt idx="368">
                  <c:v>3.6158129999999997E-2</c:v>
                </c:pt>
                <c:pt idx="369">
                  <c:v>3.6115420000000002E-2</c:v>
                </c:pt>
                <c:pt idx="370">
                  <c:v>3.6147600000000002E-2</c:v>
                </c:pt>
                <c:pt idx="371">
                  <c:v>3.6128029999999998E-2</c:v>
                </c:pt>
                <c:pt idx="372">
                  <c:v>3.608778E-2</c:v>
                </c:pt>
                <c:pt idx="373">
                  <c:v>3.6043489999999997E-2</c:v>
                </c:pt>
                <c:pt idx="374">
                  <c:v>3.6133119999999998E-2</c:v>
                </c:pt>
                <c:pt idx="375">
                  <c:v>3.6053889999999998E-2</c:v>
                </c:pt>
                <c:pt idx="376">
                  <c:v>3.608662E-2</c:v>
                </c:pt>
                <c:pt idx="377">
                  <c:v>3.6111530000000003E-2</c:v>
                </c:pt>
                <c:pt idx="378">
                  <c:v>3.616755E-2</c:v>
                </c:pt>
                <c:pt idx="379">
                  <c:v>3.6143880000000003E-2</c:v>
                </c:pt>
                <c:pt idx="380">
                  <c:v>3.622015E-2</c:v>
                </c:pt>
                <c:pt idx="381">
                  <c:v>3.617269E-2</c:v>
                </c:pt>
                <c:pt idx="382">
                  <c:v>3.615848E-2</c:v>
                </c:pt>
                <c:pt idx="383">
                  <c:v>3.6144219999999998E-2</c:v>
                </c:pt>
                <c:pt idx="384">
                  <c:v>3.5963679999999998E-2</c:v>
                </c:pt>
                <c:pt idx="385">
                  <c:v>3.5888129999999997E-2</c:v>
                </c:pt>
                <c:pt idx="386">
                  <c:v>3.5367269999999999E-2</c:v>
                </c:pt>
                <c:pt idx="387">
                  <c:v>3.537684E-2</c:v>
                </c:pt>
                <c:pt idx="388">
                  <c:v>3.5615389999999997E-2</c:v>
                </c:pt>
                <c:pt idx="389">
                  <c:v>3.4947619999999999E-2</c:v>
                </c:pt>
                <c:pt idx="390">
                  <c:v>3.4799999999999998E-2</c:v>
                </c:pt>
                <c:pt idx="391">
                  <c:v>3.4761849999999997E-2</c:v>
                </c:pt>
                <c:pt idx="392">
                  <c:v>3.4626339999999999E-2</c:v>
                </c:pt>
                <c:pt idx="393">
                  <c:v>3.4630040000000001E-2</c:v>
                </c:pt>
                <c:pt idx="394">
                  <c:v>3.4650569999999999E-2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F4-4A4C-B0ED-A42435F1D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731392"/>
        <c:axId val="134731968"/>
      </c:scatterChart>
      <c:valAx>
        <c:axId val="13473139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34731968"/>
        <c:crosses val="autoZero"/>
        <c:crossBetween val="midCat"/>
      </c:valAx>
      <c:valAx>
        <c:axId val="134731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47313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bones'!$BV$4:$BV$398</c:f>
              <c:numCache>
                <c:formatCode>0.00E+00</c:formatCode>
                <c:ptCount val="395"/>
                <c:pt idx="0">
                  <c:v>7.2743099999999998E-5</c:v>
                </c:pt>
                <c:pt idx="1">
                  <c:v>9.5891599999999995E-5</c:v>
                </c:pt>
                <c:pt idx="2" formatCode="General">
                  <c:v>1.4508300000000001E-4</c:v>
                </c:pt>
                <c:pt idx="3" formatCode="General">
                  <c:v>1.7766200000000001E-4</c:v>
                </c:pt>
                <c:pt idx="4" formatCode="General">
                  <c:v>1.8891099999999999E-4</c:v>
                </c:pt>
                <c:pt idx="5" formatCode="General">
                  <c:v>2.1898100000000001E-4</c:v>
                </c:pt>
                <c:pt idx="6" formatCode="General">
                  <c:v>5.7039199999999997E-4</c:v>
                </c:pt>
                <c:pt idx="7" formatCode="General">
                  <c:v>1.6030829999999999E-3</c:v>
                </c:pt>
                <c:pt idx="8" formatCode="General">
                  <c:v>3.8117049999999999E-3</c:v>
                </c:pt>
                <c:pt idx="9" formatCode="General">
                  <c:v>6.4100329999999999E-3</c:v>
                </c:pt>
                <c:pt idx="10" formatCode="General">
                  <c:v>9.4773459999999993E-3</c:v>
                </c:pt>
                <c:pt idx="11" formatCode="General">
                  <c:v>1.3319127E-2</c:v>
                </c:pt>
                <c:pt idx="12" formatCode="General">
                  <c:v>1.7302023E-2</c:v>
                </c:pt>
                <c:pt idx="13" formatCode="General">
                  <c:v>2.1169032000000001E-2</c:v>
                </c:pt>
                <c:pt idx="14" formatCode="General">
                  <c:v>2.5843741E-2</c:v>
                </c:pt>
                <c:pt idx="15" formatCode="General">
                  <c:v>3.1102884000000001E-2</c:v>
                </c:pt>
                <c:pt idx="16" formatCode="General">
                  <c:v>3.6468934000000001E-2</c:v>
                </c:pt>
                <c:pt idx="17" formatCode="General">
                  <c:v>4.2451580000000003E-2</c:v>
                </c:pt>
                <c:pt idx="18" formatCode="General">
                  <c:v>4.8862675000000001E-2</c:v>
                </c:pt>
                <c:pt idx="19" formatCode="General">
                  <c:v>5.7108315E-2</c:v>
                </c:pt>
                <c:pt idx="20" formatCode="General">
                  <c:v>6.8325554999999996E-2</c:v>
                </c:pt>
                <c:pt idx="21" formatCode="General">
                  <c:v>8.0192692999999995E-2</c:v>
                </c:pt>
                <c:pt idx="22" formatCode="General">
                  <c:v>9.1360242999999994E-2</c:v>
                </c:pt>
                <c:pt idx="23" formatCode="General">
                  <c:v>0.102171752</c:v>
                </c:pt>
                <c:pt idx="24" formatCode="General">
                  <c:v>0.112092663</c:v>
                </c:pt>
                <c:pt idx="25" formatCode="General">
                  <c:v>0.120683525</c:v>
                </c:pt>
                <c:pt idx="26" formatCode="General">
                  <c:v>0.131586025</c:v>
                </c:pt>
                <c:pt idx="27" formatCode="General">
                  <c:v>0.145735543</c:v>
                </c:pt>
                <c:pt idx="28" formatCode="General">
                  <c:v>0.15991672400000001</c:v>
                </c:pt>
                <c:pt idx="29" formatCode="General">
                  <c:v>0.17321099100000001</c:v>
                </c:pt>
                <c:pt idx="30" formatCode="General">
                  <c:v>0.18686240600000001</c:v>
                </c:pt>
                <c:pt idx="31" formatCode="General">
                  <c:v>0.20117128100000001</c:v>
                </c:pt>
                <c:pt idx="32" formatCode="General">
                  <c:v>0.214228213</c:v>
                </c:pt>
                <c:pt idx="33" formatCode="General">
                  <c:v>0.22694267800000001</c:v>
                </c:pt>
                <c:pt idx="34" formatCode="General">
                  <c:v>0.23944823400000001</c:v>
                </c:pt>
                <c:pt idx="35" formatCode="General">
                  <c:v>0.25120069699999997</c:v>
                </c:pt>
                <c:pt idx="36" formatCode="General">
                  <c:v>0.26077472200000001</c:v>
                </c:pt>
                <c:pt idx="37" formatCode="General">
                  <c:v>0.272980475</c:v>
                </c:pt>
                <c:pt idx="38" formatCode="General">
                  <c:v>0.28829543200000002</c:v>
                </c:pt>
                <c:pt idx="39" formatCode="General">
                  <c:v>0.30250388</c:v>
                </c:pt>
                <c:pt idx="40" formatCode="General">
                  <c:v>0.31449744699999999</c:v>
                </c:pt>
                <c:pt idx="41" formatCode="General">
                  <c:v>0.32496874199999998</c:v>
                </c:pt>
                <c:pt idx="42" formatCode="General">
                  <c:v>0.33143446300000001</c:v>
                </c:pt>
                <c:pt idx="43" formatCode="General">
                  <c:v>0.33563446899999999</c:v>
                </c:pt>
                <c:pt idx="44" formatCode="General">
                  <c:v>0.34079204499999999</c:v>
                </c:pt>
                <c:pt idx="45" formatCode="General">
                  <c:v>0.34645387300000002</c:v>
                </c:pt>
                <c:pt idx="46" formatCode="General">
                  <c:v>0.352248226</c:v>
                </c:pt>
                <c:pt idx="47" formatCode="General">
                  <c:v>0.35756455300000001</c:v>
                </c:pt>
                <c:pt idx="48" formatCode="General">
                  <c:v>0.361655161</c:v>
                </c:pt>
                <c:pt idx="49" formatCode="General">
                  <c:v>0.36558310500000002</c:v>
                </c:pt>
                <c:pt idx="50" formatCode="General">
                  <c:v>0.37008454899999998</c:v>
                </c:pt>
                <c:pt idx="51" formatCode="General">
                  <c:v>0.37490579400000001</c:v>
                </c:pt>
                <c:pt idx="52" formatCode="General">
                  <c:v>0.38017128100000003</c:v>
                </c:pt>
                <c:pt idx="53" formatCode="General">
                  <c:v>0.38581281000000001</c:v>
                </c:pt>
                <c:pt idx="54" formatCode="General">
                  <c:v>0.39115878799999998</c:v>
                </c:pt>
                <c:pt idx="55" formatCode="General">
                  <c:v>0.39602217000000001</c:v>
                </c:pt>
                <c:pt idx="56" formatCode="General">
                  <c:v>0.40039395500000002</c:v>
                </c:pt>
                <c:pt idx="57" formatCode="General">
                  <c:v>0.404626557</c:v>
                </c:pt>
                <c:pt idx="58" formatCode="General">
                  <c:v>0.40876418799999997</c:v>
                </c:pt>
                <c:pt idx="59" formatCode="General">
                  <c:v>0.413365704</c:v>
                </c:pt>
                <c:pt idx="60" formatCode="General">
                  <c:v>0.41869099300000001</c:v>
                </c:pt>
                <c:pt idx="61" formatCode="General">
                  <c:v>0.42434667799999998</c:v>
                </c:pt>
                <c:pt idx="62" formatCode="General">
                  <c:v>0.43018420200000002</c:v>
                </c:pt>
                <c:pt idx="63" formatCode="General">
                  <c:v>0.43588092299999998</c:v>
                </c:pt>
                <c:pt idx="64" formatCode="General">
                  <c:v>0.44134452200000002</c:v>
                </c:pt>
                <c:pt idx="65" formatCode="General">
                  <c:v>0.44664136700000001</c:v>
                </c:pt>
                <c:pt idx="66" formatCode="General">
                  <c:v>0.45242796099999999</c:v>
                </c:pt>
                <c:pt idx="67" formatCode="General">
                  <c:v>0.45875458600000002</c:v>
                </c:pt>
                <c:pt idx="68" formatCode="General">
                  <c:v>0.46588614099999998</c:v>
                </c:pt>
                <c:pt idx="69" formatCode="General">
                  <c:v>0.47319846199999999</c:v>
                </c:pt>
                <c:pt idx="70" formatCode="General">
                  <c:v>0.47976622699999999</c:v>
                </c:pt>
                <c:pt idx="71" formatCode="General">
                  <c:v>0.48585213399999999</c:v>
                </c:pt>
                <c:pt idx="72" formatCode="General">
                  <c:v>0.49203894799999998</c:v>
                </c:pt>
                <c:pt idx="73" formatCode="General">
                  <c:v>0.49860894500000003</c:v>
                </c:pt>
                <c:pt idx="74" formatCode="General">
                  <c:v>0.50575144500000002</c:v>
                </c:pt>
                <c:pt idx="75" formatCode="General">
                  <c:v>0.51365185300000005</c:v>
                </c:pt>
                <c:pt idx="76" formatCode="General">
                  <c:v>0.52114653099999997</c:v>
                </c:pt>
                <c:pt idx="77" formatCode="General">
                  <c:v>0.52827816699999997</c:v>
                </c:pt>
                <c:pt idx="78" formatCode="General">
                  <c:v>0.53581062599999996</c:v>
                </c:pt>
                <c:pt idx="79" formatCode="General">
                  <c:v>0.54368700599999997</c:v>
                </c:pt>
                <c:pt idx="80" formatCode="General">
                  <c:v>0.55184695500000003</c:v>
                </c:pt>
                <c:pt idx="81" formatCode="General">
                  <c:v>0.56081086300000005</c:v>
                </c:pt>
                <c:pt idx="82" formatCode="General">
                  <c:v>0.56929904200000003</c:v>
                </c:pt>
                <c:pt idx="83" formatCode="General">
                  <c:v>0.57642549099999996</c:v>
                </c:pt>
                <c:pt idx="84" formatCode="General">
                  <c:v>0.58303723399999996</c:v>
                </c:pt>
                <c:pt idx="85" formatCode="General">
                  <c:v>0.58920436700000001</c:v>
                </c:pt>
                <c:pt idx="86" formatCode="General">
                  <c:v>0.59414244699999996</c:v>
                </c:pt>
                <c:pt idx="87" formatCode="General">
                  <c:v>0.59919551100000001</c:v>
                </c:pt>
                <c:pt idx="88" formatCode="General">
                  <c:v>0.60456663499999996</c:v>
                </c:pt>
                <c:pt idx="89" formatCode="General">
                  <c:v>0.609671293</c:v>
                </c:pt>
                <c:pt idx="90" formatCode="General">
                  <c:v>0.61491574599999999</c:v>
                </c:pt>
                <c:pt idx="91" formatCode="General">
                  <c:v>0.62109558300000001</c:v>
                </c:pt>
                <c:pt idx="92" formatCode="General">
                  <c:v>0.62658238399999999</c:v>
                </c:pt>
                <c:pt idx="93" formatCode="General">
                  <c:v>0.63222286599999999</c:v>
                </c:pt>
                <c:pt idx="94" formatCode="General">
                  <c:v>0.63901638699999996</c:v>
                </c:pt>
                <c:pt idx="95" formatCode="General">
                  <c:v>0.64554896299999998</c:v>
                </c:pt>
                <c:pt idx="96" formatCode="General">
                  <c:v>0.65231819800000002</c:v>
                </c:pt>
                <c:pt idx="97" formatCode="General">
                  <c:v>0.66014868599999998</c:v>
                </c:pt>
                <c:pt idx="98" formatCode="General">
                  <c:v>0.66820521799999999</c:v>
                </c:pt>
                <c:pt idx="99" formatCode="General">
                  <c:v>0.67518332599999997</c:v>
                </c:pt>
                <c:pt idx="100" formatCode="General">
                  <c:v>0.68202445599999995</c:v>
                </c:pt>
                <c:pt idx="101" formatCode="General">
                  <c:v>0.68801520599999999</c:v>
                </c:pt>
                <c:pt idx="102" formatCode="General">
                  <c:v>0.69407653599999997</c:v>
                </c:pt>
                <c:pt idx="103" formatCode="General">
                  <c:v>0.70012926399999997</c:v>
                </c:pt>
                <c:pt idx="104" formatCode="General">
                  <c:v>0.70631382499999995</c:v>
                </c:pt>
                <c:pt idx="105" formatCode="General">
                  <c:v>0.71294548199999996</c:v>
                </c:pt>
                <c:pt idx="106" formatCode="General">
                  <c:v>0.71986020299999998</c:v>
                </c:pt>
                <c:pt idx="107" formatCode="General">
                  <c:v>0.72593310499999997</c:v>
                </c:pt>
                <c:pt idx="108" formatCode="General">
                  <c:v>0.73123408400000001</c:v>
                </c:pt>
                <c:pt idx="109" formatCode="General">
                  <c:v>0.73679109499999995</c:v>
                </c:pt>
                <c:pt idx="110" formatCode="General">
                  <c:v>0.74292836100000004</c:v>
                </c:pt>
                <c:pt idx="111" formatCode="General">
                  <c:v>0.74915631500000002</c:v>
                </c:pt>
                <c:pt idx="112" formatCode="General">
                  <c:v>0.75558371999999996</c:v>
                </c:pt>
                <c:pt idx="113" formatCode="General">
                  <c:v>0.76242396199999996</c:v>
                </c:pt>
                <c:pt idx="114" formatCode="General">
                  <c:v>0.76920434900000001</c:v>
                </c:pt>
                <c:pt idx="115" formatCode="General">
                  <c:v>0.77486791600000005</c:v>
                </c:pt>
                <c:pt idx="116" formatCode="General">
                  <c:v>0.78031275499999997</c:v>
                </c:pt>
                <c:pt idx="117" formatCode="General">
                  <c:v>0.78565657499999997</c:v>
                </c:pt>
                <c:pt idx="118" formatCode="General">
                  <c:v>0.79154055199999995</c:v>
                </c:pt>
                <c:pt idx="119" formatCode="General">
                  <c:v>0.79799600800000003</c:v>
                </c:pt>
                <c:pt idx="120" formatCode="General">
                  <c:v>0.80535599800000002</c:v>
                </c:pt>
                <c:pt idx="121" formatCode="General">
                  <c:v>0.81291493000000004</c:v>
                </c:pt>
                <c:pt idx="122" formatCode="General">
                  <c:v>0.82055383900000001</c:v>
                </c:pt>
                <c:pt idx="123" formatCode="General">
                  <c:v>0.82732429200000002</c:v>
                </c:pt>
                <c:pt idx="124" formatCode="General">
                  <c:v>0.83330019099999997</c:v>
                </c:pt>
                <c:pt idx="125" formatCode="General">
                  <c:v>0.83893289500000001</c:v>
                </c:pt>
                <c:pt idx="126" formatCode="General">
                  <c:v>0.84454017699999995</c:v>
                </c:pt>
                <c:pt idx="127" formatCode="General">
                  <c:v>0.84968686599999999</c:v>
                </c:pt>
                <c:pt idx="128" formatCode="General">
                  <c:v>0.85519705899999998</c:v>
                </c:pt>
                <c:pt idx="129" formatCode="General">
                  <c:v>0.86259426500000003</c:v>
                </c:pt>
                <c:pt idx="130" formatCode="General">
                  <c:v>0.87135615799999999</c:v>
                </c:pt>
                <c:pt idx="131" formatCode="General">
                  <c:v>0.88016857500000001</c:v>
                </c:pt>
                <c:pt idx="132" formatCode="General">
                  <c:v>0.88926736200000001</c:v>
                </c:pt>
                <c:pt idx="133" formatCode="General">
                  <c:v>0.89826814600000005</c:v>
                </c:pt>
                <c:pt idx="134" formatCode="General">
                  <c:v>0.90573050099999997</c:v>
                </c:pt>
                <c:pt idx="135" formatCode="General">
                  <c:v>0.91166831500000001</c:v>
                </c:pt>
                <c:pt idx="136" formatCode="General">
                  <c:v>0.91704247100000003</c:v>
                </c:pt>
                <c:pt idx="137" formatCode="General">
                  <c:v>0.92256374200000002</c:v>
                </c:pt>
                <c:pt idx="138" formatCode="General">
                  <c:v>0.92795959900000002</c:v>
                </c:pt>
                <c:pt idx="139" formatCode="General">
                  <c:v>0.93297038899999996</c:v>
                </c:pt>
                <c:pt idx="140" formatCode="General">
                  <c:v>0.93806374199999998</c:v>
                </c:pt>
                <c:pt idx="141" formatCode="General">
                  <c:v>0.94364050799999999</c:v>
                </c:pt>
                <c:pt idx="142" formatCode="General">
                  <c:v>0.94864434500000006</c:v>
                </c:pt>
                <c:pt idx="143" formatCode="General">
                  <c:v>0.95399443100000003</c:v>
                </c:pt>
                <c:pt idx="144" formatCode="General">
                  <c:v>0.96040353999999994</c:v>
                </c:pt>
                <c:pt idx="145" formatCode="General">
                  <c:v>0.96705963699999997</c:v>
                </c:pt>
                <c:pt idx="146" formatCode="General">
                  <c:v>0.97364642700000004</c:v>
                </c:pt>
                <c:pt idx="147" formatCode="General">
                  <c:v>0.98058488600000004</c:v>
                </c:pt>
                <c:pt idx="148" formatCode="General">
                  <c:v>0.98695844799999999</c:v>
                </c:pt>
                <c:pt idx="149" formatCode="General">
                  <c:v>0.99206228699999999</c:v>
                </c:pt>
                <c:pt idx="150" formatCode="General">
                  <c:v>0.99695263499999998</c:v>
                </c:pt>
                <c:pt idx="151" formatCode="General">
                  <c:v>1.00266386</c:v>
                </c:pt>
                <c:pt idx="152" formatCode="General">
                  <c:v>1.009054173</c:v>
                </c:pt>
                <c:pt idx="153" formatCode="General">
                  <c:v>1.015120939</c:v>
                </c:pt>
                <c:pt idx="154" formatCode="General">
                  <c:v>1.0205686839999999</c:v>
                </c:pt>
                <c:pt idx="155" formatCode="General">
                  <c:v>1.0261714399999999</c:v>
                </c:pt>
                <c:pt idx="156" formatCode="General">
                  <c:v>1.0314642140000001</c:v>
                </c:pt>
                <c:pt idx="157" formatCode="General">
                  <c:v>1.0358085379999999</c:v>
                </c:pt>
                <c:pt idx="158" formatCode="General">
                  <c:v>1.040794335</c:v>
                </c:pt>
                <c:pt idx="159" formatCode="General">
                  <c:v>1.0465892109999999</c:v>
                </c:pt>
                <c:pt idx="160" formatCode="General">
                  <c:v>1.0525476920000001</c:v>
                </c:pt>
                <c:pt idx="161" formatCode="General">
                  <c:v>1.0589931109999999</c:v>
                </c:pt>
                <c:pt idx="162" formatCode="General">
                  <c:v>1.066490111</c:v>
                </c:pt>
                <c:pt idx="163" formatCode="General">
                  <c:v>1.073939304</c:v>
                </c:pt>
                <c:pt idx="164" formatCode="General">
                  <c:v>1.0816091590000001</c:v>
                </c:pt>
                <c:pt idx="165" formatCode="General">
                  <c:v>1.0897640399999999</c:v>
                </c:pt>
                <c:pt idx="166" formatCode="General">
                  <c:v>1.0984698100000001</c:v>
                </c:pt>
                <c:pt idx="167" formatCode="General">
                  <c:v>1.107629524</c:v>
                </c:pt>
                <c:pt idx="168" formatCode="General">
                  <c:v>1.117621355</c:v>
                </c:pt>
                <c:pt idx="169" formatCode="General">
                  <c:v>1.128096381</c:v>
                </c:pt>
                <c:pt idx="170" formatCode="General">
                  <c:v>1.138424772</c:v>
                </c:pt>
                <c:pt idx="171" formatCode="General">
                  <c:v>1.148492799</c:v>
                </c:pt>
                <c:pt idx="172" formatCode="General">
                  <c:v>1.158604537</c:v>
                </c:pt>
                <c:pt idx="173" formatCode="General">
                  <c:v>1.168237561</c:v>
                </c:pt>
                <c:pt idx="174" formatCode="General">
                  <c:v>1.1770359619999999</c:v>
                </c:pt>
                <c:pt idx="175" formatCode="General">
                  <c:v>1.185421866</c:v>
                </c:pt>
                <c:pt idx="176" formatCode="General">
                  <c:v>1.1924325220000001</c:v>
                </c:pt>
                <c:pt idx="177" formatCode="General">
                  <c:v>1.198180531</c:v>
                </c:pt>
                <c:pt idx="178" formatCode="General">
                  <c:v>1.2035804189999999</c:v>
                </c:pt>
                <c:pt idx="179" formatCode="General">
                  <c:v>1.208818889</c:v>
                </c:pt>
                <c:pt idx="180" formatCode="General">
                  <c:v>1.213638778</c:v>
                </c:pt>
                <c:pt idx="181" formatCode="General">
                  <c:v>1.218559408</c:v>
                </c:pt>
                <c:pt idx="182" formatCode="General">
                  <c:v>1.223688755</c:v>
                </c:pt>
                <c:pt idx="183" formatCode="General">
                  <c:v>1.2289701850000001</c:v>
                </c:pt>
                <c:pt idx="184" formatCode="General">
                  <c:v>1.234365895</c:v>
                </c:pt>
                <c:pt idx="185" formatCode="General">
                  <c:v>1.239977377</c:v>
                </c:pt>
                <c:pt idx="186" formatCode="General">
                  <c:v>1.2466447279999999</c:v>
                </c:pt>
                <c:pt idx="187" formatCode="General">
                  <c:v>1.2534535659999999</c:v>
                </c:pt>
                <c:pt idx="188" formatCode="General">
                  <c:v>1.2597191249999999</c:v>
                </c:pt>
                <c:pt idx="189" formatCode="General">
                  <c:v>1.266111201</c:v>
                </c:pt>
                <c:pt idx="190" formatCode="General">
                  <c:v>1.2725006809999999</c:v>
                </c:pt>
                <c:pt idx="191" formatCode="General">
                  <c:v>1.27751053</c:v>
                </c:pt>
                <c:pt idx="192" formatCode="General">
                  <c:v>1.282427143</c:v>
                </c:pt>
                <c:pt idx="193" formatCode="General">
                  <c:v>1.2878007659999999</c:v>
                </c:pt>
                <c:pt idx="194" formatCode="General">
                  <c:v>1.2931939219999999</c:v>
                </c:pt>
                <c:pt idx="195" formatCode="General">
                  <c:v>1.298449905</c:v>
                </c:pt>
                <c:pt idx="196" formatCode="General">
                  <c:v>1.304042419</c:v>
                </c:pt>
                <c:pt idx="197" formatCode="General">
                  <c:v>1.310012658</c:v>
                </c:pt>
                <c:pt idx="198" formatCode="General">
                  <c:v>1.316025328</c:v>
                </c:pt>
                <c:pt idx="199" formatCode="General">
                  <c:v>1.32177542</c:v>
                </c:pt>
                <c:pt idx="200" formatCode="General">
                  <c:v>1.327148854</c:v>
                </c:pt>
                <c:pt idx="201" formatCode="General">
                  <c:v>1.332530346</c:v>
                </c:pt>
                <c:pt idx="202" formatCode="General">
                  <c:v>1.337687597</c:v>
                </c:pt>
                <c:pt idx="203" formatCode="General">
                  <c:v>1.3424553020000001</c:v>
                </c:pt>
                <c:pt idx="204" formatCode="General">
                  <c:v>1.347163041</c:v>
                </c:pt>
                <c:pt idx="205" formatCode="General">
                  <c:v>1.351798818</c:v>
                </c:pt>
                <c:pt idx="206" formatCode="General">
                  <c:v>1.3561381100000001</c:v>
                </c:pt>
                <c:pt idx="207" formatCode="General">
                  <c:v>1.359886441</c:v>
                </c:pt>
                <c:pt idx="208" formatCode="General">
                  <c:v>1.363738103</c:v>
                </c:pt>
                <c:pt idx="209" formatCode="General">
                  <c:v>1.367663332</c:v>
                </c:pt>
                <c:pt idx="210" formatCode="General">
                  <c:v>1.371699145</c:v>
                </c:pt>
                <c:pt idx="211" formatCode="General">
                  <c:v>1.3760165559999999</c:v>
                </c:pt>
                <c:pt idx="212" formatCode="General">
                  <c:v>1.3807008919999999</c:v>
                </c:pt>
                <c:pt idx="213" formatCode="General">
                  <c:v>1.3850630639999999</c:v>
                </c:pt>
                <c:pt idx="214" formatCode="General">
                  <c:v>1.3891851040000001</c:v>
                </c:pt>
                <c:pt idx="215" formatCode="General">
                  <c:v>1.393736597</c:v>
                </c:pt>
                <c:pt idx="216" formatCode="General">
                  <c:v>1.398578517</c:v>
                </c:pt>
                <c:pt idx="217" formatCode="General">
                  <c:v>1.4038021899999999</c:v>
                </c:pt>
                <c:pt idx="218" formatCode="General">
                  <c:v>1.410387944</c:v>
                </c:pt>
                <c:pt idx="219" formatCode="General">
                  <c:v>1.418047501</c:v>
                </c:pt>
                <c:pt idx="220" formatCode="General">
                  <c:v>1.425294778</c:v>
                </c:pt>
                <c:pt idx="221" formatCode="General">
                  <c:v>1.4321029839999999</c:v>
                </c:pt>
                <c:pt idx="222" formatCode="General">
                  <c:v>1.4389102309999999</c:v>
                </c:pt>
                <c:pt idx="223" formatCode="General">
                  <c:v>1.444897307</c:v>
                </c:pt>
                <c:pt idx="224" formatCode="General">
                  <c:v>1.4498287110000001</c:v>
                </c:pt>
                <c:pt idx="225" formatCode="General">
                  <c:v>1.454879759</c:v>
                </c:pt>
                <c:pt idx="226" formatCode="General">
                  <c:v>1.460314814</c:v>
                </c:pt>
                <c:pt idx="227" formatCode="General">
                  <c:v>1.46554473</c:v>
                </c:pt>
                <c:pt idx="228" formatCode="General">
                  <c:v>1.4704114210000001</c:v>
                </c:pt>
                <c:pt idx="229" formatCode="General">
                  <c:v>1.475482543</c:v>
                </c:pt>
                <c:pt idx="230" formatCode="General">
                  <c:v>1.4808209880000001</c:v>
                </c:pt>
                <c:pt idx="231" formatCode="General">
                  <c:v>1.4853524600000001</c:v>
                </c:pt>
                <c:pt idx="232" formatCode="General">
                  <c:v>1.4895055230000001</c:v>
                </c:pt>
                <c:pt idx="233" formatCode="General">
                  <c:v>1.4941155939999999</c:v>
                </c:pt>
                <c:pt idx="234" formatCode="General">
                  <c:v>1.498743318</c:v>
                </c:pt>
                <c:pt idx="235" formatCode="General">
                  <c:v>1.502945156</c:v>
                </c:pt>
                <c:pt idx="236" formatCode="General">
                  <c:v>1.507442513</c:v>
                </c:pt>
                <c:pt idx="237" formatCode="General">
                  <c:v>1.5120333779999999</c:v>
                </c:pt>
                <c:pt idx="238" formatCode="General">
                  <c:v>1.516863176</c:v>
                </c:pt>
                <c:pt idx="239" formatCode="General">
                  <c:v>1.52248049</c:v>
                </c:pt>
                <c:pt idx="240" formatCode="General">
                  <c:v>1.5281153789999999</c:v>
                </c:pt>
                <c:pt idx="241" formatCode="General">
                  <c:v>1.5333989210000001</c:v>
                </c:pt>
                <c:pt idx="242" formatCode="General">
                  <c:v>1.538532808</c:v>
                </c:pt>
                <c:pt idx="243" formatCode="General">
                  <c:v>1.542857846</c:v>
                </c:pt>
                <c:pt idx="244" formatCode="General">
                  <c:v>1.5469963099999999</c:v>
                </c:pt>
                <c:pt idx="245" formatCode="General">
                  <c:v>1.5512728659999999</c:v>
                </c:pt>
                <c:pt idx="246" formatCode="General">
                  <c:v>1.556011861</c:v>
                </c:pt>
                <c:pt idx="247" formatCode="General">
                  <c:v>1.560193285</c:v>
                </c:pt>
                <c:pt idx="248" formatCode="General">
                  <c:v>1.5645215729999999</c:v>
                </c:pt>
                <c:pt idx="249" formatCode="General">
                  <c:v>1.568051436</c:v>
                </c:pt>
                <c:pt idx="250" formatCode="General">
                  <c:v>1.572135539</c:v>
                </c:pt>
                <c:pt idx="251" formatCode="General">
                  <c:v>1.577329231</c:v>
                </c:pt>
                <c:pt idx="252" formatCode="General">
                  <c:v>1.582900424</c:v>
                </c:pt>
                <c:pt idx="253" formatCode="General">
                  <c:v>1.5880870520000001</c:v>
                </c:pt>
                <c:pt idx="254" formatCode="General">
                  <c:v>1.5928833849999999</c:v>
                </c:pt>
                <c:pt idx="255" formatCode="General">
                  <c:v>1.5966682320000001</c:v>
                </c:pt>
                <c:pt idx="256" formatCode="General">
                  <c:v>1.5991118369999999</c:v>
                </c:pt>
                <c:pt idx="257" formatCode="General">
                  <c:v>1.601954691</c:v>
                </c:pt>
                <c:pt idx="258" formatCode="General">
                  <c:v>1.605570988</c:v>
                </c:pt>
                <c:pt idx="259" formatCode="General">
                  <c:v>1.609617023</c:v>
                </c:pt>
                <c:pt idx="260" formatCode="General">
                  <c:v>1.6139057450000001</c:v>
                </c:pt>
                <c:pt idx="261" formatCode="General">
                  <c:v>1.618109096</c:v>
                </c:pt>
                <c:pt idx="262" formatCode="General">
                  <c:v>1.6221894059999999</c:v>
                </c:pt>
                <c:pt idx="263" formatCode="General">
                  <c:v>1.626578909</c:v>
                </c:pt>
                <c:pt idx="264" formatCode="General">
                  <c:v>1.6318416769999999</c:v>
                </c:pt>
                <c:pt idx="265" formatCode="General">
                  <c:v>1.6374430170000001</c:v>
                </c:pt>
                <c:pt idx="266" formatCode="General">
                  <c:v>1.642900348</c:v>
                </c:pt>
                <c:pt idx="267" formatCode="General">
                  <c:v>1.6481531229999999</c:v>
                </c:pt>
                <c:pt idx="268" formatCode="General">
                  <c:v>1.6526144229999999</c:v>
                </c:pt>
                <c:pt idx="269" formatCode="General">
                  <c:v>1.656168203</c:v>
                </c:pt>
                <c:pt idx="270" formatCode="General">
                  <c:v>1.659202208</c:v>
                </c:pt>
                <c:pt idx="271" formatCode="General">
                  <c:v>1.6627867730000001</c:v>
                </c:pt>
                <c:pt idx="272" formatCode="General">
                  <c:v>1.666192205</c:v>
                </c:pt>
                <c:pt idx="273" formatCode="General">
                  <c:v>1.6692887569999999</c:v>
                </c:pt>
                <c:pt idx="274" formatCode="General">
                  <c:v>1.672157423</c:v>
                </c:pt>
                <c:pt idx="275" formatCode="General">
                  <c:v>1.674631406</c:v>
                </c:pt>
                <c:pt idx="276" formatCode="General">
                  <c:v>1.676577969</c:v>
                </c:pt>
                <c:pt idx="277" formatCode="General">
                  <c:v>1.678907945</c:v>
                </c:pt>
                <c:pt idx="278" formatCode="General">
                  <c:v>1.681367506</c:v>
                </c:pt>
                <c:pt idx="279" formatCode="General">
                  <c:v>1.6836627129999999</c:v>
                </c:pt>
                <c:pt idx="280" formatCode="General">
                  <c:v>1.6860131920000001</c:v>
                </c:pt>
                <c:pt idx="281" formatCode="General">
                  <c:v>1.6880676400000001</c:v>
                </c:pt>
                <c:pt idx="282" formatCode="General">
                  <c:v>1.6895240149999999</c:v>
                </c:pt>
                <c:pt idx="283" formatCode="General">
                  <c:v>1.6909882890000001</c:v>
                </c:pt>
                <c:pt idx="284" formatCode="General">
                  <c:v>1.692434075</c:v>
                </c:pt>
                <c:pt idx="285" formatCode="General">
                  <c:v>1.693847246</c:v>
                </c:pt>
                <c:pt idx="286" formatCode="General">
                  <c:v>1.695584832</c:v>
                </c:pt>
                <c:pt idx="287" formatCode="General">
                  <c:v>1.697247626</c:v>
                </c:pt>
                <c:pt idx="288" formatCode="General">
                  <c:v>1.6988133160000001</c:v>
                </c:pt>
                <c:pt idx="289" formatCode="General">
                  <c:v>1.7009249209999999</c:v>
                </c:pt>
                <c:pt idx="290" formatCode="General">
                  <c:v>1.7034366830000001</c:v>
                </c:pt>
                <c:pt idx="291" formatCode="General">
                  <c:v>1.7058254740000001</c:v>
                </c:pt>
                <c:pt idx="292" formatCode="General">
                  <c:v>1.7089821380000001</c:v>
                </c:pt>
                <c:pt idx="293" formatCode="General">
                  <c:v>1.712320324</c:v>
                </c:pt>
                <c:pt idx="294" formatCode="General">
                  <c:v>1.7152966700000001</c:v>
                </c:pt>
                <c:pt idx="295" formatCode="General">
                  <c:v>1.7178834999999999</c:v>
                </c:pt>
                <c:pt idx="296" formatCode="General">
                  <c:v>1.720164824</c:v>
                </c:pt>
                <c:pt idx="297" formatCode="General">
                  <c:v>1.721521452</c:v>
                </c:pt>
                <c:pt idx="298" formatCode="General">
                  <c:v>1.722684946</c:v>
                </c:pt>
                <c:pt idx="299" formatCode="General">
                  <c:v>1.7237056850000001</c:v>
                </c:pt>
                <c:pt idx="300" formatCode="General">
                  <c:v>1.7245132139999999</c:v>
                </c:pt>
                <c:pt idx="301" formatCode="General">
                  <c:v>1.725262047</c:v>
                </c:pt>
                <c:pt idx="302" formatCode="General">
                  <c:v>1.726082788</c:v>
                </c:pt>
                <c:pt idx="303" formatCode="General">
                  <c:v>1.7266691830000001</c:v>
                </c:pt>
                <c:pt idx="304" formatCode="General">
                  <c:v>1.7270245740000001</c:v>
                </c:pt>
                <c:pt idx="305" formatCode="General">
                  <c:v>1.727359096</c:v>
                </c:pt>
                <c:pt idx="306" formatCode="General">
                  <c:v>1.727716075</c:v>
                </c:pt>
                <c:pt idx="307" formatCode="General">
                  <c:v>1.728060092</c:v>
                </c:pt>
                <c:pt idx="308" formatCode="General">
                  <c:v>1.728321478</c:v>
                </c:pt>
                <c:pt idx="309" formatCode="General">
                  <c:v>1.7286038669999999</c:v>
                </c:pt>
                <c:pt idx="310" formatCode="General">
                  <c:v>1.7289576520000001</c:v>
                </c:pt>
                <c:pt idx="311" formatCode="General">
                  <c:v>1.7292972179999999</c:v>
                </c:pt>
                <c:pt idx="312" formatCode="General">
                  <c:v>1.7295335709999999</c:v>
                </c:pt>
                <c:pt idx="313" formatCode="General">
                  <c:v>1.7298105880000001</c:v>
                </c:pt>
                <c:pt idx="314" formatCode="General">
                  <c:v>1.7300901200000001</c:v>
                </c:pt>
                <c:pt idx="315" formatCode="General">
                  <c:v>1.730302333</c:v>
                </c:pt>
                <c:pt idx="316" formatCode="General">
                  <c:v>1.730446325</c:v>
                </c:pt>
                <c:pt idx="317" formatCode="General">
                  <c:v>1.730618733</c:v>
                </c:pt>
                <c:pt idx="318" formatCode="General">
                  <c:v>1.730745735</c:v>
                </c:pt>
                <c:pt idx="319" formatCode="General">
                  <c:v>1.73084047</c:v>
                </c:pt>
                <c:pt idx="320" formatCode="General">
                  <c:v>1.730953129</c:v>
                </c:pt>
                <c:pt idx="321" formatCode="General">
                  <c:v>1.7310592499999999</c:v>
                </c:pt>
                <c:pt idx="322" formatCode="General">
                  <c:v>1.731159637</c:v>
                </c:pt>
                <c:pt idx="323" formatCode="General">
                  <c:v>1.73128982</c:v>
                </c:pt>
                <c:pt idx="324" formatCode="General">
                  <c:v>1.7314416669999999</c:v>
                </c:pt>
                <c:pt idx="325" formatCode="General">
                  <c:v>1.7315626399999999</c:v>
                </c:pt>
                <c:pt idx="326" formatCode="General">
                  <c:v>1.7316833490000001</c:v>
                </c:pt>
                <c:pt idx="327" formatCode="General">
                  <c:v>1.731785234</c:v>
                </c:pt>
                <c:pt idx="328" formatCode="General">
                  <c:v>1.7318188430000001</c:v>
                </c:pt>
                <c:pt idx="329" formatCode="General">
                  <c:v>1.7318203000000001</c:v>
                </c:pt>
                <c:pt idx="330" formatCode="General">
                  <c:v>1.7318626619999999</c:v>
                </c:pt>
                <c:pt idx="331" formatCode="General">
                  <c:v>1.731906205</c:v>
                </c:pt>
                <c:pt idx="332" formatCode="General">
                  <c:v>1.731963768</c:v>
                </c:pt>
                <c:pt idx="333" formatCode="General">
                  <c:v>1.7320638749999999</c:v>
                </c:pt>
                <c:pt idx="334" formatCode="General">
                  <c:v>1.7322009620000001</c:v>
                </c:pt>
                <c:pt idx="335" formatCode="General">
                  <c:v>1.732298004</c:v>
                </c:pt>
                <c:pt idx="336" formatCode="General">
                  <c:v>1.7323878610000001</c:v>
                </c:pt>
                <c:pt idx="337" formatCode="General">
                  <c:v>1.7324596729999999</c:v>
                </c:pt>
                <c:pt idx="338" formatCode="General">
                  <c:v>1.7325182809999999</c:v>
                </c:pt>
                <c:pt idx="339" formatCode="General">
                  <c:v>1.732530914</c:v>
                </c:pt>
                <c:pt idx="340" formatCode="General">
                  <c:v>1.7325358040000001</c:v>
                </c:pt>
                <c:pt idx="341" formatCode="General">
                  <c:v>1.7325536720000001</c:v>
                </c:pt>
                <c:pt idx="342" formatCode="General">
                  <c:v>1.732569051</c:v>
                </c:pt>
                <c:pt idx="343" formatCode="General">
                  <c:v>1.732599268</c:v>
                </c:pt>
                <c:pt idx="344" formatCode="General">
                  <c:v>1.732622275</c:v>
                </c:pt>
                <c:pt idx="345" formatCode="General">
                  <c:v>1.732635809</c:v>
                </c:pt>
                <c:pt idx="346" formatCode="General">
                  <c:v>1.732647032</c:v>
                </c:pt>
                <c:pt idx="347" formatCode="General">
                  <c:v>1.7326722269999999</c:v>
                </c:pt>
                <c:pt idx="348" formatCode="General">
                  <c:v>1.7326803749999999</c:v>
                </c:pt>
                <c:pt idx="349" formatCode="General">
                  <c:v>1.7326944769999999</c:v>
                </c:pt>
                <c:pt idx="350" formatCode="General">
                  <c:v>1.7327270539999999</c:v>
                </c:pt>
                <c:pt idx="351" formatCode="General">
                  <c:v>1.7327495260000001</c:v>
                </c:pt>
                <c:pt idx="352" formatCode="General">
                  <c:v>1.7327584730000001</c:v>
                </c:pt>
              </c:numCache>
            </c:numRef>
          </c:xVal>
          <c:yVal>
            <c:numRef>
              <c:f>'Data fresh bones'!$BX$4:$BX$398</c:f>
              <c:numCache>
                <c:formatCode>General</c:formatCode>
                <c:ptCount val="395"/>
                <c:pt idx="0">
                  <c:v>1.3793400000000001E-4</c:v>
                </c:pt>
                <c:pt idx="1">
                  <c:v>2.8377399999999998E-4</c:v>
                </c:pt>
                <c:pt idx="2">
                  <c:v>4.1884799999999999E-4</c:v>
                </c:pt>
                <c:pt idx="3">
                  <c:v>5.0067199999999997E-4</c:v>
                </c:pt>
                <c:pt idx="4">
                  <c:v>5.9598599999999996E-4</c:v>
                </c:pt>
                <c:pt idx="5">
                  <c:v>4.6172100000000001E-4</c:v>
                </c:pt>
                <c:pt idx="6">
                  <c:v>4.4818199999999999E-4</c:v>
                </c:pt>
                <c:pt idx="7">
                  <c:v>4.57544E-4</c:v>
                </c:pt>
                <c:pt idx="8">
                  <c:v>4.7031999999999998E-4</c:v>
                </c:pt>
                <c:pt idx="9">
                  <c:v>4.83015E-4</c:v>
                </c:pt>
                <c:pt idx="10">
                  <c:v>4.9010500000000001E-4</c:v>
                </c:pt>
                <c:pt idx="11">
                  <c:v>4.8351699999999999E-4</c:v>
                </c:pt>
                <c:pt idx="12">
                  <c:v>4.6167400000000003E-4</c:v>
                </c:pt>
                <c:pt idx="13">
                  <c:v>4.2450700000000002E-4</c:v>
                </c:pt>
                <c:pt idx="14">
                  <c:v>3.8094700000000002E-4</c:v>
                </c:pt>
                <c:pt idx="15">
                  <c:v>3.3436099999999998E-4</c:v>
                </c:pt>
                <c:pt idx="16">
                  <c:v>2.9039700000000002E-4</c:v>
                </c:pt>
                <c:pt idx="17">
                  <c:v>2.5250799999999998E-4</c:v>
                </c:pt>
                <c:pt idx="18">
                  <c:v>2.2074099999999999E-4</c:v>
                </c:pt>
                <c:pt idx="19">
                  <c:v>2.0825100000000001E-4</c:v>
                </c:pt>
                <c:pt idx="20">
                  <c:v>2.0999300000000001E-4</c:v>
                </c:pt>
                <c:pt idx="21">
                  <c:v>2.1314200000000001E-4</c:v>
                </c:pt>
                <c:pt idx="22">
                  <c:v>2.1918600000000001E-4</c:v>
                </c:pt>
                <c:pt idx="23">
                  <c:v>2.2643199999999999E-4</c:v>
                </c:pt>
                <c:pt idx="24">
                  <c:v>2.3039999999999999E-4</c:v>
                </c:pt>
                <c:pt idx="25">
                  <c:v>2.25009E-4</c:v>
                </c:pt>
                <c:pt idx="26">
                  <c:v>2.2042900000000001E-4</c:v>
                </c:pt>
                <c:pt idx="27">
                  <c:v>2.1639900000000001E-4</c:v>
                </c:pt>
                <c:pt idx="28">
                  <c:v>2.1229300000000001E-4</c:v>
                </c:pt>
                <c:pt idx="29">
                  <c:v>2.0800699999999999E-4</c:v>
                </c:pt>
                <c:pt idx="30">
                  <c:v>2.0646799999999999E-4</c:v>
                </c:pt>
                <c:pt idx="31">
                  <c:v>2.08514E-4</c:v>
                </c:pt>
                <c:pt idx="32">
                  <c:v>2.1293199999999999E-4</c:v>
                </c:pt>
                <c:pt idx="33">
                  <c:v>2.1798799999999999E-4</c:v>
                </c:pt>
                <c:pt idx="34">
                  <c:v>2.23766E-4</c:v>
                </c:pt>
                <c:pt idx="35">
                  <c:v>2.2912099999999999E-4</c:v>
                </c:pt>
                <c:pt idx="36">
                  <c:v>2.3587E-4</c:v>
                </c:pt>
                <c:pt idx="37">
                  <c:v>2.41609E-4</c:v>
                </c:pt>
                <c:pt idx="38">
                  <c:v>2.4762100000000001E-4</c:v>
                </c:pt>
                <c:pt idx="39">
                  <c:v>2.5291400000000003E-4</c:v>
                </c:pt>
                <c:pt idx="40">
                  <c:v>2.5874200000000001E-4</c:v>
                </c:pt>
                <c:pt idx="41">
                  <c:v>2.63114E-4</c:v>
                </c:pt>
                <c:pt idx="42">
                  <c:v>2.67676E-4</c:v>
                </c:pt>
                <c:pt idx="43">
                  <c:v>2.7091000000000002E-4</c:v>
                </c:pt>
                <c:pt idx="44">
                  <c:v>2.7505900000000002E-4</c:v>
                </c:pt>
                <c:pt idx="45">
                  <c:v>2.7783700000000002E-4</c:v>
                </c:pt>
                <c:pt idx="46">
                  <c:v>2.8077799999999997E-4</c:v>
                </c:pt>
                <c:pt idx="47">
                  <c:v>2.8552699999999999E-4</c:v>
                </c:pt>
                <c:pt idx="48">
                  <c:v>2.8906299999999999E-4</c:v>
                </c:pt>
                <c:pt idx="49">
                  <c:v>2.9218499999999998E-4</c:v>
                </c:pt>
                <c:pt idx="50">
                  <c:v>2.9656600000000001E-4</c:v>
                </c:pt>
                <c:pt idx="51">
                  <c:v>2.9905600000000002E-4</c:v>
                </c:pt>
                <c:pt idx="52">
                  <c:v>2.9839200000000003E-4</c:v>
                </c:pt>
                <c:pt idx="53">
                  <c:v>2.9876600000000001E-4</c:v>
                </c:pt>
                <c:pt idx="54">
                  <c:v>2.9901500000000002E-4</c:v>
                </c:pt>
                <c:pt idx="55">
                  <c:v>2.9927000000000003E-4</c:v>
                </c:pt>
                <c:pt idx="56">
                  <c:v>2.9794199999999999E-4</c:v>
                </c:pt>
                <c:pt idx="57">
                  <c:v>2.97402E-4</c:v>
                </c:pt>
                <c:pt idx="58">
                  <c:v>2.96793E-4</c:v>
                </c:pt>
                <c:pt idx="59">
                  <c:v>2.95622E-4</c:v>
                </c:pt>
                <c:pt idx="60">
                  <c:v>2.94462E-4</c:v>
                </c:pt>
                <c:pt idx="61">
                  <c:v>2.9483899999999997E-4</c:v>
                </c:pt>
                <c:pt idx="62">
                  <c:v>2.9398899999999998E-4</c:v>
                </c:pt>
                <c:pt idx="63">
                  <c:v>2.9425300000000002E-4</c:v>
                </c:pt>
                <c:pt idx="64">
                  <c:v>2.9453299999999998E-4</c:v>
                </c:pt>
                <c:pt idx="65">
                  <c:v>2.9365400000000002E-4</c:v>
                </c:pt>
                <c:pt idx="66">
                  <c:v>2.9396400000000002E-4</c:v>
                </c:pt>
                <c:pt idx="67">
                  <c:v>2.9628899999999998E-4</c:v>
                </c:pt>
                <c:pt idx="68">
                  <c:v>2.9605099999999997E-4</c:v>
                </c:pt>
                <c:pt idx="69">
                  <c:v>2.9682200000000003E-4</c:v>
                </c:pt>
                <c:pt idx="70">
                  <c:v>2.9716500000000001E-4</c:v>
                </c:pt>
                <c:pt idx="71">
                  <c:v>2.9725999999999998E-4</c:v>
                </c:pt>
                <c:pt idx="72">
                  <c:v>2.97726E-4</c:v>
                </c:pt>
                <c:pt idx="73">
                  <c:v>3.0009500000000001E-4</c:v>
                </c:pt>
                <c:pt idx="74">
                  <c:v>3.00659E-4</c:v>
                </c:pt>
                <c:pt idx="75">
                  <c:v>3.0293600000000001E-4</c:v>
                </c:pt>
                <c:pt idx="76">
                  <c:v>3.0543600000000002E-4</c:v>
                </c:pt>
                <c:pt idx="77">
                  <c:v>3.0702300000000002E-4</c:v>
                </c:pt>
                <c:pt idx="78">
                  <c:v>3.1002100000000001E-4</c:v>
                </c:pt>
                <c:pt idx="79">
                  <c:v>3.1437700000000002E-4</c:v>
                </c:pt>
                <c:pt idx="80">
                  <c:v>3.18332E-4</c:v>
                </c:pt>
                <c:pt idx="81">
                  <c:v>3.2205100000000001E-4</c:v>
                </c:pt>
                <c:pt idx="82">
                  <c:v>3.2590000000000001E-4</c:v>
                </c:pt>
                <c:pt idx="83">
                  <c:v>3.2831599999999999E-4</c:v>
                </c:pt>
                <c:pt idx="84">
                  <c:v>3.3019599999999999E-4</c:v>
                </c:pt>
                <c:pt idx="85">
                  <c:v>3.3355599999999999E-4</c:v>
                </c:pt>
                <c:pt idx="86">
                  <c:v>3.3386599999999999E-4</c:v>
                </c:pt>
                <c:pt idx="87">
                  <c:v>3.3618100000000001E-4</c:v>
                </c:pt>
                <c:pt idx="88">
                  <c:v>3.3916300000000002E-4</c:v>
                </c:pt>
                <c:pt idx="89">
                  <c:v>3.4517499999999997E-4</c:v>
                </c:pt>
                <c:pt idx="90">
                  <c:v>3.4731699999999998E-4</c:v>
                </c:pt>
                <c:pt idx="91">
                  <c:v>3.5321499999999999E-4</c:v>
                </c:pt>
                <c:pt idx="92">
                  <c:v>3.5803400000000002E-4</c:v>
                </c:pt>
                <c:pt idx="93">
                  <c:v>3.63039E-4</c:v>
                </c:pt>
                <c:pt idx="94">
                  <c:v>3.6443899999999998E-4</c:v>
                </c:pt>
                <c:pt idx="95">
                  <c:v>3.6743399999999998E-4</c:v>
                </c:pt>
                <c:pt idx="96">
                  <c:v>3.7085500000000001E-4</c:v>
                </c:pt>
                <c:pt idx="97">
                  <c:v>3.74776E-4</c:v>
                </c:pt>
                <c:pt idx="98">
                  <c:v>3.7710800000000002E-4</c:v>
                </c:pt>
                <c:pt idx="99">
                  <c:v>3.8092600000000002E-4</c:v>
                </c:pt>
                <c:pt idx="100">
                  <c:v>3.8544600000000001E-4</c:v>
                </c:pt>
                <c:pt idx="101">
                  <c:v>3.8833299999999998E-4</c:v>
                </c:pt>
                <c:pt idx="102">
                  <c:v>3.9167999999999999E-4</c:v>
                </c:pt>
                <c:pt idx="103">
                  <c:v>3.9453300000000003E-4</c:v>
                </c:pt>
                <c:pt idx="104">
                  <c:v>3.9850399999999999E-4</c:v>
                </c:pt>
                <c:pt idx="105">
                  <c:v>4.01338E-4</c:v>
                </c:pt>
                <c:pt idx="106">
                  <c:v>4.0488999999999998E-4</c:v>
                </c:pt>
                <c:pt idx="107">
                  <c:v>4.06086E-4</c:v>
                </c:pt>
                <c:pt idx="108">
                  <c:v>4.0865699999999999E-4</c:v>
                </c:pt>
                <c:pt idx="109">
                  <c:v>4.1111000000000001E-4</c:v>
                </c:pt>
                <c:pt idx="110">
                  <c:v>4.1330099999999998E-4</c:v>
                </c:pt>
                <c:pt idx="111">
                  <c:v>4.1432799999999999E-4</c:v>
                </c:pt>
                <c:pt idx="112">
                  <c:v>4.1655799999999998E-4</c:v>
                </c:pt>
                <c:pt idx="113">
                  <c:v>4.1880699999999999E-4</c:v>
                </c:pt>
                <c:pt idx="114">
                  <c:v>4.2065100000000002E-4</c:v>
                </c:pt>
                <c:pt idx="115">
                  <c:v>4.2287200000000003E-4</c:v>
                </c:pt>
                <c:pt idx="116">
                  <c:v>4.25759E-4</c:v>
                </c:pt>
                <c:pt idx="117">
                  <c:v>4.28906E-4</c:v>
                </c:pt>
                <c:pt idx="118">
                  <c:v>4.3141799999999998E-4</c:v>
                </c:pt>
                <c:pt idx="119">
                  <c:v>4.3280400000000001E-4</c:v>
                </c:pt>
                <c:pt idx="120">
                  <c:v>4.3450999999999999E-4</c:v>
                </c:pt>
                <c:pt idx="121">
                  <c:v>4.3538600000000001E-4</c:v>
                </c:pt>
                <c:pt idx="122">
                  <c:v>4.35427E-4</c:v>
                </c:pt>
                <c:pt idx="123">
                  <c:v>4.3608699999999999E-4</c:v>
                </c:pt>
                <c:pt idx="124">
                  <c:v>4.3710599999999999E-4</c:v>
                </c:pt>
                <c:pt idx="125">
                  <c:v>4.3715900000000001E-4</c:v>
                </c:pt>
                <c:pt idx="126">
                  <c:v>4.3849600000000002E-4</c:v>
                </c:pt>
                <c:pt idx="127">
                  <c:v>4.4081699999999998E-4</c:v>
                </c:pt>
                <c:pt idx="128">
                  <c:v>4.4205299999999998E-4</c:v>
                </c:pt>
                <c:pt idx="129">
                  <c:v>4.4184299999999998E-4</c:v>
                </c:pt>
                <c:pt idx="130">
                  <c:v>4.42495E-4</c:v>
                </c:pt>
                <c:pt idx="131">
                  <c:v>4.4270000000000003E-4</c:v>
                </c:pt>
                <c:pt idx="132">
                  <c:v>4.4236500000000001E-4</c:v>
                </c:pt>
                <c:pt idx="133">
                  <c:v>4.4278600000000003E-4</c:v>
                </c:pt>
                <c:pt idx="134">
                  <c:v>4.4440499999999998E-4</c:v>
                </c:pt>
                <c:pt idx="135">
                  <c:v>4.4417799999999999E-4</c:v>
                </c:pt>
                <c:pt idx="136">
                  <c:v>4.4468399999999999E-4</c:v>
                </c:pt>
                <c:pt idx="137">
                  <c:v>4.4451700000000001E-4</c:v>
                </c:pt>
                <c:pt idx="138">
                  <c:v>4.4256299999999998E-4</c:v>
                </c:pt>
                <c:pt idx="139">
                  <c:v>4.41848E-4</c:v>
                </c:pt>
                <c:pt idx="140">
                  <c:v>4.4237299999999997E-4</c:v>
                </c:pt>
                <c:pt idx="141">
                  <c:v>4.4062099999999998E-4</c:v>
                </c:pt>
                <c:pt idx="142">
                  <c:v>4.38904E-4</c:v>
                </c:pt>
                <c:pt idx="143">
                  <c:v>4.39166E-4</c:v>
                </c:pt>
                <c:pt idx="144">
                  <c:v>4.3815800000000002E-4</c:v>
                </c:pt>
                <c:pt idx="145">
                  <c:v>4.3596100000000001E-4</c:v>
                </c:pt>
                <c:pt idx="146">
                  <c:v>4.3394899999999999E-4</c:v>
                </c:pt>
                <c:pt idx="147">
                  <c:v>4.3324999999999999E-4</c:v>
                </c:pt>
                <c:pt idx="148">
                  <c:v>4.3070800000000002E-4</c:v>
                </c:pt>
                <c:pt idx="149">
                  <c:v>4.2667200000000001E-4</c:v>
                </c:pt>
                <c:pt idx="150">
                  <c:v>4.23872E-4</c:v>
                </c:pt>
                <c:pt idx="151">
                  <c:v>4.2074799999999998E-4</c:v>
                </c:pt>
                <c:pt idx="152">
                  <c:v>4.1744200000000002E-4</c:v>
                </c:pt>
                <c:pt idx="153">
                  <c:v>4.1418500000000002E-4</c:v>
                </c:pt>
                <c:pt idx="154">
                  <c:v>4.1174700000000001E-4</c:v>
                </c:pt>
                <c:pt idx="155">
                  <c:v>4.0808799999999997E-4</c:v>
                </c:pt>
                <c:pt idx="156">
                  <c:v>4.0663199999999998E-4</c:v>
                </c:pt>
                <c:pt idx="157">
                  <c:v>4.0306199999999998E-4</c:v>
                </c:pt>
                <c:pt idx="158">
                  <c:v>4.0126099999999998E-4</c:v>
                </c:pt>
                <c:pt idx="159">
                  <c:v>3.9804599999999999E-4</c:v>
                </c:pt>
                <c:pt idx="160">
                  <c:v>3.9541899999999999E-4</c:v>
                </c:pt>
                <c:pt idx="161">
                  <c:v>3.9150699999999998E-4</c:v>
                </c:pt>
                <c:pt idx="162">
                  <c:v>3.88203E-4</c:v>
                </c:pt>
                <c:pt idx="163">
                  <c:v>3.84929E-4</c:v>
                </c:pt>
                <c:pt idx="164">
                  <c:v>3.8142800000000001E-4</c:v>
                </c:pt>
                <c:pt idx="165">
                  <c:v>3.7745999999999998E-4</c:v>
                </c:pt>
                <c:pt idx="166">
                  <c:v>3.7296200000000001E-4</c:v>
                </c:pt>
                <c:pt idx="167">
                  <c:v>3.68413E-4</c:v>
                </c:pt>
                <c:pt idx="168">
                  <c:v>3.6384399999999999E-4</c:v>
                </c:pt>
                <c:pt idx="169">
                  <c:v>3.5862300000000003E-4</c:v>
                </c:pt>
                <c:pt idx="170">
                  <c:v>3.5384700000000002E-4</c:v>
                </c:pt>
                <c:pt idx="171">
                  <c:v>3.4960999999999998E-4</c:v>
                </c:pt>
                <c:pt idx="172">
                  <c:v>3.4601899999999998E-4</c:v>
                </c:pt>
                <c:pt idx="173">
                  <c:v>3.42123E-4</c:v>
                </c:pt>
                <c:pt idx="174">
                  <c:v>3.3922999999999999E-4</c:v>
                </c:pt>
                <c:pt idx="175">
                  <c:v>3.3706900000000001E-4</c:v>
                </c:pt>
                <c:pt idx="176">
                  <c:v>3.3433900000000001E-4</c:v>
                </c:pt>
                <c:pt idx="177">
                  <c:v>3.3104400000000001E-4</c:v>
                </c:pt>
                <c:pt idx="178">
                  <c:v>3.2825999999999998E-4</c:v>
                </c:pt>
                <c:pt idx="179">
                  <c:v>3.2585099999999999E-4</c:v>
                </c:pt>
                <c:pt idx="180">
                  <c:v>3.21816E-4</c:v>
                </c:pt>
                <c:pt idx="181">
                  <c:v>3.1939199999999999E-4</c:v>
                </c:pt>
                <c:pt idx="182">
                  <c:v>3.1973899999999998E-4</c:v>
                </c:pt>
                <c:pt idx="183">
                  <c:v>3.1818800000000001E-4</c:v>
                </c:pt>
                <c:pt idx="184">
                  <c:v>3.1826800000000002E-4</c:v>
                </c:pt>
                <c:pt idx="185">
                  <c:v>3.1693100000000001E-4</c:v>
                </c:pt>
                <c:pt idx="186">
                  <c:v>3.1685300000000002E-4</c:v>
                </c:pt>
                <c:pt idx="187">
                  <c:v>3.1592600000000001E-4</c:v>
                </c:pt>
                <c:pt idx="188">
                  <c:v>3.1626700000000001E-4</c:v>
                </c:pt>
                <c:pt idx="189">
                  <c:v>3.1439599999999999E-4</c:v>
                </c:pt>
                <c:pt idx="190">
                  <c:v>3.1584400000000002E-4</c:v>
                </c:pt>
                <c:pt idx="191">
                  <c:v>3.1594799999999998E-4</c:v>
                </c:pt>
                <c:pt idx="192">
                  <c:v>3.1668000000000001E-4</c:v>
                </c:pt>
                <c:pt idx="193">
                  <c:v>3.1680100000000002E-4</c:v>
                </c:pt>
                <c:pt idx="194">
                  <c:v>3.1761199999999999E-4</c:v>
                </c:pt>
                <c:pt idx="195">
                  <c:v>3.1785199999999998E-4</c:v>
                </c:pt>
                <c:pt idx="196">
                  <c:v>3.1821099999999999E-4</c:v>
                </c:pt>
                <c:pt idx="197">
                  <c:v>3.17492E-4</c:v>
                </c:pt>
                <c:pt idx="198">
                  <c:v>3.1842900000000001E-4</c:v>
                </c:pt>
                <c:pt idx="199">
                  <c:v>3.2131599999999998E-4</c:v>
                </c:pt>
                <c:pt idx="200">
                  <c:v>3.2272799999999999E-4</c:v>
                </c:pt>
                <c:pt idx="201">
                  <c:v>3.2273799999999999E-4</c:v>
                </c:pt>
                <c:pt idx="202">
                  <c:v>3.2382599999999999E-4</c:v>
                </c:pt>
                <c:pt idx="203">
                  <c:v>3.2281600000000002E-4</c:v>
                </c:pt>
                <c:pt idx="204">
                  <c:v>3.2158499999999999E-4</c:v>
                </c:pt>
                <c:pt idx="205">
                  <c:v>3.2237500000000002E-4</c:v>
                </c:pt>
                <c:pt idx="206">
                  <c:v>3.2375600000000002E-4</c:v>
                </c:pt>
                <c:pt idx="207">
                  <c:v>3.2439900000000001E-4</c:v>
                </c:pt>
                <c:pt idx="208">
                  <c:v>3.24653E-4</c:v>
                </c:pt>
                <c:pt idx="209">
                  <c:v>3.26905E-4</c:v>
                </c:pt>
                <c:pt idx="210">
                  <c:v>3.24078E-4</c:v>
                </c:pt>
                <c:pt idx="211">
                  <c:v>3.2465E-4</c:v>
                </c:pt>
                <c:pt idx="212">
                  <c:v>3.2433199999999998E-4</c:v>
                </c:pt>
                <c:pt idx="213">
                  <c:v>3.2536199999999999E-4</c:v>
                </c:pt>
                <c:pt idx="214">
                  <c:v>3.2277800000000002E-4</c:v>
                </c:pt>
                <c:pt idx="215">
                  <c:v>3.2345300000000002E-4</c:v>
                </c:pt>
                <c:pt idx="216">
                  <c:v>3.2168700000000003E-4</c:v>
                </c:pt>
                <c:pt idx="217">
                  <c:v>3.2093900000000001E-4</c:v>
                </c:pt>
                <c:pt idx="218">
                  <c:v>3.1925699999999998E-4</c:v>
                </c:pt>
                <c:pt idx="219">
                  <c:v>3.1784100000000002E-4</c:v>
                </c:pt>
                <c:pt idx="220">
                  <c:v>3.1654300000000002E-4</c:v>
                </c:pt>
                <c:pt idx="221">
                  <c:v>3.1530799999999998E-4</c:v>
                </c:pt>
                <c:pt idx="222">
                  <c:v>3.1355499999999998E-4</c:v>
                </c:pt>
                <c:pt idx="223">
                  <c:v>3.1232699999999999E-4</c:v>
                </c:pt>
                <c:pt idx="224">
                  <c:v>3.1055399999999999E-4</c:v>
                </c:pt>
                <c:pt idx="225">
                  <c:v>3.0887699999999999E-4</c:v>
                </c:pt>
                <c:pt idx="226">
                  <c:v>3.0831199999999998E-4</c:v>
                </c:pt>
                <c:pt idx="227">
                  <c:v>3.0643899999999998E-4</c:v>
                </c:pt>
                <c:pt idx="228">
                  <c:v>3.05008E-4</c:v>
                </c:pt>
                <c:pt idx="229">
                  <c:v>3.0275499999999998E-4</c:v>
                </c:pt>
                <c:pt idx="230">
                  <c:v>3.0060999999999998E-4</c:v>
                </c:pt>
                <c:pt idx="231">
                  <c:v>2.9865399999999998E-4</c:v>
                </c:pt>
                <c:pt idx="232">
                  <c:v>2.97161E-4</c:v>
                </c:pt>
                <c:pt idx="233">
                  <c:v>2.9704299999999998E-4</c:v>
                </c:pt>
                <c:pt idx="234">
                  <c:v>2.9805599999999999E-4</c:v>
                </c:pt>
                <c:pt idx="235">
                  <c:v>2.98418E-4</c:v>
                </c:pt>
                <c:pt idx="236">
                  <c:v>2.9645799999999999E-4</c:v>
                </c:pt>
                <c:pt idx="237">
                  <c:v>2.95364E-4</c:v>
                </c:pt>
                <c:pt idx="238">
                  <c:v>2.9315899999999998E-4</c:v>
                </c:pt>
                <c:pt idx="239">
                  <c:v>2.91532E-4</c:v>
                </c:pt>
                <c:pt idx="240">
                  <c:v>2.8876800000000001E-4</c:v>
                </c:pt>
                <c:pt idx="241">
                  <c:v>2.8735499999999999E-4</c:v>
                </c:pt>
                <c:pt idx="242">
                  <c:v>2.8535300000000002E-4</c:v>
                </c:pt>
                <c:pt idx="243">
                  <c:v>2.8344699999999998E-4</c:v>
                </c:pt>
                <c:pt idx="244">
                  <c:v>2.7954199999999997E-4</c:v>
                </c:pt>
                <c:pt idx="245">
                  <c:v>2.7721899999999999E-4</c:v>
                </c:pt>
                <c:pt idx="246">
                  <c:v>2.7465900000000001E-4</c:v>
                </c:pt>
                <c:pt idx="247">
                  <c:v>2.7213999999999998E-4</c:v>
                </c:pt>
                <c:pt idx="248">
                  <c:v>2.6836999999999998E-4</c:v>
                </c:pt>
                <c:pt idx="249">
                  <c:v>2.6666199999999998E-4</c:v>
                </c:pt>
                <c:pt idx="250">
                  <c:v>2.6360000000000001E-4</c:v>
                </c:pt>
                <c:pt idx="251">
                  <c:v>2.5927799999999999E-4</c:v>
                </c:pt>
                <c:pt idx="252">
                  <c:v>2.5596100000000002E-4</c:v>
                </c:pt>
                <c:pt idx="253">
                  <c:v>2.5200899999999998E-4</c:v>
                </c:pt>
                <c:pt idx="254">
                  <c:v>2.4762200000000002E-4</c:v>
                </c:pt>
                <c:pt idx="255">
                  <c:v>2.44381E-4</c:v>
                </c:pt>
                <c:pt idx="256">
                  <c:v>2.40225E-4</c:v>
                </c:pt>
                <c:pt idx="257">
                  <c:v>2.33577E-4</c:v>
                </c:pt>
                <c:pt idx="258">
                  <c:v>2.2905500000000001E-4</c:v>
                </c:pt>
                <c:pt idx="259">
                  <c:v>2.2616100000000001E-4</c:v>
                </c:pt>
                <c:pt idx="260">
                  <c:v>2.2059799999999999E-4</c:v>
                </c:pt>
                <c:pt idx="261">
                  <c:v>2.1658300000000001E-4</c:v>
                </c:pt>
                <c:pt idx="262">
                  <c:v>2.12308E-4</c:v>
                </c:pt>
                <c:pt idx="263">
                  <c:v>2.0784300000000001E-4</c:v>
                </c:pt>
                <c:pt idx="264">
                  <c:v>2.0073500000000001E-4</c:v>
                </c:pt>
                <c:pt idx="265">
                  <c:v>1.93809E-4</c:v>
                </c:pt>
                <c:pt idx="266">
                  <c:v>1.8576899999999999E-4</c:v>
                </c:pt>
                <c:pt idx="267">
                  <c:v>1.77202E-4</c:v>
                </c:pt>
                <c:pt idx="268">
                  <c:v>1.6634199999999999E-4</c:v>
                </c:pt>
                <c:pt idx="269">
                  <c:v>1.5551200000000001E-4</c:v>
                </c:pt>
                <c:pt idx="270">
                  <c:v>1.45556E-4</c:v>
                </c:pt>
                <c:pt idx="271">
                  <c:v>1.3475999999999999E-4</c:v>
                </c:pt>
                <c:pt idx="272">
                  <c:v>1.2399899999999999E-4</c:v>
                </c:pt>
                <c:pt idx="273">
                  <c:v>1.1398100000000001E-4</c:v>
                </c:pt>
                <c:pt idx="274">
                  <c:v>1.01697E-4</c:v>
                </c:pt>
                <c:pt idx="275" formatCode="0.00E+00">
                  <c:v>8.8461999999999994E-5</c:v>
                </c:pt>
                <c:pt idx="276" formatCode="0.00E+00">
                  <c:v>7.8455999999999996E-5</c:v>
                </c:pt>
                <c:pt idx="277" formatCode="0.00E+00">
                  <c:v>6.67611E-5</c:v>
                </c:pt>
                <c:pt idx="278" formatCode="0.00E+00">
                  <c:v>5.2695100000000003E-5</c:v>
                </c:pt>
                <c:pt idx="279" formatCode="0.00E+00">
                  <c:v>4.10338E-5</c:v>
                </c:pt>
                <c:pt idx="280" formatCode="0.00E+00">
                  <c:v>3.0257399999999999E-5</c:v>
                </c:pt>
                <c:pt idx="281" formatCode="0.00E+00">
                  <c:v>1.4546799999999999E-5</c:v>
                </c:pt>
                <c:pt idx="282" formatCode="0.00E+00">
                  <c:v>2.0828100000000001E-6</c:v>
                </c:pt>
                <c:pt idx="283" formatCode="0.00E+00">
                  <c:v>-8.6047099999999998E-6</c:v>
                </c:pt>
                <c:pt idx="284" formatCode="0.00E+00">
                  <c:v>-2.08214E-5</c:v>
                </c:pt>
                <c:pt idx="285" formatCode="0.00E+00">
                  <c:v>-3.5118599999999999E-5</c:v>
                </c:pt>
                <c:pt idx="286" formatCode="0.00E+00">
                  <c:v>-4.9663899999999997E-5</c:v>
                </c:pt>
                <c:pt idx="287" formatCode="0.00E+00">
                  <c:v>-6.3838700000000003E-5</c:v>
                </c:pt>
                <c:pt idx="288" formatCode="0.00E+00">
                  <c:v>-7.6875500000000006E-5</c:v>
                </c:pt>
                <c:pt idx="289" formatCode="0.00E+00">
                  <c:v>-8.9464300000000003E-5</c:v>
                </c:pt>
                <c:pt idx="290">
                  <c:v>-1.02736E-4</c:v>
                </c:pt>
                <c:pt idx="291">
                  <c:v>-1.16078E-4</c:v>
                </c:pt>
                <c:pt idx="292">
                  <c:v>-1.3164599999999999E-4</c:v>
                </c:pt>
                <c:pt idx="293">
                  <c:v>-1.4702899999999999E-4</c:v>
                </c:pt>
                <c:pt idx="294">
                  <c:v>-1.63344E-4</c:v>
                </c:pt>
                <c:pt idx="295">
                  <c:v>-1.82762E-4</c:v>
                </c:pt>
                <c:pt idx="296">
                  <c:v>-1.9948500000000001E-4</c:v>
                </c:pt>
                <c:pt idx="297">
                  <c:v>-2.1194900000000001E-4</c:v>
                </c:pt>
                <c:pt idx="298">
                  <c:v>-2.2909199999999999E-4</c:v>
                </c:pt>
                <c:pt idx="299">
                  <c:v>-2.48213E-4</c:v>
                </c:pt>
                <c:pt idx="300">
                  <c:v>-2.5768500000000001E-4</c:v>
                </c:pt>
                <c:pt idx="301">
                  <c:v>-2.7198000000000001E-4</c:v>
                </c:pt>
                <c:pt idx="302">
                  <c:v>-2.9336299999999999E-4</c:v>
                </c:pt>
                <c:pt idx="303">
                  <c:v>-3.1528200000000001E-4</c:v>
                </c:pt>
                <c:pt idx="304">
                  <c:v>-3.4226800000000001E-4</c:v>
                </c:pt>
                <c:pt idx="305">
                  <c:v>-3.6833599999999998E-4</c:v>
                </c:pt>
                <c:pt idx="306">
                  <c:v>-3.8434299999999999E-4</c:v>
                </c:pt>
                <c:pt idx="307">
                  <c:v>-3.9088300000000002E-4</c:v>
                </c:pt>
                <c:pt idx="308">
                  <c:v>-3.8287999999999999E-4</c:v>
                </c:pt>
                <c:pt idx="309">
                  <c:v>-3.5954900000000002E-4</c:v>
                </c:pt>
                <c:pt idx="310">
                  <c:v>-3.7669199999999998E-4</c:v>
                </c:pt>
                <c:pt idx="311">
                  <c:v>-3.8805300000000002E-4</c:v>
                </c:pt>
                <c:pt idx="312">
                  <c:v>-4.19255E-4</c:v>
                </c:pt>
                <c:pt idx="313">
                  <c:v>-4.3047000000000002E-4</c:v>
                </c:pt>
                <c:pt idx="314">
                  <c:v>-4.4349599999999998E-4</c:v>
                </c:pt>
                <c:pt idx="315">
                  <c:v>-4.3848500000000001E-4</c:v>
                </c:pt>
                <c:pt idx="316">
                  <c:v>-4.6489699999999998E-4</c:v>
                </c:pt>
                <c:pt idx="317">
                  <c:v>-4.6196099999999999E-4</c:v>
                </c:pt>
                <c:pt idx="318">
                  <c:v>-5.1038799999999997E-4</c:v>
                </c:pt>
                <c:pt idx="319">
                  <c:v>-5.4459400000000002E-4</c:v>
                </c:pt>
                <c:pt idx="320">
                  <c:v>-5.4484499999999996E-4</c:v>
                </c:pt>
                <c:pt idx="321">
                  <c:v>-5.25326E-4</c:v>
                </c:pt>
                <c:pt idx="322">
                  <c:v>-5.3980499999999997E-4</c:v>
                </c:pt>
                <c:pt idx="323">
                  <c:v>-4.91695E-4</c:v>
                </c:pt>
                <c:pt idx="324">
                  <c:v>-5.0981300000000002E-4</c:v>
                </c:pt>
                <c:pt idx="325">
                  <c:v>-5.5407199999999996E-4</c:v>
                </c:pt>
                <c:pt idx="326">
                  <c:v>-5.6811399999999999E-4</c:v>
                </c:pt>
                <c:pt idx="327">
                  <c:v>-5.63673E-4</c:v>
                </c:pt>
                <c:pt idx="328">
                  <c:v>-6.6369400000000005E-4</c:v>
                </c:pt>
                <c:pt idx="329">
                  <c:v>-6.3791800000000001E-4</c:v>
                </c:pt>
                <c:pt idx="330">
                  <c:v>-5.3550699999999995E-4</c:v>
                </c:pt>
                <c:pt idx="331">
                  <c:v>-5.38354E-4</c:v>
                </c:pt>
                <c:pt idx="332">
                  <c:v>-4.8017200000000001E-4</c:v>
                </c:pt>
                <c:pt idx="333">
                  <c:v>-4.4817300000000001E-4</c:v>
                </c:pt>
                <c:pt idx="334">
                  <c:v>-5.0894799999999995E-4</c:v>
                </c:pt>
                <c:pt idx="335">
                  <c:v>-5.3005800000000003E-4</c:v>
                </c:pt>
                <c:pt idx="336">
                  <c:v>-5.2610000000000005E-4</c:v>
                </c:pt>
                <c:pt idx="337">
                  <c:v>-6.0927900000000001E-4</c:v>
                </c:pt>
                <c:pt idx="338">
                  <c:v>-6.9342299999999998E-4</c:v>
                </c:pt>
                <c:pt idx="339">
                  <c:v>-5.4316499999999997E-4</c:v>
                </c:pt>
                <c:pt idx="340">
                  <c:v>-6.9374499999999995E-4</c:v>
                </c:pt>
                <c:pt idx="341">
                  <c:v>-6.9567399999999997E-4</c:v>
                </c:pt>
                <c:pt idx="342">
                  <c:v>-6.0645299999999996E-4</c:v>
                </c:pt>
                <c:pt idx="343">
                  <c:v>-5.8471399999999996E-4</c:v>
                </c:pt>
                <c:pt idx="344">
                  <c:v>-6.5588400000000002E-4</c:v>
                </c:pt>
                <c:pt idx="345">
                  <c:v>-5.4031900000000004E-4</c:v>
                </c:pt>
                <c:pt idx="346">
                  <c:v>-5.8502900000000004E-4</c:v>
                </c:pt>
                <c:pt idx="347">
                  <c:v>-4.6024100000000001E-4</c:v>
                </c:pt>
                <c:pt idx="348">
                  <c:v>-5.2590899999999997E-4</c:v>
                </c:pt>
                <c:pt idx="349">
                  <c:v>-6.3475999999999995E-4</c:v>
                </c:pt>
                <c:pt idx="350">
                  <c:v>-7.6527400000000003E-4</c:v>
                </c:pt>
                <c:pt idx="351">
                  <c:v>-8.5302999999999996E-4</c:v>
                </c:pt>
                <c:pt idx="352">
                  <c:v>-8.9864199999999995E-4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71-4C67-ABA3-B608E4C8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475328"/>
        <c:axId val="217475904"/>
      </c:scatterChart>
      <c:valAx>
        <c:axId val="21747532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17475904"/>
        <c:crosses val="autoZero"/>
        <c:crossBetween val="midCat"/>
      </c:valAx>
      <c:valAx>
        <c:axId val="217475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753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bones'!$CF$4:$CF$398</c:f>
              <c:numCache>
                <c:formatCode>0.00E+00</c:formatCode>
                <c:ptCount val="395"/>
                <c:pt idx="0">
                  <c:v>-2.0834000000000001E-5</c:v>
                </c:pt>
                <c:pt idx="1">
                  <c:v>-1.7036300000000002E-5</c:v>
                </c:pt>
                <c:pt idx="2">
                  <c:v>-1.4202000000000001E-5</c:v>
                </c:pt>
                <c:pt idx="3" formatCode="General">
                  <c:v>2.1196100000000001E-4</c:v>
                </c:pt>
                <c:pt idx="4" formatCode="General">
                  <c:v>9.6026300000000005E-4</c:v>
                </c:pt>
                <c:pt idx="5" formatCode="General">
                  <c:v>2.720208E-3</c:v>
                </c:pt>
                <c:pt idx="6" formatCode="General">
                  <c:v>4.9743690000000002E-3</c:v>
                </c:pt>
                <c:pt idx="7" formatCode="General">
                  <c:v>7.7703590000000001E-3</c:v>
                </c:pt>
                <c:pt idx="8" formatCode="General">
                  <c:v>1.1129935000000001E-2</c:v>
                </c:pt>
                <c:pt idx="9" formatCode="General">
                  <c:v>1.4513824999999999E-2</c:v>
                </c:pt>
                <c:pt idx="10" formatCode="General">
                  <c:v>1.8096457999999999E-2</c:v>
                </c:pt>
                <c:pt idx="11" formatCode="General">
                  <c:v>2.1491181000000002E-2</c:v>
                </c:pt>
                <c:pt idx="12" formatCode="General">
                  <c:v>2.4599244999999999E-2</c:v>
                </c:pt>
                <c:pt idx="13" formatCode="General">
                  <c:v>2.7551198999999998E-2</c:v>
                </c:pt>
                <c:pt idx="14" formatCode="General">
                  <c:v>3.0429952999999999E-2</c:v>
                </c:pt>
                <c:pt idx="15" formatCode="General">
                  <c:v>3.2331266999999997E-2</c:v>
                </c:pt>
                <c:pt idx="16" formatCode="General">
                  <c:v>3.4378145999999998E-2</c:v>
                </c:pt>
                <c:pt idx="17" formatCode="General">
                  <c:v>3.6867781000000002E-2</c:v>
                </c:pt>
                <c:pt idx="18" formatCode="General">
                  <c:v>3.9253897000000003E-2</c:v>
                </c:pt>
                <c:pt idx="19" formatCode="General">
                  <c:v>4.1737692E-2</c:v>
                </c:pt>
                <c:pt idx="20" formatCode="General">
                  <c:v>4.4725014E-2</c:v>
                </c:pt>
                <c:pt idx="21" formatCode="General">
                  <c:v>4.8122749999999999E-2</c:v>
                </c:pt>
                <c:pt idx="22" formatCode="General">
                  <c:v>5.1573840000000003E-2</c:v>
                </c:pt>
                <c:pt idx="23" formatCode="General">
                  <c:v>5.5547889000000003E-2</c:v>
                </c:pt>
                <c:pt idx="24" formatCode="General">
                  <c:v>6.0046373E-2</c:v>
                </c:pt>
                <c:pt idx="25" formatCode="General">
                  <c:v>6.5276200000000006E-2</c:v>
                </c:pt>
                <c:pt idx="26" formatCode="General">
                  <c:v>7.1432177999999999E-2</c:v>
                </c:pt>
                <c:pt idx="27" formatCode="General">
                  <c:v>7.8424481000000004E-2</c:v>
                </c:pt>
                <c:pt idx="28" formatCode="General">
                  <c:v>8.6379928999999994E-2</c:v>
                </c:pt>
                <c:pt idx="29" formatCode="General">
                  <c:v>9.4745056999999994E-2</c:v>
                </c:pt>
                <c:pt idx="30" formatCode="General">
                  <c:v>0.10245335799999999</c:v>
                </c:pt>
                <c:pt idx="31" formatCode="General">
                  <c:v>0.109220044</c:v>
                </c:pt>
                <c:pt idx="32" formatCode="General">
                  <c:v>0.114805922</c:v>
                </c:pt>
                <c:pt idx="33" formatCode="General">
                  <c:v>0.118447733</c:v>
                </c:pt>
                <c:pt idx="34" formatCode="General">
                  <c:v>0.121557762</c:v>
                </c:pt>
                <c:pt idx="35" formatCode="General">
                  <c:v>0.124631768</c:v>
                </c:pt>
                <c:pt idx="36" formatCode="General">
                  <c:v>0.12815394899999999</c:v>
                </c:pt>
                <c:pt idx="37" formatCode="General">
                  <c:v>0.132784028</c:v>
                </c:pt>
                <c:pt idx="38" formatCode="General">
                  <c:v>0.13906981600000001</c:v>
                </c:pt>
                <c:pt idx="39" formatCode="General">
                  <c:v>0.146155014</c:v>
                </c:pt>
                <c:pt idx="40" formatCode="General">
                  <c:v>0.153556044</c:v>
                </c:pt>
                <c:pt idx="41" formatCode="General">
                  <c:v>0.16003699699999999</c:v>
                </c:pt>
                <c:pt idx="42" formatCode="General">
                  <c:v>0.16670452199999999</c:v>
                </c:pt>
                <c:pt idx="43" formatCode="General">
                  <c:v>0.17339327399999999</c:v>
                </c:pt>
                <c:pt idx="44" formatCode="General">
                  <c:v>0.180397471</c:v>
                </c:pt>
                <c:pt idx="45" formatCode="General">
                  <c:v>0.18812926399999999</c:v>
                </c:pt>
                <c:pt idx="46" formatCode="General">
                  <c:v>0.19663752300000001</c:v>
                </c:pt>
                <c:pt idx="47" formatCode="General">
                  <c:v>0.203935644</c:v>
                </c:pt>
                <c:pt idx="48" formatCode="General">
                  <c:v>0.210616796</c:v>
                </c:pt>
                <c:pt idx="49" formatCode="General">
                  <c:v>0.21670276699999999</c:v>
                </c:pt>
                <c:pt idx="50" formatCode="General">
                  <c:v>0.22265170000000001</c:v>
                </c:pt>
                <c:pt idx="51" formatCode="General">
                  <c:v>0.22893570199999999</c:v>
                </c:pt>
                <c:pt idx="52" formatCode="General">
                  <c:v>0.23537416799999999</c:v>
                </c:pt>
                <c:pt idx="53" formatCode="General">
                  <c:v>0.24233563</c:v>
                </c:pt>
                <c:pt idx="54" formatCode="General">
                  <c:v>0.25017370100000003</c:v>
                </c:pt>
                <c:pt idx="55" formatCode="General">
                  <c:v>0.25757121599999999</c:v>
                </c:pt>
                <c:pt idx="56" formatCode="General">
                  <c:v>0.26448593599999998</c:v>
                </c:pt>
                <c:pt idx="57" formatCode="General">
                  <c:v>0.27189067900000002</c:v>
                </c:pt>
                <c:pt idx="58" formatCode="General">
                  <c:v>0.27907407699999998</c:v>
                </c:pt>
                <c:pt idx="59" formatCode="General">
                  <c:v>0.286273897</c:v>
                </c:pt>
                <c:pt idx="60" formatCode="General">
                  <c:v>0.294210482</c:v>
                </c:pt>
                <c:pt idx="61" formatCode="General">
                  <c:v>0.30214181600000001</c:v>
                </c:pt>
                <c:pt idx="62" formatCode="General">
                  <c:v>0.310096765</c:v>
                </c:pt>
                <c:pt idx="63" formatCode="General">
                  <c:v>0.318122605</c:v>
                </c:pt>
                <c:pt idx="64" formatCode="General">
                  <c:v>0.32552988300000002</c:v>
                </c:pt>
                <c:pt idx="65" formatCode="General">
                  <c:v>0.33190469</c:v>
                </c:pt>
                <c:pt idx="66" formatCode="General">
                  <c:v>0.338696952</c:v>
                </c:pt>
                <c:pt idx="67" formatCode="General">
                  <c:v>0.34548219099999999</c:v>
                </c:pt>
                <c:pt idx="68" formatCode="General">
                  <c:v>0.351031592</c:v>
                </c:pt>
                <c:pt idx="69" formatCode="General">
                  <c:v>0.35612526999999999</c:v>
                </c:pt>
                <c:pt idx="70" formatCode="General">
                  <c:v>0.36170922599999999</c:v>
                </c:pt>
                <c:pt idx="71" formatCode="General">
                  <c:v>0.366527033</c:v>
                </c:pt>
                <c:pt idx="72" formatCode="General">
                  <c:v>0.37048282599999999</c:v>
                </c:pt>
                <c:pt idx="73" formatCode="General">
                  <c:v>0.37484224599999999</c:v>
                </c:pt>
                <c:pt idx="74" formatCode="General">
                  <c:v>0.37927961300000002</c:v>
                </c:pt>
                <c:pt idx="75" formatCode="General">
                  <c:v>0.38315563699999999</c:v>
                </c:pt>
                <c:pt idx="76" formatCode="General">
                  <c:v>0.38743028800000001</c:v>
                </c:pt>
                <c:pt idx="77" formatCode="General">
                  <c:v>0.392369627</c:v>
                </c:pt>
                <c:pt idx="78" formatCode="General">
                  <c:v>0.39774499499999999</c:v>
                </c:pt>
                <c:pt idx="79" formatCode="General">
                  <c:v>0.402929276</c:v>
                </c:pt>
                <c:pt idx="80" formatCode="General">
                  <c:v>0.40783882100000002</c:v>
                </c:pt>
                <c:pt idx="81" formatCode="General">
                  <c:v>0.41262682299999998</c:v>
                </c:pt>
                <c:pt idx="82" formatCode="General">
                  <c:v>0.41699426699999997</c:v>
                </c:pt>
                <c:pt idx="83" formatCode="General">
                  <c:v>0.42062474999999999</c:v>
                </c:pt>
                <c:pt idx="84" formatCode="General">
                  <c:v>0.42340999299999998</c:v>
                </c:pt>
                <c:pt idx="85" formatCode="General">
                  <c:v>0.426449146</c:v>
                </c:pt>
                <c:pt idx="86" formatCode="General">
                  <c:v>0.43014912999999999</c:v>
                </c:pt>
                <c:pt idx="87" formatCode="General">
                  <c:v>0.43340308100000002</c:v>
                </c:pt>
                <c:pt idx="88" formatCode="General">
                  <c:v>0.43676316999999998</c:v>
                </c:pt>
                <c:pt idx="89" formatCode="General">
                  <c:v>0.44035433499999999</c:v>
                </c:pt>
                <c:pt idx="90" formatCode="General">
                  <c:v>0.443453765</c:v>
                </c:pt>
                <c:pt idx="91" formatCode="General">
                  <c:v>0.445435258</c:v>
                </c:pt>
                <c:pt idx="92" formatCode="General">
                  <c:v>0.44830001800000002</c:v>
                </c:pt>
                <c:pt idx="93" formatCode="General">
                  <c:v>0.451922877</c:v>
                </c:pt>
                <c:pt idx="94" formatCode="General">
                  <c:v>0.455640767</c:v>
                </c:pt>
                <c:pt idx="95" formatCode="General">
                  <c:v>0.45977666499999997</c:v>
                </c:pt>
                <c:pt idx="96" formatCode="General">
                  <c:v>0.46466466899999997</c:v>
                </c:pt>
                <c:pt idx="97" formatCode="General">
                  <c:v>0.469812234</c:v>
                </c:pt>
                <c:pt idx="98" formatCode="General">
                  <c:v>0.47481494299999999</c:v>
                </c:pt>
                <c:pt idx="99" formatCode="General">
                  <c:v>0.48029399499999997</c:v>
                </c:pt>
                <c:pt idx="100" formatCode="General">
                  <c:v>0.48573021199999999</c:v>
                </c:pt>
                <c:pt idx="101" formatCode="General">
                  <c:v>0.49050976600000001</c:v>
                </c:pt>
                <c:pt idx="102" formatCode="General">
                  <c:v>0.49470187900000001</c:v>
                </c:pt>
                <c:pt idx="103" formatCode="General">
                  <c:v>0.49863247599999999</c:v>
                </c:pt>
                <c:pt idx="104" formatCode="General">
                  <c:v>0.502342599</c:v>
                </c:pt>
                <c:pt idx="105" formatCode="General">
                  <c:v>0.50600205899999995</c:v>
                </c:pt>
                <c:pt idx="106" formatCode="General">
                  <c:v>0.50957993700000004</c:v>
                </c:pt>
                <c:pt idx="107" formatCode="General">
                  <c:v>0.51295102999999997</c:v>
                </c:pt>
                <c:pt idx="108" formatCode="General">
                  <c:v>0.516423144</c:v>
                </c:pt>
                <c:pt idx="109" formatCode="General">
                  <c:v>0.51976091000000002</c:v>
                </c:pt>
                <c:pt idx="110" formatCode="General">
                  <c:v>0.52293527200000001</c:v>
                </c:pt>
                <c:pt idx="111" formatCode="General">
                  <c:v>0.52694641499999995</c:v>
                </c:pt>
                <c:pt idx="112" formatCode="General">
                  <c:v>0.53103617000000003</c:v>
                </c:pt>
                <c:pt idx="113" formatCode="General">
                  <c:v>0.53493830399999998</c:v>
                </c:pt>
                <c:pt idx="114" formatCode="General">
                  <c:v>0.53889354</c:v>
                </c:pt>
                <c:pt idx="115" formatCode="General">
                  <c:v>0.542906055</c:v>
                </c:pt>
                <c:pt idx="116" formatCode="General">
                  <c:v>0.546122895</c:v>
                </c:pt>
                <c:pt idx="117" formatCode="General">
                  <c:v>0.54896440700000004</c:v>
                </c:pt>
                <c:pt idx="118" formatCode="General">
                  <c:v>0.55203503200000004</c:v>
                </c:pt>
                <c:pt idx="119" formatCode="General">
                  <c:v>0.55472269399999996</c:v>
                </c:pt>
                <c:pt idx="120" formatCode="General">
                  <c:v>0.55711180599999999</c:v>
                </c:pt>
                <c:pt idx="121" formatCode="General">
                  <c:v>0.55997414000000001</c:v>
                </c:pt>
                <c:pt idx="122" formatCode="General">
                  <c:v>0.56298477099999999</c:v>
                </c:pt>
                <c:pt idx="123" formatCode="General">
                  <c:v>0.56521054000000004</c:v>
                </c:pt>
                <c:pt idx="124" formatCode="General">
                  <c:v>0.56755984800000003</c:v>
                </c:pt>
                <c:pt idx="125" formatCode="General">
                  <c:v>0.56981914300000003</c:v>
                </c:pt>
                <c:pt idx="126" formatCode="General">
                  <c:v>0.57151782200000001</c:v>
                </c:pt>
                <c:pt idx="127" formatCode="General">
                  <c:v>0.57358624000000002</c:v>
                </c:pt>
                <c:pt idx="128" formatCode="General">
                  <c:v>0.57666943699999995</c:v>
                </c:pt>
                <c:pt idx="129" formatCode="General">
                  <c:v>0.57968613400000002</c:v>
                </c:pt>
                <c:pt idx="130" formatCode="General">
                  <c:v>0.58321899700000002</c:v>
                </c:pt>
                <c:pt idx="131" formatCode="General">
                  <c:v>0.58729393900000004</c:v>
                </c:pt>
                <c:pt idx="132" formatCode="General">
                  <c:v>0.59128753099999998</c:v>
                </c:pt>
                <c:pt idx="133" formatCode="General">
                  <c:v>0.59477981700000004</c:v>
                </c:pt>
                <c:pt idx="134" formatCode="General">
                  <c:v>0.59836372999999998</c:v>
                </c:pt>
                <c:pt idx="135" formatCode="General">
                  <c:v>0.60186455699999997</c:v>
                </c:pt>
                <c:pt idx="136" formatCode="General">
                  <c:v>0.60516402300000005</c:v>
                </c:pt>
                <c:pt idx="137" formatCode="General">
                  <c:v>0.60917025999999996</c:v>
                </c:pt>
                <c:pt idx="138" formatCode="General">
                  <c:v>0.614177105</c:v>
                </c:pt>
                <c:pt idx="139" formatCode="General">
                  <c:v>0.619160657</c:v>
                </c:pt>
                <c:pt idx="140" formatCode="General">
                  <c:v>0.62370126000000004</c:v>
                </c:pt>
                <c:pt idx="141" formatCode="General">
                  <c:v>0.62805125699999997</c:v>
                </c:pt>
                <c:pt idx="142" formatCode="General">
                  <c:v>0.63131672500000002</c:v>
                </c:pt>
                <c:pt idx="143" formatCode="General">
                  <c:v>0.63339192300000002</c:v>
                </c:pt>
                <c:pt idx="144" formatCode="General">
                  <c:v>0.63521621699999997</c:v>
                </c:pt>
                <c:pt idx="145" formatCode="General">
                  <c:v>0.63703702699999998</c:v>
                </c:pt>
                <c:pt idx="146" formatCode="General">
                  <c:v>0.63833606600000004</c:v>
                </c:pt>
                <c:pt idx="147" formatCode="General">
                  <c:v>0.63952459399999995</c:v>
                </c:pt>
                <c:pt idx="148" formatCode="General">
                  <c:v>0.64102712799999995</c:v>
                </c:pt>
                <c:pt idx="149" formatCode="General">
                  <c:v>0.64306073699999999</c:v>
                </c:pt>
                <c:pt idx="150" formatCode="General">
                  <c:v>0.645329233</c:v>
                </c:pt>
                <c:pt idx="151" formatCode="General">
                  <c:v>0.64852934799999995</c:v>
                </c:pt>
                <c:pt idx="152" formatCode="General">
                  <c:v>0.65193232199999995</c:v>
                </c:pt>
                <c:pt idx="153" formatCode="General">
                  <c:v>0.655127668</c:v>
                </c:pt>
                <c:pt idx="154" formatCode="General">
                  <c:v>0.65815762499999997</c:v>
                </c:pt>
                <c:pt idx="155" formatCode="General">
                  <c:v>0.66142235699999996</c:v>
                </c:pt>
                <c:pt idx="156" formatCode="General">
                  <c:v>0.66413913099999999</c:v>
                </c:pt>
                <c:pt idx="157" formatCode="General">
                  <c:v>0.66700006700000003</c:v>
                </c:pt>
                <c:pt idx="158" formatCode="General">
                  <c:v>0.67031543699999996</c:v>
                </c:pt>
                <c:pt idx="159" formatCode="General">
                  <c:v>0.674895825</c:v>
                </c:pt>
                <c:pt idx="160" formatCode="General">
                  <c:v>0.68010084500000001</c:v>
                </c:pt>
                <c:pt idx="161" formatCode="General">
                  <c:v>0.68620902500000003</c:v>
                </c:pt>
                <c:pt idx="162" formatCode="General">
                  <c:v>0.69228879399999999</c:v>
                </c:pt>
                <c:pt idx="163" formatCode="General">
                  <c:v>0.697839129</c:v>
                </c:pt>
                <c:pt idx="164" formatCode="General">
                  <c:v>0.70225624099999995</c:v>
                </c:pt>
                <c:pt idx="165" formatCode="General">
                  <c:v>0.70625352600000002</c:v>
                </c:pt>
                <c:pt idx="166" formatCode="General">
                  <c:v>0.70972814900000003</c:v>
                </c:pt>
                <c:pt idx="167" formatCode="General">
                  <c:v>0.71404050699999999</c:v>
                </c:pt>
                <c:pt idx="168" formatCode="General">
                  <c:v>0.71906781200000003</c:v>
                </c:pt>
                <c:pt idx="169" formatCode="General">
                  <c:v>0.72434566199999995</c:v>
                </c:pt>
                <c:pt idx="170" formatCode="General">
                  <c:v>0.72972488899999999</c:v>
                </c:pt>
                <c:pt idx="171" formatCode="General">
                  <c:v>0.73514324799999997</c:v>
                </c:pt>
                <c:pt idx="172" formatCode="General">
                  <c:v>0.73965566699999996</c:v>
                </c:pt>
                <c:pt idx="173" formatCode="General">
                  <c:v>0.74361393200000003</c:v>
                </c:pt>
                <c:pt idx="174" formatCode="General">
                  <c:v>0.74679460099999995</c:v>
                </c:pt>
                <c:pt idx="175" formatCode="General">
                  <c:v>0.74955706600000005</c:v>
                </c:pt>
                <c:pt idx="176" formatCode="General">
                  <c:v>0.75239962199999999</c:v>
                </c:pt>
                <c:pt idx="177" formatCode="General">
                  <c:v>0.75603990399999998</c:v>
                </c:pt>
                <c:pt idx="178" formatCode="General">
                  <c:v>0.76095549799999995</c:v>
                </c:pt>
                <c:pt idx="179" formatCode="General">
                  <c:v>0.76682808300000005</c:v>
                </c:pt>
                <c:pt idx="180" formatCode="General">
                  <c:v>0.77285916200000004</c:v>
                </c:pt>
                <c:pt idx="181" formatCode="General">
                  <c:v>0.77898289099999996</c:v>
                </c:pt>
                <c:pt idx="182" formatCode="General">
                  <c:v>0.78435571599999998</c:v>
                </c:pt>
                <c:pt idx="183" formatCode="General">
                  <c:v>0.78831064500000003</c:v>
                </c:pt>
                <c:pt idx="184" formatCode="General">
                  <c:v>0.79139505399999999</c:v>
                </c:pt>
                <c:pt idx="185" formatCode="General">
                  <c:v>0.79402704000000002</c:v>
                </c:pt>
                <c:pt idx="186" formatCode="General">
                  <c:v>0.79646294200000001</c:v>
                </c:pt>
                <c:pt idx="187" formatCode="General">
                  <c:v>0.79895802800000004</c:v>
                </c:pt>
                <c:pt idx="188" formatCode="General">
                  <c:v>0.801641402</c:v>
                </c:pt>
                <c:pt idx="189" formatCode="General">
                  <c:v>0.804698617</c:v>
                </c:pt>
                <c:pt idx="190" formatCode="General">
                  <c:v>0.808241934</c:v>
                </c:pt>
                <c:pt idx="191" formatCode="General">
                  <c:v>0.81171633700000001</c:v>
                </c:pt>
                <c:pt idx="192" formatCode="General">
                  <c:v>0.81567332599999998</c:v>
                </c:pt>
                <c:pt idx="193" formatCode="General">
                  <c:v>0.82006039100000006</c:v>
                </c:pt>
                <c:pt idx="194" formatCode="General">
                  <c:v>0.82473636800000005</c:v>
                </c:pt>
                <c:pt idx="195" formatCode="General">
                  <c:v>0.82966974299999996</c:v>
                </c:pt>
                <c:pt idx="196" formatCode="General">
                  <c:v>0.83479163899999997</c:v>
                </c:pt>
                <c:pt idx="197" formatCode="General">
                  <c:v>0.84004144599999997</c:v>
                </c:pt>
                <c:pt idx="198" formatCode="General">
                  <c:v>0.84572052799999997</c:v>
                </c:pt>
                <c:pt idx="199" formatCode="General">
                  <c:v>0.85132014700000003</c:v>
                </c:pt>
                <c:pt idx="200" formatCode="General">
                  <c:v>0.85669742999999998</c:v>
                </c:pt>
                <c:pt idx="201" formatCode="General">
                  <c:v>0.862687392</c:v>
                </c:pt>
                <c:pt idx="202" formatCode="General">
                  <c:v>0.86913017800000003</c:v>
                </c:pt>
                <c:pt idx="203" formatCode="General">
                  <c:v>0.874359514</c:v>
                </c:pt>
                <c:pt idx="204" formatCode="General">
                  <c:v>0.87897730900000004</c:v>
                </c:pt>
                <c:pt idx="205" formatCode="General">
                  <c:v>0.88329172600000005</c:v>
                </c:pt>
                <c:pt idx="206" formatCode="General">
                  <c:v>0.88712724700000001</c:v>
                </c:pt>
                <c:pt idx="207" formatCode="General">
                  <c:v>0.89050385399999998</c:v>
                </c:pt>
                <c:pt idx="208" formatCode="General">
                  <c:v>0.89481199700000003</c:v>
                </c:pt>
                <c:pt idx="209" formatCode="General">
                  <c:v>0.89971673799999996</c:v>
                </c:pt>
                <c:pt idx="210" formatCode="General">
                  <c:v>0.905145427</c:v>
                </c:pt>
                <c:pt idx="211" formatCode="General">
                  <c:v>0.91181455300000003</c:v>
                </c:pt>
                <c:pt idx="212" formatCode="General">
                  <c:v>0.91879562100000001</c:v>
                </c:pt>
                <c:pt idx="213" formatCode="General">
                  <c:v>0.92500634299999995</c:v>
                </c:pt>
                <c:pt idx="214" formatCode="General">
                  <c:v>0.93190520700000001</c:v>
                </c:pt>
                <c:pt idx="215" formatCode="General">
                  <c:v>0.93864348500000006</c:v>
                </c:pt>
                <c:pt idx="216" formatCode="General">
                  <c:v>0.94434437999999998</c:v>
                </c:pt>
                <c:pt idx="217" formatCode="General">
                  <c:v>0.94939152699999996</c:v>
                </c:pt>
                <c:pt idx="218" formatCode="General">
                  <c:v>0.95431956699999998</c:v>
                </c:pt>
                <c:pt idx="219" formatCode="General">
                  <c:v>0.95825052200000005</c:v>
                </c:pt>
                <c:pt idx="220" formatCode="General">
                  <c:v>0.96185458099999999</c:v>
                </c:pt>
                <c:pt idx="221" formatCode="General">
                  <c:v>0.96514157599999995</c:v>
                </c:pt>
                <c:pt idx="222" formatCode="General">
                  <c:v>0.96814449599999997</c:v>
                </c:pt>
                <c:pt idx="223" formatCode="General">
                  <c:v>0.97128837000000001</c:v>
                </c:pt>
                <c:pt idx="224" formatCode="General">
                  <c:v>0.97554330300000003</c:v>
                </c:pt>
                <c:pt idx="225" formatCode="General">
                  <c:v>0.98135704599999996</c:v>
                </c:pt>
                <c:pt idx="226" formatCode="General">
                  <c:v>0.98776507099999999</c:v>
                </c:pt>
                <c:pt idx="227" formatCode="General">
                  <c:v>0.99458244900000004</c:v>
                </c:pt>
                <c:pt idx="228" formatCode="General">
                  <c:v>1.0016855250000001</c:v>
                </c:pt>
                <c:pt idx="229" formatCode="General">
                  <c:v>1.008131165</c:v>
                </c:pt>
                <c:pt idx="230" formatCode="General">
                  <c:v>1.013416863</c:v>
                </c:pt>
                <c:pt idx="231" formatCode="General">
                  <c:v>1.0180396940000001</c:v>
                </c:pt>
                <c:pt idx="232" formatCode="General">
                  <c:v>1.022649642</c:v>
                </c:pt>
                <c:pt idx="233" formatCode="General">
                  <c:v>1.0277069480000001</c:v>
                </c:pt>
                <c:pt idx="234" formatCode="General">
                  <c:v>1.0321286999999999</c:v>
                </c:pt>
                <c:pt idx="235" formatCode="General">
                  <c:v>1.035906934</c:v>
                </c:pt>
                <c:pt idx="236" formatCode="General">
                  <c:v>1.0391897130000001</c:v>
                </c:pt>
                <c:pt idx="237" formatCode="General">
                  <c:v>1.042867566</c:v>
                </c:pt>
                <c:pt idx="238" formatCode="General">
                  <c:v>1.046917914</c:v>
                </c:pt>
                <c:pt idx="239" formatCode="General">
                  <c:v>1.051134936</c:v>
                </c:pt>
                <c:pt idx="240" formatCode="General">
                  <c:v>1.0556440549999999</c:v>
                </c:pt>
                <c:pt idx="241" formatCode="General">
                  <c:v>1.059945167</c:v>
                </c:pt>
                <c:pt idx="242" formatCode="General">
                  <c:v>1.0630150060000001</c:v>
                </c:pt>
                <c:pt idx="243" formatCode="General">
                  <c:v>1.06485714</c:v>
                </c:pt>
                <c:pt idx="244" formatCode="General">
                  <c:v>1.0663661689999999</c:v>
                </c:pt>
                <c:pt idx="245" formatCode="General">
                  <c:v>1.0681574469999999</c:v>
                </c:pt>
                <c:pt idx="246" formatCode="General">
                  <c:v>1.0710907030000001</c:v>
                </c:pt>
                <c:pt idx="247" formatCode="General">
                  <c:v>1.075282206</c:v>
                </c:pt>
                <c:pt idx="248" formatCode="General">
                  <c:v>1.080317137</c:v>
                </c:pt>
                <c:pt idx="249" formatCode="General">
                  <c:v>1.0858101090000001</c:v>
                </c:pt>
                <c:pt idx="250" formatCode="General">
                  <c:v>1.0915902390000001</c:v>
                </c:pt>
                <c:pt idx="251" formatCode="General">
                  <c:v>1.097161622</c:v>
                </c:pt>
                <c:pt idx="252" formatCode="General">
                  <c:v>1.1021362260000001</c:v>
                </c:pt>
                <c:pt idx="253" formatCode="General">
                  <c:v>1.106808926</c:v>
                </c:pt>
                <c:pt idx="254" formatCode="General">
                  <c:v>1.111834419</c:v>
                </c:pt>
                <c:pt idx="255" formatCode="General">
                  <c:v>1.116594946</c:v>
                </c:pt>
                <c:pt idx="256" formatCode="General">
                  <c:v>1.1212998359999999</c:v>
                </c:pt>
                <c:pt idx="257" formatCode="General">
                  <c:v>1.126451184</c:v>
                </c:pt>
                <c:pt idx="258" formatCode="General">
                  <c:v>1.13114936</c:v>
                </c:pt>
                <c:pt idx="259" formatCode="General">
                  <c:v>1.1352449069999999</c:v>
                </c:pt>
                <c:pt idx="260" formatCode="General">
                  <c:v>1.138913356</c:v>
                </c:pt>
                <c:pt idx="261" formatCode="General">
                  <c:v>1.1419292990000001</c:v>
                </c:pt>
                <c:pt idx="262" formatCode="General">
                  <c:v>1.1440967989999999</c:v>
                </c:pt>
                <c:pt idx="263" formatCode="General">
                  <c:v>1.1463138669999999</c:v>
                </c:pt>
                <c:pt idx="264" formatCode="General">
                  <c:v>1.148485669</c:v>
                </c:pt>
                <c:pt idx="265" formatCode="General">
                  <c:v>1.150904017</c:v>
                </c:pt>
                <c:pt idx="266" formatCode="General">
                  <c:v>1.1542774920000001</c:v>
                </c:pt>
                <c:pt idx="267" formatCode="General">
                  <c:v>1.1583960369999999</c:v>
                </c:pt>
                <c:pt idx="268" formatCode="General">
                  <c:v>1.1628522160000001</c:v>
                </c:pt>
                <c:pt idx="269" formatCode="General">
                  <c:v>1.167772968</c:v>
                </c:pt>
                <c:pt idx="270" formatCode="General">
                  <c:v>1.1727217780000001</c:v>
                </c:pt>
                <c:pt idx="271" formatCode="General">
                  <c:v>1.176665807</c:v>
                </c:pt>
                <c:pt idx="272" formatCode="General">
                  <c:v>1.1801857840000001</c:v>
                </c:pt>
                <c:pt idx="273" formatCode="General">
                  <c:v>1.1830871359999999</c:v>
                </c:pt>
                <c:pt idx="274" formatCode="General">
                  <c:v>1.185280882</c:v>
                </c:pt>
                <c:pt idx="275" formatCode="General">
                  <c:v>1.186909687</c:v>
                </c:pt>
                <c:pt idx="276" formatCode="General">
                  <c:v>1.1884022940000001</c:v>
                </c:pt>
                <c:pt idx="277" formatCode="General">
                  <c:v>1.1896097830000001</c:v>
                </c:pt>
                <c:pt idx="278" formatCode="General">
                  <c:v>1.1917990060000001</c:v>
                </c:pt>
                <c:pt idx="279" formatCode="General">
                  <c:v>1.1947873979999999</c:v>
                </c:pt>
                <c:pt idx="280" formatCode="General">
                  <c:v>1.1978201180000001</c:v>
                </c:pt>
                <c:pt idx="281" formatCode="General">
                  <c:v>1.2010144549999999</c:v>
                </c:pt>
                <c:pt idx="282" formatCode="General">
                  <c:v>1.204556669</c:v>
                </c:pt>
                <c:pt idx="283" formatCode="General">
                  <c:v>1.2077428450000001</c:v>
                </c:pt>
                <c:pt idx="284" formatCode="General">
                  <c:v>1.211937633</c:v>
                </c:pt>
                <c:pt idx="285" formatCode="General">
                  <c:v>1.2191471250000001</c:v>
                </c:pt>
                <c:pt idx="286" formatCode="General">
                  <c:v>1.2264897779999999</c:v>
                </c:pt>
                <c:pt idx="287" formatCode="General">
                  <c:v>1.233510498</c:v>
                </c:pt>
                <c:pt idx="288" formatCode="General">
                  <c:v>1.2401057090000001</c:v>
                </c:pt>
                <c:pt idx="289" formatCode="General">
                  <c:v>1.2454060389999999</c:v>
                </c:pt>
                <c:pt idx="290" formatCode="General">
                  <c:v>1.248403098</c:v>
                </c:pt>
                <c:pt idx="291" formatCode="General">
                  <c:v>1.251734055</c:v>
                </c:pt>
                <c:pt idx="292" formatCode="General">
                  <c:v>1.2553887290000001</c:v>
                </c:pt>
                <c:pt idx="293" formatCode="General">
                  <c:v>1.2592318579999999</c:v>
                </c:pt>
                <c:pt idx="294" formatCode="General">
                  <c:v>1.2634766559999999</c:v>
                </c:pt>
                <c:pt idx="295" formatCode="General">
                  <c:v>1.2686859049999999</c:v>
                </c:pt>
                <c:pt idx="296" formatCode="General">
                  <c:v>1.2740031810000001</c:v>
                </c:pt>
                <c:pt idx="297" formatCode="General">
                  <c:v>1.2793683410000001</c:v>
                </c:pt>
                <c:pt idx="298" formatCode="General">
                  <c:v>1.284657148</c:v>
                </c:pt>
                <c:pt idx="299" formatCode="General">
                  <c:v>1.289575854</c:v>
                </c:pt>
                <c:pt idx="300" formatCode="General">
                  <c:v>1.2932786629999999</c:v>
                </c:pt>
                <c:pt idx="301" formatCode="General">
                  <c:v>1.2966249910000001</c:v>
                </c:pt>
                <c:pt idx="302" formatCode="General">
                  <c:v>1.2996625930000001</c:v>
                </c:pt>
                <c:pt idx="303" formatCode="General">
                  <c:v>1.302678862</c:v>
                </c:pt>
                <c:pt idx="304" formatCode="General">
                  <c:v>1.3056357839999999</c:v>
                </c:pt>
                <c:pt idx="305" formatCode="General">
                  <c:v>1.3084370919999999</c:v>
                </c:pt>
                <c:pt idx="306" formatCode="General">
                  <c:v>1.3109317549999999</c:v>
                </c:pt>
                <c:pt idx="307" formatCode="General">
                  <c:v>1.3137096779999999</c:v>
                </c:pt>
                <c:pt idx="308" formatCode="General">
                  <c:v>1.3167143990000001</c:v>
                </c:pt>
                <c:pt idx="309" formatCode="General">
                  <c:v>1.3194243400000001</c:v>
                </c:pt>
                <c:pt idx="310" formatCode="General">
                  <c:v>1.3222682800000001</c:v>
                </c:pt>
                <c:pt idx="311" formatCode="General">
                  <c:v>1.326646421</c:v>
                </c:pt>
                <c:pt idx="312" formatCode="General">
                  <c:v>1.332008769</c:v>
                </c:pt>
                <c:pt idx="313" formatCode="General">
                  <c:v>1.3373659790000001</c:v>
                </c:pt>
                <c:pt idx="314" formatCode="General">
                  <c:v>1.343262454</c:v>
                </c:pt>
                <c:pt idx="315" formatCode="General">
                  <c:v>1.3514951660000001</c:v>
                </c:pt>
                <c:pt idx="316" formatCode="General">
                  <c:v>1.361033106</c:v>
                </c:pt>
                <c:pt idx="317" formatCode="General">
                  <c:v>1.370943995</c:v>
                </c:pt>
                <c:pt idx="318" formatCode="General">
                  <c:v>1.382610865</c:v>
                </c:pt>
                <c:pt idx="319" formatCode="General">
                  <c:v>1.3967454450000001</c:v>
                </c:pt>
                <c:pt idx="320" formatCode="General">
                  <c:v>1.409566213</c:v>
                </c:pt>
                <c:pt idx="321" formatCode="General">
                  <c:v>1.420797147</c:v>
                </c:pt>
                <c:pt idx="322" formatCode="General">
                  <c:v>1.4313765599999999</c:v>
                </c:pt>
                <c:pt idx="323" formatCode="General">
                  <c:v>1.44012882</c:v>
                </c:pt>
                <c:pt idx="324" formatCode="General">
                  <c:v>1.446517209</c:v>
                </c:pt>
                <c:pt idx="325" formatCode="General">
                  <c:v>1.4525288489999999</c:v>
                </c:pt>
                <c:pt idx="326" formatCode="General">
                  <c:v>1.4581002169999999</c:v>
                </c:pt>
                <c:pt idx="327" formatCode="General">
                  <c:v>1.463415726</c:v>
                </c:pt>
                <c:pt idx="328" formatCode="General">
                  <c:v>1.4685495209999999</c:v>
                </c:pt>
                <c:pt idx="329" formatCode="General">
                  <c:v>1.4732951110000001</c:v>
                </c:pt>
                <c:pt idx="330" formatCode="General">
                  <c:v>1.4775945960000001</c:v>
                </c:pt>
                <c:pt idx="331" formatCode="General">
                  <c:v>1.4816559540000001</c:v>
                </c:pt>
                <c:pt idx="332" formatCode="General">
                  <c:v>1.4855804850000001</c:v>
                </c:pt>
                <c:pt idx="333" formatCode="General">
                  <c:v>1.490395766</c:v>
                </c:pt>
                <c:pt idx="334" formatCode="General">
                  <c:v>1.4969863699999999</c:v>
                </c:pt>
                <c:pt idx="335" formatCode="General">
                  <c:v>1.503789168</c:v>
                </c:pt>
                <c:pt idx="336" formatCode="General">
                  <c:v>1.5101870310000001</c:v>
                </c:pt>
                <c:pt idx="337" formatCode="General">
                  <c:v>1.5160721429999999</c:v>
                </c:pt>
                <c:pt idx="338" formatCode="General">
                  <c:v>1.5212090920000001</c:v>
                </c:pt>
                <c:pt idx="339" formatCode="General">
                  <c:v>1.524566732</c:v>
                </c:pt>
                <c:pt idx="340" formatCode="General">
                  <c:v>1.5278118650000001</c:v>
                </c:pt>
                <c:pt idx="341" formatCode="General">
                  <c:v>1.532397188</c:v>
                </c:pt>
                <c:pt idx="342" formatCode="General">
                  <c:v>1.5385044000000001</c:v>
                </c:pt>
                <c:pt idx="343" formatCode="General">
                  <c:v>1.545126024</c:v>
                </c:pt>
                <c:pt idx="344" formatCode="General">
                  <c:v>1.552063889</c:v>
                </c:pt>
                <c:pt idx="345" formatCode="General">
                  <c:v>1.55872904</c:v>
                </c:pt>
                <c:pt idx="346" formatCode="General">
                  <c:v>1.564568897</c:v>
                </c:pt>
                <c:pt idx="347" formatCode="General">
                  <c:v>1.569380432</c:v>
                </c:pt>
                <c:pt idx="348" formatCode="General">
                  <c:v>1.573894452</c:v>
                </c:pt>
                <c:pt idx="349" formatCode="General">
                  <c:v>1.5783557989999999</c:v>
                </c:pt>
                <c:pt idx="350" formatCode="General">
                  <c:v>1.582968905</c:v>
                </c:pt>
                <c:pt idx="351" formatCode="General">
                  <c:v>1.5874311459999999</c:v>
                </c:pt>
                <c:pt idx="352" formatCode="General">
                  <c:v>1.5919435820000001</c:v>
                </c:pt>
                <c:pt idx="353" formatCode="General">
                  <c:v>1.596855186</c:v>
                </c:pt>
                <c:pt idx="354" formatCode="General">
                  <c:v>1.6017503879999999</c:v>
                </c:pt>
                <c:pt idx="355" formatCode="General">
                  <c:v>1.6064433659999999</c:v>
                </c:pt>
                <c:pt idx="356" formatCode="General">
                  <c:v>1.610612283</c:v>
                </c:pt>
                <c:pt idx="357" formatCode="General">
                  <c:v>1.614069658</c:v>
                </c:pt>
                <c:pt idx="358" formatCode="General">
                  <c:v>1.6168953399999999</c:v>
                </c:pt>
                <c:pt idx="359" formatCode="General">
                  <c:v>1.619737218</c:v>
                </c:pt>
                <c:pt idx="360" formatCode="General">
                  <c:v>1.6227135070000001</c:v>
                </c:pt>
                <c:pt idx="361" formatCode="General">
                  <c:v>1.626219656</c:v>
                </c:pt>
                <c:pt idx="362" formatCode="General">
                  <c:v>1.630537838</c:v>
                </c:pt>
                <c:pt idx="363" formatCode="General">
                  <c:v>1.6350214540000001</c:v>
                </c:pt>
                <c:pt idx="364" formatCode="General">
                  <c:v>1.639194625</c:v>
                </c:pt>
                <c:pt idx="365" formatCode="General">
                  <c:v>1.642939304</c:v>
                </c:pt>
                <c:pt idx="366" formatCode="General">
                  <c:v>1.6463502139999999</c:v>
                </c:pt>
                <c:pt idx="367" formatCode="General">
                  <c:v>1.649164284</c:v>
                </c:pt>
                <c:pt idx="368" formatCode="General">
                  <c:v>1.65204799</c:v>
                </c:pt>
                <c:pt idx="369" formatCode="General">
                  <c:v>1.655975872</c:v>
                </c:pt>
                <c:pt idx="370" formatCode="General">
                  <c:v>1.661397996</c:v>
                </c:pt>
                <c:pt idx="371" formatCode="General">
                  <c:v>1.6667728100000001</c:v>
                </c:pt>
                <c:pt idx="372" formatCode="General">
                  <c:v>1.6726150500000001</c:v>
                </c:pt>
                <c:pt idx="373" formatCode="General">
                  <c:v>1.6786077269999999</c:v>
                </c:pt>
                <c:pt idx="374" formatCode="General">
                  <c:v>1.6845225660000001</c:v>
                </c:pt>
                <c:pt idx="375" formatCode="General">
                  <c:v>1.6903731900000001</c:v>
                </c:pt>
                <c:pt idx="376" formatCode="General">
                  <c:v>1.697610963</c:v>
                </c:pt>
                <c:pt idx="377" formatCode="General">
                  <c:v>1.705771666</c:v>
                </c:pt>
                <c:pt idx="378" formatCode="General">
                  <c:v>1.7143381070000001</c:v>
                </c:pt>
                <c:pt idx="379" formatCode="General">
                  <c:v>1.7227645060000001</c:v>
                </c:pt>
                <c:pt idx="380" formatCode="General">
                  <c:v>1.730749291</c:v>
                </c:pt>
                <c:pt idx="381" formatCode="General">
                  <c:v>1.737631667</c:v>
                </c:pt>
                <c:pt idx="382" formatCode="General">
                  <c:v>1.743051562</c:v>
                </c:pt>
                <c:pt idx="383" formatCode="General">
                  <c:v>1.747706918</c:v>
                </c:pt>
                <c:pt idx="384" formatCode="General">
                  <c:v>1.751491358</c:v>
                </c:pt>
                <c:pt idx="385" formatCode="General">
                  <c:v>1.7543238050000001</c:v>
                </c:pt>
                <c:pt idx="386" formatCode="General">
                  <c:v>1.75683978</c:v>
                </c:pt>
                <c:pt idx="387" formatCode="General">
                  <c:v>1.759321393</c:v>
                </c:pt>
                <c:pt idx="388" formatCode="General">
                  <c:v>1.761840436</c:v>
                </c:pt>
                <c:pt idx="389" formatCode="General">
                  <c:v>1.7645089460000001</c:v>
                </c:pt>
                <c:pt idx="390" formatCode="General">
                  <c:v>1.7674152059999999</c:v>
                </c:pt>
                <c:pt idx="391" formatCode="General">
                  <c:v>1.7702088629999999</c:v>
                </c:pt>
                <c:pt idx="392" formatCode="General">
                  <c:v>1.7728001529999999</c:v>
                </c:pt>
                <c:pt idx="393" formatCode="General">
                  <c:v>1.7748631859999999</c:v>
                </c:pt>
                <c:pt idx="394" formatCode="General">
                  <c:v>1.7763301650000001</c:v>
                </c:pt>
              </c:numCache>
            </c:numRef>
          </c:xVal>
          <c:yVal>
            <c:numRef>
              <c:f>'Data fresh bones'!$CC$4:$CC$398</c:f>
              <c:numCache>
                <c:formatCode>General</c:formatCode>
                <c:ptCount val="395"/>
                <c:pt idx="0">
                  <c:v>-8.5504000000000005E-4</c:v>
                </c:pt>
                <c:pt idx="1">
                  <c:v>-5.7132000000000005E-4</c:v>
                </c:pt>
                <c:pt idx="2">
                  <c:v>-5.0513999999999995E-4</c:v>
                </c:pt>
                <c:pt idx="3">
                  <c:v>-1.6497300000000001E-3</c:v>
                </c:pt>
                <c:pt idx="4" formatCode="0.00E+00">
                  <c:v>-6.1508999999999997E-5</c:v>
                </c:pt>
                <c:pt idx="5">
                  <c:v>4.2556399999999998E-3</c:v>
                </c:pt>
                <c:pt idx="6">
                  <c:v>5.8001600000000004E-3</c:v>
                </c:pt>
                <c:pt idx="7">
                  <c:v>1.043471E-2</c:v>
                </c:pt>
                <c:pt idx="8">
                  <c:v>8.6572000000000003E-3</c:v>
                </c:pt>
                <c:pt idx="9">
                  <c:v>5.06939E-3</c:v>
                </c:pt>
                <c:pt idx="10">
                  <c:v>1.3399619999999999E-2</c:v>
                </c:pt>
                <c:pt idx="11">
                  <c:v>1.952839E-2</c:v>
                </c:pt>
                <c:pt idx="12">
                  <c:v>2.083223E-2</c:v>
                </c:pt>
                <c:pt idx="13">
                  <c:v>2.6102770000000001E-2</c:v>
                </c:pt>
                <c:pt idx="14">
                  <c:v>3.0957539999999999E-2</c:v>
                </c:pt>
                <c:pt idx="15">
                  <c:v>2.8827229999999999E-2</c:v>
                </c:pt>
                <c:pt idx="16">
                  <c:v>2.9974710000000002E-2</c:v>
                </c:pt>
                <c:pt idx="17">
                  <c:v>2.85884E-2</c:v>
                </c:pt>
                <c:pt idx="18">
                  <c:v>2.427236E-2</c:v>
                </c:pt>
                <c:pt idx="19">
                  <c:v>2.492695E-2</c:v>
                </c:pt>
                <c:pt idx="20">
                  <c:v>2.276369E-2</c:v>
                </c:pt>
                <c:pt idx="21">
                  <c:v>2.3273660000000002E-2</c:v>
                </c:pt>
                <c:pt idx="22">
                  <c:v>2.734876E-2</c:v>
                </c:pt>
                <c:pt idx="23">
                  <c:v>3.5828270000000002E-2</c:v>
                </c:pt>
                <c:pt idx="24">
                  <c:v>4.0814339999999998E-2</c:v>
                </c:pt>
                <c:pt idx="25">
                  <c:v>5.4198990000000002E-2</c:v>
                </c:pt>
                <c:pt idx="26">
                  <c:v>7.2297459999999994E-2</c:v>
                </c:pt>
                <c:pt idx="27">
                  <c:v>9.016064E-2</c:v>
                </c:pt>
                <c:pt idx="28">
                  <c:v>0.11108949999999999</c:v>
                </c:pt>
                <c:pt idx="29">
                  <c:v>0.13075605000000001</c:v>
                </c:pt>
                <c:pt idx="30">
                  <c:v>0.14646131000000001</c:v>
                </c:pt>
                <c:pt idx="31">
                  <c:v>0.15210681000000001</c:v>
                </c:pt>
                <c:pt idx="32">
                  <c:v>0.15736785</c:v>
                </c:pt>
                <c:pt idx="33">
                  <c:v>0.15740091</c:v>
                </c:pt>
                <c:pt idx="34">
                  <c:v>0.15270234999999999</c:v>
                </c:pt>
                <c:pt idx="35">
                  <c:v>0.14769194999999999</c:v>
                </c:pt>
                <c:pt idx="36">
                  <c:v>0.14943498</c:v>
                </c:pt>
                <c:pt idx="37">
                  <c:v>0.14801748000000001</c:v>
                </c:pt>
                <c:pt idx="38">
                  <c:v>0.14520535000000001</c:v>
                </c:pt>
                <c:pt idx="39">
                  <c:v>0.14509783000000001</c:v>
                </c:pt>
                <c:pt idx="40">
                  <c:v>0.14651357000000001</c:v>
                </c:pt>
                <c:pt idx="41">
                  <c:v>0.14468296999999999</c:v>
                </c:pt>
                <c:pt idx="42">
                  <c:v>0.14175454000000001</c:v>
                </c:pt>
                <c:pt idx="43">
                  <c:v>0.13616401</c:v>
                </c:pt>
                <c:pt idx="44">
                  <c:v>0.13078206000000001</c:v>
                </c:pt>
                <c:pt idx="45">
                  <c:v>0.12338847</c:v>
                </c:pt>
                <c:pt idx="46">
                  <c:v>0.11389997</c:v>
                </c:pt>
                <c:pt idx="47">
                  <c:v>0.10667693</c:v>
                </c:pt>
                <c:pt idx="48">
                  <c:v>9.8744479999999996E-2</c:v>
                </c:pt>
                <c:pt idx="49">
                  <c:v>9.6882309999999999E-2</c:v>
                </c:pt>
                <c:pt idx="50">
                  <c:v>9.3653760000000003E-2</c:v>
                </c:pt>
                <c:pt idx="51">
                  <c:v>8.9486689999999994E-2</c:v>
                </c:pt>
                <c:pt idx="52">
                  <c:v>9.0689480000000003E-2</c:v>
                </c:pt>
                <c:pt idx="53">
                  <c:v>8.7546059999999995E-2</c:v>
                </c:pt>
                <c:pt idx="54">
                  <c:v>7.5982850000000005E-2</c:v>
                </c:pt>
                <c:pt idx="55">
                  <c:v>6.9466340000000001E-2</c:v>
                </c:pt>
                <c:pt idx="56">
                  <c:v>6.5840140000000005E-2</c:v>
                </c:pt>
                <c:pt idx="57">
                  <c:v>5.8479059999999999E-2</c:v>
                </c:pt>
                <c:pt idx="58">
                  <c:v>5.5552619999999997E-2</c:v>
                </c:pt>
                <c:pt idx="59">
                  <c:v>5.5846090000000001E-2</c:v>
                </c:pt>
                <c:pt idx="60">
                  <c:v>5.5472050000000002E-2</c:v>
                </c:pt>
                <c:pt idx="61">
                  <c:v>5.3440410000000001E-2</c:v>
                </c:pt>
                <c:pt idx="62">
                  <c:v>4.6575779999999997E-2</c:v>
                </c:pt>
                <c:pt idx="63">
                  <c:v>4.6917979999999998E-2</c:v>
                </c:pt>
                <c:pt idx="64">
                  <c:v>4.1582269999999998E-2</c:v>
                </c:pt>
                <c:pt idx="65">
                  <c:v>3.8522599999999997E-2</c:v>
                </c:pt>
                <c:pt idx="66">
                  <c:v>3.3337060000000002E-2</c:v>
                </c:pt>
                <c:pt idx="67">
                  <c:v>3.3397900000000001E-2</c:v>
                </c:pt>
                <c:pt idx="68">
                  <c:v>2.6799949999999999E-2</c:v>
                </c:pt>
                <c:pt idx="69">
                  <c:v>3.5622819999999999E-2</c:v>
                </c:pt>
                <c:pt idx="70">
                  <c:v>3.3566409999999998E-2</c:v>
                </c:pt>
                <c:pt idx="71">
                  <c:v>3.5884649999999997E-2</c:v>
                </c:pt>
                <c:pt idx="72">
                  <c:v>2.7137669999999999E-2</c:v>
                </c:pt>
                <c:pt idx="73">
                  <c:v>2.8395610000000002E-2</c:v>
                </c:pt>
                <c:pt idx="74">
                  <c:v>1.7294650000000002E-2</c:v>
                </c:pt>
                <c:pt idx="75">
                  <c:v>1.38969E-2</c:v>
                </c:pt>
                <c:pt idx="76">
                  <c:v>6.7506500000000004E-3</c:v>
                </c:pt>
                <c:pt idx="77">
                  <c:v>1.1666650000000001E-2</c:v>
                </c:pt>
                <c:pt idx="78">
                  <c:v>9.8879999999999992E-3</c:v>
                </c:pt>
                <c:pt idx="79">
                  <c:v>9.20727E-3</c:v>
                </c:pt>
                <c:pt idx="80">
                  <c:v>1.34051E-2</c:v>
                </c:pt>
                <c:pt idx="81">
                  <c:v>1.6216419999999999E-2</c:v>
                </c:pt>
                <c:pt idx="82">
                  <c:v>1.448635E-2</c:v>
                </c:pt>
                <c:pt idx="83">
                  <c:v>1.14407E-2</c:v>
                </c:pt>
                <c:pt idx="84">
                  <c:v>1.542032E-2</c:v>
                </c:pt>
                <c:pt idx="85">
                  <c:v>8.3499100000000003E-3</c:v>
                </c:pt>
                <c:pt idx="86">
                  <c:v>5.81176E-3</c:v>
                </c:pt>
                <c:pt idx="87">
                  <c:v>2.5427800000000001E-3</c:v>
                </c:pt>
                <c:pt idx="88">
                  <c:v>-1.9883000000000001E-3</c:v>
                </c:pt>
                <c:pt idx="89">
                  <c:v>-3.9999500000000004E-3</c:v>
                </c:pt>
                <c:pt idx="90">
                  <c:v>-1.77954E-3</c:v>
                </c:pt>
                <c:pt idx="91">
                  <c:v>-5.0054100000000001E-3</c:v>
                </c:pt>
                <c:pt idx="92">
                  <c:v>-1.4560899999999999E-3</c:v>
                </c:pt>
                <c:pt idx="93">
                  <c:v>3.6858199999999998E-3</c:v>
                </c:pt>
                <c:pt idx="94" formatCode="0.00E+00">
                  <c:v>-8.7655E-5</c:v>
                </c:pt>
                <c:pt idx="95">
                  <c:v>9.1502E-4</c:v>
                </c:pt>
                <c:pt idx="96">
                  <c:v>6.8497000000000002E-4</c:v>
                </c:pt>
                <c:pt idx="97">
                  <c:v>-1.2929300000000001E-3</c:v>
                </c:pt>
                <c:pt idx="98">
                  <c:v>-2.7559099999999999E-3</c:v>
                </c:pt>
                <c:pt idx="99">
                  <c:v>2.6358900000000001E-3</c:v>
                </c:pt>
                <c:pt idx="100">
                  <c:v>-4.4418699999999997E-3</c:v>
                </c:pt>
                <c:pt idx="101">
                  <c:v>-4.2688700000000001E-3</c:v>
                </c:pt>
                <c:pt idx="102">
                  <c:v>-6.0144400000000002E-3</c:v>
                </c:pt>
                <c:pt idx="103">
                  <c:v>-8.7822100000000004E-3</c:v>
                </c:pt>
                <c:pt idx="104">
                  <c:v>-1.5827440000000002E-2</c:v>
                </c:pt>
                <c:pt idx="105">
                  <c:v>-1.3518000000000001E-2</c:v>
                </c:pt>
                <c:pt idx="106">
                  <c:v>-1.281819E-2</c:v>
                </c:pt>
                <c:pt idx="107">
                  <c:v>-1.001408E-2</c:v>
                </c:pt>
                <c:pt idx="108">
                  <c:v>-8.3263299999999998E-3</c:v>
                </c:pt>
                <c:pt idx="109">
                  <c:v>-1.100507E-2</c:v>
                </c:pt>
                <c:pt idx="110">
                  <c:v>-1.063586E-2</c:v>
                </c:pt>
                <c:pt idx="111">
                  <c:v>-1.168495E-2</c:v>
                </c:pt>
                <c:pt idx="112">
                  <c:v>-1.1238069999999999E-2</c:v>
                </c:pt>
                <c:pt idx="113">
                  <c:v>-1.023978E-2</c:v>
                </c:pt>
                <c:pt idx="114">
                  <c:v>-8.4739399999999993E-3</c:v>
                </c:pt>
                <c:pt idx="115">
                  <c:v>-6.1959199999999997E-3</c:v>
                </c:pt>
                <c:pt idx="116">
                  <c:v>-4.6031600000000002E-3</c:v>
                </c:pt>
                <c:pt idx="117">
                  <c:v>-3.9668400000000001E-3</c:v>
                </c:pt>
                <c:pt idx="118">
                  <c:v>-7.8429899999999993E-3</c:v>
                </c:pt>
                <c:pt idx="119">
                  <c:v>-5.3063399999999997E-3</c:v>
                </c:pt>
                <c:pt idx="120">
                  <c:v>-5.4054699999999999E-3</c:v>
                </c:pt>
                <c:pt idx="121">
                  <c:v>-6.9576600000000001E-3</c:v>
                </c:pt>
                <c:pt idx="122">
                  <c:v>-9.9871400000000003E-3</c:v>
                </c:pt>
                <c:pt idx="123">
                  <c:v>-8.4141800000000003E-3</c:v>
                </c:pt>
                <c:pt idx="124">
                  <c:v>-8.4569399999999996E-3</c:v>
                </c:pt>
                <c:pt idx="125">
                  <c:v>-8.0700800000000003E-3</c:v>
                </c:pt>
                <c:pt idx="126">
                  <c:v>-4.0024800000000001E-3</c:v>
                </c:pt>
                <c:pt idx="127">
                  <c:v>-7.0457899999999997E-3</c:v>
                </c:pt>
                <c:pt idx="128">
                  <c:v>-6.8897100000000003E-3</c:v>
                </c:pt>
                <c:pt idx="129">
                  <c:v>-1.021624E-2</c:v>
                </c:pt>
                <c:pt idx="130">
                  <c:v>-6.2396800000000001E-3</c:v>
                </c:pt>
                <c:pt idx="131">
                  <c:v>-7.4334900000000001E-3</c:v>
                </c:pt>
                <c:pt idx="132">
                  <c:v>-6.4409899999999997E-3</c:v>
                </c:pt>
                <c:pt idx="133">
                  <c:v>-4.6886200000000001E-3</c:v>
                </c:pt>
                <c:pt idx="134">
                  <c:v>-1.0675700000000001E-3</c:v>
                </c:pt>
                <c:pt idx="135">
                  <c:v>-6.3675399999999997E-3</c:v>
                </c:pt>
                <c:pt idx="136">
                  <c:v>-6.9735800000000001E-3</c:v>
                </c:pt>
                <c:pt idx="137">
                  <c:v>-2.87602E-3</c:v>
                </c:pt>
                <c:pt idx="138">
                  <c:v>-3.9939499999999996E-3</c:v>
                </c:pt>
                <c:pt idx="139">
                  <c:v>-3.7585000000000001E-3</c:v>
                </c:pt>
                <c:pt idx="140">
                  <c:v>-2.9024099999999998E-3</c:v>
                </c:pt>
                <c:pt idx="141">
                  <c:v>-2.98051E-3</c:v>
                </c:pt>
                <c:pt idx="142">
                  <c:v>-7.6388899999999997E-3</c:v>
                </c:pt>
                <c:pt idx="143">
                  <c:v>-9.2987899999999995E-3</c:v>
                </c:pt>
                <c:pt idx="144">
                  <c:v>-9.6016199999999999E-3</c:v>
                </c:pt>
                <c:pt idx="145">
                  <c:v>-1.507087E-2</c:v>
                </c:pt>
                <c:pt idx="146">
                  <c:v>-1.522302E-2</c:v>
                </c:pt>
                <c:pt idx="147">
                  <c:v>-1.187903E-2</c:v>
                </c:pt>
                <c:pt idx="148">
                  <c:v>-8.1195099999999999E-3</c:v>
                </c:pt>
                <c:pt idx="149">
                  <c:v>-4.81936E-3</c:v>
                </c:pt>
                <c:pt idx="150">
                  <c:v>3.7501E-4</c:v>
                </c:pt>
                <c:pt idx="151">
                  <c:v>-2.8332600000000002E-3</c:v>
                </c:pt>
                <c:pt idx="152">
                  <c:v>2.64665E-3</c:v>
                </c:pt>
                <c:pt idx="153">
                  <c:v>4.0893E-4</c:v>
                </c:pt>
                <c:pt idx="154">
                  <c:v>5.8701000000000001E-4</c:v>
                </c:pt>
                <c:pt idx="155">
                  <c:v>4.0271200000000004E-3</c:v>
                </c:pt>
                <c:pt idx="156">
                  <c:v>7.9008700000000008E-3</c:v>
                </c:pt>
                <c:pt idx="157" formatCode="0.00E+00">
                  <c:v>8.3738000000000004E-5</c:v>
                </c:pt>
                <c:pt idx="158">
                  <c:v>2.4253500000000002E-3</c:v>
                </c:pt>
                <c:pt idx="159">
                  <c:v>-7.9478699999999992E-3</c:v>
                </c:pt>
                <c:pt idx="160">
                  <c:v>-1.128932E-2</c:v>
                </c:pt>
                <c:pt idx="161">
                  <c:v>-1.2228070000000001E-2</c:v>
                </c:pt>
                <c:pt idx="162">
                  <c:v>-9.4041799999999998E-3</c:v>
                </c:pt>
                <c:pt idx="163">
                  <c:v>-9.7728199999999998E-3</c:v>
                </c:pt>
                <c:pt idx="164">
                  <c:v>2.2539000000000001E-4</c:v>
                </c:pt>
                <c:pt idx="165">
                  <c:v>6.2540800000000004E-3</c:v>
                </c:pt>
                <c:pt idx="166">
                  <c:v>9.1634400000000001E-3</c:v>
                </c:pt>
                <c:pt idx="167">
                  <c:v>1.07332E-2</c:v>
                </c:pt>
                <c:pt idx="168">
                  <c:v>1.23518E-2</c:v>
                </c:pt>
                <c:pt idx="169">
                  <c:v>1.3957280000000001E-2</c:v>
                </c:pt>
                <c:pt idx="170">
                  <c:v>8.4741999999999994E-3</c:v>
                </c:pt>
                <c:pt idx="171">
                  <c:v>6.98045E-3</c:v>
                </c:pt>
                <c:pt idx="172">
                  <c:v>8.8996300000000004E-3</c:v>
                </c:pt>
                <c:pt idx="173">
                  <c:v>8.4792099999999992E-3</c:v>
                </c:pt>
                <c:pt idx="174">
                  <c:v>6.6987899999999996E-3</c:v>
                </c:pt>
                <c:pt idx="175">
                  <c:v>6.398E-3</c:v>
                </c:pt>
                <c:pt idx="176">
                  <c:v>8.8538000000000002E-3</c:v>
                </c:pt>
                <c:pt idx="177">
                  <c:v>1.4734100000000001E-3</c:v>
                </c:pt>
                <c:pt idx="178">
                  <c:v>4.96015E-3</c:v>
                </c:pt>
                <c:pt idx="179">
                  <c:v>3.47635E-3</c:v>
                </c:pt>
                <c:pt idx="180">
                  <c:v>1.54401E-3</c:v>
                </c:pt>
                <c:pt idx="181">
                  <c:v>-3.2388899999999999E-3</c:v>
                </c:pt>
                <c:pt idx="182">
                  <c:v>1.0432E-3</c:v>
                </c:pt>
                <c:pt idx="183">
                  <c:v>-3.12357E-3</c:v>
                </c:pt>
                <c:pt idx="184">
                  <c:v>-8.3059499999999994E-3</c:v>
                </c:pt>
                <c:pt idx="185">
                  <c:v>-1.137468E-2</c:v>
                </c:pt>
                <c:pt idx="186">
                  <c:v>-4.2180899999999999E-3</c:v>
                </c:pt>
                <c:pt idx="187">
                  <c:v>-3.4913100000000001E-3</c:v>
                </c:pt>
                <c:pt idx="188">
                  <c:v>-3.2229099999999998E-3</c:v>
                </c:pt>
                <c:pt idx="189">
                  <c:v>2.0225299999999998E-3</c:v>
                </c:pt>
                <c:pt idx="190">
                  <c:v>1.4048800000000001E-3</c:v>
                </c:pt>
                <c:pt idx="191">
                  <c:v>-4.5749500000000004E-3</c:v>
                </c:pt>
                <c:pt idx="192">
                  <c:v>-6.7726399999999999E-3</c:v>
                </c:pt>
                <c:pt idx="193">
                  <c:v>-4.4453599999999998E-3</c:v>
                </c:pt>
                <c:pt idx="194">
                  <c:v>-8.2834399999999996E-3</c:v>
                </c:pt>
                <c:pt idx="195">
                  <c:v>-5.0091600000000003E-3</c:v>
                </c:pt>
                <c:pt idx="196">
                  <c:v>-5.5523400000000002E-3</c:v>
                </c:pt>
                <c:pt idx="197">
                  <c:v>-8.3025900000000003E-3</c:v>
                </c:pt>
                <c:pt idx="198">
                  <c:v>-1.388181E-2</c:v>
                </c:pt>
                <c:pt idx="199">
                  <c:v>-1.2262820000000001E-2</c:v>
                </c:pt>
                <c:pt idx="200">
                  <c:v>-7.4898300000000003E-3</c:v>
                </c:pt>
                <c:pt idx="201">
                  <c:v>-8.5340299999999997E-3</c:v>
                </c:pt>
                <c:pt idx="202">
                  <c:v>-6.1223700000000002E-3</c:v>
                </c:pt>
                <c:pt idx="203">
                  <c:v>-5.0313500000000004E-3</c:v>
                </c:pt>
                <c:pt idx="204">
                  <c:v>-5.9256100000000004E-3</c:v>
                </c:pt>
                <c:pt idx="205">
                  <c:v>-1.3402870000000001E-2</c:v>
                </c:pt>
                <c:pt idx="206">
                  <c:v>-1.467419E-2</c:v>
                </c:pt>
                <c:pt idx="207">
                  <c:v>-1.3430030000000001E-2</c:v>
                </c:pt>
                <c:pt idx="208">
                  <c:v>-1.6215380000000001E-2</c:v>
                </c:pt>
                <c:pt idx="209">
                  <c:v>-1.8731459999999998E-2</c:v>
                </c:pt>
                <c:pt idx="210">
                  <c:v>-1.661897E-2</c:v>
                </c:pt>
                <c:pt idx="211">
                  <c:v>-1.9382150000000001E-2</c:v>
                </c:pt>
                <c:pt idx="212">
                  <c:v>-2.508906E-2</c:v>
                </c:pt>
                <c:pt idx="213">
                  <c:v>-2.784795E-2</c:v>
                </c:pt>
                <c:pt idx="214">
                  <c:v>-2.572201E-2</c:v>
                </c:pt>
                <c:pt idx="215">
                  <c:v>-3.0979799999999998E-2</c:v>
                </c:pt>
                <c:pt idx="216">
                  <c:v>-3.2889149999999999E-2</c:v>
                </c:pt>
                <c:pt idx="217">
                  <c:v>-3.2633450000000001E-2</c:v>
                </c:pt>
                <c:pt idx="218">
                  <c:v>-3.3062609999999999E-2</c:v>
                </c:pt>
                <c:pt idx="219">
                  <c:v>-3.5851340000000002E-2</c:v>
                </c:pt>
                <c:pt idx="220">
                  <c:v>-3.8266250000000002E-2</c:v>
                </c:pt>
                <c:pt idx="221">
                  <c:v>-3.6213549999999997E-2</c:v>
                </c:pt>
                <c:pt idx="222">
                  <c:v>-4.0332159999999999E-2</c:v>
                </c:pt>
                <c:pt idx="223">
                  <c:v>-3.9354819999999999E-2</c:v>
                </c:pt>
                <c:pt idx="224">
                  <c:v>-4.2951980000000001E-2</c:v>
                </c:pt>
                <c:pt idx="225">
                  <c:v>-4.0727489999999998E-2</c:v>
                </c:pt>
                <c:pt idx="226">
                  <c:v>-4.108593E-2</c:v>
                </c:pt>
                <c:pt idx="227">
                  <c:v>-4.084836E-2</c:v>
                </c:pt>
                <c:pt idx="228">
                  <c:v>-4.3486370000000003E-2</c:v>
                </c:pt>
                <c:pt idx="229">
                  <c:v>-4.3004470000000003E-2</c:v>
                </c:pt>
                <c:pt idx="230">
                  <c:v>-4.5301389999999997E-2</c:v>
                </c:pt>
                <c:pt idx="231">
                  <c:v>-4.8079589999999998E-2</c:v>
                </c:pt>
                <c:pt idx="232">
                  <c:v>-4.5281269999999998E-2</c:v>
                </c:pt>
                <c:pt idx="233">
                  <c:v>-4.6816080000000003E-2</c:v>
                </c:pt>
                <c:pt idx="234">
                  <c:v>-4.7208529999999999E-2</c:v>
                </c:pt>
                <c:pt idx="235">
                  <c:v>-4.4833850000000001E-2</c:v>
                </c:pt>
                <c:pt idx="236">
                  <c:v>-4.5024880000000003E-2</c:v>
                </c:pt>
                <c:pt idx="237">
                  <c:v>-5.095881E-2</c:v>
                </c:pt>
                <c:pt idx="238">
                  <c:v>-5.497196E-2</c:v>
                </c:pt>
                <c:pt idx="239">
                  <c:v>-5.8687080000000003E-2</c:v>
                </c:pt>
                <c:pt idx="240">
                  <c:v>-6.2486119999999999E-2</c:v>
                </c:pt>
                <c:pt idx="241">
                  <c:v>-6.7185620000000001E-2</c:v>
                </c:pt>
                <c:pt idx="242">
                  <c:v>-6.2348729999999998E-2</c:v>
                </c:pt>
                <c:pt idx="243">
                  <c:v>-6.0785539999999999E-2</c:v>
                </c:pt>
                <c:pt idx="244">
                  <c:v>-5.9565310000000003E-2</c:v>
                </c:pt>
                <c:pt idx="245">
                  <c:v>-5.9384869999999999E-2</c:v>
                </c:pt>
                <c:pt idx="246">
                  <c:v>-5.868466E-2</c:v>
                </c:pt>
                <c:pt idx="247">
                  <c:v>-6.5636070000000005E-2</c:v>
                </c:pt>
                <c:pt idx="248">
                  <c:v>-6.5097769999999999E-2</c:v>
                </c:pt>
                <c:pt idx="249">
                  <c:v>-6.6574579999999994E-2</c:v>
                </c:pt>
                <c:pt idx="250">
                  <c:v>-7.0188539999999994E-2</c:v>
                </c:pt>
                <c:pt idx="251">
                  <c:v>-7.524343E-2</c:v>
                </c:pt>
                <c:pt idx="252">
                  <c:v>-7.8221070000000004E-2</c:v>
                </c:pt>
                <c:pt idx="253">
                  <c:v>-8.1133159999999996E-2</c:v>
                </c:pt>
                <c:pt idx="254">
                  <c:v>-9.2392870000000002E-2</c:v>
                </c:pt>
                <c:pt idx="255">
                  <c:v>-9.5324229999999996E-2</c:v>
                </c:pt>
                <c:pt idx="256">
                  <c:v>-9.5324409999999998E-2</c:v>
                </c:pt>
                <c:pt idx="257">
                  <c:v>-9.3960680000000005E-2</c:v>
                </c:pt>
                <c:pt idx="258">
                  <c:v>-9.6618850000000006E-2</c:v>
                </c:pt>
                <c:pt idx="259">
                  <c:v>-9.4170509999999999E-2</c:v>
                </c:pt>
                <c:pt idx="260">
                  <c:v>-9.3239559999999999E-2</c:v>
                </c:pt>
                <c:pt idx="261">
                  <c:v>-9.1935799999999998E-2</c:v>
                </c:pt>
                <c:pt idx="262">
                  <c:v>-9.7553989999999993E-2</c:v>
                </c:pt>
                <c:pt idx="263">
                  <c:v>-0.10097465999999999</c:v>
                </c:pt>
                <c:pt idx="264">
                  <c:v>-9.8265060000000001E-2</c:v>
                </c:pt>
                <c:pt idx="265">
                  <c:v>-0.10113556</c:v>
                </c:pt>
                <c:pt idx="266">
                  <c:v>-0.10943894999999999</c:v>
                </c:pt>
                <c:pt idx="267">
                  <c:v>-0.10560092</c:v>
                </c:pt>
                <c:pt idx="268">
                  <c:v>-0.10977532</c:v>
                </c:pt>
                <c:pt idx="269">
                  <c:v>-0.11524721</c:v>
                </c:pt>
                <c:pt idx="270">
                  <c:v>-0.12155359</c:v>
                </c:pt>
                <c:pt idx="271">
                  <c:v>-0.12031364999999999</c:v>
                </c:pt>
                <c:pt idx="272">
                  <c:v>-0.12381282</c:v>
                </c:pt>
                <c:pt idx="273">
                  <c:v>-0.12417631</c:v>
                </c:pt>
                <c:pt idx="274">
                  <c:v>-0.12526153000000001</c:v>
                </c:pt>
                <c:pt idx="275">
                  <c:v>-0.12611891</c:v>
                </c:pt>
                <c:pt idx="276">
                  <c:v>-0.12619789000000001</c:v>
                </c:pt>
                <c:pt idx="277">
                  <c:v>-0.13201299</c:v>
                </c:pt>
                <c:pt idx="278">
                  <c:v>-0.13034772</c:v>
                </c:pt>
                <c:pt idx="279">
                  <c:v>-0.13054009</c:v>
                </c:pt>
                <c:pt idx="280">
                  <c:v>-0.13019705000000001</c:v>
                </c:pt>
                <c:pt idx="281">
                  <c:v>-0.13429915000000001</c:v>
                </c:pt>
                <c:pt idx="282">
                  <c:v>-0.13496588000000001</c:v>
                </c:pt>
                <c:pt idx="283">
                  <c:v>-0.13855496</c:v>
                </c:pt>
                <c:pt idx="284">
                  <c:v>-0.13905980000000001</c:v>
                </c:pt>
                <c:pt idx="285">
                  <c:v>-0.14238418</c:v>
                </c:pt>
                <c:pt idx="286">
                  <c:v>-0.14806372000000001</c:v>
                </c:pt>
                <c:pt idx="287">
                  <c:v>-0.14979248000000001</c:v>
                </c:pt>
                <c:pt idx="288">
                  <c:v>-0.15588994</c:v>
                </c:pt>
                <c:pt idx="289">
                  <c:v>-0.16223592000000001</c:v>
                </c:pt>
                <c:pt idx="290">
                  <c:v>-0.16474812999999999</c:v>
                </c:pt>
                <c:pt idx="291">
                  <c:v>-0.16795013</c:v>
                </c:pt>
                <c:pt idx="292">
                  <c:v>-0.16962162</c:v>
                </c:pt>
                <c:pt idx="293">
                  <c:v>-0.17063408999999999</c:v>
                </c:pt>
                <c:pt idx="294">
                  <c:v>-0.16843006999999999</c:v>
                </c:pt>
                <c:pt idx="295">
                  <c:v>-0.17112784</c:v>
                </c:pt>
                <c:pt idx="296">
                  <c:v>-0.17028467999999999</c:v>
                </c:pt>
                <c:pt idx="297">
                  <c:v>-0.17280011000000001</c:v>
                </c:pt>
                <c:pt idx="298">
                  <c:v>-0.17655236999999999</c:v>
                </c:pt>
                <c:pt idx="299">
                  <c:v>-0.17853540000000001</c:v>
                </c:pt>
                <c:pt idx="300">
                  <c:v>-0.17966140999999999</c:v>
                </c:pt>
                <c:pt idx="301">
                  <c:v>-0.18147063999999999</c:v>
                </c:pt>
                <c:pt idx="302">
                  <c:v>-0.18679281</c:v>
                </c:pt>
                <c:pt idx="303">
                  <c:v>-0.18836381999999999</c:v>
                </c:pt>
                <c:pt idx="304">
                  <c:v>-0.19473333000000001</c:v>
                </c:pt>
                <c:pt idx="305">
                  <c:v>-0.19560573000000001</c:v>
                </c:pt>
                <c:pt idx="306">
                  <c:v>-0.19860974000000001</c:v>
                </c:pt>
                <c:pt idx="307">
                  <c:v>-0.19359430999999999</c:v>
                </c:pt>
                <c:pt idx="308">
                  <c:v>-0.19249899000000001</c:v>
                </c:pt>
                <c:pt idx="309">
                  <c:v>-0.19067332000000001</c:v>
                </c:pt>
                <c:pt idx="310">
                  <c:v>-0.19004889</c:v>
                </c:pt>
                <c:pt idx="311">
                  <c:v>-0.1857694</c:v>
                </c:pt>
                <c:pt idx="312">
                  <c:v>-0.18797569</c:v>
                </c:pt>
                <c:pt idx="313">
                  <c:v>-0.19086659</c:v>
                </c:pt>
                <c:pt idx="314">
                  <c:v>-0.19345383999999999</c:v>
                </c:pt>
                <c:pt idx="315">
                  <c:v>-0.19415024</c:v>
                </c:pt>
                <c:pt idx="316">
                  <c:v>-0.19572909999999999</c:v>
                </c:pt>
                <c:pt idx="317">
                  <c:v>-0.19213738999999999</c:v>
                </c:pt>
                <c:pt idx="318">
                  <c:v>-0.18524388999999999</c:v>
                </c:pt>
                <c:pt idx="319">
                  <c:v>-0.1831062</c:v>
                </c:pt>
                <c:pt idx="320">
                  <c:v>-0.18392602</c:v>
                </c:pt>
                <c:pt idx="321">
                  <c:v>-0.18078203000000001</c:v>
                </c:pt>
                <c:pt idx="322">
                  <c:v>-0.18329639</c:v>
                </c:pt>
                <c:pt idx="323">
                  <c:v>-0.18367322999999999</c:v>
                </c:pt>
                <c:pt idx="324">
                  <c:v>-0.18468860000000001</c:v>
                </c:pt>
                <c:pt idx="325">
                  <c:v>-0.18056990000000001</c:v>
                </c:pt>
                <c:pt idx="326">
                  <c:v>-0.18097025999999999</c:v>
                </c:pt>
                <c:pt idx="327">
                  <c:v>-0.18046145</c:v>
                </c:pt>
                <c:pt idx="328">
                  <c:v>-0.18280553999999999</c:v>
                </c:pt>
                <c:pt idx="329">
                  <c:v>-0.18389311999999999</c:v>
                </c:pt>
                <c:pt idx="330">
                  <c:v>-0.19231828000000001</c:v>
                </c:pt>
                <c:pt idx="331">
                  <c:v>-0.19969962999999999</c:v>
                </c:pt>
                <c:pt idx="332">
                  <c:v>-0.20762816000000001</c:v>
                </c:pt>
                <c:pt idx="333">
                  <c:v>-0.21002952999999999</c:v>
                </c:pt>
                <c:pt idx="334">
                  <c:v>-0.2095698</c:v>
                </c:pt>
                <c:pt idx="335">
                  <c:v>-0.21133154000000001</c:v>
                </c:pt>
                <c:pt idx="336">
                  <c:v>-0.20735671999999999</c:v>
                </c:pt>
                <c:pt idx="337">
                  <c:v>-0.20449861999999999</c:v>
                </c:pt>
                <c:pt idx="338">
                  <c:v>-0.20035992</c:v>
                </c:pt>
                <c:pt idx="339">
                  <c:v>-0.19864183999999999</c:v>
                </c:pt>
                <c:pt idx="340">
                  <c:v>-0.19744207</c:v>
                </c:pt>
                <c:pt idx="341">
                  <c:v>-0.19820064000000001</c:v>
                </c:pt>
                <c:pt idx="342">
                  <c:v>-0.19653976000000001</c:v>
                </c:pt>
                <c:pt idx="343">
                  <c:v>-0.20306877000000001</c:v>
                </c:pt>
                <c:pt idx="344">
                  <c:v>-0.20836942999999999</c:v>
                </c:pt>
                <c:pt idx="345">
                  <c:v>-0.21001428</c:v>
                </c:pt>
                <c:pt idx="346">
                  <c:v>-0.21356296999999999</c:v>
                </c:pt>
                <c:pt idx="347">
                  <c:v>-0.21737054</c:v>
                </c:pt>
                <c:pt idx="348">
                  <c:v>-0.21476661</c:v>
                </c:pt>
                <c:pt idx="349">
                  <c:v>-0.21190697999999999</c:v>
                </c:pt>
                <c:pt idx="350">
                  <c:v>-0.20944588</c:v>
                </c:pt>
                <c:pt idx="351">
                  <c:v>-0.20473985</c:v>
                </c:pt>
                <c:pt idx="352">
                  <c:v>-0.19997485000000001</c:v>
                </c:pt>
                <c:pt idx="353">
                  <c:v>-0.20222723000000001</c:v>
                </c:pt>
                <c:pt idx="354">
                  <c:v>-0.20238730999999999</c:v>
                </c:pt>
                <c:pt idx="355">
                  <c:v>-0.19934022000000001</c:v>
                </c:pt>
                <c:pt idx="356">
                  <c:v>-0.20205081999999999</c:v>
                </c:pt>
                <c:pt idx="357">
                  <c:v>-0.21026824</c:v>
                </c:pt>
                <c:pt idx="358">
                  <c:v>-0.21189511</c:v>
                </c:pt>
                <c:pt idx="359">
                  <c:v>-0.20859565999999999</c:v>
                </c:pt>
                <c:pt idx="360">
                  <c:v>-0.20880430999999999</c:v>
                </c:pt>
                <c:pt idx="361">
                  <c:v>-0.20532344999999999</c:v>
                </c:pt>
                <c:pt idx="362">
                  <c:v>-0.20092303</c:v>
                </c:pt>
                <c:pt idx="363">
                  <c:v>-0.19328617000000001</c:v>
                </c:pt>
                <c:pt idx="364">
                  <c:v>-0.19650645</c:v>
                </c:pt>
                <c:pt idx="365">
                  <c:v>-0.19417061999999999</c:v>
                </c:pt>
                <c:pt idx="366">
                  <c:v>-0.19445483999999999</c:v>
                </c:pt>
                <c:pt idx="367">
                  <c:v>-0.18906217</c:v>
                </c:pt>
                <c:pt idx="368">
                  <c:v>-0.18925365999999999</c:v>
                </c:pt>
                <c:pt idx="369">
                  <c:v>-0.18477255000000001</c:v>
                </c:pt>
                <c:pt idx="370">
                  <c:v>-0.18281633</c:v>
                </c:pt>
                <c:pt idx="371">
                  <c:v>-0.1788312</c:v>
                </c:pt>
                <c:pt idx="372">
                  <c:v>-0.17716030999999999</c:v>
                </c:pt>
                <c:pt idx="373">
                  <c:v>-0.17495789</c:v>
                </c:pt>
                <c:pt idx="374">
                  <c:v>-0.17262585999999999</c:v>
                </c:pt>
                <c:pt idx="375">
                  <c:v>-0.16818663</c:v>
                </c:pt>
                <c:pt idx="376">
                  <c:v>-0.16253562999999999</c:v>
                </c:pt>
                <c:pt idx="377">
                  <c:v>-0.15742902</c:v>
                </c:pt>
                <c:pt idx="378">
                  <c:v>-0.15132702000000001</c:v>
                </c:pt>
                <c:pt idx="379">
                  <c:v>-0.14385431000000001</c:v>
                </c:pt>
                <c:pt idx="380">
                  <c:v>-0.14229876</c:v>
                </c:pt>
                <c:pt idx="381">
                  <c:v>-0.13688654</c:v>
                </c:pt>
                <c:pt idx="382">
                  <c:v>-0.13561910999999999</c:v>
                </c:pt>
                <c:pt idx="383">
                  <c:v>-0.13612028000000001</c:v>
                </c:pt>
                <c:pt idx="384">
                  <c:v>-0.13825978999999999</c:v>
                </c:pt>
                <c:pt idx="385">
                  <c:v>-0.13533919999999999</c:v>
                </c:pt>
                <c:pt idx="386">
                  <c:v>-0.13669986000000001</c:v>
                </c:pt>
                <c:pt idx="387">
                  <c:v>-0.13241470999999999</c:v>
                </c:pt>
                <c:pt idx="388">
                  <c:v>-0.12684002999999999</c:v>
                </c:pt>
                <c:pt idx="389">
                  <c:v>-0.12214031</c:v>
                </c:pt>
                <c:pt idx="390">
                  <c:v>-0.120588</c:v>
                </c:pt>
                <c:pt idx="391">
                  <c:v>-0.11917063</c:v>
                </c:pt>
                <c:pt idx="392">
                  <c:v>-0.11717118999999999</c:v>
                </c:pt>
                <c:pt idx="393">
                  <c:v>-0.11490499</c:v>
                </c:pt>
                <c:pt idx="394">
                  <c:v>-0.11357613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2E5-4DBD-9EE9-7F6C368ED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477632"/>
        <c:axId val="217478208"/>
      </c:scatterChart>
      <c:valAx>
        <c:axId val="21747763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17478208"/>
        <c:crosses val="autoZero"/>
        <c:crossBetween val="midCat"/>
      </c:valAx>
      <c:valAx>
        <c:axId val="217478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776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bones'!$CF$4:$CF$398</c:f>
              <c:numCache>
                <c:formatCode>0.00E+00</c:formatCode>
                <c:ptCount val="395"/>
                <c:pt idx="0">
                  <c:v>-2.0834000000000001E-5</c:v>
                </c:pt>
                <c:pt idx="1">
                  <c:v>-1.7036300000000002E-5</c:v>
                </c:pt>
                <c:pt idx="2">
                  <c:v>-1.4202000000000001E-5</c:v>
                </c:pt>
                <c:pt idx="3" formatCode="General">
                  <c:v>2.1196100000000001E-4</c:v>
                </c:pt>
                <c:pt idx="4" formatCode="General">
                  <c:v>9.6026300000000005E-4</c:v>
                </c:pt>
                <c:pt idx="5" formatCode="General">
                  <c:v>2.720208E-3</c:v>
                </c:pt>
                <c:pt idx="6" formatCode="General">
                  <c:v>4.9743690000000002E-3</c:v>
                </c:pt>
                <c:pt idx="7" formatCode="General">
                  <c:v>7.7703590000000001E-3</c:v>
                </c:pt>
                <c:pt idx="8" formatCode="General">
                  <c:v>1.1129935000000001E-2</c:v>
                </c:pt>
                <c:pt idx="9" formatCode="General">
                  <c:v>1.4513824999999999E-2</c:v>
                </c:pt>
                <c:pt idx="10" formatCode="General">
                  <c:v>1.8096457999999999E-2</c:v>
                </c:pt>
                <c:pt idx="11" formatCode="General">
                  <c:v>2.1491181000000002E-2</c:v>
                </c:pt>
                <c:pt idx="12" formatCode="General">
                  <c:v>2.4599244999999999E-2</c:v>
                </c:pt>
                <c:pt idx="13" formatCode="General">
                  <c:v>2.7551198999999998E-2</c:v>
                </c:pt>
                <c:pt idx="14" formatCode="General">
                  <c:v>3.0429952999999999E-2</c:v>
                </c:pt>
                <c:pt idx="15" formatCode="General">
                  <c:v>3.2331266999999997E-2</c:v>
                </c:pt>
                <c:pt idx="16" formatCode="General">
                  <c:v>3.4378145999999998E-2</c:v>
                </c:pt>
                <c:pt idx="17" formatCode="General">
                  <c:v>3.6867781000000002E-2</c:v>
                </c:pt>
                <c:pt idx="18" formatCode="General">
                  <c:v>3.9253897000000003E-2</c:v>
                </c:pt>
                <c:pt idx="19" formatCode="General">
                  <c:v>4.1737692E-2</c:v>
                </c:pt>
                <c:pt idx="20" formatCode="General">
                  <c:v>4.4725014E-2</c:v>
                </c:pt>
                <c:pt idx="21" formatCode="General">
                  <c:v>4.8122749999999999E-2</c:v>
                </c:pt>
                <c:pt idx="22" formatCode="General">
                  <c:v>5.1573840000000003E-2</c:v>
                </c:pt>
                <c:pt idx="23" formatCode="General">
                  <c:v>5.5547889000000003E-2</c:v>
                </c:pt>
                <c:pt idx="24" formatCode="General">
                  <c:v>6.0046373E-2</c:v>
                </c:pt>
                <c:pt idx="25" formatCode="General">
                  <c:v>6.5276200000000006E-2</c:v>
                </c:pt>
                <c:pt idx="26" formatCode="General">
                  <c:v>7.1432177999999999E-2</c:v>
                </c:pt>
                <c:pt idx="27" formatCode="General">
                  <c:v>7.8424481000000004E-2</c:v>
                </c:pt>
                <c:pt idx="28" formatCode="General">
                  <c:v>8.6379928999999994E-2</c:v>
                </c:pt>
                <c:pt idx="29" formatCode="General">
                  <c:v>9.4745056999999994E-2</c:v>
                </c:pt>
                <c:pt idx="30" formatCode="General">
                  <c:v>0.10245335799999999</c:v>
                </c:pt>
                <c:pt idx="31" formatCode="General">
                  <c:v>0.109220044</c:v>
                </c:pt>
                <c:pt idx="32" formatCode="General">
                  <c:v>0.114805922</c:v>
                </c:pt>
                <c:pt idx="33" formatCode="General">
                  <c:v>0.118447733</c:v>
                </c:pt>
                <c:pt idx="34" formatCode="General">
                  <c:v>0.121557762</c:v>
                </c:pt>
                <c:pt idx="35" formatCode="General">
                  <c:v>0.124631768</c:v>
                </c:pt>
                <c:pt idx="36" formatCode="General">
                  <c:v>0.12815394899999999</c:v>
                </c:pt>
                <c:pt idx="37" formatCode="General">
                  <c:v>0.132784028</c:v>
                </c:pt>
                <c:pt idx="38" formatCode="General">
                  <c:v>0.13906981600000001</c:v>
                </c:pt>
                <c:pt idx="39" formatCode="General">
                  <c:v>0.146155014</c:v>
                </c:pt>
                <c:pt idx="40" formatCode="General">
                  <c:v>0.153556044</c:v>
                </c:pt>
                <c:pt idx="41" formatCode="General">
                  <c:v>0.16003699699999999</c:v>
                </c:pt>
                <c:pt idx="42" formatCode="General">
                  <c:v>0.16670452199999999</c:v>
                </c:pt>
                <c:pt idx="43" formatCode="General">
                  <c:v>0.17339327399999999</c:v>
                </c:pt>
                <c:pt idx="44" formatCode="General">
                  <c:v>0.180397471</c:v>
                </c:pt>
                <c:pt idx="45" formatCode="General">
                  <c:v>0.18812926399999999</c:v>
                </c:pt>
                <c:pt idx="46" formatCode="General">
                  <c:v>0.19663752300000001</c:v>
                </c:pt>
                <c:pt idx="47" formatCode="General">
                  <c:v>0.203935644</c:v>
                </c:pt>
                <c:pt idx="48" formatCode="General">
                  <c:v>0.210616796</c:v>
                </c:pt>
                <c:pt idx="49" formatCode="General">
                  <c:v>0.21670276699999999</c:v>
                </c:pt>
                <c:pt idx="50" formatCode="General">
                  <c:v>0.22265170000000001</c:v>
                </c:pt>
                <c:pt idx="51" formatCode="General">
                  <c:v>0.22893570199999999</c:v>
                </c:pt>
                <c:pt idx="52" formatCode="General">
                  <c:v>0.23537416799999999</c:v>
                </c:pt>
                <c:pt idx="53" formatCode="General">
                  <c:v>0.24233563</c:v>
                </c:pt>
                <c:pt idx="54" formatCode="General">
                  <c:v>0.25017370100000003</c:v>
                </c:pt>
                <c:pt idx="55" formatCode="General">
                  <c:v>0.25757121599999999</c:v>
                </c:pt>
                <c:pt idx="56" formatCode="General">
                  <c:v>0.26448593599999998</c:v>
                </c:pt>
                <c:pt idx="57" formatCode="General">
                  <c:v>0.27189067900000002</c:v>
                </c:pt>
                <c:pt idx="58" formatCode="General">
                  <c:v>0.27907407699999998</c:v>
                </c:pt>
                <c:pt idx="59" formatCode="General">
                  <c:v>0.286273897</c:v>
                </c:pt>
                <c:pt idx="60" formatCode="General">
                  <c:v>0.294210482</c:v>
                </c:pt>
                <c:pt idx="61" formatCode="General">
                  <c:v>0.30214181600000001</c:v>
                </c:pt>
                <c:pt idx="62" formatCode="General">
                  <c:v>0.310096765</c:v>
                </c:pt>
                <c:pt idx="63" formatCode="General">
                  <c:v>0.318122605</c:v>
                </c:pt>
                <c:pt idx="64" formatCode="General">
                  <c:v>0.32552988300000002</c:v>
                </c:pt>
                <c:pt idx="65" formatCode="General">
                  <c:v>0.33190469</c:v>
                </c:pt>
                <c:pt idx="66" formatCode="General">
                  <c:v>0.338696952</c:v>
                </c:pt>
                <c:pt idx="67" formatCode="General">
                  <c:v>0.34548219099999999</c:v>
                </c:pt>
                <c:pt idx="68" formatCode="General">
                  <c:v>0.351031592</c:v>
                </c:pt>
                <c:pt idx="69" formatCode="General">
                  <c:v>0.35612526999999999</c:v>
                </c:pt>
                <c:pt idx="70" formatCode="General">
                  <c:v>0.36170922599999999</c:v>
                </c:pt>
                <c:pt idx="71" formatCode="General">
                  <c:v>0.366527033</c:v>
                </c:pt>
                <c:pt idx="72" formatCode="General">
                  <c:v>0.37048282599999999</c:v>
                </c:pt>
                <c:pt idx="73" formatCode="General">
                  <c:v>0.37484224599999999</c:v>
                </c:pt>
                <c:pt idx="74" formatCode="General">
                  <c:v>0.37927961300000002</c:v>
                </c:pt>
                <c:pt idx="75" formatCode="General">
                  <c:v>0.38315563699999999</c:v>
                </c:pt>
                <c:pt idx="76" formatCode="General">
                  <c:v>0.38743028800000001</c:v>
                </c:pt>
                <c:pt idx="77" formatCode="General">
                  <c:v>0.392369627</c:v>
                </c:pt>
                <c:pt idx="78" formatCode="General">
                  <c:v>0.39774499499999999</c:v>
                </c:pt>
                <c:pt idx="79" formatCode="General">
                  <c:v>0.402929276</c:v>
                </c:pt>
                <c:pt idx="80" formatCode="General">
                  <c:v>0.40783882100000002</c:v>
                </c:pt>
                <c:pt idx="81" formatCode="General">
                  <c:v>0.41262682299999998</c:v>
                </c:pt>
                <c:pt idx="82" formatCode="General">
                  <c:v>0.41699426699999997</c:v>
                </c:pt>
                <c:pt idx="83" formatCode="General">
                  <c:v>0.42062474999999999</c:v>
                </c:pt>
                <c:pt idx="84" formatCode="General">
                  <c:v>0.42340999299999998</c:v>
                </c:pt>
                <c:pt idx="85" formatCode="General">
                  <c:v>0.426449146</c:v>
                </c:pt>
                <c:pt idx="86" formatCode="General">
                  <c:v>0.43014912999999999</c:v>
                </c:pt>
                <c:pt idx="87" formatCode="General">
                  <c:v>0.43340308100000002</c:v>
                </c:pt>
                <c:pt idx="88" formatCode="General">
                  <c:v>0.43676316999999998</c:v>
                </c:pt>
                <c:pt idx="89" formatCode="General">
                  <c:v>0.44035433499999999</c:v>
                </c:pt>
                <c:pt idx="90" formatCode="General">
                  <c:v>0.443453765</c:v>
                </c:pt>
                <c:pt idx="91" formatCode="General">
                  <c:v>0.445435258</c:v>
                </c:pt>
                <c:pt idx="92" formatCode="General">
                  <c:v>0.44830001800000002</c:v>
                </c:pt>
                <c:pt idx="93" formatCode="General">
                  <c:v>0.451922877</c:v>
                </c:pt>
                <c:pt idx="94" formatCode="General">
                  <c:v>0.455640767</c:v>
                </c:pt>
                <c:pt idx="95" formatCode="General">
                  <c:v>0.45977666499999997</c:v>
                </c:pt>
                <c:pt idx="96" formatCode="General">
                  <c:v>0.46466466899999997</c:v>
                </c:pt>
                <c:pt idx="97" formatCode="General">
                  <c:v>0.469812234</c:v>
                </c:pt>
                <c:pt idx="98" formatCode="General">
                  <c:v>0.47481494299999999</c:v>
                </c:pt>
                <c:pt idx="99" formatCode="General">
                  <c:v>0.48029399499999997</c:v>
                </c:pt>
                <c:pt idx="100" formatCode="General">
                  <c:v>0.48573021199999999</c:v>
                </c:pt>
                <c:pt idx="101" formatCode="General">
                  <c:v>0.49050976600000001</c:v>
                </c:pt>
                <c:pt idx="102" formatCode="General">
                  <c:v>0.49470187900000001</c:v>
                </c:pt>
                <c:pt idx="103" formatCode="General">
                  <c:v>0.49863247599999999</c:v>
                </c:pt>
                <c:pt idx="104" formatCode="General">
                  <c:v>0.502342599</c:v>
                </c:pt>
                <c:pt idx="105" formatCode="General">
                  <c:v>0.50600205899999995</c:v>
                </c:pt>
                <c:pt idx="106" formatCode="General">
                  <c:v>0.50957993700000004</c:v>
                </c:pt>
                <c:pt idx="107" formatCode="General">
                  <c:v>0.51295102999999997</c:v>
                </c:pt>
                <c:pt idx="108" formatCode="General">
                  <c:v>0.516423144</c:v>
                </c:pt>
                <c:pt idx="109" formatCode="General">
                  <c:v>0.51976091000000002</c:v>
                </c:pt>
                <c:pt idx="110" formatCode="General">
                  <c:v>0.52293527200000001</c:v>
                </c:pt>
                <c:pt idx="111" formatCode="General">
                  <c:v>0.52694641499999995</c:v>
                </c:pt>
                <c:pt idx="112" formatCode="General">
                  <c:v>0.53103617000000003</c:v>
                </c:pt>
                <c:pt idx="113" formatCode="General">
                  <c:v>0.53493830399999998</c:v>
                </c:pt>
                <c:pt idx="114" formatCode="General">
                  <c:v>0.53889354</c:v>
                </c:pt>
                <c:pt idx="115" formatCode="General">
                  <c:v>0.542906055</c:v>
                </c:pt>
                <c:pt idx="116" formatCode="General">
                  <c:v>0.546122895</c:v>
                </c:pt>
                <c:pt idx="117" formatCode="General">
                  <c:v>0.54896440700000004</c:v>
                </c:pt>
                <c:pt idx="118" formatCode="General">
                  <c:v>0.55203503200000004</c:v>
                </c:pt>
                <c:pt idx="119" formatCode="General">
                  <c:v>0.55472269399999996</c:v>
                </c:pt>
                <c:pt idx="120" formatCode="General">
                  <c:v>0.55711180599999999</c:v>
                </c:pt>
                <c:pt idx="121" formatCode="General">
                  <c:v>0.55997414000000001</c:v>
                </c:pt>
                <c:pt idx="122" formatCode="General">
                  <c:v>0.56298477099999999</c:v>
                </c:pt>
                <c:pt idx="123" formatCode="General">
                  <c:v>0.56521054000000004</c:v>
                </c:pt>
                <c:pt idx="124" formatCode="General">
                  <c:v>0.56755984800000003</c:v>
                </c:pt>
                <c:pt idx="125" formatCode="General">
                  <c:v>0.56981914300000003</c:v>
                </c:pt>
                <c:pt idx="126" formatCode="General">
                  <c:v>0.57151782200000001</c:v>
                </c:pt>
                <c:pt idx="127" formatCode="General">
                  <c:v>0.57358624000000002</c:v>
                </c:pt>
                <c:pt idx="128" formatCode="General">
                  <c:v>0.57666943699999995</c:v>
                </c:pt>
                <c:pt idx="129" formatCode="General">
                  <c:v>0.57968613400000002</c:v>
                </c:pt>
                <c:pt idx="130" formatCode="General">
                  <c:v>0.58321899700000002</c:v>
                </c:pt>
                <c:pt idx="131" formatCode="General">
                  <c:v>0.58729393900000004</c:v>
                </c:pt>
                <c:pt idx="132" formatCode="General">
                  <c:v>0.59128753099999998</c:v>
                </c:pt>
                <c:pt idx="133" formatCode="General">
                  <c:v>0.59477981700000004</c:v>
                </c:pt>
                <c:pt idx="134" formatCode="General">
                  <c:v>0.59836372999999998</c:v>
                </c:pt>
                <c:pt idx="135" formatCode="General">
                  <c:v>0.60186455699999997</c:v>
                </c:pt>
                <c:pt idx="136" formatCode="General">
                  <c:v>0.60516402300000005</c:v>
                </c:pt>
                <c:pt idx="137" formatCode="General">
                  <c:v>0.60917025999999996</c:v>
                </c:pt>
                <c:pt idx="138" formatCode="General">
                  <c:v>0.614177105</c:v>
                </c:pt>
                <c:pt idx="139" formatCode="General">
                  <c:v>0.619160657</c:v>
                </c:pt>
                <c:pt idx="140" formatCode="General">
                  <c:v>0.62370126000000004</c:v>
                </c:pt>
                <c:pt idx="141" formatCode="General">
                  <c:v>0.62805125699999997</c:v>
                </c:pt>
                <c:pt idx="142" formatCode="General">
                  <c:v>0.63131672500000002</c:v>
                </c:pt>
                <c:pt idx="143" formatCode="General">
                  <c:v>0.63339192300000002</c:v>
                </c:pt>
                <c:pt idx="144" formatCode="General">
                  <c:v>0.63521621699999997</c:v>
                </c:pt>
                <c:pt idx="145" formatCode="General">
                  <c:v>0.63703702699999998</c:v>
                </c:pt>
                <c:pt idx="146" formatCode="General">
                  <c:v>0.63833606600000004</c:v>
                </c:pt>
                <c:pt idx="147" formatCode="General">
                  <c:v>0.63952459399999995</c:v>
                </c:pt>
                <c:pt idx="148" formatCode="General">
                  <c:v>0.64102712799999995</c:v>
                </c:pt>
                <c:pt idx="149" formatCode="General">
                  <c:v>0.64306073699999999</c:v>
                </c:pt>
                <c:pt idx="150" formatCode="General">
                  <c:v>0.645329233</c:v>
                </c:pt>
                <c:pt idx="151" formatCode="General">
                  <c:v>0.64852934799999995</c:v>
                </c:pt>
                <c:pt idx="152" formatCode="General">
                  <c:v>0.65193232199999995</c:v>
                </c:pt>
                <c:pt idx="153" formatCode="General">
                  <c:v>0.655127668</c:v>
                </c:pt>
                <c:pt idx="154" formatCode="General">
                  <c:v>0.65815762499999997</c:v>
                </c:pt>
                <c:pt idx="155" formatCode="General">
                  <c:v>0.66142235699999996</c:v>
                </c:pt>
                <c:pt idx="156" formatCode="General">
                  <c:v>0.66413913099999999</c:v>
                </c:pt>
                <c:pt idx="157" formatCode="General">
                  <c:v>0.66700006700000003</c:v>
                </c:pt>
                <c:pt idx="158" formatCode="General">
                  <c:v>0.67031543699999996</c:v>
                </c:pt>
                <c:pt idx="159" formatCode="General">
                  <c:v>0.674895825</c:v>
                </c:pt>
                <c:pt idx="160" formatCode="General">
                  <c:v>0.68010084500000001</c:v>
                </c:pt>
                <c:pt idx="161" formatCode="General">
                  <c:v>0.68620902500000003</c:v>
                </c:pt>
                <c:pt idx="162" formatCode="General">
                  <c:v>0.69228879399999999</c:v>
                </c:pt>
                <c:pt idx="163" formatCode="General">
                  <c:v>0.697839129</c:v>
                </c:pt>
                <c:pt idx="164" formatCode="General">
                  <c:v>0.70225624099999995</c:v>
                </c:pt>
                <c:pt idx="165" formatCode="General">
                  <c:v>0.70625352600000002</c:v>
                </c:pt>
                <c:pt idx="166" formatCode="General">
                  <c:v>0.70972814900000003</c:v>
                </c:pt>
                <c:pt idx="167" formatCode="General">
                  <c:v>0.71404050699999999</c:v>
                </c:pt>
                <c:pt idx="168" formatCode="General">
                  <c:v>0.71906781200000003</c:v>
                </c:pt>
                <c:pt idx="169" formatCode="General">
                  <c:v>0.72434566199999995</c:v>
                </c:pt>
                <c:pt idx="170" formatCode="General">
                  <c:v>0.72972488899999999</c:v>
                </c:pt>
                <c:pt idx="171" formatCode="General">
                  <c:v>0.73514324799999997</c:v>
                </c:pt>
                <c:pt idx="172" formatCode="General">
                  <c:v>0.73965566699999996</c:v>
                </c:pt>
                <c:pt idx="173" formatCode="General">
                  <c:v>0.74361393200000003</c:v>
                </c:pt>
                <c:pt idx="174" formatCode="General">
                  <c:v>0.74679460099999995</c:v>
                </c:pt>
                <c:pt idx="175" formatCode="General">
                  <c:v>0.74955706600000005</c:v>
                </c:pt>
                <c:pt idx="176" formatCode="General">
                  <c:v>0.75239962199999999</c:v>
                </c:pt>
                <c:pt idx="177" formatCode="General">
                  <c:v>0.75603990399999998</c:v>
                </c:pt>
                <c:pt idx="178" formatCode="General">
                  <c:v>0.76095549799999995</c:v>
                </c:pt>
                <c:pt idx="179" formatCode="General">
                  <c:v>0.76682808300000005</c:v>
                </c:pt>
                <c:pt idx="180" formatCode="General">
                  <c:v>0.77285916200000004</c:v>
                </c:pt>
                <c:pt idx="181" formatCode="General">
                  <c:v>0.77898289099999996</c:v>
                </c:pt>
                <c:pt idx="182" formatCode="General">
                  <c:v>0.78435571599999998</c:v>
                </c:pt>
                <c:pt idx="183" formatCode="General">
                  <c:v>0.78831064500000003</c:v>
                </c:pt>
                <c:pt idx="184" formatCode="General">
                  <c:v>0.79139505399999999</c:v>
                </c:pt>
                <c:pt idx="185" formatCode="General">
                  <c:v>0.79402704000000002</c:v>
                </c:pt>
                <c:pt idx="186" formatCode="General">
                  <c:v>0.79646294200000001</c:v>
                </c:pt>
                <c:pt idx="187" formatCode="General">
                  <c:v>0.79895802800000004</c:v>
                </c:pt>
                <c:pt idx="188" formatCode="General">
                  <c:v>0.801641402</c:v>
                </c:pt>
                <c:pt idx="189" formatCode="General">
                  <c:v>0.804698617</c:v>
                </c:pt>
                <c:pt idx="190" formatCode="General">
                  <c:v>0.808241934</c:v>
                </c:pt>
                <c:pt idx="191" formatCode="General">
                  <c:v>0.81171633700000001</c:v>
                </c:pt>
                <c:pt idx="192" formatCode="General">
                  <c:v>0.81567332599999998</c:v>
                </c:pt>
                <c:pt idx="193" formatCode="General">
                  <c:v>0.82006039100000006</c:v>
                </c:pt>
                <c:pt idx="194" formatCode="General">
                  <c:v>0.82473636800000005</c:v>
                </c:pt>
                <c:pt idx="195" formatCode="General">
                  <c:v>0.82966974299999996</c:v>
                </c:pt>
                <c:pt idx="196" formatCode="General">
                  <c:v>0.83479163899999997</c:v>
                </c:pt>
                <c:pt idx="197" formatCode="General">
                  <c:v>0.84004144599999997</c:v>
                </c:pt>
                <c:pt idx="198" formatCode="General">
                  <c:v>0.84572052799999997</c:v>
                </c:pt>
                <c:pt idx="199" formatCode="General">
                  <c:v>0.85132014700000003</c:v>
                </c:pt>
                <c:pt idx="200" formatCode="General">
                  <c:v>0.85669742999999998</c:v>
                </c:pt>
                <c:pt idx="201" formatCode="General">
                  <c:v>0.862687392</c:v>
                </c:pt>
                <c:pt idx="202" formatCode="General">
                  <c:v>0.86913017800000003</c:v>
                </c:pt>
                <c:pt idx="203" formatCode="General">
                  <c:v>0.874359514</c:v>
                </c:pt>
                <c:pt idx="204" formatCode="General">
                  <c:v>0.87897730900000004</c:v>
                </c:pt>
                <c:pt idx="205" formatCode="General">
                  <c:v>0.88329172600000005</c:v>
                </c:pt>
                <c:pt idx="206" formatCode="General">
                  <c:v>0.88712724700000001</c:v>
                </c:pt>
                <c:pt idx="207" formatCode="General">
                  <c:v>0.89050385399999998</c:v>
                </c:pt>
                <c:pt idx="208" formatCode="General">
                  <c:v>0.89481199700000003</c:v>
                </c:pt>
                <c:pt idx="209" formatCode="General">
                  <c:v>0.89971673799999996</c:v>
                </c:pt>
                <c:pt idx="210" formatCode="General">
                  <c:v>0.905145427</c:v>
                </c:pt>
                <c:pt idx="211" formatCode="General">
                  <c:v>0.91181455300000003</c:v>
                </c:pt>
                <c:pt idx="212" formatCode="General">
                  <c:v>0.91879562100000001</c:v>
                </c:pt>
                <c:pt idx="213" formatCode="General">
                  <c:v>0.92500634299999995</c:v>
                </c:pt>
                <c:pt idx="214" formatCode="General">
                  <c:v>0.93190520700000001</c:v>
                </c:pt>
                <c:pt idx="215" formatCode="General">
                  <c:v>0.93864348500000006</c:v>
                </c:pt>
                <c:pt idx="216" formatCode="General">
                  <c:v>0.94434437999999998</c:v>
                </c:pt>
                <c:pt idx="217" formatCode="General">
                  <c:v>0.94939152699999996</c:v>
                </c:pt>
                <c:pt idx="218" formatCode="General">
                  <c:v>0.95431956699999998</c:v>
                </c:pt>
                <c:pt idx="219" formatCode="General">
                  <c:v>0.95825052200000005</c:v>
                </c:pt>
                <c:pt idx="220" formatCode="General">
                  <c:v>0.96185458099999999</c:v>
                </c:pt>
                <c:pt idx="221" formatCode="General">
                  <c:v>0.96514157599999995</c:v>
                </c:pt>
                <c:pt idx="222" formatCode="General">
                  <c:v>0.96814449599999997</c:v>
                </c:pt>
                <c:pt idx="223" formatCode="General">
                  <c:v>0.97128837000000001</c:v>
                </c:pt>
                <c:pt idx="224" formatCode="General">
                  <c:v>0.97554330300000003</c:v>
                </c:pt>
                <c:pt idx="225" formatCode="General">
                  <c:v>0.98135704599999996</c:v>
                </c:pt>
                <c:pt idx="226" formatCode="General">
                  <c:v>0.98776507099999999</c:v>
                </c:pt>
                <c:pt idx="227" formatCode="General">
                  <c:v>0.99458244900000004</c:v>
                </c:pt>
                <c:pt idx="228" formatCode="General">
                  <c:v>1.0016855250000001</c:v>
                </c:pt>
                <c:pt idx="229" formatCode="General">
                  <c:v>1.008131165</c:v>
                </c:pt>
                <c:pt idx="230" formatCode="General">
                  <c:v>1.013416863</c:v>
                </c:pt>
                <c:pt idx="231" formatCode="General">
                  <c:v>1.0180396940000001</c:v>
                </c:pt>
                <c:pt idx="232" formatCode="General">
                  <c:v>1.022649642</c:v>
                </c:pt>
                <c:pt idx="233" formatCode="General">
                  <c:v>1.0277069480000001</c:v>
                </c:pt>
                <c:pt idx="234" formatCode="General">
                  <c:v>1.0321286999999999</c:v>
                </c:pt>
                <c:pt idx="235" formatCode="General">
                  <c:v>1.035906934</c:v>
                </c:pt>
                <c:pt idx="236" formatCode="General">
                  <c:v>1.0391897130000001</c:v>
                </c:pt>
                <c:pt idx="237" formatCode="General">
                  <c:v>1.042867566</c:v>
                </c:pt>
                <c:pt idx="238" formatCode="General">
                  <c:v>1.046917914</c:v>
                </c:pt>
                <c:pt idx="239" formatCode="General">
                  <c:v>1.051134936</c:v>
                </c:pt>
                <c:pt idx="240" formatCode="General">
                  <c:v>1.0556440549999999</c:v>
                </c:pt>
                <c:pt idx="241" formatCode="General">
                  <c:v>1.059945167</c:v>
                </c:pt>
                <c:pt idx="242" formatCode="General">
                  <c:v>1.0630150060000001</c:v>
                </c:pt>
                <c:pt idx="243" formatCode="General">
                  <c:v>1.06485714</c:v>
                </c:pt>
                <c:pt idx="244" formatCode="General">
                  <c:v>1.0663661689999999</c:v>
                </c:pt>
                <c:pt idx="245" formatCode="General">
                  <c:v>1.0681574469999999</c:v>
                </c:pt>
                <c:pt idx="246" formatCode="General">
                  <c:v>1.0710907030000001</c:v>
                </c:pt>
                <c:pt idx="247" formatCode="General">
                  <c:v>1.075282206</c:v>
                </c:pt>
                <c:pt idx="248" formatCode="General">
                  <c:v>1.080317137</c:v>
                </c:pt>
                <c:pt idx="249" formatCode="General">
                  <c:v>1.0858101090000001</c:v>
                </c:pt>
                <c:pt idx="250" formatCode="General">
                  <c:v>1.0915902390000001</c:v>
                </c:pt>
                <c:pt idx="251" formatCode="General">
                  <c:v>1.097161622</c:v>
                </c:pt>
                <c:pt idx="252" formatCode="General">
                  <c:v>1.1021362260000001</c:v>
                </c:pt>
                <c:pt idx="253" formatCode="General">
                  <c:v>1.106808926</c:v>
                </c:pt>
                <c:pt idx="254" formatCode="General">
                  <c:v>1.111834419</c:v>
                </c:pt>
                <c:pt idx="255" formatCode="General">
                  <c:v>1.116594946</c:v>
                </c:pt>
                <c:pt idx="256" formatCode="General">
                  <c:v>1.1212998359999999</c:v>
                </c:pt>
                <c:pt idx="257" formatCode="General">
                  <c:v>1.126451184</c:v>
                </c:pt>
                <c:pt idx="258" formatCode="General">
                  <c:v>1.13114936</c:v>
                </c:pt>
                <c:pt idx="259" formatCode="General">
                  <c:v>1.1352449069999999</c:v>
                </c:pt>
                <c:pt idx="260" formatCode="General">
                  <c:v>1.138913356</c:v>
                </c:pt>
                <c:pt idx="261" formatCode="General">
                  <c:v>1.1419292990000001</c:v>
                </c:pt>
                <c:pt idx="262" formatCode="General">
                  <c:v>1.1440967989999999</c:v>
                </c:pt>
                <c:pt idx="263" formatCode="General">
                  <c:v>1.1463138669999999</c:v>
                </c:pt>
                <c:pt idx="264" formatCode="General">
                  <c:v>1.148485669</c:v>
                </c:pt>
                <c:pt idx="265" formatCode="General">
                  <c:v>1.150904017</c:v>
                </c:pt>
                <c:pt idx="266" formatCode="General">
                  <c:v>1.1542774920000001</c:v>
                </c:pt>
                <c:pt idx="267" formatCode="General">
                  <c:v>1.1583960369999999</c:v>
                </c:pt>
                <c:pt idx="268" formatCode="General">
                  <c:v>1.1628522160000001</c:v>
                </c:pt>
                <c:pt idx="269" formatCode="General">
                  <c:v>1.167772968</c:v>
                </c:pt>
                <c:pt idx="270" formatCode="General">
                  <c:v>1.1727217780000001</c:v>
                </c:pt>
                <c:pt idx="271" formatCode="General">
                  <c:v>1.176665807</c:v>
                </c:pt>
                <c:pt idx="272" formatCode="General">
                  <c:v>1.1801857840000001</c:v>
                </c:pt>
                <c:pt idx="273" formatCode="General">
                  <c:v>1.1830871359999999</c:v>
                </c:pt>
                <c:pt idx="274" formatCode="General">
                  <c:v>1.185280882</c:v>
                </c:pt>
                <c:pt idx="275" formatCode="General">
                  <c:v>1.186909687</c:v>
                </c:pt>
                <c:pt idx="276" formatCode="General">
                  <c:v>1.1884022940000001</c:v>
                </c:pt>
                <c:pt idx="277" formatCode="General">
                  <c:v>1.1896097830000001</c:v>
                </c:pt>
                <c:pt idx="278" formatCode="General">
                  <c:v>1.1917990060000001</c:v>
                </c:pt>
                <c:pt idx="279" formatCode="General">
                  <c:v>1.1947873979999999</c:v>
                </c:pt>
                <c:pt idx="280" formatCode="General">
                  <c:v>1.1978201180000001</c:v>
                </c:pt>
                <c:pt idx="281" formatCode="General">
                  <c:v>1.2010144549999999</c:v>
                </c:pt>
                <c:pt idx="282" formatCode="General">
                  <c:v>1.204556669</c:v>
                </c:pt>
                <c:pt idx="283" formatCode="General">
                  <c:v>1.2077428450000001</c:v>
                </c:pt>
                <c:pt idx="284" formatCode="General">
                  <c:v>1.211937633</c:v>
                </c:pt>
                <c:pt idx="285" formatCode="General">
                  <c:v>1.2191471250000001</c:v>
                </c:pt>
                <c:pt idx="286" formatCode="General">
                  <c:v>1.2264897779999999</c:v>
                </c:pt>
                <c:pt idx="287" formatCode="General">
                  <c:v>1.233510498</c:v>
                </c:pt>
                <c:pt idx="288" formatCode="General">
                  <c:v>1.2401057090000001</c:v>
                </c:pt>
                <c:pt idx="289" formatCode="General">
                  <c:v>1.2454060389999999</c:v>
                </c:pt>
                <c:pt idx="290" formatCode="General">
                  <c:v>1.248403098</c:v>
                </c:pt>
                <c:pt idx="291" formatCode="General">
                  <c:v>1.251734055</c:v>
                </c:pt>
                <c:pt idx="292" formatCode="General">
                  <c:v>1.2553887290000001</c:v>
                </c:pt>
                <c:pt idx="293" formatCode="General">
                  <c:v>1.2592318579999999</c:v>
                </c:pt>
                <c:pt idx="294" formatCode="General">
                  <c:v>1.2634766559999999</c:v>
                </c:pt>
                <c:pt idx="295" formatCode="General">
                  <c:v>1.2686859049999999</c:v>
                </c:pt>
                <c:pt idx="296" formatCode="General">
                  <c:v>1.2740031810000001</c:v>
                </c:pt>
                <c:pt idx="297" formatCode="General">
                  <c:v>1.2793683410000001</c:v>
                </c:pt>
                <c:pt idx="298" formatCode="General">
                  <c:v>1.284657148</c:v>
                </c:pt>
                <c:pt idx="299" formatCode="General">
                  <c:v>1.289575854</c:v>
                </c:pt>
                <c:pt idx="300" formatCode="General">
                  <c:v>1.2932786629999999</c:v>
                </c:pt>
                <c:pt idx="301" formatCode="General">
                  <c:v>1.2966249910000001</c:v>
                </c:pt>
                <c:pt idx="302" formatCode="General">
                  <c:v>1.2996625930000001</c:v>
                </c:pt>
                <c:pt idx="303" formatCode="General">
                  <c:v>1.302678862</c:v>
                </c:pt>
                <c:pt idx="304" formatCode="General">
                  <c:v>1.3056357839999999</c:v>
                </c:pt>
                <c:pt idx="305" formatCode="General">
                  <c:v>1.3084370919999999</c:v>
                </c:pt>
                <c:pt idx="306" formatCode="General">
                  <c:v>1.3109317549999999</c:v>
                </c:pt>
                <c:pt idx="307" formatCode="General">
                  <c:v>1.3137096779999999</c:v>
                </c:pt>
                <c:pt idx="308" formatCode="General">
                  <c:v>1.3167143990000001</c:v>
                </c:pt>
                <c:pt idx="309" formatCode="General">
                  <c:v>1.3194243400000001</c:v>
                </c:pt>
                <c:pt idx="310" formatCode="General">
                  <c:v>1.3222682800000001</c:v>
                </c:pt>
                <c:pt idx="311" formatCode="General">
                  <c:v>1.326646421</c:v>
                </c:pt>
                <c:pt idx="312" formatCode="General">
                  <c:v>1.332008769</c:v>
                </c:pt>
                <c:pt idx="313" formatCode="General">
                  <c:v>1.3373659790000001</c:v>
                </c:pt>
                <c:pt idx="314" formatCode="General">
                  <c:v>1.343262454</c:v>
                </c:pt>
                <c:pt idx="315" formatCode="General">
                  <c:v>1.3514951660000001</c:v>
                </c:pt>
                <c:pt idx="316" formatCode="General">
                  <c:v>1.361033106</c:v>
                </c:pt>
                <c:pt idx="317" formatCode="General">
                  <c:v>1.370943995</c:v>
                </c:pt>
                <c:pt idx="318" formatCode="General">
                  <c:v>1.382610865</c:v>
                </c:pt>
                <c:pt idx="319" formatCode="General">
                  <c:v>1.3967454450000001</c:v>
                </c:pt>
                <c:pt idx="320" formatCode="General">
                  <c:v>1.409566213</c:v>
                </c:pt>
                <c:pt idx="321" formatCode="General">
                  <c:v>1.420797147</c:v>
                </c:pt>
                <c:pt idx="322" formatCode="General">
                  <c:v>1.4313765599999999</c:v>
                </c:pt>
                <c:pt idx="323" formatCode="General">
                  <c:v>1.44012882</c:v>
                </c:pt>
                <c:pt idx="324" formatCode="General">
                  <c:v>1.446517209</c:v>
                </c:pt>
                <c:pt idx="325" formatCode="General">
                  <c:v>1.4525288489999999</c:v>
                </c:pt>
                <c:pt idx="326" formatCode="General">
                  <c:v>1.4581002169999999</c:v>
                </c:pt>
                <c:pt idx="327" formatCode="General">
                  <c:v>1.463415726</c:v>
                </c:pt>
                <c:pt idx="328" formatCode="General">
                  <c:v>1.4685495209999999</c:v>
                </c:pt>
                <c:pt idx="329" formatCode="General">
                  <c:v>1.4732951110000001</c:v>
                </c:pt>
                <c:pt idx="330" formatCode="General">
                  <c:v>1.4775945960000001</c:v>
                </c:pt>
                <c:pt idx="331" formatCode="General">
                  <c:v>1.4816559540000001</c:v>
                </c:pt>
                <c:pt idx="332" formatCode="General">
                  <c:v>1.4855804850000001</c:v>
                </c:pt>
                <c:pt idx="333" formatCode="General">
                  <c:v>1.490395766</c:v>
                </c:pt>
                <c:pt idx="334" formatCode="General">
                  <c:v>1.4969863699999999</c:v>
                </c:pt>
                <c:pt idx="335" formatCode="General">
                  <c:v>1.503789168</c:v>
                </c:pt>
                <c:pt idx="336" formatCode="General">
                  <c:v>1.5101870310000001</c:v>
                </c:pt>
                <c:pt idx="337" formatCode="General">
                  <c:v>1.5160721429999999</c:v>
                </c:pt>
                <c:pt idx="338" formatCode="General">
                  <c:v>1.5212090920000001</c:v>
                </c:pt>
                <c:pt idx="339" formatCode="General">
                  <c:v>1.524566732</c:v>
                </c:pt>
                <c:pt idx="340" formatCode="General">
                  <c:v>1.5278118650000001</c:v>
                </c:pt>
                <c:pt idx="341" formatCode="General">
                  <c:v>1.532397188</c:v>
                </c:pt>
                <c:pt idx="342" formatCode="General">
                  <c:v>1.5385044000000001</c:v>
                </c:pt>
                <c:pt idx="343" formatCode="General">
                  <c:v>1.545126024</c:v>
                </c:pt>
                <c:pt idx="344" formatCode="General">
                  <c:v>1.552063889</c:v>
                </c:pt>
                <c:pt idx="345" formatCode="General">
                  <c:v>1.55872904</c:v>
                </c:pt>
                <c:pt idx="346" formatCode="General">
                  <c:v>1.564568897</c:v>
                </c:pt>
                <c:pt idx="347" formatCode="General">
                  <c:v>1.569380432</c:v>
                </c:pt>
                <c:pt idx="348" formatCode="General">
                  <c:v>1.573894452</c:v>
                </c:pt>
                <c:pt idx="349" formatCode="General">
                  <c:v>1.5783557989999999</c:v>
                </c:pt>
                <c:pt idx="350" formatCode="General">
                  <c:v>1.582968905</c:v>
                </c:pt>
                <c:pt idx="351" formatCode="General">
                  <c:v>1.5874311459999999</c:v>
                </c:pt>
                <c:pt idx="352" formatCode="General">
                  <c:v>1.5919435820000001</c:v>
                </c:pt>
                <c:pt idx="353" formatCode="General">
                  <c:v>1.596855186</c:v>
                </c:pt>
                <c:pt idx="354" formatCode="General">
                  <c:v>1.6017503879999999</c:v>
                </c:pt>
                <c:pt idx="355" formatCode="General">
                  <c:v>1.6064433659999999</c:v>
                </c:pt>
                <c:pt idx="356" formatCode="General">
                  <c:v>1.610612283</c:v>
                </c:pt>
                <c:pt idx="357" formatCode="General">
                  <c:v>1.614069658</c:v>
                </c:pt>
                <c:pt idx="358" formatCode="General">
                  <c:v>1.6168953399999999</c:v>
                </c:pt>
                <c:pt idx="359" formatCode="General">
                  <c:v>1.619737218</c:v>
                </c:pt>
                <c:pt idx="360" formatCode="General">
                  <c:v>1.6227135070000001</c:v>
                </c:pt>
                <c:pt idx="361" formatCode="General">
                  <c:v>1.626219656</c:v>
                </c:pt>
                <c:pt idx="362" formatCode="General">
                  <c:v>1.630537838</c:v>
                </c:pt>
                <c:pt idx="363" formatCode="General">
                  <c:v>1.6350214540000001</c:v>
                </c:pt>
                <c:pt idx="364" formatCode="General">
                  <c:v>1.639194625</c:v>
                </c:pt>
                <c:pt idx="365" formatCode="General">
                  <c:v>1.642939304</c:v>
                </c:pt>
                <c:pt idx="366" formatCode="General">
                  <c:v>1.6463502139999999</c:v>
                </c:pt>
                <c:pt idx="367" formatCode="General">
                  <c:v>1.649164284</c:v>
                </c:pt>
                <c:pt idx="368" formatCode="General">
                  <c:v>1.65204799</c:v>
                </c:pt>
                <c:pt idx="369" formatCode="General">
                  <c:v>1.655975872</c:v>
                </c:pt>
                <c:pt idx="370" formatCode="General">
                  <c:v>1.661397996</c:v>
                </c:pt>
                <c:pt idx="371" formatCode="General">
                  <c:v>1.6667728100000001</c:v>
                </c:pt>
                <c:pt idx="372" formatCode="General">
                  <c:v>1.6726150500000001</c:v>
                </c:pt>
                <c:pt idx="373" formatCode="General">
                  <c:v>1.6786077269999999</c:v>
                </c:pt>
                <c:pt idx="374" formatCode="General">
                  <c:v>1.6845225660000001</c:v>
                </c:pt>
                <c:pt idx="375" formatCode="General">
                  <c:v>1.6903731900000001</c:v>
                </c:pt>
                <c:pt idx="376" formatCode="General">
                  <c:v>1.697610963</c:v>
                </c:pt>
                <c:pt idx="377" formatCode="General">
                  <c:v>1.705771666</c:v>
                </c:pt>
                <c:pt idx="378" formatCode="General">
                  <c:v>1.7143381070000001</c:v>
                </c:pt>
                <c:pt idx="379" formatCode="General">
                  <c:v>1.7227645060000001</c:v>
                </c:pt>
                <c:pt idx="380" formatCode="General">
                  <c:v>1.730749291</c:v>
                </c:pt>
                <c:pt idx="381" formatCode="General">
                  <c:v>1.737631667</c:v>
                </c:pt>
                <c:pt idx="382" formatCode="General">
                  <c:v>1.743051562</c:v>
                </c:pt>
                <c:pt idx="383" formatCode="General">
                  <c:v>1.747706918</c:v>
                </c:pt>
                <c:pt idx="384" formatCode="General">
                  <c:v>1.751491358</c:v>
                </c:pt>
                <c:pt idx="385" formatCode="General">
                  <c:v>1.7543238050000001</c:v>
                </c:pt>
                <c:pt idx="386" formatCode="General">
                  <c:v>1.75683978</c:v>
                </c:pt>
                <c:pt idx="387" formatCode="General">
                  <c:v>1.759321393</c:v>
                </c:pt>
                <c:pt idx="388" formatCode="General">
                  <c:v>1.761840436</c:v>
                </c:pt>
                <c:pt idx="389" formatCode="General">
                  <c:v>1.7645089460000001</c:v>
                </c:pt>
                <c:pt idx="390" formatCode="General">
                  <c:v>1.7674152059999999</c:v>
                </c:pt>
                <c:pt idx="391" formatCode="General">
                  <c:v>1.7702088629999999</c:v>
                </c:pt>
                <c:pt idx="392" formatCode="General">
                  <c:v>1.7728001529999999</c:v>
                </c:pt>
                <c:pt idx="393" formatCode="General">
                  <c:v>1.7748631859999999</c:v>
                </c:pt>
                <c:pt idx="394" formatCode="General">
                  <c:v>1.7763301650000001</c:v>
                </c:pt>
              </c:numCache>
            </c:numRef>
          </c:xVal>
          <c:yVal>
            <c:numRef>
              <c:f>'Data fresh bones'!$CD$4:$CD$398</c:f>
              <c:numCache>
                <c:formatCode>General</c:formatCode>
                <c:ptCount val="395"/>
                <c:pt idx="0">
                  <c:v>-2.2075999999999999E-4</c:v>
                </c:pt>
                <c:pt idx="1">
                  <c:v>-6.3613000000000005E-4</c:v>
                </c:pt>
                <c:pt idx="2">
                  <c:v>1.1719E-3</c:v>
                </c:pt>
                <c:pt idx="3">
                  <c:v>9.8349000000000006E-4</c:v>
                </c:pt>
                <c:pt idx="4">
                  <c:v>3.1997999999999998E-4</c:v>
                </c:pt>
                <c:pt idx="5">
                  <c:v>-1.3216E-3</c:v>
                </c:pt>
                <c:pt idx="6">
                  <c:v>-1.78268E-3</c:v>
                </c:pt>
                <c:pt idx="7">
                  <c:v>-3.5974800000000001E-3</c:v>
                </c:pt>
                <c:pt idx="8">
                  <c:v>-2.9352900000000001E-3</c:v>
                </c:pt>
                <c:pt idx="9">
                  <c:v>-1.7030000000000001E-3</c:v>
                </c:pt>
                <c:pt idx="10">
                  <c:v>-3.8936999999999999E-3</c:v>
                </c:pt>
                <c:pt idx="11">
                  <c:v>-5.8058500000000004E-3</c:v>
                </c:pt>
                <c:pt idx="12">
                  <c:v>-6.1880900000000003E-3</c:v>
                </c:pt>
                <c:pt idx="13">
                  <c:v>-7.57633E-3</c:v>
                </c:pt>
                <c:pt idx="14">
                  <c:v>-8.7042899999999999E-3</c:v>
                </c:pt>
                <c:pt idx="15">
                  <c:v>-8.1001400000000005E-3</c:v>
                </c:pt>
                <c:pt idx="16">
                  <c:v>-8.4263900000000006E-3</c:v>
                </c:pt>
                <c:pt idx="17">
                  <c:v>-8.0404699999999992E-3</c:v>
                </c:pt>
                <c:pt idx="18">
                  <c:v>-6.8463300000000003E-3</c:v>
                </c:pt>
                <c:pt idx="19">
                  <c:v>-7.0142399999999997E-3</c:v>
                </c:pt>
                <c:pt idx="20">
                  <c:v>-6.4058400000000003E-3</c:v>
                </c:pt>
                <c:pt idx="21">
                  <c:v>-6.5266100000000004E-3</c:v>
                </c:pt>
                <c:pt idx="22">
                  <c:v>-7.4461800000000002E-3</c:v>
                </c:pt>
                <c:pt idx="23">
                  <c:v>-9.37524E-3</c:v>
                </c:pt>
                <c:pt idx="24">
                  <c:v>-1.060146E-2</c:v>
                </c:pt>
                <c:pt idx="25">
                  <c:v>-1.3949639999999999E-2</c:v>
                </c:pt>
                <c:pt idx="26">
                  <c:v>-1.8450810000000002E-2</c:v>
                </c:pt>
                <c:pt idx="27">
                  <c:v>-2.297211E-2</c:v>
                </c:pt>
                <c:pt idx="28">
                  <c:v>-2.8311940000000001E-2</c:v>
                </c:pt>
                <c:pt idx="29">
                  <c:v>-3.3137519999999997E-2</c:v>
                </c:pt>
                <c:pt idx="30">
                  <c:v>-3.6793850000000003E-2</c:v>
                </c:pt>
                <c:pt idx="31">
                  <c:v>-3.8015390000000003E-2</c:v>
                </c:pt>
                <c:pt idx="32">
                  <c:v>-3.903877E-2</c:v>
                </c:pt>
                <c:pt idx="33">
                  <c:v>-3.9043990000000001E-2</c:v>
                </c:pt>
                <c:pt idx="34">
                  <c:v>-3.852394E-2</c:v>
                </c:pt>
                <c:pt idx="35">
                  <c:v>-3.8122330000000003E-2</c:v>
                </c:pt>
                <c:pt idx="36">
                  <c:v>-3.8227079999999997E-2</c:v>
                </c:pt>
                <c:pt idx="37">
                  <c:v>-3.8175319999999999E-2</c:v>
                </c:pt>
                <c:pt idx="38">
                  <c:v>-3.8063329999999999E-2</c:v>
                </c:pt>
                <c:pt idx="39">
                  <c:v>-3.8059790000000003E-2</c:v>
                </c:pt>
                <c:pt idx="40">
                  <c:v>-3.8084460000000001E-2</c:v>
                </c:pt>
                <c:pt idx="41">
                  <c:v>-3.8038349999999999E-2</c:v>
                </c:pt>
                <c:pt idx="42">
                  <c:v>-3.7986819999999998E-2</c:v>
                </c:pt>
                <c:pt idx="43">
                  <c:v>-3.7874230000000002E-2</c:v>
                </c:pt>
                <c:pt idx="44">
                  <c:v>-3.7838749999999997E-2</c:v>
                </c:pt>
                <c:pt idx="45">
                  <c:v>-3.7645669999999999E-2</c:v>
                </c:pt>
                <c:pt idx="46">
                  <c:v>-3.7523319999999999E-2</c:v>
                </c:pt>
                <c:pt idx="47">
                  <c:v>-3.7386379999999997E-2</c:v>
                </c:pt>
                <c:pt idx="48">
                  <c:v>-3.7205090000000003E-2</c:v>
                </c:pt>
                <c:pt idx="49">
                  <c:v>-3.7143839999999997E-2</c:v>
                </c:pt>
                <c:pt idx="50">
                  <c:v>-3.7093870000000001E-2</c:v>
                </c:pt>
                <c:pt idx="51">
                  <c:v>-3.6989910000000001E-2</c:v>
                </c:pt>
                <c:pt idx="52">
                  <c:v>-3.7006270000000001E-2</c:v>
                </c:pt>
                <c:pt idx="53">
                  <c:v>-3.6943990000000003E-2</c:v>
                </c:pt>
                <c:pt idx="54">
                  <c:v>-3.685592E-2</c:v>
                </c:pt>
                <c:pt idx="55">
                  <c:v>-3.6758989999999998E-2</c:v>
                </c:pt>
                <c:pt idx="56">
                  <c:v>-3.6712679999999998E-2</c:v>
                </c:pt>
                <c:pt idx="57">
                  <c:v>-3.6515909999999999E-2</c:v>
                </c:pt>
                <c:pt idx="58">
                  <c:v>-3.647181E-2</c:v>
                </c:pt>
                <c:pt idx="59">
                  <c:v>-3.647719E-2</c:v>
                </c:pt>
                <c:pt idx="60">
                  <c:v>-3.6470969999999998E-2</c:v>
                </c:pt>
                <c:pt idx="61">
                  <c:v>-3.6420099999999997E-2</c:v>
                </c:pt>
                <c:pt idx="62">
                  <c:v>-3.6263379999999998E-2</c:v>
                </c:pt>
                <c:pt idx="63">
                  <c:v>-3.6266640000000003E-2</c:v>
                </c:pt>
                <c:pt idx="64">
                  <c:v>-3.6148670000000001E-2</c:v>
                </c:pt>
                <c:pt idx="65">
                  <c:v>-3.6117660000000003E-2</c:v>
                </c:pt>
                <c:pt idx="66">
                  <c:v>-3.6121510000000003E-2</c:v>
                </c:pt>
                <c:pt idx="67">
                  <c:v>-3.6121260000000002E-2</c:v>
                </c:pt>
                <c:pt idx="68">
                  <c:v>-3.6109290000000002E-2</c:v>
                </c:pt>
                <c:pt idx="69">
                  <c:v>-3.6077320000000003E-2</c:v>
                </c:pt>
                <c:pt idx="70">
                  <c:v>-3.6042159999999997E-2</c:v>
                </c:pt>
                <c:pt idx="71">
                  <c:v>-3.6096009999999998E-2</c:v>
                </c:pt>
                <c:pt idx="72">
                  <c:v>-3.5866429999999998E-2</c:v>
                </c:pt>
                <c:pt idx="73">
                  <c:v>-3.5872349999999997E-2</c:v>
                </c:pt>
                <c:pt idx="74">
                  <c:v>-3.5803639999999998E-2</c:v>
                </c:pt>
                <c:pt idx="75">
                  <c:v>-3.5890709999999999E-2</c:v>
                </c:pt>
                <c:pt idx="76">
                  <c:v>-3.5948269999999997E-2</c:v>
                </c:pt>
                <c:pt idx="77">
                  <c:v>-3.5941750000000001E-2</c:v>
                </c:pt>
                <c:pt idx="78">
                  <c:v>-3.5896249999999998E-2</c:v>
                </c:pt>
                <c:pt idx="79">
                  <c:v>-3.5906920000000002E-2</c:v>
                </c:pt>
                <c:pt idx="80">
                  <c:v>-3.5988340000000001E-2</c:v>
                </c:pt>
                <c:pt idx="81">
                  <c:v>-3.5966709999999999E-2</c:v>
                </c:pt>
                <c:pt idx="82">
                  <c:v>-3.5980039999999998E-2</c:v>
                </c:pt>
                <c:pt idx="83">
                  <c:v>-3.597844E-2</c:v>
                </c:pt>
                <c:pt idx="84">
                  <c:v>-3.612626E-2</c:v>
                </c:pt>
                <c:pt idx="85">
                  <c:v>-3.6123059999999999E-2</c:v>
                </c:pt>
                <c:pt idx="86">
                  <c:v>-3.608314E-2</c:v>
                </c:pt>
                <c:pt idx="87">
                  <c:v>-3.6099770000000003E-2</c:v>
                </c:pt>
                <c:pt idx="88">
                  <c:v>-3.6114550000000002E-2</c:v>
                </c:pt>
                <c:pt idx="89">
                  <c:v>-3.6170670000000002E-2</c:v>
                </c:pt>
                <c:pt idx="90">
                  <c:v>-3.614829E-2</c:v>
                </c:pt>
                <c:pt idx="91">
                  <c:v>-3.6266909999999999E-2</c:v>
                </c:pt>
                <c:pt idx="92">
                  <c:v>-3.6267710000000002E-2</c:v>
                </c:pt>
                <c:pt idx="93">
                  <c:v>-3.6059300000000002E-2</c:v>
                </c:pt>
                <c:pt idx="94">
                  <c:v>-3.5980890000000001E-2</c:v>
                </c:pt>
                <c:pt idx="95">
                  <c:v>-3.5966650000000003E-2</c:v>
                </c:pt>
                <c:pt idx="96">
                  <c:v>-3.596506E-2</c:v>
                </c:pt>
                <c:pt idx="97">
                  <c:v>-3.5977559999999999E-2</c:v>
                </c:pt>
                <c:pt idx="98">
                  <c:v>-3.5966690000000003E-2</c:v>
                </c:pt>
                <c:pt idx="99">
                  <c:v>-3.5914620000000001E-2</c:v>
                </c:pt>
                <c:pt idx="100">
                  <c:v>-3.5957759999999998E-2</c:v>
                </c:pt>
                <c:pt idx="101">
                  <c:v>-3.5956170000000003E-2</c:v>
                </c:pt>
                <c:pt idx="102">
                  <c:v>-3.5969840000000003E-2</c:v>
                </c:pt>
                <c:pt idx="103">
                  <c:v>-3.600449E-2</c:v>
                </c:pt>
                <c:pt idx="104">
                  <c:v>-3.603402E-2</c:v>
                </c:pt>
                <c:pt idx="105">
                  <c:v>-3.6000780000000003E-2</c:v>
                </c:pt>
                <c:pt idx="106">
                  <c:v>-3.5996939999999998E-2</c:v>
                </c:pt>
                <c:pt idx="107">
                  <c:v>-3.5932079999999998E-2</c:v>
                </c:pt>
                <c:pt idx="108">
                  <c:v>-3.5896560000000001E-2</c:v>
                </c:pt>
                <c:pt idx="109">
                  <c:v>-3.5904419999999999E-2</c:v>
                </c:pt>
                <c:pt idx="110">
                  <c:v>-3.5895969999999999E-2</c:v>
                </c:pt>
                <c:pt idx="111">
                  <c:v>-3.5922030000000001E-2</c:v>
                </c:pt>
                <c:pt idx="112">
                  <c:v>-3.5917900000000003E-2</c:v>
                </c:pt>
                <c:pt idx="113">
                  <c:v>-3.5919260000000001E-2</c:v>
                </c:pt>
                <c:pt idx="114">
                  <c:v>-3.588189E-2</c:v>
                </c:pt>
                <c:pt idx="115">
                  <c:v>-3.5888919999999998E-2</c:v>
                </c:pt>
                <c:pt idx="116">
                  <c:v>-3.5886380000000002E-2</c:v>
                </c:pt>
                <c:pt idx="117">
                  <c:v>-3.5889310000000001E-2</c:v>
                </c:pt>
                <c:pt idx="118">
                  <c:v>-3.5929879999999997E-2</c:v>
                </c:pt>
                <c:pt idx="119">
                  <c:v>-3.5906189999999998E-2</c:v>
                </c:pt>
                <c:pt idx="120">
                  <c:v>-3.5906399999999998E-2</c:v>
                </c:pt>
                <c:pt idx="121">
                  <c:v>-3.5921050000000003E-2</c:v>
                </c:pt>
                <c:pt idx="122">
                  <c:v>-3.5956639999999998E-2</c:v>
                </c:pt>
                <c:pt idx="123">
                  <c:v>-3.5937129999999998E-2</c:v>
                </c:pt>
                <c:pt idx="124">
                  <c:v>-3.593698E-2</c:v>
                </c:pt>
                <c:pt idx="125">
                  <c:v>-3.5930219999999999E-2</c:v>
                </c:pt>
                <c:pt idx="126">
                  <c:v>-3.5789620000000001E-2</c:v>
                </c:pt>
                <c:pt idx="127">
                  <c:v>-3.575892E-2</c:v>
                </c:pt>
                <c:pt idx="128">
                  <c:v>-3.5761380000000002E-2</c:v>
                </c:pt>
                <c:pt idx="129">
                  <c:v>-3.5940640000000003E-2</c:v>
                </c:pt>
                <c:pt idx="130">
                  <c:v>-3.5911100000000001E-2</c:v>
                </c:pt>
                <c:pt idx="131">
                  <c:v>-3.5910600000000001E-2</c:v>
                </c:pt>
                <c:pt idx="132">
                  <c:v>-3.5905380000000001E-2</c:v>
                </c:pt>
                <c:pt idx="133">
                  <c:v>-3.5834570000000003E-2</c:v>
                </c:pt>
                <c:pt idx="134">
                  <c:v>-3.5917020000000001E-2</c:v>
                </c:pt>
                <c:pt idx="135">
                  <c:v>-3.588566E-2</c:v>
                </c:pt>
                <c:pt idx="136">
                  <c:v>-3.5890699999999998E-2</c:v>
                </c:pt>
                <c:pt idx="137">
                  <c:v>-3.58476E-2</c:v>
                </c:pt>
                <c:pt idx="138">
                  <c:v>-3.5860879999999998E-2</c:v>
                </c:pt>
                <c:pt idx="139">
                  <c:v>-3.585841E-2</c:v>
                </c:pt>
                <c:pt idx="140">
                  <c:v>-3.5836090000000001E-2</c:v>
                </c:pt>
                <c:pt idx="141">
                  <c:v>-3.5838340000000003E-2</c:v>
                </c:pt>
                <c:pt idx="142">
                  <c:v>-3.5961E-2</c:v>
                </c:pt>
                <c:pt idx="143">
                  <c:v>-3.5909959999999998E-2</c:v>
                </c:pt>
                <c:pt idx="144">
                  <c:v>-3.5912769999999997E-2</c:v>
                </c:pt>
                <c:pt idx="145">
                  <c:v>-3.5831780000000001E-2</c:v>
                </c:pt>
                <c:pt idx="146">
                  <c:v>-3.5826909999999997E-2</c:v>
                </c:pt>
                <c:pt idx="147">
                  <c:v>-3.5778650000000002E-2</c:v>
                </c:pt>
                <c:pt idx="148">
                  <c:v>-3.5524060000000003E-2</c:v>
                </c:pt>
                <c:pt idx="149">
                  <c:v>-3.5409780000000002E-2</c:v>
                </c:pt>
                <c:pt idx="150">
                  <c:v>-3.5434489999999999E-2</c:v>
                </c:pt>
                <c:pt idx="151">
                  <c:v>-3.5503670000000001E-2</c:v>
                </c:pt>
                <c:pt idx="152">
                  <c:v>-3.5391060000000002E-2</c:v>
                </c:pt>
                <c:pt idx="153">
                  <c:v>-3.5366340000000003E-2</c:v>
                </c:pt>
                <c:pt idx="154">
                  <c:v>-3.5365239999999999E-2</c:v>
                </c:pt>
                <c:pt idx="155">
                  <c:v>-3.5268229999999998E-2</c:v>
                </c:pt>
                <c:pt idx="156">
                  <c:v>-3.5338149999999999E-2</c:v>
                </c:pt>
                <c:pt idx="157">
                  <c:v>-3.5201660000000003E-2</c:v>
                </c:pt>
                <c:pt idx="158">
                  <c:v>-3.5175690000000003E-2</c:v>
                </c:pt>
                <c:pt idx="159">
                  <c:v>-3.5229999999999997E-2</c:v>
                </c:pt>
                <c:pt idx="160">
                  <c:v>-3.5267979999999997E-2</c:v>
                </c:pt>
                <c:pt idx="161">
                  <c:v>-3.5278879999999999E-2</c:v>
                </c:pt>
                <c:pt idx="162">
                  <c:v>-3.5245980000000003E-2</c:v>
                </c:pt>
                <c:pt idx="163">
                  <c:v>-3.5252749999999999E-2</c:v>
                </c:pt>
                <c:pt idx="164">
                  <c:v>-3.5180030000000001E-2</c:v>
                </c:pt>
                <c:pt idx="165">
                  <c:v>-3.5094130000000001E-2</c:v>
                </c:pt>
                <c:pt idx="166">
                  <c:v>-3.504612E-2</c:v>
                </c:pt>
                <c:pt idx="167">
                  <c:v>-3.5039960000000002E-2</c:v>
                </c:pt>
                <c:pt idx="168">
                  <c:v>-3.5032790000000001E-2</c:v>
                </c:pt>
                <c:pt idx="169">
                  <c:v>-3.5019790000000002E-2</c:v>
                </c:pt>
                <c:pt idx="170">
                  <c:v>-3.5035160000000003E-2</c:v>
                </c:pt>
                <c:pt idx="171">
                  <c:v>-3.5032380000000002E-2</c:v>
                </c:pt>
                <c:pt idx="172">
                  <c:v>-3.4988659999999998E-2</c:v>
                </c:pt>
                <c:pt idx="173">
                  <c:v>-3.499004E-2</c:v>
                </c:pt>
                <c:pt idx="174">
                  <c:v>-3.4997210000000001E-2</c:v>
                </c:pt>
                <c:pt idx="175">
                  <c:v>-3.5002659999999998E-2</c:v>
                </c:pt>
                <c:pt idx="176">
                  <c:v>-3.4980740000000003E-2</c:v>
                </c:pt>
                <c:pt idx="177">
                  <c:v>-3.5036339999999999E-2</c:v>
                </c:pt>
                <c:pt idx="178">
                  <c:v>-3.49579E-2</c:v>
                </c:pt>
                <c:pt idx="179">
                  <c:v>-3.4976960000000001E-2</c:v>
                </c:pt>
                <c:pt idx="180">
                  <c:v>-3.499646E-2</c:v>
                </c:pt>
                <c:pt idx="181">
                  <c:v>-3.5053500000000001E-2</c:v>
                </c:pt>
                <c:pt idx="182">
                  <c:v>-3.5061830000000002E-2</c:v>
                </c:pt>
                <c:pt idx="183">
                  <c:v>-3.5163279999999998E-2</c:v>
                </c:pt>
                <c:pt idx="184">
                  <c:v>-3.524741E-2</c:v>
                </c:pt>
                <c:pt idx="185">
                  <c:v>-3.526456E-2</c:v>
                </c:pt>
                <c:pt idx="186">
                  <c:v>-3.4795029999999998E-2</c:v>
                </c:pt>
                <c:pt idx="187">
                  <c:v>-3.4754350000000003E-2</c:v>
                </c:pt>
                <c:pt idx="188">
                  <c:v>-3.475781E-2</c:v>
                </c:pt>
                <c:pt idx="189">
                  <c:v>-3.4749500000000003E-2</c:v>
                </c:pt>
                <c:pt idx="190">
                  <c:v>-3.4757330000000003E-2</c:v>
                </c:pt>
                <c:pt idx="191">
                  <c:v>-3.4853080000000002E-2</c:v>
                </c:pt>
                <c:pt idx="192">
                  <c:v>-3.4867540000000002E-2</c:v>
                </c:pt>
                <c:pt idx="193">
                  <c:v>-3.4850289999999999E-2</c:v>
                </c:pt>
                <c:pt idx="194">
                  <c:v>-3.4955779999999999E-2</c:v>
                </c:pt>
                <c:pt idx="195">
                  <c:v>-3.4946049999999999E-2</c:v>
                </c:pt>
                <c:pt idx="196">
                  <c:v>-3.49463E-2</c:v>
                </c:pt>
                <c:pt idx="197">
                  <c:v>-3.4977059999999997E-2</c:v>
                </c:pt>
                <c:pt idx="198">
                  <c:v>-3.500984E-2</c:v>
                </c:pt>
                <c:pt idx="199">
                  <c:v>-3.4972650000000001E-2</c:v>
                </c:pt>
                <c:pt idx="200">
                  <c:v>-3.4848209999999998E-2</c:v>
                </c:pt>
                <c:pt idx="201">
                  <c:v>-3.4868389999999999E-2</c:v>
                </c:pt>
                <c:pt idx="202">
                  <c:v>-3.4834879999999999E-2</c:v>
                </c:pt>
                <c:pt idx="203">
                  <c:v>-3.4788029999999998E-2</c:v>
                </c:pt>
                <c:pt idx="204">
                  <c:v>-3.4789390000000003E-2</c:v>
                </c:pt>
                <c:pt idx="205">
                  <c:v>-3.4891409999999998E-2</c:v>
                </c:pt>
                <c:pt idx="206">
                  <c:v>-3.4908080000000001E-2</c:v>
                </c:pt>
                <c:pt idx="207">
                  <c:v>-3.4862799999999999E-2</c:v>
                </c:pt>
                <c:pt idx="208">
                  <c:v>-3.4838830000000001E-2</c:v>
                </c:pt>
                <c:pt idx="209">
                  <c:v>-3.4896759999999999E-2</c:v>
                </c:pt>
                <c:pt idx="210">
                  <c:v>-3.4866769999999998E-2</c:v>
                </c:pt>
                <c:pt idx="211">
                  <c:v>-3.4889469999999999E-2</c:v>
                </c:pt>
                <c:pt idx="212">
                  <c:v>-3.4898239999999997E-2</c:v>
                </c:pt>
                <c:pt idx="213">
                  <c:v>-3.4947840000000001E-2</c:v>
                </c:pt>
                <c:pt idx="214">
                  <c:v>-3.4895200000000001E-2</c:v>
                </c:pt>
                <c:pt idx="215">
                  <c:v>-3.5019590000000003E-2</c:v>
                </c:pt>
                <c:pt idx="216">
                  <c:v>-3.5057930000000001E-2</c:v>
                </c:pt>
                <c:pt idx="217">
                  <c:v>-3.504852E-2</c:v>
                </c:pt>
                <c:pt idx="218">
                  <c:v>-3.5060099999999997E-2</c:v>
                </c:pt>
                <c:pt idx="219">
                  <c:v>-3.5094680000000003E-2</c:v>
                </c:pt>
                <c:pt idx="220">
                  <c:v>-3.5151630000000003E-2</c:v>
                </c:pt>
                <c:pt idx="221">
                  <c:v>-3.503709E-2</c:v>
                </c:pt>
                <c:pt idx="222">
                  <c:v>-3.518632E-2</c:v>
                </c:pt>
                <c:pt idx="223">
                  <c:v>-3.5145660000000002E-2</c:v>
                </c:pt>
                <c:pt idx="224">
                  <c:v>-3.525292E-2</c:v>
                </c:pt>
                <c:pt idx="225">
                  <c:v>-3.5179729999999999E-2</c:v>
                </c:pt>
                <c:pt idx="226">
                  <c:v>-3.5187000000000003E-2</c:v>
                </c:pt>
                <c:pt idx="227">
                  <c:v>-3.5180889999999999E-2</c:v>
                </c:pt>
                <c:pt idx="228">
                  <c:v>-3.522658E-2</c:v>
                </c:pt>
                <c:pt idx="229">
                  <c:v>-3.5205390000000003E-2</c:v>
                </c:pt>
                <c:pt idx="230">
                  <c:v>-3.5277719999999999E-2</c:v>
                </c:pt>
                <c:pt idx="231">
                  <c:v>-3.5396289999999997E-2</c:v>
                </c:pt>
                <c:pt idx="232">
                  <c:v>-3.5255590000000003E-2</c:v>
                </c:pt>
                <c:pt idx="233">
                  <c:v>-3.5323559999999997E-2</c:v>
                </c:pt>
                <c:pt idx="234">
                  <c:v>-3.5332339999999997E-2</c:v>
                </c:pt>
                <c:pt idx="235">
                  <c:v>-3.5217320000000003E-2</c:v>
                </c:pt>
                <c:pt idx="236">
                  <c:v>-3.5223119999999997E-2</c:v>
                </c:pt>
                <c:pt idx="237">
                  <c:v>-3.5326490000000002E-2</c:v>
                </c:pt>
                <c:pt idx="238">
                  <c:v>-3.5508270000000001E-2</c:v>
                </c:pt>
                <c:pt idx="239">
                  <c:v>-3.5595259999999997E-2</c:v>
                </c:pt>
                <c:pt idx="240">
                  <c:v>-3.570313E-2</c:v>
                </c:pt>
                <c:pt idx="241">
                  <c:v>-3.583948E-2</c:v>
                </c:pt>
                <c:pt idx="242">
                  <c:v>-3.5481409999999998E-2</c:v>
                </c:pt>
                <c:pt idx="243">
                  <c:v>-3.5358710000000002E-2</c:v>
                </c:pt>
                <c:pt idx="244">
                  <c:v>-3.5266390000000002E-2</c:v>
                </c:pt>
                <c:pt idx="245">
                  <c:v>-3.525027E-2</c:v>
                </c:pt>
                <c:pt idx="246">
                  <c:v>-3.5203320000000003E-2</c:v>
                </c:pt>
                <c:pt idx="247">
                  <c:v>-3.5403990000000003E-2</c:v>
                </c:pt>
                <c:pt idx="248">
                  <c:v>-3.5383459999999999E-2</c:v>
                </c:pt>
                <c:pt idx="249">
                  <c:v>-3.5451330000000003E-2</c:v>
                </c:pt>
                <c:pt idx="250">
                  <c:v>-3.5584890000000001E-2</c:v>
                </c:pt>
                <c:pt idx="251">
                  <c:v>-3.5812480000000001E-2</c:v>
                </c:pt>
                <c:pt idx="252">
                  <c:v>-3.5968090000000001E-2</c:v>
                </c:pt>
                <c:pt idx="253">
                  <c:v>-3.6144450000000002E-2</c:v>
                </c:pt>
                <c:pt idx="254">
                  <c:v>-3.6817559999999999E-2</c:v>
                </c:pt>
                <c:pt idx="255">
                  <c:v>-3.6976559999999999E-2</c:v>
                </c:pt>
                <c:pt idx="256">
                  <c:v>-3.697657E-2</c:v>
                </c:pt>
                <c:pt idx="257">
                  <c:v>-3.6885910000000001E-2</c:v>
                </c:pt>
                <c:pt idx="258">
                  <c:v>-3.6980190000000003E-2</c:v>
                </c:pt>
                <c:pt idx="259">
                  <c:v>-3.6846089999999998E-2</c:v>
                </c:pt>
                <c:pt idx="260">
                  <c:v>-3.677188E-2</c:v>
                </c:pt>
                <c:pt idx="261">
                  <c:v>-3.6685759999999998E-2</c:v>
                </c:pt>
                <c:pt idx="262">
                  <c:v>-3.6945409999999998E-2</c:v>
                </c:pt>
                <c:pt idx="263">
                  <c:v>-3.726985E-2</c:v>
                </c:pt>
                <c:pt idx="264">
                  <c:v>-3.7135250000000002E-2</c:v>
                </c:pt>
                <c:pt idx="265">
                  <c:v>-3.7193200000000003E-2</c:v>
                </c:pt>
                <c:pt idx="266">
                  <c:v>-3.7768459999999997E-2</c:v>
                </c:pt>
                <c:pt idx="267">
                  <c:v>-3.746236E-2</c:v>
                </c:pt>
                <c:pt idx="268">
                  <c:v>-3.771994E-2</c:v>
                </c:pt>
                <c:pt idx="269">
                  <c:v>-3.8118930000000002E-2</c:v>
                </c:pt>
                <c:pt idx="270">
                  <c:v>-3.8601169999999997E-2</c:v>
                </c:pt>
                <c:pt idx="271">
                  <c:v>-3.8496389999999998E-2</c:v>
                </c:pt>
                <c:pt idx="272">
                  <c:v>-3.867574E-2</c:v>
                </c:pt>
                <c:pt idx="273">
                  <c:v>-3.869906E-2</c:v>
                </c:pt>
                <c:pt idx="274">
                  <c:v>-3.8816110000000001E-2</c:v>
                </c:pt>
                <c:pt idx="275">
                  <c:v>-3.8877439999999999E-2</c:v>
                </c:pt>
                <c:pt idx="276">
                  <c:v>-3.888308E-2</c:v>
                </c:pt>
                <c:pt idx="277">
                  <c:v>-3.9340779999999999E-2</c:v>
                </c:pt>
                <c:pt idx="278">
                  <c:v>-3.9182139999999997E-2</c:v>
                </c:pt>
                <c:pt idx="279">
                  <c:v>-3.9195790000000001E-2</c:v>
                </c:pt>
                <c:pt idx="280">
                  <c:v>-3.9162950000000002E-2</c:v>
                </c:pt>
                <c:pt idx="281">
                  <c:v>-3.9448450000000003E-2</c:v>
                </c:pt>
                <c:pt idx="282">
                  <c:v>-3.9504270000000001E-2</c:v>
                </c:pt>
                <c:pt idx="283">
                  <c:v>-3.9847880000000002E-2</c:v>
                </c:pt>
                <c:pt idx="284">
                  <c:v>-3.9886449999999997E-2</c:v>
                </c:pt>
                <c:pt idx="285">
                  <c:v>-4.0126710000000003E-2</c:v>
                </c:pt>
                <c:pt idx="286">
                  <c:v>-4.0528950000000001E-2</c:v>
                </c:pt>
                <c:pt idx="287">
                  <c:v>-4.0667160000000001E-2</c:v>
                </c:pt>
                <c:pt idx="288">
                  <c:v>-4.1134179999999999E-2</c:v>
                </c:pt>
                <c:pt idx="289">
                  <c:v>-4.1613039999999997E-2</c:v>
                </c:pt>
                <c:pt idx="290">
                  <c:v>-4.1863839999999999E-2</c:v>
                </c:pt>
                <c:pt idx="291">
                  <c:v>-4.2167639999999999E-2</c:v>
                </c:pt>
                <c:pt idx="292">
                  <c:v>-4.2324830000000001E-2</c:v>
                </c:pt>
                <c:pt idx="293">
                  <c:v>-4.2424969999999999E-2</c:v>
                </c:pt>
                <c:pt idx="294">
                  <c:v>-4.2225279999999997E-2</c:v>
                </c:pt>
                <c:pt idx="295">
                  <c:v>-4.2450069999999999E-2</c:v>
                </c:pt>
                <c:pt idx="296">
                  <c:v>-4.2372819999999999E-2</c:v>
                </c:pt>
                <c:pt idx="297">
                  <c:v>-4.2580819999999998E-2</c:v>
                </c:pt>
                <c:pt idx="298">
                  <c:v>-4.2875990000000003E-2</c:v>
                </c:pt>
                <c:pt idx="299">
                  <c:v>-4.307851E-2</c:v>
                </c:pt>
                <c:pt idx="300">
                  <c:v>-4.3155600000000002E-2</c:v>
                </c:pt>
                <c:pt idx="301">
                  <c:v>-4.3247300000000002E-2</c:v>
                </c:pt>
                <c:pt idx="302">
                  <c:v>-4.361218E-2</c:v>
                </c:pt>
                <c:pt idx="303">
                  <c:v>-4.371071E-2</c:v>
                </c:pt>
                <c:pt idx="304">
                  <c:v>-4.3919699999999999E-2</c:v>
                </c:pt>
                <c:pt idx="305">
                  <c:v>-4.4010599999999997E-2</c:v>
                </c:pt>
                <c:pt idx="306">
                  <c:v>-4.4236770000000002E-2</c:v>
                </c:pt>
                <c:pt idx="307">
                  <c:v>-4.391304E-2</c:v>
                </c:pt>
                <c:pt idx="308">
                  <c:v>-4.3822479999999997E-2</c:v>
                </c:pt>
                <c:pt idx="309">
                  <c:v>-4.3660839999999999E-2</c:v>
                </c:pt>
                <c:pt idx="310">
                  <c:v>-4.36427E-2</c:v>
                </c:pt>
                <c:pt idx="311">
                  <c:v>-4.3344340000000002E-2</c:v>
                </c:pt>
                <c:pt idx="312">
                  <c:v>-4.3506120000000002E-2</c:v>
                </c:pt>
                <c:pt idx="313">
                  <c:v>-4.3661520000000002E-2</c:v>
                </c:pt>
                <c:pt idx="314">
                  <c:v>-4.3803219999999997E-2</c:v>
                </c:pt>
                <c:pt idx="315">
                  <c:v>-4.3845090000000003E-2</c:v>
                </c:pt>
                <c:pt idx="316">
                  <c:v>-4.3918609999999997E-2</c:v>
                </c:pt>
                <c:pt idx="317">
                  <c:v>-4.3773310000000003E-2</c:v>
                </c:pt>
                <c:pt idx="318">
                  <c:v>-4.3447729999999997E-2</c:v>
                </c:pt>
                <c:pt idx="319">
                  <c:v>-4.3349100000000002E-2</c:v>
                </c:pt>
                <c:pt idx="320">
                  <c:v>-4.338521E-2</c:v>
                </c:pt>
                <c:pt idx="321">
                  <c:v>-4.3261130000000002E-2</c:v>
                </c:pt>
                <c:pt idx="322">
                  <c:v>-4.3349249999999999E-2</c:v>
                </c:pt>
                <c:pt idx="323">
                  <c:v>-4.3363949999999998E-2</c:v>
                </c:pt>
                <c:pt idx="324">
                  <c:v>-4.3386319999999999E-2</c:v>
                </c:pt>
                <c:pt idx="325">
                  <c:v>-4.3261290000000001E-2</c:v>
                </c:pt>
                <c:pt idx="326">
                  <c:v>-4.3277259999999998E-2</c:v>
                </c:pt>
                <c:pt idx="327">
                  <c:v>-4.325698E-2</c:v>
                </c:pt>
                <c:pt idx="328">
                  <c:v>-4.3292789999999998E-2</c:v>
                </c:pt>
                <c:pt idx="329">
                  <c:v>-4.3329029999999998E-2</c:v>
                </c:pt>
                <c:pt idx="330">
                  <c:v>-4.345334E-2</c:v>
                </c:pt>
                <c:pt idx="331">
                  <c:v>-4.3534469999999999E-2</c:v>
                </c:pt>
                <c:pt idx="332">
                  <c:v>-4.3724029999999997E-2</c:v>
                </c:pt>
                <c:pt idx="333">
                  <c:v>-4.3797889999999999E-2</c:v>
                </c:pt>
                <c:pt idx="334">
                  <c:v>-4.3785560000000001E-2</c:v>
                </c:pt>
                <c:pt idx="335">
                  <c:v>-4.3823580000000001E-2</c:v>
                </c:pt>
                <c:pt idx="336">
                  <c:v>-4.3659999999999997E-2</c:v>
                </c:pt>
                <c:pt idx="337">
                  <c:v>-4.3605289999999998E-2</c:v>
                </c:pt>
                <c:pt idx="338">
                  <c:v>-4.3487400000000002E-2</c:v>
                </c:pt>
                <c:pt idx="339">
                  <c:v>-4.3400420000000002E-2</c:v>
                </c:pt>
                <c:pt idx="340">
                  <c:v>-4.3379840000000003E-2</c:v>
                </c:pt>
                <c:pt idx="341">
                  <c:v>-4.3394040000000002E-2</c:v>
                </c:pt>
                <c:pt idx="342">
                  <c:v>-4.3361150000000001E-2</c:v>
                </c:pt>
                <c:pt idx="343">
                  <c:v>-4.3492349999999999E-2</c:v>
                </c:pt>
                <c:pt idx="344">
                  <c:v>-4.3500410000000003E-2</c:v>
                </c:pt>
                <c:pt idx="345">
                  <c:v>-4.353547E-2</c:v>
                </c:pt>
                <c:pt idx="346">
                  <c:v>-4.3570659999999997E-2</c:v>
                </c:pt>
                <c:pt idx="347">
                  <c:v>-4.3631780000000002E-2</c:v>
                </c:pt>
                <c:pt idx="348">
                  <c:v>-4.3636479999999998E-2</c:v>
                </c:pt>
                <c:pt idx="349">
                  <c:v>-4.3602109999999999E-2</c:v>
                </c:pt>
                <c:pt idx="350">
                  <c:v>-4.3596660000000002E-2</c:v>
                </c:pt>
                <c:pt idx="351">
                  <c:v>-4.3578770000000003E-2</c:v>
                </c:pt>
                <c:pt idx="352">
                  <c:v>-4.3564989999999998E-2</c:v>
                </c:pt>
                <c:pt idx="353">
                  <c:v>-4.3576999999999998E-2</c:v>
                </c:pt>
                <c:pt idx="354">
                  <c:v>-4.3577589999999999E-2</c:v>
                </c:pt>
                <c:pt idx="355">
                  <c:v>-4.3531309999999997E-2</c:v>
                </c:pt>
                <c:pt idx="356">
                  <c:v>-4.3501489999999997E-2</c:v>
                </c:pt>
                <c:pt idx="357">
                  <c:v>-4.3456710000000003E-2</c:v>
                </c:pt>
                <c:pt idx="358">
                  <c:v>-4.348117E-2</c:v>
                </c:pt>
                <c:pt idx="359">
                  <c:v>-4.3486129999999998E-2</c:v>
                </c:pt>
                <c:pt idx="360">
                  <c:v>-4.3486530000000002E-2</c:v>
                </c:pt>
                <c:pt idx="361">
                  <c:v>-4.345421E-2</c:v>
                </c:pt>
                <c:pt idx="362">
                  <c:v>-4.3413519999999997E-2</c:v>
                </c:pt>
                <c:pt idx="363">
                  <c:v>-4.3414429999999997E-2</c:v>
                </c:pt>
                <c:pt idx="364">
                  <c:v>-4.3420750000000001E-2</c:v>
                </c:pt>
                <c:pt idx="365">
                  <c:v>-4.3449509999999997E-2</c:v>
                </c:pt>
                <c:pt idx="366">
                  <c:v>-4.344609E-2</c:v>
                </c:pt>
                <c:pt idx="367">
                  <c:v>-4.3378899999999998E-2</c:v>
                </c:pt>
                <c:pt idx="368">
                  <c:v>-4.337746E-2</c:v>
                </c:pt>
                <c:pt idx="369">
                  <c:v>-4.3398220000000001E-2</c:v>
                </c:pt>
                <c:pt idx="370">
                  <c:v>-4.3403949999999997E-2</c:v>
                </c:pt>
                <c:pt idx="371">
                  <c:v>-4.3406989999999999E-2</c:v>
                </c:pt>
                <c:pt idx="372">
                  <c:v>-4.3435460000000002E-2</c:v>
                </c:pt>
                <c:pt idx="373">
                  <c:v>-4.3457320000000001E-2</c:v>
                </c:pt>
                <c:pt idx="374">
                  <c:v>-4.3479509999999999E-2</c:v>
                </c:pt>
                <c:pt idx="375">
                  <c:v>-4.3507860000000002E-2</c:v>
                </c:pt>
                <c:pt idx="376">
                  <c:v>-4.3556820000000003E-2</c:v>
                </c:pt>
                <c:pt idx="377">
                  <c:v>-4.3598150000000002E-2</c:v>
                </c:pt>
                <c:pt idx="378">
                  <c:v>-4.3677769999999998E-2</c:v>
                </c:pt>
                <c:pt idx="379">
                  <c:v>-4.3817960000000003E-2</c:v>
                </c:pt>
                <c:pt idx="380">
                  <c:v>-4.3853499999999997E-2</c:v>
                </c:pt>
                <c:pt idx="381">
                  <c:v>-4.3937469999999999E-2</c:v>
                </c:pt>
                <c:pt idx="382">
                  <c:v>-4.3959060000000001E-2</c:v>
                </c:pt>
                <c:pt idx="383">
                  <c:v>-4.3946409999999998E-2</c:v>
                </c:pt>
                <c:pt idx="384">
                  <c:v>-4.3932020000000002E-2</c:v>
                </c:pt>
                <c:pt idx="385">
                  <c:v>-4.3946079999999998E-2</c:v>
                </c:pt>
                <c:pt idx="386">
                  <c:v>-4.3930240000000002E-2</c:v>
                </c:pt>
                <c:pt idx="387">
                  <c:v>-4.3956229999999999E-2</c:v>
                </c:pt>
                <c:pt idx="388">
                  <c:v>-4.3794230000000003E-2</c:v>
                </c:pt>
                <c:pt idx="389">
                  <c:v>-4.3736579999999997E-2</c:v>
                </c:pt>
                <c:pt idx="390">
                  <c:v>-4.3732930000000003E-2</c:v>
                </c:pt>
                <c:pt idx="391">
                  <c:v>-4.3755639999999998E-2</c:v>
                </c:pt>
                <c:pt idx="392">
                  <c:v>-4.3785539999999998E-2</c:v>
                </c:pt>
                <c:pt idx="393">
                  <c:v>-4.3777580000000003E-2</c:v>
                </c:pt>
                <c:pt idx="394">
                  <c:v>-4.3828140000000002E-2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FD-4252-9477-C11E143F6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479936"/>
        <c:axId val="217480512"/>
      </c:scatterChart>
      <c:valAx>
        <c:axId val="21747993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17480512"/>
        <c:crosses val="autoZero"/>
        <c:crossBetween val="midCat"/>
      </c:valAx>
      <c:valAx>
        <c:axId val="217480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799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bones'!$CF$4:$CF$398</c:f>
              <c:numCache>
                <c:formatCode>0.00E+00</c:formatCode>
                <c:ptCount val="395"/>
                <c:pt idx="0">
                  <c:v>-2.0834000000000001E-5</c:v>
                </c:pt>
                <c:pt idx="1">
                  <c:v>-1.7036300000000002E-5</c:v>
                </c:pt>
                <c:pt idx="2">
                  <c:v>-1.4202000000000001E-5</c:v>
                </c:pt>
                <c:pt idx="3" formatCode="General">
                  <c:v>2.1196100000000001E-4</c:v>
                </c:pt>
                <c:pt idx="4" formatCode="General">
                  <c:v>9.6026300000000005E-4</c:v>
                </c:pt>
                <c:pt idx="5" formatCode="General">
                  <c:v>2.720208E-3</c:v>
                </c:pt>
                <c:pt idx="6" formatCode="General">
                  <c:v>4.9743690000000002E-3</c:v>
                </c:pt>
                <c:pt idx="7" formatCode="General">
                  <c:v>7.7703590000000001E-3</c:v>
                </c:pt>
                <c:pt idx="8" formatCode="General">
                  <c:v>1.1129935000000001E-2</c:v>
                </c:pt>
                <c:pt idx="9" formatCode="General">
                  <c:v>1.4513824999999999E-2</c:v>
                </c:pt>
                <c:pt idx="10" formatCode="General">
                  <c:v>1.8096457999999999E-2</c:v>
                </c:pt>
                <c:pt idx="11" formatCode="General">
                  <c:v>2.1491181000000002E-2</c:v>
                </c:pt>
                <c:pt idx="12" formatCode="General">
                  <c:v>2.4599244999999999E-2</c:v>
                </c:pt>
                <c:pt idx="13" formatCode="General">
                  <c:v>2.7551198999999998E-2</c:v>
                </c:pt>
                <c:pt idx="14" formatCode="General">
                  <c:v>3.0429952999999999E-2</c:v>
                </c:pt>
                <c:pt idx="15" formatCode="General">
                  <c:v>3.2331266999999997E-2</c:v>
                </c:pt>
                <c:pt idx="16" formatCode="General">
                  <c:v>3.4378145999999998E-2</c:v>
                </c:pt>
                <c:pt idx="17" formatCode="General">
                  <c:v>3.6867781000000002E-2</c:v>
                </c:pt>
                <c:pt idx="18" formatCode="General">
                  <c:v>3.9253897000000003E-2</c:v>
                </c:pt>
                <c:pt idx="19" formatCode="General">
                  <c:v>4.1737692E-2</c:v>
                </c:pt>
                <c:pt idx="20" formatCode="General">
                  <c:v>4.4725014E-2</c:v>
                </c:pt>
                <c:pt idx="21" formatCode="General">
                  <c:v>4.8122749999999999E-2</c:v>
                </c:pt>
                <c:pt idx="22" formatCode="General">
                  <c:v>5.1573840000000003E-2</c:v>
                </c:pt>
                <c:pt idx="23" formatCode="General">
                  <c:v>5.5547889000000003E-2</c:v>
                </c:pt>
                <c:pt idx="24" formatCode="General">
                  <c:v>6.0046373E-2</c:v>
                </c:pt>
                <c:pt idx="25" formatCode="General">
                  <c:v>6.5276200000000006E-2</c:v>
                </c:pt>
                <c:pt idx="26" formatCode="General">
                  <c:v>7.1432177999999999E-2</c:v>
                </c:pt>
                <c:pt idx="27" formatCode="General">
                  <c:v>7.8424481000000004E-2</c:v>
                </c:pt>
                <c:pt idx="28" formatCode="General">
                  <c:v>8.6379928999999994E-2</c:v>
                </c:pt>
                <c:pt idx="29" formatCode="General">
                  <c:v>9.4745056999999994E-2</c:v>
                </c:pt>
                <c:pt idx="30" formatCode="General">
                  <c:v>0.10245335799999999</c:v>
                </c:pt>
                <c:pt idx="31" formatCode="General">
                  <c:v>0.109220044</c:v>
                </c:pt>
                <c:pt idx="32" formatCode="General">
                  <c:v>0.114805922</c:v>
                </c:pt>
                <c:pt idx="33" formatCode="General">
                  <c:v>0.118447733</c:v>
                </c:pt>
                <c:pt idx="34" formatCode="General">
                  <c:v>0.121557762</c:v>
                </c:pt>
                <c:pt idx="35" formatCode="General">
                  <c:v>0.124631768</c:v>
                </c:pt>
                <c:pt idx="36" formatCode="General">
                  <c:v>0.12815394899999999</c:v>
                </c:pt>
                <c:pt idx="37" formatCode="General">
                  <c:v>0.132784028</c:v>
                </c:pt>
                <c:pt idx="38" formatCode="General">
                  <c:v>0.13906981600000001</c:v>
                </c:pt>
                <c:pt idx="39" formatCode="General">
                  <c:v>0.146155014</c:v>
                </c:pt>
                <c:pt idx="40" formatCode="General">
                  <c:v>0.153556044</c:v>
                </c:pt>
                <c:pt idx="41" formatCode="General">
                  <c:v>0.16003699699999999</c:v>
                </c:pt>
                <c:pt idx="42" formatCode="General">
                  <c:v>0.16670452199999999</c:v>
                </c:pt>
                <c:pt idx="43" formatCode="General">
                  <c:v>0.17339327399999999</c:v>
                </c:pt>
                <c:pt idx="44" formatCode="General">
                  <c:v>0.180397471</c:v>
                </c:pt>
                <c:pt idx="45" formatCode="General">
                  <c:v>0.18812926399999999</c:v>
                </c:pt>
                <c:pt idx="46" formatCode="General">
                  <c:v>0.19663752300000001</c:v>
                </c:pt>
                <c:pt idx="47" formatCode="General">
                  <c:v>0.203935644</c:v>
                </c:pt>
                <c:pt idx="48" formatCode="General">
                  <c:v>0.210616796</c:v>
                </c:pt>
                <c:pt idx="49" formatCode="General">
                  <c:v>0.21670276699999999</c:v>
                </c:pt>
                <c:pt idx="50" formatCode="General">
                  <c:v>0.22265170000000001</c:v>
                </c:pt>
                <c:pt idx="51" formatCode="General">
                  <c:v>0.22893570199999999</c:v>
                </c:pt>
                <c:pt idx="52" formatCode="General">
                  <c:v>0.23537416799999999</c:v>
                </c:pt>
                <c:pt idx="53" formatCode="General">
                  <c:v>0.24233563</c:v>
                </c:pt>
                <c:pt idx="54" formatCode="General">
                  <c:v>0.25017370100000003</c:v>
                </c:pt>
                <c:pt idx="55" formatCode="General">
                  <c:v>0.25757121599999999</c:v>
                </c:pt>
                <c:pt idx="56" formatCode="General">
                  <c:v>0.26448593599999998</c:v>
                </c:pt>
                <c:pt idx="57" formatCode="General">
                  <c:v>0.27189067900000002</c:v>
                </c:pt>
                <c:pt idx="58" formatCode="General">
                  <c:v>0.27907407699999998</c:v>
                </c:pt>
                <c:pt idx="59" formatCode="General">
                  <c:v>0.286273897</c:v>
                </c:pt>
                <c:pt idx="60" formatCode="General">
                  <c:v>0.294210482</c:v>
                </c:pt>
                <c:pt idx="61" formatCode="General">
                  <c:v>0.30214181600000001</c:v>
                </c:pt>
                <c:pt idx="62" formatCode="General">
                  <c:v>0.310096765</c:v>
                </c:pt>
                <c:pt idx="63" formatCode="General">
                  <c:v>0.318122605</c:v>
                </c:pt>
                <c:pt idx="64" formatCode="General">
                  <c:v>0.32552988300000002</c:v>
                </c:pt>
                <c:pt idx="65" formatCode="General">
                  <c:v>0.33190469</c:v>
                </c:pt>
                <c:pt idx="66" formatCode="General">
                  <c:v>0.338696952</c:v>
                </c:pt>
                <c:pt idx="67" formatCode="General">
                  <c:v>0.34548219099999999</c:v>
                </c:pt>
                <c:pt idx="68" formatCode="General">
                  <c:v>0.351031592</c:v>
                </c:pt>
                <c:pt idx="69" formatCode="General">
                  <c:v>0.35612526999999999</c:v>
                </c:pt>
                <c:pt idx="70" formatCode="General">
                  <c:v>0.36170922599999999</c:v>
                </c:pt>
                <c:pt idx="71" formatCode="General">
                  <c:v>0.366527033</c:v>
                </c:pt>
                <c:pt idx="72" formatCode="General">
                  <c:v>0.37048282599999999</c:v>
                </c:pt>
                <c:pt idx="73" formatCode="General">
                  <c:v>0.37484224599999999</c:v>
                </c:pt>
                <c:pt idx="74" formatCode="General">
                  <c:v>0.37927961300000002</c:v>
                </c:pt>
                <c:pt idx="75" formatCode="General">
                  <c:v>0.38315563699999999</c:v>
                </c:pt>
                <c:pt idx="76" formatCode="General">
                  <c:v>0.38743028800000001</c:v>
                </c:pt>
                <c:pt idx="77" formatCode="General">
                  <c:v>0.392369627</c:v>
                </c:pt>
                <c:pt idx="78" formatCode="General">
                  <c:v>0.39774499499999999</c:v>
                </c:pt>
                <c:pt idx="79" formatCode="General">
                  <c:v>0.402929276</c:v>
                </c:pt>
                <c:pt idx="80" formatCode="General">
                  <c:v>0.40783882100000002</c:v>
                </c:pt>
                <c:pt idx="81" formatCode="General">
                  <c:v>0.41262682299999998</c:v>
                </c:pt>
                <c:pt idx="82" formatCode="General">
                  <c:v>0.41699426699999997</c:v>
                </c:pt>
                <c:pt idx="83" formatCode="General">
                  <c:v>0.42062474999999999</c:v>
                </c:pt>
                <c:pt idx="84" formatCode="General">
                  <c:v>0.42340999299999998</c:v>
                </c:pt>
                <c:pt idx="85" formatCode="General">
                  <c:v>0.426449146</c:v>
                </c:pt>
                <c:pt idx="86" formatCode="General">
                  <c:v>0.43014912999999999</c:v>
                </c:pt>
                <c:pt idx="87" formatCode="General">
                  <c:v>0.43340308100000002</c:v>
                </c:pt>
                <c:pt idx="88" formatCode="General">
                  <c:v>0.43676316999999998</c:v>
                </c:pt>
                <c:pt idx="89" formatCode="General">
                  <c:v>0.44035433499999999</c:v>
                </c:pt>
                <c:pt idx="90" formatCode="General">
                  <c:v>0.443453765</c:v>
                </c:pt>
                <c:pt idx="91" formatCode="General">
                  <c:v>0.445435258</c:v>
                </c:pt>
                <c:pt idx="92" formatCode="General">
                  <c:v>0.44830001800000002</c:v>
                </c:pt>
                <c:pt idx="93" formatCode="General">
                  <c:v>0.451922877</c:v>
                </c:pt>
                <c:pt idx="94" formatCode="General">
                  <c:v>0.455640767</c:v>
                </c:pt>
                <c:pt idx="95" formatCode="General">
                  <c:v>0.45977666499999997</c:v>
                </c:pt>
                <c:pt idx="96" formatCode="General">
                  <c:v>0.46466466899999997</c:v>
                </c:pt>
                <c:pt idx="97" formatCode="General">
                  <c:v>0.469812234</c:v>
                </c:pt>
                <c:pt idx="98" formatCode="General">
                  <c:v>0.47481494299999999</c:v>
                </c:pt>
                <c:pt idx="99" formatCode="General">
                  <c:v>0.48029399499999997</c:v>
                </c:pt>
                <c:pt idx="100" formatCode="General">
                  <c:v>0.48573021199999999</c:v>
                </c:pt>
                <c:pt idx="101" formatCode="General">
                  <c:v>0.49050976600000001</c:v>
                </c:pt>
                <c:pt idx="102" formatCode="General">
                  <c:v>0.49470187900000001</c:v>
                </c:pt>
                <c:pt idx="103" formatCode="General">
                  <c:v>0.49863247599999999</c:v>
                </c:pt>
                <c:pt idx="104" formatCode="General">
                  <c:v>0.502342599</c:v>
                </c:pt>
                <c:pt idx="105" formatCode="General">
                  <c:v>0.50600205899999995</c:v>
                </c:pt>
                <c:pt idx="106" formatCode="General">
                  <c:v>0.50957993700000004</c:v>
                </c:pt>
                <c:pt idx="107" formatCode="General">
                  <c:v>0.51295102999999997</c:v>
                </c:pt>
                <c:pt idx="108" formatCode="General">
                  <c:v>0.516423144</c:v>
                </c:pt>
                <c:pt idx="109" formatCode="General">
                  <c:v>0.51976091000000002</c:v>
                </c:pt>
                <c:pt idx="110" formatCode="General">
                  <c:v>0.52293527200000001</c:v>
                </c:pt>
                <c:pt idx="111" formatCode="General">
                  <c:v>0.52694641499999995</c:v>
                </c:pt>
                <c:pt idx="112" formatCode="General">
                  <c:v>0.53103617000000003</c:v>
                </c:pt>
                <c:pt idx="113" formatCode="General">
                  <c:v>0.53493830399999998</c:v>
                </c:pt>
                <c:pt idx="114" formatCode="General">
                  <c:v>0.53889354</c:v>
                </c:pt>
                <c:pt idx="115" formatCode="General">
                  <c:v>0.542906055</c:v>
                </c:pt>
                <c:pt idx="116" formatCode="General">
                  <c:v>0.546122895</c:v>
                </c:pt>
                <c:pt idx="117" formatCode="General">
                  <c:v>0.54896440700000004</c:v>
                </c:pt>
                <c:pt idx="118" formatCode="General">
                  <c:v>0.55203503200000004</c:v>
                </c:pt>
                <c:pt idx="119" formatCode="General">
                  <c:v>0.55472269399999996</c:v>
                </c:pt>
                <c:pt idx="120" formatCode="General">
                  <c:v>0.55711180599999999</c:v>
                </c:pt>
                <c:pt idx="121" formatCode="General">
                  <c:v>0.55997414000000001</c:v>
                </c:pt>
                <c:pt idx="122" formatCode="General">
                  <c:v>0.56298477099999999</c:v>
                </c:pt>
                <c:pt idx="123" formatCode="General">
                  <c:v>0.56521054000000004</c:v>
                </c:pt>
                <c:pt idx="124" formatCode="General">
                  <c:v>0.56755984800000003</c:v>
                </c:pt>
                <c:pt idx="125" formatCode="General">
                  <c:v>0.56981914300000003</c:v>
                </c:pt>
                <c:pt idx="126" formatCode="General">
                  <c:v>0.57151782200000001</c:v>
                </c:pt>
                <c:pt idx="127" formatCode="General">
                  <c:v>0.57358624000000002</c:v>
                </c:pt>
                <c:pt idx="128" formatCode="General">
                  <c:v>0.57666943699999995</c:v>
                </c:pt>
                <c:pt idx="129" formatCode="General">
                  <c:v>0.57968613400000002</c:v>
                </c:pt>
                <c:pt idx="130" formatCode="General">
                  <c:v>0.58321899700000002</c:v>
                </c:pt>
                <c:pt idx="131" formatCode="General">
                  <c:v>0.58729393900000004</c:v>
                </c:pt>
                <c:pt idx="132" formatCode="General">
                  <c:v>0.59128753099999998</c:v>
                </c:pt>
                <c:pt idx="133" formatCode="General">
                  <c:v>0.59477981700000004</c:v>
                </c:pt>
                <c:pt idx="134" formatCode="General">
                  <c:v>0.59836372999999998</c:v>
                </c:pt>
                <c:pt idx="135" formatCode="General">
                  <c:v>0.60186455699999997</c:v>
                </c:pt>
                <c:pt idx="136" formatCode="General">
                  <c:v>0.60516402300000005</c:v>
                </c:pt>
                <c:pt idx="137" formatCode="General">
                  <c:v>0.60917025999999996</c:v>
                </c:pt>
                <c:pt idx="138" formatCode="General">
                  <c:v>0.614177105</c:v>
                </c:pt>
                <c:pt idx="139" formatCode="General">
                  <c:v>0.619160657</c:v>
                </c:pt>
                <c:pt idx="140" formatCode="General">
                  <c:v>0.62370126000000004</c:v>
                </c:pt>
                <c:pt idx="141" formatCode="General">
                  <c:v>0.62805125699999997</c:v>
                </c:pt>
                <c:pt idx="142" formatCode="General">
                  <c:v>0.63131672500000002</c:v>
                </c:pt>
                <c:pt idx="143" formatCode="General">
                  <c:v>0.63339192300000002</c:v>
                </c:pt>
                <c:pt idx="144" formatCode="General">
                  <c:v>0.63521621699999997</c:v>
                </c:pt>
                <c:pt idx="145" formatCode="General">
                  <c:v>0.63703702699999998</c:v>
                </c:pt>
                <c:pt idx="146" formatCode="General">
                  <c:v>0.63833606600000004</c:v>
                </c:pt>
                <c:pt idx="147" formatCode="General">
                  <c:v>0.63952459399999995</c:v>
                </c:pt>
                <c:pt idx="148" formatCode="General">
                  <c:v>0.64102712799999995</c:v>
                </c:pt>
                <c:pt idx="149" formatCode="General">
                  <c:v>0.64306073699999999</c:v>
                </c:pt>
                <c:pt idx="150" formatCode="General">
                  <c:v>0.645329233</c:v>
                </c:pt>
                <c:pt idx="151" formatCode="General">
                  <c:v>0.64852934799999995</c:v>
                </c:pt>
                <c:pt idx="152" formatCode="General">
                  <c:v>0.65193232199999995</c:v>
                </c:pt>
                <c:pt idx="153" formatCode="General">
                  <c:v>0.655127668</c:v>
                </c:pt>
                <c:pt idx="154" formatCode="General">
                  <c:v>0.65815762499999997</c:v>
                </c:pt>
                <c:pt idx="155" formatCode="General">
                  <c:v>0.66142235699999996</c:v>
                </c:pt>
                <c:pt idx="156" formatCode="General">
                  <c:v>0.66413913099999999</c:v>
                </c:pt>
                <c:pt idx="157" formatCode="General">
                  <c:v>0.66700006700000003</c:v>
                </c:pt>
                <c:pt idx="158" formatCode="General">
                  <c:v>0.67031543699999996</c:v>
                </c:pt>
                <c:pt idx="159" formatCode="General">
                  <c:v>0.674895825</c:v>
                </c:pt>
                <c:pt idx="160" formatCode="General">
                  <c:v>0.68010084500000001</c:v>
                </c:pt>
                <c:pt idx="161" formatCode="General">
                  <c:v>0.68620902500000003</c:v>
                </c:pt>
                <c:pt idx="162" formatCode="General">
                  <c:v>0.69228879399999999</c:v>
                </c:pt>
                <c:pt idx="163" formatCode="General">
                  <c:v>0.697839129</c:v>
                </c:pt>
                <c:pt idx="164" formatCode="General">
                  <c:v>0.70225624099999995</c:v>
                </c:pt>
                <c:pt idx="165" formatCode="General">
                  <c:v>0.70625352600000002</c:v>
                </c:pt>
                <c:pt idx="166" formatCode="General">
                  <c:v>0.70972814900000003</c:v>
                </c:pt>
                <c:pt idx="167" formatCode="General">
                  <c:v>0.71404050699999999</c:v>
                </c:pt>
                <c:pt idx="168" formatCode="General">
                  <c:v>0.71906781200000003</c:v>
                </c:pt>
                <c:pt idx="169" formatCode="General">
                  <c:v>0.72434566199999995</c:v>
                </c:pt>
                <c:pt idx="170" formatCode="General">
                  <c:v>0.72972488899999999</c:v>
                </c:pt>
                <c:pt idx="171" formatCode="General">
                  <c:v>0.73514324799999997</c:v>
                </c:pt>
                <c:pt idx="172" formatCode="General">
                  <c:v>0.73965566699999996</c:v>
                </c:pt>
                <c:pt idx="173" formatCode="General">
                  <c:v>0.74361393200000003</c:v>
                </c:pt>
                <c:pt idx="174" formatCode="General">
                  <c:v>0.74679460099999995</c:v>
                </c:pt>
                <c:pt idx="175" formatCode="General">
                  <c:v>0.74955706600000005</c:v>
                </c:pt>
                <c:pt idx="176" formatCode="General">
                  <c:v>0.75239962199999999</c:v>
                </c:pt>
                <c:pt idx="177" formatCode="General">
                  <c:v>0.75603990399999998</c:v>
                </c:pt>
                <c:pt idx="178" formatCode="General">
                  <c:v>0.76095549799999995</c:v>
                </c:pt>
                <c:pt idx="179" formatCode="General">
                  <c:v>0.76682808300000005</c:v>
                </c:pt>
                <c:pt idx="180" formatCode="General">
                  <c:v>0.77285916200000004</c:v>
                </c:pt>
                <c:pt idx="181" formatCode="General">
                  <c:v>0.77898289099999996</c:v>
                </c:pt>
                <c:pt idx="182" formatCode="General">
                  <c:v>0.78435571599999998</c:v>
                </c:pt>
                <c:pt idx="183" formatCode="General">
                  <c:v>0.78831064500000003</c:v>
                </c:pt>
                <c:pt idx="184" formatCode="General">
                  <c:v>0.79139505399999999</c:v>
                </c:pt>
                <c:pt idx="185" formatCode="General">
                  <c:v>0.79402704000000002</c:v>
                </c:pt>
                <c:pt idx="186" formatCode="General">
                  <c:v>0.79646294200000001</c:v>
                </c:pt>
                <c:pt idx="187" formatCode="General">
                  <c:v>0.79895802800000004</c:v>
                </c:pt>
                <c:pt idx="188" formatCode="General">
                  <c:v>0.801641402</c:v>
                </c:pt>
                <c:pt idx="189" formatCode="General">
                  <c:v>0.804698617</c:v>
                </c:pt>
                <c:pt idx="190" formatCode="General">
                  <c:v>0.808241934</c:v>
                </c:pt>
                <c:pt idx="191" formatCode="General">
                  <c:v>0.81171633700000001</c:v>
                </c:pt>
                <c:pt idx="192" formatCode="General">
                  <c:v>0.81567332599999998</c:v>
                </c:pt>
                <c:pt idx="193" formatCode="General">
                  <c:v>0.82006039100000006</c:v>
                </c:pt>
                <c:pt idx="194" formatCode="General">
                  <c:v>0.82473636800000005</c:v>
                </c:pt>
                <c:pt idx="195" formatCode="General">
                  <c:v>0.82966974299999996</c:v>
                </c:pt>
                <c:pt idx="196" formatCode="General">
                  <c:v>0.83479163899999997</c:v>
                </c:pt>
                <c:pt idx="197" formatCode="General">
                  <c:v>0.84004144599999997</c:v>
                </c:pt>
                <c:pt idx="198" formatCode="General">
                  <c:v>0.84572052799999997</c:v>
                </c:pt>
                <c:pt idx="199" formatCode="General">
                  <c:v>0.85132014700000003</c:v>
                </c:pt>
                <c:pt idx="200" formatCode="General">
                  <c:v>0.85669742999999998</c:v>
                </c:pt>
                <c:pt idx="201" formatCode="General">
                  <c:v>0.862687392</c:v>
                </c:pt>
                <c:pt idx="202" formatCode="General">
                  <c:v>0.86913017800000003</c:v>
                </c:pt>
                <c:pt idx="203" formatCode="General">
                  <c:v>0.874359514</c:v>
                </c:pt>
                <c:pt idx="204" formatCode="General">
                  <c:v>0.87897730900000004</c:v>
                </c:pt>
                <c:pt idx="205" formatCode="General">
                  <c:v>0.88329172600000005</c:v>
                </c:pt>
                <c:pt idx="206" formatCode="General">
                  <c:v>0.88712724700000001</c:v>
                </c:pt>
                <c:pt idx="207" formatCode="General">
                  <c:v>0.89050385399999998</c:v>
                </c:pt>
                <c:pt idx="208" formatCode="General">
                  <c:v>0.89481199700000003</c:v>
                </c:pt>
                <c:pt idx="209" formatCode="General">
                  <c:v>0.89971673799999996</c:v>
                </c:pt>
                <c:pt idx="210" formatCode="General">
                  <c:v>0.905145427</c:v>
                </c:pt>
                <c:pt idx="211" formatCode="General">
                  <c:v>0.91181455300000003</c:v>
                </c:pt>
                <c:pt idx="212" formatCode="General">
                  <c:v>0.91879562100000001</c:v>
                </c:pt>
                <c:pt idx="213" formatCode="General">
                  <c:v>0.92500634299999995</c:v>
                </c:pt>
                <c:pt idx="214" formatCode="General">
                  <c:v>0.93190520700000001</c:v>
                </c:pt>
                <c:pt idx="215" formatCode="General">
                  <c:v>0.93864348500000006</c:v>
                </c:pt>
                <c:pt idx="216" formatCode="General">
                  <c:v>0.94434437999999998</c:v>
                </c:pt>
                <c:pt idx="217" formatCode="General">
                  <c:v>0.94939152699999996</c:v>
                </c:pt>
                <c:pt idx="218" formatCode="General">
                  <c:v>0.95431956699999998</c:v>
                </c:pt>
                <c:pt idx="219" formatCode="General">
                  <c:v>0.95825052200000005</c:v>
                </c:pt>
                <c:pt idx="220" formatCode="General">
                  <c:v>0.96185458099999999</c:v>
                </c:pt>
                <c:pt idx="221" formatCode="General">
                  <c:v>0.96514157599999995</c:v>
                </c:pt>
                <c:pt idx="222" formatCode="General">
                  <c:v>0.96814449599999997</c:v>
                </c:pt>
                <c:pt idx="223" formatCode="General">
                  <c:v>0.97128837000000001</c:v>
                </c:pt>
                <c:pt idx="224" formatCode="General">
                  <c:v>0.97554330300000003</c:v>
                </c:pt>
                <c:pt idx="225" formatCode="General">
                  <c:v>0.98135704599999996</c:v>
                </c:pt>
                <c:pt idx="226" formatCode="General">
                  <c:v>0.98776507099999999</c:v>
                </c:pt>
                <c:pt idx="227" formatCode="General">
                  <c:v>0.99458244900000004</c:v>
                </c:pt>
                <c:pt idx="228" formatCode="General">
                  <c:v>1.0016855250000001</c:v>
                </c:pt>
                <c:pt idx="229" formatCode="General">
                  <c:v>1.008131165</c:v>
                </c:pt>
                <c:pt idx="230" formatCode="General">
                  <c:v>1.013416863</c:v>
                </c:pt>
                <c:pt idx="231" formatCode="General">
                  <c:v>1.0180396940000001</c:v>
                </c:pt>
                <c:pt idx="232" formatCode="General">
                  <c:v>1.022649642</c:v>
                </c:pt>
                <c:pt idx="233" formatCode="General">
                  <c:v>1.0277069480000001</c:v>
                </c:pt>
                <c:pt idx="234" formatCode="General">
                  <c:v>1.0321286999999999</c:v>
                </c:pt>
                <c:pt idx="235" formatCode="General">
                  <c:v>1.035906934</c:v>
                </c:pt>
                <c:pt idx="236" formatCode="General">
                  <c:v>1.0391897130000001</c:v>
                </c:pt>
                <c:pt idx="237" formatCode="General">
                  <c:v>1.042867566</c:v>
                </c:pt>
                <c:pt idx="238" formatCode="General">
                  <c:v>1.046917914</c:v>
                </c:pt>
                <c:pt idx="239" formatCode="General">
                  <c:v>1.051134936</c:v>
                </c:pt>
                <c:pt idx="240" formatCode="General">
                  <c:v>1.0556440549999999</c:v>
                </c:pt>
                <c:pt idx="241" formatCode="General">
                  <c:v>1.059945167</c:v>
                </c:pt>
                <c:pt idx="242" formatCode="General">
                  <c:v>1.0630150060000001</c:v>
                </c:pt>
                <c:pt idx="243" formatCode="General">
                  <c:v>1.06485714</c:v>
                </c:pt>
                <c:pt idx="244" formatCode="General">
                  <c:v>1.0663661689999999</c:v>
                </c:pt>
                <c:pt idx="245" formatCode="General">
                  <c:v>1.0681574469999999</c:v>
                </c:pt>
                <c:pt idx="246" formatCode="General">
                  <c:v>1.0710907030000001</c:v>
                </c:pt>
                <c:pt idx="247" formatCode="General">
                  <c:v>1.075282206</c:v>
                </c:pt>
                <c:pt idx="248" formatCode="General">
                  <c:v>1.080317137</c:v>
                </c:pt>
                <c:pt idx="249" formatCode="General">
                  <c:v>1.0858101090000001</c:v>
                </c:pt>
                <c:pt idx="250" formatCode="General">
                  <c:v>1.0915902390000001</c:v>
                </c:pt>
                <c:pt idx="251" formatCode="General">
                  <c:v>1.097161622</c:v>
                </c:pt>
                <c:pt idx="252" formatCode="General">
                  <c:v>1.1021362260000001</c:v>
                </c:pt>
                <c:pt idx="253" formatCode="General">
                  <c:v>1.106808926</c:v>
                </c:pt>
                <c:pt idx="254" formatCode="General">
                  <c:v>1.111834419</c:v>
                </c:pt>
                <c:pt idx="255" formatCode="General">
                  <c:v>1.116594946</c:v>
                </c:pt>
                <c:pt idx="256" formatCode="General">
                  <c:v>1.1212998359999999</c:v>
                </c:pt>
                <c:pt idx="257" formatCode="General">
                  <c:v>1.126451184</c:v>
                </c:pt>
                <c:pt idx="258" formatCode="General">
                  <c:v>1.13114936</c:v>
                </c:pt>
                <c:pt idx="259" formatCode="General">
                  <c:v>1.1352449069999999</c:v>
                </c:pt>
                <c:pt idx="260" formatCode="General">
                  <c:v>1.138913356</c:v>
                </c:pt>
                <c:pt idx="261" formatCode="General">
                  <c:v>1.1419292990000001</c:v>
                </c:pt>
                <c:pt idx="262" formatCode="General">
                  <c:v>1.1440967989999999</c:v>
                </c:pt>
                <c:pt idx="263" formatCode="General">
                  <c:v>1.1463138669999999</c:v>
                </c:pt>
                <c:pt idx="264" formatCode="General">
                  <c:v>1.148485669</c:v>
                </c:pt>
                <c:pt idx="265" formatCode="General">
                  <c:v>1.150904017</c:v>
                </c:pt>
                <c:pt idx="266" formatCode="General">
                  <c:v>1.1542774920000001</c:v>
                </c:pt>
                <c:pt idx="267" formatCode="General">
                  <c:v>1.1583960369999999</c:v>
                </c:pt>
                <c:pt idx="268" formatCode="General">
                  <c:v>1.1628522160000001</c:v>
                </c:pt>
                <c:pt idx="269" formatCode="General">
                  <c:v>1.167772968</c:v>
                </c:pt>
                <c:pt idx="270" formatCode="General">
                  <c:v>1.1727217780000001</c:v>
                </c:pt>
                <c:pt idx="271" formatCode="General">
                  <c:v>1.176665807</c:v>
                </c:pt>
                <c:pt idx="272" formatCode="General">
                  <c:v>1.1801857840000001</c:v>
                </c:pt>
                <c:pt idx="273" formatCode="General">
                  <c:v>1.1830871359999999</c:v>
                </c:pt>
                <c:pt idx="274" formatCode="General">
                  <c:v>1.185280882</c:v>
                </c:pt>
                <c:pt idx="275" formatCode="General">
                  <c:v>1.186909687</c:v>
                </c:pt>
                <c:pt idx="276" formatCode="General">
                  <c:v>1.1884022940000001</c:v>
                </c:pt>
                <c:pt idx="277" formatCode="General">
                  <c:v>1.1896097830000001</c:v>
                </c:pt>
                <c:pt idx="278" formatCode="General">
                  <c:v>1.1917990060000001</c:v>
                </c:pt>
                <c:pt idx="279" formatCode="General">
                  <c:v>1.1947873979999999</c:v>
                </c:pt>
                <c:pt idx="280" formatCode="General">
                  <c:v>1.1978201180000001</c:v>
                </c:pt>
                <c:pt idx="281" formatCode="General">
                  <c:v>1.2010144549999999</c:v>
                </c:pt>
                <c:pt idx="282" formatCode="General">
                  <c:v>1.204556669</c:v>
                </c:pt>
                <c:pt idx="283" formatCode="General">
                  <c:v>1.2077428450000001</c:v>
                </c:pt>
                <c:pt idx="284" formatCode="General">
                  <c:v>1.211937633</c:v>
                </c:pt>
                <c:pt idx="285" formatCode="General">
                  <c:v>1.2191471250000001</c:v>
                </c:pt>
                <c:pt idx="286" formatCode="General">
                  <c:v>1.2264897779999999</c:v>
                </c:pt>
                <c:pt idx="287" formatCode="General">
                  <c:v>1.233510498</c:v>
                </c:pt>
                <c:pt idx="288" formatCode="General">
                  <c:v>1.2401057090000001</c:v>
                </c:pt>
                <c:pt idx="289" formatCode="General">
                  <c:v>1.2454060389999999</c:v>
                </c:pt>
                <c:pt idx="290" formatCode="General">
                  <c:v>1.248403098</c:v>
                </c:pt>
                <c:pt idx="291" formatCode="General">
                  <c:v>1.251734055</c:v>
                </c:pt>
                <c:pt idx="292" formatCode="General">
                  <c:v>1.2553887290000001</c:v>
                </c:pt>
                <c:pt idx="293" formatCode="General">
                  <c:v>1.2592318579999999</c:v>
                </c:pt>
                <c:pt idx="294" formatCode="General">
                  <c:v>1.2634766559999999</c:v>
                </c:pt>
                <c:pt idx="295" formatCode="General">
                  <c:v>1.2686859049999999</c:v>
                </c:pt>
                <c:pt idx="296" formatCode="General">
                  <c:v>1.2740031810000001</c:v>
                </c:pt>
                <c:pt idx="297" formatCode="General">
                  <c:v>1.2793683410000001</c:v>
                </c:pt>
                <c:pt idx="298" formatCode="General">
                  <c:v>1.284657148</c:v>
                </c:pt>
                <c:pt idx="299" formatCode="General">
                  <c:v>1.289575854</c:v>
                </c:pt>
                <c:pt idx="300" formatCode="General">
                  <c:v>1.2932786629999999</c:v>
                </c:pt>
                <c:pt idx="301" formatCode="General">
                  <c:v>1.2966249910000001</c:v>
                </c:pt>
                <c:pt idx="302" formatCode="General">
                  <c:v>1.2996625930000001</c:v>
                </c:pt>
                <c:pt idx="303" formatCode="General">
                  <c:v>1.302678862</c:v>
                </c:pt>
                <c:pt idx="304" formatCode="General">
                  <c:v>1.3056357839999999</c:v>
                </c:pt>
                <c:pt idx="305" formatCode="General">
                  <c:v>1.3084370919999999</c:v>
                </c:pt>
                <c:pt idx="306" formatCode="General">
                  <c:v>1.3109317549999999</c:v>
                </c:pt>
                <c:pt idx="307" formatCode="General">
                  <c:v>1.3137096779999999</c:v>
                </c:pt>
                <c:pt idx="308" formatCode="General">
                  <c:v>1.3167143990000001</c:v>
                </c:pt>
                <c:pt idx="309" formatCode="General">
                  <c:v>1.3194243400000001</c:v>
                </c:pt>
                <c:pt idx="310" formatCode="General">
                  <c:v>1.3222682800000001</c:v>
                </c:pt>
                <c:pt idx="311" formatCode="General">
                  <c:v>1.326646421</c:v>
                </c:pt>
                <c:pt idx="312" formatCode="General">
                  <c:v>1.332008769</c:v>
                </c:pt>
                <c:pt idx="313" formatCode="General">
                  <c:v>1.3373659790000001</c:v>
                </c:pt>
                <c:pt idx="314" formatCode="General">
                  <c:v>1.343262454</c:v>
                </c:pt>
                <c:pt idx="315" formatCode="General">
                  <c:v>1.3514951660000001</c:v>
                </c:pt>
                <c:pt idx="316" formatCode="General">
                  <c:v>1.361033106</c:v>
                </c:pt>
                <c:pt idx="317" formatCode="General">
                  <c:v>1.370943995</c:v>
                </c:pt>
                <c:pt idx="318" formatCode="General">
                  <c:v>1.382610865</c:v>
                </c:pt>
                <c:pt idx="319" formatCode="General">
                  <c:v>1.3967454450000001</c:v>
                </c:pt>
                <c:pt idx="320" formatCode="General">
                  <c:v>1.409566213</c:v>
                </c:pt>
                <c:pt idx="321" formatCode="General">
                  <c:v>1.420797147</c:v>
                </c:pt>
                <c:pt idx="322" formatCode="General">
                  <c:v>1.4313765599999999</c:v>
                </c:pt>
                <c:pt idx="323" formatCode="General">
                  <c:v>1.44012882</c:v>
                </c:pt>
                <c:pt idx="324" formatCode="General">
                  <c:v>1.446517209</c:v>
                </c:pt>
                <c:pt idx="325" formatCode="General">
                  <c:v>1.4525288489999999</c:v>
                </c:pt>
                <c:pt idx="326" formatCode="General">
                  <c:v>1.4581002169999999</c:v>
                </c:pt>
                <c:pt idx="327" formatCode="General">
                  <c:v>1.463415726</c:v>
                </c:pt>
                <c:pt idx="328" formatCode="General">
                  <c:v>1.4685495209999999</c:v>
                </c:pt>
                <c:pt idx="329" formatCode="General">
                  <c:v>1.4732951110000001</c:v>
                </c:pt>
                <c:pt idx="330" formatCode="General">
                  <c:v>1.4775945960000001</c:v>
                </c:pt>
                <c:pt idx="331" formatCode="General">
                  <c:v>1.4816559540000001</c:v>
                </c:pt>
                <c:pt idx="332" formatCode="General">
                  <c:v>1.4855804850000001</c:v>
                </c:pt>
                <c:pt idx="333" formatCode="General">
                  <c:v>1.490395766</c:v>
                </c:pt>
                <c:pt idx="334" formatCode="General">
                  <c:v>1.4969863699999999</c:v>
                </c:pt>
                <c:pt idx="335" formatCode="General">
                  <c:v>1.503789168</c:v>
                </c:pt>
                <c:pt idx="336" formatCode="General">
                  <c:v>1.5101870310000001</c:v>
                </c:pt>
                <c:pt idx="337" formatCode="General">
                  <c:v>1.5160721429999999</c:v>
                </c:pt>
                <c:pt idx="338" formatCode="General">
                  <c:v>1.5212090920000001</c:v>
                </c:pt>
                <c:pt idx="339" formatCode="General">
                  <c:v>1.524566732</c:v>
                </c:pt>
                <c:pt idx="340" formatCode="General">
                  <c:v>1.5278118650000001</c:v>
                </c:pt>
                <c:pt idx="341" formatCode="General">
                  <c:v>1.532397188</c:v>
                </c:pt>
                <c:pt idx="342" formatCode="General">
                  <c:v>1.5385044000000001</c:v>
                </c:pt>
                <c:pt idx="343" formatCode="General">
                  <c:v>1.545126024</c:v>
                </c:pt>
                <c:pt idx="344" formatCode="General">
                  <c:v>1.552063889</c:v>
                </c:pt>
                <c:pt idx="345" formatCode="General">
                  <c:v>1.55872904</c:v>
                </c:pt>
                <c:pt idx="346" formatCode="General">
                  <c:v>1.564568897</c:v>
                </c:pt>
                <c:pt idx="347" formatCode="General">
                  <c:v>1.569380432</c:v>
                </c:pt>
                <c:pt idx="348" formatCode="General">
                  <c:v>1.573894452</c:v>
                </c:pt>
                <c:pt idx="349" formatCode="General">
                  <c:v>1.5783557989999999</c:v>
                </c:pt>
                <c:pt idx="350" formatCode="General">
                  <c:v>1.582968905</c:v>
                </c:pt>
                <c:pt idx="351" formatCode="General">
                  <c:v>1.5874311459999999</c:v>
                </c:pt>
                <c:pt idx="352" formatCode="General">
                  <c:v>1.5919435820000001</c:v>
                </c:pt>
                <c:pt idx="353" formatCode="General">
                  <c:v>1.596855186</c:v>
                </c:pt>
                <c:pt idx="354" formatCode="General">
                  <c:v>1.6017503879999999</c:v>
                </c:pt>
                <c:pt idx="355" formatCode="General">
                  <c:v>1.6064433659999999</c:v>
                </c:pt>
                <c:pt idx="356" formatCode="General">
                  <c:v>1.610612283</c:v>
                </c:pt>
                <c:pt idx="357" formatCode="General">
                  <c:v>1.614069658</c:v>
                </c:pt>
                <c:pt idx="358" formatCode="General">
                  <c:v>1.6168953399999999</c:v>
                </c:pt>
                <c:pt idx="359" formatCode="General">
                  <c:v>1.619737218</c:v>
                </c:pt>
                <c:pt idx="360" formatCode="General">
                  <c:v>1.6227135070000001</c:v>
                </c:pt>
                <c:pt idx="361" formatCode="General">
                  <c:v>1.626219656</c:v>
                </c:pt>
                <c:pt idx="362" formatCode="General">
                  <c:v>1.630537838</c:v>
                </c:pt>
                <c:pt idx="363" formatCode="General">
                  <c:v>1.6350214540000001</c:v>
                </c:pt>
                <c:pt idx="364" formatCode="General">
                  <c:v>1.639194625</c:v>
                </c:pt>
                <c:pt idx="365" formatCode="General">
                  <c:v>1.642939304</c:v>
                </c:pt>
                <c:pt idx="366" formatCode="General">
                  <c:v>1.6463502139999999</c:v>
                </c:pt>
                <c:pt idx="367" formatCode="General">
                  <c:v>1.649164284</c:v>
                </c:pt>
                <c:pt idx="368" formatCode="General">
                  <c:v>1.65204799</c:v>
                </c:pt>
                <c:pt idx="369" formatCode="General">
                  <c:v>1.655975872</c:v>
                </c:pt>
                <c:pt idx="370" formatCode="General">
                  <c:v>1.661397996</c:v>
                </c:pt>
                <c:pt idx="371" formatCode="General">
                  <c:v>1.6667728100000001</c:v>
                </c:pt>
                <c:pt idx="372" formatCode="General">
                  <c:v>1.6726150500000001</c:v>
                </c:pt>
                <c:pt idx="373" formatCode="General">
                  <c:v>1.6786077269999999</c:v>
                </c:pt>
                <c:pt idx="374" formatCode="General">
                  <c:v>1.6845225660000001</c:v>
                </c:pt>
                <c:pt idx="375" formatCode="General">
                  <c:v>1.6903731900000001</c:v>
                </c:pt>
                <c:pt idx="376" formatCode="General">
                  <c:v>1.697610963</c:v>
                </c:pt>
                <c:pt idx="377" formatCode="General">
                  <c:v>1.705771666</c:v>
                </c:pt>
                <c:pt idx="378" formatCode="General">
                  <c:v>1.7143381070000001</c:v>
                </c:pt>
                <c:pt idx="379" formatCode="General">
                  <c:v>1.7227645060000001</c:v>
                </c:pt>
                <c:pt idx="380" formatCode="General">
                  <c:v>1.730749291</c:v>
                </c:pt>
                <c:pt idx="381" formatCode="General">
                  <c:v>1.737631667</c:v>
                </c:pt>
                <c:pt idx="382" formatCode="General">
                  <c:v>1.743051562</c:v>
                </c:pt>
                <c:pt idx="383" formatCode="General">
                  <c:v>1.747706918</c:v>
                </c:pt>
                <c:pt idx="384" formatCode="General">
                  <c:v>1.751491358</c:v>
                </c:pt>
                <c:pt idx="385" formatCode="General">
                  <c:v>1.7543238050000001</c:v>
                </c:pt>
                <c:pt idx="386" formatCode="General">
                  <c:v>1.75683978</c:v>
                </c:pt>
                <c:pt idx="387" formatCode="General">
                  <c:v>1.759321393</c:v>
                </c:pt>
                <c:pt idx="388" formatCode="General">
                  <c:v>1.761840436</c:v>
                </c:pt>
                <c:pt idx="389" formatCode="General">
                  <c:v>1.7645089460000001</c:v>
                </c:pt>
                <c:pt idx="390" formatCode="General">
                  <c:v>1.7674152059999999</c:v>
                </c:pt>
                <c:pt idx="391" formatCode="General">
                  <c:v>1.7702088629999999</c:v>
                </c:pt>
                <c:pt idx="392" formatCode="General">
                  <c:v>1.7728001529999999</c:v>
                </c:pt>
                <c:pt idx="393" formatCode="General">
                  <c:v>1.7748631859999999</c:v>
                </c:pt>
                <c:pt idx="394" formatCode="General">
                  <c:v>1.7763301650000001</c:v>
                </c:pt>
              </c:numCache>
            </c:numRef>
          </c:xVal>
          <c:yVal>
            <c:numRef>
              <c:f>'Data fresh bones'!$CE$4:$CE$398</c:f>
              <c:numCache>
                <c:formatCode>General</c:formatCode>
                <c:ptCount val="395"/>
                <c:pt idx="0">
                  <c:v>-2.44546E-3</c:v>
                </c:pt>
                <c:pt idx="1">
                  <c:v>-4.7010899999999998E-3</c:v>
                </c:pt>
                <c:pt idx="2">
                  <c:v>-6.8517700000000001E-3</c:v>
                </c:pt>
                <c:pt idx="3">
                  <c:v>-6.7851700000000001E-3</c:v>
                </c:pt>
                <c:pt idx="4">
                  <c:v>-6.6560400000000002E-3</c:v>
                </c:pt>
                <c:pt idx="5">
                  <c:v>-6.9417599999999999E-3</c:v>
                </c:pt>
                <c:pt idx="6">
                  <c:v>-7.0932199999999999E-3</c:v>
                </c:pt>
                <c:pt idx="7">
                  <c:v>-7.8277899999999994E-3</c:v>
                </c:pt>
                <c:pt idx="8">
                  <c:v>-7.4773000000000001E-3</c:v>
                </c:pt>
                <c:pt idx="9">
                  <c:v>-6.6169200000000001E-3</c:v>
                </c:pt>
                <c:pt idx="10">
                  <c:v>-8.9220399999999991E-3</c:v>
                </c:pt>
                <c:pt idx="11">
                  <c:v>-1.0681609999999999E-2</c:v>
                </c:pt>
                <c:pt idx="12">
                  <c:v>-1.1073970000000001E-2</c:v>
                </c:pt>
                <c:pt idx="13">
                  <c:v>-1.2480339999999999E-2</c:v>
                </c:pt>
                <c:pt idx="14">
                  <c:v>-1.367705E-2</c:v>
                </c:pt>
                <c:pt idx="15">
                  <c:v>-1.309544E-2</c:v>
                </c:pt>
                <c:pt idx="16">
                  <c:v>-1.346664E-2</c:v>
                </c:pt>
                <c:pt idx="17">
                  <c:v>-1.315736E-2</c:v>
                </c:pt>
                <c:pt idx="18">
                  <c:v>-1.1986399999999999E-2</c:v>
                </c:pt>
                <c:pt idx="19">
                  <c:v>-1.2161430000000001E-2</c:v>
                </c:pt>
                <c:pt idx="20">
                  <c:v>-1.168596E-2</c:v>
                </c:pt>
                <c:pt idx="21">
                  <c:v>-1.177052E-2</c:v>
                </c:pt>
                <c:pt idx="22">
                  <c:v>-1.237417E-2</c:v>
                </c:pt>
                <c:pt idx="23">
                  <c:v>-1.3293309999999999E-2</c:v>
                </c:pt>
                <c:pt idx="24">
                  <c:v>-1.352451E-2</c:v>
                </c:pt>
                <c:pt idx="25">
                  <c:v>-1.357942E-2</c:v>
                </c:pt>
                <c:pt idx="26">
                  <c:v>-1.264359E-2</c:v>
                </c:pt>
                <c:pt idx="27">
                  <c:v>-1.1334830000000001E-2</c:v>
                </c:pt>
                <c:pt idx="28">
                  <c:v>-9.2155599999999994E-3</c:v>
                </c:pt>
                <c:pt idx="29">
                  <c:v>-7.5419900000000002E-3</c:v>
                </c:pt>
                <c:pt idx="30">
                  <c:v>-6.3235699999999997E-3</c:v>
                </c:pt>
                <c:pt idx="31">
                  <c:v>-6.0444599999999998E-3</c:v>
                </c:pt>
                <c:pt idx="32">
                  <c:v>-5.9259400000000002E-3</c:v>
                </c:pt>
                <c:pt idx="33">
                  <c:v>-5.9266199999999996E-3</c:v>
                </c:pt>
                <c:pt idx="34">
                  <c:v>-5.7980799999999997E-3</c:v>
                </c:pt>
                <c:pt idx="35">
                  <c:v>-5.6753899999999998E-3</c:v>
                </c:pt>
                <c:pt idx="36">
                  <c:v>-5.6801999999999998E-3</c:v>
                </c:pt>
                <c:pt idx="37">
                  <c:v>-5.6810999999999997E-3</c:v>
                </c:pt>
                <c:pt idx="38">
                  <c:v>-5.6671200000000003E-3</c:v>
                </c:pt>
                <c:pt idx="39">
                  <c:v>-5.66688E-3</c:v>
                </c:pt>
                <c:pt idx="40">
                  <c:v>-5.6766500000000001E-3</c:v>
                </c:pt>
                <c:pt idx="41">
                  <c:v>-5.6445699999999998E-3</c:v>
                </c:pt>
                <c:pt idx="42">
                  <c:v>-5.6141899999999998E-3</c:v>
                </c:pt>
                <c:pt idx="43">
                  <c:v>-5.5046000000000001E-3</c:v>
                </c:pt>
                <c:pt idx="44">
                  <c:v>-5.37113E-3</c:v>
                </c:pt>
                <c:pt idx="45">
                  <c:v>-5.2856200000000004E-3</c:v>
                </c:pt>
                <c:pt idx="46">
                  <c:v>-5.2788699999999997E-3</c:v>
                </c:pt>
                <c:pt idx="47">
                  <c:v>-5.2734899999999996E-3</c:v>
                </c:pt>
                <c:pt idx="48">
                  <c:v>-5.4173399999999997E-3</c:v>
                </c:pt>
                <c:pt idx="49">
                  <c:v>-5.4893700000000004E-3</c:v>
                </c:pt>
                <c:pt idx="50">
                  <c:v>-5.6106799999999998E-3</c:v>
                </c:pt>
                <c:pt idx="51">
                  <c:v>-5.8334499999999996E-3</c:v>
                </c:pt>
                <c:pt idx="52">
                  <c:v>-5.7680500000000003E-3</c:v>
                </c:pt>
                <c:pt idx="53">
                  <c:v>-5.9286299999999998E-3</c:v>
                </c:pt>
                <c:pt idx="54">
                  <c:v>-6.5219400000000004E-3</c:v>
                </c:pt>
                <c:pt idx="55">
                  <c:v>-6.9306799999999998E-3</c:v>
                </c:pt>
                <c:pt idx="56">
                  <c:v>-7.1399499999999999E-3</c:v>
                </c:pt>
                <c:pt idx="57">
                  <c:v>-7.4954100000000001E-3</c:v>
                </c:pt>
                <c:pt idx="58">
                  <c:v>-7.6759100000000002E-3</c:v>
                </c:pt>
                <c:pt idx="59">
                  <c:v>-7.6619100000000001E-3</c:v>
                </c:pt>
                <c:pt idx="60">
                  <c:v>-7.6809900000000004E-3</c:v>
                </c:pt>
                <c:pt idx="61">
                  <c:v>-7.77818E-3</c:v>
                </c:pt>
                <c:pt idx="62">
                  <c:v>-8.1742700000000008E-3</c:v>
                </c:pt>
                <c:pt idx="63">
                  <c:v>-8.1644600000000001E-3</c:v>
                </c:pt>
                <c:pt idx="64">
                  <c:v>-8.4562200000000004E-3</c:v>
                </c:pt>
                <c:pt idx="65">
                  <c:v>-8.6441699999999996E-3</c:v>
                </c:pt>
                <c:pt idx="66">
                  <c:v>-8.9119799999999999E-3</c:v>
                </c:pt>
                <c:pt idx="67">
                  <c:v>-8.9089800000000004E-3</c:v>
                </c:pt>
                <c:pt idx="68">
                  <c:v>-9.51077E-3</c:v>
                </c:pt>
                <c:pt idx="69">
                  <c:v>-9.0254800000000007E-3</c:v>
                </c:pt>
                <c:pt idx="70">
                  <c:v>-9.1152200000000003E-3</c:v>
                </c:pt>
                <c:pt idx="71">
                  <c:v>-9.0207699999999991E-3</c:v>
                </c:pt>
                <c:pt idx="72">
                  <c:v>-9.5368399999999996E-3</c:v>
                </c:pt>
                <c:pt idx="73">
                  <c:v>-9.5135600000000008E-3</c:v>
                </c:pt>
                <c:pt idx="74">
                  <c:v>-1.001997E-2</c:v>
                </c:pt>
                <c:pt idx="75">
                  <c:v>-1.0076420000000001E-2</c:v>
                </c:pt>
                <c:pt idx="76">
                  <c:v>-1.049577E-2</c:v>
                </c:pt>
                <c:pt idx="77">
                  <c:v>-1.0344900000000001E-2</c:v>
                </c:pt>
                <c:pt idx="78">
                  <c:v>-1.041632E-2</c:v>
                </c:pt>
                <c:pt idx="79">
                  <c:v>-1.043622E-2</c:v>
                </c:pt>
                <c:pt idx="80">
                  <c:v>-1.0219880000000001E-2</c:v>
                </c:pt>
                <c:pt idx="81">
                  <c:v>-1.01414E-2</c:v>
                </c:pt>
                <c:pt idx="82">
                  <c:v>-1.022986E-2</c:v>
                </c:pt>
                <c:pt idx="83">
                  <c:v>-1.032522E-2</c:v>
                </c:pt>
                <c:pt idx="84">
                  <c:v>-1.0183029999999999E-2</c:v>
                </c:pt>
                <c:pt idx="85">
                  <c:v>-1.036573E-2</c:v>
                </c:pt>
                <c:pt idx="86">
                  <c:v>-1.038208E-2</c:v>
                </c:pt>
                <c:pt idx="87">
                  <c:v>-1.0295759999999999E-2</c:v>
                </c:pt>
                <c:pt idx="88">
                  <c:v>-1.04572E-2</c:v>
                </c:pt>
                <c:pt idx="89">
                  <c:v>-1.048902E-2</c:v>
                </c:pt>
                <c:pt idx="90">
                  <c:v>-1.047377E-2</c:v>
                </c:pt>
                <c:pt idx="91">
                  <c:v>-1.057087E-2</c:v>
                </c:pt>
                <c:pt idx="92">
                  <c:v>-1.047261E-2</c:v>
                </c:pt>
                <c:pt idx="93">
                  <c:v>-1.045742E-2</c:v>
                </c:pt>
                <c:pt idx="94">
                  <c:v>-1.049399E-2</c:v>
                </c:pt>
                <c:pt idx="95">
                  <c:v>-1.0470210000000001E-2</c:v>
                </c:pt>
                <c:pt idx="96">
                  <c:v>-1.047328E-2</c:v>
                </c:pt>
                <c:pt idx="97">
                  <c:v>-1.052669E-2</c:v>
                </c:pt>
                <c:pt idx="98">
                  <c:v>-1.053538E-2</c:v>
                </c:pt>
                <c:pt idx="99">
                  <c:v>-1.043346E-2</c:v>
                </c:pt>
                <c:pt idx="100">
                  <c:v>-1.0507000000000001E-2</c:v>
                </c:pt>
                <c:pt idx="101">
                  <c:v>-1.0504049999999999E-2</c:v>
                </c:pt>
                <c:pt idx="102">
                  <c:v>-1.0483360000000001E-2</c:v>
                </c:pt>
                <c:pt idx="103">
                  <c:v>-1.0594579999999999E-2</c:v>
                </c:pt>
                <c:pt idx="104">
                  <c:v>-1.0725749999999999E-2</c:v>
                </c:pt>
                <c:pt idx="105">
                  <c:v>-1.068975E-2</c:v>
                </c:pt>
                <c:pt idx="106">
                  <c:v>-1.0679320000000001E-2</c:v>
                </c:pt>
                <c:pt idx="107">
                  <c:v>-1.055467E-2</c:v>
                </c:pt>
                <c:pt idx="108">
                  <c:v>-1.056725E-2</c:v>
                </c:pt>
                <c:pt idx="109">
                  <c:v>-1.0579730000000001E-2</c:v>
                </c:pt>
                <c:pt idx="110">
                  <c:v>-1.0577980000000001E-2</c:v>
                </c:pt>
                <c:pt idx="111">
                  <c:v>-1.0586170000000001E-2</c:v>
                </c:pt>
                <c:pt idx="112">
                  <c:v>-1.0579109999999999E-2</c:v>
                </c:pt>
                <c:pt idx="113">
                  <c:v>-1.0549340000000001E-2</c:v>
                </c:pt>
                <c:pt idx="114">
                  <c:v>-1.048377E-2</c:v>
                </c:pt>
                <c:pt idx="115">
                  <c:v>-1.043175E-2</c:v>
                </c:pt>
                <c:pt idx="116">
                  <c:v>-1.0369099999999999E-2</c:v>
                </c:pt>
                <c:pt idx="117">
                  <c:v>-1.035458E-2</c:v>
                </c:pt>
                <c:pt idx="118">
                  <c:v>-1.0477190000000001E-2</c:v>
                </c:pt>
                <c:pt idx="119">
                  <c:v>-1.048204E-2</c:v>
                </c:pt>
                <c:pt idx="120">
                  <c:v>-1.04861E-2</c:v>
                </c:pt>
                <c:pt idx="121">
                  <c:v>-1.052502E-2</c:v>
                </c:pt>
                <c:pt idx="122">
                  <c:v>-1.060025E-2</c:v>
                </c:pt>
                <c:pt idx="123">
                  <c:v>-1.0593E-2</c:v>
                </c:pt>
                <c:pt idx="124">
                  <c:v>-1.0596100000000001E-2</c:v>
                </c:pt>
                <c:pt idx="125">
                  <c:v>-1.0580050000000001E-2</c:v>
                </c:pt>
                <c:pt idx="126">
                  <c:v>-1.0366E-2</c:v>
                </c:pt>
                <c:pt idx="127">
                  <c:v>-1.060441E-2</c:v>
                </c:pt>
                <c:pt idx="128">
                  <c:v>-1.059803E-2</c:v>
                </c:pt>
                <c:pt idx="129">
                  <c:v>-1.069517E-2</c:v>
                </c:pt>
                <c:pt idx="130">
                  <c:v>-1.0580910000000001E-2</c:v>
                </c:pt>
                <c:pt idx="131">
                  <c:v>-1.0610670000000001E-2</c:v>
                </c:pt>
                <c:pt idx="132">
                  <c:v>-1.0597769999999999E-2</c:v>
                </c:pt>
                <c:pt idx="133">
                  <c:v>-1.051675E-2</c:v>
                </c:pt>
                <c:pt idx="134">
                  <c:v>-1.043929E-2</c:v>
                </c:pt>
                <c:pt idx="135">
                  <c:v>-1.050253E-2</c:v>
                </c:pt>
                <c:pt idx="136">
                  <c:v>-1.0520150000000001E-2</c:v>
                </c:pt>
                <c:pt idx="137">
                  <c:v>-1.044047E-2</c:v>
                </c:pt>
                <c:pt idx="138">
                  <c:v>-1.0447619999999999E-2</c:v>
                </c:pt>
                <c:pt idx="139">
                  <c:v>-1.043678E-2</c:v>
                </c:pt>
                <c:pt idx="140">
                  <c:v>-1.040338E-2</c:v>
                </c:pt>
                <c:pt idx="141">
                  <c:v>-1.0406260000000001E-2</c:v>
                </c:pt>
                <c:pt idx="142">
                  <c:v>-1.065282E-2</c:v>
                </c:pt>
                <c:pt idx="143">
                  <c:v>-1.081382E-2</c:v>
                </c:pt>
                <c:pt idx="144">
                  <c:v>-1.080502E-2</c:v>
                </c:pt>
                <c:pt idx="145">
                  <c:v>-1.1258860000000001E-2</c:v>
                </c:pt>
                <c:pt idx="146">
                  <c:v>-1.126868E-2</c:v>
                </c:pt>
                <c:pt idx="147">
                  <c:v>-1.128813E-2</c:v>
                </c:pt>
                <c:pt idx="148">
                  <c:v>-1.131325E-2</c:v>
                </c:pt>
                <c:pt idx="149">
                  <c:v>-1.109508E-2</c:v>
                </c:pt>
                <c:pt idx="150">
                  <c:v>-1.111815E-2</c:v>
                </c:pt>
                <c:pt idx="151">
                  <c:v>-1.1179400000000001E-2</c:v>
                </c:pt>
                <c:pt idx="152">
                  <c:v>-1.1029850000000001E-2</c:v>
                </c:pt>
                <c:pt idx="153">
                  <c:v>-1.113716E-2</c:v>
                </c:pt>
                <c:pt idx="154">
                  <c:v>-1.1129729999999999E-2</c:v>
                </c:pt>
                <c:pt idx="155">
                  <c:v>-1.093766E-2</c:v>
                </c:pt>
                <c:pt idx="156">
                  <c:v>-1.078139E-2</c:v>
                </c:pt>
                <c:pt idx="157">
                  <c:v>-1.127886E-2</c:v>
                </c:pt>
                <c:pt idx="158">
                  <c:v>-1.1253330000000001E-2</c:v>
                </c:pt>
                <c:pt idx="159">
                  <c:v>-1.1597690000000001E-2</c:v>
                </c:pt>
                <c:pt idx="160">
                  <c:v>-1.1714769999999999E-2</c:v>
                </c:pt>
                <c:pt idx="161">
                  <c:v>-1.1743979999999999E-2</c:v>
                </c:pt>
                <c:pt idx="162">
                  <c:v>-1.1646739999999999E-2</c:v>
                </c:pt>
                <c:pt idx="163">
                  <c:v>-1.166817E-2</c:v>
                </c:pt>
                <c:pt idx="164">
                  <c:v>-1.136942E-2</c:v>
                </c:pt>
                <c:pt idx="165">
                  <c:v>-1.11666E-2</c:v>
                </c:pt>
                <c:pt idx="166">
                  <c:v>-1.1011959999999999E-2</c:v>
                </c:pt>
                <c:pt idx="167">
                  <c:v>-1.092634E-2</c:v>
                </c:pt>
                <c:pt idx="168">
                  <c:v>-1.0857749999999999E-2</c:v>
                </c:pt>
                <c:pt idx="169">
                  <c:v>-1.0778630000000001E-2</c:v>
                </c:pt>
                <c:pt idx="170">
                  <c:v>-1.101068E-2</c:v>
                </c:pt>
                <c:pt idx="171">
                  <c:v>-1.1074550000000001E-2</c:v>
                </c:pt>
                <c:pt idx="172">
                  <c:v>-1.103286E-2</c:v>
                </c:pt>
                <c:pt idx="173">
                  <c:v>-1.103909E-2</c:v>
                </c:pt>
                <c:pt idx="174">
                  <c:v>-1.1079240000000001E-2</c:v>
                </c:pt>
                <c:pt idx="175">
                  <c:v>-1.109212E-2</c:v>
                </c:pt>
                <c:pt idx="176">
                  <c:v>-1.100141E-2</c:v>
                </c:pt>
                <c:pt idx="177">
                  <c:v>-1.138046E-2</c:v>
                </c:pt>
                <c:pt idx="178">
                  <c:v>-1.1221190000000001E-2</c:v>
                </c:pt>
                <c:pt idx="179">
                  <c:v>-1.128608E-2</c:v>
                </c:pt>
                <c:pt idx="180">
                  <c:v>-1.136741E-2</c:v>
                </c:pt>
                <c:pt idx="181">
                  <c:v>-1.154779E-2</c:v>
                </c:pt>
                <c:pt idx="182">
                  <c:v>-1.1467969999999999E-2</c:v>
                </c:pt>
                <c:pt idx="183">
                  <c:v>-1.153481E-2</c:v>
                </c:pt>
                <c:pt idx="184">
                  <c:v>-1.1623909999999999E-2</c:v>
                </c:pt>
                <c:pt idx="185">
                  <c:v>-1.1584519999999999E-2</c:v>
                </c:pt>
                <c:pt idx="186">
                  <c:v>-1.1736679999999999E-2</c:v>
                </c:pt>
                <c:pt idx="187">
                  <c:v>-1.1709590000000001E-2</c:v>
                </c:pt>
                <c:pt idx="188">
                  <c:v>-1.16998E-2</c:v>
                </c:pt>
                <c:pt idx="189">
                  <c:v>-1.149242E-2</c:v>
                </c:pt>
                <c:pt idx="190">
                  <c:v>-1.153177E-2</c:v>
                </c:pt>
                <c:pt idx="191">
                  <c:v>-1.1880979999999999E-2</c:v>
                </c:pt>
                <c:pt idx="192">
                  <c:v>-1.201524E-2</c:v>
                </c:pt>
                <c:pt idx="193">
                  <c:v>-1.1936280000000001E-2</c:v>
                </c:pt>
                <c:pt idx="194">
                  <c:v>-1.208061E-2</c:v>
                </c:pt>
                <c:pt idx="195">
                  <c:v>-1.202758E-2</c:v>
                </c:pt>
                <c:pt idx="196">
                  <c:v>-1.2043430000000001E-2</c:v>
                </c:pt>
                <c:pt idx="197">
                  <c:v>-1.208512E-2</c:v>
                </c:pt>
                <c:pt idx="198">
                  <c:v>-1.231442E-2</c:v>
                </c:pt>
                <c:pt idx="199">
                  <c:v>-1.227288E-2</c:v>
                </c:pt>
                <c:pt idx="200">
                  <c:v>-1.219466E-2</c:v>
                </c:pt>
                <c:pt idx="201">
                  <c:v>-1.221948E-2</c:v>
                </c:pt>
                <c:pt idx="202">
                  <c:v>-1.214137E-2</c:v>
                </c:pt>
                <c:pt idx="203">
                  <c:v>-1.212359E-2</c:v>
                </c:pt>
                <c:pt idx="204">
                  <c:v>-1.214983E-2</c:v>
                </c:pt>
                <c:pt idx="205">
                  <c:v>-1.256475E-2</c:v>
                </c:pt>
                <c:pt idx="206">
                  <c:v>-1.2600790000000001E-2</c:v>
                </c:pt>
                <c:pt idx="207">
                  <c:v>-1.257776E-2</c:v>
                </c:pt>
                <c:pt idx="208">
                  <c:v>-1.266697E-2</c:v>
                </c:pt>
                <c:pt idx="209">
                  <c:v>-1.27289E-2</c:v>
                </c:pt>
                <c:pt idx="210">
                  <c:v>-1.2683989999999999E-2</c:v>
                </c:pt>
                <c:pt idx="211">
                  <c:v>-1.27799E-2</c:v>
                </c:pt>
                <c:pt idx="212">
                  <c:v>-1.296537E-2</c:v>
                </c:pt>
                <c:pt idx="213">
                  <c:v>-1.304494E-2</c:v>
                </c:pt>
                <c:pt idx="214">
                  <c:v>-1.2990359999999999E-2</c:v>
                </c:pt>
                <c:pt idx="215">
                  <c:v>-1.3126509999999999E-2</c:v>
                </c:pt>
                <c:pt idx="216">
                  <c:v>-1.318341E-2</c:v>
                </c:pt>
                <c:pt idx="217">
                  <c:v>-1.3176820000000001E-2</c:v>
                </c:pt>
                <c:pt idx="218">
                  <c:v>-1.3189670000000001E-2</c:v>
                </c:pt>
                <c:pt idx="219">
                  <c:v>-1.327717E-2</c:v>
                </c:pt>
                <c:pt idx="220">
                  <c:v>-1.333371E-2</c:v>
                </c:pt>
                <c:pt idx="221">
                  <c:v>-1.3319559999999999E-2</c:v>
                </c:pt>
                <c:pt idx="222">
                  <c:v>-1.3386240000000001E-2</c:v>
                </c:pt>
                <c:pt idx="223">
                  <c:v>-1.337228E-2</c:v>
                </c:pt>
                <c:pt idx="224">
                  <c:v>-1.3473829999999999E-2</c:v>
                </c:pt>
                <c:pt idx="225">
                  <c:v>-1.34381E-2</c:v>
                </c:pt>
                <c:pt idx="226">
                  <c:v>-1.3442829999999999E-2</c:v>
                </c:pt>
                <c:pt idx="227">
                  <c:v>-1.343771E-2</c:v>
                </c:pt>
                <c:pt idx="228">
                  <c:v>-1.3443449999999999E-2</c:v>
                </c:pt>
                <c:pt idx="229">
                  <c:v>-1.345035E-2</c:v>
                </c:pt>
                <c:pt idx="230">
                  <c:v>-1.34561E-2</c:v>
                </c:pt>
                <c:pt idx="231">
                  <c:v>-1.3492479999999999E-2</c:v>
                </c:pt>
                <c:pt idx="232">
                  <c:v>-1.3532789999999999E-2</c:v>
                </c:pt>
                <c:pt idx="233">
                  <c:v>-1.3575459999999999E-2</c:v>
                </c:pt>
                <c:pt idx="234">
                  <c:v>-1.359549E-2</c:v>
                </c:pt>
                <c:pt idx="235">
                  <c:v>-1.353976E-2</c:v>
                </c:pt>
                <c:pt idx="236">
                  <c:v>-1.354293E-2</c:v>
                </c:pt>
                <c:pt idx="237">
                  <c:v>-1.368249E-2</c:v>
                </c:pt>
                <c:pt idx="238">
                  <c:v>-1.3717389999999999E-2</c:v>
                </c:pt>
                <c:pt idx="239">
                  <c:v>-1.374355E-2</c:v>
                </c:pt>
                <c:pt idx="240">
                  <c:v>-1.382389E-2</c:v>
                </c:pt>
                <c:pt idx="241">
                  <c:v>-1.389548E-2</c:v>
                </c:pt>
                <c:pt idx="242">
                  <c:v>-1.379236E-2</c:v>
                </c:pt>
                <c:pt idx="243">
                  <c:v>-1.37439E-2</c:v>
                </c:pt>
                <c:pt idx="244">
                  <c:v>-1.3740749999999999E-2</c:v>
                </c:pt>
                <c:pt idx="245">
                  <c:v>-1.3741959999999999E-2</c:v>
                </c:pt>
                <c:pt idx="246">
                  <c:v>-1.3738739999999999E-2</c:v>
                </c:pt>
                <c:pt idx="247">
                  <c:v>-1.3776149999999999E-2</c:v>
                </c:pt>
                <c:pt idx="248">
                  <c:v>-1.3779E-2</c:v>
                </c:pt>
                <c:pt idx="249">
                  <c:v>-1.379474E-2</c:v>
                </c:pt>
                <c:pt idx="250">
                  <c:v>-1.3876609999999999E-2</c:v>
                </c:pt>
                <c:pt idx="251">
                  <c:v>-1.3895329999999999E-2</c:v>
                </c:pt>
                <c:pt idx="252">
                  <c:v>-1.388883E-2</c:v>
                </c:pt>
                <c:pt idx="253">
                  <c:v>-1.392527E-2</c:v>
                </c:pt>
                <c:pt idx="254">
                  <c:v>-1.3940960000000001E-2</c:v>
                </c:pt>
                <c:pt idx="255">
                  <c:v>-1.387768E-2</c:v>
                </c:pt>
                <c:pt idx="256">
                  <c:v>-1.387768E-2</c:v>
                </c:pt>
                <c:pt idx="257">
                  <c:v>-1.386014E-2</c:v>
                </c:pt>
                <c:pt idx="258">
                  <c:v>-1.385596E-2</c:v>
                </c:pt>
                <c:pt idx="259">
                  <c:v>-1.385774E-2</c:v>
                </c:pt>
                <c:pt idx="260">
                  <c:v>-1.385521E-2</c:v>
                </c:pt>
                <c:pt idx="261">
                  <c:v>-1.385953E-2</c:v>
                </c:pt>
                <c:pt idx="262">
                  <c:v>-1.3839189999999999E-2</c:v>
                </c:pt>
                <c:pt idx="263">
                  <c:v>-1.386161E-2</c:v>
                </c:pt>
                <c:pt idx="264">
                  <c:v>-1.3810680000000001E-2</c:v>
                </c:pt>
                <c:pt idx="265">
                  <c:v>-1.3830769999999999E-2</c:v>
                </c:pt>
                <c:pt idx="266">
                  <c:v>-1.373567E-2</c:v>
                </c:pt>
                <c:pt idx="267">
                  <c:v>-1.381523E-2</c:v>
                </c:pt>
                <c:pt idx="268">
                  <c:v>-1.381313E-2</c:v>
                </c:pt>
                <c:pt idx="269">
                  <c:v>-1.378104E-2</c:v>
                </c:pt>
                <c:pt idx="270">
                  <c:v>-1.382867E-2</c:v>
                </c:pt>
                <c:pt idx="271">
                  <c:v>-1.383524E-2</c:v>
                </c:pt>
                <c:pt idx="272">
                  <c:v>-1.3822920000000001E-2</c:v>
                </c:pt>
                <c:pt idx="273">
                  <c:v>-1.382075E-2</c:v>
                </c:pt>
                <c:pt idx="274">
                  <c:v>-1.377719E-2</c:v>
                </c:pt>
                <c:pt idx="275">
                  <c:v>-1.374937E-2</c:v>
                </c:pt>
                <c:pt idx="276">
                  <c:v>-1.374979E-2</c:v>
                </c:pt>
                <c:pt idx="277">
                  <c:v>-1.3960500000000001E-2</c:v>
                </c:pt>
                <c:pt idx="278">
                  <c:v>-1.4008980000000001E-2</c:v>
                </c:pt>
                <c:pt idx="279">
                  <c:v>-1.4004859999999999E-2</c:v>
                </c:pt>
                <c:pt idx="280">
                  <c:v>-1.401295E-2</c:v>
                </c:pt>
                <c:pt idx="281">
                  <c:v>-1.3932190000000001E-2</c:v>
                </c:pt>
                <c:pt idx="282">
                  <c:v>-1.391733E-2</c:v>
                </c:pt>
                <c:pt idx="283">
                  <c:v>-1.3861399999999999E-2</c:v>
                </c:pt>
                <c:pt idx="284">
                  <c:v>-1.3858280000000001E-2</c:v>
                </c:pt>
                <c:pt idx="285">
                  <c:v>-1.381114E-2</c:v>
                </c:pt>
                <c:pt idx="286">
                  <c:v>-1.375943E-2</c:v>
                </c:pt>
                <c:pt idx="287">
                  <c:v>-1.374855E-2</c:v>
                </c:pt>
                <c:pt idx="288">
                  <c:v>-1.369536E-2</c:v>
                </c:pt>
                <c:pt idx="289">
                  <c:v>-1.361766E-2</c:v>
                </c:pt>
                <c:pt idx="290">
                  <c:v>-1.36004E-2</c:v>
                </c:pt>
                <c:pt idx="291">
                  <c:v>-1.3613760000000001E-2</c:v>
                </c:pt>
                <c:pt idx="292">
                  <c:v>-1.3592409999999999E-2</c:v>
                </c:pt>
                <c:pt idx="293">
                  <c:v>-1.3576360000000001E-2</c:v>
                </c:pt>
                <c:pt idx="294">
                  <c:v>-1.359994E-2</c:v>
                </c:pt>
                <c:pt idx="295">
                  <c:v>-1.355552E-2</c:v>
                </c:pt>
                <c:pt idx="296">
                  <c:v>-1.358383E-2</c:v>
                </c:pt>
                <c:pt idx="297">
                  <c:v>-1.3532280000000001E-2</c:v>
                </c:pt>
                <c:pt idx="298">
                  <c:v>-1.3483139999999999E-2</c:v>
                </c:pt>
                <c:pt idx="299">
                  <c:v>-1.3455699999999999E-2</c:v>
                </c:pt>
                <c:pt idx="300">
                  <c:v>-1.3436689999999999E-2</c:v>
                </c:pt>
                <c:pt idx="301">
                  <c:v>-1.3425579999999999E-2</c:v>
                </c:pt>
                <c:pt idx="302">
                  <c:v>-1.347872E-2</c:v>
                </c:pt>
                <c:pt idx="303">
                  <c:v>-1.349127E-2</c:v>
                </c:pt>
                <c:pt idx="304">
                  <c:v>-1.350143E-2</c:v>
                </c:pt>
                <c:pt idx="305">
                  <c:v>-1.350181E-2</c:v>
                </c:pt>
                <c:pt idx="306">
                  <c:v>-1.35204E-2</c:v>
                </c:pt>
                <c:pt idx="307">
                  <c:v>-1.3718320000000001E-2</c:v>
                </c:pt>
                <c:pt idx="308">
                  <c:v>-1.371788E-2</c:v>
                </c:pt>
                <c:pt idx="309">
                  <c:v>-1.3736490000000001E-2</c:v>
                </c:pt>
                <c:pt idx="310">
                  <c:v>-1.3731119999999999E-2</c:v>
                </c:pt>
                <c:pt idx="311">
                  <c:v>-1.375439E-2</c:v>
                </c:pt>
                <c:pt idx="312">
                  <c:v>-1.377831E-2</c:v>
                </c:pt>
                <c:pt idx="313">
                  <c:v>-1.377432E-2</c:v>
                </c:pt>
                <c:pt idx="314">
                  <c:v>-1.377718E-2</c:v>
                </c:pt>
                <c:pt idx="315">
                  <c:v>-1.377834E-2</c:v>
                </c:pt>
                <c:pt idx="316">
                  <c:v>-1.379206E-2</c:v>
                </c:pt>
                <c:pt idx="317">
                  <c:v>-1.376611E-2</c:v>
                </c:pt>
                <c:pt idx="318">
                  <c:v>-1.3719169999999999E-2</c:v>
                </c:pt>
                <c:pt idx="319">
                  <c:v>-1.3697229999999999E-2</c:v>
                </c:pt>
                <c:pt idx="320">
                  <c:v>-1.370674E-2</c:v>
                </c:pt>
                <c:pt idx="321">
                  <c:v>-1.3673029999999999E-2</c:v>
                </c:pt>
                <c:pt idx="322">
                  <c:v>-1.372453E-2</c:v>
                </c:pt>
                <c:pt idx="323">
                  <c:v>-1.3730839999999999E-2</c:v>
                </c:pt>
                <c:pt idx="324">
                  <c:v>-1.3747759999999999E-2</c:v>
                </c:pt>
                <c:pt idx="325">
                  <c:v>-1.3692950000000001E-2</c:v>
                </c:pt>
                <c:pt idx="326">
                  <c:v>-1.3703740000000001E-2</c:v>
                </c:pt>
                <c:pt idx="327">
                  <c:v>-1.3696959999999999E-2</c:v>
                </c:pt>
                <c:pt idx="328">
                  <c:v>-1.3741389999999999E-2</c:v>
                </c:pt>
                <c:pt idx="329">
                  <c:v>-1.377278E-2</c:v>
                </c:pt>
                <c:pt idx="330">
                  <c:v>-1.407574E-2</c:v>
                </c:pt>
                <c:pt idx="331">
                  <c:v>-1.4244740000000001E-2</c:v>
                </c:pt>
                <c:pt idx="332">
                  <c:v>-1.444174E-2</c:v>
                </c:pt>
                <c:pt idx="333">
                  <c:v>-1.44657E-2</c:v>
                </c:pt>
                <c:pt idx="334">
                  <c:v>-1.445628E-2</c:v>
                </c:pt>
                <c:pt idx="335">
                  <c:v>-1.450486E-2</c:v>
                </c:pt>
                <c:pt idx="336">
                  <c:v>-1.442798E-2</c:v>
                </c:pt>
                <c:pt idx="337">
                  <c:v>-1.4390109999999999E-2</c:v>
                </c:pt>
                <c:pt idx="338">
                  <c:v>-1.431471E-2</c:v>
                </c:pt>
                <c:pt idx="339">
                  <c:v>-1.430095E-2</c:v>
                </c:pt>
                <c:pt idx="340">
                  <c:v>-1.4292940000000001E-2</c:v>
                </c:pt>
                <c:pt idx="341">
                  <c:v>-1.430177E-2</c:v>
                </c:pt>
                <c:pt idx="342">
                  <c:v>-1.4258450000000001E-2</c:v>
                </c:pt>
                <c:pt idx="343">
                  <c:v>-1.4479280000000001E-2</c:v>
                </c:pt>
                <c:pt idx="344">
                  <c:v>-1.461606E-2</c:v>
                </c:pt>
                <c:pt idx="345">
                  <c:v>-1.464208E-2</c:v>
                </c:pt>
                <c:pt idx="346">
                  <c:v>-1.4725830000000001E-2</c:v>
                </c:pt>
                <c:pt idx="347">
                  <c:v>-1.477935E-2</c:v>
                </c:pt>
                <c:pt idx="348">
                  <c:v>-1.4776350000000001E-2</c:v>
                </c:pt>
                <c:pt idx="349">
                  <c:v>-1.4788539999999999E-2</c:v>
                </c:pt>
                <c:pt idx="350">
                  <c:v>-1.4755860000000001E-2</c:v>
                </c:pt>
                <c:pt idx="351">
                  <c:v>-1.477361E-2</c:v>
                </c:pt>
                <c:pt idx="352">
                  <c:v>-1.477446E-2</c:v>
                </c:pt>
                <c:pt idx="353">
                  <c:v>-1.483139E-2</c:v>
                </c:pt>
                <c:pt idx="354">
                  <c:v>-1.483487E-2</c:v>
                </c:pt>
                <c:pt idx="355">
                  <c:v>-1.484188E-2</c:v>
                </c:pt>
                <c:pt idx="356">
                  <c:v>-1.4901350000000001E-2</c:v>
                </c:pt>
                <c:pt idx="357">
                  <c:v>-1.5136810000000001E-2</c:v>
                </c:pt>
                <c:pt idx="358">
                  <c:v>-1.5137899999999999E-2</c:v>
                </c:pt>
                <c:pt idx="359">
                  <c:v>-1.5247749999999999E-2</c:v>
                </c:pt>
                <c:pt idx="360">
                  <c:v>-1.5245109999999999E-2</c:v>
                </c:pt>
                <c:pt idx="361">
                  <c:v>-1.5271669999999999E-2</c:v>
                </c:pt>
                <c:pt idx="362">
                  <c:v>-1.5250929999999999E-2</c:v>
                </c:pt>
                <c:pt idx="363">
                  <c:v>-1.53522E-2</c:v>
                </c:pt>
                <c:pt idx="364">
                  <c:v>-1.546051E-2</c:v>
                </c:pt>
                <c:pt idx="365">
                  <c:v>-1.5382440000000001E-2</c:v>
                </c:pt>
                <c:pt idx="366">
                  <c:v>-1.538424E-2</c:v>
                </c:pt>
                <c:pt idx="367">
                  <c:v>-1.535746E-2</c:v>
                </c:pt>
                <c:pt idx="368">
                  <c:v>-1.536044E-2</c:v>
                </c:pt>
                <c:pt idx="369">
                  <c:v>-1.539227E-2</c:v>
                </c:pt>
                <c:pt idx="370">
                  <c:v>-1.538516E-2</c:v>
                </c:pt>
                <c:pt idx="371">
                  <c:v>-1.5321670000000001E-2</c:v>
                </c:pt>
                <c:pt idx="372">
                  <c:v>-1.531689E-2</c:v>
                </c:pt>
                <c:pt idx="373">
                  <c:v>-1.530276E-2</c:v>
                </c:pt>
                <c:pt idx="374">
                  <c:v>-1.526653E-2</c:v>
                </c:pt>
                <c:pt idx="375">
                  <c:v>-1.523513E-2</c:v>
                </c:pt>
                <c:pt idx="376">
                  <c:v>-1.520695E-2</c:v>
                </c:pt>
                <c:pt idx="377">
                  <c:v>-1.519875E-2</c:v>
                </c:pt>
                <c:pt idx="378">
                  <c:v>-1.5170660000000001E-2</c:v>
                </c:pt>
                <c:pt idx="379">
                  <c:v>-1.5172980000000001E-2</c:v>
                </c:pt>
                <c:pt idx="380">
                  <c:v>-1.516899E-2</c:v>
                </c:pt>
                <c:pt idx="381">
                  <c:v>-1.518338E-2</c:v>
                </c:pt>
                <c:pt idx="382">
                  <c:v>-1.5175559999999999E-2</c:v>
                </c:pt>
                <c:pt idx="383">
                  <c:v>-1.517641E-2</c:v>
                </c:pt>
                <c:pt idx="384">
                  <c:v>-1.5187640000000001E-2</c:v>
                </c:pt>
                <c:pt idx="385">
                  <c:v>-1.521143E-2</c:v>
                </c:pt>
                <c:pt idx="386">
                  <c:v>-1.5223479999999999E-2</c:v>
                </c:pt>
                <c:pt idx="387">
                  <c:v>-1.523746E-2</c:v>
                </c:pt>
                <c:pt idx="388">
                  <c:v>-1.521314E-2</c:v>
                </c:pt>
                <c:pt idx="389">
                  <c:v>-1.5293889999999999E-2</c:v>
                </c:pt>
                <c:pt idx="390">
                  <c:v>-1.52584E-2</c:v>
                </c:pt>
                <c:pt idx="391">
                  <c:v>-1.526454E-2</c:v>
                </c:pt>
                <c:pt idx="392">
                  <c:v>-1.531274E-2</c:v>
                </c:pt>
                <c:pt idx="393">
                  <c:v>-1.540075E-2</c:v>
                </c:pt>
                <c:pt idx="394">
                  <c:v>-1.543948E-2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46-4665-9B86-8B46294D3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965696"/>
        <c:axId val="217966272"/>
      </c:scatterChart>
      <c:valAx>
        <c:axId val="21796569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17966272"/>
        <c:crosses val="autoZero"/>
        <c:crossBetween val="midCat"/>
      </c:valAx>
      <c:valAx>
        <c:axId val="217966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9656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8.9717629046369207E-2"/>
                  <c:y val="-0.34825860309128026"/>
                </c:manualLayout>
              </c:layout>
              <c:numFmt formatCode="General" sourceLinked="0"/>
            </c:trendlineLbl>
          </c:trendline>
          <c:xVal>
            <c:numRef>
              <c:f>'Data fresh bones'!$CF$4:$CF$398</c:f>
              <c:numCache>
                <c:formatCode>0.00E+00</c:formatCode>
                <c:ptCount val="395"/>
                <c:pt idx="0">
                  <c:v>-2.0834000000000001E-5</c:v>
                </c:pt>
                <c:pt idx="1">
                  <c:v>-1.7036300000000002E-5</c:v>
                </c:pt>
                <c:pt idx="2">
                  <c:v>-1.4202000000000001E-5</c:v>
                </c:pt>
                <c:pt idx="3" formatCode="General">
                  <c:v>2.1196100000000001E-4</c:v>
                </c:pt>
                <c:pt idx="4" formatCode="General">
                  <c:v>9.6026300000000005E-4</c:v>
                </c:pt>
                <c:pt idx="5" formatCode="General">
                  <c:v>2.720208E-3</c:v>
                </c:pt>
                <c:pt idx="6" formatCode="General">
                  <c:v>4.9743690000000002E-3</c:v>
                </c:pt>
                <c:pt idx="7" formatCode="General">
                  <c:v>7.7703590000000001E-3</c:v>
                </c:pt>
                <c:pt idx="8" formatCode="General">
                  <c:v>1.1129935000000001E-2</c:v>
                </c:pt>
                <c:pt idx="9" formatCode="General">
                  <c:v>1.4513824999999999E-2</c:v>
                </c:pt>
                <c:pt idx="10" formatCode="General">
                  <c:v>1.8096457999999999E-2</c:v>
                </c:pt>
                <c:pt idx="11" formatCode="General">
                  <c:v>2.1491181000000002E-2</c:v>
                </c:pt>
                <c:pt idx="12" formatCode="General">
                  <c:v>2.4599244999999999E-2</c:v>
                </c:pt>
                <c:pt idx="13" formatCode="General">
                  <c:v>2.7551198999999998E-2</c:v>
                </c:pt>
                <c:pt idx="14" formatCode="General">
                  <c:v>3.0429952999999999E-2</c:v>
                </c:pt>
                <c:pt idx="15" formatCode="General">
                  <c:v>3.2331266999999997E-2</c:v>
                </c:pt>
                <c:pt idx="16" formatCode="General">
                  <c:v>3.4378145999999998E-2</c:v>
                </c:pt>
                <c:pt idx="17" formatCode="General">
                  <c:v>3.6867781000000002E-2</c:v>
                </c:pt>
                <c:pt idx="18" formatCode="General">
                  <c:v>3.9253897000000003E-2</c:v>
                </c:pt>
                <c:pt idx="19" formatCode="General">
                  <c:v>4.1737692E-2</c:v>
                </c:pt>
                <c:pt idx="20" formatCode="General">
                  <c:v>4.4725014E-2</c:v>
                </c:pt>
                <c:pt idx="21" formatCode="General">
                  <c:v>4.8122749999999999E-2</c:v>
                </c:pt>
                <c:pt idx="22" formatCode="General">
                  <c:v>5.1573840000000003E-2</c:v>
                </c:pt>
                <c:pt idx="23" formatCode="General">
                  <c:v>5.5547889000000003E-2</c:v>
                </c:pt>
                <c:pt idx="24" formatCode="General">
                  <c:v>6.0046373E-2</c:v>
                </c:pt>
                <c:pt idx="25" formatCode="General">
                  <c:v>6.5276200000000006E-2</c:v>
                </c:pt>
                <c:pt idx="26" formatCode="General">
                  <c:v>7.1432177999999999E-2</c:v>
                </c:pt>
                <c:pt idx="27" formatCode="General">
                  <c:v>7.8424481000000004E-2</c:v>
                </c:pt>
                <c:pt idx="28" formatCode="General">
                  <c:v>8.6379928999999994E-2</c:v>
                </c:pt>
                <c:pt idx="29" formatCode="General">
                  <c:v>9.4745056999999994E-2</c:v>
                </c:pt>
                <c:pt idx="30" formatCode="General">
                  <c:v>0.10245335799999999</c:v>
                </c:pt>
                <c:pt idx="31" formatCode="General">
                  <c:v>0.109220044</c:v>
                </c:pt>
                <c:pt idx="32" formatCode="General">
                  <c:v>0.114805922</c:v>
                </c:pt>
                <c:pt idx="33" formatCode="General">
                  <c:v>0.118447733</c:v>
                </c:pt>
                <c:pt idx="34" formatCode="General">
                  <c:v>0.121557762</c:v>
                </c:pt>
                <c:pt idx="35" formatCode="General">
                  <c:v>0.124631768</c:v>
                </c:pt>
                <c:pt idx="36" formatCode="General">
                  <c:v>0.12815394899999999</c:v>
                </c:pt>
                <c:pt idx="37" formatCode="General">
                  <c:v>0.132784028</c:v>
                </c:pt>
                <c:pt idx="38" formatCode="General">
                  <c:v>0.13906981600000001</c:v>
                </c:pt>
                <c:pt idx="39" formatCode="General">
                  <c:v>0.146155014</c:v>
                </c:pt>
                <c:pt idx="40" formatCode="General">
                  <c:v>0.153556044</c:v>
                </c:pt>
                <c:pt idx="41" formatCode="General">
                  <c:v>0.16003699699999999</c:v>
                </c:pt>
                <c:pt idx="42" formatCode="General">
                  <c:v>0.16670452199999999</c:v>
                </c:pt>
                <c:pt idx="43" formatCode="General">
                  <c:v>0.17339327399999999</c:v>
                </c:pt>
                <c:pt idx="44" formatCode="General">
                  <c:v>0.180397471</c:v>
                </c:pt>
                <c:pt idx="45" formatCode="General">
                  <c:v>0.18812926399999999</c:v>
                </c:pt>
                <c:pt idx="46" formatCode="General">
                  <c:v>0.19663752300000001</c:v>
                </c:pt>
                <c:pt idx="47" formatCode="General">
                  <c:v>0.203935644</c:v>
                </c:pt>
                <c:pt idx="48" formatCode="General">
                  <c:v>0.210616796</c:v>
                </c:pt>
                <c:pt idx="49" formatCode="General">
                  <c:v>0.21670276699999999</c:v>
                </c:pt>
                <c:pt idx="50" formatCode="General">
                  <c:v>0.22265170000000001</c:v>
                </c:pt>
                <c:pt idx="51" formatCode="General">
                  <c:v>0.22893570199999999</c:v>
                </c:pt>
                <c:pt idx="52" formatCode="General">
                  <c:v>0.23537416799999999</c:v>
                </c:pt>
                <c:pt idx="53" formatCode="General">
                  <c:v>0.24233563</c:v>
                </c:pt>
                <c:pt idx="54" formatCode="General">
                  <c:v>0.25017370100000003</c:v>
                </c:pt>
                <c:pt idx="55" formatCode="General">
                  <c:v>0.25757121599999999</c:v>
                </c:pt>
                <c:pt idx="56" formatCode="General">
                  <c:v>0.26448593599999998</c:v>
                </c:pt>
                <c:pt idx="57" formatCode="General">
                  <c:v>0.27189067900000002</c:v>
                </c:pt>
                <c:pt idx="58" formatCode="General">
                  <c:v>0.27907407699999998</c:v>
                </c:pt>
                <c:pt idx="59" formatCode="General">
                  <c:v>0.286273897</c:v>
                </c:pt>
                <c:pt idx="60" formatCode="General">
                  <c:v>0.294210482</c:v>
                </c:pt>
                <c:pt idx="61" formatCode="General">
                  <c:v>0.30214181600000001</c:v>
                </c:pt>
                <c:pt idx="62" formatCode="General">
                  <c:v>0.310096765</c:v>
                </c:pt>
                <c:pt idx="63" formatCode="General">
                  <c:v>0.318122605</c:v>
                </c:pt>
                <c:pt idx="64" formatCode="General">
                  <c:v>0.32552988300000002</c:v>
                </c:pt>
                <c:pt idx="65" formatCode="General">
                  <c:v>0.33190469</c:v>
                </c:pt>
                <c:pt idx="66" formatCode="General">
                  <c:v>0.338696952</c:v>
                </c:pt>
                <c:pt idx="67" formatCode="General">
                  <c:v>0.34548219099999999</c:v>
                </c:pt>
                <c:pt idx="68" formatCode="General">
                  <c:v>0.351031592</c:v>
                </c:pt>
                <c:pt idx="69" formatCode="General">
                  <c:v>0.35612526999999999</c:v>
                </c:pt>
                <c:pt idx="70" formatCode="General">
                  <c:v>0.36170922599999999</c:v>
                </c:pt>
                <c:pt idx="71" formatCode="General">
                  <c:v>0.366527033</c:v>
                </c:pt>
                <c:pt idx="72" formatCode="General">
                  <c:v>0.37048282599999999</c:v>
                </c:pt>
                <c:pt idx="73" formatCode="General">
                  <c:v>0.37484224599999999</c:v>
                </c:pt>
                <c:pt idx="74" formatCode="General">
                  <c:v>0.37927961300000002</c:v>
                </c:pt>
                <c:pt idx="75" formatCode="General">
                  <c:v>0.38315563699999999</c:v>
                </c:pt>
                <c:pt idx="76" formatCode="General">
                  <c:v>0.38743028800000001</c:v>
                </c:pt>
                <c:pt idx="77" formatCode="General">
                  <c:v>0.392369627</c:v>
                </c:pt>
                <c:pt idx="78" formatCode="General">
                  <c:v>0.39774499499999999</c:v>
                </c:pt>
                <c:pt idx="79" formatCode="General">
                  <c:v>0.402929276</c:v>
                </c:pt>
                <c:pt idx="80" formatCode="General">
                  <c:v>0.40783882100000002</c:v>
                </c:pt>
                <c:pt idx="81" formatCode="General">
                  <c:v>0.41262682299999998</c:v>
                </c:pt>
                <c:pt idx="82" formatCode="General">
                  <c:v>0.41699426699999997</c:v>
                </c:pt>
                <c:pt idx="83" formatCode="General">
                  <c:v>0.42062474999999999</c:v>
                </c:pt>
                <c:pt idx="84" formatCode="General">
                  <c:v>0.42340999299999998</c:v>
                </c:pt>
                <c:pt idx="85" formatCode="General">
                  <c:v>0.426449146</c:v>
                </c:pt>
                <c:pt idx="86" formatCode="General">
                  <c:v>0.43014912999999999</c:v>
                </c:pt>
                <c:pt idx="87" formatCode="General">
                  <c:v>0.43340308100000002</c:v>
                </c:pt>
                <c:pt idx="88" formatCode="General">
                  <c:v>0.43676316999999998</c:v>
                </c:pt>
                <c:pt idx="89" formatCode="General">
                  <c:v>0.44035433499999999</c:v>
                </c:pt>
                <c:pt idx="90" formatCode="General">
                  <c:v>0.443453765</c:v>
                </c:pt>
                <c:pt idx="91" formatCode="General">
                  <c:v>0.445435258</c:v>
                </c:pt>
                <c:pt idx="92" formatCode="General">
                  <c:v>0.44830001800000002</c:v>
                </c:pt>
                <c:pt idx="93" formatCode="General">
                  <c:v>0.451922877</c:v>
                </c:pt>
                <c:pt idx="94" formatCode="General">
                  <c:v>0.455640767</c:v>
                </c:pt>
                <c:pt idx="95" formatCode="General">
                  <c:v>0.45977666499999997</c:v>
                </c:pt>
                <c:pt idx="96" formatCode="General">
                  <c:v>0.46466466899999997</c:v>
                </c:pt>
                <c:pt idx="97" formatCode="General">
                  <c:v>0.469812234</c:v>
                </c:pt>
                <c:pt idx="98" formatCode="General">
                  <c:v>0.47481494299999999</c:v>
                </c:pt>
                <c:pt idx="99" formatCode="General">
                  <c:v>0.48029399499999997</c:v>
                </c:pt>
                <c:pt idx="100" formatCode="General">
                  <c:v>0.48573021199999999</c:v>
                </c:pt>
                <c:pt idx="101" formatCode="General">
                  <c:v>0.49050976600000001</c:v>
                </c:pt>
                <c:pt idx="102" formatCode="General">
                  <c:v>0.49470187900000001</c:v>
                </c:pt>
                <c:pt idx="103" formatCode="General">
                  <c:v>0.49863247599999999</c:v>
                </c:pt>
                <c:pt idx="104" formatCode="General">
                  <c:v>0.502342599</c:v>
                </c:pt>
                <c:pt idx="105" formatCode="General">
                  <c:v>0.50600205899999995</c:v>
                </c:pt>
                <c:pt idx="106" formatCode="General">
                  <c:v>0.50957993700000004</c:v>
                </c:pt>
                <c:pt idx="107" formatCode="General">
                  <c:v>0.51295102999999997</c:v>
                </c:pt>
                <c:pt idx="108" formatCode="General">
                  <c:v>0.516423144</c:v>
                </c:pt>
                <c:pt idx="109" formatCode="General">
                  <c:v>0.51976091000000002</c:v>
                </c:pt>
                <c:pt idx="110" formatCode="General">
                  <c:v>0.52293527200000001</c:v>
                </c:pt>
                <c:pt idx="111" formatCode="General">
                  <c:v>0.52694641499999995</c:v>
                </c:pt>
                <c:pt idx="112" formatCode="General">
                  <c:v>0.53103617000000003</c:v>
                </c:pt>
                <c:pt idx="113" formatCode="General">
                  <c:v>0.53493830399999998</c:v>
                </c:pt>
                <c:pt idx="114" formatCode="General">
                  <c:v>0.53889354</c:v>
                </c:pt>
                <c:pt idx="115" formatCode="General">
                  <c:v>0.542906055</c:v>
                </c:pt>
                <c:pt idx="116" formatCode="General">
                  <c:v>0.546122895</c:v>
                </c:pt>
                <c:pt idx="117" formatCode="General">
                  <c:v>0.54896440700000004</c:v>
                </c:pt>
                <c:pt idx="118" formatCode="General">
                  <c:v>0.55203503200000004</c:v>
                </c:pt>
                <c:pt idx="119" formatCode="General">
                  <c:v>0.55472269399999996</c:v>
                </c:pt>
                <c:pt idx="120" formatCode="General">
                  <c:v>0.55711180599999999</c:v>
                </c:pt>
                <c:pt idx="121" formatCode="General">
                  <c:v>0.55997414000000001</c:v>
                </c:pt>
                <c:pt idx="122" formatCode="General">
                  <c:v>0.56298477099999999</c:v>
                </c:pt>
                <c:pt idx="123" formatCode="General">
                  <c:v>0.56521054000000004</c:v>
                </c:pt>
                <c:pt idx="124" formatCode="General">
                  <c:v>0.56755984800000003</c:v>
                </c:pt>
                <c:pt idx="125" formatCode="General">
                  <c:v>0.56981914300000003</c:v>
                </c:pt>
                <c:pt idx="126" formatCode="General">
                  <c:v>0.57151782200000001</c:v>
                </c:pt>
                <c:pt idx="127" formatCode="General">
                  <c:v>0.57358624000000002</c:v>
                </c:pt>
                <c:pt idx="128" formatCode="General">
                  <c:v>0.57666943699999995</c:v>
                </c:pt>
                <c:pt idx="129" formatCode="General">
                  <c:v>0.57968613400000002</c:v>
                </c:pt>
                <c:pt idx="130" formatCode="General">
                  <c:v>0.58321899700000002</c:v>
                </c:pt>
                <c:pt idx="131" formatCode="General">
                  <c:v>0.58729393900000004</c:v>
                </c:pt>
                <c:pt idx="132" formatCode="General">
                  <c:v>0.59128753099999998</c:v>
                </c:pt>
                <c:pt idx="133" formatCode="General">
                  <c:v>0.59477981700000004</c:v>
                </c:pt>
                <c:pt idx="134" formatCode="General">
                  <c:v>0.59836372999999998</c:v>
                </c:pt>
                <c:pt idx="135" formatCode="General">
                  <c:v>0.60186455699999997</c:v>
                </c:pt>
                <c:pt idx="136" formatCode="General">
                  <c:v>0.60516402300000005</c:v>
                </c:pt>
                <c:pt idx="137" formatCode="General">
                  <c:v>0.60917025999999996</c:v>
                </c:pt>
                <c:pt idx="138" formatCode="General">
                  <c:v>0.614177105</c:v>
                </c:pt>
                <c:pt idx="139" formatCode="General">
                  <c:v>0.619160657</c:v>
                </c:pt>
                <c:pt idx="140" formatCode="General">
                  <c:v>0.62370126000000004</c:v>
                </c:pt>
                <c:pt idx="141" formatCode="General">
                  <c:v>0.62805125699999997</c:v>
                </c:pt>
                <c:pt idx="142" formatCode="General">
                  <c:v>0.63131672500000002</c:v>
                </c:pt>
                <c:pt idx="143" formatCode="General">
                  <c:v>0.63339192300000002</c:v>
                </c:pt>
                <c:pt idx="144" formatCode="General">
                  <c:v>0.63521621699999997</c:v>
                </c:pt>
                <c:pt idx="145" formatCode="General">
                  <c:v>0.63703702699999998</c:v>
                </c:pt>
                <c:pt idx="146" formatCode="General">
                  <c:v>0.63833606600000004</c:v>
                </c:pt>
                <c:pt idx="147" formatCode="General">
                  <c:v>0.63952459399999995</c:v>
                </c:pt>
                <c:pt idx="148" formatCode="General">
                  <c:v>0.64102712799999995</c:v>
                </c:pt>
                <c:pt idx="149" formatCode="General">
                  <c:v>0.64306073699999999</c:v>
                </c:pt>
                <c:pt idx="150" formatCode="General">
                  <c:v>0.645329233</c:v>
                </c:pt>
                <c:pt idx="151" formatCode="General">
                  <c:v>0.64852934799999995</c:v>
                </c:pt>
                <c:pt idx="152" formatCode="General">
                  <c:v>0.65193232199999995</c:v>
                </c:pt>
                <c:pt idx="153" formatCode="General">
                  <c:v>0.655127668</c:v>
                </c:pt>
                <c:pt idx="154" formatCode="General">
                  <c:v>0.65815762499999997</c:v>
                </c:pt>
                <c:pt idx="155" formatCode="General">
                  <c:v>0.66142235699999996</c:v>
                </c:pt>
                <c:pt idx="156" formatCode="General">
                  <c:v>0.66413913099999999</c:v>
                </c:pt>
                <c:pt idx="157" formatCode="General">
                  <c:v>0.66700006700000003</c:v>
                </c:pt>
                <c:pt idx="158" formatCode="General">
                  <c:v>0.67031543699999996</c:v>
                </c:pt>
                <c:pt idx="159" formatCode="General">
                  <c:v>0.674895825</c:v>
                </c:pt>
                <c:pt idx="160" formatCode="General">
                  <c:v>0.68010084500000001</c:v>
                </c:pt>
                <c:pt idx="161" formatCode="General">
                  <c:v>0.68620902500000003</c:v>
                </c:pt>
                <c:pt idx="162" formatCode="General">
                  <c:v>0.69228879399999999</c:v>
                </c:pt>
                <c:pt idx="163" formatCode="General">
                  <c:v>0.697839129</c:v>
                </c:pt>
                <c:pt idx="164" formatCode="General">
                  <c:v>0.70225624099999995</c:v>
                </c:pt>
                <c:pt idx="165" formatCode="General">
                  <c:v>0.70625352600000002</c:v>
                </c:pt>
                <c:pt idx="166" formatCode="General">
                  <c:v>0.70972814900000003</c:v>
                </c:pt>
                <c:pt idx="167" formatCode="General">
                  <c:v>0.71404050699999999</c:v>
                </c:pt>
                <c:pt idx="168" formatCode="General">
                  <c:v>0.71906781200000003</c:v>
                </c:pt>
                <c:pt idx="169" formatCode="General">
                  <c:v>0.72434566199999995</c:v>
                </c:pt>
                <c:pt idx="170" formatCode="General">
                  <c:v>0.72972488899999999</c:v>
                </c:pt>
                <c:pt idx="171" formatCode="General">
                  <c:v>0.73514324799999997</c:v>
                </c:pt>
                <c:pt idx="172" formatCode="General">
                  <c:v>0.73965566699999996</c:v>
                </c:pt>
                <c:pt idx="173" formatCode="General">
                  <c:v>0.74361393200000003</c:v>
                </c:pt>
                <c:pt idx="174" formatCode="General">
                  <c:v>0.74679460099999995</c:v>
                </c:pt>
                <c:pt idx="175" formatCode="General">
                  <c:v>0.74955706600000005</c:v>
                </c:pt>
                <c:pt idx="176" formatCode="General">
                  <c:v>0.75239962199999999</c:v>
                </c:pt>
                <c:pt idx="177" formatCode="General">
                  <c:v>0.75603990399999998</c:v>
                </c:pt>
                <c:pt idx="178" formatCode="General">
                  <c:v>0.76095549799999995</c:v>
                </c:pt>
                <c:pt idx="179" formatCode="General">
                  <c:v>0.76682808300000005</c:v>
                </c:pt>
                <c:pt idx="180" formatCode="General">
                  <c:v>0.77285916200000004</c:v>
                </c:pt>
                <c:pt idx="181" formatCode="General">
                  <c:v>0.77898289099999996</c:v>
                </c:pt>
                <c:pt idx="182" formatCode="General">
                  <c:v>0.78435571599999998</c:v>
                </c:pt>
                <c:pt idx="183" formatCode="General">
                  <c:v>0.78831064500000003</c:v>
                </c:pt>
                <c:pt idx="184" formatCode="General">
                  <c:v>0.79139505399999999</c:v>
                </c:pt>
                <c:pt idx="185" formatCode="General">
                  <c:v>0.79402704000000002</c:v>
                </c:pt>
                <c:pt idx="186" formatCode="General">
                  <c:v>0.79646294200000001</c:v>
                </c:pt>
                <c:pt idx="187" formatCode="General">
                  <c:v>0.79895802800000004</c:v>
                </c:pt>
                <c:pt idx="188" formatCode="General">
                  <c:v>0.801641402</c:v>
                </c:pt>
                <c:pt idx="189" formatCode="General">
                  <c:v>0.804698617</c:v>
                </c:pt>
                <c:pt idx="190" formatCode="General">
                  <c:v>0.808241934</c:v>
                </c:pt>
                <c:pt idx="191" formatCode="General">
                  <c:v>0.81171633700000001</c:v>
                </c:pt>
                <c:pt idx="192" formatCode="General">
                  <c:v>0.81567332599999998</c:v>
                </c:pt>
                <c:pt idx="193" formatCode="General">
                  <c:v>0.82006039100000006</c:v>
                </c:pt>
                <c:pt idx="194" formatCode="General">
                  <c:v>0.82473636800000005</c:v>
                </c:pt>
                <c:pt idx="195" formatCode="General">
                  <c:v>0.82966974299999996</c:v>
                </c:pt>
                <c:pt idx="196" formatCode="General">
                  <c:v>0.83479163899999997</c:v>
                </c:pt>
                <c:pt idx="197" formatCode="General">
                  <c:v>0.84004144599999997</c:v>
                </c:pt>
                <c:pt idx="198" formatCode="General">
                  <c:v>0.84572052799999997</c:v>
                </c:pt>
                <c:pt idx="199" formatCode="General">
                  <c:v>0.85132014700000003</c:v>
                </c:pt>
                <c:pt idx="200" formatCode="General">
                  <c:v>0.85669742999999998</c:v>
                </c:pt>
                <c:pt idx="201" formatCode="General">
                  <c:v>0.862687392</c:v>
                </c:pt>
                <c:pt idx="202" formatCode="General">
                  <c:v>0.86913017800000003</c:v>
                </c:pt>
                <c:pt idx="203" formatCode="General">
                  <c:v>0.874359514</c:v>
                </c:pt>
                <c:pt idx="204" formatCode="General">
                  <c:v>0.87897730900000004</c:v>
                </c:pt>
                <c:pt idx="205" formatCode="General">
                  <c:v>0.88329172600000005</c:v>
                </c:pt>
                <c:pt idx="206" formatCode="General">
                  <c:v>0.88712724700000001</c:v>
                </c:pt>
                <c:pt idx="207" formatCode="General">
                  <c:v>0.89050385399999998</c:v>
                </c:pt>
                <c:pt idx="208" formatCode="General">
                  <c:v>0.89481199700000003</c:v>
                </c:pt>
                <c:pt idx="209" formatCode="General">
                  <c:v>0.89971673799999996</c:v>
                </c:pt>
                <c:pt idx="210" formatCode="General">
                  <c:v>0.905145427</c:v>
                </c:pt>
                <c:pt idx="211" formatCode="General">
                  <c:v>0.91181455300000003</c:v>
                </c:pt>
                <c:pt idx="212" formatCode="General">
                  <c:v>0.91879562100000001</c:v>
                </c:pt>
                <c:pt idx="213" formatCode="General">
                  <c:v>0.92500634299999995</c:v>
                </c:pt>
                <c:pt idx="214" formatCode="General">
                  <c:v>0.93190520700000001</c:v>
                </c:pt>
                <c:pt idx="215" formatCode="General">
                  <c:v>0.93864348500000006</c:v>
                </c:pt>
                <c:pt idx="216" formatCode="General">
                  <c:v>0.94434437999999998</c:v>
                </c:pt>
                <c:pt idx="217" formatCode="General">
                  <c:v>0.94939152699999996</c:v>
                </c:pt>
                <c:pt idx="218" formatCode="General">
                  <c:v>0.95431956699999998</c:v>
                </c:pt>
                <c:pt idx="219" formatCode="General">
                  <c:v>0.95825052200000005</c:v>
                </c:pt>
                <c:pt idx="220" formatCode="General">
                  <c:v>0.96185458099999999</c:v>
                </c:pt>
                <c:pt idx="221" formatCode="General">
                  <c:v>0.96514157599999995</c:v>
                </c:pt>
                <c:pt idx="222" formatCode="General">
                  <c:v>0.96814449599999997</c:v>
                </c:pt>
                <c:pt idx="223" formatCode="General">
                  <c:v>0.97128837000000001</c:v>
                </c:pt>
                <c:pt idx="224" formatCode="General">
                  <c:v>0.97554330300000003</c:v>
                </c:pt>
                <c:pt idx="225" formatCode="General">
                  <c:v>0.98135704599999996</c:v>
                </c:pt>
                <c:pt idx="226" formatCode="General">
                  <c:v>0.98776507099999999</c:v>
                </c:pt>
                <c:pt idx="227" formatCode="General">
                  <c:v>0.99458244900000004</c:v>
                </c:pt>
                <c:pt idx="228" formatCode="General">
                  <c:v>1.0016855250000001</c:v>
                </c:pt>
                <c:pt idx="229" formatCode="General">
                  <c:v>1.008131165</c:v>
                </c:pt>
                <c:pt idx="230" formatCode="General">
                  <c:v>1.013416863</c:v>
                </c:pt>
                <c:pt idx="231" formatCode="General">
                  <c:v>1.0180396940000001</c:v>
                </c:pt>
                <c:pt idx="232" formatCode="General">
                  <c:v>1.022649642</c:v>
                </c:pt>
                <c:pt idx="233" formatCode="General">
                  <c:v>1.0277069480000001</c:v>
                </c:pt>
                <c:pt idx="234" formatCode="General">
                  <c:v>1.0321286999999999</c:v>
                </c:pt>
                <c:pt idx="235" formatCode="General">
                  <c:v>1.035906934</c:v>
                </c:pt>
                <c:pt idx="236" formatCode="General">
                  <c:v>1.0391897130000001</c:v>
                </c:pt>
                <c:pt idx="237" formatCode="General">
                  <c:v>1.042867566</c:v>
                </c:pt>
                <c:pt idx="238" formatCode="General">
                  <c:v>1.046917914</c:v>
                </c:pt>
                <c:pt idx="239" formatCode="General">
                  <c:v>1.051134936</c:v>
                </c:pt>
                <c:pt idx="240" formatCode="General">
                  <c:v>1.0556440549999999</c:v>
                </c:pt>
                <c:pt idx="241" formatCode="General">
                  <c:v>1.059945167</c:v>
                </c:pt>
                <c:pt idx="242" formatCode="General">
                  <c:v>1.0630150060000001</c:v>
                </c:pt>
                <c:pt idx="243" formatCode="General">
                  <c:v>1.06485714</c:v>
                </c:pt>
                <c:pt idx="244" formatCode="General">
                  <c:v>1.0663661689999999</c:v>
                </c:pt>
                <c:pt idx="245" formatCode="General">
                  <c:v>1.0681574469999999</c:v>
                </c:pt>
                <c:pt idx="246" formatCode="General">
                  <c:v>1.0710907030000001</c:v>
                </c:pt>
                <c:pt idx="247" formatCode="General">
                  <c:v>1.075282206</c:v>
                </c:pt>
                <c:pt idx="248" formatCode="General">
                  <c:v>1.080317137</c:v>
                </c:pt>
                <c:pt idx="249" formatCode="General">
                  <c:v>1.0858101090000001</c:v>
                </c:pt>
                <c:pt idx="250" formatCode="General">
                  <c:v>1.0915902390000001</c:v>
                </c:pt>
                <c:pt idx="251" formatCode="General">
                  <c:v>1.097161622</c:v>
                </c:pt>
                <c:pt idx="252" formatCode="General">
                  <c:v>1.1021362260000001</c:v>
                </c:pt>
                <c:pt idx="253" formatCode="General">
                  <c:v>1.106808926</c:v>
                </c:pt>
                <c:pt idx="254" formatCode="General">
                  <c:v>1.111834419</c:v>
                </c:pt>
                <c:pt idx="255" formatCode="General">
                  <c:v>1.116594946</c:v>
                </c:pt>
                <c:pt idx="256" formatCode="General">
                  <c:v>1.1212998359999999</c:v>
                </c:pt>
                <c:pt idx="257" formatCode="General">
                  <c:v>1.126451184</c:v>
                </c:pt>
                <c:pt idx="258" formatCode="General">
                  <c:v>1.13114936</c:v>
                </c:pt>
                <c:pt idx="259" formatCode="General">
                  <c:v>1.1352449069999999</c:v>
                </c:pt>
                <c:pt idx="260" formatCode="General">
                  <c:v>1.138913356</c:v>
                </c:pt>
                <c:pt idx="261" formatCode="General">
                  <c:v>1.1419292990000001</c:v>
                </c:pt>
                <c:pt idx="262" formatCode="General">
                  <c:v>1.1440967989999999</c:v>
                </c:pt>
                <c:pt idx="263" formatCode="General">
                  <c:v>1.1463138669999999</c:v>
                </c:pt>
                <c:pt idx="264" formatCode="General">
                  <c:v>1.148485669</c:v>
                </c:pt>
                <c:pt idx="265" formatCode="General">
                  <c:v>1.150904017</c:v>
                </c:pt>
                <c:pt idx="266" formatCode="General">
                  <c:v>1.1542774920000001</c:v>
                </c:pt>
                <c:pt idx="267" formatCode="General">
                  <c:v>1.1583960369999999</c:v>
                </c:pt>
                <c:pt idx="268" formatCode="General">
                  <c:v>1.1628522160000001</c:v>
                </c:pt>
                <c:pt idx="269" formatCode="General">
                  <c:v>1.167772968</c:v>
                </c:pt>
                <c:pt idx="270" formatCode="General">
                  <c:v>1.1727217780000001</c:v>
                </c:pt>
                <c:pt idx="271" formatCode="General">
                  <c:v>1.176665807</c:v>
                </c:pt>
                <c:pt idx="272" formatCode="General">
                  <c:v>1.1801857840000001</c:v>
                </c:pt>
                <c:pt idx="273" formatCode="General">
                  <c:v>1.1830871359999999</c:v>
                </c:pt>
                <c:pt idx="274" formatCode="General">
                  <c:v>1.185280882</c:v>
                </c:pt>
                <c:pt idx="275" formatCode="General">
                  <c:v>1.186909687</c:v>
                </c:pt>
                <c:pt idx="276" formatCode="General">
                  <c:v>1.1884022940000001</c:v>
                </c:pt>
                <c:pt idx="277" formatCode="General">
                  <c:v>1.1896097830000001</c:v>
                </c:pt>
                <c:pt idx="278" formatCode="General">
                  <c:v>1.1917990060000001</c:v>
                </c:pt>
                <c:pt idx="279" formatCode="General">
                  <c:v>1.1947873979999999</c:v>
                </c:pt>
                <c:pt idx="280" formatCode="General">
                  <c:v>1.1978201180000001</c:v>
                </c:pt>
                <c:pt idx="281" formatCode="General">
                  <c:v>1.2010144549999999</c:v>
                </c:pt>
                <c:pt idx="282" formatCode="General">
                  <c:v>1.204556669</c:v>
                </c:pt>
                <c:pt idx="283" formatCode="General">
                  <c:v>1.2077428450000001</c:v>
                </c:pt>
                <c:pt idx="284" formatCode="General">
                  <c:v>1.211937633</c:v>
                </c:pt>
                <c:pt idx="285" formatCode="General">
                  <c:v>1.2191471250000001</c:v>
                </c:pt>
                <c:pt idx="286" formatCode="General">
                  <c:v>1.2264897779999999</c:v>
                </c:pt>
                <c:pt idx="287" formatCode="General">
                  <c:v>1.233510498</c:v>
                </c:pt>
                <c:pt idx="288" formatCode="General">
                  <c:v>1.2401057090000001</c:v>
                </c:pt>
                <c:pt idx="289" formatCode="General">
                  <c:v>1.2454060389999999</c:v>
                </c:pt>
                <c:pt idx="290" formatCode="General">
                  <c:v>1.248403098</c:v>
                </c:pt>
                <c:pt idx="291" formatCode="General">
                  <c:v>1.251734055</c:v>
                </c:pt>
                <c:pt idx="292" formatCode="General">
                  <c:v>1.2553887290000001</c:v>
                </c:pt>
                <c:pt idx="293" formatCode="General">
                  <c:v>1.2592318579999999</c:v>
                </c:pt>
                <c:pt idx="294" formatCode="General">
                  <c:v>1.2634766559999999</c:v>
                </c:pt>
                <c:pt idx="295" formatCode="General">
                  <c:v>1.2686859049999999</c:v>
                </c:pt>
                <c:pt idx="296" formatCode="General">
                  <c:v>1.2740031810000001</c:v>
                </c:pt>
                <c:pt idx="297" formatCode="General">
                  <c:v>1.2793683410000001</c:v>
                </c:pt>
                <c:pt idx="298" formatCode="General">
                  <c:v>1.284657148</c:v>
                </c:pt>
                <c:pt idx="299" formatCode="General">
                  <c:v>1.289575854</c:v>
                </c:pt>
                <c:pt idx="300" formatCode="General">
                  <c:v>1.2932786629999999</c:v>
                </c:pt>
                <c:pt idx="301" formatCode="General">
                  <c:v>1.2966249910000001</c:v>
                </c:pt>
                <c:pt idx="302" formatCode="General">
                  <c:v>1.2996625930000001</c:v>
                </c:pt>
                <c:pt idx="303" formatCode="General">
                  <c:v>1.302678862</c:v>
                </c:pt>
                <c:pt idx="304" formatCode="General">
                  <c:v>1.3056357839999999</c:v>
                </c:pt>
                <c:pt idx="305" formatCode="General">
                  <c:v>1.3084370919999999</c:v>
                </c:pt>
                <c:pt idx="306" formatCode="General">
                  <c:v>1.3109317549999999</c:v>
                </c:pt>
                <c:pt idx="307" formatCode="General">
                  <c:v>1.3137096779999999</c:v>
                </c:pt>
                <c:pt idx="308" formatCode="General">
                  <c:v>1.3167143990000001</c:v>
                </c:pt>
                <c:pt idx="309" formatCode="General">
                  <c:v>1.3194243400000001</c:v>
                </c:pt>
                <c:pt idx="310" formatCode="General">
                  <c:v>1.3222682800000001</c:v>
                </c:pt>
                <c:pt idx="311" formatCode="General">
                  <c:v>1.326646421</c:v>
                </c:pt>
                <c:pt idx="312" formatCode="General">
                  <c:v>1.332008769</c:v>
                </c:pt>
                <c:pt idx="313" formatCode="General">
                  <c:v>1.3373659790000001</c:v>
                </c:pt>
                <c:pt idx="314" formatCode="General">
                  <c:v>1.343262454</c:v>
                </c:pt>
                <c:pt idx="315" formatCode="General">
                  <c:v>1.3514951660000001</c:v>
                </c:pt>
                <c:pt idx="316" formatCode="General">
                  <c:v>1.361033106</c:v>
                </c:pt>
                <c:pt idx="317" formatCode="General">
                  <c:v>1.370943995</c:v>
                </c:pt>
                <c:pt idx="318" formatCode="General">
                  <c:v>1.382610865</c:v>
                </c:pt>
                <c:pt idx="319" formatCode="General">
                  <c:v>1.3967454450000001</c:v>
                </c:pt>
                <c:pt idx="320" formatCode="General">
                  <c:v>1.409566213</c:v>
                </c:pt>
                <c:pt idx="321" formatCode="General">
                  <c:v>1.420797147</c:v>
                </c:pt>
                <c:pt idx="322" formatCode="General">
                  <c:v>1.4313765599999999</c:v>
                </c:pt>
                <c:pt idx="323" formatCode="General">
                  <c:v>1.44012882</c:v>
                </c:pt>
                <c:pt idx="324" formatCode="General">
                  <c:v>1.446517209</c:v>
                </c:pt>
                <c:pt idx="325" formatCode="General">
                  <c:v>1.4525288489999999</c:v>
                </c:pt>
                <c:pt idx="326" formatCode="General">
                  <c:v>1.4581002169999999</c:v>
                </c:pt>
                <c:pt idx="327" formatCode="General">
                  <c:v>1.463415726</c:v>
                </c:pt>
                <c:pt idx="328" formatCode="General">
                  <c:v>1.4685495209999999</c:v>
                </c:pt>
                <c:pt idx="329" formatCode="General">
                  <c:v>1.4732951110000001</c:v>
                </c:pt>
                <c:pt idx="330" formatCode="General">
                  <c:v>1.4775945960000001</c:v>
                </c:pt>
                <c:pt idx="331" formatCode="General">
                  <c:v>1.4816559540000001</c:v>
                </c:pt>
                <c:pt idx="332" formatCode="General">
                  <c:v>1.4855804850000001</c:v>
                </c:pt>
                <c:pt idx="333" formatCode="General">
                  <c:v>1.490395766</c:v>
                </c:pt>
                <c:pt idx="334" formatCode="General">
                  <c:v>1.4969863699999999</c:v>
                </c:pt>
                <c:pt idx="335" formatCode="General">
                  <c:v>1.503789168</c:v>
                </c:pt>
                <c:pt idx="336" formatCode="General">
                  <c:v>1.5101870310000001</c:v>
                </c:pt>
                <c:pt idx="337" formatCode="General">
                  <c:v>1.5160721429999999</c:v>
                </c:pt>
                <c:pt idx="338" formatCode="General">
                  <c:v>1.5212090920000001</c:v>
                </c:pt>
                <c:pt idx="339" formatCode="General">
                  <c:v>1.524566732</c:v>
                </c:pt>
                <c:pt idx="340" formatCode="General">
                  <c:v>1.5278118650000001</c:v>
                </c:pt>
                <c:pt idx="341" formatCode="General">
                  <c:v>1.532397188</c:v>
                </c:pt>
                <c:pt idx="342" formatCode="General">
                  <c:v>1.5385044000000001</c:v>
                </c:pt>
                <c:pt idx="343" formatCode="General">
                  <c:v>1.545126024</c:v>
                </c:pt>
                <c:pt idx="344" formatCode="General">
                  <c:v>1.552063889</c:v>
                </c:pt>
                <c:pt idx="345" formatCode="General">
                  <c:v>1.55872904</c:v>
                </c:pt>
                <c:pt idx="346" formatCode="General">
                  <c:v>1.564568897</c:v>
                </c:pt>
                <c:pt idx="347" formatCode="General">
                  <c:v>1.569380432</c:v>
                </c:pt>
                <c:pt idx="348" formatCode="General">
                  <c:v>1.573894452</c:v>
                </c:pt>
                <c:pt idx="349" formatCode="General">
                  <c:v>1.5783557989999999</c:v>
                </c:pt>
                <c:pt idx="350" formatCode="General">
                  <c:v>1.582968905</c:v>
                </c:pt>
                <c:pt idx="351" formatCode="General">
                  <c:v>1.5874311459999999</c:v>
                </c:pt>
                <c:pt idx="352" formatCode="General">
                  <c:v>1.5919435820000001</c:v>
                </c:pt>
                <c:pt idx="353" formatCode="General">
                  <c:v>1.596855186</c:v>
                </c:pt>
                <c:pt idx="354" formatCode="General">
                  <c:v>1.6017503879999999</c:v>
                </c:pt>
                <c:pt idx="355" formatCode="General">
                  <c:v>1.6064433659999999</c:v>
                </c:pt>
                <c:pt idx="356" formatCode="General">
                  <c:v>1.610612283</c:v>
                </c:pt>
                <c:pt idx="357" formatCode="General">
                  <c:v>1.614069658</c:v>
                </c:pt>
                <c:pt idx="358" formatCode="General">
                  <c:v>1.6168953399999999</c:v>
                </c:pt>
                <c:pt idx="359" formatCode="General">
                  <c:v>1.619737218</c:v>
                </c:pt>
                <c:pt idx="360" formatCode="General">
                  <c:v>1.6227135070000001</c:v>
                </c:pt>
                <c:pt idx="361" formatCode="General">
                  <c:v>1.626219656</c:v>
                </c:pt>
                <c:pt idx="362" formatCode="General">
                  <c:v>1.630537838</c:v>
                </c:pt>
                <c:pt idx="363" formatCode="General">
                  <c:v>1.6350214540000001</c:v>
                </c:pt>
                <c:pt idx="364" formatCode="General">
                  <c:v>1.639194625</c:v>
                </c:pt>
                <c:pt idx="365" formatCode="General">
                  <c:v>1.642939304</c:v>
                </c:pt>
                <c:pt idx="366" formatCode="General">
                  <c:v>1.6463502139999999</c:v>
                </c:pt>
                <c:pt idx="367" formatCode="General">
                  <c:v>1.649164284</c:v>
                </c:pt>
                <c:pt idx="368" formatCode="General">
                  <c:v>1.65204799</c:v>
                </c:pt>
                <c:pt idx="369" formatCode="General">
                  <c:v>1.655975872</c:v>
                </c:pt>
                <c:pt idx="370" formatCode="General">
                  <c:v>1.661397996</c:v>
                </c:pt>
                <c:pt idx="371" formatCode="General">
                  <c:v>1.6667728100000001</c:v>
                </c:pt>
                <c:pt idx="372" formatCode="General">
                  <c:v>1.6726150500000001</c:v>
                </c:pt>
                <c:pt idx="373" formatCode="General">
                  <c:v>1.6786077269999999</c:v>
                </c:pt>
                <c:pt idx="374" formatCode="General">
                  <c:v>1.6845225660000001</c:v>
                </c:pt>
                <c:pt idx="375" formatCode="General">
                  <c:v>1.6903731900000001</c:v>
                </c:pt>
                <c:pt idx="376" formatCode="General">
                  <c:v>1.697610963</c:v>
                </c:pt>
                <c:pt idx="377" formatCode="General">
                  <c:v>1.705771666</c:v>
                </c:pt>
                <c:pt idx="378" formatCode="General">
                  <c:v>1.7143381070000001</c:v>
                </c:pt>
                <c:pt idx="379" formatCode="General">
                  <c:v>1.7227645060000001</c:v>
                </c:pt>
                <c:pt idx="380" formatCode="General">
                  <c:v>1.730749291</c:v>
                </c:pt>
                <c:pt idx="381" formatCode="General">
                  <c:v>1.737631667</c:v>
                </c:pt>
                <c:pt idx="382" formatCode="General">
                  <c:v>1.743051562</c:v>
                </c:pt>
                <c:pt idx="383" formatCode="General">
                  <c:v>1.747706918</c:v>
                </c:pt>
                <c:pt idx="384" formatCode="General">
                  <c:v>1.751491358</c:v>
                </c:pt>
                <c:pt idx="385" formatCode="General">
                  <c:v>1.7543238050000001</c:v>
                </c:pt>
                <c:pt idx="386" formatCode="General">
                  <c:v>1.75683978</c:v>
                </c:pt>
                <c:pt idx="387" formatCode="General">
                  <c:v>1.759321393</c:v>
                </c:pt>
                <c:pt idx="388" formatCode="General">
                  <c:v>1.761840436</c:v>
                </c:pt>
                <c:pt idx="389" formatCode="General">
                  <c:v>1.7645089460000001</c:v>
                </c:pt>
                <c:pt idx="390" formatCode="General">
                  <c:v>1.7674152059999999</c:v>
                </c:pt>
                <c:pt idx="391" formatCode="General">
                  <c:v>1.7702088629999999</c:v>
                </c:pt>
                <c:pt idx="392" formatCode="General">
                  <c:v>1.7728001529999999</c:v>
                </c:pt>
                <c:pt idx="393" formatCode="General">
                  <c:v>1.7748631859999999</c:v>
                </c:pt>
                <c:pt idx="394" formatCode="General">
                  <c:v>1.7763301650000001</c:v>
                </c:pt>
              </c:numCache>
            </c:numRef>
          </c:xVal>
          <c:yVal>
            <c:numRef>
              <c:f>'Data fresh bones'!$CG$4:$CG$398</c:f>
              <c:numCache>
                <c:formatCode>0.00E+00</c:formatCode>
                <c:ptCount val="395"/>
                <c:pt idx="0">
                  <c:v>5.3795599999999999E-6</c:v>
                </c:pt>
                <c:pt idx="1">
                  <c:v>1.67697E-5</c:v>
                </c:pt>
                <c:pt idx="2">
                  <c:v>-2.4201899999999999E-5</c:v>
                </c:pt>
                <c:pt idx="3">
                  <c:v>-3.4478199999999998E-5</c:v>
                </c:pt>
                <c:pt idx="4">
                  <c:v>-1.00794E-5</c:v>
                </c:pt>
                <c:pt idx="5">
                  <c:v>1.2425E-5</c:v>
                </c:pt>
                <c:pt idx="6">
                  <c:v>3.0477899999999998E-5</c:v>
                </c:pt>
                <c:pt idx="7">
                  <c:v>5.3353000000000002E-5</c:v>
                </c:pt>
                <c:pt idx="8">
                  <c:v>7.5112300000000003E-5</c:v>
                </c:pt>
                <c:pt idx="9">
                  <c:v>9.5181799999999997E-5</c:v>
                </c:pt>
                <c:pt idx="10" formatCode="General">
                  <c:v>1.10727E-4</c:v>
                </c:pt>
                <c:pt idx="11" formatCode="General">
                  <c:v>1.2891399999999999E-4</c:v>
                </c:pt>
                <c:pt idx="12" formatCode="General">
                  <c:v>1.4602300000000001E-4</c:v>
                </c:pt>
                <c:pt idx="13" formatCode="General">
                  <c:v>1.6163500000000001E-4</c:v>
                </c:pt>
                <c:pt idx="14" formatCode="General">
                  <c:v>1.7556200000000001E-4</c:v>
                </c:pt>
                <c:pt idx="15" formatCode="General">
                  <c:v>1.9227799999999999E-4</c:v>
                </c:pt>
                <c:pt idx="16" formatCode="General">
                  <c:v>2.0881400000000001E-4</c:v>
                </c:pt>
                <c:pt idx="17" formatCode="General">
                  <c:v>2.2542100000000001E-4</c:v>
                </c:pt>
                <c:pt idx="18" formatCode="General">
                  <c:v>2.4175800000000001E-4</c:v>
                </c:pt>
                <c:pt idx="19" formatCode="General">
                  <c:v>2.5698600000000001E-4</c:v>
                </c:pt>
                <c:pt idx="20" formatCode="General">
                  <c:v>2.7376000000000001E-4</c:v>
                </c:pt>
                <c:pt idx="21" formatCode="General">
                  <c:v>2.8816300000000003E-4</c:v>
                </c:pt>
                <c:pt idx="22" formatCode="General">
                  <c:v>3.0195599999999998E-4</c:v>
                </c:pt>
                <c:pt idx="23" formatCode="General">
                  <c:v>3.1592499999999999E-4</c:v>
                </c:pt>
                <c:pt idx="24" formatCode="General">
                  <c:v>3.3104199999999998E-4</c:v>
                </c:pt>
                <c:pt idx="25" formatCode="General">
                  <c:v>3.4642400000000002E-4</c:v>
                </c:pt>
                <c:pt idx="26" formatCode="General">
                  <c:v>3.6171400000000001E-4</c:v>
                </c:pt>
                <c:pt idx="27" formatCode="General">
                  <c:v>3.77244E-4</c:v>
                </c:pt>
                <c:pt idx="28" formatCode="General">
                  <c:v>3.9286399999999998E-4</c:v>
                </c:pt>
                <c:pt idx="29" formatCode="General">
                  <c:v>4.0793900000000001E-4</c:v>
                </c:pt>
                <c:pt idx="30" formatCode="General">
                  <c:v>4.2228799999999999E-4</c:v>
                </c:pt>
                <c:pt idx="31" formatCode="General">
                  <c:v>4.35685E-4</c:v>
                </c:pt>
                <c:pt idx="32" formatCode="General">
                  <c:v>4.4778599999999998E-4</c:v>
                </c:pt>
                <c:pt idx="33" formatCode="General">
                  <c:v>4.57665E-4</c:v>
                </c:pt>
                <c:pt idx="34" formatCode="General">
                  <c:v>4.6463E-4</c:v>
                </c:pt>
                <c:pt idx="35" formatCode="General">
                  <c:v>4.6968800000000001E-4</c:v>
                </c:pt>
                <c:pt idx="36" formatCode="General">
                  <c:v>4.7348699999999997E-4</c:v>
                </c:pt>
                <c:pt idx="37" formatCode="General">
                  <c:v>4.75799E-4</c:v>
                </c:pt>
                <c:pt idx="38" formatCode="General">
                  <c:v>4.7831799999999998E-4</c:v>
                </c:pt>
                <c:pt idx="39" formatCode="General">
                  <c:v>4.8040000000000002E-4</c:v>
                </c:pt>
                <c:pt idx="40" formatCode="General">
                  <c:v>4.8150100000000001E-4</c:v>
                </c:pt>
                <c:pt idx="41" formatCode="General">
                  <c:v>4.8309299999999998E-4</c:v>
                </c:pt>
                <c:pt idx="42" formatCode="General">
                  <c:v>4.8420499999999998E-4</c:v>
                </c:pt>
                <c:pt idx="43" formatCode="General">
                  <c:v>4.8547599999999998E-4</c:v>
                </c:pt>
                <c:pt idx="44" formatCode="General">
                  <c:v>4.8588800000000002E-4</c:v>
                </c:pt>
                <c:pt idx="45" formatCode="General">
                  <c:v>4.8753799999999998E-4</c:v>
                </c:pt>
                <c:pt idx="46" formatCode="General">
                  <c:v>4.88355E-4</c:v>
                </c:pt>
                <c:pt idx="47" formatCode="General">
                  <c:v>4.8955500000000002E-4</c:v>
                </c:pt>
                <c:pt idx="48" formatCode="General">
                  <c:v>4.9100599999999999E-4</c:v>
                </c:pt>
                <c:pt idx="49" formatCode="General">
                  <c:v>4.9309400000000002E-4</c:v>
                </c:pt>
                <c:pt idx="50" formatCode="General">
                  <c:v>4.9408099999999995E-4</c:v>
                </c:pt>
                <c:pt idx="51" formatCode="General">
                  <c:v>4.9566900000000001E-4</c:v>
                </c:pt>
                <c:pt idx="52" formatCode="General">
                  <c:v>4.9653999999999996E-4</c:v>
                </c:pt>
                <c:pt idx="53" formatCode="General">
                  <c:v>4.9780400000000002E-4</c:v>
                </c:pt>
                <c:pt idx="54" formatCode="General">
                  <c:v>4.9829900000000001E-4</c:v>
                </c:pt>
                <c:pt idx="55" formatCode="General">
                  <c:v>4.9925399999999997E-4</c:v>
                </c:pt>
                <c:pt idx="56" formatCode="General">
                  <c:v>5.0007399999999998E-4</c:v>
                </c:pt>
                <c:pt idx="57" formatCode="General">
                  <c:v>5.01776E-4</c:v>
                </c:pt>
                <c:pt idx="58" formatCode="General">
                  <c:v>5.0274200000000003E-4</c:v>
                </c:pt>
                <c:pt idx="59" formatCode="General">
                  <c:v>5.0391200000000002E-4</c:v>
                </c:pt>
                <c:pt idx="60" formatCode="General">
                  <c:v>5.0497599999999997E-4</c:v>
                </c:pt>
                <c:pt idx="61" formatCode="General">
                  <c:v>5.0657100000000004E-4</c:v>
                </c:pt>
                <c:pt idx="62" formatCode="General">
                  <c:v>5.0802900000000001E-4</c:v>
                </c:pt>
                <c:pt idx="63" formatCode="General">
                  <c:v>5.0863999999999998E-4</c:v>
                </c:pt>
                <c:pt idx="64" formatCode="General">
                  <c:v>5.1005099999999997E-4</c:v>
                </c:pt>
                <c:pt idx="65" formatCode="General">
                  <c:v>5.1070399999999995E-4</c:v>
                </c:pt>
                <c:pt idx="66" formatCode="General">
                  <c:v>5.1066800000000004E-4</c:v>
                </c:pt>
                <c:pt idx="67" formatCode="General">
                  <c:v>5.1041599999999997E-4</c:v>
                </c:pt>
                <c:pt idx="68" formatCode="General">
                  <c:v>5.1054599999999996E-4</c:v>
                </c:pt>
                <c:pt idx="69" formatCode="General">
                  <c:v>5.1032599999999997E-4</c:v>
                </c:pt>
                <c:pt idx="70" formatCode="General">
                  <c:v>5.1141499999999998E-4</c:v>
                </c:pt>
                <c:pt idx="71" formatCode="General">
                  <c:v>5.1289100000000002E-4</c:v>
                </c:pt>
                <c:pt idx="72" formatCode="General">
                  <c:v>5.1455800000000003E-4</c:v>
                </c:pt>
                <c:pt idx="73" formatCode="General">
                  <c:v>5.1485799999999998E-4</c:v>
                </c:pt>
                <c:pt idx="74" formatCode="General">
                  <c:v>5.1525599999999996E-4</c:v>
                </c:pt>
                <c:pt idx="75" formatCode="General">
                  <c:v>5.1363600000000004E-4</c:v>
                </c:pt>
                <c:pt idx="76" formatCode="General">
                  <c:v>5.1313499999999996E-4</c:v>
                </c:pt>
                <c:pt idx="77" formatCode="General">
                  <c:v>5.13055E-4</c:v>
                </c:pt>
                <c:pt idx="78" formatCode="General">
                  <c:v>5.1468100000000001E-4</c:v>
                </c:pt>
                <c:pt idx="79" formatCode="General">
                  <c:v>5.1369299999999996E-4</c:v>
                </c:pt>
                <c:pt idx="80" formatCode="General">
                  <c:v>5.14928E-4</c:v>
                </c:pt>
                <c:pt idx="81" formatCode="General">
                  <c:v>5.1444499999999998E-4</c:v>
                </c:pt>
                <c:pt idx="82" formatCode="General">
                  <c:v>5.13964E-4</c:v>
                </c:pt>
                <c:pt idx="83" formatCode="General">
                  <c:v>5.1400100000000004E-4</c:v>
                </c:pt>
                <c:pt idx="84" formatCode="General">
                  <c:v>5.1635400000000001E-4</c:v>
                </c:pt>
                <c:pt idx="85" formatCode="General">
                  <c:v>5.1638599999999997E-4</c:v>
                </c:pt>
                <c:pt idx="86" formatCode="General">
                  <c:v>5.1738200000000004E-4</c:v>
                </c:pt>
                <c:pt idx="87" formatCode="General">
                  <c:v>5.1705700000000002E-4</c:v>
                </c:pt>
                <c:pt idx="88" formatCode="General">
                  <c:v>5.1685499999999998E-4</c:v>
                </c:pt>
                <c:pt idx="89" formatCode="General">
                  <c:v>5.1508999999999995E-4</c:v>
                </c:pt>
                <c:pt idx="90" formatCode="General">
                  <c:v>5.1445199999999999E-4</c:v>
                </c:pt>
                <c:pt idx="91" formatCode="General">
                  <c:v>5.1212700000000002E-4</c:v>
                </c:pt>
                <c:pt idx="92" formatCode="General">
                  <c:v>5.1214399999999997E-4</c:v>
                </c:pt>
                <c:pt idx="93" formatCode="General">
                  <c:v>5.0957900000000002E-4</c:v>
                </c:pt>
                <c:pt idx="94" formatCode="General">
                  <c:v>5.1089600000000005E-4</c:v>
                </c:pt>
                <c:pt idx="95" formatCode="General">
                  <c:v>5.1000000000000004E-4</c:v>
                </c:pt>
                <c:pt idx="96" formatCode="General">
                  <c:v>5.1044000000000003E-4</c:v>
                </c:pt>
                <c:pt idx="97" formatCode="General">
                  <c:v>5.1004499999999999E-4</c:v>
                </c:pt>
                <c:pt idx="98" formatCode="General">
                  <c:v>5.1051600000000003E-4</c:v>
                </c:pt>
                <c:pt idx="99" formatCode="General">
                  <c:v>5.09908E-4</c:v>
                </c:pt>
                <c:pt idx="100" formatCode="General">
                  <c:v>5.0952300000000001E-4</c:v>
                </c:pt>
                <c:pt idx="101" formatCode="General">
                  <c:v>5.08944E-4</c:v>
                </c:pt>
                <c:pt idx="102" formatCode="General">
                  <c:v>5.0844599999999996E-4</c:v>
                </c:pt>
                <c:pt idx="103" formatCode="General">
                  <c:v>5.0765900000000004E-4</c:v>
                </c:pt>
                <c:pt idx="104" formatCode="General">
                  <c:v>5.0739600000000002E-4</c:v>
                </c:pt>
                <c:pt idx="105" formatCode="General">
                  <c:v>5.06486E-4</c:v>
                </c:pt>
                <c:pt idx="106" formatCode="General">
                  <c:v>5.0613999999999998E-4</c:v>
                </c:pt>
                <c:pt idx="107" formatCode="General">
                  <c:v>5.04682E-4</c:v>
                </c:pt>
                <c:pt idx="108" formatCode="General">
                  <c:v>5.0334800000000003E-4</c:v>
                </c:pt>
                <c:pt idx="109" formatCode="General">
                  <c:v>5.0316300000000005E-4</c:v>
                </c:pt>
                <c:pt idx="110" formatCode="General">
                  <c:v>5.01714E-4</c:v>
                </c:pt>
                <c:pt idx="111" formatCode="General">
                  <c:v>5.0014199999999997E-4</c:v>
                </c:pt>
                <c:pt idx="112" formatCode="General">
                  <c:v>4.9955900000000001E-4</c:v>
                </c:pt>
                <c:pt idx="113" formatCode="General">
                  <c:v>4.9964900000000001E-4</c:v>
                </c:pt>
                <c:pt idx="114" formatCode="General">
                  <c:v>4.9831500000000004E-4</c:v>
                </c:pt>
                <c:pt idx="115" formatCode="General">
                  <c:v>4.9851300000000002E-4</c:v>
                </c:pt>
                <c:pt idx="116" formatCode="General">
                  <c:v>4.9841600000000001E-4</c:v>
                </c:pt>
                <c:pt idx="117" formatCode="General">
                  <c:v>4.9870899999999996E-4</c:v>
                </c:pt>
                <c:pt idx="118" formatCode="General">
                  <c:v>4.9804999999999999E-4</c:v>
                </c:pt>
                <c:pt idx="119" formatCode="General">
                  <c:v>4.9745799999999999E-4</c:v>
                </c:pt>
                <c:pt idx="120" formatCode="General">
                  <c:v>4.9733000000000004E-4</c:v>
                </c:pt>
                <c:pt idx="121" formatCode="General">
                  <c:v>4.9673399999999998E-4</c:v>
                </c:pt>
                <c:pt idx="122" formatCode="General">
                  <c:v>4.9599300000000002E-4</c:v>
                </c:pt>
                <c:pt idx="123" formatCode="General">
                  <c:v>4.9520800000000002E-4</c:v>
                </c:pt>
                <c:pt idx="124" formatCode="General">
                  <c:v>4.9542200000000003E-4</c:v>
                </c:pt>
                <c:pt idx="125" formatCode="General">
                  <c:v>4.9431799999999999E-4</c:v>
                </c:pt>
                <c:pt idx="126" formatCode="General">
                  <c:v>4.9213499999999999E-4</c:v>
                </c:pt>
                <c:pt idx="127" formatCode="General">
                  <c:v>4.9277800000000003E-4</c:v>
                </c:pt>
                <c:pt idx="128" formatCode="General">
                  <c:v>4.9377899999999996E-4</c:v>
                </c:pt>
                <c:pt idx="129" formatCode="General">
                  <c:v>4.9037400000000002E-4</c:v>
                </c:pt>
                <c:pt idx="130" formatCode="General">
                  <c:v>4.8990700000000004E-4</c:v>
                </c:pt>
                <c:pt idx="131" formatCode="General">
                  <c:v>4.8993699999999997E-4</c:v>
                </c:pt>
                <c:pt idx="132" formatCode="General">
                  <c:v>4.8960500000000005E-4</c:v>
                </c:pt>
                <c:pt idx="133" formatCode="General">
                  <c:v>4.8705599999999998E-4</c:v>
                </c:pt>
                <c:pt idx="134" formatCode="General">
                  <c:v>4.885E-4</c:v>
                </c:pt>
                <c:pt idx="135" formatCode="General">
                  <c:v>4.8887599999999996E-4</c:v>
                </c:pt>
                <c:pt idx="136" formatCode="General">
                  <c:v>4.8835199999999995E-4</c:v>
                </c:pt>
                <c:pt idx="137" formatCode="General">
                  <c:v>4.8768800000000001E-4</c:v>
                </c:pt>
                <c:pt idx="138" formatCode="General">
                  <c:v>4.86937E-4</c:v>
                </c:pt>
                <c:pt idx="139" formatCode="General">
                  <c:v>4.8628000000000001E-4</c:v>
                </c:pt>
                <c:pt idx="140" formatCode="General">
                  <c:v>4.8463599999999999E-4</c:v>
                </c:pt>
                <c:pt idx="141" formatCode="General">
                  <c:v>4.8281700000000002E-4</c:v>
                </c:pt>
                <c:pt idx="142" formatCode="General">
                  <c:v>4.8115700000000001E-4</c:v>
                </c:pt>
                <c:pt idx="143" formatCode="General">
                  <c:v>4.8310099999999999E-4</c:v>
                </c:pt>
                <c:pt idx="144" formatCode="General">
                  <c:v>4.8251300000000001E-4</c:v>
                </c:pt>
                <c:pt idx="145" formatCode="General">
                  <c:v>4.8345199999999999E-4</c:v>
                </c:pt>
                <c:pt idx="146" formatCode="General">
                  <c:v>4.8547800000000002E-4</c:v>
                </c:pt>
                <c:pt idx="147" formatCode="General">
                  <c:v>4.8456399999999999E-4</c:v>
                </c:pt>
                <c:pt idx="148" formatCode="General">
                  <c:v>4.8028300000000002E-4</c:v>
                </c:pt>
                <c:pt idx="149" formatCode="General">
                  <c:v>4.7810000000000002E-4</c:v>
                </c:pt>
                <c:pt idx="150" formatCode="General">
                  <c:v>4.7840099999999999E-4</c:v>
                </c:pt>
                <c:pt idx="151" formatCode="General">
                  <c:v>4.77038E-4</c:v>
                </c:pt>
                <c:pt idx="152" formatCode="General">
                  <c:v>4.7574E-4</c:v>
                </c:pt>
                <c:pt idx="153" formatCode="General">
                  <c:v>4.7644300000000001E-4</c:v>
                </c:pt>
                <c:pt idx="154" formatCode="General">
                  <c:v>4.76057E-4</c:v>
                </c:pt>
                <c:pt idx="155" formatCode="General">
                  <c:v>4.7427999999999999E-4</c:v>
                </c:pt>
                <c:pt idx="156" formatCode="General">
                  <c:v>4.7542500000000002E-4</c:v>
                </c:pt>
                <c:pt idx="157" formatCode="General">
                  <c:v>4.7653499999999999E-4</c:v>
                </c:pt>
                <c:pt idx="158" formatCode="General">
                  <c:v>4.7583400000000001E-4</c:v>
                </c:pt>
                <c:pt idx="159" formatCode="General">
                  <c:v>4.7550700000000001E-4</c:v>
                </c:pt>
                <c:pt idx="160" formatCode="General">
                  <c:v>4.7479299999999999E-4</c:v>
                </c:pt>
                <c:pt idx="161" formatCode="General">
                  <c:v>4.7406500000000002E-4</c:v>
                </c:pt>
                <c:pt idx="162" formatCode="General">
                  <c:v>4.7333400000000001E-4</c:v>
                </c:pt>
                <c:pt idx="163" formatCode="General">
                  <c:v>4.7218299999999999E-4</c:v>
                </c:pt>
                <c:pt idx="164" formatCode="General">
                  <c:v>4.7172700000000002E-4</c:v>
                </c:pt>
                <c:pt idx="165" formatCode="General">
                  <c:v>4.7082899999999997E-4</c:v>
                </c:pt>
                <c:pt idx="166" formatCode="General">
                  <c:v>4.69791E-4</c:v>
                </c:pt>
                <c:pt idx="167" formatCode="General">
                  <c:v>4.6955E-4</c:v>
                </c:pt>
                <c:pt idx="168" formatCode="General">
                  <c:v>4.6927699999999999E-4</c:v>
                </c:pt>
                <c:pt idx="169" formatCode="General">
                  <c:v>4.68772E-4</c:v>
                </c:pt>
                <c:pt idx="170" formatCode="General">
                  <c:v>4.6860199999999998E-4</c:v>
                </c:pt>
                <c:pt idx="171" formatCode="General">
                  <c:v>4.68727E-4</c:v>
                </c:pt>
                <c:pt idx="172" formatCode="General">
                  <c:v>4.67288E-4</c:v>
                </c:pt>
                <c:pt idx="173" formatCode="General">
                  <c:v>4.6708200000000001E-4</c:v>
                </c:pt>
                <c:pt idx="174" formatCode="General">
                  <c:v>4.6682899999999999E-4</c:v>
                </c:pt>
                <c:pt idx="175" formatCode="General">
                  <c:v>4.6568800000000002E-4</c:v>
                </c:pt>
                <c:pt idx="176" formatCode="General">
                  <c:v>4.6512700000000002E-4</c:v>
                </c:pt>
                <c:pt idx="177" formatCode="General">
                  <c:v>4.6465599999999998E-4</c:v>
                </c:pt>
                <c:pt idx="178" formatCode="General">
                  <c:v>4.6324000000000002E-4</c:v>
                </c:pt>
                <c:pt idx="179" formatCode="General">
                  <c:v>4.6243599999999999E-4</c:v>
                </c:pt>
                <c:pt idx="180" formatCode="General">
                  <c:v>4.6180499999999997E-4</c:v>
                </c:pt>
                <c:pt idx="181" formatCode="General">
                  <c:v>4.6105799999999998E-4</c:v>
                </c:pt>
                <c:pt idx="182" formatCode="General">
                  <c:v>4.6118400000000001E-4</c:v>
                </c:pt>
                <c:pt idx="183" formatCode="General">
                  <c:v>4.5964500000000001E-4</c:v>
                </c:pt>
                <c:pt idx="184" formatCode="General">
                  <c:v>4.5861799999999999E-4</c:v>
                </c:pt>
                <c:pt idx="185" formatCode="General">
                  <c:v>4.5826299999999999E-4</c:v>
                </c:pt>
                <c:pt idx="186" formatCode="General">
                  <c:v>4.54115E-4</c:v>
                </c:pt>
                <c:pt idx="187" formatCode="General">
                  <c:v>4.5058099999999997E-4</c:v>
                </c:pt>
                <c:pt idx="188" formatCode="General">
                  <c:v>4.5139900000000001E-4</c:v>
                </c:pt>
                <c:pt idx="189" formatCode="General">
                  <c:v>4.5130300000000001E-4</c:v>
                </c:pt>
                <c:pt idx="190" formatCode="General">
                  <c:v>4.5050800000000002E-4</c:v>
                </c:pt>
                <c:pt idx="191" formatCode="General">
                  <c:v>4.4950200000000001E-4</c:v>
                </c:pt>
                <c:pt idx="192" formatCode="General">
                  <c:v>4.4909300000000002E-4</c:v>
                </c:pt>
                <c:pt idx="193" formatCode="General">
                  <c:v>4.4862899999999998E-4</c:v>
                </c:pt>
                <c:pt idx="194" formatCode="General">
                  <c:v>4.46895E-4</c:v>
                </c:pt>
                <c:pt idx="195" formatCode="General">
                  <c:v>4.4671000000000001E-4</c:v>
                </c:pt>
                <c:pt idx="196" formatCode="General">
                  <c:v>4.4668600000000001E-4</c:v>
                </c:pt>
                <c:pt idx="197" formatCode="General">
                  <c:v>4.4598000000000001E-4</c:v>
                </c:pt>
                <c:pt idx="198" formatCode="General">
                  <c:v>4.4561500000000001E-4</c:v>
                </c:pt>
                <c:pt idx="199" formatCode="General">
                  <c:v>4.4416600000000002E-4</c:v>
                </c:pt>
                <c:pt idx="200" formatCode="General">
                  <c:v>4.4251799999999998E-4</c:v>
                </c:pt>
                <c:pt idx="201" formatCode="General">
                  <c:v>4.4129899999999998E-4</c:v>
                </c:pt>
                <c:pt idx="202" formatCode="General">
                  <c:v>4.40426E-4</c:v>
                </c:pt>
                <c:pt idx="203" formatCode="General">
                  <c:v>4.3771199999999999E-4</c:v>
                </c:pt>
                <c:pt idx="204" formatCode="General">
                  <c:v>4.3762E-4</c:v>
                </c:pt>
                <c:pt idx="205" formatCode="General">
                  <c:v>4.3676499999999998E-4</c:v>
                </c:pt>
                <c:pt idx="206" formatCode="General">
                  <c:v>4.3593800000000003E-4</c:v>
                </c:pt>
                <c:pt idx="207" formatCode="General">
                  <c:v>4.3363599999999999E-4</c:v>
                </c:pt>
                <c:pt idx="208" formatCode="General">
                  <c:v>4.3418500000000002E-4</c:v>
                </c:pt>
                <c:pt idx="209" formatCode="General">
                  <c:v>4.3273200000000002E-4</c:v>
                </c:pt>
                <c:pt idx="210" formatCode="General">
                  <c:v>4.31836E-4</c:v>
                </c:pt>
                <c:pt idx="211" formatCode="General">
                  <c:v>4.3132400000000002E-4</c:v>
                </c:pt>
                <c:pt idx="212" formatCode="General">
                  <c:v>4.3123400000000001E-4</c:v>
                </c:pt>
                <c:pt idx="213" formatCode="General">
                  <c:v>4.3010100000000001E-4</c:v>
                </c:pt>
                <c:pt idx="214" formatCode="General">
                  <c:v>4.2853900000000002E-4</c:v>
                </c:pt>
                <c:pt idx="215" formatCode="General">
                  <c:v>4.2704700000000001E-4</c:v>
                </c:pt>
                <c:pt idx="216" formatCode="General">
                  <c:v>4.2578199999999998E-4</c:v>
                </c:pt>
                <c:pt idx="217" formatCode="General">
                  <c:v>4.23459E-4</c:v>
                </c:pt>
                <c:pt idx="218" formatCode="General">
                  <c:v>4.2175600000000002E-4</c:v>
                </c:pt>
                <c:pt idx="219" formatCode="General">
                  <c:v>4.2097499999999997E-4</c:v>
                </c:pt>
                <c:pt idx="220" formatCode="General">
                  <c:v>4.1948499999999999E-4</c:v>
                </c:pt>
                <c:pt idx="221" formatCode="General">
                  <c:v>4.1595599999999999E-4</c:v>
                </c:pt>
                <c:pt idx="222" formatCode="General">
                  <c:v>4.13664E-4</c:v>
                </c:pt>
                <c:pt idx="223" formatCode="General">
                  <c:v>4.1103299999999999E-4</c:v>
                </c:pt>
                <c:pt idx="224" formatCode="General">
                  <c:v>4.0915E-4</c:v>
                </c:pt>
                <c:pt idx="225" formatCode="General">
                  <c:v>4.0706999999999999E-4</c:v>
                </c:pt>
                <c:pt idx="226" formatCode="General">
                  <c:v>4.0578899999999999E-4</c:v>
                </c:pt>
                <c:pt idx="227" formatCode="General">
                  <c:v>4.0416600000000002E-4</c:v>
                </c:pt>
                <c:pt idx="228" formatCode="General">
                  <c:v>4.0306899999999999E-4</c:v>
                </c:pt>
                <c:pt idx="229" formatCode="General">
                  <c:v>4.0028299999999998E-4</c:v>
                </c:pt>
                <c:pt idx="230" formatCode="General">
                  <c:v>3.9828999999999998E-4</c:v>
                </c:pt>
                <c:pt idx="231" formatCode="General">
                  <c:v>3.9559099999999999E-4</c:v>
                </c:pt>
                <c:pt idx="232" formatCode="General">
                  <c:v>3.9240800000000001E-4</c:v>
                </c:pt>
                <c:pt idx="233" formatCode="General">
                  <c:v>3.8961099999999999E-4</c:v>
                </c:pt>
                <c:pt idx="234" formatCode="General">
                  <c:v>3.8820400000000001E-4</c:v>
                </c:pt>
                <c:pt idx="235" formatCode="General">
                  <c:v>3.8514300000000001E-4</c:v>
                </c:pt>
                <c:pt idx="236" formatCode="General">
                  <c:v>3.8322200000000001E-4</c:v>
                </c:pt>
                <c:pt idx="237" formatCode="General">
                  <c:v>3.8212199999999998E-4</c:v>
                </c:pt>
                <c:pt idx="238" formatCode="General">
                  <c:v>3.7925699999999998E-4</c:v>
                </c:pt>
                <c:pt idx="239" formatCode="General">
                  <c:v>3.7777500000000001E-4</c:v>
                </c:pt>
                <c:pt idx="240" formatCode="General">
                  <c:v>3.7597999999999999E-4</c:v>
                </c:pt>
                <c:pt idx="241" formatCode="General">
                  <c:v>3.7414600000000001E-4</c:v>
                </c:pt>
                <c:pt idx="242" formatCode="General">
                  <c:v>3.6947199999999998E-4</c:v>
                </c:pt>
                <c:pt idx="243" formatCode="General">
                  <c:v>3.64519E-4</c:v>
                </c:pt>
                <c:pt idx="244" formatCode="General">
                  <c:v>3.5973999999999999E-4</c:v>
                </c:pt>
                <c:pt idx="245" formatCode="General">
                  <c:v>3.5410200000000002E-4</c:v>
                </c:pt>
                <c:pt idx="246" formatCode="General">
                  <c:v>3.4986400000000002E-4</c:v>
                </c:pt>
                <c:pt idx="247" formatCode="General">
                  <c:v>3.4803699999999999E-4</c:v>
                </c:pt>
                <c:pt idx="248" formatCode="General">
                  <c:v>3.4562299999999998E-4</c:v>
                </c:pt>
                <c:pt idx="249" formatCode="General">
                  <c:v>3.4271699999999998E-4</c:v>
                </c:pt>
                <c:pt idx="250" formatCode="General">
                  <c:v>3.4038200000000002E-4</c:v>
                </c:pt>
                <c:pt idx="251" formatCode="General">
                  <c:v>3.3753400000000001E-4</c:v>
                </c:pt>
                <c:pt idx="252" formatCode="General">
                  <c:v>3.34228E-4</c:v>
                </c:pt>
                <c:pt idx="253" formatCode="General">
                  <c:v>3.3040000000000001E-4</c:v>
                </c:pt>
                <c:pt idx="254" formatCode="General">
                  <c:v>3.2662099999999998E-4</c:v>
                </c:pt>
                <c:pt idx="255" formatCode="General">
                  <c:v>3.2318700000000001E-4</c:v>
                </c:pt>
                <c:pt idx="256" formatCode="General">
                  <c:v>3.19203E-4</c:v>
                </c:pt>
                <c:pt idx="257" formatCode="General">
                  <c:v>3.1500300000000001E-4</c:v>
                </c:pt>
                <c:pt idx="258" formatCode="General">
                  <c:v>3.1275699999999999E-4</c:v>
                </c:pt>
                <c:pt idx="259" formatCode="General">
                  <c:v>3.0929299999999998E-4</c:v>
                </c:pt>
                <c:pt idx="260" formatCode="General">
                  <c:v>3.0425899999999997E-4</c:v>
                </c:pt>
                <c:pt idx="261" formatCode="General">
                  <c:v>3.00084E-4</c:v>
                </c:pt>
                <c:pt idx="262" formatCode="General">
                  <c:v>2.9715900000000002E-4</c:v>
                </c:pt>
                <c:pt idx="263" formatCode="General">
                  <c:v>2.9117800000000001E-4</c:v>
                </c:pt>
                <c:pt idx="264" formatCode="General">
                  <c:v>2.8803599999999998E-4</c:v>
                </c:pt>
                <c:pt idx="265" formatCode="General">
                  <c:v>2.8675800000000002E-4</c:v>
                </c:pt>
                <c:pt idx="266" formatCode="General">
                  <c:v>2.8237899999999997E-4</c:v>
                </c:pt>
                <c:pt idx="267" formatCode="General">
                  <c:v>2.7734100000000001E-4</c:v>
                </c:pt>
                <c:pt idx="268" formatCode="General">
                  <c:v>2.7344000000000001E-4</c:v>
                </c:pt>
                <c:pt idx="269" formatCode="General">
                  <c:v>2.6883199999999999E-4</c:v>
                </c:pt>
                <c:pt idx="270" formatCode="General">
                  <c:v>2.6400399999999997E-4</c:v>
                </c:pt>
                <c:pt idx="271" formatCode="General">
                  <c:v>2.5866799999999998E-4</c:v>
                </c:pt>
                <c:pt idx="272" formatCode="General">
                  <c:v>2.5542499999999999E-4</c:v>
                </c:pt>
                <c:pt idx="273" formatCode="General">
                  <c:v>2.5137E-4</c:v>
                </c:pt>
                <c:pt idx="274" formatCode="General">
                  <c:v>2.4457899999999998E-4</c:v>
                </c:pt>
                <c:pt idx="275" formatCode="General">
                  <c:v>2.4005900000000001E-4</c:v>
                </c:pt>
                <c:pt idx="276" formatCode="General">
                  <c:v>2.3554500000000001E-4</c:v>
                </c:pt>
                <c:pt idx="277" formatCode="General">
                  <c:v>2.3057899999999999E-4</c:v>
                </c:pt>
                <c:pt idx="278" formatCode="General">
                  <c:v>2.24572E-4</c:v>
                </c:pt>
                <c:pt idx="279" formatCode="General">
                  <c:v>2.20087E-4</c:v>
                </c:pt>
                <c:pt idx="280" formatCode="General">
                  <c:v>2.1405E-4</c:v>
                </c:pt>
                <c:pt idx="281" formatCode="General">
                  <c:v>2.0965E-4</c:v>
                </c:pt>
                <c:pt idx="282" formatCode="General">
                  <c:v>2.0436400000000001E-4</c:v>
                </c:pt>
                <c:pt idx="283" formatCode="General">
                  <c:v>1.98326E-4</c:v>
                </c:pt>
                <c:pt idx="284" formatCode="General">
                  <c:v>1.93499E-4</c:v>
                </c:pt>
                <c:pt idx="285" formatCode="General">
                  <c:v>1.8893E-4</c:v>
                </c:pt>
                <c:pt idx="286" formatCode="General">
                  <c:v>1.84453E-4</c:v>
                </c:pt>
                <c:pt idx="287" formatCode="General">
                  <c:v>1.7940400000000001E-4</c:v>
                </c:pt>
                <c:pt idx="288" formatCode="General">
                  <c:v>1.7456500000000001E-4</c:v>
                </c:pt>
                <c:pt idx="289" formatCode="General">
                  <c:v>1.69796E-4</c:v>
                </c:pt>
                <c:pt idx="290" formatCode="General">
                  <c:v>1.6350199999999999E-4</c:v>
                </c:pt>
                <c:pt idx="291" formatCode="General">
                  <c:v>1.5751900000000001E-4</c:v>
                </c:pt>
                <c:pt idx="292" formatCode="General">
                  <c:v>1.5158700000000001E-4</c:v>
                </c:pt>
                <c:pt idx="293" formatCode="General">
                  <c:v>1.4535000000000001E-4</c:v>
                </c:pt>
                <c:pt idx="294" formatCode="General">
                  <c:v>1.3963300000000001E-4</c:v>
                </c:pt>
                <c:pt idx="295" formatCode="General">
                  <c:v>1.3437099999999999E-4</c:v>
                </c:pt>
                <c:pt idx="296" formatCode="General">
                  <c:v>1.2858800000000001E-4</c:v>
                </c:pt>
                <c:pt idx="297" formatCode="General">
                  <c:v>1.23366E-4</c:v>
                </c:pt>
                <c:pt idx="298" formatCode="General">
                  <c:v>1.18396E-4</c:v>
                </c:pt>
                <c:pt idx="299" formatCode="General">
                  <c:v>1.11958E-4</c:v>
                </c:pt>
                <c:pt idx="300" formatCode="General">
                  <c:v>1.0763E-4</c:v>
                </c:pt>
                <c:pt idx="301" formatCode="General">
                  <c:v>1.04423E-4</c:v>
                </c:pt>
                <c:pt idx="302" formatCode="General">
                  <c:v>1.00091E-4</c:v>
                </c:pt>
                <c:pt idx="303">
                  <c:v>9.6126599999999995E-5</c:v>
                </c:pt>
                <c:pt idx="304">
                  <c:v>9.4049399999999994E-5</c:v>
                </c:pt>
                <c:pt idx="305">
                  <c:v>8.7484099999999998E-5</c:v>
                </c:pt>
                <c:pt idx="306">
                  <c:v>8.2728599999999999E-5</c:v>
                </c:pt>
                <c:pt idx="307">
                  <c:v>7.8647799999999996E-5</c:v>
                </c:pt>
                <c:pt idx="308">
                  <c:v>7.3428400000000003E-5</c:v>
                </c:pt>
                <c:pt idx="309">
                  <c:v>6.7840400000000002E-5</c:v>
                </c:pt>
                <c:pt idx="310">
                  <c:v>6.6001799999999995E-5</c:v>
                </c:pt>
                <c:pt idx="311">
                  <c:v>6.1595399999999996E-5</c:v>
                </c:pt>
                <c:pt idx="312">
                  <c:v>5.6964900000000001E-5</c:v>
                </c:pt>
                <c:pt idx="313">
                  <c:v>5.3564499999999999E-5</c:v>
                </c:pt>
                <c:pt idx="314">
                  <c:v>5.01008E-5</c:v>
                </c:pt>
                <c:pt idx="315">
                  <c:v>4.62999E-5</c:v>
                </c:pt>
                <c:pt idx="316">
                  <c:v>4.3356499999999997E-5</c:v>
                </c:pt>
                <c:pt idx="317">
                  <c:v>4.07987E-5</c:v>
                </c:pt>
                <c:pt idx="318">
                  <c:v>3.78136E-5</c:v>
                </c:pt>
                <c:pt idx="319">
                  <c:v>3.4899900000000001E-5</c:v>
                </c:pt>
                <c:pt idx="320">
                  <c:v>3.2118400000000001E-5</c:v>
                </c:pt>
                <c:pt idx="321">
                  <c:v>2.9624900000000002E-5</c:v>
                </c:pt>
                <c:pt idx="322">
                  <c:v>2.7413999999999999E-5</c:v>
                </c:pt>
                <c:pt idx="323">
                  <c:v>2.4951099999999999E-5</c:v>
                </c:pt>
                <c:pt idx="324">
                  <c:v>2.3558999999999999E-5</c:v>
                </c:pt>
                <c:pt idx="325">
                  <c:v>2.1639699999999999E-5</c:v>
                </c:pt>
                <c:pt idx="326">
                  <c:v>1.91215E-5</c:v>
                </c:pt>
                <c:pt idx="327">
                  <c:v>1.6601800000000001E-5</c:v>
                </c:pt>
                <c:pt idx="328">
                  <c:v>1.5637500000000001E-5</c:v>
                </c:pt>
                <c:pt idx="329">
                  <c:v>1.35334E-5</c:v>
                </c:pt>
                <c:pt idx="330">
                  <c:v>1.2604300000000001E-5</c:v>
                </c:pt>
                <c:pt idx="331">
                  <c:v>1.19112E-5</c:v>
                </c:pt>
                <c:pt idx="332">
                  <c:v>1.04007E-5</c:v>
                </c:pt>
                <c:pt idx="333">
                  <c:v>8.4550100000000002E-6</c:v>
                </c:pt>
                <c:pt idx="334">
                  <c:v>6.76101E-6</c:v>
                </c:pt>
                <c:pt idx="335">
                  <c:v>5.4008500000000001E-6</c:v>
                </c:pt>
                <c:pt idx="336">
                  <c:v>2.8006400000000002E-6</c:v>
                </c:pt>
                <c:pt idx="337">
                  <c:v>1.59098E-6</c:v>
                </c:pt>
                <c:pt idx="338">
                  <c:v>-2.0933399999999999E-7</c:v>
                </c:pt>
                <c:pt idx="339">
                  <c:v>-3.4111499999999999E-6</c:v>
                </c:pt>
                <c:pt idx="340">
                  <c:v>-4.49679E-6</c:v>
                </c:pt>
                <c:pt idx="341">
                  <c:v>-5.6805799999999997E-6</c:v>
                </c:pt>
                <c:pt idx="342">
                  <c:v>-6.92952E-6</c:v>
                </c:pt>
                <c:pt idx="343">
                  <c:v>-8.1942800000000008E-6</c:v>
                </c:pt>
                <c:pt idx="344">
                  <c:v>-8.2849400000000003E-6</c:v>
                </c:pt>
                <c:pt idx="345">
                  <c:v>-9.6310600000000006E-6</c:v>
                </c:pt>
                <c:pt idx="346">
                  <c:v>-1.02548E-5</c:v>
                </c:pt>
                <c:pt idx="347">
                  <c:v>-1.12692E-5</c:v>
                </c:pt>
                <c:pt idx="348">
                  <c:v>-1.11546E-5</c:v>
                </c:pt>
                <c:pt idx="349">
                  <c:v>-1.1916700000000001E-5</c:v>
                </c:pt>
                <c:pt idx="350">
                  <c:v>-1.20548E-5</c:v>
                </c:pt>
                <c:pt idx="351">
                  <c:v>-1.2296299999999999E-5</c:v>
                </c:pt>
                <c:pt idx="352">
                  <c:v>-1.2479399999999999E-5</c:v>
                </c:pt>
                <c:pt idx="353">
                  <c:v>-1.28132E-5</c:v>
                </c:pt>
                <c:pt idx="354">
                  <c:v>-1.3039499999999999E-5</c:v>
                </c:pt>
                <c:pt idx="355">
                  <c:v>-1.40017E-5</c:v>
                </c:pt>
                <c:pt idx="356">
                  <c:v>-1.3302099999999999E-5</c:v>
                </c:pt>
                <c:pt idx="357">
                  <c:v>-1.2954E-5</c:v>
                </c:pt>
                <c:pt idx="358">
                  <c:v>-1.3906E-5</c:v>
                </c:pt>
                <c:pt idx="359">
                  <c:v>-1.38138E-5</c:v>
                </c:pt>
                <c:pt idx="360">
                  <c:v>-1.3936300000000001E-5</c:v>
                </c:pt>
                <c:pt idx="361">
                  <c:v>-1.45253E-5</c:v>
                </c:pt>
                <c:pt idx="362">
                  <c:v>-1.51103E-5</c:v>
                </c:pt>
                <c:pt idx="363">
                  <c:v>-1.51047E-5</c:v>
                </c:pt>
                <c:pt idx="364">
                  <c:v>-1.52246E-5</c:v>
                </c:pt>
                <c:pt idx="365">
                  <c:v>-1.44412E-5</c:v>
                </c:pt>
                <c:pt idx="366">
                  <c:v>-1.36772E-5</c:v>
                </c:pt>
                <c:pt idx="367">
                  <c:v>-1.44658E-5</c:v>
                </c:pt>
                <c:pt idx="368">
                  <c:v>-1.39863E-5</c:v>
                </c:pt>
                <c:pt idx="369">
                  <c:v>-1.3693700000000001E-5</c:v>
                </c:pt>
                <c:pt idx="370">
                  <c:v>-1.3507599999999999E-5</c:v>
                </c:pt>
                <c:pt idx="371">
                  <c:v>-1.3456599999999999E-5</c:v>
                </c:pt>
                <c:pt idx="372">
                  <c:v>-1.23768E-5</c:v>
                </c:pt>
                <c:pt idx="373">
                  <c:v>-1.1747E-5</c:v>
                </c:pt>
                <c:pt idx="374">
                  <c:v>-1.11416E-5</c:v>
                </c:pt>
                <c:pt idx="375">
                  <c:v>-1.07357E-5</c:v>
                </c:pt>
                <c:pt idx="376">
                  <c:v>-1.01858E-5</c:v>
                </c:pt>
                <c:pt idx="377">
                  <c:v>-9.6728600000000008E-6</c:v>
                </c:pt>
                <c:pt idx="378">
                  <c:v>-8.8451600000000002E-6</c:v>
                </c:pt>
                <c:pt idx="379">
                  <c:v>-7.6573000000000004E-6</c:v>
                </c:pt>
                <c:pt idx="380">
                  <c:v>-6.2100099999999997E-6</c:v>
                </c:pt>
                <c:pt idx="381">
                  <c:v>-5.2279600000000003E-6</c:v>
                </c:pt>
                <c:pt idx="382">
                  <c:v>-4.1477299999999997E-6</c:v>
                </c:pt>
                <c:pt idx="383">
                  <c:v>-2.5482099999999999E-6</c:v>
                </c:pt>
                <c:pt idx="384">
                  <c:v>-2.12164E-6</c:v>
                </c:pt>
                <c:pt idx="385">
                  <c:v>-1.8173599999999999E-6</c:v>
                </c:pt>
                <c:pt idx="386">
                  <c:v>-1.07921E-6</c:v>
                </c:pt>
                <c:pt idx="387">
                  <c:v>-6.9533800000000003E-7</c:v>
                </c:pt>
                <c:pt idx="388">
                  <c:v>-2.53496E-6</c:v>
                </c:pt>
                <c:pt idx="389">
                  <c:v>-3.3132700000000001E-6</c:v>
                </c:pt>
                <c:pt idx="390">
                  <c:v>-3.46031E-6</c:v>
                </c:pt>
                <c:pt idx="391">
                  <c:v>-2.4458899999999999E-6</c:v>
                </c:pt>
                <c:pt idx="392">
                  <c:v>-1.50105E-6</c:v>
                </c:pt>
                <c:pt idx="393">
                  <c:v>-1.72569E-6</c:v>
                </c:pt>
                <c:pt idx="394">
                  <c:v>6.8040200000000003E-7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55-44B8-BB9A-B20225CE9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968000"/>
        <c:axId val="217968576"/>
      </c:scatterChart>
      <c:valAx>
        <c:axId val="21796800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17968576"/>
        <c:crosses val="autoZero"/>
        <c:crossBetween val="midCat"/>
      </c:valAx>
      <c:valAx>
        <c:axId val="217968576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179680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4.5300743657042869E-2"/>
                  <c:y val="0.1661920384951881"/>
                </c:manualLayout>
              </c:layout>
              <c:numFmt formatCode="General" sourceLinked="0"/>
            </c:trendlineLbl>
          </c:trendline>
          <c:xVal>
            <c:numRef>
              <c:f>'Data fresh bones'!$CF$4:$CF$398</c:f>
              <c:numCache>
                <c:formatCode>0.00E+00</c:formatCode>
                <c:ptCount val="395"/>
                <c:pt idx="0">
                  <c:v>-2.0834000000000001E-5</c:v>
                </c:pt>
                <c:pt idx="1">
                  <c:v>-1.7036300000000002E-5</c:v>
                </c:pt>
                <c:pt idx="2">
                  <c:v>-1.4202000000000001E-5</c:v>
                </c:pt>
                <c:pt idx="3" formatCode="General">
                  <c:v>2.1196100000000001E-4</c:v>
                </c:pt>
                <c:pt idx="4" formatCode="General">
                  <c:v>9.6026300000000005E-4</c:v>
                </c:pt>
                <c:pt idx="5" formatCode="General">
                  <c:v>2.720208E-3</c:v>
                </c:pt>
                <c:pt idx="6" formatCode="General">
                  <c:v>4.9743690000000002E-3</c:v>
                </c:pt>
                <c:pt idx="7" formatCode="General">
                  <c:v>7.7703590000000001E-3</c:v>
                </c:pt>
                <c:pt idx="8" formatCode="General">
                  <c:v>1.1129935000000001E-2</c:v>
                </c:pt>
                <c:pt idx="9" formatCode="General">
                  <c:v>1.4513824999999999E-2</c:v>
                </c:pt>
                <c:pt idx="10" formatCode="General">
                  <c:v>1.8096457999999999E-2</c:v>
                </c:pt>
                <c:pt idx="11" formatCode="General">
                  <c:v>2.1491181000000002E-2</c:v>
                </c:pt>
                <c:pt idx="12" formatCode="General">
                  <c:v>2.4599244999999999E-2</c:v>
                </c:pt>
                <c:pt idx="13" formatCode="General">
                  <c:v>2.7551198999999998E-2</c:v>
                </c:pt>
                <c:pt idx="14" formatCode="General">
                  <c:v>3.0429952999999999E-2</c:v>
                </c:pt>
                <c:pt idx="15" formatCode="General">
                  <c:v>3.2331266999999997E-2</c:v>
                </c:pt>
                <c:pt idx="16" formatCode="General">
                  <c:v>3.4378145999999998E-2</c:v>
                </c:pt>
                <c:pt idx="17" formatCode="General">
                  <c:v>3.6867781000000002E-2</c:v>
                </c:pt>
                <c:pt idx="18" formatCode="General">
                  <c:v>3.9253897000000003E-2</c:v>
                </c:pt>
                <c:pt idx="19" formatCode="General">
                  <c:v>4.1737692E-2</c:v>
                </c:pt>
                <c:pt idx="20" formatCode="General">
                  <c:v>4.4725014E-2</c:v>
                </c:pt>
                <c:pt idx="21" formatCode="General">
                  <c:v>4.8122749999999999E-2</c:v>
                </c:pt>
                <c:pt idx="22" formatCode="General">
                  <c:v>5.1573840000000003E-2</c:v>
                </c:pt>
                <c:pt idx="23" formatCode="General">
                  <c:v>5.5547889000000003E-2</c:v>
                </c:pt>
                <c:pt idx="24" formatCode="General">
                  <c:v>6.0046373E-2</c:v>
                </c:pt>
                <c:pt idx="25" formatCode="General">
                  <c:v>6.5276200000000006E-2</c:v>
                </c:pt>
                <c:pt idx="26" formatCode="General">
                  <c:v>7.1432177999999999E-2</c:v>
                </c:pt>
                <c:pt idx="27" formatCode="General">
                  <c:v>7.8424481000000004E-2</c:v>
                </c:pt>
                <c:pt idx="28" formatCode="General">
                  <c:v>8.6379928999999994E-2</c:v>
                </c:pt>
                <c:pt idx="29" formatCode="General">
                  <c:v>9.4745056999999994E-2</c:v>
                </c:pt>
                <c:pt idx="30" formatCode="General">
                  <c:v>0.10245335799999999</c:v>
                </c:pt>
                <c:pt idx="31" formatCode="General">
                  <c:v>0.109220044</c:v>
                </c:pt>
                <c:pt idx="32" formatCode="General">
                  <c:v>0.114805922</c:v>
                </c:pt>
                <c:pt idx="33" formatCode="General">
                  <c:v>0.118447733</c:v>
                </c:pt>
                <c:pt idx="34" formatCode="General">
                  <c:v>0.121557762</c:v>
                </c:pt>
                <c:pt idx="35" formatCode="General">
                  <c:v>0.124631768</c:v>
                </c:pt>
                <c:pt idx="36" formatCode="General">
                  <c:v>0.12815394899999999</c:v>
                </c:pt>
                <c:pt idx="37" formatCode="General">
                  <c:v>0.132784028</c:v>
                </c:pt>
                <c:pt idx="38" formatCode="General">
                  <c:v>0.13906981600000001</c:v>
                </c:pt>
                <c:pt idx="39" formatCode="General">
                  <c:v>0.146155014</c:v>
                </c:pt>
                <c:pt idx="40" formatCode="General">
                  <c:v>0.153556044</c:v>
                </c:pt>
                <c:pt idx="41" formatCode="General">
                  <c:v>0.16003699699999999</c:v>
                </c:pt>
                <c:pt idx="42" formatCode="General">
                  <c:v>0.16670452199999999</c:v>
                </c:pt>
                <c:pt idx="43" formatCode="General">
                  <c:v>0.17339327399999999</c:v>
                </c:pt>
                <c:pt idx="44" formatCode="General">
                  <c:v>0.180397471</c:v>
                </c:pt>
                <c:pt idx="45" formatCode="General">
                  <c:v>0.18812926399999999</c:v>
                </c:pt>
                <c:pt idx="46" formatCode="General">
                  <c:v>0.19663752300000001</c:v>
                </c:pt>
                <c:pt idx="47" formatCode="General">
                  <c:v>0.203935644</c:v>
                </c:pt>
                <c:pt idx="48" formatCode="General">
                  <c:v>0.210616796</c:v>
                </c:pt>
                <c:pt idx="49" formatCode="General">
                  <c:v>0.21670276699999999</c:v>
                </c:pt>
                <c:pt idx="50" formatCode="General">
                  <c:v>0.22265170000000001</c:v>
                </c:pt>
                <c:pt idx="51" formatCode="General">
                  <c:v>0.22893570199999999</c:v>
                </c:pt>
                <c:pt idx="52" formatCode="General">
                  <c:v>0.23537416799999999</c:v>
                </c:pt>
                <c:pt idx="53" formatCode="General">
                  <c:v>0.24233563</c:v>
                </c:pt>
                <c:pt idx="54" formatCode="General">
                  <c:v>0.25017370100000003</c:v>
                </c:pt>
                <c:pt idx="55" formatCode="General">
                  <c:v>0.25757121599999999</c:v>
                </c:pt>
                <c:pt idx="56" formatCode="General">
                  <c:v>0.26448593599999998</c:v>
                </c:pt>
                <c:pt idx="57" formatCode="General">
                  <c:v>0.27189067900000002</c:v>
                </c:pt>
                <c:pt idx="58" formatCode="General">
                  <c:v>0.27907407699999998</c:v>
                </c:pt>
                <c:pt idx="59" formatCode="General">
                  <c:v>0.286273897</c:v>
                </c:pt>
                <c:pt idx="60" formatCode="General">
                  <c:v>0.294210482</c:v>
                </c:pt>
                <c:pt idx="61" formatCode="General">
                  <c:v>0.30214181600000001</c:v>
                </c:pt>
                <c:pt idx="62" formatCode="General">
                  <c:v>0.310096765</c:v>
                </c:pt>
                <c:pt idx="63" formatCode="General">
                  <c:v>0.318122605</c:v>
                </c:pt>
                <c:pt idx="64" formatCode="General">
                  <c:v>0.32552988300000002</c:v>
                </c:pt>
                <c:pt idx="65" formatCode="General">
                  <c:v>0.33190469</c:v>
                </c:pt>
                <c:pt idx="66" formatCode="General">
                  <c:v>0.338696952</c:v>
                </c:pt>
                <c:pt idx="67" formatCode="General">
                  <c:v>0.34548219099999999</c:v>
                </c:pt>
                <c:pt idx="68" formatCode="General">
                  <c:v>0.351031592</c:v>
                </c:pt>
                <c:pt idx="69" formatCode="General">
                  <c:v>0.35612526999999999</c:v>
                </c:pt>
                <c:pt idx="70" formatCode="General">
                  <c:v>0.36170922599999999</c:v>
                </c:pt>
                <c:pt idx="71" formatCode="General">
                  <c:v>0.366527033</c:v>
                </c:pt>
                <c:pt idx="72" formatCode="General">
                  <c:v>0.37048282599999999</c:v>
                </c:pt>
                <c:pt idx="73" formatCode="General">
                  <c:v>0.37484224599999999</c:v>
                </c:pt>
                <c:pt idx="74" formatCode="General">
                  <c:v>0.37927961300000002</c:v>
                </c:pt>
                <c:pt idx="75" formatCode="General">
                  <c:v>0.38315563699999999</c:v>
                </c:pt>
                <c:pt idx="76" formatCode="General">
                  <c:v>0.38743028800000001</c:v>
                </c:pt>
                <c:pt idx="77" formatCode="General">
                  <c:v>0.392369627</c:v>
                </c:pt>
                <c:pt idx="78" formatCode="General">
                  <c:v>0.39774499499999999</c:v>
                </c:pt>
                <c:pt idx="79" formatCode="General">
                  <c:v>0.402929276</c:v>
                </c:pt>
                <c:pt idx="80" formatCode="General">
                  <c:v>0.40783882100000002</c:v>
                </c:pt>
                <c:pt idx="81" formatCode="General">
                  <c:v>0.41262682299999998</c:v>
                </c:pt>
                <c:pt idx="82" formatCode="General">
                  <c:v>0.41699426699999997</c:v>
                </c:pt>
                <c:pt idx="83" formatCode="General">
                  <c:v>0.42062474999999999</c:v>
                </c:pt>
                <c:pt idx="84" formatCode="General">
                  <c:v>0.42340999299999998</c:v>
                </c:pt>
                <c:pt idx="85" formatCode="General">
                  <c:v>0.426449146</c:v>
                </c:pt>
                <c:pt idx="86" formatCode="General">
                  <c:v>0.43014912999999999</c:v>
                </c:pt>
                <c:pt idx="87" formatCode="General">
                  <c:v>0.43340308100000002</c:v>
                </c:pt>
                <c:pt idx="88" formatCode="General">
                  <c:v>0.43676316999999998</c:v>
                </c:pt>
                <c:pt idx="89" formatCode="General">
                  <c:v>0.44035433499999999</c:v>
                </c:pt>
                <c:pt idx="90" formatCode="General">
                  <c:v>0.443453765</c:v>
                </c:pt>
                <c:pt idx="91" formatCode="General">
                  <c:v>0.445435258</c:v>
                </c:pt>
                <c:pt idx="92" formatCode="General">
                  <c:v>0.44830001800000002</c:v>
                </c:pt>
                <c:pt idx="93" formatCode="General">
                  <c:v>0.451922877</c:v>
                </c:pt>
                <c:pt idx="94" formatCode="General">
                  <c:v>0.455640767</c:v>
                </c:pt>
                <c:pt idx="95" formatCode="General">
                  <c:v>0.45977666499999997</c:v>
                </c:pt>
                <c:pt idx="96" formatCode="General">
                  <c:v>0.46466466899999997</c:v>
                </c:pt>
                <c:pt idx="97" formatCode="General">
                  <c:v>0.469812234</c:v>
                </c:pt>
                <c:pt idx="98" formatCode="General">
                  <c:v>0.47481494299999999</c:v>
                </c:pt>
                <c:pt idx="99" formatCode="General">
                  <c:v>0.48029399499999997</c:v>
                </c:pt>
                <c:pt idx="100" formatCode="General">
                  <c:v>0.48573021199999999</c:v>
                </c:pt>
                <c:pt idx="101" formatCode="General">
                  <c:v>0.49050976600000001</c:v>
                </c:pt>
                <c:pt idx="102" formatCode="General">
                  <c:v>0.49470187900000001</c:v>
                </c:pt>
                <c:pt idx="103" formatCode="General">
                  <c:v>0.49863247599999999</c:v>
                </c:pt>
                <c:pt idx="104" formatCode="General">
                  <c:v>0.502342599</c:v>
                </c:pt>
                <c:pt idx="105" formatCode="General">
                  <c:v>0.50600205899999995</c:v>
                </c:pt>
                <c:pt idx="106" formatCode="General">
                  <c:v>0.50957993700000004</c:v>
                </c:pt>
                <c:pt idx="107" formatCode="General">
                  <c:v>0.51295102999999997</c:v>
                </c:pt>
                <c:pt idx="108" formatCode="General">
                  <c:v>0.516423144</c:v>
                </c:pt>
                <c:pt idx="109" formatCode="General">
                  <c:v>0.51976091000000002</c:v>
                </c:pt>
                <c:pt idx="110" formatCode="General">
                  <c:v>0.52293527200000001</c:v>
                </c:pt>
                <c:pt idx="111" formatCode="General">
                  <c:v>0.52694641499999995</c:v>
                </c:pt>
                <c:pt idx="112" formatCode="General">
                  <c:v>0.53103617000000003</c:v>
                </c:pt>
                <c:pt idx="113" formatCode="General">
                  <c:v>0.53493830399999998</c:v>
                </c:pt>
                <c:pt idx="114" formatCode="General">
                  <c:v>0.53889354</c:v>
                </c:pt>
                <c:pt idx="115" formatCode="General">
                  <c:v>0.542906055</c:v>
                </c:pt>
                <c:pt idx="116" formatCode="General">
                  <c:v>0.546122895</c:v>
                </c:pt>
                <c:pt idx="117" formatCode="General">
                  <c:v>0.54896440700000004</c:v>
                </c:pt>
                <c:pt idx="118" formatCode="General">
                  <c:v>0.55203503200000004</c:v>
                </c:pt>
                <c:pt idx="119" formatCode="General">
                  <c:v>0.55472269399999996</c:v>
                </c:pt>
                <c:pt idx="120" formatCode="General">
                  <c:v>0.55711180599999999</c:v>
                </c:pt>
                <c:pt idx="121" formatCode="General">
                  <c:v>0.55997414000000001</c:v>
                </c:pt>
                <c:pt idx="122" formatCode="General">
                  <c:v>0.56298477099999999</c:v>
                </c:pt>
                <c:pt idx="123" formatCode="General">
                  <c:v>0.56521054000000004</c:v>
                </c:pt>
                <c:pt idx="124" formatCode="General">
                  <c:v>0.56755984800000003</c:v>
                </c:pt>
                <c:pt idx="125" formatCode="General">
                  <c:v>0.56981914300000003</c:v>
                </c:pt>
                <c:pt idx="126" formatCode="General">
                  <c:v>0.57151782200000001</c:v>
                </c:pt>
                <c:pt idx="127" formatCode="General">
                  <c:v>0.57358624000000002</c:v>
                </c:pt>
                <c:pt idx="128" formatCode="General">
                  <c:v>0.57666943699999995</c:v>
                </c:pt>
                <c:pt idx="129" formatCode="General">
                  <c:v>0.57968613400000002</c:v>
                </c:pt>
                <c:pt idx="130" formatCode="General">
                  <c:v>0.58321899700000002</c:v>
                </c:pt>
                <c:pt idx="131" formatCode="General">
                  <c:v>0.58729393900000004</c:v>
                </c:pt>
                <c:pt idx="132" formatCode="General">
                  <c:v>0.59128753099999998</c:v>
                </c:pt>
                <c:pt idx="133" formatCode="General">
                  <c:v>0.59477981700000004</c:v>
                </c:pt>
                <c:pt idx="134" formatCode="General">
                  <c:v>0.59836372999999998</c:v>
                </c:pt>
                <c:pt idx="135" formatCode="General">
                  <c:v>0.60186455699999997</c:v>
                </c:pt>
                <c:pt idx="136" formatCode="General">
                  <c:v>0.60516402300000005</c:v>
                </c:pt>
                <c:pt idx="137" formatCode="General">
                  <c:v>0.60917025999999996</c:v>
                </c:pt>
                <c:pt idx="138" formatCode="General">
                  <c:v>0.614177105</c:v>
                </c:pt>
                <c:pt idx="139" formatCode="General">
                  <c:v>0.619160657</c:v>
                </c:pt>
                <c:pt idx="140" formatCode="General">
                  <c:v>0.62370126000000004</c:v>
                </c:pt>
                <c:pt idx="141" formatCode="General">
                  <c:v>0.62805125699999997</c:v>
                </c:pt>
                <c:pt idx="142" formatCode="General">
                  <c:v>0.63131672500000002</c:v>
                </c:pt>
                <c:pt idx="143" formatCode="General">
                  <c:v>0.63339192300000002</c:v>
                </c:pt>
                <c:pt idx="144" formatCode="General">
                  <c:v>0.63521621699999997</c:v>
                </c:pt>
                <c:pt idx="145" formatCode="General">
                  <c:v>0.63703702699999998</c:v>
                </c:pt>
                <c:pt idx="146" formatCode="General">
                  <c:v>0.63833606600000004</c:v>
                </c:pt>
                <c:pt idx="147" formatCode="General">
                  <c:v>0.63952459399999995</c:v>
                </c:pt>
                <c:pt idx="148" formatCode="General">
                  <c:v>0.64102712799999995</c:v>
                </c:pt>
                <c:pt idx="149" formatCode="General">
                  <c:v>0.64306073699999999</c:v>
                </c:pt>
                <c:pt idx="150" formatCode="General">
                  <c:v>0.645329233</c:v>
                </c:pt>
                <c:pt idx="151" formatCode="General">
                  <c:v>0.64852934799999995</c:v>
                </c:pt>
                <c:pt idx="152" formatCode="General">
                  <c:v>0.65193232199999995</c:v>
                </c:pt>
                <c:pt idx="153" formatCode="General">
                  <c:v>0.655127668</c:v>
                </c:pt>
                <c:pt idx="154" formatCode="General">
                  <c:v>0.65815762499999997</c:v>
                </c:pt>
                <c:pt idx="155" formatCode="General">
                  <c:v>0.66142235699999996</c:v>
                </c:pt>
                <c:pt idx="156" formatCode="General">
                  <c:v>0.66413913099999999</c:v>
                </c:pt>
                <c:pt idx="157" formatCode="General">
                  <c:v>0.66700006700000003</c:v>
                </c:pt>
                <c:pt idx="158" formatCode="General">
                  <c:v>0.67031543699999996</c:v>
                </c:pt>
                <c:pt idx="159" formatCode="General">
                  <c:v>0.674895825</c:v>
                </c:pt>
                <c:pt idx="160" formatCode="General">
                  <c:v>0.68010084500000001</c:v>
                </c:pt>
                <c:pt idx="161" formatCode="General">
                  <c:v>0.68620902500000003</c:v>
                </c:pt>
                <c:pt idx="162" formatCode="General">
                  <c:v>0.69228879399999999</c:v>
                </c:pt>
                <c:pt idx="163" formatCode="General">
                  <c:v>0.697839129</c:v>
                </c:pt>
                <c:pt idx="164" formatCode="General">
                  <c:v>0.70225624099999995</c:v>
                </c:pt>
                <c:pt idx="165" formatCode="General">
                  <c:v>0.70625352600000002</c:v>
                </c:pt>
                <c:pt idx="166" formatCode="General">
                  <c:v>0.70972814900000003</c:v>
                </c:pt>
                <c:pt idx="167" formatCode="General">
                  <c:v>0.71404050699999999</c:v>
                </c:pt>
                <c:pt idx="168" formatCode="General">
                  <c:v>0.71906781200000003</c:v>
                </c:pt>
                <c:pt idx="169" formatCode="General">
                  <c:v>0.72434566199999995</c:v>
                </c:pt>
                <c:pt idx="170" formatCode="General">
                  <c:v>0.72972488899999999</c:v>
                </c:pt>
                <c:pt idx="171" formatCode="General">
                  <c:v>0.73514324799999997</c:v>
                </c:pt>
                <c:pt idx="172" formatCode="General">
                  <c:v>0.73965566699999996</c:v>
                </c:pt>
                <c:pt idx="173" formatCode="General">
                  <c:v>0.74361393200000003</c:v>
                </c:pt>
                <c:pt idx="174" formatCode="General">
                  <c:v>0.74679460099999995</c:v>
                </c:pt>
                <c:pt idx="175" formatCode="General">
                  <c:v>0.74955706600000005</c:v>
                </c:pt>
                <c:pt idx="176" formatCode="General">
                  <c:v>0.75239962199999999</c:v>
                </c:pt>
                <c:pt idx="177" formatCode="General">
                  <c:v>0.75603990399999998</c:v>
                </c:pt>
                <c:pt idx="178" formatCode="General">
                  <c:v>0.76095549799999995</c:v>
                </c:pt>
                <c:pt idx="179" formatCode="General">
                  <c:v>0.76682808300000005</c:v>
                </c:pt>
                <c:pt idx="180" formatCode="General">
                  <c:v>0.77285916200000004</c:v>
                </c:pt>
                <c:pt idx="181" formatCode="General">
                  <c:v>0.77898289099999996</c:v>
                </c:pt>
                <c:pt idx="182" formatCode="General">
                  <c:v>0.78435571599999998</c:v>
                </c:pt>
                <c:pt idx="183" formatCode="General">
                  <c:v>0.78831064500000003</c:v>
                </c:pt>
                <c:pt idx="184" formatCode="General">
                  <c:v>0.79139505399999999</c:v>
                </c:pt>
                <c:pt idx="185" formatCode="General">
                  <c:v>0.79402704000000002</c:v>
                </c:pt>
                <c:pt idx="186" formatCode="General">
                  <c:v>0.79646294200000001</c:v>
                </c:pt>
                <c:pt idx="187" formatCode="General">
                  <c:v>0.79895802800000004</c:v>
                </c:pt>
                <c:pt idx="188" formatCode="General">
                  <c:v>0.801641402</c:v>
                </c:pt>
                <c:pt idx="189" formatCode="General">
                  <c:v>0.804698617</c:v>
                </c:pt>
                <c:pt idx="190" formatCode="General">
                  <c:v>0.808241934</c:v>
                </c:pt>
                <c:pt idx="191" formatCode="General">
                  <c:v>0.81171633700000001</c:v>
                </c:pt>
                <c:pt idx="192" formatCode="General">
                  <c:v>0.81567332599999998</c:v>
                </c:pt>
                <c:pt idx="193" formatCode="General">
                  <c:v>0.82006039100000006</c:v>
                </c:pt>
                <c:pt idx="194" formatCode="General">
                  <c:v>0.82473636800000005</c:v>
                </c:pt>
                <c:pt idx="195" formatCode="General">
                  <c:v>0.82966974299999996</c:v>
                </c:pt>
                <c:pt idx="196" formatCode="General">
                  <c:v>0.83479163899999997</c:v>
                </c:pt>
                <c:pt idx="197" formatCode="General">
                  <c:v>0.84004144599999997</c:v>
                </c:pt>
                <c:pt idx="198" formatCode="General">
                  <c:v>0.84572052799999997</c:v>
                </c:pt>
                <c:pt idx="199" formatCode="General">
                  <c:v>0.85132014700000003</c:v>
                </c:pt>
                <c:pt idx="200" formatCode="General">
                  <c:v>0.85669742999999998</c:v>
                </c:pt>
                <c:pt idx="201" formatCode="General">
                  <c:v>0.862687392</c:v>
                </c:pt>
                <c:pt idx="202" formatCode="General">
                  <c:v>0.86913017800000003</c:v>
                </c:pt>
                <c:pt idx="203" formatCode="General">
                  <c:v>0.874359514</c:v>
                </c:pt>
                <c:pt idx="204" formatCode="General">
                  <c:v>0.87897730900000004</c:v>
                </c:pt>
                <c:pt idx="205" formatCode="General">
                  <c:v>0.88329172600000005</c:v>
                </c:pt>
                <c:pt idx="206" formatCode="General">
                  <c:v>0.88712724700000001</c:v>
                </c:pt>
                <c:pt idx="207" formatCode="General">
                  <c:v>0.89050385399999998</c:v>
                </c:pt>
                <c:pt idx="208" formatCode="General">
                  <c:v>0.89481199700000003</c:v>
                </c:pt>
                <c:pt idx="209" formatCode="General">
                  <c:v>0.89971673799999996</c:v>
                </c:pt>
                <c:pt idx="210" formatCode="General">
                  <c:v>0.905145427</c:v>
                </c:pt>
                <c:pt idx="211" formatCode="General">
                  <c:v>0.91181455300000003</c:v>
                </c:pt>
                <c:pt idx="212" formatCode="General">
                  <c:v>0.91879562100000001</c:v>
                </c:pt>
                <c:pt idx="213" formatCode="General">
                  <c:v>0.92500634299999995</c:v>
                </c:pt>
                <c:pt idx="214" formatCode="General">
                  <c:v>0.93190520700000001</c:v>
                </c:pt>
                <c:pt idx="215" formatCode="General">
                  <c:v>0.93864348500000006</c:v>
                </c:pt>
                <c:pt idx="216" formatCode="General">
                  <c:v>0.94434437999999998</c:v>
                </c:pt>
                <c:pt idx="217" formatCode="General">
                  <c:v>0.94939152699999996</c:v>
                </c:pt>
                <c:pt idx="218" formatCode="General">
                  <c:v>0.95431956699999998</c:v>
                </c:pt>
                <c:pt idx="219" formatCode="General">
                  <c:v>0.95825052200000005</c:v>
                </c:pt>
                <c:pt idx="220" formatCode="General">
                  <c:v>0.96185458099999999</c:v>
                </c:pt>
                <c:pt idx="221" formatCode="General">
                  <c:v>0.96514157599999995</c:v>
                </c:pt>
                <c:pt idx="222" formatCode="General">
                  <c:v>0.96814449599999997</c:v>
                </c:pt>
                <c:pt idx="223" formatCode="General">
                  <c:v>0.97128837000000001</c:v>
                </c:pt>
                <c:pt idx="224" formatCode="General">
                  <c:v>0.97554330300000003</c:v>
                </c:pt>
                <c:pt idx="225" formatCode="General">
                  <c:v>0.98135704599999996</c:v>
                </c:pt>
                <c:pt idx="226" formatCode="General">
                  <c:v>0.98776507099999999</c:v>
                </c:pt>
                <c:pt idx="227" formatCode="General">
                  <c:v>0.99458244900000004</c:v>
                </c:pt>
                <c:pt idx="228" formatCode="General">
                  <c:v>1.0016855250000001</c:v>
                </c:pt>
                <c:pt idx="229" formatCode="General">
                  <c:v>1.008131165</c:v>
                </c:pt>
                <c:pt idx="230" formatCode="General">
                  <c:v>1.013416863</c:v>
                </c:pt>
                <c:pt idx="231" formatCode="General">
                  <c:v>1.0180396940000001</c:v>
                </c:pt>
                <c:pt idx="232" formatCode="General">
                  <c:v>1.022649642</c:v>
                </c:pt>
                <c:pt idx="233" formatCode="General">
                  <c:v>1.0277069480000001</c:v>
                </c:pt>
                <c:pt idx="234" formatCode="General">
                  <c:v>1.0321286999999999</c:v>
                </c:pt>
                <c:pt idx="235" formatCode="General">
                  <c:v>1.035906934</c:v>
                </c:pt>
                <c:pt idx="236" formatCode="General">
                  <c:v>1.0391897130000001</c:v>
                </c:pt>
                <c:pt idx="237" formatCode="General">
                  <c:v>1.042867566</c:v>
                </c:pt>
                <c:pt idx="238" formatCode="General">
                  <c:v>1.046917914</c:v>
                </c:pt>
                <c:pt idx="239" formatCode="General">
                  <c:v>1.051134936</c:v>
                </c:pt>
                <c:pt idx="240" formatCode="General">
                  <c:v>1.0556440549999999</c:v>
                </c:pt>
                <c:pt idx="241" formatCode="General">
                  <c:v>1.059945167</c:v>
                </c:pt>
                <c:pt idx="242" formatCode="General">
                  <c:v>1.0630150060000001</c:v>
                </c:pt>
                <c:pt idx="243" formatCode="General">
                  <c:v>1.06485714</c:v>
                </c:pt>
                <c:pt idx="244" formatCode="General">
                  <c:v>1.0663661689999999</c:v>
                </c:pt>
                <c:pt idx="245" formatCode="General">
                  <c:v>1.0681574469999999</c:v>
                </c:pt>
                <c:pt idx="246" formatCode="General">
                  <c:v>1.0710907030000001</c:v>
                </c:pt>
                <c:pt idx="247" formatCode="General">
                  <c:v>1.075282206</c:v>
                </c:pt>
                <c:pt idx="248" formatCode="General">
                  <c:v>1.080317137</c:v>
                </c:pt>
                <c:pt idx="249" formatCode="General">
                  <c:v>1.0858101090000001</c:v>
                </c:pt>
                <c:pt idx="250" formatCode="General">
                  <c:v>1.0915902390000001</c:v>
                </c:pt>
                <c:pt idx="251" formatCode="General">
                  <c:v>1.097161622</c:v>
                </c:pt>
                <c:pt idx="252" formatCode="General">
                  <c:v>1.1021362260000001</c:v>
                </c:pt>
                <c:pt idx="253" formatCode="General">
                  <c:v>1.106808926</c:v>
                </c:pt>
                <c:pt idx="254" formatCode="General">
                  <c:v>1.111834419</c:v>
                </c:pt>
                <c:pt idx="255" formatCode="General">
                  <c:v>1.116594946</c:v>
                </c:pt>
                <c:pt idx="256" formatCode="General">
                  <c:v>1.1212998359999999</c:v>
                </c:pt>
                <c:pt idx="257" formatCode="General">
                  <c:v>1.126451184</c:v>
                </c:pt>
                <c:pt idx="258" formatCode="General">
                  <c:v>1.13114936</c:v>
                </c:pt>
                <c:pt idx="259" formatCode="General">
                  <c:v>1.1352449069999999</c:v>
                </c:pt>
                <c:pt idx="260" formatCode="General">
                  <c:v>1.138913356</c:v>
                </c:pt>
                <c:pt idx="261" formatCode="General">
                  <c:v>1.1419292990000001</c:v>
                </c:pt>
                <c:pt idx="262" formatCode="General">
                  <c:v>1.1440967989999999</c:v>
                </c:pt>
                <c:pt idx="263" formatCode="General">
                  <c:v>1.1463138669999999</c:v>
                </c:pt>
                <c:pt idx="264" formatCode="General">
                  <c:v>1.148485669</c:v>
                </c:pt>
                <c:pt idx="265" formatCode="General">
                  <c:v>1.150904017</c:v>
                </c:pt>
                <c:pt idx="266" formatCode="General">
                  <c:v>1.1542774920000001</c:v>
                </c:pt>
                <c:pt idx="267" formatCode="General">
                  <c:v>1.1583960369999999</c:v>
                </c:pt>
                <c:pt idx="268" formatCode="General">
                  <c:v>1.1628522160000001</c:v>
                </c:pt>
                <c:pt idx="269" formatCode="General">
                  <c:v>1.167772968</c:v>
                </c:pt>
                <c:pt idx="270" formatCode="General">
                  <c:v>1.1727217780000001</c:v>
                </c:pt>
                <c:pt idx="271" formatCode="General">
                  <c:v>1.176665807</c:v>
                </c:pt>
                <c:pt idx="272" formatCode="General">
                  <c:v>1.1801857840000001</c:v>
                </c:pt>
                <c:pt idx="273" formatCode="General">
                  <c:v>1.1830871359999999</c:v>
                </c:pt>
                <c:pt idx="274" formatCode="General">
                  <c:v>1.185280882</c:v>
                </c:pt>
                <c:pt idx="275" formatCode="General">
                  <c:v>1.186909687</c:v>
                </c:pt>
                <c:pt idx="276" formatCode="General">
                  <c:v>1.1884022940000001</c:v>
                </c:pt>
                <c:pt idx="277" formatCode="General">
                  <c:v>1.1896097830000001</c:v>
                </c:pt>
                <c:pt idx="278" formatCode="General">
                  <c:v>1.1917990060000001</c:v>
                </c:pt>
                <c:pt idx="279" formatCode="General">
                  <c:v>1.1947873979999999</c:v>
                </c:pt>
                <c:pt idx="280" formatCode="General">
                  <c:v>1.1978201180000001</c:v>
                </c:pt>
                <c:pt idx="281" formatCode="General">
                  <c:v>1.2010144549999999</c:v>
                </c:pt>
                <c:pt idx="282" formatCode="General">
                  <c:v>1.204556669</c:v>
                </c:pt>
                <c:pt idx="283" formatCode="General">
                  <c:v>1.2077428450000001</c:v>
                </c:pt>
                <c:pt idx="284" formatCode="General">
                  <c:v>1.211937633</c:v>
                </c:pt>
                <c:pt idx="285" formatCode="General">
                  <c:v>1.2191471250000001</c:v>
                </c:pt>
                <c:pt idx="286" formatCode="General">
                  <c:v>1.2264897779999999</c:v>
                </c:pt>
                <c:pt idx="287" formatCode="General">
                  <c:v>1.233510498</c:v>
                </c:pt>
                <c:pt idx="288" formatCode="General">
                  <c:v>1.2401057090000001</c:v>
                </c:pt>
                <c:pt idx="289" formatCode="General">
                  <c:v>1.2454060389999999</c:v>
                </c:pt>
                <c:pt idx="290" formatCode="General">
                  <c:v>1.248403098</c:v>
                </c:pt>
                <c:pt idx="291" formatCode="General">
                  <c:v>1.251734055</c:v>
                </c:pt>
                <c:pt idx="292" formatCode="General">
                  <c:v>1.2553887290000001</c:v>
                </c:pt>
                <c:pt idx="293" formatCode="General">
                  <c:v>1.2592318579999999</c:v>
                </c:pt>
                <c:pt idx="294" formatCode="General">
                  <c:v>1.2634766559999999</c:v>
                </c:pt>
                <c:pt idx="295" formatCode="General">
                  <c:v>1.2686859049999999</c:v>
                </c:pt>
                <c:pt idx="296" formatCode="General">
                  <c:v>1.2740031810000001</c:v>
                </c:pt>
                <c:pt idx="297" formatCode="General">
                  <c:v>1.2793683410000001</c:v>
                </c:pt>
                <c:pt idx="298" formatCode="General">
                  <c:v>1.284657148</c:v>
                </c:pt>
                <c:pt idx="299" formatCode="General">
                  <c:v>1.289575854</c:v>
                </c:pt>
                <c:pt idx="300" formatCode="General">
                  <c:v>1.2932786629999999</c:v>
                </c:pt>
                <c:pt idx="301" formatCode="General">
                  <c:v>1.2966249910000001</c:v>
                </c:pt>
                <c:pt idx="302" formatCode="General">
                  <c:v>1.2996625930000001</c:v>
                </c:pt>
                <c:pt idx="303" formatCode="General">
                  <c:v>1.302678862</c:v>
                </c:pt>
                <c:pt idx="304" formatCode="General">
                  <c:v>1.3056357839999999</c:v>
                </c:pt>
                <c:pt idx="305" formatCode="General">
                  <c:v>1.3084370919999999</c:v>
                </c:pt>
                <c:pt idx="306" formatCode="General">
                  <c:v>1.3109317549999999</c:v>
                </c:pt>
                <c:pt idx="307" formatCode="General">
                  <c:v>1.3137096779999999</c:v>
                </c:pt>
                <c:pt idx="308" formatCode="General">
                  <c:v>1.3167143990000001</c:v>
                </c:pt>
                <c:pt idx="309" formatCode="General">
                  <c:v>1.3194243400000001</c:v>
                </c:pt>
                <c:pt idx="310" formatCode="General">
                  <c:v>1.3222682800000001</c:v>
                </c:pt>
                <c:pt idx="311" formatCode="General">
                  <c:v>1.326646421</c:v>
                </c:pt>
                <c:pt idx="312" formatCode="General">
                  <c:v>1.332008769</c:v>
                </c:pt>
                <c:pt idx="313" formatCode="General">
                  <c:v>1.3373659790000001</c:v>
                </c:pt>
                <c:pt idx="314" formatCode="General">
                  <c:v>1.343262454</c:v>
                </c:pt>
                <c:pt idx="315" formatCode="General">
                  <c:v>1.3514951660000001</c:v>
                </c:pt>
                <c:pt idx="316" formatCode="General">
                  <c:v>1.361033106</c:v>
                </c:pt>
                <c:pt idx="317" formatCode="General">
                  <c:v>1.370943995</c:v>
                </c:pt>
                <c:pt idx="318" formatCode="General">
                  <c:v>1.382610865</c:v>
                </c:pt>
                <c:pt idx="319" formatCode="General">
                  <c:v>1.3967454450000001</c:v>
                </c:pt>
                <c:pt idx="320" formatCode="General">
                  <c:v>1.409566213</c:v>
                </c:pt>
                <c:pt idx="321" formatCode="General">
                  <c:v>1.420797147</c:v>
                </c:pt>
                <c:pt idx="322" formatCode="General">
                  <c:v>1.4313765599999999</c:v>
                </c:pt>
                <c:pt idx="323" formatCode="General">
                  <c:v>1.44012882</c:v>
                </c:pt>
                <c:pt idx="324" formatCode="General">
                  <c:v>1.446517209</c:v>
                </c:pt>
                <c:pt idx="325" formatCode="General">
                  <c:v>1.4525288489999999</c:v>
                </c:pt>
                <c:pt idx="326" formatCode="General">
                  <c:v>1.4581002169999999</c:v>
                </c:pt>
                <c:pt idx="327" formatCode="General">
                  <c:v>1.463415726</c:v>
                </c:pt>
                <c:pt idx="328" formatCode="General">
                  <c:v>1.4685495209999999</c:v>
                </c:pt>
                <c:pt idx="329" formatCode="General">
                  <c:v>1.4732951110000001</c:v>
                </c:pt>
                <c:pt idx="330" formatCode="General">
                  <c:v>1.4775945960000001</c:v>
                </c:pt>
                <c:pt idx="331" formatCode="General">
                  <c:v>1.4816559540000001</c:v>
                </c:pt>
                <c:pt idx="332" formatCode="General">
                  <c:v>1.4855804850000001</c:v>
                </c:pt>
                <c:pt idx="333" formatCode="General">
                  <c:v>1.490395766</c:v>
                </c:pt>
                <c:pt idx="334" formatCode="General">
                  <c:v>1.4969863699999999</c:v>
                </c:pt>
                <c:pt idx="335" formatCode="General">
                  <c:v>1.503789168</c:v>
                </c:pt>
                <c:pt idx="336" formatCode="General">
                  <c:v>1.5101870310000001</c:v>
                </c:pt>
                <c:pt idx="337" formatCode="General">
                  <c:v>1.5160721429999999</c:v>
                </c:pt>
                <c:pt idx="338" formatCode="General">
                  <c:v>1.5212090920000001</c:v>
                </c:pt>
                <c:pt idx="339" formatCode="General">
                  <c:v>1.524566732</c:v>
                </c:pt>
                <c:pt idx="340" formatCode="General">
                  <c:v>1.5278118650000001</c:v>
                </c:pt>
                <c:pt idx="341" formatCode="General">
                  <c:v>1.532397188</c:v>
                </c:pt>
                <c:pt idx="342" formatCode="General">
                  <c:v>1.5385044000000001</c:v>
                </c:pt>
                <c:pt idx="343" formatCode="General">
                  <c:v>1.545126024</c:v>
                </c:pt>
                <c:pt idx="344" formatCode="General">
                  <c:v>1.552063889</c:v>
                </c:pt>
                <c:pt idx="345" formatCode="General">
                  <c:v>1.55872904</c:v>
                </c:pt>
                <c:pt idx="346" formatCode="General">
                  <c:v>1.564568897</c:v>
                </c:pt>
                <c:pt idx="347" formatCode="General">
                  <c:v>1.569380432</c:v>
                </c:pt>
                <c:pt idx="348" formatCode="General">
                  <c:v>1.573894452</c:v>
                </c:pt>
                <c:pt idx="349" formatCode="General">
                  <c:v>1.5783557989999999</c:v>
                </c:pt>
                <c:pt idx="350" formatCode="General">
                  <c:v>1.582968905</c:v>
                </c:pt>
                <c:pt idx="351" formatCode="General">
                  <c:v>1.5874311459999999</c:v>
                </c:pt>
                <c:pt idx="352" formatCode="General">
                  <c:v>1.5919435820000001</c:v>
                </c:pt>
                <c:pt idx="353" formatCode="General">
                  <c:v>1.596855186</c:v>
                </c:pt>
                <c:pt idx="354" formatCode="General">
                  <c:v>1.6017503879999999</c:v>
                </c:pt>
                <c:pt idx="355" formatCode="General">
                  <c:v>1.6064433659999999</c:v>
                </c:pt>
                <c:pt idx="356" formatCode="General">
                  <c:v>1.610612283</c:v>
                </c:pt>
                <c:pt idx="357" formatCode="General">
                  <c:v>1.614069658</c:v>
                </c:pt>
                <c:pt idx="358" formatCode="General">
                  <c:v>1.6168953399999999</c:v>
                </c:pt>
                <c:pt idx="359" formatCode="General">
                  <c:v>1.619737218</c:v>
                </c:pt>
                <c:pt idx="360" formatCode="General">
                  <c:v>1.6227135070000001</c:v>
                </c:pt>
                <c:pt idx="361" formatCode="General">
                  <c:v>1.626219656</c:v>
                </c:pt>
                <c:pt idx="362" formatCode="General">
                  <c:v>1.630537838</c:v>
                </c:pt>
                <c:pt idx="363" formatCode="General">
                  <c:v>1.6350214540000001</c:v>
                </c:pt>
                <c:pt idx="364" formatCode="General">
                  <c:v>1.639194625</c:v>
                </c:pt>
                <c:pt idx="365" formatCode="General">
                  <c:v>1.642939304</c:v>
                </c:pt>
                <c:pt idx="366" formatCode="General">
                  <c:v>1.6463502139999999</c:v>
                </c:pt>
                <c:pt idx="367" formatCode="General">
                  <c:v>1.649164284</c:v>
                </c:pt>
                <c:pt idx="368" formatCode="General">
                  <c:v>1.65204799</c:v>
                </c:pt>
                <c:pt idx="369" formatCode="General">
                  <c:v>1.655975872</c:v>
                </c:pt>
                <c:pt idx="370" formatCode="General">
                  <c:v>1.661397996</c:v>
                </c:pt>
                <c:pt idx="371" formatCode="General">
                  <c:v>1.6667728100000001</c:v>
                </c:pt>
                <c:pt idx="372" formatCode="General">
                  <c:v>1.6726150500000001</c:v>
                </c:pt>
                <c:pt idx="373" formatCode="General">
                  <c:v>1.6786077269999999</c:v>
                </c:pt>
                <c:pt idx="374" formatCode="General">
                  <c:v>1.6845225660000001</c:v>
                </c:pt>
                <c:pt idx="375" formatCode="General">
                  <c:v>1.6903731900000001</c:v>
                </c:pt>
                <c:pt idx="376" formatCode="General">
                  <c:v>1.697610963</c:v>
                </c:pt>
                <c:pt idx="377" formatCode="General">
                  <c:v>1.705771666</c:v>
                </c:pt>
                <c:pt idx="378" formatCode="General">
                  <c:v>1.7143381070000001</c:v>
                </c:pt>
                <c:pt idx="379" formatCode="General">
                  <c:v>1.7227645060000001</c:v>
                </c:pt>
                <c:pt idx="380" formatCode="General">
                  <c:v>1.730749291</c:v>
                </c:pt>
                <c:pt idx="381" formatCode="General">
                  <c:v>1.737631667</c:v>
                </c:pt>
                <c:pt idx="382" formatCode="General">
                  <c:v>1.743051562</c:v>
                </c:pt>
                <c:pt idx="383" formatCode="General">
                  <c:v>1.747706918</c:v>
                </c:pt>
                <c:pt idx="384" formatCode="General">
                  <c:v>1.751491358</c:v>
                </c:pt>
                <c:pt idx="385" formatCode="General">
                  <c:v>1.7543238050000001</c:v>
                </c:pt>
                <c:pt idx="386" formatCode="General">
                  <c:v>1.75683978</c:v>
                </c:pt>
                <c:pt idx="387" formatCode="General">
                  <c:v>1.759321393</c:v>
                </c:pt>
                <c:pt idx="388" formatCode="General">
                  <c:v>1.761840436</c:v>
                </c:pt>
                <c:pt idx="389" formatCode="General">
                  <c:v>1.7645089460000001</c:v>
                </c:pt>
                <c:pt idx="390" formatCode="General">
                  <c:v>1.7674152059999999</c:v>
                </c:pt>
                <c:pt idx="391" formatCode="General">
                  <c:v>1.7702088629999999</c:v>
                </c:pt>
                <c:pt idx="392" formatCode="General">
                  <c:v>1.7728001529999999</c:v>
                </c:pt>
                <c:pt idx="393" formatCode="General">
                  <c:v>1.7748631859999999</c:v>
                </c:pt>
                <c:pt idx="394" formatCode="General">
                  <c:v>1.7763301650000001</c:v>
                </c:pt>
              </c:numCache>
            </c:numRef>
          </c:xVal>
          <c:yVal>
            <c:numRef>
              <c:f>'Data fresh bones'!$CH$3:$CH$397</c:f>
              <c:numCache>
                <c:formatCode>0.00E+00</c:formatCode>
                <c:ptCount val="395"/>
                <c:pt idx="0" formatCode="General">
                  <c:v>0</c:v>
                </c:pt>
                <c:pt idx="1">
                  <c:v>-5.9586100000000002E-5</c:v>
                </c:pt>
                <c:pt idx="2" formatCode="General">
                  <c:v>-1.21439E-4</c:v>
                </c:pt>
                <c:pt idx="3" formatCode="General">
                  <c:v>-1.70175E-4</c:v>
                </c:pt>
                <c:pt idx="4" formatCode="General">
                  <c:v>-1.73809E-4</c:v>
                </c:pt>
                <c:pt idx="5" formatCode="General">
                  <c:v>-1.6905199999999999E-4</c:v>
                </c:pt>
                <c:pt idx="6" formatCode="General">
                  <c:v>-1.7295E-4</c:v>
                </c:pt>
                <c:pt idx="7" formatCode="General">
                  <c:v>-1.7886200000000001E-4</c:v>
                </c:pt>
                <c:pt idx="8" formatCode="General">
                  <c:v>-1.8809499999999999E-4</c:v>
                </c:pt>
                <c:pt idx="9" formatCode="General">
                  <c:v>-1.99586E-4</c:v>
                </c:pt>
                <c:pt idx="10" formatCode="General">
                  <c:v>-2.13582E-4</c:v>
                </c:pt>
                <c:pt idx="11" formatCode="General">
                  <c:v>-2.29943E-4</c:v>
                </c:pt>
                <c:pt idx="12" formatCode="General">
                  <c:v>-2.46674E-4</c:v>
                </c:pt>
                <c:pt idx="13" formatCode="General">
                  <c:v>-2.6423899999999999E-4</c:v>
                </c:pt>
                <c:pt idx="14" formatCode="General">
                  <c:v>-2.8005599999999999E-4</c:v>
                </c:pt>
                <c:pt idx="15" formatCode="General">
                  <c:v>-2.9483500000000002E-4</c:v>
                </c:pt>
                <c:pt idx="16" formatCode="General">
                  <c:v>-3.10926E-4</c:v>
                </c:pt>
                <c:pt idx="17" formatCode="General">
                  <c:v>-3.2974700000000003E-4</c:v>
                </c:pt>
                <c:pt idx="18" formatCode="General">
                  <c:v>-3.4304799999999999E-4</c:v>
                </c:pt>
                <c:pt idx="19" formatCode="General">
                  <c:v>-3.5906799999999998E-4</c:v>
                </c:pt>
                <c:pt idx="20" formatCode="General">
                  <c:v>-3.7494399999999999E-4</c:v>
                </c:pt>
                <c:pt idx="21" formatCode="General">
                  <c:v>-3.8804399999999999E-4</c:v>
                </c:pt>
                <c:pt idx="22" formatCode="General">
                  <c:v>-3.9811600000000001E-4</c:v>
                </c:pt>
                <c:pt idx="23" formatCode="General">
                  <c:v>-4.0715800000000002E-4</c:v>
                </c:pt>
                <c:pt idx="24" formatCode="General">
                  <c:v>-4.1379200000000001E-4</c:v>
                </c:pt>
                <c:pt idx="25" formatCode="General">
                  <c:v>-4.1660999999999998E-4</c:v>
                </c:pt>
                <c:pt idx="26" formatCode="General">
                  <c:v>-4.1682200000000001E-4</c:v>
                </c:pt>
                <c:pt idx="27" formatCode="General">
                  <c:v>-4.1359799999999999E-4</c:v>
                </c:pt>
                <c:pt idx="28" formatCode="General">
                  <c:v>-4.0905200000000003E-4</c:v>
                </c:pt>
                <c:pt idx="29" formatCode="General">
                  <c:v>-4.02798E-4</c:v>
                </c:pt>
                <c:pt idx="30" formatCode="General">
                  <c:v>-3.97513E-4</c:v>
                </c:pt>
                <c:pt idx="31" formatCode="General">
                  <c:v>-3.9268199999999999E-4</c:v>
                </c:pt>
                <c:pt idx="32" formatCode="General">
                  <c:v>-3.89577E-4</c:v>
                </c:pt>
                <c:pt idx="33" formatCode="General">
                  <c:v>-3.8814200000000001E-4</c:v>
                </c:pt>
                <c:pt idx="34" formatCode="General">
                  <c:v>-3.8941699999999997E-4</c:v>
                </c:pt>
                <c:pt idx="35" formatCode="General">
                  <c:v>-3.9112800000000003E-4</c:v>
                </c:pt>
                <c:pt idx="36" formatCode="General">
                  <c:v>-3.9266600000000001E-4</c:v>
                </c:pt>
                <c:pt idx="37" formatCode="General">
                  <c:v>-3.92834E-4</c:v>
                </c:pt>
                <c:pt idx="38" formatCode="General">
                  <c:v>-3.9278799999999998E-4</c:v>
                </c:pt>
                <c:pt idx="39" formatCode="General">
                  <c:v>-3.9309499999999999E-4</c:v>
                </c:pt>
                <c:pt idx="40" formatCode="General">
                  <c:v>-3.9322899999999999E-4</c:v>
                </c:pt>
                <c:pt idx="41" formatCode="General">
                  <c:v>-3.9366200000000003E-4</c:v>
                </c:pt>
                <c:pt idx="42" formatCode="General">
                  <c:v>-3.9476700000000002E-4</c:v>
                </c:pt>
                <c:pt idx="43" formatCode="General">
                  <c:v>-3.9542000000000001E-4</c:v>
                </c:pt>
                <c:pt idx="44" formatCode="General">
                  <c:v>-3.9665700000000002E-4</c:v>
                </c:pt>
                <c:pt idx="45" formatCode="General">
                  <c:v>-3.9822600000000001E-4</c:v>
                </c:pt>
                <c:pt idx="46" formatCode="General">
                  <c:v>-3.98952E-4</c:v>
                </c:pt>
                <c:pt idx="47" formatCode="General">
                  <c:v>-3.9899400000000001E-4</c:v>
                </c:pt>
                <c:pt idx="48" formatCode="General">
                  <c:v>-3.9903600000000002E-4</c:v>
                </c:pt>
                <c:pt idx="49" formatCode="General">
                  <c:v>-3.9788300000000003E-4</c:v>
                </c:pt>
                <c:pt idx="50" formatCode="General">
                  <c:v>-3.9543E-4</c:v>
                </c:pt>
                <c:pt idx="51" formatCode="General">
                  <c:v>-3.9304800000000001E-4</c:v>
                </c:pt>
                <c:pt idx="52" formatCode="General">
                  <c:v>-3.89663E-4</c:v>
                </c:pt>
                <c:pt idx="53" formatCode="General">
                  <c:v>-3.8622E-4</c:v>
                </c:pt>
                <c:pt idx="54" formatCode="General">
                  <c:v>-3.82984E-4</c:v>
                </c:pt>
                <c:pt idx="55" formatCode="General">
                  <c:v>-3.7973599999999998E-4</c:v>
                </c:pt>
                <c:pt idx="56" formatCode="General">
                  <c:v>-3.75767E-4</c:v>
                </c:pt>
                <c:pt idx="57" formatCode="General">
                  <c:v>-3.7211500000000001E-4</c:v>
                </c:pt>
                <c:pt idx="58" formatCode="General">
                  <c:v>-3.6905400000000001E-4</c:v>
                </c:pt>
                <c:pt idx="59" formatCode="General">
                  <c:v>-3.6515099999999997E-4</c:v>
                </c:pt>
                <c:pt idx="60" formatCode="General">
                  <c:v>-3.6212800000000003E-4</c:v>
                </c:pt>
                <c:pt idx="61" formatCode="General">
                  <c:v>-3.5889599999999999E-4</c:v>
                </c:pt>
                <c:pt idx="62" formatCode="General">
                  <c:v>-3.5586400000000001E-4</c:v>
                </c:pt>
                <c:pt idx="63" formatCode="General">
                  <c:v>-3.5220999999999999E-4</c:v>
                </c:pt>
                <c:pt idx="64" formatCode="General">
                  <c:v>-3.5039100000000003E-4</c:v>
                </c:pt>
                <c:pt idx="65" formatCode="General">
                  <c:v>-3.4692700000000002E-4</c:v>
                </c:pt>
                <c:pt idx="66" formatCode="General">
                  <c:v>-3.4304099999999998E-4</c:v>
                </c:pt>
                <c:pt idx="67" formatCode="General">
                  <c:v>-3.3977399999999999E-4</c:v>
                </c:pt>
                <c:pt idx="68" formatCode="General">
                  <c:v>-3.3665700000000003E-4</c:v>
                </c:pt>
                <c:pt idx="69" formatCode="General">
                  <c:v>-3.3090300000000001E-4</c:v>
                </c:pt>
                <c:pt idx="70" formatCode="General">
                  <c:v>-3.2742399999999999E-4</c:v>
                </c:pt>
                <c:pt idx="71" formatCode="General">
                  <c:v>-3.2465899999999998E-4</c:v>
                </c:pt>
                <c:pt idx="72" formatCode="General">
                  <c:v>-3.22078E-4</c:v>
                </c:pt>
                <c:pt idx="73" formatCode="General">
                  <c:v>-3.1834399999999997E-4</c:v>
                </c:pt>
                <c:pt idx="74" formatCode="General">
                  <c:v>-3.1717099999999999E-4</c:v>
                </c:pt>
                <c:pt idx="75" formatCode="General">
                  <c:v>-3.1428400000000002E-4</c:v>
                </c:pt>
                <c:pt idx="76" formatCode="General">
                  <c:v>-3.1323499999999998E-4</c:v>
                </c:pt>
                <c:pt idx="77" formatCode="General">
                  <c:v>-3.09525E-4</c:v>
                </c:pt>
                <c:pt idx="78" formatCode="General">
                  <c:v>-3.0758199999999998E-4</c:v>
                </c:pt>
                <c:pt idx="79" formatCode="General">
                  <c:v>-3.0503699999999997E-4</c:v>
                </c:pt>
                <c:pt idx="80" formatCode="General">
                  <c:v>-3.0318899999999999E-4</c:v>
                </c:pt>
                <c:pt idx="81" formatCode="General">
                  <c:v>-2.99926E-4</c:v>
                </c:pt>
                <c:pt idx="82" formatCode="General">
                  <c:v>-2.9815899999999999E-4</c:v>
                </c:pt>
                <c:pt idx="83" formatCode="General">
                  <c:v>-2.9492599999999999E-4</c:v>
                </c:pt>
                <c:pt idx="84" formatCode="General">
                  <c:v>-2.9294299999999999E-4</c:v>
                </c:pt>
                <c:pt idx="85" formatCode="General">
                  <c:v>-2.9067999999999997E-4</c:v>
                </c:pt>
                <c:pt idx="86" formatCode="General">
                  <c:v>-2.89043E-4</c:v>
                </c:pt>
                <c:pt idx="87" formatCode="General">
                  <c:v>-2.88633E-4</c:v>
                </c:pt>
                <c:pt idx="88" formatCode="General">
                  <c:v>-2.90306E-4</c:v>
                </c:pt>
                <c:pt idx="89" formatCode="General">
                  <c:v>-2.88051E-4</c:v>
                </c:pt>
                <c:pt idx="90" formatCode="General">
                  <c:v>-2.8705199999999999E-4</c:v>
                </c:pt>
                <c:pt idx="91" formatCode="General">
                  <c:v>-2.8661799999999999E-4</c:v>
                </c:pt>
                <c:pt idx="92" formatCode="General">
                  <c:v>-2.8471600000000002E-4</c:v>
                </c:pt>
                <c:pt idx="93" formatCode="General">
                  <c:v>-2.8296300000000001E-4</c:v>
                </c:pt>
                <c:pt idx="94" formatCode="General">
                  <c:v>-2.8278100000000002E-4</c:v>
                </c:pt>
                <c:pt idx="95" formatCode="General">
                  <c:v>-2.82164E-4</c:v>
                </c:pt>
                <c:pt idx="96" formatCode="General">
                  <c:v>-2.8066499999999998E-4</c:v>
                </c:pt>
                <c:pt idx="97" formatCode="General">
                  <c:v>-2.79819E-4</c:v>
                </c:pt>
                <c:pt idx="98" formatCode="General">
                  <c:v>-2.7810999999999998E-4</c:v>
                </c:pt>
                <c:pt idx="99" formatCode="General">
                  <c:v>-2.7773300000000001E-4</c:v>
                </c:pt>
                <c:pt idx="100" formatCode="General">
                  <c:v>-2.7653699999999999E-4</c:v>
                </c:pt>
                <c:pt idx="101" formatCode="General">
                  <c:v>-2.7587999999999999E-4</c:v>
                </c:pt>
                <c:pt idx="102" formatCode="General">
                  <c:v>-2.7480400000000002E-4</c:v>
                </c:pt>
                <c:pt idx="103" formatCode="General">
                  <c:v>-2.7555599999999999E-4</c:v>
                </c:pt>
                <c:pt idx="104" formatCode="General">
                  <c:v>-2.7301400000000003E-4</c:v>
                </c:pt>
                <c:pt idx="105" formatCode="General">
                  <c:v>-2.71835E-4</c:v>
                </c:pt>
                <c:pt idx="106" formatCode="General">
                  <c:v>-2.7085E-4</c:v>
                </c:pt>
                <c:pt idx="107" formatCode="General">
                  <c:v>-2.69907E-4</c:v>
                </c:pt>
                <c:pt idx="108" formatCode="General">
                  <c:v>-2.6709699999999999E-4</c:v>
                </c:pt>
                <c:pt idx="109" formatCode="General">
                  <c:v>-2.6757099999999998E-4</c:v>
                </c:pt>
                <c:pt idx="110" formatCode="General">
                  <c:v>-2.6727599999999999E-4</c:v>
                </c:pt>
                <c:pt idx="111" formatCode="General">
                  <c:v>-2.66977E-4</c:v>
                </c:pt>
                <c:pt idx="112" formatCode="General">
                  <c:v>-2.6648600000000002E-4</c:v>
                </c:pt>
                <c:pt idx="113" formatCode="General">
                  <c:v>-2.6548700000000001E-4</c:v>
                </c:pt>
                <c:pt idx="114" formatCode="General">
                  <c:v>-2.6359799999999998E-4</c:v>
                </c:pt>
                <c:pt idx="115" formatCode="General">
                  <c:v>-2.6124999999999998E-4</c:v>
                </c:pt>
                <c:pt idx="116" formatCode="General">
                  <c:v>-2.5980399999999998E-4</c:v>
                </c:pt>
                <c:pt idx="117" formatCode="General">
                  <c:v>-2.5731400000000002E-4</c:v>
                </c:pt>
                <c:pt idx="118" formatCode="General">
                  <c:v>-2.5586899999999999E-4</c:v>
                </c:pt>
                <c:pt idx="119" formatCode="General">
                  <c:v>-2.5386700000000001E-4</c:v>
                </c:pt>
                <c:pt idx="120" formatCode="General">
                  <c:v>-2.5398899999999998E-4</c:v>
                </c:pt>
                <c:pt idx="121" formatCode="General">
                  <c:v>-2.5139699999999999E-4</c:v>
                </c:pt>
                <c:pt idx="122" formatCode="General">
                  <c:v>-2.4981E-4</c:v>
                </c:pt>
                <c:pt idx="123" formatCode="General">
                  <c:v>-2.4823899999999998E-4</c:v>
                </c:pt>
                <c:pt idx="124" formatCode="General">
                  <c:v>-2.4794800000000001E-4</c:v>
                </c:pt>
                <c:pt idx="125" formatCode="General">
                  <c:v>-2.43367E-4</c:v>
                </c:pt>
                <c:pt idx="126" formatCode="General">
                  <c:v>-2.40743E-4</c:v>
                </c:pt>
                <c:pt idx="127" formatCode="General">
                  <c:v>-2.3741800000000001E-4</c:v>
                </c:pt>
                <c:pt idx="128" formatCode="General">
                  <c:v>-2.3247E-4</c:v>
                </c:pt>
                <c:pt idx="129" formatCode="General">
                  <c:v>-2.29881E-4</c:v>
                </c:pt>
                <c:pt idx="130" formatCode="General">
                  <c:v>-2.2803999999999999E-4</c:v>
                </c:pt>
                <c:pt idx="131" formatCode="General">
                  <c:v>-2.26221E-4</c:v>
                </c:pt>
                <c:pt idx="132" formatCode="General">
                  <c:v>-2.2464199999999999E-4</c:v>
                </c:pt>
                <c:pt idx="133" formatCode="General">
                  <c:v>-2.2382000000000001E-4</c:v>
                </c:pt>
                <c:pt idx="134" formatCode="General">
                  <c:v>-2.2090099999999999E-4</c:v>
                </c:pt>
                <c:pt idx="135" formatCode="General">
                  <c:v>-2.1954400000000001E-4</c:v>
                </c:pt>
                <c:pt idx="136" formatCode="General">
                  <c:v>-2.1878699999999999E-4</c:v>
                </c:pt>
                <c:pt idx="137" formatCode="General">
                  <c:v>-2.1694699999999999E-4</c:v>
                </c:pt>
                <c:pt idx="138" formatCode="General">
                  <c:v>-2.1571700000000001E-4</c:v>
                </c:pt>
                <c:pt idx="139" formatCode="General">
                  <c:v>-2.1531400000000001E-4</c:v>
                </c:pt>
                <c:pt idx="140" formatCode="General">
                  <c:v>-2.1240000000000001E-4</c:v>
                </c:pt>
                <c:pt idx="141" formatCode="General">
                  <c:v>-2.09936E-4</c:v>
                </c:pt>
                <c:pt idx="142" formatCode="General">
                  <c:v>-2.07608E-4</c:v>
                </c:pt>
                <c:pt idx="143" formatCode="General">
                  <c:v>-2.0426400000000001E-4</c:v>
                </c:pt>
                <c:pt idx="144" formatCode="General">
                  <c:v>-1.98149E-4</c:v>
                </c:pt>
                <c:pt idx="145" formatCode="General">
                  <c:v>-1.9998999999999999E-4</c:v>
                </c:pt>
                <c:pt idx="146" formatCode="General">
                  <c:v>-1.9475199999999999E-4</c:v>
                </c:pt>
                <c:pt idx="147" formatCode="General">
                  <c:v>-1.90674E-4</c:v>
                </c:pt>
                <c:pt idx="148" formatCode="General">
                  <c:v>-1.9104300000000001E-4</c:v>
                </c:pt>
                <c:pt idx="149" formatCode="General">
                  <c:v>-1.91468E-4</c:v>
                </c:pt>
                <c:pt idx="150" formatCode="General">
                  <c:v>-1.8729400000000001E-4</c:v>
                </c:pt>
                <c:pt idx="151" formatCode="General">
                  <c:v>-1.8757499999999999E-4</c:v>
                </c:pt>
                <c:pt idx="152" formatCode="General">
                  <c:v>-1.86369E-4</c:v>
                </c:pt>
                <c:pt idx="153" formatCode="General">
                  <c:v>-1.8464299999999999E-4</c:v>
                </c:pt>
                <c:pt idx="154" formatCode="General">
                  <c:v>-1.8160799999999999E-4</c:v>
                </c:pt>
                <c:pt idx="155" formatCode="General">
                  <c:v>-1.7897E-4</c:v>
                </c:pt>
                <c:pt idx="156" formatCode="General">
                  <c:v>-1.7544300000000001E-4</c:v>
                </c:pt>
                <c:pt idx="157" formatCode="General">
                  <c:v>-1.72888E-4</c:v>
                </c:pt>
                <c:pt idx="158" formatCode="General">
                  <c:v>-1.6886399999999999E-4</c:v>
                </c:pt>
                <c:pt idx="159" formatCode="General">
                  <c:v>-1.6817500000000001E-4</c:v>
                </c:pt>
                <c:pt idx="160" formatCode="General">
                  <c:v>-1.66074E-4</c:v>
                </c:pt>
                <c:pt idx="161" formatCode="General">
                  <c:v>-1.63857E-4</c:v>
                </c:pt>
                <c:pt idx="162" formatCode="General">
                  <c:v>-1.6188899999999999E-4</c:v>
                </c:pt>
                <c:pt idx="163" formatCode="General">
                  <c:v>-1.5971200000000001E-4</c:v>
                </c:pt>
                <c:pt idx="164" formatCode="General">
                  <c:v>-1.5603899999999999E-4</c:v>
                </c:pt>
                <c:pt idx="165" formatCode="General">
                  <c:v>-1.54148E-4</c:v>
                </c:pt>
                <c:pt idx="166" formatCode="General">
                  <c:v>-1.5202E-4</c:v>
                </c:pt>
                <c:pt idx="167" formatCode="General">
                  <c:v>-1.4866E-4</c:v>
                </c:pt>
                <c:pt idx="168" formatCode="General">
                  <c:v>-1.4521099999999999E-4</c:v>
                </c:pt>
                <c:pt idx="169" formatCode="General">
                  <c:v>-1.4252899999999999E-4</c:v>
                </c:pt>
                <c:pt idx="170" formatCode="General">
                  <c:v>-1.3941299999999999E-4</c:v>
                </c:pt>
                <c:pt idx="171" formatCode="General">
                  <c:v>-1.3673400000000001E-4</c:v>
                </c:pt>
                <c:pt idx="172" formatCode="General">
                  <c:v>-1.3402800000000001E-4</c:v>
                </c:pt>
                <c:pt idx="173" formatCode="General">
                  <c:v>-1.32655E-4</c:v>
                </c:pt>
                <c:pt idx="174" formatCode="General">
                  <c:v>-1.31717E-4</c:v>
                </c:pt>
                <c:pt idx="175" formatCode="General">
                  <c:v>-1.3028900000000001E-4</c:v>
                </c:pt>
                <c:pt idx="176" formatCode="General">
                  <c:v>-1.2758100000000001E-4</c:v>
                </c:pt>
                <c:pt idx="177" formatCode="General">
                  <c:v>-1.25244E-4</c:v>
                </c:pt>
                <c:pt idx="178" formatCode="General">
                  <c:v>-1.21995E-4</c:v>
                </c:pt>
                <c:pt idx="179" formatCode="General">
                  <c:v>-1.19109E-4</c:v>
                </c:pt>
                <c:pt idx="180" formatCode="General">
                  <c:v>-1.1634299999999999E-4</c:v>
                </c:pt>
                <c:pt idx="181" formatCode="General">
                  <c:v>-1.13681E-4</c:v>
                </c:pt>
                <c:pt idx="182" formatCode="General">
                  <c:v>-1.11296E-4</c:v>
                </c:pt>
                <c:pt idx="183" formatCode="General">
                  <c:v>-1.10116E-4</c:v>
                </c:pt>
                <c:pt idx="184" formatCode="General">
                  <c:v>-1.09103E-4</c:v>
                </c:pt>
                <c:pt idx="185" formatCode="General">
                  <c:v>-1.08016E-4</c:v>
                </c:pt>
                <c:pt idx="186" formatCode="General">
                  <c:v>-1.08829E-4</c:v>
                </c:pt>
                <c:pt idx="187" formatCode="General">
                  <c:v>-1.10178E-4</c:v>
                </c:pt>
                <c:pt idx="188" formatCode="General">
                  <c:v>-1.07827E-4</c:v>
                </c:pt>
                <c:pt idx="189" formatCode="General">
                  <c:v>-1.05517E-4</c:v>
                </c:pt>
                <c:pt idx="190" formatCode="General">
                  <c:v>-1.03015E-4</c:v>
                </c:pt>
                <c:pt idx="191">
                  <c:v>-9.8988199999999995E-5</c:v>
                </c:pt>
                <c:pt idx="192">
                  <c:v>-9.52973E-5</c:v>
                </c:pt>
                <c:pt idx="193">
                  <c:v>-9.1435300000000002E-5</c:v>
                </c:pt>
                <c:pt idx="194">
                  <c:v>-8.9288299999999997E-5</c:v>
                </c:pt>
                <c:pt idx="195">
                  <c:v>-8.6912700000000006E-5</c:v>
                </c:pt>
                <c:pt idx="196">
                  <c:v>-8.5887299999999993E-5</c:v>
                </c:pt>
                <c:pt idx="197">
                  <c:v>-8.40394E-5</c:v>
                </c:pt>
                <c:pt idx="198">
                  <c:v>-8.3081100000000007E-5</c:v>
                </c:pt>
                <c:pt idx="199">
                  <c:v>-8.0480800000000004E-5</c:v>
                </c:pt>
                <c:pt idx="200">
                  <c:v>-7.8860400000000001E-5</c:v>
                </c:pt>
                <c:pt idx="201">
                  <c:v>-7.7827100000000006E-5</c:v>
                </c:pt>
                <c:pt idx="202">
                  <c:v>-7.6325300000000006E-5</c:v>
                </c:pt>
                <c:pt idx="203">
                  <c:v>-7.4277500000000002E-5</c:v>
                </c:pt>
                <c:pt idx="204">
                  <c:v>-7.3253300000000006E-5</c:v>
                </c:pt>
                <c:pt idx="205">
                  <c:v>-7.1395899999999999E-5</c:v>
                </c:pt>
                <c:pt idx="206">
                  <c:v>-6.7888199999999998E-5</c:v>
                </c:pt>
                <c:pt idx="207">
                  <c:v>-6.6094999999999997E-5</c:v>
                </c:pt>
                <c:pt idx="208">
                  <c:v>-6.4927399999999998E-5</c:v>
                </c:pt>
                <c:pt idx="209">
                  <c:v>-6.2898199999999994E-5</c:v>
                </c:pt>
                <c:pt idx="210">
                  <c:v>-6.1343500000000007E-5</c:v>
                </c:pt>
                <c:pt idx="211">
                  <c:v>-5.9999600000000001E-5</c:v>
                </c:pt>
                <c:pt idx="212">
                  <c:v>-5.7803899999999997E-5</c:v>
                </c:pt>
                <c:pt idx="213">
                  <c:v>-5.5746399999999999E-5</c:v>
                </c:pt>
                <c:pt idx="214">
                  <c:v>-5.3923900000000001E-5</c:v>
                </c:pt>
                <c:pt idx="215">
                  <c:v>-5.2303899999999999E-5</c:v>
                </c:pt>
                <c:pt idx="216">
                  <c:v>-5.06694E-5</c:v>
                </c:pt>
                <c:pt idx="217">
                  <c:v>-4.8786199999999997E-5</c:v>
                </c:pt>
                <c:pt idx="218">
                  <c:v>-4.7160999999999998E-5</c:v>
                </c:pt>
                <c:pt idx="219">
                  <c:v>-4.5270299999999999E-5</c:v>
                </c:pt>
                <c:pt idx="220">
                  <c:v>-4.3285399999999997E-5</c:v>
                </c:pt>
                <c:pt idx="221">
                  <c:v>-4.1805599999999998E-5</c:v>
                </c:pt>
                <c:pt idx="222">
                  <c:v>-4.1375399999999997E-5</c:v>
                </c:pt>
                <c:pt idx="223">
                  <c:v>-4.03541E-5</c:v>
                </c:pt>
                <c:pt idx="224">
                  <c:v>-3.9454199999999999E-5</c:v>
                </c:pt>
                <c:pt idx="225">
                  <c:v>-3.76714E-5</c:v>
                </c:pt>
                <c:pt idx="226">
                  <c:v>-3.66609E-5</c:v>
                </c:pt>
                <c:pt idx="227">
                  <c:v>-3.5830100000000001E-5</c:v>
                </c:pt>
                <c:pt idx="228">
                  <c:v>-3.4470200000000001E-5</c:v>
                </c:pt>
                <c:pt idx="229">
                  <c:v>-3.4336099999999998E-5</c:v>
                </c:pt>
                <c:pt idx="230">
                  <c:v>-3.5250699999999998E-5</c:v>
                </c:pt>
                <c:pt idx="231">
                  <c:v>-3.50973E-5</c:v>
                </c:pt>
                <c:pt idx="232">
                  <c:v>-3.4275E-5</c:v>
                </c:pt>
                <c:pt idx="233">
                  <c:v>-3.5193800000000002E-5</c:v>
                </c:pt>
                <c:pt idx="234">
                  <c:v>-3.3442100000000003E-5</c:v>
                </c:pt>
                <c:pt idx="235">
                  <c:v>-3.0216400000000001E-5</c:v>
                </c:pt>
                <c:pt idx="236">
                  <c:v>-2.8737600000000001E-5</c:v>
                </c:pt>
                <c:pt idx="237">
                  <c:v>-2.7690100000000001E-5</c:v>
                </c:pt>
                <c:pt idx="238">
                  <c:v>-2.6202899999999999E-5</c:v>
                </c:pt>
                <c:pt idx="239">
                  <c:v>-2.5658400000000002E-5</c:v>
                </c:pt>
                <c:pt idx="240">
                  <c:v>-2.52157E-5</c:v>
                </c:pt>
                <c:pt idx="241">
                  <c:v>-2.38809E-5</c:v>
                </c:pt>
                <c:pt idx="242">
                  <c:v>-2.2920400000000002E-5</c:v>
                </c:pt>
                <c:pt idx="243">
                  <c:v>-2.1580899999999999E-5</c:v>
                </c:pt>
                <c:pt idx="244">
                  <c:v>-1.9628800000000001E-5</c:v>
                </c:pt>
                <c:pt idx="245">
                  <c:v>-1.9468999999999999E-5</c:v>
                </c:pt>
                <c:pt idx="246">
                  <c:v>-1.9899500000000001E-5</c:v>
                </c:pt>
                <c:pt idx="247">
                  <c:v>-1.96144E-5</c:v>
                </c:pt>
                <c:pt idx="248">
                  <c:v>-1.92775E-5</c:v>
                </c:pt>
                <c:pt idx="249">
                  <c:v>-1.9618499999999999E-5</c:v>
                </c:pt>
                <c:pt idx="250">
                  <c:v>-1.8952000000000001E-5</c:v>
                </c:pt>
                <c:pt idx="251">
                  <c:v>-1.7524899999999999E-5</c:v>
                </c:pt>
                <c:pt idx="252">
                  <c:v>-1.72985E-5</c:v>
                </c:pt>
                <c:pt idx="253">
                  <c:v>-1.7444799999999999E-5</c:v>
                </c:pt>
                <c:pt idx="254">
                  <c:v>-1.6662599999999999E-5</c:v>
                </c:pt>
                <c:pt idx="255">
                  <c:v>-1.6583899999999999E-5</c:v>
                </c:pt>
                <c:pt idx="256">
                  <c:v>-1.7957399999999999E-5</c:v>
                </c:pt>
                <c:pt idx="257">
                  <c:v>-1.7459400000000001E-5</c:v>
                </c:pt>
                <c:pt idx="258">
                  <c:v>-1.66572E-5</c:v>
                </c:pt>
                <c:pt idx="259">
                  <c:v>-1.67619E-5</c:v>
                </c:pt>
                <c:pt idx="260">
                  <c:v>-1.6814900000000001E-5</c:v>
                </c:pt>
                <c:pt idx="261">
                  <c:v>-1.6652700000000001E-5</c:v>
                </c:pt>
                <c:pt idx="262">
                  <c:v>-1.6868399999999999E-5</c:v>
                </c:pt>
                <c:pt idx="263">
                  <c:v>-1.71006E-5</c:v>
                </c:pt>
                <c:pt idx="264">
                  <c:v>-1.6694E-5</c:v>
                </c:pt>
                <c:pt idx="265">
                  <c:v>-1.5508399999999999E-5</c:v>
                </c:pt>
                <c:pt idx="266">
                  <c:v>-1.5066600000000001E-5</c:v>
                </c:pt>
                <c:pt idx="267">
                  <c:v>-1.57978E-5</c:v>
                </c:pt>
                <c:pt idx="268">
                  <c:v>-1.7117099999999999E-5</c:v>
                </c:pt>
                <c:pt idx="269">
                  <c:v>-1.71577E-5</c:v>
                </c:pt>
                <c:pt idx="270">
                  <c:v>-1.75395E-5</c:v>
                </c:pt>
                <c:pt idx="271">
                  <c:v>-1.70744E-5</c:v>
                </c:pt>
                <c:pt idx="272">
                  <c:v>-1.7419100000000001E-5</c:v>
                </c:pt>
                <c:pt idx="273">
                  <c:v>-1.76474E-5</c:v>
                </c:pt>
                <c:pt idx="274">
                  <c:v>-1.80321E-5</c:v>
                </c:pt>
                <c:pt idx="275">
                  <c:v>-2.0565999999999999E-5</c:v>
                </c:pt>
                <c:pt idx="276">
                  <c:v>-2.26184E-5</c:v>
                </c:pt>
                <c:pt idx="277">
                  <c:v>-2.2283999999999999E-5</c:v>
                </c:pt>
                <c:pt idx="278">
                  <c:v>-2.0000000000000002E-5</c:v>
                </c:pt>
                <c:pt idx="279">
                  <c:v>-2.1841899999999998E-5</c:v>
                </c:pt>
                <c:pt idx="280">
                  <c:v>-2.3201200000000001E-5</c:v>
                </c:pt>
                <c:pt idx="281">
                  <c:v>-2.4697100000000001E-5</c:v>
                </c:pt>
                <c:pt idx="282">
                  <c:v>-2.59482E-5</c:v>
                </c:pt>
                <c:pt idx="283">
                  <c:v>-2.7363900000000001E-5</c:v>
                </c:pt>
                <c:pt idx="284">
                  <c:v>-2.8356200000000001E-5</c:v>
                </c:pt>
                <c:pt idx="285">
                  <c:v>-2.87557E-5</c:v>
                </c:pt>
                <c:pt idx="286">
                  <c:v>-2.9668200000000002E-5</c:v>
                </c:pt>
                <c:pt idx="287">
                  <c:v>-3.0260099999999998E-5</c:v>
                </c:pt>
                <c:pt idx="288">
                  <c:v>-3.0675200000000001E-5</c:v>
                </c:pt>
                <c:pt idx="289">
                  <c:v>-3.1242199999999997E-5</c:v>
                </c:pt>
                <c:pt idx="290">
                  <c:v>-3.20283E-5</c:v>
                </c:pt>
                <c:pt idx="291">
                  <c:v>-3.2470800000000001E-5</c:v>
                </c:pt>
                <c:pt idx="292">
                  <c:v>-3.2217500000000001E-5</c:v>
                </c:pt>
                <c:pt idx="293">
                  <c:v>-3.3034000000000003E-5</c:v>
                </c:pt>
                <c:pt idx="294">
                  <c:v>-3.4045499999999998E-5</c:v>
                </c:pt>
                <c:pt idx="295">
                  <c:v>-3.47327E-5</c:v>
                </c:pt>
                <c:pt idx="296">
                  <c:v>-3.5785899999999999E-5</c:v>
                </c:pt>
                <c:pt idx="297">
                  <c:v>-3.7917899999999998E-5</c:v>
                </c:pt>
                <c:pt idx="298">
                  <c:v>-3.9225399999999999E-5</c:v>
                </c:pt>
                <c:pt idx="299">
                  <c:v>-4.0065699999999998E-5</c:v>
                </c:pt>
                <c:pt idx="300">
                  <c:v>-4.09534E-5</c:v>
                </c:pt>
                <c:pt idx="301">
                  <c:v>-4.2028199999999999E-5</c:v>
                </c:pt>
                <c:pt idx="302">
                  <c:v>-4.2422300000000002E-5</c:v>
                </c:pt>
                <c:pt idx="303">
                  <c:v>-4.1797800000000002E-5</c:v>
                </c:pt>
                <c:pt idx="304">
                  <c:v>-4.1298599999999998E-5</c:v>
                </c:pt>
                <c:pt idx="305">
                  <c:v>-4.12007E-5</c:v>
                </c:pt>
                <c:pt idx="306">
                  <c:v>-4.11823E-5</c:v>
                </c:pt>
                <c:pt idx="307">
                  <c:v>-4.0797300000000003E-5</c:v>
                </c:pt>
                <c:pt idx="308">
                  <c:v>-4.32959E-5</c:v>
                </c:pt>
                <c:pt idx="309">
                  <c:v>-4.3278000000000001E-5</c:v>
                </c:pt>
                <c:pt idx="310">
                  <c:v>-4.3928899999999999E-5</c:v>
                </c:pt>
                <c:pt idx="311">
                  <c:v>-4.3387199999999997E-5</c:v>
                </c:pt>
                <c:pt idx="312">
                  <c:v>-4.3740499999999999E-5</c:v>
                </c:pt>
                <c:pt idx="313">
                  <c:v>-4.3068000000000002E-5</c:v>
                </c:pt>
                <c:pt idx="314">
                  <c:v>-4.3164400000000003E-5</c:v>
                </c:pt>
                <c:pt idx="315">
                  <c:v>-4.3104800000000001E-5</c:v>
                </c:pt>
                <c:pt idx="316">
                  <c:v>-4.3015100000000001E-5</c:v>
                </c:pt>
                <c:pt idx="317">
                  <c:v>-4.2479199999999998E-5</c:v>
                </c:pt>
                <c:pt idx="318">
                  <c:v>-4.2034599999999999E-5</c:v>
                </c:pt>
                <c:pt idx="319">
                  <c:v>-4.16211E-5</c:v>
                </c:pt>
                <c:pt idx="320">
                  <c:v>-4.0991900000000003E-5</c:v>
                </c:pt>
                <c:pt idx="321">
                  <c:v>-4.0275399999999997E-5</c:v>
                </c:pt>
                <c:pt idx="322">
                  <c:v>-3.9610699999999997E-5</c:v>
                </c:pt>
                <c:pt idx="323">
                  <c:v>-3.8325799999999998E-5</c:v>
                </c:pt>
                <c:pt idx="324">
                  <c:v>-3.7276700000000002E-5</c:v>
                </c:pt>
                <c:pt idx="325">
                  <c:v>-3.62254E-5</c:v>
                </c:pt>
                <c:pt idx="326">
                  <c:v>-3.5388500000000002E-5</c:v>
                </c:pt>
                <c:pt idx="327">
                  <c:v>-3.3689000000000002E-5</c:v>
                </c:pt>
                <c:pt idx="328">
                  <c:v>-3.2852000000000003E-5</c:v>
                </c:pt>
                <c:pt idx="329">
                  <c:v>-3.1654099999999999E-5</c:v>
                </c:pt>
                <c:pt idx="330">
                  <c:v>-2.9832499999999999E-5</c:v>
                </c:pt>
                <c:pt idx="331">
                  <c:v>-2.75583E-5</c:v>
                </c:pt>
                <c:pt idx="332">
                  <c:v>-2.6109799999999999E-5</c:v>
                </c:pt>
                <c:pt idx="333">
                  <c:v>-2.4539700000000002E-5</c:v>
                </c:pt>
                <c:pt idx="334">
                  <c:v>-2.3912699999999999E-5</c:v>
                </c:pt>
                <c:pt idx="335">
                  <c:v>-2.2620400000000001E-5</c:v>
                </c:pt>
                <c:pt idx="336">
                  <c:v>-2.0879000000000001E-5</c:v>
                </c:pt>
                <c:pt idx="337">
                  <c:v>-1.9663199999999998E-5</c:v>
                </c:pt>
                <c:pt idx="338">
                  <c:v>-1.8827599999999999E-5</c:v>
                </c:pt>
                <c:pt idx="339">
                  <c:v>-1.7678900000000001E-5</c:v>
                </c:pt>
                <c:pt idx="340">
                  <c:v>-1.7177399999999999E-5</c:v>
                </c:pt>
                <c:pt idx="341">
                  <c:v>-1.6756300000000001E-5</c:v>
                </c:pt>
                <c:pt idx="342">
                  <c:v>-1.60218E-5</c:v>
                </c:pt>
                <c:pt idx="343">
                  <c:v>-1.4374400000000001E-5</c:v>
                </c:pt>
                <c:pt idx="344">
                  <c:v>-1.22376E-5</c:v>
                </c:pt>
                <c:pt idx="345">
                  <c:v>-1.06037E-5</c:v>
                </c:pt>
                <c:pt idx="346">
                  <c:v>-9.6061699999999992E-6</c:v>
                </c:pt>
                <c:pt idx="347">
                  <c:v>-8.1135600000000003E-6</c:v>
                </c:pt>
                <c:pt idx="348">
                  <c:v>-7.2256900000000003E-6</c:v>
                </c:pt>
                <c:pt idx="349">
                  <c:v>-7.1524499999999996E-6</c:v>
                </c:pt>
                <c:pt idx="350">
                  <c:v>-7.4240600000000004E-6</c:v>
                </c:pt>
                <c:pt idx="351">
                  <c:v>-6.5833799999999998E-6</c:v>
                </c:pt>
                <c:pt idx="352">
                  <c:v>-6.8229000000000004E-6</c:v>
                </c:pt>
                <c:pt idx="353">
                  <c:v>-6.8345000000000004E-6</c:v>
                </c:pt>
                <c:pt idx="354">
                  <c:v>-5.2346200000000004E-6</c:v>
                </c:pt>
                <c:pt idx="355">
                  <c:v>-3.8573399999999997E-6</c:v>
                </c:pt>
                <c:pt idx="356">
                  <c:v>-4.0053100000000003E-6</c:v>
                </c:pt>
                <c:pt idx="357">
                  <c:v>-2.61454E-6</c:v>
                </c:pt>
                <c:pt idx="358">
                  <c:v>-7.9955400000000004E-7</c:v>
                </c:pt>
                <c:pt idx="359">
                  <c:v>-7.5855099999999995E-7</c:v>
                </c:pt>
                <c:pt idx="360">
                  <c:v>-2.8662799999999999E-6</c:v>
                </c:pt>
                <c:pt idx="361">
                  <c:v>-3.6667099999999998E-6</c:v>
                </c:pt>
                <c:pt idx="362">
                  <c:v>-4.1511400000000002E-6</c:v>
                </c:pt>
                <c:pt idx="363">
                  <c:v>-3.8537900000000004E-6</c:v>
                </c:pt>
                <c:pt idx="364">
                  <c:v>-4.6937399999999999E-6</c:v>
                </c:pt>
                <c:pt idx="365">
                  <c:v>-2.5645000000000002E-6</c:v>
                </c:pt>
                <c:pt idx="366">
                  <c:v>-4.4704699999999999E-7</c:v>
                </c:pt>
                <c:pt idx="367">
                  <c:v>-4.4926199999999999E-8</c:v>
                </c:pt>
                <c:pt idx="368">
                  <c:v>2.6856099999999999E-7</c:v>
                </c:pt>
                <c:pt idx="369">
                  <c:v>1.25654E-6</c:v>
                </c:pt>
                <c:pt idx="370">
                  <c:v>8.0722100000000003E-7</c:v>
                </c:pt>
                <c:pt idx="371">
                  <c:v>1.0377E-6</c:v>
                </c:pt>
                <c:pt idx="372">
                  <c:v>2.0470699999999999E-6</c:v>
                </c:pt>
                <c:pt idx="373">
                  <c:v>2.23134E-6</c:v>
                </c:pt>
                <c:pt idx="374">
                  <c:v>2.6395700000000001E-6</c:v>
                </c:pt>
                <c:pt idx="375">
                  <c:v>3.6255599999999998E-6</c:v>
                </c:pt>
                <c:pt idx="376">
                  <c:v>4.0747899999999997E-6</c:v>
                </c:pt>
                <c:pt idx="377">
                  <c:v>4.3926699999999999E-6</c:v>
                </c:pt>
                <c:pt idx="378">
                  <c:v>4.4964400000000001E-6</c:v>
                </c:pt>
                <c:pt idx="379">
                  <c:v>4.79166E-6</c:v>
                </c:pt>
                <c:pt idx="380">
                  <c:v>4.7770000000000002E-6</c:v>
                </c:pt>
                <c:pt idx="381">
                  <c:v>4.9452599999999996E-6</c:v>
                </c:pt>
                <c:pt idx="382">
                  <c:v>4.7801500000000003E-6</c:v>
                </c:pt>
                <c:pt idx="383">
                  <c:v>5.17388E-6</c:v>
                </c:pt>
                <c:pt idx="384">
                  <c:v>5.2840800000000002E-6</c:v>
                </c:pt>
                <c:pt idx="385">
                  <c:v>5.6173899999999999E-6</c:v>
                </c:pt>
                <c:pt idx="386">
                  <c:v>5.1018E-6</c:v>
                </c:pt>
                <c:pt idx="387">
                  <c:v>5.6635099999999999E-6</c:v>
                </c:pt>
                <c:pt idx="388">
                  <c:v>5.45726E-6</c:v>
                </c:pt>
                <c:pt idx="389">
                  <c:v>5.7312299999999998E-6</c:v>
                </c:pt>
                <c:pt idx="390">
                  <c:v>4.6419800000000001E-6</c:v>
                </c:pt>
                <c:pt idx="391">
                  <c:v>6.0895099999999997E-6</c:v>
                </c:pt>
                <c:pt idx="392">
                  <c:v>5.8164599999999999E-6</c:v>
                </c:pt>
                <c:pt idx="393">
                  <c:v>4.2913900000000003E-6</c:v>
                </c:pt>
                <c:pt idx="394">
                  <c:v>1.8327499999999999E-6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7C-4793-A0A1-479492785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970304"/>
        <c:axId val="217970880"/>
      </c:scatterChart>
      <c:valAx>
        <c:axId val="217970304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17970880"/>
        <c:crosses val="autoZero"/>
        <c:crossBetween val="midCat"/>
      </c:valAx>
      <c:valAx>
        <c:axId val="217970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9703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bones'!$CP$4:$CP$398</c:f>
              <c:numCache>
                <c:formatCode>0.00E+00</c:formatCode>
                <c:ptCount val="395"/>
                <c:pt idx="0">
                  <c:v>3.7114900000000001E-6</c:v>
                </c:pt>
                <c:pt idx="1">
                  <c:v>5.2378000000000001E-6</c:v>
                </c:pt>
                <c:pt idx="2">
                  <c:v>3.4652800000000001E-5</c:v>
                </c:pt>
                <c:pt idx="3" formatCode="General">
                  <c:v>1.3385099999999999E-4</c:v>
                </c:pt>
                <c:pt idx="4" formatCode="General">
                  <c:v>3.5093199999999998E-4</c:v>
                </c:pt>
                <c:pt idx="5" formatCode="General">
                  <c:v>7.4698799999999997E-4</c:v>
                </c:pt>
                <c:pt idx="6" formatCode="General">
                  <c:v>1.3759969999999999E-3</c:v>
                </c:pt>
                <c:pt idx="7" formatCode="General">
                  <c:v>2.303341E-3</c:v>
                </c:pt>
                <c:pt idx="8" formatCode="General">
                  <c:v>3.5389660000000002E-3</c:v>
                </c:pt>
                <c:pt idx="9" formatCode="General">
                  <c:v>5.0623359999999997E-3</c:v>
                </c:pt>
                <c:pt idx="10" formatCode="General">
                  <c:v>6.8588060000000003E-3</c:v>
                </c:pt>
                <c:pt idx="11" formatCode="General">
                  <c:v>8.8850820000000007E-3</c:v>
                </c:pt>
                <c:pt idx="12" formatCode="General">
                  <c:v>1.1015949000000001E-2</c:v>
                </c:pt>
                <c:pt idx="13" formatCode="General">
                  <c:v>1.3228391000000001E-2</c:v>
                </c:pt>
                <c:pt idx="14" formatCode="General">
                  <c:v>1.5577861E-2</c:v>
                </c:pt>
                <c:pt idx="15" formatCode="General">
                  <c:v>1.8165374000000001E-2</c:v>
                </c:pt>
                <c:pt idx="16" formatCode="General">
                  <c:v>2.1155225E-2</c:v>
                </c:pt>
                <c:pt idx="17" formatCode="General">
                  <c:v>2.4522779000000001E-2</c:v>
                </c:pt>
                <c:pt idx="18" formatCode="General">
                  <c:v>2.8335381999999999E-2</c:v>
                </c:pt>
                <c:pt idx="19" formatCode="General">
                  <c:v>3.2558983999999999E-2</c:v>
                </c:pt>
                <c:pt idx="20" formatCode="General">
                  <c:v>3.6986286E-2</c:v>
                </c:pt>
                <c:pt idx="21" formatCode="General">
                  <c:v>4.1530759E-2</c:v>
                </c:pt>
                <c:pt idx="22" formatCode="General">
                  <c:v>4.6386011999999997E-2</c:v>
                </c:pt>
                <c:pt idx="23" formatCode="General">
                  <c:v>5.1462545999999998E-2</c:v>
                </c:pt>
                <c:pt idx="24" formatCode="General">
                  <c:v>5.6779314999999997E-2</c:v>
                </c:pt>
                <c:pt idx="25" formatCode="General">
                  <c:v>6.2569990000000006E-2</c:v>
                </c:pt>
                <c:pt idx="26" formatCode="General">
                  <c:v>6.8665595999999995E-2</c:v>
                </c:pt>
                <c:pt idx="27" formatCode="General">
                  <c:v>7.4814215000000003E-2</c:v>
                </c:pt>
                <c:pt idx="28" formatCode="General">
                  <c:v>8.0951270000000006E-2</c:v>
                </c:pt>
                <c:pt idx="29" formatCode="General">
                  <c:v>8.7033677000000004E-2</c:v>
                </c:pt>
                <c:pt idx="30" formatCode="General">
                  <c:v>9.2877315000000002E-2</c:v>
                </c:pt>
                <c:pt idx="31" formatCode="General">
                  <c:v>9.8641216000000004E-2</c:v>
                </c:pt>
                <c:pt idx="32" formatCode="General">
                  <c:v>0.10460498999999999</c:v>
                </c:pt>
                <c:pt idx="33" formatCode="General">
                  <c:v>0.111066242</c:v>
                </c:pt>
                <c:pt idx="34" formatCode="General">
                  <c:v>0.118065479</c:v>
                </c:pt>
                <c:pt idx="35" formatCode="General">
                  <c:v>0.12554686900000001</c:v>
                </c:pt>
                <c:pt idx="36" formatCode="General">
                  <c:v>0.13371169399999999</c:v>
                </c:pt>
                <c:pt idx="37" formatCode="General">
                  <c:v>0.14247242500000001</c:v>
                </c:pt>
                <c:pt idx="38" formatCode="General">
                  <c:v>0.15145177300000001</c:v>
                </c:pt>
                <c:pt idx="39" formatCode="General">
                  <c:v>0.16064955</c:v>
                </c:pt>
                <c:pt idx="40" formatCode="General">
                  <c:v>0.16998623299999999</c:v>
                </c:pt>
                <c:pt idx="41" formatCode="General">
                  <c:v>0.17879417</c:v>
                </c:pt>
                <c:pt idx="42" formatCode="General">
                  <c:v>0.186988184</c:v>
                </c:pt>
                <c:pt idx="43" formatCode="General">
                  <c:v>0.19499100899999999</c:v>
                </c:pt>
                <c:pt idx="44" formatCode="General">
                  <c:v>0.20261335799999999</c:v>
                </c:pt>
                <c:pt idx="45" formatCode="General">
                  <c:v>0.21001716400000001</c:v>
                </c:pt>
                <c:pt idx="46" formatCode="General">
                  <c:v>0.21769147999999999</c:v>
                </c:pt>
                <c:pt idx="47" formatCode="General">
                  <c:v>0.2254882</c:v>
                </c:pt>
                <c:pt idx="48" formatCode="General">
                  <c:v>0.23278179800000001</c:v>
                </c:pt>
                <c:pt idx="49" formatCode="General">
                  <c:v>0.23984037899999999</c:v>
                </c:pt>
                <c:pt idx="50" formatCode="General">
                  <c:v>0.24679838800000001</c:v>
                </c:pt>
                <c:pt idx="51" formatCode="General">
                  <c:v>0.25354353400000001</c:v>
                </c:pt>
                <c:pt idx="52" formatCode="General">
                  <c:v>0.26023223099999998</c:v>
                </c:pt>
                <c:pt idx="53" formatCode="General">
                  <c:v>0.26738121399999998</c:v>
                </c:pt>
                <c:pt idx="54" formatCode="General">
                  <c:v>0.27481250299999999</c:v>
                </c:pt>
                <c:pt idx="55" formatCode="General">
                  <c:v>0.28210706800000002</c:v>
                </c:pt>
                <c:pt idx="56" formatCode="General">
                  <c:v>0.28901676900000001</c:v>
                </c:pt>
                <c:pt idx="57" formatCode="General">
                  <c:v>0.295571213</c:v>
                </c:pt>
                <c:pt idx="58" formatCode="General">
                  <c:v>0.30170431199999997</c:v>
                </c:pt>
                <c:pt idx="59" formatCode="General">
                  <c:v>0.30749995899999999</c:v>
                </c:pt>
                <c:pt idx="60" formatCode="General">
                  <c:v>0.31340601000000001</c:v>
                </c:pt>
                <c:pt idx="61" formatCode="General">
                  <c:v>0.320175345</c:v>
                </c:pt>
                <c:pt idx="62" formatCode="General">
                  <c:v>0.32826043999999999</c:v>
                </c:pt>
                <c:pt idx="63" formatCode="General">
                  <c:v>0.33765811899999998</c:v>
                </c:pt>
                <c:pt idx="64" formatCode="General">
                  <c:v>0.34820848799999998</c:v>
                </c:pt>
                <c:pt idx="65" formatCode="General">
                  <c:v>0.35975208400000003</c:v>
                </c:pt>
                <c:pt idx="66" formatCode="General">
                  <c:v>0.37146998599999997</c:v>
                </c:pt>
                <c:pt idx="67" formatCode="General">
                  <c:v>0.382293569</c:v>
                </c:pt>
                <c:pt idx="68" formatCode="General">
                  <c:v>0.39197641999999999</c:v>
                </c:pt>
                <c:pt idx="69" formatCode="General">
                  <c:v>0.40066447399999999</c:v>
                </c:pt>
                <c:pt idx="70" formatCode="General">
                  <c:v>0.40827022499999999</c:v>
                </c:pt>
                <c:pt idx="71" formatCode="General">
                  <c:v>0.41514089799999998</c:v>
                </c:pt>
                <c:pt idx="72" formatCode="General">
                  <c:v>0.42197765700000001</c:v>
                </c:pt>
                <c:pt idx="73" formatCode="General">
                  <c:v>0.42907996700000001</c:v>
                </c:pt>
                <c:pt idx="74" formatCode="General">
                  <c:v>0.436614473</c:v>
                </c:pt>
                <c:pt idx="75" formatCode="General">
                  <c:v>0.44480825800000001</c:v>
                </c:pt>
                <c:pt idx="76" formatCode="General">
                  <c:v>0.453896205</c:v>
                </c:pt>
                <c:pt idx="77" formatCode="General">
                  <c:v>0.46389444699999999</c:v>
                </c:pt>
                <c:pt idx="78" formatCode="General">
                  <c:v>0.47446819699999998</c:v>
                </c:pt>
                <c:pt idx="79" formatCode="General">
                  <c:v>0.48520975999999999</c:v>
                </c:pt>
                <c:pt idx="80" formatCode="General">
                  <c:v>0.49595122200000002</c:v>
                </c:pt>
                <c:pt idx="81" formatCode="General">
                  <c:v>0.50633224399999999</c:v>
                </c:pt>
                <c:pt idx="82" formatCode="General">
                  <c:v>0.51592323500000004</c:v>
                </c:pt>
                <c:pt idx="83" formatCode="General">
                  <c:v>0.52484487400000002</c:v>
                </c:pt>
                <c:pt idx="84" formatCode="General">
                  <c:v>0.53341184900000005</c:v>
                </c:pt>
                <c:pt idx="85" formatCode="General">
                  <c:v>0.54156399</c:v>
                </c:pt>
                <c:pt idx="86" formatCode="General">
                  <c:v>0.54909273400000003</c:v>
                </c:pt>
                <c:pt idx="87" formatCode="General">
                  <c:v>0.556244768</c:v>
                </c:pt>
                <c:pt idx="88" formatCode="General">
                  <c:v>0.56325118799999996</c:v>
                </c:pt>
                <c:pt idx="89" formatCode="General">
                  <c:v>0.57021024799999998</c:v>
                </c:pt>
                <c:pt idx="90" formatCode="General">
                  <c:v>0.57703611300000002</c:v>
                </c:pt>
                <c:pt idx="91" formatCode="General">
                  <c:v>0.58403563000000003</c:v>
                </c:pt>
                <c:pt idx="92" formatCode="General">
                  <c:v>0.59149754099999996</c:v>
                </c:pt>
                <c:pt idx="93" formatCode="General">
                  <c:v>0.59947142499999995</c:v>
                </c:pt>
                <c:pt idx="94" formatCode="General">
                  <c:v>0.60788576299999997</c:v>
                </c:pt>
                <c:pt idx="95" formatCode="General">
                  <c:v>0.61744849400000001</c:v>
                </c:pt>
                <c:pt idx="96" formatCode="General">
                  <c:v>0.62863108899999998</c:v>
                </c:pt>
                <c:pt idx="97" formatCode="General">
                  <c:v>0.64112912700000002</c:v>
                </c:pt>
                <c:pt idx="98" formatCode="General">
                  <c:v>0.65427693499999995</c:v>
                </c:pt>
                <c:pt idx="99" formatCode="General">
                  <c:v>0.66761359300000001</c:v>
                </c:pt>
                <c:pt idx="100" formatCode="General">
                  <c:v>0.68020768700000001</c:v>
                </c:pt>
                <c:pt idx="101" formatCode="General">
                  <c:v>0.69131479399999995</c:v>
                </c:pt>
                <c:pt idx="102" formatCode="General">
                  <c:v>0.70108992199999998</c:v>
                </c:pt>
                <c:pt idx="103" formatCode="General">
                  <c:v>0.71055587799999997</c:v>
                </c:pt>
                <c:pt idx="104" formatCode="General">
                  <c:v>0.72066709299999998</c:v>
                </c:pt>
                <c:pt idx="105" formatCode="General">
                  <c:v>0.73213418200000002</c:v>
                </c:pt>
                <c:pt idx="106" formatCode="General">
                  <c:v>0.74492563300000003</c:v>
                </c:pt>
                <c:pt idx="107" formatCode="General">
                  <c:v>0.758755073</c:v>
                </c:pt>
                <c:pt idx="108" formatCode="General">
                  <c:v>0.77267923199999999</c:v>
                </c:pt>
                <c:pt idx="109" formatCode="General">
                  <c:v>0.78540356600000005</c:v>
                </c:pt>
                <c:pt idx="110" formatCode="General">
                  <c:v>0.796016995</c:v>
                </c:pt>
                <c:pt idx="111" formatCode="General">
                  <c:v>0.80511282699999998</c:v>
                </c:pt>
                <c:pt idx="112" formatCode="General">
                  <c:v>0.81306513999999996</c:v>
                </c:pt>
                <c:pt idx="113" formatCode="General">
                  <c:v>0.820496844</c:v>
                </c:pt>
                <c:pt idx="114" formatCode="General">
                  <c:v>0.82829946300000001</c:v>
                </c:pt>
                <c:pt idx="115" formatCode="General">
                  <c:v>0.83728207499999996</c:v>
                </c:pt>
                <c:pt idx="116" formatCode="General">
                  <c:v>0.84730253799999999</c:v>
                </c:pt>
                <c:pt idx="117" formatCode="General">
                  <c:v>0.85840967999999995</c:v>
                </c:pt>
                <c:pt idx="118" formatCode="General">
                  <c:v>0.87042930399999996</c:v>
                </c:pt>
                <c:pt idx="119" formatCode="General">
                  <c:v>0.88328043499999997</c:v>
                </c:pt>
                <c:pt idx="120" formatCode="General">
                  <c:v>0.89703148600000004</c:v>
                </c:pt>
                <c:pt idx="121" formatCode="General">
                  <c:v>0.91165085499999998</c:v>
                </c:pt>
                <c:pt idx="122" formatCode="General">
                  <c:v>0.92652552499999996</c:v>
                </c:pt>
                <c:pt idx="123" formatCode="General">
                  <c:v>0.941105776</c:v>
                </c:pt>
                <c:pt idx="124" formatCode="General">
                  <c:v>0.95479028700000002</c:v>
                </c:pt>
                <c:pt idx="125" formatCode="General">
                  <c:v>0.966712825</c:v>
                </c:pt>
                <c:pt idx="126" formatCode="General">
                  <c:v>0.976367651</c:v>
                </c:pt>
                <c:pt idx="127" formatCode="General">
                  <c:v>0.98403474899999999</c:v>
                </c:pt>
                <c:pt idx="128" formatCode="General">
                  <c:v>0.99017093899999997</c:v>
                </c:pt>
                <c:pt idx="129" formatCode="General">
                  <c:v>0.99528816499999995</c:v>
                </c:pt>
                <c:pt idx="130" formatCode="General">
                  <c:v>1.0001917979999999</c:v>
                </c:pt>
                <c:pt idx="131" formatCode="General">
                  <c:v>1.005494951</c:v>
                </c:pt>
                <c:pt idx="132" formatCode="General">
                  <c:v>1.011435643</c:v>
                </c:pt>
                <c:pt idx="133" formatCode="General">
                  <c:v>1.018086015</c:v>
                </c:pt>
                <c:pt idx="134" formatCode="General">
                  <c:v>1.0253553129999999</c:v>
                </c:pt>
                <c:pt idx="135" formatCode="General">
                  <c:v>1.032989666</c:v>
                </c:pt>
                <c:pt idx="136" formatCode="General">
                  <c:v>1.040826633</c:v>
                </c:pt>
                <c:pt idx="137" formatCode="General">
                  <c:v>1.048719368</c:v>
                </c:pt>
                <c:pt idx="138" formatCode="General">
                  <c:v>1.0566436960000001</c:v>
                </c:pt>
                <c:pt idx="139" formatCode="General">
                  <c:v>1.064739796</c:v>
                </c:pt>
                <c:pt idx="140" formatCode="General">
                  <c:v>1.0729624149999999</c:v>
                </c:pt>
                <c:pt idx="141" formatCode="General">
                  <c:v>1.081060363</c:v>
                </c:pt>
                <c:pt idx="142" formatCode="General">
                  <c:v>1.0888775580000001</c:v>
                </c:pt>
                <c:pt idx="143" formatCode="General">
                  <c:v>1.096279746</c:v>
                </c:pt>
                <c:pt idx="144" formatCode="General">
                  <c:v>1.1031627610000001</c:v>
                </c:pt>
                <c:pt idx="145" formatCode="General">
                  <c:v>1.1097686309999999</c:v>
                </c:pt>
                <c:pt idx="146" formatCode="General">
                  <c:v>1.1164716240000001</c:v>
                </c:pt>
                <c:pt idx="147" formatCode="General">
                  <c:v>1.1236591709999999</c:v>
                </c:pt>
                <c:pt idx="148" formatCode="General">
                  <c:v>1.131589406</c:v>
                </c:pt>
                <c:pt idx="149" formatCode="General">
                  <c:v>1.1402564100000001</c:v>
                </c:pt>
                <c:pt idx="150" formatCode="General">
                  <c:v>1.1491792300000001</c:v>
                </c:pt>
                <c:pt idx="151" formatCode="General">
                  <c:v>1.158032846</c:v>
                </c:pt>
                <c:pt idx="152" formatCode="General">
                  <c:v>1.166293182</c:v>
                </c:pt>
                <c:pt idx="153" formatCode="General">
                  <c:v>1.1734854770000001</c:v>
                </c:pt>
                <c:pt idx="154" formatCode="General">
                  <c:v>1.1794642710000001</c:v>
                </c:pt>
                <c:pt idx="155" formatCode="General">
                  <c:v>1.1846315119999999</c:v>
                </c:pt>
                <c:pt idx="156" formatCode="General">
                  <c:v>1.1892408990000001</c:v>
                </c:pt>
                <c:pt idx="157" formatCode="General">
                  <c:v>1.193803296</c:v>
                </c:pt>
                <c:pt idx="158" formatCode="General">
                  <c:v>1.198911726</c:v>
                </c:pt>
                <c:pt idx="159" formatCode="General">
                  <c:v>1.2046868150000001</c:v>
                </c:pt>
                <c:pt idx="160" formatCode="General">
                  <c:v>1.2108555030000001</c:v>
                </c:pt>
                <c:pt idx="161" formatCode="General">
                  <c:v>1.2174963990000001</c:v>
                </c:pt>
                <c:pt idx="162" formatCode="General">
                  <c:v>1.2250377320000001</c:v>
                </c:pt>
                <c:pt idx="163" formatCode="General">
                  <c:v>1.233267031</c:v>
                </c:pt>
                <c:pt idx="164" formatCode="General">
                  <c:v>1.2421617730000001</c:v>
                </c:pt>
                <c:pt idx="165" formatCode="General">
                  <c:v>1.2518141439999999</c:v>
                </c:pt>
                <c:pt idx="166" formatCode="General">
                  <c:v>1.2615973220000001</c:v>
                </c:pt>
                <c:pt idx="167" formatCode="General">
                  <c:v>1.270137056</c:v>
                </c:pt>
                <c:pt idx="168" formatCode="General">
                  <c:v>1.277109161</c:v>
                </c:pt>
                <c:pt idx="169" formatCode="General">
                  <c:v>1.2827603030000001</c:v>
                </c:pt>
                <c:pt idx="170" formatCode="General">
                  <c:v>1.2875317610000001</c:v>
                </c:pt>
                <c:pt idx="171" formatCode="General">
                  <c:v>1.2920655510000001</c:v>
                </c:pt>
                <c:pt idx="172" formatCode="General">
                  <c:v>1.2971180330000001</c:v>
                </c:pt>
                <c:pt idx="173" formatCode="General">
                  <c:v>1.303004686</c:v>
                </c:pt>
                <c:pt idx="174" formatCode="General">
                  <c:v>1.3093981669999999</c:v>
                </c:pt>
                <c:pt idx="175" formatCode="General">
                  <c:v>1.3155798030000001</c:v>
                </c:pt>
                <c:pt idx="176" formatCode="General">
                  <c:v>1.321116371</c:v>
                </c:pt>
                <c:pt idx="177" formatCode="General">
                  <c:v>1.3260488290000001</c:v>
                </c:pt>
                <c:pt idx="178" formatCode="General">
                  <c:v>1.330386954</c:v>
                </c:pt>
                <c:pt idx="179" formatCode="General">
                  <c:v>1.334338373</c:v>
                </c:pt>
                <c:pt idx="180" formatCode="General">
                  <c:v>1.338370673</c:v>
                </c:pt>
                <c:pt idx="181" formatCode="General">
                  <c:v>1.3428600319999999</c:v>
                </c:pt>
                <c:pt idx="182" formatCode="General">
                  <c:v>1.3476664810000001</c:v>
                </c:pt>
                <c:pt idx="183" formatCode="General">
                  <c:v>1.3525373110000001</c:v>
                </c:pt>
                <c:pt idx="184" formatCode="General">
                  <c:v>1.357348835</c:v>
                </c:pt>
                <c:pt idx="185" formatCode="General">
                  <c:v>1.3620096580000001</c:v>
                </c:pt>
                <c:pt idx="186" formatCode="General">
                  <c:v>1.366446096</c:v>
                </c:pt>
                <c:pt idx="187" formatCode="General">
                  <c:v>1.370703505</c:v>
                </c:pt>
                <c:pt idx="188" formatCode="General">
                  <c:v>1.375005655</c:v>
                </c:pt>
                <c:pt idx="189" formatCode="General">
                  <c:v>1.3795502159999999</c:v>
                </c:pt>
                <c:pt idx="190" formatCode="General">
                  <c:v>1.3843705930000001</c:v>
                </c:pt>
                <c:pt idx="191" formatCode="General">
                  <c:v>1.3893784170000001</c:v>
                </c:pt>
                <c:pt idx="192" formatCode="General">
                  <c:v>1.3946265099999999</c:v>
                </c:pt>
                <c:pt idx="193" formatCode="General">
                  <c:v>1.400115327</c:v>
                </c:pt>
                <c:pt idx="194" formatCode="General">
                  <c:v>1.4056336270000001</c:v>
                </c:pt>
                <c:pt idx="195" formatCode="General">
                  <c:v>1.4109812479999999</c:v>
                </c:pt>
                <c:pt idx="196" formatCode="General">
                  <c:v>1.415955638</c:v>
                </c:pt>
                <c:pt idx="197" formatCode="General">
                  <c:v>1.4204468800000001</c:v>
                </c:pt>
                <c:pt idx="198" formatCode="General">
                  <c:v>1.424347204</c:v>
                </c:pt>
                <c:pt idx="199" formatCode="General">
                  <c:v>1.427651673</c:v>
                </c:pt>
                <c:pt idx="200" formatCode="General">
                  <c:v>1.4304430669999999</c:v>
                </c:pt>
                <c:pt idx="201" formatCode="General">
                  <c:v>1.432977876</c:v>
                </c:pt>
                <c:pt idx="202" formatCode="General">
                  <c:v>1.4353255549999999</c:v>
                </c:pt>
                <c:pt idx="203" formatCode="General">
                  <c:v>1.4376387719999999</c:v>
                </c:pt>
                <c:pt idx="204" formatCode="General">
                  <c:v>1.4400941979999999</c:v>
                </c:pt>
                <c:pt idx="205" formatCode="General">
                  <c:v>1.442874153</c:v>
                </c:pt>
                <c:pt idx="206" formatCode="General">
                  <c:v>1.446051934</c:v>
                </c:pt>
                <c:pt idx="207" formatCode="General">
                  <c:v>1.4496985010000001</c:v>
                </c:pt>
                <c:pt idx="208" formatCode="General">
                  <c:v>1.453657837</c:v>
                </c:pt>
                <c:pt idx="209" formatCode="General">
                  <c:v>1.457779304</c:v>
                </c:pt>
                <c:pt idx="210" formatCode="General">
                  <c:v>1.4622630809999999</c:v>
                </c:pt>
                <c:pt idx="211" formatCode="General">
                  <c:v>1.4674687660000001</c:v>
                </c:pt>
                <c:pt idx="212" formatCode="General">
                  <c:v>1.473419453</c:v>
                </c:pt>
                <c:pt idx="213" formatCode="General">
                  <c:v>1.480192583</c:v>
                </c:pt>
                <c:pt idx="214" formatCode="General">
                  <c:v>1.48773238</c:v>
                </c:pt>
                <c:pt idx="215" formatCode="General">
                  <c:v>1.4953341019999999</c:v>
                </c:pt>
                <c:pt idx="216" formatCode="General">
                  <c:v>1.502094555</c:v>
                </c:pt>
                <c:pt idx="217" formatCode="General">
                  <c:v>1.5080710500000001</c:v>
                </c:pt>
                <c:pt idx="218" formatCode="General">
                  <c:v>1.513565343</c:v>
                </c:pt>
                <c:pt idx="219" formatCode="General">
                  <c:v>1.5188265329999999</c:v>
                </c:pt>
                <c:pt idx="220" formatCode="General">
                  <c:v>1.524189877</c:v>
                </c:pt>
                <c:pt idx="221" formatCode="General">
                  <c:v>1.529998365</c:v>
                </c:pt>
                <c:pt idx="222" formatCode="General">
                  <c:v>1.536039505</c:v>
                </c:pt>
                <c:pt idx="223" formatCode="General">
                  <c:v>1.54177732</c:v>
                </c:pt>
                <c:pt idx="224" formatCode="General">
                  <c:v>1.5469543320000001</c:v>
                </c:pt>
                <c:pt idx="225" formatCode="General">
                  <c:v>1.5517678269999999</c:v>
                </c:pt>
                <c:pt idx="226" formatCode="General">
                  <c:v>1.5567340629999999</c:v>
                </c:pt>
                <c:pt idx="227" formatCode="General">
                  <c:v>1.562232624</c:v>
                </c:pt>
                <c:pt idx="228" formatCode="General">
                  <c:v>1.568606266</c:v>
                </c:pt>
                <c:pt idx="229" formatCode="General">
                  <c:v>1.5759387250000001</c:v>
                </c:pt>
                <c:pt idx="230" formatCode="General">
                  <c:v>1.583866762</c:v>
                </c:pt>
                <c:pt idx="231" formatCode="General">
                  <c:v>1.591568689</c:v>
                </c:pt>
                <c:pt idx="232" formatCode="General">
                  <c:v>1.598354743</c:v>
                </c:pt>
                <c:pt idx="233" formatCode="General">
                  <c:v>1.603938256</c:v>
                </c:pt>
                <c:pt idx="234" formatCode="General">
                  <c:v>1.608446364</c:v>
                </c:pt>
                <c:pt idx="235" formatCode="General">
                  <c:v>1.612294814</c:v>
                </c:pt>
                <c:pt idx="236" formatCode="General">
                  <c:v>1.615851862</c:v>
                </c:pt>
                <c:pt idx="237" formatCode="General">
                  <c:v>1.619544686</c:v>
                </c:pt>
                <c:pt idx="238" formatCode="General">
                  <c:v>1.6236939159999999</c:v>
                </c:pt>
                <c:pt idx="239" formatCode="General">
                  <c:v>1.6284267079999999</c:v>
                </c:pt>
                <c:pt idx="240" formatCode="General">
                  <c:v>1.633697945</c:v>
                </c:pt>
                <c:pt idx="241" formatCode="General">
                  <c:v>1.639733578</c:v>
                </c:pt>
                <c:pt idx="242" formatCode="General">
                  <c:v>1.646451495</c:v>
                </c:pt>
                <c:pt idx="243" formatCode="General">
                  <c:v>1.6535839139999999</c:v>
                </c:pt>
                <c:pt idx="244" formatCode="General">
                  <c:v>1.6607032880000001</c:v>
                </c:pt>
                <c:pt idx="245" formatCode="General">
                  <c:v>1.6673423329999999</c:v>
                </c:pt>
                <c:pt idx="246" formatCode="General">
                  <c:v>1.6730407430000001</c:v>
                </c:pt>
                <c:pt idx="247" formatCode="General">
                  <c:v>1.6777745930000001</c:v>
                </c:pt>
                <c:pt idx="248" formatCode="General">
                  <c:v>1.681623098</c:v>
                </c:pt>
                <c:pt idx="249" formatCode="General">
                  <c:v>1.684754656</c:v>
                </c:pt>
                <c:pt idx="250" formatCode="General">
                  <c:v>1.687435893</c:v>
                </c:pt>
                <c:pt idx="251" formatCode="General">
                  <c:v>1.6900929490000001</c:v>
                </c:pt>
                <c:pt idx="252" formatCode="General">
                  <c:v>1.692982057</c:v>
                </c:pt>
                <c:pt idx="253" formatCode="General">
                  <c:v>1.696294</c:v>
                </c:pt>
                <c:pt idx="254" formatCode="General">
                  <c:v>1.700084846</c:v>
                </c:pt>
                <c:pt idx="255" formatCode="General">
                  <c:v>1.704456985</c:v>
                </c:pt>
                <c:pt idx="256" formatCode="General">
                  <c:v>1.709133896</c:v>
                </c:pt>
                <c:pt idx="257" formatCode="General">
                  <c:v>1.71382911</c:v>
                </c:pt>
                <c:pt idx="258" formatCode="General">
                  <c:v>1.7182964140000001</c:v>
                </c:pt>
                <c:pt idx="259" formatCode="General">
                  <c:v>1.7224551749999999</c:v>
                </c:pt>
                <c:pt idx="260" formatCode="General">
                  <c:v>1.7263784049999999</c:v>
                </c:pt>
                <c:pt idx="261" formatCode="General">
                  <c:v>1.7302647</c:v>
                </c:pt>
                <c:pt idx="262" formatCode="General">
                  <c:v>1.7341788979999999</c:v>
                </c:pt>
                <c:pt idx="263" formatCode="General">
                  <c:v>1.738365003</c:v>
                </c:pt>
                <c:pt idx="264" formatCode="General">
                  <c:v>1.7430786810000001</c:v>
                </c:pt>
                <c:pt idx="265" formatCode="General">
                  <c:v>1.747991262</c:v>
                </c:pt>
                <c:pt idx="266" formatCode="General">
                  <c:v>1.753020545</c:v>
                </c:pt>
                <c:pt idx="267" formatCode="General">
                  <c:v>1.758309272</c:v>
                </c:pt>
                <c:pt idx="268" formatCode="General">
                  <c:v>1.7634903049999999</c:v>
                </c:pt>
                <c:pt idx="269" formatCode="General">
                  <c:v>1.76811633</c:v>
                </c:pt>
                <c:pt idx="270" formatCode="General">
                  <c:v>1.772510254</c:v>
                </c:pt>
                <c:pt idx="271" formatCode="General">
                  <c:v>1.776671782</c:v>
                </c:pt>
                <c:pt idx="272" formatCode="General">
                  <c:v>1.780377331</c:v>
                </c:pt>
                <c:pt idx="273" formatCode="General">
                  <c:v>1.7839264319999999</c:v>
                </c:pt>
                <c:pt idx="274" formatCode="General">
                  <c:v>1.787604116</c:v>
                </c:pt>
                <c:pt idx="275" formatCode="General">
                  <c:v>1.7911993369999999</c:v>
                </c:pt>
                <c:pt idx="276" formatCode="General">
                  <c:v>1.794611108</c:v>
                </c:pt>
                <c:pt idx="277" formatCode="General">
                  <c:v>1.798144653</c:v>
                </c:pt>
                <c:pt idx="278" formatCode="General">
                  <c:v>1.8016498320000001</c:v>
                </c:pt>
                <c:pt idx="279" formatCode="General">
                  <c:v>1.8050834010000001</c:v>
                </c:pt>
                <c:pt idx="280" formatCode="General">
                  <c:v>1.8084526750000001</c:v>
                </c:pt>
                <c:pt idx="281" formatCode="General">
                  <c:v>1.811844649</c:v>
                </c:pt>
                <c:pt idx="282" formatCode="General">
                  <c:v>1.81481578</c:v>
                </c:pt>
                <c:pt idx="283" formatCode="General">
                  <c:v>1.817434343</c:v>
                </c:pt>
                <c:pt idx="284" formatCode="General">
                  <c:v>1.819638514</c:v>
                </c:pt>
                <c:pt idx="285" formatCode="General">
                  <c:v>1.8215264840000001</c:v>
                </c:pt>
                <c:pt idx="286" formatCode="General">
                  <c:v>1.823120579</c:v>
                </c:pt>
                <c:pt idx="287" formatCode="General">
                  <c:v>1.8247134890000001</c:v>
                </c:pt>
                <c:pt idx="288" formatCode="General">
                  <c:v>1.8263060330000001</c:v>
                </c:pt>
                <c:pt idx="289" formatCode="General">
                  <c:v>1.8279443719999999</c:v>
                </c:pt>
                <c:pt idx="290" formatCode="General">
                  <c:v>1.8295509990000001</c:v>
                </c:pt>
                <c:pt idx="291" formatCode="General">
                  <c:v>1.831058624</c:v>
                </c:pt>
                <c:pt idx="292" formatCode="General">
                  <c:v>1.8324040960000001</c:v>
                </c:pt>
                <c:pt idx="293" formatCode="General">
                  <c:v>1.833558319</c:v>
                </c:pt>
                <c:pt idx="294" formatCode="General">
                  <c:v>1.8345283729999999</c:v>
                </c:pt>
                <c:pt idx="295" formatCode="General">
                  <c:v>1.835354124</c:v>
                </c:pt>
                <c:pt idx="296" formatCode="General">
                  <c:v>1.836094334</c:v>
                </c:pt>
                <c:pt idx="297" formatCode="General">
                  <c:v>1.836767942</c:v>
                </c:pt>
                <c:pt idx="298" formatCode="General">
                  <c:v>1.8374154140000001</c:v>
                </c:pt>
                <c:pt idx="299" formatCode="General">
                  <c:v>1.8380461379999999</c:v>
                </c:pt>
                <c:pt idx="300" formatCode="General">
                  <c:v>1.8386741090000001</c:v>
                </c:pt>
                <c:pt idx="301" formatCode="General">
                  <c:v>1.8392723339999999</c:v>
                </c:pt>
                <c:pt idx="302" formatCode="General">
                  <c:v>1.839832994</c:v>
                </c:pt>
                <c:pt idx="303" formatCode="General">
                  <c:v>1.8403255789999999</c:v>
                </c:pt>
                <c:pt idx="304" formatCode="General">
                  <c:v>1.840764369</c:v>
                </c:pt>
                <c:pt idx="305" formatCode="General">
                  <c:v>1.8411351899999999</c:v>
                </c:pt>
                <c:pt idx="306" formatCode="General">
                  <c:v>1.8414751389999999</c:v>
                </c:pt>
                <c:pt idx="307" formatCode="General">
                  <c:v>1.8417965730000001</c:v>
                </c:pt>
                <c:pt idx="308" formatCode="General">
                  <c:v>1.8421306980000001</c:v>
                </c:pt>
                <c:pt idx="309" formatCode="General">
                  <c:v>1.8424644800000001</c:v>
                </c:pt>
                <c:pt idx="310" formatCode="General">
                  <c:v>1.8428055910000001</c:v>
                </c:pt>
                <c:pt idx="311" formatCode="General">
                  <c:v>1.843117058</c:v>
                </c:pt>
                <c:pt idx="312" formatCode="General">
                  <c:v>1.8434008850000001</c:v>
                </c:pt>
                <c:pt idx="313" formatCode="General">
                  <c:v>1.8436459270000001</c:v>
                </c:pt>
                <c:pt idx="314" formatCode="General">
                  <c:v>1.8438544969999999</c:v>
                </c:pt>
                <c:pt idx="315" formatCode="General">
                  <c:v>1.8440407379999999</c:v>
                </c:pt>
                <c:pt idx="316" formatCode="General">
                  <c:v>1.8442283260000001</c:v>
                </c:pt>
                <c:pt idx="317" formatCode="General">
                  <c:v>1.844415168</c:v>
                </c:pt>
                <c:pt idx="318" formatCode="General">
                  <c:v>1.8446042579999999</c:v>
                </c:pt>
                <c:pt idx="319" formatCode="General">
                  <c:v>1.84479199</c:v>
                </c:pt>
                <c:pt idx="320" formatCode="General">
                  <c:v>1.84496931</c:v>
                </c:pt>
                <c:pt idx="321" formatCode="General">
                  <c:v>1.845144651</c:v>
                </c:pt>
                <c:pt idx="322" formatCode="General">
                  <c:v>1.845318979</c:v>
                </c:pt>
                <c:pt idx="323" formatCode="General">
                  <c:v>1.8454917989999999</c:v>
                </c:pt>
                <c:pt idx="324" formatCode="General">
                  <c:v>1.8456663879999999</c:v>
                </c:pt>
                <c:pt idx="325" formatCode="General">
                  <c:v>1.845829816</c:v>
                </c:pt>
                <c:pt idx="326" formatCode="General">
                  <c:v>1.845972113</c:v>
                </c:pt>
                <c:pt idx="327" formatCode="General">
                  <c:v>1.8460850209999999</c:v>
                </c:pt>
                <c:pt idx="328" formatCode="General">
                  <c:v>1.8461653280000001</c:v>
                </c:pt>
                <c:pt idx="329" formatCode="General">
                  <c:v>1.846211789</c:v>
                </c:pt>
                <c:pt idx="330" formatCode="General">
                  <c:v>1.8462420960000001</c:v>
                </c:pt>
                <c:pt idx="331" formatCode="General">
                  <c:v>1.8462509949999999</c:v>
                </c:pt>
              </c:numCache>
            </c:numRef>
          </c:xVal>
          <c:yVal>
            <c:numRef>
              <c:f>'Data fresh bones'!$CM$4:$CM$398</c:f>
              <c:numCache>
                <c:formatCode>General</c:formatCode>
                <c:ptCount val="395"/>
                <c:pt idx="0">
                  <c:v>-2.7312000000000001E-4</c:v>
                </c:pt>
                <c:pt idx="1">
                  <c:v>-3.2259999999999998E-4</c:v>
                </c:pt>
                <c:pt idx="2">
                  <c:v>8.7604999999999996E-4</c:v>
                </c:pt>
                <c:pt idx="3">
                  <c:v>3.7613400000000002E-3</c:v>
                </c:pt>
                <c:pt idx="4">
                  <c:v>6.6455699999999999E-3</c:v>
                </c:pt>
                <c:pt idx="5">
                  <c:v>8.5440499999999992E-3</c:v>
                </c:pt>
                <c:pt idx="6">
                  <c:v>8.3723900000000004E-3</c:v>
                </c:pt>
                <c:pt idx="7">
                  <c:v>8.4205400000000007E-3</c:v>
                </c:pt>
                <c:pt idx="8">
                  <c:v>7.9783100000000006E-3</c:v>
                </c:pt>
                <c:pt idx="9">
                  <c:v>6.7620299999999996E-3</c:v>
                </c:pt>
                <c:pt idx="10">
                  <c:v>7.1875899999999998E-3</c:v>
                </c:pt>
                <c:pt idx="11">
                  <c:v>8.9945100000000007E-3</c:v>
                </c:pt>
                <c:pt idx="12">
                  <c:v>9.48155E-3</c:v>
                </c:pt>
                <c:pt idx="13">
                  <c:v>1.0426049999999999E-2</c:v>
                </c:pt>
                <c:pt idx="14">
                  <c:v>1.198712E-2</c:v>
                </c:pt>
                <c:pt idx="15">
                  <c:v>1.195213E-2</c:v>
                </c:pt>
                <c:pt idx="16">
                  <c:v>1.1753990000000001E-2</c:v>
                </c:pt>
                <c:pt idx="17">
                  <c:v>1.2588429999999999E-2</c:v>
                </c:pt>
                <c:pt idx="18">
                  <c:v>1.417234E-2</c:v>
                </c:pt>
                <c:pt idx="19">
                  <c:v>1.550781E-2</c:v>
                </c:pt>
                <c:pt idx="20">
                  <c:v>1.9547399999999999E-2</c:v>
                </c:pt>
                <c:pt idx="21">
                  <c:v>2.63158E-2</c:v>
                </c:pt>
                <c:pt idx="22">
                  <c:v>3.586371E-2</c:v>
                </c:pt>
                <c:pt idx="23">
                  <c:v>4.7743319999999999E-2</c:v>
                </c:pt>
                <c:pt idx="24">
                  <c:v>6.3304579999999999E-2</c:v>
                </c:pt>
                <c:pt idx="25">
                  <c:v>7.9462270000000002E-2</c:v>
                </c:pt>
                <c:pt idx="26">
                  <c:v>9.5367270000000004E-2</c:v>
                </c:pt>
                <c:pt idx="27">
                  <c:v>0.10810239000000001</c:v>
                </c:pt>
                <c:pt idx="28">
                  <c:v>0.11804913</c:v>
                </c:pt>
                <c:pt idx="29">
                  <c:v>0.12350144</c:v>
                </c:pt>
                <c:pt idx="30">
                  <c:v>0.12578710000000001</c:v>
                </c:pt>
                <c:pt idx="31">
                  <c:v>0.12397817999999999</c:v>
                </c:pt>
                <c:pt idx="32">
                  <c:v>0.12243395</c:v>
                </c:pt>
                <c:pt idx="33">
                  <c:v>0.12062115</c:v>
                </c:pt>
                <c:pt idx="34">
                  <c:v>0.11937842999999999</c:v>
                </c:pt>
                <c:pt idx="35">
                  <c:v>0.11698628</c:v>
                </c:pt>
                <c:pt idx="36">
                  <c:v>0.11576105</c:v>
                </c:pt>
                <c:pt idx="37">
                  <c:v>0.11317014</c:v>
                </c:pt>
                <c:pt idx="38">
                  <c:v>0.10833619999999999</c:v>
                </c:pt>
                <c:pt idx="39">
                  <c:v>0.10110097</c:v>
                </c:pt>
                <c:pt idx="40">
                  <c:v>9.3792520000000004E-2</c:v>
                </c:pt>
                <c:pt idx="41">
                  <c:v>8.4442799999999998E-2</c:v>
                </c:pt>
                <c:pt idx="42">
                  <c:v>7.5647249999999999E-2</c:v>
                </c:pt>
                <c:pt idx="43">
                  <c:v>6.819248E-2</c:v>
                </c:pt>
                <c:pt idx="44">
                  <c:v>6.3143539999999998E-2</c:v>
                </c:pt>
                <c:pt idx="45">
                  <c:v>5.9754269999999998E-2</c:v>
                </c:pt>
                <c:pt idx="46">
                  <c:v>5.8764669999999998E-2</c:v>
                </c:pt>
                <c:pt idx="47">
                  <c:v>5.6165930000000003E-2</c:v>
                </c:pt>
                <c:pt idx="48">
                  <c:v>5.4549180000000003E-2</c:v>
                </c:pt>
                <c:pt idx="49">
                  <c:v>5.2495460000000001E-2</c:v>
                </c:pt>
                <c:pt idx="50">
                  <c:v>4.7693680000000002E-2</c:v>
                </c:pt>
                <c:pt idx="51">
                  <c:v>4.2156939999999997E-2</c:v>
                </c:pt>
                <c:pt idx="52">
                  <c:v>3.8257680000000002E-2</c:v>
                </c:pt>
                <c:pt idx="53">
                  <c:v>3.3316190000000002E-2</c:v>
                </c:pt>
                <c:pt idx="54">
                  <c:v>2.7788509999999999E-2</c:v>
                </c:pt>
                <c:pt idx="55">
                  <c:v>2.6591420000000001E-2</c:v>
                </c:pt>
                <c:pt idx="56">
                  <c:v>2.511677E-2</c:v>
                </c:pt>
                <c:pt idx="57">
                  <c:v>2.3452000000000001E-2</c:v>
                </c:pt>
                <c:pt idx="58">
                  <c:v>2.217887E-2</c:v>
                </c:pt>
                <c:pt idx="59">
                  <c:v>2.1604040000000001E-2</c:v>
                </c:pt>
                <c:pt idx="60">
                  <c:v>1.7978339999999999E-2</c:v>
                </c:pt>
                <c:pt idx="61">
                  <c:v>1.44108E-2</c:v>
                </c:pt>
                <c:pt idx="62">
                  <c:v>1.0899839999999999E-2</c:v>
                </c:pt>
                <c:pt idx="63">
                  <c:v>7.2238900000000002E-3</c:v>
                </c:pt>
                <c:pt idx="64">
                  <c:v>3.1161499999999998E-3</c:v>
                </c:pt>
                <c:pt idx="65">
                  <c:v>-6.9178999999999996E-4</c:v>
                </c:pt>
                <c:pt idx="66">
                  <c:v>-4.2980300000000004E-3</c:v>
                </c:pt>
                <c:pt idx="67">
                  <c:v>-8.1406800000000008E-3</c:v>
                </c:pt>
                <c:pt idx="68">
                  <c:v>-1.130069E-2</c:v>
                </c:pt>
                <c:pt idx="69">
                  <c:v>-1.3899460000000001E-2</c:v>
                </c:pt>
                <c:pt idx="70">
                  <c:v>-1.519206E-2</c:v>
                </c:pt>
                <c:pt idx="71">
                  <c:v>-1.6544659999999999E-2</c:v>
                </c:pt>
                <c:pt idx="72">
                  <c:v>-1.7537839999999999E-2</c:v>
                </c:pt>
                <c:pt idx="73">
                  <c:v>-1.9411419999999999E-2</c:v>
                </c:pt>
                <c:pt idx="74">
                  <c:v>-2.1670109999999999E-2</c:v>
                </c:pt>
                <c:pt idx="75">
                  <c:v>-2.505922E-2</c:v>
                </c:pt>
                <c:pt idx="76">
                  <c:v>-2.764196E-2</c:v>
                </c:pt>
                <c:pt idx="77">
                  <c:v>-2.9762569999999999E-2</c:v>
                </c:pt>
                <c:pt idx="78">
                  <c:v>-3.1111929999999999E-2</c:v>
                </c:pt>
                <c:pt idx="79">
                  <c:v>-3.1271599999999997E-2</c:v>
                </c:pt>
                <c:pt idx="80">
                  <c:v>-3.0781969999999999E-2</c:v>
                </c:pt>
                <c:pt idx="81">
                  <c:v>-3.1298409999999999E-2</c:v>
                </c:pt>
                <c:pt idx="82">
                  <c:v>-3.1144740000000001E-2</c:v>
                </c:pt>
                <c:pt idx="83">
                  <c:v>-2.979246E-2</c:v>
                </c:pt>
                <c:pt idx="84">
                  <c:v>-3.083493E-2</c:v>
                </c:pt>
                <c:pt idx="85">
                  <c:v>-3.0832930000000001E-2</c:v>
                </c:pt>
                <c:pt idx="86">
                  <c:v>-2.8937270000000001E-2</c:v>
                </c:pt>
                <c:pt idx="87">
                  <c:v>-2.81076E-2</c:v>
                </c:pt>
                <c:pt idx="88">
                  <c:v>-2.9890799999999999E-2</c:v>
                </c:pt>
                <c:pt idx="89">
                  <c:v>-2.8187810000000001E-2</c:v>
                </c:pt>
                <c:pt idx="90">
                  <c:v>-2.7138860000000001E-2</c:v>
                </c:pt>
                <c:pt idx="91">
                  <c:v>-2.7401430000000001E-2</c:v>
                </c:pt>
                <c:pt idx="92">
                  <c:v>-2.8146399999999999E-2</c:v>
                </c:pt>
                <c:pt idx="93">
                  <c:v>-2.6149370000000002E-2</c:v>
                </c:pt>
                <c:pt idx="94">
                  <c:v>-2.5501739999999998E-2</c:v>
                </c:pt>
                <c:pt idx="95">
                  <c:v>-2.5526119999999999E-2</c:v>
                </c:pt>
                <c:pt idx="96">
                  <c:v>-2.506852E-2</c:v>
                </c:pt>
                <c:pt idx="97">
                  <c:v>-2.3710740000000001E-2</c:v>
                </c:pt>
                <c:pt idx="98">
                  <c:v>-2.385725E-2</c:v>
                </c:pt>
                <c:pt idx="99">
                  <c:v>-2.4906230000000001E-2</c:v>
                </c:pt>
                <c:pt idx="100">
                  <c:v>-2.525666E-2</c:v>
                </c:pt>
                <c:pt idx="101">
                  <c:v>-2.60751E-2</c:v>
                </c:pt>
                <c:pt idx="102">
                  <c:v>-2.6010249999999999E-2</c:v>
                </c:pt>
                <c:pt idx="103">
                  <c:v>-2.5373710000000001E-2</c:v>
                </c:pt>
                <c:pt idx="104">
                  <c:v>-2.3793749999999999E-2</c:v>
                </c:pt>
                <c:pt idx="105">
                  <c:v>-2.3586280000000001E-2</c:v>
                </c:pt>
                <c:pt idx="106">
                  <c:v>-2.1966630000000001E-2</c:v>
                </c:pt>
                <c:pt idx="107">
                  <c:v>-2.201823E-2</c:v>
                </c:pt>
                <c:pt idx="108">
                  <c:v>-2.2602069999999998E-2</c:v>
                </c:pt>
                <c:pt idx="109">
                  <c:v>-2.4165789999999999E-2</c:v>
                </c:pt>
                <c:pt idx="110">
                  <c:v>-2.426501E-2</c:v>
                </c:pt>
                <c:pt idx="111">
                  <c:v>-2.7193499999999999E-2</c:v>
                </c:pt>
                <c:pt idx="112">
                  <c:v>-2.9119519999999999E-2</c:v>
                </c:pt>
                <c:pt idx="113">
                  <c:v>-3.1537059999999999E-2</c:v>
                </c:pt>
                <c:pt idx="114">
                  <c:v>-3.4639709999999997E-2</c:v>
                </c:pt>
                <c:pt idx="115">
                  <c:v>-3.8524309999999999E-2</c:v>
                </c:pt>
                <c:pt idx="116">
                  <c:v>-4.0948930000000001E-2</c:v>
                </c:pt>
                <c:pt idx="117">
                  <c:v>-4.5103549999999999E-2</c:v>
                </c:pt>
                <c:pt idx="118">
                  <c:v>-4.9168839999999998E-2</c:v>
                </c:pt>
                <c:pt idx="119">
                  <c:v>-5.2350819999999999E-2</c:v>
                </c:pt>
                <c:pt idx="120">
                  <c:v>-5.5822759999999999E-2</c:v>
                </c:pt>
                <c:pt idx="121">
                  <c:v>-5.9532160000000001E-2</c:v>
                </c:pt>
                <c:pt idx="122">
                  <c:v>-6.3125310000000004E-2</c:v>
                </c:pt>
                <c:pt idx="123">
                  <c:v>-6.6607949999999999E-2</c:v>
                </c:pt>
                <c:pt idx="124">
                  <c:v>-7.0438210000000001E-2</c:v>
                </c:pt>
                <c:pt idx="125">
                  <c:v>-7.3576000000000003E-2</c:v>
                </c:pt>
                <c:pt idx="126">
                  <c:v>-7.6723689999999997E-2</c:v>
                </c:pt>
                <c:pt idx="127">
                  <c:v>-7.9151490000000005E-2</c:v>
                </c:pt>
                <c:pt idx="128">
                  <c:v>-8.1505919999999996E-2</c:v>
                </c:pt>
                <c:pt idx="129">
                  <c:v>-8.3705100000000005E-2</c:v>
                </c:pt>
                <c:pt idx="130">
                  <c:v>-8.6237359999999999E-2</c:v>
                </c:pt>
                <c:pt idx="131">
                  <c:v>-8.7683070000000002E-2</c:v>
                </c:pt>
                <c:pt idx="132">
                  <c:v>-8.7739520000000001E-2</c:v>
                </c:pt>
                <c:pt idx="133">
                  <c:v>-8.8366219999999995E-2</c:v>
                </c:pt>
                <c:pt idx="134">
                  <c:v>-8.8736720000000005E-2</c:v>
                </c:pt>
                <c:pt idx="135">
                  <c:v>-8.9366570000000006E-2</c:v>
                </c:pt>
                <c:pt idx="136">
                  <c:v>-9.1412229999999997E-2</c:v>
                </c:pt>
                <c:pt idx="137">
                  <c:v>-9.5553689999999997E-2</c:v>
                </c:pt>
                <c:pt idx="138">
                  <c:v>-9.9079650000000005E-2</c:v>
                </c:pt>
                <c:pt idx="139">
                  <c:v>-0.10409932</c:v>
                </c:pt>
                <c:pt idx="140">
                  <c:v>-0.10977248000000001</c:v>
                </c:pt>
                <c:pt idx="141">
                  <c:v>-0.11676987</c:v>
                </c:pt>
                <c:pt idx="142">
                  <c:v>-0.12283141</c:v>
                </c:pt>
                <c:pt idx="143">
                  <c:v>-0.12986423</c:v>
                </c:pt>
                <c:pt idx="144">
                  <c:v>-0.13503228</c:v>
                </c:pt>
                <c:pt idx="145">
                  <c:v>-0.14079115</c:v>
                </c:pt>
                <c:pt idx="146">
                  <c:v>-0.14356142999999999</c:v>
                </c:pt>
                <c:pt idx="147">
                  <c:v>-0.14728905</c:v>
                </c:pt>
                <c:pt idx="148">
                  <c:v>-0.15002931</c:v>
                </c:pt>
                <c:pt idx="149">
                  <c:v>-0.15444205</c:v>
                </c:pt>
                <c:pt idx="150">
                  <c:v>-0.15642513999999999</c:v>
                </c:pt>
                <c:pt idx="151">
                  <c:v>-0.16113806</c:v>
                </c:pt>
                <c:pt idx="152">
                  <c:v>-0.16429066000000001</c:v>
                </c:pt>
                <c:pt idx="153">
                  <c:v>-0.16777702999999999</c:v>
                </c:pt>
                <c:pt idx="154">
                  <c:v>-0.17053641999999999</c:v>
                </c:pt>
                <c:pt idx="155">
                  <c:v>-0.17503324000000001</c:v>
                </c:pt>
                <c:pt idx="156">
                  <c:v>-0.17843763000000001</c:v>
                </c:pt>
                <c:pt idx="157">
                  <c:v>-0.18501651</c:v>
                </c:pt>
                <c:pt idx="158">
                  <c:v>-0.19196460000000001</c:v>
                </c:pt>
                <c:pt idx="159">
                  <c:v>-0.19927913999999999</c:v>
                </c:pt>
                <c:pt idx="160">
                  <c:v>-0.20618316</c:v>
                </c:pt>
                <c:pt idx="161">
                  <c:v>-0.21240524999999999</c:v>
                </c:pt>
                <c:pt idx="162">
                  <c:v>-0.21547485</c:v>
                </c:pt>
                <c:pt idx="163">
                  <c:v>-0.21812311000000001</c:v>
                </c:pt>
                <c:pt idx="164">
                  <c:v>-0.21956881</c:v>
                </c:pt>
                <c:pt idx="165">
                  <c:v>-0.22087634</c:v>
                </c:pt>
                <c:pt idx="166">
                  <c:v>-0.22151624</c:v>
                </c:pt>
                <c:pt idx="167">
                  <c:v>-0.22175006999999999</c:v>
                </c:pt>
                <c:pt idx="168">
                  <c:v>-0.22057091000000001</c:v>
                </c:pt>
                <c:pt idx="169">
                  <c:v>-0.21893608000000001</c:v>
                </c:pt>
                <c:pt idx="170">
                  <c:v>-0.21623170999999999</c:v>
                </c:pt>
                <c:pt idx="171">
                  <c:v>-0.21401139999999999</c:v>
                </c:pt>
                <c:pt idx="172">
                  <c:v>-0.21241602000000001</c:v>
                </c:pt>
                <c:pt idx="173">
                  <c:v>-0.21258780999999999</c:v>
                </c:pt>
                <c:pt idx="174">
                  <c:v>-0.21289524000000001</c:v>
                </c:pt>
                <c:pt idx="175">
                  <c:v>-0.21368153000000001</c:v>
                </c:pt>
                <c:pt idx="176">
                  <c:v>-0.21521066999999999</c:v>
                </c:pt>
                <c:pt idx="177">
                  <c:v>-0.2157866</c:v>
                </c:pt>
                <c:pt idx="178">
                  <c:v>-0.21417064</c:v>
                </c:pt>
                <c:pt idx="179">
                  <c:v>-0.21395691</c:v>
                </c:pt>
                <c:pt idx="180">
                  <c:v>-0.21350124000000001</c:v>
                </c:pt>
                <c:pt idx="181">
                  <c:v>-0.21214461000000001</c:v>
                </c:pt>
                <c:pt idx="182">
                  <c:v>-0.21271783999999999</c:v>
                </c:pt>
                <c:pt idx="183">
                  <c:v>-0.21467410000000001</c:v>
                </c:pt>
                <c:pt idx="184">
                  <c:v>-0.21503338</c:v>
                </c:pt>
                <c:pt idx="185">
                  <c:v>-0.21645371999999999</c:v>
                </c:pt>
                <c:pt idx="186">
                  <c:v>-0.21898915999999999</c:v>
                </c:pt>
                <c:pt idx="187">
                  <c:v>-0.22123920999999999</c:v>
                </c:pt>
                <c:pt idx="188">
                  <c:v>-0.22314034999999999</c:v>
                </c:pt>
                <c:pt idx="189">
                  <c:v>-0.22517622000000001</c:v>
                </c:pt>
                <c:pt idx="190">
                  <c:v>-0.22639374000000001</c:v>
                </c:pt>
                <c:pt idx="191">
                  <c:v>-0.22529600999999999</c:v>
                </c:pt>
                <c:pt idx="192">
                  <c:v>-0.22337183999999999</c:v>
                </c:pt>
                <c:pt idx="193">
                  <c:v>-0.22143809</c:v>
                </c:pt>
                <c:pt idx="194">
                  <c:v>-0.2206157</c:v>
                </c:pt>
                <c:pt idx="195">
                  <c:v>-0.21966132999999999</c:v>
                </c:pt>
                <c:pt idx="196">
                  <c:v>-0.22089248</c:v>
                </c:pt>
                <c:pt idx="197">
                  <c:v>-0.22221057999999999</c:v>
                </c:pt>
                <c:pt idx="198">
                  <c:v>-0.22304309</c:v>
                </c:pt>
                <c:pt idx="199">
                  <c:v>-0.2234671</c:v>
                </c:pt>
                <c:pt idx="200">
                  <c:v>-0.22377899000000001</c:v>
                </c:pt>
                <c:pt idx="201">
                  <c:v>-0.22233991</c:v>
                </c:pt>
                <c:pt idx="202">
                  <c:v>-0.22085392000000001</c:v>
                </c:pt>
                <c:pt idx="203">
                  <c:v>-0.22034292</c:v>
                </c:pt>
                <c:pt idx="204">
                  <c:v>-0.21913534000000001</c:v>
                </c:pt>
                <c:pt idx="205">
                  <c:v>-0.21898354</c:v>
                </c:pt>
                <c:pt idx="206">
                  <c:v>-0.22088005999999999</c:v>
                </c:pt>
                <c:pt idx="207">
                  <c:v>-0.22281901000000001</c:v>
                </c:pt>
                <c:pt idx="208">
                  <c:v>-0.22431381</c:v>
                </c:pt>
                <c:pt idx="209">
                  <c:v>-0.22669332</c:v>
                </c:pt>
                <c:pt idx="210">
                  <c:v>-0.22667122000000001</c:v>
                </c:pt>
                <c:pt idx="211">
                  <c:v>-0.22603636999999999</c:v>
                </c:pt>
                <c:pt idx="212">
                  <c:v>-0.22526505999999999</c:v>
                </c:pt>
                <c:pt idx="213">
                  <c:v>-0.22468231999999999</c:v>
                </c:pt>
                <c:pt idx="214">
                  <c:v>-0.22332065000000001</c:v>
                </c:pt>
                <c:pt idx="215">
                  <c:v>-0.22428197999999999</c:v>
                </c:pt>
                <c:pt idx="216">
                  <c:v>-0.22471142</c:v>
                </c:pt>
                <c:pt idx="217">
                  <c:v>-0.22552749</c:v>
                </c:pt>
                <c:pt idx="218">
                  <c:v>-0.22527965999999999</c:v>
                </c:pt>
                <c:pt idx="219">
                  <c:v>-0.22406905999999999</c:v>
                </c:pt>
                <c:pt idx="220">
                  <c:v>-0.22155145000000001</c:v>
                </c:pt>
                <c:pt idx="221">
                  <c:v>-0.21817301</c:v>
                </c:pt>
                <c:pt idx="222">
                  <c:v>-0.21414791999999999</c:v>
                </c:pt>
                <c:pt idx="223">
                  <c:v>-0.21105302000000001</c:v>
                </c:pt>
                <c:pt idx="224">
                  <c:v>-0.2091267</c:v>
                </c:pt>
                <c:pt idx="225">
                  <c:v>-0.20677148000000001</c:v>
                </c:pt>
                <c:pt idx="226">
                  <c:v>-0.20587353999999999</c:v>
                </c:pt>
                <c:pt idx="227">
                  <c:v>-0.20459657000000001</c:v>
                </c:pt>
                <c:pt idx="228">
                  <c:v>-0.20322958999999999</c:v>
                </c:pt>
                <c:pt idx="229">
                  <c:v>-0.20122662999999999</c:v>
                </c:pt>
                <c:pt idx="230">
                  <c:v>-0.20021463</c:v>
                </c:pt>
                <c:pt idx="231">
                  <c:v>-0.19765282000000001</c:v>
                </c:pt>
                <c:pt idx="232">
                  <c:v>-0.19571760999999999</c:v>
                </c:pt>
                <c:pt idx="233">
                  <c:v>-0.19288812999999999</c:v>
                </c:pt>
                <c:pt idx="234">
                  <c:v>-0.19058791</c:v>
                </c:pt>
                <c:pt idx="235">
                  <c:v>-0.18738683</c:v>
                </c:pt>
                <c:pt idx="236">
                  <c:v>-0.18506694000000001</c:v>
                </c:pt>
                <c:pt idx="237">
                  <c:v>-0.18275780999999999</c:v>
                </c:pt>
                <c:pt idx="238">
                  <c:v>-0.18077926</c:v>
                </c:pt>
                <c:pt idx="239">
                  <c:v>-0.17830521999999999</c:v>
                </c:pt>
                <c:pt idx="240">
                  <c:v>-0.17578181000000001</c:v>
                </c:pt>
                <c:pt idx="241">
                  <c:v>-0.17148949999999999</c:v>
                </c:pt>
                <c:pt idx="242">
                  <c:v>-0.16517034</c:v>
                </c:pt>
                <c:pt idx="243">
                  <c:v>-0.15892318</c:v>
                </c:pt>
                <c:pt idx="244">
                  <c:v>-0.15200256000000001</c:v>
                </c:pt>
                <c:pt idx="245">
                  <c:v>-0.14681817</c:v>
                </c:pt>
                <c:pt idx="246">
                  <c:v>-0.14374993999999999</c:v>
                </c:pt>
                <c:pt idx="247">
                  <c:v>-0.14240643</c:v>
                </c:pt>
                <c:pt idx="248">
                  <c:v>-0.14008409999999999</c:v>
                </c:pt>
                <c:pt idx="249">
                  <c:v>-0.13844417000000001</c:v>
                </c:pt>
                <c:pt idx="250">
                  <c:v>-0.13445251</c:v>
                </c:pt>
                <c:pt idx="251">
                  <c:v>-0.12921229000000001</c:v>
                </c:pt>
                <c:pt idx="252">
                  <c:v>-0.12576208999999999</c:v>
                </c:pt>
                <c:pt idx="253">
                  <c:v>-0.12474325999999999</c:v>
                </c:pt>
                <c:pt idx="254">
                  <c:v>-0.12374139000000001</c:v>
                </c:pt>
                <c:pt idx="255">
                  <c:v>-0.12266893</c:v>
                </c:pt>
                <c:pt idx="256">
                  <c:v>-0.1224375</c:v>
                </c:pt>
                <c:pt idx="257">
                  <c:v>-0.11936365</c:v>
                </c:pt>
                <c:pt idx="258">
                  <c:v>-0.11322337</c:v>
                </c:pt>
                <c:pt idx="259">
                  <c:v>-0.1079349</c:v>
                </c:pt>
                <c:pt idx="260">
                  <c:v>-0.10545009</c:v>
                </c:pt>
                <c:pt idx="261">
                  <c:v>-0.10236109</c:v>
                </c:pt>
                <c:pt idx="262">
                  <c:v>-0.10006465</c:v>
                </c:pt>
                <c:pt idx="263">
                  <c:v>-0.10007832999999999</c:v>
                </c:pt>
                <c:pt idx="264">
                  <c:v>-9.9796010000000004E-2</c:v>
                </c:pt>
                <c:pt idx="265">
                  <c:v>-9.667357E-2</c:v>
                </c:pt>
                <c:pt idx="266">
                  <c:v>-9.4232850000000007E-2</c:v>
                </c:pt>
                <c:pt idx="267">
                  <c:v>-9.2277310000000001E-2</c:v>
                </c:pt>
                <c:pt idx="268">
                  <c:v>-8.9388910000000002E-2</c:v>
                </c:pt>
                <c:pt idx="269">
                  <c:v>-8.61711E-2</c:v>
                </c:pt>
                <c:pt idx="270">
                  <c:v>-8.5182549999999996E-2</c:v>
                </c:pt>
                <c:pt idx="271">
                  <c:v>-8.3310750000000003E-2</c:v>
                </c:pt>
                <c:pt idx="272">
                  <c:v>-8.2006239999999994E-2</c:v>
                </c:pt>
                <c:pt idx="273">
                  <c:v>-8.1227220000000003E-2</c:v>
                </c:pt>
                <c:pt idx="274">
                  <c:v>-8.0362299999999998E-2</c:v>
                </c:pt>
                <c:pt idx="275">
                  <c:v>-7.8065899999999994E-2</c:v>
                </c:pt>
                <c:pt idx="276">
                  <c:v>-7.6280050000000002E-2</c:v>
                </c:pt>
                <c:pt idx="277">
                  <c:v>-7.2959540000000003E-2</c:v>
                </c:pt>
                <c:pt idx="278">
                  <c:v>-6.9362339999999995E-2</c:v>
                </c:pt>
                <c:pt idx="279">
                  <c:v>-6.5331970000000003E-2</c:v>
                </c:pt>
                <c:pt idx="280">
                  <c:v>-6.1961809999999999E-2</c:v>
                </c:pt>
                <c:pt idx="281">
                  <c:v>-5.9715909999999997E-2</c:v>
                </c:pt>
                <c:pt idx="282">
                  <c:v>-5.8734830000000002E-2</c:v>
                </c:pt>
                <c:pt idx="283">
                  <c:v>-5.8499809999999999E-2</c:v>
                </c:pt>
                <c:pt idx="284">
                  <c:v>-5.8746979999999997E-2</c:v>
                </c:pt>
                <c:pt idx="285">
                  <c:v>-6.0366610000000001E-2</c:v>
                </c:pt>
                <c:pt idx="286">
                  <c:v>-6.1107950000000001E-2</c:v>
                </c:pt>
                <c:pt idx="287">
                  <c:v>-6.2392129999999997E-2</c:v>
                </c:pt>
                <c:pt idx="288">
                  <c:v>-6.3313369999999994E-2</c:v>
                </c:pt>
                <c:pt idx="289">
                  <c:v>-6.5708000000000003E-2</c:v>
                </c:pt>
                <c:pt idx="290">
                  <c:v>-6.6599240000000004E-2</c:v>
                </c:pt>
                <c:pt idx="291">
                  <c:v>-6.7209210000000005E-2</c:v>
                </c:pt>
                <c:pt idx="292">
                  <c:v>-6.7322190000000004E-2</c:v>
                </c:pt>
                <c:pt idx="293">
                  <c:v>-6.7978079999999996E-2</c:v>
                </c:pt>
                <c:pt idx="294">
                  <c:v>-6.811979E-2</c:v>
                </c:pt>
                <c:pt idx="295">
                  <c:v>-6.8574159999999995E-2</c:v>
                </c:pt>
                <c:pt idx="296">
                  <c:v>-7.0218559999999999E-2</c:v>
                </c:pt>
                <c:pt idx="297">
                  <c:v>-7.0669659999999995E-2</c:v>
                </c:pt>
                <c:pt idx="298">
                  <c:v>-7.0308190000000007E-2</c:v>
                </c:pt>
                <c:pt idx="299">
                  <c:v>-6.9266140000000004E-2</c:v>
                </c:pt>
                <c:pt idx="300">
                  <c:v>-6.8724969999999996E-2</c:v>
                </c:pt>
                <c:pt idx="301">
                  <c:v>-6.6155920000000007E-2</c:v>
                </c:pt>
                <c:pt idx="302">
                  <c:v>-6.4351259999999993E-2</c:v>
                </c:pt>
                <c:pt idx="303">
                  <c:v>-6.2464239999999997E-2</c:v>
                </c:pt>
                <c:pt idx="304">
                  <c:v>-6.0124209999999997E-2</c:v>
                </c:pt>
                <c:pt idx="305">
                  <c:v>-5.6925610000000001E-2</c:v>
                </c:pt>
                <c:pt idx="306">
                  <c:v>-5.5677579999999997E-2</c:v>
                </c:pt>
                <c:pt idx="307">
                  <c:v>-5.5515729999999999E-2</c:v>
                </c:pt>
                <c:pt idx="308">
                  <c:v>-5.6991569999999998E-2</c:v>
                </c:pt>
                <c:pt idx="309">
                  <c:v>-6.0977429999999999E-2</c:v>
                </c:pt>
                <c:pt idx="310">
                  <c:v>-6.6693189999999999E-2</c:v>
                </c:pt>
                <c:pt idx="311">
                  <c:v>-7.1654570000000001E-2</c:v>
                </c:pt>
                <c:pt idx="312">
                  <c:v>-7.5355060000000001E-2</c:v>
                </c:pt>
                <c:pt idx="313">
                  <c:v>-7.8495759999999998E-2</c:v>
                </c:pt>
                <c:pt idx="314">
                  <c:v>-7.8315319999999994E-2</c:v>
                </c:pt>
                <c:pt idx="315">
                  <c:v>-7.6575500000000005E-2</c:v>
                </c:pt>
                <c:pt idx="316">
                  <c:v>-7.4163019999999996E-2</c:v>
                </c:pt>
                <c:pt idx="317">
                  <c:v>-7.1857450000000003E-2</c:v>
                </c:pt>
                <c:pt idx="318">
                  <c:v>-6.9309670000000004E-2</c:v>
                </c:pt>
                <c:pt idx="319">
                  <c:v>-6.8554210000000004E-2</c:v>
                </c:pt>
                <c:pt idx="320">
                  <c:v>-6.8581249999999996E-2</c:v>
                </c:pt>
                <c:pt idx="321">
                  <c:v>-7.0265049999999996E-2</c:v>
                </c:pt>
                <c:pt idx="322">
                  <c:v>-7.1747329999999998E-2</c:v>
                </c:pt>
                <c:pt idx="323">
                  <c:v>-7.2763320000000006E-2</c:v>
                </c:pt>
                <c:pt idx="324">
                  <c:v>-7.371076E-2</c:v>
                </c:pt>
                <c:pt idx="325">
                  <c:v>-7.3503719999999995E-2</c:v>
                </c:pt>
                <c:pt idx="326">
                  <c:v>-7.1968270000000001E-2</c:v>
                </c:pt>
                <c:pt idx="327">
                  <c:v>-7.0140439999999998E-2</c:v>
                </c:pt>
                <c:pt idx="328">
                  <c:v>-6.8779339999999994E-2</c:v>
                </c:pt>
                <c:pt idx="329">
                  <c:v>-6.7238790000000007E-2</c:v>
                </c:pt>
                <c:pt idx="330">
                  <c:v>-6.5895170000000003E-2</c:v>
                </c:pt>
                <c:pt idx="331">
                  <c:v>-6.5036460000000004E-2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40-477B-8CEC-91C9328F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214848"/>
        <c:axId val="139215424"/>
      </c:scatterChart>
      <c:valAx>
        <c:axId val="13921484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39215424"/>
        <c:crosses val="autoZero"/>
        <c:crossBetween val="midCat"/>
      </c:valAx>
      <c:valAx>
        <c:axId val="139215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2148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bones'!$CP$4:$CP$398</c:f>
              <c:numCache>
                <c:formatCode>0.00E+00</c:formatCode>
                <c:ptCount val="395"/>
                <c:pt idx="0">
                  <c:v>3.7114900000000001E-6</c:v>
                </c:pt>
                <c:pt idx="1">
                  <c:v>5.2378000000000001E-6</c:v>
                </c:pt>
                <c:pt idx="2">
                  <c:v>3.4652800000000001E-5</c:v>
                </c:pt>
                <c:pt idx="3" formatCode="General">
                  <c:v>1.3385099999999999E-4</c:v>
                </c:pt>
                <c:pt idx="4" formatCode="General">
                  <c:v>3.5093199999999998E-4</c:v>
                </c:pt>
                <c:pt idx="5" formatCode="General">
                  <c:v>7.4698799999999997E-4</c:v>
                </c:pt>
                <c:pt idx="6" formatCode="General">
                  <c:v>1.3759969999999999E-3</c:v>
                </c:pt>
                <c:pt idx="7" formatCode="General">
                  <c:v>2.303341E-3</c:v>
                </c:pt>
                <c:pt idx="8" formatCode="General">
                  <c:v>3.5389660000000002E-3</c:v>
                </c:pt>
                <c:pt idx="9" formatCode="General">
                  <c:v>5.0623359999999997E-3</c:v>
                </c:pt>
                <c:pt idx="10" formatCode="General">
                  <c:v>6.8588060000000003E-3</c:v>
                </c:pt>
                <c:pt idx="11" formatCode="General">
                  <c:v>8.8850820000000007E-3</c:v>
                </c:pt>
                <c:pt idx="12" formatCode="General">
                  <c:v>1.1015949000000001E-2</c:v>
                </c:pt>
                <c:pt idx="13" formatCode="General">
                  <c:v>1.3228391000000001E-2</c:v>
                </c:pt>
                <c:pt idx="14" formatCode="General">
                  <c:v>1.5577861E-2</c:v>
                </c:pt>
                <c:pt idx="15" formatCode="General">
                  <c:v>1.8165374000000001E-2</c:v>
                </c:pt>
                <c:pt idx="16" formatCode="General">
                  <c:v>2.1155225E-2</c:v>
                </c:pt>
                <c:pt idx="17" formatCode="General">
                  <c:v>2.4522779000000001E-2</c:v>
                </c:pt>
                <c:pt idx="18" formatCode="General">
                  <c:v>2.8335381999999999E-2</c:v>
                </c:pt>
                <c:pt idx="19" formatCode="General">
                  <c:v>3.2558983999999999E-2</c:v>
                </c:pt>
                <c:pt idx="20" formatCode="General">
                  <c:v>3.6986286E-2</c:v>
                </c:pt>
                <c:pt idx="21" formatCode="General">
                  <c:v>4.1530759E-2</c:v>
                </c:pt>
                <c:pt idx="22" formatCode="General">
                  <c:v>4.6386011999999997E-2</c:v>
                </c:pt>
                <c:pt idx="23" formatCode="General">
                  <c:v>5.1462545999999998E-2</c:v>
                </c:pt>
                <c:pt idx="24" formatCode="General">
                  <c:v>5.6779314999999997E-2</c:v>
                </c:pt>
                <c:pt idx="25" formatCode="General">
                  <c:v>6.2569990000000006E-2</c:v>
                </c:pt>
                <c:pt idx="26" formatCode="General">
                  <c:v>6.8665595999999995E-2</c:v>
                </c:pt>
                <c:pt idx="27" formatCode="General">
                  <c:v>7.4814215000000003E-2</c:v>
                </c:pt>
                <c:pt idx="28" formatCode="General">
                  <c:v>8.0951270000000006E-2</c:v>
                </c:pt>
                <c:pt idx="29" formatCode="General">
                  <c:v>8.7033677000000004E-2</c:v>
                </c:pt>
                <c:pt idx="30" formatCode="General">
                  <c:v>9.2877315000000002E-2</c:v>
                </c:pt>
                <c:pt idx="31" formatCode="General">
                  <c:v>9.8641216000000004E-2</c:v>
                </c:pt>
                <c:pt idx="32" formatCode="General">
                  <c:v>0.10460498999999999</c:v>
                </c:pt>
                <c:pt idx="33" formatCode="General">
                  <c:v>0.111066242</c:v>
                </c:pt>
                <c:pt idx="34" formatCode="General">
                  <c:v>0.118065479</c:v>
                </c:pt>
                <c:pt idx="35" formatCode="General">
                  <c:v>0.12554686900000001</c:v>
                </c:pt>
                <c:pt idx="36" formatCode="General">
                  <c:v>0.13371169399999999</c:v>
                </c:pt>
                <c:pt idx="37" formatCode="General">
                  <c:v>0.14247242500000001</c:v>
                </c:pt>
                <c:pt idx="38" formatCode="General">
                  <c:v>0.15145177300000001</c:v>
                </c:pt>
                <c:pt idx="39" formatCode="General">
                  <c:v>0.16064955</c:v>
                </c:pt>
                <c:pt idx="40" formatCode="General">
                  <c:v>0.16998623299999999</c:v>
                </c:pt>
                <c:pt idx="41" formatCode="General">
                  <c:v>0.17879417</c:v>
                </c:pt>
                <c:pt idx="42" formatCode="General">
                  <c:v>0.186988184</c:v>
                </c:pt>
                <c:pt idx="43" formatCode="General">
                  <c:v>0.19499100899999999</c:v>
                </c:pt>
                <c:pt idx="44" formatCode="General">
                  <c:v>0.20261335799999999</c:v>
                </c:pt>
                <c:pt idx="45" formatCode="General">
                  <c:v>0.21001716400000001</c:v>
                </c:pt>
                <c:pt idx="46" formatCode="General">
                  <c:v>0.21769147999999999</c:v>
                </c:pt>
                <c:pt idx="47" formatCode="General">
                  <c:v>0.2254882</c:v>
                </c:pt>
                <c:pt idx="48" formatCode="General">
                  <c:v>0.23278179800000001</c:v>
                </c:pt>
                <c:pt idx="49" formatCode="General">
                  <c:v>0.23984037899999999</c:v>
                </c:pt>
                <c:pt idx="50" formatCode="General">
                  <c:v>0.24679838800000001</c:v>
                </c:pt>
                <c:pt idx="51" formatCode="General">
                  <c:v>0.25354353400000001</c:v>
                </c:pt>
                <c:pt idx="52" formatCode="General">
                  <c:v>0.26023223099999998</c:v>
                </c:pt>
                <c:pt idx="53" formatCode="General">
                  <c:v>0.26738121399999998</c:v>
                </c:pt>
                <c:pt idx="54" formatCode="General">
                  <c:v>0.27481250299999999</c:v>
                </c:pt>
                <c:pt idx="55" formatCode="General">
                  <c:v>0.28210706800000002</c:v>
                </c:pt>
                <c:pt idx="56" formatCode="General">
                  <c:v>0.28901676900000001</c:v>
                </c:pt>
                <c:pt idx="57" formatCode="General">
                  <c:v>0.295571213</c:v>
                </c:pt>
                <c:pt idx="58" formatCode="General">
                  <c:v>0.30170431199999997</c:v>
                </c:pt>
                <c:pt idx="59" formatCode="General">
                  <c:v>0.30749995899999999</c:v>
                </c:pt>
                <c:pt idx="60" formatCode="General">
                  <c:v>0.31340601000000001</c:v>
                </c:pt>
                <c:pt idx="61" formatCode="General">
                  <c:v>0.320175345</c:v>
                </c:pt>
                <c:pt idx="62" formatCode="General">
                  <c:v>0.32826043999999999</c:v>
                </c:pt>
                <c:pt idx="63" formatCode="General">
                  <c:v>0.33765811899999998</c:v>
                </c:pt>
                <c:pt idx="64" formatCode="General">
                  <c:v>0.34820848799999998</c:v>
                </c:pt>
                <c:pt idx="65" formatCode="General">
                  <c:v>0.35975208400000003</c:v>
                </c:pt>
                <c:pt idx="66" formatCode="General">
                  <c:v>0.37146998599999997</c:v>
                </c:pt>
                <c:pt idx="67" formatCode="General">
                  <c:v>0.382293569</c:v>
                </c:pt>
                <c:pt idx="68" formatCode="General">
                  <c:v>0.39197641999999999</c:v>
                </c:pt>
                <c:pt idx="69" formatCode="General">
                  <c:v>0.40066447399999999</c:v>
                </c:pt>
                <c:pt idx="70" formatCode="General">
                  <c:v>0.40827022499999999</c:v>
                </c:pt>
                <c:pt idx="71" formatCode="General">
                  <c:v>0.41514089799999998</c:v>
                </c:pt>
                <c:pt idx="72" formatCode="General">
                  <c:v>0.42197765700000001</c:v>
                </c:pt>
                <c:pt idx="73" formatCode="General">
                  <c:v>0.42907996700000001</c:v>
                </c:pt>
                <c:pt idx="74" formatCode="General">
                  <c:v>0.436614473</c:v>
                </c:pt>
                <c:pt idx="75" formatCode="General">
                  <c:v>0.44480825800000001</c:v>
                </c:pt>
                <c:pt idx="76" formatCode="General">
                  <c:v>0.453896205</c:v>
                </c:pt>
                <c:pt idx="77" formatCode="General">
                  <c:v>0.46389444699999999</c:v>
                </c:pt>
                <c:pt idx="78" formatCode="General">
                  <c:v>0.47446819699999998</c:v>
                </c:pt>
                <c:pt idx="79" formatCode="General">
                  <c:v>0.48520975999999999</c:v>
                </c:pt>
                <c:pt idx="80" formatCode="General">
                  <c:v>0.49595122200000002</c:v>
                </c:pt>
                <c:pt idx="81" formatCode="General">
                  <c:v>0.50633224399999999</c:v>
                </c:pt>
                <c:pt idx="82" formatCode="General">
                  <c:v>0.51592323500000004</c:v>
                </c:pt>
                <c:pt idx="83" formatCode="General">
                  <c:v>0.52484487400000002</c:v>
                </c:pt>
                <c:pt idx="84" formatCode="General">
                  <c:v>0.53341184900000005</c:v>
                </c:pt>
                <c:pt idx="85" formatCode="General">
                  <c:v>0.54156399</c:v>
                </c:pt>
                <c:pt idx="86" formatCode="General">
                  <c:v>0.54909273400000003</c:v>
                </c:pt>
                <c:pt idx="87" formatCode="General">
                  <c:v>0.556244768</c:v>
                </c:pt>
                <c:pt idx="88" formatCode="General">
                  <c:v>0.56325118799999996</c:v>
                </c:pt>
                <c:pt idx="89" formatCode="General">
                  <c:v>0.57021024799999998</c:v>
                </c:pt>
                <c:pt idx="90" formatCode="General">
                  <c:v>0.57703611300000002</c:v>
                </c:pt>
                <c:pt idx="91" formatCode="General">
                  <c:v>0.58403563000000003</c:v>
                </c:pt>
                <c:pt idx="92" formatCode="General">
                  <c:v>0.59149754099999996</c:v>
                </c:pt>
                <c:pt idx="93" formatCode="General">
                  <c:v>0.59947142499999995</c:v>
                </c:pt>
                <c:pt idx="94" formatCode="General">
                  <c:v>0.60788576299999997</c:v>
                </c:pt>
                <c:pt idx="95" formatCode="General">
                  <c:v>0.61744849400000001</c:v>
                </c:pt>
                <c:pt idx="96" formatCode="General">
                  <c:v>0.62863108899999998</c:v>
                </c:pt>
                <c:pt idx="97" formatCode="General">
                  <c:v>0.64112912700000002</c:v>
                </c:pt>
                <c:pt idx="98" formatCode="General">
                  <c:v>0.65427693499999995</c:v>
                </c:pt>
                <c:pt idx="99" formatCode="General">
                  <c:v>0.66761359300000001</c:v>
                </c:pt>
                <c:pt idx="100" formatCode="General">
                  <c:v>0.68020768700000001</c:v>
                </c:pt>
                <c:pt idx="101" formatCode="General">
                  <c:v>0.69131479399999995</c:v>
                </c:pt>
                <c:pt idx="102" formatCode="General">
                  <c:v>0.70108992199999998</c:v>
                </c:pt>
                <c:pt idx="103" formatCode="General">
                  <c:v>0.71055587799999997</c:v>
                </c:pt>
                <c:pt idx="104" formatCode="General">
                  <c:v>0.72066709299999998</c:v>
                </c:pt>
                <c:pt idx="105" formatCode="General">
                  <c:v>0.73213418200000002</c:v>
                </c:pt>
                <c:pt idx="106" formatCode="General">
                  <c:v>0.74492563300000003</c:v>
                </c:pt>
                <c:pt idx="107" formatCode="General">
                  <c:v>0.758755073</c:v>
                </c:pt>
                <c:pt idx="108" formatCode="General">
                  <c:v>0.77267923199999999</c:v>
                </c:pt>
                <c:pt idx="109" formatCode="General">
                  <c:v>0.78540356600000005</c:v>
                </c:pt>
                <c:pt idx="110" formatCode="General">
                  <c:v>0.796016995</c:v>
                </c:pt>
                <c:pt idx="111" formatCode="General">
                  <c:v>0.80511282699999998</c:v>
                </c:pt>
                <c:pt idx="112" formatCode="General">
                  <c:v>0.81306513999999996</c:v>
                </c:pt>
                <c:pt idx="113" formatCode="General">
                  <c:v>0.820496844</c:v>
                </c:pt>
                <c:pt idx="114" formatCode="General">
                  <c:v>0.82829946300000001</c:v>
                </c:pt>
                <c:pt idx="115" formatCode="General">
                  <c:v>0.83728207499999996</c:v>
                </c:pt>
                <c:pt idx="116" formatCode="General">
                  <c:v>0.84730253799999999</c:v>
                </c:pt>
                <c:pt idx="117" formatCode="General">
                  <c:v>0.85840967999999995</c:v>
                </c:pt>
                <c:pt idx="118" formatCode="General">
                  <c:v>0.87042930399999996</c:v>
                </c:pt>
                <c:pt idx="119" formatCode="General">
                  <c:v>0.88328043499999997</c:v>
                </c:pt>
                <c:pt idx="120" formatCode="General">
                  <c:v>0.89703148600000004</c:v>
                </c:pt>
                <c:pt idx="121" formatCode="General">
                  <c:v>0.91165085499999998</c:v>
                </c:pt>
                <c:pt idx="122" formatCode="General">
                  <c:v>0.92652552499999996</c:v>
                </c:pt>
                <c:pt idx="123" formatCode="General">
                  <c:v>0.941105776</c:v>
                </c:pt>
                <c:pt idx="124" formatCode="General">
                  <c:v>0.95479028700000002</c:v>
                </c:pt>
                <c:pt idx="125" formatCode="General">
                  <c:v>0.966712825</c:v>
                </c:pt>
                <c:pt idx="126" formatCode="General">
                  <c:v>0.976367651</c:v>
                </c:pt>
                <c:pt idx="127" formatCode="General">
                  <c:v>0.98403474899999999</c:v>
                </c:pt>
                <c:pt idx="128" formatCode="General">
                  <c:v>0.99017093899999997</c:v>
                </c:pt>
                <c:pt idx="129" formatCode="General">
                  <c:v>0.99528816499999995</c:v>
                </c:pt>
                <c:pt idx="130" formatCode="General">
                  <c:v>1.0001917979999999</c:v>
                </c:pt>
                <c:pt idx="131" formatCode="General">
                  <c:v>1.005494951</c:v>
                </c:pt>
                <c:pt idx="132" formatCode="General">
                  <c:v>1.011435643</c:v>
                </c:pt>
                <c:pt idx="133" formatCode="General">
                  <c:v>1.018086015</c:v>
                </c:pt>
                <c:pt idx="134" formatCode="General">
                  <c:v>1.0253553129999999</c:v>
                </c:pt>
                <c:pt idx="135" formatCode="General">
                  <c:v>1.032989666</c:v>
                </c:pt>
                <c:pt idx="136" formatCode="General">
                  <c:v>1.040826633</c:v>
                </c:pt>
                <c:pt idx="137" formatCode="General">
                  <c:v>1.048719368</c:v>
                </c:pt>
                <c:pt idx="138" formatCode="General">
                  <c:v>1.0566436960000001</c:v>
                </c:pt>
                <c:pt idx="139" formatCode="General">
                  <c:v>1.064739796</c:v>
                </c:pt>
                <c:pt idx="140" formatCode="General">
                  <c:v>1.0729624149999999</c:v>
                </c:pt>
                <c:pt idx="141" formatCode="General">
                  <c:v>1.081060363</c:v>
                </c:pt>
                <c:pt idx="142" formatCode="General">
                  <c:v>1.0888775580000001</c:v>
                </c:pt>
                <c:pt idx="143" formatCode="General">
                  <c:v>1.096279746</c:v>
                </c:pt>
                <c:pt idx="144" formatCode="General">
                  <c:v>1.1031627610000001</c:v>
                </c:pt>
                <c:pt idx="145" formatCode="General">
                  <c:v>1.1097686309999999</c:v>
                </c:pt>
                <c:pt idx="146" formatCode="General">
                  <c:v>1.1164716240000001</c:v>
                </c:pt>
                <c:pt idx="147" formatCode="General">
                  <c:v>1.1236591709999999</c:v>
                </c:pt>
                <c:pt idx="148" formatCode="General">
                  <c:v>1.131589406</c:v>
                </c:pt>
                <c:pt idx="149" formatCode="General">
                  <c:v>1.1402564100000001</c:v>
                </c:pt>
                <c:pt idx="150" formatCode="General">
                  <c:v>1.1491792300000001</c:v>
                </c:pt>
                <c:pt idx="151" formatCode="General">
                  <c:v>1.158032846</c:v>
                </c:pt>
                <c:pt idx="152" formatCode="General">
                  <c:v>1.166293182</c:v>
                </c:pt>
                <c:pt idx="153" formatCode="General">
                  <c:v>1.1734854770000001</c:v>
                </c:pt>
                <c:pt idx="154" formatCode="General">
                  <c:v>1.1794642710000001</c:v>
                </c:pt>
                <c:pt idx="155" formatCode="General">
                  <c:v>1.1846315119999999</c:v>
                </c:pt>
                <c:pt idx="156" formatCode="General">
                  <c:v>1.1892408990000001</c:v>
                </c:pt>
                <c:pt idx="157" formatCode="General">
                  <c:v>1.193803296</c:v>
                </c:pt>
                <c:pt idx="158" formatCode="General">
                  <c:v>1.198911726</c:v>
                </c:pt>
                <c:pt idx="159" formatCode="General">
                  <c:v>1.2046868150000001</c:v>
                </c:pt>
                <c:pt idx="160" formatCode="General">
                  <c:v>1.2108555030000001</c:v>
                </c:pt>
                <c:pt idx="161" formatCode="General">
                  <c:v>1.2174963990000001</c:v>
                </c:pt>
                <c:pt idx="162" formatCode="General">
                  <c:v>1.2250377320000001</c:v>
                </c:pt>
                <c:pt idx="163" formatCode="General">
                  <c:v>1.233267031</c:v>
                </c:pt>
                <c:pt idx="164" formatCode="General">
                  <c:v>1.2421617730000001</c:v>
                </c:pt>
                <c:pt idx="165" formatCode="General">
                  <c:v>1.2518141439999999</c:v>
                </c:pt>
                <c:pt idx="166" formatCode="General">
                  <c:v>1.2615973220000001</c:v>
                </c:pt>
                <c:pt idx="167" formatCode="General">
                  <c:v>1.270137056</c:v>
                </c:pt>
                <c:pt idx="168" formatCode="General">
                  <c:v>1.277109161</c:v>
                </c:pt>
                <c:pt idx="169" formatCode="General">
                  <c:v>1.2827603030000001</c:v>
                </c:pt>
                <c:pt idx="170" formatCode="General">
                  <c:v>1.2875317610000001</c:v>
                </c:pt>
                <c:pt idx="171" formatCode="General">
                  <c:v>1.2920655510000001</c:v>
                </c:pt>
                <c:pt idx="172" formatCode="General">
                  <c:v>1.2971180330000001</c:v>
                </c:pt>
                <c:pt idx="173" formatCode="General">
                  <c:v>1.303004686</c:v>
                </c:pt>
                <c:pt idx="174" formatCode="General">
                  <c:v>1.3093981669999999</c:v>
                </c:pt>
                <c:pt idx="175" formatCode="General">
                  <c:v>1.3155798030000001</c:v>
                </c:pt>
                <c:pt idx="176" formatCode="General">
                  <c:v>1.321116371</c:v>
                </c:pt>
                <c:pt idx="177" formatCode="General">
                  <c:v>1.3260488290000001</c:v>
                </c:pt>
                <c:pt idx="178" formatCode="General">
                  <c:v>1.330386954</c:v>
                </c:pt>
                <c:pt idx="179" formatCode="General">
                  <c:v>1.334338373</c:v>
                </c:pt>
                <c:pt idx="180" formatCode="General">
                  <c:v>1.338370673</c:v>
                </c:pt>
                <c:pt idx="181" formatCode="General">
                  <c:v>1.3428600319999999</c:v>
                </c:pt>
                <c:pt idx="182" formatCode="General">
                  <c:v>1.3476664810000001</c:v>
                </c:pt>
                <c:pt idx="183" formatCode="General">
                  <c:v>1.3525373110000001</c:v>
                </c:pt>
                <c:pt idx="184" formatCode="General">
                  <c:v>1.357348835</c:v>
                </c:pt>
                <c:pt idx="185" formatCode="General">
                  <c:v>1.3620096580000001</c:v>
                </c:pt>
                <c:pt idx="186" formatCode="General">
                  <c:v>1.366446096</c:v>
                </c:pt>
                <c:pt idx="187" formatCode="General">
                  <c:v>1.370703505</c:v>
                </c:pt>
                <c:pt idx="188" formatCode="General">
                  <c:v>1.375005655</c:v>
                </c:pt>
                <c:pt idx="189" formatCode="General">
                  <c:v>1.3795502159999999</c:v>
                </c:pt>
                <c:pt idx="190" formatCode="General">
                  <c:v>1.3843705930000001</c:v>
                </c:pt>
                <c:pt idx="191" formatCode="General">
                  <c:v>1.3893784170000001</c:v>
                </c:pt>
                <c:pt idx="192" formatCode="General">
                  <c:v>1.3946265099999999</c:v>
                </c:pt>
                <c:pt idx="193" formatCode="General">
                  <c:v>1.400115327</c:v>
                </c:pt>
                <c:pt idx="194" formatCode="General">
                  <c:v>1.4056336270000001</c:v>
                </c:pt>
                <c:pt idx="195" formatCode="General">
                  <c:v>1.4109812479999999</c:v>
                </c:pt>
                <c:pt idx="196" formatCode="General">
                  <c:v>1.415955638</c:v>
                </c:pt>
                <c:pt idx="197" formatCode="General">
                  <c:v>1.4204468800000001</c:v>
                </c:pt>
                <c:pt idx="198" formatCode="General">
                  <c:v>1.424347204</c:v>
                </c:pt>
                <c:pt idx="199" formatCode="General">
                  <c:v>1.427651673</c:v>
                </c:pt>
                <c:pt idx="200" formatCode="General">
                  <c:v>1.4304430669999999</c:v>
                </c:pt>
                <c:pt idx="201" formatCode="General">
                  <c:v>1.432977876</c:v>
                </c:pt>
                <c:pt idx="202" formatCode="General">
                  <c:v>1.4353255549999999</c:v>
                </c:pt>
                <c:pt idx="203" formatCode="General">
                  <c:v>1.4376387719999999</c:v>
                </c:pt>
                <c:pt idx="204" formatCode="General">
                  <c:v>1.4400941979999999</c:v>
                </c:pt>
                <c:pt idx="205" formatCode="General">
                  <c:v>1.442874153</c:v>
                </c:pt>
                <c:pt idx="206" formatCode="General">
                  <c:v>1.446051934</c:v>
                </c:pt>
                <c:pt idx="207" formatCode="General">
                  <c:v>1.4496985010000001</c:v>
                </c:pt>
                <c:pt idx="208" formatCode="General">
                  <c:v>1.453657837</c:v>
                </c:pt>
                <c:pt idx="209" formatCode="General">
                  <c:v>1.457779304</c:v>
                </c:pt>
                <c:pt idx="210" formatCode="General">
                  <c:v>1.4622630809999999</c:v>
                </c:pt>
                <c:pt idx="211" formatCode="General">
                  <c:v>1.4674687660000001</c:v>
                </c:pt>
                <c:pt idx="212" formatCode="General">
                  <c:v>1.473419453</c:v>
                </c:pt>
                <c:pt idx="213" formatCode="General">
                  <c:v>1.480192583</c:v>
                </c:pt>
                <c:pt idx="214" formatCode="General">
                  <c:v>1.48773238</c:v>
                </c:pt>
                <c:pt idx="215" formatCode="General">
                  <c:v>1.4953341019999999</c:v>
                </c:pt>
                <c:pt idx="216" formatCode="General">
                  <c:v>1.502094555</c:v>
                </c:pt>
                <c:pt idx="217" formatCode="General">
                  <c:v>1.5080710500000001</c:v>
                </c:pt>
                <c:pt idx="218" formatCode="General">
                  <c:v>1.513565343</c:v>
                </c:pt>
                <c:pt idx="219" formatCode="General">
                  <c:v>1.5188265329999999</c:v>
                </c:pt>
                <c:pt idx="220" formatCode="General">
                  <c:v>1.524189877</c:v>
                </c:pt>
                <c:pt idx="221" formatCode="General">
                  <c:v>1.529998365</c:v>
                </c:pt>
                <c:pt idx="222" formatCode="General">
                  <c:v>1.536039505</c:v>
                </c:pt>
                <c:pt idx="223" formatCode="General">
                  <c:v>1.54177732</c:v>
                </c:pt>
                <c:pt idx="224" formatCode="General">
                  <c:v>1.5469543320000001</c:v>
                </c:pt>
                <c:pt idx="225" formatCode="General">
                  <c:v>1.5517678269999999</c:v>
                </c:pt>
                <c:pt idx="226" formatCode="General">
                  <c:v>1.5567340629999999</c:v>
                </c:pt>
                <c:pt idx="227" formatCode="General">
                  <c:v>1.562232624</c:v>
                </c:pt>
                <c:pt idx="228" formatCode="General">
                  <c:v>1.568606266</c:v>
                </c:pt>
                <c:pt idx="229" formatCode="General">
                  <c:v>1.5759387250000001</c:v>
                </c:pt>
                <c:pt idx="230" formatCode="General">
                  <c:v>1.583866762</c:v>
                </c:pt>
                <c:pt idx="231" formatCode="General">
                  <c:v>1.591568689</c:v>
                </c:pt>
                <c:pt idx="232" formatCode="General">
                  <c:v>1.598354743</c:v>
                </c:pt>
                <c:pt idx="233" formatCode="General">
                  <c:v>1.603938256</c:v>
                </c:pt>
                <c:pt idx="234" formatCode="General">
                  <c:v>1.608446364</c:v>
                </c:pt>
                <c:pt idx="235" formatCode="General">
                  <c:v>1.612294814</c:v>
                </c:pt>
                <c:pt idx="236" formatCode="General">
                  <c:v>1.615851862</c:v>
                </c:pt>
                <c:pt idx="237" formatCode="General">
                  <c:v>1.619544686</c:v>
                </c:pt>
                <c:pt idx="238" formatCode="General">
                  <c:v>1.6236939159999999</c:v>
                </c:pt>
                <c:pt idx="239" formatCode="General">
                  <c:v>1.6284267079999999</c:v>
                </c:pt>
                <c:pt idx="240" formatCode="General">
                  <c:v>1.633697945</c:v>
                </c:pt>
                <c:pt idx="241" formatCode="General">
                  <c:v>1.639733578</c:v>
                </c:pt>
                <c:pt idx="242" formatCode="General">
                  <c:v>1.646451495</c:v>
                </c:pt>
                <c:pt idx="243" formatCode="General">
                  <c:v>1.6535839139999999</c:v>
                </c:pt>
                <c:pt idx="244" formatCode="General">
                  <c:v>1.6607032880000001</c:v>
                </c:pt>
                <c:pt idx="245" formatCode="General">
                  <c:v>1.6673423329999999</c:v>
                </c:pt>
                <c:pt idx="246" formatCode="General">
                  <c:v>1.6730407430000001</c:v>
                </c:pt>
                <c:pt idx="247" formatCode="General">
                  <c:v>1.6777745930000001</c:v>
                </c:pt>
                <c:pt idx="248" formatCode="General">
                  <c:v>1.681623098</c:v>
                </c:pt>
                <c:pt idx="249" formatCode="General">
                  <c:v>1.684754656</c:v>
                </c:pt>
                <c:pt idx="250" formatCode="General">
                  <c:v>1.687435893</c:v>
                </c:pt>
                <c:pt idx="251" formatCode="General">
                  <c:v>1.6900929490000001</c:v>
                </c:pt>
                <c:pt idx="252" formatCode="General">
                  <c:v>1.692982057</c:v>
                </c:pt>
                <c:pt idx="253" formatCode="General">
                  <c:v>1.696294</c:v>
                </c:pt>
                <c:pt idx="254" formatCode="General">
                  <c:v>1.700084846</c:v>
                </c:pt>
                <c:pt idx="255" formatCode="General">
                  <c:v>1.704456985</c:v>
                </c:pt>
                <c:pt idx="256" formatCode="General">
                  <c:v>1.709133896</c:v>
                </c:pt>
                <c:pt idx="257" formatCode="General">
                  <c:v>1.71382911</c:v>
                </c:pt>
                <c:pt idx="258" formatCode="General">
                  <c:v>1.7182964140000001</c:v>
                </c:pt>
                <c:pt idx="259" formatCode="General">
                  <c:v>1.7224551749999999</c:v>
                </c:pt>
                <c:pt idx="260" formatCode="General">
                  <c:v>1.7263784049999999</c:v>
                </c:pt>
                <c:pt idx="261" formatCode="General">
                  <c:v>1.7302647</c:v>
                </c:pt>
                <c:pt idx="262" formatCode="General">
                  <c:v>1.7341788979999999</c:v>
                </c:pt>
                <c:pt idx="263" formatCode="General">
                  <c:v>1.738365003</c:v>
                </c:pt>
                <c:pt idx="264" formatCode="General">
                  <c:v>1.7430786810000001</c:v>
                </c:pt>
                <c:pt idx="265" formatCode="General">
                  <c:v>1.747991262</c:v>
                </c:pt>
                <c:pt idx="266" formatCode="General">
                  <c:v>1.753020545</c:v>
                </c:pt>
                <c:pt idx="267" formatCode="General">
                  <c:v>1.758309272</c:v>
                </c:pt>
                <c:pt idx="268" formatCode="General">
                  <c:v>1.7634903049999999</c:v>
                </c:pt>
                <c:pt idx="269" formatCode="General">
                  <c:v>1.76811633</c:v>
                </c:pt>
                <c:pt idx="270" formatCode="General">
                  <c:v>1.772510254</c:v>
                </c:pt>
                <c:pt idx="271" formatCode="General">
                  <c:v>1.776671782</c:v>
                </c:pt>
                <c:pt idx="272" formatCode="General">
                  <c:v>1.780377331</c:v>
                </c:pt>
                <c:pt idx="273" formatCode="General">
                  <c:v>1.7839264319999999</c:v>
                </c:pt>
                <c:pt idx="274" formatCode="General">
                  <c:v>1.787604116</c:v>
                </c:pt>
                <c:pt idx="275" formatCode="General">
                  <c:v>1.7911993369999999</c:v>
                </c:pt>
                <c:pt idx="276" formatCode="General">
                  <c:v>1.794611108</c:v>
                </c:pt>
                <c:pt idx="277" formatCode="General">
                  <c:v>1.798144653</c:v>
                </c:pt>
                <c:pt idx="278" formatCode="General">
                  <c:v>1.8016498320000001</c:v>
                </c:pt>
                <c:pt idx="279" formatCode="General">
                  <c:v>1.8050834010000001</c:v>
                </c:pt>
                <c:pt idx="280" formatCode="General">
                  <c:v>1.8084526750000001</c:v>
                </c:pt>
                <c:pt idx="281" formatCode="General">
                  <c:v>1.811844649</c:v>
                </c:pt>
                <c:pt idx="282" formatCode="General">
                  <c:v>1.81481578</c:v>
                </c:pt>
                <c:pt idx="283" formatCode="General">
                  <c:v>1.817434343</c:v>
                </c:pt>
                <c:pt idx="284" formatCode="General">
                  <c:v>1.819638514</c:v>
                </c:pt>
                <c:pt idx="285" formatCode="General">
                  <c:v>1.8215264840000001</c:v>
                </c:pt>
                <c:pt idx="286" formatCode="General">
                  <c:v>1.823120579</c:v>
                </c:pt>
                <c:pt idx="287" formatCode="General">
                  <c:v>1.8247134890000001</c:v>
                </c:pt>
                <c:pt idx="288" formatCode="General">
                  <c:v>1.8263060330000001</c:v>
                </c:pt>
                <c:pt idx="289" formatCode="General">
                  <c:v>1.8279443719999999</c:v>
                </c:pt>
                <c:pt idx="290" formatCode="General">
                  <c:v>1.8295509990000001</c:v>
                </c:pt>
                <c:pt idx="291" formatCode="General">
                  <c:v>1.831058624</c:v>
                </c:pt>
                <c:pt idx="292" formatCode="General">
                  <c:v>1.8324040960000001</c:v>
                </c:pt>
                <c:pt idx="293" formatCode="General">
                  <c:v>1.833558319</c:v>
                </c:pt>
                <c:pt idx="294" formatCode="General">
                  <c:v>1.8345283729999999</c:v>
                </c:pt>
                <c:pt idx="295" formatCode="General">
                  <c:v>1.835354124</c:v>
                </c:pt>
                <c:pt idx="296" formatCode="General">
                  <c:v>1.836094334</c:v>
                </c:pt>
                <c:pt idx="297" formatCode="General">
                  <c:v>1.836767942</c:v>
                </c:pt>
                <c:pt idx="298" formatCode="General">
                  <c:v>1.8374154140000001</c:v>
                </c:pt>
                <c:pt idx="299" formatCode="General">
                  <c:v>1.8380461379999999</c:v>
                </c:pt>
                <c:pt idx="300" formatCode="General">
                  <c:v>1.8386741090000001</c:v>
                </c:pt>
                <c:pt idx="301" formatCode="General">
                  <c:v>1.8392723339999999</c:v>
                </c:pt>
                <c:pt idx="302" formatCode="General">
                  <c:v>1.839832994</c:v>
                </c:pt>
                <c:pt idx="303" formatCode="General">
                  <c:v>1.8403255789999999</c:v>
                </c:pt>
                <c:pt idx="304" formatCode="General">
                  <c:v>1.840764369</c:v>
                </c:pt>
                <c:pt idx="305" formatCode="General">
                  <c:v>1.8411351899999999</c:v>
                </c:pt>
                <c:pt idx="306" formatCode="General">
                  <c:v>1.8414751389999999</c:v>
                </c:pt>
                <c:pt idx="307" formatCode="General">
                  <c:v>1.8417965730000001</c:v>
                </c:pt>
                <c:pt idx="308" formatCode="General">
                  <c:v>1.8421306980000001</c:v>
                </c:pt>
                <c:pt idx="309" formatCode="General">
                  <c:v>1.8424644800000001</c:v>
                </c:pt>
                <c:pt idx="310" formatCode="General">
                  <c:v>1.8428055910000001</c:v>
                </c:pt>
                <c:pt idx="311" formatCode="General">
                  <c:v>1.843117058</c:v>
                </c:pt>
                <c:pt idx="312" formatCode="General">
                  <c:v>1.8434008850000001</c:v>
                </c:pt>
                <c:pt idx="313" formatCode="General">
                  <c:v>1.8436459270000001</c:v>
                </c:pt>
                <c:pt idx="314" formatCode="General">
                  <c:v>1.8438544969999999</c:v>
                </c:pt>
                <c:pt idx="315" formatCode="General">
                  <c:v>1.8440407379999999</c:v>
                </c:pt>
                <c:pt idx="316" formatCode="General">
                  <c:v>1.8442283260000001</c:v>
                </c:pt>
                <c:pt idx="317" formatCode="General">
                  <c:v>1.844415168</c:v>
                </c:pt>
                <c:pt idx="318" formatCode="General">
                  <c:v>1.8446042579999999</c:v>
                </c:pt>
                <c:pt idx="319" formatCode="General">
                  <c:v>1.84479199</c:v>
                </c:pt>
                <c:pt idx="320" formatCode="General">
                  <c:v>1.84496931</c:v>
                </c:pt>
                <c:pt idx="321" formatCode="General">
                  <c:v>1.845144651</c:v>
                </c:pt>
                <c:pt idx="322" formatCode="General">
                  <c:v>1.845318979</c:v>
                </c:pt>
                <c:pt idx="323" formatCode="General">
                  <c:v>1.8454917989999999</c:v>
                </c:pt>
                <c:pt idx="324" formatCode="General">
                  <c:v>1.8456663879999999</c:v>
                </c:pt>
                <c:pt idx="325" formatCode="General">
                  <c:v>1.845829816</c:v>
                </c:pt>
                <c:pt idx="326" formatCode="General">
                  <c:v>1.845972113</c:v>
                </c:pt>
                <c:pt idx="327" formatCode="General">
                  <c:v>1.8460850209999999</c:v>
                </c:pt>
                <c:pt idx="328" formatCode="General">
                  <c:v>1.8461653280000001</c:v>
                </c:pt>
                <c:pt idx="329" formatCode="General">
                  <c:v>1.846211789</c:v>
                </c:pt>
                <c:pt idx="330" formatCode="General">
                  <c:v>1.8462420960000001</c:v>
                </c:pt>
                <c:pt idx="331" formatCode="General">
                  <c:v>1.8462509949999999</c:v>
                </c:pt>
              </c:numCache>
            </c:numRef>
          </c:xVal>
          <c:yVal>
            <c:numRef>
              <c:f>'Data fresh bones'!$CN$4:$CN$398</c:f>
              <c:numCache>
                <c:formatCode>General</c:formatCode>
                <c:ptCount val="395"/>
                <c:pt idx="0">
                  <c:v>1.06992E-3</c:v>
                </c:pt>
                <c:pt idx="1">
                  <c:v>1.50344E-3</c:v>
                </c:pt>
                <c:pt idx="2">
                  <c:v>-3.0237999999999999E-4</c:v>
                </c:pt>
                <c:pt idx="3">
                  <c:v>-1.4209100000000001E-3</c:v>
                </c:pt>
                <c:pt idx="4">
                  <c:v>-2.2857699999999999E-3</c:v>
                </c:pt>
                <c:pt idx="5">
                  <c:v>-3.0182099999999999E-3</c:v>
                </c:pt>
                <c:pt idx="6">
                  <c:v>-2.9503300000000001E-3</c:v>
                </c:pt>
                <c:pt idx="7">
                  <c:v>-2.9683399999999999E-3</c:v>
                </c:pt>
                <c:pt idx="8">
                  <c:v>-2.80963E-3</c:v>
                </c:pt>
                <c:pt idx="9">
                  <c:v>-2.3874600000000001E-3</c:v>
                </c:pt>
                <c:pt idx="10">
                  <c:v>-2.5187E-3</c:v>
                </c:pt>
                <c:pt idx="11">
                  <c:v>-3.03659E-3</c:v>
                </c:pt>
                <c:pt idx="12">
                  <c:v>-3.1744500000000001E-3</c:v>
                </c:pt>
                <c:pt idx="13">
                  <c:v>-3.4396000000000001E-3</c:v>
                </c:pt>
                <c:pt idx="14">
                  <c:v>-3.85301E-3</c:v>
                </c:pt>
                <c:pt idx="15">
                  <c:v>-3.8434699999999999E-3</c:v>
                </c:pt>
                <c:pt idx="16">
                  <c:v>-3.7885599999999998E-3</c:v>
                </c:pt>
                <c:pt idx="17">
                  <c:v>-4.0113900000000001E-3</c:v>
                </c:pt>
                <c:pt idx="18">
                  <c:v>-4.4315800000000001E-3</c:v>
                </c:pt>
                <c:pt idx="19">
                  <c:v>-4.7977999999999996E-3</c:v>
                </c:pt>
                <c:pt idx="20">
                  <c:v>-5.9136199999999996E-3</c:v>
                </c:pt>
                <c:pt idx="21">
                  <c:v>-7.76854E-3</c:v>
                </c:pt>
                <c:pt idx="22">
                  <c:v>-1.042006E-2</c:v>
                </c:pt>
                <c:pt idx="23">
                  <c:v>-1.373166E-2</c:v>
                </c:pt>
                <c:pt idx="24">
                  <c:v>-1.801065E-2</c:v>
                </c:pt>
                <c:pt idx="25">
                  <c:v>-2.2344360000000001E-2</c:v>
                </c:pt>
                <c:pt idx="26">
                  <c:v>-2.6545639999999999E-2</c:v>
                </c:pt>
                <c:pt idx="27">
                  <c:v>-2.9844240000000001E-2</c:v>
                </c:pt>
                <c:pt idx="28">
                  <c:v>-3.2319750000000001E-2</c:v>
                </c:pt>
                <c:pt idx="29">
                  <c:v>-3.358622E-2</c:v>
                </c:pt>
                <c:pt idx="30">
                  <c:v>-3.4053949999999999E-2</c:v>
                </c:pt>
                <c:pt idx="31">
                  <c:v>-3.3749639999999997E-2</c:v>
                </c:pt>
                <c:pt idx="32">
                  <c:v>-3.3549910000000002E-2</c:v>
                </c:pt>
                <c:pt idx="33">
                  <c:v>-3.3374540000000001E-2</c:v>
                </c:pt>
                <c:pt idx="34">
                  <c:v>-3.3287230000000001E-2</c:v>
                </c:pt>
                <c:pt idx="35">
                  <c:v>-3.315216E-2</c:v>
                </c:pt>
                <c:pt idx="36">
                  <c:v>-3.3090950000000001E-2</c:v>
                </c:pt>
                <c:pt idx="37">
                  <c:v>-3.2980170000000003E-2</c:v>
                </c:pt>
                <c:pt idx="38">
                  <c:v>-3.279203E-2</c:v>
                </c:pt>
                <c:pt idx="39">
                  <c:v>-3.2510579999999997E-2</c:v>
                </c:pt>
                <c:pt idx="40">
                  <c:v>-3.2230759999999997E-2</c:v>
                </c:pt>
                <c:pt idx="41">
                  <c:v>-3.1876010000000003E-2</c:v>
                </c:pt>
                <c:pt idx="42">
                  <c:v>-3.1543399999999999E-2</c:v>
                </c:pt>
                <c:pt idx="43">
                  <c:v>-3.1274950000000003E-2</c:v>
                </c:pt>
                <c:pt idx="44">
                  <c:v>-3.110421E-2</c:v>
                </c:pt>
                <c:pt idx="45">
                  <c:v>-3.098528E-2</c:v>
                </c:pt>
                <c:pt idx="46">
                  <c:v>-3.095121E-2</c:v>
                </c:pt>
                <c:pt idx="47">
                  <c:v>-3.085361E-2</c:v>
                </c:pt>
                <c:pt idx="48">
                  <c:v>-3.0790399999999999E-2</c:v>
                </c:pt>
                <c:pt idx="49">
                  <c:v>-3.070604E-2</c:v>
                </c:pt>
                <c:pt idx="50">
                  <c:v>-3.0519500000000001E-2</c:v>
                </c:pt>
                <c:pt idx="51">
                  <c:v>-3.032172E-2</c:v>
                </c:pt>
                <c:pt idx="52">
                  <c:v>-3.0190930000000001E-2</c:v>
                </c:pt>
                <c:pt idx="53">
                  <c:v>-3.002933E-2</c:v>
                </c:pt>
                <c:pt idx="54">
                  <c:v>-2.9859030000000002E-2</c:v>
                </c:pt>
                <c:pt idx="55">
                  <c:v>-2.9824460000000001E-2</c:v>
                </c:pt>
                <c:pt idx="56">
                  <c:v>-2.97773E-2</c:v>
                </c:pt>
                <c:pt idx="57">
                  <c:v>-2.9726059999999999E-2</c:v>
                </c:pt>
                <c:pt idx="58">
                  <c:v>-2.9688249999999999E-2</c:v>
                </c:pt>
                <c:pt idx="59">
                  <c:v>-2.967181E-2</c:v>
                </c:pt>
                <c:pt idx="60">
                  <c:v>-2.9566129999999999E-2</c:v>
                </c:pt>
                <c:pt idx="61">
                  <c:v>-2.9476659999999998E-2</c:v>
                </c:pt>
                <c:pt idx="62">
                  <c:v>-2.9383349999999999E-2</c:v>
                </c:pt>
                <c:pt idx="63">
                  <c:v>-2.928975E-2</c:v>
                </c:pt>
                <c:pt idx="64">
                  <c:v>-2.9192530000000001E-2</c:v>
                </c:pt>
                <c:pt idx="65">
                  <c:v>-2.9099110000000001E-2</c:v>
                </c:pt>
                <c:pt idx="66">
                  <c:v>-2.9010169999999998E-2</c:v>
                </c:pt>
                <c:pt idx="67">
                  <c:v>-2.8926199999999999E-2</c:v>
                </c:pt>
                <c:pt idx="68">
                  <c:v>-2.8867629999999998E-2</c:v>
                </c:pt>
                <c:pt idx="69">
                  <c:v>-2.8820209999999999E-2</c:v>
                </c:pt>
                <c:pt idx="70">
                  <c:v>-2.8803889999999999E-2</c:v>
                </c:pt>
                <c:pt idx="71">
                  <c:v>-2.8792040000000001E-2</c:v>
                </c:pt>
                <c:pt idx="72">
                  <c:v>-2.878445E-2</c:v>
                </c:pt>
                <c:pt idx="73">
                  <c:v>-2.876304E-2</c:v>
                </c:pt>
                <c:pt idx="74">
                  <c:v>-2.874204E-2</c:v>
                </c:pt>
                <c:pt idx="75">
                  <c:v>-2.8704790000000001E-2</c:v>
                </c:pt>
                <c:pt idx="76">
                  <c:v>-2.8677959999999999E-2</c:v>
                </c:pt>
                <c:pt idx="77">
                  <c:v>-2.8657990000000001E-2</c:v>
                </c:pt>
                <c:pt idx="78">
                  <c:v>-2.8647599999999999E-2</c:v>
                </c:pt>
                <c:pt idx="79">
                  <c:v>-2.864618E-2</c:v>
                </c:pt>
                <c:pt idx="80">
                  <c:v>-2.8649730000000002E-2</c:v>
                </c:pt>
                <c:pt idx="81">
                  <c:v>-2.8645239999999999E-2</c:v>
                </c:pt>
                <c:pt idx="82">
                  <c:v>-2.8646689999999999E-2</c:v>
                </c:pt>
                <c:pt idx="83">
                  <c:v>-2.8658400000000001E-2</c:v>
                </c:pt>
                <c:pt idx="84">
                  <c:v>-2.8651039999999999E-2</c:v>
                </c:pt>
                <c:pt idx="85">
                  <c:v>-2.8651059999999999E-2</c:v>
                </c:pt>
                <c:pt idx="86">
                  <c:v>-2.8662429999999999E-2</c:v>
                </c:pt>
                <c:pt idx="87">
                  <c:v>-2.8666359999999998E-2</c:v>
                </c:pt>
                <c:pt idx="88">
                  <c:v>-2.8650169999999999E-2</c:v>
                </c:pt>
                <c:pt idx="89">
                  <c:v>-2.866726E-2</c:v>
                </c:pt>
                <c:pt idx="90">
                  <c:v>-2.8676210000000001E-2</c:v>
                </c:pt>
                <c:pt idx="91">
                  <c:v>-2.8673440000000001E-2</c:v>
                </c:pt>
                <c:pt idx="92">
                  <c:v>-2.8664499999999999E-2</c:v>
                </c:pt>
                <c:pt idx="93">
                  <c:v>-2.8678769999999999E-2</c:v>
                </c:pt>
                <c:pt idx="94">
                  <c:v>-2.8683230000000001E-2</c:v>
                </c:pt>
                <c:pt idx="95">
                  <c:v>-2.8683030000000002E-2</c:v>
                </c:pt>
                <c:pt idx="96">
                  <c:v>-2.8686400000000001E-2</c:v>
                </c:pt>
                <c:pt idx="97">
                  <c:v>-2.869652E-2</c:v>
                </c:pt>
                <c:pt idx="98">
                  <c:v>-2.869526E-2</c:v>
                </c:pt>
                <c:pt idx="99">
                  <c:v>-2.868679E-2</c:v>
                </c:pt>
                <c:pt idx="100">
                  <c:v>-2.8684270000000001E-2</c:v>
                </c:pt>
                <c:pt idx="101">
                  <c:v>-2.8679E-2</c:v>
                </c:pt>
                <c:pt idx="102">
                  <c:v>-2.8679340000000001E-2</c:v>
                </c:pt>
                <c:pt idx="103">
                  <c:v>-2.8682309999999999E-2</c:v>
                </c:pt>
                <c:pt idx="104">
                  <c:v>-2.869083E-2</c:v>
                </c:pt>
                <c:pt idx="105">
                  <c:v>-2.8692639999999998E-2</c:v>
                </c:pt>
                <c:pt idx="106">
                  <c:v>-2.8707259999999998E-2</c:v>
                </c:pt>
                <c:pt idx="107">
                  <c:v>-2.8706820000000001E-2</c:v>
                </c:pt>
                <c:pt idx="108">
                  <c:v>-2.8702180000000001E-2</c:v>
                </c:pt>
                <c:pt idx="109">
                  <c:v>-2.8689289999999999E-2</c:v>
                </c:pt>
                <c:pt idx="110">
                  <c:v>-2.868892E-2</c:v>
                </c:pt>
                <c:pt idx="111">
                  <c:v>-2.868424E-2</c:v>
                </c:pt>
                <c:pt idx="112">
                  <c:v>-2.868418E-2</c:v>
                </c:pt>
                <c:pt idx="113">
                  <c:v>-2.868356E-2</c:v>
                </c:pt>
                <c:pt idx="114">
                  <c:v>-2.8691359999999999E-2</c:v>
                </c:pt>
                <c:pt idx="115">
                  <c:v>-2.869824E-2</c:v>
                </c:pt>
                <c:pt idx="116">
                  <c:v>-2.870056E-2</c:v>
                </c:pt>
                <c:pt idx="117">
                  <c:v>-2.8704009999999999E-2</c:v>
                </c:pt>
                <c:pt idx="118">
                  <c:v>-2.871661E-2</c:v>
                </c:pt>
                <c:pt idx="119">
                  <c:v>-2.8729370000000001E-2</c:v>
                </c:pt>
                <c:pt idx="120">
                  <c:v>-2.8750399999999999E-2</c:v>
                </c:pt>
                <c:pt idx="121">
                  <c:v>-2.8785749999999999E-2</c:v>
                </c:pt>
                <c:pt idx="122">
                  <c:v>-2.8827720000000001E-2</c:v>
                </c:pt>
                <c:pt idx="123">
                  <c:v>-2.88787E-2</c:v>
                </c:pt>
                <c:pt idx="124">
                  <c:v>-2.8951060000000001E-2</c:v>
                </c:pt>
                <c:pt idx="125">
                  <c:v>-2.901931E-2</c:v>
                </c:pt>
                <c:pt idx="126">
                  <c:v>-2.9093520000000001E-2</c:v>
                </c:pt>
                <c:pt idx="127">
                  <c:v>-2.9163020000000001E-2</c:v>
                </c:pt>
                <c:pt idx="128">
                  <c:v>-2.9232600000000001E-2</c:v>
                </c:pt>
                <c:pt idx="129">
                  <c:v>-2.9295040000000001E-2</c:v>
                </c:pt>
                <c:pt idx="130">
                  <c:v>-2.9367049999999999E-2</c:v>
                </c:pt>
                <c:pt idx="131">
                  <c:v>-2.941003E-2</c:v>
                </c:pt>
                <c:pt idx="132">
                  <c:v>-2.9411779999999998E-2</c:v>
                </c:pt>
                <c:pt idx="133">
                  <c:v>-2.943285E-2</c:v>
                </c:pt>
                <c:pt idx="134">
                  <c:v>-2.94454E-2</c:v>
                </c:pt>
                <c:pt idx="135">
                  <c:v>-2.9466740000000002E-2</c:v>
                </c:pt>
                <c:pt idx="136">
                  <c:v>-2.954153E-2</c:v>
                </c:pt>
                <c:pt idx="137">
                  <c:v>-2.9696549999999999E-2</c:v>
                </c:pt>
                <c:pt idx="138">
                  <c:v>-2.9835179999999999E-2</c:v>
                </c:pt>
                <c:pt idx="139">
                  <c:v>-3.00436E-2</c:v>
                </c:pt>
                <c:pt idx="140">
                  <c:v>-3.029776E-2</c:v>
                </c:pt>
                <c:pt idx="141">
                  <c:v>-3.0607639999999998E-2</c:v>
                </c:pt>
                <c:pt idx="142">
                  <c:v>-3.089797E-2</c:v>
                </c:pt>
                <c:pt idx="143">
                  <c:v>-3.123718E-2</c:v>
                </c:pt>
                <c:pt idx="144">
                  <c:v>-3.1500260000000002E-2</c:v>
                </c:pt>
                <c:pt idx="145">
                  <c:v>-3.1819439999999997E-2</c:v>
                </c:pt>
                <c:pt idx="146">
                  <c:v>-3.1992010000000001E-2</c:v>
                </c:pt>
                <c:pt idx="147">
                  <c:v>-3.2218669999999998E-2</c:v>
                </c:pt>
                <c:pt idx="148">
                  <c:v>-3.2399770000000001E-2</c:v>
                </c:pt>
                <c:pt idx="149">
                  <c:v>-3.2697469999999999E-2</c:v>
                </c:pt>
                <c:pt idx="150">
                  <c:v>-3.2831730000000003E-2</c:v>
                </c:pt>
                <c:pt idx="151">
                  <c:v>-3.31474E-2</c:v>
                </c:pt>
                <c:pt idx="152">
                  <c:v>-3.3381910000000001E-2</c:v>
                </c:pt>
                <c:pt idx="153">
                  <c:v>-3.364056E-2</c:v>
                </c:pt>
                <c:pt idx="154">
                  <c:v>-3.3855799999999998E-2</c:v>
                </c:pt>
                <c:pt idx="155">
                  <c:v>-3.4206449999999999E-2</c:v>
                </c:pt>
                <c:pt idx="156">
                  <c:v>-3.4478710000000003E-2</c:v>
                </c:pt>
                <c:pt idx="157">
                  <c:v>-3.4906369999999999E-2</c:v>
                </c:pt>
                <c:pt idx="158">
                  <c:v>-3.534002E-2</c:v>
                </c:pt>
                <c:pt idx="159">
                  <c:v>-3.5791549999999998E-2</c:v>
                </c:pt>
                <c:pt idx="160">
                  <c:v>-3.622562E-2</c:v>
                </c:pt>
                <c:pt idx="161">
                  <c:v>-3.6615019999999998E-2</c:v>
                </c:pt>
                <c:pt idx="162">
                  <c:v>-3.6804410000000003E-2</c:v>
                </c:pt>
                <c:pt idx="163">
                  <c:v>-3.6964379999999998E-2</c:v>
                </c:pt>
                <c:pt idx="164">
                  <c:v>-3.7045670000000003E-2</c:v>
                </c:pt>
                <c:pt idx="165">
                  <c:v>-3.7116209999999997E-2</c:v>
                </c:pt>
                <c:pt idx="166">
                  <c:v>-3.7149179999999997E-2</c:v>
                </c:pt>
                <c:pt idx="167">
                  <c:v>-3.7161739999999999E-2</c:v>
                </c:pt>
                <c:pt idx="168">
                  <c:v>-3.7103230000000001E-2</c:v>
                </c:pt>
                <c:pt idx="169">
                  <c:v>-3.7022140000000002E-2</c:v>
                </c:pt>
                <c:pt idx="170">
                  <c:v>-3.6900540000000003E-2</c:v>
                </c:pt>
                <c:pt idx="171">
                  <c:v>-3.681471E-2</c:v>
                </c:pt>
                <c:pt idx="172">
                  <c:v>-3.67696E-2</c:v>
                </c:pt>
                <c:pt idx="173">
                  <c:v>-3.6774599999999998E-2</c:v>
                </c:pt>
                <c:pt idx="174">
                  <c:v>-3.6782339999999997E-2</c:v>
                </c:pt>
                <c:pt idx="175">
                  <c:v>-3.6800850000000003E-2</c:v>
                </c:pt>
                <c:pt idx="176">
                  <c:v>-3.6837809999999999E-2</c:v>
                </c:pt>
                <c:pt idx="177">
                  <c:v>-3.6854119999999997E-2</c:v>
                </c:pt>
                <c:pt idx="178">
                  <c:v>-3.6800569999999998E-2</c:v>
                </c:pt>
                <c:pt idx="179">
                  <c:v>-3.6793199999999998E-2</c:v>
                </c:pt>
                <c:pt idx="180">
                  <c:v>-3.6778270000000002E-2</c:v>
                </c:pt>
                <c:pt idx="181">
                  <c:v>-3.6739239999999999E-2</c:v>
                </c:pt>
                <c:pt idx="182">
                  <c:v>-3.6754769999999999E-2</c:v>
                </c:pt>
                <c:pt idx="183">
                  <c:v>-3.6791190000000001E-2</c:v>
                </c:pt>
                <c:pt idx="184">
                  <c:v>-3.6797799999999999E-2</c:v>
                </c:pt>
                <c:pt idx="185">
                  <c:v>-3.6818799999999999E-2</c:v>
                </c:pt>
                <c:pt idx="186">
                  <c:v>-3.6847449999999997E-2</c:v>
                </c:pt>
                <c:pt idx="187">
                  <c:v>-3.6864099999999997E-2</c:v>
                </c:pt>
                <c:pt idx="188">
                  <c:v>-3.6880080000000003E-2</c:v>
                </c:pt>
                <c:pt idx="189">
                  <c:v>-3.6891309999999997E-2</c:v>
                </c:pt>
                <c:pt idx="190">
                  <c:v>-3.690185E-2</c:v>
                </c:pt>
                <c:pt idx="191">
                  <c:v>-3.6884649999999998E-2</c:v>
                </c:pt>
                <c:pt idx="192">
                  <c:v>-3.6854199999999997E-2</c:v>
                </c:pt>
                <c:pt idx="193">
                  <c:v>-3.6819490000000003E-2</c:v>
                </c:pt>
                <c:pt idx="194">
                  <c:v>-3.6806279999999997E-2</c:v>
                </c:pt>
                <c:pt idx="195">
                  <c:v>-3.6790679999999999E-2</c:v>
                </c:pt>
                <c:pt idx="196">
                  <c:v>-3.6798150000000002E-2</c:v>
                </c:pt>
                <c:pt idx="197">
                  <c:v>-3.6802790000000002E-2</c:v>
                </c:pt>
                <c:pt idx="198">
                  <c:v>-3.6803740000000001E-2</c:v>
                </c:pt>
                <c:pt idx="199">
                  <c:v>-3.6806499999999999E-2</c:v>
                </c:pt>
                <c:pt idx="200">
                  <c:v>-3.6808720000000003E-2</c:v>
                </c:pt>
                <c:pt idx="201">
                  <c:v>-3.6782589999999997E-2</c:v>
                </c:pt>
                <c:pt idx="202">
                  <c:v>-3.6747710000000003E-2</c:v>
                </c:pt>
                <c:pt idx="203">
                  <c:v>-3.6741129999999997E-2</c:v>
                </c:pt>
                <c:pt idx="204">
                  <c:v>-3.6735900000000002E-2</c:v>
                </c:pt>
                <c:pt idx="205">
                  <c:v>-3.6737310000000002E-2</c:v>
                </c:pt>
                <c:pt idx="206">
                  <c:v>-3.6715909999999997E-2</c:v>
                </c:pt>
                <c:pt idx="207">
                  <c:v>-3.6694230000000001E-2</c:v>
                </c:pt>
                <c:pt idx="208">
                  <c:v>-3.6692269999999999E-2</c:v>
                </c:pt>
                <c:pt idx="209">
                  <c:v>-3.6685530000000001E-2</c:v>
                </c:pt>
                <c:pt idx="210">
                  <c:v>-3.6685259999999997E-2</c:v>
                </c:pt>
                <c:pt idx="211">
                  <c:v>-3.6680530000000003E-2</c:v>
                </c:pt>
                <c:pt idx="212">
                  <c:v>-3.667865E-2</c:v>
                </c:pt>
                <c:pt idx="213">
                  <c:v>-3.6681859999999997E-2</c:v>
                </c:pt>
                <c:pt idx="214">
                  <c:v>-3.6686860000000002E-2</c:v>
                </c:pt>
                <c:pt idx="215">
                  <c:v>-3.6671830000000002E-2</c:v>
                </c:pt>
                <c:pt idx="216">
                  <c:v>-3.6664870000000002E-2</c:v>
                </c:pt>
                <c:pt idx="217">
                  <c:v>-3.6650820000000001E-2</c:v>
                </c:pt>
                <c:pt idx="218">
                  <c:v>-3.6654520000000003E-2</c:v>
                </c:pt>
                <c:pt idx="219">
                  <c:v>-3.6678299999999997E-2</c:v>
                </c:pt>
                <c:pt idx="220">
                  <c:v>-3.6711309999999997E-2</c:v>
                </c:pt>
                <c:pt idx="221">
                  <c:v>-3.6755860000000001E-2</c:v>
                </c:pt>
                <c:pt idx="222">
                  <c:v>-3.6808159999999999E-2</c:v>
                </c:pt>
                <c:pt idx="223">
                  <c:v>-3.6855829999999999E-2</c:v>
                </c:pt>
                <c:pt idx="224">
                  <c:v>-3.6883319999999997E-2</c:v>
                </c:pt>
                <c:pt idx="225">
                  <c:v>-3.6914429999999998E-2</c:v>
                </c:pt>
                <c:pt idx="226">
                  <c:v>-3.693279E-2</c:v>
                </c:pt>
                <c:pt idx="227">
                  <c:v>-3.6965049999999999E-2</c:v>
                </c:pt>
                <c:pt idx="228">
                  <c:v>-3.7002210000000001E-2</c:v>
                </c:pt>
                <c:pt idx="229">
                  <c:v>-3.7061959999999998E-2</c:v>
                </c:pt>
                <c:pt idx="230">
                  <c:v>-3.7097419999999999E-2</c:v>
                </c:pt>
                <c:pt idx="231">
                  <c:v>-3.717869E-2</c:v>
                </c:pt>
                <c:pt idx="232">
                  <c:v>-3.7236640000000001E-2</c:v>
                </c:pt>
                <c:pt idx="233">
                  <c:v>-3.7317009999999998E-2</c:v>
                </c:pt>
                <c:pt idx="234">
                  <c:v>-3.737687E-2</c:v>
                </c:pt>
                <c:pt idx="235">
                  <c:v>-3.7432409999999999E-2</c:v>
                </c:pt>
                <c:pt idx="236">
                  <c:v>-3.7472680000000001E-2</c:v>
                </c:pt>
                <c:pt idx="237">
                  <c:v>-3.7521209999999999E-2</c:v>
                </c:pt>
                <c:pt idx="238">
                  <c:v>-3.7570869999999999E-2</c:v>
                </c:pt>
                <c:pt idx="239">
                  <c:v>-3.764108E-2</c:v>
                </c:pt>
                <c:pt idx="240">
                  <c:v>-3.7717540000000001E-2</c:v>
                </c:pt>
                <c:pt idx="241">
                  <c:v>-3.7859660000000003E-2</c:v>
                </c:pt>
                <c:pt idx="242">
                  <c:v>-3.8083520000000003E-2</c:v>
                </c:pt>
                <c:pt idx="243">
                  <c:v>-3.8290049999999999E-2</c:v>
                </c:pt>
                <c:pt idx="244">
                  <c:v>-3.8519200000000003E-2</c:v>
                </c:pt>
                <c:pt idx="245">
                  <c:v>-3.8710040000000001E-2</c:v>
                </c:pt>
                <c:pt idx="246">
                  <c:v>-3.882795E-2</c:v>
                </c:pt>
                <c:pt idx="247">
                  <c:v>-3.8869540000000001E-2</c:v>
                </c:pt>
                <c:pt idx="248">
                  <c:v>-3.8940830000000003E-2</c:v>
                </c:pt>
                <c:pt idx="249">
                  <c:v>-3.8978390000000002E-2</c:v>
                </c:pt>
                <c:pt idx="250">
                  <c:v>-3.8989740000000002E-2</c:v>
                </c:pt>
                <c:pt idx="251">
                  <c:v>-3.896807E-2</c:v>
                </c:pt>
                <c:pt idx="252">
                  <c:v>-3.9017320000000001E-2</c:v>
                </c:pt>
                <c:pt idx="253">
                  <c:v>-3.9045829999999997E-2</c:v>
                </c:pt>
                <c:pt idx="254">
                  <c:v>-3.9081900000000003E-2</c:v>
                </c:pt>
                <c:pt idx="255">
                  <c:v>-3.9126349999999997E-2</c:v>
                </c:pt>
                <c:pt idx="256">
                  <c:v>-3.9137169999999999E-2</c:v>
                </c:pt>
                <c:pt idx="257">
                  <c:v>-3.9256029999999997E-2</c:v>
                </c:pt>
                <c:pt idx="258">
                  <c:v>-3.9418849999999998E-2</c:v>
                </c:pt>
                <c:pt idx="259">
                  <c:v>-3.9560289999999998E-2</c:v>
                </c:pt>
                <c:pt idx="260">
                  <c:v>-3.9644020000000002E-2</c:v>
                </c:pt>
                <c:pt idx="261">
                  <c:v>-3.9727770000000003E-2</c:v>
                </c:pt>
                <c:pt idx="262">
                  <c:v>-3.9819069999999998E-2</c:v>
                </c:pt>
                <c:pt idx="263">
                  <c:v>-3.9818340000000001E-2</c:v>
                </c:pt>
                <c:pt idx="264">
                  <c:v>-3.9834580000000001E-2</c:v>
                </c:pt>
                <c:pt idx="265">
                  <c:v>-4.001383E-2</c:v>
                </c:pt>
                <c:pt idx="266">
                  <c:v>-4.0181519999999998E-2</c:v>
                </c:pt>
                <c:pt idx="267">
                  <c:v>-4.0314830000000003E-2</c:v>
                </c:pt>
                <c:pt idx="268">
                  <c:v>-4.0522570000000001E-2</c:v>
                </c:pt>
                <c:pt idx="269">
                  <c:v>-4.0746259999999999E-2</c:v>
                </c:pt>
                <c:pt idx="270">
                  <c:v>-4.0819080000000001E-2</c:v>
                </c:pt>
                <c:pt idx="271">
                  <c:v>-4.0944269999999998E-2</c:v>
                </c:pt>
                <c:pt idx="272">
                  <c:v>-4.1034109999999999E-2</c:v>
                </c:pt>
                <c:pt idx="273">
                  <c:v>-4.1083109999999999E-2</c:v>
                </c:pt>
                <c:pt idx="274">
                  <c:v>-4.114102E-2</c:v>
                </c:pt>
                <c:pt idx="275">
                  <c:v>-4.1278450000000001E-2</c:v>
                </c:pt>
                <c:pt idx="276">
                  <c:v>-4.1395800000000003E-2</c:v>
                </c:pt>
                <c:pt idx="277">
                  <c:v>-4.1602260000000002E-2</c:v>
                </c:pt>
                <c:pt idx="278">
                  <c:v>-4.1833500000000003E-2</c:v>
                </c:pt>
                <c:pt idx="279">
                  <c:v>-4.2105549999999999E-2</c:v>
                </c:pt>
                <c:pt idx="280">
                  <c:v>-4.234802E-2</c:v>
                </c:pt>
                <c:pt idx="281">
                  <c:v>-4.2509320000000003E-2</c:v>
                </c:pt>
                <c:pt idx="282">
                  <c:v>-4.2582740000000001E-2</c:v>
                </c:pt>
                <c:pt idx="283">
                  <c:v>-4.260067E-2</c:v>
                </c:pt>
                <c:pt idx="284">
                  <c:v>-4.2585480000000002E-2</c:v>
                </c:pt>
                <c:pt idx="285">
                  <c:v>-4.2471160000000001E-2</c:v>
                </c:pt>
                <c:pt idx="286">
                  <c:v>-4.2419350000000001E-2</c:v>
                </c:pt>
                <c:pt idx="287">
                  <c:v>-4.232375E-2</c:v>
                </c:pt>
                <c:pt idx="288">
                  <c:v>-4.2246840000000001E-2</c:v>
                </c:pt>
                <c:pt idx="289">
                  <c:v>-4.2003430000000001E-2</c:v>
                </c:pt>
                <c:pt idx="290">
                  <c:v>-4.1929660000000001E-2</c:v>
                </c:pt>
                <c:pt idx="291">
                  <c:v>-4.1891480000000002E-2</c:v>
                </c:pt>
                <c:pt idx="292">
                  <c:v>-4.1884539999999998E-2</c:v>
                </c:pt>
                <c:pt idx="293">
                  <c:v>-4.1866729999999998E-2</c:v>
                </c:pt>
                <c:pt idx="294">
                  <c:v>-4.1863259999999999E-2</c:v>
                </c:pt>
                <c:pt idx="295">
                  <c:v>-4.185879E-2</c:v>
                </c:pt>
                <c:pt idx="296">
                  <c:v>-4.1761279999999998E-2</c:v>
                </c:pt>
                <c:pt idx="297">
                  <c:v>-4.1750379999999997E-2</c:v>
                </c:pt>
                <c:pt idx="298">
                  <c:v>-4.1771530000000001E-2</c:v>
                </c:pt>
                <c:pt idx="299">
                  <c:v>-4.1812620000000002E-2</c:v>
                </c:pt>
                <c:pt idx="300">
                  <c:v>-4.1861290000000002E-2</c:v>
                </c:pt>
                <c:pt idx="301">
                  <c:v>-4.199634E-2</c:v>
                </c:pt>
                <c:pt idx="302">
                  <c:v>-4.2092070000000002E-2</c:v>
                </c:pt>
                <c:pt idx="303">
                  <c:v>-4.2240699999999999E-2</c:v>
                </c:pt>
                <c:pt idx="304">
                  <c:v>-4.2384430000000001E-2</c:v>
                </c:pt>
                <c:pt idx="305">
                  <c:v>-4.2487419999999998E-2</c:v>
                </c:pt>
                <c:pt idx="306">
                  <c:v>-4.2526389999999997E-2</c:v>
                </c:pt>
                <c:pt idx="307">
                  <c:v>-4.2552590000000001E-2</c:v>
                </c:pt>
                <c:pt idx="308">
                  <c:v>-4.2369009999999999E-2</c:v>
                </c:pt>
                <c:pt idx="309">
                  <c:v>-4.1746390000000001E-2</c:v>
                </c:pt>
                <c:pt idx="310">
                  <c:v>-4.1129550000000001E-2</c:v>
                </c:pt>
                <c:pt idx="311">
                  <c:v>-4.0387979999999997E-2</c:v>
                </c:pt>
                <c:pt idx="312">
                  <c:v>-4.0343160000000003E-2</c:v>
                </c:pt>
                <c:pt idx="313">
                  <c:v>-4.0379980000000003E-2</c:v>
                </c:pt>
                <c:pt idx="314">
                  <c:v>-4.0357179999999999E-2</c:v>
                </c:pt>
                <c:pt idx="315">
                  <c:v>-4.0199749999999999E-2</c:v>
                </c:pt>
                <c:pt idx="316">
                  <c:v>-3.9742329999999999E-2</c:v>
                </c:pt>
                <c:pt idx="317">
                  <c:v>-3.9327059999999997E-2</c:v>
                </c:pt>
                <c:pt idx="318">
                  <c:v>-3.877858E-2</c:v>
                </c:pt>
                <c:pt idx="319">
                  <c:v>-3.8646710000000001E-2</c:v>
                </c:pt>
                <c:pt idx="320">
                  <c:v>-3.8651070000000003E-2</c:v>
                </c:pt>
                <c:pt idx="321">
                  <c:v>-3.8741289999999998E-2</c:v>
                </c:pt>
                <c:pt idx="322">
                  <c:v>-3.8653020000000003E-2</c:v>
                </c:pt>
                <c:pt idx="323">
                  <c:v>-3.8559570000000001E-2</c:v>
                </c:pt>
                <c:pt idx="324">
                  <c:v>-3.8349519999999998E-2</c:v>
                </c:pt>
                <c:pt idx="325">
                  <c:v>-3.8374900000000003E-2</c:v>
                </c:pt>
                <c:pt idx="326">
                  <c:v>-3.8477650000000002E-2</c:v>
                </c:pt>
                <c:pt idx="327">
                  <c:v>-3.8452460000000001E-2</c:v>
                </c:pt>
                <c:pt idx="328">
                  <c:v>-3.8584979999999998E-2</c:v>
                </c:pt>
                <c:pt idx="329">
                  <c:v>-3.8269089999999999E-2</c:v>
                </c:pt>
                <c:pt idx="330">
                  <c:v>-3.8717880000000003E-2</c:v>
                </c:pt>
                <c:pt idx="331">
                  <c:v>-3.8917960000000001E-2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AF-4B7F-BA4A-E24AF1BF8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217152"/>
        <c:axId val="139217728"/>
      </c:scatterChart>
      <c:valAx>
        <c:axId val="13921715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39217728"/>
        <c:crosses val="autoZero"/>
        <c:crossBetween val="midCat"/>
      </c:valAx>
      <c:valAx>
        <c:axId val="139217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217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bones'!$CP$4:$CP$398</c:f>
              <c:numCache>
                <c:formatCode>0.00E+00</c:formatCode>
                <c:ptCount val="395"/>
                <c:pt idx="0">
                  <c:v>3.7114900000000001E-6</c:v>
                </c:pt>
                <c:pt idx="1">
                  <c:v>5.2378000000000001E-6</c:v>
                </c:pt>
                <c:pt idx="2">
                  <c:v>3.4652800000000001E-5</c:v>
                </c:pt>
                <c:pt idx="3" formatCode="General">
                  <c:v>1.3385099999999999E-4</c:v>
                </c:pt>
                <c:pt idx="4" formatCode="General">
                  <c:v>3.5093199999999998E-4</c:v>
                </c:pt>
                <c:pt idx="5" formatCode="General">
                  <c:v>7.4698799999999997E-4</c:v>
                </c:pt>
                <c:pt idx="6" formatCode="General">
                  <c:v>1.3759969999999999E-3</c:v>
                </c:pt>
                <c:pt idx="7" formatCode="General">
                  <c:v>2.303341E-3</c:v>
                </c:pt>
                <c:pt idx="8" formatCode="General">
                  <c:v>3.5389660000000002E-3</c:v>
                </c:pt>
                <c:pt idx="9" formatCode="General">
                  <c:v>5.0623359999999997E-3</c:v>
                </c:pt>
                <c:pt idx="10" formatCode="General">
                  <c:v>6.8588060000000003E-3</c:v>
                </c:pt>
                <c:pt idx="11" formatCode="General">
                  <c:v>8.8850820000000007E-3</c:v>
                </c:pt>
                <c:pt idx="12" formatCode="General">
                  <c:v>1.1015949000000001E-2</c:v>
                </c:pt>
                <c:pt idx="13" formatCode="General">
                  <c:v>1.3228391000000001E-2</c:v>
                </c:pt>
                <c:pt idx="14" formatCode="General">
                  <c:v>1.5577861E-2</c:v>
                </c:pt>
                <c:pt idx="15" formatCode="General">
                  <c:v>1.8165374000000001E-2</c:v>
                </c:pt>
                <c:pt idx="16" formatCode="General">
                  <c:v>2.1155225E-2</c:v>
                </c:pt>
                <c:pt idx="17" formatCode="General">
                  <c:v>2.4522779000000001E-2</c:v>
                </c:pt>
                <c:pt idx="18" formatCode="General">
                  <c:v>2.8335381999999999E-2</c:v>
                </c:pt>
                <c:pt idx="19" formatCode="General">
                  <c:v>3.2558983999999999E-2</c:v>
                </c:pt>
                <c:pt idx="20" formatCode="General">
                  <c:v>3.6986286E-2</c:v>
                </c:pt>
                <c:pt idx="21" formatCode="General">
                  <c:v>4.1530759E-2</c:v>
                </c:pt>
                <c:pt idx="22" formatCode="General">
                  <c:v>4.6386011999999997E-2</c:v>
                </c:pt>
                <c:pt idx="23" formatCode="General">
                  <c:v>5.1462545999999998E-2</c:v>
                </c:pt>
                <c:pt idx="24" formatCode="General">
                  <c:v>5.6779314999999997E-2</c:v>
                </c:pt>
                <c:pt idx="25" formatCode="General">
                  <c:v>6.2569990000000006E-2</c:v>
                </c:pt>
                <c:pt idx="26" formatCode="General">
                  <c:v>6.8665595999999995E-2</c:v>
                </c:pt>
                <c:pt idx="27" formatCode="General">
                  <c:v>7.4814215000000003E-2</c:v>
                </c:pt>
                <c:pt idx="28" formatCode="General">
                  <c:v>8.0951270000000006E-2</c:v>
                </c:pt>
                <c:pt idx="29" formatCode="General">
                  <c:v>8.7033677000000004E-2</c:v>
                </c:pt>
                <c:pt idx="30" formatCode="General">
                  <c:v>9.2877315000000002E-2</c:v>
                </c:pt>
                <c:pt idx="31" formatCode="General">
                  <c:v>9.8641216000000004E-2</c:v>
                </c:pt>
                <c:pt idx="32" formatCode="General">
                  <c:v>0.10460498999999999</c:v>
                </c:pt>
                <c:pt idx="33" formatCode="General">
                  <c:v>0.111066242</c:v>
                </c:pt>
                <c:pt idx="34" formatCode="General">
                  <c:v>0.118065479</c:v>
                </c:pt>
                <c:pt idx="35" formatCode="General">
                  <c:v>0.12554686900000001</c:v>
                </c:pt>
                <c:pt idx="36" formatCode="General">
                  <c:v>0.13371169399999999</c:v>
                </c:pt>
                <c:pt idx="37" formatCode="General">
                  <c:v>0.14247242500000001</c:v>
                </c:pt>
                <c:pt idx="38" formatCode="General">
                  <c:v>0.15145177300000001</c:v>
                </c:pt>
                <c:pt idx="39" formatCode="General">
                  <c:v>0.16064955</c:v>
                </c:pt>
                <c:pt idx="40" formatCode="General">
                  <c:v>0.16998623299999999</c:v>
                </c:pt>
                <c:pt idx="41" formatCode="General">
                  <c:v>0.17879417</c:v>
                </c:pt>
                <c:pt idx="42" formatCode="General">
                  <c:v>0.186988184</c:v>
                </c:pt>
                <c:pt idx="43" formatCode="General">
                  <c:v>0.19499100899999999</c:v>
                </c:pt>
                <c:pt idx="44" formatCode="General">
                  <c:v>0.20261335799999999</c:v>
                </c:pt>
                <c:pt idx="45" formatCode="General">
                  <c:v>0.21001716400000001</c:v>
                </c:pt>
                <c:pt idx="46" formatCode="General">
                  <c:v>0.21769147999999999</c:v>
                </c:pt>
                <c:pt idx="47" formatCode="General">
                  <c:v>0.2254882</c:v>
                </c:pt>
                <c:pt idx="48" formatCode="General">
                  <c:v>0.23278179800000001</c:v>
                </c:pt>
                <c:pt idx="49" formatCode="General">
                  <c:v>0.23984037899999999</c:v>
                </c:pt>
                <c:pt idx="50" formatCode="General">
                  <c:v>0.24679838800000001</c:v>
                </c:pt>
                <c:pt idx="51" formatCode="General">
                  <c:v>0.25354353400000001</c:v>
                </c:pt>
                <c:pt idx="52" formatCode="General">
                  <c:v>0.26023223099999998</c:v>
                </c:pt>
                <c:pt idx="53" formatCode="General">
                  <c:v>0.26738121399999998</c:v>
                </c:pt>
                <c:pt idx="54" formatCode="General">
                  <c:v>0.27481250299999999</c:v>
                </c:pt>
                <c:pt idx="55" formatCode="General">
                  <c:v>0.28210706800000002</c:v>
                </c:pt>
                <c:pt idx="56" formatCode="General">
                  <c:v>0.28901676900000001</c:v>
                </c:pt>
                <c:pt idx="57" formatCode="General">
                  <c:v>0.295571213</c:v>
                </c:pt>
                <c:pt idx="58" formatCode="General">
                  <c:v>0.30170431199999997</c:v>
                </c:pt>
                <c:pt idx="59" formatCode="General">
                  <c:v>0.30749995899999999</c:v>
                </c:pt>
                <c:pt idx="60" formatCode="General">
                  <c:v>0.31340601000000001</c:v>
                </c:pt>
                <c:pt idx="61" formatCode="General">
                  <c:v>0.320175345</c:v>
                </c:pt>
                <c:pt idx="62" formatCode="General">
                  <c:v>0.32826043999999999</c:v>
                </c:pt>
                <c:pt idx="63" formatCode="General">
                  <c:v>0.33765811899999998</c:v>
                </c:pt>
                <c:pt idx="64" formatCode="General">
                  <c:v>0.34820848799999998</c:v>
                </c:pt>
                <c:pt idx="65" formatCode="General">
                  <c:v>0.35975208400000003</c:v>
                </c:pt>
                <c:pt idx="66" formatCode="General">
                  <c:v>0.37146998599999997</c:v>
                </c:pt>
                <c:pt idx="67" formatCode="General">
                  <c:v>0.382293569</c:v>
                </c:pt>
                <c:pt idx="68" formatCode="General">
                  <c:v>0.39197641999999999</c:v>
                </c:pt>
                <c:pt idx="69" formatCode="General">
                  <c:v>0.40066447399999999</c:v>
                </c:pt>
                <c:pt idx="70" formatCode="General">
                  <c:v>0.40827022499999999</c:v>
                </c:pt>
                <c:pt idx="71" formatCode="General">
                  <c:v>0.41514089799999998</c:v>
                </c:pt>
                <c:pt idx="72" formatCode="General">
                  <c:v>0.42197765700000001</c:v>
                </c:pt>
                <c:pt idx="73" formatCode="General">
                  <c:v>0.42907996700000001</c:v>
                </c:pt>
                <c:pt idx="74" formatCode="General">
                  <c:v>0.436614473</c:v>
                </c:pt>
                <c:pt idx="75" formatCode="General">
                  <c:v>0.44480825800000001</c:v>
                </c:pt>
                <c:pt idx="76" formatCode="General">
                  <c:v>0.453896205</c:v>
                </c:pt>
                <c:pt idx="77" formatCode="General">
                  <c:v>0.46389444699999999</c:v>
                </c:pt>
                <c:pt idx="78" formatCode="General">
                  <c:v>0.47446819699999998</c:v>
                </c:pt>
                <c:pt idx="79" formatCode="General">
                  <c:v>0.48520975999999999</c:v>
                </c:pt>
                <c:pt idx="80" formatCode="General">
                  <c:v>0.49595122200000002</c:v>
                </c:pt>
                <c:pt idx="81" formatCode="General">
                  <c:v>0.50633224399999999</c:v>
                </c:pt>
                <c:pt idx="82" formatCode="General">
                  <c:v>0.51592323500000004</c:v>
                </c:pt>
                <c:pt idx="83" formatCode="General">
                  <c:v>0.52484487400000002</c:v>
                </c:pt>
                <c:pt idx="84" formatCode="General">
                  <c:v>0.53341184900000005</c:v>
                </c:pt>
                <c:pt idx="85" formatCode="General">
                  <c:v>0.54156399</c:v>
                </c:pt>
                <c:pt idx="86" formatCode="General">
                  <c:v>0.54909273400000003</c:v>
                </c:pt>
                <c:pt idx="87" formatCode="General">
                  <c:v>0.556244768</c:v>
                </c:pt>
                <c:pt idx="88" formatCode="General">
                  <c:v>0.56325118799999996</c:v>
                </c:pt>
                <c:pt idx="89" formatCode="General">
                  <c:v>0.57021024799999998</c:v>
                </c:pt>
                <c:pt idx="90" formatCode="General">
                  <c:v>0.57703611300000002</c:v>
                </c:pt>
                <c:pt idx="91" formatCode="General">
                  <c:v>0.58403563000000003</c:v>
                </c:pt>
                <c:pt idx="92" formatCode="General">
                  <c:v>0.59149754099999996</c:v>
                </c:pt>
                <c:pt idx="93" formatCode="General">
                  <c:v>0.59947142499999995</c:v>
                </c:pt>
                <c:pt idx="94" formatCode="General">
                  <c:v>0.60788576299999997</c:v>
                </c:pt>
                <c:pt idx="95" formatCode="General">
                  <c:v>0.61744849400000001</c:v>
                </c:pt>
                <c:pt idx="96" formatCode="General">
                  <c:v>0.62863108899999998</c:v>
                </c:pt>
                <c:pt idx="97" formatCode="General">
                  <c:v>0.64112912700000002</c:v>
                </c:pt>
                <c:pt idx="98" formatCode="General">
                  <c:v>0.65427693499999995</c:v>
                </c:pt>
                <c:pt idx="99" formatCode="General">
                  <c:v>0.66761359300000001</c:v>
                </c:pt>
                <c:pt idx="100" formatCode="General">
                  <c:v>0.68020768700000001</c:v>
                </c:pt>
                <c:pt idx="101" formatCode="General">
                  <c:v>0.69131479399999995</c:v>
                </c:pt>
                <c:pt idx="102" formatCode="General">
                  <c:v>0.70108992199999998</c:v>
                </c:pt>
                <c:pt idx="103" formatCode="General">
                  <c:v>0.71055587799999997</c:v>
                </c:pt>
                <c:pt idx="104" formatCode="General">
                  <c:v>0.72066709299999998</c:v>
                </c:pt>
                <c:pt idx="105" formatCode="General">
                  <c:v>0.73213418200000002</c:v>
                </c:pt>
                <c:pt idx="106" formatCode="General">
                  <c:v>0.74492563300000003</c:v>
                </c:pt>
                <c:pt idx="107" formatCode="General">
                  <c:v>0.758755073</c:v>
                </c:pt>
                <c:pt idx="108" formatCode="General">
                  <c:v>0.77267923199999999</c:v>
                </c:pt>
                <c:pt idx="109" formatCode="General">
                  <c:v>0.78540356600000005</c:v>
                </c:pt>
                <c:pt idx="110" formatCode="General">
                  <c:v>0.796016995</c:v>
                </c:pt>
                <c:pt idx="111" formatCode="General">
                  <c:v>0.80511282699999998</c:v>
                </c:pt>
                <c:pt idx="112" formatCode="General">
                  <c:v>0.81306513999999996</c:v>
                </c:pt>
                <c:pt idx="113" formatCode="General">
                  <c:v>0.820496844</c:v>
                </c:pt>
                <c:pt idx="114" formatCode="General">
                  <c:v>0.82829946300000001</c:v>
                </c:pt>
                <c:pt idx="115" formatCode="General">
                  <c:v>0.83728207499999996</c:v>
                </c:pt>
                <c:pt idx="116" formatCode="General">
                  <c:v>0.84730253799999999</c:v>
                </c:pt>
                <c:pt idx="117" formatCode="General">
                  <c:v>0.85840967999999995</c:v>
                </c:pt>
                <c:pt idx="118" formatCode="General">
                  <c:v>0.87042930399999996</c:v>
                </c:pt>
                <c:pt idx="119" formatCode="General">
                  <c:v>0.88328043499999997</c:v>
                </c:pt>
                <c:pt idx="120" formatCode="General">
                  <c:v>0.89703148600000004</c:v>
                </c:pt>
                <c:pt idx="121" formatCode="General">
                  <c:v>0.91165085499999998</c:v>
                </c:pt>
                <c:pt idx="122" formatCode="General">
                  <c:v>0.92652552499999996</c:v>
                </c:pt>
                <c:pt idx="123" formatCode="General">
                  <c:v>0.941105776</c:v>
                </c:pt>
                <c:pt idx="124" formatCode="General">
                  <c:v>0.95479028700000002</c:v>
                </c:pt>
                <c:pt idx="125" formatCode="General">
                  <c:v>0.966712825</c:v>
                </c:pt>
                <c:pt idx="126" formatCode="General">
                  <c:v>0.976367651</c:v>
                </c:pt>
                <c:pt idx="127" formatCode="General">
                  <c:v>0.98403474899999999</c:v>
                </c:pt>
                <c:pt idx="128" formatCode="General">
                  <c:v>0.99017093899999997</c:v>
                </c:pt>
                <c:pt idx="129" formatCode="General">
                  <c:v>0.99528816499999995</c:v>
                </c:pt>
                <c:pt idx="130" formatCode="General">
                  <c:v>1.0001917979999999</c:v>
                </c:pt>
                <c:pt idx="131" formatCode="General">
                  <c:v>1.005494951</c:v>
                </c:pt>
                <c:pt idx="132" formatCode="General">
                  <c:v>1.011435643</c:v>
                </c:pt>
                <c:pt idx="133" formatCode="General">
                  <c:v>1.018086015</c:v>
                </c:pt>
                <c:pt idx="134" formatCode="General">
                  <c:v>1.0253553129999999</c:v>
                </c:pt>
                <c:pt idx="135" formatCode="General">
                  <c:v>1.032989666</c:v>
                </c:pt>
                <c:pt idx="136" formatCode="General">
                  <c:v>1.040826633</c:v>
                </c:pt>
                <c:pt idx="137" formatCode="General">
                  <c:v>1.048719368</c:v>
                </c:pt>
                <c:pt idx="138" formatCode="General">
                  <c:v>1.0566436960000001</c:v>
                </c:pt>
                <c:pt idx="139" formatCode="General">
                  <c:v>1.064739796</c:v>
                </c:pt>
                <c:pt idx="140" formatCode="General">
                  <c:v>1.0729624149999999</c:v>
                </c:pt>
                <c:pt idx="141" formatCode="General">
                  <c:v>1.081060363</c:v>
                </c:pt>
                <c:pt idx="142" formatCode="General">
                  <c:v>1.0888775580000001</c:v>
                </c:pt>
                <c:pt idx="143" formatCode="General">
                  <c:v>1.096279746</c:v>
                </c:pt>
                <c:pt idx="144" formatCode="General">
                  <c:v>1.1031627610000001</c:v>
                </c:pt>
                <c:pt idx="145" formatCode="General">
                  <c:v>1.1097686309999999</c:v>
                </c:pt>
                <c:pt idx="146" formatCode="General">
                  <c:v>1.1164716240000001</c:v>
                </c:pt>
                <c:pt idx="147" formatCode="General">
                  <c:v>1.1236591709999999</c:v>
                </c:pt>
                <c:pt idx="148" formatCode="General">
                  <c:v>1.131589406</c:v>
                </c:pt>
                <c:pt idx="149" formatCode="General">
                  <c:v>1.1402564100000001</c:v>
                </c:pt>
                <c:pt idx="150" formatCode="General">
                  <c:v>1.1491792300000001</c:v>
                </c:pt>
                <c:pt idx="151" formatCode="General">
                  <c:v>1.158032846</c:v>
                </c:pt>
                <c:pt idx="152" formatCode="General">
                  <c:v>1.166293182</c:v>
                </c:pt>
                <c:pt idx="153" formatCode="General">
                  <c:v>1.1734854770000001</c:v>
                </c:pt>
                <c:pt idx="154" formatCode="General">
                  <c:v>1.1794642710000001</c:v>
                </c:pt>
                <c:pt idx="155" formatCode="General">
                  <c:v>1.1846315119999999</c:v>
                </c:pt>
                <c:pt idx="156" formatCode="General">
                  <c:v>1.1892408990000001</c:v>
                </c:pt>
                <c:pt idx="157" formatCode="General">
                  <c:v>1.193803296</c:v>
                </c:pt>
                <c:pt idx="158" formatCode="General">
                  <c:v>1.198911726</c:v>
                </c:pt>
                <c:pt idx="159" formatCode="General">
                  <c:v>1.2046868150000001</c:v>
                </c:pt>
                <c:pt idx="160" formatCode="General">
                  <c:v>1.2108555030000001</c:v>
                </c:pt>
                <c:pt idx="161" formatCode="General">
                  <c:v>1.2174963990000001</c:v>
                </c:pt>
                <c:pt idx="162" formatCode="General">
                  <c:v>1.2250377320000001</c:v>
                </c:pt>
                <c:pt idx="163" formatCode="General">
                  <c:v>1.233267031</c:v>
                </c:pt>
                <c:pt idx="164" formatCode="General">
                  <c:v>1.2421617730000001</c:v>
                </c:pt>
                <c:pt idx="165" formatCode="General">
                  <c:v>1.2518141439999999</c:v>
                </c:pt>
                <c:pt idx="166" formatCode="General">
                  <c:v>1.2615973220000001</c:v>
                </c:pt>
                <c:pt idx="167" formatCode="General">
                  <c:v>1.270137056</c:v>
                </c:pt>
                <c:pt idx="168" formatCode="General">
                  <c:v>1.277109161</c:v>
                </c:pt>
                <c:pt idx="169" formatCode="General">
                  <c:v>1.2827603030000001</c:v>
                </c:pt>
                <c:pt idx="170" formatCode="General">
                  <c:v>1.2875317610000001</c:v>
                </c:pt>
                <c:pt idx="171" formatCode="General">
                  <c:v>1.2920655510000001</c:v>
                </c:pt>
                <c:pt idx="172" formatCode="General">
                  <c:v>1.2971180330000001</c:v>
                </c:pt>
                <c:pt idx="173" formatCode="General">
                  <c:v>1.303004686</c:v>
                </c:pt>
                <c:pt idx="174" formatCode="General">
                  <c:v>1.3093981669999999</c:v>
                </c:pt>
                <c:pt idx="175" formatCode="General">
                  <c:v>1.3155798030000001</c:v>
                </c:pt>
                <c:pt idx="176" formatCode="General">
                  <c:v>1.321116371</c:v>
                </c:pt>
                <c:pt idx="177" formatCode="General">
                  <c:v>1.3260488290000001</c:v>
                </c:pt>
                <c:pt idx="178" formatCode="General">
                  <c:v>1.330386954</c:v>
                </c:pt>
                <c:pt idx="179" formatCode="General">
                  <c:v>1.334338373</c:v>
                </c:pt>
                <c:pt idx="180" formatCode="General">
                  <c:v>1.338370673</c:v>
                </c:pt>
                <c:pt idx="181" formatCode="General">
                  <c:v>1.3428600319999999</c:v>
                </c:pt>
                <c:pt idx="182" formatCode="General">
                  <c:v>1.3476664810000001</c:v>
                </c:pt>
                <c:pt idx="183" formatCode="General">
                  <c:v>1.3525373110000001</c:v>
                </c:pt>
                <c:pt idx="184" formatCode="General">
                  <c:v>1.357348835</c:v>
                </c:pt>
                <c:pt idx="185" formatCode="General">
                  <c:v>1.3620096580000001</c:v>
                </c:pt>
                <c:pt idx="186" formatCode="General">
                  <c:v>1.366446096</c:v>
                </c:pt>
                <c:pt idx="187" formatCode="General">
                  <c:v>1.370703505</c:v>
                </c:pt>
                <c:pt idx="188" formatCode="General">
                  <c:v>1.375005655</c:v>
                </c:pt>
                <c:pt idx="189" formatCode="General">
                  <c:v>1.3795502159999999</c:v>
                </c:pt>
                <c:pt idx="190" formatCode="General">
                  <c:v>1.3843705930000001</c:v>
                </c:pt>
                <c:pt idx="191" formatCode="General">
                  <c:v>1.3893784170000001</c:v>
                </c:pt>
                <c:pt idx="192" formatCode="General">
                  <c:v>1.3946265099999999</c:v>
                </c:pt>
                <c:pt idx="193" formatCode="General">
                  <c:v>1.400115327</c:v>
                </c:pt>
                <c:pt idx="194" formatCode="General">
                  <c:v>1.4056336270000001</c:v>
                </c:pt>
                <c:pt idx="195" formatCode="General">
                  <c:v>1.4109812479999999</c:v>
                </c:pt>
                <c:pt idx="196" formatCode="General">
                  <c:v>1.415955638</c:v>
                </c:pt>
                <c:pt idx="197" formatCode="General">
                  <c:v>1.4204468800000001</c:v>
                </c:pt>
                <c:pt idx="198" formatCode="General">
                  <c:v>1.424347204</c:v>
                </c:pt>
                <c:pt idx="199" formatCode="General">
                  <c:v>1.427651673</c:v>
                </c:pt>
                <c:pt idx="200" formatCode="General">
                  <c:v>1.4304430669999999</c:v>
                </c:pt>
                <c:pt idx="201" formatCode="General">
                  <c:v>1.432977876</c:v>
                </c:pt>
                <c:pt idx="202" formatCode="General">
                  <c:v>1.4353255549999999</c:v>
                </c:pt>
                <c:pt idx="203" formatCode="General">
                  <c:v>1.4376387719999999</c:v>
                </c:pt>
                <c:pt idx="204" formatCode="General">
                  <c:v>1.4400941979999999</c:v>
                </c:pt>
                <c:pt idx="205" formatCode="General">
                  <c:v>1.442874153</c:v>
                </c:pt>
                <c:pt idx="206" formatCode="General">
                  <c:v>1.446051934</c:v>
                </c:pt>
                <c:pt idx="207" formatCode="General">
                  <c:v>1.4496985010000001</c:v>
                </c:pt>
                <c:pt idx="208" formatCode="General">
                  <c:v>1.453657837</c:v>
                </c:pt>
                <c:pt idx="209" formatCode="General">
                  <c:v>1.457779304</c:v>
                </c:pt>
                <c:pt idx="210" formatCode="General">
                  <c:v>1.4622630809999999</c:v>
                </c:pt>
                <c:pt idx="211" formatCode="General">
                  <c:v>1.4674687660000001</c:v>
                </c:pt>
                <c:pt idx="212" formatCode="General">
                  <c:v>1.473419453</c:v>
                </c:pt>
                <c:pt idx="213" formatCode="General">
                  <c:v>1.480192583</c:v>
                </c:pt>
                <c:pt idx="214" formatCode="General">
                  <c:v>1.48773238</c:v>
                </c:pt>
                <c:pt idx="215" formatCode="General">
                  <c:v>1.4953341019999999</c:v>
                </c:pt>
                <c:pt idx="216" formatCode="General">
                  <c:v>1.502094555</c:v>
                </c:pt>
                <c:pt idx="217" formatCode="General">
                  <c:v>1.5080710500000001</c:v>
                </c:pt>
                <c:pt idx="218" formatCode="General">
                  <c:v>1.513565343</c:v>
                </c:pt>
                <c:pt idx="219" formatCode="General">
                  <c:v>1.5188265329999999</c:v>
                </c:pt>
                <c:pt idx="220" formatCode="General">
                  <c:v>1.524189877</c:v>
                </c:pt>
                <c:pt idx="221" formatCode="General">
                  <c:v>1.529998365</c:v>
                </c:pt>
                <c:pt idx="222" formatCode="General">
                  <c:v>1.536039505</c:v>
                </c:pt>
                <c:pt idx="223" formatCode="General">
                  <c:v>1.54177732</c:v>
                </c:pt>
                <c:pt idx="224" formatCode="General">
                  <c:v>1.5469543320000001</c:v>
                </c:pt>
                <c:pt idx="225" formatCode="General">
                  <c:v>1.5517678269999999</c:v>
                </c:pt>
                <c:pt idx="226" formatCode="General">
                  <c:v>1.5567340629999999</c:v>
                </c:pt>
                <c:pt idx="227" formatCode="General">
                  <c:v>1.562232624</c:v>
                </c:pt>
                <c:pt idx="228" formatCode="General">
                  <c:v>1.568606266</c:v>
                </c:pt>
                <c:pt idx="229" formatCode="General">
                  <c:v>1.5759387250000001</c:v>
                </c:pt>
                <c:pt idx="230" formatCode="General">
                  <c:v>1.583866762</c:v>
                </c:pt>
                <c:pt idx="231" formatCode="General">
                  <c:v>1.591568689</c:v>
                </c:pt>
                <c:pt idx="232" formatCode="General">
                  <c:v>1.598354743</c:v>
                </c:pt>
                <c:pt idx="233" formatCode="General">
                  <c:v>1.603938256</c:v>
                </c:pt>
                <c:pt idx="234" formatCode="General">
                  <c:v>1.608446364</c:v>
                </c:pt>
                <c:pt idx="235" formatCode="General">
                  <c:v>1.612294814</c:v>
                </c:pt>
                <c:pt idx="236" formatCode="General">
                  <c:v>1.615851862</c:v>
                </c:pt>
                <c:pt idx="237" formatCode="General">
                  <c:v>1.619544686</c:v>
                </c:pt>
                <c:pt idx="238" formatCode="General">
                  <c:v>1.6236939159999999</c:v>
                </c:pt>
                <c:pt idx="239" formatCode="General">
                  <c:v>1.6284267079999999</c:v>
                </c:pt>
                <c:pt idx="240" formatCode="General">
                  <c:v>1.633697945</c:v>
                </c:pt>
                <c:pt idx="241" formatCode="General">
                  <c:v>1.639733578</c:v>
                </c:pt>
                <c:pt idx="242" formatCode="General">
                  <c:v>1.646451495</c:v>
                </c:pt>
                <c:pt idx="243" formatCode="General">
                  <c:v>1.6535839139999999</c:v>
                </c:pt>
                <c:pt idx="244" formatCode="General">
                  <c:v>1.6607032880000001</c:v>
                </c:pt>
                <c:pt idx="245" formatCode="General">
                  <c:v>1.6673423329999999</c:v>
                </c:pt>
                <c:pt idx="246" formatCode="General">
                  <c:v>1.6730407430000001</c:v>
                </c:pt>
                <c:pt idx="247" formatCode="General">
                  <c:v>1.6777745930000001</c:v>
                </c:pt>
                <c:pt idx="248" formatCode="General">
                  <c:v>1.681623098</c:v>
                </c:pt>
                <c:pt idx="249" formatCode="General">
                  <c:v>1.684754656</c:v>
                </c:pt>
                <c:pt idx="250" formatCode="General">
                  <c:v>1.687435893</c:v>
                </c:pt>
                <c:pt idx="251" formatCode="General">
                  <c:v>1.6900929490000001</c:v>
                </c:pt>
                <c:pt idx="252" formatCode="General">
                  <c:v>1.692982057</c:v>
                </c:pt>
                <c:pt idx="253" formatCode="General">
                  <c:v>1.696294</c:v>
                </c:pt>
                <c:pt idx="254" formatCode="General">
                  <c:v>1.700084846</c:v>
                </c:pt>
                <c:pt idx="255" formatCode="General">
                  <c:v>1.704456985</c:v>
                </c:pt>
                <c:pt idx="256" formatCode="General">
                  <c:v>1.709133896</c:v>
                </c:pt>
                <c:pt idx="257" formatCode="General">
                  <c:v>1.71382911</c:v>
                </c:pt>
                <c:pt idx="258" formatCode="General">
                  <c:v>1.7182964140000001</c:v>
                </c:pt>
                <c:pt idx="259" formatCode="General">
                  <c:v>1.7224551749999999</c:v>
                </c:pt>
                <c:pt idx="260" formatCode="General">
                  <c:v>1.7263784049999999</c:v>
                </c:pt>
                <c:pt idx="261" formatCode="General">
                  <c:v>1.7302647</c:v>
                </c:pt>
                <c:pt idx="262" formatCode="General">
                  <c:v>1.7341788979999999</c:v>
                </c:pt>
                <c:pt idx="263" formatCode="General">
                  <c:v>1.738365003</c:v>
                </c:pt>
                <c:pt idx="264" formatCode="General">
                  <c:v>1.7430786810000001</c:v>
                </c:pt>
                <c:pt idx="265" formatCode="General">
                  <c:v>1.747991262</c:v>
                </c:pt>
                <c:pt idx="266" formatCode="General">
                  <c:v>1.753020545</c:v>
                </c:pt>
                <c:pt idx="267" formatCode="General">
                  <c:v>1.758309272</c:v>
                </c:pt>
                <c:pt idx="268" formatCode="General">
                  <c:v>1.7634903049999999</c:v>
                </c:pt>
                <c:pt idx="269" formatCode="General">
                  <c:v>1.76811633</c:v>
                </c:pt>
                <c:pt idx="270" formatCode="General">
                  <c:v>1.772510254</c:v>
                </c:pt>
                <c:pt idx="271" formatCode="General">
                  <c:v>1.776671782</c:v>
                </c:pt>
                <c:pt idx="272" formatCode="General">
                  <c:v>1.780377331</c:v>
                </c:pt>
                <c:pt idx="273" formatCode="General">
                  <c:v>1.7839264319999999</c:v>
                </c:pt>
                <c:pt idx="274" formatCode="General">
                  <c:v>1.787604116</c:v>
                </c:pt>
                <c:pt idx="275" formatCode="General">
                  <c:v>1.7911993369999999</c:v>
                </c:pt>
                <c:pt idx="276" formatCode="General">
                  <c:v>1.794611108</c:v>
                </c:pt>
                <c:pt idx="277" formatCode="General">
                  <c:v>1.798144653</c:v>
                </c:pt>
                <c:pt idx="278" formatCode="General">
                  <c:v>1.8016498320000001</c:v>
                </c:pt>
                <c:pt idx="279" formatCode="General">
                  <c:v>1.8050834010000001</c:v>
                </c:pt>
                <c:pt idx="280" formatCode="General">
                  <c:v>1.8084526750000001</c:v>
                </c:pt>
                <c:pt idx="281" formatCode="General">
                  <c:v>1.811844649</c:v>
                </c:pt>
                <c:pt idx="282" formatCode="General">
                  <c:v>1.81481578</c:v>
                </c:pt>
                <c:pt idx="283" formatCode="General">
                  <c:v>1.817434343</c:v>
                </c:pt>
                <c:pt idx="284" formatCode="General">
                  <c:v>1.819638514</c:v>
                </c:pt>
                <c:pt idx="285" formatCode="General">
                  <c:v>1.8215264840000001</c:v>
                </c:pt>
                <c:pt idx="286" formatCode="General">
                  <c:v>1.823120579</c:v>
                </c:pt>
                <c:pt idx="287" formatCode="General">
                  <c:v>1.8247134890000001</c:v>
                </c:pt>
                <c:pt idx="288" formatCode="General">
                  <c:v>1.8263060330000001</c:v>
                </c:pt>
                <c:pt idx="289" formatCode="General">
                  <c:v>1.8279443719999999</c:v>
                </c:pt>
                <c:pt idx="290" formatCode="General">
                  <c:v>1.8295509990000001</c:v>
                </c:pt>
                <c:pt idx="291" formatCode="General">
                  <c:v>1.831058624</c:v>
                </c:pt>
                <c:pt idx="292" formatCode="General">
                  <c:v>1.8324040960000001</c:v>
                </c:pt>
                <c:pt idx="293" formatCode="General">
                  <c:v>1.833558319</c:v>
                </c:pt>
                <c:pt idx="294" formatCode="General">
                  <c:v>1.8345283729999999</c:v>
                </c:pt>
                <c:pt idx="295" formatCode="General">
                  <c:v>1.835354124</c:v>
                </c:pt>
                <c:pt idx="296" formatCode="General">
                  <c:v>1.836094334</c:v>
                </c:pt>
                <c:pt idx="297" formatCode="General">
                  <c:v>1.836767942</c:v>
                </c:pt>
                <c:pt idx="298" formatCode="General">
                  <c:v>1.8374154140000001</c:v>
                </c:pt>
                <c:pt idx="299" formatCode="General">
                  <c:v>1.8380461379999999</c:v>
                </c:pt>
                <c:pt idx="300" formatCode="General">
                  <c:v>1.8386741090000001</c:v>
                </c:pt>
                <c:pt idx="301" formatCode="General">
                  <c:v>1.8392723339999999</c:v>
                </c:pt>
                <c:pt idx="302" formatCode="General">
                  <c:v>1.839832994</c:v>
                </c:pt>
                <c:pt idx="303" formatCode="General">
                  <c:v>1.8403255789999999</c:v>
                </c:pt>
                <c:pt idx="304" formatCode="General">
                  <c:v>1.840764369</c:v>
                </c:pt>
                <c:pt idx="305" formatCode="General">
                  <c:v>1.8411351899999999</c:v>
                </c:pt>
                <c:pt idx="306" formatCode="General">
                  <c:v>1.8414751389999999</c:v>
                </c:pt>
                <c:pt idx="307" formatCode="General">
                  <c:v>1.8417965730000001</c:v>
                </c:pt>
                <c:pt idx="308" formatCode="General">
                  <c:v>1.8421306980000001</c:v>
                </c:pt>
                <c:pt idx="309" formatCode="General">
                  <c:v>1.8424644800000001</c:v>
                </c:pt>
                <c:pt idx="310" formatCode="General">
                  <c:v>1.8428055910000001</c:v>
                </c:pt>
                <c:pt idx="311" formatCode="General">
                  <c:v>1.843117058</c:v>
                </c:pt>
                <c:pt idx="312" formatCode="General">
                  <c:v>1.8434008850000001</c:v>
                </c:pt>
                <c:pt idx="313" formatCode="General">
                  <c:v>1.8436459270000001</c:v>
                </c:pt>
                <c:pt idx="314" formatCode="General">
                  <c:v>1.8438544969999999</c:v>
                </c:pt>
                <c:pt idx="315" formatCode="General">
                  <c:v>1.8440407379999999</c:v>
                </c:pt>
                <c:pt idx="316" formatCode="General">
                  <c:v>1.8442283260000001</c:v>
                </c:pt>
                <c:pt idx="317" formatCode="General">
                  <c:v>1.844415168</c:v>
                </c:pt>
                <c:pt idx="318" formatCode="General">
                  <c:v>1.8446042579999999</c:v>
                </c:pt>
                <c:pt idx="319" formatCode="General">
                  <c:v>1.84479199</c:v>
                </c:pt>
                <c:pt idx="320" formatCode="General">
                  <c:v>1.84496931</c:v>
                </c:pt>
                <c:pt idx="321" formatCode="General">
                  <c:v>1.845144651</c:v>
                </c:pt>
                <c:pt idx="322" formatCode="General">
                  <c:v>1.845318979</c:v>
                </c:pt>
                <c:pt idx="323" formatCode="General">
                  <c:v>1.8454917989999999</c:v>
                </c:pt>
                <c:pt idx="324" formatCode="General">
                  <c:v>1.8456663879999999</c:v>
                </c:pt>
                <c:pt idx="325" formatCode="General">
                  <c:v>1.845829816</c:v>
                </c:pt>
                <c:pt idx="326" formatCode="General">
                  <c:v>1.845972113</c:v>
                </c:pt>
                <c:pt idx="327" formatCode="General">
                  <c:v>1.8460850209999999</c:v>
                </c:pt>
                <c:pt idx="328" formatCode="General">
                  <c:v>1.8461653280000001</c:v>
                </c:pt>
                <c:pt idx="329" formatCode="General">
                  <c:v>1.846211789</c:v>
                </c:pt>
                <c:pt idx="330" formatCode="General">
                  <c:v>1.8462420960000001</c:v>
                </c:pt>
                <c:pt idx="331" formatCode="General">
                  <c:v>1.8462509949999999</c:v>
                </c:pt>
              </c:numCache>
            </c:numRef>
          </c:xVal>
          <c:yVal>
            <c:numRef>
              <c:f>'Data fresh bones'!$CO$4:$CO$398</c:f>
              <c:numCache>
                <c:formatCode>General</c:formatCode>
                <c:ptCount val="395"/>
                <c:pt idx="0">
                  <c:v>-5.5040999999999998E-4</c:v>
                </c:pt>
                <c:pt idx="1">
                  <c:v>-1.4816E-3</c:v>
                </c:pt>
                <c:pt idx="2">
                  <c:v>-2.1388000000000001E-4</c:v>
                </c:pt>
                <c:pt idx="3">
                  <c:v>2.6349000000000001E-4</c:v>
                </c:pt>
                <c:pt idx="4" formatCode="0.00E+00">
                  <c:v>1.4268E-5</c:v>
                </c:pt>
                <c:pt idx="5">
                  <c:v>-1.8474E-4</c:v>
                </c:pt>
                <c:pt idx="6">
                  <c:v>-1.5590999999999999E-4</c:v>
                </c:pt>
                <c:pt idx="7">
                  <c:v>-1.6679999999999999E-4</c:v>
                </c:pt>
                <c:pt idx="8" formatCode="0.00E+00">
                  <c:v>-6.3423999999999994E-5</c:v>
                </c:pt>
                <c:pt idx="9">
                  <c:v>2.4523999999999998E-4</c:v>
                </c:pt>
                <c:pt idx="10">
                  <c:v>1.2774999999999999E-4</c:v>
                </c:pt>
                <c:pt idx="11">
                  <c:v>-3.8560999999999999E-4</c:v>
                </c:pt>
                <c:pt idx="12">
                  <c:v>-5.2778999999999999E-4</c:v>
                </c:pt>
                <c:pt idx="13">
                  <c:v>-8.0586999999999998E-4</c:v>
                </c:pt>
                <c:pt idx="14">
                  <c:v>-1.2620699999999999E-3</c:v>
                </c:pt>
                <c:pt idx="15">
                  <c:v>-1.2524299999999999E-3</c:v>
                </c:pt>
                <c:pt idx="16">
                  <c:v>-1.2053999999999999E-3</c:v>
                </c:pt>
                <c:pt idx="17">
                  <c:v>-1.3708500000000001E-3</c:v>
                </c:pt>
                <c:pt idx="18">
                  <c:v>-1.65518E-3</c:v>
                </c:pt>
                <c:pt idx="19">
                  <c:v>-1.8523999999999999E-3</c:v>
                </c:pt>
                <c:pt idx="20">
                  <c:v>-2.29188E-3</c:v>
                </c:pt>
                <c:pt idx="21">
                  <c:v>-2.7881199999999998E-3</c:v>
                </c:pt>
                <c:pt idx="22">
                  <c:v>-3.1628400000000001E-3</c:v>
                </c:pt>
                <c:pt idx="23">
                  <c:v>-3.0187999999999999E-3</c:v>
                </c:pt>
                <c:pt idx="24">
                  <c:v>-2.2271499999999998E-3</c:v>
                </c:pt>
                <c:pt idx="25">
                  <c:v>-1.1051399999999999E-3</c:v>
                </c:pt>
                <c:pt idx="26">
                  <c:v>2.0681000000000001E-4</c:v>
                </c:pt>
                <c:pt idx="27">
                  <c:v>1.28207E-3</c:v>
                </c:pt>
                <c:pt idx="28">
                  <c:v>2.0070299999999999E-3</c:v>
                </c:pt>
                <c:pt idx="29">
                  <c:v>2.3153100000000001E-3</c:v>
                </c:pt>
                <c:pt idx="30">
                  <c:v>2.3941000000000001E-3</c:v>
                </c:pt>
                <c:pt idx="31">
                  <c:v>2.3782500000000002E-3</c:v>
                </c:pt>
                <c:pt idx="32">
                  <c:v>2.38185E-3</c:v>
                </c:pt>
                <c:pt idx="33">
                  <c:v>2.3978599999999999E-3</c:v>
                </c:pt>
                <c:pt idx="34">
                  <c:v>2.41092E-3</c:v>
                </c:pt>
                <c:pt idx="35">
                  <c:v>2.4293399999999999E-3</c:v>
                </c:pt>
                <c:pt idx="36">
                  <c:v>2.43056E-3</c:v>
                </c:pt>
                <c:pt idx="37">
                  <c:v>2.4363100000000001E-3</c:v>
                </c:pt>
                <c:pt idx="38">
                  <c:v>2.4537199999999999E-3</c:v>
                </c:pt>
                <c:pt idx="39">
                  <c:v>2.4814300000000002E-3</c:v>
                </c:pt>
                <c:pt idx="40">
                  <c:v>2.4747900000000001E-3</c:v>
                </c:pt>
                <c:pt idx="41">
                  <c:v>2.4539000000000002E-3</c:v>
                </c:pt>
                <c:pt idx="42">
                  <c:v>2.3386100000000001E-3</c:v>
                </c:pt>
                <c:pt idx="43">
                  <c:v>2.1519600000000001E-3</c:v>
                </c:pt>
                <c:pt idx="44">
                  <c:v>1.9597E-3</c:v>
                </c:pt>
                <c:pt idx="45">
                  <c:v>1.80506E-3</c:v>
                </c:pt>
                <c:pt idx="46">
                  <c:v>1.75223E-3</c:v>
                </c:pt>
                <c:pt idx="47">
                  <c:v>1.6171899999999999E-3</c:v>
                </c:pt>
                <c:pt idx="48">
                  <c:v>1.5284999999999999E-3</c:v>
                </c:pt>
                <c:pt idx="49">
                  <c:v>1.41726E-3</c:v>
                </c:pt>
                <c:pt idx="50">
                  <c:v>1.1779E-3</c:v>
                </c:pt>
                <c:pt idx="51">
                  <c:v>9.2247E-4</c:v>
                </c:pt>
                <c:pt idx="52">
                  <c:v>7.3362999999999998E-4</c:v>
                </c:pt>
                <c:pt idx="53">
                  <c:v>5.0969999999999998E-4</c:v>
                </c:pt>
                <c:pt idx="54">
                  <c:v>2.6951999999999998E-4</c:v>
                </c:pt>
                <c:pt idx="55">
                  <c:v>2.1186999999999999E-4</c:v>
                </c:pt>
                <c:pt idx="56">
                  <c:v>1.3782000000000001E-4</c:v>
                </c:pt>
                <c:pt idx="57" formatCode="0.00E+00">
                  <c:v>5.7978E-5</c:v>
                </c:pt>
                <c:pt idx="58" formatCode="0.00E+00">
                  <c:v>-5.9244999999999998E-6</c:v>
                </c:pt>
                <c:pt idx="59" formatCode="0.00E+00">
                  <c:v>-3.6649000000000001E-5</c:v>
                </c:pt>
                <c:pt idx="60">
                  <c:v>-2.2153E-4</c:v>
                </c:pt>
                <c:pt idx="61">
                  <c:v>-3.9161000000000003E-4</c:v>
                </c:pt>
                <c:pt idx="62">
                  <c:v>-5.5960999999999999E-4</c:v>
                </c:pt>
                <c:pt idx="63">
                  <c:v>-7.2210000000000004E-4</c:v>
                </c:pt>
                <c:pt idx="64">
                  <c:v>-8.8771E-4</c:v>
                </c:pt>
                <c:pt idx="65">
                  <c:v>-1.0291199999999999E-3</c:v>
                </c:pt>
                <c:pt idx="66">
                  <c:v>-1.15846E-3</c:v>
                </c:pt>
                <c:pt idx="67">
                  <c:v>-1.2751800000000001E-3</c:v>
                </c:pt>
                <c:pt idx="68">
                  <c:v>-1.3559100000000001E-3</c:v>
                </c:pt>
                <c:pt idx="69">
                  <c:v>-1.4075699999999999E-3</c:v>
                </c:pt>
                <c:pt idx="70">
                  <c:v>-1.4281000000000001E-3</c:v>
                </c:pt>
                <c:pt idx="71">
                  <c:v>-1.4408699999999999E-3</c:v>
                </c:pt>
                <c:pt idx="72">
                  <c:v>-1.4484700000000001E-3</c:v>
                </c:pt>
                <c:pt idx="73">
                  <c:v>-1.46203E-3</c:v>
                </c:pt>
                <c:pt idx="74">
                  <c:v>-1.47847E-3</c:v>
                </c:pt>
                <c:pt idx="75">
                  <c:v>-1.5000300000000001E-3</c:v>
                </c:pt>
                <c:pt idx="76">
                  <c:v>-1.51293E-3</c:v>
                </c:pt>
                <c:pt idx="77">
                  <c:v>-1.5269999999999999E-3</c:v>
                </c:pt>
                <c:pt idx="78">
                  <c:v>-1.5396299999999999E-3</c:v>
                </c:pt>
                <c:pt idx="79">
                  <c:v>-1.54166E-3</c:v>
                </c:pt>
                <c:pt idx="80">
                  <c:v>-1.5338999999999999E-3</c:v>
                </c:pt>
                <c:pt idx="81">
                  <c:v>-1.54517E-3</c:v>
                </c:pt>
                <c:pt idx="82">
                  <c:v>-1.54119E-3</c:v>
                </c:pt>
                <c:pt idx="83">
                  <c:v>-1.50527E-3</c:v>
                </c:pt>
                <c:pt idx="84">
                  <c:v>-1.5331100000000001E-3</c:v>
                </c:pt>
                <c:pt idx="85">
                  <c:v>-1.53305E-3</c:v>
                </c:pt>
                <c:pt idx="86">
                  <c:v>-1.4837299999999999E-3</c:v>
                </c:pt>
                <c:pt idx="87">
                  <c:v>-1.46239E-3</c:v>
                </c:pt>
                <c:pt idx="88">
                  <c:v>-1.5145899999999999E-3</c:v>
                </c:pt>
                <c:pt idx="89">
                  <c:v>-1.46002E-3</c:v>
                </c:pt>
                <c:pt idx="90">
                  <c:v>-1.42325E-3</c:v>
                </c:pt>
                <c:pt idx="91">
                  <c:v>-1.4323700000000001E-3</c:v>
                </c:pt>
                <c:pt idx="92">
                  <c:v>-1.4597099999999999E-3</c:v>
                </c:pt>
                <c:pt idx="93">
                  <c:v>-1.38631E-3</c:v>
                </c:pt>
                <c:pt idx="94">
                  <c:v>-1.36206E-3</c:v>
                </c:pt>
                <c:pt idx="95">
                  <c:v>-1.3629499999999999E-3</c:v>
                </c:pt>
                <c:pt idx="96">
                  <c:v>-1.3456900000000001E-3</c:v>
                </c:pt>
                <c:pt idx="97">
                  <c:v>-1.2971E-3</c:v>
                </c:pt>
                <c:pt idx="98">
                  <c:v>-1.3021300000000001E-3</c:v>
                </c:pt>
                <c:pt idx="99">
                  <c:v>-1.3371100000000001E-3</c:v>
                </c:pt>
                <c:pt idx="100">
                  <c:v>-1.3485700000000001E-3</c:v>
                </c:pt>
                <c:pt idx="101">
                  <c:v>-1.3749999999999999E-3</c:v>
                </c:pt>
                <c:pt idx="102">
                  <c:v>-1.3728099999999999E-3</c:v>
                </c:pt>
                <c:pt idx="103">
                  <c:v>-1.3508400000000001E-3</c:v>
                </c:pt>
                <c:pt idx="104">
                  <c:v>-1.29524E-3</c:v>
                </c:pt>
                <c:pt idx="105">
                  <c:v>-1.2876400000000001E-3</c:v>
                </c:pt>
                <c:pt idx="106">
                  <c:v>-1.2333000000000001E-3</c:v>
                </c:pt>
                <c:pt idx="107">
                  <c:v>-1.2349100000000001E-3</c:v>
                </c:pt>
                <c:pt idx="108">
                  <c:v>-1.25234E-3</c:v>
                </c:pt>
                <c:pt idx="109">
                  <c:v>-1.2969399999999999E-3</c:v>
                </c:pt>
                <c:pt idx="110">
                  <c:v>-1.2994599999999999E-3</c:v>
                </c:pt>
                <c:pt idx="111">
                  <c:v>-1.37849E-3</c:v>
                </c:pt>
                <c:pt idx="112">
                  <c:v>-1.4294100000000001E-3</c:v>
                </c:pt>
                <c:pt idx="113">
                  <c:v>-1.4968500000000001E-3</c:v>
                </c:pt>
                <c:pt idx="114">
                  <c:v>-1.58427E-3</c:v>
                </c:pt>
                <c:pt idx="115">
                  <c:v>-1.6858699999999999E-3</c:v>
                </c:pt>
                <c:pt idx="116">
                  <c:v>-1.7454599999999999E-3</c:v>
                </c:pt>
                <c:pt idx="117">
                  <c:v>-1.8548600000000001E-3</c:v>
                </c:pt>
                <c:pt idx="118">
                  <c:v>-1.9546799999999999E-3</c:v>
                </c:pt>
                <c:pt idx="119">
                  <c:v>-2.0247899999999998E-3</c:v>
                </c:pt>
                <c:pt idx="120">
                  <c:v>-2.1011599999999999E-3</c:v>
                </c:pt>
                <c:pt idx="121">
                  <c:v>-2.17651E-3</c:v>
                </c:pt>
                <c:pt idx="122">
                  <c:v>-2.23566E-3</c:v>
                </c:pt>
                <c:pt idx="123">
                  <c:v>-2.2881099999999999E-3</c:v>
                </c:pt>
                <c:pt idx="124">
                  <c:v>-2.3370999999999999E-3</c:v>
                </c:pt>
                <c:pt idx="125">
                  <c:v>-2.3700800000000001E-3</c:v>
                </c:pt>
                <c:pt idx="126">
                  <c:v>-2.3930599999999998E-3</c:v>
                </c:pt>
                <c:pt idx="127">
                  <c:v>-2.41128E-3</c:v>
                </c:pt>
                <c:pt idx="128">
                  <c:v>-2.4196999999999999E-3</c:v>
                </c:pt>
                <c:pt idx="129">
                  <c:v>-2.4318899999999999E-3</c:v>
                </c:pt>
                <c:pt idx="130">
                  <c:v>-2.4390100000000001E-3</c:v>
                </c:pt>
                <c:pt idx="131">
                  <c:v>-2.4445199999999999E-3</c:v>
                </c:pt>
                <c:pt idx="132">
                  <c:v>-2.44459E-3</c:v>
                </c:pt>
                <c:pt idx="133">
                  <c:v>-2.4466000000000002E-3</c:v>
                </c:pt>
                <c:pt idx="134">
                  <c:v>-2.4474900000000001E-3</c:v>
                </c:pt>
                <c:pt idx="135">
                  <c:v>-2.4506100000000002E-3</c:v>
                </c:pt>
                <c:pt idx="136">
                  <c:v>-2.45605E-3</c:v>
                </c:pt>
                <c:pt idx="137">
                  <c:v>-2.4600300000000002E-3</c:v>
                </c:pt>
                <c:pt idx="138">
                  <c:v>-2.4463900000000001E-3</c:v>
                </c:pt>
                <c:pt idx="139">
                  <c:v>-2.4238599999999999E-3</c:v>
                </c:pt>
                <c:pt idx="140">
                  <c:v>-2.3779399999999998E-3</c:v>
                </c:pt>
                <c:pt idx="141">
                  <c:v>-2.3526799999999998E-3</c:v>
                </c:pt>
                <c:pt idx="142">
                  <c:v>-2.34162E-3</c:v>
                </c:pt>
                <c:pt idx="143">
                  <c:v>-2.35455E-3</c:v>
                </c:pt>
                <c:pt idx="144">
                  <c:v>-2.34374E-3</c:v>
                </c:pt>
                <c:pt idx="145">
                  <c:v>-2.3432499999999998E-3</c:v>
                </c:pt>
                <c:pt idx="146">
                  <c:v>-2.3227600000000001E-3</c:v>
                </c:pt>
                <c:pt idx="147">
                  <c:v>-2.2900099999999999E-3</c:v>
                </c:pt>
                <c:pt idx="148">
                  <c:v>-2.2594999999999998E-3</c:v>
                </c:pt>
                <c:pt idx="149">
                  <c:v>-2.22003E-3</c:v>
                </c:pt>
                <c:pt idx="150">
                  <c:v>-2.1909E-3</c:v>
                </c:pt>
                <c:pt idx="151">
                  <c:v>-2.1223599999999998E-3</c:v>
                </c:pt>
                <c:pt idx="152">
                  <c:v>-2.0622499999999998E-3</c:v>
                </c:pt>
                <c:pt idx="153">
                  <c:v>-1.98475E-3</c:v>
                </c:pt>
                <c:pt idx="154">
                  <c:v>-1.9136699999999999E-3</c:v>
                </c:pt>
                <c:pt idx="155">
                  <c:v>-1.8254499999999999E-3</c:v>
                </c:pt>
                <c:pt idx="156">
                  <c:v>-1.7686799999999999E-3</c:v>
                </c:pt>
                <c:pt idx="157">
                  <c:v>-1.72747E-3</c:v>
                </c:pt>
                <c:pt idx="158">
                  <c:v>-1.72051E-3</c:v>
                </c:pt>
                <c:pt idx="159">
                  <c:v>-1.7034999999999999E-3</c:v>
                </c:pt>
                <c:pt idx="160">
                  <c:v>-1.67516E-3</c:v>
                </c:pt>
                <c:pt idx="161">
                  <c:v>-1.6374499999999999E-3</c:v>
                </c:pt>
                <c:pt idx="162">
                  <c:v>-1.61429E-3</c:v>
                </c:pt>
                <c:pt idx="163">
                  <c:v>-1.5899E-3</c:v>
                </c:pt>
                <c:pt idx="164">
                  <c:v>-1.5767299999999999E-3</c:v>
                </c:pt>
                <c:pt idx="165">
                  <c:v>-1.56537E-3</c:v>
                </c:pt>
                <c:pt idx="166">
                  <c:v>-1.5587299999999999E-3</c:v>
                </c:pt>
                <c:pt idx="167">
                  <c:v>-1.5556400000000001E-3</c:v>
                </c:pt>
                <c:pt idx="168">
                  <c:v>-1.5704600000000001E-3</c:v>
                </c:pt>
                <c:pt idx="169">
                  <c:v>-1.5905800000000001E-3</c:v>
                </c:pt>
                <c:pt idx="170">
                  <c:v>-1.62101E-3</c:v>
                </c:pt>
                <c:pt idx="171">
                  <c:v>-1.6234000000000001E-3</c:v>
                </c:pt>
                <c:pt idx="172">
                  <c:v>-1.61305E-3</c:v>
                </c:pt>
                <c:pt idx="173">
                  <c:v>-1.6142999999999999E-3</c:v>
                </c:pt>
                <c:pt idx="174">
                  <c:v>-1.61758E-3</c:v>
                </c:pt>
                <c:pt idx="175">
                  <c:v>-1.62751E-3</c:v>
                </c:pt>
                <c:pt idx="176">
                  <c:v>-1.6464100000000001E-3</c:v>
                </c:pt>
                <c:pt idx="177">
                  <c:v>-1.6526500000000001E-3</c:v>
                </c:pt>
                <c:pt idx="178">
                  <c:v>-1.6416200000000001E-3</c:v>
                </c:pt>
                <c:pt idx="179">
                  <c:v>-1.6405899999999999E-3</c:v>
                </c:pt>
                <c:pt idx="180">
                  <c:v>-1.64007E-3</c:v>
                </c:pt>
                <c:pt idx="181">
                  <c:v>-1.63748E-3</c:v>
                </c:pt>
                <c:pt idx="182">
                  <c:v>-1.6400399999999999E-3</c:v>
                </c:pt>
                <c:pt idx="183">
                  <c:v>-1.65693E-3</c:v>
                </c:pt>
                <c:pt idx="184">
                  <c:v>-1.6603200000000001E-3</c:v>
                </c:pt>
                <c:pt idx="185">
                  <c:v>-1.68286E-3</c:v>
                </c:pt>
                <c:pt idx="186">
                  <c:v>-1.73146E-3</c:v>
                </c:pt>
                <c:pt idx="187">
                  <c:v>-1.7811400000000001E-3</c:v>
                </c:pt>
                <c:pt idx="188">
                  <c:v>-1.82894E-3</c:v>
                </c:pt>
                <c:pt idx="189">
                  <c:v>-1.8794E-3</c:v>
                </c:pt>
                <c:pt idx="190">
                  <c:v>-1.9079399999999999E-3</c:v>
                </c:pt>
                <c:pt idx="191">
                  <c:v>-1.8843099999999999E-3</c:v>
                </c:pt>
                <c:pt idx="192">
                  <c:v>-1.8477999999999999E-3</c:v>
                </c:pt>
                <c:pt idx="193">
                  <c:v>-1.8201000000000001E-3</c:v>
                </c:pt>
                <c:pt idx="194">
                  <c:v>-1.80959E-3</c:v>
                </c:pt>
                <c:pt idx="195">
                  <c:v>-1.8001200000000001E-3</c:v>
                </c:pt>
                <c:pt idx="196">
                  <c:v>-1.81342E-3</c:v>
                </c:pt>
                <c:pt idx="197">
                  <c:v>-1.8250199999999999E-3</c:v>
                </c:pt>
                <c:pt idx="198">
                  <c:v>-1.83355E-3</c:v>
                </c:pt>
                <c:pt idx="199">
                  <c:v>-1.8397299999999999E-3</c:v>
                </c:pt>
                <c:pt idx="200">
                  <c:v>-1.8437900000000001E-3</c:v>
                </c:pt>
                <c:pt idx="201">
                  <c:v>-1.84121E-3</c:v>
                </c:pt>
                <c:pt idx="202">
                  <c:v>-1.82698E-3</c:v>
                </c:pt>
                <c:pt idx="203">
                  <c:v>-1.8174899999999999E-3</c:v>
                </c:pt>
                <c:pt idx="204">
                  <c:v>-1.8013599999999999E-3</c:v>
                </c:pt>
                <c:pt idx="205">
                  <c:v>-1.7977100000000001E-3</c:v>
                </c:pt>
                <c:pt idx="206">
                  <c:v>-1.8603700000000001E-3</c:v>
                </c:pt>
                <c:pt idx="207">
                  <c:v>-1.9126799999999999E-3</c:v>
                </c:pt>
                <c:pt idx="208">
                  <c:v>-1.9406E-3</c:v>
                </c:pt>
                <c:pt idx="209">
                  <c:v>-1.9950800000000002E-3</c:v>
                </c:pt>
                <c:pt idx="210">
                  <c:v>-1.9947799999999998E-3</c:v>
                </c:pt>
                <c:pt idx="211">
                  <c:v>-1.9875600000000002E-3</c:v>
                </c:pt>
                <c:pt idx="212">
                  <c:v>-1.9797999999999999E-3</c:v>
                </c:pt>
                <c:pt idx="213">
                  <c:v>-1.9731000000000002E-3</c:v>
                </c:pt>
                <c:pt idx="214">
                  <c:v>-1.9656500000000002E-3</c:v>
                </c:pt>
                <c:pt idx="215">
                  <c:v>-1.9730300000000002E-3</c:v>
                </c:pt>
                <c:pt idx="216">
                  <c:v>-1.9760400000000001E-3</c:v>
                </c:pt>
                <c:pt idx="217">
                  <c:v>-1.9816E-3</c:v>
                </c:pt>
                <c:pt idx="218">
                  <c:v>-1.9802299999999999E-3</c:v>
                </c:pt>
                <c:pt idx="219">
                  <c:v>-1.9680700000000001E-3</c:v>
                </c:pt>
                <c:pt idx="220">
                  <c:v>-1.9467600000000001E-3</c:v>
                </c:pt>
                <c:pt idx="221">
                  <c:v>-1.92819E-3</c:v>
                </c:pt>
                <c:pt idx="222">
                  <c:v>-1.9073499999999999E-3</c:v>
                </c:pt>
                <c:pt idx="223">
                  <c:v>-1.88966E-3</c:v>
                </c:pt>
                <c:pt idx="224">
                  <c:v>-1.8800100000000001E-3</c:v>
                </c:pt>
                <c:pt idx="225">
                  <c:v>-1.87163E-3</c:v>
                </c:pt>
                <c:pt idx="226">
                  <c:v>-1.8647799999999999E-3</c:v>
                </c:pt>
                <c:pt idx="227">
                  <c:v>-1.8574500000000001E-3</c:v>
                </c:pt>
                <c:pt idx="228">
                  <c:v>-1.8514499999999999E-3</c:v>
                </c:pt>
                <c:pt idx="229">
                  <c:v>-1.84574E-3</c:v>
                </c:pt>
                <c:pt idx="230">
                  <c:v>-1.8422E-3</c:v>
                </c:pt>
                <c:pt idx="231">
                  <c:v>-1.8443999999999999E-3</c:v>
                </c:pt>
                <c:pt idx="232">
                  <c:v>-1.84779E-3</c:v>
                </c:pt>
                <c:pt idx="233">
                  <c:v>-1.8574799999999999E-3</c:v>
                </c:pt>
                <c:pt idx="234">
                  <c:v>-1.86294E-3</c:v>
                </c:pt>
                <c:pt idx="235">
                  <c:v>-1.87868E-3</c:v>
                </c:pt>
                <c:pt idx="236">
                  <c:v>-1.8690899999999999E-3</c:v>
                </c:pt>
                <c:pt idx="237">
                  <c:v>-1.84735E-3</c:v>
                </c:pt>
                <c:pt idx="238">
                  <c:v>-1.83202E-3</c:v>
                </c:pt>
                <c:pt idx="239">
                  <c:v>-1.8223899999999999E-3</c:v>
                </c:pt>
                <c:pt idx="240">
                  <c:v>-1.8143E-3</c:v>
                </c:pt>
                <c:pt idx="241">
                  <c:v>-1.8284900000000001E-3</c:v>
                </c:pt>
                <c:pt idx="242">
                  <c:v>-1.88642E-3</c:v>
                </c:pt>
                <c:pt idx="243">
                  <c:v>-1.94451E-3</c:v>
                </c:pt>
                <c:pt idx="244">
                  <c:v>-2.0166199999999998E-3</c:v>
                </c:pt>
                <c:pt idx="245">
                  <c:v>-2.0710400000000001E-3</c:v>
                </c:pt>
                <c:pt idx="246">
                  <c:v>-2.09093E-3</c:v>
                </c:pt>
                <c:pt idx="247">
                  <c:v>-2.09727E-3</c:v>
                </c:pt>
                <c:pt idx="248">
                  <c:v>-2.1166399999999999E-3</c:v>
                </c:pt>
                <c:pt idx="249">
                  <c:v>-2.1256299999999999E-3</c:v>
                </c:pt>
                <c:pt idx="250">
                  <c:v>-2.1647200000000002E-3</c:v>
                </c:pt>
                <c:pt idx="251">
                  <c:v>-2.2885599999999998E-3</c:v>
                </c:pt>
                <c:pt idx="252">
                  <c:v>-2.3307200000000001E-3</c:v>
                </c:pt>
                <c:pt idx="253">
                  <c:v>-2.3341799999999999E-3</c:v>
                </c:pt>
                <c:pt idx="254">
                  <c:v>-2.3455799999999999E-3</c:v>
                </c:pt>
                <c:pt idx="255">
                  <c:v>-2.36308E-3</c:v>
                </c:pt>
                <c:pt idx="256">
                  <c:v>-2.3658300000000002E-3</c:v>
                </c:pt>
                <c:pt idx="257">
                  <c:v>-2.42406E-3</c:v>
                </c:pt>
                <c:pt idx="258">
                  <c:v>-2.6032799999999999E-3</c:v>
                </c:pt>
                <c:pt idx="259">
                  <c:v>-2.7380299999999998E-3</c:v>
                </c:pt>
                <c:pt idx="260">
                  <c:v>-2.7856199999999999E-3</c:v>
                </c:pt>
                <c:pt idx="261">
                  <c:v>-2.8602499999999999E-3</c:v>
                </c:pt>
                <c:pt idx="262">
                  <c:v>-2.91896E-3</c:v>
                </c:pt>
                <c:pt idx="263">
                  <c:v>-2.9186699999999999E-3</c:v>
                </c:pt>
                <c:pt idx="264">
                  <c:v>-2.9260200000000001E-3</c:v>
                </c:pt>
                <c:pt idx="265">
                  <c:v>-3.0419599999999998E-3</c:v>
                </c:pt>
                <c:pt idx="266">
                  <c:v>-3.1492E-3</c:v>
                </c:pt>
                <c:pt idx="267">
                  <c:v>-3.2470200000000002E-3</c:v>
                </c:pt>
                <c:pt idx="268">
                  <c:v>-3.4204000000000001E-3</c:v>
                </c:pt>
                <c:pt idx="269">
                  <c:v>-3.6368899999999998E-3</c:v>
                </c:pt>
                <c:pt idx="270">
                  <c:v>-3.6995800000000001E-3</c:v>
                </c:pt>
                <c:pt idx="271">
                  <c:v>-3.8168099999999999E-3</c:v>
                </c:pt>
                <c:pt idx="272">
                  <c:v>-3.8999199999999999E-3</c:v>
                </c:pt>
                <c:pt idx="273">
                  <c:v>-3.9472700000000001E-3</c:v>
                </c:pt>
                <c:pt idx="274">
                  <c:v>-4.0021800000000001E-3</c:v>
                </c:pt>
                <c:pt idx="275">
                  <c:v>-4.16666E-3</c:v>
                </c:pt>
                <c:pt idx="276">
                  <c:v>-4.3036999999999997E-3</c:v>
                </c:pt>
                <c:pt idx="277">
                  <c:v>-4.5664099999999999E-3</c:v>
                </c:pt>
                <c:pt idx="278">
                  <c:v>-4.8610600000000004E-3</c:v>
                </c:pt>
                <c:pt idx="279">
                  <c:v>-5.1931099999999999E-3</c:v>
                </c:pt>
                <c:pt idx="280">
                  <c:v>-5.4730100000000004E-3</c:v>
                </c:pt>
                <c:pt idx="281">
                  <c:v>-5.6499999999999996E-3</c:v>
                </c:pt>
                <c:pt idx="282">
                  <c:v>-5.7253800000000004E-3</c:v>
                </c:pt>
                <c:pt idx="283">
                  <c:v>-5.7425000000000002E-3</c:v>
                </c:pt>
                <c:pt idx="284">
                  <c:v>-5.7238999999999996E-3</c:v>
                </c:pt>
                <c:pt idx="285">
                  <c:v>-5.6172799999999997E-3</c:v>
                </c:pt>
                <c:pt idx="286">
                  <c:v>-5.5660600000000003E-3</c:v>
                </c:pt>
                <c:pt idx="287">
                  <c:v>-5.4708600000000001E-3</c:v>
                </c:pt>
                <c:pt idx="288">
                  <c:v>-5.3929700000000004E-3</c:v>
                </c:pt>
                <c:pt idx="289">
                  <c:v>-5.2205400000000001E-3</c:v>
                </c:pt>
                <c:pt idx="290">
                  <c:v>-5.1500900000000004E-3</c:v>
                </c:pt>
                <c:pt idx="291">
                  <c:v>-5.0996899999999996E-3</c:v>
                </c:pt>
                <c:pt idx="292">
                  <c:v>-5.0905600000000001E-3</c:v>
                </c:pt>
                <c:pt idx="293">
                  <c:v>-5.0440299999999997E-3</c:v>
                </c:pt>
                <c:pt idx="294">
                  <c:v>-5.0331200000000003E-3</c:v>
                </c:pt>
                <c:pt idx="295">
                  <c:v>-4.9974299999999998E-3</c:v>
                </c:pt>
                <c:pt idx="296">
                  <c:v>-4.8770200000000001E-3</c:v>
                </c:pt>
                <c:pt idx="297">
                  <c:v>-4.8433499999999997E-3</c:v>
                </c:pt>
                <c:pt idx="298">
                  <c:v>-4.8700899999999997E-3</c:v>
                </c:pt>
                <c:pt idx="299">
                  <c:v>-4.9710800000000001E-3</c:v>
                </c:pt>
                <c:pt idx="300">
                  <c:v>-5.02164E-3</c:v>
                </c:pt>
                <c:pt idx="301">
                  <c:v>-5.2761700000000002E-3</c:v>
                </c:pt>
                <c:pt idx="302">
                  <c:v>-5.4653200000000001E-3</c:v>
                </c:pt>
                <c:pt idx="303">
                  <c:v>-5.75144E-3</c:v>
                </c:pt>
                <c:pt idx="304">
                  <c:v>-6.1040499999999998E-3</c:v>
                </c:pt>
                <c:pt idx="305">
                  <c:v>-6.7608700000000004E-3</c:v>
                </c:pt>
                <c:pt idx="306">
                  <c:v>-7.02149E-3</c:v>
                </c:pt>
                <c:pt idx="307">
                  <c:v>-7.0573399999999996E-3</c:v>
                </c:pt>
                <c:pt idx="308">
                  <c:v>-6.8698400000000003E-3</c:v>
                </c:pt>
                <c:pt idx="309">
                  <c:v>-6.6580199999999997E-3</c:v>
                </c:pt>
                <c:pt idx="310">
                  <c:v>-6.98644E-3</c:v>
                </c:pt>
                <c:pt idx="311">
                  <c:v>-7.50842E-3</c:v>
                </c:pt>
                <c:pt idx="312">
                  <c:v>-8.1987099999999997E-3</c:v>
                </c:pt>
                <c:pt idx="313">
                  <c:v>-8.7677399999999996E-3</c:v>
                </c:pt>
                <c:pt idx="314">
                  <c:v>-8.7555600000000008E-3</c:v>
                </c:pt>
                <c:pt idx="315">
                  <c:v>-8.9290800000000007E-3</c:v>
                </c:pt>
                <c:pt idx="316">
                  <c:v>-9.3535900000000002E-3</c:v>
                </c:pt>
                <c:pt idx="317">
                  <c:v>-9.8825800000000002E-3</c:v>
                </c:pt>
                <c:pt idx="318">
                  <c:v>-1.040321E-2</c:v>
                </c:pt>
                <c:pt idx="319">
                  <c:v>-1.048163E-2</c:v>
                </c:pt>
                <c:pt idx="320">
                  <c:v>-1.04825E-2</c:v>
                </c:pt>
                <c:pt idx="321">
                  <c:v>-1.0683420000000001E-2</c:v>
                </c:pt>
                <c:pt idx="322">
                  <c:v>-1.084215E-2</c:v>
                </c:pt>
                <c:pt idx="323">
                  <c:v>-1.0885570000000001E-2</c:v>
                </c:pt>
                <c:pt idx="324">
                  <c:v>-1.08691E-2</c:v>
                </c:pt>
                <c:pt idx="325">
                  <c:v>-1.0914E-2</c:v>
                </c:pt>
                <c:pt idx="326">
                  <c:v>-1.1472009999999999E-2</c:v>
                </c:pt>
                <c:pt idx="327">
                  <c:v>-1.240579E-2</c:v>
                </c:pt>
                <c:pt idx="328">
                  <c:v>-1.320785E-2</c:v>
                </c:pt>
                <c:pt idx="329">
                  <c:v>-1.441478E-2</c:v>
                </c:pt>
                <c:pt idx="330">
                  <c:v>-1.5090889999999999E-2</c:v>
                </c:pt>
                <c:pt idx="331">
                  <c:v>-1.5391459999999999E-2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B3-463E-99D9-BAB61BF15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219456"/>
        <c:axId val="139220032"/>
      </c:scatterChart>
      <c:valAx>
        <c:axId val="13921945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39220032"/>
        <c:crosses val="autoZero"/>
        <c:crossBetween val="midCat"/>
      </c:valAx>
      <c:valAx>
        <c:axId val="139220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2194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bones'!$CP$4:$CP$398</c:f>
              <c:numCache>
                <c:formatCode>0.00E+00</c:formatCode>
                <c:ptCount val="395"/>
                <c:pt idx="0">
                  <c:v>3.7114900000000001E-6</c:v>
                </c:pt>
                <c:pt idx="1">
                  <c:v>5.2378000000000001E-6</c:v>
                </c:pt>
                <c:pt idx="2">
                  <c:v>3.4652800000000001E-5</c:v>
                </c:pt>
                <c:pt idx="3" formatCode="General">
                  <c:v>1.3385099999999999E-4</c:v>
                </c:pt>
                <c:pt idx="4" formatCode="General">
                  <c:v>3.5093199999999998E-4</c:v>
                </c:pt>
                <c:pt idx="5" formatCode="General">
                  <c:v>7.4698799999999997E-4</c:v>
                </c:pt>
                <c:pt idx="6" formatCode="General">
                  <c:v>1.3759969999999999E-3</c:v>
                </c:pt>
                <c:pt idx="7" formatCode="General">
                  <c:v>2.303341E-3</c:v>
                </c:pt>
                <c:pt idx="8" formatCode="General">
                  <c:v>3.5389660000000002E-3</c:v>
                </c:pt>
                <c:pt idx="9" formatCode="General">
                  <c:v>5.0623359999999997E-3</c:v>
                </c:pt>
                <c:pt idx="10" formatCode="General">
                  <c:v>6.8588060000000003E-3</c:v>
                </c:pt>
                <c:pt idx="11" formatCode="General">
                  <c:v>8.8850820000000007E-3</c:v>
                </c:pt>
                <c:pt idx="12" formatCode="General">
                  <c:v>1.1015949000000001E-2</c:v>
                </c:pt>
                <c:pt idx="13" formatCode="General">
                  <c:v>1.3228391000000001E-2</c:v>
                </c:pt>
                <c:pt idx="14" formatCode="General">
                  <c:v>1.5577861E-2</c:v>
                </c:pt>
                <c:pt idx="15" formatCode="General">
                  <c:v>1.8165374000000001E-2</c:v>
                </c:pt>
                <c:pt idx="16" formatCode="General">
                  <c:v>2.1155225E-2</c:v>
                </c:pt>
                <c:pt idx="17" formatCode="General">
                  <c:v>2.4522779000000001E-2</c:v>
                </c:pt>
                <c:pt idx="18" formatCode="General">
                  <c:v>2.8335381999999999E-2</c:v>
                </c:pt>
                <c:pt idx="19" formatCode="General">
                  <c:v>3.2558983999999999E-2</c:v>
                </c:pt>
                <c:pt idx="20" formatCode="General">
                  <c:v>3.6986286E-2</c:v>
                </c:pt>
                <c:pt idx="21" formatCode="General">
                  <c:v>4.1530759E-2</c:v>
                </c:pt>
                <c:pt idx="22" formatCode="General">
                  <c:v>4.6386011999999997E-2</c:v>
                </c:pt>
                <c:pt idx="23" formatCode="General">
                  <c:v>5.1462545999999998E-2</c:v>
                </c:pt>
                <c:pt idx="24" formatCode="General">
                  <c:v>5.6779314999999997E-2</c:v>
                </c:pt>
                <c:pt idx="25" formatCode="General">
                  <c:v>6.2569990000000006E-2</c:v>
                </c:pt>
                <c:pt idx="26" formatCode="General">
                  <c:v>6.8665595999999995E-2</c:v>
                </c:pt>
                <c:pt idx="27" formatCode="General">
                  <c:v>7.4814215000000003E-2</c:v>
                </c:pt>
                <c:pt idx="28" formatCode="General">
                  <c:v>8.0951270000000006E-2</c:v>
                </c:pt>
                <c:pt idx="29" formatCode="General">
                  <c:v>8.7033677000000004E-2</c:v>
                </c:pt>
                <c:pt idx="30" formatCode="General">
                  <c:v>9.2877315000000002E-2</c:v>
                </c:pt>
                <c:pt idx="31" formatCode="General">
                  <c:v>9.8641216000000004E-2</c:v>
                </c:pt>
                <c:pt idx="32" formatCode="General">
                  <c:v>0.10460498999999999</c:v>
                </c:pt>
                <c:pt idx="33" formatCode="General">
                  <c:v>0.111066242</c:v>
                </c:pt>
                <c:pt idx="34" formatCode="General">
                  <c:v>0.118065479</c:v>
                </c:pt>
                <c:pt idx="35" formatCode="General">
                  <c:v>0.12554686900000001</c:v>
                </c:pt>
                <c:pt idx="36" formatCode="General">
                  <c:v>0.13371169399999999</c:v>
                </c:pt>
                <c:pt idx="37" formatCode="General">
                  <c:v>0.14247242500000001</c:v>
                </c:pt>
                <c:pt idx="38" formatCode="General">
                  <c:v>0.15145177300000001</c:v>
                </c:pt>
                <c:pt idx="39" formatCode="General">
                  <c:v>0.16064955</c:v>
                </c:pt>
                <c:pt idx="40" formatCode="General">
                  <c:v>0.16998623299999999</c:v>
                </c:pt>
                <c:pt idx="41" formatCode="General">
                  <c:v>0.17879417</c:v>
                </c:pt>
                <c:pt idx="42" formatCode="General">
                  <c:v>0.186988184</c:v>
                </c:pt>
                <c:pt idx="43" formatCode="General">
                  <c:v>0.19499100899999999</c:v>
                </c:pt>
                <c:pt idx="44" formatCode="General">
                  <c:v>0.20261335799999999</c:v>
                </c:pt>
                <c:pt idx="45" formatCode="General">
                  <c:v>0.21001716400000001</c:v>
                </c:pt>
                <c:pt idx="46" formatCode="General">
                  <c:v>0.21769147999999999</c:v>
                </c:pt>
                <c:pt idx="47" formatCode="General">
                  <c:v>0.2254882</c:v>
                </c:pt>
                <c:pt idx="48" formatCode="General">
                  <c:v>0.23278179800000001</c:v>
                </c:pt>
                <c:pt idx="49" formatCode="General">
                  <c:v>0.23984037899999999</c:v>
                </c:pt>
                <c:pt idx="50" formatCode="General">
                  <c:v>0.24679838800000001</c:v>
                </c:pt>
                <c:pt idx="51" formatCode="General">
                  <c:v>0.25354353400000001</c:v>
                </c:pt>
                <c:pt idx="52" formatCode="General">
                  <c:v>0.26023223099999998</c:v>
                </c:pt>
                <c:pt idx="53" formatCode="General">
                  <c:v>0.26738121399999998</c:v>
                </c:pt>
                <c:pt idx="54" formatCode="General">
                  <c:v>0.27481250299999999</c:v>
                </c:pt>
                <c:pt idx="55" formatCode="General">
                  <c:v>0.28210706800000002</c:v>
                </c:pt>
                <c:pt idx="56" formatCode="General">
                  <c:v>0.28901676900000001</c:v>
                </c:pt>
                <c:pt idx="57" formatCode="General">
                  <c:v>0.295571213</c:v>
                </c:pt>
                <c:pt idx="58" formatCode="General">
                  <c:v>0.30170431199999997</c:v>
                </c:pt>
                <c:pt idx="59" formatCode="General">
                  <c:v>0.30749995899999999</c:v>
                </c:pt>
                <c:pt idx="60" formatCode="General">
                  <c:v>0.31340601000000001</c:v>
                </c:pt>
                <c:pt idx="61" formatCode="General">
                  <c:v>0.320175345</c:v>
                </c:pt>
                <c:pt idx="62" formatCode="General">
                  <c:v>0.32826043999999999</c:v>
                </c:pt>
                <c:pt idx="63" formatCode="General">
                  <c:v>0.33765811899999998</c:v>
                </c:pt>
                <c:pt idx="64" formatCode="General">
                  <c:v>0.34820848799999998</c:v>
                </c:pt>
                <c:pt idx="65" formatCode="General">
                  <c:v>0.35975208400000003</c:v>
                </c:pt>
                <c:pt idx="66" formatCode="General">
                  <c:v>0.37146998599999997</c:v>
                </c:pt>
                <c:pt idx="67" formatCode="General">
                  <c:v>0.382293569</c:v>
                </c:pt>
                <c:pt idx="68" formatCode="General">
                  <c:v>0.39197641999999999</c:v>
                </c:pt>
                <c:pt idx="69" formatCode="General">
                  <c:v>0.40066447399999999</c:v>
                </c:pt>
                <c:pt idx="70" formatCode="General">
                  <c:v>0.40827022499999999</c:v>
                </c:pt>
                <c:pt idx="71" formatCode="General">
                  <c:v>0.41514089799999998</c:v>
                </c:pt>
                <c:pt idx="72" formatCode="General">
                  <c:v>0.42197765700000001</c:v>
                </c:pt>
                <c:pt idx="73" formatCode="General">
                  <c:v>0.42907996700000001</c:v>
                </c:pt>
                <c:pt idx="74" formatCode="General">
                  <c:v>0.436614473</c:v>
                </c:pt>
                <c:pt idx="75" formatCode="General">
                  <c:v>0.44480825800000001</c:v>
                </c:pt>
                <c:pt idx="76" formatCode="General">
                  <c:v>0.453896205</c:v>
                </c:pt>
                <c:pt idx="77" formatCode="General">
                  <c:v>0.46389444699999999</c:v>
                </c:pt>
                <c:pt idx="78" formatCode="General">
                  <c:v>0.47446819699999998</c:v>
                </c:pt>
                <c:pt idx="79" formatCode="General">
                  <c:v>0.48520975999999999</c:v>
                </c:pt>
                <c:pt idx="80" formatCode="General">
                  <c:v>0.49595122200000002</c:v>
                </c:pt>
                <c:pt idx="81" formatCode="General">
                  <c:v>0.50633224399999999</c:v>
                </c:pt>
                <c:pt idx="82" formatCode="General">
                  <c:v>0.51592323500000004</c:v>
                </c:pt>
                <c:pt idx="83" formatCode="General">
                  <c:v>0.52484487400000002</c:v>
                </c:pt>
                <c:pt idx="84" formatCode="General">
                  <c:v>0.53341184900000005</c:v>
                </c:pt>
                <c:pt idx="85" formatCode="General">
                  <c:v>0.54156399</c:v>
                </c:pt>
                <c:pt idx="86" formatCode="General">
                  <c:v>0.54909273400000003</c:v>
                </c:pt>
                <c:pt idx="87" formatCode="General">
                  <c:v>0.556244768</c:v>
                </c:pt>
                <c:pt idx="88" formatCode="General">
                  <c:v>0.56325118799999996</c:v>
                </c:pt>
                <c:pt idx="89" formatCode="General">
                  <c:v>0.57021024799999998</c:v>
                </c:pt>
                <c:pt idx="90" formatCode="General">
                  <c:v>0.57703611300000002</c:v>
                </c:pt>
                <c:pt idx="91" formatCode="General">
                  <c:v>0.58403563000000003</c:v>
                </c:pt>
                <c:pt idx="92" formatCode="General">
                  <c:v>0.59149754099999996</c:v>
                </c:pt>
                <c:pt idx="93" formatCode="General">
                  <c:v>0.59947142499999995</c:v>
                </c:pt>
                <c:pt idx="94" formatCode="General">
                  <c:v>0.60788576299999997</c:v>
                </c:pt>
                <c:pt idx="95" formatCode="General">
                  <c:v>0.61744849400000001</c:v>
                </c:pt>
                <c:pt idx="96" formatCode="General">
                  <c:v>0.62863108899999998</c:v>
                </c:pt>
                <c:pt idx="97" formatCode="General">
                  <c:v>0.64112912700000002</c:v>
                </c:pt>
                <c:pt idx="98" formatCode="General">
                  <c:v>0.65427693499999995</c:v>
                </c:pt>
                <c:pt idx="99" formatCode="General">
                  <c:v>0.66761359300000001</c:v>
                </c:pt>
                <c:pt idx="100" formatCode="General">
                  <c:v>0.68020768700000001</c:v>
                </c:pt>
                <c:pt idx="101" formatCode="General">
                  <c:v>0.69131479399999995</c:v>
                </c:pt>
                <c:pt idx="102" formatCode="General">
                  <c:v>0.70108992199999998</c:v>
                </c:pt>
                <c:pt idx="103" formatCode="General">
                  <c:v>0.71055587799999997</c:v>
                </c:pt>
                <c:pt idx="104" formatCode="General">
                  <c:v>0.72066709299999998</c:v>
                </c:pt>
                <c:pt idx="105" formatCode="General">
                  <c:v>0.73213418200000002</c:v>
                </c:pt>
                <c:pt idx="106" formatCode="General">
                  <c:v>0.74492563300000003</c:v>
                </c:pt>
                <c:pt idx="107" formatCode="General">
                  <c:v>0.758755073</c:v>
                </c:pt>
                <c:pt idx="108" formatCode="General">
                  <c:v>0.77267923199999999</c:v>
                </c:pt>
                <c:pt idx="109" formatCode="General">
                  <c:v>0.78540356600000005</c:v>
                </c:pt>
                <c:pt idx="110" formatCode="General">
                  <c:v>0.796016995</c:v>
                </c:pt>
                <c:pt idx="111" formatCode="General">
                  <c:v>0.80511282699999998</c:v>
                </c:pt>
                <c:pt idx="112" formatCode="General">
                  <c:v>0.81306513999999996</c:v>
                </c:pt>
                <c:pt idx="113" formatCode="General">
                  <c:v>0.820496844</c:v>
                </c:pt>
                <c:pt idx="114" formatCode="General">
                  <c:v>0.82829946300000001</c:v>
                </c:pt>
                <c:pt idx="115" formatCode="General">
                  <c:v>0.83728207499999996</c:v>
                </c:pt>
                <c:pt idx="116" formatCode="General">
                  <c:v>0.84730253799999999</c:v>
                </c:pt>
                <c:pt idx="117" formatCode="General">
                  <c:v>0.85840967999999995</c:v>
                </c:pt>
                <c:pt idx="118" formatCode="General">
                  <c:v>0.87042930399999996</c:v>
                </c:pt>
                <c:pt idx="119" formatCode="General">
                  <c:v>0.88328043499999997</c:v>
                </c:pt>
                <c:pt idx="120" formatCode="General">
                  <c:v>0.89703148600000004</c:v>
                </c:pt>
                <c:pt idx="121" formatCode="General">
                  <c:v>0.91165085499999998</c:v>
                </c:pt>
                <c:pt idx="122" formatCode="General">
                  <c:v>0.92652552499999996</c:v>
                </c:pt>
                <c:pt idx="123" formatCode="General">
                  <c:v>0.941105776</c:v>
                </c:pt>
                <c:pt idx="124" formatCode="General">
                  <c:v>0.95479028700000002</c:v>
                </c:pt>
                <c:pt idx="125" formatCode="General">
                  <c:v>0.966712825</c:v>
                </c:pt>
                <c:pt idx="126" formatCode="General">
                  <c:v>0.976367651</c:v>
                </c:pt>
                <c:pt idx="127" formatCode="General">
                  <c:v>0.98403474899999999</c:v>
                </c:pt>
                <c:pt idx="128" formatCode="General">
                  <c:v>0.99017093899999997</c:v>
                </c:pt>
                <c:pt idx="129" formatCode="General">
                  <c:v>0.99528816499999995</c:v>
                </c:pt>
                <c:pt idx="130" formatCode="General">
                  <c:v>1.0001917979999999</c:v>
                </c:pt>
                <c:pt idx="131" formatCode="General">
                  <c:v>1.005494951</c:v>
                </c:pt>
                <c:pt idx="132" formatCode="General">
                  <c:v>1.011435643</c:v>
                </c:pt>
                <c:pt idx="133" formatCode="General">
                  <c:v>1.018086015</c:v>
                </c:pt>
                <c:pt idx="134" formatCode="General">
                  <c:v>1.0253553129999999</c:v>
                </c:pt>
                <c:pt idx="135" formatCode="General">
                  <c:v>1.032989666</c:v>
                </c:pt>
                <c:pt idx="136" formatCode="General">
                  <c:v>1.040826633</c:v>
                </c:pt>
                <c:pt idx="137" formatCode="General">
                  <c:v>1.048719368</c:v>
                </c:pt>
                <c:pt idx="138" formatCode="General">
                  <c:v>1.0566436960000001</c:v>
                </c:pt>
                <c:pt idx="139" formatCode="General">
                  <c:v>1.064739796</c:v>
                </c:pt>
                <c:pt idx="140" formatCode="General">
                  <c:v>1.0729624149999999</c:v>
                </c:pt>
                <c:pt idx="141" formatCode="General">
                  <c:v>1.081060363</c:v>
                </c:pt>
                <c:pt idx="142" formatCode="General">
                  <c:v>1.0888775580000001</c:v>
                </c:pt>
                <c:pt idx="143" formatCode="General">
                  <c:v>1.096279746</c:v>
                </c:pt>
                <c:pt idx="144" formatCode="General">
                  <c:v>1.1031627610000001</c:v>
                </c:pt>
                <c:pt idx="145" formatCode="General">
                  <c:v>1.1097686309999999</c:v>
                </c:pt>
                <c:pt idx="146" formatCode="General">
                  <c:v>1.1164716240000001</c:v>
                </c:pt>
                <c:pt idx="147" formatCode="General">
                  <c:v>1.1236591709999999</c:v>
                </c:pt>
                <c:pt idx="148" formatCode="General">
                  <c:v>1.131589406</c:v>
                </c:pt>
                <c:pt idx="149" formatCode="General">
                  <c:v>1.1402564100000001</c:v>
                </c:pt>
                <c:pt idx="150" formatCode="General">
                  <c:v>1.1491792300000001</c:v>
                </c:pt>
                <c:pt idx="151" formatCode="General">
                  <c:v>1.158032846</c:v>
                </c:pt>
                <c:pt idx="152" formatCode="General">
                  <c:v>1.166293182</c:v>
                </c:pt>
                <c:pt idx="153" formatCode="General">
                  <c:v>1.1734854770000001</c:v>
                </c:pt>
                <c:pt idx="154" formatCode="General">
                  <c:v>1.1794642710000001</c:v>
                </c:pt>
                <c:pt idx="155" formatCode="General">
                  <c:v>1.1846315119999999</c:v>
                </c:pt>
                <c:pt idx="156" formatCode="General">
                  <c:v>1.1892408990000001</c:v>
                </c:pt>
                <c:pt idx="157" formatCode="General">
                  <c:v>1.193803296</c:v>
                </c:pt>
                <c:pt idx="158" formatCode="General">
                  <c:v>1.198911726</c:v>
                </c:pt>
                <c:pt idx="159" formatCode="General">
                  <c:v>1.2046868150000001</c:v>
                </c:pt>
                <c:pt idx="160" formatCode="General">
                  <c:v>1.2108555030000001</c:v>
                </c:pt>
                <c:pt idx="161" formatCode="General">
                  <c:v>1.2174963990000001</c:v>
                </c:pt>
                <c:pt idx="162" formatCode="General">
                  <c:v>1.2250377320000001</c:v>
                </c:pt>
                <c:pt idx="163" formatCode="General">
                  <c:v>1.233267031</c:v>
                </c:pt>
                <c:pt idx="164" formatCode="General">
                  <c:v>1.2421617730000001</c:v>
                </c:pt>
                <c:pt idx="165" formatCode="General">
                  <c:v>1.2518141439999999</c:v>
                </c:pt>
                <c:pt idx="166" formatCode="General">
                  <c:v>1.2615973220000001</c:v>
                </c:pt>
                <c:pt idx="167" formatCode="General">
                  <c:v>1.270137056</c:v>
                </c:pt>
                <c:pt idx="168" formatCode="General">
                  <c:v>1.277109161</c:v>
                </c:pt>
                <c:pt idx="169" formatCode="General">
                  <c:v>1.2827603030000001</c:v>
                </c:pt>
                <c:pt idx="170" formatCode="General">
                  <c:v>1.2875317610000001</c:v>
                </c:pt>
                <c:pt idx="171" formatCode="General">
                  <c:v>1.2920655510000001</c:v>
                </c:pt>
                <c:pt idx="172" formatCode="General">
                  <c:v>1.2971180330000001</c:v>
                </c:pt>
                <c:pt idx="173" formatCode="General">
                  <c:v>1.303004686</c:v>
                </c:pt>
                <c:pt idx="174" formatCode="General">
                  <c:v>1.3093981669999999</c:v>
                </c:pt>
                <c:pt idx="175" formatCode="General">
                  <c:v>1.3155798030000001</c:v>
                </c:pt>
                <c:pt idx="176" formatCode="General">
                  <c:v>1.321116371</c:v>
                </c:pt>
                <c:pt idx="177" formatCode="General">
                  <c:v>1.3260488290000001</c:v>
                </c:pt>
                <c:pt idx="178" formatCode="General">
                  <c:v>1.330386954</c:v>
                </c:pt>
                <c:pt idx="179" formatCode="General">
                  <c:v>1.334338373</c:v>
                </c:pt>
                <c:pt idx="180" formatCode="General">
                  <c:v>1.338370673</c:v>
                </c:pt>
                <c:pt idx="181" formatCode="General">
                  <c:v>1.3428600319999999</c:v>
                </c:pt>
                <c:pt idx="182" formatCode="General">
                  <c:v>1.3476664810000001</c:v>
                </c:pt>
                <c:pt idx="183" formatCode="General">
                  <c:v>1.3525373110000001</c:v>
                </c:pt>
                <c:pt idx="184" formatCode="General">
                  <c:v>1.357348835</c:v>
                </c:pt>
                <c:pt idx="185" formatCode="General">
                  <c:v>1.3620096580000001</c:v>
                </c:pt>
                <c:pt idx="186" formatCode="General">
                  <c:v>1.366446096</c:v>
                </c:pt>
                <c:pt idx="187" formatCode="General">
                  <c:v>1.370703505</c:v>
                </c:pt>
                <c:pt idx="188" formatCode="General">
                  <c:v>1.375005655</c:v>
                </c:pt>
                <c:pt idx="189" formatCode="General">
                  <c:v>1.3795502159999999</c:v>
                </c:pt>
                <c:pt idx="190" formatCode="General">
                  <c:v>1.3843705930000001</c:v>
                </c:pt>
                <c:pt idx="191" formatCode="General">
                  <c:v>1.3893784170000001</c:v>
                </c:pt>
                <c:pt idx="192" formatCode="General">
                  <c:v>1.3946265099999999</c:v>
                </c:pt>
                <c:pt idx="193" formatCode="General">
                  <c:v>1.400115327</c:v>
                </c:pt>
                <c:pt idx="194" formatCode="General">
                  <c:v>1.4056336270000001</c:v>
                </c:pt>
                <c:pt idx="195" formatCode="General">
                  <c:v>1.4109812479999999</c:v>
                </c:pt>
                <c:pt idx="196" formatCode="General">
                  <c:v>1.415955638</c:v>
                </c:pt>
                <c:pt idx="197" formatCode="General">
                  <c:v>1.4204468800000001</c:v>
                </c:pt>
                <c:pt idx="198" formatCode="General">
                  <c:v>1.424347204</c:v>
                </c:pt>
                <c:pt idx="199" formatCode="General">
                  <c:v>1.427651673</c:v>
                </c:pt>
                <c:pt idx="200" formatCode="General">
                  <c:v>1.4304430669999999</c:v>
                </c:pt>
                <c:pt idx="201" formatCode="General">
                  <c:v>1.432977876</c:v>
                </c:pt>
                <c:pt idx="202" formatCode="General">
                  <c:v>1.4353255549999999</c:v>
                </c:pt>
                <c:pt idx="203" formatCode="General">
                  <c:v>1.4376387719999999</c:v>
                </c:pt>
                <c:pt idx="204" formatCode="General">
                  <c:v>1.4400941979999999</c:v>
                </c:pt>
                <c:pt idx="205" formatCode="General">
                  <c:v>1.442874153</c:v>
                </c:pt>
                <c:pt idx="206" formatCode="General">
                  <c:v>1.446051934</c:v>
                </c:pt>
                <c:pt idx="207" formatCode="General">
                  <c:v>1.4496985010000001</c:v>
                </c:pt>
                <c:pt idx="208" formatCode="General">
                  <c:v>1.453657837</c:v>
                </c:pt>
                <c:pt idx="209" formatCode="General">
                  <c:v>1.457779304</c:v>
                </c:pt>
                <c:pt idx="210" formatCode="General">
                  <c:v>1.4622630809999999</c:v>
                </c:pt>
                <c:pt idx="211" formatCode="General">
                  <c:v>1.4674687660000001</c:v>
                </c:pt>
                <c:pt idx="212" formatCode="General">
                  <c:v>1.473419453</c:v>
                </c:pt>
                <c:pt idx="213" formatCode="General">
                  <c:v>1.480192583</c:v>
                </c:pt>
                <c:pt idx="214" formatCode="General">
                  <c:v>1.48773238</c:v>
                </c:pt>
                <c:pt idx="215" formatCode="General">
                  <c:v>1.4953341019999999</c:v>
                </c:pt>
                <c:pt idx="216" formatCode="General">
                  <c:v>1.502094555</c:v>
                </c:pt>
                <c:pt idx="217" formatCode="General">
                  <c:v>1.5080710500000001</c:v>
                </c:pt>
                <c:pt idx="218" formatCode="General">
                  <c:v>1.513565343</c:v>
                </c:pt>
                <c:pt idx="219" formatCode="General">
                  <c:v>1.5188265329999999</c:v>
                </c:pt>
                <c:pt idx="220" formatCode="General">
                  <c:v>1.524189877</c:v>
                </c:pt>
                <c:pt idx="221" formatCode="General">
                  <c:v>1.529998365</c:v>
                </c:pt>
                <c:pt idx="222" formatCode="General">
                  <c:v>1.536039505</c:v>
                </c:pt>
                <c:pt idx="223" formatCode="General">
                  <c:v>1.54177732</c:v>
                </c:pt>
                <c:pt idx="224" formatCode="General">
                  <c:v>1.5469543320000001</c:v>
                </c:pt>
                <c:pt idx="225" formatCode="General">
                  <c:v>1.5517678269999999</c:v>
                </c:pt>
                <c:pt idx="226" formatCode="General">
                  <c:v>1.5567340629999999</c:v>
                </c:pt>
                <c:pt idx="227" formatCode="General">
                  <c:v>1.562232624</c:v>
                </c:pt>
                <c:pt idx="228" formatCode="General">
                  <c:v>1.568606266</c:v>
                </c:pt>
                <c:pt idx="229" formatCode="General">
                  <c:v>1.5759387250000001</c:v>
                </c:pt>
                <c:pt idx="230" formatCode="General">
                  <c:v>1.583866762</c:v>
                </c:pt>
                <c:pt idx="231" formatCode="General">
                  <c:v>1.591568689</c:v>
                </c:pt>
                <c:pt idx="232" formatCode="General">
                  <c:v>1.598354743</c:v>
                </c:pt>
                <c:pt idx="233" formatCode="General">
                  <c:v>1.603938256</c:v>
                </c:pt>
                <c:pt idx="234" formatCode="General">
                  <c:v>1.608446364</c:v>
                </c:pt>
                <c:pt idx="235" formatCode="General">
                  <c:v>1.612294814</c:v>
                </c:pt>
                <c:pt idx="236" formatCode="General">
                  <c:v>1.615851862</c:v>
                </c:pt>
                <c:pt idx="237" formatCode="General">
                  <c:v>1.619544686</c:v>
                </c:pt>
                <c:pt idx="238" formatCode="General">
                  <c:v>1.6236939159999999</c:v>
                </c:pt>
                <c:pt idx="239" formatCode="General">
                  <c:v>1.6284267079999999</c:v>
                </c:pt>
                <c:pt idx="240" formatCode="General">
                  <c:v>1.633697945</c:v>
                </c:pt>
                <c:pt idx="241" formatCode="General">
                  <c:v>1.639733578</c:v>
                </c:pt>
                <c:pt idx="242" formatCode="General">
                  <c:v>1.646451495</c:v>
                </c:pt>
                <c:pt idx="243" formatCode="General">
                  <c:v>1.6535839139999999</c:v>
                </c:pt>
                <c:pt idx="244" formatCode="General">
                  <c:v>1.6607032880000001</c:v>
                </c:pt>
                <c:pt idx="245" formatCode="General">
                  <c:v>1.6673423329999999</c:v>
                </c:pt>
                <c:pt idx="246" formatCode="General">
                  <c:v>1.6730407430000001</c:v>
                </c:pt>
                <c:pt idx="247" formatCode="General">
                  <c:v>1.6777745930000001</c:v>
                </c:pt>
                <c:pt idx="248" formatCode="General">
                  <c:v>1.681623098</c:v>
                </c:pt>
                <c:pt idx="249" formatCode="General">
                  <c:v>1.684754656</c:v>
                </c:pt>
                <c:pt idx="250" formatCode="General">
                  <c:v>1.687435893</c:v>
                </c:pt>
                <c:pt idx="251" formatCode="General">
                  <c:v>1.6900929490000001</c:v>
                </c:pt>
                <c:pt idx="252" formatCode="General">
                  <c:v>1.692982057</c:v>
                </c:pt>
                <c:pt idx="253" formatCode="General">
                  <c:v>1.696294</c:v>
                </c:pt>
                <c:pt idx="254" formatCode="General">
                  <c:v>1.700084846</c:v>
                </c:pt>
                <c:pt idx="255" formatCode="General">
                  <c:v>1.704456985</c:v>
                </c:pt>
                <c:pt idx="256" formatCode="General">
                  <c:v>1.709133896</c:v>
                </c:pt>
                <c:pt idx="257" formatCode="General">
                  <c:v>1.71382911</c:v>
                </c:pt>
                <c:pt idx="258" formatCode="General">
                  <c:v>1.7182964140000001</c:v>
                </c:pt>
                <c:pt idx="259" formatCode="General">
                  <c:v>1.7224551749999999</c:v>
                </c:pt>
                <c:pt idx="260" formatCode="General">
                  <c:v>1.7263784049999999</c:v>
                </c:pt>
                <c:pt idx="261" formatCode="General">
                  <c:v>1.7302647</c:v>
                </c:pt>
                <c:pt idx="262" formatCode="General">
                  <c:v>1.7341788979999999</c:v>
                </c:pt>
                <c:pt idx="263" formatCode="General">
                  <c:v>1.738365003</c:v>
                </c:pt>
                <c:pt idx="264" formatCode="General">
                  <c:v>1.7430786810000001</c:v>
                </c:pt>
                <c:pt idx="265" formatCode="General">
                  <c:v>1.747991262</c:v>
                </c:pt>
                <c:pt idx="266" formatCode="General">
                  <c:v>1.753020545</c:v>
                </c:pt>
                <c:pt idx="267" formatCode="General">
                  <c:v>1.758309272</c:v>
                </c:pt>
                <c:pt idx="268" formatCode="General">
                  <c:v>1.7634903049999999</c:v>
                </c:pt>
                <c:pt idx="269" formatCode="General">
                  <c:v>1.76811633</c:v>
                </c:pt>
                <c:pt idx="270" formatCode="General">
                  <c:v>1.772510254</c:v>
                </c:pt>
                <c:pt idx="271" formatCode="General">
                  <c:v>1.776671782</c:v>
                </c:pt>
                <c:pt idx="272" formatCode="General">
                  <c:v>1.780377331</c:v>
                </c:pt>
                <c:pt idx="273" formatCode="General">
                  <c:v>1.7839264319999999</c:v>
                </c:pt>
                <c:pt idx="274" formatCode="General">
                  <c:v>1.787604116</c:v>
                </c:pt>
                <c:pt idx="275" formatCode="General">
                  <c:v>1.7911993369999999</c:v>
                </c:pt>
                <c:pt idx="276" formatCode="General">
                  <c:v>1.794611108</c:v>
                </c:pt>
                <c:pt idx="277" formatCode="General">
                  <c:v>1.798144653</c:v>
                </c:pt>
                <c:pt idx="278" formatCode="General">
                  <c:v>1.8016498320000001</c:v>
                </c:pt>
                <c:pt idx="279" formatCode="General">
                  <c:v>1.8050834010000001</c:v>
                </c:pt>
                <c:pt idx="280" formatCode="General">
                  <c:v>1.8084526750000001</c:v>
                </c:pt>
                <c:pt idx="281" formatCode="General">
                  <c:v>1.811844649</c:v>
                </c:pt>
                <c:pt idx="282" formatCode="General">
                  <c:v>1.81481578</c:v>
                </c:pt>
                <c:pt idx="283" formatCode="General">
                  <c:v>1.817434343</c:v>
                </c:pt>
                <c:pt idx="284" formatCode="General">
                  <c:v>1.819638514</c:v>
                </c:pt>
                <c:pt idx="285" formatCode="General">
                  <c:v>1.8215264840000001</c:v>
                </c:pt>
                <c:pt idx="286" formatCode="General">
                  <c:v>1.823120579</c:v>
                </c:pt>
                <c:pt idx="287" formatCode="General">
                  <c:v>1.8247134890000001</c:v>
                </c:pt>
                <c:pt idx="288" formatCode="General">
                  <c:v>1.8263060330000001</c:v>
                </c:pt>
                <c:pt idx="289" formatCode="General">
                  <c:v>1.8279443719999999</c:v>
                </c:pt>
                <c:pt idx="290" formatCode="General">
                  <c:v>1.8295509990000001</c:v>
                </c:pt>
                <c:pt idx="291" formatCode="General">
                  <c:v>1.831058624</c:v>
                </c:pt>
                <c:pt idx="292" formatCode="General">
                  <c:v>1.8324040960000001</c:v>
                </c:pt>
                <c:pt idx="293" formatCode="General">
                  <c:v>1.833558319</c:v>
                </c:pt>
                <c:pt idx="294" formatCode="General">
                  <c:v>1.8345283729999999</c:v>
                </c:pt>
                <c:pt idx="295" formatCode="General">
                  <c:v>1.835354124</c:v>
                </c:pt>
                <c:pt idx="296" formatCode="General">
                  <c:v>1.836094334</c:v>
                </c:pt>
                <c:pt idx="297" formatCode="General">
                  <c:v>1.836767942</c:v>
                </c:pt>
                <c:pt idx="298" formatCode="General">
                  <c:v>1.8374154140000001</c:v>
                </c:pt>
                <c:pt idx="299" formatCode="General">
                  <c:v>1.8380461379999999</c:v>
                </c:pt>
                <c:pt idx="300" formatCode="General">
                  <c:v>1.8386741090000001</c:v>
                </c:pt>
                <c:pt idx="301" formatCode="General">
                  <c:v>1.8392723339999999</c:v>
                </c:pt>
                <c:pt idx="302" formatCode="General">
                  <c:v>1.839832994</c:v>
                </c:pt>
                <c:pt idx="303" formatCode="General">
                  <c:v>1.8403255789999999</c:v>
                </c:pt>
                <c:pt idx="304" formatCode="General">
                  <c:v>1.840764369</c:v>
                </c:pt>
                <c:pt idx="305" formatCode="General">
                  <c:v>1.8411351899999999</c:v>
                </c:pt>
                <c:pt idx="306" formatCode="General">
                  <c:v>1.8414751389999999</c:v>
                </c:pt>
                <c:pt idx="307" formatCode="General">
                  <c:v>1.8417965730000001</c:v>
                </c:pt>
                <c:pt idx="308" formatCode="General">
                  <c:v>1.8421306980000001</c:v>
                </c:pt>
                <c:pt idx="309" formatCode="General">
                  <c:v>1.8424644800000001</c:v>
                </c:pt>
                <c:pt idx="310" formatCode="General">
                  <c:v>1.8428055910000001</c:v>
                </c:pt>
                <c:pt idx="311" formatCode="General">
                  <c:v>1.843117058</c:v>
                </c:pt>
                <c:pt idx="312" formatCode="General">
                  <c:v>1.8434008850000001</c:v>
                </c:pt>
                <c:pt idx="313" formatCode="General">
                  <c:v>1.8436459270000001</c:v>
                </c:pt>
                <c:pt idx="314" formatCode="General">
                  <c:v>1.8438544969999999</c:v>
                </c:pt>
                <c:pt idx="315" formatCode="General">
                  <c:v>1.8440407379999999</c:v>
                </c:pt>
                <c:pt idx="316" formatCode="General">
                  <c:v>1.8442283260000001</c:v>
                </c:pt>
                <c:pt idx="317" formatCode="General">
                  <c:v>1.844415168</c:v>
                </c:pt>
                <c:pt idx="318" formatCode="General">
                  <c:v>1.8446042579999999</c:v>
                </c:pt>
                <c:pt idx="319" formatCode="General">
                  <c:v>1.84479199</c:v>
                </c:pt>
                <c:pt idx="320" formatCode="General">
                  <c:v>1.84496931</c:v>
                </c:pt>
                <c:pt idx="321" formatCode="General">
                  <c:v>1.845144651</c:v>
                </c:pt>
                <c:pt idx="322" formatCode="General">
                  <c:v>1.845318979</c:v>
                </c:pt>
                <c:pt idx="323" formatCode="General">
                  <c:v>1.8454917989999999</c:v>
                </c:pt>
                <c:pt idx="324" formatCode="General">
                  <c:v>1.8456663879999999</c:v>
                </c:pt>
                <c:pt idx="325" formatCode="General">
                  <c:v>1.845829816</c:v>
                </c:pt>
                <c:pt idx="326" formatCode="General">
                  <c:v>1.845972113</c:v>
                </c:pt>
                <c:pt idx="327" formatCode="General">
                  <c:v>1.8460850209999999</c:v>
                </c:pt>
                <c:pt idx="328" formatCode="General">
                  <c:v>1.8461653280000001</c:v>
                </c:pt>
                <c:pt idx="329" formatCode="General">
                  <c:v>1.846211789</c:v>
                </c:pt>
                <c:pt idx="330" formatCode="General">
                  <c:v>1.8462420960000001</c:v>
                </c:pt>
                <c:pt idx="331" formatCode="General">
                  <c:v>1.8462509949999999</c:v>
                </c:pt>
              </c:numCache>
            </c:numRef>
          </c:xVal>
          <c:yVal>
            <c:numRef>
              <c:f>'Data fresh bones'!$CQ$4:$CQ$398</c:f>
              <c:numCache>
                <c:formatCode>0.00E+00</c:formatCode>
                <c:ptCount val="395"/>
                <c:pt idx="0">
                  <c:v>1.45392E-5</c:v>
                </c:pt>
                <c:pt idx="1">
                  <c:v>2.1372299999999999E-5</c:v>
                </c:pt>
                <c:pt idx="2">
                  <c:v>3.32615E-5</c:v>
                </c:pt>
                <c:pt idx="3">
                  <c:v>3.9035400000000002E-5</c:v>
                </c:pt>
                <c:pt idx="4">
                  <c:v>4.3649799999999997E-5</c:v>
                </c:pt>
                <c:pt idx="5">
                  <c:v>4.9439900000000001E-5</c:v>
                </c:pt>
                <c:pt idx="6">
                  <c:v>5.5312999999999997E-5</c:v>
                </c:pt>
                <c:pt idx="7">
                  <c:v>6.0846600000000001E-5</c:v>
                </c:pt>
                <c:pt idx="8">
                  <c:v>6.61708E-5</c:v>
                </c:pt>
                <c:pt idx="9">
                  <c:v>7.1314200000000002E-5</c:v>
                </c:pt>
                <c:pt idx="10">
                  <c:v>7.5903799999999997E-5</c:v>
                </c:pt>
                <c:pt idx="11">
                  <c:v>8.0181599999999998E-5</c:v>
                </c:pt>
                <c:pt idx="12">
                  <c:v>8.44009E-5</c:v>
                </c:pt>
                <c:pt idx="13">
                  <c:v>8.8584699999999999E-5</c:v>
                </c:pt>
                <c:pt idx="14">
                  <c:v>9.2546299999999999E-5</c:v>
                </c:pt>
                <c:pt idx="15">
                  <c:v>9.6634799999999998E-5</c:v>
                </c:pt>
                <c:pt idx="16" formatCode="General">
                  <c:v>1.0082299999999999E-4</c:v>
                </c:pt>
                <c:pt idx="17" formatCode="General">
                  <c:v>1.04899E-4</c:v>
                </c:pt>
                <c:pt idx="18" formatCode="General">
                  <c:v>1.08962E-4</c:v>
                </c:pt>
                <c:pt idx="19" formatCode="General">
                  <c:v>1.13175E-4</c:v>
                </c:pt>
                <c:pt idx="20" formatCode="General">
                  <c:v>1.1743699999999999E-4</c:v>
                </c:pt>
                <c:pt idx="21" formatCode="General">
                  <c:v>1.21682E-4</c:v>
                </c:pt>
                <c:pt idx="22" formatCode="General">
                  <c:v>1.25988E-4</c:v>
                </c:pt>
                <c:pt idx="23" formatCode="General">
                  <c:v>1.30314E-4</c:v>
                </c:pt>
                <c:pt idx="24" formatCode="General">
                  <c:v>1.34583E-4</c:v>
                </c:pt>
                <c:pt idx="25" formatCode="General">
                  <c:v>1.38749E-4</c:v>
                </c:pt>
                <c:pt idx="26" formatCode="General">
                  <c:v>1.4285200000000001E-4</c:v>
                </c:pt>
                <c:pt idx="27" formatCode="General">
                  <c:v>1.4688099999999999E-4</c:v>
                </c:pt>
                <c:pt idx="28" formatCode="General">
                  <c:v>1.50762E-4</c:v>
                </c:pt>
                <c:pt idx="29" formatCode="General">
                  <c:v>1.5440000000000001E-4</c:v>
                </c:pt>
                <c:pt idx="30" formatCode="General">
                  <c:v>1.5762400000000001E-4</c:v>
                </c:pt>
                <c:pt idx="31" formatCode="General">
                  <c:v>1.6029E-4</c:v>
                </c:pt>
                <c:pt idx="32" formatCode="General">
                  <c:v>1.6234999999999999E-4</c:v>
                </c:pt>
                <c:pt idx="33" formatCode="General">
                  <c:v>1.6389599999999999E-4</c:v>
                </c:pt>
                <c:pt idx="34" formatCode="General">
                  <c:v>1.6501999999999999E-4</c:v>
                </c:pt>
                <c:pt idx="35" formatCode="General">
                  <c:v>1.6592399999999999E-4</c:v>
                </c:pt>
                <c:pt idx="36" formatCode="General">
                  <c:v>1.66725E-4</c:v>
                </c:pt>
                <c:pt idx="37" formatCode="General">
                  <c:v>1.6741E-4</c:v>
                </c:pt>
                <c:pt idx="38" formatCode="General">
                  <c:v>1.6803400000000001E-4</c:v>
                </c:pt>
                <c:pt idx="39" formatCode="General">
                  <c:v>1.6865700000000001E-4</c:v>
                </c:pt>
                <c:pt idx="40" formatCode="General">
                  <c:v>1.69271E-4</c:v>
                </c:pt>
                <c:pt idx="41" formatCode="General">
                  <c:v>1.6987999999999999E-4</c:v>
                </c:pt>
                <c:pt idx="42" formatCode="General">
                  <c:v>1.7048700000000001E-4</c:v>
                </c:pt>
                <c:pt idx="43" formatCode="General">
                  <c:v>1.7106599999999999E-4</c:v>
                </c:pt>
                <c:pt idx="44" formatCode="General">
                  <c:v>1.7160999999999999E-4</c:v>
                </c:pt>
                <c:pt idx="45" formatCode="General">
                  <c:v>1.72175E-4</c:v>
                </c:pt>
                <c:pt idx="46" formatCode="General">
                  <c:v>1.7273000000000001E-4</c:v>
                </c:pt>
                <c:pt idx="47" formatCode="General">
                  <c:v>1.73334E-4</c:v>
                </c:pt>
                <c:pt idx="48" formatCode="General">
                  <c:v>1.7396299999999999E-4</c:v>
                </c:pt>
                <c:pt idx="49" formatCode="General">
                  <c:v>1.7462399999999999E-4</c:v>
                </c:pt>
                <c:pt idx="50" formatCode="General">
                  <c:v>1.7524899999999999E-4</c:v>
                </c:pt>
                <c:pt idx="51" formatCode="General">
                  <c:v>1.7582399999999999E-4</c:v>
                </c:pt>
                <c:pt idx="52" formatCode="General">
                  <c:v>1.7636400000000001E-4</c:v>
                </c:pt>
                <c:pt idx="53" formatCode="General">
                  <c:v>1.7689E-4</c:v>
                </c:pt>
                <c:pt idx="54" formatCode="General">
                  <c:v>1.77386E-4</c:v>
                </c:pt>
                <c:pt idx="55" formatCode="General">
                  <c:v>1.7785199999999999E-4</c:v>
                </c:pt>
                <c:pt idx="56" formatCode="General">
                  <c:v>1.7836699999999999E-4</c:v>
                </c:pt>
                <c:pt idx="57" formatCode="General">
                  <c:v>1.78863E-4</c:v>
                </c:pt>
                <c:pt idx="58" formatCode="General">
                  <c:v>1.7934099999999999E-4</c:v>
                </c:pt>
                <c:pt idx="59" formatCode="General">
                  <c:v>1.79801E-4</c:v>
                </c:pt>
                <c:pt idx="60" formatCode="General">
                  <c:v>1.80271E-4</c:v>
                </c:pt>
                <c:pt idx="61" formatCode="General">
                  <c:v>1.8067499999999999E-4</c:v>
                </c:pt>
                <c:pt idx="62" formatCode="General">
                  <c:v>1.8110399999999999E-4</c:v>
                </c:pt>
                <c:pt idx="63" formatCode="General">
                  <c:v>1.8151500000000001E-4</c:v>
                </c:pt>
                <c:pt idx="64" formatCode="General">
                  <c:v>1.81898E-4</c:v>
                </c:pt>
                <c:pt idx="65" formatCode="General">
                  <c:v>1.8229499999999999E-4</c:v>
                </c:pt>
                <c:pt idx="66" formatCode="General">
                  <c:v>1.8269299999999999E-4</c:v>
                </c:pt>
                <c:pt idx="67" formatCode="General">
                  <c:v>1.83046E-4</c:v>
                </c:pt>
                <c:pt idx="68" formatCode="General">
                  <c:v>1.83346E-4</c:v>
                </c:pt>
                <c:pt idx="69" formatCode="General">
                  <c:v>1.8364E-4</c:v>
                </c:pt>
                <c:pt idx="70" formatCode="General">
                  <c:v>1.8384299999999999E-4</c:v>
                </c:pt>
                <c:pt idx="71" formatCode="General">
                  <c:v>1.8398399999999999E-4</c:v>
                </c:pt>
                <c:pt idx="72" formatCode="General">
                  <c:v>1.84107E-4</c:v>
                </c:pt>
                <c:pt idx="73" formatCode="General">
                  <c:v>1.84291E-4</c:v>
                </c:pt>
                <c:pt idx="74" formatCode="General">
                  <c:v>1.84441E-4</c:v>
                </c:pt>
                <c:pt idx="75" formatCode="General">
                  <c:v>1.8461700000000001E-4</c:v>
                </c:pt>
                <c:pt idx="76" formatCode="General">
                  <c:v>1.84785E-4</c:v>
                </c:pt>
                <c:pt idx="77" formatCode="General">
                  <c:v>1.8493599999999999E-4</c:v>
                </c:pt>
                <c:pt idx="78" formatCode="General">
                  <c:v>1.8505999999999999E-4</c:v>
                </c:pt>
                <c:pt idx="79" formatCode="General">
                  <c:v>1.8520400000000001E-4</c:v>
                </c:pt>
                <c:pt idx="80" formatCode="General">
                  <c:v>1.8532100000000001E-4</c:v>
                </c:pt>
                <c:pt idx="81" formatCode="General">
                  <c:v>1.8546200000000001E-4</c:v>
                </c:pt>
                <c:pt idx="82" formatCode="General">
                  <c:v>1.85615E-4</c:v>
                </c:pt>
                <c:pt idx="83" formatCode="General">
                  <c:v>1.85756E-4</c:v>
                </c:pt>
                <c:pt idx="84" formatCode="General">
                  <c:v>1.85871E-4</c:v>
                </c:pt>
                <c:pt idx="85" formatCode="General">
                  <c:v>1.86009E-4</c:v>
                </c:pt>
                <c:pt idx="86" formatCode="General">
                  <c:v>1.86107E-4</c:v>
                </c:pt>
                <c:pt idx="87" formatCode="General">
                  <c:v>1.8618399999999999E-4</c:v>
                </c:pt>
                <c:pt idx="88" formatCode="General">
                  <c:v>1.8633199999999999E-4</c:v>
                </c:pt>
                <c:pt idx="89" formatCode="General">
                  <c:v>1.8649399999999999E-4</c:v>
                </c:pt>
                <c:pt idx="90" formatCode="General">
                  <c:v>1.8663299999999999E-4</c:v>
                </c:pt>
                <c:pt idx="91" formatCode="General">
                  <c:v>1.86804E-4</c:v>
                </c:pt>
                <c:pt idx="92" formatCode="General">
                  <c:v>1.86999E-4</c:v>
                </c:pt>
                <c:pt idx="93" formatCode="General">
                  <c:v>1.87116E-4</c:v>
                </c:pt>
                <c:pt idx="94" formatCode="General">
                  <c:v>1.8722899999999999E-4</c:v>
                </c:pt>
                <c:pt idx="95" formatCode="General">
                  <c:v>1.8735900000000001E-4</c:v>
                </c:pt>
                <c:pt idx="96" formatCode="General">
                  <c:v>1.8747999999999999E-4</c:v>
                </c:pt>
                <c:pt idx="97" formatCode="General">
                  <c:v>1.87603E-4</c:v>
                </c:pt>
                <c:pt idx="98" formatCode="General">
                  <c:v>1.8774500000000001E-4</c:v>
                </c:pt>
                <c:pt idx="99" formatCode="General">
                  <c:v>1.8787799999999999E-4</c:v>
                </c:pt>
                <c:pt idx="100" formatCode="General">
                  <c:v>1.8799600000000001E-4</c:v>
                </c:pt>
                <c:pt idx="101" formatCode="General">
                  <c:v>1.8810300000000001E-4</c:v>
                </c:pt>
                <c:pt idx="102" formatCode="General">
                  <c:v>1.8819E-4</c:v>
                </c:pt>
                <c:pt idx="103" formatCode="General">
                  <c:v>1.8826699999999999E-4</c:v>
                </c:pt>
                <c:pt idx="104" formatCode="General">
                  <c:v>1.8835600000000001E-4</c:v>
                </c:pt>
                <c:pt idx="105" formatCode="General">
                  <c:v>1.8849900000000001E-4</c:v>
                </c:pt>
                <c:pt idx="106" formatCode="General">
                  <c:v>1.8864700000000001E-4</c:v>
                </c:pt>
                <c:pt idx="107" formatCode="General">
                  <c:v>1.8878800000000001E-4</c:v>
                </c:pt>
                <c:pt idx="108" formatCode="General">
                  <c:v>1.8891900000000001E-4</c:v>
                </c:pt>
                <c:pt idx="109" formatCode="General">
                  <c:v>1.89054E-4</c:v>
                </c:pt>
                <c:pt idx="110" formatCode="General">
                  <c:v>1.89116E-4</c:v>
                </c:pt>
                <c:pt idx="111" formatCode="General">
                  <c:v>1.89144E-4</c:v>
                </c:pt>
                <c:pt idx="112" formatCode="General">
                  <c:v>1.8914600000000001E-4</c:v>
                </c:pt>
                <c:pt idx="113" formatCode="General">
                  <c:v>1.8915199999999999E-4</c:v>
                </c:pt>
                <c:pt idx="114" formatCode="General">
                  <c:v>1.89113E-4</c:v>
                </c:pt>
                <c:pt idx="115" formatCode="General">
                  <c:v>1.89087E-4</c:v>
                </c:pt>
                <c:pt idx="116" formatCode="General">
                  <c:v>1.8907400000000001E-4</c:v>
                </c:pt>
                <c:pt idx="117" formatCode="General">
                  <c:v>1.89063E-4</c:v>
                </c:pt>
                <c:pt idx="118" formatCode="General">
                  <c:v>1.8901500000000001E-4</c:v>
                </c:pt>
                <c:pt idx="119" formatCode="General">
                  <c:v>1.8895300000000001E-4</c:v>
                </c:pt>
                <c:pt idx="120" formatCode="General">
                  <c:v>1.8885899999999999E-4</c:v>
                </c:pt>
                <c:pt idx="121" formatCode="General">
                  <c:v>1.88708E-4</c:v>
                </c:pt>
                <c:pt idx="122" formatCode="General">
                  <c:v>1.8852300000000001E-4</c:v>
                </c:pt>
                <c:pt idx="123" formatCode="General">
                  <c:v>1.8829E-4</c:v>
                </c:pt>
                <c:pt idx="124" formatCode="General">
                  <c:v>1.8798799999999999E-4</c:v>
                </c:pt>
                <c:pt idx="125" formatCode="General">
                  <c:v>1.8764000000000001E-4</c:v>
                </c:pt>
                <c:pt idx="126" formatCode="General">
                  <c:v>1.8726300000000001E-4</c:v>
                </c:pt>
                <c:pt idx="127" formatCode="General">
                  <c:v>1.86804E-4</c:v>
                </c:pt>
                <c:pt idx="128" formatCode="General">
                  <c:v>1.8633000000000001E-4</c:v>
                </c:pt>
                <c:pt idx="129" formatCode="General">
                  <c:v>1.8587500000000001E-4</c:v>
                </c:pt>
                <c:pt idx="130" formatCode="General">
                  <c:v>1.8541900000000001E-4</c:v>
                </c:pt>
                <c:pt idx="131" formatCode="General">
                  <c:v>1.8494200000000001E-4</c:v>
                </c:pt>
                <c:pt idx="132" formatCode="General">
                  <c:v>1.84446E-4</c:v>
                </c:pt>
                <c:pt idx="133" formatCode="General">
                  <c:v>1.83907E-4</c:v>
                </c:pt>
                <c:pt idx="134" formatCode="General">
                  <c:v>1.8336399999999999E-4</c:v>
                </c:pt>
                <c:pt idx="135" formatCode="General">
                  <c:v>1.82821E-4</c:v>
                </c:pt>
                <c:pt idx="136" formatCode="General">
                  <c:v>1.8223499999999999E-4</c:v>
                </c:pt>
                <c:pt idx="137" formatCode="General">
                  <c:v>1.8163399999999999E-4</c:v>
                </c:pt>
                <c:pt idx="138" formatCode="General">
                  <c:v>1.8100399999999999E-4</c:v>
                </c:pt>
                <c:pt idx="139" formatCode="General">
                  <c:v>1.8033799999999999E-4</c:v>
                </c:pt>
                <c:pt idx="140" formatCode="General">
                  <c:v>1.79619E-4</c:v>
                </c:pt>
                <c:pt idx="141" formatCode="General">
                  <c:v>1.7890899999999999E-4</c:v>
                </c:pt>
                <c:pt idx="142" formatCode="General">
                  <c:v>1.7814099999999999E-4</c:v>
                </c:pt>
                <c:pt idx="143" formatCode="General">
                  <c:v>1.7736800000000001E-4</c:v>
                </c:pt>
                <c:pt idx="144" formatCode="General">
                  <c:v>1.7655200000000001E-4</c:v>
                </c:pt>
                <c:pt idx="145" formatCode="General">
                  <c:v>1.7566399999999999E-4</c:v>
                </c:pt>
                <c:pt idx="146" formatCode="General">
                  <c:v>1.74666E-4</c:v>
                </c:pt>
                <c:pt idx="147" formatCode="General">
                  <c:v>1.7369099999999999E-4</c:v>
                </c:pt>
                <c:pt idx="148" formatCode="General">
                  <c:v>1.7263200000000001E-4</c:v>
                </c:pt>
                <c:pt idx="149" formatCode="General">
                  <c:v>1.7155100000000001E-4</c:v>
                </c:pt>
                <c:pt idx="150" formatCode="General">
                  <c:v>1.70466E-4</c:v>
                </c:pt>
                <c:pt idx="151" formatCode="General">
                  <c:v>1.69393E-4</c:v>
                </c:pt>
                <c:pt idx="152" formatCode="General">
                  <c:v>1.6820100000000001E-4</c:v>
                </c:pt>
                <c:pt idx="153" formatCode="General">
                  <c:v>1.6701300000000001E-4</c:v>
                </c:pt>
                <c:pt idx="154" formatCode="General">
                  <c:v>1.6576399999999999E-4</c:v>
                </c:pt>
                <c:pt idx="155" formatCode="General">
                  <c:v>1.6451500000000001E-4</c:v>
                </c:pt>
                <c:pt idx="156" formatCode="General">
                  <c:v>1.6323499999999999E-4</c:v>
                </c:pt>
                <c:pt idx="157" formatCode="General">
                  <c:v>1.62194E-4</c:v>
                </c:pt>
                <c:pt idx="158" formatCode="General">
                  <c:v>1.61194E-4</c:v>
                </c:pt>
                <c:pt idx="159" formatCode="General">
                  <c:v>1.6020499999999999E-4</c:v>
                </c:pt>
                <c:pt idx="160" formatCode="General">
                  <c:v>1.5919799999999999E-4</c:v>
                </c:pt>
                <c:pt idx="161" formatCode="General">
                  <c:v>1.58195E-4</c:v>
                </c:pt>
                <c:pt idx="162" formatCode="General">
                  <c:v>1.5720600000000001E-4</c:v>
                </c:pt>
                <c:pt idx="163" formatCode="General">
                  <c:v>1.56238E-4</c:v>
                </c:pt>
                <c:pt idx="164" formatCode="General">
                  <c:v>1.5533699999999999E-4</c:v>
                </c:pt>
                <c:pt idx="165" formatCode="General">
                  <c:v>1.5447200000000001E-4</c:v>
                </c:pt>
                <c:pt idx="166" formatCode="General">
                  <c:v>1.53645E-4</c:v>
                </c:pt>
                <c:pt idx="167" formatCode="General">
                  <c:v>1.5278399999999999E-4</c:v>
                </c:pt>
                <c:pt idx="168" formatCode="General">
                  <c:v>1.5198800000000001E-4</c:v>
                </c:pt>
                <c:pt idx="169" formatCode="General">
                  <c:v>1.51192E-4</c:v>
                </c:pt>
                <c:pt idx="170" formatCode="General">
                  <c:v>1.50471E-4</c:v>
                </c:pt>
                <c:pt idx="171" formatCode="General">
                  <c:v>1.49851E-4</c:v>
                </c:pt>
                <c:pt idx="172" formatCode="General">
                  <c:v>1.4939799999999999E-4</c:v>
                </c:pt>
                <c:pt idx="173" formatCode="General">
                  <c:v>1.48932E-4</c:v>
                </c:pt>
                <c:pt idx="174" formatCode="General">
                  <c:v>1.4852800000000001E-4</c:v>
                </c:pt>
                <c:pt idx="175" formatCode="General">
                  <c:v>1.4815100000000001E-4</c:v>
                </c:pt>
                <c:pt idx="176" formatCode="General">
                  <c:v>1.4776399999999999E-4</c:v>
                </c:pt>
                <c:pt idx="177" formatCode="General">
                  <c:v>1.4731E-4</c:v>
                </c:pt>
                <c:pt idx="178" formatCode="General">
                  <c:v>1.4677900000000001E-4</c:v>
                </c:pt>
                <c:pt idx="179" formatCode="General">
                  <c:v>1.4622600000000001E-4</c:v>
                </c:pt>
                <c:pt idx="180" formatCode="General">
                  <c:v>1.4570100000000001E-4</c:v>
                </c:pt>
                <c:pt idx="181" formatCode="General">
                  <c:v>1.45239E-4</c:v>
                </c:pt>
                <c:pt idx="182" formatCode="General">
                  <c:v>1.4480499999999999E-4</c:v>
                </c:pt>
                <c:pt idx="183" formatCode="General">
                  <c:v>1.44506E-4</c:v>
                </c:pt>
                <c:pt idx="184" formatCode="General">
                  <c:v>1.4421099999999999E-4</c:v>
                </c:pt>
                <c:pt idx="185" formatCode="General">
                  <c:v>1.4397499999999999E-4</c:v>
                </c:pt>
                <c:pt idx="186" formatCode="General">
                  <c:v>1.4379400000000001E-4</c:v>
                </c:pt>
                <c:pt idx="187" formatCode="General">
                  <c:v>1.43676E-4</c:v>
                </c:pt>
                <c:pt idx="188" formatCode="General">
                  <c:v>1.43542E-4</c:v>
                </c:pt>
                <c:pt idx="189" formatCode="General">
                  <c:v>1.4345499999999999E-4</c:v>
                </c:pt>
                <c:pt idx="190" formatCode="General">
                  <c:v>1.4331700000000001E-4</c:v>
                </c:pt>
                <c:pt idx="191" formatCode="General">
                  <c:v>1.4306599999999999E-4</c:v>
                </c:pt>
                <c:pt idx="192" formatCode="General">
                  <c:v>1.4281299999999999E-4</c:v>
                </c:pt>
                <c:pt idx="193" formatCode="General">
                  <c:v>1.42526E-4</c:v>
                </c:pt>
                <c:pt idx="194" formatCode="General">
                  <c:v>1.4226899999999999E-4</c:v>
                </c:pt>
                <c:pt idx="195" formatCode="General">
                  <c:v>1.4200700000000001E-4</c:v>
                </c:pt>
                <c:pt idx="196" formatCode="General">
                  <c:v>1.4191E-4</c:v>
                </c:pt>
                <c:pt idx="197" formatCode="General">
                  <c:v>1.4185399999999999E-4</c:v>
                </c:pt>
                <c:pt idx="198" formatCode="General">
                  <c:v>1.41836E-4</c:v>
                </c:pt>
                <c:pt idx="199" formatCode="General">
                  <c:v>1.4173199999999999E-4</c:v>
                </c:pt>
                <c:pt idx="200" formatCode="General">
                  <c:v>1.4161800000000001E-4</c:v>
                </c:pt>
                <c:pt idx="201" formatCode="General">
                  <c:v>1.4132700000000001E-4</c:v>
                </c:pt>
                <c:pt idx="202" formatCode="General">
                  <c:v>1.4095000000000001E-4</c:v>
                </c:pt>
                <c:pt idx="203" formatCode="General">
                  <c:v>1.4074399999999999E-4</c:v>
                </c:pt>
                <c:pt idx="204" formatCode="General">
                  <c:v>1.4067499999999999E-4</c:v>
                </c:pt>
                <c:pt idx="205" formatCode="General">
                  <c:v>1.4082400000000001E-4</c:v>
                </c:pt>
                <c:pt idx="206" formatCode="General">
                  <c:v>1.41006E-4</c:v>
                </c:pt>
                <c:pt idx="207" formatCode="General">
                  <c:v>1.4118600000000001E-4</c:v>
                </c:pt>
                <c:pt idx="208" formatCode="General">
                  <c:v>1.4120800000000001E-4</c:v>
                </c:pt>
                <c:pt idx="209" formatCode="General">
                  <c:v>1.41254E-4</c:v>
                </c:pt>
                <c:pt idx="210" formatCode="General">
                  <c:v>1.4106000000000001E-4</c:v>
                </c:pt>
                <c:pt idx="211" formatCode="General">
                  <c:v>1.40941E-4</c:v>
                </c:pt>
                <c:pt idx="212" formatCode="General">
                  <c:v>1.40903E-4</c:v>
                </c:pt>
                <c:pt idx="213" formatCode="General">
                  <c:v>1.4099199999999999E-4</c:v>
                </c:pt>
                <c:pt idx="214" formatCode="General">
                  <c:v>1.41051E-4</c:v>
                </c:pt>
                <c:pt idx="215" formatCode="General">
                  <c:v>1.41302E-4</c:v>
                </c:pt>
                <c:pt idx="216" formatCode="General">
                  <c:v>1.4156300000000001E-4</c:v>
                </c:pt>
                <c:pt idx="217" formatCode="General">
                  <c:v>1.41839E-4</c:v>
                </c:pt>
                <c:pt idx="218" formatCode="General">
                  <c:v>1.4207900000000001E-4</c:v>
                </c:pt>
                <c:pt idx="219" formatCode="General">
                  <c:v>1.4239400000000001E-4</c:v>
                </c:pt>
                <c:pt idx="220" formatCode="General">
                  <c:v>1.4260499999999999E-4</c:v>
                </c:pt>
                <c:pt idx="221" formatCode="General">
                  <c:v>1.42817E-4</c:v>
                </c:pt>
                <c:pt idx="222" formatCode="General">
                  <c:v>1.4302600000000001E-4</c:v>
                </c:pt>
                <c:pt idx="223" formatCode="General">
                  <c:v>1.43273E-4</c:v>
                </c:pt>
                <c:pt idx="224" formatCode="General">
                  <c:v>1.43502E-4</c:v>
                </c:pt>
                <c:pt idx="225" formatCode="General">
                  <c:v>1.43714E-4</c:v>
                </c:pt>
                <c:pt idx="226" formatCode="General">
                  <c:v>1.4404199999999999E-4</c:v>
                </c:pt>
                <c:pt idx="227" formatCode="General">
                  <c:v>1.4444800000000001E-4</c:v>
                </c:pt>
                <c:pt idx="228" formatCode="General">
                  <c:v>1.4488399999999999E-4</c:v>
                </c:pt>
                <c:pt idx="229" formatCode="General">
                  <c:v>1.45363E-4</c:v>
                </c:pt>
                <c:pt idx="230" formatCode="General">
                  <c:v>1.4592500000000001E-4</c:v>
                </c:pt>
                <c:pt idx="231" formatCode="General">
                  <c:v>1.46434E-4</c:v>
                </c:pt>
                <c:pt idx="232" formatCode="General">
                  <c:v>1.46914E-4</c:v>
                </c:pt>
                <c:pt idx="233" formatCode="General">
                  <c:v>1.47369E-4</c:v>
                </c:pt>
                <c:pt idx="234" formatCode="General">
                  <c:v>1.47787E-4</c:v>
                </c:pt>
                <c:pt idx="235" formatCode="General">
                  <c:v>1.4806500000000001E-4</c:v>
                </c:pt>
                <c:pt idx="236" formatCode="General">
                  <c:v>1.4834399999999999E-4</c:v>
                </c:pt>
                <c:pt idx="237" formatCode="General">
                  <c:v>1.4868100000000001E-4</c:v>
                </c:pt>
                <c:pt idx="238" formatCode="General">
                  <c:v>1.4908400000000001E-4</c:v>
                </c:pt>
                <c:pt idx="239" formatCode="General">
                  <c:v>1.4953899999999999E-4</c:v>
                </c:pt>
                <c:pt idx="240" formatCode="General">
                  <c:v>1.50025E-4</c:v>
                </c:pt>
                <c:pt idx="241" formatCode="General">
                  <c:v>1.5055600000000001E-4</c:v>
                </c:pt>
                <c:pt idx="242" formatCode="General">
                  <c:v>1.5112400000000001E-4</c:v>
                </c:pt>
                <c:pt idx="243" formatCode="General">
                  <c:v>1.5165400000000001E-4</c:v>
                </c:pt>
                <c:pt idx="244" formatCode="General">
                  <c:v>1.5218400000000001E-4</c:v>
                </c:pt>
                <c:pt idx="245" formatCode="General">
                  <c:v>1.52774E-4</c:v>
                </c:pt>
                <c:pt idx="246" formatCode="General">
                  <c:v>1.5338999999999999E-4</c:v>
                </c:pt>
                <c:pt idx="247" formatCode="General">
                  <c:v>1.53886E-4</c:v>
                </c:pt>
                <c:pt idx="248" formatCode="General">
                  <c:v>1.5437799999999999E-4</c:v>
                </c:pt>
                <c:pt idx="249" formatCode="General">
                  <c:v>1.54745E-4</c:v>
                </c:pt>
                <c:pt idx="250" formatCode="General">
                  <c:v>1.5479099999999999E-4</c:v>
                </c:pt>
                <c:pt idx="251" formatCode="General">
                  <c:v>1.5472399999999999E-4</c:v>
                </c:pt>
                <c:pt idx="252" formatCode="General">
                  <c:v>1.5495299999999999E-4</c:v>
                </c:pt>
                <c:pt idx="253" formatCode="General">
                  <c:v>1.55401E-4</c:v>
                </c:pt>
                <c:pt idx="254" formatCode="General">
                  <c:v>1.55978E-4</c:v>
                </c:pt>
                <c:pt idx="255" formatCode="General">
                  <c:v>1.56642E-4</c:v>
                </c:pt>
                <c:pt idx="256" formatCode="General">
                  <c:v>1.57391E-4</c:v>
                </c:pt>
                <c:pt idx="257" formatCode="General">
                  <c:v>1.5801000000000001E-4</c:v>
                </c:pt>
                <c:pt idx="258" formatCode="General">
                  <c:v>1.5843500000000001E-4</c:v>
                </c:pt>
                <c:pt idx="259" formatCode="General">
                  <c:v>1.58863E-4</c:v>
                </c:pt>
                <c:pt idx="260" formatCode="General">
                  <c:v>1.59402E-4</c:v>
                </c:pt>
                <c:pt idx="261" formatCode="General">
                  <c:v>1.5983600000000001E-4</c:v>
                </c:pt>
                <c:pt idx="262" formatCode="General">
                  <c:v>1.6047300000000001E-4</c:v>
                </c:pt>
                <c:pt idx="263" formatCode="General">
                  <c:v>1.6131899999999999E-4</c:v>
                </c:pt>
                <c:pt idx="264" formatCode="General">
                  <c:v>1.6223999999999999E-4</c:v>
                </c:pt>
                <c:pt idx="265" formatCode="General">
                  <c:v>1.6315700000000001E-4</c:v>
                </c:pt>
                <c:pt idx="266" formatCode="General">
                  <c:v>1.6425500000000001E-4</c:v>
                </c:pt>
                <c:pt idx="267" formatCode="General">
                  <c:v>1.6534300000000001E-4</c:v>
                </c:pt>
                <c:pt idx="268" formatCode="General">
                  <c:v>1.6648999999999999E-4</c:v>
                </c:pt>
                <c:pt idx="269" formatCode="General">
                  <c:v>1.67598E-4</c:v>
                </c:pt>
                <c:pt idx="270" formatCode="General">
                  <c:v>1.68772E-4</c:v>
                </c:pt>
                <c:pt idx="271" formatCode="General">
                  <c:v>1.69839E-4</c:v>
                </c:pt>
                <c:pt idx="272" formatCode="General">
                  <c:v>1.7093800000000001E-4</c:v>
                </c:pt>
                <c:pt idx="273" formatCode="General">
                  <c:v>1.7194199999999999E-4</c:v>
                </c:pt>
                <c:pt idx="274" formatCode="General">
                  <c:v>1.7301E-4</c:v>
                </c:pt>
                <c:pt idx="275" formatCode="General">
                  <c:v>1.7396499999999999E-4</c:v>
                </c:pt>
                <c:pt idx="276" formatCode="General">
                  <c:v>1.75012E-4</c:v>
                </c:pt>
                <c:pt idx="277" formatCode="General">
                  <c:v>1.7600299999999999E-4</c:v>
                </c:pt>
                <c:pt idx="278" formatCode="General">
                  <c:v>1.77026E-4</c:v>
                </c:pt>
                <c:pt idx="279" formatCode="General">
                  <c:v>1.78102E-4</c:v>
                </c:pt>
                <c:pt idx="280" formatCode="General">
                  <c:v>1.79247E-4</c:v>
                </c:pt>
                <c:pt idx="281" formatCode="General">
                  <c:v>1.8039099999999999E-4</c:v>
                </c:pt>
                <c:pt idx="282" formatCode="General">
                  <c:v>1.8158399999999999E-4</c:v>
                </c:pt>
                <c:pt idx="283" formatCode="General">
                  <c:v>1.8280099999999999E-4</c:v>
                </c:pt>
                <c:pt idx="284" formatCode="General">
                  <c:v>1.8378099999999999E-4</c:v>
                </c:pt>
                <c:pt idx="285" formatCode="General">
                  <c:v>1.8490800000000001E-4</c:v>
                </c:pt>
                <c:pt idx="286" formatCode="General">
                  <c:v>1.86023E-4</c:v>
                </c:pt>
                <c:pt idx="287" formatCode="General">
                  <c:v>1.8721100000000001E-4</c:v>
                </c:pt>
                <c:pt idx="288" formatCode="General">
                  <c:v>1.88541E-4</c:v>
                </c:pt>
                <c:pt idx="289" formatCode="General">
                  <c:v>1.9015899999999999E-4</c:v>
                </c:pt>
                <c:pt idx="290" formatCode="General">
                  <c:v>1.91478E-4</c:v>
                </c:pt>
                <c:pt idx="291" formatCode="General">
                  <c:v>1.9247700000000001E-4</c:v>
                </c:pt>
                <c:pt idx="292" formatCode="General">
                  <c:v>1.9345699999999999E-4</c:v>
                </c:pt>
                <c:pt idx="293" formatCode="General">
                  <c:v>1.9389099999999999E-4</c:v>
                </c:pt>
                <c:pt idx="294" formatCode="General">
                  <c:v>1.9428199999999999E-4</c:v>
                </c:pt>
                <c:pt idx="295" formatCode="General">
                  <c:v>1.94439E-4</c:v>
                </c:pt>
                <c:pt idx="296" formatCode="General">
                  <c:v>1.95386E-4</c:v>
                </c:pt>
                <c:pt idx="297" formatCode="General">
                  <c:v>1.9577200000000001E-4</c:v>
                </c:pt>
                <c:pt idx="298" formatCode="General">
                  <c:v>1.9670700000000001E-4</c:v>
                </c:pt>
                <c:pt idx="299" formatCode="General">
                  <c:v>1.97336E-4</c:v>
                </c:pt>
                <c:pt idx="300" formatCode="General">
                  <c:v>1.98767E-4</c:v>
                </c:pt>
                <c:pt idx="301" formatCode="General">
                  <c:v>1.99605E-4</c:v>
                </c:pt>
                <c:pt idx="302" formatCode="General">
                  <c:v>2.0044999999999999E-4</c:v>
                </c:pt>
                <c:pt idx="303" formatCode="General">
                  <c:v>2.0169599999999999E-4</c:v>
                </c:pt>
                <c:pt idx="304" formatCode="General">
                  <c:v>2.0266800000000001E-4</c:v>
                </c:pt>
                <c:pt idx="305" formatCode="General">
                  <c:v>2.03174E-4</c:v>
                </c:pt>
                <c:pt idx="306" formatCode="General">
                  <c:v>2.03663E-4</c:v>
                </c:pt>
                <c:pt idx="307" formatCode="General">
                  <c:v>2.0617199999999999E-4</c:v>
                </c:pt>
                <c:pt idx="308" formatCode="General">
                  <c:v>2.0813799999999999E-4</c:v>
                </c:pt>
                <c:pt idx="309" formatCode="General">
                  <c:v>2.1061499999999999E-4</c:v>
                </c:pt>
                <c:pt idx="310" formatCode="General">
                  <c:v>2.1233499999999999E-4</c:v>
                </c:pt>
                <c:pt idx="311" formatCode="General">
                  <c:v>2.1469800000000001E-4</c:v>
                </c:pt>
                <c:pt idx="312" formatCode="General">
                  <c:v>2.1488900000000001E-4</c:v>
                </c:pt>
                <c:pt idx="313" formatCode="General">
                  <c:v>2.14704E-4</c:v>
                </c:pt>
                <c:pt idx="314" formatCode="General">
                  <c:v>2.12695E-4</c:v>
                </c:pt>
                <c:pt idx="315" formatCode="General">
                  <c:v>2.11256E-4</c:v>
                </c:pt>
                <c:pt idx="316" formatCode="General">
                  <c:v>2.08304E-4</c:v>
                </c:pt>
                <c:pt idx="317" formatCode="General">
                  <c:v>2.0552400000000001E-4</c:v>
                </c:pt>
                <c:pt idx="318" formatCode="General">
                  <c:v>2.0220399999999999E-4</c:v>
                </c:pt>
                <c:pt idx="319" formatCode="General">
                  <c:v>1.9945499999999999E-4</c:v>
                </c:pt>
                <c:pt idx="320" formatCode="General">
                  <c:v>1.96894E-4</c:v>
                </c:pt>
                <c:pt idx="321" formatCode="General">
                  <c:v>1.96042E-4</c:v>
                </c:pt>
                <c:pt idx="322" formatCode="General">
                  <c:v>1.9699100000000001E-4</c:v>
                </c:pt>
                <c:pt idx="323" formatCode="General">
                  <c:v>1.9845999999999999E-4</c:v>
                </c:pt>
                <c:pt idx="324" formatCode="General">
                  <c:v>2.0194200000000001E-4</c:v>
                </c:pt>
                <c:pt idx="325" formatCode="General">
                  <c:v>2.03852E-4</c:v>
                </c:pt>
                <c:pt idx="326" formatCode="General">
                  <c:v>2.04859E-4</c:v>
                </c:pt>
                <c:pt idx="327" formatCode="General">
                  <c:v>2.0466200000000001E-4</c:v>
                </c:pt>
                <c:pt idx="328" formatCode="General">
                  <c:v>2.0600300000000001E-4</c:v>
                </c:pt>
                <c:pt idx="329" formatCode="General">
                  <c:v>2.0344199999999999E-4</c:v>
                </c:pt>
                <c:pt idx="330" formatCode="General">
                  <c:v>2.0805199999999999E-4</c:v>
                </c:pt>
                <c:pt idx="331" formatCode="General">
                  <c:v>2.1150699999999999E-4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29-4F16-A11A-237446B46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221760"/>
        <c:axId val="139222336"/>
      </c:scatterChart>
      <c:valAx>
        <c:axId val="13922176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39222336"/>
        <c:crosses val="autoZero"/>
        <c:crossBetween val="midCat"/>
      </c:valAx>
      <c:valAx>
        <c:axId val="139222336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392217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30052559055118111"/>
                  <c:y val="0.51775627004957714"/>
                </c:manualLayout>
              </c:layout>
              <c:numFmt formatCode="General" sourceLinked="0"/>
            </c:trendlineLbl>
          </c:trendline>
          <c:xVal>
            <c:numRef>
              <c:f>'Data fresh bones'!$D$4:$D$398</c:f>
              <c:numCache>
                <c:formatCode>0.00E+00</c:formatCode>
                <c:ptCount val="395"/>
                <c:pt idx="0">
                  <c:v>7.5638899999999998E-6</c:v>
                </c:pt>
                <c:pt idx="1">
                  <c:v>7.5581299999999997E-7</c:v>
                </c:pt>
                <c:pt idx="2">
                  <c:v>-3.5315000000000003E-5</c:v>
                </c:pt>
                <c:pt idx="3">
                  <c:v>-2.5653800000000002E-5</c:v>
                </c:pt>
                <c:pt idx="4">
                  <c:v>-3.2215599999999997E-5</c:v>
                </c:pt>
                <c:pt idx="5">
                  <c:v>-2.1586900000000002E-5</c:v>
                </c:pt>
                <c:pt idx="6">
                  <c:v>-2.15632E-5</c:v>
                </c:pt>
                <c:pt idx="7">
                  <c:v>-1.56911E-5</c:v>
                </c:pt>
                <c:pt idx="8">
                  <c:v>5.3862299999999998E-6</c:v>
                </c:pt>
                <c:pt idx="9">
                  <c:v>-1.76417E-6</c:v>
                </c:pt>
                <c:pt idx="10">
                  <c:v>-1.6256399999999999E-5</c:v>
                </c:pt>
                <c:pt idx="11">
                  <c:v>-8.6455599999999996E-6</c:v>
                </c:pt>
                <c:pt idx="12">
                  <c:v>-1.0989600000000001E-5</c:v>
                </c:pt>
                <c:pt idx="13">
                  <c:v>-1.00788E-6</c:v>
                </c:pt>
                <c:pt idx="14">
                  <c:v>-4.4652699999999999E-6</c:v>
                </c:pt>
                <c:pt idx="15">
                  <c:v>1.2087699999999999E-5</c:v>
                </c:pt>
                <c:pt idx="16">
                  <c:v>3.2437300000000002E-5</c:v>
                </c:pt>
                <c:pt idx="17">
                  <c:v>6.6506200000000004E-5</c:v>
                </c:pt>
                <c:pt idx="18">
                  <c:v>7.5423499999999994E-5</c:v>
                </c:pt>
                <c:pt idx="19" formatCode="General">
                  <c:v>1.6266699999999999E-4</c:v>
                </c:pt>
                <c:pt idx="20" formatCode="General">
                  <c:v>2.1235000000000001E-4</c:v>
                </c:pt>
                <c:pt idx="21" formatCode="General">
                  <c:v>2.70337E-4</c:v>
                </c:pt>
                <c:pt idx="22" formatCode="General">
                  <c:v>3.35819E-4</c:v>
                </c:pt>
                <c:pt idx="23" formatCode="General">
                  <c:v>3.9899400000000001E-4</c:v>
                </c:pt>
                <c:pt idx="24" formatCode="General">
                  <c:v>4.3201699999999998E-4</c:v>
                </c:pt>
                <c:pt idx="25" formatCode="General">
                  <c:v>5.0989999999999998E-4</c:v>
                </c:pt>
                <c:pt idx="26" formatCode="General">
                  <c:v>5.80523E-4</c:v>
                </c:pt>
                <c:pt idx="27" formatCode="General">
                  <c:v>6.7506900000000004E-4</c:v>
                </c:pt>
                <c:pt idx="28" formatCode="General">
                  <c:v>8.1468899999999995E-4</c:v>
                </c:pt>
                <c:pt idx="29" formatCode="General">
                  <c:v>1.0282329999999999E-3</c:v>
                </c:pt>
                <c:pt idx="30" formatCode="General">
                  <c:v>1.254423E-3</c:v>
                </c:pt>
                <c:pt idx="31" formatCode="General">
                  <c:v>1.525261E-3</c:v>
                </c:pt>
                <c:pt idx="32" formatCode="General">
                  <c:v>1.830106E-3</c:v>
                </c:pt>
                <c:pt idx="33" formatCode="General">
                  <c:v>2.137112E-3</c:v>
                </c:pt>
                <c:pt idx="34" formatCode="General">
                  <c:v>2.4054829999999999E-3</c:v>
                </c:pt>
                <c:pt idx="35" formatCode="General">
                  <c:v>2.7053340000000002E-3</c:v>
                </c:pt>
                <c:pt idx="36" formatCode="General">
                  <c:v>3.0638969999999999E-3</c:v>
                </c:pt>
                <c:pt idx="37" formatCode="General">
                  <c:v>3.4120520000000001E-3</c:v>
                </c:pt>
                <c:pt idx="38" formatCode="General">
                  <c:v>3.7282389999999999E-3</c:v>
                </c:pt>
                <c:pt idx="39" formatCode="General">
                  <c:v>3.9929830000000003E-3</c:v>
                </c:pt>
                <c:pt idx="40" formatCode="General">
                  <c:v>4.2265410000000003E-3</c:v>
                </c:pt>
                <c:pt idx="41" formatCode="General">
                  <c:v>4.4370060000000003E-3</c:v>
                </c:pt>
                <c:pt idx="42" formatCode="General">
                  <c:v>4.7272520000000004E-3</c:v>
                </c:pt>
                <c:pt idx="43" formatCode="General">
                  <c:v>5.1089600000000001E-3</c:v>
                </c:pt>
                <c:pt idx="44" formatCode="General">
                  <c:v>5.604375E-3</c:v>
                </c:pt>
                <c:pt idx="45" formatCode="General">
                  <c:v>6.2237669999999998E-3</c:v>
                </c:pt>
                <c:pt idx="46" formatCode="General">
                  <c:v>7.0361429999999999E-3</c:v>
                </c:pt>
                <c:pt idx="47" formatCode="General">
                  <c:v>8.003675E-3</c:v>
                </c:pt>
                <c:pt idx="48" formatCode="General">
                  <c:v>9.2726809999999996E-3</c:v>
                </c:pt>
                <c:pt idx="49" formatCode="General">
                  <c:v>1.0968258E-2</c:v>
                </c:pt>
                <c:pt idx="50" formatCode="General">
                  <c:v>1.3105400999999999E-2</c:v>
                </c:pt>
                <c:pt idx="51" formatCode="General">
                  <c:v>1.5895626999999999E-2</c:v>
                </c:pt>
                <c:pt idx="52" formatCode="General">
                  <c:v>2.2244081999999998E-2</c:v>
                </c:pt>
                <c:pt idx="53" formatCode="General">
                  <c:v>3.7513007000000001E-2</c:v>
                </c:pt>
                <c:pt idx="54" formatCode="General">
                  <c:v>6.0797740000000003E-2</c:v>
                </c:pt>
                <c:pt idx="55" formatCode="General">
                  <c:v>8.8487318999999995E-2</c:v>
                </c:pt>
                <c:pt idx="56" formatCode="General">
                  <c:v>0.118342189</c:v>
                </c:pt>
                <c:pt idx="57" formatCode="General">
                  <c:v>0.14706918199999999</c:v>
                </c:pt>
                <c:pt idx="58" formatCode="General">
                  <c:v>0.16769288299999999</c:v>
                </c:pt>
                <c:pt idx="59" formatCode="General">
                  <c:v>0.18121219199999999</c:v>
                </c:pt>
                <c:pt idx="60" formatCode="General">
                  <c:v>0.19195904899999999</c:v>
                </c:pt>
                <c:pt idx="61" formatCode="General">
                  <c:v>0.200677615</c:v>
                </c:pt>
                <c:pt idx="62" formatCode="General">
                  <c:v>0.207279727</c:v>
                </c:pt>
                <c:pt idx="63" formatCode="General">
                  <c:v>0.21330649700000001</c:v>
                </c:pt>
                <c:pt idx="64" formatCode="General">
                  <c:v>0.21818527700000001</c:v>
                </c:pt>
                <c:pt idx="65" formatCode="General">
                  <c:v>0.221576147</c:v>
                </c:pt>
                <c:pt idx="66" formatCode="General">
                  <c:v>0.22459204899999999</c:v>
                </c:pt>
                <c:pt idx="67" formatCode="General">
                  <c:v>0.22806520899999999</c:v>
                </c:pt>
                <c:pt idx="68" formatCode="General">
                  <c:v>0.232363141</c:v>
                </c:pt>
                <c:pt idx="69" formatCode="General">
                  <c:v>0.23700977500000001</c:v>
                </c:pt>
                <c:pt idx="70" formatCode="General">
                  <c:v>0.24095183100000001</c:v>
                </c:pt>
                <c:pt idx="71" formatCode="General">
                  <c:v>0.24429558100000001</c:v>
                </c:pt>
                <c:pt idx="72" formatCode="General">
                  <c:v>0.24654409799999999</c:v>
                </c:pt>
                <c:pt idx="73" formatCode="General">
                  <c:v>0.247271767</c:v>
                </c:pt>
                <c:pt idx="74" formatCode="General">
                  <c:v>0.24743942199999999</c:v>
                </c:pt>
                <c:pt idx="75" formatCode="General">
                  <c:v>0.24776926899999999</c:v>
                </c:pt>
                <c:pt idx="76" formatCode="General">
                  <c:v>0.248619267</c:v>
                </c:pt>
                <c:pt idx="77" formatCode="General">
                  <c:v>0.25081498699999999</c:v>
                </c:pt>
                <c:pt idx="78" formatCode="General">
                  <c:v>0.25370899200000002</c:v>
                </c:pt>
                <c:pt idx="79" formatCode="General">
                  <c:v>0.25679581400000001</c:v>
                </c:pt>
                <c:pt idx="80" formatCode="General">
                  <c:v>0.26051598300000001</c:v>
                </c:pt>
                <c:pt idx="81" formatCode="General">
                  <c:v>0.26462414899999998</c:v>
                </c:pt>
                <c:pt idx="82" formatCode="General">
                  <c:v>0.26778259300000001</c:v>
                </c:pt>
                <c:pt idx="83" formatCode="General">
                  <c:v>0.27090256600000001</c:v>
                </c:pt>
                <c:pt idx="84" formatCode="General">
                  <c:v>0.27488169499999998</c:v>
                </c:pt>
                <c:pt idx="85" formatCode="General">
                  <c:v>0.279311427</c:v>
                </c:pt>
                <c:pt idx="86" formatCode="General">
                  <c:v>0.28323740200000003</c:v>
                </c:pt>
                <c:pt idx="87" formatCode="General">
                  <c:v>0.28714363999999998</c:v>
                </c:pt>
                <c:pt idx="88" formatCode="General">
                  <c:v>0.29157659800000002</c:v>
                </c:pt>
                <c:pt idx="89" formatCode="General">
                  <c:v>0.29716697199999997</c:v>
                </c:pt>
                <c:pt idx="90" formatCode="General">
                  <c:v>0.30309147600000003</c:v>
                </c:pt>
                <c:pt idx="91" formatCode="General">
                  <c:v>0.30914742699999997</c:v>
                </c:pt>
                <c:pt idx="92" formatCode="General">
                  <c:v>0.31542190399999998</c:v>
                </c:pt>
                <c:pt idx="93" formatCode="General">
                  <c:v>0.320726067</c:v>
                </c:pt>
                <c:pt idx="94" formatCode="General">
                  <c:v>0.32465898300000001</c:v>
                </c:pt>
                <c:pt idx="95" formatCode="General">
                  <c:v>0.32946555900000002</c:v>
                </c:pt>
                <c:pt idx="96" formatCode="General">
                  <c:v>0.335176682</c:v>
                </c:pt>
                <c:pt idx="97" formatCode="General">
                  <c:v>0.34096377700000002</c:v>
                </c:pt>
                <c:pt idx="98" formatCode="General">
                  <c:v>0.34804808700000001</c:v>
                </c:pt>
                <c:pt idx="99" formatCode="General">
                  <c:v>0.35602170100000002</c:v>
                </c:pt>
                <c:pt idx="100" formatCode="General">
                  <c:v>0.362416289</c:v>
                </c:pt>
                <c:pt idx="101" formatCode="General">
                  <c:v>0.36834614500000001</c:v>
                </c:pt>
                <c:pt idx="102" formatCode="General">
                  <c:v>0.37521262300000002</c:v>
                </c:pt>
                <c:pt idx="103" formatCode="General">
                  <c:v>0.38249460099999999</c:v>
                </c:pt>
                <c:pt idx="104" formatCode="General">
                  <c:v>0.388418545</c:v>
                </c:pt>
                <c:pt idx="105" formatCode="General">
                  <c:v>0.39416686899999998</c:v>
                </c:pt>
                <c:pt idx="106" formatCode="General">
                  <c:v>0.399981951</c:v>
                </c:pt>
                <c:pt idx="107" formatCode="General">
                  <c:v>0.40468253599999998</c:v>
                </c:pt>
                <c:pt idx="108" formatCode="General">
                  <c:v>0.40783664800000002</c:v>
                </c:pt>
                <c:pt idx="109" formatCode="General">
                  <c:v>0.41072721400000001</c:v>
                </c:pt>
                <c:pt idx="110" formatCode="General">
                  <c:v>0.41360746300000001</c:v>
                </c:pt>
                <c:pt idx="111" formatCode="General">
                  <c:v>0.41730389099999998</c:v>
                </c:pt>
                <c:pt idx="112" formatCode="General">
                  <c:v>0.423526122</c:v>
                </c:pt>
                <c:pt idx="113" formatCode="General">
                  <c:v>0.43135021600000001</c:v>
                </c:pt>
                <c:pt idx="114" formatCode="General">
                  <c:v>0.43940583700000002</c:v>
                </c:pt>
                <c:pt idx="115" formatCode="General">
                  <c:v>0.44702064699999999</c:v>
                </c:pt>
                <c:pt idx="116" formatCode="General">
                  <c:v>0.45359264199999999</c:v>
                </c:pt>
                <c:pt idx="117" formatCode="General">
                  <c:v>0.458445875</c:v>
                </c:pt>
                <c:pt idx="118" formatCode="General">
                  <c:v>0.46262464199999997</c:v>
                </c:pt>
                <c:pt idx="119" formatCode="General">
                  <c:v>0.46815137200000001</c:v>
                </c:pt>
                <c:pt idx="120" formatCode="General">
                  <c:v>0.47455758100000001</c:v>
                </c:pt>
                <c:pt idx="121" formatCode="General">
                  <c:v>0.48143201200000002</c:v>
                </c:pt>
                <c:pt idx="122" formatCode="General">
                  <c:v>0.48767529599999998</c:v>
                </c:pt>
                <c:pt idx="123" formatCode="General">
                  <c:v>0.49479894299999999</c:v>
                </c:pt>
                <c:pt idx="124" formatCode="General">
                  <c:v>0.50379475500000004</c:v>
                </c:pt>
                <c:pt idx="125" formatCode="General">
                  <c:v>0.51276135899999997</c:v>
                </c:pt>
                <c:pt idx="126" formatCode="General">
                  <c:v>0.52065903099999999</c:v>
                </c:pt>
                <c:pt idx="127" formatCode="General">
                  <c:v>0.52878630800000004</c:v>
                </c:pt>
                <c:pt idx="128" formatCode="General">
                  <c:v>0.535986925</c:v>
                </c:pt>
                <c:pt idx="129" formatCode="General">
                  <c:v>0.54030869299999995</c:v>
                </c:pt>
                <c:pt idx="130" formatCode="General">
                  <c:v>0.54625911900000002</c:v>
                </c:pt>
                <c:pt idx="131" formatCode="General">
                  <c:v>0.55517911399999997</c:v>
                </c:pt>
                <c:pt idx="132" formatCode="General">
                  <c:v>0.56542597500000003</c:v>
                </c:pt>
                <c:pt idx="133" formatCode="General">
                  <c:v>0.57582115599999995</c:v>
                </c:pt>
                <c:pt idx="134" formatCode="General">
                  <c:v>0.58673283700000001</c:v>
                </c:pt>
                <c:pt idx="135" formatCode="General">
                  <c:v>0.59546906399999999</c:v>
                </c:pt>
                <c:pt idx="136" formatCode="General">
                  <c:v>0.60117088399999996</c:v>
                </c:pt>
                <c:pt idx="137" formatCode="General">
                  <c:v>0.60498059000000004</c:v>
                </c:pt>
                <c:pt idx="138" formatCode="General">
                  <c:v>0.60827606999999995</c:v>
                </c:pt>
                <c:pt idx="139" formatCode="General">
                  <c:v>0.61286128699999998</c:v>
                </c:pt>
                <c:pt idx="140" formatCode="General">
                  <c:v>0.61909007000000005</c:v>
                </c:pt>
                <c:pt idx="141" formatCode="General">
                  <c:v>0.62541977800000004</c:v>
                </c:pt>
                <c:pt idx="142" formatCode="General">
                  <c:v>0.63168997299999996</c:v>
                </c:pt>
                <c:pt idx="143" formatCode="General">
                  <c:v>0.63790646500000003</c:v>
                </c:pt>
                <c:pt idx="144" formatCode="General">
                  <c:v>0.64322707300000004</c:v>
                </c:pt>
                <c:pt idx="145" formatCode="General">
                  <c:v>0.64761718599999996</c:v>
                </c:pt>
                <c:pt idx="146" formatCode="General">
                  <c:v>0.65234751599999996</c:v>
                </c:pt>
                <c:pt idx="147" formatCode="General">
                  <c:v>0.65764897600000005</c:v>
                </c:pt>
                <c:pt idx="148" formatCode="General">
                  <c:v>0.66400245000000002</c:v>
                </c:pt>
                <c:pt idx="149" formatCode="General">
                  <c:v>0.67033207699999997</c:v>
                </c:pt>
                <c:pt idx="150" formatCode="General">
                  <c:v>0.67675985900000002</c:v>
                </c:pt>
                <c:pt idx="151" formatCode="General">
                  <c:v>0.685432492</c:v>
                </c:pt>
                <c:pt idx="152" formatCode="General">
                  <c:v>0.69384649300000001</c:v>
                </c:pt>
                <c:pt idx="153" formatCode="General">
                  <c:v>0.70045567200000003</c:v>
                </c:pt>
                <c:pt idx="154" formatCode="General">
                  <c:v>0.70654273300000003</c:v>
                </c:pt>
                <c:pt idx="155" formatCode="General">
                  <c:v>0.71276022999999999</c:v>
                </c:pt>
                <c:pt idx="156" formatCode="General">
                  <c:v>0.71746652300000002</c:v>
                </c:pt>
                <c:pt idx="157" formatCode="General">
                  <c:v>0.72672235200000002</c:v>
                </c:pt>
                <c:pt idx="158" formatCode="General">
                  <c:v>0.74327687499999995</c:v>
                </c:pt>
                <c:pt idx="159" formatCode="General">
                  <c:v>0.75989900700000002</c:v>
                </c:pt>
                <c:pt idx="160" formatCode="General">
                  <c:v>0.77501571400000002</c:v>
                </c:pt>
                <c:pt idx="161" formatCode="General">
                  <c:v>0.78871114499999995</c:v>
                </c:pt>
                <c:pt idx="162" formatCode="General">
                  <c:v>0.79735652099999998</c:v>
                </c:pt>
                <c:pt idx="163" formatCode="General">
                  <c:v>0.79892474899999999</c:v>
                </c:pt>
                <c:pt idx="164" formatCode="General">
                  <c:v>0.80065159500000005</c:v>
                </c:pt>
                <c:pt idx="165" formatCode="General">
                  <c:v>0.80410376100000003</c:v>
                </c:pt>
                <c:pt idx="166" formatCode="General">
                  <c:v>0.80809804299999999</c:v>
                </c:pt>
                <c:pt idx="167" formatCode="General">
                  <c:v>0.81214262000000004</c:v>
                </c:pt>
                <c:pt idx="168" formatCode="General">
                  <c:v>0.81611996200000003</c:v>
                </c:pt>
                <c:pt idx="169" formatCode="General">
                  <c:v>0.81881537199999999</c:v>
                </c:pt>
                <c:pt idx="170" formatCode="General">
                  <c:v>0.819781973</c:v>
                </c:pt>
                <c:pt idx="171" formatCode="General">
                  <c:v>0.82023731499999997</c:v>
                </c:pt>
                <c:pt idx="172" formatCode="General">
                  <c:v>0.82056769900000004</c:v>
                </c:pt>
                <c:pt idx="173" formatCode="General">
                  <c:v>0.82071305999999999</c:v>
                </c:pt>
                <c:pt idx="174" formatCode="General">
                  <c:v>0.82086273700000001</c:v>
                </c:pt>
                <c:pt idx="175" formatCode="General">
                  <c:v>0.82110313999999995</c:v>
                </c:pt>
                <c:pt idx="176" formatCode="General">
                  <c:v>0.82290166099999995</c:v>
                </c:pt>
                <c:pt idx="177" formatCode="General">
                  <c:v>0.82606633600000001</c:v>
                </c:pt>
                <c:pt idx="178" formatCode="General">
                  <c:v>0.82939344699999995</c:v>
                </c:pt>
                <c:pt idx="179" formatCode="General">
                  <c:v>0.83277190800000001</c:v>
                </c:pt>
                <c:pt idx="180" formatCode="General">
                  <c:v>0.83701663199999998</c:v>
                </c:pt>
                <c:pt idx="181" formatCode="General">
                  <c:v>0.84031518000000005</c:v>
                </c:pt>
                <c:pt idx="182" formatCode="General">
                  <c:v>0.84241274099999996</c:v>
                </c:pt>
                <c:pt idx="183" formatCode="General">
                  <c:v>0.84449576599999998</c:v>
                </c:pt>
                <c:pt idx="184" formatCode="General">
                  <c:v>0.84663676799999998</c:v>
                </c:pt>
                <c:pt idx="185" formatCode="General">
                  <c:v>0.84855223599999996</c:v>
                </c:pt>
                <c:pt idx="186" formatCode="General">
                  <c:v>0.85155911299999998</c:v>
                </c:pt>
                <c:pt idx="187" formatCode="General">
                  <c:v>0.85637687699999998</c:v>
                </c:pt>
                <c:pt idx="188" formatCode="General">
                  <c:v>0.86178876800000004</c:v>
                </c:pt>
                <c:pt idx="189" formatCode="General">
                  <c:v>0.867283421</c:v>
                </c:pt>
                <c:pt idx="190" formatCode="General">
                  <c:v>0.87310800700000002</c:v>
                </c:pt>
                <c:pt idx="191" formatCode="General">
                  <c:v>0.87817160500000002</c:v>
                </c:pt>
                <c:pt idx="192" formatCode="General">
                  <c:v>0.881728226</c:v>
                </c:pt>
                <c:pt idx="193" formatCode="General">
                  <c:v>0.88558046300000004</c:v>
                </c:pt>
                <c:pt idx="194" formatCode="General">
                  <c:v>0.89068773000000001</c:v>
                </c:pt>
                <c:pt idx="195" formatCode="General">
                  <c:v>0.89651990999999998</c:v>
                </c:pt>
                <c:pt idx="196" formatCode="General">
                  <c:v>0.90440331699999998</c:v>
                </c:pt>
                <c:pt idx="197" formatCode="General">
                  <c:v>0.91597717000000001</c:v>
                </c:pt>
                <c:pt idx="198" formatCode="General">
                  <c:v>0.929229258</c:v>
                </c:pt>
                <c:pt idx="199" formatCode="General">
                  <c:v>0.94119710499999998</c:v>
                </c:pt>
                <c:pt idx="200" formatCode="General">
                  <c:v>0.95153984700000005</c:v>
                </c:pt>
                <c:pt idx="201" formatCode="General">
                  <c:v>0.95894665700000004</c:v>
                </c:pt>
                <c:pt idx="202" formatCode="General">
                  <c:v>0.96244613700000003</c:v>
                </c:pt>
                <c:pt idx="203" formatCode="General">
                  <c:v>0.96348998900000005</c:v>
                </c:pt>
                <c:pt idx="204" formatCode="General">
                  <c:v>0.96504474799999995</c:v>
                </c:pt>
                <c:pt idx="205" formatCode="General">
                  <c:v>0.96758611000000005</c:v>
                </c:pt>
                <c:pt idx="206" formatCode="General">
                  <c:v>0.97097836599999998</c:v>
                </c:pt>
                <c:pt idx="207" formatCode="General">
                  <c:v>0.97467347999999998</c:v>
                </c:pt>
                <c:pt idx="208" formatCode="General">
                  <c:v>0.97875984100000002</c:v>
                </c:pt>
                <c:pt idx="209" formatCode="General">
                  <c:v>0.98335018299999999</c:v>
                </c:pt>
                <c:pt idx="210" formatCode="General">
                  <c:v>0.98803371600000001</c:v>
                </c:pt>
                <c:pt idx="211" formatCode="General">
                  <c:v>0.99256982000000005</c:v>
                </c:pt>
                <c:pt idx="212" formatCode="General">
                  <c:v>0.99711617600000002</c:v>
                </c:pt>
                <c:pt idx="213" formatCode="General">
                  <c:v>1.0014108559999999</c:v>
                </c:pt>
                <c:pt idx="214" formatCode="General">
                  <c:v>1.0049443</c:v>
                </c:pt>
                <c:pt idx="215" formatCode="General">
                  <c:v>1.007726806</c:v>
                </c:pt>
                <c:pt idx="216" formatCode="General">
                  <c:v>1.0101432020000001</c:v>
                </c:pt>
                <c:pt idx="217" formatCode="General">
                  <c:v>1.012757004</c:v>
                </c:pt>
                <c:pt idx="218" formatCode="General">
                  <c:v>1.0160293549999999</c:v>
                </c:pt>
                <c:pt idx="219" formatCode="General">
                  <c:v>1.0201637670000001</c:v>
                </c:pt>
                <c:pt idx="220" formatCode="General">
                  <c:v>1.026909023</c:v>
                </c:pt>
                <c:pt idx="221" formatCode="General">
                  <c:v>1.036569549</c:v>
                </c:pt>
                <c:pt idx="222" formatCode="General">
                  <c:v>1.0468390569999999</c:v>
                </c:pt>
                <c:pt idx="223" formatCode="General">
                  <c:v>1.0564903240000001</c:v>
                </c:pt>
                <c:pt idx="224" formatCode="General">
                  <c:v>1.0650393339999999</c:v>
                </c:pt>
                <c:pt idx="225" formatCode="General">
                  <c:v>1.0706214789999999</c:v>
                </c:pt>
                <c:pt idx="226" formatCode="General">
                  <c:v>1.073030033</c:v>
                </c:pt>
                <c:pt idx="227" formatCode="General">
                  <c:v>1.0741409850000001</c:v>
                </c:pt>
                <c:pt idx="228" formatCode="General">
                  <c:v>1.0748220500000001</c:v>
                </c:pt>
                <c:pt idx="229" formatCode="General">
                  <c:v>1.075371195</c:v>
                </c:pt>
                <c:pt idx="230" formatCode="General">
                  <c:v>1.0757826020000001</c:v>
                </c:pt>
                <c:pt idx="231" formatCode="General">
                  <c:v>1.0760883919999999</c:v>
                </c:pt>
                <c:pt idx="232" formatCode="General">
                  <c:v>1.076362064</c:v>
                </c:pt>
                <c:pt idx="233" formatCode="General">
                  <c:v>1.0766234910000001</c:v>
                </c:pt>
                <c:pt idx="234" formatCode="General">
                  <c:v>1.0768730689999999</c:v>
                </c:pt>
                <c:pt idx="235" formatCode="General">
                  <c:v>1.07711611</c:v>
                </c:pt>
                <c:pt idx="236" formatCode="General">
                  <c:v>1.07733043</c:v>
                </c:pt>
                <c:pt idx="237" formatCode="General">
                  <c:v>1.077584562</c:v>
                </c:pt>
                <c:pt idx="238" formatCode="General">
                  <c:v>1.077942127</c:v>
                </c:pt>
                <c:pt idx="239" formatCode="General">
                  <c:v>1.078420911</c:v>
                </c:pt>
                <c:pt idx="240" formatCode="General">
                  <c:v>1.079968397</c:v>
                </c:pt>
                <c:pt idx="241" formatCode="General">
                  <c:v>1.083600798</c:v>
                </c:pt>
                <c:pt idx="242" formatCode="General">
                  <c:v>1.0883742860000001</c:v>
                </c:pt>
                <c:pt idx="243" formatCode="General">
                  <c:v>1.0945540149999999</c:v>
                </c:pt>
                <c:pt idx="244" formatCode="General">
                  <c:v>1.102198628</c:v>
                </c:pt>
                <c:pt idx="245" formatCode="General">
                  <c:v>1.1095042369999999</c:v>
                </c:pt>
                <c:pt idx="246" formatCode="General">
                  <c:v>1.1150161919999999</c:v>
                </c:pt>
                <c:pt idx="247" formatCode="General">
                  <c:v>1.1200800959999999</c:v>
                </c:pt>
                <c:pt idx="248" formatCode="General">
                  <c:v>1.1250144010000001</c:v>
                </c:pt>
                <c:pt idx="249" formatCode="General">
                  <c:v>1.1292224289999999</c:v>
                </c:pt>
                <c:pt idx="250" formatCode="General">
                  <c:v>1.13366097</c:v>
                </c:pt>
                <c:pt idx="251" formatCode="General">
                  <c:v>1.138496256</c:v>
                </c:pt>
                <c:pt idx="252" formatCode="General">
                  <c:v>1.1432980880000001</c:v>
                </c:pt>
                <c:pt idx="253" formatCode="General">
                  <c:v>1.1473571730000001</c:v>
                </c:pt>
                <c:pt idx="254" formatCode="General">
                  <c:v>1.151503685</c:v>
                </c:pt>
                <c:pt idx="255" formatCode="General">
                  <c:v>1.155338993</c:v>
                </c:pt>
                <c:pt idx="256" formatCode="General">
                  <c:v>1.15877505</c:v>
                </c:pt>
                <c:pt idx="257" formatCode="General">
                  <c:v>1.1620025430000001</c:v>
                </c:pt>
                <c:pt idx="258" formatCode="General">
                  <c:v>1.16543003</c:v>
                </c:pt>
                <c:pt idx="259" formatCode="General">
                  <c:v>1.1687061439999999</c:v>
                </c:pt>
                <c:pt idx="260" formatCode="General">
                  <c:v>1.172215107</c:v>
                </c:pt>
                <c:pt idx="261" formatCode="General">
                  <c:v>1.1763866670000001</c:v>
                </c:pt>
                <c:pt idx="262" formatCode="General">
                  <c:v>1.181795747</c:v>
                </c:pt>
                <c:pt idx="263" formatCode="General">
                  <c:v>1.187310962</c:v>
                </c:pt>
                <c:pt idx="264" formatCode="General">
                  <c:v>1.1926600430000001</c:v>
                </c:pt>
                <c:pt idx="265" formatCode="General">
                  <c:v>1.197907708</c:v>
                </c:pt>
                <c:pt idx="266" formatCode="General">
                  <c:v>1.2032220440000001</c:v>
                </c:pt>
                <c:pt idx="267" formatCode="General">
                  <c:v>1.2078956679999999</c:v>
                </c:pt>
                <c:pt idx="268" formatCode="General">
                  <c:v>1.2133528760000001</c:v>
                </c:pt>
                <c:pt idx="269" formatCode="General">
                  <c:v>1.219869436</c:v>
                </c:pt>
                <c:pt idx="270" formatCode="General">
                  <c:v>1.227008418</c:v>
                </c:pt>
                <c:pt idx="271" formatCode="General">
                  <c:v>1.234790174</c:v>
                </c:pt>
                <c:pt idx="272" formatCode="General">
                  <c:v>1.243368</c:v>
                </c:pt>
                <c:pt idx="273" formatCode="General">
                  <c:v>1.2519897950000001</c:v>
                </c:pt>
                <c:pt idx="274" formatCode="General">
                  <c:v>1.2597249909999999</c:v>
                </c:pt>
                <c:pt idx="275" formatCode="General">
                  <c:v>1.267410283</c:v>
                </c:pt>
                <c:pt idx="276" formatCode="General">
                  <c:v>1.275663013</c:v>
                </c:pt>
                <c:pt idx="277" formatCode="General">
                  <c:v>1.2847598979999999</c:v>
                </c:pt>
                <c:pt idx="278" formatCode="General">
                  <c:v>1.294708134</c:v>
                </c:pt>
                <c:pt idx="279" formatCode="General">
                  <c:v>1.305701776</c:v>
                </c:pt>
                <c:pt idx="280" formatCode="General">
                  <c:v>1.317185576</c:v>
                </c:pt>
                <c:pt idx="281" formatCode="General">
                  <c:v>1.3275266910000001</c:v>
                </c:pt>
                <c:pt idx="282" formatCode="General">
                  <c:v>1.3356816929999999</c:v>
                </c:pt>
                <c:pt idx="283" formatCode="General">
                  <c:v>1.3420430400000001</c:v>
                </c:pt>
                <c:pt idx="284" formatCode="General">
                  <c:v>1.3473373799999999</c:v>
                </c:pt>
                <c:pt idx="285" formatCode="General">
                  <c:v>1.3515917099999999</c:v>
                </c:pt>
                <c:pt idx="286" formatCode="General">
                  <c:v>1.355480059</c:v>
                </c:pt>
                <c:pt idx="287" formatCode="General">
                  <c:v>1.3593988299999999</c:v>
                </c:pt>
                <c:pt idx="288" formatCode="General">
                  <c:v>1.3633643289999999</c:v>
                </c:pt>
                <c:pt idx="289" formatCode="General">
                  <c:v>1.3677579120000001</c:v>
                </c:pt>
                <c:pt idx="290" formatCode="General">
                  <c:v>1.3723382159999999</c:v>
                </c:pt>
                <c:pt idx="291" formatCode="General">
                  <c:v>1.376779727</c:v>
                </c:pt>
                <c:pt idx="292" formatCode="General">
                  <c:v>1.3815167939999999</c:v>
                </c:pt>
                <c:pt idx="293" formatCode="General">
                  <c:v>1.3863287470000001</c:v>
                </c:pt>
                <c:pt idx="294" formatCode="General">
                  <c:v>1.390552427</c:v>
                </c:pt>
                <c:pt idx="295" formatCode="General">
                  <c:v>1.3944033920000001</c:v>
                </c:pt>
                <c:pt idx="296" formatCode="General">
                  <c:v>1.3981652419999999</c:v>
                </c:pt>
                <c:pt idx="297" formatCode="General">
                  <c:v>1.4014394670000001</c:v>
                </c:pt>
                <c:pt idx="298" formatCode="General">
                  <c:v>1.404317984</c:v>
                </c:pt>
                <c:pt idx="299" formatCode="General">
                  <c:v>1.40828826</c:v>
                </c:pt>
                <c:pt idx="300" formatCode="General">
                  <c:v>1.415466866</c:v>
                </c:pt>
                <c:pt idx="301" formatCode="General">
                  <c:v>1.4257924019999999</c:v>
                </c:pt>
                <c:pt idx="302" formatCode="General">
                  <c:v>1.4375817040000001</c:v>
                </c:pt>
                <c:pt idx="303" formatCode="General">
                  <c:v>1.449590999</c:v>
                </c:pt>
                <c:pt idx="304" formatCode="General">
                  <c:v>1.460963389</c:v>
                </c:pt>
                <c:pt idx="305" formatCode="General">
                  <c:v>1.469800177</c:v>
                </c:pt>
                <c:pt idx="306" formatCode="General">
                  <c:v>1.475913295</c:v>
                </c:pt>
                <c:pt idx="307" formatCode="General">
                  <c:v>1.480895391</c:v>
                </c:pt>
                <c:pt idx="308" formatCode="General">
                  <c:v>1.485944817</c:v>
                </c:pt>
                <c:pt idx="309" formatCode="General">
                  <c:v>1.4906682280000001</c:v>
                </c:pt>
                <c:pt idx="310" formatCode="General">
                  <c:v>1.494631475</c:v>
                </c:pt>
                <c:pt idx="311" formatCode="General">
                  <c:v>1.4982180839999999</c:v>
                </c:pt>
                <c:pt idx="312" formatCode="General">
                  <c:v>1.501782841</c:v>
                </c:pt>
                <c:pt idx="313" formatCode="General">
                  <c:v>1.50536962</c:v>
                </c:pt>
                <c:pt idx="314" formatCode="General">
                  <c:v>1.508863608</c:v>
                </c:pt>
                <c:pt idx="315" formatCode="General">
                  <c:v>1.5120898519999999</c:v>
                </c:pt>
                <c:pt idx="316" formatCode="General">
                  <c:v>1.514967942</c:v>
                </c:pt>
                <c:pt idx="317" formatCode="General">
                  <c:v>1.5173490279999999</c:v>
                </c:pt>
                <c:pt idx="318" formatCode="General">
                  <c:v>1.519576587</c:v>
                </c:pt>
                <c:pt idx="319" formatCode="General">
                  <c:v>1.522078912</c:v>
                </c:pt>
                <c:pt idx="320" formatCode="General">
                  <c:v>1.5251217850000001</c:v>
                </c:pt>
                <c:pt idx="321" formatCode="General">
                  <c:v>1.528590433</c:v>
                </c:pt>
                <c:pt idx="322" formatCode="General">
                  <c:v>1.5321120479999999</c:v>
                </c:pt>
                <c:pt idx="323" formatCode="General">
                  <c:v>1.535139523</c:v>
                </c:pt>
                <c:pt idx="324" formatCode="General">
                  <c:v>1.537455145</c:v>
                </c:pt>
                <c:pt idx="325" formatCode="General">
                  <c:v>1.539261151</c:v>
                </c:pt>
                <c:pt idx="326" formatCode="General">
                  <c:v>1.5407087290000001</c:v>
                </c:pt>
                <c:pt idx="327" formatCode="General">
                  <c:v>1.542211776</c:v>
                </c:pt>
                <c:pt idx="328" formatCode="General">
                  <c:v>1.544130762</c:v>
                </c:pt>
                <c:pt idx="329" formatCode="General">
                  <c:v>1.546274465</c:v>
                </c:pt>
                <c:pt idx="330" formatCode="General">
                  <c:v>1.5487422630000001</c:v>
                </c:pt>
                <c:pt idx="331" formatCode="General">
                  <c:v>1.5516751740000001</c:v>
                </c:pt>
                <c:pt idx="332" formatCode="General">
                  <c:v>1.554987914</c:v>
                </c:pt>
                <c:pt idx="333" formatCode="General">
                  <c:v>1.558184062</c:v>
                </c:pt>
                <c:pt idx="334" formatCode="General">
                  <c:v>1.561277319</c:v>
                </c:pt>
                <c:pt idx="335" formatCode="General">
                  <c:v>1.56415338</c:v>
                </c:pt>
                <c:pt idx="336" formatCode="General">
                  <c:v>1.566794539</c:v>
                </c:pt>
                <c:pt idx="337" formatCode="General">
                  <c:v>1.5693660659999999</c:v>
                </c:pt>
                <c:pt idx="338" formatCode="General">
                  <c:v>1.5723743320000001</c:v>
                </c:pt>
                <c:pt idx="339" formatCode="General">
                  <c:v>1.5754479509999999</c:v>
                </c:pt>
                <c:pt idx="340" formatCode="General">
                  <c:v>1.57860238</c:v>
                </c:pt>
                <c:pt idx="341" formatCode="General">
                  <c:v>1.581643355</c:v>
                </c:pt>
                <c:pt idx="342" formatCode="General">
                  <c:v>1.5844061570000001</c:v>
                </c:pt>
                <c:pt idx="343" formatCode="General">
                  <c:v>1.5865405990000001</c:v>
                </c:pt>
                <c:pt idx="344" formatCode="General">
                  <c:v>1.5883988570000001</c:v>
                </c:pt>
                <c:pt idx="345" formatCode="General">
                  <c:v>1.590132648</c:v>
                </c:pt>
                <c:pt idx="346" formatCode="General">
                  <c:v>1.591907754</c:v>
                </c:pt>
                <c:pt idx="347" formatCode="General">
                  <c:v>1.593889903</c:v>
                </c:pt>
                <c:pt idx="348" formatCode="General">
                  <c:v>1.596729037</c:v>
                </c:pt>
                <c:pt idx="349" formatCode="General">
                  <c:v>1.60050732</c:v>
                </c:pt>
                <c:pt idx="350" formatCode="General">
                  <c:v>1.6045906169999999</c:v>
                </c:pt>
                <c:pt idx="351" formatCode="General">
                  <c:v>1.608517081</c:v>
                </c:pt>
                <c:pt idx="352" formatCode="General">
                  <c:v>1.612011764</c:v>
                </c:pt>
                <c:pt idx="353" formatCode="General">
                  <c:v>1.614461269</c:v>
                </c:pt>
                <c:pt idx="354" formatCode="General">
                  <c:v>1.615824951</c:v>
                </c:pt>
                <c:pt idx="355" formatCode="General">
                  <c:v>1.616569403</c:v>
                </c:pt>
                <c:pt idx="356" formatCode="General">
                  <c:v>1.617059622</c:v>
                </c:pt>
                <c:pt idx="357" formatCode="General">
                  <c:v>1.6174349020000001</c:v>
                </c:pt>
                <c:pt idx="358" formatCode="General">
                  <c:v>1.6177200270000001</c:v>
                </c:pt>
                <c:pt idx="359" formatCode="General">
                  <c:v>1.618088486</c:v>
                </c:pt>
                <c:pt idx="360" formatCode="General">
                  <c:v>1.6189745419999999</c:v>
                </c:pt>
                <c:pt idx="361" formatCode="General">
                  <c:v>1.6210045179999999</c:v>
                </c:pt>
                <c:pt idx="362" formatCode="General">
                  <c:v>1.62380561</c:v>
                </c:pt>
                <c:pt idx="363" formatCode="General">
                  <c:v>1.6270542450000001</c:v>
                </c:pt>
                <c:pt idx="364" formatCode="General">
                  <c:v>1.630775616</c:v>
                </c:pt>
                <c:pt idx="365" formatCode="General">
                  <c:v>1.634324506</c:v>
                </c:pt>
                <c:pt idx="366" formatCode="General">
                  <c:v>1.6369211379999999</c:v>
                </c:pt>
                <c:pt idx="367" formatCode="General">
                  <c:v>1.638950291</c:v>
                </c:pt>
                <c:pt idx="368" formatCode="General">
                  <c:v>1.6408007680000001</c:v>
                </c:pt>
                <c:pt idx="369" formatCode="General">
                  <c:v>1.6426567569999999</c:v>
                </c:pt>
                <c:pt idx="370" formatCode="General">
                  <c:v>1.6456308479999999</c:v>
                </c:pt>
                <c:pt idx="371" formatCode="General">
                  <c:v>1.649388082</c:v>
                </c:pt>
                <c:pt idx="372" formatCode="General">
                  <c:v>1.6533801640000001</c:v>
                </c:pt>
                <c:pt idx="373" formatCode="General">
                  <c:v>1.6575523919999999</c:v>
                </c:pt>
                <c:pt idx="374" formatCode="General">
                  <c:v>1.661792615</c:v>
                </c:pt>
                <c:pt idx="375" formatCode="General">
                  <c:v>1.664960295</c:v>
                </c:pt>
                <c:pt idx="376" formatCode="General">
                  <c:v>1.667749006</c:v>
                </c:pt>
                <c:pt idx="377" formatCode="General">
                  <c:v>1.6707815049999999</c:v>
                </c:pt>
                <c:pt idx="378" formatCode="General">
                  <c:v>1.6737360480000001</c:v>
                </c:pt>
                <c:pt idx="379" formatCode="General">
                  <c:v>1.676416825</c:v>
                </c:pt>
                <c:pt idx="380" formatCode="General">
                  <c:v>1.6789088990000001</c:v>
                </c:pt>
                <c:pt idx="381" formatCode="General">
                  <c:v>1.6808767920000001</c:v>
                </c:pt>
                <c:pt idx="382" formatCode="General">
                  <c:v>1.6822860070000001</c:v>
                </c:pt>
                <c:pt idx="383" formatCode="General">
                  <c:v>1.6834079399999999</c:v>
                </c:pt>
                <c:pt idx="384" formatCode="General">
                  <c:v>1.684205744</c:v>
                </c:pt>
                <c:pt idx="385" formatCode="General">
                  <c:v>1.684801381</c:v>
                </c:pt>
                <c:pt idx="386" formatCode="General">
                  <c:v>1.685354467</c:v>
                </c:pt>
                <c:pt idx="387" formatCode="General">
                  <c:v>1.6857320790000001</c:v>
                </c:pt>
                <c:pt idx="388" formatCode="General">
                  <c:v>1.685947906</c:v>
                </c:pt>
                <c:pt idx="389" formatCode="General">
                  <c:v>1.686063307</c:v>
                </c:pt>
                <c:pt idx="390" formatCode="General">
                  <c:v>1.6865267779999999</c:v>
                </c:pt>
                <c:pt idx="391" formatCode="General">
                  <c:v>1.6874197280000001</c:v>
                </c:pt>
                <c:pt idx="392" formatCode="General">
                  <c:v>1.6891187969999999</c:v>
                </c:pt>
                <c:pt idx="393" formatCode="General">
                  <c:v>1.6915439370000001</c:v>
                </c:pt>
                <c:pt idx="394" formatCode="General">
                  <c:v>1.6944996130000001</c:v>
                </c:pt>
              </c:numCache>
            </c:numRef>
          </c:xVal>
          <c:yVal>
            <c:numRef>
              <c:f>'Data fresh bones'!$F$4:$F$398</c:f>
              <c:numCache>
                <c:formatCode>General</c:formatCode>
                <c:ptCount val="395"/>
                <c:pt idx="0">
                  <c:v>1.4703599999999999E-4</c:v>
                </c:pt>
                <c:pt idx="1">
                  <c:v>2.8985099999999999E-4</c:v>
                </c:pt>
                <c:pt idx="2">
                  <c:v>3.4486599999999999E-4</c:v>
                </c:pt>
                <c:pt idx="3">
                  <c:v>2.1926700000000001E-4</c:v>
                </c:pt>
                <c:pt idx="4" formatCode="0.00E+00">
                  <c:v>5.91865E-5</c:v>
                </c:pt>
                <c:pt idx="5">
                  <c:v>-1.1106499999999999E-4</c:v>
                </c:pt>
                <c:pt idx="6">
                  <c:v>-2.8051200000000001E-4</c:v>
                </c:pt>
                <c:pt idx="7">
                  <c:v>-3.84237E-4</c:v>
                </c:pt>
                <c:pt idx="8">
                  <c:v>-2.8510800000000001E-4</c:v>
                </c:pt>
                <c:pt idx="9">
                  <c:v>-2.8028299999999999E-4</c:v>
                </c:pt>
                <c:pt idx="10">
                  <c:v>-2.2383200000000001E-4</c:v>
                </c:pt>
                <c:pt idx="11">
                  <c:v>-2.0491800000000001E-4</c:v>
                </c:pt>
                <c:pt idx="12">
                  <c:v>-1.6066999999999999E-4</c:v>
                </c:pt>
                <c:pt idx="13">
                  <c:v>-1.2842999999999999E-4</c:v>
                </c:pt>
                <c:pt idx="14">
                  <c:v>-2.7954299999999999E-4</c:v>
                </c:pt>
                <c:pt idx="15">
                  <c:v>-2.95953E-4</c:v>
                </c:pt>
                <c:pt idx="16">
                  <c:v>-4.36511E-4</c:v>
                </c:pt>
                <c:pt idx="17">
                  <c:v>-5.5684599999999995E-4</c:v>
                </c:pt>
                <c:pt idx="18">
                  <c:v>-6.5032899999999995E-4</c:v>
                </c:pt>
                <c:pt idx="19">
                  <c:v>-7.1512400000000003E-4</c:v>
                </c:pt>
                <c:pt idx="20">
                  <c:v>-8.4958199999999998E-4</c:v>
                </c:pt>
                <c:pt idx="21">
                  <c:v>-9.5775600000000004E-4</c:v>
                </c:pt>
                <c:pt idx="22">
                  <c:v>-1.099193E-3</c:v>
                </c:pt>
                <c:pt idx="23">
                  <c:v>-1.158077E-3</c:v>
                </c:pt>
                <c:pt idx="24">
                  <c:v>-1.308287E-3</c:v>
                </c:pt>
                <c:pt idx="25">
                  <c:v>-1.297231E-3</c:v>
                </c:pt>
                <c:pt idx="26">
                  <c:v>-1.20286E-3</c:v>
                </c:pt>
                <c:pt idx="27">
                  <c:v>-1.0772679999999999E-3</c:v>
                </c:pt>
                <c:pt idx="28">
                  <c:v>-9.6780900000000003E-4</c:v>
                </c:pt>
                <c:pt idx="29">
                  <c:v>-8.8068900000000004E-4</c:v>
                </c:pt>
                <c:pt idx="30">
                  <c:v>-9.0263300000000002E-4</c:v>
                </c:pt>
                <c:pt idx="31">
                  <c:v>-9.4973099999999999E-4</c:v>
                </c:pt>
                <c:pt idx="32">
                  <c:v>-9.6104199999999995E-4</c:v>
                </c:pt>
                <c:pt idx="33">
                  <c:v>-9.6507899999999998E-4</c:v>
                </c:pt>
                <c:pt idx="34">
                  <c:v>-9.3086299999999998E-4</c:v>
                </c:pt>
                <c:pt idx="35">
                  <c:v>-8.9676800000000004E-4</c:v>
                </c:pt>
                <c:pt idx="36">
                  <c:v>-9.0492399999999998E-4</c:v>
                </c:pt>
                <c:pt idx="37">
                  <c:v>-9.3899000000000001E-4</c:v>
                </c:pt>
                <c:pt idx="38">
                  <c:v>-9.6368400000000002E-4</c:v>
                </c:pt>
                <c:pt idx="39">
                  <c:v>-1.0308940000000001E-3</c:v>
                </c:pt>
                <c:pt idx="40">
                  <c:v>-9.8657999999999992E-4</c:v>
                </c:pt>
                <c:pt idx="41">
                  <c:v>-8.9275200000000002E-4</c:v>
                </c:pt>
                <c:pt idx="42">
                  <c:v>-9.0384600000000003E-4</c:v>
                </c:pt>
                <c:pt idx="43">
                  <c:v>-9.1369499999999996E-4</c:v>
                </c:pt>
                <c:pt idx="44">
                  <c:v>-8.6858699999999998E-4</c:v>
                </c:pt>
                <c:pt idx="45">
                  <c:v>-8.9224699999999998E-4</c:v>
                </c:pt>
                <c:pt idx="46">
                  <c:v>-8.9510000000000002E-4</c:v>
                </c:pt>
                <c:pt idx="47">
                  <c:v>-8.9147499999999997E-4</c:v>
                </c:pt>
                <c:pt idx="48">
                  <c:v>-8.9207100000000003E-4</c:v>
                </c:pt>
                <c:pt idx="49">
                  <c:v>-9.0342000000000005E-4</c:v>
                </c:pt>
                <c:pt idx="50">
                  <c:v>-9.0588799999999998E-4</c:v>
                </c:pt>
                <c:pt idx="51">
                  <c:v>-9.0944099999999998E-4</c:v>
                </c:pt>
                <c:pt idx="52">
                  <c:v>-9.0600800000000003E-4</c:v>
                </c:pt>
                <c:pt idx="53">
                  <c:v>-9.0382099999999996E-4</c:v>
                </c:pt>
                <c:pt idx="54">
                  <c:v>-9.0314900000000001E-4</c:v>
                </c:pt>
                <c:pt idx="55">
                  <c:v>-9.0201699999999997E-4</c:v>
                </c:pt>
                <c:pt idx="56">
                  <c:v>-9.0098299999999995E-4</c:v>
                </c:pt>
                <c:pt idx="57">
                  <c:v>-9.0029900000000002E-4</c:v>
                </c:pt>
                <c:pt idx="58">
                  <c:v>-8.9996800000000001E-4</c:v>
                </c:pt>
                <c:pt idx="59">
                  <c:v>-8.9745799999999996E-4</c:v>
                </c:pt>
                <c:pt idx="60">
                  <c:v>-8.9538499999999995E-4</c:v>
                </c:pt>
                <c:pt idx="61">
                  <c:v>-8.9439200000000004E-4</c:v>
                </c:pt>
                <c:pt idx="62">
                  <c:v>-8.9404600000000001E-4</c:v>
                </c:pt>
                <c:pt idx="63">
                  <c:v>-8.9222200000000002E-4</c:v>
                </c:pt>
                <c:pt idx="64">
                  <c:v>-8.8973700000000004E-4</c:v>
                </c:pt>
                <c:pt idx="65">
                  <c:v>-8.91098E-4</c:v>
                </c:pt>
                <c:pt idx="66">
                  <c:v>-8.8830699999999996E-4</c:v>
                </c:pt>
                <c:pt idx="67">
                  <c:v>-8.8478299999999999E-4</c:v>
                </c:pt>
                <c:pt idx="68">
                  <c:v>-8.8305800000000004E-4</c:v>
                </c:pt>
                <c:pt idx="69">
                  <c:v>-8.8188700000000004E-4</c:v>
                </c:pt>
                <c:pt idx="70">
                  <c:v>-8.7655100000000004E-4</c:v>
                </c:pt>
                <c:pt idx="71">
                  <c:v>-8.6940100000000001E-4</c:v>
                </c:pt>
                <c:pt idx="72">
                  <c:v>-8.6700199999999996E-4</c:v>
                </c:pt>
                <c:pt idx="73">
                  <c:v>-8.6606400000000005E-4</c:v>
                </c:pt>
                <c:pt idx="74">
                  <c:v>-8.9475500000000001E-4</c:v>
                </c:pt>
                <c:pt idx="75">
                  <c:v>-9.1623099999999999E-4</c:v>
                </c:pt>
                <c:pt idx="76">
                  <c:v>-9.3061200000000004E-4</c:v>
                </c:pt>
                <c:pt idx="77">
                  <c:v>-9.2095100000000004E-4</c:v>
                </c:pt>
                <c:pt idx="78">
                  <c:v>-9.1611700000000004E-4</c:v>
                </c:pt>
                <c:pt idx="79">
                  <c:v>-9.1079699999999997E-4</c:v>
                </c:pt>
                <c:pt idx="80">
                  <c:v>-9.0722000000000003E-4</c:v>
                </c:pt>
                <c:pt idx="81">
                  <c:v>-9.0362999999999999E-4</c:v>
                </c:pt>
                <c:pt idx="82">
                  <c:v>-9.0509200000000003E-4</c:v>
                </c:pt>
                <c:pt idx="83">
                  <c:v>-9.0302600000000002E-4</c:v>
                </c:pt>
                <c:pt idx="84">
                  <c:v>-8.9966999999999998E-4</c:v>
                </c:pt>
                <c:pt idx="85">
                  <c:v>-8.9481999999999995E-4</c:v>
                </c:pt>
                <c:pt idx="86">
                  <c:v>-8.8948100000000002E-4</c:v>
                </c:pt>
                <c:pt idx="87">
                  <c:v>-8.8637299999999998E-4</c:v>
                </c:pt>
                <c:pt idx="88">
                  <c:v>-8.8196100000000001E-4</c:v>
                </c:pt>
                <c:pt idx="89">
                  <c:v>-8.7855099999999998E-4</c:v>
                </c:pt>
                <c:pt idx="90">
                  <c:v>-8.7624299999999997E-4</c:v>
                </c:pt>
                <c:pt idx="91">
                  <c:v>-8.7306600000000003E-4</c:v>
                </c:pt>
                <c:pt idx="92">
                  <c:v>-8.6868000000000004E-4</c:v>
                </c:pt>
                <c:pt idx="93">
                  <c:v>-8.64374E-4</c:v>
                </c:pt>
                <c:pt idx="94">
                  <c:v>-8.6067800000000003E-4</c:v>
                </c:pt>
                <c:pt idx="95">
                  <c:v>-8.5567E-4</c:v>
                </c:pt>
                <c:pt idx="96">
                  <c:v>-8.5291100000000003E-4</c:v>
                </c:pt>
                <c:pt idx="97">
                  <c:v>-8.4913199999999995E-4</c:v>
                </c:pt>
                <c:pt idx="98">
                  <c:v>-8.4705499999999999E-4</c:v>
                </c:pt>
                <c:pt idx="99">
                  <c:v>-8.4300300000000005E-4</c:v>
                </c:pt>
                <c:pt idx="100">
                  <c:v>-8.3899400000000002E-4</c:v>
                </c:pt>
                <c:pt idx="101">
                  <c:v>-8.3375699999999997E-4</c:v>
                </c:pt>
                <c:pt idx="102">
                  <c:v>-8.3023099999999996E-4</c:v>
                </c:pt>
                <c:pt idx="103">
                  <c:v>-8.2554999999999998E-4</c:v>
                </c:pt>
                <c:pt idx="104">
                  <c:v>-8.2048899999999998E-4</c:v>
                </c:pt>
                <c:pt idx="105">
                  <c:v>-8.1724E-4</c:v>
                </c:pt>
                <c:pt idx="106">
                  <c:v>-8.1503499999999998E-4</c:v>
                </c:pt>
                <c:pt idx="107">
                  <c:v>-8.1241400000000002E-4</c:v>
                </c:pt>
                <c:pt idx="108">
                  <c:v>-8.0597700000000004E-4</c:v>
                </c:pt>
                <c:pt idx="109">
                  <c:v>-8.0171599999999995E-4</c:v>
                </c:pt>
                <c:pt idx="110">
                  <c:v>-7.9752000000000002E-4</c:v>
                </c:pt>
                <c:pt idx="111">
                  <c:v>-7.9175199999999995E-4</c:v>
                </c:pt>
                <c:pt idx="112">
                  <c:v>-7.8525899999999996E-4</c:v>
                </c:pt>
                <c:pt idx="113">
                  <c:v>-7.8046400000000003E-4</c:v>
                </c:pt>
                <c:pt idx="114">
                  <c:v>-7.7736199999999997E-4</c:v>
                </c:pt>
                <c:pt idx="115">
                  <c:v>-7.7186699999999997E-4</c:v>
                </c:pt>
                <c:pt idx="116">
                  <c:v>-7.6638400000000005E-4</c:v>
                </c:pt>
                <c:pt idx="117">
                  <c:v>-7.5969199999999996E-4</c:v>
                </c:pt>
                <c:pt idx="118">
                  <c:v>-7.5673500000000002E-4</c:v>
                </c:pt>
                <c:pt idx="119">
                  <c:v>-7.5195999999999998E-4</c:v>
                </c:pt>
                <c:pt idx="120">
                  <c:v>-7.4677000000000001E-4</c:v>
                </c:pt>
                <c:pt idx="121">
                  <c:v>-7.4289500000000004E-4</c:v>
                </c:pt>
                <c:pt idx="122">
                  <c:v>-7.4017799999999997E-4</c:v>
                </c:pt>
                <c:pt idx="123">
                  <c:v>-7.3539000000000005E-4</c:v>
                </c:pt>
                <c:pt idx="124">
                  <c:v>-7.3042500000000004E-4</c:v>
                </c:pt>
                <c:pt idx="125">
                  <c:v>-7.2584699999999995E-4</c:v>
                </c:pt>
                <c:pt idx="126">
                  <c:v>-7.19763E-4</c:v>
                </c:pt>
                <c:pt idx="127">
                  <c:v>-7.1448300000000002E-4</c:v>
                </c:pt>
                <c:pt idx="128">
                  <c:v>-7.0758099999999999E-4</c:v>
                </c:pt>
                <c:pt idx="129">
                  <c:v>-7.0054199999999996E-4</c:v>
                </c:pt>
                <c:pt idx="130">
                  <c:v>-6.9272500000000005E-4</c:v>
                </c:pt>
                <c:pt idx="131">
                  <c:v>-6.8732999999999999E-4</c:v>
                </c:pt>
                <c:pt idx="132">
                  <c:v>-6.81939E-4</c:v>
                </c:pt>
                <c:pt idx="133">
                  <c:v>-6.7701000000000002E-4</c:v>
                </c:pt>
                <c:pt idx="134">
                  <c:v>-6.7152900000000003E-4</c:v>
                </c:pt>
                <c:pt idx="135">
                  <c:v>-6.6730900000000004E-4</c:v>
                </c:pt>
                <c:pt idx="136">
                  <c:v>-6.6312399999999996E-4</c:v>
                </c:pt>
                <c:pt idx="137">
                  <c:v>-6.5767799999999997E-4</c:v>
                </c:pt>
                <c:pt idx="138">
                  <c:v>-6.5182300000000005E-4</c:v>
                </c:pt>
                <c:pt idx="139">
                  <c:v>-6.4664699999999998E-4</c:v>
                </c:pt>
                <c:pt idx="140">
                  <c:v>-6.4164500000000004E-4</c:v>
                </c:pt>
                <c:pt idx="141">
                  <c:v>-6.3810400000000001E-4</c:v>
                </c:pt>
                <c:pt idx="142">
                  <c:v>-6.3418000000000003E-4</c:v>
                </c:pt>
                <c:pt idx="143">
                  <c:v>-6.30728E-4</c:v>
                </c:pt>
                <c:pt idx="144">
                  <c:v>-6.2464599999999997E-4</c:v>
                </c:pt>
                <c:pt idx="145">
                  <c:v>-6.2229400000000002E-4</c:v>
                </c:pt>
                <c:pt idx="146">
                  <c:v>-6.1507100000000002E-4</c:v>
                </c:pt>
                <c:pt idx="147">
                  <c:v>-6.1067700000000001E-4</c:v>
                </c:pt>
                <c:pt idx="148">
                  <c:v>-6.0661899999999997E-4</c:v>
                </c:pt>
                <c:pt idx="149">
                  <c:v>-6.0396199999999999E-4</c:v>
                </c:pt>
                <c:pt idx="150">
                  <c:v>-5.9939399999999995E-4</c:v>
                </c:pt>
                <c:pt idx="151">
                  <c:v>-5.9693300000000001E-4</c:v>
                </c:pt>
                <c:pt idx="152">
                  <c:v>-5.9304400000000004E-4</c:v>
                </c:pt>
                <c:pt idx="153">
                  <c:v>-5.8872299999999998E-4</c:v>
                </c:pt>
                <c:pt idx="154">
                  <c:v>-5.86211E-4</c:v>
                </c:pt>
                <c:pt idx="155">
                  <c:v>-5.8234499999999995E-4</c:v>
                </c:pt>
                <c:pt idx="156">
                  <c:v>-5.7887499999999996E-4</c:v>
                </c:pt>
                <c:pt idx="157">
                  <c:v>-5.7669700000000004E-4</c:v>
                </c:pt>
                <c:pt idx="158">
                  <c:v>-5.7364500000000001E-4</c:v>
                </c:pt>
                <c:pt idx="159">
                  <c:v>-5.7065100000000004E-4</c:v>
                </c:pt>
                <c:pt idx="160">
                  <c:v>-5.67481E-4</c:v>
                </c:pt>
                <c:pt idx="161">
                  <c:v>-5.641E-4</c:v>
                </c:pt>
                <c:pt idx="162">
                  <c:v>-5.6056300000000003E-4</c:v>
                </c:pt>
                <c:pt idx="163">
                  <c:v>-5.6008299999999996E-4</c:v>
                </c:pt>
                <c:pt idx="164">
                  <c:v>-5.5518799999999997E-4</c:v>
                </c:pt>
                <c:pt idx="165">
                  <c:v>-5.5356399999999999E-4</c:v>
                </c:pt>
                <c:pt idx="166">
                  <c:v>-5.5109600000000005E-4</c:v>
                </c:pt>
                <c:pt idx="167">
                  <c:v>-5.4538000000000004E-4</c:v>
                </c:pt>
                <c:pt idx="168">
                  <c:v>-5.4072099999999998E-4</c:v>
                </c:pt>
                <c:pt idx="169">
                  <c:v>-5.3715499999999999E-4</c:v>
                </c:pt>
                <c:pt idx="170">
                  <c:v>-5.2720000000000002E-4</c:v>
                </c:pt>
                <c:pt idx="171">
                  <c:v>-4.9499799999999997E-4</c:v>
                </c:pt>
                <c:pt idx="172">
                  <c:v>-5.0715600000000003E-4</c:v>
                </c:pt>
                <c:pt idx="173">
                  <c:v>-5.0294700000000001E-4</c:v>
                </c:pt>
                <c:pt idx="174">
                  <c:v>-4.8260300000000001E-4</c:v>
                </c:pt>
                <c:pt idx="175">
                  <c:v>-4.6956999999999999E-4</c:v>
                </c:pt>
                <c:pt idx="176">
                  <c:v>-4.7038000000000001E-4</c:v>
                </c:pt>
                <c:pt idx="177">
                  <c:v>-4.64912E-4</c:v>
                </c:pt>
                <c:pt idx="178">
                  <c:v>-4.6239099999999998E-4</c:v>
                </c:pt>
                <c:pt idx="179">
                  <c:v>-4.59679E-4</c:v>
                </c:pt>
                <c:pt idx="180">
                  <c:v>-4.5794500000000002E-4</c:v>
                </c:pt>
                <c:pt idx="181">
                  <c:v>-4.5538499999999999E-4</c:v>
                </c:pt>
                <c:pt idx="182">
                  <c:v>-4.5272200000000002E-4</c:v>
                </c:pt>
                <c:pt idx="183">
                  <c:v>-4.5088099999999998E-4</c:v>
                </c:pt>
                <c:pt idx="184">
                  <c:v>-4.49395E-4</c:v>
                </c:pt>
                <c:pt idx="185">
                  <c:v>-4.4684299999999999E-4</c:v>
                </c:pt>
                <c:pt idx="186">
                  <c:v>-4.45153E-4</c:v>
                </c:pt>
                <c:pt idx="187">
                  <c:v>-4.4178400000000002E-4</c:v>
                </c:pt>
                <c:pt idx="188">
                  <c:v>-4.3754800000000001E-4</c:v>
                </c:pt>
                <c:pt idx="189">
                  <c:v>-4.3467700000000001E-4</c:v>
                </c:pt>
                <c:pt idx="190">
                  <c:v>-4.3171000000000003E-4</c:v>
                </c:pt>
                <c:pt idx="191">
                  <c:v>-4.2622200000000003E-4</c:v>
                </c:pt>
                <c:pt idx="192">
                  <c:v>-4.2613200000000002E-4</c:v>
                </c:pt>
                <c:pt idx="193">
                  <c:v>-4.2519500000000001E-4</c:v>
                </c:pt>
                <c:pt idx="194">
                  <c:v>-4.2231099999999998E-4</c:v>
                </c:pt>
                <c:pt idx="195">
                  <c:v>-4.19276E-4</c:v>
                </c:pt>
                <c:pt idx="196">
                  <c:v>-4.17926E-4</c:v>
                </c:pt>
                <c:pt idx="197">
                  <c:v>-4.1520400000000002E-4</c:v>
                </c:pt>
                <c:pt idx="198">
                  <c:v>-4.1224600000000001E-4</c:v>
                </c:pt>
                <c:pt idx="199">
                  <c:v>-4.0957199999999997E-4</c:v>
                </c:pt>
                <c:pt idx="200">
                  <c:v>-4.0746700000000001E-4</c:v>
                </c:pt>
                <c:pt idx="201">
                  <c:v>-4.0507299999999999E-4</c:v>
                </c:pt>
                <c:pt idx="202">
                  <c:v>-4.0234800000000002E-4</c:v>
                </c:pt>
                <c:pt idx="203">
                  <c:v>-4.0693000000000001E-4</c:v>
                </c:pt>
                <c:pt idx="204">
                  <c:v>-4.0607399999999997E-4</c:v>
                </c:pt>
                <c:pt idx="205">
                  <c:v>-4.0573699999999998E-4</c:v>
                </c:pt>
                <c:pt idx="206">
                  <c:v>-4.0234599999999999E-4</c:v>
                </c:pt>
                <c:pt idx="207">
                  <c:v>-3.9797999999999998E-4</c:v>
                </c:pt>
                <c:pt idx="208">
                  <c:v>-3.9332000000000001E-4</c:v>
                </c:pt>
                <c:pt idx="209">
                  <c:v>-3.8855699999999999E-4</c:v>
                </c:pt>
                <c:pt idx="210">
                  <c:v>-3.82612E-4</c:v>
                </c:pt>
                <c:pt idx="211">
                  <c:v>-3.8019600000000002E-4</c:v>
                </c:pt>
                <c:pt idx="212">
                  <c:v>-3.7937799999999999E-4</c:v>
                </c:pt>
                <c:pt idx="213">
                  <c:v>-3.7700500000000003E-4</c:v>
                </c:pt>
                <c:pt idx="214">
                  <c:v>-3.7763800000000002E-4</c:v>
                </c:pt>
                <c:pt idx="215">
                  <c:v>-3.7512800000000002E-4</c:v>
                </c:pt>
                <c:pt idx="216">
                  <c:v>-3.6886200000000002E-4</c:v>
                </c:pt>
                <c:pt idx="217">
                  <c:v>-3.6354099999999999E-4</c:v>
                </c:pt>
                <c:pt idx="218">
                  <c:v>-3.6271600000000001E-4</c:v>
                </c:pt>
                <c:pt idx="219">
                  <c:v>-3.5877400000000002E-4</c:v>
                </c:pt>
                <c:pt idx="220">
                  <c:v>-3.5853000000000002E-4</c:v>
                </c:pt>
                <c:pt idx="221">
                  <c:v>-3.5797599999999998E-4</c:v>
                </c:pt>
                <c:pt idx="222">
                  <c:v>-3.5667799999999998E-4</c:v>
                </c:pt>
                <c:pt idx="223">
                  <c:v>-3.5391399999999999E-4</c:v>
                </c:pt>
                <c:pt idx="224">
                  <c:v>-3.5149699999999999E-4</c:v>
                </c:pt>
                <c:pt idx="225">
                  <c:v>-3.4884199999999998E-4</c:v>
                </c:pt>
                <c:pt idx="226">
                  <c:v>-3.4335600000000001E-4</c:v>
                </c:pt>
                <c:pt idx="227">
                  <c:v>-3.3377199999999997E-4</c:v>
                </c:pt>
                <c:pt idx="228">
                  <c:v>-3.3550499999999999E-4</c:v>
                </c:pt>
                <c:pt idx="229">
                  <c:v>-3.3855400000000003E-4</c:v>
                </c:pt>
                <c:pt idx="230">
                  <c:v>-3.2082699999999998E-4</c:v>
                </c:pt>
                <c:pt idx="231">
                  <c:v>-3.2512900000000001E-4</c:v>
                </c:pt>
                <c:pt idx="232">
                  <c:v>-3.2508999999999999E-4</c:v>
                </c:pt>
                <c:pt idx="233">
                  <c:v>-3.1411699999999999E-4</c:v>
                </c:pt>
                <c:pt idx="234">
                  <c:v>-2.8626699999999999E-4</c:v>
                </c:pt>
                <c:pt idx="235">
                  <c:v>-2.8825999999999998E-4</c:v>
                </c:pt>
                <c:pt idx="236">
                  <c:v>-2.7819299999999998E-4</c:v>
                </c:pt>
                <c:pt idx="237">
                  <c:v>-3.0669099999999999E-4</c:v>
                </c:pt>
                <c:pt idx="238">
                  <c:v>-3.0223899999999999E-4</c:v>
                </c:pt>
                <c:pt idx="239">
                  <c:v>-3.1163499999999999E-4</c:v>
                </c:pt>
                <c:pt idx="240">
                  <c:v>-3.1528600000000002E-4</c:v>
                </c:pt>
                <c:pt idx="241">
                  <c:v>-3.1388E-4</c:v>
                </c:pt>
                <c:pt idx="242">
                  <c:v>-3.09714E-4</c:v>
                </c:pt>
                <c:pt idx="243">
                  <c:v>-3.0802299999999999E-4</c:v>
                </c:pt>
                <c:pt idx="244">
                  <c:v>-3.0582999999999999E-4</c:v>
                </c:pt>
                <c:pt idx="245">
                  <c:v>-3.0207299999999998E-4</c:v>
                </c:pt>
                <c:pt idx="246">
                  <c:v>-2.9832399999999999E-4</c:v>
                </c:pt>
                <c:pt idx="247">
                  <c:v>-2.95867E-4</c:v>
                </c:pt>
                <c:pt idx="248">
                  <c:v>-2.9146800000000002E-4</c:v>
                </c:pt>
                <c:pt idx="249">
                  <c:v>-2.9198800000000002E-4</c:v>
                </c:pt>
                <c:pt idx="250">
                  <c:v>-2.8947899999999998E-4</c:v>
                </c:pt>
                <c:pt idx="251">
                  <c:v>-2.8756400000000003E-4</c:v>
                </c:pt>
                <c:pt idx="252">
                  <c:v>-2.85097E-4</c:v>
                </c:pt>
                <c:pt idx="253">
                  <c:v>-2.8377900000000001E-4</c:v>
                </c:pt>
                <c:pt idx="254">
                  <c:v>-2.7893500000000001E-4</c:v>
                </c:pt>
                <c:pt idx="255">
                  <c:v>-2.76462E-4</c:v>
                </c:pt>
                <c:pt idx="256">
                  <c:v>-2.7284999999999999E-4</c:v>
                </c:pt>
                <c:pt idx="257">
                  <c:v>-2.6897100000000001E-4</c:v>
                </c:pt>
                <c:pt idx="258">
                  <c:v>-2.6769499999999998E-4</c:v>
                </c:pt>
                <c:pt idx="259">
                  <c:v>-2.6178099999999999E-4</c:v>
                </c:pt>
                <c:pt idx="260">
                  <c:v>-2.5779399999999999E-4</c:v>
                </c:pt>
                <c:pt idx="261">
                  <c:v>-2.5577299999999999E-4</c:v>
                </c:pt>
                <c:pt idx="262">
                  <c:v>-2.5393799999999999E-4</c:v>
                </c:pt>
                <c:pt idx="263">
                  <c:v>-2.4898599999999998E-4</c:v>
                </c:pt>
                <c:pt idx="264">
                  <c:v>-2.4516000000000002E-4</c:v>
                </c:pt>
                <c:pt idx="265">
                  <c:v>-2.4191499999999999E-4</c:v>
                </c:pt>
                <c:pt idx="266">
                  <c:v>-2.37266E-4</c:v>
                </c:pt>
                <c:pt idx="267">
                  <c:v>-2.3312699999999999E-4</c:v>
                </c:pt>
                <c:pt idx="268">
                  <c:v>-2.3082800000000001E-4</c:v>
                </c:pt>
                <c:pt idx="269">
                  <c:v>-2.2870599999999999E-4</c:v>
                </c:pt>
                <c:pt idx="270">
                  <c:v>-2.25634E-4</c:v>
                </c:pt>
                <c:pt idx="271">
                  <c:v>-2.2326299999999999E-4</c:v>
                </c:pt>
                <c:pt idx="272">
                  <c:v>-2.1980599999999999E-4</c:v>
                </c:pt>
                <c:pt idx="273">
                  <c:v>-2.16307E-4</c:v>
                </c:pt>
                <c:pt idx="274">
                  <c:v>-2.12461E-4</c:v>
                </c:pt>
                <c:pt idx="275">
                  <c:v>-2.0873899999999999E-4</c:v>
                </c:pt>
                <c:pt idx="276">
                  <c:v>-2.0517699999999999E-4</c:v>
                </c:pt>
                <c:pt idx="277">
                  <c:v>-2.0138799999999999E-4</c:v>
                </c:pt>
                <c:pt idx="278">
                  <c:v>-1.98209E-4</c:v>
                </c:pt>
                <c:pt idx="279">
                  <c:v>-1.9531099999999999E-4</c:v>
                </c:pt>
                <c:pt idx="280">
                  <c:v>-1.9282199999999999E-4</c:v>
                </c:pt>
                <c:pt idx="281">
                  <c:v>-1.8921300000000001E-4</c:v>
                </c:pt>
                <c:pt idx="282">
                  <c:v>-1.8729400000000001E-4</c:v>
                </c:pt>
                <c:pt idx="283">
                  <c:v>-1.8396100000000001E-4</c:v>
                </c:pt>
                <c:pt idx="284">
                  <c:v>-1.8213800000000001E-4</c:v>
                </c:pt>
                <c:pt idx="285">
                  <c:v>-1.7903400000000001E-4</c:v>
                </c:pt>
                <c:pt idx="286">
                  <c:v>-1.7676700000000001E-4</c:v>
                </c:pt>
                <c:pt idx="287">
                  <c:v>-1.71063E-4</c:v>
                </c:pt>
                <c:pt idx="288">
                  <c:v>-1.70249E-4</c:v>
                </c:pt>
                <c:pt idx="289">
                  <c:v>-1.66773E-4</c:v>
                </c:pt>
                <c:pt idx="290">
                  <c:v>-1.6404700000000001E-4</c:v>
                </c:pt>
                <c:pt idx="291">
                  <c:v>-1.6087799999999999E-4</c:v>
                </c:pt>
                <c:pt idx="292">
                  <c:v>-1.59302E-4</c:v>
                </c:pt>
                <c:pt idx="293">
                  <c:v>-1.56782E-4</c:v>
                </c:pt>
                <c:pt idx="294">
                  <c:v>-1.5394900000000001E-4</c:v>
                </c:pt>
                <c:pt idx="295">
                  <c:v>-1.49925E-4</c:v>
                </c:pt>
                <c:pt idx="296">
                  <c:v>-1.4815999999999999E-4</c:v>
                </c:pt>
                <c:pt idx="297">
                  <c:v>-1.4537900000000001E-4</c:v>
                </c:pt>
                <c:pt idx="298">
                  <c:v>-1.40753E-4</c:v>
                </c:pt>
                <c:pt idx="299">
                  <c:v>-1.3611100000000001E-4</c:v>
                </c:pt>
                <c:pt idx="300">
                  <c:v>-1.33285E-4</c:v>
                </c:pt>
                <c:pt idx="301">
                  <c:v>-1.3053000000000001E-4</c:v>
                </c:pt>
                <c:pt idx="302">
                  <c:v>-1.2773400000000001E-4</c:v>
                </c:pt>
                <c:pt idx="303">
                  <c:v>-1.24931E-4</c:v>
                </c:pt>
                <c:pt idx="304">
                  <c:v>-1.2254400000000001E-4</c:v>
                </c:pt>
                <c:pt idx="305">
                  <c:v>-1.20444E-4</c:v>
                </c:pt>
                <c:pt idx="306">
                  <c:v>-1.17984E-4</c:v>
                </c:pt>
                <c:pt idx="307">
                  <c:v>-1.16814E-4</c:v>
                </c:pt>
                <c:pt idx="308">
                  <c:v>-1.16742E-4</c:v>
                </c:pt>
                <c:pt idx="309">
                  <c:v>-1.15325E-4</c:v>
                </c:pt>
                <c:pt idx="310">
                  <c:v>-1.1264000000000001E-4</c:v>
                </c:pt>
                <c:pt idx="311">
                  <c:v>-1.09831E-4</c:v>
                </c:pt>
                <c:pt idx="312">
                  <c:v>-1.07354E-4</c:v>
                </c:pt>
                <c:pt idx="313">
                  <c:v>-1.02828E-4</c:v>
                </c:pt>
                <c:pt idx="314" formatCode="0.00E+00">
                  <c:v>-9.7995899999999995E-5</c:v>
                </c:pt>
                <c:pt idx="315" formatCode="0.00E+00">
                  <c:v>-9.6173299999999996E-5</c:v>
                </c:pt>
                <c:pt idx="316" formatCode="0.00E+00">
                  <c:v>-9.4987600000000005E-5</c:v>
                </c:pt>
                <c:pt idx="317" formatCode="0.00E+00">
                  <c:v>-9.3335699999999995E-5</c:v>
                </c:pt>
                <c:pt idx="318" formatCode="0.00E+00">
                  <c:v>-8.9846799999999995E-5</c:v>
                </c:pt>
                <c:pt idx="319" formatCode="0.00E+00">
                  <c:v>-9.0712100000000002E-5</c:v>
                </c:pt>
                <c:pt idx="320" formatCode="0.00E+00">
                  <c:v>-8.7433400000000002E-5</c:v>
                </c:pt>
                <c:pt idx="321" formatCode="0.00E+00">
                  <c:v>-8.4326400000000006E-5</c:v>
                </c:pt>
                <c:pt idx="322" formatCode="0.00E+00">
                  <c:v>-7.9489799999999999E-5</c:v>
                </c:pt>
                <c:pt idx="323" formatCode="0.00E+00">
                  <c:v>-7.7034199999999995E-5</c:v>
                </c:pt>
                <c:pt idx="324" formatCode="0.00E+00">
                  <c:v>-7.5166299999999999E-5</c:v>
                </c:pt>
                <c:pt idx="325" formatCode="0.00E+00">
                  <c:v>-7.2456500000000007E-5</c:v>
                </c:pt>
                <c:pt idx="326" formatCode="0.00E+00">
                  <c:v>-6.9884900000000006E-5</c:v>
                </c:pt>
                <c:pt idx="327" formatCode="0.00E+00">
                  <c:v>-7.3099699999999994E-5</c:v>
                </c:pt>
                <c:pt idx="328" formatCode="0.00E+00">
                  <c:v>-7.0989799999999996E-5</c:v>
                </c:pt>
                <c:pt idx="329" formatCode="0.00E+00">
                  <c:v>-6.7004300000000005E-5</c:v>
                </c:pt>
                <c:pt idx="330" formatCode="0.00E+00">
                  <c:v>-6.5389799999999995E-5</c:v>
                </c:pt>
                <c:pt idx="331" formatCode="0.00E+00">
                  <c:v>-6.5826499999999997E-5</c:v>
                </c:pt>
                <c:pt idx="332" formatCode="0.00E+00">
                  <c:v>-6.2081600000000005E-5</c:v>
                </c:pt>
                <c:pt idx="333" formatCode="0.00E+00">
                  <c:v>-6.1315299999999999E-5</c:v>
                </c:pt>
                <c:pt idx="334" formatCode="0.00E+00">
                  <c:v>-6.1437200000000002E-5</c:v>
                </c:pt>
                <c:pt idx="335" formatCode="0.00E+00">
                  <c:v>-6.0235000000000002E-5</c:v>
                </c:pt>
                <c:pt idx="336" formatCode="0.00E+00">
                  <c:v>-5.8814999999999998E-5</c:v>
                </c:pt>
                <c:pt idx="337" formatCode="0.00E+00">
                  <c:v>-6.1766400000000005E-5</c:v>
                </c:pt>
                <c:pt idx="338" formatCode="0.00E+00">
                  <c:v>-5.9916900000000002E-5</c:v>
                </c:pt>
                <c:pt idx="339" formatCode="0.00E+00">
                  <c:v>-5.94676E-5</c:v>
                </c:pt>
                <c:pt idx="340" formatCode="0.00E+00">
                  <c:v>-5.7043300000000003E-5</c:v>
                </c:pt>
                <c:pt idx="341" formatCode="0.00E+00">
                  <c:v>-5.4548900000000002E-5</c:v>
                </c:pt>
                <c:pt idx="342" formatCode="0.00E+00">
                  <c:v>-5.0204999999999998E-5</c:v>
                </c:pt>
                <c:pt idx="343" formatCode="0.00E+00">
                  <c:v>-4.8247300000000001E-5</c:v>
                </c:pt>
                <c:pt idx="344" formatCode="0.00E+00">
                  <c:v>-4.1788800000000002E-5</c:v>
                </c:pt>
                <c:pt idx="345" formatCode="0.00E+00">
                  <c:v>-4.0447200000000001E-5</c:v>
                </c:pt>
                <c:pt idx="346" formatCode="0.00E+00">
                  <c:v>-4.0080799999999997E-5</c:v>
                </c:pt>
                <c:pt idx="347" formatCode="0.00E+00">
                  <c:v>-3.6992000000000001E-5</c:v>
                </c:pt>
                <c:pt idx="348" formatCode="0.00E+00">
                  <c:v>-3.5790400000000002E-5</c:v>
                </c:pt>
                <c:pt idx="349" formatCode="0.00E+00">
                  <c:v>-3.3291199999999997E-5</c:v>
                </c:pt>
                <c:pt idx="350" formatCode="0.00E+00">
                  <c:v>-3.1547400000000002E-5</c:v>
                </c:pt>
                <c:pt idx="351" formatCode="0.00E+00">
                  <c:v>-2.9866499999999999E-5</c:v>
                </c:pt>
                <c:pt idx="352" formatCode="0.00E+00">
                  <c:v>-2.94944E-5</c:v>
                </c:pt>
                <c:pt idx="353" formatCode="0.00E+00">
                  <c:v>-2.5992499999999999E-5</c:v>
                </c:pt>
                <c:pt idx="354" formatCode="0.00E+00">
                  <c:v>-2.7197599999999999E-5</c:v>
                </c:pt>
                <c:pt idx="355" formatCode="0.00E+00">
                  <c:v>-2.6682900000000002E-5</c:v>
                </c:pt>
                <c:pt idx="356" formatCode="0.00E+00">
                  <c:v>-2.0163400000000001E-5</c:v>
                </c:pt>
                <c:pt idx="357" formatCode="0.00E+00">
                  <c:v>-1.0716200000000001E-5</c:v>
                </c:pt>
                <c:pt idx="358" formatCode="0.00E+00">
                  <c:v>-3.1337400000000003E-5</c:v>
                </c:pt>
                <c:pt idx="359" formatCode="0.00E+00">
                  <c:v>-3.5413500000000002E-5</c:v>
                </c:pt>
                <c:pt idx="360" formatCode="0.00E+00">
                  <c:v>-4.1825300000000001E-5</c:v>
                </c:pt>
                <c:pt idx="361" formatCode="0.00E+00">
                  <c:v>-4.44672E-5</c:v>
                </c:pt>
                <c:pt idx="362" formatCode="0.00E+00">
                  <c:v>-4.41859E-5</c:v>
                </c:pt>
                <c:pt idx="363" formatCode="0.00E+00">
                  <c:v>-4.35279E-5</c:v>
                </c:pt>
                <c:pt idx="364" formatCode="0.00E+00">
                  <c:v>-4.2401000000000003E-5</c:v>
                </c:pt>
                <c:pt idx="365" formatCode="0.00E+00">
                  <c:v>-4.0031099999999997E-5</c:v>
                </c:pt>
                <c:pt idx="366" formatCode="0.00E+00">
                  <c:v>-3.5946699999999999E-5</c:v>
                </c:pt>
                <c:pt idx="367" formatCode="0.00E+00">
                  <c:v>-3.2422499999999997E-5</c:v>
                </c:pt>
                <c:pt idx="368" formatCode="0.00E+00">
                  <c:v>-2.6571400000000001E-5</c:v>
                </c:pt>
                <c:pt idx="369" formatCode="0.00E+00">
                  <c:v>-3.0196300000000001E-5</c:v>
                </c:pt>
                <c:pt idx="370" formatCode="0.00E+00">
                  <c:v>-2.9385499999999998E-5</c:v>
                </c:pt>
                <c:pt idx="371" formatCode="0.00E+00">
                  <c:v>-3.0170000000000001E-5</c:v>
                </c:pt>
                <c:pt idx="372" formatCode="0.00E+00">
                  <c:v>-3.14135E-5</c:v>
                </c:pt>
                <c:pt idx="373" formatCode="0.00E+00">
                  <c:v>-3.3000300000000003E-5</c:v>
                </c:pt>
                <c:pt idx="374" formatCode="0.00E+00">
                  <c:v>-3.0839600000000002E-5</c:v>
                </c:pt>
                <c:pt idx="375" formatCode="0.00E+00">
                  <c:v>-3.3557299999999998E-5</c:v>
                </c:pt>
                <c:pt idx="376" formatCode="0.00E+00">
                  <c:v>-3.1316499999999997E-5</c:v>
                </c:pt>
                <c:pt idx="377" formatCode="0.00E+00">
                  <c:v>-2.80218E-5</c:v>
                </c:pt>
                <c:pt idx="378" formatCode="0.00E+00">
                  <c:v>-2.5700699999999999E-5</c:v>
                </c:pt>
                <c:pt idx="379" formatCode="0.00E+00">
                  <c:v>-2.6570299999999999E-5</c:v>
                </c:pt>
                <c:pt idx="380" formatCode="0.00E+00">
                  <c:v>-2.3636199999999999E-5</c:v>
                </c:pt>
                <c:pt idx="381" formatCode="0.00E+00">
                  <c:v>-2.5138900000000001E-5</c:v>
                </c:pt>
                <c:pt idx="382" formatCode="0.00E+00">
                  <c:v>-2.73912E-5</c:v>
                </c:pt>
                <c:pt idx="383" formatCode="0.00E+00">
                  <c:v>-2.86092E-5</c:v>
                </c:pt>
                <c:pt idx="384" formatCode="0.00E+00">
                  <c:v>-2.1977800000000002E-5</c:v>
                </c:pt>
                <c:pt idx="385" formatCode="0.00E+00">
                  <c:v>-1.45107E-5</c:v>
                </c:pt>
                <c:pt idx="386" formatCode="0.00E+00">
                  <c:v>3.6880600000000001E-6</c:v>
                </c:pt>
                <c:pt idx="387" formatCode="0.00E+00">
                  <c:v>4.4413799999999998E-6</c:v>
                </c:pt>
                <c:pt idx="388" formatCode="0.00E+00">
                  <c:v>3.3526899999999999E-5</c:v>
                </c:pt>
                <c:pt idx="389" formatCode="0.00E+00">
                  <c:v>-3.7947799999999999E-6</c:v>
                </c:pt>
                <c:pt idx="390" formatCode="0.00E+00">
                  <c:v>9.5073400000000007E-6</c:v>
                </c:pt>
                <c:pt idx="391" formatCode="0.00E+00">
                  <c:v>3.3688499999999999E-6</c:v>
                </c:pt>
                <c:pt idx="392" formatCode="0.00E+00">
                  <c:v>-1.14849E-6</c:v>
                </c:pt>
                <c:pt idx="393" formatCode="0.00E+00">
                  <c:v>-4.38849E-8</c:v>
                </c:pt>
                <c:pt idx="394" formatCode="0.00E+00">
                  <c:v>6.0332700000000001E-7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2E-470E-82CA-53054604D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301056"/>
        <c:axId val="160301632"/>
      </c:scatterChart>
      <c:valAx>
        <c:axId val="16030105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0301632"/>
        <c:crosses val="autoZero"/>
        <c:crossBetween val="midCat"/>
      </c:valAx>
      <c:valAx>
        <c:axId val="160301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3010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bones'!$CP$4:$CP$398</c:f>
              <c:numCache>
                <c:formatCode>0.00E+00</c:formatCode>
                <c:ptCount val="395"/>
                <c:pt idx="0">
                  <c:v>3.7114900000000001E-6</c:v>
                </c:pt>
                <c:pt idx="1">
                  <c:v>5.2378000000000001E-6</c:v>
                </c:pt>
                <c:pt idx="2">
                  <c:v>3.4652800000000001E-5</c:v>
                </c:pt>
                <c:pt idx="3" formatCode="General">
                  <c:v>1.3385099999999999E-4</c:v>
                </c:pt>
                <c:pt idx="4" formatCode="General">
                  <c:v>3.5093199999999998E-4</c:v>
                </c:pt>
                <c:pt idx="5" formatCode="General">
                  <c:v>7.4698799999999997E-4</c:v>
                </c:pt>
                <c:pt idx="6" formatCode="General">
                  <c:v>1.3759969999999999E-3</c:v>
                </c:pt>
                <c:pt idx="7" formatCode="General">
                  <c:v>2.303341E-3</c:v>
                </c:pt>
                <c:pt idx="8" formatCode="General">
                  <c:v>3.5389660000000002E-3</c:v>
                </c:pt>
                <c:pt idx="9" formatCode="General">
                  <c:v>5.0623359999999997E-3</c:v>
                </c:pt>
                <c:pt idx="10" formatCode="General">
                  <c:v>6.8588060000000003E-3</c:v>
                </c:pt>
                <c:pt idx="11" formatCode="General">
                  <c:v>8.8850820000000007E-3</c:v>
                </c:pt>
                <c:pt idx="12" formatCode="General">
                  <c:v>1.1015949000000001E-2</c:v>
                </c:pt>
                <c:pt idx="13" formatCode="General">
                  <c:v>1.3228391000000001E-2</c:v>
                </c:pt>
                <c:pt idx="14" formatCode="General">
                  <c:v>1.5577861E-2</c:v>
                </c:pt>
                <c:pt idx="15" formatCode="General">
                  <c:v>1.8165374000000001E-2</c:v>
                </c:pt>
                <c:pt idx="16" formatCode="General">
                  <c:v>2.1155225E-2</c:v>
                </c:pt>
                <c:pt idx="17" formatCode="General">
                  <c:v>2.4522779000000001E-2</c:v>
                </c:pt>
                <c:pt idx="18" formatCode="General">
                  <c:v>2.8335381999999999E-2</c:v>
                </c:pt>
                <c:pt idx="19" formatCode="General">
                  <c:v>3.2558983999999999E-2</c:v>
                </c:pt>
                <c:pt idx="20" formatCode="General">
                  <c:v>3.6986286E-2</c:v>
                </c:pt>
                <c:pt idx="21" formatCode="General">
                  <c:v>4.1530759E-2</c:v>
                </c:pt>
                <c:pt idx="22" formatCode="General">
                  <c:v>4.6386011999999997E-2</c:v>
                </c:pt>
                <c:pt idx="23" formatCode="General">
                  <c:v>5.1462545999999998E-2</c:v>
                </c:pt>
                <c:pt idx="24" formatCode="General">
                  <c:v>5.6779314999999997E-2</c:v>
                </c:pt>
                <c:pt idx="25" formatCode="General">
                  <c:v>6.2569990000000006E-2</c:v>
                </c:pt>
                <c:pt idx="26" formatCode="General">
                  <c:v>6.8665595999999995E-2</c:v>
                </c:pt>
                <c:pt idx="27" formatCode="General">
                  <c:v>7.4814215000000003E-2</c:v>
                </c:pt>
                <c:pt idx="28" formatCode="General">
                  <c:v>8.0951270000000006E-2</c:v>
                </c:pt>
                <c:pt idx="29" formatCode="General">
                  <c:v>8.7033677000000004E-2</c:v>
                </c:pt>
                <c:pt idx="30" formatCode="General">
                  <c:v>9.2877315000000002E-2</c:v>
                </c:pt>
                <c:pt idx="31" formatCode="General">
                  <c:v>9.8641216000000004E-2</c:v>
                </c:pt>
                <c:pt idx="32" formatCode="General">
                  <c:v>0.10460498999999999</c:v>
                </c:pt>
                <c:pt idx="33" formatCode="General">
                  <c:v>0.111066242</c:v>
                </c:pt>
                <c:pt idx="34" formatCode="General">
                  <c:v>0.118065479</c:v>
                </c:pt>
                <c:pt idx="35" formatCode="General">
                  <c:v>0.12554686900000001</c:v>
                </c:pt>
                <c:pt idx="36" formatCode="General">
                  <c:v>0.13371169399999999</c:v>
                </c:pt>
                <c:pt idx="37" formatCode="General">
                  <c:v>0.14247242500000001</c:v>
                </c:pt>
                <c:pt idx="38" formatCode="General">
                  <c:v>0.15145177300000001</c:v>
                </c:pt>
                <c:pt idx="39" formatCode="General">
                  <c:v>0.16064955</c:v>
                </c:pt>
                <c:pt idx="40" formatCode="General">
                  <c:v>0.16998623299999999</c:v>
                </c:pt>
                <c:pt idx="41" formatCode="General">
                  <c:v>0.17879417</c:v>
                </c:pt>
                <c:pt idx="42" formatCode="General">
                  <c:v>0.186988184</c:v>
                </c:pt>
                <c:pt idx="43" formatCode="General">
                  <c:v>0.19499100899999999</c:v>
                </c:pt>
                <c:pt idx="44" formatCode="General">
                  <c:v>0.20261335799999999</c:v>
                </c:pt>
                <c:pt idx="45" formatCode="General">
                  <c:v>0.21001716400000001</c:v>
                </c:pt>
                <c:pt idx="46" formatCode="General">
                  <c:v>0.21769147999999999</c:v>
                </c:pt>
                <c:pt idx="47" formatCode="General">
                  <c:v>0.2254882</c:v>
                </c:pt>
                <c:pt idx="48" formatCode="General">
                  <c:v>0.23278179800000001</c:v>
                </c:pt>
                <c:pt idx="49" formatCode="General">
                  <c:v>0.23984037899999999</c:v>
                </c:pt>
                <c:pt idx="50" formatCode="General">
                  <c:v>0.24679838800000001</c:v>
                </c:pt>
                <c:pt idx="51" formatCode="General">
                  <c:v>0.25354353400000001</c:v>
                </c:pt>
                <c:pt idx="52" formatCode="General">
                  <c:v>0.26023223099999998</c:v>
                </c:pt>
                <c:pt idx="53" formatCode="General">
                  <c:v>0.26738121399999998</c:v>
                </c:pt>
                <c:pt idx="54" formatCode="General">
                  <c:v>0.27481250299999999</c:v>
                </c:pt>
                <c:pt idx="55" formatCode="General">
                  <c:v>0.28210706800000002</c:v>
                </c:pt>
                <c:pt idx="56" formatCode="General">
                  <c:v>0.28901676900000001</c:v>
                </c:pt>
                <c:pt idx="57" formatCode="General">
                  <c:v>0.295571213</c:v>
                </c:pt>
                <c:pt idx="58" formatCode="General">
                  <c:v>0.30170431199999997</c:v>
                </c:pt>
                <c:pt idx="59" formatCode="General">
                  <c:v>0.30749995899999999</c:v>
                </c:pt>
                <c:pt idx="60" formatCode="General">
                  <c:v>0.31340601000000001</c:v>
                </c:pt>
                <c:pt idx="61" formatCode="General">
                  <c:v>0.320175345</c:v>
                </c:pt>
                <c:pt idx="62" formatCode="General">
                  <c:v>0.32826043999999999</c:v>
                </c:pt>
                <c:pt idx="63" formatCode="General">
                  <c:v>0.33765811899999998</c:v>
                </c:pt>
                <c:pt idx="64" formatCode="General">
                  <c:v>0.34820848799999998</c:v>
                </c:pt>
                <c:pt idx="65" formatCode="General">
                  <c:v>0.35975208400000003</c:v>
                </c:pt>
                <c:pt idx="66" formatCode="General">
                  <c:v>0.37146998599999997</c:v>
                </c:pt>
                <c:pt idx="67" formatCode="General">
                  <c:v>0.382293569</c:v>
                </c:pt>
                <c:pt idx="68" formatCode="General">
                  <c:v>0.39197641999999999</c:v>
                </c:pt>
                <c:pt idx="69" formatCode="General">
                  <c:v>0.40066447399999999</c:v>
                </c:pt>
                <c:pt idx="70" formatCode="General">
                  <c:v>0.40827022499999999</c:v>
                </c:pt>
                <c:pt idx="71" formatCode="General">
                  <c:v>0.41514089799999998</c:v>
                </c:pt>
                <c:pt idx="72" formatCode="General">
                  <c:v>0.42197765700000001</c:v>
                </c:pt>
                <c:pt idx="73" formatCode="General">
                  <c:v>0.42907996700000001</c:v>
                </c:pt>
                <c:pt idx="74" formatCode="General">
                  <c:v>0.436614473</c:v>
                </c:pt>
                <c:pt idx="75" formatCode="General">
                  <c:v>0.44480825800000001</c:v>
                </c:pt>
                <c:pt idx="76" formatCode="General">
                  <c:v>0.453896205</c:v>
                </c:pt>
                <c:pt idx="77" formatCode="General">
                  <c:v>0.46389444699999999</c:v>
                </c:pt>
                <c:pt idx="78" formatCode="General">
                  <c:v>0.47446819699999998</c:v>
                </c:pt>
                <c:pt idx="79" formatCode="General">
                  <c:v>0.48520975999999999</c:v>
                </c:pt>
                <c:pt idx="80" formatCode="General">
                  <c:v>0.49595122200000002</c:v>
                </c:pt>
                <c:pt idx="81" formatCode="General">
                  <c:v>0.50633224399999999</c:v>
                </c:pt>
                <c:pt idx="82" formatCode="General">
                  <c:v>0.51592323500000004</c:v>
                </c:pt>
                <c:pt idx="83" formatCode="General">
                  <c:v>0.52484487400000002</c:v>
                </c:pt>
                <c:pt idx="84" formatCode="General">
                  <c:v>0.53341184900000005</c:v>
                </c:pt>
                <c:pt idx="85" formatCode="General">
                  <c:v>0.54156399</c:v>
                </c:pt>
                <c:pt idx="86" formatCode="General">
                  <c:v>0.54909273400000003</c:v>
                </c:pt>
                <c:pt idx="87" formatCode="General">
                  <c:v>0.556244768</c:v>
                </c:pt>
                <c:pt idx="88" formatCode="General">
                  <c:v>0.56325118799999996</c:v>
                </c:pt>
                <c:pt idx="89" formatCode="General">
                  <c:v>0.57021024799999998</c:v>
                </c:pt>
                <c:pt idx="90" formatCode="General">
                  <c:v>0.57703611300000002</c:v>
                </c:pt>
                <c:pt idx="91" formatCode="General">
                  <c:v>0.58403563000000003</c:v>
                </c:pt>
                <c:pt idx="92" formatCode="General">
                  <c:v>0.59149754099999996</c:v>
                </c:pt>
                <c:pt idx="93" formatCode="General">
                  <c:v>0.59947142499999995</c:v>
                </c:pt>
                <c:pt idx="94" formatCode="General">
                  <c:v>0.60788576299999997</c:v>
                </c:pt>
                <c:pt idx="95" formatCode="General">
                  <c:v>0.61744849400000001</c:v>
                </c:pt>
                <c:pt idx="96" formatCode="General">
                  <c:v>0.62863108899999998</c:v>
                </c:pt>
                <c:pt idx="97" formatCode="General">
                  <c:v>0.64112912700000002</c:v>
                </c:pt>
                <c:pt idx="98" formatCode="General">
                  <c:v>0.65427693499999995</c:v>
                </c:pt>
                <c:pt idx="99" formatCode="General">
                  <c:v>0.66761359300000001</c:v>
                </c:pt>
                <c:pt idx="100" formatCode="General">
                  <c:v>0.68020768700000001</c:v>
                </c:pt>
                <c:pt idx="101" formatCode="General">
                  <c:v>0.69131479399999995</c:v>
                </c:pt>
                <c:pt idx="102" formatCode="General">
                  <c:v>0.70108992199999998</c:v>
                </c:pt>
                <c:pt idx="103" formatCode="General">
                  <c:v>0.71055587799999997</c:v>
                </c:pt>
                <c:pt idx="104" formatCode="General">
                  <c:v>0.72066709299999998</c:v>
                </c:pt>
                <c:pt idx="105" formatCode="General">
                  <c:v>0.73213418200000002</c:v>
                </c:pt>
                <c:pt idx="106" formatCode="General">
                  <c:v>0.74492563300000003</c:v>
                </c:pt>
                <c:pt idx="107" formatCode="General">
                  <c:v>0.758755073</c:v>
                </c:pt>
                <c:pt idx="108" formatCode="General">
                  <c:v>0.77267923199999999</c:v>
                </c:pt>
                <c:pt idx="109" formatCode="General">
                  <c:v>0.78540356600000005</c:v>
                </c:pt>
                <c:pt idx="110" formatCode="General">
                  <c:v>0.796016995</c:v>
                </c:pt>
                <c:pt idx="111" formatCode="General">
                  <c:v>0.80511282699999998</c:v>
                </c:pt>
                <c:pt idx="112" formatCode="General">
                  <c:v>0.81306513999999996</c:v>
                </c:pt>
                <c:pt idx="113" formatCode="General">
                  <c:v>0.820496844</c:v>
                </c:pt>
                <c:pt idx="114" formatCode="General">
                  <c:v>0.82829946300000001</c:v>
                </c:pt>
                <c:pt idx="115" formatCode="General">
                  <c:v>0.83728207499999996</c:v>
                </c:pt>
                <c:pt idx="116" formatCode="General">
                  <c:v>0.84730253799999999</c:v>
                </c:pt>
                <c:pt idx="117" formatCode="General">
                  <c:v>0.85840967999999995</c:v>
                </c:pt>
                <c:pt idx="118" formatCode="General">
                  <c:v>0.87042930399999996</c:v>
                </c:pt>
                <c:pt idx="119" formatCode="General">
                  <c:v>0.88328043499999997</c:v>
                </c:pt>
                <c:pt idx="120" formatCode="General">
                  <c:v>0.89703148600000004</c:v>
                </c:pt>
                <c:pt idx="121" formatCode="General">
                  <c:v>0.91165085499999998</c:v>
                </c:pt>
                <c:pt idx="122" formatCode="General">
                  <c:v>0.92652552499999996</c:v>
                </c:pt>
                <c:pt idx="123" formatCode="General">
                  <c:v>0.941105776</c:v>
                </c:pt>
                <c:pt idx="124" formatCode="General">
                  <c:v>0.95479028700000002</c:v>
                </c:pt>
                <c:pt idx="125" formatCode="General">
                  <c:v>0.966712825</c:v>
                </c:pt>
                <c:pt idx="126" formatCode="General">
                  <c:v>0.976367651</c:v>
                </c:pt>
                <c:pt idx="127" formatCode="General">
                  <c:v>0.98403474899999999</c:v>
                </c:pt>
                <c:pt idx="128" formatCode="General">
                  <c:v>0.99017093899999997</c:v>
                </c:pt>
                <c:pt idx="129" formatCode="General">
                  <c:v>0.99528816499999995</c:v>
                </c:pt>
                <c:pt idx="130" formatCode="General">
                  <c:v>1.0001917979999999</c:v>
                </c:pt>
                <c:pt idx="131" formatCode="General">
                  <c:v>1.005494951</c:v>
                </c:pt>
                <c:pt idx="132" formatCode="General">
                  <c:v>1.011435643</c:v>
                </c:pt>
                <c:pt idx="133" formatCode="General">
                  <c:v>1.018086015</c:v>
                </c:pt>
                <c:pt idx="134" formatCode="General">
                  <c:v>1.0253553129999999</c:v>
                </c:pt>
                <c:pt idx="135" formatCode="General">
                  <c:v>1.032989666</c:v>
                </c:pt>
                <c:pt idx="136" formatCode="General">
                  <c:v>1.040826633</c:v>
                </c:pt>
                <c:pt idx="137" formatCode="General">
                  <c:v>1.048719368</c:v>
                </c:pt>
                <c:pt idx="138" formatCode="General">
                  <c:v>1.0566436960000001</c:v>
                </c:pt>
                <c:pt idx="139" formatCode="General">
                  <c:v>1.064739796</c:v>
                </c:pt>
                <c:pt idx="140" formatCode="General">
                  <c:v>1.0729624149999999</c:v>
                </c:pt>
                <c:pt idx="141" formatCode="General">
                  <c:v>1.081060363</c:v>
                </c:pt>
                <c:pt idx="142" formatCode="General">
                  <c:v>1.0888775580000001</c:v>
                </c:pt>
                <c:pt idx="143" formatCode="General">
                  <c:v>1.096279746</c:v>
                </c:pt>
                <c:pt idx="144" formatCode="General">
                  <c:v>1.1031627610000001</c:v>
                </c:pt>
                <c:pt idx="145" formatCode="General">
                  <c:v>1.1097686309999999</c:v>
                </c:pt>
                <c:pt idx="146" formatCode="General">
                  <c:v>1.1164716240000001</c:v>
                </c:pt>
                <c:pt idx="147" formatCode="General">
                  <c:v>1.1236591709999999</c:v>
                </c:pt>
                <c:pt idx="148" formatCode="General">
                  <c:v>1.131589406</c:v>
                </c:pt>
                <c:pt idx="149" formatCode="General">
                  <c:v>1.1402564100000001</c:v>
                </c:pt>
                <c:pt idx="150" formatCode="General">
                  <c:v>1.1491792300000001</c:v>
                </c:pt>
                <c:pt idx="151" formatCode="General">
                  <c:v>1.158032846</c:v>
                </c:pt>
                <c:pt idx="152" formatCode="General">
                  <c:v>1.166293182</c:v>
                </c:pt>
                <c:pt idx="153" formatCode="General">
                  <c:v>1.1734854770000001</c:v>
                </c:pt>
                <c:pt idx="154" formatCode="General">
                  <c:v>1.1794642710000001</c:v>
                </c:pt>
                <c:pt idx="155" formatCode="General">
                  <c:v>1.1846315119999999</c:v>
                </c:pt>
                <c:pt idx="156" formatCode="General">
                  <c:v>1.1892408990000001</c:v>
                </c:pt>
                <c:pt idx="157" formatCode="General">
                  <c:v>1.193803296</c:v>
                </c:pt>
                <c:pt idx="158" formatCode="General">
                  <c:v>1.198911726</c:v>
                </c:pt>
                <c:pt idx="159" formatCode="General">
                  <c:v>1.2046868150000001</c:v>
                </c:pt>
                <c:pt idx="160" formatCode="General">
                  <c:v>1.2108555030000001</c:v>
                </c:pt>
                <c:pt idx="161" formatCode="General">
                  <c:v>1.2174963990000001</c:v>
                </c:pt>
                <c:pt idx="162" formatCode="General">
                  <c:v>1.2250377320000001</c:v>
                </c:pt>
                <c:pt idx="163" formatCode="General">
                  <c:v>1.233267031</c:v>
                </c:pt>
                <c:pt idx="164" formatCode="General">
                  <c:v>1.2421617730000001</c:v>
                </c:pt>
                <c:pt idx="165" formatCode="General">
                  <c:v>1.2518141439999999</c:v>
                </c:pt>
                <c:pt idx="166" formatCode="General">
                  <c:v>1.2615973220000001</c:v>
                </c:pt>
                <c:pt idx="167" formatCode="General">
                  <c:v>1.270137056</c:v>
                </c:pt>
                <c:pt idx="168" formatCode="General">
                  <c:v>1.277109161</c:v>
                </c:pt>
                <c:pt idx="169" formatCode="General">
                  <c:v>1.2827603030000001</c:v>
                </c:pt>
                <c:pt idx="170" formatCode="General">
                  <c:v>1.2875317610000001</c:v>
                </c:pt>
                <c:pt idx="171" formatCode="General">
                  <c:v>1.2920655510000001</c:v>
                </c:pt>
                <c:pt idx="172" formatCode="General">
                  <c:v>1.2971180330000001</c:v>
                </c:pt>
                <c:pt idx="173" formatCode="General">
                  <c:v>1.303004686</c:v>
                </c:pt>
                <c:pt idx="174" formatCode="General">
                  <c:v>1.3093981669999999</c:v>
                </c:pt>
                <c:pt idx="175" formatCode="General">
                  <c:v>1.3155798030000001</c:v>
                </c:pt>
                <c:pt idx="176" formatCode="General">
                  <c:v>1.321116371</c:v>
                </c:pt>
                <c:pt idx="177" formatCode="General">
                  <c:v>1.3260488290000001</c:v>
                </c:pt>
                <c:pt idx="178" formatCode="General">
                  <c:v>1.330386954</c:v>
                </c:pt>
                <c:pt idx="179" formatCode="General">
                  <c:v>1.334338373</c:v>
                </c:pt>
                <c:pt idx="180" formatCode="General">
                  <c:v>1.338370673</c:v>
                </c:pt>
                <c:pt idx="181" formatCode="General">
                  <c:v>1.3428600319999999</c:v>
                </c:pt>
                <c:pt idx="182" formatCode="General">
                  <c:v>1.3476664810000001</c:v>
                </c:pt>
                <c:pt idx="183" formatCode="General">
                  <c:v>1.3525373110000001</c:v>
                </c:pt>
                <c:pt idx="184" formatCode="General">
                  <c:v>1.357348835</c:v>
                </c:pt>
                <c:pt idx="185" formatCode="General">
                  <c:v>1.3620096580000001</c:v>
                </c:pt>
                <c:pt idx="186" formatCode="General">
                  <c:v>1.366446096</c:v>
                </c:pt>
                <c:pt idx="187" formatCode="General">
                  <c:v>1.370703505</c:v>
                </c:pt>
                <c:pt idx="188" formatCode="General">
                  <c:v>1.375005655</c:v>
                </c:pt>
                <c:pt idx="189" formatCode="General">
                  <c:v>1.3795502159999999</c:v>
                </c:pt>
                <c:pt idx="190" formatCode="General">
                  <c:v>1.3843705930000001</c:v>
                </c:pt>
                <c:pt idx="191" formatCode="General">
                  <c:v>1.3893784170000001</c:v>
                </c:pt>
                <c:pt idx="192" formatCode="General">
                  <c:v>1.3946265099999999</c:v>
                </c:pt>
                <c:pt idx="193" formatCode="General">
                  <c:v>1.400115327</c:v>
                </c:pt>
                <c:pt idx="194" formatCode="General">
                  <c:v>1.4056336270000001</c:v>
                </c:pt>
                <c:pt idx="195" formatCode="General">
                  <c:v>1.4109812479999999</c:v>
                </c:pt>
                <c:pt idx="196" formatCode="General">
                  <c:v>1.415955638</c:v>
                </c:pt>
                <c:pt idx="197" formatCode="General">
                  <c:v>1.4204468800000001</c:v>
                </c:pt>
                <c:pt idx="198" formatCode="General">
                  <c:v>1.424347204</c:v>
                </c:pt>
                <c:pt idx="199" formatCode="General">
                  <c:v>1.427651673</c:v>
                </c:pt>
                <c:pt idx="200" formatCode="General">
                  <c:v>1.4304430669999999</c:v>
                </c:pt>
                <c:pt idx="201" formatCode="General">
                  <c:v>1.432977876</c:v>
                </c:pt>
                <c:pt idx="202" formatCode="General">
                  <c:v>1.4353255549999999</c:v>
                </c:pt>
                <c:pt idx="203" formatCode="General">
                  <c:v>1.4376387719999999</c:v>
                </c:pt>
                <c:pt idx="204" formatCode="General">
                  <c:v>1.4400941979999999</c:v>
                </c:pt>
                <c:pt idx="205" formatCode="General">
                  <c:v>1.442874153</c:v>
                </c:pt>
                <c:pt idx="206" formatCode="General">
                  <c:v>1.446051934</c:v>
                </c:pt>
                <c:pt idx="207" formatCode="General">
                  <c:v>1.4496985010000001</c:v>
                </c:pt>
                <c:pt idx="208" formatCode="General">
                  <c:v>1.453657837</c:v>
                </c:pt>
                <c:pt idx="209" formatCode="General">
                  <c:v>1.457779304</c:v>
                </c:pt>
                <c:pt idx="210" formatCode="General">
                  <c:v>1.4622630809999999</c:v>
                </c:pt>
                <c:pt idx="211" formatCode="General">
                  <c:v>1.4674687660000001</c:v>
                </c:pt>
                <c:pt idx="212" formatCode="General">
                  <c:v>1.473419453</c:v>
                </c:pt>
                <c:pt idx="213" formatCode="General">
                  <c:v>1.480192583</c:v>
                </c:pt>
                <c:pt idx="214" formatCode="General">
                  <c:v>1.48773238</c:v>
                </c:pt>
                <c:pt idx="215" formatCode="General">
                  <c:v>1.4953341019999999</c:v>
                </c:pt>
                <c:pt idx="216" formatCode="General">
                  <c:v>1.502094555</c:v>
                </c:pt>
                <c:pt idx="217" formatCode="General">
                  <c:v>1.5080710500000001</c:v>
                </c:pt>
                <c:pt idx="218" formatCode="General">
                  <c:v>1.513565343</c:v>
                </c:pt>
                <c:pt idx="219" formatCode="General">
                  <c:v>1.5188265329999999</c:v>
                </c:pt>
                <c:pt idx="220" formatCode="General">
                  <c:v>1.524189877</c:v>
                </c:pt>
                <c:pt idx="221" formatCode="General">
                  <c:v>1.529998365</c:v>
                </c:pt>
                <c:pt idx="222" formatCode="General">
                  <c:v>1.536039505</c:v>
                </c:pt>
                <c:pt idx="223" formatCode="General">
                  <c:v>1.54177732</c:v>
                </c:pt>
                <c:pt idx="224" formatCode="General">
                  <c:v>1.5469543320000001</c:v>
                </c:pt>
                <c:pt idx="225" formatCode="General">
                  <c:v>1.5517678269999999</c:v>
                </c:pt>
                <c:pt idx="226" formatCode="General">
                  <c:v>1.5567340629999999</c:v>
                </c:pt>
                <c:pt idx="227" formatCode="General">
                  <c:v>1.562232624</c:v>
                </c:pt>
                <c:pt idx="228" formatCode="General">
                  <c:v>1.568606266</c:v>
                </c:pt>
                <c:pt idx="229" formatCode="General">
                  <c:v>1.5759387250000001</c:v>
                </c:pt>
                <c:pt idx="230" formatCode="General">
                  <c:v>1.583866762</c:v>
                </c:pt>
                <c:pt idx="231" formatCode="General">
                  <c:v>1.591568689</c:v>
                </c:pt>
                <c:pt idx="232" formatCode="General">
                  <c:v>1.598354743</c:v>
                </c:pt>
                <c:pt idx="233" formatCode="General">
                  <c:v>1.603938256</c:v>
                </c:pt>
                <c:pt idx="234" formatCode="General">
                  <c:v>1.608446364</c:v>
                </c:pt>
                <c:pt idx="235" formatCode="General">
                  <c:v>1.612294814</c:v>
                </c:pt>
                <c:pt idx="236" formatCode="General">
                  <c:v>1.615851862</c:v>
                </c:pt>
                <c:pt idx="237" formatCode="General">
                  <c:v>1.619544686</c:v>
                </c:pt>
                <c:pt idx="238" formatCode="General">
                  <c:v>1.6236939159999999</c:v>
                </c:pt>
                <c:pt idx="239" formatCode="General">
                  <c:v>1.6284267079999999</c:v>
                </c:pt>
                <c:pt idx="240" formatCode="General">
                  <c:v>1.633697945</c:v>
                </c:pt>
                <c:pt idx="241" formatCode="General">
                  <c:v>1.639733578</c:v>
                </c:pt>
                <c:pt idx="242" formatCode="General">
                  <c:v>1.646451495</c:v>
                </c:pt>
                <c:pt idx="243" formatCode="General">
                  <c:v>1.6535839139999999</c:v>
                </c:pt>
                <c:pt idx="244" formatCode="General">
                  <c:v>1.6607032880000001</c:v>
                </c:pt>
                <c:pt idx="245" formatCode="General">
                  <c:v>1.6673423329999999</c:v>
                </c:pt>
                <c:pt idx="246" formatCode="General">
                  <c:v>1.6730407430000001</c:v>
                </c:pt>
                <c:pt idx="247" formatCode="General">
                  <c:v>1.6777745930000001</c:v>
                </c:pt>
                <c:pt idx="248" formatCode="General">
                  <c:v>1.681623098</c:v>
                </c:pt>
                <c:pt idx="249" formatCode="General">
                  <c:v>1.684754656</c:v>
                </c:pt>
                <c:pt idx="250" formatCode="General">
                  <c:v>1.687435893</c:v>
                </c:pt>
                <c:pt idx="251" formatCode="General">
                  <c:v>1.6900929490000001</c:v>
                </c:pt>
                <c:pt idx="252" formatCode="General">
                  <c:v>1.692982057</c:v>
                </c:pt>
                <c:pt idx="253" formatCode="General">
                  <c:v>1.696294</c:v>
                </c:pt>
                <c:pt idx="254" formatCode="General">
                  <c:v>1.700084846</c:v>
                </c:pt>
                <c:pt idx="255" formatCode="General">
                  <c:v>1.704456985</c:v>
                </c:pt>
                <c:pt idx="256" formatCode="General">
                  <c:v>1.709133896</c:v>
                </c:pt>
                <c:pt idx="257" formatCode="General">
                  <c:v>1.71382911</c:v>
                </c:pt>
                <c:pt idx="258" formatCode="General">
                  <c:v>1.7182964140000001</c:v>
                </c:pt>
                <c:pt idx="259" formatCode="General">
                  <c:v>1.7224551749999999</c:v>
                </c:pt>
                <c:pt idx="260" formatCode="General">
                  <c:v>1.7263784049999999</c:v>
                </c:pt>
                <c:pt idx="261" formatCode="General">
                  <c:v>1.7302647</c:v>
                </c:pt>
                <c:pt idx="262" formatCode="General">
                  <c:v>1.7341788979999999</c:v>
                </c:pt>
                <c:pt idx="263" formatCode="General">
                  <c:v>1.738365003</c:v>
                </c:pt>
                <c:pt idx="264" formatCode="General">
                  <c:v>1.7430786810000001</c:v>
                </c:pt>
                <c:pt idx="265" formatCode="General">
                  <c:v>1.747991262</c:v>
                </c:pt>
                <c:pt idx="266" formatCode="General">
                  <c:v>1.753020545</c:v>
                </c:pt>
                <c:pt idx="267" formatCode="General">
                  <c:v>1.758309272</c:v>
                </c:pt>
                <c:pt idx="268" formatCode="General">
                  <c:v>1.7634903049999999</c:v>
                </c:pt>
                <c:pt idx="269" formatCode="General">
                  <c:v>1.76811633</c:v>
                </c:pt>
                <c:pt idx="270" formatCode="General">
                  <c:v>1.772510254</c:v>
                </c:pt>
                <c:pt idx="271" formatCode="General">
                  <c:v>1.776671782</c:v>
                </c:pt>
                <c:pt idx="272" formatCode="General">
                  <c:v>1.780377331</c:v>
                </c:pt>
                <c:pt idx="273" formatCode="General">
                  <c:v>1.7839264319999999</c:v>
                </c:pt>
                <c:pt idx="274" formatCode="General">
                  <c:v>1.787604116</c:v>
                </c:pt>
                <c:pt idx="275" formatCode="General">
                  <c:v>1.7911993369999999</c:v>
                </c:pt>
                <c:pt idx="276" formatCode="General">
                  <c:v>1.794611108</c:v>
                </c:pt>
                <c:pt idx="277" formatCode="General">
                  <c:v>1.798144653</c:v>
                </c:pt>
                <c:pt idx="278" formatCode="General">
                  <c:v>1.8016498320000001</c:v>
                </c:pt>
                <c:pt idx="279" formatCode="General">
                  <c:v>1.8050834010000001</c:v>
                </c:pt>
                <c:pt idx="280" formatCode="General">
                  <c:v>1.8084526750000001</c:v>
                </c:pt>
                <c:pt idx="281" formatCode="General">
                  <c:v>1.811844649</c:v>
                </c:pt>
                <c:pt idx="282" formatCode="General">
                  <c:v>1.81481578</c:v>
                </c:pt>
                <c:pt idx="283" formatCode="General">
                  <c:v>1.817434343</c:v>
                </c:pt>
                <c:pt idx="284" formatCode="General">
                  <c:v>1.819638514</c:v>
                </c:pt>
                <c:pt idx="285" formatCode="General">
                  <c:v>1.8215264840000001</c:v>
                </c:pt>
                <c:pt idx="286" formatCode="General">
                  <c:v>1.823120579</c:v>
                </c:pt>
                <c:pt idx="287" formatCode="General">
                  <c:v>1.8247134890000001</c:v>
                </c:pt>
                <c:pt idx="288" formatCode="General">
                  <c:v>1.8263060330000001</c:v>
                </c:pt>
                <c:pt idx="289" formatCode="General">
                  <c:v>1.8279443719999999</c:v>
                </c:pt>
                <c:pt idx="290" formatCode="General">
                  <c:v>1.8295509990000001</c:v>
                </c:pt>
                <c:pt idx="291" formatCode="General">
                  <c:v>1.831058624</c:v>
                </c:pt>
                <c:pt idx="292" formatCode="General">
                  <c:v>1.8324040960000001</c:v>
                </c:pt>
                <c:pt idx="293" formatCode="General">
                  <c:v>1.833558319</c:v>
                </c:pt>
                <c:pt idx="294" formatCode="General">
                  <c:v>1.8345283729999999</c:v>
                </c:pt>
                <c:pt idx="295" formatCode="General">
                  <c:v>1.835354124</c:v>
                </c:pt>
                <c:pt idx="296" formatCode="General">
                  <c:v>1.836094334</c:v>
                </c:pt>
                <c:pt idx="297" formatCode="General">
                  <c:v>1.836767942</c:v>
                </c:pt>
                <c:pt idx="298" formatCode="General">
                  <c:v>1.8374154140000001</c:v>
                </c:pt>
                <c:pt idx="299" formatCode="General">
                  <c:v>1.8380461379999999</c:v>
                </c:pt>
                <c:pt idx="300" formatCode="General">
                  <c:v>1.8386741090000001</c:v>
                </c:pt>
                <c:pt idx="301" formatCode="General">
                  <c:v>1.8392723339999999</c:v>
                </c:pt>
                <c:pt idx="302" formatCode="General">
                  <c:v>1.839832994</c:v>
                </c:pt>
                <c:pt idx="303" formatCode="General">
                  <c:v>1.8403255789999999</c:v>
                </c:pt>
                <c:pt idx="304" formatCode="General">
                  <c:v>1.840764369</c:v>
                </c:pt>
                <c:pt idx="305" formatCode="General">
                  <c:v>1.8411351899999999</c:v>
                </c:pt>
                <c:pt idx="306" formatCode="General">
                  <c:v>1.8414751389999999</c:v>
                </c:pt>
                <c:pt idx="307" formatCode="General">
                  <c:v>1.8417965730000001</c:v>
                </c:pt>
                <c:pt idx="308" formatCode="General">
                  <c:v>1.8421306980000001</c:v>
                </c:pt>
                <c:pt idx="309" formatCode="General">
                  <c:v>1.8424644800000001</c:v>
                </c:pt>
                <c:pt idx="310" formatCode="General">
                  <c:v>1.8428055910000001</c:v>
                </c:pt>
                <c:pt idx="311" formatCode="General">
                  <c:v>1.843117058</c:v>
                </c:pt>
                <c:pt idx="312" formatCode="General">
                  <c:v>1.8434008850000001</c:v>
                </c:pt>
                <c:pt idx="313" formatCode="General">
                  <c:v>1.8436459270000001</c:v>
                </c:pt>
                <c:pt idx="314" formatCode="General">
                  <c:v>1.8438544969999999</c:v>
                </c:pt>
                <c:pt idx="315" formatCode="General">
                  <c:v>1.8440407379999999</c:v>
                </c:pt>
                <c:pt idx="316" formatCode="General">
                  <c:v>1.8442283260000001</c:v>
                </c:pt>
                <c:pt idx="317" formatCode="General">
                  <c:v>1.844415168</c:v>
                </c:pt>
                <c:pt idx="318" formatCode="General">
                  <c:v>1.8446042579999999</c:v>
                </c:pt>
                <c:pt idx="319" formatCode="General">
                  <c:v>1.84479199</c:v>
                </c:pt>
                <c:pt idx="320" formatCode="General">
                  <c:v>1.84496931</c:v>
                </c:pt>
                <c:pt idx="321" formatCode="General">
                  <c:v>1.845144651</c:v>
                </c:pt>
                <c:pt idx="322" formatCode="General">
                  <c:v>1.845318979</c:v>
                </c:pt>
                <c:pt idx="323" formatCode="General">
                  <c:v>1.8454917989999999</c:v>
                </c:pt>
                <c:pt idx="324" formatCode="General">
                  <c:v>1.8456663879999999</c:v>
                </c:pt>
                <c:pt idx="325" formatCode="General">
                  <c:v>1.845829816</c:v>
                </c:pt>
                <c:pt idx="326" formatCode="General">
                  <c:v>1.845972113</c:v>
                </c:pt>
                <c:pt idx="327" formatCode="General">
                  <c:v>1.8460850209999999</c:v>
                </c:pt>
                <c:pt idx="328" formatCode="General">
                  <c:v>1.8461653280000001</c:v>
                </c:pt>
                <c:pt idx="329" formatCode="General">
                  <c:v>1.846211789</c:v>
                </c:pt>
                <c:pt idx="330" formatCode="General">
                  <c:v>1.8462420960000001</c:v>
                </c:pt>
                <c:pt idx="331" formatCode="General">
                  <c:v>1.8462509949999999</c:v>
                </c:pt>
              </c:numCache>
            </c:numRef>
          </c:xVal>
          <c:yVal>
            <c:numRef>
              <c:f>'Data fresh bones'!$CR$4:$CR$398</c:f>
              <c:numCache>
                <c:formatCode>0.00E+00</c:formatCode>
                <c:ptCount val="395"/>
                <c:pt idx="0">
                  <c:v>7.4794900000000003E-6</c:v>
                </c:pt>
                <c:pt idx="1">
                  <c:v>2.2156900000000001E-5</c:v>
                </c:pt>
                <c:pt idx="2">
                  <c:v>3.05035E-5</c:v>
                </c:pt>
                <c:pt idx="3">
                  <c:v>3.29679E-5</c:v>
                </c:pt>
                <c:pt idx="4">
                  <c:v>3.1638599999999999E-5</c:v>
                </c:pt>
                <c:pt idx="5">
                  <c:v>3.0066500000000001E-5</c:v>
                </c:pt>
                <c:pt idx="6">
                  <c:v>2.7573399999999999E-5</c:v>
                </c:pt>
                <c:pt idx="7">
                  <c:v>2.42283E-5</c:v>
                </c:pt>
                <c:pt idx="8">
                  <c:v>2.0762299999999999E-5</c:v>
                </c:pt>
                <c:pt idx="9">
                  <c:v>1.7003500000000001E-5</c:v>
                </c:pt>
                <c:pt idx="10">
                  <c:v>1.28954E-5</c:v>
                </c:pt>
                <c:pt idx="11">
                  <c:v>8.6550900000000005E-6</c:v>
                </c:pt>
                <c:pt idx="12">
                  <c:v>4.3033500000000001E-6</c:v>
                </c:pt>
                <c:pt idx="13">
                  <c:v>-8.5159500000000002E-8</c:v>
                </c:pt>
                <c:pt idx="14">
                  <c:v>-4.45791E-6</c:v>
                </c:pt>
                <c:pt idx="15">
                  <c:v>-8.5877900000000003E-6</c:v>
                </c:pt>
                <c:pt idx="16">
                  <c:v>-1.21735E-5</c:v>
                </c:pt>
                <c:pt idx="17">
                  <c:v>-1.51967E-5</c:v>
                </c:pt>
                <c:pt idx="18">
                  <c:v>-1.7942299999999999E-5</c:v>
                </c:pt>
                <c:pt idx="19">
                  <c:v>-2.02048E-5</c:v>
                </c:pt>
                <c:pt idx="20">
                  <c:v>-2.1875600000000001E-5</c:v>
                </c:pt>
                <c:pt idx="21">
                  <c:v>-2.3002300000000002E-5</c:v>
                </c:pt>
                <c:pt idx="22">
                  <c:v>-2.3600699999999999E-5</c:v>
                </c:pt>
                <c:pt idx="23">
                  <c:v>-2.34016E-5</c:v>
                </c:pt>
                <c:pt idx="24">
                  <c:v>-2.2600899999999999E-5</c:v>
                </c:pt>
                <c:pt idx="25">
                  <c:v>-2.1510800000000001E-5</c:v>
                </c:pt>
                <c:pt idx="26">
                  <c:v>-2.0217800000000001E-5</c:v>
                </c:pt>
                <c:pt idx="27">
                  <c:v>-1.8893500000000001E-5</c:v>
                </c:pt>
                <c:pt idx="28">
                  <c:v>-1.7745699999999999E-5</c:v>
                </c:pt>
                <c:pt idx="29">
                  <c:v>-1.6849599999999999E-5</c:v>
                </c:pt>
                <c:pt idx="30">
                  <c:v>-1.6297300000000001E-5</c:v>
                </c:pt>
                <c:pt idx="31">
                  <c:v>-1.6150700000000001E-5</c:v>
                </c:pt>
                <c:pt idx="32">
                  <c:v>-1.6181700000000001E-5</c:v>
                </c:pt>
                <c:pt idx="33">
                  <c:v>-1.6317899999999998E-5</c:v>
                </c:pt>
                <c:pt idx="34">
                  <c:v>-1.64822E-5</c:v>
                </c:pt>
                <c:pt idx="35">
                  <c:v>-1.6602199999999998E-5</c:v>
                </c:pt>
                <c:pt idx="36">
                  <c:v>-1.6614899999999999E-5</c:v>
                </c:pt>
                <c:pt idx="37">
                  <c:v>-1.6647499999999999E-5</c:v>
                </c:pt>
                <c:pt idx="38">
                  <c:v>-1.6702400000000001E-5</c:v>
                </c:pt>
                <c:pt idx="39">
                  <c:v>-1.6761000000000001E-5</c:v>
                </c:pt>
                <c:pt idx="40">
                  <c:v>-1.67435E-5</c:v>
                </c:pt>
                <c:pt idx="41">
                  <c:v>-1.6705E-5</c:v>
                </c:pt>
                <c:pt idx="42">
                  <c:v>-1.6492300000000001E-5</c:v>
                </c:pt>
                <c:pt idx="43">
                  <c:v>-1.60885E-5</c:v>
                </c:pt>
                <c:pt idx="44">
                  <c:v>-1.5476099999999999E-5</c:v>
                </c:pt>
                <c:pt idx="45">
                  <c:v>-1.4742900000000001E-5</c:v>
                </c:pt>
                <c:pt idx="46">
                  <c:v>-1.38857E-5</c:v>
                </c:pt>
                <c:pt idx="47">
                  <c:v>-1.3050999999999999E-5</c:v>
                </c:pt>
                <c:pt idx="48">
                  <c:v>-1.2170200000000001E-5</c:v>
                </c:pt>
                <c:pt idx="49">
                  <c:v>-1.13006E-5</c:v>
                </c:pt>
                <c:pt idx="50">
                  <c:v>-1.0499899999999999E-5</c:v>
                </c:pt>
                <c:pt idx="51">
                  <c:v>-9.7588099999999995E-6</c:v>
                </c:pt>
                <c:pt idx="52">
                  <c:v>-8.9810900000000004E-6</c:v>
                </c:pt>
                <c:pt idx="53">
                  <c:v>-8.2530099999999994E-6</c:v>
                </c:pt>
                <c:pt idx="54">
                  <c:v>-7.5547900000000002E-6</c:v>
                </c:pt>
                <c:pt idx="55">
                  <c:v>-6.7813800000000003E-6</c:v>
                </c:pt>
                <c:pt idx="56">
                  <c:v>-5.9751099999999996E-6</c:v>
                </c:pt>
                <c:pt idx="57">
                  <c:v>-5.2050199999999998E-6</c:v>
                </c:pt>
                <c:pt idx="58">
                  <c:v>-4.3993600000000003E-6</c:v>
                </c:pt>
                <c:pt idx="59">
                  <c:v>-3.54181E-6</c:v>
                </c:pt>
                <c:pt idx="60">
                  <c:v>-2.7234699999999999E-6</c:v>
                </c:pt>
                <c:pt idx="61">
                  <c:v>-1.9580799999999998E-6</c:v>
                </c:pt>
                <c:pt idx="62">
                  <c:v>-1.1895E-6</c:v>
                </c:pt>
                <c:pt idx="63">
                  <c:v>-4.7898099999999999E-7</c:v>
                </c:pt>
                <c:pt idx="64">
                  <c:v>1.6941999999999999E-7</c:v>
                </c:pt>
                <c:pt idx="65">
                  <c:v>7.6723599999999998E-7</c:v>
                </c:pt>
                <c:pt idx="66">
                  <c:v>1.34473E-6</c:v>
                </c:pt>
                <c:pt idx="67">
                  <c:v>1.83384E-6</c:v>
                </c:pt>
                <c:pt idx="68">
                  <c:v>2.2451100000000002E-6</c:v>
                </c:pt>
                <c:pt idx="69">
                  <c:v>2.5653299999999998E-6</c:v>
                </c:pt>
                <c:pt idx="70">
                  <c:v>2.8210000000000002E-6</c:v>
                </c:pt>
                <c:pt idx="71">
                  <c:v>2.9730000000000002E-6</c:v>
                </c:pt>
                <c:pt idx="72">
                  <c:v>3.0960800000000002E-6</c:v>
                </c:pt>
                <c:pt idx="73">
                  <c:v>3.2128800000000001E-6</c:v>
                </c:pt>
                <c:pt idx="74">
                  <c:v>3.33028E-6</c:v>
                </c:pt>
                <c:pt idx="75">
                  <c:v>3.4330999999999998E-6</c:v>
                </c:pt>
                <c:pt idx="76">
                  <c:v>3.51401E-6</c:v>
                </c:pt>
                <c:pt idx="77">
                  <c:v>3.6212499999999998E-6</c:v>
                </c:pt>
                <c:pt idx="78">
                  <c:v>3.77206E-6</c:v>
                </c:pt>
                <c:pt idx="79">
                  <c:v>3.97713E-6</c:v>
                </c:pt>
                <c:pt idx="80">
                  <c:v>4.2320299999999999E-6</c:v>
                </c:pt>
                <c:pt idx="81">
                  <c:v>4.5828499999999997E-6</c:v>
                </c:pt>
                <c:pt idx="82">
                  <c:v>4.9983299999999996E-6</c:v>
                </c:pt>
                <c:pt idx="83">
                  <c:v>5.42521E-6</c:v>
                </c:pt>
                <c:pt idx="84">
                  <c:v>5.8541499999999997E-6</c:v>
                </c:pt>
                <c:pt idx="85">
                  <c:v>6.2864599999999996E-6</c:v>
                </c:pt>
                <c:pt idx="86">
                  <c:v>6.7042600000000001E-6</c:v>
                </c:pt>
                <c:pt idx="87">
                  <c:v>7.1171300000000004E-6</c:v>
                </c:pt>
                <c:pt idx="88">
                  <c:v>7.5872500000000001E-6</c:v>
                </c:pt>
                <c:pt idx="89">
                  <c:v>8.1017999999999992E-6</c:v>
                </c:pt>
                <c:pt idx="90">
                  <c:v>8.6645699999999996E-6</c:v>
                </c:pt>
                <c:pt idx="91">
                  <c:v>9.2221200000000007E-6</c:v>
                </c:pt>
                <c:pt idx="92">
                  <c:v>9.8114099999999996E-6</c:v>
                </c:pt>
                <c:pt idx="93">
                  <c:v>1.04013E-5</c:v>
                </c:pt>
                <c:pt idx="94">
                  <c:v>1.10025E-5</c:v>
                </c:pt>
                <c:pt idx="95">
                  <c:v>1.1588599999999999E-5</c:v>
                </c:pt>
                <c:pt idx="96">
                  <c:v>1.2194199999999999E-5</c:v>
                </c:pt>
                <c:pt idx="97">
                  <c:v>1.2768999999999999E-5</c:v>
                </c:pt>
                <c:pt idx="98">
                  <c:v>1.33208E-5</c:v>
                </c:pt>
                <c:pt idx="99">
                  <c:v>1.38566E-5</c:v>
                </c:pt>
                <c:pt idx="100">
                  <c:v>1.43817E-5</c:v>
                </c:pt>
                <c:pt idx="101">
                  <c:v>1.49003E-5</c:v>
                </c:pt>
                <c:pt idx="102">
                  <c:v>1.5441500000000001E-5</c:v>
                </c:pt>
                <c:pt idx="103">
                  <c:v>1.59955E-5</c:v>
                </c:pt>
                <c:pt idx="104">
                  <c:v>1.6560400000000002E-5</c:v>
                </c:pt>
                <c:pt idx="105">
                  <c:v>1.7149499999999999E-5</c:v>
                </c:pt>
                <c:pt idx="106">
                  <c:v>1.7688599999999999E-5</c:v>
                </c:pt>
                <c:pt idx="107">
                  <c:v>1.81913E-5</c:v>
                </c:pt>
                <c:pt idx="108">
                  <c:v>1.8671199999999998E-5</c:v>
                </c:pt>
                <c:pt idx="109">
                  <c:v>1.9129600000000001E-5</c:v>
                </c:pt>
                <c:pt idx="110">
                  <c:v>1.9537600000000001E-5</c:v>
                </c:pt>
                <c:pt idx="111">
                  <c:v>1.9970699999999998E-5</c:v>
                </c:pt>
                <c:pt idx="112">
                  <c:v>2.03949E-5</c:v>
                </c:pt>
                <c:pt idx="113">
                  <c:v>2.0842399999999999E-5</c:v>
                </c:pt>
                <c:pt idx="114">
                  <c:v>2.12943E-5</c:v>
                </c:pt>
                <c:pt idx="115">
                  <c:v>2.1713799999999999E-5</c:v>
                </c:pt>
                <c:pt idx="116">
                  <c:v>2.2108099999999999E-5</c:v>
                </c:pt>
                <c:pt idx="117">
                  <c:v>2.2530500000000001E-5</c:v>
                </c:pt>
                <c:pt idx="118">
                  <c:v>2.29242E-5</c:v>
                </c:pt>
                <c:pt idx="119">
                  <c:v>2.3277399999999998E-5</c:v>
                </c:pt>
                <c:pt idx="120">
                  <c:v>2.3629799999999999E-5</c:v>
                </c:pt>
                <c:pt idx="121">
                  <c:v>2.39547E-5</c:v>
                </c:pt>
                <c:pt idx="122">
                  <c:v>2.42176E-5</c:v>
                </c:pt>
                <c:pt idx="123">
                  <c:v>2.4457600000000001E-5</c:v>
                </c:pt>
                <c:pt idx="124">
                  <c:v>2.4660799999999999E-5</c:v>
                </c:pt>
                <c:pt idx="125">
                  <c:v>2.4827399999999999E-5</c:v>
                </c:pt>
                <c:pt idx="126">
                  <c:v>2.4942700000000001E-5</c:v>
                </c:pt>
                <c:pt idx="127">
                  <c:v>2.50613E-5</c:v>
                </c:pt>
                <c:pt idx="128">
                  <c:v>2.5117200000000001E-5</c:v>
                </c:pt>
                <c:pt idx="129">
                  <c:v>2.5205E-5</c:v>
                </c:pt>
                <c:pt idx="130">
                  <c:v>2.5249000000000002E-5</c:v>
                </c:pt>
                <c:pt idx="131">
                  <c:v>2.5308900000000001E-5</c:v>
                </c:pt>
                <c:pt idx="132">
                  <c:v>2.5327600000000001E-5</c:v>
                </c:pt>
                <c:pt idx="133">
                  <c:v>2.5377200000000002E-5</c:v>
                </c:pt>
                <c:pt idx="134">
                  <c:v>2.54137E-5</c:v>
                </c:pt>
                <c:pt idx="135">
                  <c:v>2.5491E-5</c:v>
                </c:pt>
                <c:pt idx="136">
                  <c:v>2.5531400000000001E-5</c:v>
                </c:pt>
                <c:pt idx="137">
                  <c:v>2.5544399999999999E-5</c:v>
                </c:pt>
                <c:pt idx="138">
                  <c:v>2.54799E-5</c:v>
                </c:pt>
                <c:pt idx="139">
                  <c:v>2.5405199999999999E-5</c:v>
                </c:pt>
                <c:pt idx="140">
                  <c:v>2.5272499999999999E-5</c:v>
                </c:pt>
                <c:pt idx="141">
                  <c:v>2.5211700000000001E-5</c:v>
                </c:pt>
                <c:pt idx="142">
                  <c:v>2.5179499999999998E-5</c:v>
                </c:pt>
                <c:pt idx="143">
                  <c:v>2.5206099999999999E-5</c:v>
                </c:pt>
                <c:pt idx="144">
                  <c:v>2.5169700000000001E-5</c:v>
                </c:pt>
                <c:pt idx="145">
                  <c:v>2.5165400000000001E-5</c:v>
                </c:pt>
                <c:pt idx="146">
                  <c:v>2.5043599999999999E-5</c:v>
                </c:pt>
                <c:pt idx="147">
                  <c:v>2.4899300000000001E-5</c:v>
                </c:pt>
                <c:pt idx="148">
                  <c:v>2.47168E-5</c:v>
                </c:pt>
                <c:pt idx="149">
                  <c:v>2.4568900000000001E-5</c:v>
                </c:pt>
                <c:pt idx="150">
                  <c:v>2.43287E-5</c:v>
                </c:pt>
                <c:pt idx="151">
                  <c:v>2.40911E-5</c:v>
                </c:pt>
                <c:pt idx="152">
                  <c:v>2.3780900000000001E-5</c:v>
                </c:pt>
                <c:pt idx="153">
                  <c:v>2.3420800000000001E-5</c:v>
                </c:pt>
                <c:pt idx="154">
                  <c:v>2.3005000000000001E-5</c:v>
                </c:pt>
                <c:pt idx="155">
                  <c:v>2.26878E-5</c:v>
                </c:pt>
                <c:pt idx="156">
                  <c:v>2.2418100000000001E-5</c:v>
                </c:pt>
                <c:pt idx="157">
                  <c:v>2.23153E-5</c:v>
                </c:pt>
                <c:pt idx="158">
                  <c:v>2.2296699999999999E-5</c:v>
                </c:pt>
                <c:pt idx="159">
                  <c:v>2.22566E-5</c:v>
                </c:pt>
                <c:pt idx="160">
                  <c:v>2.2187800000000001E-5</c:v>
                </c:pt>
                <c:pt idx="161">
                  <c:v>2.2087300000000001E-5</c:v>
                </c:pt>
                <c:pt idx="162">
                  <c:v>2.1962699999999999E-5</c:v>
                </c:pt>
                <c:pt idx="163">
                  <c:v>2.1811199999999999E-5</c:v>
                </c:pt>
                <c:pt idx="164">
                  <c:v>2.1661199999999999E-5</c:v>
                </c:pt>
                <c:pt idx="165">
                  <c:v>2.1517799999999999E-5</c:v>
                </c:pt>
                <c:pt idx="166">
                  <c:v>2.1347300000000001E-5</c:v>
                </c:pt>
                <c:pt idx="167">
                  <c:v>2.11317E-5</c:v>
                </c:pt>
                <c:pt idx="168">
                  <c:v>2.0927499999999999E-5</c:v>
                </c:pt>
                <c:pt idx="169">
                  <c:v>2.0727899999999999E-5</c:v>
                </c:pt>
                <c:pt idx="170">
                  <c:v>2.0545799999999999E-5</c:v>
                </c:pt>
                <c:pt idx="171">
                  <c:v>2.0527099999999999E-5</c:v>
                </c:pt>
                <c:pt idx="172">
                  <c:v>2.0630100000000001E-5</c:v>
                </c:pt>
                <c:pt idx="173">
                  <c:v>2.07457E-5</c:v>
                </c:pt>
                <c:pt idx="174">
                  <c:v>2.0915199999999999E-5</c:v>
                </c:pt>
                <c:pt idx="175">
                  <c:v>2.1116800000000001E-5</c:v>
                </c:pt>
                <c:pt idx="176">
                  <c:v>2.1314E-5</c:v>
                </c:pt>
                <c:pt idx="177">
                  <c:v>2.1486599999999999E-5</c:v>
                </c:pt>
                <c:pt idx="178">
                  <c:v>2.1594899999999999E-5</c:v>
                </c:pt>
                <c:pt idx="179">
                  <c:v>2.1670599999999999E-5</c:v>
                </c:pt>
                <c:pt idx="180">
                  <c:v>2.1687799999999999E-5</c:v>
                </c:pt>
                <c:pt idx="181">
                  <c:v>2.17174E-5</c:v>
                </c:pt>
                <c:pt idx="182">
                  <c:v>2.1788099999999999E-5</c:v>
                </c:pt>
                <c:pt idx="183">
                  <c:v>2.19259E-5</c:v>
                </c:pt>
                <c:pt idx="184">
                  <c:v>2.2076600000000001E-5</c:v>
                </c:pt>
                <c:pt idx="185">
                  <c:v>2.2330599999999999E-5</c:v>
                </c:pt>
                <c:pt idx="186">
                  <c:v>2.2637799999999999E-5</c:v>
                </c:pt>
                <c:pt idx="187">
                  <c:v>2.2991799999999999E-5</c:v>
                </c:pt>
                <c:pt idx="188">
                  <c:v>2.3394799999999998E-5</c:v>
                </c:pt>
                <c:pt idx="189">
                  <c:v>2.3792199999999999E-5</c:v>
                </c:pt>
                <c:pt idx="190">
                  <c:v>2.4168E-5</c:v>
                </c:pt>
                <c:pt idx="191">
                  <c:v>2.45128E-5</c:v>
                </c:pt>
                <c:pt idx="192">
                  <c:v>2.4816499999999999E-5</c:v>
                </c:pt>
                <c:pt idx="193">
                  <c:v>2.5045499999999999E-5</c:v>
                </c:pt>
                <c:pt idx="194">
                  <c:v>2.52498E-5</c:v>
                </c:pt>
                <c:pt idx="195">
                  <c:v>2.5408499999999999E-5</c:v>
                </c:pt>
                <c:pt idx="196">
                  <c:v>2.5581599999999999E-5</c:v>
                </c:pt>
                <c:pt idx="197">
                  <c:v>2.57227E-5</c:v>
                </c:pt>
                <c:pt idx="198">
                  <c:v>2.5887000000000001E-5</c:v>
                </c:pt>
                <c:pt idx="199">
                  <c:v>2.6120699999999999E-5</c:v>
                </c:pt>
                <c:pt idx="200">
                  <c:v>2.6329499999999999E-5</c:v>
                </c:pt>
                <c:pt idx="201">
                  <c:v>2.6357900000000001E-5</c:v>
                </c:pt>
                <c:pt idx="202">
                  <c:v>2.6511000000000001E-5</c:v>
                </c:pt>
                <c:pt idx="203">
                  <c:v>2.68089E-5</c:v>
                </c:pt>
                <c:pt idx="204">
                  <c:v>2.7023099999999999E-5</c:v>
                </c:pt>
                <c:pt idx="205">
                  <c:v>2.7408700000000001E-5</c:v>
                </c:pt>
                <c:pt idx="206">
                  <c:v>2.7938800000000001E-5</c:v>
                </c:pt>
                <c:pt idx="207">
                  <c:v>2.8371899999999999E-5</c:v>
                </c:pt>
                <c:pt idx="208">
                  <c:v>2.8671599999999998E-5</c:v>
                </c:pt>
                <c:pt idx="209">
                  <c:v>2.9039100000000001E-5</c:v>
                </c:pt>
                <c:pt idx="210">
                  <c:v>2.9259199999999999E-5</c:v>
                </c:pt>
                <c:pt idx="211">
                  <c:v>2.9441399999999999E-5</c:v>
                </c:pt>
                <c:pt idx="212">
                  <c:v>2.96027E-5</c:v>
                </c:pt>
                <c:pt idx="213">
                  <c:v>2.9787499999999999E-5</c:v>
                </c:pt>
                <c:pt idx="214">
                  <c:v>2.9875499999999999E-5</c:v>
                </c:pt>
                <c:pt idx="215">
                  <c:v>2.99996E-5</c:v>
                </c:pt>
                <c:pt idx="216">
                  <c:v>3.0112700000000001E-5</c:v>
                </c:pt>
                <c:pt idx="217">
                  <c:v>3.0222999999999998E-5</c:v>
                </c:pt>
                <c:pt idx="218">
                  <c:v>3.0312300000000001E-5</c:v>
                </c:pt>
                <c:pt idx="219">
                  <c:v>3.0474400000000001E-5</c:v>
                </c:pt>
                <c:pt idx="220">
                  <c:v>3.0610800000000002E-5</c:v>
                </c:pt>
                <c:pt idx="221">
                  <c:v>3.06996E-5</c:v>
                </c:pt>
                <c:pt idx="222">
                  <c:v>3.0783300000000001E-5</c:v>
                </c:pt>
                <c:pt idx="223">
                  <c:v>3.08757E-5</c:v>
                </c:pt>
                <c:pt idx="224">
                  <c:v>3.0956700000000001E-5</c:v>
                </c:pt>
                <c:pt idx="225">
                  <c:v>3.1014299999999999E-5</c:v>
                </c:pt>
                <c:pt idx="226">
                  <c:v>3.1137499999999998E-5</c:v>
                </c:pt>
                <c:pt idx="227">
                  <c:v>3.1230699999999999E-5</c:v>
                </c:pt>
                <c:pt idx="228">
                  <c:v>3.1302600000000001E-5</c:v>
                </c:pt>
                <c:pt idx="229">
                  <c:v>3.1350000000000003E-5</c:v>
                </c:pt>
                <c:pt idx="230">
                  <c:v>3.1408300000000002E-5</c:v>
                </c:pt>
                <c:pt idx="231">
                  <c:v>3.1396499999999997E-5</c:v>
                </c:pt>
                <c:pt idx="232">
                  <c:v>3.13701E-5</c:v>
                </c:pt>
                <c:pt idx="233">
                  <c:v>3.1316399999999997E-5</c:v>
                </c:pt>
                <c:pt idx="234">
                  <c:v>3.1279199999999997E-5</c:v>
                </c:pt>
                <c:pt idx="235">
                  <c:v>3.1200900000000001E-5</c:v>
                </c:pt>
                <c:pt idx="236">
                  <c:v>3.1267699999999999E-5</c:v>
                </c:pt>
                <c:pt idx="237">
                  <c:v>3.1419399999999999E-5</c:v>
                </c:pt>
                <c:pt idx="238">
                  <c:v>3.1544500000000003E-5</c:v>
                </c:pt>
                <c:pt idx="239">
                  <c:v>3.1608E-5</c:v>
                </c:pt>
                <c:pt idx="240">
                  <c:v>3.16608E-5</c:v>
                </c:pt>
                <c:pt idx="241">
                  <c:v>3.1609300000000002E-5</c:v>
                </c:pt>
                <c:pt idx="242">
                  <c:v>3.1464200000000003E-5</c:v>
                </c:pt>
                <c:pt idx="243">
                  <c:v>3.1316899999999998E-5</c:v>
                </c:pt>
                <c:pt idx="244">
                  <c:v>3.1151700000000002E-5</c:v>
                </c:pt>
                <c:pt idx="245">
                  <c:v>3.0985300000000003E-5</c:v>
                </c:pt>
                <c:pt idx="246">
                  <c:v>3.0883100000000003E-5</c:v>
                </c:pt>
                <c:pt idx="247">
                  <c:v>3.0808600000000002E-5</c:v>
                </c:pt>
                <c:pt idx="248">
                  <c:v>3.0675700000000002E-5</c:v>
                </c:pt>
                <c:pt idx="249">
                  <c:v>3.05883E-5</c:v>
                </c:pt>
                <c:pt idx="250">
                  <c:v>3.0431300000000001E-5</c:v>
                </c:pt>
                <c:pt idx="251">
                  <c:v>3.0052E-5</c:v>
                </c:pt>
                <c:pt idx="252">
                  <c:v>2.9856300000000001E-5</c:v>
                </c:pt>
                <c:pt idx="253">
                  <c:v>2.9802600000000002E-5</c:v>
                </c:pt>
                <c:pt idx="254">
                  <c:v>2.96211E-5</c:v>
                </c:pt>
                <c:pt idx="255">
                  <c:v>2.9360899999999999E-5</c:v>
                </c:pt>
                <c:pt idx="256">
                  <c:v>2.9172499999999999E-5</c:v>
                </c:pt>
                <c:pt idx="257">
                  <c:v>2.88702E-5</c:v>
                </c:pt>
                <c:pt idx="258">
                  <c:v>2.8403099999999999E-5</c:v>
                </c:pt>
                <c:pt idx="259">
                  <c:v>2.7995299999999999E-5</c:v>
                </c:pt>
                <c:pt idx="260">
                  <c:v>2.7689199999999999E-5</c:v>
                </c:pt>
                <c:pt idx="261">
                  <c:v>2.7302599999999998E-5</c:v>
                </c:pt>
                <c:pt idx="262">
                  <c:v>2.6894E-5</c:v>
                </c:pt>
                <c:pt idx="263">
                  <c:v>2.6560500000000001E-5</c:v>
                </c:pt>
                <c:pt idx="264">
                  <c:v>2.6145599999999999E-5</c:v>
                </c:pt>
                <c:pt idx="265">
                  <c:v>2.5553200000000001E-5</c:v>
                </c:pt>
                <c:pt idx="266">
                  <c:v>2.4853000000000001E-5</c:v>
                </c:pt>
                <c:pt idx="267">
                  <c:v>2.4055800000000001E-5</c:v>
                </c:pt>
                <c:pt idx="268">
                  <c:v>2.3099400000000001E-5</c:v>
                </c:pt>
                <c:pt idx="269">
                  <c:v>2.2027000000000001E-5</c:v>
                </c:pt>
                <c:pt idx="270">
                  <c:v>2.1016300000000001E-5</c:v>
                </c:pt>
                <c:pt idx="271">
                  <c:v>2.0017399999999999E-5</c:v>
                </c:pt>
                <c:pt idx="272">
                  <c:v>1.90012E-5</c:v>
                </c:pt>
                <c:pt idx="273">
                  <c:v>1.8031100000000001E-5</c:v>
                </c:pt>
                <c:pt idx="274">
                  <c:v>1.70184E-5</c:v>
                </c:pt>
                <c:pt idx="275">
                  <c:v>1.5875400000000001E-5</c:v>
                </c:pt>
                <c:pt idx="276">
                  <c:v>1.4651700000000001E-5</c:v>
                </c:pt>
                <c:pt idx="277">
                  <c:v>1.33899E-5</c:v>
                </c:pt>
                <c:pt idx="278">
                  <c:v>1.2084E-5</c:v>
                </c:pt>
                <c:pt idx="279">
                  <c:v>1.07708E-5</c:v>
                </c:pt>
                <c:pt idx="280">
                  <c:v>9.4475599999999997E-6</c:v>
                </c:pt>
                <c:pt idx="281">
                  <c:v>8.1916199999999993E-6</c:v>
                </c:pt>
                <c:pt idx="282">
                  <c:v>6.9670999999999998E-6</c:v>
                </c:pt>
                <c:pt idx="283">
                  <c:v>5.8057199999999999E-6</c:v>
                </c:pt>
                <c:pt idx="284">
                  <c:v>4.6047799999999998E-6</c:v>
                </c:pt>
                <c:pt idx="285">
                  <c:v>3.5539599999999999E-6</c:v>
                </c:pt>
                <c:pt idx="286">
                  <c:v>2.4512400000000002E-6</c:v>
                </c:pt>
                <c:pt idx="287">
                  <c:v>1.2687499999999999E-6</c:v>
                </c:pt>
                <c:pt idx="288">
                  <c:v>-7.8151600000000002E-8</c:v>
                </c:pt>
                <c:pt idx="289">
                  <c:v>-1.22412E-6</c:v>
                </c:pt>
                <c:pt idx="290">
                  <c:v>-2.4838599999999998E-6</c:v>
                </c:pt>
                <c:pt idx="291">
                  <c:v>-3.8022100000000001E-6</c:v>
                </c:pt>
                <c:pt idx="292">
                  <c:v>-5.0912700000000003E-6</c:v>
                </c:pt>
                <c:pt idx="293">
                  <c:v>-6.2264100000000001E-6</c:v>
                </c:pt>
                <c:pt idx="294">
                  <c:v>-7.4574E-6</c:v>
                </c:pt>
                <c:pt idx="295">
                  <c:v>-8.7138400000000006E-6</c:v>
                </c:pt>
                <c:pt idx="296">
                  <c:v>-9.8836400000000008E-6</c:v>
                </c:pt>
                <c:pt idx="297">
                  <c:v>-1.10773E-5</c:v>
                </c:pt>
                <c:pt idx="298">
                  <c:v>-1.2259000000000001E-5</c:v>
                </c:pt>
                <c:pt idx="299">
                  <c:v>-1.3805700000000001E-5</c:v>
                </c:pt>
                <c:pt idx="300">
                  <c:v>-1.52928E-5</c:v>
                </c:pt>
                <c:pt idx="301">
                  <c:v>-1.6872799999999999E-5</c:v>
                </c:pt>
                <c:pt idx="302">
                  <c:v>-1.8543299999999999E-5</c:v>
                </c:pt>
                <c:pt idx="303">
                  <c:v>-2.0942200000000001E-5</c:v>
                </c:pt>
                <c:pt idx="304">
                  <c:v>-2.33292E-5</c:v>
                </c:pt>
                <c:pt idx="305">
                  <c:v>-2.65555E-5</c:v>
                </c:pt>
                <c:pt idx="306">
                  <c:v>-2.98345E-5</c:v>
                </c:pt>
                <c:pt idx="307">
                  <c:v>-3.3266100000000003E-5</c:v>
                </c:pt>
                <c:pt idx="308">
                  <c:v>-3.5274700000000003E-5</c:v>
                </c:pt>
                <c:pt idx="309">
                  <c:v>-3.61168E-5</c:v>
                </c:pt>
                <c:pt idx="310">
                  <c:v>-3.5200700000000003E-5</c:v>
                </c:pt>
                <c:pt idx="311">
                  <c:v>-3.3537500000000002E-5</c:v>
                </c:pt>
                <c:pt idx="312">
                  <c:v>-3.0595000000000001E-5</c:v>
                </c:pt>
                <c:pt idx="313">
                  <c:v>-2.77343E-5</c:v>
                </c:pt>
                <c:pt idx="314">
                  <c:v>-2.6661000000000001E-5</c:v>
                </c:pt>
                <c:pt idx="315">
                  <c:v>-2.8248000000000001E-5</c:v>
                </c:pt>
                <c:pt idx="316">
                  <c:v>-3.09872E-5</c:v>
                </c:pt>
                <c:pt idx="317">
                  <c:v>-3.4527899999999999E-5</c:v>
                </c:pt>
                <c:pt idx="318">
                  <c:v>-3.7679399999999997E-5</c:v>
                </c:pt>
                <c:pt idx="319">
                  <c:v>-3.9314899999999999E-5</c:v>
                </c:pt>
                <c:pt idx="320">
                  <c:v>-3.8805299999999999E-5</c:v>
                </c:pt>
                <c:pt idx="321">
                  <c:v>-3.6906400000000003E-5</c:v>
                </c:pt>
                <c:pt idx="322">
                  <c:v>-3.5200400000000003E-5</c:v>
                </c:pt>
                <c:pt idx="323">
                  <c:v>-3.4517600000000003E-5</c:v>
                </c:pt>
                <c:pt idx="324">
                  <c:v>-3.4790399999999998E-5</c:v>
                </c:pt>
                <c:pt idx="325">
                  <c:v>-3.8170300000000003E-5</c:v>
                </c:pt>
                <c:pt idx="326">
                  <c:v>-4.3641799999999999E-5</c:v>
                </c:pt>
                <c:pt idx="327">
                  <c:v>-5.0941900000000001E-5</c:v>
                </c:pt>
                <c:pt idx="328">
                  <c:v>-5.9063400000000001E-5</c:v>
                </c:pt>
                <c:pt idx="329">
                  <c:v>-6.8847499999999994E-5</c:v>
                </c:pt>
                <c:pt idx="330">
                  <c:v>-7.5791300000000001E-5</c:v>
                </c:pt>
                <c:pt idx="331">
                  <c:v>-8.0982400000000006E-5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81-48E4-BF8E-6C4C5428F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314304"/>
        <c:axId val="139314880"/>
      </c:scatterChart>
      <c:valAx>
        <c:axId val="139314304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39314880"/>
        <c:crosses val="autoZero"/>
        <c:crossBetween val="midCat"/>
      </c:valAx>
      <c:valAx>
        <c:axId val="13931488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393143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bones'!$CZ$4:$CZ$398</c:f>
              <c:numCache>
                <c:formatCode>0.00E+00</c:formatCode>
                <c:ptCount val="395"/>
                <c:pt idx="0">
                  <c:v>2.1794099999999999E-5</c:v>
                </c:pt>
                <c:pt idx="1">
                  <c:v>5.6119699999999997E-5</c:v>
                </c:pt>
                <c:pt idx="2">
                  <c:v>6.8162099999999996E-5</c:v>
                </c:pt>
                <c:pt idx="3" formatCode="General">
                  <c:v>4.7594599999999999E-4</c:v>
                </c:pt>
                <c:pt idx="4" formatCode="General">
                  <c:v>1.777062E-3</c:v>
                </c:pt>
                <c:pt idx="5" formatCode="General">
                  <c:v>3.8540810000000001E-3</c:v>
                </c:pt>
                <c:pt idx="6" formatCode="General">
                  <c:v>6.8647689999999997E-3</c:v>
                </c:pt>
                <c:pt idx="7" formatCode="General">
                  <c:v>1.0597369000000001E-2</c:v>
                </c:pt>
                <c:pt idx="8" formatCode="General">
                  <c:v>1.4422098E-2</c:v>
                </c:pt>
                <c:pt idx="9" formatCode="General">
                  <c:v>1.830822E-2</c:v>
                </c:pt>
                <c:pt idx="10" formatCode="General">
                  <c:v>2.2299043000000001E-2</c:v>
                </c:pt>
                <c:pt idx="11" formatCode="General">
                  <c:v>2.6163282999999999E-2</c:v>
                </c:pt>
                <c:pt idx="12" formatCode="General">
                  <c:v>3.0433745000000002E-2</c:v>
                </c:pt>
                <c:pt idx="13" formatCode="General">
                  <c:v>3.4868372000000002E-2</c:v>
                </c:pt>
                <c:pt idx="14" formatCode="General">
                  <c:v>3.8986406000000001E-2</c:v>
                </c:pt>
                <c:pt idx="15" formatCode="General">
                  <c:v>4.3984718999999999E-2</c:v>
                </c:pt>
                <c:pt idx="16" formatCode="General">
                  <c:v>4.9431596000000001E-2</c:v>
                </c:pt>
                <c:pt idx="17" formatCode="General">
                  <c:v>5.4536212000000001E-2</c:v>
                </c:pt>
                <c:pt idx="18" formatCode="General">
                  <c:v>6.0928469999999998E-2</c:v>
                </c:pt>
                <c:pt idx="19" formatCode="General">
                  <c:v>6.7909977999999996E-2</c:v>
                </c:pt>
                <c:pt idx="20" formatCode="General">
                  <c:v>7.3720176999999998E-2</c:v>
                </c:pt>
                <c:pt idx="21" formatCode="General">
                  <c:v>7.9900384000000005E-2</c:v>
                </c:pt>
                <c:pt idx="22" formatCode="General">
                  <c:v>8.6744435999999994E-2</c:v>
                </c:pt>
                <c:pt idx="23" formatCode="General">
                  <c:v>9.3130023000000006E-2</c:v>
                </c:pt>
                <c:pt idx="24" formatCode="General">
                  <c:v>9.9837941999999999E-2</c:v>
                </c:pt>
                <c:pt idx="25" formatCode="General">
                  <c:v>0.106264911</c:v>
                </c:pt>
                <c:pt idx="26" formatCode="General">
                  <c:v>0.111556872</c:v>
                </c:pt>
                <c:pt idx="27" formatCode="General">
                  <c:v>0.11636141899999999</c:v>
                </c:pt>
                <c:pt idx="28" formatCode="General">
                  <c:v>0.12093482899999999</c:v>
                </c:pt>
                <c:pt idx="29" formatCode="General">
                  <c:v>0.12547134800000001</c:v>
                </c:pt>
                <c:pt idx="30" formatCode="General">
                  <c:v>0.131407993</c:v>
                </c:pt>
                <c:pt idx="31" formatCode="General">
                  <c:v>0.13819105200000001</c:v>
                </c:pt>
                <c:pt idx="32" formatCode="General">
                  <c:v>0.14487888900000001</c:v>
                </c:pt>
                <c:pt idx="33" formatCode="General">
                  <c:v>0.150849866</c:v>
                </c:pt>
                <c:pt idx="34" formatCode="General">
                  <c:v>0.15543442900000001</c:v>
                </c:pt>
                <c:pt idx="35" formatCode="General">
                  <c:v>0.158486456</c:v>
                </c:pt>
                <c:pt idx="36" formatCode="General">
                  <c:v>0.162666431</c:v>
                </c:pt>
                <c:pt idx="37" formatCode="General">
                  <c:v>0.16908199199999999</c:v>
                </c:pt>
                <c:pt idx="38" formatCode="General">
                  <c:v>0.17574928000000001</c:v>
                </c:pt>
                <c:pt idx="39" formatCode="General">
                  <c:v>0.183760483</c:v>
                </c:pt>
                <c:pt idx="40" formatCode="General">
                  <c:v>0.19418942</c:v>
                </c:pt>
                <c:pt idx="41" formatCode="General">
                  <c:v>0.20364417500000001</c:v>
                </c:pt>
                <c:pt idx="42" formatCode="General">
                  <c:v>0.21008589</c:v>
                </c:pt>
                <c:pt idx="43" formatCode="General">
                  <c:v>0.21603963300000001</c:v>
                </c:pt>
                <c:pt idx="44" formatCode="General">
                  <c:v>0.22061991</c:v>
                </c:pt>
                <c:pt idx="45" formatCode="General">
                  <c:v>0.223133941</c:v>
                </c:pt>
                <c:pt idx="46" formatCode="General">
                  <c:v>0.226315401</c:v>
                </c:pt>
                <c:pt idx="47" formatCode="General">
                  <c:v>0.23012455900000001</c:v>
                </c:pt>
                <c:pt idx="48" formatCode="General">
                  <c:v>0.23400431899999999</c:v>
                </c:pt>
                <c:pt idx="49" formatCode="General">
                  <c:v>0.238546587</c:v>
                </c:pt>
                <c:pt idx="50" formatCode="General">
                  <c:v>0.243026305</c:v>
                </c:pt>
                <c:pt idx="51" formatCode="General">
                  <c:v>0.24554996400000001</c:v>
                </c:pt>
                <c:pt idx="52" formatCode="General">
                  <c:v>0.24746077799999999</c:v>
                </c:pt>
                <c:pt idx="53" formatCode="General">
                  <c:v>0.24960238500000001</c:v>
                </c:pt>
                <c:pt idx="54" formatCode="General">
                  <c:v>0.25235975599999999</c:v>
                </c:pt>
                <c:pt idx="55" formatCode="General">
                  <c:v>0.25596730899999998</c:v>
                </c:pt>
                <c:pt idx="56" formatCode="General">
                  <c:v>0.25962772200000001</c:v>
                </c:pt>
                <c:pt idx="57" formatCode="General">
                  <c:v>0.26384969600000002</c:v>
                </c:pt>
                <c:pt idx="58" formatCode="General">
                  <c:v>0.269714966</c:v>
                </c:pt>
                <c:pt idx="59" formatCode="General">
                  <c:v>0.27781562300000001</c:v>
                </c:pt>
                <c:pt idx="60" formatCode="General">
                  <c:v>0.28558204599999998</c:v>
                </c:pt>
                <c:pt idx="61" formatCode="General">
                  <c:v>0.29337787199999998</c:v>
                </c:pt>
                <c:pt idx="62" formatCode="General">
                  <c:v>0.30248222699999999</c:v>
                </c:pt>
                <c:pt idx="63" formatCode="General">
                  <c:v>0.31200257799999997</c:v>
                </c:pt>
                <c:pt idx="64" formatCode="General">
                  <c:v>0.31892859400000001</c:v>
                </c:pt>
                <c:pt idx="65" formatCode="General">
                  <c:v>0.32519308400000002</c:v>
                </c:pt>
                <c:pt idx="66" formatCode="General">
                  <c:v>0.33217310900000002</c:v>
                </c:pt>
                <c:pt idx="67" formatCode="General">
                  <c:v>0.33796294700000001</c:v>
                </c:pt>
                <c:pt idx="68" formatCode="General">
                  <c:v>0.34159784799999998</c:v>
                </c:pt>
                <c:pt idx="69" formatCode="General">
                  <c:v>0.345089641</c:v>
                </c:pt>
                <c:pt idx="70" formatCode="General">
                  <c:v>0.34920638500000001</c:v>
                </c:pt>
                <c:pt idx="71" formatCode="General">
                  <c:v>0.35265727099999999</c:v>
                </c:pt>
                <c:pt idx="72" formatCode="General">
                  <c:v>0.355646248</c:v>
                </c:pt>
                <c:pt idx="73" formatCode="General">
                  <c:v>0.35969427900000001</c:v>
                </c:pt>
                <c:pt idx="74" formatCode="General">
                  <c:v>0.364240485</c:v>
                </c:pt>
                <c:pt idx="75" formatCode="General">
                  <c:v>0.36856017699999999</c:v>
                </c:pt>
                <c:pt idx="76" formatCode="General">
                  <c:v>0.373418519</c:v>
                </c:pt>
                <c:pt idx="77" formatCode="General">
                  <c:v>0.37905041499999997</c:v>
                </c:pt>
                <c:pt idx="78" formatCode="General">
                  <c:v>0.38352062599999998</c:v>
                </c:pt>
                <c:pt idx="79" formatCode="General">
                  <c:v>0.38666439699999999</c:v>
                </c:pt>
                <c:pt idx="80" formatCode="General">
                  <c:v>0.389598689</c:v>
                </c:pt>
                <c:pt idx="81" formatCode="General">
                  <c:v>0.392203464</c:v>
                </c:pt>
                <c:pt idx="82" formatCode="General">
                  <c:v>0.39442981199999999</c:v>
                </c:pt>
                <c:pt idx="83" formatCode="General">
                  <c:v>0.39772091799999998</c:v>
                </c:pt>
                <c:pt idx="84" formatCode="General">
                  <c:v>0.40260222499999998</c:v>
                </c:pt>
                <c:pt idx="85" formatCode="General">
                  <c:v>0.40862143000000001</c:v>
                </c:pt>
                <c:pt idx="86" formatCode="General">
                  <c:v>0.41528238899999997</c:v>
                </c:pt>
                <c:pt idx="87" formatCode="General">
                  <c:v>0.42291032200000001</c:v>
                </c:pt>
                <c:pt idx="88" formatCode="General">
                  <c:v>0.433124236</c:v>
                </c:pt>
                <c:pt idx="89" formatCode="General">
                  <c:v>0.44290161700000003</c:v>
                </c:pt>
                <c:pt idx="90" formatCode="General">
                  <c:v>0.45111515200000002</c:v>
                </c:pt>
                <c:pt idx="91" formatCode="General">
                  <c:v>0.45839291700000001</c:v>
                </c:pt>
                <c:pt idx="92" formatCode="General">
                  <c:v>0.46504054299999997</c:v>
                </c:pt>
                <c:pt idx="93" formatCode="General">
                  <c:v>0.46854567699999999</c:v>
                </c:pt>
                <c:pt idx="94" formatCode="General">
                  <c:v>0.47140280299999998</c:v>
                </c:pt>
                <c:pt idx="95" formatCode="General">
                  <c:v>0.47489286600000002</c:v>
                </c:pt>
                <c:pt idx="96" formatCode="General">
                  <c:v>0.47923192799999997</c:v>
                </c:pt>
                <c:pt idx="97" formatCode="General">
                  <c:v>0.48322800599999999</c:v>
                </c:pt>
                <c:pt idx="98" formatCode="General">
                  <c:v>0.48687399199999998</c:v>
                </c:pt>
                <c:pt idx="99" formatCode="General">
                  <c:v>0.490583557</c:v>
                </c:pt>
                <c:pt idx="100" formatCode="General">
                  <c:v>0.49373154899999999</c:v>
                </c:pt>
                <c:pt idx="101" formatCode="General">
                  <c:v>0.49600872400000001</c:v>
                </c:pt>
                <c:pt idx="102" formatCode="General">
                  <c:v>0.49826320699999999</c:v>
                </c:pt>
                <c:pt idx="103" formatCode="General">
                  <c:v>0.50026483099999997</c:v>
                </c:pt>
                <c:pt idx="104" formatCode="General">
                  <c:v>0.502034388</c:v>
                </c:pt>
                <c:pt idx="105" formatCode="General">
                  <c:v>0.50403070100000003</c:v>
                </c:pt>
                <c:pt idx="106" formatCode="General">
                  <c:v>0.506716999</c:v>
                </c:pt>
                <c:pt idx="107" formatCode="General">
                  <c:v>0.51008362900000004</c:v>
                </c:pt>
                <c:pt idx="108" formatCode="General">
                  <c:v>0.51383441100000005</c:v>
                </c:pt>
                <c:pt idx="109" formatCode="General">
                  <c:v>0.51795145300000001</c:v>
                </c:pt>
                <c:pt idx="110" formatCode="General">
                  <c:v>0.52288074500000004</c:v>
                </c:pt>
                <c:pt idx="111" formatCode="General">
                  <c:v>0.52771831800000002</c:v>
                </c:pt>
                <c:pt idx="112" formatCode="General">
                  <c:v>0.53145405499999998</c:v>
                </c:pt>
                <c:pt idx="113" formatCode="General">
                  <c:v>0.53476894500000005</c:v>
                </c:pt>
                <c:pt idx="114" formatCode="General">
                  <c:v>0.538217901</c:v>
                </c:pt>
                <c:pt idx="115" formatCode="General">
                  <c:v>0.54366863799999998</c:v>
                </c:pt>
                <c:pt idx="116" formatCode="General">
                  <c:v>0.55022343200000001</c:v>
                </c:pt>
                <c:pt idx="117" formatCode="General">
                  <c:v>0.55673950900000002</c:v>
                </c:pt>
                <c:pt idx="118" formatCode="General">
                  <c:v>0.56307081299999995</c:v>
                </c:pt>
                <c:pt idx="119" formatCode="General">
                  <c:v>0.56854136700000002</c:v>
                </c:pt>
                <c:pt idx="120" formatCode="General">
                  <c:v>0.57083139400000005</c:v>
                </c:pt>
                <c:pt idx="121" formatCode="General">
                  <c:v>0.57127048899999999</c:v>
                </c:pt>
                <c:pt idx="122" formatCode="General">
                  <c:v>0.57176931200000003</c:v>
                </c:pt>
                <c:pt idx="123" formatCode="General">
                  <c:v>0.574081332</c:v>
                </c:pt>
                <c:pt idx="124" formatCode="General">
                  <c:v>0.57847879099999999</c:v>
                </c:pt>
                <c:pt idx="125" formatCode="General">
                  <c:v>0.58362091299999996</c:v>
                </c:pt>
                <c:pt idx="126" formatCode="General">
                  <c:v>0.58881862900000004</c:v>
                </c:pt>
                <c:pt idx="127" formatCode="General">
                  <c:v>0.59412231800000004</c:v>
                </c:pt>
                <c:pt idx="128" formatCode="General">
                  <c:v>0.59850947799999998</c:v>
                </c:pt>
                <c:pt idx="129" formatCode="General">
                  <c:v>0.60262824699999995</c:v>
                </c:pt>
                <c:pt idx="130" formatCode="General">
                  <c:v>0.60662148400000004</c:v>
                </c:pt>
                <c:pt idx="131" formatCode="General">
                  <c:v>0.61189425500000005</c:v>
                </c:pt>
                <c:pt idx="132" formatCode="General">
                  <c:v>0.61801035199999999</c:v>
                </c:pt>
                <c:pt idx="133" formatCode="General">
                  <c:v>0.62370346200000004</c:v>
                </c:pt>
                <c:pt idx="134" formatCode="General">
                  <c:v>0.62800422600000005</c:v>
                </c:pt>
                <c:pt idx="135" formatCode="General">
                  <c:v>0.63232543799999996</c:v>
                </c:pt>
                <c:pt idx="136" formatCode="General">
                  <c:v>0.63603506700000001</c:v>
                </c:pt>
                <c:pt idx="137" formatCode="General">
                  <c:v>0.63928412800000001</c:v>
                </c:pt>
                <c:pt idx="138" formatCode="General">
                  <c:v>0.64309823099999996</c:v>
                </c:pt>
                <c:pt idx="139" formatCode="General">
                  <c:v>0.64691893600000006</c:v>
                </c:pt>
                <c:pt idx="140" formatCode="General">
                  <c:v>0.65102402400000003</c:v>
                </c:pt>
                <c:pt idx="141" formatCode="General">
                  <c:v>0.65555595200000005</c:v>
                </c:pt>
                <c:pt idx="142" formatCode="General">
                  <c:v>0.66000499000000001</c:v>
                </c:pt>
                <c:pt idx="143" formatCode="General">
                  <c:v>0.66375369799999995</c:v>
                </c:pt>
                <c:pt idx="144" formatCode="General">
                  <c:v>0.66755758899999995</c:v>
                </c:pt>
                <c:pt idx="145" formatCode="General">
                  <c:v>0.67160262000000004</c:v>
                </c:pt>
                <c:pt idx="146" formatCode="General">
                  <c:v>0.67522581400000004</c:v>
                </c:pt>
                <c:pt idx="147" formatCode="General">
                  <c:v>0.67891126999999996</c:v>
                </c:pt>
                <c:pt idx="148" formatCode="General">
                  <c:v>0.68269449599999998</c:v>
                </c:pt>
                <c:pt idx="149" formatCode="General">
                  <c:v>0.68648417500000003</c:v>
                </c:pt>
                <c:pt idx="150" formatCode="General">
                  <c:v>0.68987723899999998</c:v>
                </c:pt>
                <c:pt idx="151" formatCode="General">
                  <c:v>0.69339002199999999</c:v>
                </c:pt>
                <c:pt idx="152" formatCode="General">
                  <c:v>0.69677138100000002</c:v>
                </c:pt>
                <c:pt idx="153" formatCode="General">
                  <c:v>0.70032934999999996</c:v>
                </c:pt>
                <c:pt idx="154" formatCode="General">
                  <c:v>0.70381671000000001</c:v>
                </c:pt>
                <c:pt idx="155" formatCode="General">
                  <c:v>0.70752819099999997</c:v>
                </c:pt>
                <c:pt idx="156" formatCode="General">
                  <c:v>0.71127279899999996</c:v>
                </c:pt>
                <c:pt idx="157" formatCode="General">
                  <c:v>0.71578136000000003</c:v>
                </c:pt>
                <c:pt idx="158" formatCode="General">
                  <c:v>0.72010245100000003</c:v>
                </c:pt>
                <c:pt idx="159" formatCode="General">
                  <c:v>0.72433781900000005</c:v>
                </c:pt>
                <c:pt idx="160" formatCode="General">
                  <c:v>0.72775588300000005</c:v>
                </c:pt>
                <c:pt idx="161" formatCode="General">
                  <c:v>0.73069083400000001</c:v>
                </c:pt>
                <c:pt idx="162" formatCode="General">
                  <c:v>0.73259514199999998</c:v>
                </c:pt>
                <c:pt idx="163" formatCode="General">
                  <c:v>0.73481413699999998</c:v>
                </c:pt>
                <c:pt idx="164" formatCode="General">
                  <c:v>0.73781837299999997</c:v>
                </c:pt>
                <c:pt idx="165" formatCode="General">
                  <c:v>0.74166430299999997</c:v>
                </c:pt>
                <c:pt idx="166" formatCode="General">
                  <c:v>0.74721241000000005</c:v>
                </c:pt>
                <c:pt idx="167" formatCode="General">
                  <c:v>0.75466151100000001</c:v>
                </c:pt>
                <c:pt idx="168" formatCode="General">
                  <c:v>0.76168380499999999</c:v>
                </c:pt>
                <c:pt idx="169" formatCode="General">
                  <c:v>0.76775145700000003</c:v>
                </c:pt>
                <c:pt idx="170" formatCode="General">
                  <c:v>0.77407864800000004</c:v>
                </c:pt>
                <c:pt idx="171" formatCode="General">
                  <c:v>0.779737338</c:v>
                </c:pt>
                <c:pt idx="172" formatCode="General">
                  <c:v>0.78399855600000001</c:v>
                </c:pt>
                <c:pt idx="173" formatCode="General">
                  <c:v>0.78833537799999998</c:v>
                </c:pt>
                <c:pt idx="174" formatCode="General">
                  <c:v>0.79296354700000005</c:v>
                </c:pt>
                <c:pt idx="175" formatCode="General">
                  <c:v>0.79678091799999995</c:v>
                </c:pt>
                <c:pt idx="176" formatCode="General">
                  <c:v>0.80035418000000003</c:v>
                </c:pt>
                <c:pt idx="177" formatCode="General">
                  <c:v>0.804132175</c:v>
                </c:pt>
                <c:pt idx="178" formatCode="General">
                  <c:v>0.80870498199999996</c:v>
                </c:pt>
                <c:pt idx="179" formatCode="General">
                  <c:v>0.813889631</c:v>
                </c:pt>
                <c:pt idx="180" formatCode="General">
                  <c:v>0.81942094399999998</c:v>
                </c:pt>
                <c:pt idx="181" formatCode="General">
                  <c:v>0.82440160299999998</c:v>
                </c:pt>
                <c:pt idx="182" formatCode="General">
                  <c:v>0.82862378000000003</c:v>
                </c:pt>
                <c:pt idx="183" formatCode="General">
                  <c:v>0.83182248199999997</c:v>
                </c:pt>
                <c:pt idx="184" formatCode="General">
                  <c:v>0.83460260799999997</c:v>
                </c:pt>
                <c:pt idx="185" formatCode="General">
                  <c:v>0.83772191900000004</c:v>
                </c:pt>
                <c:pt idx="186" formatCode="General">
                  <c:v>0.84087924800000002</c:v>
                </c:pt>
                <c:pt idx="187" formatCode="General">
                  <c:v>0.84465463200000002</c:v>
                </c:pt>
                <c:pt idx="188" formatCode="General">
                  <c:v>0.84901040900000002</c:v>
                </c:pt>
                <c:pt idx="189" formatCode="General">
                  <c:v>0.85361693500000002</c:v>
                </c:pt>
                <c:pt idx="190" formatCode="General">
                  <c:v>0.85770524599999998</c:v>
                </c:pt>
                <c:pt idx="191" formatCode="General">
                  <c:v>0.86172393700000005</c:v>
                </c:pt>
                <c:pt idx="192" formatCode="General">
                  <c:v>0.86509337799999997</c:v>
                </c:pt>
                <c:pt idx="193" formatCode="General">
                  <c:v>0.86778646800000003</c:v>
                </c:pt>
                <c:pt idx="194" formatCode="General">
                  <c:v>0.86982094499999996</c:v>
                </c:pt>
                <c:pt idx="195" formatCode="General">
                  <c:v>0.87212773399999999</c:v>
                </c:pt>
                <c:pt idx="196" formatCode="General">
                  <c:v>0.87396495399999996</c:v>
                </c:pt>
                <c:pt idx="197" formatCode="General">
                  <c:v>0.87567436600000004</c:v>
                </c:pt>
                <c:pt idx="198" formatCode="General">
                  <c:v>0.87756918100000003</c:v>
                </c:pt>
                <c:pt idx="199" formatCode="General">
                  <c:v>0.88007276400000001</c:v>
                </c:pt>
                <c:pt idx="200" formatCode="General">
                  <c:v>0.883827943</c:v>
                </c:pt>
                <c:pt idx="201" formatCode="General">
                  <c:v>0.88916276900000002</c:v>
                </c:pt>
                <c:pt idx="202" formatCode="General">
                  <c:v>0.89543305399999995</c:v>
                </c:pt>
                <c:pt idx="203" formatCode="General">
                  <c:v>0.90359923600000003</c:v>
                </c:pt>
                <c:pt idx="204" formatCode="General">
                  <c:v>0.91228624199999997</c:v>
                </c:pt>
                <c:pt idx="205" formatCode="General">
                  <c:v>0.91987876999999996</c:v>
                </c:pt>
                <c:pt idx="206" formatCode="General">
                  <c:v>0.92670746000000004</c:v>
                </c:pt>
                <c:pt idx="207" formatCode="General">
                  <c:v>0.93347093199999998</c:v>
                </c:pt>
                <c:pt idx="208" formatCode="General">
                  <c:v>0.93879371199999995</c:v>
                </c:pt>
                <c:pt idx="209" formatCode="General">
                  <c:v>0.94336665099999994</c:v>
                </c:pt>
                <c:pt idx="210" formatCode="General">
                  <c:v>0.94745241099999999</c:v>
                </c:pt>
                <c:pt idx="211" formatCode="General">
                  <c:v>0.95178176800000003</c:v>
                </c:pt>
                <c:pt idx="212" formatCode="General">
                  <c:v>0.95635983000000002</c:v>
                </c:pt>
                <c:pt idx="213" formatCode="General">
                  <c:v>0.96133542400000005</c:v>
                </c:pt>
                <c:pt idx="214" formatCode="General">
                  <c:v>0.96628220200000003</c:v>
                </c:pt>
                <c:pt idx="215" formatCode="General">
                  <c:v>0.97188632600000002</c:v>
                </c:pt>
                <c:pt idx="216" formatCode="General">
                  <c:v>0.97701845200000004</c:v>
                </c:pt>
                <c:pt idx="217" formatCode="General">
                  <c:v>0.98179783700000001</c:v>
                </c:pt>
                <c:pt idx="218" formatCode="General">
                  <c:v>0.98681834300000004</c:v>
                </c:pt>
                <c:pt idx="219" formatCode="General">
                  <c:v>0.992823609</c:v>
                </c:pt>
                <c:pt idx="220" formatCode="General">
                  <c:v>0.998467102</c:v>
                </c:pt>
                <c:pt idx="221" formatCode="General">
                  <c:v>1.003741317</c:v>
                </c:pt>
                <c:pt idx="222" formatCode="General">
                  <c:v>1.008479095</c:v>
                </c:pt>
                <c:pt idx="223" formatCode="General">
                  <c:v>1.0126552499999999</c:v>
                </c:pt>
                <c:pt idx="224" formatCode="General">
                  <c:v>1.0165098370000001</c:v>
                </c:pt>
                <c:pt idx="225" formatCode="General">
                  <c:v>1.0205003749999999</c:v>
                </c:pt>
                <c:pt idx="226" formatCode="General">
                  <c:v>1.0253347960000001</c:v>
                </c:pt>
                <c:pt idx="227" formatCode="General">
                  <c:v>1.0305302629999999</c:v>
                </c:pt>
                <c:pt idx="228" formatCode="General">
                  <c:v>1.035456747</c:v>
                </c:pt>
                <c:pt idx="229" formatCode="General">
                  <c:v>1.039855671</c:v>
                </c:pt>
                <c:pt idx="230" formatCode="General">
                  <c:v>1.044278018</c:v>
                </c:pt>
                <c:pt idx="231" formatCode="General">
                  <c:v>1.0480839040000001</c:v>
                </c:pt>
                <c:pt idx="232" formatCode="General">
                  <c:v>1.051793907</c:v>
                </c:pt>
                <c:pt idx="233" formatCode="General">
                  <c:v>1.0555473</c:v>
                </c:pt>
                <c:pt idx="234" formatCode="General">
                  <c:v>1.0589631150000001</c:v>
                </c:pt>
                <c:pt idx="235" formatCode="General">
                  <c:v>1.0616792960000001</c:v>
                </c:pt>
                <c:pt idx="236" formatCode="General">
                  <c:v>1.06393253</c:v>
                </c:pt>
                <c:pt idx="237" formatCode="General">
                  <c:v>1.0657523069999999</c:v>
                </c:pt>
                <c:pt idx="238" formatCode="General">
                  <c:v>1.067167609</c:v>
                </c:pt>
                <c:pt idx="239" formatCode="General">
                  <c:v>1.0683700759999999</c:v>
                </c:pt>
                <c:pt idx="240" formatCode="General">
                  <c:v>1.069419007</c:v>
                </c:pt>
                <c:pt idx="241" formatCode="General">
                  <c:v>1.0705206190000001</c:v>
                </c:pt>
                <c:pt idx="242" formatCode="General">
                  <c:v>1.0716997399999999</c:v>
                </c:pt>
                <c:pt idx="243" formatCode="General">
                  <c:v>1.0733147409999999</c:v>
                </c:pt>
                <c:pt idx="244" formatCode="General">
                  <c:v>1.0770005520000001</c:v>
                </c:pt>
                <c:pt idx="245" formatCode="General">
                  <c:v>1.0838602559999999</c:v>
                </c:pt>
                <c:pt idx="246" formatCode="General">
                  <c:v>1.0915586450000001</c:v>
                </c:pt>
                <c:pt idx="247" formatCode="General">
                  <c:v>1.0998042139999999</c:v>
                </c:pt>
                <c:pt idx="248" formatCode="General">
                  <c:v>1.1084695149999999</c:v>
                </c:pt>
                <c:pt idx="249" formatCode="General">
                  <c:v>1.1160115180000001</c:v>
                </c:pt>
                <c:pt idx="250" formatCode="General">
                  <c:v>1.1209329960000001</c:v>
                </c:pt>
                <c:pt idx="251" formatCode="General">
                  <c:v>1.1257480689999999</c:v>
                </c:pt>
                <c:pt idx="252" formatCode="General">
                  <c:v>1.130622378</c:v>
                </c:pt>
                <c:pt idx="253" formatCode="General">
                  <c:v>1.1352409130000001</c:v>
                </c:pt>
                <c:pt idx="254" formatCode="General">
                  <c:v>1.139560895</c:v>
                </c:pt>
                <c:pt idx="255" formatCode="General">
                  <c:v>1.144105935</c:v>
                </c:pt>
                <c:pt idx="256" formatCode="General">
                  <c:v>1.148847956</c:v>
                </c:pt>
                <c:pt idx="257" formatCode="General">
                  <c:v>1.153750117</c:v>
                </c:pt>
                <c:pt idx="258" formatCode="General">
                  <c:v>1.15870092</c:v>
                </c:pt>
                <c:pt idx="259" formatCode="General">
                  <c:v>1.1637298439999999</c:v>
                </c:pt>
                <c:pt idx="260" formatCode="General">
                  <c:v>1.168884096</c:v>
                </c:pt>
                <c:pt idx="261" formatCode="General">
                  <c:v>1.174059577</c:v>
                </c:pt>
                <c:pt idx="262" formatCode="General">
                  <c:v>1.1792178010000001</c:v>
                </c:pt>
                <c:pt idx="263" formatCode="General">
                  <c:v>1.1845857829999999</c:v>
                </c:pt>
                <c:pt idx="264" formatCode="General">
                  <c:v>1.1904290630000001</c:v>
                </c:pt>
                <c:pt idx="265" formatCode="General">
                  <c:v>1.1971068330000001</c:v>
                </c:pt>
                <c:pt idx="266" formatCode="General">
                  <c:v>1.2042338290000001</c:v>
                </c:pt>
                <c:pt idx="267" formatCode="General">
                  <c:v>1.2119005199999999</c:v>
                </c:pt>
                <c:pt idx="268" formatCode="General">
                  <c:v>1.21992302</c:v>
                </c:pt>
                <c:pt idx="269" formatCode="General">
                  <c:v>1.228197937</c:v>
                </c:pt>
                <c:pt idx="270" formatCode="General">
                  <c:v>1.236274399</c:v>
                </c:pt>
                <c:pt idx="271" formatCode="General">
                  <c:v>1.2439786079999999</c:v>
                </c:pt>
                <c:pt idx="272" formatCode="General">
                  <c:v>1.2511397399999999</c:v>
                </c:pt>
                <c:pt idx="273" formatCode="General">
                  <c:v>1.2578904529999999</c:v>
                </c:pt>
                <c:pt idx="274" formatCode="General">
                  <c:v>1.2636503059999999</c:v>
                </c:pt>
                <c:pt idx="275" formatCode="General">
                  <c:v>1.268220592</c:v>
                </c:pt>
                <c:pt idx="276" formatCode="General">
                  <c:v>1.271886286</c:v>
                </c:pt>
                <c:pt idx="277" formatCode="General">
                  <c:v>1.274866778</c:v>
                </c:pt>
                <c:pt idx="278" formatCode="General">
                  <c:v>1.2771128629999999</c:v>
                </c:pt>
                <c:pt idx="279" formatCode="General">
                  <c:v>1.2788565810000001</c:v>
                </c:pt>
                <c:pt idx="280" formatCode="General">
                  <c:v>1.280327985</c:v>
                </c:pt>
                <c:pt idx="281" formatCode="General">
                  <c:v>1.2818730629999999</c:v>
                </c:pt>
                <c:pt idx="282" formatCode="General">
                  <c:v>1.283483983</c:v>
                </c:pt>
                <c:pt idx="283" formatCode="General">
                  <c:v>1.2854612649999999</c:v>
                </c:pt>
                <c:pt idx="284" formatCode="General">
                  <c:v>1.2878977810000001</c:v>
                </c:pt>
                <c:pt idx="285" formatCode="General">
                  <c:v>1.2908238000000001</c:v>
                </c:pt>
                <c:pt idx="286" formatCode="General">
                  <c:v>1.2938882570000001</c:v>
                </c:pt>
                <c:pt idx="287" formatCode="General">
                  <c:v>1.2971214870000001</c:v>
                </c:pt>
                <c:pt idx="288" formatCode="General">
                  <c:v>1.300370067</c:v>
                </c:pt>
                <c:pt idx="289" formatCode="General">
                  <c:v>1.3036003140000001</c:v>
                </c:pt>
                <c:pt idx="290" formatCode="General">
                  <c:v>1.306740835</c:v>
                </c:pt>
                <c:pt idx="291" formatCode="General">
                  <c:v>1.309999913</c:v>
                </c:pt>
                <c:pt idx="292" formatCode="General">
                  <c:v>1.3132683979999999</c:v>
                </c:pt>
                <c:pt idx="293" formatCode="General">
                  <c:v>1.316790693</c:v>
                </c:pt>
                <c:pt idx="294" formatCode="General">
                  <c:v>1.320592464</c:v>
                </c:pt>
                <c:pt idx="295" formatCode="General">
                  <c:v>1.3245209899999999</c:v>
                </c:pt>
                <c:pt idx="296" formatCode="General">
                  <c:v>1.3289803950000001</c:v>
                </c:pt>
                <c:pt idx="297" formatCode="General">
                  <c:v>1.3338953250000001</c:v>
                </c:pt>
                <c:pt idx="298" formatCode="General">
                  <c:v>1.3384988929999999</c:v>
                </c:pt>
                <c:pt idx="299" formatCode="General">
                  <c:v>1.342881751</c:v>
                </c:pt>
                <c:pt idx="300" formatCode="General">
                  <c:v>1.347169096</c:v>
                </c:pt>
                <c:pt idx="301" formatCode="General">
                  <c:v>1.351055168</c:v>
                </c:pt>
                <c:pt idx="302" formatCode="General">
                  <c:v>1.3546819750000001</c:v>
                </c:pt>
                <c:pt idx="303" formatCode="General">
                  <c:v>1.3587424290000001</c:v>
                </c:pt>
                <c:pt idx="304" formatCode="General">
                  <c:v>1.363198669</c:v>
                </c:pt>
                <c:pt idx="305" formatCode="General">
                  <c:v>1.3674558450000001</c:v>
                </c:pt>
                <c:pt idx="306" formatCode="General">
                  <c:v>1.371175893</c:v>
                </c:pt>
                <c:pt idx="307" formatCode="General">
                  <c:v>1.374372479</c:v>
                </c:pt>
                <c:pt idx="308" formatCode="General">
                  <c:v>1.376818275</c:v>
                </c:pt>
                <c:pt idx="309" formatCode="General">
                  <c:v>1.3784081749999999</c:v>
                </c:pt>
                <c:pt idx="310" formatCode="General">
                  <c:v>1.3797129530000001</c:v>
                </c:pt>
                <c:pt idx="311" formatCode="General">
                  <c:v>1.381084991</c:v>
                </c:pt>
                <c:pt idx="312" formatCode="General">
                  <c:v>1.3825029980000001</c:v>
                </c:pt>
                <c:pt idx="313" formatCode="General">
                  <c:v>1.3839189730000001</c:v>
                </c:pt>
                <c:pt idx="314" formatCode="General">
                  <c:v>1.385472568</c:v>
                </c:pt>
                <c:pt idx="315" formatCode="General">
                  <c:v>1.3874511140000001</c:v>
                </c:pt>
                <c:pt idx="316" formatCode="General">
                  <c:v>1.390184565</c:v>
                </c:pt>
                <c:pt idx="317" formatCode="General">
                  <c:v>1.393414889</c:v>
                </c:pt>
                <c:pt idx="318" formatCode="General">
                  <c:v>1.3969445039999999</c:v>
                </c:pt>
                <c:pt idx="319" formatCode="General">
                  <c:v>1.401188833</c:v>
                </c:pt>
                <c:pt idx="320" formatCode="General">
                  <c:v>1.405721569</c:v>
                </c:pt>
                <c:pt idx="321" formatCode="General">
                  <c:v>1.4095600420000001</c:v>
                </c:pt>
                <c:pt idx="322" formatCode="General">
                  <c:v>1.4133158969999999</c:v>
                </c:pt>
                <c:pt idx="323" formatCode="General">
                  <c:v>1.417263897</c:v>
                </c:pt>
                <c:pt idx="324" formatCode="General">
                  <c:v>1.4209216659999999</c:v>
                </c:pt>
                <c:pt idx="325" formatCode="General">
                  <c:v>1.424425716</c:v>
                </c:pt>
                <c:pt idx="326" formatCode="General">
                  <c:v>1.428400178</c:v>
                </c:pt>
                <c:pt idx="327" formatCode="General">
                  <c:v>1.432481683</c:v>
                </c:pt>
                <c:pt idx="328" formatCode="General">
                  <c:v>1.4361946370000001</c:v>
                </c:pt>
                <c:pt idx="329" formatCode="General">
                  <c:v>1.439677659</c:v>
                </c:pt>
                <c:pt idx="330" formatCode="General">
                  <c:v>1.44285047</c:v>
                </c:pt>
                <c:pt idx="331" formatCode="General">
                  <c:v>1.44576942</c:v>
                </c:pt>
                <c:pt idx="332" formatCode="General">
                  <c:v>1.4483089920000001</c:v>
                </c:pt>
                <c:pt idx="333" formatCode="General">
                  <c:v>1.450822528</c:v>
                </c:pt>
                <c:pt idx="334" formatCode="General">
                  <c:v>1.453420924</c:v>
                </c:pt>
                <c:pt idx="335" formatCode="General">
                  <c:v>1.456137309</c:v>
                </c:pt>
                <c:pt idx="336" formatCode="General">
                  <c:v>1.4588889869999999</c:v>
                </c:pt>
                <c:pt idx="337" formatCode="General">
                  <c:v>1.4619124619999999</c:v>
                </c:pt>
                <c:pt idx="338" formatCode="General">
                  <c:v>1.46504995</c:v>
                </c:pt>
                <c:pt idx="339" formatCode="General">
                  <c:v>1.4681157499999999</c:v>
                </c:pt>
                <c:pt idx="340" formatCode="General">
                  <c:v>1.4713425790000001</c:v>
                </c:pt>
                <c:pt idx="341" formatCode="General">
                  <c:v>1.4745458769999999</c:v>
                </c:pt>
                <c:pt idx="342" formatCode="General">
                  <c:v>1.4781135780000001</c:v>
                </c:pt>
                <c:pt idx="343" formatCode="General">
                  <c:v>1.482314927</c:v>
                </c:pt>
                <c:pt idx="344" formatCode="General">
                  <c:v>1.487293508</c:v>
                </c:pt>
                <c:pt idx="345" formatCode="General">
                  <c:v>1.4924757630000001</c:v>
                </c:pt>
                <c:pt idx="346" formatCode="General">
                  <c:v>1.497178957</c:v>
                </c:pt>
                <c:pt idx="347" formatCode="General">
                  <c:v>1.5009649350000001</c:v>
                </c:pt>
                <c:pt idx="348" formatCode="General">
                  <c:v>1.5036960859999999</c:v>
                </c:pt>
                <c:pt idx="349" formatCode="General">
                  <c:v>1.5051192879999999</c:v>
                </c:pt>
                <c:pt idx="350" formatCode="General">
                  <c:v>1.5057882380000001</c:v>
                </c:pt>
                <c:pt idx="351" formatCode="General">
                  <c:v>1.5064027360000001</c:v>
                </c:pt>
                <c:pt idx="352" formatCode="General">
                  <c:v>1.50713633</c:v>
                </c:pt>
                <c:pt idx="353" formatCode="General">
                  <c:v>1.50826021</c:v>
                </c:pt>
                <c:pt idx="354" formatCode="General">
                  <c:v>1.510011343</c:v>
                </c:pt>
                <c:pt idx="355" formatCode="General">
                  <c:v>1.512872252</c:v>
                </c:pt>
                <c:pt idx="356" formatCode="General">
                  <c:v>1.5164948149999999</c:v>
                </c:pt>
                <c:pt idx="357" formatCode="General">
                  <c:v>1.5203352969999999</c:v>
                </c:pt>
                <c:pt idx="358" formatCode="General">
                  <c:v>1.524500333</c:v>
                </c:pt>
                <c:pt idx="359" formatCode="General">
                  <c:v>1.528725087</c:v>
                </c:pt>
                <c:pt idx="360" formatCode="General">
                  <c:v>1.5322453140000001</c:v>
                </c:pt>
                <c:pt idx="361" formatCode="General">
                  <c:v>1.535277413</c:v>
                </c:pt>
                <c:pt idx="362" formatCode="General">
                  <c:v>1.5385944499999999</c:v>
                </c:pt>
                <c:pt idx="363" formatCode="General">
                  <c:v>1.541963092</c:v>
                </c:pt>
                <c:pt idx="364" formatCode="General">
                  <c:v>1.545591103</c:v>
                </c:pt>
                <c:pt idx="365" formatCode="General">
                  <c:v>1.5499648829999999</c:v>
                </c:pt>
                <c:pt idx="366" formatCode="General">
                  <c:v>1.554838639</c:v>
                </c:pt>
                <c:pt idx="367" formatCode="General">
                  <c:v>1.559632272</c:v>
                </c:pt>
                <c:pt idx="368" formatCode="General">
                  <c:v>1.564527464</c:v>
                </c:pt>
                <c:pt idx="369" formatCode="General">
                  <c:v>1.5691741589999999</c:v>
                </c:pt>
                <c:pt idx="370" formatCode="General">
                  <c:v>1.573486881</c:v>
                </c:pt>
                <c:pt idx="371" formatCode="General">
                  <c:v>1.5776867000000001</c:v>
                </c:pt>
                <c:pt idx="372" formatCode="General">
                  <c:v>1.5818762689999999</c:v>
                </c:pt>
                <c:pt idx="373" formatCode="General">
                  <c:v>1.585917217</c:v>
                </c:pt>
                <c:pt idx="374" formatCode="General">
                  <c:v>1.5903086749999999</c:v>
                </c:pt>
                <c:pt idx="375" formatCode="General">
                  <c:v>1.5944553109999999</c:v>
                </c:pt>
                <c:pt idx="376" formatCode="General">
                  <c:v>1.598569224</c:v>
                </c:pt>
                <c:pt idx="377" formatCode="General">
                  <c:v>1.6031289010000001</c:v>
                </c:pt>
                <c:pt idx="378" formatCode="General">
                  <c:v>1.60747358</c:v>
                </c:pt>
                <c:pt idx="379" formatCode="General">
                  <c:v>1.611413897</c:v>
                </c:pt>
                <c:pt idx="380" formatCode="General">
                  <c:v>1.61517898</c:v>
                </c:pt>
                <c:pt idx="381" formatCode="General">
                  <c:v>1.618503749</c:v>
                </c:pt>
                <c:pt idx="382" formatCode="General">
                  <c:v>1.6213555239999999</c:v>
                </c:pt>
                <c:pt idx="383" formatCode="General">
                  <c:v>1.624223803</c:v>
                </c:pt>
                <c:pt idx="384" formatCode="General">
                  <c:v>1.6269044699999999</c:v>
                </c:pt>
                <c:pt idx="385" formatCode="General">
                  <c:v>1.6297728440000001</c:v>
                </c:pt>
                <c:pt idx="386" formatCode="General">
                  <c:v>1.6328906110000001</c:v>
                </c:pt>
                <c:pt idx="387" formatCode="General">
                  <c:v>1.6361791699999999</c:v>
                </c:pt>
                <c:pt idx="388" formatCode="General">
                  <c:v>1.639930686</c:v>
                </c:pt>
                <c:pt idx="389" formatCode="General">
                  <c:v>1.644102924</c:v>
                </c:pt>
                <c:pt idx="390" formatCode="General">
                  <c:v>1.6487845350000001</c:v>
                </c:pt>
                <c:pt idx="391" formatCode="General">
                  <c:v>1.654368716</c:v>
                </c:pt>
                <c:pt idx="392" formatCode="General">
                  <c:v>1.6601860159999999</c:v>
                </c:pt>
                <c:pt idx="393" formatCode="General">
                  <c:v>1.66549619</c:v>
                </c:pt>
                <c:pt idx="394" formatCode="General">
                  <c:v>1.670798359</c:v>
                </c:pt>
              </c:numCache>
            </c:numRef>
          </c:xVal>
          <c:yVal>
            <c:numRef>
              <c:f>'Data fresh bones'!$CW$4:$CW$398</c:f>
              <c:numCache>
                <c:formatCode>General</c:formatCode>
                <c:ptCount val="395"/>
                <c:pt idx="0">
                  <c:v>2.4117999999999999E-4</c:v>
                </c:pt>
                <c:pt idx="1">
                  <c:v>3.6811E-4</c:v>
                </c:pt>
                <c:pt idx="2">
                  <c:v>3.4680000000000003E-4</c:v>
                </c:pt>
                <c:pt idx="3">
                  <c:v>5.8484499999999998E-3</c:v>
                </c:pt>
                <c:pt idx="4">
                  <c:v>6.0245200000000002E-3</c:v>
                </c:pt>
                <c:pt idx="5">
                  <c:v>5.30424E-3</c:v>
                </c:pt>
                <c:pt idx="6">
                  <c:v>9.2276200000000006E-3</c:v>
                </c:pt>
                <c:pt idx="7">
                  <c:v>8.4240300000000008E-3</c:v>
                </c:pt>
                <c:pt idx="8">
                  <c:v>8.0951200000000008E-3</c:v>
                </c:pt>
                <c:pt idx="9">
                  <c:v>1.120317E-2</c:v>
                </c:pt>
                <c:pt idx="10">
                  <c:v>1.6378710000000001E-2</c:v>
                </c:pt>
                <c:pt idx="11">
                  <c:v>1.8402390000000001E-2</c:v>
                </c:pt>
                <c:pt idx="12">
                  <c:v>2.6226639999999999E-2</c:v>
                </c:pt>
                <c:pt idx="13">
                  <c:v>2.8000130000000002E-2</c:v>
                </c:pt>
                <c:pt idx="14">
                  <c:v>3.4175759999999999E-2</c:v>
                </c:pt>
                <c:pt idx="15">
                  <c:v>3.9141870000000002E-2</c:v>
                </c:pt>
                <c:pt idx="16">
                  <c:v>4.8672319999999998E-2</c:v>
                </c:pt>
                <c:pt idx="17">
                  <c:v>5.9436009999999997E-2</c:v>
                </c:pt>
                <c:pt idx="18">
                  <c:v>6.7452960000000006E-2</c:v>
                </c:pt>
                <c:pt idx="19">
                  <c:v>7.9760220000000007E-2</c:v>
                </c:pt>
                <c:pt idx="20">
                  <c:v>8.953092E-2</c:v>
                </c:pt>
                <c:pt idx="21">
                  <c:v>9.8137929999999998E-2</c:v>
                </c:pt>
                <c:pt idx="22">
                  <c:v>0.10363345</c:v>
                </c:pt>
                <c:pt idx="23">
                  <c:v>0.11444709</c:v>
                </c:pt>
                <c:pt idx="24">
                  <c:v>0.11833966</c:v>
                </c:pt>
                <c:pt idx="25">
                  <c:v>0.12181612</c:v>
                </c:pt>
                <c:pt idx="26">
                  <c:v>0.12670321000000001</c:v>
                </c:pt>
                <c:pt idx="27">
                  <c:v>0.13294516000000001</c:v>
                </c:pt>
                <c:pt idx="28">
                  <c:v>0.13593605</c:v>
                </c:pt>
                <c:pt idx="29">
                  <c:v>0.14047119999999999</c:v>
                </c:pt>
                <c:pt idx="30">
                  <c:v>0.14773554</c:v>
                </c:pt>
                <c:pt idx="31">
                  <c:v>0.15489516</c:v>
                </c:pt>
                <c:pt idx="32">
                  <c:v>0.15876635</c:v>
                </c:pt>
                <c:pt idx="33">
                  <c:v>0.16591853000000001</c:v>
                </c:pt>
                <c:pt idx="34">
                  <c:v>0.17070850000000001</c:v>
                </c:pt>
                <c:pt idx="35">
                  <c:v>0.18042062</c:v>
                </c:pt>
                <c:pt idx="36">
                  <c:v>0.18522125</c:v>
                </c:pt>
                <c:pt idx="37">
                  <c:v>0.19002087000000001</c:v>
                </c:pt>
                <c:pt idx="38">
                  <c:v>0.19245429</c:v>
                </c:pt>
                <c:pt idx="39">
                  <c:v>0.20079221999999999</c:v>
                </c:pt>
                <c:pt idx="40">
                  <c:v>0.20415296999999999</c:v>
                </c:pt>
                <c:pt idx="41">
                  <c:v>0.21070506</c:v>
                </c:pt>
                <c:pt idx="42">
                  <c:v>0.21760088</c:v>
                </c:pt>
                <c:pt idx="43">
                  <c:v>0.22853617000000001</c:v>
                </c:pt>
                <c:pt idx="44">
                  <c:v>0.23432349</c:v>
                </c:pt>
                <c:pt idx="45">
                  <c:v>0.24143493999999999</c:v>
                </c:pt>
                <c:pt idx="46">
                  <c:v>0.24161668</c:v>
                </c:pt>
                <c:pt idx="47">
                  <c:v>0.24607480000000001</c:v>
                </c:pt>
                <c:pt idx="48">
                  <c:v>0.24905099</c:v>
                </c:pt>
                <c:pt idx="49">
                  <c:v>0.24857180000000001</c:v>
                </c:pt>
                <c:pt idx="50">
                  <c:v>0.2472309</c:v>
                </c:pt>
                <c:pt idx="51">
                  <c:v>0.24905295999999999</c:v>
                </c:pt>
                <c:pt idx="52">
                  <c:v>0.24534608999999999</c:v>
                </c:pt>
                <c:pt idx="53">
                  <c:v>0.24419070000000001</c:v>
                </c:pt>
                <c:pt idx="54">
                  <c:v>0.24612791000000001</c:v>
                </c:pt>
                <c:pt idx="55">
                  <c:v>0.24449120999999999</c:v>
                </c:pt>
                <c:pt idx="56">
                  <c:v>0.24613398</c:v>
                </c:pt>
                <c:pt idx="57">
                  <c:v>0.25091797999999998</c:v>
                </c:pt>
                <c:pt idx="58">
                  <c:v>0.24996214</c:v>
                </c:pt>
                <c:pt idx="59">
                  <c:v>0.25067358000000001</c:v>
                </c:pt>
                <c:pt idx="60">
                  <c:v>0.25464974000000001</c:v>
                </c:pt>
                <c:pt idx="61">
                  <c:v>0.25876145</c:v>
                </c:pt>
                <c:pt idx="62">
                  <c:v>0.26249987000000002</c:v>
                </c:pt>
                <c:pt idx="63">
                  <c:v>0.26264088000000002</c:v>
                </c:pt>
                <c:pt idx="64">
                  <c:v>0.26497096999999997</c:v>
                </c:pt>
                <c:pt idx="65">
                  <c:v>0.26766768000000002</c:v>
                </c:pt>
                <c:pt idx="66">
                  <c:v>0.26657051999999998</c:v>
                </c:pt>
                <c:pt idx="67">
                  <c:v>0.26735710000000001</c:v>
                </c:pt>
                <c:pt idx="68">
                  <c:v>0.27029956999999999</c:v>
                </c:pt>
                <c:pt idx="69">
                  <c:v>0.27218874999999998</c:v>
                </c:pt>
                <c:pt idx="70">
                  <c:v>0.27374786000000001</c:v>
                </c:pt>
                <c:pt idx="71">
                  <c:v>0.27286527999999999</c:v>
                </c:pt>
                <c:pt idx="72">
                  <c:v>0.27106475000000002</c:v>
                </c:pt>
                <c:pt idx="73">
                  <c:v>0.27283587999999998</c:v>
                </c:pt>
                <c:pt idx="74">
                  <c:v>0.27056148000000002</c:v>
                </c:pt>
                <c:pt idx="75">
                  <c:v>0.26802051999999998</c:v>
                </c:pt>
                <c:pt idx="76">
                  <c:v>0.27236578</c:v>
                </c:pt>
                <c:pt idx="77">
                  <c:v>0.27807748999999998</c:v>
                </c:pt>
                <c:pt idx="78">
                  <c:v>0.2793892</c:v>
                </c:pt>
                <c:pt idx="79">
                  <c:v>0.28246693</c:v>
                </c:pt>
                <c:pt idx="80">
                  <c:v>0.28579084999999999</c:v>
                </c:pt>
                <c:pt idx="81">
                  <c:v>0.28531952999999999</c:v>
                </c:pt>
                <c:pt idx="82">
                  <c:v>0.27936259000000002</c:v>
                </c:pt>
                <c:pt idx="83">
                  <c:v>0.28352572999999998</c:v>
                </c:pt>
                <c:pt idx="84">
                  <c:v>0.28395900000000002</c:v>
                </c:pt>
                <c:pt idx="85">
                  <c:v>0.28256521000000001</c:v>
                </c:pt>
                <c:pt idx="86">
                  <c:v>0.28238593000000001</c:v>
                </c:pt>
                <c:pt idx="87">
                  <c:v>0.28520394999999998</c:v>
                </c:pt>
                <c:pt idx="88">
                  <c:v>0.28164357000000001</c:v>
                </c:pt>
                <c:pt idx="89">
                  <c:v>0.27935116999999998</c:v>
                </c:pt>
                <c:pt idx="90">
                  <c:v>0.28230789000000001</c:v>
                </c:pt>
                <c:pt idx="91">
                  <c:v>0.28495035000000002</c:v>
                </c:pt>
                <c:pt idx="92">
                  <c:v>0.28777194</c:v>
                </c:pt>
                <c:pt idx="93">
                  <c:v>0.29019065999999999</c:v>
                </c:pt>
                <c:pt idx="94">
                  <c:v>0.29188517000000003</c:v>
                </c:pt>
                <c:pt idx="95">
                  <c:v>0.29328690000000002</c:v>
                </c:pt>
                <c:pt idx="96">
                  <c:v>0.29521259</c:v>
                </c:pt>
                <c:pt idx="97">
                  <c:v>0.29406534000000001</c:v>
                </c:pt>
                <c:pt idx="98">
                  <c:v>0.29320680999999998</c:v>
                </c:pt>
                <c:pt idx="99">
                  <c:v>0.30031606999999999</c:v>
                </c:pt>
                <c:pt idx="100">
                  <c:v>0.29909121</c:v>
                </c:pt>
                <c:pt idx="101">
                  <c:v>0.29900562000000003</c:v>
                </c:pt>
                <c:pt idx="102">
                  <c:v>0.30272612999999998</c:v>
                </c:pt>
                <c:pt idx="103">
                  <c:v>0.30123829000000002</c:v>
                </c:pt>
                <c:pt idx="104">
                  <c:v>0.29437590000000002</c:v>
                </c:pt>
                <c:pt idx="105">
                  <c:v>0.29408096</c:v>
                </c:pt>
                <c:pt idx="106">
                  <c:v>0.29455632999999998</c:v>
                </c:pt>
                <c:pt idx="107">
                  <c:v>0.29184416000000002</c:v>
                </c:pt>
                <c:pt idx="108">
                  <c:v>0.29758149</c:v>
                </c:pt>
                <c:pt idx="109">
                  <c:v>0.29944577</c:v>
                </c:pt>
                <c:pt idx="110">
                  <c:v>0.29787655000000002</c:v>
                </c:pt>
                <c:pt idx="111">
                  <c:v>0.29802593999999999</c:v>
                </c:pt>
                <c:pt idx="112">
                  <c:v>0.29793132999999999</c:v>
                </c:pt>
                <c:pt idx="113">
                  <c:v>0.29313932999999998</c:v>
                </c:pt>
                <c:pt idx="114">
                  <c:v>0.29245606000000002</c:v>
                </c:pt>
                <c:pt idx="115">
                  <c:v>0.29591142999999998</c:v>
                </c:pt>
                <c:pt idx="116">
                  <c:v>0.29234269000000002</c:v>
                </c:pt>
                <c:pt idx="117">
                  <c:v>0.29264749000000001</c:v>
                </c:pt>
                <c:pt idx="118">
                  <c:v>0.29330612</c:v>
                </c:pt>
                <c:pt idx="119">
                  <c:v>0.29502771999999999</c:v>
                </c:pt>
                <c:pt idx="120">
                  <c:v>0.29087099999999999</c:v>
                </c:pt>
                <c:pt idx="121">
                  <c:v>0.28800501000000001</c:v>
                </c:pt>
                <c:pt idx="122">
                  <c:v>0.28777854000000003</c:v>
                </c:pt>
                <c:pt idx="123">
                  <c:v>0.28620573999999999</c:v>
                </c:pt>
                <c:pt idx="124">
                  <c:v>0.28433804000000001</c:v>
                </c:pt>
                <c:pt idx="125">
                  <c:v>0.27918208999999999</c:v>
                </c:pt>
                <c:pt idx="126">
                  <c:v>0.28080769</c:v>
                </c:pt>
                <c:pt idx="127">
                  <c:v>0.27920984999999998</c:v>
                </c:pt>
                <c:pt idx="128">
                  <c:v>0.28288815</c:v>
                </c:pt>
                <c:pt idx="129">
                  <c:v>0.28290653999999998</c:v>
                </c:pt>
                <c:pt idx="130">
                  <c:v>0.28628861999999999</c:v>
                </c:pt>
                <c:pt idx="131">
                  <c:v>0.28418318999999997</c:v>
                </c:pt>
                <c:pt idx="132">
                  <c:v>0.28148995999999998</c:v>
                </c:pt>
                <c:pt idx="133">
                  <c:v>0.27535749999999998</c:v>
                </c:pt>
                <c:pt idx="134">
                  <c:v>0.27026652000000001</c:v>
                </c:pt>
                <c:pt idx="135">
                  <c:v>0.26669043999999997</c:v>
                </c:pt>
                <c:pt idx="136">
                  <c:v>0.26060348</c:v>
                </c:pt>
                <c:pt idx="137">
                  <c:v>0.2572953</c:v>
                </c:pt>
                <c:pt idx="138">
                  <c:v>0.25511622</c:v>
                </c:pt>
                <c:pt idx="139">
                  <c:v>0.2534419</c:v>
                </c:pt>
                <c:pt idx="140">
                  <c:v>0.25259379999999998</c:v>
                </c:pt>
                <c:pt idx="141">
                  <c:v>0.25129791000000001</c:v>
                </c:pt>
                <c:pt idx="142">
                  <c:v>0.24913784999999999</c:v>
                </c:pt>
                <c:pt idx="143">
                  <c:v>0.24666236999999999</c:v>
                </c:pt>
                <c:pt idx="144">
                  <c:v>0.24301252000000001</c:v>
                </c:pt>
                <c:pt idx="145">
                  <c:v>0.24168547000000001</c:v>
                </c:pt>
                <c:pt idx="146">
                  <c:v>0.24454363000000001</c:v>
                </c:pt>
                <c:pt idx="147">
                  <c:v>0.24301095</c:v>
                </c:pt>
                <c:pt idx="148">
                  <c:v>0.24185576</c:v>
                </c:pt>
                <c:pt idx="149">
                  <c:v>0.23851818</c:v>
                </c:pt>
                <c:pt idx="150">
                  <c:v>0.23630628000000001</c:v>
                </c:pt>
                <c:pt idx="151">
                  <c:v>0.23177602</c:v>
                </c:pt>
                <c:pt idx="152">
                  <c:v>0.22838984000000001</c:v>
                </c:pt>
                <c:pt idx="153">
                  <c:v>0.22297972999999999</c:v>
                </c:pt>
                <c:pt idx="154">
                  <c:v>0.22342762999999999</c:v>
                </c:pt>
                <c:pt idx="155">
                  <c:v>0.21917154</c:v>
                </c:pt>
                <c:pt idx="156">
                  <c:v>0.21837769000000001</c:v>
                </c:pt>
                <c:pt idx="157">
                  <c:v>0.21370816000000001</c:v>
                </c:pt>
                <c:pt idx="158">
                  <c:v>0.21411279</c:v>
                </c:pt>
                <c:pt idx="159">
                  <c:v>0.20967504000000001</c:v>
                </c:pt>
                <c:pt idx="160">
                  <c:v>0.21002504999999999</c:v>
                </c:pt>
                <c:pt idx="161">
                  <c:v>0.20259625000000001</c:v>
                </c:pt>
                <c:pt idx="162">
                  <c:v>0.20328035999999999</c:v>
                </c:pt>
                <c:pt idx="163">
                  <c:v>0.19846327</c:v>
                </c:pt>
                <c:pt idx="164">
                  <c:v>0.19856829000000001</c:v>
                </c:pt>
                <c:pt idx="165">
                  <c:v>0.19048137000000001</c:v>
                </c:pt>
                <c:pt idx="166">
                  <c:v>0.19300137000000001</c:v>
                </c:pt>
                <c:pt idx="167">
                  <c:v>0.18707198</c:v>
                </c:pt>
                <c:pt idx="168">
                  <c:v>0.18255442</c:v>
                </c:pt>
                <c:pt idx="169">
                  <c:v>0.17836759999999999</c:v>
                </c:pt>
                <c:pt idx="170">
                  <c:v>0.17750405999999999</c:v>
                </c:pt>
                <c:pt idx="171">
                  <c:v>0.17163477999999999</c:v>
                </c:pt>
                <c:pt idx="172">
                  <c:v>0.16933495000000001</c:v>
                </c:pt>
                <c:pt idx="173">
                  <c:v>0.16924576999999999</c:v>
                </c:pt>
                <c:pt idx="174">
                  <c:v>0.16544607</c:v>
                </c:pt>
                <c:pt idx="175">
                  <c:v>0.16653287999999999</c:v>
                </c:pt>
                <c:pt idx="176">
                  <c:v>0.16381643000000001</c:v>
                </c:pt>
                <c:pt idx="177">
                  <c:v>0.15994412</c:v>
                </c:pt>
                <c:pt idx="178">
                  <c:v>0.15625458</c:v>
                </c:pt>
                <c:pt idx="179">
                  <c:v>0.15128011999999999</c:v>
                </c:pt>
                <c:pt idx="180">
                  <c:v>0.14669784</c:v>
                </c:pt>
                <c:pt idx="181">
                  <c:v>0.14175702000000001</c:v>
                </c:pt>
                <c:pt idx="182">
                  <c:v>0.14386144000000001</c:v>
                </c:pt>
                <c:pt idx="183">
                  <c:v>0.14097037000000001</c:v>
                </c:pt>
                <c:pt idx="184">
                  <c:v>0.14255149</c:v>
                </c:pt>
                <c:pt idx="185">
                  <c:v>0.13923194</c:v>
                </c:pt>
                <c:pt idx="186">
                  <c:v>0.13804546000000001</c:v>
                </c:pt>
                <c:pt idx="187">
                  <c:v>0.13260909000000001</c:v>
                </c:pt>
                <c:pt idx="188">
                  <c:v>0.13081137000000001</c:v>
                </c:pt>
                <c:pt idx="189">
                  <c:v>0.12662097</c:v>
                </c:pt>
                <c:pt idx="190">
                  <c:v>0.12154729</c:v>
                </c:pt>
                <c:pt idx="191">
                  <c:v>0.11777335</c:v>
                </c:pt>
                <c:pt idx="192">
                  <c:v>0.1161301</c:v>
                </c:pt>
                <c:pt idx="193">
                  <c:v>0.11560924</c:v>
                </c:pt>
                <c:pt idx="194">
                  <c:v>0.11409084999999999</c:v>
                </c:pt>
                <c:pt idx="195">
                  <c:v>0.11676857</c:v>
                </c:pt>
                <c:pt idx="196">
                  <c:v>0.11924472</c:v>
                </c:pt>
                <c:pt idx="197">
                  <c:v>0.12084829</c:v>
                </c:pt>
                <c:pt idx="198">
                  <c:v>0.1191725</c:v>
                </c:pt>
                <c:pt idx="199">
                  <c:v>0.11281083</c:v>
                </c:pt>
                <c:pt idx="200">
                  <c:v>0.10896029</c:v>
                </c:pt>
                <c:pt idx="201">
                  <c:v>0.10142567</c:v>
                </c:pt>
                <c:pt idx="202">
                  <c:v>9.3532480000000001E-2</c:v>
                </c:pt>
                <c:pt idx="203">
                  <c:v>8.9019299999999996E-2</c:v>
                </c:pt>
                <c:pt idx="204">
                  <c:v>9.3552960000000004E-2</c:v>
                </c:pt>
                <c:pt idx="205">
                  <c:v>8.5806320000000005E-2</c:v>
                </c:pt>
                <c:pt idx="206">
                  <c:v>8.6665679999999995E-2</c:v>
                </c:pt>
                <c:pt idx="207">
                  <c:v>8.5825860000000004E-2</c:v>
                </c:pt>
                <c:pt idx="208">
                  <c:v>7.7855569999999999E-2</c:v>
                </c:pt>
                <c:pt idx="209">
                  <c:v>7.3201600000000006E-2</c:v>
                </c:pt>
                <c:pt idx="210">
                  <c:v>7.9108999999999999E-2</c:v>
                </c:pt>
                <c:pt idx="211">
                  <c:v>7.4544139999999995E-2</c:v>
                </c:pt>
                <c:pt idx="212">
                  <c:v>7.1656079999999997E-2</c:v>
                </c:pt>
                <c:pt idx="213">
                  <c:v>7.0578420000000003E-2</c:v>
                </c:pt>
                <c:pt idx="214">
                  <c:v>6.7753369999999993E-2</c:v>
                </c:pt>
                <c:pt idx="215">
                  <c:v>6.1820930000000003E-2</c:v>
                </c:pt>
                <c:pt idx="216">
                  <c:v>6.1511589999999998E-2</c:v>
                </c:pt>
                <c:pt idx="217">
                  <c:v>6.0711479999999998E-2</c:v>
                </c:pt>
                <c:pt idx="218">
                  <c:v>6.6063399999999994E-2</c:v>
                </c:pt>
                <c:pt idx="219">
                  <c:v>6.8321279999999998E-2</c:v>
                </c:pt>
                <c:pt idx="220">
                  <c:v>7.002034E-2</c:v>
                </c:pt>
                <c:pt idx="221">
                  <c:v>6.6166150000000007E-2</c:v>
                </c:pt>
                <c:pt idx="222">
                  <c:v>6.486169E-2</c:v>
                </c:pt>
                <c:pt idx="223">
                  <c:v>5.7975270000000002E-2</c:v>
                </c:pt>
                <c:pt idx="224">
                  <c:v>5.23869E-2</c:v>
                </c:pt>
                <c:pt idx="225">
                  <c:v>4.8083630000000002E-2</c:v>
                </c:pt>
                <c:pt idx="226">
                  <c:v>4.8195389999999998E-2</c:v>
                </c:pt>
                <c:pt idx="227">
                  <c:v>5.1035280000000002E-2</c:v>
                </c:pt>
                <c:pt idx="228">
                  <c:v>5.4852829999999998E-2</c:v>
                </c:pt>
                <c:pt idx="229">
                  <c:v>5.7036150000000001E-2</c:v>
                </c:pt>
                <c:pt idx="230">
                  <c:v>5.6444380000000002E-2</c:v>
                </c:pt>
                <c:pt idx="231">
                  <c:v>5.758195E-2</c:v>
                </c:pt>
                <c:pt idx="232">
                  <c:v>5.3740679999999999E-2</c:v>
                </c:pt>
                <c:pt idx="233">
                  <c:v>5.1738630000000001E-2</c:v>
                </c:pt>
                <c:pt idx="234">
                  <c:v>5.2442889999999999E-2</c:v>
                </c:pt>
                <c:pt idx="235">
                  <c:v>4.9468089999999999E-2</c:v>
                </c:pt>
                <c:pt idx="236">
                  <c:v>4.7124310000000003E-2</c:v>
                </c:pt>
                <c:pt idx="237">
                  <c:v>5.0384959999999999E-2</c:v>
                </c:pt>
                <c:pt idx="238">
                  <c:v>5.0005590000000003E-2</c:v>
                </c:pt>
                <c:pt idx="239">
                  <c:v>4.8718530000000003E-2</c:v>
                </c:pt>
                <c:pt idx="240">
                  <c:v>5.1523770000000003E-2</c:v>
                </c:pt>
                <c:pt idx="241">
                  <c:v>5.3216310000000003E-2</c:v>
                </c:pt>
                <c:pt idx="242">
                  <c:v>4.9341889999999999E-2</c:v>
                </c:pt>
                <c:pt idx="243">
                  <c:v>4.6152869999999999E-2</c:v>
                </c:pt>
                <c:pt idx="244">
                  <c:v>4.1956500000000001E-2</c:v>
                </c:pt>
                <c:pt idx="245">
                  <c:v>4.0417929999999998E-2</c:v>
                </c:pt>
                <c:pt idx="246">
                  <c:v>3.8187069999999997E-2</c:v>
                </c:pt>
                <c:pt idx="247">
                  <c:v>3.2259839999999998E-2</c:v>
                </c:pt>
                <c:pt idx="248">
                  <c:v>3.2621810000000001E-2</c:v>
                </c:pt>
                <c:pt idx="249">
                  <c:v>3.0086040000000001E-2</c:v>
                </c:pt>
                <c:pt idx="250">
                  <c:v>2.362796E-2</c:v>
                </c:pt>
                <c:pt idx="251">
                  <c:v>1.992901E-2</c:v>
                </c:pt>
                <c:pt idx="252">
                  <c:v>1.8697220000000001E-2</c:v>
                </c:pt>
                <c:pt idx="253">
                  <c:v>1.559699E-2</c:v>
                </c:pt>
                <c:pt idx="254">
                  <c:v>1.5952060000000001E-2</c:v>
                </c:pt>
                <c:pt idx="255">
                  <c:v>1.8746599999999999E-2</c:v>
                </c:pt>
                <c:pt idx="256">
                  <c:v>1.6083779999999999E-2</c:v>
                </c:pt>
                <c:pt idx="257">
                  <c:v>1.481711E-2</c:v>
                </c:pt>
                <c:pt idx="258">
                  <c:v>1.3252460000000001E-2</c:v>
                </c:pt>
                <c:pt idx="259">
                  <c:v>8.1713700000000007E-3</c:v>
                </c:pt>
                <c:pt idx="260">
                  <c:v>4.3041399999999997E-3</c:v>
                </c:pt>
                <c:pt idx="261">
                  <c:v>3.5640699999999999E-3</c:v>
                </c:pt>
                <c:pt idx="262">
                  <c:v>6.9634199999999997E-3</c:v>
                </c:pt>
                <c:pt idx="263">
                  <c:v>6.7628599999999999E-3</c:v>
                </c:pt>
                <c:pt idx="264">
                  <c:v>1.057698E-2</c:v>
                </c:pt>
                <c:pt idx="265">
                  <c:v>1.043881E-2</c:v>
                </c:pt>
                <c:pt idx="266">
                  <c:v>1.114939E-2</c:v>
                </c:pt>
                <c:pt idx="267">
                  <c:v>7.5187600000000002E-3</c:v>
                </c:pt>
                <c:pt idx="268">
                  <c:v>1.7224369999999999E-2</c:v>
                </c:pt>
                <c:pt idx="269">
                  <c:v>2.0170609999999999E-2</c:v>
                </c:pt>
                <c:pt idx="270">
                  <c:v>2.4022870000000002E-2</c:v>
                </c:pt>
                <c:pt idx="271">
                  <c:v>3.2441079999999997E-2</c:v>
                </c:pt>
                <c:pt idx="272">
                  <c:v>3.3840870000000002E-2</c:v>
                </c:pt>
                <c:pt idx="273">
                  <c:v>3.2254270000000002E-2</c:v>
                </c:pt>
                <c:pt idx="274">
                  <c:v>3.0349939999999999E-2</c:v>
                </c:pt>
                <c:pt idx="275">
                  <c:v>3.1519129999999999E-2</c:v>
                </c:pt>
                <c:pt idx="276">
                  <c:v>2.9333709999999999E-2</c:v>
                </c:pt>
                <c:pt idx="277">
                  <c:v>3.452583E-2</c:v>
                </c:pt>
                <c:pt idx="278">
                  <c:v>3.2223750000000002E-2</c:v>
                </c:pt>
                <c:pt idx="279">
                  <c:v>3.9218530000000001E-2</c:v>
                </c:pt>
                <c:pt idx="280">
                  <c:v>4.3890709999999999E-2</c:v>
                </c:pt>
                <c:pt idx="281">
                  <c:v>4.7692930000000001E-2</c:v>
                </c:pt>
                <c:pt idx="282">
                  <c:v>5.1400609999999999E-2</c:v>
                </c:pt>
                <c:pt idx="283">
                  <c:v>5.6663079999999998E-2</c:v>
                </c:pt>
                <c:pt idx="284">
                  <c:v>5.6788959999999999E-2</c:v>
                </c:pt>
                <c:pt idx="285">
                  <c:v>5.4148759999999997E-2</c:v>
                </c:pt>
                <c:pt idx="286">
                  <c:v>5.61802E-2</c:v>
                </c:pt>
                <c:pt idx="287">
                  <c:v>5.8785280000000002E-2</c:v>
                </c:pt>
                <c:pt idx="288">
                  <c:v>5.6379470000000001E-2</c:v>
                </c:pt>
                <c:pt idx="289">
                  <c:v>5.6782249999999999E-2</c:v>
                </c:pt>
                <c:pt idx="290">
                  <c:v>6.1848340000000002E-2</c:v>
                </c:pt>
                <c:pt idx="291">
                  <c:v>6.4014039999999994E-2</c:v>
                </c:pt>
                <c:pt idx="292">
                  <c:v>6.2506069999999997E-2</c:v>
                </c:pt>
                <c:pt idx="293">
                  <c:v>6.5468499999999999E-2</c:v>
                </c:pt>
                <c:pt idx="294">
                  <c:v>7.376982E-2</c:v>
                </c:pt>
                <c:pt idx="295">
                  <c:v>7.4449199999999993E-2</c:v>
                </c:pt>
                <c:pt idx="296">
                  <c:v>7.4896470000000007E-2</c:v>
                </c:pt>
                <c:pt idx="297">
                  <c:v>8.5369780000000006E-2</c:v>
                </c:pt>
                <c:pt idx="298">
                  <c:v>9.1242370000000003E-2</c:v>
                </c:pt>
                <c:pt idx="299">
                  <c:v>8.9770420000000004E-2</c:v>
                </c:pt>
                <c:pt idx="300">
                  <c:v>9.6869930000000007E-2</c:v>
                </c:pt>
                <c:pt idx="301">
                  <c:v>0.10052174</c:v>
                </c:pt>
                <c:pt idx="302">
                  <c:v>0.10070998</c:v>
                </c:pt>
                <c:pt idx="303">
                  <c:v>0.10366047</c:v>
                </c:pt>
                <c:pt idx="304">
                  <c:v>0.10864309</c:v>
                </c:pt>
                <c:pt idx="305">
                  <c:v>0.11057810999999999</c:v>
                </c:pt>
                <c:pt idx="306">
                  <c:v>0.11478770000000001</c:v>
                </c:pt>
                <c:pt idx="307">
                  <c:v>0.11636552999999999</c:v>
                </c:pt>
                <c:pt idx="308">
                  <c:v>0.12103295</c:v>
                </c:pt>
                <c:pt idx="309">
                  <c:v>0.12211894</c:v>
                </c:pt>
                <c:pt idx="310">
                  <c:v>0.12399098</c:v>
                </c:pt>
                <c:pt idx="311">
                  <c:v>0.12677720000000001</c:v>
                </c:pt>
                <c:pt idx="312">
                  <c:v>0.12768666000000001</c:v>
                </c:pt>
                <c:pt idx="313">
                  <c:v>0.13003287999999999</c:v>
                </c:pt>
                <c:pt idx="314">
                  <c:v>0.12976428000000001</c:v>
                </c:pt>
                <c:pt idx="315">
                  <c:v>0.13156544000000001</c:v>
                </c:pt>
                <c:pt idx="316">
                  <c:v>0.13259563999999999</c:v>
                </c:pt>
                <c:pt idx="317">
                  <c:v>0.13668781999999999</c:v>
                </c:pt>
                <c:pt idx="318">
                  <c:v>0.14068537</c:v>
                </c:pt>
                <c:pt idx="319">
                  <c:v>0.14071982</c:v>
                </c:pt>
                <c:pt idx="320">
                  <c:v>0.14412986999999999</c:v>
                </c:pt>
                <c:pt idx="321">
                  <c:v>0.15023053</c:v>
                </c:pt>
                <c:pt idx="322">
                  <c:v>0.1538513</c:v>
                </c:pt>
                <c:pt idx="323">
                  <c:v>0.15610437999999999</c:v>
                </c:pt>
                <c:pt idx="324">
                  <c:v>0.16421442999999999</c:v>
                </c:pt>
                <c:pt idx="325">
                  <c:v>0.16660174999999999</c:v>
                </c:pt>
                <c:pt idx="326">
                  <c:v>0.16684339000000001</c:v>
                </c:pt>
                <c:pt idx="327">
                  <c:v>0.1716394</c:v>
                </c:pt>
                <c:pt idx="328">
                  <c:v>0.17063842000000001</c:v>
                </c:pt>
                <c:pt idx="329">
                  <c:v>0.17366603999999999</c:v>
                </c:pt>
                <c:pt idx="330">
                  <c:v>0.18016376000000001</c:v>
                </c:pt>
                <c:pt idx="331">
                  <c:v>0.18075169999999999</c:v>
                </c:pt>
                <c:pt idx="332">
                  <c:v>0.17961789</c:v>
                </c:pt>
                <c:pt idx="333">
                  <c:v>0.18540371</c:v>
                </c:pt>
                <c:pt idx="334">
                  <c:v>0.18670196999999999</c:v>
                </c:pt>
                <c:pt idx="335">
                  <c:v>0.1835281</c:v>
                </c:pt>
                <c:pt idx="336">
                  <c:v>0.18564189</c:v>
                </c:pt>
                <c:pt idx="337">
                  <c:v>0.18748704999999999</c:v>
                </c:pt>
                <c:pt idx="338">
                  <c:v>0.18590993</c:v>
                </c:pt>
                <c:pt idx="339">
                  <c:v>0.1871795</c:v>
                </c:pt>
                <c:pt idx="340">
                  <c:v>0.18864764000000001</c:v>
                </c:pt>
                <c:pt idx="341">
                  <c:v>0.19480175</c:v>
                </c:pt>
                <c:pt idx="342">
                  <c:v>0.19919194000000001</c:v>
                </c:pt>
                <c:pt idx="343">
                  <c:v>0.20441926999999999</c:v>
                </c:pt>
                <c:pt idx="344">
                  <c:v>0.20865180999999999</c:v>
                </c:pt>
                <c:pt idx="345">
                  <c:v>0.21502099999999999</c:v>
                </c:pt>
                <c:pt idx="346">
                  <c:v>0.21877458</c:v>
                </c:pt>
                <c:pt idx="347">
                  <c:v>0.21910845000000001</c:v>
                </c:pt>
                <c:pt idx="348">
                  <c:v>0.22103502999999999</c:v>
                </c:pt>
                <c:pt idx="349">
                  <c:v>0.22439381999999999</c:v>
                </c:pt>
                <c:pt idx="350">
                  <c:v>0.22743836000000001</c:v>
                </c:pt>
                <c:pt idx="351">
                  <c:v>0.23095537999999999</c:v>
                </c:pt>
                <c:pt idx="352">
                  <c:v>0.23642406999999999</c:v>
                </c:pt>
                <c:pt idx="353">
                  <c:v>0.23804362000000001</c:v>
                </c:pt>
                <c:pt idx="354">
                  <c:v>0.24215802</c:v>
                </c:pt>
                <c:pt idx="355">
                  <c:v>0.24329923000000001</c:v>
                </c:pt>
                <c:pt idx="356">
                  <c:v>0.24056063</c:v>
                </c:pt>
                <c:pt idx="357">
                  <c:v>0.24154088000000001</c:v>
                </c:pt>
                <c:pt idx="358">
                  <c:v>0.24230740000000001</c:v>
                </c:pt>
                <c:pt idx="359">
                  <c:v>0.24208872000000001</c:v>
                </c:pt>
                <c:pt idx="360">
                  <c:v>0.24123522</c:v>
                </c:pt>
                <c:pt idx="361">
                  <c:v>0.24818884999999999</c:v>
                </c:pt>
                <c:pt idx="362">
                  <c:v>0.24786132999999999</c:v>
                </c:pt>
                <c:pt idx="363">
                  <c:v>0.25145644</c:v>
                </c:pt>
                <c:pt idx="364">
                  <c:v>0.25350830000000002</c:v>
                </c:pt>
                <c:pt idx="365">
                  <c:v>0.25863978999999998</c:v>
                </c:pt>
                <c:pt idx="366">
                  <c:v>0.25604107999999998</c:v>
                </c:pt>
                <c:pt idx="367">
                  <c:v>0.26541504999999999</c:v>
                </c:pt>
                <c:pt idx="368">
                  <c:v>0.27305617999999998</c:v>
                </c:pt>
                <c:pt idx="369">
                  <c:v>0.27912314999999999</c:v>
                </c:pt>
                <c:pt idx="370">
                  <c:v>0.28467524</c:v>
                </c:pt>
                <c:pt idx="371">
                  <c:v>0.29206493</c:v>
                </c:pt>
                <c:pt idx="372">
                  <c:v>0.29143565999999999</c:v>
                </c:pt>
                <c:pt idx="373">
                  <c:v>0.29443163999999999</c:v>
                </c:pt>
                <c:pt idx="374">
                  <c:v>0.30021157999999998</c:v>
                </c:pt>
                <c:pt idx="375">
                  <c:v>0.29886706000000002</c:v>
                </c:pt>
                <c:pt idx="376">
                  <c:v>0.30315583000000002</c:v>
                </c:pt>
                <c:pt idx="377">
                  <c:v>0.31434711999999998</c:v>
                </c:pt>
                <c:pt idx="378">
                  <c:v>0.31487980999999998</c:v>
                </c:pt>
                <c:pt idx="379">
                  <c:v>0.31577179999999999</c:v>
                </c:pt>
                <c:pt idx="380">
                  <c:v>0.32061317</c:v>
                </c:pt>
                <c:pt idx="381">
                  <c:v>0.31993264999999999</c:v>
                </c:pt>
                <c:pt idx="382">
                  <c:v>0.31703039999999999</c:v>
                </c:pt>
                <c:pt idx="383">
                  <c:v>0.32258692999999999</c:v>
                </c:pt>
                <c:pt idx="384">
                  <c:v>0.32293145000000001</c:v>
                </c:pt>
                <c:pt idx="385">
                  <c:v>0.32886039</c:v>
                </c:pt>
                <c:pt idx="386">
                  <c:v>0.33654853000000001</c:v>
                </c:pt>
                <c:pt idx="387">
                  <c:v>0.34141236000000003</c:v>
                </c:pt>
                <c:pt idx="388">
                  <c:v>0.34376475000000001</c:v>
                </c:pt>
                <c:pt idx="389">
                  <c:v>0.35224356000000001</c:v>
                </c:pt>
                <c:pt idx="390">
                  <c:v>0.35810607999999999</c:v>
                </c:pt>
                <c:pt idx="391">
                  <c:v>0.35911028</c:v>
                </c:pt>
                <c:pt idx="392">
                  <c:v>0.36409249999999999</c:v>
                </c:pt>
                <c:pt idx="393">
                  <c:v>0.37432184000000002</c:v>
                </c:pt>
                <c:pt idx="394">
                  <c:v>0.38259061999999999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76-495B-AA50-3F97DBF0A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316608"/>
        <c:axId val="139317184"/>
      </c:scatterChart>
      <c:valAx>
        <c:axId val="13931660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39317184"/>
        <c:crosses val="autoZero"/>
        <c:crossBetween val="midCat"/>
      </c:valAx>
      <c:valAx>
        <c:axId val="139317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3166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bones'!$CZ$4:$CZ$398</c:f>
              <c:numCache>
                <c:formatCode>0.00E+00</c:formatCode>
                <c:ptCount val="395"/>
                <c:pt idx="0">
                  <c:v>2.1794099999999999E-5</c:v>
                </c:pt>
                <c:pt idx="1">
                  <c:v>5.6119699999999997E-5</c:v>
                </c:pt>
                <c:pt idx="2">
                  <c:v>6.8162099999999996E-5</c:v>
                </c:pt>
                <c:pt idx="3" formatCode="General">
                  <c:v>4.7594599999999999E-4</c:v>
                </c:pt>
                <c:pt idx="4" formatCode="General">
                  <c:v>1.777062E-3</c:v>
                </c:pt>
                <c:pt idx="5" formatCode="General">
                  <c:v>3.8540810000000001E-3</c:v>
                </c:pt>
                <c:pt idx="6" formatCode="General">
                  <c:v>6.8647689999999997E-3</c:v>
                </c:pt>
                <c:pt idx="7" formatCode="General">
                  <c:v>1.0597369000000001E-2</c:v>
                </c:pt>
                <c:pt idx="8" formatCode="General">
                  <c:v>1.4422098E-2</c:v>
                </c:pt>
                <c:pt idx="9" formatCode="General">
                  <c:v>1.830822E-2</c:v>
                </c:pt>
                <c:pt idx="10" formatCode="General">
                  <c:v>2.2299043000000001E-2</c:v>
                </c:pt>
                <c:pt idx="11" formatCode="General">
                  <c:v>2.6163282999999999E-2</c:v>
                </c:pt>
                <c:pt idx="12" formatCode="General">
                  <c:v>3.0433745000000002E-2</c:v>
                </c:pt>
                <c:pt idx="13" formatCode="General">
                  <c:v>3.4868372000000002E-2</c:v>
                </c:pt>
                <c:pt idx="14" formatCode="General">
                  <c:v>3.8986406000000001E-2</c:v>
                </c:pt>
                <c:pt idx="15" formatCode="General">
                  <c:v>4.3984718999999999E-2</c:v>
                </c:pt>
                <c:pt idx="16" formatCode="General">
                  <c:v>4.9431596000000001E-2</c:v>
                </c:pt>
                <c:pt idx="17" formatCode="General">
                  <c:v>5.4536212000000001E-2</c:v>
                </c:pt>
                <c:pt idx="18" formatCode="General">
                  <c:v>6.0928469999999998E-2</c:v>
                </c:pt>
                <c:pt idx="19" formatCode="General">
                  <c:v>6.7909977999999996E-2</c:v>
                </c:pt>
                <c:pt idx="20" formatCode="General">
                  <c:v>7.3720176999999998E-2</c:v>
                </c:pt>
                <c:pt idx="21" formatCode="General">
                  <c:v>7.9900384000000005E-2</c:v>
                </c:pt>
                <c:pt idx="22" formatCode="General">
                  <c:v>8.6744435999999994E-2</c:v>
                </c:pt>
                <c:pt idx="23" formatCode="General">
                  <c:v>9.3130023000000006E-2</c:v>
                </c:pt>
                <c:pt idx="24" formatCode="General">
                  <c:v>9.9837941999999999E-2</c:v>
                </c:pt>
                <c:pt idx="25" formatCode="General">
                  <c:v>0.106264911</c:v>
                </c:pt>
                <c:pt idx="26" formatCode="General">
                  <c:v>0.111556872</c:v>
                </c:pt>
                <c:pt idx="27" formatCode="General">
                  <c:v>0.11636141899999999</c:v>
                </c:pt>
                <c:pt idx="28" formatCode="General">
                  <c:v>0.12093482899999999</c:v>
                </c:pt>
                <c:pt idx="29" formatCode="General">
                  <c:v>0.12547134800000001</c:v>
                </c:pt>
                <c:pt idx="30" formatCode="General">
                  <c:v>0.131407993</c:v>
                </c:pt>
                <c:pt idx="31" formatCode="General">
                  <c:v>0.13819105200000001</c:v>
                </c:pt>
                <c:pt idx="32" formatCode="General">
                  <c:v>0.14487888900000001</c:v>
                </c:pt>
                <c:pt idx="33" formatCode="General">
                  <c:v>0.150849866</c:v>
                </c:pt>
                <c:pt idx="34" formatCode="General">
                  <c:v>0.15543442900000001</c:v>
                </c:pt>
                <c:pt idx="35" formatCode="General">
                  <c:v>0.158486456</c:v>
                </c:pt>
                <c:pt idx="36" formatCode="General">
                  <c:v>0.162666431</c:v>
                </c:pt>
                <c:pt idx="37" formatCode="General">
                  <c:v>0.16908199199999999</c:v>
                </c:pt>
                <c:pt idx="38" formatCode="General">
                  <c:v>0.17574928000000001</c:v>
                </c:pt>
                <c:pt idx="39" formatCode="General">
                  <c:v>0.183760483</c:v>
                </c:pt>
                <c:pt idx="40" formatCode="General">
                  <c:v>0.19418942</c:v>
                </c:pt>
                <c:pt idx="41" formatCode="General">
                  <c:v>0.20364417500000001</c:v>
                </c:pt>
                <c:pt idx="42" formatCode="General">
                  <c:v>0.21008589</c:v>
                </c:pt>
                <c:pt idx="43" formatCode="General">
                  <c:v>0.21603963300000001</c:v>
                </c:pt>
                <c:pt idx="44" formatCode="General">
                  <c:v>0.22061991</c:v>
                </c:pt>
                <c:pt idx="45" formatCode="General">
                  <c:v>0.223133941</c:v>
                </c:pt>
                <c:pt idx="46" formatCode="General">
                  <c:v>0.226315401</c:v>
                </c:pt>
                <c:pt idx="47" formatCode="General">
                  <c:v>0.23012455900000001</c:v>
                </c:pt>
                <c:pt idx="48" formatCode="General">
                  <c:v>0.23400431899999999</c:v>
                </c:pt>
                <c:pt idx="49" formatCode="General">
                  <c:v>0.238546587</c:v>
                </c:pt>
                <c:pt idx="50" formatCode="General">
                  <c:v>0.243026305</c:v>
                </c:pt>
                <c:pt idx="51" formatCode="General">
                  <c:v>0.24554996400000001</c:v>
                </c:pt>
                <c:pt idx="52" formatCode="General">
                  <c:v>0.24746077799999999</c:v>
                </c:pt>
                <c:pt idx="53" formatCode="General">
                  <c:v>0.24960238500000001</c:v>
                </c:pt>
                <c:pt idx="54" formatCode="General">
                  <c:v>0.25235975599999999</c:v>
                </c:pt>
                <c:pt idx="55" formatCode="General">
                  <c:v>0.25596730899999998</c:v>
                </c:pt>
                <c:pt idx="56" formatCode="General">
                  <c:v>0.25962772200000001</c:v>
                </c:pt>
                <c:pt idx="57" formatCode="General">
                  <c:v>0.26384969600000002</c:v>
                </c:pt>
                <c:pt idx="58" formatCode="General">
                  <c:v>0.269714966</c:v>
                </c:pt>
                <c:pt idx="59" formatCode="General">
                  <c:v>0.27781562300000001</c:v>
                </c:pt>
                <c:pt idx="60" formatCode="General">
                  <c:v>0.28558204599999998</c:v>
                </c:pt>
                <c:pt idx="61" formatCode="General">
                  <c:v>0.29337787199999998</c:v>
                </c:pt>
                <c:pt idx="62" formatCode="General">
                  <c:v>0.30248222699999999</c:v>
                </c:pt>
                <c:pt idx="63" formatCode="General">
                  <c:v>0.31200257799999997</c:v>
                </c:pt>
                <c:pt idx="64" formatCode="General">
                  <c:v>0.31892859400000001</c:v>
                </c:pt>
                <c:pt idx="65" formatCode="General">
                  <c:v>0.32519308400000002</c:v>
                </c:pt>
                <c:pt idx="66" formatCode="General">
                  <c:v>0.33217310900000002</c:v>
                </c:pt>
                <c:pt idx="67" formatCode="General">
                  <c:v>0.33796294700000001</c:v>
                </c:pt>
                <c:pt idx="68" formatCode="General">
                  <c:v>0.34159784799999998</c:v>
                </c:pt>
                <c:pt idx="69" formatCode="General">
                  <c:v>0.345089641</c:v>
                </c:pt>
                <c:pt idx="70" formatCode="General">
                  <c:v>0.34920638500000001</c:v>
                </c:pt>
                <c:pt idx="71" formatCode="General">
                  <c:v>0.35265727099999999</c:v>
                </c:pt>
                <c:pt idx="72" formatCode="General">
                  <c:v>0.355646248</c:v>
                </c:pt>
                <c:pt idx="73" formatCode="General">
                  <c:v>0.35969427900000001</c:v>
                </c:pt>
                <c:pt idx="74" formatCode="General">
                  <c:v>0.364240485</c:v>
                </c:pt>
                <c:pt idx="75" formatCode="General">
                  <c:v>0.36856017699999999</c:v>
                </c:pt>
                <c:pt idx="76" formatCode="General">
                  <c:v>0.373418519</c:v>
                </c:pt>
                <c:pt idx="77" formatCode="General">
                  <c:v>0.37905041499999997</c:v>
                </c:pt>
                <c:pt idx="78" formatCode="General">
                  <c:v>0.38352062599999998</c:v>
                </c:pt>
                <c:pt idx="79" formatCode="General">
                  <c:v>0.38666439699999999</c:v>
                </c:pt>
                <c:pt idx="80" formatCode="General">
                  <c:v>0.389598689</c:v>
                </c:pt>
                <c:pt idx="81" formatCode="General">
                  <c:v>0.392203464</c:v>
                </c:pt>
                <c:pt idx="82" formatCode="General">
                  <c:v>0.39442981199999999</c:v>
                </c:pt>
                <c:pt idx="83" formatCode="General">
                  <c:v>0.39772091799999998</c:v>
                </c:pt>
                <c:pt idx="84" formatCode="General">
                  <c:v>0.40260222499999998</c:v>
                </c:pt>
                <c:pt idx="85" formatCode="General">
                  <c:v>0.40862143000000001</c:v>
                </c:pt>
                <c:pt idx="86" formatCode="General">
                  <c:v>0.41528238899999997</c:v>
                </c:pt>
                <c:pt idx="87" formatCode="General">
                  <c:v>0.42291032200000001</c:v>
                </c:pt>
                <c:pt idx="88" formatCode="General">
                  <c:v>0.433124236</c:v>
                </c:pt>
                <c:pt idx="89" formatCode="General">
                  <c:v>0.44290161700000003</c:v>
                </c:pt>
                <c:pt idx="90" formatCode="General">
                  <c:v>0.45111515200000002</c:v>
                </c:pt>
                <c:pt idx="91" formatCode="General">
                  <c:v>0.45839291700000001</c:v>
                </c:pt>
                <c:pt idx="92" formatCode="General">
                  <c:v>0.46504054299999997</c:v>
                </c:pt>
                <c:pt idx="93" formatCode="General">
                  <c:v>0.46854567699999999</c:v>
                </c:pt>
                <c:pt idx="94" formatCode="General">
                  <c:v>0.47140280299999998</c:v>
                </c:pt>
                <c:pt idx="95" formatCode="General">
                  <c:v>0.47489286600000002</c:v>
                </c:pt>
                <c:pt idx="96" formatCode="General">
                  <c:v>0.47923192799999997</c:v>
                </c:pt>
                <c:pt idx="97" formatCode="General">
                  <c:v>0.48322800599999999</c:v>
                </c:pt>
                <c:pt idx="98" formatCode="General">
                  <c:v>0.48687399199999998</c:v>
                </c:pt>
                <c:pt idx="99" formatCode="General">
                  <c:v>0.490583557</c:v>
                </c:pt>
                <c:pt idx="100" formatCode="General">
                  <c:v>0.49373154899999999</c:v>
                </c:pt>
                <c:pt idx="101" formatCode="General">
                  <c:v>0.49600872400000001</c:v>
                </c:pt>
                <c:pt idx="102" formatCode="General">
                  <c:v>0.49826320699999999</c:v>
                </c:pt>
                <c:pt idx="103" formatCode="General">
                  <c:v>0.50026483099999997</c:v>
                </c:pt>
                <c:pt idx="104" formatCode="General">
                  <c:v>0.502034388</c:v>
                </c:pt>
                <c:pt idx="105" formatCode="General">
                  <c:v>0.50403070100000003</c:v>
                </c:pt>
                <c:pt idx="106" formatCode="General">
                  <c:v>0.506716999</c:v>
                </c:pt>
                <c:pt idx="107" formatCode="General">
                  <c:v>0.51008362900000004</c:v>
                </c:pt>
                <c:pt idx="108" formatCode="General">
                  <c:v>0.51383441100000005</c:v>
                </c:pt>
                <c:pt idx="109" formatCode="General">
                  <c:v>0.51795145300000001</c:v>
                </c:pt>
                <c:pt idx="110" formatCode="General">
                  <c:v>0.52288074500000004</c:v>
                </c:pt>
                <c:pt idx="111" formatCode="General">
                  <c:v>0.52771831800000002</c:v>
                </c:pt>
                <c:pt idx="112" formatCode="General">
                  <c:v>0.53145405499999998</c:v>
                </c:pt>
                <c:pt idx="113" formatCode="General">
                  <c:v>0.53476894500000005</c:v>
                </c:pt>
                <c:pt idx="114" formatCode="General">
                  <c:v>0.538217901</c:v>
                </c:pt>
                <c:pt idx="115" formatCode="General">
                  <c:v>0.54366863799999998</c:v>
                </c:pt>
                <c:pt idx="116" formatCode="General">
                  <c:v>0.55022343200000001</c:v>
                </c:pt>
                <c:pt idx="117" formatCode="General">
                  <c:v>0.55673950900000002</c:v>
                </c:pt>
                <c:pt idx="118" formatCode="General">
                  <c:v>0.56307081299999995</c:v>
                </c:pt>
                <c:pt idx="119" formatCode="General">
                  <c:v>0.56854136700000002</c:v>
                </c:pt>
                <c:pt idx="120" formatCode="General">
                  <c:v>0.57083139400000005</c:v>
                </c:pt>
                <c:pt idx="121" formatCode="General">
                  <c:v>0.57127048899999999</c:v>
                </c:pt>
                <c:pt idx="122" formatCode="General">
                  <c:v>0.57176931200000003</c:v>
                </c:pt>
                <c:pt idx="123" formatCode="General">
                  <c:v>0.574081332</c:v>
                </c:pt>
                <c:pt idx="124" formatCode="General">
                  <c:v>0.57847879099999999</c:v>
                </c:pt>
                <c:pt idx="125" formatCode="General">
                  <c:v>0.58362091299999996</c:v>
                </c:pt>
                <c:pt idx="126" formatCode="General">
                  <c:v>0.58881862900000004</c:v>
                </c:pt>
                <c:pt idx="127" formatCode="General">
                  <c:v>0.59412231800000004</c:v>
                </c:pt>
                <c:pt idx="128" formatCode="General">
                  <c:v>0.59850947799999998</c:v>
                </c:pt>
                <c:pt idx="129" formatCode="General">
                  <c:v>0.60262824699999995</c:v>
                </c:pt>
                <c:pt idx="130" formatCode="General">
                  <c:v>0.60662148400000004</c:v>
                </c:pt>
                <c:pt idx="131" formatCode="General">
                  <c:v>0.61189425500000005</c:v>
                </c:pt>
                <c:pt idx="132" formatCode="General">
                  <c:v>0.61801035199999999</c:v>
                </c:pt>
                <c:pt idx="133" formatCode="General">
                  <c:v>0.62370346200000004</c:v>
                </c:pt>
                <c:pt idx="134" formatCode="General">
                  <c:v>0.62800422600000005</c:v>
                </c:pt>
                <c:pt idx="135" formatCode="General">
                  <c:v>0.63232543799999996</c:v>
                </c:pt>
                <c:pt idx="136" formatCode="General">
                  <c:v>0.63603506700000001</c:v>
                </c:pt>
                <c:pt idx="137" formatCode="General">
                  <c:v>0.63928412800000001</c:v>
                </c:pt>
                <c:pt idx="138" formatCode="General">
                  <c:v>0.64309823099999996</c:v>
                </c:pt>
                <c:pt idx="139" formatCode="General">
                  <c:v>0.64691893600000006</c:v>
                </c:pt>
                <c:pt idx="140" formatCode="General">
                  <c:v>0.65102402400000003</c:v>
                </c:pt>
                <c:pt idx="141" formatCode="General">
                  <c:v>0.65555595200000005</c:v>
                </c:pt>
                <c:pt idx="142" formatCode="General">
                  <c:v>0.66000499000000001</c:v>
                </c:pt>
                <c:pt idx="143" formatCode="General">
                  <c:v>0.66375369799999995</c:v>
                </c:pt>
                <c:pt idx="144" formatCode="General">
                  <c:v>0.66755758899999995</c:v>
                </c:pt>
                <c:pt idx="145" formatCode="General">
                  <c:v>0.67160262000000004</c:v>
                </c:pt>
                <c:pt idx="146" formatCode="General">
                  <c:v>0.67522581400000004</c:v>
                </c:pt>
                <c:pt idx="147" formatCode="General">
                  <c:v>0.67891126999999996</c:v>
                </c:pt>
                <c:pt idx="148" formatCode="General">
                  <c:v>0.68269449599999998</c:v>
                </c:pt>
                <c:pt idx="149" formatCode="General">
                  <c:v>0.68648417500000003</c:v>
                </c:pt>
                <c:pt idx="150" formatCode="General">
                  <c:v>0.68987723899999998</c:v>
                </c:pt>
                <c:pt idx="151" formatCode="General">
                  <c:v>0.69339002199999999</c:v>
                </c:pt>
                <c:pt idx="152" formatCode="General">
                  <c:v>0.69677138100000002</c:v>
                </c:pt>
                <c:pt idx="153" formatCode="General">
                  <c:v>0.70032934999999996</c:v>
                </c:pt>
                <c:pt idx="154" formatCode="General">
                  <c:v>0.70381671000000001</c:v>
                </c:pt>
                <c:pt idx="155" formatCode="General">
                  <c:v>0.70752819099999997</c:v>
                </c:pt>
                <c:pt idx="156" formatCode="General">
                  <c:v>0.71127279899999996</c:v>
                </c:pt>
                <c:pt idx="157" formatCode="General">
                  <c:v>0.71578136000000003</c:v>
                </c:pt>
                <c:pt idx="158" formatCode="General">
                  <c:v>0.72010245100000003</c:v>
                </c:pt>
                <c:pt idx="159" formatCode="General">
                  <c:v>0.72433781900000005</c:v>
                </c:pt>
                <c:pt idx="160" formatCode="General">
                  <c:v>0.72775588300000005</c:v>
                </c:pt>
                <c:pt idx="161" formatCode="General">
                  <c:v>0.73069083400000001</c:v>
                </c:pt>
                <c:pt idx="162" formatCode="General">
                  <c:v>0.73259514199999998</c:v>
                </c:pt>
                <c:pt idx="163" formatCode="General">
                  <c:v>0.73481413699999998</c:v>
                </c:pt>
                <c:pt idx="164" formatCode="General">
                  <c:v>0.73781837299999997</c:v>
                </c:pt>
                <c:pt idx="165" formatCode="General">
                  <c:v>0.74166430299999997</c:v>
                </c:pt>
                <c:pt idx="166" formatCode="General">
                  <c:v>0.74721241000000005</c:v>
                </c:pt>
                <c:pt idx="167" formatCode="General">
                  <c:v>0.75466151100000001</c:v>
                </c:pt>
                <c:pt idx="168" formatCode="General">
                  <c:v>0.76168380499999999</c:v>
                </c:pt>
                <c:pt idx="169" formatCode="General">
                  <c:v>0.76775145700000003</c:v>
                </c:pt>
                <c:pt idx="170" formatCode="General">
                  <c:v>0.77407864800000004</c:v>
                </c:pt>
                <c:pt idx="171" formatCode="General">
                  <c:v>0.779737338</c:v>
                </c:pt>
                <c:pt idx="172" formatCode="General">
                  <c:v>0.78399855600000001</c:v>
                </c:pt>
                <c:pt idx="173" formatCode="General">
                  <c:v>0.78833537799999998</c:v>
                </c:pt>
                <c:pt idx="174" formatCode="General">
                  <c:v>0.79296354700000005</c:v>
                </c:pt>
                <c:pt idx="175" formatCode="General">
                  <c:v>0.79678091799999995</c:v>
                </c:pt>
                <c:pt idx="176" formatCode="General">
                  <c:v>0.80035418000000003</c:v>
                </c:pt>
                <c:pt idx="177" formatCode="General">
                  <c:v>0.804132175</c:v>
                </c:pt>
                <c:pt idx="178" formatCode="General">
                  <c:v>0.80870498199999996</c:v>
                </c:pt>
                <c:pt idx="179" formatCode="General">
                  <c:v>0.813889631</c:v>
                </c:pt>
                <c:pt idx="180" formatCode="General">
                  <c:v>0.81942094399999998</c:v>
                </c:pt>
                <c:pt idx="181" formatCode="General">
                  <c:v>0.82440160299999998</c:v>
                </c:pt>
                <c:pt idx="182" formatCode="General">
                  <c:v>0.82862378000000003</c:v>
                </c:pt>
                <c:pt idx="183" formatCode="General">
                  <c:v>0.83182248199999997</c:v>
                </c:pt>
                <c:pt idx="184" formatCode="General">
                  <c:v>0.83460260799999997</c:v>
                </c:pt>
                <c:pt idx="185" formatCode="General">
                  <c:v>0.83772191900000004</c:v>
                </c:pt>
                <c:pt idx="186" formatCode="General">
                  <c:v>0.84087924800000002</c:v>
                </c:pt>
                <c:pt idx="187" formatCode="General">
                  <c:v>0.84465463200000002</c:v>
                </c:pt>
                <c:pt idx="188" formatCode="General">
                  <c:v>0.84901040900000002</c:v>
                </c:pt>
                <c:pt idx="189" formatCode="General">
                  <c:v>0.85361693500000002</c:v>
                </c:pt>
                <c:pt idx="190" formatCode="General">
                  <c:v>0.85770524599999998</c:v>
                </c:pt>
                <c:pt idx="191" formatCode="General">
                  <c:v>0.86172393700000005</c:v>
                </c:pt>
                <c:pt idx="192" formatCode="General">
                  <c:v>0.86509337799999997</c:v>
                </c:pt>
                <c:pt idx="193" formatCode="General">
                  <c:v>0.86778646800000003</c:v>
                </c:pt>
                <c:pt idx="194" formatCode="General">
                  <c:v>0.86982094499999996</c:v>
                </c:pt>
                <c:pt idx="195" formatCode="General">
                  <c:v>0.87212773399999999</c:v>
                </c:pt>
                <c:pt idx="196" formatCode="General">
                  <c:v>0.87396495399999996</c:v>
                </c:pt>
                <c:pt idx="197" formatCode="General">
                  <c:v>0.87567436600000004</c:v>
                </c:pt>
                <c:pt idx="198" formatCode="General">
                  <c:v>0.87756918100000003</c:v>
                </c:pt>
                <c:pt idx="199" formatCode="General">
                  <c:v>0.88007276400000001</c:v>
                </c:pt>
                <c:pt idx="200" formatCode="General">
                  <c:v>0.883827943</c:v>
                </c:pt>
                <c:pt idx="201" formatCode="General">
                  <c:v>0.88916276900000002</c:v>
                </c:pt>
                <c:pt idx="202" formatCode="General">
                  <c:v>0.89543305399999995</c:v>
                </c:pt>
                <c:pt idx="203" formatCode="General">
                  <c:v>0.90359923600000003</c:v>
                </c:pt>
                <c:pt idx="204" formatCode="General">
                  <c:v>0.91228624199999997</c:v>
                </c:pt>
                <c:pt idx="205" formatCode="General">
                  <c:v>0.91987876999999996</c:v>
                </c:pt>
                <c:pt idx="206" formatCode="General">
                  <c:v>0.92670746000000004</c:v>
                </c:pt>
                <c:pt idx="207" formatCode="General">
                  <c:v>0.93347093199999998</c:v>
                </c:pt>
                <c:pt idx="208" formatCode="General">
                  <c:v>0.93879371199999995</c:v>
                </c:pt>
                <c:pt idx="209" formatCode="General">
                  <c:v>0.94336665099999994</c:v>
                </c:pt>
                <c:pt idx="210" formatCode="General">
                  <c:v>0.94745241099999999</c:v>
                </c:pt>
                <c:pt idx="211" formatCode="General">
                  <c:v>0.95178176800000003</c:v>
                </c:pt>
                <c:pt idx="212" formatCode="General">
                  <c:v>0.95635983000000002</c:v>
                </c:pt>
                <c:pt idx="213" formatCode="General">
                  <c:v>0.96133542400000005</c:v>
                </c:pt>
                <c:pt idx="214" formatCode="General">
                  <c:v>0.96628220200000003</c:v>
                </c:pt>
                <c:pt idx="215" formatCode="General">
                  <c:v>0.97188632600000002</c:v>
                </c:pt>
                <c:pt idx="216" formatCode="General">
                  <c:v>0.97701845200000004</c:v>
                </c:pt>
                <c:pt idx="217" formatCode="General">
                  <c:v>0.98179783700000001</c:v>
                </c:pt>
                <c:pt idx="218" formatCode="General">
                  <c:v>0.98681834300000004</c:v>
                </c:pt>
                <c:pt idx="219" formatCode="General">
                  <c:v>0.992823609</c:v>
                </c:pt>
                <c:pt idx="220" formatCode="General">
                  <c:v>0.998467102</c:v>
                </c:pt>
                <c:pt idx="221" formatCode="General">
                  <c:v>1.003741317</c:v>
                </c:pt>
                <c:pt idx="222" formatCode="General">
                  <c:v>1.008479095</c:v>
                </c:pt>
                <c:pt idx="223" formatCode="General">
                  <c:v>1.0126552499999999</c:v>
                </c:pt>
                <c:pt idx="224" formatCode="General">
                  <c:v>1.0165098370000001</c:v>
                </c:pt>
                <c:pt idx="225" formatCode="General">
                  <c:v>1.0205003749999999</c:v>
                </c:pt>
                <c:pt idx="226" formatCode="General">
                  <c:v>1.0253347960000001</c:v>
                </c:pt>
                <c:pt idx="227" formatCode="General">
                  <c:v>1.0305302629999999</c:v>
                </c:pt>
                <c:pt idx="228" formatCode="General">
                  <c:v>1.035456747</c:v>
                </c:pt>
                <c:pt idx="229" formatCode="General">
                  <c:v>1.039855671</c:v>
                </c:pt>
                <c:pt idx="230" formatCode="General">
                  <c:v>1.044278018</c:v>
                </c:pt>
                <c:pt idx="231" formatCode="General">
                  <c:v>1.0480839040000001</c:v>
                </c:pt>
                <c:pt idx="232" formatCode="General">
                  <c:v>1.051793907</c:v>
                </c:pt>
                <c:pt idx="233" formatCode="General">
                  <c:v>1.0555473</c:v>
                </c:pt>
                <c:pt idx="234" formatCode="General">
                  <c:v>1.0589631150000001</c:v>
                </c:pt>
                <c:pt idx="235" formatCode="General">
                  <c:v>1.0616792960000001</c:v>
                </c:pt>
                <c:pt idx="236" formatCode="General">
                  <c:v>1.06393253</c:v>
                </c:pt>
                <c:pt idx="237" formatCode="General">
                  <c:v>1.0657523069999999</c:v>
                </c:pt>
                <c:pt idx="238" formatCode="General">
                  <c:v>1.067167609</c:v>
                </c:pt>
                <c:pt idx="239" formatCode="General">
                  <c:v>1.0683700759999999</c:v>
                </c:pt>
                <c:pt idx="240" formatCode="General">
                  <c:v>1.069419007</c:v>
                </c:pt>
                <c:pt idx="241" formatCode="General">
                  <c:v>1.0705206190000001</c:v>
                </c:pt>
                <c:pt idx="242" formatCode="General">
                  <c:v>1.0716997399999999</c:v>
                </c:pt>
                <c:pt idx="243" formatCode="General">
                  <c:v>1.0733147409999999</c:v>
                </c:pt>
                <c:pt idx="244" formatCode="General">
                  <c:v>1.0770005520000001</c:v>
                </c:pt>
                <c:pt idx="245" formatCode="General">
                  <c:v>1.0838602559999999</c:v>
                </c:pt>
                <c:pt idx="246" formatCode="General">
                  <c:v>1.0915586450000001</c:v>
                </c:pt>
                <c:pt idx="247" formatCode="General">
                  <c:v>1.0998042139999999</c:v>
                </c:pt>
                <c:pt idx="248" formatCode="General">
                  <c:v>1.1084695149999999</c:v>
                </c:pt>
                <c:pt idx="249" formatCode="General">
                  <c:v>1.1160115180000001</c:v>
                </c:pt>
                <c:pt idx="250" formatCode="General">
                  <c:v>1.1209329960000001</c:v>
                </c:pt>
                <c:pt idx="251" formatCode="General">
                  <c:v>1.1257480689999999</c:v>
                </c:pt>
                <c:pt idx="252" formatCode="General">
                  <c:v>1.130622378</c:v>
                </c:pt>
                <c:pt idx="253" formatCode="General">
                  <c:v>1.1352409130000001</c:v>
                </c:pt>
                <c:pt idx="254" formatCode="General">
                  <c:v>1.139560895</c:v>
                </c:pt>
                <c:pt idx="255" formatCode="General">
                  <c:v>1.144105935</c:v>
                </c:pt>
                <c:pt idx="256" formatCode="General">
                  <c:v>1.148847956</c:v>
                </c:pt>
                <c:pt idx="257" formatCode="General">
                  <c:v>1.153750117</c:v>
                </c:pt>
                <c:pt idx="258" formatCode="General">
                  <c:v>1.15870092</c:v>
                </c:pt>
                <c:pt idx="259" formatCode="General">
                  <c:v>1.1637298439999999</c:v>
                </c:pt>
                <c:pt idx="260" formatCode="General">
                  <c:v>1.168884096</c:v>
                </c:pt>
                <c:pt idx="261" formatCode="General">
                  <c:v>1.174059577</c:v>
                </c:pt>
                <c:pt idx="262" formatCode="General">
                  <c:v>1.1792178010000001</c:v>
                </c:pt>
                <c:pt idx="263" formatCode="General">
                  <c:v>1.1845857829999999</c:v>
                </c:pt>
                <c:pt idx="264" formatCode="General">
                  <c:v>1.1904290630000001</c:v>
                </c:pt>
                <c:pt idx="265" formatCode="General">
                  <c:v>1.1971068330000001</c:v>
                </c:pt>
                <c:pt idx="266" formatCode="General">
                  <c:v>1.2042338290000001</c:v>
                </c:pt>
                <c:pt idx="267" formatCode="General">
                  <c:v>1.2119005199999999</c:v>
                </c:pt>
                <c:pt idx="268" formatCode="General">
                  <c:v>1.21992302</c:v>
                </c:pt>
                <c:pt idx="269" formatCode="General">
                  <c:v>1.228197937</c:v>
                </c:pt>
                <c:pt idx="270" formatCode="General">
                  <c:v>1.236274399</c:v>
                </c:pt>
                <c:pt idx="271" formatCode="General">
                  <c:v>1.2439786079999999</c:v>
                </c:pt>
                <c:pt idx="272" formatCode="General">
                  <c:v>1.2511397399999999</c:v>
                </c:pt>
                <c:pt idx="273" formatCode="General">
                  <c:v>1.2578904529999999</c:v>
                </c:pt>
                <c:pt idx="274" formatCode="General">
                  <c:v>1.2636503059999999</c:v>
                </c:pt>
                <c:pt idx="275" formatCode="General">
                  <c:v>1.268220592</c:v>
                </c:pt>
                <c:pt idx="276" formatCode="General">
                  <c:v>1.271886286</c:v>
                </c:pt>
                <c:pt idx="277" formatCode="General">
                  <c:v>1.274866778</c:v>
                </c:pt>
                <c:pt idx="278" formatCode="General">
                  <c:v>1.2771128629999999</c:v>
                </c:pt>
                <c:pt idx="279" formatCode="General">
                  <c:v>1.2788565810000001</c:v>
                </c:pt>
                <c:pt idx="280" formatCode="General">
                  <c:v>1.280327985</c:v>
                </c:pt>
                <c:pt idx="281" formatCode="General">
                  <c:v>1.2818730629999999</c:v>
                </c:pt>
                <c:pt idx="282" formatCode="General">
                  <c:v>1.283483983</c:v>
                </c:pt>
                <c:pt idx="283" formatCode="General">
                  <c:v>1.2854612649999999</c:v>
                </c:pt>
                <c:pt idx="284" formatCode="General">
                  <c:v>1.2878977810000001</c:v>
                </c:pt>
                <c:pt idx="285" formatCode="General">
                  <c:v>1.2908238000000001</c:v>
                </c:pt>
                <c:pt idx="286" formatCode="General">
                  <c:v>1.2938882570000001</c:v>
                </c:pt>
                <c:pt idx="287" formatCode="General">
                  <c:v>1.2971214870000001</c:v>
                </c:pt>
                <c:pt idx="288" formatCode="General">
                  <c:v>1.300370067</c:v>
                </c:pt>
                <c:pt idx="289" formatCode="General">
                  <c:v>1.3036003140000001</c:v>
                </c:pt>
                <c:pt idx="290" formatCode="General">
                  <c:v>1.306740835</c:v>
                </c:pt>
                <c:pt idx="291" formatCode="General">
                  <c:v>1.309999913</c:v>
                </c:pt>
                <c:pt idx="292" formatCode="General">
                  <c:v>1.3132683979999999</c:v>
                </c:pt>
                <c:pt idx="293" formatCode="General">
                  <c:v>1.316790693</c:v>
                </c:pt>
                <c:pt idx="294" formatCode="General">
                  <c:v>1.320592464</c:v>
                </c:pt>
                <c:pt idx="295" formatCode="General">
                  <c:v>1.3245209899999999</c:v>
                </c:pt>
                <c:pt idx="296" formatCode="General">
                  <c:v>1.3289803950000001</c:v>
                </c:pt>
                <c:pt idx="297" formatCode="General">
                  <c:v>1.3338953250000001</c:v>
                </c:pt>
                <c:pt idx="298" formatCode="General">
                  <c:v>1.3384988929999999</c:v>
                </c:pt>
                <c:pt idx="299" formatCode="General">
                  <c:v>1.342881751</c:v>
                </c:pt>
                <c:pt idx="300" formatCode="General">
                  <c:v>1.347169096</c:v>
                </c:pt>
                <c:pt idx="301" formatCode="General">
                  <c:v>1.351055168</c:v>
                </c:pt>
                <c:pt idx="302" formatCode="General">
                  <c:v>1.3546819750000001</c:v>
                </c:pt>
                <c:pt idx="303" formatCode="General">
                  <c:v>1.3587424290000001</c:v>
                </c:pt>
                <c:pt idx="304" formatCode="General">
                  <c:v>1.363198669</c:v>
                </c:pt>
                <c:pt idx="305" formatCode="General">
                  <c:v>1.3674558450000001</c:v>
                </c:pt>
                <c:pt idx="306" formatCode="General">
                  <c:v>1.371175893</c:v>
                </c:pt>
                <c:pt idx="307" formatCode="General">
                  <c:v>1.374372479</c:v>
                </c:pt>
                <c:pt idx="308" formatCode="General">
                  <c:v>1.376818275</c:v>
                </c:pt>
                <c:pt idx="309" formatCode="General">
                  <c:v>1.3784081749999999</c:v>
                </c:pt>
                <c:pt idx="310" formatCode="General">
                  <c:v>1.3797129530000001</c:v>
                </c:pt>
                <c:pt idx="311" formatCode="General">
                  <c:v>1.381084991</c:v>
                </c:pt>
                <c:pt idx="312" formatCode="General">
                  <c:v>1.3825029980000001</c:v>
                </c:pt>
                <c:pt idx="313" formatCode="General">
                  <c:v>1.3839189730000001</c:v>
                </c:pt>
                <c:pt idx="314" formatCode="General">
                  <c:v>1.385472568</c:v>
                </c:pt>
                <c:pt idx="315" formatCode="General">
                  <c:v>1.3874511140000001</c:v>
                </c:pt>
                <c:pt idx="316" formatCode="General">
                  <c:v>1.390184565</c:v>
                </c:pt>
                <c:pt idx="317" formatCode="General">
                  <c:v>1.393414889</c:v>
                </c:pt>
                <c:pt idx="318" formatCode="General">
                  <c:v>1.3969445039999999</c:v>
                </c:pt>
                <c:pt idx="319" formatCode="General">
                  <c:v>1.401188833</c:v>
                </c:pt>
                <c:pt idx="320" formatCode="General">
                  <c:v>1.405721569</c:v>
                </c:pt>
                <c:pt idx="321" formatCode="General">
                  <c:v>1.4095600420000001</c:v>
                </c:pt>
                <c:pt idx="322" formatCode="General">
                  <c:v>1.4133158969999999</c:v>
                </c:pt>
                <c:pt idx="323" formatCode="General">
                  <c:v>1.417263897</c:v>
                </c:pt>
                <c:pt idx="324" formatCode="General">
                  <c:v>1.4209216659999999</c:v>
                </c:pt>
                <c:pt idx="325" formatCode="General">
                  <c:v>1.424425716</c:v>
                </c:pt>
                <c:pt idx="326" formatCode="General">
                  <c:v>1.428400178</c:v>
                </c:pt>
                <c:pt idx="327" formatCode="General">
                  <c:v>1.432481683</c:v>
                </c:pt>
                <c:pt idx="328" formatCode="General">
                  <c:v>1.4361946370000001</c:v>
                </c:pt>
                <c:pt idx="329" formatCode="General">
                  <c:v>1.439677659</c:v>
                </c:pt>
                <c:pt idx="330" formatCode="General">
                  <c:v>1.44285047</c:v>
                </c:pt>
                <c:pt idx="331" formatCode="General">
                  <c:v>1.44576942</c:v>
                </c:pt>
                <c:pt idx="332" formatCode="General">
                  <c:v>1.4483089920000001</c:v>
                </c:pt>
                <c:pt idx="333" formatCode="General">
                  <c:v>1.450822528</c:v>
                </c:pt>
                <c:pt idx="334" formatCode="General">
                  <c:v>1.453420924</c:v>
                </c:pt>
                <c:pt idx="335" formatCode="General">
                  <c:v>1.456137309</c:v>
                </c:pt>
                <c:pt idx="336" formatCode="General">
                  <c:v>1.4588889869999999</c:v>
                </c:pt>
                <c:pt idx="337" formatCode="General">
                  <c:v>1.4619124619999999</c:v>
                </c:pt>
                <c:pt idx="338" formatCode="General">
                  <c:v>1.46504995</c:v>
                </c:pt>
                <c:pt idx="339" formatCode="General">
                  <c:v>1.4681157499999999</c:v>
                </c:pt>
                <c:pt idx="340" formatCode="General">
                  <c:v>1.4713425790000001</c:v>
                </c:pt>
                <c:pt idx="341" formatCode="General">
                  <c:v>1.4745458769999999</c:v>
                </c:pt>
                <c:pt idx="342" formatCode="General">
                  <c:v>1.4781135780000001</c:v>
                </c:pt>
                <c:pt idx="343" formatCode="General">
                  <c:v>1.482314927</c:v>
                </c:pt>
                <c:pt idx="344" formatCode="General">
                  <c:v>1.487293508</c:v>
                </c:pt>
                <c:pt idx="345" formatCode="General">
                  <c:v>1.4924757630000001</c:v>
                </c:pt>
                <c:pt idx="346" formatCode="General">
                  <c:v>1.497178957</c:v>
                </c:pt>
                <c:pt idx="347" formatCode="General">
                  <c:v>1.5009649350000001</c:v>
                </c:pt>
                <c:pt idx="348" formatCode="General">
                  <c:v>1.5036960859999999</c:v>
                </c:pt>
                <c:pt idx="349" formatCode="General">
                  <c:v>1.5051192879999999</c:v>
                </c:pt>
                <c:pt idx="350" formatCode="General">
                  <c:v>1.5057882380000001</c:v>
                </c:pt>
                <c:pt idx="351" formatCode="General">
                  <c:v>1.5064027360000001</c:v>
                </c:pt>
                <c:pt idx="352" formatCode="General">
                  <c:v>1.50713633</c:v>
                </c:pt>
                <c:pt idx="353" formatCode="General">
                  <c:v>1.50826021</c:v>
                </c:pt>
                <c:pt idx="354" formatCode="General">
                  <c:v>1.510011343</c:v>
                </c:pt>
                <c:pt idx="355" formatCode="General">
                  <c:v>1.512872252</c:v>
                </c:pt>
                <c:pt idx="356" formatCode="General">
                  <c:v>1.5164948149999999</c:v>
                </c:pt>
                <c:pt idx="357" formatCode="General">
                  <c:v>1.5203352969999999</c:v>
                </c:pt>
                <c:pt idx="358" formatCode="General">
                  <c:v>1.524500333</c:v>
                </c:pt>
                <c:pt idx="359" formatCode="General">
                  <c:v>1.528725087</c:v>
                </c:pt>
                <c:pt idx="360" formatCode="General">
                  <c:v>1.5322453140000001</c:v>
                </c:pt>
                <c:pt idx="361" formatCode="General">
                  <c:v>1.535277413</c:v>
                </c:pt>
                <c:pt idx="362" formatCode="General">
                  <c:v>1.5385944499999999</c:v>
                </c:pt>
                <c:pt idx="363" formatCode="General">
                  <c:v>1.541963092</c:v>
                </c:pt>
                <c:pt idx="364" formatCode="General">
                  <c:v>1.545591103</c:v>
                </c:pt>
                <c:pt idx="365" formatCode="General">
                  <c:v>1.5499648829999999</c:v>
                </c:pt>
                <c:pt idx="366" formatCode="General">
                  <c:v>1.554838639</c:v>
                </c:pt>
                <c:pt idx="367" formatCode="General">
                  <c:v>1.559632272</c:v>
                </c:pt>
                <c:pt idx="368" formatCode="General">
                  <c:v>1.564527464</c:v>
                </c:pt>
                <c:pt idx="369" formatCode="General">
                  <c:v>1.5691741589999999</c:v>
                </c:pt>
                <c:pt idx="370" formatCode="General">
                  <c:v>1.573486881</c:v>
                </c:pt>
                <c:pt idx="371" formatCode="General">
                  <c:v>1.5776867000000001</c:v>
                </c:pt>
                <c:pt idx="372" formatCode="General">
                  <c:v>1.5818762689999999</c:v>
                </c:pt>
                <c:pt idx="373" formatCode="General">
                  <c:v>1.585917217</c:v>
                </c:pt>
                <c:pt idx="374" formatCode="General">
                  <c:v>1.5903086749999999</c:v>
                </c:pt>
                <c:pt idx="375" formatCode="General">
                  <c:v>1.5944553109999999</c:v>
                </c:pt>
                <c:pt idx="376" formatCode="General">
                  <c:v>1.598569224</c:v>
                </c:pt>
                <c:pt idx="377" formatCode="General">
                  <c:v>1.6031289010000001</c:v>
                </c:pt>
                <c:pt idx="378" formatCode="General">
                  <c:v>1.60747358</c:v>
                </c:pt>
                <c:pt idx="379" formatCode="General">
                  <c:v>1.611413897</c:v>
                </c:pt>
                <c:pt idx="380" formatCode="General">
                  <c:v>1.61517898</c:v>
                </c:pt>
                <c:pt idx="381" formatCode="General">
                  <c:v>1.618503749</c:v>
                </c:pt>
                <c:pt idx="382" formatCode="General">
                  <c:v>1.6213555239999999</c:v>
                </c:pt>
                <c:pt idx="383" formatCode="General">
                  <c:v>1.624223803</c:v>
                </c:pt>
                <c:pt idx="384" formatCode="General">
                  <c:v>1.6269044699999999</c:v>
                </c:pt>
                <c:pt idx="385" formatCode="General">
                  <c:v>1.6297728440000001</c:v>
                </c:pt>
                <c:pt idx="386" formatCode="General">
                  <c:v>1.6328906110000001</c:v>
                </c:pt>
                <c:pt idx="387" formatCode="General">
                  <c:v>1.6361791699999999</c:v>
                </c:pt>
                <c:pt idx="388" formatCode="General">
                  <c:v>1.639930686</c:v>
                </c:pt>
                <c:pt idx="389" formatCode="General">
                  <c:v>1.644102924</c:v>
                </c:pt>
                <c:pt idx="390" formatCode="General">
                  <c:v>1.6487845350000001</c:v>
                </c:pt>
                <c:pt idx="391" formatCode="General">
                  <c:v>1.654368716</c:v>
                </c:pt>
                <c:pt idx="392" formatCode="General">
                  <c:v>1.6601860159999999</c:v>
                </c:pt>
                <c:pt idx="393" formatCode="General">
                  <c:v>1.66549619</c:v>
                </c:pt>
                <c:pt idx="394" formatCode="General">
                  <c:v>1.670798359</c:v>
                </c:pt>
              </c:numCache>
            </c:numRef>
          </c:xVal>
          <c:yVal>
            <c:numRef>
              <c:f>'Data fresh bones'!$CX$4:$CX$398</c:f>
              <c:numCache>
                <c:formatCode>General</c:formatCode>
                <c:ptCount val="395"/>
                <c:pt idx="0">
                  <c:v>-8.187E-4</c:v>
                </c:pt>
                <c:pt idx="1">
                  <c:v>-1.0765799999999999E-3</c:v>
                </c:pt>
                <c:pt idx="2">
                  <c:v>-1.1482700000000001E-3</c:v>
                </c:pt>
                <c:pt idx="3">
                  <c:v>-7.3771000000000004E-4</c:v>
                </c:pt>
                <c:pt idx="4">
                  <c:v>-7.2008E-4</c:v>
                </c:pt>
                <c:pt idx="5">
                  <c:v>-8.0962000000000004E-4</c:v>
                </c:pt>
                <c:pt idx="6">
                  <c:v>-4.4822999999999998E-4</c:v>
                </c:pt>
                <c:pt idx="7">
                  <c:v>-5.0854000000000003E-4</c:v>
                </c:pt>
                <c:pt idx="8">
                  <c:v>-5.1690000000000004E-4</c:v>
                </c:pt>
                <c:pt idx="9">
                  <c:v>-4.0243000000000001E-4</c:v>
                </c:pt>
                <c:pt idx="10">
                  <c:v>-3.6022000000000002E-4</c:v>
                </c:pt>
                <c:pt idx="11">
                  <c:v>-3.0289999999999999E-4</c:v>
                </c:pt>
                <c:pt idx="12">
                  <c:v>-2.6059999999999999E-4</c:v>
                </c:pt>
                <c:pt idx="13">
                  <c:v>-2.0668999999999999E-4</c:v>
                </c:pt>
                <c:pt idx="14">
                  <c:v>-1.4045E-4</c:v>
                </c:pt>
                <c:pt idx="15" formatCode="0.00E+00">
                  <c:v>-2.2997999999999999E-5</c:v>
                </c:pt>
                <c:pt idx="16" formatCode="0.00E+00">
                  <c:v>6.1088999999999997E-5</c:v>
                </c:pt>
                <c:pt idx="17" formatCode="0.00E+00">
                  <c:v>-2.9700999999999999E-5</c:v>
                </c:pt>
                <c:pt idx="18">
                  <c:v>1.5139999999999999E-4</c:v>
                </c:pt>
                <c:pt idx="19">
                  <c:v>2.9281000000000001E-4</c:v>
                </c:pt>
                <c:pt idx="20">
                  <c:v>2.5266999999999998E-4</c:v>
                </c:pt>
                <c:pt idx="21">
                  <c:v>2.3398000000000001E-4</c:v>
                </c:pt>
                <c:pt idx="22">
                  <c:v>3.7316999999999998E-4</c:v>
                </c:pt>
                <c:pt idx="23">
                  <c:v>3.6916999999999999E-4</c:v>
                </c:pt>
                <c:pt idx="24">
                  <c:v>4.1696000000000002E-4</c:v>
                </c:pt>
                <c:pt idx="25">
                  <c:v>4.5521E-4</c:v>
                </c:pt>
                <c:pt idx="26">
                  <c:v>5.4668000000000002E-4</c:v>
                </c:pt>
                <c:pt idx="27">
                  <c:v>5.6293999999999995E-4</c:v>
                </c:pt>
                <c:pt idx="28">
                  <c:v>5.9882999999999996E-4</c:v>
                </c:pt>
                <c:pt idx="29">
                  <c:v>6.7206999999999998E-4</c:v>
                </c:pt>
                <c:pt idx="30">
                  <c:v>8.6691999999999997E-4</c:v>
                </c:pt>
                <c:pt idx="31">
                  <c:v>9.4003000000000001E-4</c:v>
                </c:pt>
                <c:pt idx="32">
                  <c:v>1.0011499999999999E-3</c:v>
                </c:pt>
                <c:pt idx="33">
                  <c:v>1.1267899999999999E-3</c:v>
                </c:pt>
                <c:pt idx="34">
                  <c:v>1.15737E-3</c:v>
                </c:pt>
                <c:pt idx="35">
                  <c:v>1.16818E-3</c:v>
                </c:pt>
                <c:pt idx="36">
                  <c:v>1.30367E-3</c:v>
                </c:pt>
                <c:pt idx="37">
                  <c:v>1.3516800000000001E-3</c:v>
                </c:pt>
                <c:pt idx="38">
                  <c:v>1.37915E-3</c:v>
                </c:pt>
                <c:pt idx="39">
                  <c:v>1.42387E-3</c:v>
                </c:pt>
                <c:pt idx="40">
                  <c:v>1.4614300000000001E-3</c:v>
                </c:pt>
                <c:pt idx="41">
                  <c:v>1.5155500000000001E-3</c:v>
                </c:pt>
                <c:pt idx="42">
                  <c:v>1.5907499999999999E-3</c:v>
                </c:pt>
                <c:pt idx="43">
                  <c:v>1.5677099999999999E-3</c:v>
                </c:pt>
                <c:pt idx="44">
                  <c:v>1.61506E-3</c:v>
                </c:pt>
                <c:pt idx="45">
                  <c:v>1.387E-3</c:v>
                </c:pt>
                <c:pt idx="46">
                  <c:v>1.3896100000000001E-3</c:v>
                </c:pt>
                <c:pt idx="47">
                  <c:v>1.3055300000000001E-3</c:v>
                </c:pt>
                <c:pt idx="48">
                  <c:v>1.2769299999999999E-3</c:v>
                </c:pt>
                <c:pt idx="49">
                  <c:v>1.27374E-3</c:v>
                </c:pt>
                <c:pt idx="50">
                  <c:v>1.25993E-3</c:v>
                </c:pt>
                <c:pt idx="51">
                  <c:v>1.2315E-3</c:v>
                </c:pt>
                <c:pt idx="52">
                  <c:v>1.0769200000000001E-3</c:v>
                </c:pt>
                <c:pt idx="53">
                  <c:v>1.0265999999999999E-3</c:v>
                </c:pt>
                <c:pt idx="54">
                  <c:v>1.0108000000000001E-3</c:v>
                </c:pt>
                <c:pt idx="55">
                  <c:v>1.01252E-3</c:v>
                </c:pt>
                <c:pt idx="56">
                  <c:v>9.7897000000000001E-4</c:v>
                </c:pt>
                <c:pt idx="57">
                  <c:v>9.1133000000000002E-4</c:v>
                </c:pt>
                <c:pt idx="58">
                  <c:v>9.3218000000000001E-4</c:v>
                </c:pt>
                <c:pt idx="59">
                  <c:v>9.2738E-4</c:v>
                </c:pt>
                <c:pt idx="60">
                  <c:v>8.7903000000000005E-4</c:v>
                </c:pt>
                <c:pt idx="61">
                  <c:v>8.1992999999999996E-4</c:v>
                </c:pt>
                <c:pt idx="62">
                  <c:v>7.5546000000000001E-4</c:v>
                </c:pt>
                <c:pt idx="63">
                  <c:v>7.5478000000000003E-4</c:v>
                </c:pt>
                <c:pt idx="64">
                  <c:v>7.0757999999999997E-4</c:v>
                </c:pt>
                <c:pt idx="65">
                  <c:v>6.2618000000000005E-4</c:v>
                </c:pt>
                <c:pt idx="66">
                  <c:v>6.3761000000000004E-4</c:v>
                </c:pt>
                <c:pt idx="67">
                  <c:v>6.223E-4</c:v>
                </c:pt>
                <c:pt idx="68">
                  <c:v>5.2800999999999998E-4</c:v>
                </c:pt>
                <c:pt idx="69">
                  <c:v>4.8176000000000002E-4</c:v>
                </c:pt>
                <c:pt idx="70">
                  <c:v>4.8780999999999998E-4</c:v>
                </c:pt>
                <c:pt idx="71">
                  <c:v>4.8751000000000003E-4</c:v>
                </c:pt>
                <c:pt idx="72">
                  <c:v>5.0317999999999999E-4</c:v>
                </c:pt>
                <c:pt idx="73">
                  <c:v>4.4852E-4</c:v>
                </c:pt>
                <c:pt idx="74">
                  <c:v>4.6379E-4</c:v>
                </c:pt>
                <c:pt idx="75">
                  <c:v>5.2755E-4</c:v>
                </c:pt>
                <c:pt idx="76">
                  <c:v>3.7655000000000002E-4</c:v>
                </c:pt>
                <c:pt idx="77">
                  <c:v>2.5928000000000002E-4</c:v>
                </c:pt>
                <c:pt idx="78">
                  <c:v>2.3833E-4</c:v>
                </c:pt>
                <c:pt idx="79">
                  <c:v>1.4315000000000001E-4</c:v>
                </c:pt>
                <c:pt idx="80" formatCode="0.00E+00">
                  <c:v>3.2589000000000003E-5</c:v>
                </c:pt>
                <c:pt idx="81" formatCode="0.00E+00">
                  <c:v>4.1607000000000003E-5</c:v>
                </c:pt>
                <c:pt idx="82">
                  <c:v>1.4258000000000001E-4</c:v>
                </c:pt>
                <c:pt idx="83" formatCode="0.00E+00">
                  <c:v>9.6453999999999995E-5</c:v>
                </c:pt>
                <c:pt idx="84" formatCode="0.00E+00">
                  <c:v>8.6836999999999995E-5</c:v>
                </c:pt>
                <c:pt idx="85">
                  <c:v>1.1225E-4</c:v>
                </c:pt>
                <c:pt idx="86">
                  <c:v>1.1645E-4</c:v>
                </c:pt>
                <c:pt idx="87" formatCode="0.00E+00">
                  <c:v>4.9645999999999999E-5</c:v>
                </c:pt>
                <c:pt idx="88">
                  <c:v>1.3766000000000001E-4</c:v>
                </c:pt>
                <c:pt idx="89">
                  <c:v>1.9474999999999999E-4</c:v>
                </c:pt>
                <c:pt idx="90">
                  <c:v>1.1904999999999999E-4</c:v>
                </c:pt>
                <c:pt idx="91" formatCode="0.00E+00">
                  <c:v>5.5812E-5</c:v>
                </c:pt>
                <c:pt idx="92" formatCode="0.00E+00">
                  <c:v>1.9786E-5</c:v>
                </c:pt>
                <c:pt idx="93" formatCode="0.00E+00">
                  <c:v>-9.5693E-6</c:v>
                </c:pt>
                <c:pt idx="94" formatCode="0.00E+00">
                  <c:v>-3.9767000000000001E-5</c:v>
                </c:pt>
                <c:pt idx="95" formatCode="0.00E+00">
                  <c:v>-7.4405000000000003E-5</c:v>
                </c:pt>
                <c:pt idx="96">
                  <c:v>-1.1497000000000001E-4</c:v>
                </c:pt>
                <c:pt idx="97" formatCode="0.00E+00">
                  <c:v>-7.9387000000000004E-5</c:v>
                </c:pt>
                <c:pt idx="98" formatCode="0.00E+00">
                  <c:v>-3.8816000000000002E-5</c:v>
                </c:pt>
                <c:pt idx="99">
                  <c:v>-3.2488999999999999E-4</c:v>
                </c:pt>
                <c:pt idx="100">
                  <c:v>-2.9041000000000001E-4</c:v>
                </c:pt>
                <c:pt idx="101">
                  <c:v>-2.8835999999999998E-4</c:v>
                </c:pt>
                <c:pt idx="102">
                  <c:v>-4.0287E-4</c:v>
                </c:pt>
                <c:pt idx="103">
                  <c:v>-4.2410000000000001E-4</c:v>
                </c:pt>
                <c:pt idx="104">
                  <c:v>-4.3410999999999998E-4</c:v>
                </c:pt>
                <c:pt idx="105">
                  <c:v>-4.3790000000000002E-4</c:v>
                </c:pt>
                <c:pt idx="106">
                  <c:v>-4.4895999999999998E-4</c:v>
                </c:pt>
                <c:pt idx="107">
                  <c:v>-3.7109000000000003E-4</c:v>
                </c:pt>
                <c:pt idx="108">
                  <c:v>-6.4382000000000003E-4</c:v>
                </c:pt>
                <c:pt idx="109">
                  <c:v>-6.8749999999999996E-4</c:v>
                </c:pt>
                <c:pt idx="110">
                  <c:v>-6.4052E-4</c:v>
                </c:pt>
                <c:pt idx="111">
                  <c:v>-6.4349000000000003E-4</c:v>
                </c:pt>
                <c:pt idx="112">
                  <c:v>-6.4143000000000002E-4</c:v>
                </c:pt>
                <c:pt idx="113">
                  <c:v>-6.2801999999999997E-4</c:v>
                </c:pt>
                <c:pt idx="114">
                  <c:v>-6.1366999999999997E-4</c:v>
                </c:pt>
                <c:pt idx="115">
                  <c:v>-6.9209000000000002E-4</c:v>
                </c:pt>
                <c:pt idx="116">
                  <c:v>-5.9624999999999999E-4</c:v>
                </c:pt>
                <c:pt idx="117">
                  <c:v>-6.0189E-4</c:v>
                </c:pt>
                <c:pt idx="118">
                  <c:v>-6.1490999999999998E-4</c:v>
                </c:pt>
                <c:pt idx="119">
                  <c:v>-6.3763000000000003E-4</c:v>
                </c:pt>
                <c:pt idx="120">
                  <c:v>-5.6831000000000004E-4</c:v>
                </c:pt>
                <c:pt idx="121">
                  <c:v>-9.0034000000000002E-4</c:v>
                </c:pt>
                <c:pt idx="122">
                  <c:v>-8.9103999999999995E-4</c:v>
                </c:pt>
                <c:pt idx="123">
                  <c:v>-8.5501999999999996E-4</c:v>
                </c:pt>
                <c:pt idx="124">
                  <c:v>-7.9162000000000004E-4</c:v>
                </c:pt>
                <c:pt idx="125">
                  <c:v>-7.9228000000000002E-4</c:v>
                </c:pt>
                <c:pt idx="126">
                  <c:v>-8.1831999999999998E-4</c:v>
                </c:pt>
                <c:pt idx="127">
                  <c:v>-7.9847000000000002E-4</c:v>
                </c:pt>
                <c:pt idx="128">
                  <c:v>-8.6202000000000002E-4</c:v>
                </c:pt>
                <c:pt idx="129">
                  <c:v>-8.6242999999999997E-4</c:v>
                </c:pt>
                <c:pt idx="130">
                  <c:v>-9.9737000000000003E-4</c:v>
                </c:pt>
                <c:pt idx="131">
                  <c:v>-9.4587999999999996E-4</c:v>
                </c:pt>
                <c:pt idx="132">
                  <c:v>-9.0618000000000003E-4</c:v>
                </c:pt>
                <c:pt idx="133">
                  <c:v>-8.0904000000000002E-4</c:v>
                </c:pt>
                <c:pt idx="134">
                  <c:v>-7.5770999999999998E-4</c:v>
                </c:pt>
                <c:pt idx="135">
                  <c:v>-6.7055999999999995E-4</c:v>
                </c:pt>
                <c:pt idx="136">
                  <c:v>-6.5518E-4</c:v>
                </c:pt>
                <c:pt idx="137">
                  <c:v>-5.9869999999999997E-4</c:v>
                </c:pt>
                <c:pt idx="138">
                  <c:v>-5.6532000000000002E-4</c:v>
                </c:pt>
                <c:pt idx="139">
                  <c:v>-5.3023999999999996E-4</c:v>
                </c:pt>
                <c:pt idx="140">
                  <c:v>-5.2287000000000004E-4</c:v>
                </c:pt>
                <c:pt idx="141">
                  <c:v>-4.9096000000000003E-4</c:v>
                </c:pt>
                <c:pt idx="142">
                  <c:v>-4.4200000000000001E-4</c:v>
                </c:pt>
                <c:pt idx="143">
                  <c:v>-3.6662000000000001E-4</c:v>
                </c:pt>
                <c:pt idx="144">
                  <c:v>-3.4845999999999998E-4</c:v>
                </c:pt>
                <c:pt idx="145">
                  <c:v>-3.1165000000000001E-4</c:v>
                </c:pt>
                <c:pt idx="146">
                  <c:v>-4.6132999999999998E-4</c:v>
                </c:pt>
                <c:pt idx="147">
                  <c:v>-4.2255E-4</c:v>
                </c:pt>
                <c:pt idx="148">
                  <c:v>-3.9326999999999998E-4</c:v>
                </c:pt>
                <c:pt idx="149">
                  <c:v>-2.5635000000000002E-4</c:v>
                </c:pt>
                <c:pt idx="150">
                  <c:v>-1.8728000000000001E-4</c:v>
                </c:pt>
                <c:pt idx="151">
                  <c:v>-1.0496E-4</c:v>
                </c:pt>
                <c:pt idx="152" formatCode="0.00E+00">
                  <c:v>7.1718999999999999E-6</c:v>
                </c:pt>
                <c:pt idx="153">
                  <c:v>1.294E-4</c:v>
                </c:pt>
                <c:pt idx="154">
                  <c:v>1.1917E-4</c:v>
                </c:pt>
                <c:pt idx="155">
                  <c:v>2.3628000000000001E-4</c:v>
                </c:pt>
                <c:pt idx="156">
                  <c:v>2.5423999999999998E-4</c:v>
                </c:pt>
                <c:pt idx="157">
                  <c:v>3.8393999999999999E-4</c:v>
                </c:pt>
                <c:pt idx="158">
                  <c:v>3.6786000000000002E-4</c:v>
                </c:pt>
                <c:pt idx="159">
                  <c:v>4.6166000000000002E-4</c:v>
                </c:pt>
                <c:pt idx="160">
                  <c:v>4.5078000000000002E-4</c:v>
                </c:pt>
                <c:pt idx="161">
                  <c:v>5.3786999999999997E-4</c:v>
                </c:pt>
                <c:pt idx="162">
                  <c:v>4.9565999999999998E-4</c:v>
                </c:pt>
                <c:pt idx="163">
                  <c:v>6.3785999999999997E-4</c:v>
                </c:pt>
                <c:pt idx="164">
                  <c:v>6.3261999999999997E-4</c:v>
                </c:pt>
                <c:pt idx="165">
                  <c:v>7.8633000000000002E-4</c:v>
                </c:pt>
                <c:pt idx="166">
                  <c:v>6.5707999999999999E-4</c:v>
                </c:pt>
                <c:pt idx="167">
                  <c:v>8.3370000000000004E-4</c:v>
                </c:pt>
                <c:pt idx="168">
                  <c:v>9.4267999999999999E-4</c:v>
                </c:pt>
                <c:pt idx="169">
                  <c:v>1.07179E-3</c:v>
                </c:pt>
                <c:pt idx="170">
                  <c:v>1.1110099999999999E-3</c:v>
                </c:pt>
                <c:pt idx="171">
                  <c:v>1.3138399999999999E-3</c:v>
                </c:pt>
                <c:pt idx="172">
                  <c:v>1.3906299999999999E-3</c:v>
                </c:pt>
                <c:pt idx="173">
                  <c:v>1.3970199999999999E-3</c:v>
                </c:pt>
                <c:pt idx="174">
                  <c:v>1.55719E-3</c:v>
                </c:pt>
                <c:pt idx="175">
                  <c:v>1.5245300000000001E-3</c:v>
                </c:pt>
                <c:pt idx="176">
                  <c:v>1.6413599999999999E-3</c:v>
                </c:pt>
                <c:pt idx="177">
                  <c:v>1.8073E-3</c:v>
                </c:pt>
                <c:pt idx="178">
                  <c:v>1.9447900000000001E-3</c:v>
                </c:pt>
                <c:pt idx="179">
                  <c:v>2.1237399999999998E-3</c:v>
                </c:pt>
                <c:pt idx="180">
                  <c:v>2.3281700000000001E-3</c:v>
                </c:pt>
                <c:pt idx="181">
                  <c:v>2.5205000000000002E-3</c:v>
                </c:pt>
                <c:pt idx="182">
                  <c:v>2.40136E-3</c:v>
                </c:pt>
                <c:pt idx="183">
                  <c:v>2.4513299999999998E-3</c:v>
                </c:pt>
                <c:pt idx="184">
                  <c:v>2.3503999999999999E-3</c:v>
                </c:pt>
                <c:pt idx="185">
                  <c:v>2.5293400000000001E-3</c:v>
                </c:pt>
                <c:pt idx="186">
                  <c:v>2.5808099999999998E-3</c:v>
                </c:pt>
                <c:pt idx="187">
                  <c:v>2.7563000000000002E-3</c:v>
                </c:pt>
                <c:pt idx="188">
                  <c:v>2.8437699999999998E-3</c:v>
                </c:pt>
                <c:pt idx="189">
                  <c:v>3.0595599999999998E-3</c:v>
                </c:pt>
                <c:pt idx="190">
                  <c:v>3.27985E-3</c:v>
                </c:pt>
                <c:pt idx="191">
                  <c:v>3.41611E-3</c:v>
                </c:pt>
                <c:pt idx="192">
                  <c:v>3.5113900000000001E-3</c:v>
                </c:pt>
                <c:pt idx="193">
                  <c:v>3.53675E-3</c:v>
                </c:pt>
                <c:pt idx="194">
                  <c:v>3.5726400000000002E-3</c:v>
                </c:pt>
                <c:pt idx="195">
                  <c:v>3.4502500000000002E-3</c:v>
                </c:pt>
                <c:pt idx="196">
                  <c:v>3.30146E-3</c:v>
                </c:pt>
                <c:pt idx="197">
                  <c:v>3.2141100000000001E-3</c:v>
                </c:pt>
                <c:pt idx="198">
                  <c:v>3.2897600000000001E-3</c:v>
                </c:pt>
                <c:pt idx="199">
                  <c:v>3.4055299999999999E-3</c:v>
                </c:pt>
                <c:pt idx="200">
                  <c:v>3.5323400000000001E-3</c:v>
                </c:pt>
                <c:pt idx="201">
                  <c:v>3.8155699999999999E-3</c:v>
                </c:pt>
                <c:pt idx="202">
                  <c:v>4.0478700000000003E-3</c:v>
                </c:pt>
                <c:pt idx="203">
                  <c:v>4.2416399999999996E-3</c:v>
                </c:pt>
                <c:pt idx="204">
                  <c:v>3.9980800000000002E-3</c:v>
                </c:pt>
                <c:pt idx="205">
                  <c:v>4.35974E-3</c:v>
                </c:pt>
                <c:pt idx="206">
                  <c:v>4.3198999999999998E-3</c:v>
                </c:pt>
                <c:pt idx="207">
                  <c:v>4.3590199999999999E-3</c:v>
                </c:pt>
                <c:pt idx="208">
                  <c:v>4.5770000000000003E-3</c:v>
                </c:pt>
                <c:pt idx="209">
                  <c:v>4.68105E-3</c:v>
                </c:pt>
                <c:pt idx="210">
                  <c:v>4.4449700000000003E-3</c:v>
                </c:pt>
                <c:pt idx="211">
                  <c:v>4.6161300000000004E-3</c:v>
                </c:pt>
                <c:pt idx="212">
                  <c:v>4.7283300000000002E-3</c:v>
                </c:pt>
                <c:pt idx="213">
                  <c:v>4.7857999999999998E-3</c:v>
                </c:pt>
                <c:pt idx="214">
                  <c:v>4.9644399999999997E-3</c:v>
                </c:pt>
                <c:pt idx="215">
                  <c:v>5.2018000000000003E-3</c:v>
                </c:pt>
                <c:pt idx="216">
                  <c:v>5.2169399999999998E-3</c:v>
                </c:pt>
                <c:pt idx="217">
                  <c:v>5.2551200000000003E-3</c:v>
                </c:pt>
                <c:pt idx="218">
                  <c:v>4.9356799999999996E-3</c:v>
                </c:pt>
                <c:pt idx="219">
                  <c:v>4.8309299999999998E-3</c:v>
                </c:pt>
                <c:pt idx="220">
                  <c:v>4.7397200000000002E-3</c:v>
                </c:pt>
                <c:pt idx="221">
                  <c:v>4.87982E-3</c:v>
                </c:pt>
                <c:pt idx="222">
                  <c:v>4.9394E-3</c:v>
                </c:pt>
                <c:pt idx="223">
                  <c:v>5.1609100000000003E-3</c:v>
                </c:pt>
                <c:pt idx="224">
                  <c:v>5.2993299999999997E-3</c:v>
                </c:pt>
                <c:pt idx="225">
                  <c:v>5.4571699999999999E-3</c:v>
                </c:pt>
                <c:pt idx="226">
                  <c:v>5.4514200000000002E-3</c:v>
                </c:pt>
                <c:pt idx="227">
                  <c:v>5.2944799999999998E-3</c:v>
                </c:pt>
                <c:pt idx="228">
                  <c:v>5.0849399999999996E-3</c:v>
                </c:pt>
                <c:pt idx="229">
                  <c:v>4.9483499999999998E-3</c:v>
                </c:pt>
                <c:pt idx="230">
                  <c:v>4.9709200000000002E-3</c:v>
                </c:pt>
                <c:pt idx="231">
                  <c:v>4.9046300000000001E-3</c:v>
                </c:pt>
                <c:pt idx="232">
                  <c:v>5.0416999999999997E-3</c:v>
                </c:pt>
                <c:pt idx="233">
                  <c:v>5.1083600000000002E-3</c:v>
                </c:pt>
                <c:pt idx="234">
                  <c:v>5.0718999999999998E-3</c:v>
                </c:pt>
                <c:pt idx="235">
                  <c:v>5.2495700000000003E-3</c:v>
                </c:pt>
                <c:pt idx="236">
                  <c:v>5.36163E-3</c:v>
                </c:pt>
                <c:pt idx="237">
                  <c:v>5.1236299999999997E-3</c:v>
                </c:pt>
                <c:pt idx="238">
                  <c:v>5.1467099999999997E-3</c:v>
                </c:pt>
                <c:pt idx="239">
                  <c:v>5.2371199999999996E-3</c:v>
                </c:pt>
                <c:pt idx="240">
                  <c:v>4.9334599999999998E-3</c:v>
                </c:pt>
                <c:pt idx="241">
                  <c:v>4.9225900000000001E-3</c:v>
                </c:pt>
                <c:pt idx="242">
                  <c:v>5.1079300000000001E-3</c:v>
                </c:pt>
                <c:pt idx="243">
                  <c:v>5.1892600000000002E-3</c:v>
                </c:pt>
                <c:pt idx="244">
                  <c:v>5.32016E-3</c:v>
                </c:pt>
                <c:pt idx="245">
                  <c:v>5.4091399999999998E-3</c:v>
                </c:pt>
                <c:pt idx="246">
                  <c:v>5.5538000000000002E-3</c:v>
                </c:pt>
                <c:pt idx="247">
                  <c:v>5.84944E-3</c:v>
                </c:pt>
                <c:pt idx="248">
                  <c:v>5.8259100000000001E-3</c:v>
                </c:pt>
                <c:pt idx="249">
                  <c:v>5.9760899999999999E-3</c:v>
                </c:pt>
                <c:pt idx="250">
                  <c:v>6.2814500000000001E-3</c:v>
                </c:pt>
                <c:pt idx="251">
                  <c:v>6.5202599999999999E-3</c:v>
                </c:pt>
                <c:pt idx="252">
                  <c:v>6.5787299999999996E-3</c:v>
                </c:pt>
                <c:pt idx="253">
                  <c:v>6.7339000000000001E-3</c:v>
                </c:pt>
                <c:pt idx="254">
                  <c:v>6.7149200000000001E-3</c:v>
                </c:pt>
                <c:pt idx="255">
                  <c:v>6.5460199999999996E-3</c:v>
                </c:pt>
                <c:pt idx="256">
                  <c:v>6.65126E-3</c:v>
                </c:pt>
                <c:pt idx="257">
                  <c:v>6.7359000000000004E-3</c:v>
                </c:pt>
                <c:pt idx="258">
                  <c:v>6.81206E-3</c:v>
                </c:pt>
                <c:pt idx="259">
                  <c:v>6.9853099999999998E-3</c:v>
                </c:pt>
                <c:pt idx="260">
                  <c:v>7.1334399999999996E-3</c:v>
                </c:pt>
                <c:pt idx="261">
                  <c:v>7.1677099999999999E-3</c:v>
                </c:pt>
                <c:pt idx="262">
                  <c:v>7.0406599999999998E-3</c:v>
                </c:pt>
                <c:pt idx="263">
                  <c:v>7.0473100000000002E-3</c:v>
                </c:pt>
                <c:pt idx="264">
                  <c:v>6.8188700000000003E-3</c:v>
                </c:pt>
                <c:pt idx="265">
                  <c:v>6.8242199999999998E-3</c:v>
                </c:pt>
                <c:pt idx="266">
                  <c:v>6.8018599999999999E-3</c:v>
                </c:pt>
                <c:pt idx="267">
                  <c:v>6.8754999999999997E-3</c:v>
                </c:pt>
                <c:pt idx="268">
                  <c:v>6.4618999999999996E-3</c:v>
                </c:pt>
                <c:pt idx="269">
                  <c:v>6.4184200000000002E-3</c:v>
                </c:pt>
                <c:pt idx="270">
                  <c:v>6.3649300000000004E-3</c:v>
                </c:pt>
                <c:pt idx="271">
                  <c:v>6.2748099999999996E-3</c:v>
                </c:pt>
                <c:pt idx="272">
                  <c:v>6.2603600000000004E-3</c:v>
                </c:pt>
                <c:pt idx="273">
                  <c:v>6.2430300000000001E-3</c:v>
                </c:pt>
                <c:pt idx="274">
                  <c:v>6.23793E-3</c:v>
                </c:pt>
                <c:pt idx="275">
                  <c:v>6.2471899999999997E-3</c:v>
                </c:pt>
                <c:pt idx="276">
                  <c:v>6.2471699999999998E-3</c:v>
                </c:pt>
                <c:pt idx="277">
                  <c:v>6.2189599999999999E-3</c:v>
                </c:pt>
                <c:pt idx="278">
                  <c:v>6.1635300000000004E-3</c:v>
                </c:pt>
                <c:pt idx="279">
                  <c:v>6.1377300000000001E-3</c:v>
                </c:pt>
                <c:pt idx="280">
                  <c:v>5.9751400000000003E-3</c:v>
                </c:pt>
                <c:pt idx="281">
                  <c:v>6.01726E-3</c:v>
                </c:pt>
                <c:pt idx="282">
                  <c:v>6.0910900000000004E-3</c:v>
                </c:pt>
                <c:pt idx="283">
                  <c:v>5.9990099999999999E-3</c:v>
                </c:pt>
                <c:pt idx="284">
                  <c:v>5.9982999999999998E-3</c:v>
                </c:pt>
                <c:pt idx="285">
                  <c:v>5.9502299999999999E-3</c:v>
                </c:pt>
                <c:pt idx="286">
                  <c:v>5.9364500000000002E-3</c:v>
                </c:pt>
                <c:pt idx="287">
                  <c:v>5.8680700000000004E-3</c:v>
                </c:pt>
                <c:pt idx="288">
                  <c:v>5.8778099999999998E-3</c:v>
                </c:pt>
                <c:pt idx="289">
                  <c:v>5.8743099999999998E-3</c:v>
                </c:pt>
                <c:pt idx="290">
                  <c:v>5.7955699999999999E-3</c:v>
                </c:pt>
                <c:pt idx="291">
                  <c:v>5.7986000000000001E-3</c:v>
                </c:pt>
                <c:pt idx="292">
                  <c:v>5.7611900000000002E-3</c:v>
                </c:pt>
                <c:pt idx="293">
                  <c:v>5.7900399999999998E-3</c:v>
                </c:pt>
                <c:pt idx="294">
                  <c:v>5.89662E-3</c:v>
                </c:pt>
                <c:pt idx="295">
                  <c:v>5.9058100000000001E-3</c:v>
                </c:pt>
                <c:pt idx="296">
                  <c:v>5.9090000000000002E-3</c:v>
                </c:pt>
                <c:pt idx="297">
                  <c:v>5.8746400000000004E-3</c:v>
                </c:pt>
                <c:pt idx="298">
                  <c:v>5.8869899999999999E-3</c:v>
                </c:pt>
                <c:pt idx="299">
                  <c:v>5.8495300000000004E-3</c:v>
                </c:pt>
                <c:pt idx="300">
                  <c:v>5.9391699999999997E-3</c:v>
                </c:pt>
                <c:pt idx="301">
                  <c:v>6.0090999999999999E-3</c:v>
                </c:pt>
                <c:pt idx="302">
                  <c:v>6.0123599999999996E-3</c:v>
                </c:pt>
                <c:pt idx="303">
                  <c:v>6.1314100000000003E-3</c:v>
                </c:pt>
                <c:pt idx="304">
                  <c:v>6.1603700000000001E-3</c:v>
                </c:pt>
                <c:pt idx="305">
                  <c:v>6.2308900000000002E-3</c:v>
                </c:pt>
                <c:pt idx="306">
                  <c:v>6.35566E-3</c:v>
                </c:pt>
                <c:pt idx="307">
                  <c:v>6.4064400000000002E-3</c:v>
                </c:pt>
                <c:pt idx="308">
                  <c:v>6.5443300000000001E-3</c:v>
                </c:pt>
                <c:pt idx="309">
                  <c:v>6.6246100000000004E-3</c:v>
                </c:pt>
                <c:pt idx="310">
                  <c:v>6.6161199999999996E-3</c:v>
                </c:pt>
                <c:pt idx="311">
                  <c:v>6.7709399999999996E-3</c:v>
                </c:pt>
                <c:pt idx="312">
                  <c:v>6.8459000000000002E-3</c:v>
                </c:pt>
                <c:pt idx="313">
                  <c:v>6.8314100000000004E-3</c:v>
                </c:pt>
                <c:pt idx="314">
                  <c:v>6.8261700000000003E-3</c:v>
                </c:pt>
                <c:pt idx="315">
                  <c:v>6.8630100000000001E-3</c:v>
                </c:pt>
                <c:pt idx="316">
                  <c:v>6.8881300000000001E-3</c:v>
                </c:pt>
                <c:pt idx="317">
                  <c:v>6.9580299999999996E-3</c:v>
                </c:pt>
                <c:pt idx="318">
                  <c:v>6.9889699999999997E-3</c:v>
                </c:pt>
                <c:pt idx="319">
                  <c:v>6.9905499999999999E-3</c:v>
                </c:pt>
                <c:pt idx="320">
                  <c:v>7.1186699999999997E-3</c:v>
                </c:pt>
                <c:pt idx="321">
                  <c:v>7.3241199999999999E-3</c:v>
                </c:pt>
                <c:pt idx="322">
                  <c:v>7.4460999999999998E-3</c:v>
                </c:pt>
                <c:pt idx="323">
                  <c:v>7.5475100000000003E-3</c:v>
                </c:pt>
                <c:pt idx="324">
                  <c:v>7.7193100000000001E-3</c:v>
                </c:pt>
                <c:pt idx="325">
                  <c:v>7.8574200000000004E-3</c:v>
                </c:pt>
                <c:pt idx="326">
                  <c:v>7.8700000000000003E-3</c:v>
                </c:pt>
                <c:pt idx="327">
                  <c:v>8.0613600000000001E-3</c:v>
                </c:pt>
                <c:pt idx="328">
                  <c:v>7.9748100000000006E-3</c:v>
                </c:pt>
                <c:pt idx="329">
                  <c:v>8.1823199999999999E-3</c:v>
                </c:pt>
                <c:pt idx="330">
                  <c:v>8.3126099999999998E-3</c:v>
                </c:pt>
                <c:pt idx="331">
                  <c:v>8.3463200000000008E-3</c:v>
                </c:pt>
                <c:pt idx="332">
                  <c:v>8.2503400000000001E-3</c:v>
                </c:pt>
                <c:pt idx="333">
                  <c:v>8.5245400000000006E-3</c:v>
                </c:pt>
                <c:pt idx="334">
                  <c:v>8.5830200000000002E-3</c:v>
                </c:pt>
                <c:pt idx="335">
                  <c:v>8.2537900000000004E-3</c:v>
                </c:pt>
                <c:pt idx="336">
                  <c:v>8.40342E-3</c:v>
                </c:pt>
                <c:pt idx="337">
                  <c:v>8.55385E-3</c:v>
                </c:pt>
                <c:pt idx="338">
                  <c:v>8.4168400000000001E-3</c:v>
                </c:pt>
                <c:pt idx="339">
                  <c:v>8.5259199999999993E-3</c:v>
                </c:pt>
                <c:pt idx="340">
                  <c:v>8.6486900000000005E-3</c:v>
                </c:pt>
                <c:pt idx="341">
                  <c:v>9.1117200000000002E-3</c:v>
                </c:pt>
                <c:pt idx="342">
                  <c:v>9.5006399999999994E-3</c:v>
                </c:pt>
                <c:pt idx="343">
                  <c:v>9.8780699999999992E-3</c:v>
                </c:pt>
                <c:pt idx="344">
                  <c:v>1.0295159999999999E-2</c:v>
                </c:pt>
                <c:pt idx="345">
                  <c:v>1.089006E-2</c:v>
                </c:pt>
                <c:pt idx="346">
                  <c:v>1.13229E-2</c:v>
                </c:pt>
                <c:pt idx="347">
                  <c:v>1.136059E-2</c:v>
                </c:pt>
                <c:pt idx="348">
                  <c:v>1.1595680000000001E-2</c:v>
                </c:pt>
                <c:pt idx="349">
                  <c:v>1.182715E-2</c:v>
                </c:pt>
                <c:pt idx="350">
                  <c:v>1.245364E-2</c:v>
                </c:pt>
                <c:pt idx="351">
                  <c:v>1.254974E-2</c:v>
                </c:pt>
                <c:pt idx="352">
                  <c:v>1.2573040000000001E-2</c:v>
                </c:pt>
                <c:pt idx="353">
                  <c:v>1.273792E-2</c:v>
                </c:pt>
                <c:pt idx="354">
                  <c:v>1.308174E-2</c:v>
                </c:pt>
                <c:pt idx="355">
                  <c:v>1.3203589999999999E-2</c:v>
                </c:pt>
                <c:pt idx="356">
                  <c:v>1.292944E-2</c:v>
                </c:pt>
                <c:pt idx="357">
                  <c:v>1.3024279999999999E-2</c:v>
                </c:pt>
                <c:pt idx="358">
                  <c:v>1.308607E-2</c:v>
                </c:pt>
                <c:pt idx="359">
                  <c:v>1.306087E-2</c:v>
                </c:pt>
                <c:pt idx="360">
                  <c:v>1.297718E-2</c:v>
                </c:pt>
                <c:pt idx="361">
                  <c:v>1.3603469999999999E-2</c:v>
                </c:pt>
                <c:pt idx="362">
                  <c:v>1.3565600000000001E-2</c:v>
                </c:pt>
                <c:pt idx="363">
                  <c:v>1.401265E-2</c:v>
                </c:pt>
                <c:pt idx="364">
                  <c:v>1.4213689999999999E-2</c:v>
                </c:pt>
                <c:pt idx="365">
                  <c:v>1.464913E-2</c:v>
                </c:pt>
                <c:pt idx="366">
                  <c:v>1.436368E-2</c:v>
                </c:pt>
                <c:pt idx="367">
                  <c:v>1.519801E-2</c:v>
                </c:pt>
                <c:pt idx="368">
                  <c:v>1.5860280000000001E-2</c:v>
                </c:pt>
                <c:pt idx="369">
                  <c:v>1.6462480000000002E-2</c:v>
                </c:pt>
                <c:pt idx="370">
                  <c:v>1.6832469999999999E-2</c:v>
                </c:pt>
                <c:pt idx="371">
                  <c:v>1.7271620000000001E-2</c:v>
                </c:pt>
                <c:pt idx="372">
                  <c:v>1.7217420000000001E-2</c:v>
                </c:pt>
                <c:pt idx="373">
                  <c:v>1.746263E-2</c:v>
                </c:pt>
                <c:pt idx="374">
                  <c:v>1.7860540000000001E-2</c:v>
                </c:pt>
                <c:pt idx="375">
                  <c:v>1.7725080000000001E-2</c:v>
                </c:pt>
                <c:pt idx="376">
                  <c:v>1.81552E-2</c:v>
                </c:pt>
                <c:pt idx="377">
                  <c:v>1.8919140000000001E-2</c:v>
                </c:pt>
                <c:pt idx="378">
                  <c:v>1.8970879999999999E-2</c:v>
                </c:pt>
                <c:pt idx="379">
                  <c:v>1.9054669999999999E-2</c:v>
                </c:pt>
                <c:pt idx="380">
                  <c:v>1.9516579999999999E-2</c:v>
                </c:pt>
                <c:pt idx="381">
                  <c:v>1.9446189999999999E-2</c:v>
                </c:pt>
                <c:pt idx="382">
                  <c:v>1.9197680000000002E-2</c:v>
                </c:pt>
                <c:pt idx="383">
                  <c:v>1.9575749999999999E-2</c:v>
                </c:pt>
                <c:pt idx="384">
                  <c:v>1.9611839999999998E-2</c:v>
                </c:pt>
                <c:pt idx="385">
                  <c:v>2.0055949999999999E-2</c:v>
                </c:pt>
                <c:pt idx="386">
                  <c:v>2.0496509999999999E-2</c:v>
                </c:pt>
                <c:pt idx="387">
                  <c:v>2.0952680000000001E-2</c:v>
                </c:pt>
                <c:pt idx="388">
                  <c:v>2.120151E-2</c:v>
                </c:pt>
                <c:pt idx="389">
                  <c:v>2.180429E-2</c:v>
                </c:pt>
                <c:pt idx="390">
                  <c:v>2.2255029999999999E-2</c:v>
                </c:pt>
                <c:pt idx="391">
                  <c:v>2.2350289999999998E-2</c:v>
                </c:pt>
                <c:pt idx="392">
                  <c:v>2.2884720000000001E-2</c:v>
                </c:pt>
                <c:pt idx="393">
                  <c:v>2.3588020000000001E-2</c:v>
                </c:pt>
                <c:pt idx="394">
                  <c:v>2.4384200000000002E-2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1DA-4FBE-81F0-C6DF24832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318912"/>
        <c:axId val="139319488"/>
      </c:scatterChart>
      <c:valAx>
        <c:axId val="13931891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39319488"/>
        <c:crosses val="autoZero"/>
        <c:crossBetween val="midCat"/>
      </c:valAx>
      <c:valAx>
        <c:axId val="139319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3189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bones'!$CZ$4:$CZ$398</c:f>
              <c:numCache>
                <c:formatCode>0.00E+00</c:formatCode>
                <c:ptCount val="395"/>
                <c:pt idx="0">
                  <c:v>2.1794099999999999E-5</c:v>
                </c:pt>
                <c:pt idx="1">
                  <c:v>5.6119699999999997E-5</c:v>
                </c:pt>
                <c:pt idx="2">
                  <c:v>6.8162099999999996E-5</c:v>
                </c:pt>
                <c:pt idx="3" formatCode="General">
                  <c:v>4.7594599999999999E-4</c:v>
                </c:pt>
                <c:pt idx="4" formatCode="General">
                  <c:v>1.777062E-3</c:v>
                </c:pt>
                <c:pt idx="5" formatCode="General">
                  <c:v>3.8540810000000001E-3</c:v>
                </c:pt>
                <c:pt idx="6" formatCode="General">
                  <c:v>6.8647689999999997E-3</c:v>
                </c:pt>
                <c:pt idx="7" formatCode="General">
                  <c:v>1.0597369000000001E-2</c:v>
                </c:pt>
                <c:pt idx="8" formatCode="General">
                  <c:v>1.4422098E-2</c:v>
                </c:pt>
                <c:pt idx="9" formatCode="General">
                  <c:v>1.830822E-2</c:v>
                </c:pt>
                <c:pt idx="10" formatCode="General">
                  <c:v>2.2299043000000001E-2</c:v>
                </c:pt>
                <c:pt idx="11" formatCode="General">
                  <c:v>2.6163282999999999E-2</c:v>
                </c:pt>
                <c:pt idx="12" formatCode="General">
                  <c:v>3.0433745000000002E-2</c:v>
                </c:pt>
                <c:pt idx="13" formatCode="General">
                  <c:v>3.4868372000000002E-2</c:v>
                </c:pt>
                <c:pt idx="14" formatCode="General">
                  <c:v>3.8986406000000001E-2</c:v>
                </c:pt>
                <c:pt idx="15" formatCode="General">
                  <c:v>4.3984718999999999E-2</c:v>
                </c:pt>
                <c:pt idx="16" formatCode="General">
                  <c:v>4.9431596000000001E-2</c:v>
                </c:pt>
                <c:pt idx="17" formatCode="General">
                  <c:v>5.4536212000000001E-2</c:v>
                </c:pt>
                <c:pt idx="18" formatCode="General">
                  <c:v>6.0928469999999998E-2</c:v>
                </c:pt>
                <c:pt idx="19" formatCode="General">
                  <c:v>6.7909977999999996E-2</c:v>
                </c:pt>
                <c:pt idx="20" formatCode="General">
                  <c:v>7.3720176999999998E-2</c:v>
                </c:pt>
                <c:pt idx="21" formatCode="General">
                  <c:v>7.9900384000000005E-2</c:v>
                </c:pt>
                <c:pt idx="22" formatCode="General">
                  <c:v>8.6744435999999994E-2</c:v>
                </c:pt>
                <c:pt idx="23" formatCode="General">
                  <c:v>9.3130023000000006E-2</c:v>
                </c:pt>
                <c:pt idx="24" formatCode="General">
                  <c:v>9.9837941999999999E-2</c:v>
                </c:pt>
                <c:pt idx="25" formatCode="General">
                  <c:v>0.106264911</c:v>
                </c:pt>
                <c:pt idx="26" formatCode="General">
                  <c:v>0.111556872</c:v>
                </c:pt>
                <c:pt idx="27" formatCode="General">
                  <c:v>0.11636141899999999</c:v>
                </c:pt>
                <c:pt idx="28" formatCode="General">
                  <c:v>0.12093482899999999</c:v>
                </c:pt>
                <c:pt idx="29" formatCode="General">
                  <c:v>0.12547134800000001</c:v>
                </c:pt>
                <c:pt idx="30" formatCode="General">
                  <c:v>0.131407993</c:v>
                </c:pt>
                <c:pt idx="31" formatCode="General">
                  <c:v>0.13819105200000001</c:v>
                </c:pt>
                <c:pt idx="32" formatCode="General">
                  <c:v>0.14487888900000001</c:v>
                </c:pt>
                <c:pt idx="33" formatCode="General">
                  <c:v>0.150849866</c:v>
                </c:pt>
                <c:pt idx="34" formatCode="General">
                  <c:v>0.15543442900000001</c:v>
                </c:pt>
                <c:pt idx="35" formatCode="General">
                  <c:v>0.158486456</c:v>
                </c:pt>
                <c:pt idx="36" formatCode="General">
                  <c:v>0.162666431</c:v>
                </c:pt>
                <c:pt idx="37" formatCode="General">
                  <c:v>0.16908199199999999</c:v>
                </c:pt>
                <c:pt idx="38" formatCode="General">
                  <c:v>0.17574928000000001</c:v>
                </c:pt>
                <c:pt idx="39" formatCode="General">
                  <c:v>0.183760483</c:v>
                </c:pt>
                <c:pt idx="40" formatCode="General">
                  <c:v>0.19418942</c:v>
                </c:pt>
                <c:pt idx="41" formatCode="General">
                  <c:v>0.20364417500000001</c:v>
                </c:pt>
                <c:pt idx="42" formatCode="General">
                  <c:v>0.21008589</c:v>
                </c:pt>
                <c:pt idx="43" formatCode="General">
                  <c:v>0.21603963300000001</c:v>
                </c:pt>
                <c:pt idx="44" formatCode="General">
                  <c:v>0.22061991</c:v>
                </c:pt>
                <c:pt idx="45" formatCode="General">
                  <c:v>0.223133941</c:v>
                </c:pt>
                <c:pt idx="46" formatCode="General">
                  <c:v>0.226315401</c:v>
                </c:pt>
                <c:pt idx="47" formatCode="General">
                  <c:v>0.23012455900000001</c:v>
                </c:pt>
                <c:pt idx="48" formatCode="General">
                  <c:v>0.23400431899999999</c:v>
                </c:pt>
                <c:pt idx="49" formatCode="General">
                  <c:v>0.238546587</c:v>
                </c:pt>
                <c:pt idx="50" formatCode="General">
                  <c:v>0.243026305</c:v>
                </c:pt>
                <c:pt idx="51" formatCode="General">
                  <c:v>0.24554996400000001</c:v>
                </c:pt>
                <c:pt idx="52" formatCode="General">
                  <c:v>0.24746077799999999</c:v>
                </c:pt>
                <c:pt idx="53" formatCode="General">
                  <c:v>0.24960238500000001</c:v>
                </c:pt>
                <c:pt idx="54" formatCode="General">
                  <c:v>0.25235975599999999</c:v>
                </c:pt>
                <c:pt idx="55" formatCode="General">
                  <c:v>0.25596730899999998</c:v>
                </c:pt>
                <c:pt idx="56" formatCode="General">
                  <c:v>0.25962772200000001</c:v>
                </c:pt>
                <c:pt idx="57" formatCode="General">
                  <c:v>0.26384969600000002</c:v>
                </c:pt>
                <c:pt idx="58" formatCode="General">
                  <c:v>0.269714966</c:v>
                </c:pt>
                <c:pt idx="59" formatCode="General">
                  <c:v>0.27781562300000001</c:v>
                </c:pt>
                <c:pt idx="60" formatCode="General">
                  <c:v>0.28558204599999998</c:v>
                </c:pt>
                <c:pt idx="61" formatCode="General">
                  <c:v>0.29337787199999998</c:v>
                </c:pt>
                <c:pt idx="62" formatCode="General">
                  <c:v>0.30248222699999999</c:v>
                </c:pt>
                <c:pt idx="63" formatCode="General">
                  <c:v>0.31200257799999997</c:v>
                </c:pt>
                <c:pt idx="64" formatCode="General">
                  <c:v>0.31892859400000001</c:v>
                </c:pt>
                <c:pt idx="65" formatCode="General">
                  <c:v>0.32519308400000002</c:v>
                </c:pt>
                <c:pt idx="66" formatCode="General">
                  <c:v>0.33217310900000002</c:v>
                </c:pt>
                <c:pt idx="67" formatCode="General">
                  <c:v>0.33796294700000001</c:v>
                </c:pt>
                <c:pt idx="68" formatCode="General">
                  <c:v>0.34159784799999998</c:v>
                </c:pt>
                <c:pt idx="69" formatCode="General">
                  <c:v>0.345089641</c:v>
                </c:pt>
                <c:pt idx="70" formatCode="General">
                  <c:v>0.34920638500000001</c:v>
                </c:pt>
                <c:pt idx="71" formatCode="General">
                  <c:v>0.35265727099999999</c:v>
                </c:pt>
                <c:pt idx="72" formatCode="General">
                  <c:v>0.355646248</c:v>
                </c:pt>
                <c:pt idx="73" formatCode="General">
                  <c:v>0.35969427900000001</c:v>
                </c:pt>
                <c:pt idx="74" formatCode="General">
                  <c:v>0.364240485</c:v>
                </c:pt>
                <c:pt idx="75" formatCode="General">
                  <c:v>0.36856017699999999</c:v>
                </c:pt>
                <c:pt idx="76" formatCode="General">
                  <c:v>0.373418519</c:v>
                </c:pt>
                <c:pt idx="77" formatCode="General">
                  <c:v>0.37905041499999997</c:v>
                </c:pt>
                <c:pt idx="78" formatCode="General">
                  <c:v>0.38352062599999998</c:v>
                </c:pt>
                <c:pt idx="79" formatCode="General">
                  <c:v>0.38666439699999999</c:v>
                </c:pt>
                <c:pt idx="80" formatCode="General">
                  <c:v>0.389598689</c:v>
                </c:pt>
                <c:pt idx="81" formatCode="General">
                  <c:v>0.392203464</c:v>
                </c:pt>
                <c:pt idx="82" formatCode="General">
                  <c:v>0.39442981199999999</c:v>
                </c:pt>
                <c:pt idx="83" formatCode="General">
                  <c:v>0.39772091799999998</c:v>
                </c:pt>
                <c:pt idx="84" formatCode="General">
                  <c:v>0.40260222499999998</c:v>
                </c:pt>
                <c:pt idx="85" formatCode="General">
                  <c:v>0.40862143000000001</c:v>
                </c:pt>
                <c:pt idx="86" formatCode="General">
                  <c:v>0.41528238899999997</c:v>
                </c:pt>
                <c:pt idx="87" formatCode="General">
                  <c:v>0.42291032200000001</c:v>
                </c:pt>
                <c:pt idx="88" formatCode="General">
                  <c:v>0.433124236</c:v>
                </c:pt>
                <c:pt idx="89" formatCode="General">
                  <c:v>0.44290161700000003</c:v>
                </c:pt>
                <c:pt idx="90" formatCode="General">
                  <c:v>0.45111515200000002</c:v>
                </c:pt>
                <c:pt idx="91" formatCode="General">
                  <c:v>0.45839291700000001</c:v>
                </c:pt>
                <c:pt idx="92" formatCode="General">
                  <c:v>0.46504054299999997</c:v>
                </c:pt>
                <c:pt idx="93" formatCode="General">
                  <c:v>0.46854567699999999</c:v>
                </c:pt>
                <c:pt idx="94" formatCode="General">
                  <c:v>0.47140280299999998</c:v>
                </c:pt>
                <c:pt idx="95" formatCode="General">
                  <c:v>0.47489286600000002</c:v>
                </c:pt>
                <c:pt idx="96" formatCode="General">
                  <c:v>0.47923192799999997</c:v>
                </c:pt>
                <c:pt idx="97" formatCode="General">
                  <c:v>0.48322800599999999</c:v>
                </c:pt>
                <c:pt idx="98" formatCode="General">
                  <c:v>0.48687399199999998</c:v>
                </c:pt>
                <c:pt idx="99" formatCode="General">
                  <c:v>0.490583557</c:v>
                </c:pt>
                <c:pt idx="100" formatCode="General">
                  <c:v>0.49373154899999999</c:v>
                </c:pt>
                <c:pt idx="101" formatCode="General">
                  <c:v>0.49600872400000001</c:v>
                </c:pt>
                <c:pt idx="102" formatCode="General">
                  <c:v>0.49826320699999999</c:v>
                </c:pt>
                <c:pt idx="103" formatCode="General">
                  <c:v>0.50026483099999997</c:v>
                </c:pt>
                <c:pt idx="104" formatCode="General">
                  <c:v>0.502034388</c:v>
                </c:pt>
                <c:pt idx="105" formatCode="General">
                  <c:v>0.50403070100000003</c:v>
                </c:pt>
                <c:pt idx="106" formatCode="General">
                  <c:v>0.506716999</c:v>
                </c:pt>
                <c:pt idx="107" formatCode="General">
                  <c:v>0.51008362900000004</c:v>
                </c:pt>
                <c:pt idx="108" formatCode="General">
                  <c:v>0.51383441100000005</c:v>
                </c:pt>
                <c:pt idx="109" formatCode="General">
                  <c:v>0.51795145300000001</c:v>
                </c:pt>
                <c:pt idx="110" formatCode="General">
                  <c:v>0.52288074500000004</c:v>
                </c:pt>
                <c:pt idx="111" formatCode="General">
                  <c:v>0.52771831800000002</c:v>
                </c:pt>
                <c:pt idx="112" formatCode="General">
                  <c:v>0.53145405499999998</c:v>
                </c:pt>
                <c:pt idx="113" formatCode="General">
                  <c:v>0.53476894500000005</c:v>
                </c:pt>
                <c:pt idx="114" formatCode="General">
                  <c:v>0.538217901</c:v>
                </c:pt>
                <c:pt idx="115" formatCode="General">
                  <c:v>0.54366863799999998</c:v>
                </c:pt>
                <c:pt idx="116" formatCode="General">
                  <c:v>0.55022343200000001</c:v>
                </c:pt>
                <c:pt idx="117" formatCode="General">
                  <c:v>0.55673950900000002</c:v>
                </c:pt>
                <c:pt idx="118" formatCode="General">
                  <c:v>0.56307081299999995</c:v>
                </c:pt>
                <c:pt idx="119" formatCode="General">
                  <c:v>0.56854136700000002</c:v>
                </c:pt>
                <c:pt idx="120" formatCode="General">
                  <c:v>0.57083139400000005</c:v>
                </c:pt>
                <c:pt idx="121" formatCode="General">
                  <c:v>0.57127048899999999</c:v>
                </c:pt>
                <c:pt idx="122" formatCode="General">
                  <c:v>0.57176931200000003</c:v>
                </c:pt>
                <c:pt idx="123" formatCode="General">
                  <c:v>0.574081332</c:v>
                </c:pt>
                <c:pt idx="124" formatCode="General">
                  <c:v>0.57847879099999999</c:v>
                </c:pt>
                <c:pt idx="125" formatCode="General">
                  <c:v>0.58362091299999996</c:v>
                </c:pt>
                <c:pt idx="126" formatCode="General">
                  <c:v>0.58881862900000004</c:v>
                </c:pt>
                <c:pt idx="127" formatCode="General">
                  <c:v>0.59412231800000004</c:v>
                </c:pt>
                <c:pt idx="128" formatCode="General">
                  <c:v>0.59850947799999998</c:v>
                </c:pt>
                <c:pt idx="129" formatCode="General">
                  <c:v>0.60262824699999995</c:v>
                </c:pt>
                <c:pt idx="130" formatCode="General">
                  <c:v>0.60662148400000004</c:v>
                </c:pt>
                <c:pt idx="131" formatCode="General">
                  <c:v>0.61189425500000005</c:v>
                </c:pt>
                <c:pt idx="132" formatCode="General">
                  <c:v>0.61801035199999999</c:v>
                </c:pt>
                <c:pt idx="133" formatCode="General">
                  <c:v>0.62370346200000004</c:v>
                </c:pt>
                <c:pt idx="134" formatCode="General">
                  <c:v>0.62800422600000005</c:v>
                </c:pt>
                <c:pt idx="135" formatCode="General">
                  <c:v>0.63232543799999996</c:v>
                </c:pt>
                <c:pt idx="136" formatCode="General">
                  <c:v>0.63603506700000001</c:v>
                </c:pt>
                <c:pt idx="137" formatCode="General">
                  <c:v>0.63928412800000001</c:v>
                </c:pt>
                <c:pt idx="138" formatCode="General">
                  <c:v>0.64309823099999996</c:v>
                </c:pt>
                <c:pt idx="139" formatCode="General">
                  <c:v>0.64691893600000006</c:v>
                </c:pt>
                <c:pt idx="140" formatCode="General">
                  <c:v>0.65102402400000003</c:v>
                </c:pt>
                <c:pt idx="141" formatCode="General">
                  <c:v>0.65555595200000005</c:v>
                </c:pt>
                <c:pt idx="142" formatCode="General">
                  <c:v>0.66000499000000001</c:v>
                </c:pt>
                <c:pt idx="143" formatCode="General">
                  <c:v>0.66375369799999995</c:v>
                </c:pt>
                <c:pt idx="144" formatCode="General">
                  <c:v>0.66755758899999995</c:v>
                </c:pt>
                <c:pt idx="145" formatCode="General">
                  <c:v>0.67160262000000004</c:v>
                </c:pt>
                <c:pt idx="146" formatCode="General">
                  <c:v>0.67522581400000004</c:v>
                </c:pt>
                <c:pt idx="147" formatCode="General">
                  <c:v>0.67891126999999996</c:v>
                </c:pt>
                <c:pt idx="148" formatCode="General">
                  <c:v>0.68269449599999998</c:v>
                </c:pt>
                <c:pt idx="149" formatCode="General">
                  <c:v>0.68648417500000003</c:v>
                </c:pt>
                <c:pt idx="150" formatCode="General">
                  <c:v>0.68987723899999998</c:v>
                </c:pt>
                <c:pt idx="151" formatCode="General">
                  <c:v>0.69339002199999999</c:v>
                </c:pt>
                <c:pt idx="152" formatCode="General">
                  <c:v>0.69677138100000002</c:v>
                </c:pt>
                <c:pt idx="153" formatCode="General">
                  <c:v>0.70032934999999996</c:v>
                </c:pt>
                <c:pt idx="154" formatCode="General">
                  <c:v>0.70381671000000001</c:v>
                </c:pt>
                <c:pt idx="155" formatCode="General">
                  <c:v>0.70752819099999997</c:v>
                </c:pt>
                <c:pt idx="156" formatCode="General">
                  <c:v>0.71127279899999996</c:v>
                </c:pt>
                <c:pt idx="157" formatCode="General">
                  <c:v>0.71578136000000003</c:v>
                </c:pt>
                <c:pt idx="158" formatCode="General">
                  <c:v>0.72010245100000003</c:v>
                </c:pt>
                <c:pt idx="159" formatCode="General">
                  <c:v>0.72433781900000005</c:v>
                </c:pt>
                <c:pt idx="160" formatCode="General">
                  <c:v>0.72775588300000005</c:v>
                </c:pt>
                <c:pt idx="161" formatCode="General">
                  <c:v>0.73069083400000001</c:v>
                </c:pt>
                <c:pt idx="162" formatCode="General">
                  <c:v>0.73259514199999998</c:v>
                </c:pt>
                <c:pt idx="163" formatCode="General">
                  <c:v>0.73481413699999998</c:v>
                </c:pt>
                <c:pt idx="164" formatCode="General">
                  <c:v>0.73781837299999997</c:v>
                </c:pt>
                <c:pt idx="165" formatCode="General">
                  <c:v>0.74166430299999997</c:v>
                </c:pt>
                <c:pt idx="166" formatCode="General">
                  <c:v>0.74721241000000005</c:v>
                </c:pt>
                <c:pt idx="167" formatCode="General">
                  <c:v>0.75466151100000001</c:v>
                </c:pt>
                <c:pt idx="168" formatCode="General">
                  <c:v>0.76168380499999999</c:v>
                </c:pt>
                <c:pt idx="169" formatCode="General">
                  <c:v>0.76775145700000003</c:v>
                </c:pt>
                <c:pt idx="170" formatCode="General">
                  <c:v>0.77407864800000004</c:v>
                </c:pt>
                <c:pt idx="171" formatCode="General">
                  <c:v>0.779737338</c:v>
                </c:pt>
                <c:pt idx="172" formatCode="General">
                  <c:v>0.78399855600000001</c:v>
                </c:pt>
                <c:pt idx="173" formatCode="General">
                  <c:v>0.78833537799999998</c:v>
                </c:pt>
                <c:pt idx="174" formatCode="General">
                  <c:v>0.79296354700000005</c:v>
                </c:pt>
                <c:pt idx="175" formatCode="General">
                  <c:v>0.79678091799999995</c:v>
                </c:pt>
                <c:pt idx="176" formatCode="General">
                  <c:v>0.80035418000000003</c:v>
                </c:pt>
                <c:pt idx="177" formatCode="General">
                  <c:v>0.804132175</c:v>
                </c:pt>
                <c:pt idx="178" formatCode="General">
                  <c:v>0.80870498199999996</c:v>
                </c:pt>
                <c:pt idx="179" formatCode="General">
                  <c:v>0.813889631</c:v>
                </c:pt>
                <c:pt idx="180" formatCode="General">
                  <c:v>0.81942094399999998</c:v>
                </c:pt>
                <c:pt idx="181" formatCode="General">
                  <c:v>0.82440160299999998</c:v>
                </c:pt>
                <c:pt idx="182" formatCode="General">
                  <c:v>0.82862378000000003</c:v>
                </c:pt>
                <c:pt idx="183" formatCode="General">
                  <c:v>0.83182248199999997</c:v>
                </c:pt>
                <c:pt idx="184" formatCode="General">
                  <c:v>0.83460260799999997</c:v>
                </c:pt>
                <c:pt idx="185" formatCode="General">
                  <c:v>0.83772191900000004</c:v>
                </c:pt>
                <c:pt idx="186" formatCode="General">
                  <c:v>0.84087924800000002</c:v>
                </c:pt>
                <c:pt idx="187" formatCode="General">
                  <c:v>0.84465463200000002</c:v>
                </c:pt>
                <c:pt idx="188" formatCode="General">
                  <c:v>0.84901040900000002</c:v>
                </c:pt>
                <c:pt idx="189" formatCode="General">
                  <c:v>0.85361693500000002</c:v>
                </c:pt>
                <c:pt idx="190" formatCode="General">
                  <c:v>0.85770524599999998</c:v>
                </c:pt>
                <c:pt idx="191" formatCode="General">
                  <c:v>0.86172393700000005</c:v>
                </c:pt>
                <c:pt idx="192" formatCode="General">
                  <c:v>0.86509337799999997</c:v>
                </c:pt>
                <c:pt idx="193" formatCode="General">
                  <c:v>0.86778646800000003</c:v>
                </c:pt>
                <c:pt idx="194" formatCode="General">
                  <c:v>0.86982094499999996</c:v>
                </c:pt>
                <c:pt idx="195" formatCode="General">
                  <c:v>0.87212773399999999</c:v>
                </c:pt>
                <c:pt idx="196" formatCode="General">
                  <c:v>0.87396495399999996</c:v>
                </c:pt>
                <c:pt idx="197" formatCode="General">
                  <c:v>0.87567436600000004</c:v>
                </c:pt>
                <c:pt idx="198" formatCode="General">
                  <c:v>0.87756918100000003</c:v>
                </c:pt>
                <c:pt idx="199" formatCode="General">
                  <c:v>0.88007276400000001</c:v>
                </c:pt>
                <c:pt idx="200" formatCode="General">
                  <c:v>0.883827943</c:v>
                </c:pt>
                <c:pt idx="201" formatCode="General">
                  <c:v>0.88916276900000002</c:v>
                </c:pt>
                <c:pt idx="202" formatCode="General">
                  <c:v>0.89543305399999995</c:v>
                </c:pt>
                <c:pt idx="203" formatCode="General">
                  <c:v>0.90359923600000003</c:v>
                </c:pt>
                <c:pt idx="204" formatCode="General">
                  <c:v>0.91228624199999997</c:v>
                </c:pt>
                <c:pt idx="205" formatCode="General">
                  <c:v>0.91987876999999996</c:v>
                </c:pt>
                <c:pt idx="206" formatCode="General">
                  <c:v>0.92670746000000004</c:v>
                </c:pt>
                <c:pt idx="207" formatCode="General">
                  <c:v>0.93347093199999998</c:v>
                </c:pt>
                <c:pt idx="208" formatCode="General">
                  <c:v>0.93879371199999995</c:v>
                </c:pt>
                <c:pt idx="209" formatCode="General">
                  <c:v>0.94336665099999994</c:v>
                </c:pt>
                <c:pt idx="210" formatCode="General">
                  <c:v>0.94745241099999999</c:v>
                </c:pt>
                <c:pt idx="211" formatCode="General">
                  <c:v>0.95178176800000003</c:v>
                </c:pt>
                <c:pt idx="212" formatCode="General">
                  <c:v>0.95635983000000002</c:v>
                </c:pt>
                <c:pt idx="213" formatCode="General">
                  <c:v>0.96133542400000005</c:v>
                </c:pt>
                <c:pt idx="214" formatCode="General">
                  <c:v>0.96628220200000003</c:v>
                </c:pt>
                <c:pt idx="215" formatCode="General">
                  <c:v>0.97188632600000002</c:v>
                </c:pt>
                <c:pt idx="216" formatCode="General">
                  <c:v>0.97701845200000004</c:v>
                </c:pt>
                <c:pt idx="217" formatCode="General">
                  <c:v>0.98179783700000001</c:v>
                </c:pt>
                <c:pt idx="218" formatCode="General">
                  <c:v>0.98681834300000004</c:v>
                </c:pt>
                <c:pt idx="219" formatCode="General">
                  <c:v>0.992823609</c:v>
                </c:pt>
                <c:pt idx="220" formatCode="General">
                  <c:v>0.998467102</c:v>
                </c:pt>
                <c:pt idx="221" formatCode="General">
                  <c:v>1.003741317</c:v>
                </c:pt>
                <c:pt idx="222" formatCode="General">
                  <c:v>1.008479095</c:v>
                </c:pt>
                <c:pt idx="223" formatCode="General">
                  <c:v>1.0126552499999999</c:v>
                </c:pt>
                <c:pt idx="224" formatCode="General">
                  <c:v>1.0165098370000001</c:v>
                </c:pt>
                <c:pt idx="225" formatCode="General">
                  <c:v>1.0205003749999999</c:v>
                </c:pt>
                <c:pt idx="226" formatCode="General">
                  <c:v>1.0253347960000001</c:v>
                </c:pt>
                <c:pt idx="227" formatCode="General">
                  <c:v>1.0305302629999999</c:v>
                </c:pt>
                <c:pt idx="228" formatCode="General">
                  <c:v>1.035456747</c:v>
                </c:pt>
                <c:pt idx="229" formatCode="General">
                  <c:v>1.039855671</c:v>
                </c:pt>
                <c:pt idx="230" formatCode="General">
                  <c:v>1.044278018</c:v>
                </c:pt>
                <c:pt idx="231" formatCode="General">
                  <c:v>1.0480839040000001</c:v>
                </c:pt>
                <c:pt idx="232" formatCode="General">
                  <c:v>1.051793907</c:v>
                </c:pt>
                <c:pt idx="233" formatCode="General">
                  <c:v>1.0555473</c:v>
                </c:pt>
                <c:pt idx="234" formatCode="General">
                  <c:v>1.0589631150000001</c:v>
                </c:pt>
                <c:pt idx="235" formatCode="General">
                  <c:v>1.0616792960000001</c:v>
                </c:pt>
                <c:pt idx="236" formatCode="General">
                  <c:v>1.06393253</c:v>
                </c:pt>
                <c:pt idx="237" formatCode="General">
                  <c:v>1.0657523069999999</c:v>
                </c:pt>
                <c:pt idx="238" formatCode="General">
                  <c:v>1.067167609</c:v>
                </c:pt>
                <c:pt idx="239" formatCode="General">
                  <c:v>1.0683700759999999</c:v>
                </c:pt>
                <c:pt idx="240" formatCode="General">
                  <c:v>1.069419007</c:v>
                </c:pt>
                <c:pt idx="241" formatCode="General">
                  <c:v>1.0705206190000001</c:v>
                </c:pt>
                <c:pt idx="242" formatCode="General">
                  <c:v>1.0716997399999999</c:v>
                </c:pt>
                <c:pt idx="243" formatCode="General">
                  <c:v>1.0733147409999999</c:v>
                </c:pt>
                <c:pt idx="244" formatCode="General">
                  <c:v>1.0770005520000001</c:v>
                </c:pt>
                <c:pt idx="245" formatCode="General">
                  <c:v>1.0838602559999999</c:v>
                </c:pt>
                <c:pt idx="246" formatCode="General">
                  <c:v>1.0915586450000001</c:v>
                </c:pt>
                <c:pt idx="247" formatCode="General">
                  <c:v>1.0998042139999999</c:v>
                </c:pt>
                <c:pt idx="248" formatCode="General">
                  <c:v>1.1084695149999999</c:v>
                </c:pt>
                <c:pt idx="249" formatCode="General">
                  <c:v>1.1160115180000001</c:v>
                </c:pt>
                <c:pt idx="250" formatCode="General">
                  <c:v>1.1209329960000001</c:v>
                </c:pt>
                <c:pt idx="251" formatCode="General">
                  <c:v>1.1257480689999999</c:v>
                </c:pt>
                <c:pt idx="252" formatCode="General">
                  <c:v>1.130622378</c:v>
                </c:pt>
                <c:pt idx="253" formatCode="General">
                  <c:v>1.1352409130000001</c:v>
                </c:pt>
                <c:pt idx="254" formatCode="General">
                  <c:v>1.139560895</c:v>
                </c:pt>
                <c:pt idx="255" formatCode="General">
                  <c:v>1.144105935</c:v>
                </c:pt>
                <c:pt idx="256" formatCode="General">
                  <c:v>1.148847956</c:v>
                </c:pt>
                <c:pt idx="257" formatCode="General">
                  <c:v>1.153750117</c:v>
                </c:pt>
                <c:pt idx="258" formatCode="General">
                  <c:v>1.15870092</c:v>
                </c:pt>
                <c:pt idx="259" formatCode="General">
                  <c:v>1.1637298439999999</c:v>
                </c:pt>
                <c:pt idx="260" formatCode="General">
                  <c:v>1.168884096</c:v>
                </c:pt>
                <c:pt idx="261" formatCode="General">
                  <c:v>1.174059577</c:v>
                </c:pt>
                <c:pt idx="262" formatCode="General">
                  <c:v>1.1792178010000001</c:v>
                </c:pt>
                <c:pt idx="263" formatCode="General">
                  <c:v>1.1845857829999999</c:v>
                </c:pt>
                <c:pt idx="264" formatCode="General">
                  <c:v>1.1904290630000001</c:v>
                </c:pt>
                <c:pt idx="265" formatCode="General">
                  <c:v>1.1971068330000001</c:v>
                </c:pt>
                <c:pt idx="266" formatCode="General">
                  <c:v>1.2042338290000001</c:v>
                </c:pt>
                <c:pt idx="267" formatCode="General">
                  <c:v>1.2119005199999999</c:v>
                </c:pt>
                <c:pt idx="268" formatCode="General">
                  <c:v>1.21992302</c:v>
                </c:pt>
                <c:pt idx="269" formatCode="General">
                  <c:v>1.228197937</c:v>
                </c:pt>
                <c:pt idx="270" formatCode="General">
                  <c:v>1.236274399</c:v>
                </c:pt>
                <c:pt idx="271" formatCode="General">
                  <c:v>1.2439786079999999</c:v>
                </c:pt>
                <c:pt idx="272" formatCode="General">
                  <c:v>1.2511397399999999</c:v>
                </c:pt>
                <c:pt idx="273" formatCode="General">
                  <c:v>1.2578904529999999</c:v>
                </c:pt>
                <c:pt idx="274" formatCode="General">
                  <c:v>1.2636503059999999</c:v>
                </c:pt>
                <c:pt idx="275" formatCode="General">
                  <c:v>1.268220592</c:v>
                </c:pt>
                <c:pt idx="276" formatCode="General">
                  <c:v>1.271886286</c:v>
                </c:pt>
                <c:pt idx="277" formatCode="General">
                  <c:v>1.274866778</c:v>
                </c:pt>
                <c:pt idx="278" formatCode="General">
                  <c:v>1.2771128629999999</c:v>
                </c:pt>
                <c:pt idx="279" formatCode="General">
                  <c:v>1.2788565810000001</c:v>
                </c:pt>
                <c:pt idx="280" formatCode="General">
                  <c:v>1.280327985</c:v>
                </c:pt>
                <c:pt idx="281" formatCode="General">
                  <c:v>1.2818730629999999</c:v>
                </c:pt>
                <c:pt idx="282" formatCode="General">
                  <c:v>1.283483983</c:v>
                </c:pt>
                <c:pt idx="283" formatCode="General">
                  <c:v>1.2854612649999999</c:v>
                </c:pt>
                <c:pt idx="284" formatCode="General">
                  <c:v>1.2878977810000001</c:v>
                </c:pt>
                <c:pt idx="285" formatCode="General">
                  <c:v>1.2908238000000001</c:v>
                </c:pt>
                <c:pt idx="286" formatCode="General">
                  <c:v>1.2938882570000001</c:v>
                </c:pt>
                <c:pt idx="287" formatCode="General">
                  <c:v>1.2971214870000001</c:v>
                </c:pt>
                <c:pt idx="288" formatCode="General">
                  <c:v>1.300370067</c:v>
                </c:pt>
                <c:pt idx="289" formatCode="General">
                  <c:v>1.3036003140000001</c:v>
                </c:pt>
                <c:pt idx="290" formatCode="General">
                  <c:v>1.306740835</c:v>
                </c:pt>
                <c:pt idx="291" formatCode="General">
                  <c:v>1.309999913</c:v>
                </c:pt>
                <c:pt idx="292" formatCode="General">
                  <c:v>1.3132683979999999</c:v>
                </c:pt>
                <c:pt idx="293" formatCode="General">
                  <c:v>1.316790693</c:v>
                </c:pt>
                <c:pt idx="294" formatCode="General">
                  <c:v>1.320592464</c:v>
                </c:pt>
                <c:pt idx="295" formatCode="General">
                  <c:v>1.3245209899999999</c:v>
                </c:pt>
                <c:pt idx="296" formatCode="General">
                  <c:v>1.3289803950000001</c:v>
                </c:pt>
                <c:pt idx="297" formatCode="General">
                  <c:v>1.3338953250000001</c:v>
                </c:pt>
                <c:pt idx="298" formatCode="General">
                  <c:v>1.3384988929999999</c:v>
                </c:pt>
                <c:pt idx="299" formatCode="General">
                  <c:v>1.342881751</c:v>
                </c:pt>
                <c:pt idx="300" formatCode="General">
                  <c:v>1.347169096</c:v>
                </c:pt>
                <c:pt idx="301" formatCode="General">
                  <c:v>1.351055168</c:v>
                </c:pt>
                <c:pt idx="302" formatCode="General">
                  <c:v>1.3546819750000001</c:v>
                </c:pt>
                <c:pt idx="303" formatCode="General">
                  <c:v>1.3587424290000001</c:v>
                </c:pt>
                <c:pt idx="304" formatCode="General">
                  <c:v>1.363198669</c:v>
                </c:pt>
                <c:pt idx="305" formatCode="General">
                  <c:v>1.3674558450000001</c:v>
                </c:pt>
                <c:pt idx="306" formatCode="General">
                  <c:v>1.371175893</c:v>
                </c:pt>
                <c:pt idx="307" formatCode="General">
                  <c:v>1.374372479</c:v>
                </c:pt>
                <c:pt idx="308" formatCode="General">
                  <c:v>1.376818275</c:v>
                </c:pt>
                <c:pt idx="309" formatCode="General">
                  <c:v>1.3784081749999999</c:v>
                </c:pt>
                <c:pt idx="310" formatCode="General">
                  <c:v>1.3797129530000001</c:v>
                </c:pt>
                <c:pt idx="311" formatCode="General">
                  <c:v>1.381084991</c:v>
                </c:pt>
                <c:pt idx="312" formatCode="General">
                  <c:v>1.3825029980000001</c:v>
                </c:pt>
                <c:pt idx="313" formatCode="General">
                  <c:v>1.3839189730000001</c:v>
                </c:pt>
                <c:pt idx="314" formatCode="General">
                  <c:v>1.385472568</c:v>
                </c:pt>
                <c:pt idx="315" formatCode="General">
                  <c:v>1.3874511140000001</c:v>
                </c:pt>
                <c:pt idx="316" formatCode="General">
                  <c:v>1.390184565</c:v>
                </c:pt>
                <c:pt idx="317" formatCode="General">
                  <c:v>1.393414889</c:v>
                </c:pt>
                <c:pt idx="318" formatCode="General">
                  <c:v>1.3969445039999999</c:v>
                </c:pt>
                <c:pt idx="319" formatCode="General">
                  <c:v>1.401188833</c:v>
                </c:pt>
                <c:pt idx="320" formatCode="General">
                  <c:v>1.405721569</c:v>
                </c:pt>
                <c:pt idx="321" formatCode="General">
                  <c:v>1.4095600420000001</c:v>
                </c:pt>
                <c:pt idx="322" formatCode="General">
                  <c:v>1.4133158969999999</c:v>
                </c:pt>
                <c:pt idx="323" formatCode="General">
                  <c:v>1.417263897</c:v>
                </c:pt>
                <c:pt idx="324" formatCode="General">
                  <c:v>1.4209216659999999</c:v>
                </c:pt>
                <c:pt idx="325" formatCode="General">
                  <c:v>1.424425716</c:v>
                </c:pt>
                <c:pt idx="326" formatCode="General">
                  <c:v>1.428400178</c:v>
                </c:pt>
                <c:pt idx="327" formatCode="General">
                  <c:v>1.432481683</c:v>
                </c:pt>
                <c:pt idx="328" formatCode="General">
                  <c:v>1.4361946370000001</c:v>
                </c:pt>
                <c:pt idx="329" formatCode="General">
                  <c:v>1.439677659</c:v>
                </c:pt>
                <c:pt idx="330" formatCode="General">
                  <c:v>1.44285047</c:v>
                </c:pt>
                <c:pt idx="331" formatCode="General">
                  <c:v>1.44576942</c:v>
                </c:pt>
                <c:pt idx="332" formatCode="General">
                  <c:v>1.4483089920000001</c:v>
                </c:pt>
                <c:pt idx="333" formatCode="General">
                  <c:v>1.450822528</c:v>
                </c:pt>
                <c:pt idx="334" formatCode="General">
                  <c:v>1.453420924</c:v>
                </c:pt>
                <c:pt idx="335" formatCode="General">
                  <c:v>1.456137309</c:v>
                </c:pt>
                <c:pt idx="336" formatCode="General">
                  <c:v>1.4588889869999999</c:v>
                </c:pt>
                <c:pt idx="337" formatCode="General">
                  <c:v>1.4619124619999999</c:v>
                </c:pt>
                <c:pt idx="338" formatCode="General">
                  <c:v>1.46504995</c:v>
                </c:pt>
                <c:pt idx="339" formatCode="General">
                  <c:v>1.4681157499999999</c:v>
                </c:pt>
                <c:pt idx="340" formatCode="General">
                  <c:v>1.4713425790000001</c:v>
                </c:pt>
                <c:pt idx="341" formatCode="General">
                  <c:v>1.4745458769999999</c:v>
                </c:pt>
                <c:pt idx="342" formatCode="General">
                  <c:v>1.4781135780000001</c:v>
                </c:pt>
                <c:pt idx="343" formatCode="General">
                  <c:v>1.482314927</c:v>
                </c:pt>
                <c:pt idx="344" formatCode="General">
                  <c:v>1.487293508</c:v>
                </c:pt>
                <c:pt idx="345" formatCode="General">
                  <c:v>1.4924757630000001</c:v>
                </c:pt>
                <c:pt idx="346" formatCode="General">
                  <c:v>1.497178957</c:v>
                </c:pt>
                <c:pt idx="347" formatCode="General">
                  <c:v>1.5009649350000001</c:v>
                </c:pt>
                <c:pt idx="348" formatCode="General">
                  <c:v>1.5036960859999999</c:v>
                </c:pt>
                <c:pt idx="349" formatCode="General">
                  <c:v>1.5051192879999999</c:v>
                </c:pt>
                <c:pt idx="350" formatCode="General">
                  <c:v>1.5057882380000001</c:v>
                </c:pt>
                <c:pt idx="351" formatCode="General">
                  <c:v>1.5064027360000001</c:v>
                </c:pt>
                <c:pt idx="352" formatCode="General">
                  <c:v>1.50713633</c:v>
                </c:pt>
                <c:pt idx="353" formatCode="General">
                  <c:v>1.50826021</c:v>
                </c:pt>
                <c:pt idx="354" formatCode="General">
                  <c:v>1.510011343</c:v>
                </c:pt>
                <c:pt idx="355" formatCode="General">
                  <c:v>1.512872252</c:v>
                </c:pt>
                <c:pt idx="356" formatCode="General">
                  <c:v>1.5164948149999999</c:v>
                </c:pt>
                <c:pt idx="357" formatCode="General">
                  <c:v>1.5203352969999999</c:v>
                </c:pt>
                <c:pt idx="358" formatCode="General">
                  <c:v>1.524500333</c:v>
                </c:pt>
                <c:pt idx="359" formatCode="General">
                  <c:v>1.528725087</c:v>
                </c:pt>
                <c:pt idx="360" formatCode="General">
                  <c:v>1.5322453140000001</c:v>
                </c:pt>
                <c:pt idx="361" formatCode="General">
                  <c:v>1.535277413</c:v>
                </c:pt>
                <c:pt idx="362" formatCode="General">
                  <c:v>1.5385944499999999</c:v>
                </c:pt>
                <c:pt idx="363" formatCode="General">
                  <c:v>1.541963092</c:v>
                </c:pt>
                <c:pt idx="364" formatCode="General">
                  <c:v>1.545591103</c:v>
                </c:pt>
                <c:pt idx="365" formatCode="General">
                  <c:v>1.5499648829999999</c:v>
                </c:pt>
                <c:pt idx="366" formatCode="General">
                  <c:v>1.554838639</c:v>
                </c:pt>
                <c:pt idx="367" formatCode="General">
                  <c:v>1.559632272</c:v>
                </c:pt>
                <c:pt idx="368" formatCode="General">
                  <c:v>1.564527464</c:v>
                </c:pt>
                <c:pt idx="369" formatCode="General">
                  <c:v>1.5691741589999999</c:v>
                </c:pt>
                <c:pt idx="370" formatCode="General">
                  <c:v>1.573486881</c:v>
                </c:pt>
                <c:pt idx="371" formatCode="General">
                  <c:v>1.5776867000000001</c:v>
                </c:pt>
                <c:pt idx="372" formatCode="General">
                  <c:v>1.5818762689999999</c:v>
                </c:pt>
                <c:pt idx="373" formatCode="General">
                  <c:v>1.585917217</c:v>
                </c:pt>
                <c:pt idx="374" formatCode="General">
                  <c:v>1.5903086749999999</c:v>
                </c:pt>
                <c:pt idx="375" formatCode="General">
                  <c:v>1.5944553109999999</c:v>
                </c:pt>
                <c:pt idx="376" formatCode="General">
                  <c:v>1.598569224</c:v>
                </c:pt>
                <c:pt idx="377" formatCode="General">
                  <c:v>1.6031289010000001</c:v>
                </c:pt>
                <c:pt idx="378" formatCode="General">
                  <c:v>1.60747358</c:v>
                </c:pt>
                <c:pt idx="379" formatCode="General">
                  <c:v>1.611413897</c:v>
                </c:pt>
                <c:pt idx="380" formatCode="General">
                  <c:v>1.61517898</c:v>
                </c:pt>
                <c:pt idx="381" formatCode="General">
                  <c:v>1.618503749</c:v>
                </c:pt>
                <c:pt idx="382" formatCode="General">
                  <c:v>1.6213555239999999</c:v>
                </c:pt>
                <c:pt idx="383" formatCode="General">
                  <c:v>1.624223803</c:v>
                </c:pt>
                <c:pt idx="384" formatCode="General">
                  <c:v>1.6269044699999999</c:v>
                </c:pt>
                <c:pt idx="385" formatCode="General">
                  <c:v>1.6297728440000001</c:v>
                </c:pt>
                <c:pt idx="386" formatCode="General">
                  <c:v>1.6328906110000001</c:v>
                </c:pt>
                <c:pt idx="387" formatCode="General">
                  <c:v>1.6361791699999999</c:v>
                </c:pt>
                <c:pt idx="388" formatCode="General">
                  <c:v>1.639930686</c:v>
                </c:pt>
                <c:pt idx="389" formatCode="General">
                  <c:v>1.644102924</c:v>
                </c:pt>
                <c:pt idx="390" formatCode="General">
                  <c:v>1.6487845350000001</c:v>
                </c:pt>
                <c:pt idx="391" formatCode="General">
                  <c:v>1.654368716</c:v>
                </c:pt>
                <c:pt idx="392" formatCode="General">
                  <c:v>1.6601860159999999</c:v>
                </c:pt>
                <c:pt idx="393" formatCode="General">
                  <c:v>1.66549619</c:v>
                </c:pt>
                <c:pt idx="394" formatCode="General">
                  <c:v>1.670798359</c:v>
                </c:pt>
              </c:numCache>
            </c:numRef>
          </c:xVal>
          <c:yVal>
            <c:numRef>
              <c:f>'Data fresh bones'!$CY$4:$CY$398</c:f>
              <c:numCache>
                <c:formatCode>General</c:formatCode>
                <c:ptCount val="395"/>
                <c:pt idx="0">
                  <c:v>-6.4053999999999999E-4</c:v>
                </c:pt>
                <c:pt idx="1">
                  <c:v>-5.2192000000000004E-4</c:v>
                </c:pt>
                <c:pt idx="2">
                  <c:v>-5.5699999999999999E-4</c:v>
                </c:pt>
                <c:pt idx="3">
                  <c:v>-1.31803E-3</c:v>
                </c:pt>
                <c:pt idx="4">
                  <c:v>-1.33826E-3</c:v>
                </c:pt>
                <c:pt idx="5">
                  <c:v>-1.27673E-3</c:v>
                </c:pt>
                <c:pt idx="6">
                  <c:v>-1.7265099999999999E-3</c:v>
                </c:pt>
                <c:pt idx="7">
                  <c:v>-1.66661E-3</c:v>
                </c:pt>
                <c:pt idx="8">
                  <c:v>-1.6429299999999999E-3</c:v>
                </c:pt>
                <c:pt idx="9">
                  <c:v>-1.7792999999999999E-3</c:v>
                </c:pt>
                <c:pt idx="10">
                  <c:v>-1.9400999999999999E-3</c:v>
                </c:pt>
                <c:pt idx="11">
                  <c:v>-1.9989600000000001E-3</c:v>
                </c:pt>
                <c:pt idx="12">
                  <c:v>-2.2515500000000002E-3</c:v>
                </c:pt>
                <c:pt idx="13">
                  <c:v>-2.28357E-3</c:v>
                </c:pt>
                <c:pt idx="14">
                  <c:v>-2.4722400000000001E-3</c:v>
                </c:pt>
                <c:pt idx="15">
                  <c:v>-2.6727500000000002E-3</c:v>
                </c:pt>
                <c:pt idx="16">
                  <c:v>-2.8199399999999999E-3</c:v>
                </c:pt>
                <c:pt idx="17">
                  <c:v>-3.13548E-3</c:v>
                </c:pt>
                <c:pt idx="18">
                  <c:v>-3.3585300000000002E-3</c:v>
                </c:pt>
                <c:pt idx="19">
                  <c:v>-3.5531400000000002E-3</c:v>
                </c:pt>
                <c:pt idx="20">
                  <c:v>-3.6062099999999999E-3</c:v>
                </c:pt>
                <c:pt idx="21">
                  <c:v>-3.7249200000000001E-3</c:v>
                </c:pt>
                <c:pt idx="22">
                  <c:v>-3.7383799999999999E-3</c:v>
                </c:pt>
                <c:pt idx="23">
                  <c:v>-3.86733E-3</c:v>
                </c:pt>
                <c:pt idx="24">
                  <c:v>-3.8824599999999999E-3</c:v>
                </c:pt>
                <c:pt idx="25">
                  <c:v>-3.8796600000000001E-3</c:v>
                </c:pt>
                <c:pt idx="26">
                  <c:v>-3.8259800000000001E-3</c:v>
                </c:pt>
                <c:pt idx="27">
                  <c:v>-3.8722499999999998E-3</c:v>
                </c:pt>
                <c:pt idx="28">
                  <c:v>-3.8827699999999998E-3</c:v>
                </c:pt>
                <c:pt idx="29">
                  <c:v>-3.8978300000000001E-3</c:v>
                </c:pt>
                <c:pt idx="30">
                  <c:v>-3.9755099999999998E-3</c:v>
                </c:pt>
                <c:pt idx="31">
                  <c:v>-4.0648400000000001E-3</c:v>
                </c:pt>
                <c:pt idx="32">
                  <c:v>-4.0590499999999998E-3</c:v>
                </c:pt>
                <c:pt idx="33">
                  <c:v>-3.9926299999999996E-3</c:v>
                </c:pt>
                <c:pt idx="34">
                  <c:v>-3.9552900000000002E-3</c:v>
                </c:pt>
                <c:pt idx="35">
                  <c:v>-3.8366699999999999E-3</c:v>
                </c:pt>
                <c:pt idx="36">
                  <c:v>-3.83746E-3</c:v>
                </c:pt>
                <c:pt idx="37">
                  <c:v>-3.8112900000000002E-3</c:v>
                </c:pt>
                <c:pt idx="38">
                  <c:v>-3.80576E-3</c:v>
                </c:pt>
                <c:pt idx="39">
                  <c:v>-3.79708E-3</c:v>
                </c:pt>
                <c:pt idx="40">
                  <c:v>-3.82067E-3</c:v>
                </c:pt>
                <c:pt idx="41">
                  <c:v>-3.8262700000000001E-3</c:v>
                </c:pt>
                <c:pt idx="42">
                  <c:v>-3.9046800000000002E-3</c:v>
                </c:pt>
                <c:pt idx="43">
                  <c:v>-3.9575499999999998E-3</c:v>
                </c:pt>
                <c:pt idx="44">
                  <c:v>-4.0419399999999999E-3</c:v>
                </c:pt>
                <c:pt idx="45">
                  <c:v>-3.9453800000000001E-3</c:v>
                </c:pt>
                <c:pt idx="46">
                  <c:v>-3.9487100000000002E-3</c:v>
                </c:pt>
                <c:pt idx="47">
                  <c:v>-3.8908200000000001E-3</c:v>
                </c:pt>
                <c:pt idx="48">
                  <c:v>-3.86272E-3</c:v>
                </c:pt>
                <c:pt idx="49">
                  <c:v>-3.8634699999999999E-3</c:v>
                </c:pt>
                <c:pt idx="50">
                  <c:v>-3.8693E-3</c:v>
                </c:pt>
                <c:pt idx="51">
                  <c:v>-3.80117E-3</c:v>
                </c:pt>
                <c:pt idx="52">
                  <c:v>-3.8217099999999999E-3</c:v>
                </c:pt>
                <c:pt idx="53">
                  <c:v>-3.7959600000000001E-3</c:v>
                </c:pt>
                <c:pt idx="54">
                  <c:v>-3.7879900000000002E-3</c:v>
                </c:pt>
                <c:pt idx="55">
                  <c:v>-3.7805899999999999E-3</c:v>
                </c:pt>
                <c:pt idx="56">
                  <c:v>-3.7820000000000002E-3</c:v>
                </c:pt>
                <c:pt idx="57">
                  <c:v>-3.72486E-3</c:v>
                </c:pt>
                <c:pt idx="58">
                  <c:v>-3.7326799999999999E-3</c:v>
                </c:pt>
                <c:pt idx="59">
                  <c:v>-3.72617E-3</c:v>
                </c:pt>
                <c:pt idx="60">
                  <c:v>-3.65796E-3</c:v>
                </c:pt>
                <c:pt idx="61">
                  <c:v>-3.6133599999999999E-3</c:v>
                </c:pt>
                <c:pt idx="62">
                  <c:v>-3.6167600000000001E-3</c:v>
                </c:pt>
                <c:pt idx="63">
                  <c:v>-3.6150499999999999E-3</c:v>
                </c:pt>
                <c:pt idx="64">
                  <c:v>-3.5791E-3</c:v>
                </c:pt>
                <c:pt idx="65">
                  <c:v>-3.5460800000000001E-3</c:v>
                </c:pt>
                <c:pt idx="66">
                  <c:v>-3.5607E-3</c:v>
                </c:pt>
                <c:pt idx="67">
                  <c:v>-3.5396199999999998E-3</c:v>
                </c:pt>
                <c:pt idx="68">
                  <c:v>-3.4835500000000002E-3</c:v>
                </c:pt>
                <c:pt idx="69">
                  <c:v>-3.4450499999999998E-3</c:v>
                </c:pt>
                <c:pt idx="70">
                  <c:v>-3.4347599999999998E-3</c:v>
                </c:pt>
                <c:pt idx="71">
                  <c:v>-3.44788E-3</c:v>
                </c:pt>
                <c:pt idx="72">
                  <c:v>-3.4647300000000001E-3</c:v>
                </c:pt>
                <c:pt idx="73">
                  <c:v>-3.4500899999999998E-3</c:v>
                </c:pt>
                <c:pt idx="74">
                  <c:v>-3.4854899999999999E-3</c:v>
                </c:pt>
                <c:pt idx="75">
                  <c:v>-3.5205599999999998E-3</c:v>
                </c:pt>
                <c:pt idx="76">
                  <c:v>-3.4444300000000001E-3</c:v>
                </c:pt>
                <c:pt idx="77">
                  <c:v>-3.3723500000000001E-3</c:v>
                </c:pt>
                <c:pt idx="78">
                  <c:v>-3.3405499999999999E-3</c:v>
                </c:pt>
                <c:pt idx="79">
                  <c:v>-3.3238199999999999E-3</c:v>
                </c:pt>
                <c:pt idx="80">
                  <c:v>-3.21668E-3</c:v>
                </c:pt>
                <c:pt idx="81">
                  <c:v>-3.2268399999999999E-3</c:v>
                </c:pt>
                <c:pt idx="82">
                  <c:v>-3.4713399999999998E-3</c:v>
                </c:pt>
                <c:pt idx="83">
                  <c:v>-3.3360600000000001E-3</c:v>
                </c:pt>
                <c:pt idx="84">
                  <c:v>-3.3274899999999998E-3</c:v>
                </c:pt>
                <c:pt idx="85">
                  <c:v>-3.36083E-3</c:v>
                </c:pt>
                <c:pt idx="86">
                  <c:v>-3.36258E-3</c:v>
                </c:pt>
                <c:pt idx="87">
                  <c:v>-3.32314E-3</c:v>
                </c:pt>
                <c:pt idx="88">
                  <c:v>-3.3550400000000001E-3</c:v>
                </c:pt>
                <c:pt idx="89">
                  <c:v>-3.3844700000000001E-3</c:v>
                </c:pt>
                <c:pt idx="90">
                  <c:v>-3.3620099999999999E-3</c:v>
                </c:pt>
                <c:pt idx="91">
                  <c:v>-3.3292899999999999E-3</c:v>
                </c:pt>
                <c:pt idx="92">
                  <c:v>-3.3423799999999998E-3</c:v>
                </c:pt>
                <c:pt idx="93">
                  <c:v>-3.34008E-3</c:v>
                </c:pt>
                <c:pt idx="94">
                  <c:v>-3.3151600000000002E-3</c:v>
                </c:pt>
                <c:pt idx="95">
                  <c:v>-3.29539E-3</c:v>
                </c:pt>
                <c:pt idx="96">
                  <c:v>-3.2786899999999999E-3</c:v>
                </c:pt>
                <c:pt idx="97">
                  <c:v>-3.29342E-3</c:v>
                </c:pt>
                <c:pt idx="98">
                  <c:v>-3.3083499999999998E-3</c:v>
                </c:pt>
                <c:pt idx="99">
                  <c:v>-3.2386300000000002E-3</c:v>
                </c:pt>
                <c:pt idx="100">
                  <c:v>-3.2402799999999999E-3</c:v>
                </c:pt>
                <c:pt idx="101">
                  <c:v>-3.2438200000000001E-3</c:v>
                </c:pt>
                <c:pt idx="102">
                  <c:v>-3.0848999999999998E-3</c:v>
                </c:pt>
                <c:pt idx="103">
                  <c:v>-3.11247E-3</c:v>
                </c:pt>
                <c:pt idx="104">
                  <c:v>-3.07954E-3</c:v>
                </c:pt>
                <c:pt idx="105">
                  <c:v>-3.0702400000000001E-3</c:v>
                </c:pt>
                <c:pt idx="106">
                  <c:v>-3.08334E-3</c:v>
                </c:pt>
                <c:pt idx="107">
                  <c:v>-3.0804000000000001E-3</c:v>
                </c:pt>
                <c:pt idx="108">
                  <c:v>-3.08749E-3</c:v>
                </c:pt>
                <c:pt idx="109">
                  <c:v>-3.0677199999999999E-3</c:v>
                </c:pt>
                <c:pt idx="110">
                  <c:v>-3.0857300000000001E-3</c:v>
                </c:pt>
                <c:pt idx="111">
                  <c:v>-3.0858600000000002E-3</c:v>
                </c:pt>
                <c:pt idx="112">
                  <c:v>-3.0861600000000001E-3</c:v>
                </c:pt>
                <c:pt idx="113">
                  <c:v>-3.0216399999999999E-3</c:v>
                </c:pt>
                <c:pt idx="114">
                  <c:v>-3.0126799999999998E-3</c:v>
                </c:pt>
                <c:pt idx="115">
                  <c:v>-3.0041899999999999E-3</c:v>
                </c:pt>
                <c:pt idx="116">
                  <c:v>-3.0066200000000002E-3</c:v>
                </c:pt>
                <c:pt idx="117">
                  <c:v>-3.0098E-3</c:v>
                </c:pt>
                <c:pt idx="118">
                  <c:v>-3.0106E-3</c:v>
                </c:pt>
                <c:pt idx="119">
                  <c:v>-3.0241600000000001E-3</c:v>
                </c:pt>
                <c:pt idx="120">
                  <c:v>-2.9399299999999999E-3</c:v>
                </c:pt>
                <c:pt idx="121">
                  <c:v>-2.6693699999999999E-3</c:v>
                </c:pt>
                <c:pt idx="122">
                  <c:v>-2.6525799999999999E-3</c:v>
                </c:pt>
                <c:pt idx="123">
                  <c:v>-2.6305E-3</c:v>
                </c:pt>
                <c:pt idx="124">
                  <c:v>-2.6160699999999999E-3</c:v>
                </c:pt>
                <c:pt idx="125">
                  <c:v>-2.5327800000000001E-3</c:v>
                </c:pt>
                <c:pt idx="126">
                  <c:v>-2.5553799999999999E-3</c:v>
                </c:pt>
                <c:pt idx="127">
                  <c:v>-2.5292299999999999E-3</c:v>
                </c:pt>
                <c:pt idx="128">
                  <c:v>-2.5827200000000002E-3</c:v>
                </c:pt>
                <c:pt idx="129">
                  <c:v>-2.5829300000000002E-3</c:v>
                </c:pt>
                <c:pt idx="130">
                  <c:v>-2.56989E-3</c:v>
                </c:pt>
                <c:pt idx="131">
                  <c:v>-2.5736299999999999E-3</c:v>
                </c:pt>
                <c:pt idx="132">
                  <c:v>-2.5424900000000001E-3</c:v>
                </c:pt>
                <c:pt idx="133">
                  <c:v>-2.3664699999999999E-3</c:v>
                </c:pt>
                <c:pt idx="134">
                  <c:v>-2.20586E-3</c:v>
                </c:pt>
                <c:pt idx="135">
                  <c:v>-2.1118999999999999E-3</c:v>
                </c:pt>
                <c:pt idx="136">
                  <c:v>-1.83062E-3</c:v>
                </c:pt>
                <c:pt idx="137">
                  <c:v>-1.8044300000000001E-3</c:v>
                </c:pt>
                <c:pt idx="138">
                  <c:v>-1.7917899999999999E-3</c:v>
                </c:pt>
                <c:pt idx="139">
                  <c:v>-1.7987599999999999E-3</c:v>
                </c:pt>
                <c:pt idx="140">
                  <c:v>-1.7847500000000001E-3</c:v>
                </c:pt>
                <c:pt idx="141">
                  <c:v>-1.76451E-3</c:v>
                </c:pt>
                <c:pt idx="142">
                  <c:v>-1.7033199999999999E-3</c:v>
                </c:pt>
                <c:pt idx="143">
                  <c:v>-1.66603E-3</c:v>
                </c:pt>
                <c:pt idx="144">
                  <c:v>-1.5902100000000001E-3</c:v>
                </c:pt>
                <c:pt idx="145">
                  <c:v>-1.5633999999999999E-3</c:v>
                </c:pt>
                <c:pt idx="146">
                  <c:v>-1.5557500000000001E-3</c:v>
                </c:pt>
                <c:pt idx="147">
                  <c:v>-1.5360899999999999E-3</c:v>
                </c:pt>
                <c:pt idx="148">
                  <c:v>-1.5160900000000001E-3</c:v>
                </c:pt>
                <c:pt idx="149">
                  <c:v>-1.4389800000000001E-3</c:v>
                </c:pt>
                <c:pt idx="150">
                  <c:v>-1.3878899999999999E-3</c:v>
                </c:pt>
                <c:pt idx="151">
                  <c:v>-1.24953E-3</c:v>
                </c:pt>
                <c:pt idx="152">
                  <c:v>-1.26011E-3</c:v>
                </c:pt>
                <c:pt idx="153">
                  <c:v>-1.2691099999999999E-3</c:v>
                </c:pt>
                <c:pt idx="154">
                  <c:v>-1.26815E-3</c:v>
                </c:pt>
                <c:pt idx="155">
                  <c:v>-1.2271000000000001E-3</c:v>
                </c:pt>
                <c:pt idx="156">
                  <c:v>-1.22499E-3</c:v>
                </c:pt>
                <c:pt idx="157">
                  <c:v>-1.1375999999999999E-3</c:v>
                </c:pt>
                <c:pt idx="158">
                  <c:v>-1.1428600000000001E-3</c:v>
                </c:pt>
                <c:pt idx="159">
                  <c:v>-9.9525000000000004E-4</c:v>
                </c:pt>
                <c:pt idx="160">
                  <c:v>-9.9769000000000008E-4</c:v>
                </c:pt>
                <c:pt idx="161">
                  <c:v>-8.7511999999999996E-4</c:v>
                </c:pt>
                <c:pt idx="162">
                  <c:v>-8.7169999999999999E-4</c:v>
                </c:pt>
                <c:pt idx="163">
                  <c:v>-7.8832999999999996E-4</c:v>
                </c:pt>
                <c:pt idx="164">
                  <c:v>-7.8784999999999999E-4</c:v>
                </c:pt>
                <c:pt idx="165">
                  <c:v>-6.7586999999999996E-4</c:v>
                </c:pt>
                <c:pt idx="166">
                  <c:v>-6.7566999999999996E-4</c:v>
                </c:pt>
                <c:pt idx="167">
                  <c:v>-6.1881999999999996E-4</c:v>
                </c:pt>
                <c:pt idx="168">
                  <c:v>-5.8827E-4</c:v>
                </c:pt>
                <c:pt idx="169">
                  <c:v>-5.7220000000000003E-4</c:v>
                </c:pt>
                <c:pt idx="170">
                  <c:v>-5.6548999999999998E-4</c:v>
                </c:pt>
                <c:pt idx="171">
                  <c:v>-4.8501000000000002E-4</c:v>
                </c:pt>
                <c:pt idx="172">
                  <c:v>-4.3698000000000001E-4</c:v>
                </c:pt>
                <c:pt idx="173">
                  <c:v>-4.3636E-4</c:v>
                </c:pt>
                <c:pt idx="174">
                  <c:v>-3.5775E-4</c:v>
                </c:pt>
                <c:pt idx="175">
                  <c:v>-3.6241000000000002E-4</c:v>
                </c:pt>
                <c:pt idx="176">
                  <c:v>-3.6183E-4</c:v>
                </c:pt>
                <c:pt idx="177">
                  <c:v>-4.2135000000000002E-4</c:v>
                </c:pt>
                <c:pt idx="178">
                  <c:v>-3.7770000000000002E-4</c:v>
                </c:pt>
                <c:pt idx="179">
                  <c:v>-3.7293999999999999E-4</c:v>
                </c:pt>
                <c:pt idx="180">
                  <c:v>-3.347E-4</c:v>
                </c:pt>
                <c:pt idx="181">
                  <c:v>-2.5804000000000002E-4</c:v>
                </c:pt>
                <c:pt idx="182">
                  <c:v>-2.6749E-4</c:v>
                </c:pt>
                <c:pt idx="183">
                  <c:v>-2.2451E-4</c:v>
                </c:pt>
                <c:pt idx="184">
                  <c:v>-2.2618000000000001E-4</c:v>
                </c:pt>
                <c:pt idx="185">
                  <c:v>-2.5538999999999998E-4</c:v>
                </c:pt>
                <c:pt idx="186">
                  <c:v>-2.7659000000000001E-4</c:v>
                </c:pt>
                <c:pt idx="187">
                  <c:v>-1.6831999999999999E-4</c:v>
                </c:pt>
                <c:pt idx="188">
                  <c:v>-1.7698E-4</c:v>
                </c:pt>
                <c:pt idx="189">
                  <c:v>-1.7299000000000001E-4</c:v>
                </c:pt>
                <c:pt idx="190">
                  <c:v>-2.1366000000000001E-4</c:v>
                </c:pt>
                <c:pt idx="191">
                  <c:v>-1.4355999999999999E-4</c:v>
                </c:pt>
                <c:pt idx="192">
                  <c:v>-1.7066999999999999E-4</c:v>
                </c:pt>
                <c:pt idx="193">
                  <c:v>-1.6138E-4</c:v>
                </c:pt>
                <c:pt idx="194">
                  <c:v>-1.5184000000000001E-4</c:v>
                </c:pt>
                <c:pt idx="195">
                  <c:v>-2.1829E-4</c:v>
                </c:pt>
                <c:pt idx="196">
                  <c:v>-2.0832000000000001E-4</c:v>
                </c:pt>
                <c:pt idx="197">
                  <c:v>-2.0482000000000001E-4</c:v>
                </c:pt>
                <c:pt idx="198">
                  <c:v>-2.9443999999999998E-4</c:v>
                </c:pt>
                <c:pt idx="199">
                  <c:v>-3.5865000000000002E-4</c:v>
                </c:pt>
                <c:pt idx="200">
                  <c:v>-4.0026999999999999E-4</c:v>
                </c:pt>
                <c:pt idx="201">
                  <c:v>-4.3587999999999998E-4</c:v>
                </c:pt>
                <c:pt idx="202">
                  <c:v>-4.2620000000000001E-4</c:v>
                </c:pt>
                <c:pt idx="203">
                  <c:v>-4.0759999999999999E-4</c:v>
                </c:pt>
                <c:pt idx="204">
                  <c:v>-4.0843999999999999E-4</c:v>
                </c:pt>
                <c:pt idx="205">
                  <c:v>-3.9903999999999997E-4</c:v>
                </c:pt>
                <c:pt idx="206">
                  <c:v>-3.9891999999999998E-4</c:v>
                </c:pt>
                <c:pt idx="207">
                  <c:v>-3.9995999999999999E-4</c:v>
                </c:pt>
                <c:pt idx="208">
                  <c:v>-3.0161000000000001E-4</c:v>
                </c:pt>
                <c:pt idx="209">
                  <c:v>-2.7389E-4</c:v>
                </c:pt>
                <c:pt idx="210">
                  <c:v>-3.2200000000000002E-4</c:v>
                </c:pt>
                <c:pt idx="211">
                  <c:v>-3.3525999999999999E-4</c:v>
                </c:pt>
                <c:pt idx="212">
                  <c:v>-3.1881999999999999E-4</c:v>
                </c:pt>
                <c:pt idx="213">
                  <c:v>-3.2466E-4</c:v>
                </c:pt>
                <c:pt idx="214">
                  <c:v>-3.455E-4</c:v>
                </c:pt>
                <c:pt idx="215">
                  <c:v>-2.8477999999999999E-4</c:v>
                </c:pt>
                <c:pt idx="216">
                  <c:v>-2.8611000000000001E-4</c:v>
                </c:pt>
                <c:pt idx="217">
                  <c:v>-2.9621999999999998E-4</c:v>
                </c:pt>
                <c:pt idx="218">
                  <c:v>-1.9646E-4</c:v>
                </c:pt>
                <c:pt idx="219">
                  <c:v>-1.8003999999999999E-4</c:v>
                </c:pt>
                <c:pt idx="220">
                  <c:v>-1.4880000000000001E-4</c:v>
                </c:pt>
                <c:pt idx="221">
                  <c:v>-1.5302999999999999E-4</c:v>
                </c:pt>
                <c:pt idx="222">
                  <c:v>-1.349E-4</c:v>
                </c:pt>
                <c:pt idx="223">
                  <c:v>-1.3632999999999999E-4</c:v>
                </c:pt>
                <c:pt idx="224">
                  <c:v>-1.2013E-4</c:v>
                </c:pt>
                <c:pt idx="225">
                  <c:v>-1.6354999999999999E-4</c:v>
                </c:pt>
                <c:pt idx="226">
                  <c:v>-1.6321E-4</c:v>
                </c:pt>
                <c:pt idx="227" formatCode="0.00E+00">
                  <c:v>-8.8657000000000002E-5</c:v>
                </c:pt>
                <c:pt idx="228" formatCode="0.00E+00">
                  <c:v>-5.0012000000000002E-5</c:v>
                </c:pt>
                <c:pt idx="229" formatCode="0.00E+00">
                  <c:v>-3.9128000000000002E-5</c:v>
                </c:pt>
                <c:pt idx="230" formatCode="0.00E+00">
                  <c:v>-3.9396E-5</c:v>
                </c:pt>
                <c:pt idx="231" formatCode="0.00E+00">
                  <c:v>-1.413E-5</c:v>
                </c:pt>
                <c:pt idx="232" formatCode="0.00E+00">
                  <c:v>5.7127999999999999E-5</c:v>
                </c:pt>
                <c:pt idx="233" formatCode="0.00E+00">
                  <c:v>5.7428E-5</c:v>
                </c:pt>
                <c:pt idx="234" formatCode="0.00E+00">
                  <c:v>6.2639999999999997E-5</c:v>
                </c:pt>
                <c:pt idx="235" formatCode="0.00E+00">
                  <c:v>3.8080999999999997E-5</c:v>
                </c:pt>
                <c:pt idx="236" formatCode="0.00E+00">
                  <c:v>2.9363999999999999E-5</c:v>
                </c:pt>
                <c:pt idx="237">
                  <c:v>1.5932000000000001E-4</c:v>
                </c:pt>
                <c:pt idx="238">
                  <c:v>1.6118999999999999E-4</c:v>
                </c:pt>
                <c:pt idx="239">
                  <c:v>1.2072E-4</c:v>
                </c:pt>
                <c:pt idx="240">
                  <c:v>1.3604000000000001E-4</c:v>
                </c:pt>
                <c:pt idx="241" formatCode="0.00E+00">
                  <c:v>7.0721000000000003E-5</c:v>
                </c:pt>
                <c:pt idx="242" formatCode="0.00E+00">
                  <c:v>3.0741000000000003E-5</c:v>
                </c:pt>
                <c:pt idx="243" formatCode="0.00E+00">
                  <c:v>6.9951999999999997E-5</c:v>
                </c:pt>
                <c:pt idx="244" formatCode="0.00E+00">
                  <c:v>9.5007999999999996E-5</c:v>
                </c:pt>
                <c:pt idx="245" formatCode="0.00E+00">
                  <c:v>7.8119000000000002E-5</c:v>
                </c:pt>
                <c:pt idx="246" formatCode="0.00E+00">
                  <c:v>5.6944000000000002E-5</c:v>
                </c:pt>
                <c:pt idx="247" formatCode="0.00E+00">
                  <c:v>5.2113000000000001E-5</c:v>
                </c:pt>
                <c:pt idx="248" formatCode="0.00E+00">
                  <c:v>5.5526000000000003E-5</c:v>
                </c:pt>
                <c:pt idx="249" formatCode="0.00E+00">
                  <c:v>2.7087999999999999E-5</c:v>
                </c:pt>
                <c:pt idx="250" formatCode="0.00E+00">
                  <c:v>2.3254000000000001E-5</c:v>
                </c:pt>
                <c:pt idx="251" formatCode="0.00E+00">
                  <c:v>1.7031E-5</c:v>
                </c:pt>
                <c:pt idx="252" formatCode="0.00E+00">
                  <c:v>1.5562000000000001E-5</c:v>
                </c:pt>
                <c:pt idx="253" formatCode="0.00E+00">
                  <c:v>-2.0761999999999999E-5</c:v>
                </c:pt>
                <c:pt idx="254" formatCode="0.00E+00">
                  <c:v>-1.7674000000000001E-5</c:v>
                </c:pt>
                <c:pt idx="255" formatCode="0.00E+00">
                  <c:v>2.9882999999999998E-6</c:v>
                </c:pt>
                <c:pt idx="256" formatCode="0.00E+00">
                  <c:v>-3.578E-5</c:v>
                </c:pt>
                <c:pt idx="257" formatCode="0.00E+00">
                  <c:v>-4.1242999999999998E-5</c:v>
                </c:pt>
                <c:pt idx="258" formatCode="0.00E+00">
                  <c:v>-4.1699999999999997E-5</c:v>
                </c:pt>
                <c:pt idx="259" formatCode="0.00E+00">
                  <c:v>-3.6489000000000002E-5</c:v>
                </c:pt>
                <c:pt idx="260" formatCode="0.00E+00">
                  <c:v>-7.5603000000000001E-5</c:v>
                </c:pt>
                <c:pt idx="261" formatCode="0.00E+00">
                  <c:v>-7.2273000000000004E-5</c:v>
                </c:pt>
                <c:pt idx="262" formatCode="0.00E+00">
                  <c:v>-3.7440999999999999E-6</c:v>
                </c:pt>
                <c:pt idx="263" formatCode="0.00E+00">
                  <c:v>-3.1690000000000001E-6</c:v>
                </c:pt>
                <c:pt idx="264" formatCode="0.00E+00">
                  <c:v>2.6001000000000001E-5</c:v>
                </c:pt>
                <c:pt idx="265" formatCode="0.00E+00">
                  <c:v>2.5786999999999999E-5</c:v>
                </c:pt>
                <c:pt idx="266" formatCode="0.00E+00">
                  <c:v>2.8810999999999999E-5</c:v>
                </c:pt>
                <c:pt idx="267" formatCode="0.00E+00">
                  <c:v>3.0057999999999999E-5</c:v>
                </c:pt>
                <c:pt idx="268">
                  <c:v>2.3164999999999999E-4</c:v>
                </c:pt>
                <c:pt idx="269">
                  <c:v>2.5946999999999998E-4</c:v>
                </c:pt>
                <c:pt idx="270">
                  <c:v>2.9804000000000001E-4</c:v>
                </c:pt>
                <c:pt idx="271">
                  <c:v>4.2758E-4</c:v>
                </c:pt>
                <c:pt idx="272">
                  <c:v>4.4094000000000002E-4</c:v>
                </c:pt>
                <c:pt idx="273">
                  <c:v>4.3772E-4</c:v>
                </c:pt>
                <c:pt idx="274">
                  <c:v>4.3240999999999999E-4</c:v>
                </c:pt>
                <c:pt idx="275">
                  <c:v>4.3098000000000002E-4</c:v>
                </c:pt>
                <c:pt idx="276">
                  <c:v>4.1712999999999999E-4</c:v>
                </c:pt>
                <c:pt idx="277">
                  <c:v>5.2382999999999998E-4</c:v>
                </c:pt>
                <c:pt idx="278">
                  <c:v>5.6999999999999998E-4</c:v>
                </c:pt>
                <c:pt idx="279">
                  <c:v>7.0255000000000003E-4</c:v>
                </c:pt>
                <c:pt idx="280">
                  <c:v>8.3359999999999999E-4</c:v>
                </c:pt>
                <c:pt idx="281">
                  <c:v>8.0460000000000004E-4</c:v>
                </c:pt>
                <c:pt idx="282">
                  <c:v>7.9980999999999997E-4</c:v>
                </c:pt>
                <c:pt idx="283">
                  <c:v>9.41E-4</c:v>
                </c:pt>
                <c:pt idx="284">
                  <c:v>9.4313999999999997E-4</c:v>
                </c:pt>
                <c:pt idx="285">
                  <c:v>9.0072999999999998E-4</c:v>
                </c:pt>
                <c:pt idx="286">
                  <c:v>9.2431000000000002E-4</c:v>
                </c:pt>
                <c:pt idx="287">
                  <c:v>9.5609999999999998E-4</c:v>
                </c:pt>
                <c:pt idx="288">
                  <c:v>9.2710000000000004E-4</c:v>
                </c:pt>
                <c:pt idx="289">
                  <c:v>9.3283000000000005E-4</c:v>
                </c:pt>
                <c:pt idx="290">
                  <c:v>8.6211000000000002E-4</c:v>
                </c:pt>
                <c:pt idx="291">
                  <c:v>9.0618999999999997E-4</c:v>
                </c:pt>
                <c:pt idx="292">
                  <c:v>9.1261000000000001E-4</c:v>
                </c:pt>
                <c:pt idx="293">
                  <c:v>9.0432000000000002E-4</c:v>
                </c:pt>
                <c:pt idx="294">
                  <c:v>1.0095099999999999E-3</c:v>
                </c:pt>
                <c:pt idx="295">
                  <c:v>1.02684E-3</c:v>
                </c:pt>
                <c:pt idx="296">
                  <c:v>1.0326300000000001E-3</c:v>
                </c:pt>
                <c:pt idx="297">
                  <c:v>1.1800700000000001E-3</c:v>
                </c:pt>
                <c:pt idx="298">
                  <c:v>1.31755E-3</c:v>
                </c:pt>
                <c:pt idx="299">
                  <c:v>1.32336E-3</c:v>
                </c:pt>
                <c:pt idx="300">
                  <c:v>1.42698E-3</c:v>
                </c:pt>
                <c:pt idx="301">
                  <c:v>1.45078E-3</c:v>
                </c:pt>
                <c:pt idx="302">
                  <c:v>1.4541599999999999E-3</c:v>
                </c:pt>
                <c:pt idx="303">
                  <c:v>1.4431800000000001E-3</c:v>
                </c:pt>
                <c:pt idx="304">
                  <c:v>1.5142199999999999E-3</c:v>
                </c:pt>
                <c:pt idx="305">
                  <c:v>1.5282200000000001E-3</c:v>
                </c:pt>
                <c:pt idx="306">
                  <c:v>1.53192E-3</c:v>
                </c:pt>
                <c:pt idx="307">
                  <c:v>1.5317499999999999E-3</c:v>
                </c:pt>
                <c:pt idx="308">
                  <c:v>1.62163E-3</c:v>
                </c:pt>
                <c:pt idx="309">
                  <c:v>1.6208699999999999E-3</c:v>
                </c:pt>
                <c:pt idx="310">
                  <c:v>1.5981700000000001E-3</c:v>
                </c:pt>
                <c:pt idx="311">
                  <c:v>1.57135E-3</c:v>
                </c:pt>
                <c:pt idx="312">
                  <c:v>1.58344E-3</c:v>
                </c:pt>
                <c:pt idx="313">
                  <c:v>1.6427099999999999E-3</c:v>
                </c:pt>
                <c:pt idx="314">
                  <c:v>1.6396799999999999E-3</c:v>
                </c:pt>
                <c:pt idx="315">
                  <c:v>1.6468399999999999E-3</c:v>
                </c:pt>
                <c:pt idx="316">
                  <c:v>1.6668399999999999E-3</c:v>
                </c:pt>
                <c:pt idx="317">
                  <c:v>1.6846599999999999E-3</c:v>
                </c:pt>
                <c:pt idx="318">
                  <c:v>1.74293E-3</c:v>
                </c:pt>
                <c:pt idx="319">
                  <c:v>1.74317E-3</c:v>
                </c:pt>
                <c:pt idx="320">
                  <c:v>1.76793E-3</c:v>
                </c:pt>
                <c:pt idx="321">
                  <c:v>1.8318099999999999E-3</c:v>
                </c:pt>
                <c:pt idx="322">
                  <c:v>1.8598E-3</c:v>
                </c:pt>
                <c:pt idx="323">
                  <c:v>1.8596999999999999E-3</c:v>
                </c:pt>
                <c:pt idx="324">
                  <c:v>1.8976399999999999E-3</c:v>
                </c:pt>
                <c:pt idx="325">
                  <c:v>1.9149600000000001E-3</c:v>
                </c:pt>
                <c:pt idx="326">
                  <c:v>1.9122500000000001E-3</c:v>
                </c:pt>
                <c:pt idx="327">
                  <c:v>1.9613500000000002E-3</c:v>
                </c:pt>
                <c:pt idx="328">
                  <c:v>1.9581899999999998E-3</c:v>
                </c:pt>
                <c:pt idx="329">
                  <c:v>1.9349599999999999E-3</c:v>
                </c:pt>
                <c:pt idx="330">
                  <c:v>1.9616799999999999E-3</c:v>
                </c:pt>
                <c:pt idx="331">
                  <c:v>1.9625300000000001E-3</c:v>
                </c:pt>
                <c:pt idx="332">
                  <c:v>1.9889700000000001E-3</c:v>
                </c:pt>
                <c:pt idx="333">
                  <c:v>2.0305399999999999E-3</c:v>
                </c:pt>
                <c:pt idx="334">
                  <c:v>2.03717E-3</c:v>
                </c:pt>
                <c:pt idx="335">
                  <c:v>2.0002100000000001E-3</c:v>
                </c:pt>
                <c:pt idx="336">
                  <c:v>2.0217600000000001E-3</c:v>
                </c:pt>
                <c:pt idx="337">
                  <c:v>2.0399799999999998E-3</c:v>
                </c:pt>
                <c:pt idx="338">
                  <c:v>2.0662599999999999E-3</c:v>
                </c:pt>
                <c:pt idx="339">
                  <c:v>2.0598000000000001E-3</c:v>
                </c:pt>
                <c:pt idx="340">
                  <c:v>2.0354599999999998E-3</c:v>
                </c:pt>
                <c:pt idx="341">
                  <c:v>2.0102200000000001E-3</c:v>
                </c:pt>
                <c:pt idx="342">
                  <c:v>1.9676799999999999E-3</c:v>
                </c:pt>
                <c:pt idx="343">
                  <c:v>1.91303E-3</c:v>
                </c:pt>
                <c:pt idx="344">
                  <c:v>1.8660300000000001E-3</c:v>
                </c:pt>
                <c:pt idx="345">
                  <c:v>1.81055E-3</c:v>
                </c:pt>
                <c:pt idx="346">
                  <c:v>1.8011100000000001E-3</c:v>
                </c:pt>
                <c:pt idx="347">
                  <c:v>1.7986600000000001E-3</c:v>
                </c:pt>
                <c:pt idx="348">
                  <c:v>1.8368600000000001E-3</c:v>
                </c:pt>
                <c:pt idx="349">
                  <c:v>2.0290500000000001E-3</c:v>
                </c:pt>
                <c:pt idx="350">
                  <c:v>2.0068E-3</c:v>
                </c:pt>
                <c:pt idx="351">
                  <c:v>2.0770300000000001E-3</c:v>
                </c:pt>
                <c:pt idx="352">
                  <c:v>2.11334E-3</c:v>
                </c:pt>
                <c:pt idx="353">
                  <c:v>2.0091100000000001E-3</c:v>
                </c:pt>
                <c:pt idx="354">
                  <c:v>1.9687699999999999E-3</c:v>
                </c:pt>
                <c:pt idx="355">
                  <c:v>1.9841799999999999E-3</c:v>
                </c:pt>
                <c:pt idx="356">
                  <c:v>2.0115300000000001E-3</c:v>
                </c:pt>
                <c:pt idx="357">
                  <c:v>2.01783E-3</c:v>
                </c:pt>
                <c:pt idx="358">
                  <c:v>2.0249999999999999E-3</c:v>
                </c:pt>
                <c:pt idx="359">
                  <c:v>2.0251599999999998E-3</c:v>
                </c:pt>
                <c:pt idx="360">
                  <c:v>2.04353E-3</c:v>
                </c:pt>
                <c:pt idx="361">
                  <c:v>2.0536899999999999E-3</c:v>
                </c:pt>
                <c:pt idx="362">
                  <c:v>2.0597599999999999E-3</c:v>
                </c:pt>
                <c:pt idx="363">
                  <c:v>2.0210599999999999E-3</c:v>
                </c:pt>
                <c:pt idx="364">
                  <c:v>2.0001900000000002E-3</c:v>
                </c:pt>
                <c:pt idx="365">
                  <c:v>2.0409299999999998E-3</c:v>
                </c:pt>
                <c:pt idx="366">
                  <c:v>2.0498000000000001E-3</c:v>
                </c:pt>
                <c:pt idx="367">
                  <c:v>2.1533400000000001E-3</c:v>
                </c:pt>
                <c:pt idx="368">
                  <c:v>2.2345400000000001E-3</c:v>
                </c:pt>
                <c:pt idx="369">
                  <c:v>2.2324300000000001E-3</c:v>
                </c:pt>
                <c:pt idx="370">
                  <c:v>2.3060899999999998E-3</c:v>
                </c:pt>
                <c:pt idx="371">
                  <c:v>2.44451E-3</c:v>
                </c:pt>
                <c:pt idx="372">
                  <c:v>2.4404700000000001E-3</c:v>
                </c:pt>
                <c:pt idx="373">
                  <c:v>2.4529E-3</c:v>
                </c:pt>
                <c:pt idx="374">
                  <c:v>2.5225600000000001E-3</c:v>
                </c:pt>
                <c:pt idx="375">
                  <c:v>2.51973E-3</c:v>
                </c:pt>
                <c:pt idx="376">
                  <c:v>2.51205E-3</c:v>
                </c:pt>
                <c:pt idx="377">
                  <c:v>2.7238499999999999E-3</c:v>
                </c:pt>
                <c:pt idx="378">
                  <c:v>2.7261899999999999E-3</c:v>
                </c:pt>
                <c:pt idx="379">
                  <c:v>2.73529E-3</c:v>
                </c:pt>
                <c:pt idx="380">
                  <c:v>2.7110300000000001E-3</c:v>
                </c:pt>
                <c:pt idx="381">
                  <c:v>2.7105499999999999E-3</c:v>
                </c:pt>
                <c:pt idx="382">
                  <c:v>2.7191400000000001E-3</c:v>
                </c:pt>
                <c:pt idx="383">
                  <c:v>2.7016200000000001E-3</c:v>
                </c:pt>
                <c:pt idx="384">
                  <c:v>2.7016499999999999E-3</c:v>
                </c:pt>
                <c:pt idx="385">
                  <c:v>2.8563E-3</c:v>
                </c:pt>
                <c:pt idx="386">
                  <c:v>3.09093E-3</c:v>
                </c:pt>
                <c:pt idx="387">
                  <c:v>3.17177E-3</c:v>
                </c:pt>
                <c:pt idx="388">
                  <c:v>3.2275799999999999E-3</c:v>
                </c:pt>
                <c:pt idx="389">
                  <c:v>3.4322699999999999E-3</c:v>
                </c:pt>
                <c:pt idx="390">
                  <c:v>3.5817100000000001E-3</c:v>
                </c:pt>
                <c:pt idx="391">
                  <c:v>3.58216E-3</c:v>
                </c:pt>
                <c:pt idx="392">
                  <c:v>3.62226E-3</c:v>
                </c:pt>
                <c:pt idx="393">
                  <c:v>3.7745500000000002E-3</c:v>
                </c:pt>
                <c:pt idx="394">
                  <c:v>3.8541999999999999E-3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238-47FC-867C-CBC70BACF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80096"/>
        <c:axId val="139780672"/>
      </c:scatterChart>
      <c:valAx>
        <c:axId val="13978009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39780672"/>
        <c:crosses val="autoZero"/>
        <c:crossBetween val="midCat"/>
      </c:valAx>
      <c:valAx>
        <c:axId val="139780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7800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-1.6185476815398076E-5"/>
                  <c:y val="-0.2374187080781569"/>
                </c:manualLayout>
              </c:layout>
              <c:numFmt formatCode="General" sourceLinked="0"/>
            </c:trendlineLbl>
          </c:trendline>
          <c:xVal>
            <c:numRef>
              <c:f>'Data fresh bones'!$CZ$4:$CZ$398</c:f>
              <c:numCache>
                <c:formatCode>0.00E+00</c:formatCode>
                <c:ptCount val="395"/>
                <c:pt idx="0">
                  <c:v>2.1794099999999999E-5</c:v>
                </c:pt>
                <c:pt idx="1">
                  <c:v>5.6119699999999997E-5</c:v>
                </c:pt>
                <c:pt idx="2">
                  <c:v>6.8162099999999996E-5</c:v>
                </c:pt>
                <c:pt idx="3" formatCode="General">
                  <c:v>4.7594599999999999E-4</c:v>
                </c:pt>
                <c:pt idx="4" formatCode="General">
                  <c:v>1.777062E-3</c:v>
                </c:pt>
                <c:pt idx="5" formatCode="General">
                  <c:v>3.8540810000000001E-3</c:v>
                </c:pt>
                <c:pt idx="6" formatCode="General">
                  <c:v>6.8647689999999997E-3</c:v>
                </c:pt>
                <c:pt idx="7" formatCode="General">
                  <c:v>1.0597369000000001E-2</c:v>
                </c:pt>
                <c:pt idx="8" formatCode="General">
                  <c:v>1.4422098E-2</c:v>
                </c:pt>
                <c:pt idx="9" formatCode="General">
                  <c:v>1.830822E-2</c:v>
                </c:pt>
                <c:pt idx="10" formatCode="General">
                  <c:v>2.2299043000000001E-2</c:v>
                </c:pt>
                <c:pt idx="11" formatCode="General">
                  <c:v>2.6163282999999999E-2</c:v>
                </c:pt>
                <c:pt idx="12" formatCode="General">
                  <c:v>3.0433745000000002E-2</c:v>
                </c:pt>
                <c:pt idx="13" formatCode="General">
                  <c:v>3.4868372000000002E-2</c:v>
                </c:pt>
                <c:pt idx="14" formatCode="General">
                  <c:v>3.8986406000000001E-2</c:v>
                </c:pt>
                <c:pt idx="15" formatCode="General">
                  <c:v>4.3984718999999999E-2</c:v>
                </c:pt>
                <c:pt idx="16" formatCode="General">
                  <c:v>4.9431596000000001E-2</c:v>
                </c:pt>
                <c:pt idx="17" formatCode="General">
                  <c:v>5.4536212000000001E-2</c:v>
                </c:pt>
                <c:pt idx="18" formatCode="General">
                  <c:v>6.0928469999999998E-2</c:v>
                </c:pt>
                <c:pt idx="19" formatCode="General">
                  <c:v>6.7909977999999996E-2</c:v>
                </c:pt>
                <c:pt idx="20" formatCode="General">
                  <c:v>7.3720176999999998E-2</c:v>
                </c:pt>
                <c:pt idx="21" formatCode="General">
                  <c:v>7.9900384000000005E-2</c:v>
                </c:pt>
                <c:pt idx="22" formatCode="General">
                  <c:v>8.6744435999999994E-2</c:v>
                </c:pt>
                <c:pt idx="23" formatCode="General">
                  <c:v>9.3130023000000006E-2</c:v>
                </c:pt>
                <c:pt idx="24" formatCode="General">
                  <c:v>9.9837941999999999E-2</c:v>
                </c:pt>
                <c:pt idx="25" formatCode="General">
                  <c:v>0.106264911</c:v>
                </c:pt>
                <c:pt idx="26" formatCode="General">
                  <c:v>0.111556872</c:v>
                </c:pt>
                <c:pt idx="27" formatCode="General">
                  <c:v>0.11636141899999999</c:v>
                </c:pt>
                <c:pt idx="28" formatCode="General">
                  <c:v>0.12093482899999999</c:v>
                </c:pt>
                <c:pt idx="29" formatCode="General">
                  <c:v>0.12547134800000001</c:v>
                </c:pt>
                <c:pt idx="30" formatCode="General">
                  <c:v>0.131407993</c:v>
                </c:pt>
                <c:pt idx="31" formatCode="General">
                  <c:v>0.13819105200000001</c:v>
                </c:pt>
                <c:pt idx="32" formatCode="General">
                  <c:v>0.14487888900000001</c:v>
                </c:pt>
                <c:pt idx="33" formatCode="General">
                  <c:v>0.150849866</c:v>
                </c:pt>
                <c:pt idx="34" formatCode="General">
                  <c:v>0.15543442900000001</c:v>
                </c:pt>
                <c:pt idx="35" formatCode="General">
                  <c:v>0.158486456</c:v>
                </c:pt>
                <c:pt idx="36" formatCode="General">
                  <c:v>0.162666431</c:v>
                </c:pt>
                <c:pt idx="37" formatCode="General">
                  <c:v>0.16908199199999999</c:v>
                </c:pt>
                <c:pt idx="38" formatCode="General">
                  <c:v>0.17574928000000001</c:v>
                </c:pt>
                <c:pt idx="39" formatCode="General">
                  <c:v>0.183760483</c:v>
                </c:pt>
                <c:pt idx="40" formatCode="General">
                  <c:v>0.19418942</c:v>
                </c:pt>
                <c:pt idx="41" formatCode="General">
                  <c:v>0.20364417500000001</c:v>
                </c:pt>
                <c:pt idx="42" formatCode="General">
                  <c:v>0.21008589</c:v>
                </c:pt>
                <c:pt idx="43" formatCode="General">
                  <c:v>0.21603963300000001</c:v>
                </c:pt>
                <c:pt idx="44" formatCode="General">
                  <c:v>0.22061991</c:v>
                </c:pt>
                <c:pt idx="45" formatCode="General">
                  <c:v>0.223133941</c:v>
                </c:pt>
                <c:pt idx="46" formatCode="General">
                  <c:v>0.226315401</c:v>
                </c:pt>
                <c:pt idx="47" formatCode="General">
                  <c:v>0.23012455900000001</c:v>
                </c:pt>
                <c:pt idx="48" formatCode="General">
                  <c:v>0.23400431899999999</c:v>
                </c:pt>
                <c:pt idx="49" formatCode="General">
                  <c:v>0.238546587</c:v>
                </c:pt>
                <c:pt idx="50" formatCode="General">
                  <c:v>0.243026305</c:v>
                </c:pt>
                <c:pt idx="51" formatCode="General">
                  <c:v>0.24554996400000001</c:v>
                </c:pt>
                <c:pt idx="52" formatCode="General">
                  <c:v>0.24746077799999999</c:v>
                </c:pt>
                <c:pt idx="53" formatCode="General">
                  <c:v>0.24960238500000001</c:v>
                </c:pt>
                <c:pt idx="54" formatCode="General">
                  <c:v>0.25235975599999999</c:v>
                </c:pt>
                <c:pt idx="55" formatCode="General">
                  <c:v>0.25596730899999998</c:v>
                </c:pt>
                <c:pt idx="56" formatCode="General">
                  <c:v>0.25962772200000001</c:v>
                </c:pt>
                <c:pt idx="57" formatCode="General">
                  <c:v>0.26384969600000002</c:v>
                </c:pt>
                <c:pt idx="58" formatCode="General">
                  <c:v>0.269714966</c:v>
                </c:pt>
                <c:pt idx="59" formatCode="General">
                  <c:v>0.27781562300000001</c:v>
                </c:pt>
                <c:pt idx="60" formatCode="General">
                  <c:v>0.28558204599999998</c:v>
                </c:pt>
                <c:pt idx="61" formatCode="General">
                  <c:v>0.29337787199999998</c:v>
                </c:pt>
                <c:pt idx="62" formatCode="General">
                  <c:v>0.30248222699999999</c:v>
                </c:pt>
                <c:pt idx="63" formatCode="General">
                  <c:v>0.31200257799999997</c:v>
                </c:pt>
                <c:pt idx="64" formatCode="General">
                  <c:v>0.31892859400000001</c:v>
                </c:pt>
                <c:pt idx="65" formatCode="General">
                  <c:v>0.32519308400000002</c:v>
                </c:pt>
                <c:pt idx="66" formatCode="General">
                  <c:v>0.33217310900000002</c:v>
                </c:pt>
                <c:pt idx="67" formatCode="General">
                  <c:v>0.33796294700000001</c:v>
                </c:pt>
                <c:pt idx="68" formatCode="General">
                  <c:v>0.34159784799999998</c:v>
                </c:pt>
                <c:pt idx="69" formatCode="General">
                  <c:v>0.345089641</c:v>
                </c:pt>
                <c:pt idx="70" formatCode="General">
                  <c:v>0.34920638500000001</c:v>
                </c:pt>
                <c:pt idx="71" formatCode="General">
                  <c:v>0.35265727099999999</c:v>
                </c:pt>
                <c:pt idx="72" formatCode="General">
                  <c:v>0.355646248</c:v>
                </c:pt>
                <c:pt idx="73" formatCode="General">
                  <c:v>0.35969427900000001</c:v>
                </c:pt>
                <c:pt idx="74" formatCode="General">
                  <c:v>0.364240485</c:v>
                </c:pt>
                <c:pt idx="75" formatCode="General">
                  <c:v>0.36856017699999999</c:v>
                </c:pt>
                <c:pt idx="76" formatCode="General">
                  <c:v>0.373418519</c:v>
                </c:pt>
                <c:pt idx="77" formatCode="General">
                  <c:v>0.37905041499999997</c:v>
                </c:pt>
                <c:pt idx="78" formatCode="General">
                  <c:v>0.38352062599999998</c:v>
                </c:pt>
                <c:pt idx="79" formatCode="General">
                  <c:v>0.38666439699999999</c:v>
                </c:pt>
                <c:pt idx="80" formatCode="General">
                  <c:v>0.389598689</c:v>
                </c:pt>
                <c:pt idx="81" formatCode="General">
                  <c:v>0.392203464</c:v>
                </c:pt>
                <c:pt idx="82" formatCode="General">
                  <c:v>0.39442981199999999</c:v>
                </c:pt>
                <c:pt idx="83" formatCode="General">
                  <c:v>0.39772091799999998</c:v>
                </c:pt>
                <c:pt idx="84" formatCode="General">
                  <c:v>0.40260222499999998</c:v>
                </c:pt>
                <c:pt idx="85" formatCode="General">
                  <c:v>0.40862143000000001</c:v>
                </c:pt>
                <c:pt idx="86" formatCode="General">
                  <c:v>0.41528238899999997</c:v>
                </c:pt>
                <c:pt idx="87" formatCode="General">
                  <c:v>0.42291032200000001</c:v>
                </c:pt>
                <c:pt idx="88" formatCode="General">
                  <c:v>0.433124236</c:v>
                </c:pt>
                <c:pt idx="89" formatCode="General">
                  <c:v>0.44290161700000003</c:v>
                </c:pt>
                <c:pt idx="90" formatCode="General">
                  <c:v>0.45111515200000002</c:v>
                </c:pt>
                <c:pt idx="91" formatCode="General">
                  <c:v>0.45839291700000001</c:v>
                </c:pt>
                <c:pt idx="92" formatCode="General">
                  <c:v>0.46504054299999997</c:v>
                </c:pt>
                <c:pt idx="93" formatCode="General">
                  <c:v>0.46854567699999999</c:v>
                </c:pt>
                <c:pt idx="94" formatCode="General">
                  <c:v>0.47140280299999998</c:v>
                </c:pt>
                <c:pt idx="95" formatCode="General">
                  <c:v>0.47489286600000002</c:v>
                </c:pt>
                <c:pt idx="96" formatCode="General">
                  <c:v>0.47923192799999997</c:v>
                </c:pt>
                <c:pt idx="97" formatCode="General">
                  <c:v>0.48322800599999999</c:v>
                </c:pt>
                <c:pt idx="98" formatCode="General">
                  <c:v>0.48687399199999998</c:v>
                </c:pt>
                <c:pt idx="99" formatCode="General">
                  <c:v>0.490583557</c:v>
                </c:pt>
                <c:pt idx="100" formatCode="General">
                  <c:v>0.49373154899999999</c:v>
                </c:pt>
                <c:pt idx="101" formatCode="General">
                  <c:v>0.49600872400000001</c:v>
                </c:pt>
                <c:pt idx="102" formatCode="General">
                  <c:v>0.49826320699999999</c:v>
                </c:pt>
                <c:pt idx="103" formatCode="General">
                  <c:v>0.50026483099999997</c:v>
                </c:pt>
                <c:pt idx="104" formatCode="General">
                  <c:v>0.502034388</c:v>
                </c:pt>
                <c:pt idx="105" formatCode="General">
                  <c:v>0.50403070100000003</c:v>
                </c:pt>
                <c:pt idx="106" formatCode="General">
                  <c:v>0.506716999</c:v>
                </c:pt>
                <c:pt idx="107" formatCode="General">
                  <c:v>0.51008362900000004</c:v>
                </c:pt>
                <c:pt idx="108" formatCode="General">
                  <c:v>0.51383441100000005</c:v>
                </c:pt>
                <c:pt idx="109" formatCode="General">
                  <c:v>0.51795145300000001</c:v>
                </c:pt>
                <c:pt idx="110" formatCode="General">
                  <c:v>0.52288074500000004</c:v>
                </c:pt>
                <c:pt idx="111" formatCode="General">
                  <c:v>0.52771831800000002</c:v>
                </c:pt>
                <c:pt idx="112" formatCode="General">
                  <c:v>0.53145405499999998</c:v>
                </c:pt>
                <c:pt idx="113" formatCode="General">
                  <c:v>0.53476894500000005</c:v>
                </c:pt>
                <c:pt idx="114" formatCode="General">
                  <c:v>0.538217901</c:v>
                </c:pt>
                <c:pt idx="115" formatCode="General">
                  <c:v>0.54366863799999998</c:v>
                </c:pt>
                <c:pt idx="116" formatCode="General">
                  <c:v>0.55022343200000001</c:v>
                </c:pt>
                <c:pt idx="117" formatCode="General">
                  <c:v>0.55673950900000002</c:v>
                </c:pt>
                <c:pt idx="118" formatCode="General">
                  <c:v>0.56307081299999995</c:v>
                </c:pt>
                <c:pt idx="119" formatCode="General">
                  <c:v>0.56854136700000002</c:v>
                </c:pt>
                <c:pt idx="120" formatCode="General">
                  <c:v>0.57083139400000005</c:v>
                </c:pt>
                <c:pt idx="121" formatCode="General">
                  <c:v>0.57127048899999999</c:v>
                </c:pt>
                <c:pt idx="122" formatCode="General">
                  <c:v>0.57176931200000003</c:v>
                </c:pt>
                <c:pt idx="123" formatCode="General">
                  <c:v>0.574081332</c:v>
                </c:pt>
                <c:pt idx="124" formatCode="General">
                  <c:v>0.57847879099999999</c:v>
                </c:pt>
                <c:pt idx="125" formatCode="General">
                  <c:v>0.58362091299999996</c:v>
                </c:pt>
                <c:pt idx="126" formatCode="General">
                  <c:v>0.58881862900000004</c:v>
                </c:pt>
                <c:pt idx="127" formatCode="General">
                  <c:v>0.59412231800000004</c:v>
                </c:pt>
                <c:pt idx="128" formatCode="General">
                  <c:v>0.59850947799999998</c:v>
                </c:pt>
                <c:pt idx="129" formatCode="General">
                  <c:v>0.60262824699999995</c:v>
                </c:pt>
                <c:pt idx="130" formatCode="General">
                  <c:v>0.60662148400000004</c:v>
                </c:pt>
                <c:pt idx="131" formatCode="General">
                  <c:v>0.61189425500000005</c:v>
                </c:pt>
                <c:pt idx="132" formatCode="General">
                  <c:v>0.61801035199999999</c:v>
                </c:pt>
                <c:pt idx="133" formatCode="General">
                  <c:v>0.62370346200000004</c:v>
                </c:pt>
                <c:pt idx="134" formatCode="General">
                  <c:v>0.62800422600000005</c:v>
                </c:pt>
                <c:pt idx="135" formatCode="General">
                  <c:v>0.63232543799999996</c:v>
                </c:pt>
                <c:pt idx="136" formatCode="General">
                  <c:v>0.63603506700000001</c:v>
                </c:pt>
                <c:pt idx="137" formatCode="General">
                  <c:v>0.63928412800000001</c:v>
                </c:pt>
                <c:pt idx="138" formatCode="General">
                  <c:v>0.64309823099999996</c:v>
                </c:pt>
                <c:pt idx="139" formatCode="General">
                  <c:v>0.64691893600000006</c:v>
                </c:pt>
                <c:pt idx="140" formatCode="General">
                  <c:v>0.65102402400000003</c:v>
                </c:pt>
                <c:pt idx="141" formatCode="General">
                  <c:v>0.65555595200000005</c:v>
                </c:pt>
                <c:pt idx="142" formatCode="General">
                  <c:v>0.66000499000000001</c:v>
                </c:pt>
                <c:pt idx="143" formatCode="General">
                  <c:v>0.66375369799999995</c:v>
                </c:pt>
                <c:pt idx="144" formatCode="General">
                  <c:v>0.66755758899999995</c:v>
                </c:pt>
                <c:pt idx="145" formatCode="General">
                  <c:v>0.67160262000000004</c:v>
                </c:pt>
                <c:pt idx="146" formatCode="General">
                  <c:v>0.67522581400000004</c:v>
                </c:pt>
                <c:pt idx="147" formatCode="General">
                  <c:v>0.67891126999999996</c:v>
                </c:pt>
                <c:pt idx="148" formatCode="General">
                  <c:v>0.68269449599999998</c:v>
                </c:pt>
                <c:pt idx="149" formatCode="General">
                  <c:v>0.68648417500000003</c:v>
                </c:pt>
                <c:pt idx="150" formatCode="General">
                  <c:v>0.68987723899999998</c:v>
                </c:pt>
                <c:pt idx="151" formatCode="General">
                  <c:v>0.69339002199999999</c:v>
                </c:pt>
                <c:pt idx="152" formatCode="General">
                  <c:v>0.69677138100000002</c:v>
                </c:pt>
                <c:pt idx="153" formatCode="General">
                  <c:v>0.70032934999999996</c:v>
                </c:pt>
                <c:pt idx="154" formatCode="General">
                  <c:v>0.70381671000000001</c:v>
                </c:pt>
                <c:pt idx="155" formatCode="General">
                  <c:v>0.70752819099999997</c:v>
                </c:pt>
                <c:pt idx="156" formatCode="General">
                  <c:v>0.71127279899999996</c:v>
                </c:pt>
                <c:pt idx="157" formatCode="General">
                  <c:v>0.71578136000000003</c:v>
                </c:pt>
                <c:pt idx="158" formatCode="General">
                  <c:v>0.72010245100000003</c:v>
                </c:pt>
                <c:pt idx="159" formatCode="General">
                  <c:v>0.72433781900000005</c:v>
                </c:pt>
                <c:pt idx="160" formatCode="General">
                  <c:v>0.72775588300000005</c:v>
                </c:pt>
                <c:pt idx="161" formatCode="General">
                  <c:v>0.73069083400000001</c:v>
                </c:pt>
                <c:pt idx="162" formatCode="General">
                  <c:v>0.73259514199999998</c:v>
                </c:pt>
                <c:pt idx="163" formatCode="General">
                  <c:v>0.73481413699999998</c:v>
                </c:pt>
                <c:pt idx="164" formatCode="General">
                  <c:v>0.73781837299999997</c:v>
                </c:pt>
                <c:pt idx="165" formatCode="General">
                  <c:v>0.74166430299999997</c:v>
                </c:pt>
                <c:pt idx="166" formatCode="General">
                  <c:v>0.74721241000000005</c:v>
                </c:pt>
                <c:pt idx="167" formatCode="General">
                  <c:v>0.75466151100000001</c:v>
                </c:pt>
                <c:pt idx="168" formatCode="General">
                  <c:v>0.76168380499999999</c:v>
                </c:pt>
                <c:pt idx="169" formatCode="General">
                  <c:v>0.76775145700000003</c:v>
                </c:pt>
                <c:pt idx="170" formatCode="General">
                  <c:v>0.77407864800000004</c:v>
                </c:pt>
                <c:pt idx="171" formatCode="General">
                  <c:v>0.779737338</c:v>
                </c:pt>
                <c:pt idx="172" formatCode="General">
                  <c:v>0.78399855600000001</c:v>
                </c:pt>
                <c:pt idx="173" formatCode="General">
                  <c:v>0.78833537799999998</c:v>
                </c:pt>
                <c:pt idx="174" formatCode="General">
                  <c:v>0.79296354700000005</c:v>
                </c:pt>
                <c:pt idx="175" formatCode="General">
                  <c:v>0.79678091799999995</c:v>
                </c:pt>
                <c:pt idx="176" formatCode="General">
                  <c:v>0.80035418000000003</c:v>
                </c:pt>
                <c:pt idx="177" formatCode="General">
                  <c:v>0.804132175</c:v>
                </c:pt>
                <c:pt idx="178" formatCode="General">
                  <c:v>0.80870498199999996</c:v>
                </c:pt>
                <c:pt idx="179" formatCode="General">
                  <c:v>0.813889631</c:v>
                </c:pt>
                <c:pt idx="180" formatCode="General">
                  <c:v>0.81942094399999998</c:v>
                </c:pt>
                <c:pt idx="181" formatCode="General">
                  <c:v>0.82440160299999998</c:v>
                </c:pt>
                <c:pt idx="182" formatCode="General">
                  <c:v>0.82862378000000003</c:v>
                </c:pt>
                <c:pt idx="183" formatCode="General">
                  <c:v>0.83182248199999997</c:v>
                </c:pt>
                <c:pt idx="184" formatCode="General">
                  <c:v>0.83460260799999997</c:v>
                </c:pt>
                <c:pt idx="185" formatCode="General">
                  <c:v>0.83772191900000004</c:v>
                </c:pt>
                <c:pt idx="186" formatCode="General">
                  <c:v>0.84087924800000002</c:v>
                </c:pt>
                <c:pt idx="187" formatCode="General">
                  <c:v>0.84465463200000002</c:v>
                </c:pt>
                <c:pt idx="188" formatCode="General">
                  <c:v>0.84901040900000002</c:v>
                </c:pt>
                <c:pt idx="189" formatCode="General">
                  <c:v>0.85361693500000002</c:v>
                </c:pt>
                <c:pt idx="190" formatCode="General">
                  <c:v>0.85770524599999998</c:v>
                </c:pt>
                <c:pt idx="191" formatCode="General">
                  <c:v>0.86172393700000005</c:v>
                </c:pt>
                <c:pt idx="192" formatCode="General">
                  <c:v>0.86509337799999997</c:v>
                </c:pt>
                <c:pt idx="193" formatCode="General">
                  <c:v>0.86778646800000003</c:v>
                </c:pt>
                <c:pt idx="194" formatCode="General">
                  <c:v>0.86982094499999996</c:v>
                </c:pt>
                <c:pt idx="195" formatCode="General">
                  <c:v>0.87212773399999999</c:v>
                </c:pt>
                <c:pt idx="196" formatCode="General">
                  <c:v>0.87396495399999996</c:v>
                </c:pt>
                <c:pt idx="197" formatCode="General">
                  <c:v>0.87567436600000004</c:v>
                </c:pt>
                <c:pt idx="198" formatCode="General">
                  <c:v>0.87756918100000003</c:v>
                </c:pt>
                <c:pt idx="199" formatCode="General">
                  <c:v>0.88007276400000001</c:v>
                </c:pt>
                <c:pt idx="200" formatCode="General">
                  <c:v>0.883827943</c:v>
                </c:pt>
                <c:pt idx="201" formatCode="General">
                  <c:v>0.88916276900000002</c:v>
                </c:pt>
                <c:pt idx="202" formatCode="General">
                  <c:v>0.89543305399999995</c:v>
                </c:pt>
                <c:pt idx="203" formatCode="General">
                  <c:v>0.90359923600000003</c:v>
                </c:pt>
                <c:pt idx="204" formatCode="General">
                  <c:v>0.91228624199999997</c:v>
                </c:pt>
                <c:pt idx="205" formatCode="General">
                  <c:v>0.91987876999999996</c:v>
                </c:pt>
                <c:pt idx="206" formatCode="General">
                  <c:v>0.92670746000000004</c:v>
                </c:pt>
                <c:pt idx="207" formatCode="General">
                  <c:v>0.93347093199999998</c:v>
                </c:pt>
                <c:pt idx="208" formatCode="General">
                  <c:v>0.93879371199999995</c:v>
                </c:pt>
                <c:pt idx="209" formatCode="General">
                  <c:v>0.94336665099999994</c:v>
                </c:pt>
                <c:pt idx="210" formatCode="General">
                  <c:v>0.94745241099999999</c:v>
                </c:pt>
                <c:pt idx="211" formatCode="General">
                  <c:v>0.95178176800000003</c:v>
                </c:pt>
                <c:pt idx="212" formatCode="General">
                  <c:v>0.95635983000000002</c:v>
                </c:pt>
                <c:pt idx="213" formatCode="General">
                  <c:v>0.96133542400000005</c:v>
                </c:pt>
                <c:pt idx="214" formatCode="General">
                  <c:v>0.96628220200000003</c:v>
                </c:pt>
                <c:pt idx="215" formatCode="General">
                  <c:v>0.97188632600000002</c:v>
                </c:pt>
                <c:pt idx="216" formatCode="General">
                  <c:v>0.97701845200000004</c:v>
                </c:pt>
                <c:pt idx="217" formatCode="General">
                  <c:v>0.98179783700000001</c:v>
                </c:pt>
                <c:pt idx="218" formatCode="General">
                  <c:v>0.98681834300000004</c:v>
                </c:pt>
                <c:pt idx="219" formatCode="General">
                  <c:v>0.992823609</c:v>
                </c:pt>
                <c:pt idx="220" formatCode="General">
                  <c:v>0.998467102</c:v>
                </c:pt>
                <c:pt idx="221" formatCode="General">
                  <c:v>1.003741317</c:v>
                </c:pt>
                <c:pt idx="222" formatCode="General">
                  <c:v>1.008479095</c:v>
                </c:pt>
                <c:pt idx="223" formatCode="General">
                  <c:v>1.0126552499999999</c:v>
                </c:pt>
                <c:pt idx="224" formatCode="General">
                  <c:v>1.0165098370000001</c:v>
                </c:pt>
                <c:pt idx="225" formatCode="General">
                  <c:v>1.0205003749999999</c:v>
                </c:pt>
                <c:pt idx="226" formatCode="General">
                  <c:v>1.0253347960000001</c:v>
                </c:pt>
                <c:pt idx="227" formatCode="General">
                  <c:v>1.0305302629999999</c:v>
                </c:pt>
                <c:pt idx="228" formatCode="General">
                  <c:v>1.035456747</c:v>
                </c:pt>
                <c:pt idx="229" formatCode="General">
                  <c:v>1.039855671</c:v>
                </c:pt>
                <c:pt idx="230" formatCode="General">
                  <c:v>1.044278018</c:v>
                </c:pt>
                <c:pt idx="231" formatCode="General">
                  <c:v>1.0480839040000001</c:v>
                </c:pt>
                <c:pt idx="232" formatCode="General">
                  <c:v>1.051793907</c:v>
                </c:pt>
                <c:pt idx="233" formatCode="General">
                  <c:v>1.0555473</c:v>
                </c:pt>
                <c:pt idx="234" formatCode="General">
                  <c:v>1.0589631150000001</c:v>
                </c:pt>
                <c:pt idx="235" formatCode="General">
                  <c:v>1.0616792960000001</c:v>
                </c:pt>
                <c:pt idx="236" formatCode="General">
                  <c:v>1.06393253</c:v>
                </c:pt>
                <c:pt idx="237" formatCode="General">
                  <c:v>1.0657523069999999</c:v>
                </c:pt>
                <c:pt idx="238" formatCode="General">
                  <c:v>1.067167609</c:v>
                </c:pt>
                <c:pt idx="239" formatCode="General">
                  <c:v>1.0683700759999999</c:v>
                </c:pt>
                <c:pt idx="240" formatCode="General">
                  <c:v>1.069419007</c:v>
                </c:pt>
                <c:pt idx="241" formatCode="General">
                  <c:v>1.0705206190000001</c:v>
                </c:pt>
                <c:pt idx="242" formatCode="General">
                  <c:v>1.0716997399999999</c:v>
                </c:pt>
                <c:pt idx="243" formatCode="General">
                  <c:v>1.0733147409999999</c:v>
                </c:pt>
                <c:pt idx="244" formatCode="General">
                  <c:v>1.0770005520000001</c:v>
                </c:pt>
                <c:pt idx="245" formatCode="General">
                  <c:v>1.0838602559999999</c:v>
                </c:pt>
                <c:pt idx="246" formatCode="General">
                  <c:v>1.0915586450000001</c:v>
                </c:pt>
                <c:pt idx="247" formatCode="General">
                  <c:v>1.0998042139999999</c:v>
                </c:pt>
                <c:pt idx="248" formatCode="General">
                  <c:v>1.1084695149999999</c:v>
                </c:pt>
                <c:pt idx="249" formatCode="General">
                  <c:v>1.1160115180000001</c:v>
                </c:pt>
                <c:pt idx="250" formatCode="General">
                  <c:v>1.1209329960000001</c:v>
                </c:pt>
                <c:pt idx="251" formatCode="General">
                  <c:v>1.1257480689999999</c:v>
                </c:pt>
                <c:pt idx="252" formatCode="General">
                  <c:v>1.130622378</c:v>
                </c:pt>
                <c:pt idx="253" formatCode="General">
                  <c:v>1.1352409130000001</c:v>
                </c:pt>
                <c:pt idx="254" formatCode="General">
                  <c:v>1.139560895</c:v>
                </c:pt>
                <c:pt idx="255" formatCode="General">
                  <c:v>1.144105935</c:v>
                </c:pt>
                <c:pt idx="256" formatCode="General">
                  <c:v>1.148847956</c:v>
                </c:pt>
                <c:pt idx="257" formatCode="General">
                  <c:v>1.153750117</c:v>
                </c:pt>
                <c:pt idx="258" formatCode="General">
                  <c:v>1.15870092</c:v>
                </c:pt>
                <c:pt idx="259" formatCode="General">
                  <c:v>1.1637298439999999</c:v>
                </c:pt>
                <c:pt idx="260" formatCode="General">
                  <c:v>1.168884096</c:v>
                </c:pt>
                <c:pt idx="261" formatCode="General">
                  <c:v>1.174059577</c:v>
                </c:pt>
                <c:pt idx="262" formatCode="General">
                  <c:v>1.1792178010000001</c:v>
                </c:pt>
                <c:pt idx="263" formatCode="General">
                  <c:v>1.1845857829999999</c:v>
                </c:pt>
                <c:pt idx="264" formatCode="General">
                  <c:v>1.1904290630000001</c:v>
                </c:pt>
                <c:pt idx="265" formatCode="General">
                  <c:v>1.1971068330000001</c:v>
                </c:pt>
                <c:pt idx="266" formatCode="General">
                  <c:v>1.2042338290000001</c:v>
                </c:pt>
                <c:pt idx="267" formatCode="General">
                  <c:v>1.2119005199999999</c:v>
                </c:pt>
                <c:pt idx="268" formatCode="General">
                  <c:v>1.21992302</c:v>
                </c:pt>
                <c:pt idx="269" formatCode="General">
                  <c:v>1.228197937</c:v>
                </c:pt>
                <c:pt idx="270" formatCode="General">
                  <c:v>1.236274399</c:v>
                </c:pt>
                <c:pt idx="271" formatCode="General">
                  <c:v>1.2439786079999999</c:v>
                </c:pt>
                <c:pt idx="272" formatCode="General">
                  <c:v>1.2511397399999999</c:v>
                </c:pt>
                <c:pt idx="273" formatCode="General">
                  <c:v>1.2578904529999999</c:v>
                </c:pt>
                <c:pt idx="274" formatCode="General">
                  <c:v>1.2636503059999999</c:v>
                </c:pt>
                <c:pt idx="275" formatCode="General">
                  <c:v>1.268220592</c:v>
                </c:pt>
                <c:pt idx="276" formatCode="General">
                  <c:v>1.271886286</c:v>
                </c:pt>
                <c:pt idx="277" formatCode="General">
                  <c:v>1.274866778</c:v>
                </c:pt>
                <c:pt idx="278" formatCode="General">
                  <c:v>1.2771128629999999</c:v>
                </c:pt>
                <c:pt idx="279" formatCode="General">
                  <c:v>1.2788565810000001</c:v>
                </c:pt>
                <c:pt idx="280" formatCode="General">
                  <c:v>1.280327985</c:v>
                </c:pt>
                <c:pt idx="281" formatCode="General">
                  <c:v>1.2818730629999999</c:v>
                </c:pt>
                <c:pt idx="282" formatCode="General">
                  <c:v>1.283483983</c:v>
                </c:pt>
                <c:pt idx="283" formatCode="General">
                  <c:v>1.2854612649999999</c:v>
                </c:pt>
                <c:pt idx="284" formatCode="General">
                  <c:v>1.2878977810000001</c:v>
                </c:pt>
                <c:pt idx="285" formatCode="General">
                  <c:v>1.2908238000000001</c:v>
                </c:pt>
                <c:pt idx="286" formatCode="General">
                  <c:v>1.2938882570000001</c:v>
                </c:pt>
                <c:pt idx="287" formatCode="General">
                  <c:v>1.2971214870000001</c:v>
                </c:pt>
                <c:pt idx="288" formatCode="General">
                  <c:v>1.300370067</c:v>
                </c:pt>
                <c:pt idx="289" formatCode="General">
                  <c:v>1.3036003140000001</c:v>
                </c:pt>
                <c:pt idx="290" formatCode="General">
                  <c:v>1.306740835</c:v>
                </c:pt>
                <c:pt idx="291" formatCode="General">
                  <c:v>1.309999913</c:v>
                </c:pt>
                <c:pt idx="292" formatCode="General">
                  <c:v>1.3132683979999999</c:v>
                </c:pt>
                <c:pt idx="293" formatCode="General">
                  <c:v>1.316790693</c:v>
                </c:pt>
                <c:pt idx="294" formatCode="General">
                  <c:v>1.320592464</c:v>
                </c:pt>
                <c:pt idx="295" formatCode="General">
                  <c:v>1.3245209899999999</c:v>
                </c:pt>
                <c:pt idx="296" formatCode="General">
                  <c:v>1.3289803950000001</c:v>
                </c:pt>
                <c:pt idx="297" formatCode="General">
                  <c:v>1.3338953250000001</c:v>
                </c:pt>
                <c:pt idx="298" formatCode="General">
                  <c:v>1.3384988929999999</c:v>
                </c:pt>
                <c:pt idx="299" formatCode="General">
                  <c:v>1.342881751</c:v>
                </c:pt>
                <c:pt idx="300" formatCode="General">
                  <c:v>1.347169096</c:v>
                </c:pt>
                <c:pt idx="301" formatCode="General">
                  <c:v>1.351055168</c:v>
                </c:pt>
                <c:pt idx="302" formatCode="General">
                  <c:v>1.3546819750000001</c:v>
                </c:pt>
                <c:pt idx="303" formatCode="General">
                  <c:v>1.3587424290000001</c:v>
                </c:pt>
                <c:pt idx="304" formatCode="General">
                  <c:v>1.363198669</c:v>
                </c:pt>
                <c:pt idx="305" formatCode="General">
                  <c:v>1.3674558450000001</c:v>
                </c:pt>
                <c:pt idx="306" formatCode="General">
                  <c:v>1.371175893</c:v>
                </c:pt>
                <c:pt idx="307" formatCode="General">
                  <c:v>1.374372479</c:v>
                </c:pt>
                <c:pt idx="308" formatCode="General">
                  <c:v>1.376818275</c:v>
                </c:pt>
                <c:pt idx="309" formatCode="General">
                  <c:v>1.3784081749999999</c:v>
                </c:pt>
                <c:pt idx="310" formatCode="General">
                  <c:v>1.3797129530000001</c:v>
                </c:pt>
                <c:pt idx="311" formatCode="General">
                  <c:v>1.381084991</c:v>
                </c:pt>
                <c:pt idx="312" formatCode="General">
                  <c:v>1.3825029980000001</c:v>
                </c:pt>
                <c:pt idx="313" formatCode="General">
                  <c:v>1.3839189730000001</c:v>
                </c:pt>
                <c:pt idx="314" formatCode="General">
                  <c:v>1.385472568</c:v>
                </c:pt>
                <c:pt idx="315" formatCode="General">
                  <c:v>1.3874511140000001</c:v>
                </c:pt>
                <c:pt idx="316" formatCode="General">
                  <c:v>1.390184565</c:v>
                </c:pt>
                <c:pt idx="317" formatCode="General">
                  <c:v>1.393414889</c:v>
                </c:pt>
                <c:pt idx="318" formatCode="General">
                  <c:v>1.3969445039999999</c:v>
                </c:pt>
                <c:pt idx="319" formatCode="General">
                  <c:v>1.401188833</c:v>
                </c:pt>
                <c:pt idx="320" formatCode="General">
                  <c:v>1.405721569</c:v>
                </c:pt>
                <c:pt idx="321" formatCode="General">
                  <c:v>1.4095600420000001</c:v>
                </c:pt>
                <c:pt idx="322" formatCode="General">
                  <c:v>1.4133158969999999</c:v>
                </c:pt>
                <c:pt idx="323" formatCode="General">
                  <c:v>1.417263897</c:v>
                </c:pt>
                <c:pt idx="324" formatCode="General">
                  <c:v>1.4209216659999999</c:v>
                </c:pt>
                <c:pt idx="325" formatCode="General">
                  <c:v>1.424425716</c:v>
                </c:pt>
                <c:pt idx="326" formatCode="General">
                  <c:v>1.428400178</c:v>
                </c:pt>
                <c:pt idx="327" formatCode="General">
                  <c:v>1.432481683</c:v>
                </c:pt>
                <c:pt idx="328" formatCode="General">
                  <c:v>1.4361946370000001</c:v>
                </c:pt>
                <c:pt idx="329" formatCode="General">
                  <c:v>1.439677659</c:v>
                </c:pt>
                <c:pt idx="330" formatCode="General">
                  <c:v>1.44285047</c:v>
                </c:pt>
                <c:pt idx="331" formatCode="General">
                  <c:v>1.44576942</c:v>
                </c:pt>
                <c:pt idx="332" formatCode="General">
                  <c:v>1.4483089920000001</c:v>
                </c:pt>
                <c:pt idx="333" formatCode="General">
                  <c:v>1.450822528</c:v>
                </c:pt>
                <c:pt idx="334" formatCode="General">
                  <c:v>1.453420924</c:v>
                </c:pt>
                <c:pt idx="335" formatCode="General">
                  <c:v>1.456137309</c:v>
                </c:pt>
                <c:pt idx="336" formatCode="General">
                  <c:v>1.4588889869999999</c:v>
                </c:pt>
                <c:pt idx="337" formatCode="General">
                  <c:v>1.4619124619999999</c:v>
                </c:pt>
                <c:pt idx="338" formatCode="General">
                  <c:v>1.46504995</c:v>
                </c:pt>
                <c:pt idx="339" formatCode="General">
                  <c:v>1.4681157499999999</c:v>
                </c:pt>
                <c:pt idx="340" formatCode="General">
                  <c:v>1.4713425790000001</c:v>
                </c:pt>
                <c:pt idx="341" formatCode="General">
                  <c:v>1.4745458769999999</c:v>
                </c:pt>
                <c:pt idx="342" formatCode="General">
                  <c:v>1.4781135780000001</c:v>
                </c:pt>
                <c:pt idx="343" formatCode="General">
                  <c:v>1.482314927</c:v>
                </c:pt>
                <c:pt idx="344" formatCode="General">
                  <c:v>1.487293508</c:v>
                </c:pt>
                <c:pt idx="345" formatCode="General">
                  <c:v>1.4924757630000001</c:v>
                </c:pt>
                <c:pt idx="346" formatCode="General">
                  <c:v>1.497178957</c:v>
                </c:pt>
                <c:pt idx="347" formatCode="General">
                  <c:v>1.5009649350000001</c:v>
                </c:pt>
                <c:pt idx="348" formatCode="General">
                  <c:v>1.5036960859999999</c:v>
                </c:pt>
                <c:pt idx="349" formatCode="General">
                  <c:v>1.5051192879999999</c:v>
                </c:pt>
                <c:pt idx="350" formatCode="General">
                  <c:v>1.5057882380000001</c:v>
                </c:pt>
                <c:pt idx="351" formatCode="General">
                  <c:v>1.5064027360000001</c:v>
                </c:pt>
                <c:pt idx="352" formatCode="General">
                  <c:v>1.50713633</c:v>
                </c:pt>
                <c:pt idx="353" formatCode="General">
                  <c:v>1.50826021</c:v>
                </c:pt>
                <c:pt idx="354" formatCode="General">
                  <c:v>1.510011343</c:v>
                </c:pt>
                <c:pt idx="355" formatCode="General">
                  <c:v>1.512872252</c:v>
                </c:pt>
                <c:pt idx="356" formatCode="General">
                  <c:v>1.5164948149999999</c:v>
                </c:pt>
                <c:pt idx="357" formatCode="General">
                  <c:v>1.5203352969999999</c:v>
                </c:pt>
                <c:pt idx="358" formatCode="General">
                  <c:v>1.524500333</c:v>
                </c:pt>
                <c:pt idx="359" formatCode="General">
                  <c:v>1.528725087</c:v>
                </c:pt>
                <c:pt idx="360" formatCode="General">
                  <c:v>1.5322453140000001</c:v>
                </c:pt>
                <c:pt idx="361" formatCode="General">
                  <c:v>1.535277413</c:v>
                </c:pt>
                <c:pt idx="362" formatCode="General">
                  <c:v>1.5385944499999999</c:v>
                </c:pt>
                <c:pt idx="363" formatCode="General">
                  <c:v>1.541963092</c:v>
                </c:pt>
                <c:pt idx="364" formatCode="General">
                  <c:v>1.545591103</c:v>
                </c:pt>
                <c:pt idx="365" formatCode="General">
                  <c:v>1.5499648829999999</c:v>
                </c:pt>
                <c:pt idx="366" formatCode="General">
                  <c:v>1.554838639</c:v>
                </c:pt>
                <c:pt idx="367" formatCode="General">
                  <c:v>1.559632272</c:v>
                </c:pt>
                <c:pt idx="368" formatCode="General">
                  <c:v>1.564527464</c:v>
                </c:pt>
                <c:pt idx="369" formatCode="General">
                  <c:v>1.5691741589999999</c:v>
                </c:pt>
                <c:pt idx="370" formatCode="General">
                  <c:v>1.573486881</c:v>
                </c:pt>
                <c:pt idx="371" formatCode="General">
                  <c:v>1.5776867000000001</c:v>
                </c:pt>
                <c:pt idx="372" formatCode="General">
                  <c:v>1.5818762689999999</c:v>
                </c:pt>
                <c:pt idx="373" formatCode="General">
                  <c:v>1.585917217</c:v>
                </c:pt>
                <c:pt idx="374" formatCode="General">
                  <c:v>1.5903086749999999</c:v>
                </c:pt>
                <c:pt idx="375" formatCode="General">
                  <c:v>1.5944553109999999</c:v>
                </c:pt>
                <c:pt idx="376" formatCode="General">
                  <c:v>1.598569224</c:v>
                </c:pt>
                <c:pt idx="377" formatCode="General">
                  <c:v>1.6031289010000001</c:v>
                </c:pt>
                <c:pt idx="378" formatCode="General">
                  <c:v>1.60747358</c:v>
                </c:pt>
                <c:pt idx="379" formatCode="General">
                  <c:v>1.611413897</c:v>
                </c:pt>
                <c:pt idx="380" formatCode="General">
                  <c:v>1.61517898</c:v>
                </c:pt>
                <c:pt idx="381" formatCode="General">
                  <c:v>1.618503749</c:v>
                </c:pt>
                <c:pt idx="382" formatCode="General">
                  <c:v>1.6213555239999999</c:v>
                </c:pt>
                <c:pt idx="383" formatCode="General">
                  <c:v>1.624223803</c:v>
                </c:pt>
                <c:pt idx="384" formatCode="General">
                  <c:v>1.6269044699999999</c:v>
                </c:pt>
                <c:pt idx="385" formatCode="General">
                  <c:v>1.6297728440000001</c:v>
                </c:pt>
                <c:pt idx="386" formatCode="General">
                  <c:v>1.6328906110000001</c:v>
                </c:pt>
                <c:pt idx="387" formatCode="General">
                  <c:v>1.6361791699999999</c:v>
                </c:pt>
                <c:pt idx="388" formatCode="General">
                  <c:v>1.639930686</c:v>
                </c:pt>
                <c:pt idx="389" formatCode="General">
                  <c:v>1.644102924</c:v>
                </c:pt>
                <c:pt idx="390" formatCode="General">
                  <c:v>1.6487845350000001</c:v>
                </c:pt>
                <c:pt idx="391" formatCode="General">
                  <c:v>1.654368716</c:v>
                </c:pt>
                <c:pt idx="392" formatCode="General">
                  <c:v>1.6601860159999999</c:v>
                </c:pt>
                <c:pt idx="393" formatCode="General">
                  <c:v>1.66549619</c:v>
                </c:pt>
                <c:pt idx="394" formatCode="General">
                  <c:v>1.670798359</c:v>
                </c:pt>
              </c:numCache>
            </c:numRef>
          </c:xVal>
          <c:yVal>
            <c:numRef>
              <c:f>'Data fresh bones'!$DA$4:$DA$398</c:f>
              <c:numCache>
                <c:formatCode>General</c:formatCode>
                <c:ptCount val="395"/>
                <c:pt idx="0" formatCode="0.00E+00">
                  <c:v>7.3986999999999995E-5</c:v>
                </c:pt>
                <c:pt idx="1">
                  <c:v>1.54022E-4</c:v>
                </c:pt>
                <c:pt idx="2" formatCode="0.00E+00">
                  <c:v>7.0239099999999996E-5</c:v>
                </c:pt>
                <c:pt idx="3" formatCode="0.00E+00">
                  <c:v>6.3155099999999994E-5</c:v>
                </c:pt>
                <c:pt idx="4" formatCode="0.00E+00">
                  <c:v>5.3641299999999998E-5</c:v>
                </c:pt>
                <c:pt idx="5" formatCode="0.00E+00">
                  <c:v>4.1825400000000001E-5</c:v>
                </c:pt>
                <c:pt idx="6" formatCode="0.00E+00">
                  <c:v>3.3055300000000002E-5</c:v>
                </c:pt>
                <c:pt idx="7" formatCode="0.00E+00">
                  <c:v>2.5873000000000001E-5</c:v>
                </c:pt>
                <c:pt idx="8" formatCode="0.00E+00">
                  <c:v>2.34279E-5</c:v>
                </c:pt>
                <c:pt idx="9" formatCode="0.00E+00">
                  <c:v>1.9888E-5</c:v>
                </c:pt>
                <c:pt idx="10" formatCode="0.00E+00">
                  <c:v>1.9099100000000002E-5</c:v>
                </c:pt>
                <c:pt idx="11" formatCode="0.00E+00">
                  <c:v>1.6375499999999999E-5</c:v>
                </c:pt>
                <c:pt idx="12" formatCode="0.00E+00">
                  <c:v>1.5849799999999999E-5</c:v>
                </c:pt>
                <c:pt idx="13" formatCode="0.00E+00">
                  <c:v>1.2928100000000001E-5</c:v>
                </c:pt>
                <c:pt idx="14" formatCode="0.00E+00">
                  <c:v>1.18923E-5</c:v>
                </c:pt>
                <c:pt idx="15" formatCode="0.00E+00">
                  <c:v>9.6135099999999994E-6</c:v>
                </c:pt>
                <c:pt idx="16" formatCode="0.00E+00">
                  <c:v>8.7621599999999995E-6</c:v>
                </c:pt>
                <c:pt idx="17" formatCode="0.00E+00">
                  <c:v>9.5647699999999999E-6</c:v>
                </c:pt>
                <c:pt idx="18" formatCode="0.00E+00">
                  <c:v>7.3879299999999996E-6</c:v>
                </c:pt>
                <c:pt idx="19" formatCode="0.00E+00">
                  <c:v>6.2792799999999996E-6</c:v>
                </c:pt>
                <c:pt idx="20" formatCode="0.00E+00">
                  <c:v>6.6723999999999998E-6</c:v>
                </c:pt>
                <c:pt idx="21" formatCode="0.00E+00">
                  <c:v>6.8768599999999999E-6</c:v>
                </c:pt>
                <c:pt idx="22" formatCode="0.00E+00">
                  <c:v>4.4441700000000002E-6</c:v>
                </c:pt>
                <c:pt idx="23" formatCode="0.00E+00">
                  <c:v>4.4760400000000003E-6</c:v>
                </c:pt>
                <c:pt idx="24" formatCode="0.00E+00">
                  <c:v>3.2955999999999998E-6</c:v>
                </c:pt>
                <c:pt idx="25" formatCode="0.00E+00">
                  <c:v>2.2391599999999998E-6</c:v>
                </c:pt>
                <c:pt idx="26" formatCode="0.00E+00">
                  <c:v>4.4470899999999999E-7</c:v>
                </c:pt>
                <c:pt idx="27" formatCode="0.00E+00">
                  <c:v>1.9269599999999999E-7</c:v>
                </c:pt>
                <c:pt idx="28" formatCode="0.00E+00">
                  <c:v>-9.60448E-7</c:v>
                </c:pt>
                <c:pt idx="29" formatCode="0.00E+00">
                  <c:v>-2.5121800000000001E-6</c:v>
                </c:pt>
                <c:pt idx="30" formatCode="0.00E+00">
                  <c:v>-5.0904100000000003E-6</c:v>
                </c:pt>
                <c:pt idx="31" formatCode="0.00E+00">
                  <c:v>-6.0751300000000001E-6</c:v>
                </c:pt>
                <c:pt idx="32" formatCode="0.00E+00">
                  <c:v>-7.5907400000000003E-6</c:v>
                </c:pt>
                <c:pt idx="33" formatCode="0.00E+00">
                  <c:v>-9.2750300000000005E-6</c:v>
                </c:pt>
                <c:pt idx="34" formatCode="0.00E+00">
                  <c:v>-9.8865400000000004E-6</c:v>
                </c:pt>
                <c:pt idx="35" formatCode="0.00E+00">
                  <c:v>-9.99161E-6</c:v>
                </c:pt>
                <c:pt idx="36" formatCode="0.00E+00">
                  <c:v>-1.27016E-5</c:v>
                </c:pt>
                <c:pt idx="37" formatCode="0.00E+00">
                  <c:v>-1.3660400000000001E-5</c:v>
                </c:pt>
                <c:pt idx="38" formatCode="0.00E+00">
                  <c:v>-1.47439E-5</c:v>
                </c:pt>
                <c:pt idx="39" formatCode="0.00E+00">
                  <c:v>-1.52587E-5</c:v>
                </c:pt>
                <c:pt idx="40" formatCode="0.00E+00">
                  <c:v>-1.6335399999999999E-5</c:v>
                </c:pt>
                <c:pt idx="41" formatCode="0.00E+00">
                  <c:v>-1.7128900000000001E-5</c:v>
                </c:pt>
                <c:pt idx="42" formatCode="0.00E+00">
                  <c:v>-1.8179800000000002E-5</c:v>
                </c:pt>
                <c:pt idx="43" formatCode="0.00E+00">
                  <c:v>-1.7978800000000001E-5</c:v>
                </c:pt>
                <c:pt idx="44" formatCode="0.00E+00">
                  <c:v>-1.87677E-5</c:v>
                </c:pt>
                <c:pt idx="45" formatCode="0.00E+00">
                  <c:v>-1.5687499999999998E-5</c:v>
                </c:pt>
                <c:pt idx="46" formatCode="0.00E+00">
                  <c:v>-1.7070200000000001E-5</c:v>
                </c:pt>
                <c:pt idx="47" formatCode="0.00E+00">
                  <c:v>-1.52569E-5</c:v>
                </c:pt>
                <c:pt idx="48" formatCode="0.00E+00">
                  <c:v>-1.4331999999999999E-5</c:v>
                </c:pt>
                <c:pt idx="49" formatCode="0.00E+00">
                  <c:v>-1.4970700000000001E-5</c:v>
                </c:pt>
                <c:pt idx="50" formatCode="0.00E+00">
                  <c:v>-1.5958900000000001E-5</c:v>
                </c:pt>
                <c:pt idx="51" formatCode="0.00E+00">
                  <c:v>-1.44568E-5</c:v>
                </c:pt>
                <c:pt idx="52" formatCode="0.00E+00">
                  <c:v>-1.8458399999999999E-5</c:v>
                </c:pt>
                <c:pt idx="53" formatCode="0.00E+00">
                  <c:v>-2.2638800000000001E-5</c:v>
                </c:pt>
                <c:pt idx="54" formatCode="0.00E+00">
                  <c:v>-2.1854699999999999E-5</c:v>
                </c:pt>
                <c:pt idx="55" formatCode="0.00E+00">
                  <c:v>-2.1754299999999999E-5</c:v>
                </c:pt>
                <c:pt idx="56" formatCode="0.00E+00">
                  <c:v>-1.9793199999999999E-5</c:v>
                </c:pt>
                <c:pt idx="57" formatCode="0.00E+00">
                  <c:v>-1.8433000000000001E-5</c:v>
                </c:pt>
                <c:pt idx="58" formatCode="0.00E+00">
                  <c:v>-1.63358E-5</c:v>
                </c:pt>
                <c:pt idx="59" formatCode="0.00E+00">
                  <c:v>-1.5683299999999999E-5</c:v>
                </c:pt>
                <c:pt idx="60" formatCode="0.00E+00">
                  <c:v>-1.45094E-5</c:v>
                </c:pt>
                <c:pt idx="61" formatCode="0.00E+00">
                  <c:v>-1.3125100000000001E-5</c:v>
                </c:pt>
                <c:pt idx="62" formatCode="0.00E+00">
                  <c:v>-1.1469599999999999E-5</c:v>
                </c:pt>
                <c:pt idx="63" formatCode="0.00E+00">
                  <c:v>-1.10002E-5</c:v>
                </c:pt>
                <c:pt idx="64" formatCode="0.00E+00">
                  <c:v>-9.0501899999999995E-6</c:v>
                </c:pt>
                <c:pt idx="65" formatCode="0.00E+00">
                  <c:v>-6.14865E-6</c:v>
                </c:pt>
                <c:pt idx="66" formatCode="0.00E+00">
                  <c:v>-5.1435599999999999E-6</c:v>
                </c:pt>
                <c:pt idx="67" formatCode="0.00E+00">
                  <c:v>-3.2679800000000002E-6</c:v>
                </c:pt>
                <c:pt idx="68" formatCode="0.00E+00">
                  <c:v>-1.8876100000000001E-7</c:v>
                </c:pt>
                <c:pt idx="69" formatCode="0.00E+00">
                  <c:v>2.1651100000000001E-6</c:v>
                </c:pt>
                <c:pt idx="70" formatCode="0.00E+00">
                  <c:v>1.7938099999999999E-6</c:v>
                </c:pt>
                <c:pt idx="71" formatCode="0.00E+00">
                  <c:v>1.7637500000000001E-6</c:v>
                </c:pt>
                <c:pt idx="72" formatCode="0.00E+00">
                  <c:v>2.6008900000000001E-6</c:v>
                </c:pt>
                <c:pt idx="73" formatCode="0.00E+00">
                  <c:v>5.5648800000000002E-6</c:v>
                </c:pt>
                <c:pt idx="74" formatCode="0.00E+00">
                  <c:v>6.2126999999999998E-6</c:v>
                </c:pt>
                <c:pt idx="75" formatCode="0.00E+00">
                  <c:v>8.6250999999999998E-6</c:v>
                </c:pt>
                <c:pt idx="76" formatCode="0.00E+00">
                  <c:v>1.19645E-5</c:v>
                </c:pt>
                <c:pt idx="77" formatCode="0.00E+00">
                  <c:v>1.3939499999999999E-5</c:v>
                </c:pt>
                <c:pt idx="78" formatCode="0.00E+00">
                  <c:v>1.5477499999999999E-5</c:v>
                </c:pt>
                <c:pt idx="79" formatCode="0.00E+00">
                  <c:v>1.8447299999999999E-5</c:v>
                </c:pt>
                <c:pt idx="80" formatCode="0.00E+00">
                  <c:v>2.1643600000000001E-5</c:v>
                </c:pt>
                <c:pt idx="81" formatCode="0.00E+00">
                  <c:v>2.3483399999999999E-5</c:v>
                </c:pt>
                <c:pt idx="82" formatCode="0.00E+00">
                  <c:v>2.5114400000000001E-5</c:v>
                </c:pt>
                <c:pt idx="83" formatCode="0.00E+00">
                  <c:v>2.61831E-5</c:v>
                </c:pt>
                <c:pt idx="84" formatCode="0.00E+00">
                  <c:v>2.8318800000000001E-5</c:v>
                </c:pt>
                <c:pt idx="85" formatCode="0.00E+00">
                  <c:v>3.0076199999999998E-5</c:v>
                </c:pt>
                <c:pt idx="86" formatCode="0.00E+00">
                  <c:v>3.2327399999999998E-5</c:v>
                </c:pt>
                <c:pt idx="87" formatCode="0.00E+00">
                  <c:v>3.4608399999999999E-5</c:v>
                </c:pt>
                <c:pt idx="88" formatCode="0.00E+00">
                  <c:v>3.6986100000000002E-5</c:v>
                </c:pt>
                <c:pt idx="89" formatCode="0.00E+00">
                  <c:v>3.9382699999999998E-5</c:v>
                </c:pt>
                <c:pt idx="90" formatCode="0.00E+00">
                  <c:v>4.18435E-5</c:v>
                </c:pt>
                <c:pt idx="91" formatCode="0.00E+00">
                  <c:v>4.41456E-5</c:v>
                </c:pt>
                <c:pt idx="92" formatCode="0.00E+00">
                  <c:v>4.5370400000000002E-5</c:v>
                </c:pt>
                <c:pt idx="93" formatCode="0.00E+00">
                  <c:v>4.6536199999999997E-5</c:v>
                </c:pt>
                <c:pt idx="94" formatCode="0.00E+00">
                  <c:v>4.8249499999999999E-5</c:v>
                </c:pt>
                <c:pt idx="95" formatCode="0.00E+00">
                  <c:v>5.0624500000000003E-5</c:v>
                </c:pt>
                <c:pt idx="96" formatCode="0.00E+00">
                  <c:v>5.2649099999999997E-5</c:v>
                </c:pt>
                <c:pt idx="97" formatCode="0.00E+00">
                  <c:v>5.5628999999999999E-5</c:v>
                </c:pt>
                <c:pt idx="98" formatCode="0.00E+00">
                  <c:v>6.0165499999999998E-5</c:v>
                </c:pt>
                <c:pt idx="99" formatCode="0.00E+00">
                  <c:v>6.40291E-5</c:v>
                </c:pt>
                <c:pt idx="100" formatCode="0.00E+00">
                  <c:v>6.6732700000000006E-5</c:v>
                </c:pt>
                <c:pt idx="101" formatCode="0.00E+00">
                  <c:v>6.9033600000000003E-5</c:v>
                </c:pt>
                <c:pt idx="102" formatCode="0.00E+00">
                  <c:v>7.1990500000000001E-5</c:v>
                </c:pt>
                <c:pt idx="103" formatCode="0.00E+00">
                  <c:v>7.0621899999999995E-5</c:v>
                </c:pt>
                <c:pt idx="104" formatCode="0.00E+00">
                  <c:v>7.0481499999999999E-5</c:v>
                </c:pt>
                <c:pt idx="105" formatCode="0.00E+00">
                  <c:v>6.9243000000000001E-5</c:v>
                </c:pt>
                <c:pt idx="106" formatCode="0.00E+00">
                  <c:v>7.1472999999999998E-5</c:v>
                </c:pt>
                <c:pt idx="107" formatCode="0.00E+00">
                  <c:v>7.4229799999999999E-5</c:v>
                </c:pt>
                <c:pt idx="108" formatCode="0.00E+00">
                  <c:v>7.8790500000000004E-5</c:v>
                </c:pt>
                <c:pt idx="109" formatCode="0.00E+00">
                  <c:v>8.1042400000000002E-5</c:v>
                </c:pt>
                <c:pt idx="110" formatCode="0.00E+00">
                  <c:v>8.3919700000000002E-5</c:v>
                </c:pt>
                <c:pt idx="111" formatCode="0.00E+00">
                  <c:v>8.5827699999999998E-5</c:v>
                </c:pt>
                <c:pt idx="112" formatCode="0.00E+00">
                  <c:v>8.79113E-5</c:v>
                </c:pt>
                <c:pt idx="113" formatCode="0.00E+00">
                  <c:v>8.8177999999999995E-5</c:v>
                </c:pt>
                <c:pt idx="114" formatCode="0.00E+00">
                  <c:v>9.0192599999999994E-5</c:v>
                </c:pt>
                <c:pt idx="115" formatCode="0.00E+00">
                  <c:v>9.2372600000000004E-5</c:v>
                </c:pt>
                <c:pt idx="116" formatCode="0.00E+00">
                  <c:v>9.4951399999999994E-5</c:v>
                </c:pt>
                <c:pt idx="117" formatCode="0.00E+00">
                  <c:v>9.6723800000000004E-5</c:v>
                </c:pt>
                <c:pt idx="118" formatCode="0.00E+00">
                  <c:v>9.8622299999999999E-5</c:v>
                </c:pt>
                <c:pt idx="119" formatCode="0.00E+00">
                  <c:v>9.9887699999999996E-5</c:v>
                </c:pt>
                <c:pt idx="120">
                  <c:v>1.01487E-4</c:v>
                </c:pt>
                <c:pt idx="121" formatCode="0.00E+00">
                  <c:v>9.0478100000000004E-5</c:v>
                </c:pt>
                <c:pt idx="122" formatCode="0.00E+00">
                  <c:v>9.4404499999999994E-5</c:v>
                </c:pt>
                <c:pt idx="123" formatCode="0.00E+00">
                  <c:v>9.6602300000000002E-5</c:v>
                </c:pt>
                <c:pt idx="124" formatCode="0.00E+00">
                  <c:v>9.98589E-5</c:v>
                </c:pt>
                <c:pt idx="125" formatCode="0.00E+00">
                  <c:v>9.9842700000000005E-5</c:v>
                </c:pt>
                <c:pt idx="126">
                  <c:v>1.01378E-4</c:v>
                </c:pt>
                <c:pt idx="127">
                  <c:v>1.02567E-4</c:v>
                </c:pt>
                <c:pt idx="128">
                  <c:v>1.0422299999999999E-4</c:v>
                </c:pt>
                <c:pt idx="129">
                  <c:v>1.06362E-4</c:v>
                </c:pt>
                <c:pt idx="130">
                  <c:v>1.1019299999999999E-4</c:v>
                </c:pt>
                <c:pt idx="131">
                  <c:v>1.1254100000000001E-4</c:v>
                </c:pt>
                <c:pt idx="132">
                  <c:v>1.13953E-4</c:v>
                </c:pt>
                <c:pt idx="133">
                  <c:v>1.15466E-4</c:v>
                </c:pt>
                <c:pt idx="134">
                  <c:v>1.16427E-4</c:v>
                </c:pt>
                <c:pt idx="135">
                  <c:v>1.18761E-4</c:v>
                </c:pt>
                <c:pt idx="136">
                  <c:v>1.18996E-4</c:v>
                </c:pt>
                <c:pt idx="137">
                  <c:v>1.20634E-4</c:v>
                </c:pt>
                <c:pt idx="138">
                  <c:v>1.22104E-4</c:v>
                </c:pt>
                <c:pt idx="139">
                  <c:v>1.24117E-4</c:v>
                </c:pt>
                <c:pt idx="140">
                  <c:v>1.2494900000000001E-4</c:v>
                </c:pt>
                <c:pt idx="141">
                  <c:v>1.2730900000000001E-4</c:v>
                </c:pt>
                <c:pt idx="142">
                  <c:v>1.29479E-4</c:v>
                </c:pt>
                <c:pt idx="143">
                  <c:v>1.32399E-4</c:v>
                </c:pt>
                <c:pt idx="144">
                  <c:v>1.3287300000000001E-4</c:v>
                </c:pt>
                <c:pt idx="145">
                  <c:v>1.35532E-4</c:v>
                </c:pt>
                <c:pt idx="146">
                  <c:v>1.4055599999999999E-4</c:v>
                </c:pt>
                <c:pt idx="147">
                  <c:v>1.4298300000000001E-4</c:v>
                </c:pt>
                <c:pt idx="148">
                  <c:v>1.4541399999999999E-4</c:v>
                </c:pt>
                <c:pt idx="149">
                  <c:v>1.4934599999999999E-4</c:v>
                </c:pt>
                <c:pt idx="150">
                  <c:v>1.5233900000000001E-4</c:v>
                </c:pt>
                <c:pt idx="151">
                  <c:v>1.5407800000000001E-4</c:v>
                </c:pt>
                <c:pt idx="152">
                  <c:v>1.5725799999999999E-4</c:v>
                </c:pt>
                <c:pt idx="153">
                  <c:v>1.5942699999999999E-4</c:v>
                </c:pt>
                <c:pt idx="154">
                  <c:v>1.61621E-4</c:v>
                </c:pt>
                <c:pt idx="155">
                  <c:v>1.6426099999999999E-4</c:v>
                </c:pt>
                <c:pt idx="156">
                  <c:v>1.66434E-4</c:v>
                </c:pt>
                <c:pt idx="157">
                  <c:v>1.6909600000000001E-4</c:v>
                </c:pt>
                <c:pt idx="158">
                  <c:v>1.72907E-4</c:v>
                </c:pt>
                <c:pt idx="159">
                  <c:v>1.74928E-4</c:v>
                </c:pt>
                <c:pt idx="160">
                  <c:v>1.77911E-4</c:v>
                </c:pt>
                <c:pt idx="161">
                  <c:v>1.7903400000000001E-4</c:v>
                </c:pt>
                <c:pt idx="162">
                  <c:v>1.8495E-4</c:v>
                </c:pt>
                <c:pt idx="163">
                  <c:v>1.87782E-4</c:v>
                </c:pt>
                <c:pt idx="164">
                  <c:v>1.9256899999999999E-4</c:v>
                </c:pt>
                <c:pt idx="165">
                  <c:v>1.9439199999999999E-4</c:v>
                </c:pt>
                <c:pt idx="166">
                  <c:v>1.99311E-4</c:v>
                </c:pt>
                <c:pt idx="167">
                  <c:v>2.02167E-4</c:v>
                </c:pt>
                <c:pt idx="168">
                  <c:v>2.0448100000000001E-4</c:v>
                </c:pt>
                <c:pt idx="169">
                  <c:v>2.0744099999999999E-4</c:v>
                </c:pt>
                <c:pt idx="170">
                  <c:v>2.1179599999999999E-4</c:v>
                </c:pt>
                <c:pt idx="171">
                  <c:v>2.1510999999999999E-4</c:v>
                </c:pt>
                <c:pt idx="172">
                  <c:v>2.1830999999999999E-4</c:v>
                </c:pt>
                <c:pt idx="173">
                  <c:v>2.2516600000000001E-4</c:v>
                </c:pt>
                <c:pt idx="174">
                  <c:v>2.29206E-4</c:v>
                </c:pt>
                <c:pt idx="175">
                  <c:v>2.3209000000000001E-4</c:v>
                </c:pt>
                <c:pt idx="176">
                  <c:v>2.3621699999999999E-4</c:v>
                </c:pt>
                <c:pt idx="177">
                  <c:v>2.4033099999999999E-4</c:v>
                </c:pt>
                <c:pt idx="178">
                  <c:v>2.4390499999999999E-4</c:v>
                </c:pt>
                <c:pt idx="179">
                  <c:v>2.4735799999999999E-4</c:v>
                </c:pt>
                <c:pt idx="180">
                  <c:v>2.5163699999999998E-4</c:v>
                </c:pt>
                <c:pt idx="181">
                  <c:v>2.5536899999999997E-4</c:v>
                </c:pt>
                <c:pt idx="182">
                  <c:v>2.60797E-4</c:v>
                </c:pt>
                <c:pt idx="183">
                  <c:v>2.6245400000000002E-4</c:v>
                </c:pt>
                <c:pt idx="184">
                  <c:v>2.6857399999999999E-4</c:v>
                </c:pt>
                <c:pt idx="185">
                  <c:v>2.7374499999999999E-4</c:v>
                </c:pt>
                <c:pt idx="186">
                  <c:v>2.7790999999999997E-4</c:v>
                </c:pt>
                <c:pt idx="187">
                  <c:v>2.8100500000000002E-4</c:v>
                </c:pt>
                <c:pt idx="188">
                  <c:v>2.8567300000000001E-4</c:v>
                </c:pt>
                <c:pt idx="189">
                  <c:v>2.90613E-4</c:v>
                </c:pt>
                <c:pt idx="190">
                  <c:v>2.9478099999999998E-4</c:v>
                </c:pt>
                <c:pt idx="191">
                  <c:v>2.9824300000000001E-4</c:v>
                </c:pt>
                <c:pt idx="192">
                  <c:v>3.0380400000000002E-4</c:v>
                </c:pt>
                <c:pt idx="193">
                  <c:v>3.0847399999999999E-4</c:v>
                </c:pt>
                <c:pt idx="194">
                  <c:v>3.1074299999999999E-4</c:v>
                </c:pt>
                <c:pt idx="195">
                  <c:v>3.1512499999999998E-4</c:v>
                </c:pt>
                <c:pt idx="196">
                  <c:v>3.2088599999999999E-4</c:v>
                </c:pt>
                <c:pt idx="197">
                  <c:v>3.2611100000000002E-4</c:v>
                </c:pt>
                <c:pt idx="198">
                  <c:v>3.3044200000000002E-4</c:v>
                </c:pt>
                <c:pt idx="199">
                  <c:v>3.3219E-4</c:v>
                </c:pt>
                <c:pt idx="200">
                  <c:v>3.35354E-4</c:v>
                </c:pt>
                <c:pt idx="201">
                  <c:v>3.3896300000000001E-4</c:v>
                </c:pt>
                <c:pt idx="202">
                  <c:v>3.4178799999999999E-4</c:v>
                </c:pt>
                <c:pt idx="203">
                  <c:v>3.4590599999999999E-4</c:v>
                </c:pt>
                <c:pt idx="204">
                  <c:v>3.5105800000000001E-4</c:v>
                </c:pt>
                <c:pt idx="205">
                  <c:v>3.5553700000000001E-4</c:v>
                </c:pt>
                <c:pt idx="206">
                  <c:v>3.59985E-4</c:v>
                </c:pt>
                <c:pt idx="207">
                  <c:v>3.64454E-4</c:v>
                </c:pt>
                <c:pt idx="208">
                  <c:v>3.67077E-4</c:v>
                </c:pt>
                <c:pt idx="209">
                  <c:v>3.69222E-4</c:v>
                </c:pt>
                <c:pt idx="210">
                  <c:v>3.7305599999999997E-4</c:v>
                </c:pt>
                <c:pt idx="211">
                  <c:v>3.7665499999999999E-4</c:v>
                </c:pt>
                <c:pt idx="212">
                  <c:v>3.8038299999999998E-4</c:v>
                </c:pt>
                <c:pt idx="213">
                  <c:v>3.8549999999999999E-4</c:v>
                </c:pt>
                <c:pt idx="214">
                  <c:v>3.9156299999999999E-4</c:v>
                </c:pt>
                <c:pt idx="215">
                  <c:v>3.9540000000000002E-4</c:v>
                </c:pt>
                <c:pt idx="216">
                  <c:v>4.0009699999999997E-4</c:v>
                </c:pt>
                <c:pt idx="217">
                  <c:v>4.0467699999999999E-4</c:v>
                </c:pt>
                <c:pt idx="218">
                  <c:v>4.1040400000000001E-4</c:v>
                </c:pt>
                <c:pt idx="219">
                  <c:v>4.1485699999999998E-4</c:v>
                </c:pt>
                <c:pt idx="220">
                  <c:v>4.2001000000000001E-4</c:v>
                </c:pt>
                <c:pt idx="221">
                  <c:v>4.2349899999999998E-4</c:v>
                </c:pt>
                <c:pt idx="222">
                  <c:v>4.2787800000000003E-4</c:v>
                </c:pt>
                <c:pt idx="223">
                  <c:v>4.3096600000000002E-4</c:v>
                </c:pt>
                <c:pt idx="224">
                  <c:v>4.33344E-4</c:v>
                </c:pt>
                <c:pt idx="225">
                  <c:v>4.36866E-4</c:v>
                </c:pt>
                <c:pt idx="226">
                  <c:v>4.4180199999999998E-4</c:v>
                </c:pt>
                <c:pt idx="227">
                  <c:v>4.4710699999999997E-4</c:v>
                </c:pt>
                <c:pt idx="228">
                  <c:v>4.52373E-4</c:v>
                </c:pt>
                <c:pt idx="229">
                  <c:v>4.5837100000000001E-4</c:v>
                </c:pt>
                <c:pt idx="230">
                  <c:v>4.6203200000000002E-4</c:v>
                </c:pt>
                <c:pt idx="231">
                  <c:v>4.67622E-4</c:v>
                </c:pt>
                <c:pt idx="232">
                  <c:v>4.71044E-4</c:v>
                </c:pt>
                <c:pt idx="233">
                  <c:v>4.7424000000000001E-4</c:v>
                </c:pt>
                <c:pt idx="234">
                  <c:v>4.7920699999999999E-4</c:v>
                </c:pt>
                <c:pt idx="235">
                  <c:v>4.8493499999999998E-4</c:v>
                </c:pt>
                <c:pt idx="236">
                  <c:v>4.8952200000000005E-4</c:v>
                </c:pt>
                <c:pt idx="237">
                  <c:v>4.9651299999999997E-4</c:v>
                </c:pt>
                <c:pt idx="238">
                  <c:v>5.0234499999999996E-4</c:v>
                </c:pt>
                <c:pt idx="239">
                  <c:v>5.0907399999999998E-4</c:v>
                </c:pt>
                <c:pt idx="240">
                  <c:v>5.1941300000000004E-4</c:v>
                </c:pt>
                <c:pt idx="241">
                  <c:v>5.2002699999999995E-4</c:v>
                </c:pt>
                <c:pt idx="242">
                  <c:v>5.2461700000000001E-4</c:v>
                </c:pt>
                <c:pt idx="243">
                  <c:v>5.2706499999999996E-4</c:v>
                </c:pt>
                <c:pt idx="244">
                  <c:v>5.3005800000000003E-4</c:v>
                </c:pt>
                <c:pt idx="245">
                  <c:v>5.3560700000000001E-4</c:v>
                </c:pt>
                <c:pt idx="246">
                  <c:v>5.4182500000000001E-4</c:v>
                </c:pt>
                <c:pt idx="247">
                  <c:v>5.4661E-4</c:v>
                </c:pt>
                <c:pt idx="248">
                  <c:v>5.5284400000000004E-4</c:v>
                </c:pt>
                <c:pt idx="249">
                  <c:v>5.5852600000000005E-4</c:v>
                </c:pt>
                <c:pt idx="250">
                  <c:v>5.6306300000000004E-4</c:v>
                </c:pt>
                <c:pt idx="251">
                  <c:v>5.6925200000000002E-4</c:v>
                </c:pt>
                <c:pt idx="252">
                  <c:v>5.7380599999999995E-4</c:v>
                </c:pt>
                <c:pt idx="253">
                  <c:v>5.7861000000000002E-4</c:v>
                </c:pt>
                <c:pt idx="254">
                  <c:v>5.83739E-4</c:v>
                </c:pt>
                <c:pt idx="255">
                  <c:v>5.8953499999999997E-4</c:v>
                </c:pt>
                <c:pt idx="256">
                  <c:v>5.9333200000000002E-4</c:v>
                </c:pt>
                <c:pt idx="257">
                  <c:v>5.9973700000000003E-4</c:v>
                </c:pt>
                <c:pt idx="258">
                  <c:v>6.0440600000000004E-4</c:v>
                </c:pt>
                <c:pt idx="259">
                  <c:v>6.0767899999999997E-4</c:v>
                </c:pt>
                <c:pt idx="260">
                  <c:v>6.11358E-4</c:v>
                </c:pt>
                <c:pt idx="261">
                  <c:v>6.1580100000000002E-4</c:v>
                </c:pt>
                <c:pt idx="262">
                  <c:v>6.1939199999999997E-4</c:v>
                </c:pt>
                <c:pt idx="263">
                  <c:v>6.2257399999999998E-4</c:v>
                </c:pt>
                <c:pt idx="264">
                  <c:v>6.2831900000000001E-4</c:v>
                </c:pt>
                <c:pt idx="265">
                  <c:v>6.3203700000000001E-4</c:v>
                </c:pt>
                <c:pt idx="266">
                  <c:v>6.3506000000000001E-4</c:v>
                </c:pt>
                <c:pt idx="267">
                  <c:v>6.37008E-4</c:v>
                </c:pt>
                <c:pt idx="268">
                  <c:v>6.4110399999999998E-4</c:v>
                </c:pt>
                <c:pt idx="269">
                  <c:v>6.4252500000000002E-4</c:v>
                </c:pt>
                <c:pt idx="270">
                  <c:v>6.4386200000000004E-4</c:v>
                </c:pt>
                <c:pt idx="271">
                  <c:v>6.4489599999999995E-4</c:v>
                </c:pt>
                <c:pt idx="272">
                  <c:v>6.4588999999999998E-4</c:v>
                </c:pt>
                <c:pt idx="273">
                  <c:v>6.4484199999999996E-4</c:v>
                </c:pt>
                <c:pt idx="274">
                  <c:v>6.4458500000000004E-4</c:v>
                </c:pt>
                <c:pt idx="275">
                  <c:v>6.4382399999999998E-4</c:v>
                </c:pt>
                <c:pt idx="276">
                  <c:v>6.4382399999999998E-4</c:v>
                </c:pt>
                <c:pt idx="277">
                  <c:v>6.4434799999999999E-4</c:v>
                </c:pt>
                <c:pt idx="278">
                  <c:v>6.4203399999999999E-4</c:v>
                </c:pt>
                <c:pt idx="279">
                  <c:v>6.4238999999999995E-4</c:v>
                </c:pt>
                <c:pt idx="280">
                  <c:v>6.4573199999999999E-4</c:v>
                </c:pt>
                <c:pt idx="281">
                  <c:v>6.4466700000000003E-4</c:v>
                </c:pt>
                <c:pt idx="282">
                  <c:v>6.4275499999999995E-4</c:v>
                </c:pt>
                <c:pt idx="283">
                  <c:v>6.4443699999999998E-4</c:v>
                </c:pt>
                <c:pt idx="284">
                  <c:v>6.44982E-4</c:v>
                </c:pt>
                <c:pt idx="285">
                  <c:v>6.4323600000000005E-4</c:v>
                </c:pt>
                <c:pt idx="286">
                  <c:v>6.4388900000000003E-4</c:v>
                </c:pt>
                <c:pt idx="287">
                  <c:v>6.4641199999999996E-4</c:v>
                </c:pt>
                <c:pt idx="288">
                  <c:v>6.4680200000000003E-4</c:v>
                </c:pt>
                <c:pt idx="289">
                  <c:v>6.4763899999999998E-4</c:v>
                </c:pt>
                <c:pt idx="290">
                  <c:v>6.4912900000000003E-4</c:v>
                </c:pt>
                <c:pt idx="291">
                  <c:v>6.4899800000000002E-4</c:v>
                </c:pt>
                <c:pt idx="292">
                  <c:v>6.4661500000000002E-4</c:v>
                </c:pt>
                <c:pt idx="293">
                  <c:v>6.4567900000000002E-4</c:v>
                </c:pt>
                <c:pt idx="294">
                  <c:v>6.4444800000000005E-4</c:v>
                </c:pt>
                <c:pt idx="295">
                  <c:v>6.4315499999999996E-4</c:v>
                </c:pt>
                <c:pt idx="296">
                  <c:v>6.4247200000000005E-4</c:v>
                </c:pt>
                <c:pt idx="297">
                  <c:v>6.4279099999999998E-4</c:v>
                </c:pt>
                <c:pt idx="298">
                  <c:v>6.4259400000000002E-4</c:v>
                </c:pt>
                <c:pt idx="299">
                  <c:v>6.4015000000000003E-4</c:v>
                </c:pt>
                <c:pt idx="300">
                  <c:v>6.3893999999999995E-4</c:v>
                </c:pt>
                <c:pt idx="301">
                  <c:v>6.3710299999999997E-4</c:v>
                </c:pt>
                <c:pt idx="302">
                  <c:v>6.3544399999999998E-4</c:v>
                </c:pt>
                <c:pt idx="303">
                  <c:v>6.3157100000000004E-4</c:v>
                </c:pt>
                <c:pt idx="304">
                  <c:v>6.3101599999999998E-4</c:v>
                </c:pt>
                <c:pt idx="305">
                  <c:v>6.2751899999999999E-4</c:v>
                </c:pt>
                <c:pt idx="306">
                  <c:v>6.2467299999999996E-4</c:v>
                </c:pt>
                <c:pt idx="307">
                  <c:v>6.2158299999999999E-4</c:v>
                </c:pt>
                <c:pt idx="308">
                  <c:v>6.1875000000000005E-4</c:v>
                </c:pt>
                <c:pt idx="309">
                  <c:v>6.11668E-4</c:v>
                </c:pt>
                <c:pt idx="310">
                  <c:v>6.1210300000000002E-4</c:v>
                </c:pt>
                <c:pt idx="311">
                  <c:v>6.0677300000000001E-4</c:v>
                </c:pt>
                <c:pt idx="312">
                  <c:v>5.9888400000000005E-4</c:v>
                </c:pt>
                <c:pt idx="313">
                  <c:v>5.9947899999999998E-4</c:v>
                </c:pt>
                <c:pt idx="314">
                  <c:v>5.9760599999999998E-4</c:v>
                </c:pt>
                <c:pt idx="315">
                  <c:v>5.9564199999999996E-4</c:v>
                </c:pt>
                <c:pt idx="316">
                  <c:v>5.9330299999999999E-4</c:v>
                </c:pt>
                <c:pt idx="317">
                  <c:v>5.9166399999999999E-4</c:v>
                </c:pt>
                <c:pt idx="318">
                  <c:v>5.9092300000000003E-4</c:v>
                </c:pt>
                <c:pt idx="319">
                  <c:v>5.8652200000000002E-4</c:v>
                </c:pt>
                <c:pt idx="320">
                  <c:v>5.8291699999999996E-4</c:v>
                </c:pt>
                <c:pt idx="321">
                  <c:v>5.7968600000000005E-4</c:v>
                </c:pt>
                <c:pt idx="322">
                  <c:v>5.7645400000000001E-4</c:v>
                </c:pt>
                <c:pt idx="323">
                  <c:v>5.7213499999999998E-4</c:v>
                </c:pt>
                <c:pt idx="324">
                  <c:v>5.7010199999999996E-4</c:v>
                </c:pt>
                <c:pt idx="325">
                  <c:v>5.64555E-4</c:v>
                </c:pt>
                <c:pt idx="326">
                  <c:v>5.5955800000000004E-4</c:v>
                </c:pt>
                <c:pt idx="327">
                  <c:v>5.5573099999999996E-4</c:v>
                </c:pt>
                <c:pt idx="328">
                  <c:v>5.47457E-4</c:v>
                </c:pt>
                <c:pt idx="329">
                  <c:v>5.4088699999999999E-4</c:v>
                </c:pt>
                <c:pt idx="330">
                  <c:v>5.3896200000000003E-4</c:v>
                </c:pt>
                <c:pt idx="331">
                  <c:v>5.33465E-4</c:v>
                </c:pt>
                <c:pt idx="332">
                  <c:v>5.2536100000000001E-4</c:v>
                </c:pt>
                <c:pt idx="333">
                  <c:v>5.2081499999999999E-4</c:v>
                </c:pt>
                <c:pt idx="334">
                  <c:v>5.1649400000000005E-4</c:v>
                </c:pt>
                <c:pt idx="335">
                  <c:v>5.0658500000000004E-4</c:v>
                </c:pt>
                <c:pt idx="336">
                  <c:v>4.9980399999999996E-4</c:v>
                </c:pt>
                <c:pt idx="337">
                  <c:v>4.9200000000000003E-4</c:v>
                </c:pt>
                <c:pt idx="338">
                  <c:v>4.8368499999999997E-4</c:v>
                </c:pt>
                <c:pt idx="339">
                  <c:v>4.7546099999999999E-4</c:v>
                </c:pt>
                <c:pt idx="340">
                  <c:v>4.6745499999999998E-4</c:v>
                </c:pt>
                <c:pt idx="341">
                  <c:v>4.6024800000000002E-4</c:v>
                </c:pt>
                <c:pt idx="342">
                  <c:v>4.5176999999999999E-4</c:v>
                </c:pt>
                <c:pt idx="343">
                  <c:v>4.4485100000000001E-4</c:v>
                </c:pt>
                <c:pt idx="344">
                  <c:v>4.3542899999999998E-4</c:v>
                </c:pt>
                <c:pt idx="345">
                  <c:v>4.2649400000000003E-4</c:v>
                </c:pt>
                <c:pt idx="346">
                  <c:v>4.1548900000000001E-4</c:v>
                </c:pt>
                <c:pt idx="347">
                  <c:v>4.0471499999999999E-4</c:v>
                </c:pt>
                <c:pt idx="348">
                  <c:v>3.9308399999999998E-4</c:v>
                </c:pt>
                <c:pt idx="349">
                  <c:v>3.8649499999999999E-4</c:v>
                </c:pt>
                <c:pt idx="350">
                  <c:v>3.6713000000000002E-4</c:v>
                </c:pt>
                <c:pt idx="351">
                  <c:v>3.6450700000000003E-4</c:v>
                </c:pt>
                <c:pt idx="352">
                  <c:v>3.6409799999999998E-4</c:v>
                </c:pt>
                <c:pt idx="353">
                  <c:v>3.5438499999999998E-4</c:v>
                </c:pt>
                <c:pt idx="354">
                  <c:v>3.46385E-4</c:v>
                </c:pt>
                <c:pt idx="355">
                  <c:v>3.3618899999999998E-4</c:v>
                </c:pt>
                <c:pt idx="356">
                  <c:v>3.2662000000000001E-4</c:v>
                </c:pt>
                <c:pt idx="357">
                  <c:v>3.1737099999999999E-4</c:v>
                </c:pt>
                <c:pt idx="358">
                  <c:v>3.0965499999999999E-4</c:v>
                </c:pt>
                <c:pt idx="359">
                  <c:v>2.9865499999999999E-4</c:v>
                </c:pt>
                <c:pt idx="360">
                  <c:v>2.8928E-4</c:v>
                </c:pt>
                <c:pt idx="361">
                  <c:v>2.8066400000000002E-4</c:v>
                </c:pt>
                <c:pt idx="362">
                  <c:v>2.6962600000000002E-4</c:v>
                </c:pt>
                <c:pt idx="363">
                  <c:v>2.5777100000000001E-4</c:v>
                </c:pt>
                <c:pt idx="364">
                  <c:v>2.4840300000000001E-4</c:v>
                </c:pt>
                <c:pt idx="365">
                  <c:v>2.4028299999999999E-4</c:v>
                </c:pt>
                <c:pt idx="366">
                  <c:v>2.2979399999999999E-4</c:v>
                </c:pt>
                <c:pt idx="367">
                  <c:v>2.21282E-4</c:v>
                </c:pt>
                <c:pt idx="368">
                  <c:v>2.1299000000000001E-4</c:v>
                </c:pt>
                <c:pt idx="369">
                  <c:v>2.0350199999999999E-4</c:v>
                </c:pt>
                <c:pt idx="370">
                  <c:v>1.9711899999999999E-4</c:v>
                </c:pt>
                <c:pt idx="371">
                  <c:v>1.9142599999999999E-4</c:v>
                </c:pt>
                <c:pt idx="372">
                  <c:v>1.8318499999999999E-4</c:v>
                </c:pt>
                <c:pt idx="373">
                  <c:v>1.75351E-4</c:v>
                </c:pt>
                <c:pt idx="374">
                  <c:v>1.6875700000000001E-4</c:v>
                </c:pt>
                <c:pt idx="375">
                  <c:v>1.5912899999999999E-4</c:v>
                </c:pt>
                <c:pt idx="376">
                  <c:v>1.49543E-4</c:v>
                </c:pt>
                <c:pt idx="377">
                  <c:v>1.4300700000000001E-4</c:v>
                </c:pt>
                <c:pt idx="378">
                  <c:v>1.3371999999999999E-4</c:v>
                </c:pt>
                <c:pt idx="379">
                  <c:v>1.2474E-4</c:v>
                </c:pt>
                <c:pt idx="380">
                  <c:v>1.15615E-4</c:v>
                </c:pt>
                <c:pt idx="381">
                  <c:v>1.05732E-4</c:v>
                </c:pt>
                <c:pt idx="382" formatCode="0.00E+00">
                  <c:v>9.7536700000000004E-5</c:v>
                </c:pt>
                <c:pt idx="383" formatCode="0.00E+00">
                  <c:v>9.1015500000000003E-5</c:v>
                </c:pt>
                <c:pt idx="384" formatCode="0.00E+00">
                  <c:v>8.1008799999999996E-5</c:v>
                </c:pt>
                <c:pt idx="385" formatCode="0.00E+00">
                  <c:v>7.3839700000000004E-5</c:v>
                </c:pt>
                <c:pt idx="386" formatCode="0.00E+00">
                  <c:v>6.8351500000000004E-5</c:v>
                </c:pt>
                <c:pt idx="387" formatCode="0.00E+00">
                  <c:v>5.9385600000000003E-5</c:v>
                </c:pt>
                <c:pt idx="388" formatCode="0.00E+00">
                  <c:v>4.92882E-5</c:v>
                </c:pt>
                <c:pt idx="389" formatCode="0.00E+00">
                  <c:v>4.2483500000000001E-5</c:v>
                </c:pt>
                <c:pt idx="390" formatCode="0.00E+00">
                  <c:v>3.5128E-5</c:v>
                </c:pt>
                <c:pt idx="391" formatCode="0.00E+00">
                  <c:v>2.6057299999999999E-5</c:v>
                </c:pt>
                <c:pt idx="392" formatCode="0.00E+00">
                  <c:v>1.5815E-5</c:v>
                </c:pt>
                <c:pt idx="393" formatCode="0.00E+00">
                  <c:v>9.2311599999999996E-6</c:v>
                </c:pt>
                <c:pt idx="394" formatCode="0.00E+00">
                  <c:v>2.7796700000000001E-8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9E-4B05-8514-4925C7AA3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82400"/>
        <c:axId val="139782976"/>
      </c:scatterChart>
      <c:valAx>
        <c:axId val="13978240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39782976"/>
        <c:crosses val="autoZero"/>
        <c:crossBetween val="midCat"/>
      </c:valAx>
      <c:valAx>
        <c:axId val="139782976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397824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26965048118985124"/>
                  <c:y val="0.43811132983377077"/>
                </c:manualLayout>
              </c:layout>
              <c:numFmt formatCode="General" sourceLinked="0"/>
            </c:trendlineLbl>
          </c:trendline>
          <c:xVal>
            <c:numRef>
              <c:f>'Data fresh bones'!$CZ$4:$CZ$398</c:f>
              <c:numCache>
                <c:formatCode>0.00E+00</c:formatCode>
                <c:ptCount val="395"/>
                <c:pt idx="0">
                  <c:v>2.1794099999999999E-5</c:v>
                </c:pt>
                <c:pt idx="1">
                  <c:v>5.6119699999999997E-5</c:v>
                </c:pt>
                <c:pt idx="2">
                  <c:v>6.8162099999999996E-5</c:v>
                </c:pt>
                <c:pt idx="3" formatCode="General">
                  <c:v>4.7594599999999999E-4</c:v>
                </c:pt>
                <c:pt idx="4" formatCode="General">
                  <c:v>1.777062E-3</c:v>
                </c:pt>
                <c:pt idx="5" formatCode="General">
                  <c:v>3.8540810000000001E-3</c:v>
                </c:pt>
                <c:pt idx="6" formatCode="General">
                  <c:v>6.8647689999999997E-3</c:v>
                </c:pt>
                <c:pt idx="7" formatCode="General">
                  <c:v>1.0597369000000001E-2</c:v>
                </c:pt>
                <c:pt idx="8" formatCode="General">
                  <c:v>1.4422098E-2</c:v>
                </c:pt>
                <c:pt idx="9" formatCode="General">
                  <c:v>1.830822E-2</c:v>
                </c:pt>
                <c:pt idx="10" formatCode="General">
                  <c:v>2.2299043000000001E-2</c:v>
                </c:pt>
                <c:pt idx="11" formatCode="General">
                  <c:v>2.6163282999999999E-2</c:v>
                </c:pt>
                <c:pt idx="12" formatCode="General">
                  <c:v>3.0433745000000002E-2</c:v>
                </c:pt>
                <c:pt idx="13" formatCode="General">
                  <c:v>3.4868372000000002E-2</c:v>
                </c:pt>
                <c:pt idx="14" formatCode="General">
                  <c:v>3.8986406000000001E-2</c:v>
                </c:pt>
                <c:pt idx="15" formatCode="General">
                  <c:v>4.3984718999999999E-2</c:v>
                </c:pt>
                <c:pt idx="16" formatCode="General">
                  <c:v>4.9431596000000001E-2</c:v>
                </c:pt>
                <c:pt idx="17" formatCode="General">
                  <c:v>5.4536212000000001E-2</c:v>
                </c:pt>
                <c:pt idx="18" formatCode="General">
                  <c:v>6.0928469999999998E-2</c:v>
                </c:pt>
                <c:pt idx="19" formatCode="General">
                  <c:v>6.7909977999999996E-2</c:v>
                </c:pt>
                <c:pt idx="20" formatCode="General">
                  <c:v>7.3720176999999998E-2</c:v>
                </c:pt>
                <c:pt idx="21" formatCode="General">
                  <c:v>7.9900384000000005E-2</c:v>
                </c:pt>
                <c:pt idx="22" formatCode="General">
                  <c:v>8.6744435999999994E-2</c:v>
                </c:pt>
                <c:pt idx="23" formatCode="General">
                  <c:v>9.3130023000000006E-2</c:v>
                </c:pt>
                <c:pt idx="24" formatCode="General">
                  <c:v>9.9837941999999999E-2</c:v>
                </c:pt>
                <c:pt idx="25" formatCode="General">
                  <c:v>0.106264911</c:v>
                </c:pt>
                <c:pt idx="26" formatCode="General">
                  <c:v>0.111556872</c:v>
                </c:pt>
                <c:pt idx="27" formatCode="General">
                  <c:v>0.11636141899999999</c:v>
                </c:pt>
                <c:pt idx="28" formatCode="General">
                  <c:v>0.12093482899999999</c:v>
                </c:pt>
                <c:pt idx="29" formatCode="General">
                  <c:v>0.12547134800000001</c:v>
                </c:pt>
                <c:pt idx="30" formatCode="General">
                  <c:v>0.131407993</c:v>
                </c:pt>
                <c:pt idx="31" formatCode="General">
                  <c:v>0.13819105200000001</c:v>
                </c:pt>
                <c:pt idx="32" formatCode="General">
                  <c:v>0.14487888900000001</c:v>
                </c:pt>
                <c:pt idx="33" formatCode="General">
                  <c:v>0.150849866</c:v>
                </c:pt>
                <c:pt idx="34" formatCode="General">
                  <c:v>0.15543442900000001</c:v>
                </c:pt>
                <c:pt idx="35" formatCode="General">
                  <c:v>0.158486456</c:v>
                </c:pt>
                <c:pt idx="36" formatCode="General">
                  <c:v>0.162666431</c:v>
                </c:pt>
                <c:pt idx="37" formatCode="General">
                  <c:v>0.16908199199999999</c:v>
                </c:pt>
                <c:pt idx="38" formatCode="General">
                  <c:v>0.17574928000000001</c:v>
                </c:pt>
                <c:pt idx="39" formatCode="General">
                  <c:v>0.183760483</c:v>
                </c:pt>
                <c:pt idx="40" formatCode="General">
                  <c:v>0.19418942</c:v>
                </c:pt>
                <c:pt idx="41" formatCode="General">
                  <c:v>0.20364417500000001</c:v>
                </c:pt>
                <c:pt idx="42" formatCode="General">
                  <c:v>0.21008589</c:v>
                </c:pt>
                <c:pt idx="43" formatCode="General">
                  <c:v>0.21603963300000001</c:v>
                </c:pt>
                <c:pt idx="44" formatCode="General">
                  <c:v>0.22061991</c:v>
                </c:pt>
                <c:pt idx="45" formatCode="General">
                  <c:v>0.223133941</c:v>
                </c:pt>
                <c:pt idx="46" formatCode="General">
                  <c:v>0.226315401</c:v>
                </c:pt>
                <c:pt idx="47" formatCode="General">
                  <c:v>0.23012455900000001</c:v>
                </c:pt>
                <c:pt idx="48" formatCode="General">
                  <c:v>0.23400431899999999</c:v>
                </c:pt>
                <c:pt idx="49" formatCode="General">
                  <c:v>0.238546587</c:v>
                </c:pt>
                <c:pt idx="50" formatCode="General">
                  <c:v>0.243026305</c:v>
                </c:pt>
                <c:pt idx="51" formatCode="General">
                  <c:v>0.24554996400000001</c:v>
                </c:pt>
                <c:pt idx="52" formatCode="General">
                  <c:v>0.24746077799999999</c:v>
                </c:pt>
                <c:pt idx="53" formatCode="General">
                  <c:v>0.24960238500000001</c:v>
                </c:pt>
                <c:pt idx="54" formatCode="General">
                  <c:v>0.25235975599999999</c:v>
                </c:pt>
                <c:pt idx="55" formatCode="General">
                  <c:v>0.25596730899999998</c:v>
                </c:pt>
                <c:pt idx="56" formatCode="General">
                  <c:v>0.25962772200000001</c:v>
                </c:pt>
                <c:pt idx="57" formatCode="General">
                  <c:v>0.26384969600000002</c:v>
                </c:pt>
                <c:pt idx="58" formatCode="General">
                  <c:v>0.269714966</c:v>
                </c:pt>
                <c:pt idx="59" formatCode="General">
                  <c:v>0.27781562300000001</c:v>
                </c:pt>
                <c:pt idx="60" formatCode="General">
                  <c:v>0.28558204599999998</c:v>
                </c:pt>
                <c:pt idx="61" formatCode="General">
                  <c:v>0.29337787199999998</c:v>
                </c:pt>
                <c:pt idx="62" formatCode="General">
                  <c:v>0.30248222699999999</c:v>
                </c:pt>
                <c:pt idx="63" formatCode="General">
                  <c:v>0.31200257799999997</c:v>
                </c:pt>
                <c:pt idx="64" formatCode="General">
                  <c:v>0.31892859400000001</c:v>
                </c:pt>
                <c:pt idx="65" formatCode="General">
                  <c:v>0.32519308400000002</c:v>
                </c:pt>
                <c:pt idx="66" formatCode="General">
                  <c:v>0.33217310900000002</c:v>
                </c:pt>
                <c:pt idx="67" formatCode="General">
                  <c:v>0.33796294700000001</c:v>
                </c:pt>
                <c:pt idx="68" formatCode="General">
                  <c:v>0.34159784799999998</c:v>
                </c:pt>
                <c:pt idx="69" formatCode="General">
                  <c:v>0.345089641</c:v>
                </c:pt>
                <c:pt idx="70" formatCode="General">
                  <c:v>0.34920638500000001</c:v>
                </c:pt>
                <c:pt idx="71" formatCode="General">
                  <c:v>0.35265727099999999</c:v>
                </c:pt>
                <c:pt idx="72" formatCode="General">
                  <c:v>0.355646248</c:v>
                </c:pt>
                <c:pt idx="73" formatCode="General">
                  <c:v>0.35969427900000001</c:v>
                </c:pt>
                <c:pt idx="74" formatCode="General">
                  <c:v>0.364240485</c:v>
                </c:pt>
                <c:pt idx="75" formatCode="General">
                  <c:v>0.36856017699999999</c:v>
                </c:pt>
                <c:pt idx="76" formatCode="General">
                  <c:v>0.373418519</c:v>
                </c:pt>
                <c:pt idx="77" formatCode="General">
                  <c:v>0.37905041499999997</c:v>
                </c:pt>
                <c:pt idx="78" formatCode="General">
                  <c:v>0.38352062599999998</c:v>
                </c:pt>
                <c:pt idx="79" formatCode="General">
                  <c:v>0.38666439699999999</c:v>
                </c:pt>
                <c:pt idx="80" formatCode="General">
                  <c:v>0.389598689</c:v>
                </c:pt>
                <c:pt idx="81" formatCode="General">
                  <c:v>0.392203464</c:v>
                </c:pt>
                <c:pt idx="82" formatCode="General">
                  <c:v>0.39442981199999999</c:v>
                </c:pt>
                <c:pt idx="83" formatCode="General">
                  <c:v>0.39772091799999998</c:v>
                </c:pt>
                <c:pt idx="84" formatCode="General">
                  <c:v>0.40260222499999998</c:v>
                </c:pt>
                <c:pt idx="85" formatCode="General">
                  <c:v>0.40862143000000001</c:v>
                </c:pt>
                <c:pt idx="86" formatCode="General">
                  <c:v>0.41528238899999997</c:v>
                </c:pt>
                <c:pt idx="87" formatCode="General">
                  <c:v>0.42291032200000001</c:v>
                </c:pt>
                <c:pt idx="88" formatCode="General">
                  <c:v>0.433124236</c:v>
                </c:pt>
                <c:pt idx="89" formatCode="General">
                  <c:v>0.44290161700000003</c:v>
                </c:pt>
                <c:pt idx="90" formatCode="General">
                  <c:v>0.45111515200000002</c:v>
                </c:pt>
                <c:pt idx="91" formatCode="General">
                  <c:v>0.45839291700000001</c:v>
                </c:pt>
                <c:pt idx="92" formatCode="General">
                  <c:v>0.46504054299999997</c:v>
                </c:pt>
                <c:pt idx="93" formatCode="General">
                  <c:v>0.46854567699999999</c:v>
                </c:pt>
                <c:pt idx="94" formatCode="General">
                  <c:v>0.47140280299999998</c:v>
                </c:pt>
                <c:pt idx="95" formatCode="General">
                  <c:v>0.47489286600000002</c:v>
                </c:pt>
                <c:pt idx="96" formatCode="General">
                  <c:v>0.47923192799999997</c:v>
                </c:pt>
                <c:pt idx="97" formatCode="General">
                  <c:v>0.48322800599999999</c:v>
                </c:pt>
                <c:pt idx="98" formatCode="General">
                  <c:v>0.48687399199999998</c:v>
                </c:pt>
                <c:pt idx="99" formatCode="General">
                  <c:v>0.490583557</c:v>
                </c:pt>
                <c:pt idx="100" formatCode="General">
                  <c:v>0.49373154899999999</c:v>
                </c:pt>
                <c:pt idx="101" formatCode="General">
                  <c:v>0.49600872400000001</c:v>
                </c:pt>
                <c:pt idx="102" formatCode="General">
                  <c:v>0.49826320699999999</c:v>
                </c:pt>
                <c:pt idx="103" formatCode="General">
                  <c:v>0.50026483099999997</c:v>
                </c:pt>
                <c:pt idx="104" formatCode="General">
                  <c:v>0.502034388</c:v>
                </c:pt>
                <c:pt idx="105" formatCode="General">
                  <c:v>0.50403070100000003</c:v>
                </c:pt>
                <c:pt idx="106" formatCode="General">
                  <c:v>0.506716999</c:v>
                </c:pt>
                <c:pt idx="107" formatCode="General">
                  <c:v>0.51008362900000004</c:v>
                </c:pt>
                <c:pt idx="108" formatCode="General">
                  <c:v>0.51383441100000005</c:v>
                </c:pt>
                <c:pt idx="109" formatCode="General">
                  <c:v>0.51795145300000001</c:v>
                </c:pt>
                <c:pt idx="110" formatCode="General">
                  <c:v>0.52288074500000004</c:v>
                </c:pt>
                <c:pt idx="111" formatCode="General">
                  <c:v>0.52771831800000002</c:v>
                </c:pt>
                <c:pt idx="112" formatCode="General">
                  <c:v>0.53145405499999998</c:v>
                </c:pt>
                <c:pt idx="113" formatCode="General">
                  <c:v>0.53476894500000005</c:v>
                </c:pt>
                <c:pt idx="114" formatCode="General">
                  <c:v>0.538217901</c:v>
                </c:pt>
                <c:pt idx="115" formatCode="General">
                  <c:v>0.54366863799999998</c:v>
                </c:pt>
                <c:pt idx="116" formatCode="General">
                  <c:v>0.55022343200000001</c:v>
                </c:pt>
                <c:pt idx="117" formatCode="General">
                  <c:v>0.55673950900000002</c:v>
                </c:pt>
                <c:pt idx="118" formatCode="General">
                  <c:v>0.56307081299999995</c:v>
                </c:pt>
                <c:pt idx="119" formatCode="General">
                  <c:v>0.56854136700000002</c:v>
                </c:pt>
                <c:pt idx="120" formatCode="General">
                  <c:v>0.57083139400000005</c:v>
                </c:pt>
                <c:pt idx="121" formatCode="General">
                  <c:v>0.57127048899999999</c:v>
                </c:pt>
                <c:pt idx="122" formatCode="General">
                  <c:v>0.57176931200000003</c:v>
                </c:pt>
                <c:pt idx="123" formatCode="General">
                  <c:v>0.574081332</c:v>
                </c:pt>
                <c:pt idx="124" formatCode="General">
                  <c:v>0.57847879099999999</c:v>
                </c:pt>
                <c:pt idx="125" formatCode="General">
                  <c:v>0.58362091299999996</c:v>
                </c:pt>
                <c:pt idx="126" formatCode="General">
                  <c:v>0.58881862900000004</c:v>
                </c:pt>
                <c:pt idx="127" formatCode="General">
                  <c:v>0.59412231800000004</c:v>
                </c:pt>
                <c:pt idx="128" formatCode="General">
                  <c:v>0.59850947799999998</c:v>
                </c:pt>
                <c:pt idx="129" formatCode="General">
                  <c:v>0.60262824699999995</c:v>
                </c:pt>
                <c:pt idx="130" formatCode="General">
                  <c:v>0.60662148400000004</c:v>
                </c:pt>
                <c:pt idx="131" formatCode="General">
                  <c:v>0.61189425500000005</c:v>
                </c:pt>
                <c:pt idx="132" formatCode="General">
                  <c:v>0.61801035199999999</c:v>
                </c:pt>
                <c:pt idx="133" formatCode="General">
                  <c:v>0.62370346200000004</c:v>
                </c:pt>
                <c:pt idx="134" formatCode="General">
                  <c:v>0.62800422600000005</c:v>
                </c:pt>
                <c:pt idx="135" formatCode="General">
                  <c:v>0.63232543799999996</c:v>
                </c:pt>
                <c:pt idx="136" formatCode="General">
                  <c:v>0.63603506700000001</c:v>
                </c:pt>
                <c:pt idx="137" formatCode="General">
                  <c:v>0.63928412800000001</c:v>
                </c:pt>
                <c:pt idx="138" formatCode="General">
                  <c:v>0.64309823099999996</c:v>
                </c:pt>
                <c:pt idx="139" formatCode="General">
                  <c:v>0.64691893600000006</c:v>
                </c:pt>
                <c:pt idx="140" formatCode="General">
                  <c:v>0.65102402400000003</c:v>
                </c:pt>
                <c:pt idx="141" formatCode="General">
                  <c:v>0.65555595200000005</c:v>
                </c:pt>
                <c:pt idx="142" formatCode="General">
                  <c:v>0.66000499000000001</c:v>
                </c:pt>
                <c:pt idx="143" formatCode="General">
                  <c:v>0.66375369799999995</c:v>
                </c:pt>
                <c:pt idx="144" formatCode="General">
                  <c:v>0.66755758899999995</c:v>
                </c:pt>
                <c:pt idx="145" formatCode="General">
                  <c:v>0.67160262000000004</c:v>
                </c:pt>
                <c:pt idx="146" formatCode="General">
                  <c:v>0.67522581400000004</c:v>
                </c:pt>
                <c:pt idx="147" formatCode="General">
                  <c:v>0.67891126999999996</c:v>
                </c:pt>
                <c:pt idx="148" formatCode="General">
                  <c:v>0.68269449599999998</c:v>
                </c:pt>
                <c:pt idx="149" formatCode="General">
                  <c:v>0.68648417500000003</c:v>
                </c:pt>
                <c:pt idx="150" formatCode="General">
                  <c:v>0.68987723899999998</c:v>
                </c:pt>
                <c:pt idx="151" formatCode="General">
                  <c:v>0.69339002199999999</c:v>
                </c:pt>
                <c:pt idx="152" formatCode="General">
                  <c:v>0.69677138100000002</c:v>
                </c:pt>
                <c:pt idx="153" formatCode="General">
                  <c:v>0.70032934999999996</c:v>
                </c:pt>
                <c:pt idx="154" formatCode="General">
                  <c:v>0.70381671000000001</c:v>
                </c:pt>
                <c:pt idx="155" formatCode="General">
                  <c:v>0.70752819099999997</c:v>
                </c:pt>
                <c:pt idx="156" formatCode="General">
                  <c:v>0.71127279899999996</c:v>
                </c:pt>
                <c:pt idx="157" formatCode="General">
                  <c:v>0.71578136000000003</c:v>
                </c:pt>
                <c:pt idx="158" formatCode="General">
                  <c:v>0.72010245100000003</c:v>
                </c:pt>
                <c:pt idx="159" formatCode="General">
                  <c:v>0.72433781900000005</c:v>
                </c:pt>
                <c:pt idx="160" formatCode="General">
                  <c:v>0.72775588300000005</c:v>
                </c:pt>
                <c:pt idx="161" formatCode="General">
                  <c:v>0.73069083400000001</c:v>
                </c:pt>
                <c:pt idx="162" formatCode="General">
                  <c:v>0.73259514199999998</c:v>
                </c:pt>
                <c:pt idx="163" formatCode="General">
                  <c:v>0.73481413699999998</c:v>
                </c:pt>
                <c:pt idx="164" formatCode="General">
                  <c:v>0.73781837299999997</c:v>
                </c:pt>
                <c:pt idx="165" formatCode="General">
                  <c:v>0.74166430299999997</c:v>
                </c:pt>
                <c:pt idx="166" formatCode="General">
                  <c:v>0.74721241000000005</c:v>
                </c:pt>
                <c:pt idx="167" formatCode="General">
                  <c:v>0.75466151100000001</c:v>
                </c:pt>
                <c:pt idx="168" formatCode="General">
                  <c:v>0.76168380499999999</c:v>
                </c:pt>
                <c:pt idx="169" formatCode="General">
                  <c:v>0.76775145700000003</c:v>
                </c:pt>
                <c:pt idx="170" formatCode="General">
                  <c:v>0.77407864800000004</c:v>
                </c:pt>
                <c:pt idx="171" formatCode="General">
                  <c:v>0.779737338</c:v>
                </c:pt>
                <c:pt idx="172" formatCode="General">
                  <c:v>0.78399855600000001</c:v>
                </c:pt>
                <c:pt idx="173" formatCode="General">
                  <c:v>0.78833537799999998</c:v>
                </c:pt>
                <c:pt idx="174" formatCode="General">
                  <c:v>0.79296354700000005</c:v>
                </c:pt>
                <c:pt idx="175" formatCode="General">
                  <c:v>0.79678091799999995</c:v>
                </c:pt>
                <c:pt idx="176" formatCode="General">
                  <c:v>0.80035418000000003</c:v>
                </c:pt>
                <c:pt idx="177" formatCode="General">
                  <c:v>0.804132175</c:v>
                </c:pt>
                <c:pt idx="178" formatCode="General">
                  <c:v>0.80870498199999996</c:v>
                </c:pt>
                <c:pt idx="179" formatCode="General">
                  <c:v>0.813889631</c:v>
                </c:pt>
                <c:pt idx="180" formatCode="General">
                  <c:v>0.81942094399999998</c:v>
                </c:pt>
                <c:pt idx="181" formatCode="General">
                  <c:v>0.82440160299999998</c:v>
                </c:pt>
                <c:pt idx="182" formatCode="General">
                  <c:v>0.82862378000000003</c:v>
                </c:pt>
                <c:pt idx="183" formatCode="General">
                  <c:v>0.83182248199999997</c:v>
                </c:pt>
                <c:pt idx="184" formatCode="General">
                  <c:v>0.83460260799999997</c:v>
                </c:pt>
                <c:pt idx="185" formatCode="General">
                  <c:v>0.83772191900000004</c:v>
                </c:pt>
                <c:pt idx="186" formatCode="General">
                  <c:v>0.84087924800000002</c:v>
                </c:pt>
                <c:pt idx="187" formatCode="General">
                  <c:v>0.84465463200000002</c:v>
                </c:pt>
                <c:pt idx="188" formatCode="General">
                  <c:v>0.84901040900000002</c:v>
                </c:pt>
                <c:pt idx="189" formatCode="General">
                  <c:v>0.85361693500000002</c:v>
                </c:pt>
                <c:pt idx="190" formatCode="General">
                  <c:v>0.85770524599999998</c:v>
                </c:pt>
                <c:pt idx="191" formatCode="General">
                  <c:v>0.86172393700000005</c:v>
                </c:pt>
                <c:pt idx="192" formatCode="General">
                  <c:v>0.86509337799999997</c:v>
                </c:pt>
                <c:pt idx="193" formatCode="General">
                  <c:v>0.86778646800000003</c:v>
                </c:pt>
                <c:pt idx="194" formatCode="General">
                  <c:v>0.86982094499999996</c:v>
                </c:pt>
                <c:pt idx="195" formatCode="General">
                  <c:v>0.87212773399999999</c:v>
                </c:pt>
                <c:pt idx="196" formatCode="General">
                  <c:v>0.87396495399999996</c:v>
                </c:pt>
                <c:pt idx="197" formatCode="General">
                  <c:v>0.87567436600000004</c:v>
                </c:pt>
                <c:pt idx="198" formatCode="General">
                  <c:v>0.87756918100000003</c:v>
                </c:pt>
                <c:pt idx="199" formatCode="General">
                  <c:v>0.88007276400000001</c:v>
                </c:pt>
                <c:pt idx="200" formatCode="General">
                  <c:v>0.883827943</c:v>
                </c:pt>
                <c:pt idx="201" formatCode="General">
                  <c:v>0.88916276900000002</c:v>
                </c:pt>
                <c:pt idx="202" formatCode="General">
                  <c:v>0.89543305399999995</c:v>
                </c:pt>
                <c:pt idx="203" formatCode="General">
                  <c:v>0.90359923600000003</c:v>
                </c:pt>
                <c:pt idx="204" formatCode="General">
                  <c:v>0.91228624199999997</c:v>
                </c:pt>
                <c:pt idx="205" formatCode="General">
                  <c:v>0.91987876999999996</c:v>
                </c:pt>
                <c:pt idx="206" formatCode="General">
                  <c:v>0.92670746000000004</c:v>
                </c:pt>
                <c:pt idx="207" formatCode="General">
                  <c:v>0.93347093199999998</c:v>
                </c:pt>
                <c:pt idx="208" formatCode="General">
                  <c:v>0.93879371199999995</c:v>
                </c:pt>
                <c:pt idx="209" formatCode="General">
                  <c:v>0.94336665099999994</c:v>
                </c:pt>
                <c:pt idx="210" formatCode="General">
                  <c:v>0.94745241099999999</c:v>
                </c:pt>
                <c:pt idx="211" formatCode="General">
                  <c:v>0.95178176800000003</c:v>
                </c:pt>
                <c:pt idx="212" formatCode="General">
                  <c:v>0.95635983000000002</c:v>
                </c:pt>
                <c:pt idx="213" formatCode="General">
                  <c:v>0.96133542400000005</c:v>
                </c:pt>
                <c:pt idx="214" formatCode="General">
                  <c:v>0.96628220200000003</c:v>
                </c:pt>
                <c:pt idx="215" formatCode="General">
                  <c:v>0.97188632600000002</c:v>
                </c:pt>
                <c:pt idx="216" formatCode="General">
                  <c:v>0.97701845200000004</c:v>
                </c:pt>
                <c:pt idx="217" formatCode="General">
                  <c:v>0.98179783700000001</c:v>
                </c:pt>
                <c:pt idx="218" formatCode="General">
                  <c:v>0.98681834300000004</c:v>
                </c:pt>
                <c:pt idx="219" formatCode="General">
                  <c:v>0.992823609</c:v>
                </c:pt>
                <c:pt idx="220" formatCode="General">
                  <c:v>0.998467102</c:v>
                </c:pt>
                <c:pt idx="221" formatCode="General">
                  <c:v>1.003741317</c:v>
                </c:pt>
                <c:pt idx="222" formatCode="General">
                  <c:v>1.008479095</c:v>
                </c:pt>
                <c:pt idx="223" formatCode="General">
                  <c:v>1.0126552499999999</c:v>
                </c:pt>
                <c:pt idx="224" formatCode="General">
                  <c:v>1.0165098370000001</c:v>
                </c:pt>
                <c:pt idx="225" formatCode="General">
                  <c:v>1.0205003749999999</c:v>
                </c:pt>
                <c:pt idx="226" formatCode="General">
                  <c:v>1.0253347960000001</c:v>
                </c:pt>
                <c:pt idx="227" formatCode="General">
                  <c:v>1.0305302629999999</c:v>
                </c:pt>
                <c:pt idx="228" formatCode="General">
                  <c:v>1.035456747</c:v>
                </c:pt>
                <c:pt idx="229" formatCode="General">
                  <c:v>1.039855671</c:v>
                </c:pt>
                <c:pt idx="230" formatCode="General">
                  <c:v>1.044278018</c:v>
                </c:pt>
                <c:pt idx="231" formatCode="General">
                  <c:v>1.0480839040000001</c:v>
                </c:pt>
                <c:pt idx="232" formatCode="General">
                  <c:v>1.051793907</c:v>
                </c:pt>
                <c:pt idx="233" formatCode="General">
                  <c:v>1.0555473</c:v>
                </c:pt>
                <c:pt idx="234" formatCode="General">
                  <c:v>1.0589631150000001</c:v>
                </c:pt>
                <c:pt idx="235" formatCode="General">
                  <c:v>1.0616792960000001</c:v>
                </c:pt>
                <c:pt idx="236" formatCode="General">
                  <c:v>1.06393253</c:v>
                </c:pt>
                <c:pt idx="237" formatCode="General">
                  <c:v>1.0657523069999999</c:v>
                </c:pt>
                <c:pt idx="238" formatCode="General">
                  <c:v>1.067167609</c:v>
                </c:pt>
                <c:pt idx="239" formatCode="General">
                  <c:v>1.0683700759999999</c:v>
                </c:pt>
                <c:pt idx="240" formatCode="General">
                  <c:v>1.069419007</c:v>
                </c:pt>
                <c:pt idx="241" formatCode="General">
                  <c:v>1.0705206190000001</c:v>
                </c:pt>
                <c:pt idx="242" formatCode="General">
                  <c:v>1.0716997399999999</c:v>
                </c:pt>
                <c:pt idx="243" formatCode="General">
                  <c:v>1.0733147409999999</c:v>
                </c:pt>
                <c:pt idx="244" formatCode="General">
                  <c:v>1.0770005520000001</c:v>
                </c:pt>
                <c:pt idx="245" formatCode="General">
                  <c:v>1.0838602559999999</c:v>
                </c:pt>
                <c:pt idx="246" formatCode="General">
                  <c:v>1.0915586450000001</c:v>
                </c:pt>
                <c:pt idx="247" formatCode="General">
                  <c:v>1.0998042139999999</c:v>
                </c:pt>
                <c:pt idx="248" formatCode="General">
                  <c:v>1.1084695149999999</c:v>
                </c:pt>
                <c:pt idx="249" formatCode="General">
                  <c:v>1.1160115180000001</c:v>
                </c:pt>
                <c:pt idx="250" formatCode="General">
                  <c:v>1.1209329960000001</c:v>
                </c:pt>
                <c:pt idx="251" formatCode="General">
                  <c:v>1.1257480689999999</c:v>
                </c:pt>
                <c:pt idx="252" formatCode="General">
                  <c:v>1.130622378</c:v>
                </c:pt>
                <c:pt idx="253" formatCode="General">
                  <c:v>1.1352409130000001</c:v>
                </c:pt>
                <c:pt idx="254" formatCode="General">
                  <c:v>1.139560895</c:v>
                </c:pt>
                <c:pt idx="255" formatCode="General">
                  <c:v>1.144105935</c:v>
                </c:pt>
                <c:pt idx="256" formatCode="General">
                  <c:v>1.148847956</c:v>
                </c:pt>
                <c:pt idx="257" formatCode="General">
                  <c:v>1.153750117</c:v>
                </c:pt>
                <c:pt idx="258" formatCode="General">
                  <c:v>1.15870092</c:v>
                </c:pt>
                <c:pt idx="259" formatCode="General">
                  <c:v>1.1637298439999999</c:v>
                </c:pt>
                <c:pt idx="260" formatCode="General">
                  <c:v>1.168884096</c:v>
                </c:pt>
                <c:pt idx="261" formatCode="General">
                  <c:v>1.174059577</c:v>
                </c:pt>
                <c:pt idx="262" formatCode="General">
                  <c:v>1.1792178010000001</c:v>
                </c:pt>
                <c:pt idx="263" formatCode="General">
                  <c:v>1.1845857829999999</c:v>
                </c:pt>
                <c:pt idx="264" formatCode="General">
                  <c:v>1.1904290630000001</c:v>
                </c:pt>
                <c:pt idx="265" formatCode="General">
                  <c:v>1.1971068330000001</c:v>
                </c:pt>
                <c:pt idx="266" formatCode="General">
                  <c:v>1.2042338290000001</c:v>
                </c:pt>
                <c:pt idx="267" formatCode="General">
                  <c:v>1.2119005199999999</c:v>
                </c:pt>
                <c:pt idx="268" formatCode="General">
                  <c:v>1.21992302</c:v>
                </c:pt>
                <c:pt idx="269" formatCode="General">
                  <c:v>1.228197937</c:v>
                </c:pt>
                <c:pt idx="270" formatCode="General">
                  <c:v>1.236274399</c:v>
                </c:pt>
                <c:pt idx="271" formatCode="General">
                  <c:v>1.2439786079999999</c:v>
                </c:pt>
                <c:pt idx="272" formatCode="General">
                  <c:v>1.2511397399999999</c:v>
                </c:pt>
                <c:pt idx="273" formatCode="General">
                  <c:v>1.2578904529999999</c:v>
                </c:pt>
                <c:pt idx="274" formatCode="General">
                  <c:v>1.2636503059999999</c:v>
                </c:pt>
                <c:pt idx="275" formatCode="General">
                  <c:v>1.268220592</c:v>
                </c:pt>
                <c:pt idx="276" formatCode="General">
                  <c:v>1.271886286</c:v>
                </c:pt>
                <c:pt idx="277" formatCode="General">
                  <c:v>1.274866778</c:v>
                </c:pt>
                <c:pt idx="278" formatCode="General">
                  <c:v>1.2771128629999999</c:v>
                </c:pt>
                <c:pt idx="279" formatCode="General">
                  <c:v>1.2788565810000001</c:v>
                </c:pt>
                <c:pt idx="280" formatCode="General">
                  <c:v>1.280327985</c:v>
                </c:pt>
                <c:pt idx="281" formatCode="General">
                  <c:v>1.2818730629999999</c:v>
                </c:pt>
                <c:pt idx="282" formatCode="General">
                  <c:v>1.283483983</c:v>
                </c:pt>
                <c:pt idx="283" formatCode="General">
                  <c:v>1.2854612649999999</c:v>
                </c:pt>
                <c:pt idx="284" formatCode="General">
                  <c:v>1.2878977810000001</c:v>
                </c:pt>
                <c:pt idx="285" formatCode="General">
                  <c:v>1.2908238000000001</c:v>
                </c:pt>
                <c:pt idx="286" formatCode="General">
                  <c:v>1.2938882570000001</c:v>
                </c:pt>
                <c:pt idx="287" formatCode="General">
                  <c:v>1.2971214870000001</c:v>
                </c:pt>
                <c:pt idx="288" formatCode="General">
                  <c:v>1.300370067</c:v>
                </c:pt>
                <c:pt idx="289" formatCode="General">
                  <c:v>1.3036003140000001</c:v>
                </c:pt>
                <c:pt idx="290" formatCode="General">
                  <c:v>1.306740835</c:v>
                </c:pt>
                <c:pt idx="291" formatCode="General">
                  <c:v>1.309999913</c:v>
                </c:pt>
                <c:pt idx="292" formatCode="General">
                  <c:v>1.3132683979999999</c:v>
                </c:pt>
                <c:pt idx="293" formatCode="General">
                  <c:v>1.316790693</c:v>
                </c:pt>
                <c:pt idx="294" formatCode="General">
                  <c:v>1.320592464</c:v>
                </c:pt>
                <c:pt idx="295" formatCode="General">
                  <c:v>1.3245209899999999</c:v>
                </c:pt>
                <c:pt idx="296" formatCode="General">
                  <c:v>1.3289803950000001</c:v>
                </c:pt>
                <c:pt idx="297" formatCode="General">
                  <c:v>1.3338953250000001</c:v>
                </c:pt>
                <c:pt idx="298" formatCode="General">
                  <c:v>1.3384988929999999</c:v>
                </c:pt>
                <c:pt idx="299" formatCode="General">
                  <c:v>1.342881751</c:v>
                </c:pt>
                <c:pt idx="300" formatCode="General">
                  <c:v>1.347169096</c:v>
                </c:pt>
                <c:pt idx="301" formatCode="General">
                  <c:v>1.351055168</c:v>
                </c:pt>
                <c:pt idx="302" formatCode="General">
                  <c:v>1.3546819750000001</c:v>
                </c:pt>
                <c:pt idx="303" formatCode="General">
                  <c:v>1.3587424290000001</c:v>
                </c:pt>
                <c:pt idx="304" formatCode="General">
                  <c:v>1.363198669</c:v>
                </c:pt>
                <c:pt idx="305" formatCode="General">
                  <c:v>1.3674558450000001</c:v>
                </c:pt>
                <c:pt idx="306" formatCode="General">
                  <c:v>1.371175893</c:v>
                </c:pt>
                <c:pt idx="307" formatCode="General">
                  <c:v>1.374372479</c:v>
                </c:pt>
                <c:pt idx="308" formatCode="General">
                  <c:v>1.376818275</c:v>
                </c:pt>
                <c:pt idx="309" formatCode="General">
                  <c:v>1.3784081749999999</c:v>
                </c:pt>
                <c:pt idx="310" formatCode="General">
                  <c:v>1.3797129530000001</c:v>
                </c:pt>
                <c:pt idx="311" formatCode="General">
                  <c:v>1.381084991</c:v>
                </c:pt>
                <c:pt idx="312" formatCode="General">
                  <c:v>1.3825029980000001</c:v>
                </c:pt>
                <c:pt idx="313" formatCode="General">
                  <c:v>1.3839189730000001</c:v>
                </c:pt>
                <c:pt idx="314" formatCode="General">
                  <c:v>1.385472568</c:v>
                </c:pt>
                <c:pt idx="315" formatCode="General">
                  <c:v>1.3874511140000001</c:v>
                </c:pt>
                <c:pt idx="316" formatCode="General">
                  <c:v>1.390184565</c:v>
                </c:pt>
                <c:pt idx="317" formatCode="General">
                  <c:v>1.393414889</c:v>
                </c:pt>
                <c:pt idx="318" formatCode="General">
                  <c:v>1.3969445039999999</c:v>
                </c:pt>
                <c:pt idx="319" formatCode="General">
                  <c:v>1.401188833</c:v>
                </c:pt>
                <c:pt idx="320" formatCode="General">
                  <c:v>1.405721569</c:v>
                </c:pt>
                <c:pt idx="321" formatCode="General">
                  <c:v>1.4095600420000001</c:v>
                </c:pt>
                <c:pt idx="322" formatCode="General">
                  <c:v>1.4133158969999999</c:v>
                </c:pt>
                <c:pt idx="323" formatCode="General">
                  <c:v>1.417263897</c:v>
                </c:pt>
                <c:pt idx="324" formatCode="General">
                  <c:v>1.4209216659999999</c:v>
                </c:pt>
                <c:pt idx="325" formatCode="General">
                  <c:v>1.424425716</c:v>
                </c:pt>
                <c:pt idx="326" formatCode="General">
                  <c:v>1.428400178</c:v>
                </c:pt>
                <c:pt idx="327" formatCode="General">
                  <c:v>1.432481683</c:v>
                </c:pt>
                <c:pt idx="328" formatCode="General">
                  <c:v>1.4361946370000001</c:v>
                </c:pt>
                <c:pt idx="329" formatCode="General">
                  <c:v>1.439677659</c:v>
                </c:pt>
                <c:pt idx="330" formatCode="General">
                  <c:v>1.44285047</c:v>
                </c:pt>
                <c:pt idx="331" formatCode="General">
                  <c:v>1.44576942</c:v>
                </c:pt>
                <c:pt idx="332" formatCode="General">
                  <c:v>1.4483089920000001</c:v>
                </c:pt>
                <c:pt idx="333" formatCode="General">
                  <c:v>1.450822528</c:v>
                </c:pt>
                <c:pt idx="334" formatCode="General">
                  <c:v>1.453420924</c:v>
                </c:pt>
                <c:pt idx="335" formatCode="General">
                  <c:v>1.456137309</c:v>
                </c:pt>
                <c:pt idx="336" formatCode="General">
                  <c:v>1.4588889869999999</c:v>
                </c:pt>
                <c:pt idx="337" formatCode="General">
                  <c:v>1.4619124619999999</c:v>
                </c:pt>
                <c:pt idx="338" formatCode="General">
                  <c:v>1.46504995</c:v>
                </c:pt>
                <c:pt idx="339" formatCode="General">
                  <c:v>1.4681157499999999</c:v>
                </c:pt>
                <c:pt idx="340" formatCode="General">
                  <c:v>1.4713425790000001</c:v>
                </c:pt>
                <c:pt idx="341" formatCode="General">
                  <c:v>1.4745458769999999</c:v>
                </c:pt>
                <c:pt idx="342" formatCode="General">
                  <c:v>1.4781135780000001</c:v>
                </c:pt>
                <c:pt idx="343" formatCode="General">
                  <c:v>1.482314927</c:v>
                </c:pt>
                <c:pt idx="344" formatCode="General">
                  <c:v>1.487293508</c:v>
                </c:pt>
                <c:pt idx="345" formatCode="General">
                  <c:v>1.4924757630000001</c:v>
                </c:pt>
                <c:pt idx="346" formatCode="General">
                  <c:v>1.497178957</c:v>
                </c:pt>
                <c:pt idx="347" formatCode="General">
                  <c:v>1.5009649350000001</c:v>
                </c:pt>
                <c:pt idx="348" formatCode="General">
                  <c:v>1.5036960859999999</c:v>
                </c:pt>
                <c:pt idx="349" formatCode="General">
                  <c:v>1.5051192879999999</c:v>
                </c:pt>
                <c:pt idx="350" formatCode="General">
                  <c:v>1.5057882380000001</c:v>
                </c:pt>
                <c:pt idx="351" formatCode="General">
                  <c:v>1.5064027360000001</c:v>
                </c:pt>
                <c:pt idx="352" formatCode="General">
                  <c:v>1.50713633</c:v>
                </c:pt>
                <c:pt idx="353" formatCode="General">
                  <c:v>1.50826021</c:v>
                </c:pt>
                <c:pt idx="354" formatCode="General">
                  <c:v>1.510011343</c:v>
                </c:pt>
                <c:pt idx="355" formatCode="General">
                  <c:v>1.512872252</c:v>
                </c:pt>
                <c:pt idx="356" formatCode="General">
                  <c:v>1.5164948149999999</c:v>
                </c:pt>
                <c:pt idx="357" formatCode="General">
                  <c:v>1.5203352969999999</c:v>
                </c:pt>
                <c:pt idx="358" formatCode="General">
                  <c:v>1.524500333</c:v>
                </c:pt>
                <c:pt idx="359" formatCode="General">
                  <c:v>1.528725087</c:v>
                </c:pt>
                <c:pt idx="360" formatCode="General">
                  <c:v>1.5322453140000001</c:v>
                </c:pt>
                <c:pt idx="361" formatCode="General">
                  <c:v>1.535277413</c:v>
                </c:pt>
                <c:pt idx="362" formatCode="General">
                  <c:v>1.5385944499999999</c:v>
                </c:pt>
                <c:pt idx="363" formatCode="General">
                  <c:v>1.541963092</c:v>
                </c:pt>
                <c:pt idx="364" formatCode="General">
                  <c:v>1.545591103</c:v>
                </c:pt>
                <c:pt idx="365" formatCode="General">
                  <c:v>1.5499648829999999</c:v>
                </c:pt>
                <c:pt idx="366" formatCode="General">
                  <c:v>1.554838639</c:v>
                </c:pt>
                <c:pt idx="367" formatCode="General">
                  <c:v>1.559632272</c:v>
                </c:pt>
                <c:pt idx="368" formatCode="General">
                  <c:v>1.564527464</c:v>
                </c:pt>
                <c:pt idx="369" formatCode="General">
                  <c:v>1.5691741589999999</c:v>
                </c:pt>
                <c:pt idx="370" formatCode="General">
                  <c:v>1.573486881</c:v>
                </c:pt>
                <c:pt idx="371" formatCode="General">
                  <c:v>1.5776867000000001</c:v>
                </c:pt>
                <c:pt idx="372" formatCode="General">
                  <c:v>1.5818762689999999</c:v>
                </c:pt>
                <c:pt idx="373" formatCode="General">
                  <c:v>1.585917217</c:v>
                </c:pt>
                <c:pt idx="374" formatCode="General">
                  <c:v>1.5903086749999999</c:v>
                </c:pt>
                <c:pt idx="375" formatCode="General">
                  <c:v>1.5944553109999999</c:v>
                </c:pt>
                <c:pt idx="376" formatCode="General">
                  <c:v>1.598569224</c:v>
                </c:pt>
                <c:pt idx="377" formatCode="General">
                  <c:v>1.6031289010000001</c:v>
                </c:pt>
                <c:pt idx="378" formatCode="General">
                  <c:v>1.60747358</c:v>
                </c:pt>
                <c:pt idx="379" formatCode="General">
                  <c:v>1.611413897</c:v>
                </c:pt>
                <c:pt idx="380" formatCode="General">
                  <c:v>1.61517898</c:v>
                </c:pt>
                <c:pt idx="381" formatCode="General">
                  <c:v>1.618503749</c:v>
                </c:pt>
                <c:pt idx="382" formatCode="General">
                  <c:v>1.6213555239999999</c:v>
                </c:pt>
                <c:pt idx="383" formatCode="General">
                  <c:v>1.624223803</c:v>
                </c:pt>
                <c:pt idx="384" formatCode="General">
                  <c:v>1.6269044699999999</c:v>
                </c:pt>
                <c:pt idx="385" formatCode="General">
                  <c:v>1.6297728440000001</c:v>
                </c:pt>
                <c:pt idx="386" formatCode="General">
                  <c:v>1.6328906110000001</c:v>
                </c:pt>
                <c:pt idx="387" formatCode="General">
                  <c:v>1.6361791699999999</c:v>
                </c:pt>
                <c:pt idx="388" formatCode="General">
                  <c:v>1.639930686</c:v>
                </c:pt>
                <c:pt idx="389" formatCode="General">
                  <c:v>1.644102924</c:v>
                </c:pt>
                <c:pt idx="390" formatCode="General">
                  <c:v>1.6487845350000001</c:v>
                </c:pt>
                <c:pt idx="391" formatCode="General">
                  <c:v>1.654368716</c:v>
                </c:pt>
                <c:pt idx="392" formatCode="General">
                  <c:v>1.6601860159999999</c:v>
                </c:pt>
                <c:pt idx="393" formatCode="General">
                  <c:v>1.66549619</c:v>
                </c:pt>
                <c:pt idx="394" formatCode="General">
                  <c:v>1.670798359</c:v>
                </c:pt>
              </c:numCache>
            </c:numRef>
          </c:xVal>
          <c:yVal>
            <c:numRef>
              <c:f>'Data fresh bones'!$DB$4:$DB$398</c:f>
              <c:numCache>
                <c:formatCode>0.00E+00</c:formatCode>
                <c:ptCount val="395"/>
                <c:pt idx="0">
                  <c:v>-5.7885900000000001E-5</c:v>
                </c:pt>
                <c:pt idx="1">
                  <c:v>-2.1071299999999999E-5</c:v>
                </c:pt>
                <c:pt idx="2">
                  <c:v>1.99267E-5</c:v>
                </c:pt>
                <c:pt idx="3">
                  <c:v>6.7988900000000004E-6</c:v>
                </c:pt>
                <c:pt idx="4">
                  <c:v>-4.11635E-6</c:v>
                </c:pt>
                <c:pt idx="5">
                  <c:v>-1.22433E-5</c:v>
                </c:pt>
                <c:pt idx="6">
                  <c:v>-2.3152000000000001E-5</c:v>
                </c:pt>
                <c:pt idx="7">
                  <c:v>-3.02856E-5</c:v>
                </c:pt>
                <c:pt idx="8">
                  <c:v>-3.71864E-5</c:v>
                </c:pt>
                <c:pt idx="9">
                  <c:v>-4.1400899999999999E-5</c:v>
                </c:pt>
                <c:pt idx="10">
                  <c:v>-4.4385299999999997E-5</c:v>
                </c:pt>
                <c:pt idx="11">
                  <c:v>-4.7182299999999997E-5</c:v>
                </c:pt>
                <c:pt idx="12">
                  <c:v>-5.0282799999999999E-5</c:v>
                </c:pt>
                <c:pt idx="13">
                  <c:v>-5.2022799999999999E-5</c:v>
                </c:pt>
                <c:pt idx="14">
                  <c:v>-5.4957899999999998E-5</c:v>
                </c:pt>
                <c:pt idx="15">
                  <c:v>-5.8837800000000001E-5</c:v>
                </c:pt>
                <c:pt idx="16">
                  <c:v>-6.0323499999999999E-5</c:v>
                </c:pt>
                <c:pt idx="17">
                  <c:v>-6.3136099999999993E-5</c:v>
                </c:pt>
                <c:pt idx="18">
                  <c:v>-6.5814000000000004E-5</c:v>
                </c:pt>
                <c:pt idx="19">
                  <c:v>-6.7336599999999995E-5</c:v>
                </c:pt>
                <c:pt idx="20">
                  <c:v>-6.7857199999999998E-5</c:v>
                </c:pt>
                <c:pt idx="21">
                  <c:v>-6.9181299999999994E-5</c:v>
                </c:pt>
                <c:pt idx="22">
                  <c:v>-6.94247E-5</c:v>
                </c:pt>
                <c:pt idx="23">
                  <c:v>-7.0569999999999997E-5</c:v>
                </c:pt>
                <c:pt idx="24">
                  <c:v>-7.0947500000000005E-5</c:v>
                </c:pt>
                <c:pt idx="25">
                  <c:v>-7.0873300000000005E-5</c:v>
                </c:pt>
                <c:pt idx="26">
                  <c:v>-6.9823199999999999E-5</c:v>
                </c:pt>
                <c:pt idx="27">
                  <c:v>-7.0535899999999997E-5</c:v>
                </c:pt>
                <c:pt idx="28">
                  <c:v>-7.0876499999999998E-5</c:v>
                </c:pt>
                <c:pt idx="29">
                  <c:v>-7.11989E-5</c:v>
                </c:pt>
                <c:pt idx="30">
                  <c:v>-7.2233300000000005E-5</c:v>
                </c:pt>
                <c:pt idx="31">
                  <c:v>-7.3435000000000004E-5</c:v>
                </c:pt>
                <c:pt idx="32">
                  <c:v>-7.3296500000000005E-5</c:v>
                </c:pt>
                <c:pt idx="33">
                  <c:v>-7.2409600000000005E-5</c:v>
                </c:pt>
                <c:pt idx="34">
                  <c:v>-7.1662200000000007E-5</c:v>
                </c:pt>
                <c:pt idx="35">
                  <c:v>-7.0489300000000003E-5</c:v>
                </c:pt>
                <c:pt idx="36">
                  <c:v>-7.0510699999999996E-5</c:v>
                </c:pt>
                <c:pt idx="37">
                  <c:v>-6.9990100000000006E-5</c:v>
                </c:pt>
                <c:pt idx="38">
                  <c:v>-6.9775200000000002E-5</c:v>
                </c:pt>
                <c:pt idx="39">
                  <c:v>-6.9677400000000005E-5</c:v>
                </c:pt>
                <c:pt idx="40">
                  <c:v>-7.0357200000000005E-5</c:v>
                </c:pt>
                <c:pt idx="41">
                  <c:v>-7.0443099999999996E-5</c:v>
                </c:pt>
                <c:pt idx="42">
                  <c:v>-7.1538600000000007E-5</c:v>
                </c:pt>
                <c:pt idx="43">
                  <c:v>-7.2002399999999994E-5</c:v>
                </c:pt>
                <c:pt idx="44">
                  <c:v>-7.3404699999999999E-5</c:v>
                </c:pt>
                <c:pt idx="45">
                  <c:v>-7.2097399999999999E-5</c:v>
                </c:pt>
                <c:pt idx="46">
                  <c:v>-7.3859800000000001E-5</c:v>
                </c:pt>
                <c:pt idx="47">
                  <c:v>-7.2609300000000003E-5</c:v>
                </c:pt>
                <c:pt idx="48">
                  <c:v>-7.1700799999999996E-5</c:v>
                </c:pt>
                <c:pt idx="49">
                  <c:v>-7.1551199999999994E-5</c:v>
                </c:pt>
                <c:pt idx="50">
                  <c:v>-7.1136299999999999E-5</c:v>
                </c:pt>
                <c:pt idx="51">
                  <c:v>-6.7545800000000006E-5</c:v>
                </c:pt>
                <c:pt idx="52">
                  <c:v>-6.7017699999999994E-5</c:v>
                </c:pt>
                <c:pt idx="53">
                  <c:v>-6.9160700000000003E-5</c:v>
                </c:pt>
                <c:pt idx="54">
                  <c:v>-6.8764500000000002E-5</c:v>
                </c:pt>
                <c:pt idx="55">
                  <c:v>-6.9198799999999999E-5</c:v>
                </c:pt>
                <c:pt idx="56">
                  <c:v>-6.9277500000000002E-5</c:v>
                </c:pt>
                <c:pt idx="57">
                  <c:v>-6.8127500000000001E-5</c:v>
                </c:pt>
                <c:pt idx="58">
                  <c:v>-6.7335000000000005E-5</c:v>
                </c:pt>
                <c:pt idx="59">
                  <c:v>-6.6453300000000003E-5</c:v>
                </c:pt>
                <c:pt idx="60">
                  <c:v>-6.4801000000000005E-5</c:v>
                </c:pt>
                <c:pt idx="61">
                  <c:v>-6.3753799999999999E-5</c:v>
                </c:pt>
                <c:pt idx="62">
                  <c:v>-6.3833599999999998E-5</c:v>
                </c:pt>
                <c:pt idx="63">
                  <c:v>-6.26695E-5</c:v>
                </c:pt>
                <c:pt idx="64">
                  <c:v>-6.1180999999999996E-5</c:v>
                </c:pt>
                <c:pt idx="65">
                  <c:v>-5.99964E-5</c:v>
                </c:pt>
                <c:pt idx="66">
                  <c:v>-5.8713399999999999E-5</c:v>
                </c:pt>
                <c:pt idx="67">
                  <c:v>-5.6134800000000003E-5</c:v>
                </c:pt>
                <c:pt idx="68">
                  <c:v>-5.4300199999999999E-5</c:v>
                </c:pt>
                <c:pt idx="69">
                  <c:v>-5.2339200000000002E-5</c:v>
                </c:pt>
                <c:pt idx="70">
                  <c:v>-5.1706399999999997E-5</c:v>
                </c:pt>
                <c:pt idx="71">
                  <c:v>-5.0278899999999997E-5</c:v>
                </c:pt>
                <c:pt idx="72">
                  <c:v>-4.9378800000000002E-5</c:v>
                </c:pt>
                <c:pt idx="73">
                  <c:v>-4.8579499999999998E-5</c:v>
                </c:pt>
                <c:pt idx="74">
                  <c:v>-4.7083399999999997E-5</c:v>
                </c:pt>
                <c:pt idx="75">
                  <c:v>-4.5753000000000001E-5</c:v>
                </c:pt>
                <c:pt idx="76">
                  <c:v>-4.4063300000000002E-5</c:v>
                </c:pt>
                <c:pt idx="77">
                  <c:v>-4.2845800000000002E-5</c:v>
                </c:pt>
                <c:pt idx="78">
                  <c:v>-4.05145E-5</c:v>
                </c:pt>
                <c:pt idx="79">
                  <c:v>-3.9987999999999997E-5</c:v>
                </c:pt>
                <c:pt idx="80">
                  <c:v>-3.6890200000000001E-5</c:v>
                </c:pt>
                <c:pt idx="81">
                  <c:v>-3.4817500000000003E-5</c:v>
                </c:pt>
                <c:pt idx="82">
                  <c:v>-3.0877000000000003E-5</c:v>
                </c:pt>
                <c:pt idx="83">
                  <c:v>-2.7755599999999999E-5</c:v>
                </c:pt>
                <c:pt idx="84">
                  <c:v>-2.58507E-5</c:v>
                </c:pt>
                <c:pt idx="85">
                  <c:v>-2.35484E-5</c:v>
                </c:pt>
                <c:pt idx="86">
                  <c:v>-2.2601700000000001E-5</c:v>
                </c:pt>
                <c:pt idx="87">
                  <c:v>-2.1248799999999999E-5</c:v>
                </c:pt>
                <c:pt idx="88">
                  <c:v>-2.03761E-5</c:v>
                </c:pt>
                <c:pt idx="89">
                  <c:v>-1.9131500000000001E-5</c:v>
                </c:pt>
                <c:pt idx="90">
                  <c:v>-1.8391999999999999E-5</c:v>
                </c:pt>
                <c:pt idx="91">
                  <c:v>-1.71947E-5</c:v>
                </c:pt>
                <c:pt idx="92">
                  <c:v>-1.7636199999999999E-5</c:v>
                </c:pt>
                <c:pt idx="93">
                  <c:v>-1.7542900000000001E-5</c:v>
                </c:pt>
                <c:pt idx="94">
                  <c:v>-1.6127800000000002E-5</c:v>
                </c:pt>
                <c:pt idx="95">
                  <c:v>-1.47695E-5</c:v>
                </c:pt>
                <c:pt idx="96">
                  <c:v>-1.3932599999999999E-5</c:v>
                </c:pt>
                <c:pt idx="97">
                  <c:v>-1.26945E-5</c:v>
                </c:pt>
                <c:pt idx="98">
                  <c:v>-1.1017500000000001E-5</c:v>
                </c:pt>
                <c:pt idx="99">
                  <c:v>-1.00691E-5</c:v>
                </c:pt>
                <c:pt idx="100">
                  <c:v>-9.9351599999999999E-6</c:v>
                </c:pt>
                <c:pt idx="101">
                  <c:v>-5.9690099999999998E-6</c:v>
                </c:pt>
                <c:pt idx="102">
                  <c:v>-1.8683500000000001E-6</c:v>
                </c:pt>
                <c:pt idx="103">
                  <c:v>-8.9869799999999999E-8</c:v>
                </c:pt>
                <c:pt idx="104">
                  <c:v>-5.5099899999999997E-7</c:v>
                </c:pt>
                <c:pt idx="105">
                  <c:v>-3.5798E-6</c:v>
                </c:pt>
                <c:pt idx="106">
                  <c:v>-6.22383E-6</c:v>
                </c:pt>
                <c:pt idx="107">
                  <c:v>-6.3235499999999998E-6</c:v>
                </c:pt>
                <c:pt idx="108">
                  <c:v>-6.43364E-6</c:v>
                </c:pt>
                <c:pt idx="109">
                  <c:v>-5.4107800000000002E-6</c:v>
                </c:pt>
                <c:pt idx="110">
                  <c:v>-4.30203E-6</c:v>
                </c:pt>
                <c:pt idx="111">
                  <c:v>-4.3800000000000004E-6</c:v>
                </c:pt>
                <c:pt idx="112">
                  <c:v>-4.0689199999999998E-6</c:v>
                </c:pt>
                <c:pt idx="113">
                  <c:v>-5.36169E-6</c:v>
                </c:pt>
                <c:pt idx="114">
                  <c:v>-6.6178899999999999E-6</c:v>
                </c:pt>
                <c:pt idx="115">
                  <c:v>-6.37597E-6</c:v>
                </c:pt>
                <c:pt idx="116">
                  <c:v>-6.3020799999999996E-6</c:v>
                </c:pt>
                <c:pt idx="117">
                  <c:v>-7.2991600000000001E-6</c:v>
                </c:pt>
                <c:pt idx="118">
                  <c:v>-7.4092500000000003E-6</c:v>
                </c:pt>
                <c:pt idx="119">
                  <c:v>-8.1622699999999994E-6</c:v>
                </c:pt>
                <c:pt idx="120">
                  <c:v>-1.01062E-5</c:v>
                </c:pt>
                <c:pt idx="121">
                  <c:v>-1.9077599999999998E-5</c:v>
                </c:pt>
                <c:pt idx="122">
                  <c:v>-2.6170299999999999E-5</c:v>
                </c:pt>
                <c:pt idx="123">
                  <c:v>-2.7516299999999999E-5</c:v>
                </c:pt>
                <c:pt idx="124">
                  <c:v>-2.82506E-5</c:v>
                </c:pt>
                <c:pt idx="125">
                  <c:v>-2.9802200000000001E-5</c:v>
                </c:pt>
                <c:pt idx="126">
                  <c:v>-3.1133200000000002E-5</c:v>
                </c:pt>
                <c:pt idx="127">
                  <c:v>-3.2701599999999999E-5</c:v>
                </c:pt>
                <c:pt idx="128">
                  <c:v>-3.4094599999999997E-5</c:v>
                </c:pt>
                <c:pt idx="129">
                  <c:v>-3.5163500000000003E-5</c:v>
                </c:pt>
                <c:pt idx="130">
                  <c:v>-3.4785700000000001E-5</c:v>
                </c:pt>
                <c:pt idx="131">
                  <c:v>-3.46087E-5</c:v>
                </c:pt>
                <c:pt idx="132">
                  <c:v>-3.5714699999999999E-5</c:v>
                </c:pt>
                <c:pt idx="133">
                  <c:v>-3.8466300000000001E-5</c:v>
                </c:pt>
                <c:pt idx="134">
                  <c:v>-4.1492799999999997E-5</c:v>
                </c:pt>
                <c:pt idx="135">
                  <c:v>-4.4010100000000001E-5</c:v>
                </c:pt>
                <c:pt idx="136">
                  <c:v>-4.8443799999999999E-5</c:v>
                </c:pt>
                <c:pt idx="137">
                  <c:v>-4.9201299999999999E-5</c:v>
                </c:pt>
                <c:pt idx="138">
                  <c:v>-4.9755800000000002E-5</c:v>
                </c:pt>
                <c:pt idx="139">
                  <c:v>-4.9352099999999998E-5</c:v>
                </c:pt>
                <c:pt idx="140">
                  <c:v>-5.0936200000000002E-5</c:v>
                </c:pt>
                <c:pt idx="141">
                  <c:v>-5.24311E-5</c:v>
                </c:pt>
                <c:pt idx="142">
                  <c:v>-5.5145300000000002E-5</c:v>
                </c:pt>
                <c:pt idx="143">
                  <c:v>-5.6586199999999997E-5</c:v>
                </c:pt>
                <c:pt idx="144">
                  <c:v>-5.8580199999999999E-5</c:v>
                </c:pt>
                <c:pt idx="145">
                  <c:v>-6.0514799999999999E-5</c:v>
                </c:pt>
                <c:pt idx="146">
                  <c:v>-6.0249199999999999E-5</c:v>
                </c:pt>
                <c:pt idx="147">
                  <c:v>-6.14767E-5</c:v>
                </c:pt>
                <c:pt idx="148">
                  <c:v>-6.3133999999999996E-5</c:v>
                </c:pt>
                <c:pt idx="149">
                  <c:v>-6.5343499999999995E-5</c:v>
                </c:pt>
                <c:pt idx="150">
                  <c:v>-6.7555299999999993E-5</c:v>
                </c:pt>
                <c:pt idx="151">
                  <c:v>-7.0484199999999998E-5</c:v>
                </c:pt>
                <c:pt idx="152">
                  <c:v>-7.01789E-5</c:v>
                </c:pt>
                <c:pt idx="153">
                  <c:v>-7.0015299999999994E-5</c:v>
                </c:pt>
                <c:pt idx="154">
                  <c:v>-6.9805800000000002E-5</c:v>
                </c:pt>
                <c:pt idx="155">
                  <c:v>-7.0726899999999995E-5</c:v>
                </c:pt>
                <c:pt idx="156">
                  <c:v>-7.0977599999999996E-5</c:v>
                </c:pt>
                <c:pt idx="157">
                  <c:v>-7.27685E-5</c:v>
                </c:pt>
                <c:pt idx="158">
                  <c:v>-7.4009000000000002E-5</c:v>
                </c:pt>
                <c:pt idx="159">
                  <c:v>-7.7197400000000001E-5</c:v>
                </c:pt>
                <c:pt idx="160">
                  <c:v>-7.7859499999999995E-5</c:v>
                </c:pt>
                <c:pt idx="161">
                  <c:v>-7.9442299999999997E-5</c:v>
                </c:pt>
                <c:pt idx="162">
                  <c:v>-7.8957599999999998E-5</c:v>
                </c:pt>
                <c:pt idx="163">
                  <c:v>-8.0616099999999995E-5</c:v>
                </c:pt>
                <c:pt idx="164">
                  <c:v>-8.0174399999999996E-5</c:v>
                </c:pt>
                <c:pt idx="165">
                  <c:v>-8.1500699999999997E-5</c:v>
                </c:pt>
                <c:pt idx="166">
                  <c:v>-8.1479799999999999E-5</c:v>
                </c:pt>
                <c:pt idx="167">
                  <c:v>-8.2389800000000002E-5</c:v>
                </c:pt>
                <c:pt idx="168">
                  <c:v>-8.3031199999999999E-5</c:v>
                </c:pt>
                <c:pt idx="169">
                  <c:v>-8.3390600000000001E-5</c:v>
                </c:pt>
                <c:pt idx="170">
                  <c:v>-8.4122900000000001E-5</c:v>
                </c:pt>
                <c:pt idx="171">
                  <c:v>-8.5429700000000006E-5</c:v>
                </c:pt>
                <c:pt idx="172">
                  <c:v>-8.7427600000000003E-5</c:v>
                </c:pt>
                <c:pt idx="173">
                  <c:v>-8.8073199999999996E-5</c:v>
                </c:pt>
                <c:pt idx="174">
                  <c:v>-9.0049000000000005E-5</c:v>
                </c:pt>
                <c:pt idx="175">
                  <c:v>-9.0454700000000007E-5</c:v>
                </c:pt>
                <c:pt idx="176">
                  <c:v>-9.0467899999999995E-5</c:v>
                </c:pt>
                <c:pt idx="177">
                  <c:v>-8.8985200000000003E-5</c:v>
                </c:pt>
                <c:pt idx="178">
                  <c:v>-9.0112500000000002E-5</c:v>
                </c:pt>
                <c:pt idx="179">
                  <c:v>-9.01954E-5</c:v>
                </c:pt>
                <c:pt idx="180">
                  <c:v>-9.0984300000000002E-5</c:v>
                </c:pt>
                <c:pt idx="181">
                  <c:v>-9.2464099999999994E-5</c:v>
                </c:pt>
                <c:pt idx="182">
                  <c:v>-9.2882900000000005E-5</c:v>
                </c:pt>
                <c:pt idx="183">
                  <c:v>-9.4307800000000005E-5</c:v>
                </c:pt>
                <c:pt idx="184">
                  <c:v>-9.4400400000000005E-5</c:v>
                </c:pt>
                <c:pt idx="185">
                  <c:v>-9.35481E-5</c:v>
                </c:pt>
                <c:pt idx="186">
                  <c:v>-9.1827200000000001E-5</c:v>
                </c:pt>
                <c:pt idx="187">
                  <c:v>-9.3733000000000005E-5</c:v>
                </c:pt>
                <c:pt idx="188">
                  <c:v>-9.3260899999999993E-5</c:v>
                </c:pt>
                <c:pt idx="189">
                  <c:v>-9.3340799999999999E-5</c:v>
                </c:pt>
                <c:pt idx="190">
                  <c:v>-9.2563200000000002E-5</c:v>
                </c:pt>
                <c:pt idx="191">
                  <c:v>-9.4338899999999999E-5</c:v>
                </c:pt>
                <c:pt idx="192">
                  <c:v>-9.2747700000000006E-5</c:v>
                </c:pt>
                <c:pt idx="193">
                  <c:v>-9.4452100000000003E-5</c:v>
                </c:pt>
                <c:pt idx="194">
                  <c:v>-9.5052999999999999E-5</c:v>
                </c:pt>
                <c:pt idx="195">
                  <c:v>-9.7428400000000004E-5</c:v>
                </c:pt>
                <c:pt idx="196">
                  <c:v>-9.7036799999999999E-5</c:v>
                </c:pt>
                <c:pt idx="197">
                  <c:v>-9.6823499999999999E-5</c:v>
                </c:pt>
                <c:pt idx="198">
                  <c:v>-9.1695199999999996E-5</c:v>
                </c:pt>
                <c:pt idx="199">
                  <c:v>-9.0723600000000007E-5</c:v>
                </c:pt>
                <c:pt idx="200">
                  <c:v>-8.9680100000000002E-5</c:v>
                </c:pt>
                <c:pt idx="201">
                  <c:v>-8.9216700000000003E-5</c:v>
                </c:pt>
                <c:pt idx="202">
                  <c:v>-8.9325699999999998E-5</c:v>
                </c:pt>
                <c:pt idx="203">
                  <c:v>-8.9704500000000001E-5</c:v>
                </c:pt>
                <c:pt idx="204">
                  <c:v>-8.9699999999999998E-5</c:v>
                </c:pt>
                <c:pt idx="205">
                  <c:v>-8.9799500000000006E-5</c:v>
                </c:pt>
                <c:pt idx="206">
                  <c:v>-8.9771200000000005E-5</c:v>
                </c:pt>
                <c:pt idx="207">
                  <c:v>-8.9637199999999996E-5</c:v>
                </c:pt>
                <c:pt idx="208">
                  <c:v>-9.0815000000000004E-5</c:v>
                </c:pt>
                <c:pt idx="209">
                  <c:v>-9.1382200000000001E-5</c:v>
                </c:pt>
                <c:pt idx="210">
                  <c:v>-9.2156000000000003E-5</c:v>
                </c:pt>
                <c:pt idx="211">
                  <c:v>-9.1869199999999998E-5</c:v>
                </c:pt>
                <c:pt idx="212">
                  <c:v>-9.2406999999999998E-5</c:v>
                </c:pt>
                <c:pt idx="213">
                  <c:v>-9.1874700000000003E-5</c:v>
                </c:pt>
                <c:pt idx="214">
                  <c:v>-9.1152399999999998E-5</c:v>
                </c:pt>
                <c:pt idx="215">
                  <c:v>-9.2124099999999994E-5</c:v>
                </c:pt>
                <c:pt idx="216">
                  <c:v>-9.1700500000000001E-5</c:v>
                </c:pt>
                <c:pt idx="217">
                  <c:v>-9.0477100000000001E-5</c:v>
                </c:pt>
                <c:pt idx="218">
                  <c:v>-8.8675600000000002E-5</c:v>
                </c:pt>
                <c:pt idx="219">
                  <c:v>-8.7964400000000001E-5</c:v>
                </c:pt>
                <c:pt idx="220">
                  <c:v>-8.61869E-5</c:v>
                </c:pt>
                <c:pt idx="221">
                  <c:v>-8.6072399999999999E-5</c:v>
                </c:pt>
                <c:pt idx="222">
                  <c:v>-8.7395499999999994E-5</c:v>
                </c:pt>
                <c:pt idx="223">
                  <c:v>-8.7369100000000003E-5</c:v>
                </c:pt>
                <c:pt idx="224">
                  <c:v>-8.7642899999999994E-5</c:v>
                </c:pt>
                <c:pt idx="225">
                  <c:v>-8.6667400000000003E-5</c:v>
                </c:pt>
                <c:pt idx="226">
                  <c:v>-8.6361100000000002E-5</c:v>
                </c:pt>
                <c:pt idx="227">
                  <c:v>-8.3830200000000003E-5</c:v>
                </c:pt>
                <c:pt idx="228">
                  <c:v>-8.28464E-5</c:v>
                </c:pt>
                <c:pt idx="229">
                  <c:v>-8.2355300000000001E-5</c:v>
                </c:pt>
                <c:pt idx="230">
                  <c:v>-8.2303800000000003E-5</c:v>
                </c:pt>
                <c:pt idx="231">
                  <c:v>-8.01638E-5</c:v>
                </c:pt>
                <c:pt idx="232">
                  <c:v>-8.1937899999999994E-5</c:v>
                </c:pt>
                <c:pt idx="233">
                  <c:v>-8.1946299999999998E-5</c:v>
                </c:pt>
                <c:pt idx="234">
                  <c:v>-8.1227800000000002E-5</c:v>
                </c:pt>
                <c:pt idx="235">
                  <c:v>-8.0428500000000004E-5</c:v>
                </c:pt>
                <c:pt idx="236">
                  <c:v>-8.0066400000000003E-5</c:v>
                </c:pt>
                <c:pt idx="237">
                  <c:v>-7.6244799999999999E-5</c:v>
                </c:pt>
                <c:pt idx="238">
                  <c:v>-7.67152E-5</c:v>
                </c:pt>
                <c:pt idx="239">
                  <c:v>-7.3699099999999994E-5</c:v>
                </c:pt>
                <c:pt idx="240">
                  <c:v>-7.3172100000000004E-5</c:v>
                </c:pt>
                <c:pt idx="241">
                  <c:v>-7.6875700000000007E-5</c:v>
                </c:pt>
                <c:pt idx="242">
                  <c:v>-7.5883000000000005E-5</c:v>
                </c:pt>
                <c:pt idx="243">
                  <c:v>-7.7061600000000001E-5</c:v>
                </c:pt>
                <c:pt idx="244">
                  <c:v>-7.7629300000000006E-5</c:v>
                </c:pt>
                <c:pt idx="245">
                  <c:v>-7.6557599999999994E-5</c:v>
                </c:pt>
                <c:pt idx="246">
                  <c:v>-7.5623800000000006E-5</c:v>
                </c:pt>
                <c:pt idx="247">
                  <c:v>-7.5525799999999994E-5</c:v>
                </c:pt>
                <c:pt idx="248">
                  <c:v>-7.4595E-5</c:v>
                </c:pt>
                <c:pt idx="249">
                  <c:v>-7.3498199999999994E-5</c:v>
                </c:pt>
                <c:pt idx="250">
                  <c:v>-7.3430000000000007E-5</c:v>
                </c:pt>
                <c:pt idx="251">
                  <c:v>-7.3253899999999993E-5</c:v>
                </c:pt>
                <c:pt idx="252">
                  <c:v>-7.3128300000000003E-5</c:v>
                </c:pt>
                <c:pt idx="253">
                  <c:v>-7.19932E-5</c:v>
                </c:pt>
                <c:pt idx="254">
                  <c:v>-7.1148200000000004E-5</c:v>
                </c:pt>
                <c:pt idx="255">
                  <c:v>-7.04261E-5</c:v>
                </c:pt>
                <c:pt idx="256">
                  <c:v>-6.9019799999999999E-5</c:v>
                </c:pt>
                <c:pt idx="257">
                  <c:v>-6.8590799999999994E-5</c:v>
                </c:pt>
                <c:pt idx="258">
                  <c:v>-6.8551099999999995E-5</c:v>
                </c:pt>
                <c:pt idx="259">
                  <c:v>-6.8641399999999996E-5</c:v>
                </c:pt>
                <c:pt idx="260">
                  <c:v>-6.7661099999999995E-5</c:v>
                </c:pt>
                <c:pt idx="261">
                  <c:v>-6.8081299999999995E-5</c:v>
                </c:pt>
                <c:pt idx="262">
                  <c:v>-6.6137300000000001E-5</c:v>
                </c:pt>
                <c:pt idx="263">
                  <c:v>-6.6404100000000003E-5</c:v>
                </c:pt>
                <c:pt idx="264">
                  <c:v>-6.5654000000000005E-5</c:v>
                </c:pt>
                <c:pt idx="265">
                  <c:v>-6.5493299999999999E-5</c:v>
                </c:pt>
                <c:pt idx="266">
                  <c:v>-6.5073999999999994E-5</c:v>
                </c:pt>
                <c:pt idx="267">
                  <c:v>-6.5099500000000002E-5</c:v>
                </c:pt>
                <c:pt idx="268">
                  <c:v>-6.3089999999999994E-5</c:v>
                </c:pt>
                <c:pt idx="269">
                  <c:v>-6.2177199999999998E-5</c:v>
                </c:pt>
                <c:pt idx="270">
                  <c:v>-6.1210000000000005E-5</c:v>
                </c:pt>
                <c:pt idx="271">
                  <c:v>-5.9728000000000001E-5</c:v>
                </c:pt>
                <c:pt idx="272">
                  <c:v>-5.8808299999999997E-5</c:v>
                </c:pt>
                <c:pt idx="273">
                  <c:v>-5.8616999999999998E-5</c:v>
                </c:pt>
                <c:pt idx="274">
                  <c:v>-5.8350200000000003E-5</c:v>
                </c:pt>
                <c:pt idx="275">
                  <c:v>-5.84698E-5</c:v>
                </c:pt>
                <c:pt idx="276">
                  <c:v>-5.7861E-5</c:v>
                </c:pt>
                <c:pt idx="277">
                  <c:v>-5.5886700000000001E-5</c:v>
                </c:pt>
                <c:pt idx="278">
                  <c:v>-5.7814700000000001E-5</c:v>
                </c:pt>
                <c:pt idx="279">
                  <c:v>-5.5994600000000001E-5</c:v>
                </c:pt>
                <c:pt idx="280">
                  <c:v>-5.3300400000000002E-5</c:v>
                </c:pt>
                <c:pt idx="281">
                  <c:v>-5.4033899999999998E-5</c:v>
                </c:pt>
                <c:pt idx="282">
                  <c:v>-5.4159400000000002E-5</c:v>
                </c:pt>
                <c:pt idx="283">
                  <c:v>-5.1581900000000002E-5</c:v>
                </c:pt>
                <c:pt idx="284">
                  <c:v>-4.9952800000000001E-5</c:v>
                </c:pt>
                <c:pt idx="285">
                  <c:v>-4.8413099999999999E-5</c:v>
                </c:pt>
                <c:pt idx="286">
                  <c:v>-4.7297399999999999E-5</c:v>
                </c:pt>
                <c:pt idx="287">
                  <c:v>-4.6121400000000002E-5</c:v>
                </c:pt>
                <c:pt idx="288">
                  <c:v>-4.4962700000000002E-5</c:v>
                </c:pt>
                <c:pt idx="289">
                  <c:v>-4.3594000000000003E-5</c:v>
                </c:pt>
                <c:pt idx="290">
                  <c:v>-4.4932399999999997E-5</c:v>
                </c:pt>
                <c:pt idx="291">
                  <c:v>-4.29776E-5</c:v>
                </c:pt>
                <c:pt idx="292">
                  <c:v>-4.3390100000000003E-5</c:v>
                </c:pt>
                <c:pt idx="293">
                  <c:v>-4.36606E-5</c:v>
                </c:pt>
                <c:pt idx="294">
                  <c:v>-4.2446E-5</c:v>
                </c:pt>
                <c:pt idx="295">
                  <c:v>-3.9997899999999999E-5</c:v>
                </c:pt>
                <c:pt idx="296">
                  <c:v>-3.8757600000000003E-5</c:v>
                </c:pt>
                <c:pt idx="297">
                  <c:v>-3.7404699999999998E-5</c:v>
                </c:pt>
                <c:pt idx="298">
                  <c:v>-3.5156900000000002E-5</c:v>
                </c:pt>
                <c:pt idx="299">
                  <c:v>-3.5540600000000003E-5</c:v>
                </c:pt>
                <c:pt idx="300">
                  <c:v>-3.4141399999999998E-5</c:v>
                </c:pt>
                <c:pt idx="301">
                  <c:v>-3.3519100000000002E-5</c:v>
                </c:pt>
                <c:pt idx="302">
                  <c:v>-3.17967E-5</c:v>
                </c:pt>
                <c:pt idx="303">
                  <c:v>-3.2161800000000001E-5</c:v>
                </c:pt>
                <c:pt idx="304">
                  <c:v>-3.0793700000000003E-5</c:v>
                </c:pt>
                <c:pt idx="305">
                  <c:v>-3.0106700000000001E-5</c:v>
                </c:pt>
                <c:pt idx="306">
                  <c:v>-3.00275E-5</c:v>
                </c:pt>
                <c:pt idx="307">
                  <c:v>-3.0042599999999999E-5</c:v>
                </c:pt>
                <c:pt idx="308">
                  <c:v>-2.8197599999999999E-5</c:v>
                </c:pt>
                <c:pt idx="309">
                  <c:v>-2.8269999999999999E-5</c:v>
                </c:pt>
                <c:pt idx="310">
                  <c:v>-2.9434600000000001E-5</c:v>
                </c:pt>
                <c:pt idx="311">
                  <c:v>-3.03613E-5</c:v>
                </c:pt>
                <c:pt idx="312">
                  <c:v>-2.9094700000000001E-5</c:v>
                </c:pt>
                <c:pt idx="313">
                  <c:v>-2.6668600000000001E-5</c:v>
                </c:pt>
                <c:pt idx="314">
                  <c:v>-2.55882E-5</c:v>
                </c:pt>
                <c:pt idx="315">
                  <c:v>-2.5208300000000001E-5</c:v>
                </c:pt>
                <c:pt idx="316">
                  <c:v>-2.3347399999999999E-5</c:v>
                </c:pt>
                <c:pt idx="317">
                  <c:v>-2.29318E-5</c:v>
                </c:pt>
                <c:pt idx="318">
                  <c:v>-2.1533199999999999E-5</c:v>
                </c:pt>
                <c:pt idx="319">
                  <c:v>-2.0873299999999999E-5</c:v>
                </c:pt>
                <c:pt idx="320">
                  <c:v>-2.0184399999999999E-5</c:v>
                </c:pt>
                <c:pt idx="321">
                  <c:v>-1.9185500000000001E-5</c:v>
                </c:pt>
                <c:pt idx="322">
                  <c:v>-1.84494E-5</c:v>
                </c:pt>
                <c:pt idx="323">
                  <c:v>-1.8462300000000001E-5</c:v>
                </c:pt>
                <c:pt idx="324">
                  <c:v>-1.80167E-5</c:v>
                </c:pt>
                <c:pt idx="325">
                  <c:v>-1.73309E-5</c:v>
                </c:pt>
                <c:pt idx="326">
                  <c:v>-1.8416599999999999E-5</c:v>
                </c:pt>
                <c:pt idx="327">
                  <c:v>-1.74418E-5</c:v>
                </c:pt>
                <c:pt idx="328">
                  <c:v>-1.7154900000000001E-5</c:v>
                </c:pt>
                <c:pt idx="329">
                  <c:v>-1.7901699999999998E-5</c:v>
                </c:pt>
                <c:pt idx="330">
                  <c:v>-1.75098E-5</c:v>
                </c:pt>
                <c:pt idx="331">
                  <c:v>-1.7379000000000001E-5</c:v>
                </c:pt>
                <c:pt idx="332">
                  <c:v>-1.9620299999999999E-5</c:v>
                </c:pt>
                <c:pt idx="333">
                  <c:v>-1.8936700000000001E-5</c:v>
                </c:pt>
                <c:pt idx="334">
                  <c:v>-1.8452099999999999E-5</c:v>
                </c:pt>
                <c:pt idx="335">
                  <c:v>-1.7353100000000002E-5</c:v>
                </c:pt>
                <c:pt idx="336">
                  <c:v>-1.6385999999999999E-5</c:v>
                </c:pt>
                <c:pt idx="337">
                  <c:v>-1.5452E-5</c:v>
                </c:pt>
                <c:pt idx="338">
                  <c:v>-1.7059500000000002E-5</c:v>
                </c:pt>
                <c:pt idx="339">
                  <c:v>-1.75592E-5</c:v>
                </c:pt>
                <c:pt idx="340">
                  <c:v>-1.9159200000000001E-5</c:v>
                </c:pt>
                <c:pt idx="341">
                  <c:v>-1.95636E-5</c:v>
                </c:pt>
                <c:pt idx="342">
                  <c:v>-2.0505799999999999E-5</c:v>
                </c:pt>
                <c:pt idx="343">
                  <c:v>-2.1522099999999998E-5</c:v>
                </c:pt>
                <c:pt idx="344">
                  <c:v>-2.2606899999999999E-5</c:v>
                </c:pt>
                <c:pt idx="345">
                  <c:v>-2.3463299999999999E-5</c:v>
                </c:pt>
                <c:pt idx="346">
                  <c:v>-2.37291E-5</c:v>
                </c:pt>
                <c:pt idx="347">
                  <c:v>-2.4449800000000001E-5</c:v>
                </c:pt>
                <c:pt idx="348">
                  <c:v>-2.25751E-5</c:v>
                </c:pt>
                <c:pt idx="349">
                  <c:v>-1.71053E-5</c:v>
                </c:pt>
                <c:pt idx="350">
                  <c:v>-1.7799500000000001E-5</c:v>
                </c:pt>
                <c:pt idx="351">
                  <c:v>-1.5883400000000001E-5</c:v>
                </c:pt>
                <c:pt idx="352">
                  <c:v>-1.5245899999999999E-5</c:v>
                </c:pt>
                <c:pt idx="353">
                  <c:v>-2.1389000000000001E-5</c:v>
                </c:pt>
                <c:pt idx="354">
                  <c:v>-2.2334400000000001E-5</c:v>
                </c:pt>
                <c:pt idx="355">
                  <c:v>-2.1059500000000001E-5</c:v>
                </c:pt>
                <c:pt idx="356">
                  <c:v>-2.2031400000000001E-5</c:v>
                </c:pt>
                <c:pt idx="357">
                  <c:v>-2.14349E-5</c:v>
                </c:pt>
                <c:pt idx="358">
                  <c:v>-2.0554899999999999E-5</c:v>
                </c:pt>
                <c:pt idx="359">
                  <c:v>-2.0647899999999999E-5</c:v>
                </c:pt>
                <c:pt idx="360">
                  <c:v>-2.2721099999999998E-5</c:v>
                </c:pt>
                <c:pt idx="361">
                  <c:v>-2.2594300000000002E-5</c:v>
                </c:pt>
                <c:pt idx="362">
                  <c:v>-2.43798E-5</c:v>
                </c:pt>
                <c:pt idx="363">
                  <c:v>-2.54259E-5</c:v>
                </c:pt>
                <c:pt idx="364">
                  <c:v>-2.6415400000000001E-5</c:v>
                </c:pt>
                <c:pt idx="365">
                  <c:v>-2.56731E-5</c:v>
                </c:pt>
                <c:pt idx="366">
                  <c:v>-2.6024500000000001E-5</c:v>
                </c:pt>
                <c:pt idx="367">
                  <c:v>-2.4988099999999999E-5</c:v>
                </c:pt>
                <c:pt idx="368">
                  <c:v>-2.3991399999999999E-5</c:v>
                </c:pt>
                <c:pt idx="369">
                  <c:v>-2.4046700000000001E-5</c:v>
                </c:pt>
                <c:pt idx="370">
                  <c:v>-2.2789099999999998E-5</c:v>
                </c:pt>
                <c:pt idx="371">
                  <c:v>-2.10051E-5</c:v>
                </c:pt>
                <c:pt idx="372">
                  <c:v>-2.0406699999999999E-5</c:v>
                </c:pt>
                <c:pt idx="373">
                  <c:v>-2.0025199999999999E-5</c:v>
                </c:pt>
                <c:pt idx="374">
                  <c:v>-1.8884699999999999E-5</c:v>
                </c:pt>
                <c:pt idx="375">
                  <c:v>-1.8703100000000001E-5</c:v>
                </c:pt>
                <c:pt idx="376">
                  <c:v>-1.8894099999999999E-5</c:v>
                </c:pt>
                <c:pt idx="377">
                  <c:v>-1.7095499999999999E-5</c:v>
                </c:pt>
                <c:pt idx="378">
                  <c:v>-1.6694700000000001E-5</c:v>
                </c:pt>
                <c:pt idx="379">
                  <c:v>-1.5737299999999999E-5</c:v>
                </c:pt>
                <c:pt idx="380">
                  <c:v>-1.62336E-5</c:v>
                </c:pt>
                <c:pt idx="381">
                  <c:v>-1.61827E-5</c:v>
                </c:pt>
                <c:pt idx="382">
                  <c:v>-1.6477499999999999E-5</c:v>
                </c:pt>
                <c:pt idx="383">
                  <c:v>-1.6789000000000001E-5</c:v>
                </c:pt>
                <c:pt idx="384">
                  <c:v>-1.6792299999999998E-5</c:v>
                </c:pt>
                <c:pt idx="385">
                  <c:v>-1.4304800000000001E-5</c:v>
                </c:pt>
                <c:pt idx="386">
                  <c:v>-1.1388E-5</c:v>
                </c:pt>
                <c:pt idx="387">
                  <c:v>-9.81345E-6</c:v>
                </c:pt>
                <c:pt idx="388">
                  <c:v>-7.5664699999999999E-6</c:v>
                </c:pt>
                <c:pt idx="389">
                  <c:v>-5.2681200000000001E-6</c:v>
                </c:pt>
                <c:pt idx="390">
                  <c:v>-2.8446900000000002E-6</c:v>
                </c:pt>
                <c:pt idx="391">
                  <c:v>-2.8269699999999998E-6</c:v>
                </c:pt>
                <c:pt idx="392">
                  <c:v>-2.0880600000000001E-6</c:v>
                </c:pt>
                <c:pt idx="393">
                  <c:v>-6.7889299999999999E-7</c:v>
                </c:pt>
                <c:pt idx="394">
                  <c:v>2.1778499999999999E-7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72-4041-88C1-7754C6C97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84704"/>
        <c:axId val="139785280"/>
      </c:scatterChart>
      <c:valAx>
        <c:axId val="139784704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39785280"/>
        <c:crosses val="autoZero"/>
        <c:crossBetween val="midCat"/>
      </c:valAx>
      <c:valAx>
        <c:axId val="13978528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397847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bones'!$DJ$4:$DJ$398</c:f>
              <c:numCache>
                <c:formatCode>0.00E+00</c:formatCode>
                <c:ptCount val="395"/>
                <c:pt idx="0">
                  <c:v>-3.46051E-6</c:v>
                </c:pt>
                <c:pt idx="1">
                  <c:v>3.3009200000000002E-5</c:v>
                </c:pt>
                <c:pt idx="2">
                  <c:v>2.5210499999999999E-5</c:v>
                </c:pt>
                <c:pt idx="3">
                  <c:v>9.4241599999999996E-5</c:v>
                </c:pt>
                <c:pt idx="4" formatCode="General">
                  <c:v>6.2312399999999997E-4</c:v>
                </c:pt>
                <c:pt idx="5" formatCode="General">
                  <c:v>1.950961E-3</c:v>
                </c:pt>
                <c:pt idx="6" formatCode="General">
                  <c:v>3.7566230000000002E-3</c:v>
                </c:pt>
                <c:pt idx="7" formatCode="General">
                  <c:v>6.1892420000000002E-3</c:v>
                </c:pt>
                <c:pt idx="8" formatCode="General">
                  <c:v>8.8868149999999993E-3</c:v>
                </c:pt>
                <c:pt idx="9" formatCode="General">
                  <c:v>1.1457312000000001E-2</c:v>
                </c:pt>
                <c:pt idx="10" formatCode="General">
                  <c:v>1.3592389E-2</c:v>
                </c:pt>
                <c:pt idx="11" formatCode="General">
                  <c:v>1.5904361999999998E-2</c:v>
                </c:pt>
                <c:pt idx="12" formatCode="General">
                  <c:v>1.7817210999999999E-2</c:v>
                </c:pt>
                <c:pt idx="13" formatCode="General">
                  <c:v>1.9761702999999999E-2</c:v>
                </c:pt>
                <c:pt idx="14" formatCode="General">
                  <c:v>2.1693140999999999E-2</c:v>
                </c:pt>
                <c:pt idx="15" formatCode="General">
                  <c:v>2.3718967000000001E-2</c:v>
                </c:pt>
                <c:pt idx="16" formatCode="General">
                  <c:v>2.5691307E-2</c:v>
                </c:pt>
                <c:pt idx="17" formatCode="General">
                  <c:v>2.7727837000000002E-2</c:v>
                </c:pt>
                <c:pt idx="18" formatCode="General">
                  <c:v>2.9696594999999999E-2</c:v>
                </c:pt>
                <c:pt idx="19" formatCode="General">
                  <c:v>3.2024625000000001E-2</c:v>
                </c:pt>
                <c:pt idx="20" formatCode="General">
                  <c:v>3.4665693999999997E-2</c:v>
                </c:pt>
                <c:pt idx="21" formatCode="General">
                  <c:v>3.7520352E-2</c:v>
                </c:pt>
                <c:pt idx="22" formatCode="General">
                  <c:v>4.0795664000000002E-2</c:v>
                </c:pt>
                <c:pt idx="23" formatCode="General">
                  <c:v>4.4924649999999997E-2</c:v>
                </c:pt>
                <c:pt idx="24" formatCode="General">
                  <c:v>4.9314282000000001E-2</c:v>
                </c:pt>
                <c:pt idx="25" formatCode="General">
                  <c:v>5.4313877000000003E-2</c:v>
                </c:pt>
                <c:pt idx="26" formatCode="General">
                  <c:v>6.0515459000000001E-2</c:v>
                </c:pt>
                <c:pt idx="27" formatCode="General">
                  <c:v>6.6514656000000005E-2</c:v>
                </c:pt>
                <c:pt idx="28" formatCode="General">
                  <c:v>7.2659883999999994E-2</c:v>
                </c:pt>
                <c:pt idx="29" formatCode="General">
                  <c:v>7.9582482999999996E-2</c:v>
                </c:pt>
                <c:pt idx="30" formatCode="General">
                  <c:v>8.6855856999999995E-2</c:v>
                </c:pt>
                <c:pt idx="31" formatCode="General">
                  <c:v>9.4580120000000004E-2</c:v>
                </c:pt>
                <c:pt idx="32" formatCode="General">
                  <c:v>0.10385878900000001</c:v>
                </c:pt>
                <c:pt idx="33" formatCode="General">
                  <c:v>0.11422987900000001</c:v>
                </c:pt>
                <c:pt idx="34" formatCode="General">
                  <c:v>0.12565372299999999</c:v>
                </c:pt>
                <c:pt idx="35" formatCode="General">
                  <c:v>0.13697948600000001</c:v>
                </c:pt>
                <c:pt idx="36" formatCode="General">
                  <c:v>0.14676589600000001</c:v>
                </c:pt>
                <c:pt idx="37" formatCode="General">
                  <c:v>0.15584439999999999</c:v>
                </c:pt>
                <c:pt idx="38" formatCode="General">
                  <c:v>0.16479987199999999</c:v>
                </c:pt>
                <c:pt idx="39" formatCode="General">
                  <c:v>0.17480716900000001</c:v>
                </c:pt>
                <c:pt idx="40" formatCode="General">
                  <c:v>0.185540345</c:v>
                </c:pt>
                <c:pt idx="41" formatCode="General">
                  <c:v>0.195456876</c:v>
                </c:pt>
                <c:pt idx="42" formatCode="General">
                  <c:v>0.20437175199999999</c:v>
                </c:pt>
                <c:pt idx="43" formatCode="General">
                  <c:v>0.211518813</c:v>
                </c:pt>
                <c:pt idx="44" formatCode="General">
                  <c:v>0.21633511999999999</c:v>
                </c:pt>
                <c:pt idx="45" formatCode="General">
                  <c:v>0.22040531599999999</c:v>
                </c:pt>
                <c:pt idx="46" formatCode="General">
                  <c:v>0.22510048399999999</c:v>
                </c:pt>
                <c:pt idx="47" formatCode="General">
                  <c:v>0.230509151</c:v>
                </c:pt>
                <c:pt idx="48" formatCode="General">
                  <c:v>0.23661768</c:v>
                </c:pt>
                <c:pt idx="49" formatCode="General">
                  <c:v>0.24217293000000001</c:v>
                </c:pt>
                <c:pt idx="50" formatCode="General">
                  <c:v>0.24728228799999999</c:v>
                </c:pt>
                <c:pt idx="51" formatCode="General">
                  <c:v>0.25236414099999999</c:v>
                </c:pt>
                <c:pt idx="52" formatCode="General">
                  <c:v>0.256881313</c:v>
                </c:pt>
                <c:pt idx="53" formatCode="General">
                  <c:v>0.26197819500000002</c:v>
                </c:pt>
                <c:pt idx="54" formatCode="General">
                  <c:v>0.26959597699999999</c:v>
                </c:pt>
                <c:pt idx="55" formatCode="General">
                  <c:v>0.27786036800000002</c:v>
                </c:pt>
                <c:pt idx="56" formatCode="General">
                  <c:v>0.28538169699999999</c:v>
                </c:pt>
                <c:pt idx="57" formatCode="General">
                  <c:v>0.29243269599999999</c:v>
                </c:pt>
                <c:pt idx="58" formatCode="General">
                  <c:v>0.29771774899999998</c:v>
                </c:pt>
                <c:pt idx="59" formatCode="General">
                  <c:v>0.29961384699999999</c:v>
                </c:pt>
                <c:pt idx="60" formatCode="General">
                  <c:v>0.30117880400000002</c:v>
                </c:pt>
                <c:pt idx="61" formatCode="General">
                  <c:v>0.30399171699999999</c:v>
                </c:pt>
                <c:pt idx="62" formatCode="General">
                  <c:v>0.30726931699999999</c:v>
                </c:pt>
                <c:pt idx="63" formatCode="General">
                  <c:v>0.31187433599999997</c:v>
                </c:pt>
                <c:pt idx="64" formatCode="General">
                  <c:v>0.31847642599999998</c:v>
                </c:pt>
                <c:pt idx="65" formatCode="General">
                  <c:v>0.32517034900000003</c:v>
                </c:pt>
                <c:pt idx="66" formatCode="General">
                  <c:v>0.33214465900000001</c:v>
                </c:pt>
                <c:pt idx="67" formatCode="General">
                  <c:v>0.340704018</c:v>
                </c:pt>
                <c:pt idx="68" formatCode="General">
                  <c:v>0.35026090399999998</c:v>
                </c:pt>
                <c:pt idx="69" formatCode="General">
                  <c:v>0.359796913</c:v>
                </c:pt>
                <c:pt idx="70" formatCode="General">
                  <c:v>0.36881883199999999</c:v>
                </c:pt>
                <c:pt idx="71" formatCode="General">
                  <c:v>0.377197269</c:v>
                </c:pt>
                <c:pt idx="72" formatCode="General">
                  <c:v>0.38431361600000002</c:v>
                </c:pt>
                <c:pt idx="73" formatCode="General">
                  <c:v>0.390829274</c:v>
                </c:pt>
                <c:pt idx="74" formatCode="General">
                  <c:v>0.39889245899999998</c:v>
                </c:pt>
                <c:pt idx="75" formatCode="General">
                  <c:v>0.40674157100000002</c:v>
                </c:pt>
                <c:pt idx="76" formatCode="General">
                  <c:v>0.41394754299999997</c:v>
                </c:pt>
                <c:pt idx="77" formatCode="General">
                  <c:v>0.42100524099999997</c:v>
                </c:pt>
                <c:pt idx="78" formatCode="General">
                  <c:v>0.42832981999999997</c:v>
                </c:pt>
                <c:pt idx="79" formatCode="General">
                  <c:v>0.43311301800000002</c:v>
                </c:pt>
                <c:pt idx="80" formatCode="General">
                  <c:v>0.43787143000000001</c:v>
                </c:pt>
                <c:pt idx="81" formatCode="General">
                  <c:v>0.44383287700000001</c:v>
                </c:pt>
                <c:pt idx="82" formatCode="General">
                  <c:v>0.450164911</c:v>
                </c:pt>
                <c:pt idx="83" formatCode="General">
                  <c:v>0.45464193000000003</c:v>
                </c:pt>
                <c:pt idx="84" formatCode="General">
                  <c:v>0.45807149699999999</c:v>
                </c:pt>
                <c:pt idx="85" formatCode="General">
                  <c:v>0.46071007600000002</c:v>
                </c:pt>
                <c:pt idx="86" formatCode="General">
                  <c:v>0.462479682</c:v>
                </c:pt>
                <c:pt idx="87" formatCode="General">
                  <c:v>0.46490905399999999</c:v>
                </c:pt>
                <c:pt idx="88" formatCode="General">
                  <c:v>0.46856933499999998</c:v>
                </c:pt>
                <c:pt idx="89" formatCode="General">
                  <c:v>0.47287844099999998</c:v>
                </c:pt>
                <c:pt idx="90" formatCode="General">
                  <c:v>0.47798630800000003</c:v>
                </c:pt>
                <c:pt idx="91" formatCode="General">
                  <c:v>0.48403512199999998</c:v>
                </c:pt>
                <c:pt idx="92" formatCode="General">
                  <c:v>0.48961597499999998</c:v>
                </c:pt>
                <c:pt idx="93" formatCode="General">
                  <c:v>0.49513268900000001</c:v>
                </c:pt>
                <c:pt idx="94" formatCode="General">
                  <c:v>0.50085339399999995</c:v>
                </c:pt>
                <c:pt idx="95" formatCode="General">
                  <c:v>0.50726990599999999</c:v>
                </c:pt>
                <c:pt idx="96" formatCode="General">
                  <c:v>0.51452549299999994</c:v>
                </c:pt>
                <c:pt idx="97" formatCode="General">
                  <c:v>0.52239857499999998</c:v>
                </c:pt>
                <c:pt idx="98" formatCode="General">
                  <c:v>0.53094261099999995</c:v>
                </c:pt>
                <c:pt idx="99" formatCode="General">
                  <c:v>0.54069517600000006</c:v>
                </c:pt>
                <c:pt idx="100" formatCode="General">
                  <c:v>0.55009582800000001</c:v>
                </c:pt>
                <c:pt idx="101" formatCode="General">
                  <c:v>0.55848011600000003</c:v>
                </c:pt>
                <c:pt idx="102" formatCode="General">
                  <c:v>0.566200869</c:v>
                </c:pt>
                <c:pt idx="103" formatCode="General">
                  <c:v>0.57294237999999997</c:v>
                </c:pt>
                <c:pt idx="104" formatCode="General">
                  <c:v>0.57878531099999997</c:v>
                </c:pt>
                <c:pt idx="105" formatCode="General">
                  <c:v>0.58454930500000002</c:v>
                </c:pt>
                <c:pt idx="106" formatCode="General">
                  <c:v>0.58994764600000005</c:v>
                </c:pt>
                <c:pt idx="107" formatCode="General">
                  <c:v>0.595309282</c:v>
                </c:pt>
                <c:pt idx="108" formatCode="General">
                  <c:v>0.60051865299999996</c:v>
                </c:pt>
                <c:pt idx="109" formatCode="General">
                  <c:v>0.605870825</c:v>
                </c:pt>
                <c:pt idx="110" formatCode="General">
                  <c:v>0.61169332600000004</c:v>
                </c:pt>
                <c:pt idx="111" formatCode="General">
                  <c:v>0.61815028100000002</c:v>
                </c:pt>
                <c:pt idx="112" formatCode="General">
                  <c:v>0.62460154499999998</c:v>
                </c:pt>
                <c:pt idx="113" formatCode="General">
                  <c:v>0.63119298999999995</c:v>
                </c:pt>
                <c:pt idx="114" formatCode="General">
                  <c:v>0.63684113600000003</c:v>
                </c:pt>
                <c:pt idx="115" formatCode="General">
                  <c:v>0.64102155999999999</c:v>
                </c:pt>
                <c:pt idx="116" formatCode="General">
                  <c:v>0.64372874300000005</c:v>
                </c:pt>
                <c:pt idx="117" formatCode="General">
                  <c:v>0.64566827000000004</c:v>
                </c:pt>
                <c:pt idx="118" formatCode="General">
                  <c:v>0.64720354899999999</c:v>
                </c:pt>
                <c:pt idx="119" formatCode="General">
                  <c:v>0.64953567899999998</c:v>
                </c:pt>
                <c:pt idx="120" formatCode="General">
                  <c:v>0.65301768100000002</c:v>
                </c:pt>
                <c:pt idx="121" formatCode="General">
                  <c:v>0.65748580300000004</c:v>
                </c:pt>
                <c:pt idx="122" formatCode="General">
                  <c:v>0.66259287099999997</c:v>
                </c:pt>
                <c:pt idx="123" formatCode="General">
                  <c:v>0.66780668099999996</c:v>
                </c:pt>
                <c:pt idx="124" formatCode="General">
                  <c:v>0.67251452899999997</c:v>
                </c:pt>
                <c:pt idx="125" formatCode="General">
                  <c:v>0.67685405200000004</c:v>
                </c:pt>
                <c:pt idx="126" formatCode="General">
                  <c:v>0.68039640499999998</c:v>
                </c:pt>
                <c:pt idx="127" formatCode="General">
                  <c:v>0.68364642399999997</c:v>
                </c:pt>
                <c:pt idx="128" formatCode="General">
                  <c:v>0.68738929000000004</c:v>
                </c:pt>
                <c:pt idx="129" formatCode="General">
                  <c:v>0.69147796800000005</c:v>
                </c:pt>
                <c:pt idx="130" formatCode="General">
                  <c:v>0.69575936999999999</c:v>
                </c:pt>
                <c:pt idx="131" formatCode="General">
                  <c:v>0.70077608300000005</c:v>
                </c:pt>
                <c:pt idx="132" formatCode="General">
                  <c:v>0.70597347499999996</c:v>
                </c:pt>
                <c:pt idx="133" formatCode="General">
                  <c:v>0.71103000100000002</c:v>
                </c:pt>
                <c:pt idx="134" formatCode="General">
                  <c:v>0.71661458099999997</c:v>
                </c:pt>
                <c:pt idx="135" formatCode="General">
                  <c:v>0.72274262899999997</c:v>
                </c:pt>
                <c:pt idx="136" formatCode="General">
                  <c:v>0.72914403000000005</c:v>
                </c:pt>
                <c:pt idx="137" formatCode="General">
                  <c:v>0.73575243400000001</c:v>
                </c:pt>
                <c:pt idx="138" formatCode="General">
                  <c:v>0.74268448799999998</c:v>
                </c:pt>
                <c:pt idx="139" formatCode="General">
                  <c:v>0.74945982200000005</c:v>
                </c:pt>
                <c:pt idx="140" formatCode="General">
                  <c:v>0.75550646399999999</c:v>
                </c:pt>
                <c:pt idx="141" formatCode="General">
                  <c:v>0.76113857500000004</c:v>
                </c:pt>
                <c:pt idx="142" formatCode="General">
                  <c:v>0.76665224899999995</c:v>
                </c:pt>
                <c:pt idx="143" formatCode="General">
                  <c:v>0.77334487200000002</c:v>
                </c:pt>
                <c:pt idx="144" formatCode="General">
                  <c:v>0.78190082599999999</c:v>
                </c:pt>
                <c:pt idx="145" formatCode="General">
                  <c:v>0.79204988200000004</c:v>
                </c:pt>
                <c:pt idx="146" formatCode="General">
                  <c:v>0.802808521</c:v>
                </c:pt>
                <c:pt idx="147" formatCode="General">
                  <c:v>0.81360074800000004</c:v>
                </c:pt>
                <c:pt idx="148" formatCode="General">
                  <c:v>0.82364355899999997</c:v>
                </c:pt>
                <c:pt idx="149" formatCode="General">
                  <c:v>0.83228682799999998</c:v>
                </c:pt>
                <c:pt idx="150" formatCode="General">
                  <c:v>0.840433451</c:v>
                </c:pt>
                <c:pt idx="151" formatCode="General">
                  <c:v>0.84997346500000004</c:v>
                </c:pt>
                <c:pt idx="152" formatCode="General">
                  <c:v>0.861957368</c:v>
                </c:pt>
                <c:pt idx="153" formatCode="General">
                  <c:v>0.87529066700000002</c:v>
                </c:pt>
                <c:pt idx="154" formatCode="General">
                  <c:v>0.88856933800000004</c:v>
                </c:pt>
                <c:pt idx="155" formatCode="General">
                  <c:v>0.90101450800000005</c:v>
                </c:pt>
                <c:pt idx="156" formatCode="General">
                  <c:v>0.91225926599999996</c:v>
                </c:pt>
                <c:pt idx="157" formatCode="General">
                  <c:v>0.92250499399999997</c:v>
                </c:pt>
                <c:pt idx="158" formatCode="General">
                  <c:v>0.93051531600000004</c:v>
                </c:pt>
                <c:pt idx="159" formatCode="General">
                  <c:v>0.93699840199999995</c:v>
                </c:pt>
                <c:pt idx="160" formatCode="General">
                  <c:v>0.94260457799999997</c:v>
                </c:pt>
                <c:pt idx="161" formatCode="General">
                  <c:v>0.94671492700000004</c:v>
                </c:pt>
                <c:pt idx="162" formatCode="General">
                  <c:v>0.94855673799999995</c:v>
                </c:pt>
                <c:pt idx="163" formatCode="General">
                  <c:v>0.94969101300000003</c:v>
                </c:pt>
                <c:pt idx="164" formatCode="General">
                  <c:v>0.95086470499999998</c:v>
                </c:pt>
                <c:pt idx="165" formatCode="General">
                  <c:v>0.95264157000000005</c:v>
                </c:pt>
                <c:pt idx="166" formatCode="General">
                  <c:v>0.95877393200000005</c:v>
                </c:pt>
                <c:pt idx="167" formatCode="General">
                  <c:v>0.97093473799999996</c:v>
                </c:pt>
                <c:pt idx="168" formatCode="General">
                  <c:v>0.98693621099999995</c:v>
                </c:pt>
                <c:pt idx="169" formatCode="General">
                  <c:v>1.005590752</c:v>
                </c:pt>
                <c:pt idx="170" formatCode="General">
                  <c:v>1.0266590840000001</c:v>
                </c:pt>
                <c:pt idx="171" formatCode="General">
                  <c:v>1.047752926</c:v>
                </c:pt>
                <c:pt idx="172" formatCode="General">
                  <c:v>1.0680395199999999</c:v>
                </c:pt>
                <c:pt idx="173" formatCode="General">
                  <c:v>1.089538278</c:v>
                </c:pt>
                <c:pt idx="174" formatCode="General">
                  <c:v>1.1108748079999999</c:v>
                </c:pt>
                <c:pt idx="175" formatCode="General">
                  <c:v>1.1300041030000001</c:v>
                </c:pt>
                <c:pt idx="176" formatCode="General">
                  <c:v>1.1454263250000001</c:v>
                </c:pt>
                <c:pt idx="177" formatCode="General">
                  <c:v>1.1567846340000001</c:v>
                </c:pt>
                <c:pt idx="178" formatCode="General">
                  <c:v>1.164565283</c:v>
                </c:pt>
                <c:pt idx="179" formatCode="General">
                  <c:v>1.171235891</c:v>
                </c:pt>
                <c:pt idx="180" formatCode="General">
                  <c:v>1.178034018</c:v>
                </c:pt>
                <c:pt idx="181" formatCode="General">
                  <c:v>1.1850999419999999</c:v>
                </c:pt>
                <c:pt idx="182" formatCode="General">
                  <c:v>1.192285365</c:v>
                </c:pt>
                <c:pt idx="183" formatCode="General">
                  <c:v>1.199204363</c:v>
                </c:pt>
                <c:pt idx="184" formatCode="General">
                  <c:v>1.2055364879999999</c:v>
                </c:pt>
                <c:pt idx="185" formatCode="General">
                  <c:v>1.2115338739999999</c:v>
                </c:pt>
                <c:pt idx="186" formatCode="General">
                  <c:v>1.2173328640000001</c:v>
                </c:pt>
                <c:pt idx="187" formatCode="General">
                  <c:v>1.2232661899999999</c:v>
                </c:pt>
                <c:pt idx="188" formatCode="General">
                  <c:v>1.228878957</c:v>
                </c:pt>
                <c:pt idx="189" formatCode="General">
                  <c:v>1.2345923320000001</c:v>
                </c:pt>
                <c:pt idx="190" formatCode="General">
                  <c:v>1.24081803</c:v>
                </c:pt>
                <c:pt idx="191" formatCode="General">
                  <c:v>1.247347524</c:v>
                </c:pt>
                <c:pt idx="192" formatCode="General">
                  <c:v>1.253799449</c:v>
                </c:pt>
                <c:pt idx="193" formatCode="General">
                  <c:v>1.259839291</c:v>
                </c:pt>
                <c:pt idx="194" formatCode="General">
                  <c:v>1.2648759039999999</c:v>
                </c:pt>
                <c:pt idx="195" formatCode="General">
                  <c:v>1.268727529</c:v>
                </c:pt>
                <c:pt idx="196" formatCode="General">
                  <c:v>1.271646584</c:v>
                </c:pt>
                <c:pt idx="197" formatCode="General">
                  <c:v>1.2738291369999999</c:v>
                </c:pt>
                <c:pt idx="198" formatCode="General">
                  <c:v>1.276303411</c:v>
                </c:pt>
                <c:pt idx="199" formatCode="General">
                  <c:v>1.280016526</c:v>
                </c:pt>
                <c:pt idx="200" formatCode="General">
                  <c:v>1.2850515790000001</c:v>
                </c:pt>
                <c:pt idx="201" formatCode="General">
                  <c:v>1.2906997120000001</c:v>
                </c:pt>
                <c:pt idx="202" formatCode="General">
                  <c:v>1.2962826839999999</c:v>
                </c:pt>
                <c:pt idx="203" formatCode="General">
                  <c:v>1.3014119829999999</c:v>
                </c:pt>
                <c:pt idx="204" formatCode="General">
                  <c:v>1.3062906359999999</c:v>
                </c:pt>
                <c:pt idx="205" formatCode="General">
                  <c:v>1.310626225</c:v>
                </c:pt>
                <c:pt idx="206" formatCode="General">
                  <c:v>1.3144800839999999</c:v>
                </c:pt>
                <c:pt idx="207" formatCode="General">
                  <c:v>1.31847424</c:v>
                </c:pt>
                <c:pt idx="208" formatCode="General">
                  <c:v>1.3229482180000001</c:v>
                </c:pt>
                <c:pt idx="209" formatCode="General">
                  <c:v>1.3269114710000001</c:v>
                </c:pt>
                <c:pt idx="210" formatCode="General">
                  <c:v>1.330322966</c:v>
                </c:pt>
                <c:pt idx="211" formatCode="General">
                  <c:v>1.3339842200000001</c:v>
                </c:pt>
                <c:pt idx="212" formatCode="General">
                  <c:v>1.3374488849999999</c:v>
                </c:pt>
                <c:pt idx="213" formatCode="General">
                  <c:v>1.3406491119999999</c:v>
                </c:pt>
                <c:pt idx="214" formatCode="General">
                  <c:v>1.3440750530000001</c:v>
                </c:pt>
                <c:pt idx="215" formatCode="General">
                  <c:v>1.348174033</c:v>
                </c:pt>
                <c:pt idx="216" formatCode="General">
                  <c:v>1.3525927120000001</c:v>
                </c:pt>
                <c:pt idx="217" formatCode="General">
                  <c:v>1.3569609460000001</c:v>
                </c:pt>
                <c:pt idx="218" formatCode="General">
                  <c:v>1.3613000479999999</c:v>
                </c:pt>
                <c:pt idx="219" formatCode="General">
                  <c:v>1.3655725080000001</c:v>
                </c:pt>
                <c:pt idx="220" formatCode="General">
                  <c:v>1.3697095269999999</c:v>
                </c:pt>
                <c:pt idx="221" formatCode="General">
                  <c:v>1.3737041000000001</c:v>
                </c:pt>
                <c:pt idx="222" formatCode="General">
                  <c:v>1.377623209</c:v>
                </c:pt>
                <c:pt idx="223" formatCode="General">
                  <c:v>1.3811977989999999</c:v>
                </c:pt>
                <c:pt idx="224" formatCode="General">
                  <c:v>1.3846033849999999</c:v>
                </c:pt>
                <c:pt idx="225" formatCode="General">
                  <c:v>1.3879355900000001</c:v>
                </c:pt>
                <c:pt idx="226" formatCode="General">
                  <c:v>1.3910076739999999</c:v>
                </c:pt>
                <c:pt idx="227" formatCode="General">
                  <c:v>1.3941794139999999</c:v>
                </c:pt>
                <c:pt idx="228" formatCode="General">
                  <c:v>1.397977609</c:v>
                </c:pt>
                <c:pt idx="229" formatCode="General">
                  <c:v>1.4018586749999999</c:v>
                </c:pt>
                <c:pt idx="230" formatCode="General">
                  <c:v>1.4053644300000001</c:v>
                </c:pt>
                <c:pt idx="231" formatCode="General">
                  <c:v>1.409007943</c:v>
                </c:pt>
                <c:pt idx="232" formatCode="General">
                  <c:v>1.412736167</c:v>
                </c:pt>
                <c:pt idx="233" formatCode="General">
                  <c:v>1.4158342719999999</c:v>
                </c:pt>
                <c:pt idx="234" formatCode="General">
                  <c:v>1.4186038299999999</c:v>
                </c:pt>
                <c:pt idx="235" formatCode="General">
                  <c:v>1.421506787</c:v>
                </c:pt>
                <c:pt idx="236" formatCode="General">
                  <c:v>1.424661135</c:v>
                </c:pt>
                <c:pt idx="237" formatCode="General">
                  <c:v>1.427806023</c:v>
                </c:pt>
                <c:pt idx="238" formatCode="General">
                  <c:v>1.431191036</c:v>
                </c:pt>
                <c:pt idx="239" formatCode="General">
                  <c:v>1.4348003869999999</c:v>
                </c:pt>
                <c:pt idx="240" formatCode="General">
                  <c:v>1.438269332</c:v>
                </c:pt>
                <c:pt idx="241" formatCode="General">
                  <c:v>1.4413553859999999</c:v>
                </c:pt>
                <c:pt idx="242" formatCode="General">
                  <c:v>1.4441515359999999</c:v>
                </c:pt>
                <c:pt idx="243" formatCode="General">
                  <c:v>1.4466785499999999</c:v>
                </c:pt>
                <c:pt idx="244" formatCode="General">
                  <c:v>1.4489841830000001</c:v>
                </c:pt>
                <c:pt idx="245" formatCode="General">
                  <c:v>1.4508722730000001</c:v>
                </c:pt>
                <c:pt idx="246" formatCode="General">
                  <c:v>1.4521626080000001</c:v>
                </c:pt>
                <c:pt idx="247" formatCode="General">
                  <c:v>1.453312814</c:v>
                </c:pt>
                <c:pt idx="248" formatCode="General">
                  <c:v>1.4545590370000001</c:v>
                </c:pt>
                <c:pt idx="249" formatCode="General">
                  <c:v>1.4562637460000001</c:v>
                </c:pt>
                <c:pt idx="250" formatCode="General">
                  <c:v>1.4588171240000001</c:v>
                </c:pt>
                <c:pt idx="251" formatCode="General">
                  <c:v>1.462204767</c:v>
                </c:pt>
                <c:pt idx="252" formatCode="General">
                  <c:v>1.466303269</c:v>
                </c:pt>
                <c:pt idx="253" formatCode="General">
                  <c:v>1.470704062</c:v>
                </c:pt>
                <c:pt idx="254" formatCode="General">
                  <c:v>1.475053094</c:v>
                </c:pt>
                <c:pt idx="255" formatCode="General">
                  <c:v>1.4794406069999999</c:v>
                </c:pt>
                <c:pt idx="256" formatCode="General">
                  <c:v>1.483547094</c:v>
                </c:pt>
                <c:pt idx="257" formatCode="General">
                  <c:v>1.487211753</c:v>
                </c:pt>
                <c:pt idx="258" formatCode="General">
                  <c:v>1.4906867800000001</c:v>
                </c:pt>
                <c:pt idx="259" formatCode="General">
                  <c:v>1.4945063300000001</c:v>
                </c:pt>
                <c:pt idx="260" formatCode="General">
                  <c:v>1.4989041949999999</c:v>
                </c:pt>
                <c:pt idx="261" formatCode="General">
                  <c:v>1.503246466</c:v>
                </c:pt>
                <c:pt idx="262" formatCode="General">
                  <c:v>1.50747187</c:v>
                </c:pt>
                <c:pt idx="263" formatCode="General">
                  <c:v>1.511568035</c:v>
                </c:pt>
                <c:pt idx="264" formatCode="General">
                  <c:v>1.515506781</c:v>
                </c:pt>
                <c:pt idx="265" formatCode="General">
                  <c:v>1.519075135</c:v>
                </c:pt>
                <c:pt idx="266" formatCode="General">
                  <c:v>1.522836713</c:v>
                </c:pt>
                <c:pt idx="267" formatCode="General">
                  <c:v>1.527045282</c:v>
                </c:pt>
                <c:pt idx="268" formatCode="General">
                  <c:v>1.5313508659999999</c:v>
                </c:pt>
                <c:pt idx="269" formatCode="General">
                  <c:v>1.5350590799999999</c:v>
                </c:pt>
                <c:pt idx="270" formatCode="General">
                  <c:v>1.5383018079999999</c:v>
                </c:pt>
                <c:pt idx="271" formatCode="General">
                  <c:v>1.5411369319999999</c:v>
                </c:pt>
                <c:pt idx="272" formatCode="General">
                  <c:v>1.543321425</c:v>
                </c:pt>
                <c:pt idx="273" formatCode="General">
                  <c:v>1.54552998</c:v>
                </c:pt>
                <c:pt idx="274" formatCode="General">
                  <c:v>1.5481388840000001</c:v>
                </c:pt>
                <c:pt idx="275" formatCode="General">
                  <c:v>1.55050847</c:v>
                </c:pt>
                <c:pt idx="276" formatCode="General">
                  <c:v>1.5528462430000001</c:v>
                </c:pt>
                <c:pt idx="277" formatCode="General">
                  <c:v>1.5555163809999999</c:v>
                </c:pt>
                <c:pt idx="278" formatCode="General">
                  <c:v>1.5590850860000001</c:v>
                </c:pt>
                <c:pt idx="279" formatCode="General">
                  <c:v>1.5630250859999999</c:v>
                </c:pt>
                <c:pt idx="280" formatCode="General">
                  <c:v>1.567022076</c:v>
                </c:pt>
                <c:pt idx="281" formatCode="General">
                  <c:v>1.571501142</c:v>
                </c:pt>
                <c:pt idx="282" formatCode="General">
                  <c:v>1.576235029</c:v>
                </c:pt>
                <c:pt idx="283" formatCode="General">
                  <c:v>1.5799692519999999</c:v>
                </c:pt>
                <c:pt idx="284" formatCode="General">
                  <c:v>1.582992934</c:v>
                </c:pt>
                <c:pt idx="285" formatCode="General">
                  <c:v>1.5862830530000001</c:v>
                </c:pt>
                <c:pt idx="286" formatCode="General">
                  <c:v>1.589705524</c:v>
                </c:pt>
                <c:pt idx="287" formatCode="General">
                  <c:v>1.592767064</c:v>
                </c:pt>
                <c:pt idx="288" formatCode="General">
                  <c:v>1.5959982619999999</c:v>
                </c:pt>
                <c:pt idx="289" formatCode="General">
                  <c:v>1.5991639689999999</c:v>
                </c:pt>
                <c:pt idx="290" formatCode="General">
                  <c:v>1.602198214</c:v>
                </c:pt>
                <c:pt idx="291" formatCode="General">
                  <c:v>1.60510858</c:v>
                </c:pt>
                <c:pt idx="292" formatCode="General">
                  <c:v>1.60801744</c:v>
                </c:pt>
                <c:pt idx="293" formatCode="General">
                  <c:v>1.610776489</c:v>
                </c:pt>
                <c:pt idx="294" formatCode="General">
                  <c:v>1.613626172</c:v>
                </c:pt>
                <c:pt idx="295" formatCode="General">
                  <c:v>1.6162623840000001</c:v>
                </c:pt>
                <c:pt idx="296" formatCode="General">
                  <c:v>1.6184318639999999</c:v>
                </c:pt>
                <c:pt idx="297" formatCode="General">
                  <c:v>1.620556683</c:v>
                </c:pt>
                <c:pt idx="298" formatCode="General">
                  <c:v>1.6225624160000001</c:v>
                </c:pt>
                <c:pt idx="299" formatCode="General">
                  <c:v>1.6243787119999999</c:v>
                </c:pt>
                <c:pt idx="300" formatCode="General">
                  <c:v>1.6259945</c:v>
                </c:pt>
                <c:pt idx="301" formatCode="General">
                  <c:v>1.627515944</c:v>
                </c:pt>
                <c:pt idx="302" formatCode="General">
                  <c:v>1.6287615339999999</c:v>
                </c:pt>
                <c:pt idx="303" formatCode="General">
                  <c:v>1.6297271129999999</c:v>
                </c:pt>
                <c:pt idx="304" formatCode="General">
                  <c:v>1.6306038309999999</c:v>
                </c:pt>
                <c:pt idx="305" formatCode="General">
                  <c:v>1.6312790189999999</c:v>
                </c:pt>
                <c:pt idx="306" formatCode="General">
                  <c:v>1.6317780909999999</c:v>
                </c:pt>
                <c:pt idx="307" formatCode="General">
                  <c:v>1.632191086</c:v>
                </c:pt>
                <c:pt idx="308" formatCode="General">
                  <c:v>1.6326191219999999</c:v>
                </c:pt>
              </c:numCache>
            </c:numRef>
          </c:xVal>
          <c:yVal>
            <c:numRef>
              <c:f>'Data fresh bones'!$DG$4:$DG$398</c:f>
              <c:numCache>
                <c:formatCode>General</c:formatCode>
                <c:ptCount val="395"/>
                <c:pt idx="0">
                  <c:v>-2.1315E-4</c:v>
                </c:pt>
                <c:pt idx="1">
                  <c:v>-9.4901000000000002E-4</c:v>
                </c:pt>
                <c:pt idx="2">
                  <c:v>-1.0581399999999999E-3</c:v>
                </c:pt>
                <c:pt idx="3">
                  <c:v>1.40851E-3</c:v>
                </c:pt>
                <c:pt idx="4">
                  <c:v>6.11409E-3</c:v>
                </c:pt>
                <c:pt idx="5">
                  <c:v>5.4503399999999997E-3</c:v>
                </c:pt>
                <c:pt idx="6">
                  <c:v>9.27416E-3</c:v>
                </c:pt>
                <c:pt idx="7">
                  <c:v>1.0992689999999999E-2</c:v>
                </c:pt>
                <c:pt idx="8">
                  <c:v>1.3575490000000001E-2</c:v>
                </c:pt>
                <c:pt idx="9">
                  <c:v>1.7772240000000002E-2</c:v>
                </c:pt>
                <c:pt idx="10">
                  <c:v>2.504323E-2</c:v>
                </c:pt>
                <c:pt idx="11">
                  <c:v>2.452352E-2</c:v>
                </c:pt>
                <c:pt idx="12">
                  <c:v>2.586548E-2</c:v>
                </c:pt>
                <c:pt idx="13">
                  <c:v>2.4721300000000002E-2</c:v>
                </c:pt>
                <c:pt idx="14">
                  <c:v>1.9515270000000001E-2</c:v>
                </c:pt>
                <c:pt idx="15">
                  <c:v>1.7551190000000001E-2</c:v>
                </c:pt>
                <c:pt idx="16">
                  <c:v>2.1300340000000001E-2</c:v>
                </c:pt>
                <c:pt idx="17">
                  <c:v>2.2658500000000002E-2</c:v>
                </c:pt>
                <c:pt idx="18">
                  <c:v>2.4481079999999999E-2</c:v>
                </c:pt>
                <c:pt idx="19">
                  <c:v>2.909577E-2</c:v>
                </c:pt>
                <c:pt idx="20">
                  <c:v>3.2266780000000002E-2</c:v>
                </c:pt>
                <c:pt idx="21">
                  <c:v>3.1999850000000003E-2</c:v>
                </c:pt>
                <c:pt idx="22">
                  <c:v>3.7302750000000003E-2</c:v>
                </c:pt>
                <c:pt idx="23">
                  <c:v>4.3176909999999999E-2</c:v>
                </c:pt>
                <c:pt idx="24">
                  <c:v>4.6440200000000001E-2</c:v>
                </c:pt>
                <c:pt idx="25">
                  <c:v>5.3829200000000001E-2</c:v>
                </c:pt>
                <c:pt idx="26">
                  <c:v>6.5085939999999995E-2</c:v>
                </c:pt>
                <c:pt idx="27">
                  <c:v>7.3481560000000001E-2</c:v>
                </c:pt>
                <c:pt idx="28">
                  <c:v>8.0418539999999997E-2</c:v>
                </c:pt>
                <c:pt idx="29">
                  <c:v>9.1520959999999998E-2</c:v>
                </c:pt>
                <c:pt idx="30">
                  <c:v>9.9488750000000001E-2</c:v>
                </c:pt>
                <c:pt idx="31">
                  <c:v>0.10206311</c:v>
                </c:pt>
                <c:pt idx="32">
                  <c:v>0.10708881000000001</c:v>
                </c:pt>
                <c:pt idx="33">
                  <c:v>0.11603397</c:v>
                </c:pt>
                <c:pt idx="34">
                  <c:v>0.12442785000000001</c:v>
                </c:pt>
                <c:pt idx="35">
                  <c:v>0.13464902000000001</c:v>
                </c:pt>
                <c:pt idx="36">
                  <c:v>0.14607887999999999</c:v>
                </c:pt>
                <c:pt idx="37">
                  <c:v>0.15545085</c:v>
                </c:pt>
                <c:pt idx="38">
                  <c:v>0.16090133000000001</c:v>
                </c:pt>
                <c:pt idx="39">
                  <c:v>0.16876447999999999</c:v>
                </c:pt>
                <c:pt idx="40">
                  <c:v>0.17592513000000001</c:v>
                </c:pt>
                <c:pt idx="41">
                  <c:v>0.18259969000000001</c:v>
                </c:pt>
                <c:pt idx="42">
                  <c:v>0.18930619000000001</c:v>
                </c:pt>
                <c:pt idx="43">
                  <c:v>0.19353859000000001</c:v>
                </c:pt>
                <c:pt idx="44">
                  <c:v>0.19356285000000001</c:v>
                </c:pt>
                <c:pt idx="45">
                  <c:v>0.19198229999999999</c:v>
                </c:pt>
                <c:pt idx="46">
                  <c:v>0.19194305</c:v>
                </c:pt>
                <c:pt idx="47">
                  <c:v>0.19095192999999999</c:v>
                </c:pt>
                <c:pt idx="48">
                  <c:v>0.19767976000000001</c:v>
                </c:pt>
                <c:pt idx="49">
                  <c:v>0.19836622000000001</c:v>
                </c:pt>
                <c:pt idx="50">
                  <c:v>0.19969305000000001</c:v>
                </c:pt>
                <c:pt idx="51">
                  <c:v>0.20030486</c:v>
                </c:pt>
                <c:pt idx="52">
                  <c:v>0.20399307999999999</c:v>
                </c:pt>
                <c:pt idx="53">
                  <c:v>0.20263200000000001</c:v>
                </c:pt>
                <c:pt idx="54">
                  <c:v>0.20632922000000001</c:v>
                </c:pt>
                <c:pt idx="55">
                  <c:v>0.20716064000000001</c:v>
                </c:pt>
                <c:pt idx="56">
                  <c:v>0.21339095999999999</c:v>
                </c:pt>
                <c:pt idx="57">
                  <c:v>0.21690514999999999</c:v>
                </c:pt>
                <c:pt idx="58">
                  <c:v>0.21706708999999999</c:v>
                </c:pt>
                <c:pt idx="59">
                  <c:v>0.21934021000000001</c:v>
                </c:pt>
                <c:pt idx="60">
                  <c:v>0.21925527</c:v>
                </c:pt>
                <c:pt idx="61">
                  <c:v>0.21579298</c:v>
                </c:pt>
                <c:pt idx="62">
                  <c:v>0.21271680000000001</c:v>
                </c:pt>
                <c:pt idx="63">
                  <c:v>0.21350670999999999</c:v>
                </c:pt>
                <c:pt idx="64">
                  <c:v>0.21084196999999999</c:v>
                </c:pt>
                <c:pt idx="65">
                  <c:v>0.21388499999999999</c:v>
                </c:pt>
                <c:pt idx="66">
                  <c:v>0.21521638000000001</c:v>
                </c:pt>
                <c:pt idx="67">
                  <c:v>0.22124519000000001</c:v>
                </c:pt>
                <c:pt idx="68">
                  <c:v>0.22597207</c:v>
                </c:pt>
                <c:pt idx="69">
                  <c:v>0.22926004</c:v>
                </c:pt>
                <c:pt idx="70">
                  <c:v>0.22878828000000001</c:v>
                </c:pt>
                <c:pt idx="71">
                  <c:v>0.23241616000000001</c:v>
                </c:pt>
                <c:pt idx="72">
                  <c:v>0.23378239000000001</c:v>
                </c:pt>
                <c:pt idx="73">
                  <c:v>0.23584527999999999</c:v>
                </c:pt>
                <c:pt idx="74">
                  <c:v>0.22920974</c:v>
                </c:pt>
                <c:pt idx="75">
                  <c:v>0.23180675000000001</c:v>
                </c:pt>
                <c:pt idx="76">
                  <c:v>0.23315785</c:v>
                </c:pt>
                <c:pt idx="77">
                  <c:v>0.23171243999999999</c:v>
                </c:pt>
                <c:pt idx="78">
                  <c:v>0.22737424000000001</c:v>
                </c:pt>
                <c:pt idx="79">
                  <c:v>0.23499680000000001</c:v>
                </c:pt>
                <c:pt idx="80">
                  <c:v>0.23756215999999999</c:v>
                </c:pt>
                <c:pt idx="81">
                  <c:v>0.23433620999999999</c:v>
                </c:pt>
                <c:pt idx="82">
                  <c:v>0.23165949999999999</c:v>
                </c:pt>
                <c:pt idx="83">
                  <c:v>0.23408045999999999</c:v>
                </c:pt>
                <c:pt idx="84">
                  <c:v>0.23094128</c:v>
                </c:pt>
                <c:pt idx="85">
                  <c:v>0.22954931000000001</c:v>
                </c:pt>
                <c:pt idx="86">
                  <c:v>0.23139102</c:v>
                </c:pt>
                <c:pt idx="87">
                  <c:v>0.23189514</c:v>
                </c:pt>
                <c:pt idx="88">
                  <c:v>0.23037811</c:v>
                </c:pt>
                <c:pt idx="89">
                  <c:v>0.23436307000000001</c:v>
                </c:pt>
                <c:pt idx="90">
                  <c:v>0.23259083999999999</c:v>
                </c:pt>
                <c:pt idx="91">
                  <c:v>0.23098129000000001</c:v>
                </c:pt>
                <c:pt idx="92">
                  <c:v>0.23159072999999999</c:v>
                </c:pt>
                <c:pt idx="93">
                  <c:v>0.23023299999999999</c:v>
                </c:pt>
                <c:pt idx="94">
                  <c:v>0.22308712999999999</c:v>
                </c:pt>
                <c:pt idx="95">
                  <c:v>0.22202756000000001</c:v>
                </c:pt>
                <c:pt idx="96">
                  <c:v>0.21933685</c:v>
                </c:pt>
                <c:pt idx="97">
                  <c:v>0.21409900000000001</c:v>
                </c:pt>
                <c:pt idx="98">
                  <c:v>0.21170295</c:v>
                </c:pt>
                <c:pt idx="99">
                  <c:v>0.21029271999999999</c:v>
                </c:pt>
                <c:pt idx="100">
                  <c:v>0.20432438999999999</c:v>
                </c:pt>
                <c:pt idx="101">
                  <c:v>0.20367105999999999</c:v>
                </c:pt>
                <c:pt idx="102">
                  <c:v>0.20285871</c:v>
                </c:pt>
                <c:pt idx="103">
                  <c:v>0.20166640999999999</c:v>
                </c:pt>
                <c:pt idx="104">
                  <c:v>0.19896096999999999</c:v>
                </c:pt>
                <c:pt idx="105">
                  <c:v>0.19917566</c:v>
                </c:pt>
                <c:pt idx="106">
                  <c:v>0.19372186999999999</c:v>
                </c:pt>
                <c:pt idx="107">
                  <c:v>0.18761427999999999</c:v>
                </c:pt>
                <c:pt idx="108">
                  <c:v>0.18197925000000001</c:v>
                </c:pt>
                <c:pt idx="109">
                  <c:v>0.17768585000000001</c:v>
                </c:pt>
                <c:pt idx="110">
                  <c:v>0.17186415999999999</c:v>
                </c:pt>
                <c:pt idx="111">
                  <c:v>0.16807299000000001</c:v>
                </c:pt>
                <c:pt idx="112">
                  <c:v>0.16429952</c:v>
                </c:pt>
                <c:pt idx="113">
                  <c:v>0.16504351</c:v>
                </c:pt>
                <c:pt idx="114">
                  <c:v>0.16114531000000001</c:v>
                </c:pt>
                <c:pt idx="115">
                  <c:v>0.15912672</c:v>
                </c:pt>
                <c:pt idx="116">
                  <c:v>0.15706609999999999</c:v>
                </c:pt>
                <c:pt idx="117">
                  <c:v>0.1552201</c:v>
                </c:pt>
                <c:pt idx="118">
                  <c:v>0.15187655999999999</c:v>
                </c:pt>
                <c:pt idx="119">
                  <c:v>0.14965748000000001</c:v>
                </c:pt>
                <c:pt idx="120">
                  <c:v>0.14728973000000001</c:v>
                </c:pt>
                <c:pt idx="121">
                  <c:v>0.14563877</c:v>
                </c:pt>
                <c:pt idx="122">
                  <c:v>0.14433029999999999</c:v>
                </c:pt>
                <c:pt idx="123">
                  <c:v>0.13949274</c:v>
                </c:pt>
                <c:pt idx="124">
                  <c:v>0.14071626000000001</c:v>
                </c:pt>
                <c:pt idx="125">
                  <c:v>0.13766452000000001</c:v>
                </c:pt>
                <c:pt idx="126">
                  <c:v>0.13412963999999999</c:v>
                </c:pt>
                <c:pt idx="127">
                  <c:v>0.13408239</c:v>
                </c:pt>
                <c:pt idx="128">
                  <c:v>0.12976613000000001</c:v>
                </c:pt>
                <c:pt idx="129">
                  <c:v>0.12480545999999999</c:v>
                </c:pt>
                <c:pt idx="130">
                  <c:v>0.12292802999999999</c:v>
                </c:pt>
                <c:pt idx="131">
                  <c:v>0.12081768</c:v>
                </c:pt>
                <c:pt idx="132">
                  <c:v>0.11586246</c:v>
                </c:pt>
                <c:pt idx="133">
                  <c:v>0.11544061999999999</c:v>
                </c:pt>
                <c:pt idx="134">
                  <c:v>0.11332461000000001</c:v>
                </c:pt>
                <c:pt idx="135">
                  <c:v>0.10748746000000001</c:v>
                </c:pt>
                <c:pt idx="136">
                  <c:v>0.10322496</c:v>
                </c:pt>
                <c:pt idx="137">
                  <c:v>9.8958320000000002E-2</c:v>
                </c:pt>
                <c:pt idx="138">
                  <c:v>9.4705869999999998E-2</c:v>
                </c:pt>
                <c:pt idx="139">
                  <c:v>9.164419E-2</c:v>
                </c:pt>
                <c:pt idx="140">
                  <c:v>8.8498069999999998E-2</c:v>
                </c:pt>
                <c:pt idx="141">
                  <c:v>8.7496069999999995E-2</c:v>
                </c:pt>
                <c:pt idx="142">
                  <c:v>8.7727479999999997E-2</c:v>
                </c:pt>
                <c:pt idx="143">
                  <c:v>8.2844219999999996E-2</c:v>
                </c:pt>
                <c:pt idx="144">
                  <c:v>7.4557689999999996E-2</c:v>
                </c:pt>
                <c:pt idx="145">
                  <c:v>7.1025729999999995E-2</c:v>
                </c:pt>
                <c:pt idx="146">
                  <c:v>6.5572019999999995E-2</c:v>
                </c:pt>
                <c:pt idx="147">
                  <c:v>5.9003510000000002E-2</c:v>
                </c:pt>
                <c:pt idx="148">
                  <c:v>5.6741680000000003E-2</c:v>
                </c:pt>
                <c:pt idx="149">
                  <c:v>5.5291470000000002E-2</c:v>
                </c:pt>
                <c:pt idx="150">
                  <c:v>5.2011010000000003E-2</c:v>
                </c:pt>
                <c:pt idx="151">
                  <c:v>4.2909740000000002E-2</c:v>
                </c:pt>
                <c:pt idx="152">
                  <c:v>3.8607290000000002E-2</c:v>
                </c:pt>
                <c:pt idx="153">
                  <c:v>3.4253690000000003E-2</c:v>
                </c:pt>
                <c:pt idx="154">
                  <c:v>3.12383E-2</c:v>
                </c:pt>
                <c:pt idx="155">
                  <c:v>2.9334619999999999E-2</c:v>
                </c:pt>
                <c:pt idx="156">
                  <c:v>3.3976630000000001E-2</c:v>
                </c:pt>
                <c:pt idx="157">
                  <c:v>3.2084029999999999E-2</c:v>
                </c:pt>
                <c:pt idx="158">
                  <c:v>2.9629389999999999E-2</c:v>
                </c:pt>
                <c:pt idx="159">
                  <c:v>3.0942750000000002E-2</c:v>
                </c:pt>
                <c:pt idx="160">
                  <c:v>3.0065399999999999E-2</c:v>
                </c:pt>
                <c:pt idx="161">
                  <c:v>2.7548840000000002E-2</c:v>
                </c:pt>
                <c:pt idx="162">
                  <c:v>2.8787099999999999E-2</c:v>
                </c:pt>
                <c:pt idx="163">
                  <c:v>3.1347930000000003E-2</c:v>
                </c:pt>
                <c:pt idx="164">
                  <c:v>3.0199960000000001E-2</c:v>
                </c:pt>
                <c:pt idx="165">
                  <c:v>2.7723850000000001E-2</c:v>
                </c:pt>
                <c:pt idx="166">
                  <c:v>2.1770250000000001E-2</c:v>
                </c:pt>
                <c:pt idx="167">
                  <c:v>1.427292E-2</c:v>
                </c:pt>
                <c:pt idx="168">
                  <c:v>3.2394699999999999E-3</c:v>
                </c:pt>
                <c:pt idx="169">
                  <c:v>-5.0582800000000001E-3</c:v>
                </c:pt>
                <c:pt idx="170">
                  <c:v>-8.5190500000000002E-3</c:v>
                </c:pt>
                <c:pt idx="171">
                  <c:v>-8.4470799999999992E-3</c:v>
                </c:pt>
                <c:pt idx="172">
                  <c:v>-8.3298199999999999E-3</c:v>
                </c:pt>
                <c:pt idx="173">
                  <c:v>-2.5920700000000001E-3</c:v>
                </c:pt>
                <c:pt idx="174">
                  <c:v>9.3191100000000002E-3</c:v>
                </c:pt>
                <c:pt idx="175">
                  <c:v>2.3648949999999998E-2</c:v>
                </c:pt>
                <c:pt idx="176">
                  <c:v>3.7511929999999999E-2</c:v>
                </c:pt>
                <c:pt idx="177">
                  <c:v>4.8715679999999997E-2</c:v>
                </c:pt>
                <c:pt idx="178">
                  <c:v>5.493352E-2</c:v>
                </c:pt>
                <c:pt idx="179">
                  <c:v>5.9644709999999997E-2</c:v>
                </c:pt>
                <c:pt idx="180">
                  <c:v>6.3821370000000002E-2</c:v>
                </c:pt>
                <c:pt idx="181">
                  <c:v>7.2032680000000002E-2</c:v>
                </c:pt>
                <c:pt idx="182">
                  <c:v>7.8522309999999998E-2</c:v>
                </c:pt>
                <c:pt idx="183">
                  <c:v>8.4360180000000007E-2</c:v>
                </c:pt>
                <c:pt idx="184">
                  <c:v>8.8942359999999998E-2</c:v>
                </c:pt>
                <c:pt idx="185">
                  <c:v>9.5495150000000001E-2</c:v>
                </c:pt>
                <c:pt idx="186">
                  <c:v>0.10130376000000001</c:v>
                </c:pt>
                <c:pt idx="187">
                  <c:v>0.10571902</c:v>
                </c:pt>
                <c:pt idx="188">
                  <c:v>0.10988446</c:v>
                </c:pt>
                <c:pt idx="189">
                  <c:v>0.11496766</c:v>
                </c:pt>
                <c:pt idx="190">
                  <c:v>0.11878959</c:v>
                </c:pt>
                <c:pt idx="191">
                  <c:v>0.11975358999999999</c:v>
                </c:pt>
                <c:pt idx="192">
                  <c:v>0.12421654</c:v>
                </c:pt>
                <c:pt idx="193">
                  <c:v>0.13289307</c:v>
                </c:pt>
                <c:pt idx="194">
                  <c:v>0.13891708999999999</c:v>
                </c:pt>
                <c:pt idx="195">
                  <c:v>0.14099164</c:v>
                </c:pt>
                <c:pt idx="196">
                  <c:v>0.14364663999999999</c:v>
                </c:pt>
                <c:pt idx="197">
                  <c:v>0.14452439</c:v>
                </c:pt>
                <c:pt idx="198">
                  <c:v>0.14637541000000001</c:v>
                </c:pt>
                <c:pt idx="199">
                  <c:v>0.14704545999999999</c:v>
                </c:pt>
                <c:pt idx="200">
                  <c:v>0.15180542999999999</c:v>
                </c:pt>
                <c:pt idx="201">
                  <c:v>0.15855324000000001</c:v>
                </c:pt>
                <c:pt idx="202">
                  <c:v>0.1667131</c:v>
                </c:pt>
                <c:pt idx="203">
                  <c:v>0.1706655</c:v>
                </c:pt>
                <c:pt idx="204">
                  <c:v>0.17534273</c:v>
                </c:pt>
                <c:pt idx="205">
                  <c:v>0.18056057</c:v>
                </c:pt>
                <c:pt idx="206">
                  <c:v>0.18339511999999999</c:v>
                </c:pt>
                <c:pt idx="207">
                  <c:v>0.18269299</c:v>
                </c:pt>
                <c:pt idx="208">
                  <c:v>0.18537244999999999</c:v>
                </c:pt>
                <c:pt idx="209">
                  <c:v>0.18869978000000001</c:v>
                </c:pt>
                <c:pt idx="210">
                  <c:v>0.19064097999999999</c:v>
                </c:pt>
                <c:pt idx="211">
                  <c:v>0.19424922999999999</c:v>
                </c:pt>
                <c:pt idx="212">
                  <c:v>0.19568853999999999</c:v>
                </c:pt>
                <c:pt idx="213">
                  <c:v>0.19703929000000001</c:v>
                </c:pt>
                <c:pt idx="214">
                  <c:v>0.19759308</c:v>
                </c:pt>
                <c:pt idx="215">
                  <c:v>0.20354320000000001</c:v>
                </c:pt>
                <c:pt idx="216">
                  <c:v>0.20605171999999999</c:v>
                </c:pt>
                <c:pt idx="217">
                  <c:v>0.21076041000000001</c:v>
                </c:pt>
                <c:pt idx="218">
                  <c:v>0.21490287</c:v>
                </c:pt>
                <c:pt idx="219">
                  <c:v>0.22195713</c:v>
                </c:pt>
                <c:pt idx="220">
                  <c:v>0.22429806999999999</c:v>
                </c:pt>
                <c:pt idx="221">
                  <c:v>0.22761242000000001</c:v>
                </c:pt>
                <c:pt idx="222">
                  <c:v>0.23354933</c:v>
                </c:pt>
                <c:pt idx="223">
                  <c:v>0.23685434</c:v>
                </c:pt>
                <c:pt idx="224">
                  <c:v>0.23733377</c:v>
                </c:pt>
                <c:pt idx="225">
                  <c:v>0.23949797</c:v>
                </c:pt>
                <c:pt idx="226">
                  <c:v>0.24257836999999999</c:v>
                </c:pt>
                <c:pt idx="227">
                  <c:v>0.24451666</c:v>
                </c:pt>
                <c:pt idx="228">
                  <c:v>0.24737796000000001</c:v>
                </c:pt>
                <c:pt idx="229">
                  <c:v>0.25113915999999997</c:v>
                </c:pt>
                <c:pt idx="230">
                  <c:v>0.25309876999999997</c:v>
                </c:pt>
                <c:pt idx="231">
                  <c:v>0.25892052999999998</c:v>
                </c:pt>
                <c:pt idx="232">
                  <c:v>0.26008626000000001</c:v>
                </c:pt>
                <c:pt idx="233">
                  <c:v>0.26256668999999999</c:v>
                </c:pt>
                <c:pt idx="234">
                  <c:v>0.26646959999999997</c:v>
                </c:pt>
                <c:pt idx="235">
                  <c:v>0.27405749000000001</c:v>
                </c:pt>
                <c:pt idx="236">
                  <c:v>0.27786400999999999</c:v>
                </c:pt>
                <c:pt idx="237">
                  <c:v>0.28732807999999999</c:v>
                </c:pt>
                <c:pt idx="238">
                  <c:v>0.29354335999999998</c:v>
                </c:pt>
                <c:pt idx="239">
                  <c:v>0.29778327999999998</c:v>
                </c:pt>
                <c:pt idx="240">
                  <c:v>0.29910460999999999</c:v>
                </c:pt>
                <c:pt idx="241">
                  <c:v>0.29921393000000002</c:v>
                </c:pt>
                <c:pt idx="242">
                  <c:v>0.30137079999999999</c:v>
                </c:pt>
                <c:pt idx="243">
                  <c:v>0.30452949000000001</c:v>
                </c:pt>
                <c:pt idx="244">
                  <c:v>0.30651922999999998</c:v>
                </c:pt>
                <c:pt idx="245">
                  <c:v>0.30947426</c:v>
                </c:pt>
                <c:pt idx="246">
                  <c:v>0.31213563</c:v>
                </c:pt>
                <c:pt idx="247">
                  <c:v>0.31223125000000002</c:v>
                </c:pt>
                <c:pt idx="248">
                  <c:v>0.31441580000000002</c:v>
                </c:pt>
                <c:pt idx="249">
                  <c:v>0.31801394999999999</c:v>
                </c:pt>
                <c:pt idx="250">
                  <c:v>0.32073944999999998</c:v>
                </c:pt>
                <c:pt idx="251">
                  <c:v>0.32729602000000002</c:v>
                </c:pt>
                <c:pt idx="252">
                  <c:v>0.33523287000000002</c:v>
                </c:pt>
                <c:pt idx="253">
                  <c:v>0.34001777</c:v>
                </c:pt>
                <c:pt idx="254">
                  <c:v>0.34516435000000001</c:v>
                </c:pt>
                <c:pt idx="255">
                  <c:v>0.35009499999999999</c:v>
                </c:pt>
                <c:pt idx="256">
                  <c:v>0.35816136999999998</c:v>
                </c:pt>
                <c:pt idx="257">
                  <c:v>0.36521467000000002</c:v>
                </c:pt>
                <c:pt idx="258">
                  <c:v>0.37344023999999998</c:v>
                </c:pt>
                <c:pt idx="259">
                  <c:v>0.38123520999999999</c:v>
                </c:pt>
                <c:pt idx="260">
                  <c:v>0.39068877000000002</c:v>
                </c:pt>
                <c:pt idx="261">
                  <c:v>0.39954522999999997</c:v>
                </c:pt>
                <c:pt idx="262">
                  <c:v>0.40591627000000002</c:v>
                </c:pt>
                <c:pt idx="263">
                  <c:v>0.41148212000000001</c:v>
                </c:pt>
                <c:pt idx="264">
                  <c:v>0.42106234999999997</c:v>
                </c:pt>
                <c:pt idx="265">
                  <c:v>0.42920361000000001</c:v>
                </c:pt>
                <c:pt idx="266">
                  <c:v>0.43211310000000003</c:v>
                </c:pt>
                <c:pt idx="267">
                  <c:v>0.43804862</c:v>
                </c:pt>
                <c:pt idx="268">
                  <c:v>0.44704346</c:v>
                </c:pt>
                <c:pt idx="269">
                  <c:v>0.45122585999999998</c:v>
                </c:pt>
                <c:pt idx="270">
                  <c:v>0.45781268000000003</c:v>
                </c:pt>
                <c:pt idx="271">
                  <c:v>0.46498188000000001</c:v>
                </c:pt>
                <c:pt idx="272">
                  <c:v>0.46998163999999998</c:v>
                </c:pt>
                <c:pt idx="273">
                  <c:v>0.47554429999999998</c:v>
                </c:pt>
                <c:pt idx="274">
                  <c:v>0.48160605000000001</c:v>
                </c:pt>
                <c:pt idx="275">
                  <c:v>0.48491459999999997</c:v>
                </c:pt>
                <c:pt idx="276">
                  <c:v>0.48681894999999997</c:v>
                </c:pt>
                <c:pt idx="277">
                  <c:v>0.49217956000000002</c:v>
                </c:pt>
                <c:pt idx="278">
                  <c:v>0.49767735000000002</c:v>
                </c:pt>
                <c:pt idx="279">
                  <c:v>0.50532440999999995</c:v>
                </c:pt>
                <c:pt idx="280">
                  <c:v>0.50959383000000003</c:v>
                </c:pt>
                <c:pt idx="281">
                  <c:v>0.51771257999999998</c:v>
                </c:pt>
                <c:pt idx="282">
                  <c:v>0.52750266999999995</c:v>
                </c:pt>
                <c:pt idx="283">
                  <c:v>0.53348799000000002</c:v>
                </c:pt>
                <c:pt idx="284">
                  <c:v>0.53989511000000001</c:v>
                </c:pt>
                <c:pt idx="285">
                  <c:v>0.54854952999999995</c:v>
                </c:pt>
                <c:pt idx="286">
                  <c:v>0.55660432999999998</c:v>
                </c:pt>
                <c:pt idx="287">
                  <c:v>0.56037998</c:v>
                </c:pt>
                <c:pt idx="288">
                  <c:v>0.56616065000000004</c:v>
                </c:pt>
                <c:pt idx="289">
                  <c:v>0.57055080999999996</c:v>
                </c:pt>
                <c:pt idx="290">
                  <c:v>0.57620017999999995</c:v>
                </c:pt>
                <c:pt idx="291">
                  <c:v>0.58041878000000002</c:v>
                </c:pt>
                <c:pt idx="292">
                  <c:v>0.58590854000000003</c:v>
                </c:pt>
                <c:pt idx="293">
                  <c:v>0.58886185999999996</c:v>
                </c:pt>
                <c:pt idx="294">
                  <c:v>0.59635830999999995</c:v>
                </c:pt>
                <c:pt idx="295">
                  <c:v>0.60120127999999995</c:v>
                </c:pt>
                <c:pt idx="296">
                  <c:v>0.60567187</c:v>
                </c:pt>
                <c:pt idx="297">
                  <c:v>0.60661102</c:v>
                </c:pt>
                <c:pt idx="298">
                  <c:v>0.61097681000000004</c:v>
                </c:pt>
                <c:pt idx="299">
                  <c:v>0.60934343999999996</c:v>
                </c:pt>
                <c:pt idx="300">
                  <c:v>0.61262673000000001</c:v>
                </c:pt>
                <c:pt idx="301">
                  <c:v>0.61435689000000004</c:v>
                </c:pt>
                <c:pt idx="302">
                  <c:v>0.61903905000000004</c:v>
                </c:pt>
                <c:pt idx="303">
                  <c:v>0.62030008999999997</c:v>
                </c:pt>
                <c:pt idx="304">
                  <c:v>0.62400741000000004</c:v>
                </c:pt>
                <c:pt idx="305">
                  <c:v>0.62484028999999996</c:v>
                </c:pt>
                <c:pt idx="306">
                  <c:v>0.62441049999999998</c:v>
                </c:pt>
                <c:pt idx="307">
                  <c:v>0.62411280000000002</c:v>
                </c:pt>
                <c:pt idx="308">
                  <c:v>0.62569523999999999</c:v>
                </c:pt>
                <c:pt idx="309">
                  <c:v>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78B-4AA0-9CD3-EA4C325BB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87008"/>
        <c:axId val="139787584"/>
      </c:scatterChart>
      <c:valAx>
        <c:axId val="13978700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39787584"/>
        <c:crosses val="autoZero"/>
        <c:crossBetween val="midCat"/>
      </c:valAx>
      <c:valAx>
        <c:axId val="13978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7870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bones'!$DJ$4:$DJ$398</c:f>
              <c:numCache>
                <c:formatCode>0.00E+00</c:formatCode>
                <c:ptCount val="395"/>
                <c:pt idx="0">
                  <c:v>-3.46051E-6</c:v>
                </c:pt>
                <c:pt idx="1">
                  <c:v>3.3009200000000002E-5</c:v>
                </c:pt>
                <c:pt idx="2">
                  <c:v>2.5210499999999999E-5</c:v>
                </c:pt>
                <c:pt idx="3">
                  <c:v>9.4241599999999996E-5</c:v>
                </c:pt>
                <c:pt idx="4" formatCode="General">
                  <c:v>6.2312399999999997E-4</c:v>
                </c:pt>
                <c:pt idx="5" formatCode="General">
                  <c:v>1.950961E-3</c:v>
                </c:pt>
                <c:pt idx="6" formatCode="General">
                  <c:v>3.7566230000000002E-3</c:v>
                </c:pt>
                <c:pt idx="7" formatCode="General">
                  <c:v>6.1892420000000002E-3</c:v>
                </c:pt>
                <c:pt idx="8" formatCode="General">
                  <c:v>8.8868149999999993E-3</c:v>
                </c:pt>
                <c:pt idx="9" formatCode="General">
                  <c:v>1.1457312000000001E-2</c:v>
                </c:pt>
                <c:pt idx="10" formatCode="General">
                  <c:v>1.3592389E-2</c:v>
                </c:pt>
                <c:pt idx="11" formatCode="General">
                  <c:v>1.5904361999999998E-2</c:v>
                </c:pt>
                <c:pt idx="12" formatCode="General">
                  <c:v>1.7817210999999999E-2</c:v>
                </c:pt>
                <c:pt idx="13" formatCode="General">
                  <c:v>1.9761702999999999E-2</c:v>
                </c:pt>
                <c:pt idx="14" formatCode="General">
                  <c:v>2.1693140999999999E-2</c:v>
                </c:pt>
                <c:pt idx="15" formatCode="General">
                  <c:v>2.3718967000000001E-2</c:v>
                </c:pt>
                <c:pt idx="16" formatCode="General">
                  <c:v>2.5691307E-2</c:v>
                </c:pt>
                <c:pt idx="17" formatCode="General">
                  <c:v>2.7727837000000002E-2</c:v>
                </c:pt>
                <c:pt idx="18" formatCode="General">
                  <c:v>2.9696594999999999E-2</c:v>
                </c:pt>
                <c:pt idx="19" formatCode="General">
                  <c:v>3.2024625000000001E-2</c:v>
                </c:pt>
                <c:pt idx="20" formatCode="General">
                  <c:v>3.4665693999999997E-2</c:v>
                </c:pt>
                <c:pt idx="21" formatCode="General">
                  <c:v>3.7520352E-2</c:v>
                </c:pt>
                <c:pt idx="22" formatCode="General">
                  <c:v>4.0795664000000002E-2</c:v>
                </c:pt>
                <c:pt idx="23" formatCode="General">
                  <c:v>4.4924649999999997E-2</c:v>
                </c:pt>
                <c:pt idx="24" formatCode="General">
                  <c:v>4.9314282000000001E-2</c:v>
                </c:pt>
                <c:pt idx="25" formatCode="General">
                  <c:v>5.4313877000000003E-2</c:v>
                </c:pt>
                <c:pt idx="26" formatCode="General">
                  <c:v>6.0515459000000001E-2</c:v>
                </c:pt>
                <c:pt idx="27" formatCode="General">
                  <c:v>6.6514656000000005E-2</c:v>
                </c:pt>
                <c:pt idx="28" formatCode="General">
                  <c:v>7.2659883999999994E-2</c:v>
                </c:pt>
                <c:pt idx="29" formatCode="General">
                  <c:v>7.9582482999999996E-2</c:v>
                </c:pt>
                <c:pt idx="30" formatCode="General">
                  <c:v>8.6855856999999995E-2</c:v>
                </c:pt>
                <c:pt idx="31" formatCode="General">
                  <c:v>9.4580120000000004E-2</c:v>
                </c:pt>
                <c:pt idx="32" formatCode="General">
                  <c:v>0.10385878900000001</c:v>
                </c:pt>
                <c:pt idx="33" formatCode="General">
                  <c:v>0.11422987900000001</c:v>
                </c:pt>
                <c:pt idx="34" formatCode="General">
                  <c:v>0.12565372299999999</c:v>
                </c:pt>
                <c:pt idx="35" formatCode="General">
                  <c:v>0.13697948600000001</c:v>
                </c:pt>
                <c:pt idx="36" formatCode="General">
                  <c:v>0.14676589600000001</c:v>
                </c:pt>
                <c:pt idx="37" formatCode="General">
                  <c:v>0.15584439999999999</c:v>
                </c:pt>
                <c:pt idx="38" formatCode="General">
                  <c:v>0.16479987199999999</c:v>
                </c:pt>
                <c:pt idx="39" formatCode="General">
                  <c:v>0.17480716900000001</c:v>
                </c:pt>
                <c:pt idx="40" formatCode="General">
                  <c:v>0.185540345</c:v>
                </c:pt>
                <c:pt idx="41" formatCode="General">
                  <c:v>0.195456876</c:v>
                </c:pt>
                <c:pt idx="42" formatCode="General">
                  <c:v>0.20437175199999999</c:v>
                </c:pt>
                <c:pt idx="43" formatCode="General">
                  <c:v>0.211518813</c:v>
                </c:pt>
                <c:pt idx="44" formatCode="General">
                  <c:v>0.21633511999999999</c:v>
                </c:pt>
                <c:pt idx="45" formatCode="General">
                  <c:v>0.22040531599999999</c:v>
                </c:pt>
                <c:pt idx="46" formatCode="General">
                  <c:v>0.22510048399999999</c:v>
                </c:pt>
                <c:pt idx="47" formatCode="General">
                  <c:v>0.230509151</c:v>
                </c:pt>
                <c:pt idx="48" formatCode="General">
                  <c:v>0.23661768</c:v>
                </c:pt>
                <c:pt idx="49" formatCode="General">
                  <c:v>0.24217293000000001</c:v>
                </c:pt>
                <c:pt idx="50" formatCode="General">
                  <c:v>0.24728228799999999</c:v>
                </c:pt>
                <c:pt idx="51" formatCode="General">
                  <c:v>0.25236414099999999</c:v>
                </c:pt>
                <c:pt idx="52" formatCode="General">
                  <c:v>0.256881313</c:v>
                </c:pt>
                <c:pt idx="53" formatCode="General">
                  <c:v>0.26197819500000002</c:v>
                </c:pt>
                <c:pt idx="54" formatCode="General">
                  <c:v>0.26959597699999999</c:v>
                </c:pt>
                <c:pt idx="55" formatCode="General">
                  <c:v>0.27786036800000002</c:v>
                </c:pt>
                <c:pt idx="56" formatCode="General">
                  <c:v>0.28538169699999999</c:v>
                </c:pt>
                <c:pt idx="57" formatCode="General">
                  <c:v>0.29243269599999999</c:v>
                </c:pt>
                <c:pt idx="58" formatCode="General">
                  <c:v>0.29771774899999998</c:v>
                </c:pt>
                <c:pt idx="59" formatCode="General">
                  <c:v>0.29961384699999999</c:v>
                </c:pt>
                <c:pt idx="60" formatCode="General">
                  <c:v>0.30117880400000002</c:v>
                </c:pt>
                <c:pt idx="61" formatCode="General">
                  <c:v>0.30399171699999999</c:v>
                </c:pt>
                <c:pt idx="62" formatCode="General">
                  <c:v>0.30726931699999999</c:v>
                </c:pt>
                <c:pt idx="63" formatCode="General">
                  <c:v>0.31187433599999997</c:v>
                </c:pt>
                <c:pt idx="64" formatCode="General">
                  <c:v>0.31847642599999998</c:v>
                </c:pt>
                <c:pt idx="65" formatCode="General">
                  <c:v>0.32517034900000003</c:v>
                </c:pt>
                <c:pt idx="66" formatCode="General">
                  <c:v>0.33214465900000001</c:v>
                </c:pt>
                <c:pt idx="67" formatCode="General">
                  <c:v>0.340704018</c:v>
                </c:pt>
                <c:pt idx="68" formatCode="General">
                  <c:v>0.35026090399999998</c:v>
                </c:pt>
                <c:pt idx="69" formatCode="General">
                  <c:v>0.359796913</c:v>
                </c:pt>
                <c:pt idx="70" formatCode="General">
                  <c:v>0.36881883199999999</c:v>
                </c:pt>
                <c:pt idx="71" formatCode="General">
                  <c:v>0.377197269</c:v>
                </c:pt>
                <c:pt idx="72" formatCode="General">
                  <c:v>0.38431361600000002</c:v>
                </c:pt>
                <c:pt idx="73" formatCode="General">
                  <c:v>0.390829274</c:v>
                </c:pt>
                <c:pt idx="74" formatCode="General">
                  <c:v>0.39889245899999998</c:v>
                </c:pt>
                <c:pt idx="75" formatCode="General">
                  <c:v>0.40674157100000002</c:v>
                </c:pt>
                <c:pt idx="76" formatCode="General">
                  <c:v>0.41394754299999997</c:v>
                </c:pt>
                <c:pt idx="77" formatCode="General">
                  <c:v>0.42100524099999997</c:v>
                </c:pt>
                <c:pt idx="78" formatCode="General">
                  <c:v>0.42832981999999997</c:v>
                </c:pt>
                <c:pt idx="79" formatCode="General">
                  <c:v>0.43311301800000002</c:v>
                </c:pt>
                <c:pt idx="80" formatCode="General">
                  <c:v>0.43787143000000001</c:v>
                </c:pt>
                <c:pt idx="81" formatCode="General">
                  <c:v>0.44383287700000001</c:v>
                </c:pt>
                <c:pt idx="82" formatCode="General">
                  <c:v>0.450164911</c:v>
                </c:pt>
                <c:pt idx="83" formatCode="General">
                  <c:v>0.45464193000000003</c:v>
                </c:pt>
                <c:pt idx="84" formatCode="General">
                  <c:v>0.45807149699999999</c:v>
                </c:pt>
                <c:pt idx="85" formatCode="General">
                  <c:v>0.46071007600000002</c:v>
                </c:pt>
                <c:pt idx="86" formatCode="General">
                  <c:v>0.462479682</c:v>
                </c:pt>
                <c:pt idx="87" formatCode="General">
                  <c:v>0.46490905399999999</c:v>
                </c:pt>
                <c:pt idx="88" formatCode="General">
                  <c:v>0.46856933499999998</c:v>
                </c:pt>
                <c:pt idx="89" formatCode="General">
                  <c:v>0.47287844099999998</c:v>
                </c:pt>
                <c:pt idx="90" formatCode="General">
                  <c:v>0.47798630800000003</c:v>
                </c:pt>
                <c:pt idx="91" formatCode="General">
                  <c:v>0.48403512199999998</c:v>
                </c:pt>
                <c:pt idx="92" formatCode="General">
                  <c:v>0.48961597499999998</c:v>
                </c:pt>
                <c:pt idx="93" formatCode="General">
                  <c:v>0.49513268900000001</c:v>
                </c:pt>
                <c:pt idx="94" formatCode="General">
                  <c:v>0.50085339399999995</c:v>
                </c:pt>
                <c:pt idx="95" formatCode="General">
                  <c:v>0.50726990599999999</c:v>
                </c:pt>
                <c:pt idx="96" formatCode="General">
                  <c:v>0.51452549299999994</c:v>
                </c:pt>
                <c:pt idx="97" formatCode="General">
                  <c:v>0.52239857499999998</c:v>
                </c:pt>
                <c:pt idx="98" formatCode="General">
                  <c:v>0.53094261099999995</c:v>
                </c:pt>
                <c:pt idx="99" formatCode="General">
                  <c:v>0.54069517600000006</c:v>
                </c:pt>
                <c:pt idx="100" formatCode="General">
                  <c:v>0.55009582800000001</c:v>
                </c:pt>
                <c:pt idx="101" formatCode="General">
                  <c:v>0.55848011600000003</c:v>
                </c:pt>
                <c:pt idx="102" formatCode="General">
                  <c:v>0.566200869</c:v>
                </c:pt>
                <c:pt idx="103" formatCode="General">
                  <c:v>0.57294237999999997</c:v>
                </c:pt>
                <c:pt idx="104" formatCode="General">
                  <c:v>0.57878531099999997</c:v>
                </c:pt>
                <c:pt idx="105" formatCode="General">
                  <c:v>0.58454930500000002</c:v>
                </c:pt>
                <c:pt idx="106" formatCode="General">
                  <c:v>0.58994764600000005</c:v>
                </c:pt>
                <c:pt idx="107" formatCode="General">
                  <c:v>0.595309282</c:v>
                </c:pt>
                <c:pt idx="108" formatCode="General">
                  <c:v>0.60051865299999996</c:v>
                </c:pt>
                <c:pt idx="109" formatCode="General">
                  <c:v>0.605870825</c:v>
                </c:pt>
                <c:pt idx="110" formatCode="General">
                  <c:v>0.61169332600000004</c:v>
                </c:pt>
                <c:pt idx="111" formatCode="General">
                  <c:v>0.61815028100000002</c:v>
                </c:pt>
                <c:pt idx="112" formatCode="General">
                  <c:v>0.62460154499999998</c:v>
                </c:pt>
                <c:pt idx="113" formatCode="General">
                  <c:v>0.63119298999999995</c:v>
                </c:pt>
                <c:pt idx="114" formatCode="General">
                  <c:v>0.63684113600000003</c:v>
                </c:pt>
                <c:pt idx="115" formatCode="General">
                  <c:v>0.64102155999999999</c:v>
                </c:pt>
                <c:pt idx="116" formatCode="General">
                  <c:v>0.64372874300000005</c:v>
                </c:pt>
                <c:pt idx="117" formatCode="General">
                  <c:v>0.64566827000000004</c:v>
                </c:pt>
                <c:pt idx="118" formatCode="General">
                  <c:v>0.64720354899999999</c:v>
                </c:pt>
                <c:pt idx="119" formatCode="General">
                  <c:v>0.64953567899999998</c:v>
                </c:pt>
                <c:pt idx="120" formatCode="General">
                  <c:v>0.65301768100000002</c:v>
                </c:pt>
                <c:pt idx="121" formatCode="General">
                  <c:v>0.65748580300000004</c:v>
                </c:pt>
                <c:pt idx="122" formatCode="General">
                  <c:v>0.66259287099999997</c:v>
                </c:pt>
                <c:pt idx="123" formatCode="General">
                  <c:v>0.66780668099999996</c:v>
                </c:pt>
                <c:pt idx="124" formatCode="General">
                  <c:v>0.67251452899999997</c:v>
                </c:pt>
                <c:pt idx="125" formatCode="General">
                  <c:v>0.67685405200000004</c:v>
                </c:pt>
                <c:pt idx="126" formatCode="General">
                  <c:v>0.68039640499999998</c:v>
                </c:pt>
                <c:pt idx="127" formatCode="General">
                  <c:v>0.68364642399999997</c:v>
                </c:pt>
                <c:pt idx="128" formatCode="General">
                  <c:v>0.68738929000000004</c:v>
                </c:pt>
                <c:pt idx="129" formatCode="General">
                  <c:v>0.69147796800000005</c:v>
                </c:pt>
                <c:pt idx="130" formatCode="General">
                  <c:v>0.69575936999999999</c:v>
                </c:pt>
                <c:pt idx="131" formatCode="General">
                  <c:v>0.70077608300000005</c:v>
                </c:pt>
                <c:pt idx="132" formatCode="General">
                  <c:v>0.70597347499999996</c:v>
                </c:pt>
                <c:pt idx="133" formatCode="General">
                  <c:v>0.71103000100000002</c:v>
                </c:pt>
                <c:pt idx="134" formatCode="General">
                  <c:v>0.71661458099999997</c:v>
                </c:pt>
                <c:pt idx="135" formatCode="General">
                  <c:v>0.72274262899999997</c:v>
                </c:pt>
                <c:pt idx="136" formatCode="General">
                  <c:v>0.72914403000000005</c:v>
                </c:pt>
                <c:pt idx="137" formatCode="General">
                  <c:v>0.73575243400000001</c:v>
                </c:pt>
                <c:pt idx="138" formatCode="General">
                  <c:v>0.74268448799999998</c:v>
                </c:pt>
                <c:pt idx="139" formatCode="General">
                  <c:v>0.74945982200000005</c:v>
                </c:pt>
                <c:pt idx="140" formatCode="General">
                  <c:v>0.75550646399999999</c:v>
                </c:pt>
                <c:pt idx="141" formatCode="General">
                  <c:v>0.76113857500000004</c:v>
                </c:pt>
                <c:pt idx="142" formatCode="General">
                  <c:v>0.76665224899999995</c:v>
                </c:pt>
                <c:pt idx="143" formatCode="General">
                  <c:v>0.77334487200000002</c:v>
                </c:pt>
                <c:pt idx="144" formatCode="General">
                  <c:v>0.78190082599999999</c:v>
                </c:pt>
                <c:pt idx="145" formatCode="General">
                  <c:v>0.79204988200000004</c:v>
                </c:pt>
                <c:pt idx="146" formatCode="General">
                  <c:v>0.802808521</c:v>
                </c:pt>
                <c:pt idx="147" formatCode="General">
                  <c:v>0.81360074800000004</c:v>
                </c:pt>
                <c:pt idx="148" formatCode="General">
                  <c:v>0.82364355899999997</c:v>
                </c:pt>
                <c:pt idx="149" formatCode="General">
                  <c:v>0.83228682799999998</c:v>
                </c:pt>
                <c:pt idx="150" formatCode="General">
                  <c:v>0.840433451</c:v>
                </c:pt>
                <c:pt idx="151" formatCode="General">
                  <c:v>0.84997346500000004</c:v>
                </c:pt>
                <c:pt idx="152" formatCode="General">
                  <c:v>0.861957368</c:v>
                </c:pt>
                <c:pt idx="153" formatCode="General">
                  <c:v>0.87529066700000002</c:v>
                </c:pt>
                <c:pt idx="154" formatCode="General">
                  <c:v>0.88856933800000004</c:v>
                </c:pt>
                <c:pt idx="155" formatCode="General">
                  <c:v>0.90101450800000005</c:v>
                </c:pt>
                <c:pt idx="156" formatCode="General">
                  <c:v>0.91225926599999996</c:v>
                </c:pt>
                <c:pt idx="157" formatCode="General">
                  <c:v>0.92250499399999997</c:v>
                </c:pt>
                <c:pt idx="158" formatCode="General">
                  <c:v>0.93051531600000004</c:v>
                </c:pt>
                <c:pt idx="159" formatCode="General">
                  <c:v>0.93699840199999995</c:v>
                </c:pt>
                <c:pt idx="160" formatCode="General">
                  <c:v>0.94260457799999997</c:v>
                </c:pt>
                <c:pt idx="161" formatCode="General">
                  <c:v>0.94671492700000004</c:v>
                </c:pt>
                <c:pt idx="162" formatCode="General">
                  <c:v>0.94855673799999995</c:v>
                </c:pt>
                <c:pt idx="163" formatCode="General">
                  <c:v>0.94969101300000003</c:v>
                </c:pt>
                <c:pt idx="164" formatCode="General">
                  <c:v>0.95086470499999998</c:v>
                </c:pt>
                <c:pt idx="165" formatCode="General">
                  <c:v>0.95264157000000005</c:v>
                </c:pt>
                <c:pt idx="166" formatCode="General">
                  <c:v>0.95877393200000005</c:v>
                </c:pt>
                <c:pt idx="167" formatCode="General">
                  <c:v>0.97093473799999996</c:v>
                </c:pt>
                <c:pt idx="168" formatCode="General">
                  <c:v>0.98693621099999995</c:v>
                </c:pt>
                <c:pt idx="169" formatCode="General">
                  <c:v>1.005590752</c:v>
                </c:pt>
                <c:pt idx="170" formatCode="General">
                  <c:v>1.0266590840000001</c:v>
                </c:pt>
                <c:pt idx="171" formatCode="General">
                  <c:v>1.047752926</c:v>
                </c:pt>
                <c:pt idx="172" formatCode="General">
                  <c:v>1.0680395199999999</c:v>
                </c:pt>
                <c:pt idx="173" formatCode="General">
                  <c:v>1.089538278</c:v>
                </c:pt>
                <c:pt idx="174" formatCode="General">
                  <c:v>1.1108748079999999</c:v>
                </c:pt>
                <c:pt idx="175" formatCode="General">
                  <c:v>1.1300041030000001</c:v>
                </c:pt>
                <c:pt idx="176" formatCode="General">
                  <c:v>1.1454263250000001</c:v>
                </c:pt>
                <c:pt idx="177" formatCode="General">
                  <c:v>1.1567846340000001</c:v>
                </c:pt>
                <c:pt idx="178" formatCode="General">
                  <c:v>1.164565283</c:v>
                </c:pt>
                <c:pt idx="179" formatCode="General">
                  <c:v>1.171235891</c:v>
                </c:pt>
                <c:pt idx="180" formatCode="General">
                  <c:v>1.178034018</c:v>
                </c:pt>
                <c:pt idx="181" formatCode="General">
                  <c:v>1.1850999419999999</c:v>
                </c:pt>
                <c:pt idx="182" formatCode="General">
                  <c:v>1.192285365</c:v>
                </c:pt>
                <c:pt idx="183" formatCode="General">
                  <c:v>1.199204363</c:v>
                </c:pt>
                <c:pt idx="184" formatCode="General">
                  <c:v>1.2055364879999999</c:v>
                </c:pt>
                <c:pt idx="185" formatCode="General">
                  <c:v>1.2115338739999999</c:v>
                </c:pt>
                <c:pt idx="186" formatCode="General">
                  <c:v>1.2173328640000001</c:v>
                </c:pt>
                <c:pt idx="187" formatCode="General">
                  <c:v>1.2232661899999999</c:v>
                </c:pt>
                <c:pt idx="188" formatCode="General">
                  <c:v>1.228878957</c:v>
                </c:pt>
                <c:pt idx="189" formatCode="General">
                  <c:v>1.2345923320000001</c:v>
                </c:pt>
                <c:pt idx="190" formatCode="General">
                  <c:v>1.24081803</c:v>
                </c:pt>
                <c:pt idx="191" formatCode="General">
                  <c:v>1.247347524</c:v>
                </c:pt>
                <c:pt idx="192" formatCode="General">
                  <c:v>1.253799449</c:v>
                </c:pt>
                <c:pt idx="193" formatCode="General">
                  <c:v>1.259839291</c:v>
                </c:pt>
                <c:pt idx="194" formatCode="General">
                  <c:v>1.2648759039999999</c:v>
                </c:pt>
                <c:pt idx="195" formatCode="General">
                  <c:v>1.268727529</c:v>
                </c:pt>
                <c:pt idx="196" formatCode="General">
                  <c:v>1.271646584</c:v>
                </c:pt>
                <c:pt idx="197" formatCode="General">
                  <c:v>1.2738291369999999</c:v>
                </c:pt>
                <c:pt idx="198" formatCode="General">
                  <c:v>1.276303411</c:v>
                </c:pt>
                <c:pt idx="199" formatCode="General">
                  <c:v>1.280016526</c:v>
                </c:pt>
                <c:pt idx="200" formatCode="General">
                  <c:v>1.2850515790000001</c:v>
                </c:pt>
                <c:pt idx="201" formatCode="General">
                  <c:v>1.2906997120000001</c:v>
                </c:pt>
                <c:pt idx="202" formatCode="General">
                  <c:v>1.2962826839999999</c:v>
                </c:pt>
                <c:pt idx="203" formatCode="General">
                  <c:v>1.3014119829999999</c:v>
                </c:pt>
                <c:pt idx="204" formatCode="General">
                  <c:v>1.3062906359999999</c:v>
                </c:pt>
                <c:pt idx="205" formatCode="General">
                  <c:v>1.310626225</c:v>
                </c:pt>
                <c:pt idx="206" formatCode="General">
                  <c:v>1.3144800839999999</c:v>
                </c:pt>
                <c:pt idx="207" formatCode="General">
                  <c:v>1.31847424</c:v>
                </c:pt>
                <c:pt idx="208" formatCode="General">
                  <c:v>1.3229482180000001</c:v>
                </c:pt>
                <c:pt idx="209" formatCode="General">
                  <c:v>1.3269114710000001</c:v>
                </c:pt>
                <c:pt idx="210" formatCode="General">
                  <c:v>1.330322966</c:v>
                </c:pt>
                <c:pt idx="211" formatCode="General">
                  <c:v>1.3339842200000001</c:v>
                </c:pt>
                <c:pt idx="212" formatCode="General">
                  <c:v>1.3374488849999999</c:v>
                </c:pt>
                <c:pt idx="213" formatCode="General">
                  <c:v>1.3406491119999999</c:v>
                </c:pt>
                <c:pt idx="214" formatCode="General">
                  <c:v>1.3440750530000001</c:v>
                </c:pt>
                <c:pt idx="215" formatCode="General">
                  <c:v>1.348174033</c:v>
                </c:pt>
                <c:pt idx="216" formatCode="General">
                  <c:v>1.3525927120000001</c:v>
                </c:pt>
                <c:pt idx="217" formatCode="General">
                  <c:v>1.3569609460000001</c:v>
                </c:pt>
                <c:pt idx="218" formatCode="General">
                  <c:v>1.3613000479999999</c:v>
                </c:pt>
                <c:pt idx="219" formatCode="General">
                  <c:v>1.3655725080000001</c:v>
                </c:pt>
                <c:pt idx="220" formatCode="General">
                  <c:v>1.3697095269999999</c:v>
                </c:pt>
                <c:pt idx="221" formatCode="General">
                  <c:v>1.3737041000000001</c:v>
                </c:pt>
                <c:pt idx="222" formatCode="General">
                  <c:v>1.377623209</c:v>
                </c:pt>
                <c:pt idx="223" formatCode="General">
                  <c:v>1.3811977989999999</c:v>
                </c:pt>
                <c:pt idx="224" formatCode="General">
                  <c:v>1.3846033849999999</c:v>
                </c:pt>
                <c:pt idx="225" formatCode="General">
                  <c:v>1.3879355900000001</c:v>
                </c:pt>
                <c:pt idx="226" formatCode="General">
                  <c:v>1.3910076739999999</c:v>
                </c:pt>
                <c:pt idx="227" formatCode="General">
                  <c:v>1.3941794139999999</c:v>
                </c:pt>
                <c:pt idx="228" formatCode="General">
                  <c:v>1.397977609</c:v>
                </c:pt>
                <c:pt idx="229" formatCode="General">
                  <c:v>1.4018586749999999</c:v>
                </c:pt>
                <c:pt idx="230" formatCode="General">
                  <c:v>1.4053644300000001</c:v>
                </c:pt>
                <c:pt idx="231" formatCode="General">
                  <c:v>1.409007943</c:v>
                </c:pt>
                <c:pt idx="232" formatCode="General">
                  <c:v>1.412736167</c:v>
                </c:pt>
                <c:pt idx="233" formatCode="General">
                  <c:v>1.4158342719999999</c:v>
                </c:pt>
                <c:pt idx="234" formatCode="General">
                  <c:v>1.4186038299999999</c:v>
                </c:pt>
                <c:pt idx="235" formatCode="General">
                  <c:v>1.421506787</c:v>
                </c:pt>
                <c:pt idx="236" formatCode="General">
                  <c:v>1.424661135</c:v>
                </c:pt>
                <c:pt idx="237" formatCode="General">
                  <c:v>1.427806023</c:v>
                </c:pt>
                <c:pt idx="238" formatCode="General">
                  <c:v>1.431191036</c:v>
                </c:pt>
                <c:pt idx="239" formatCode="General">
                  <c:v>1.4348003869999999</c:v>
                </c:pt>
                <c:pt idx="240" formatCode="General">
                  <c:v>1.438269332</c:v>
                </c:pt>
                <c:pt idx="241" formatCode="General">
                  <c:v>1.4413553859999999</c:v>
                </c:pt>
                <c:pt idx="242" formatCode="General">
                  <c:v>1.4441515359999999</c:v>
                </c:pt>
                <c:pt idx="243" formatCode="General">
                  <c:v>1.4466785499999999</c:v>
                </c:pt>
                <c:pt idx="244" formatCode="General">
                  <c:v>1.4489841830000001</c:v>
                </c:pt>
                <c:pt idx="245" formatCode="General">
                  <c:v>1.4508722730000001</c:v>
                </c:pt>
                <c:pt idx="246" formatCode="General">
                  <c:v>1.4521626080000001</c:v>
                </c:pt>
                <c:pt idx="247" formatCode="General">
                  <c:v>1.453312814</c:v>
                </c:pt>
                <c:pt idx="248" formatCode="General">
                  <c:v>1.4545590370000001</c:v>
                </c:pt>
                <c:pt idx="249" formatCode="General">
                  <c:v>1.4562637460000001</c:v>
                </c:pt>
                <c:pt idx="250" formatCode="General">
                  <c:v>1.4588171240000001</c:v>
                </c:pt>
                <c:pt idx="251" formatCode="General">
                  <c:v>1.462204767</c:v>
                </c:pt>
                <c:pt idx="252" formatCode="General">
                  <c:v>1.466303269</c:v>
                </c:pt>
                <c:pt idx="253" formatCode="General">
                  <c:v>1.470704062</c:v>
                </c:pt>
                <c:pt idx="254" formatCode="General">
                  <c:v>1.475053094</c:v>
                </c:pt>
                <c:pt idx="255" formatCode="General">
                  <c:v>1.4794406069999999</c:v>
                </c:pt>
                <c:pt idx="256" formatCode="General">
                  <c:v>1.483547094</c:v>
                </c:pt>
                <c:pt idx="257" formatCode="General">
                  <c:v>1.487211753</c:v>
                </c:pt>
                <c:pt idx="258" formatCode="General">
                  <c:v>1.4906867800000001</c:v>
                </c:pt>
                <c:pt idx="259" formatCode="General">
                  <c:v>1.4945063300000001</c:v>
                </c:pt>
                <c:pt idx="260" formatCode="General">
                  <c:v>1.4989041949999999</c:v>
                </c:pt>
                <c:pt idx="261" formatCode="General">
                  <c:v>1.503246466</c:v>
                </c:pt>
                <c:pt idx="262" formatCode="General">
                  <c:v>1.50747187</c:v>
                </c:pt>
                <c:pt idx="263" formatCode="General">
                  <c:v>1.511568035</c:v>
                </c:pt>
                <c:pt idx="264" formatCode="General">
                  <c:v>1.515506781</c:v>
                </c:pt>
                <c:pt idx="265" formatCode="General">
                  <c:v>1.519075135</c:v>
                </c:pt>
                <c:pt idx="266" formatCode="General">
                  <c:v>1.522836713</c:v>
                </c:pt>
                <c:pt idx="267" formatCode="General">
                  <c:v>1.527045282</c:v>
                </c:pt>
                <c:pt idx="268" formatCode="General">
                  <c:v>1.5313508659999999</c:v>
                </c:pt>
                <c:pt idx="269" formatCode="General">
                  <c:v>1.5350590799999999</c:v>
                </c:pt>
                <c:pt idx="270" formatCode="General">
                  <c:v>1.5383018079999999</c:v>
                </c:pt>
                <c:pt idx="271" formatCode="General">
                  <c:v>1.5411369319999999</c:v>
                </c:pt>
                <c:pt idx="272" formatCode="General">
                  <c:v>1.543321425</c:v>
                </c:pt>
                <c:pt idx="273" formatCode="General">
                  <c:v>1.54552998</c:v>
                </c:pt>
                <c:pt idx="274" formatCode="General">
                  <c:v>1.5481388840000001</c:v>
                </c:pt>
                <c:pt idx="275" formatCode="General">
                  <c:v>1.55050847</c:v>
                </c:pt>
                <c:pt idx="276" formatCode="General">
                  <c:v>1.5528462430000001</c:v>
                </c:pt>
                <c:pt idx="277" formatCode="General">
                  <c:v>1.5555163809999999</c:v>
                </c:pt>
                <c:pt idx="278" formatCode="General">
                  <c:v>1.5590850860000001</c:v>
                </c:pt>
                <c:pt idx="279" formatCode="General">
                  <c:v>1.5630250859999999</c:v>
                </c:pt>
                <c:pt idx="280" formatCode="General">
                  <c:v>1.567022076</c:v>
                </c:pt>
                <c:pt idx="281" formatCode="General">
                  <c:v>1.571501142</c:v>
                </c:pt>
                <c:pt idx="282" formatCode="General">
                  <c:v>1.576235029</c:v>
                </c:pt>
                <c:pt idx="283" formatCode="General">
                  <c:v>1.5799692519999999</c:v>
                </c:pt>
                <c:pt idx="284" formatCode="General">
                  <c:v>1.582992934</c:v>
                </c:pt>
                <c:pt idx="285" formatCode="General">
                  <c:v>1.5862830530000001</c:v>
                </c:pt>
                <c:pt idx="286" formatCode="General">
                  <c:v>1.589705524</c:v>
                </c:pt>
                <c:pt idx="287" formatCode="General">
                  <c:v>1.592767064</c:v>
                </c:pt>
                <c:pt idx="288" formatCode="General">
                  <c:v>1.5959982619999999</c:v>
                </c:pt>
                <c:pt idx="289" formatCode="General">
                  <c:v>1.5991639689999999</c:v>
                </c:pt>
                <c:pt idx="290" formatCode="General">
                  <c:v>1.602198214</c:v>
                </c:pt>
                <c:pt idx="291" formatCode="General">
                  <c:v>1.60510858</c:v>
                </c:pt>
                <c:pt idx="292" formatCode="General">
                  <c:v>1.60801744</c:v>
                </c:pt>
                <c:pt idx="293" formatCode="General">
                  <c:v>1.610776489</c:v>
                </c:pt>
                <c:pt idx="294" formatCode="General">
                  <c:v>1.613626172</c:v>
                </c:pt>
                <c:pt idx="295" formatCode="General">
                  <c:v>1.6162623840000001</c:v>
                </c:pt>
                <c:pt idx="296" formatCode="General">
                  <c:v>1.6184318639999999</c:v>
                </c:pt>
                <c:pt idx="297" formatCode="General">
                  <c:v>1.620556683</c:v>
                </c:pt>
                <c:pt idx="298" formatCode="General">
                  <c:v>1.6225624160000001</c:v>
                </c:pt>
                <c:pt idx="299" formatCode="General">
                  <c:v>1.6243787119999999</c:v>
                </c:pt>
                <c:pt idx="300" formatCode="General">
                  <c:v>1.6259945</c:v>
                </c:pt>
                <c:pt idx="301" formatCode="General">
                  <c:v>1.627515944</c:v>
                </c:pt>
                <c:pt idx="302" formatCode="General">
                  <c:v>1.6287615339999999</c:v>
                </c:pt>
                <c:pt idx="303" formatCode="General">
                  <c:v>1.6297271129999999</c:v>
                </c:pt>
                <c:pt idx="304" formatCode="General">
                  <c:v>1.6306038309999999</c:v>
                </c:pt>
                <c:pt idx="305" formatCode="General">
                  <c:v>1.6312790189999999</c:v>
                </c:pt>
                <c:pt idx="306" formatCode="General">
                  <c:v>1.6317780909999999</c:v>
                </c:pt>
                <c:pt idx="307" formatCode="General">
                  <c:v>1.632191086</c:v>
                </c:pt>
                <c:pt idx="308" formatCode="General">
                  <c:v>1.6326191219999999</c:v>
                </c:pt>
              </c:numCache>
            </c:numRef>
          </c:xVal>
          <c:yVal>
            <c:numRef>
              <c:f>'Data fresh bones'!$DH$4:$DH$398</c:f>
              <c:numCache>
                <c:formatCode>General</c:formatCode>
                <c:ptCount val="395"/>
                <c:pt idx="0">
                  <c:v>4.2438399999999996E-3</c:v>
                </c:pt>
                <c:pt idx="1">
                  <c:v>5.1414499999999997E-3</c:v>
                </c:pt>
                <c:pt idx="2">
                  <c:v>3.8408399999999999E-3</c:v>
                </c:pt>
                <c:pt idx="3">
                  <c:v>1.51231E-3</c:v>
                </c:pt>
                <c:pt idx="4">
                  <c:v>1.6006099999999999E-3</c:v>
                </c:pt>
                <c:pt idx="5">
                  <c:v>1.6383299999999999E-3</c:v>
                </c:pt>
                <c:pt idx="6">
                  <c:v>1.59958E-3</c:v>
                </c:pt>
                <c:pt idx="7">
                  <c:v>1.56949E-3</c:v>
                </c:pt>
                <c:pt idx="8">
                  <c:v>1.52907E-3</c:v>
                </c:pt>
                <c:pt idx="9">
                  <c:v>1.38562E-3</c:v>
                </c:pt>
                <c:pt idx="10">
                  <c:v>1.10475E-3</c:v>
                </c:pt>
                <c:pt idx="11">
                  <c:v>1.11867E-3</c:v>
                </c:pt>
                <c:pt idx="12">
                  <c:v>1.13039E-3</c:v>
                </c:pt>
                <c:pt idx="13">
                  <c:v>1.14748E-3</c:v>
                </c:pt>
                <c:pt idx="14">
                  <c:v>1.19867E-3</c:v>
                </c:pt>
                <c:pt idx="15">
                  <c:v>1.1695900000000001E-3</c:v>
                </c:pt>
                <c:pt idx="16">
                  <c:v>1.0086699999999999E-3</c:v>
                </c:pt>
                <c:pt idx="17">
                  <c:v>9.9853000000000008E-4</c:v>
                </c:pt>
                <c:pt idx="18">
                  <c:v>9.3590000000000003E-4</c:v>
                </c:pt>
                <c:pt idx="19">
                  <c:v>7.1798000000000001E-4</c:v>
                </c:pt>
                <c:pt idx="20">
                  <c:v>5.8681E-4</c:v>
                </c:pt>
                <c:pt idx="21">
                  <c:v>5.8794999999999995E-4</c:v>
                </c:pt>
                <c:pt idx="22">
                  <c:v>3.3806E-4</c:v>
                </c:pt>
                <c:pt idx="23">
                  <c:v>1.2695999999999999E-4</c:v>
                </c:pt>
                <c:pt idx="24" formatCode="0.00E+00">
                  <c:v>4.1773000000000001E-5</c:v>
                </c:pt>
                <c:pt idx="25">
                  <c:v>-2.4421000000000002E-4</c:v>
                </c:pt>
                <c:pt idx="26">
                  <c:v>-6.8048000000000002E-4</c:v>
                </c:pt>
                <c:pt idx="27">
                  <c:v>-8.6850999999999996E-4</c:v>
                </c:pt>
                <c:pt idx="28">
                  <c:v>-9.959700000000001E-4</c:v>
                </c:pt>
                <c:pt idx="29">
                  <c:v>-1.2059099999999999E-3</c:v>
                </c:pt>
                <c:pt idx="30">
                  <c:v>-1.3643100000000001E-3</c:v>
                </c:pt>
                <c:pt idx="31">
                  <c:v>-1.41343E-3</c:v>
                </c:pt>
                <c:pt idx="32">
                  <c:v>-1.53959E-3</c:v>
                </c:pt>
                <c:pt idx="33">
                  <c:v>-1.75289E-3</c:v>
                </c:pt>
                <c:pt idx="34">
                  <c:v>-1.9672600000000002E-3</c:v>
                </c:pt>
                <c:pt idx="35">
                  <c:v>-2.1573999999999999E-3</c:v>
                </c:pt>
                <c:pt idx="36">
                  <c:v>-2.3825700000000001E-3</c:v>
                </c:pt>
                <c:pt idx="37">
                  <c:v>-2.5730200000000001E-3</c:v>
                </c:pt>
                <c:pt idx="38">
                  <c:v>-2.6511600000000001E-3</c:v>
                </c:pt>
                <c:pt idx="39">
                  <c:v>-2.7625499999999999E-3</c:v>
                </c:pt>
                <c:pt idx="40">
                  <c:v>-2.92859E-3</c:v>
                </c:pt>
                <c:pt idx="41">
                  <c:v>-3.0871499999999999E-3</c:v>
                </c:pt>
                <c:pt idx="42">
                  <c:v>-3.1909500000000001E-3</c:v>
                </c:pt>
                <c:pt idx="43">
                  <c:v>-3.3010100000000001E-3</c:v>
                </c:pt>
                <c:pt idx="44">
                  <c:v>-3.3016500000000002E-3</c:v>
                </c:pt>
                <c:pt idx="45">
                  <c:v>-3.2750399999999999E-3</c:v>
                </c:pt>
                <c:pt idx="46">
                  <c:v>-3.2742800000000001E-3</c:v>
                </c:pt>
                <c:pt idx="47">
                  <c:v>-3.23405E-3</c:v>
                </c:pt>
                <c:pt idx="48">
                  <c:v>-3.4842900000000001E-3</c:v>
                </c:pt>
                <c:pt idx="49">
                  <c:v>-3.51228E-3</c:v>
                </c:pt>
                <c:pt idx="50">
                  <c:v>-3.56523E-3</c:v>
                </c:pt>
                <c:pt idx="51">
                  <c:v>-3.5872899999999999E-3</c:v>
                </c:pt>
                <c:pt idx="52">
                  <c:v>-3.7164300000000002E-3</c:v>
                </c:pt>
                <c:pt idx="53">
                  <c:v>-3.6771899999999999E-3</c:v>
                </c:pt>
                <c:pt idx="54">
                  <c:v>-3.7908099999999999E-3</c:v>
                </c:pt>
                <c:pt idx="55">
                  <c:v>-3.8207900000000001E-3</c:v>
                </c:pt>
                <c:pt idx="56">
                  <c:v>-4.1111899999999998E-3</c:v>
                </c:pt>
                <c:pt idx="57">
                  <c:v>-4.2381199999999997E-3</c:v>
                </c:pt>
                <c:pt idx="58">
                  <c:v>-4.2438900000000002E-3</c:v>
                </c:pt>
                <c:pt idx="59">
                  <c:v>-4.4189600000000004E-3</c:v>
                </c:pt>
                <c:pt idx="60">
                  <c:v>-4.41801E-3</c:v>
                </c:pt>
                <c:pt idx="61">
                  <c:v>-4.3498900000000004E-3</c:v>
                </c:pt>
                <c:pt idx="62">
                  <c:v>-4.21514E-3</c:v>
                </c:pt>
                <c:pt idx="63">
                  <c:v>-4.2519300000000001E-3</c:v>
                </c:pt>
                <c:pt idx="64">
                  <c:v>-4.1782199999999999E-3</c:v>
                </c:pt>
                <c:pt idx="65">
                  <c:v>-4.3338500000000002E-3</c:v>
                </c:pt>
                <c:pt idx="66">
                  <c:v>-4.3913099999999998E-3</c:v>
                </c:pt>
                <c:pt idx="67">
                  <c:v>-4.6339399999999996E-3</c:v>
                </c:pt>
                <c:pt idx="68">
                  <c:v>-4.8104799999999998E-3</c:v>
                </c:pt>
                <c:pt idx="69">
                  <c:v>-4.9593700000000003E-3</c:v>
                </c:pt>
                <c:pt idx="70">
                  <c:v>-4.9398000000000003E-3</c:v>
                </c:pt>
                <c:pt idx="71">
                  <c:v>-5.0605299999999997E-3</c:v>
                </c:pt>
                <c:pt idx="72">
                  <c:v>-5.1096199999999996E-3</c:v>
                </c:pt>
                <c:pt idx="73">
                  <c:v>-5.1804099999999999E-3</c:v>
                </c:pt>
                <c:pt idx="74">
                  <c:v>-4.9336199999999997E-3</c:v>
                </c:pt>
                <c:pt idx="75">
                  <c:v>-5.0331999999999998E-3</c:v>
                </c:pt>
                <c:pt idx="76">
                  <c:v>-5.1006799999999998E-3</c:v>
                </c:pt>
                <c:pt idx="77">
                  <c:v>-5.0350799999999999E-3</c:v>
                </c:pt>
                <c:pt idx="78">
                  <c:v>-4.7803799999999999E-3</c:v>
                </c:pt>
                <c:pt idx="79">
                  <c:v>-5.2675100000000004E-3</c:v>
                </c:pt>
                <c:pt idx="80">
                  <c:v>-5.4052400000000004E-3</c:v>
                </c:pt>
                <c:pt idx="81">
                  <c:v>-5.2572900000000004E-3</c:v>
                </c:pt>
                <c:pt idx="82">
                  <c:v>-5.1301300000000001E-3</c:v>
                </c:pt>
                <c:pt idx="83">
                  <c:v>-5.2370699999999999E-3</c:v>
                </c:pt>
                <c:pt idx="84">
                  <c:v>-5.1365899999999999E-3</c:v>
                </c:pt>
                <c:pt idx="85">
                  <c:v>-5.0587100000000001E-3</c:v>
                </c:pt>
                <c:pt idx="86">
                  <c:v>-5.1714200000000004E-3</c:v>
                </c:pt>
                <c:pt idx="87">
                  <c:v>-5.2011899999999996E-3</c:v>
                </c:pt>
                <c:pt idx="88">
                  <c:v>-5.1164100000000001E-3</c:v>
                </c:pt>
                <c:pt idx="89">
                  <c:v>-5.3648200000000002E-3</c:v>
                </c:pt>
                <c:pt idx="90">
                  <c:v>-5.2936199999999997E-3</c:v>
                </c:pt>
                <c:pt idx="91">
                  <c:v>-5.1974999999999999E-3</c:v>
                </c:pt>
                <c:pt idx="92">
                  <c:v>-5.2326500000000001E-3</c:v>
                </c:pt>
                <c:pt idx="93">
                  <c:v>-5.1601099999999999E-3</c:v>
                </c:pt>
                <c:pt idx="94">
                  <c:v>-4.8133899999999999E-3</c:v>
                </c:pt>
                <c:pt idx="95">
                  <c:v>-4.7539599999999998E-3</c:v>
                </c:pt>
                <c:pt idx="96">
                  <c:v>-4.6230100000000003E-3</c:v>
                </c:pt>
                <c:pt idx="97">
                  <c:v>-4.3508799999999997E-3</c:v>
                </c:pt>
                <c:pt idx="98">
                  <c:v>-4.2095400000000003E-3</c:v>
                </c:pt>
                <c:pt idx="99">
                  <c:v>-4.12869E-3</c:v>
                </c:pt>
                <c:pt idx="100">
                  <c:v>-3.75925E-3</c:v>
                </c:pt>
                <c:pt idx="101">
                  <c:v>-3.7196899999999999E-3</c:v>
                </c:pt>
                <c:pt idx="102">
                  <c:v>-3.6702700000000002E-3</c:v>
                </c:pt>
                <c:pt idx="103">
                  <c:v>-3.5959E-3</c:v>
                </c:pt>
                <c:pt idx="104">
                  <c:v>-3.43371E-3</c:v>
                </c:pt>
                <c:pt idx="105">
                  <c:v>-3.44693E-3</c:v>
                </c:pt>
                <c:pt idx="106">
                  <c:v>-3.1246500000000001E-3</c:v>
                </c:pt>
                <c:pt idx="107">
                  <c:v>-2.65109E-3</c:v>
                </c:pt>
                <c:pt idx="108">
                  <c:v>-2.2849400000000001E-3</c:v>
                </c:pt>
                <c:pt idx="109">
                  <c:v>-1.9846999999999998E-3</c:v>
                </c:pt>
                <c:pt idx="110">
                  <c:v>-1.58019E-3</c:v>
                </c:pt>
                <c:pt idx="111">
                  <c:v>-1.3329100000000001E-3</c:v>
                </c:pt>
                <c:pt idx="112">
                  <c:v>-1.1095300000000001E-3</c:v>
                </c:pt>
                <c:pt idx="113">
                  <c:v>-1.15738E-3</c:v>
                </c:pt>
                <c:pt idx="114">
                  <c:v>-9.1224000000000003E-4</c:v>
                </c:pt>
                <c:pt idx="115">
                  <c:v>-7.9195000000000003E-4</c:v>
                </c:pt>
                <c:pt idx="116">
                  <c:v>-6.3891999999999996E-4</c:v>
                </c:pt>
                <c:pt idx="117">
                  <c:v>-5.1579999999999996E-4</c:v>
                </c:pt>
                <c:pt idx="118">
                  <c:v>-3.0707999999999999E-4</c:v>
                </c:pt>
                <c:pt idx="119">
                  <c:v>-1.3684999999999999E-4</c:v>
                </c:pt>
                <c:pt idx="120" formatCode="0.00E+00">
                  <c:v>2.4141000000000001E-5</c:v>
                </c:pt>
                <c:pt idx="121">
                  <c:v>1.4786000000000001E-4</c:v>
                </c:pt>
                <c:pt idx="122">
                  <c:v>2.2886E-4</c:v>
                </c:pt>
                <c:pt idx="123">
                  <c:v>5.7481999999999998E-4</c:v>
                </c:pt>
                <c:pt idx="124">
                  <c:v>4.8335000000000001E-4</c:v>
                </c:pt>
                <c:pt idx="125">
                  <c:v>6.9353999999999998E-4</c:v>
                </c:pt>
                <c:pt idx="126">
                  <c:v>9.4959000000000005E-4</c:v>
                </c:pt>
                <c:pt idx="127">
                  <c:v>9.5385000000000001E-4</c:v>
                </c:pt>
                <c:pt idx="128">
                  <c:v>1.1996999999999999E-3</c:v>
                </c:pt>
                <c:pt idx="129">
                  <c:v>1.54693E-3</c:v>
                </c:pt>
                <c:pt idx="130">
                  <c:v>1.69874E-3</c:v>
                </c:pt>
                <c:pt idx="131">
                  <c:v>1.8458700000000001E-3</c:v>
                </c:pt>
                <c:pt idx="132">
                  <c:v>2.1758900000000002E-3</c:v>
                </c:pt>
                <c:pt idx="133">
                  <c:v>2.21149E-3</c:v>
                </c:pt>
                <c:pt idx="134">
                  <c:v>2.3630499999999998E-3</c:v>
                </c:pt>
                <c:pt idx="135">
                  <c:v>2.72887E-3</c:v>
                </c:pt>
                <c:pt idx="136">
                  <c:v>3.0535100000000002E-3</c:v>
                </c:pt>
                <c:pt idx="137">
                  <c:v>3.3610599999999999E-3</c:v>
                </c:pt>
                <c:pt idx="138">
                  <c:v>3.67512E-3</c:v>
                </c:pt>
                <c:pt idx="139">
                  <c:v>3.89282E-3</c:v>
                </c:pt>
                <c:pt idx="140">
                  <c:v>4.1445600000000003E-3</c:v>
                </c:pt>
                <c:pt idx="141">
                  <c:v>4.2148000000000003E-3</c:v>
                </c:pt>
                <c:pt idx="142">
                  <c:v>4.1984099999999996E-3</c:v>
                </c:pt>
                <c:pt idx="143">
                  <c:v>4.5217E-3</c:v>
                </c:pt>
                <c:pt idx="144">
                  <c:v>5.0688699999999996E-3</c:v>
                </c:pt>
                <c:pt idx="145">
                  <c:v>5.3207000000000003E-3</c:v>
                </c:pt>
                <c:pt idx="146">
                  <c:v>5.7058100000000004E-3</c:v>
                </c:pt>
                <c:pt idx="147">
                  <c:v>6.1720200000000003E-3</c:v>
                </c:pt>
                <c:pt idx="148">
                  <c:v>6.3294400000000004E-3</c:v>
                </c:pt>
                <c:pt idx="149">
                  <c:v>6.4352200000000002E-3</c:v>
                </c:pt>
                <c:pt idx="150">
                  <c:v>6.6574599999999996E-3</c:v>
                </c:pt>
                <c:pt idx="151">
                  <c:v>7.2016700000000003E-3</c:v>
                </c:pt>
                <c:pt idx="152">
                  <c:v>7.4765500000000002E-3</c:v>
                </c:pt>
                <c:pt idx="153">
                  <c:v>7.7720799999999998E-3</c:v>
                </c:pt>
                <c:pt idx="154">
                  <c:v>7.9715199999999993E-3</c:v>
                </c:pt>
                <c:pt idx="155">
                  <c:v>8.1004700000000002E-3</c:v>
                </c:pt>
                <c:pt idx="156">
                  <c:v>7.75466E-3</c:v>
                </c:pt>
                <c:pt idx="157">
                  <c:v>7.8972999999999995E-3</c:v>
                </c:pt>
                <c:pt idx="158">
                  <c:v>8.0701699999999998E-3</c:v>
                </c:pt>
                <c:pt idx="159">
                  <c:v>7.9786100000000006E-3</c:v>
                </c:pt>
                <c:pt idx="160">
                  <c:v>8.0314700000000006E-3</c:v>
                </c:pt>
                <c:pt idx="161">
                  <c:v>8.1897900000000006E-3</c:v>
                </c:pt>
                <c:pt idx="162">
                  <c:v>8.1296200000000006E-3</c:v>
                </c:pt>
                <c:pt idx="163">
                  <c:v>8.0600800000000007E-3</c:v>
                </c:pt>
                <c:pt idx="164">
                  <c:v>8.15659E-3</c:v>
                </c:pt>
                <c:pt idx="165">
                  <c:v>8.3057300000000008E-3</c:v>
                </c:pt>
                <c:pt idx="166">
                  <c:v>8.7474600000000003E-3</c:v>
                </c:pt>
                <c:pt idx="167">
                  <c:v>9.3513599999999995E-3</c:v>
                </c:pt>
                <c:pt idx="168">
                  <c:v>1.022811E-2</c:v>
                </c:pt>
                <c:pt idx="169">
                  <c:v>1.0827969999999999E-2</c:v>
                </c:pt>
                <c:pt idx="170">
                  <c:v>1.1066660000000001E-2</c:v>
                </c:pt>
                <c:pt idx="171">
                  <c:v>1.106205E-2</c:v>
                </c:pt>
                <c:pt idx="172">
                  <c:v>1.1056450000000001E-2</c:v>
                </c:pt>
                <c:pt idx="173">
                  <c:v>1.081855E-2</c:v>
                </c:pt>
                <c:pt idx="174">
                  <c:v>1.0410600000000001E-2</c:v>
                </c:pt>
                <c:pt idx="175">
                  <c:v>1.002014E-2</c:v>
                </c:pt>
                <c:pt idx="176">
                  <c:v>9.7824000000000001E-3</c:v>
                </c:pt>
                <c:pt idx="177">
                  <c:v>9.5592300000000002E-3</c:v>
                </c:pt>
                <c:pt idx="178">
                  <c:v>9.5253999999999998E-3</c:v>
                </c:pt>
                <c:pt idx="179">
                  <c:v>9.4677600000000004E-3</c:v>
                </c:pt>
                <c:pt idx="180">
                  <c:v>9.4351999999999995E-3</c:v>
                </c:pt>
                <c:pt idx="181">
                  <c:v>9.3480300000000002E-3</c:v>
                </c:pt>
                <c:pt idx="182">
                  <c:v>9.2929499999999995E-3</c:v>
                </c:pt>
                <c:pt idx="183">
                  <c:v>9.2683599999999998E-3</c:v>
                </c:pt>
                <c:pt idx="184">
                  <c:v>9.2481100000000004E-3</c:v>
                </c:pt>
                <c:pt idx="185">
                  <c:v>9.2571500000000004E-3</c:v>
                </c:pt>
                <c:pt idx="186">
                  <c:v>9.2342599999999993E-3</c:v>
                </c:pt>
                <c:pt idx="187">
                  <c:v>9.2870999999999995E-3</c:v>
                </c:pt>
                <c:pt idx="188">
                  <c:v>9.2833099999999995E-3</c:v>
                </c:pt>
                <c:pt idx="189">
                  <c:v>9.3451699999999999E-3</c:v>
                </c:pt>
                <c:pt idx="190">
                  <c:v>9.3957799999999994E-3</c:v>
                </c:pt>
                <c:pt idx="191">
                  <c:v>9.4224200000000008E-3</c:v>
                </c:pt>
                <c:pt idx="192">
                  <c:v>9.50522E-3</c:v>
                </c:pt>
                <c:pt idx="193">
                  <c:v>9.6678600000000003E-3</c:v>
                </c:pt>
                <c:pt idx="194">
                  <c:v>9.8197800000000002E-3</c:v>
                </c:pt>
                <c:pt idx="195">
                  <c:v>9.8433800000000005E-3</c:v>
                </c:pt>
                <c:pt idx="196">
                  <c:v>9.8731300000000008E-3</c:v>
                </c:pt>
                <c:pt idx="197">
                  <c:v>9.8918500000000006E-3</c:v>
                </c:pt>
                <c:pt idx="198">
                  <c:v>1.000881E-2</c:v>
                </c:pt>
                <c:pt idx="199">
                  <c:v>1.003329E-2</c:v>
                </c:pt>
                <c:pt idx="200">
                  <c:v>1.0237E-2</c:v>
                </c:pt>
                <c:pt idx="201">
                  <c:v>1.052082E-2</c:v>
                </c:pt>
                <c:pt idx="202">
                  <c:v>1.086614E-2</c:v>
                </c:pt>
                <c:pt idx="203">
                  <c:v>1.1026849999999999E-2</c:v>
                </c:pt>
                <c:pt idx="204">
                  <c:v>1.129515E-2</c:v>
                </c:pt>
                <c:pt idx="205">
                  <c:v>1.159279E-2</c:v>
                </c:pt>
                <c:pt idx="206">
                  <c:v>1.176875E-2</c:v>
                </c:pt>
                <c:pt idx="207">
                  <c:v>1.1725380000000001E-2</c:v>
                </c:pt>
                <c:pt idx="208">
                  <c:v>1.189932E-2</c:v>
                </c:pt>
                <c:pt idx="209">
                  <c:v>1.2018310000000001E-2</c:v>
                </c:pt>
                <c:pt idx="210">
                  <c:v>1.212338E-2</c:v>
                </c:pt>
                <c:pt idx="211">
                  <c:v>1.23307E-2</c:v>
                </c:pt>
                <c:pt idx="212">
                  <c:v>1.241507E-2</c:v>
                </c:pt>
                <c:pt idx="213">
                  <c:v>1.248578E-2</c:v>
                </c:pt>
                <c:pt idx="214">
                  <c:v>1.253113E-2</c:v>
                </c:pt>
                <c:pt idx="215">
                  <c:v>1.2951900000000001E-2</c:v>
                </c:pt>
                <c:pt idx="216">
                  <c:v>1.3106430000000001E-2</c:v>
                </c:pt>
                <c:pt idx="217">
                  <c:v>1.343543E-2</c:v>
                </c:pt>
                <c:pt idx="218">
                  <c:v>1.36788E-2</c:v>
                </c:pt>
                <c:pt idx="219">
                  <c:v>1.409385E-2</c:v>
                </c:pt>
                <c:pt idx="220">
                  <c:v>1.4177149999999999E-2</c:v>
                </c:pt>
                <c:pt idx="221">
                  <c:v>1.4355919999999999E-2</c:v>
                </c:pt>
                <c:pt idx="222">
                  <c:v>1.46316E-2</c:v>
                </c:pt>
                <c:pt idx="223">
                  <c:v>1.4832110000000001E-2</c:v>
                </c:pt>
                <c:pt idx="224">
                  <c:v>1.4860440000000001E-2</c:v>
                </c:pt>
                <c:pt idx="225">
                  <c:v>1.5056460000000001E-2</c:v>
                </c:pt>
                <c:pt idx="226">
                  <c:v>1.524412E-2</c:v>
                </c:pt>
                <c:pt idx="227">
                  <c:v>1.5347080000000001E-2</c:v>
                </c:pt>
                <c:pt idx="228">
                  <c:v>1.5509190000000001E-2</c:v>
                </c:pt>
                <c:pt idx="229">
                  <c:v>1.570183E-2</c:v>
                </c:pt>
                <c:pt idx="230">
                  <c:v>1.5768379999999999E-2</c:v>
                </c:pt>
                <c:pt idx="231">
                  <c:v>1.6027139999999999E-2</c:v>
                </c:pt>
                <c:pt idx="232">
                  <c:v>1.6107170000000001E-2</c:v>
                </c:pt>
                <c:pt idx="233">
                  <c:v>1.6246770000000001E-2</c:v>
                </c:pt>
                <c:pt idx="234">
                  <c:v>1.6505869999999999E-2</c:v>
                </c:pt>
                <c:pt idx="235">
                  <c:v>1.6860460000000001E-2</c:v>
                </c:pt>
                <c:pt idx="236">
                  <c:v>1.704644E-2</c:v>
                </c:pt>
                <c:pt idx="237">
                  <c:v>1.7360230000000001E-2</c:v>
                </c:pt>
                <c:pt idx="238">
                  <c:v>1.776587E-2</c:v>
                </c:pt>
                <c:pt idx="239">
                  <c:v>1.801117E-2</c:v>
                </c:pt>
                <c:pt idx="240">
                  <c:v>1.8120150000000002E-2</c:v>
                </c:pt>
                <c:pt idx="241">
                  <c:v>1.8129429999999998E-2</c:v>
                </c:pt>
                <c:pt idx="242">
                  <c:v>1.829368E-2</c:v>
                </c:pt>
                <c:pt idx="243">
                  <c:v>1.840371E-2</c:v>
                </c:pt>
                <c:pt idx="244">
                  <c:v>1.8512939999999999E-2</c:v>
                </c:pt>
                <c:pt idx="245">
                  <c:v>1.8606549999999999E-2</c:v>
                </c:pt>
                <c:pt idx="246">
                  <c:v>1.867802E-2</c:v>
                </c:pt>
                <c:pt idx="247">
                  <c:v>1.8681059999999999E-2</c:v>
                </c:pt>
                <c:pt idx="248">
                  <c:v>1.894125E-2</c:v>
                </c:pt>
                <c:pt idx="249">
                  <c:v>1.920649E-2</c:v>
                </c:pt>
                <c:pt idx="250">
                  <c:v>1.944624E-2</c:v>
                </c:pt>
                <c:pt idx="251">
                  <c:v>1.9925689999999999E-2</c:v>
                </c:pt>
                <c:pt idx="252">
                  <c:v>2.060238E-2</c:v>
                </c:pt>
                <c:pt idx="253">
                  <c:v>2.096539E-2</c:v>
                </c:pt>
                <c:pt idx="254">
                  <c:v>2.134463E-2</c:v>
                </c:pt>
                <c:pt idx="255">
                  <c:v>2.1773000000000001E-2</c:v>
                </c:pt>
                <c:pt idx="256">
                  <c:v>2.2523430000000001E-2</c:v>
                </c:pt>
                <c:pt idx="257">
                  <c:v>2.3147910000000001E-2</c:v>
                </c:pt>
                <c:pt idx="258">
                  <c:v>2.3817919999999999E-2</c:v>
                </c:pt>
                <c:pt idx="259">
                  <c:v>2.4502260000000001E-2</c:v>
                </c:pt>
                <c:pt idx="260">
                  <c:v>2.554596E-2</c:v>
                </c:pt>
                <c:pt idx="261">
                  <c:v>2.6411919999999998E-2</c:v>
                </c:pt>
                <c:pt idx="262">
                  <c:v>2.7104989999999999E-2</c:v>
                </c:pt>
                <c:pt idx="263">
                  <c:v>2.7841899999999999E-2</c:v>
                </c:pt>
                <c:pt idx="264">
                  <c:v>2.9134710000000001E-2</c:v>
                </c:pt>
                <c:pt idx="265">
                  <c:v>3.0128599999999998E-2</c:v>
                </c:pt>
                <c:pt idx="266">
                  <c:v>3.0600309999999999E-2</c:v>
                </c:pt>
                <c:pt idx="267">
                  <c:v>3.1506739999999998E-2</c:v>
                </c:pt>
                <c:pt idx="268">
                  <c:v>3.2758839999999997E-2</c:v>
                </c:pt>
                <c:pt idx="269">
                  <c:v>3.3435100000000002E-2</c:v>
                </c:pt>
                <c:pt idx="270">
                  <c:v>3.433129E-2</c:v>
                </c:pt>
                <c:pt idx="271">
                  <c:v>3.5220880000000003E-2</c:v>
                </c:pt>
                <c:pt idx="272">
                  <c:v>3.5835020000000002E-2</c:v>
                </c:pt>
                <c:pt idx="273">
                  <c:v>3.6432630000000001E-2</c:v>
                </c:pt>
                <c:pt idx="274">
                  <c:v>3.7297919999999998E-2</c:v>
                </c:pt>
                <c:pt idx="275">
                  <c:v>3.7780349999999997E-2</c:v>
                </c:pt>
                <c:pt idx="276">
                  <c:v>3.8046660000000003E-2</c:v>
                </c:pt>
                <c:pt idx="277">
                  <c:v>3.882029E-2</c:v>
                </c:pt>
                <c:pt idx="278">
                  <c:v>3.956966E-2</c:v>
                </c:pt>
                <c:pt idx="279">
                  <c:v>4.0433660000000003E-2</c:v>
                </c:pt>
                <c:pt idx="280">
                  <c:v>4.1027210000000001E-2</c:v>
                </c:pt>
                <c:pt idx="281">
                  <c:v>4.2133940000000002E-2</c:v>
                </c:pt>
                <c:pt idx="282">
                  <c:v>4.3394009999999997E-2</c:v>
                </c:pt>
                <c:pt idx="283">
                  <c:v>4.4294149999999997E-2</c:v>
                </c:pt>
                <c:pt idx="284">
                  <c:v>4.513872E-2</c:v>
                </c:pt>
                <c:pt idx="285">
                  <c:v>4.6078300000000003E-2</c:v>
                </c:pt>
                <c:pt idx="286">
                  <c:v>4.6967469999999997E-2</c:v>
                </c:pt>
                <c:pt idx="287">
                  <c:v>4.7448419999999998E-2</c:v>
                </c:pt>
                <c:pt idx="288">
                  <c:v>4.8209109999999999E-2</c:v>
                </c:pt>
                <c:pt idx="289">
                  <c:v>4.8849829999999997E-2</c:v>
                </c:pt>
                <c:pt idx="290">
                  <c:v>4.971826E-2</c:v>
                </c:pt>
                <c:pt idx="291">
                  <c:v>5.0345279999999999E-2</c:v>
                </c:pt>
                <c:pt idx="292">
                  <c:v>5.1153509999999999E-2</c:v>
                </c:pt>
                <c:pt idx="293">
                  <c:v>5.1513940000000001E-2</c:v>
                </c:pt>
                <c:pt idx="294">
                  <c:v>5.2476639999999998E-2</c:v>
                </c:pt>
                <c:pt idx="295">
                  <c:v>5.3097999999999999E-2</c:v>
                </c:pt>
                <c:pt idx="296">
                  <c:v>5.3671900000000002E-2</c:v>
                </c:pt>
                <c:pt idx="297">
                  <c:v>5.3814620000000001E-2</c:v>
                </c:pt>
                <c:pt idx="298">
                  <c:v>5.4559679999999999E-2</c:v>
                </c:pt>
                <c:pt idx="299">
                  <c:v>5.429838E-2</c:v>
                </c:pt>
                <c:pt idx="300">
                  <c:v>5.4838339999999999E-2</c:v>
                </c:pt>
                <c:pt idx="301">
                  <c:v>5.5130770000000003E-2</c:v>
                </c:pt>
                <c:pt idx="302">
                  <c:v>5.5812390000000003E-2</c:v>
                </c:pt>
                <c:pt idx="303">
                  <c:v>5.5957939999999998E-2</c:v>
                </c:pt>
                <c:pt idx="304">
                  <c:v>5.6335290000000003E-2</c:v>
                </c:pt>
                <c:pt idx="305">
                  <c:v>5.6417229999999999E-2</c:v>
                </c:pt>
                <c:pt idx="306">
                  <c:v>5.6332050000000002E-2</c:v>
                </c:pt>
                <c:pt idx="307">
                  <c:v>5.6296140000000001E-2</c:v>
                </c:pt>
                <c:pt idx="308">
                  <c:v>5.6513809999999998E-2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A4-45F3-BE9C-3E338DAB2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895936"/>
        <c:axId val="139896512"/>
      </c:scatterChart>
      <c:valAx>
        <c:axId val="13989593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39896512"/>
        <c:crosses val="autoZero"/>
        <c:crossBetween val="midCat"/>
      </c:valAx>
      <c:valAx>
        <c:axId val="139896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8959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bones'!$DJ$4:$DJ$398</c:f>
              <c:numCache>
                <c:formatCode>0.00E+00</c:formatCode>
                <c:ptCount val="395"/>
                <c:pt idx="0">
                  <c:v>-3.46051E-6</c:v>
                </c:pt>
                <c:pt idx="1">
                  <c:v>3.3009200000000002E-5</c:v>
                </c:pt>
                <c:pt idx="2">
                  <c:v>2.5210499999999999E-5</c:v>
                </c:pt>
                <c:pt idx="3">
                  <c:v>9.4241599999999996E-5</c:v>
                </c:pt>
                <c:pt idx="4" formatCode="General">
                  <c:v>6.2312399999999997E-4</c:v>
                </c:pt>
                <c:pt idx="5" formatCode="General">
                  <c:v>1.950961E-3</c:v>
                </c:pt>
                <c:pt idx="6" formatCode="General">
                  <c:v>3.7566230000000002E-3</c:v>
                </c:pt>
                <c:pt idx="7" formatCode="General">
                  <c:v>6.1892420000000002E-3</c:v>
                </c:pt>
                <c:pt idx="8" formatCode="General">
                  <c:v>8.8868149999999993E-3</c:v>
                </c:pt>
                <c:pt idx="9" formatCode="General">
                  <c:v>1.1457312000000001E-2</c:v>
                </c:pt>
                <c:pt idx="10" formatCode="General">
                  <c:v>1.3592389E-2</c:v>
                </c:pt>
                <c:pt idx="11" formatCode="General">
                  <c:v>1.5904361999999998E-2</c:v>
                </c:pt>
                <c:pt idx="12" formatCode="General">
                  <c:v>1.7817210999999999E-2</c:v>
                </c:pt>
                <c:pt idx="13" formatCode="General">
                  <c:v>1.9761702999999999E-2</c:v>
                </c:pt>
                <c:pt idx="14" formatCode="General">
                  <c:v>2.1693140999999999E-2</c:v>
                </c:pt>
                <c:pt idx="15" formatCode="General">
                  <c:v>2.3718967000000001E-2</c:v>
                </c:pt>
                <c:pt idx="16" formatCode="General">
                  <c:v>2.5691307E-2</c:v>
                </c:pt>
                <c:pt idx="17" formatCode="General">
                  <c:v>2.7727837000000002E-2</c:v>
                </c:pt>
                <c:pt idx="18" formatCode="General">
                  <c:v>2.9696594999999999E-2</c:v>
                </c:pt>
                <c:pt idx="19" formatCode="General">
                  <c:v>3.2024625000000001E-2</c:v>
                </c:pt>
                <c:pt idx="20" formatCode="General">
                  <c:v>3.4665693999999997E-2</c:v>
                </c:pt>
                <c:pt idx="21" formatCode="General">
                  <c:v>3.7520352E-2</c:v>
                </c:pt>
                <c:pt idx="22" formatCode="General">
                  <c:v>4.0795664000000002E-2</c:v>
                </c:pt>
                <c:pt idx="23" formatCode="General">
                  <c:v>4.4924649999999997E-2</c:v>
                </c:pt>
                <c:pt idx="24" formatCode="General">
                  <c:v>4.9314282000000001E-2</c:v>
                </c:pt>
                <c:pt idx="25" formatCode="General">
                  <c:v>5.4313877000000003E-2</c:v>
                </c:pt>
                <c:pt idx="26" formatCode="General">
                  <c:v>6.0515459000000001E-2</c:v>
                </c:pt>
                <c:pt idx="27" formatCode="General">
                  <c:v>6.6514656000000005E-2</c:v>
                </c:pt>
                <c:pt idx="28" formatCode="General">
                  <c:v>7.2659883999999994E-2</c:v>
                </c:pt>
                <c:pt idx="29" formatCode="General">
                  <c:v>7.9582482999999996E-2</c:v>
                </c:pt>
                <c:pt idx="30" formatCode="General">
                  <c:v>8.6855856999999995E-2</c:v>
                </c:pt>
                <c:pt idx="31" formatCode="General">
                  <c:v>9.4580120000000004E-2</c:v>
                </c:pt>
                <c:pt idx="32" formatCode="General">
                  <c:v>0.10385878900000001</c:v>
                </c:pt>
                <c:pt idx="33" formatCode="General">
                  <c:v>0.11422987900000001</c:v>
                </c:pt>
                <c:pt idx="34" formatCode="General">
                  <c:v>0.12565372299999999</c:v>
                </c:pt>
                <c:pt idx="35" formatCode="General">
                  <c:v>0.13697948600000001</c:v>
                </c:pt>
                <c:pt idx="36" formatCode="General">
                  <c:v>0.14676589600000001</c:v>
                </c:pt>
                <c:pt idx="37" formatCode="General">
                  <c:v>0.15584439999999999</c:v>
                </c:pt>
                <c:pt idx="38" formatCode="General">
                  <c:v>0.16479987199999999</c:v>
                </c:pt>
                <c:pt idx="39" formatCode="General">
                  <c:v>0.17480716900000001</c:v>
                </c:pt>
                <c:pt idx="40" formatCode="General">
                  <c:v>0.185540345</c:v>
                </c:pt>
                <c:pt idx="41" formatCode="General">
                  <c:v>0.195456876</c:v>
                </c:pt>
                <c:pt idx="42" formatCode="General">
                  <c:v>0.20437175199999999</c:v>
                </c:pt>
                <c:pt idx="43" formatCode="General">
                  <c:v>0.211518813</c:v>
                </c:pt>
                <c:pt idx="44" formatCode="General">
                  <c:v>0.21633511999999999</c:v>
                </c:pt>
                <c:pt idx="45" formatCode="General">
                  <c:v>0.22040531599999999</c:v>
                </c:pt>
                <c:pt idx="46" formatCode="General">
                  <c:v>0.22510048399999999</c:v>
                </c:pt>
                <c:pt idx="47" formatCode="General">
                  <c:v>0.230509151</c:v>
                </c:pt>
                <c:pt idx="48" formatCode="General">
                  <c:v>0.23661768</c:v>
                </c:pt>
                <c:pt idx="49" formatCode="General">
                  <c:v>0.24217293000000001</c:v>
                </c:pt>
                <c:pt idx="50" formatCode="General">
                  <c:v>0.24728228799999999</c:v>
                </c:pt>
                <c:pt idx="51" formatCode="General">
                  <c:v>0.25236414099999999</c:v>
                </c:pt>
                <c:pt idx="52" formatCode="General">
                  <c:v>0.256881313</c:v>
                </c:pt>
                <c:pt idx="53" formatCode="General">
                  <c:v>0.26197819500000002</c:v>
                </c:pt>
                <c:pt idx="54" formatCode="General">
                  <c:v>0.26959597699999999</c:v>
                </c:pt>
                <c:pt idx="55" formatCode="General">
                  <c:v>0.27786036800000002</c:v>
                </c:pt>
                <c:pt idx="56" formatCode="General">
                  <c:v>0.28538169699999999</c:v>
                </c:pt>
                <c:pt idx="57" formatCode="General">
                  <c:v>0.29243269599999999</c:v>
                </c:pt>
                <c:pt idx="58" formatCode="General">
                  <c:v>0.29771774899999998</c:v>
                </c:pt>
                <c:pt idx="59" formatCode="General">
                  <c:v>0.29961384699999999</c:v>
                </c:pt>
                <c:pt idx="60" formatCode="General">
                  <c:v>0.30117880400000002</c:v>
                </c:pt>
                <c:pt idx="61" formatCode="General">
                  <c:v>0.30399171699999999</c:v>
                </c:pt>
                <c:pt idx="62" formatCode="General">
                  <c:v>0.30726931699999999</c:v>
                </c:pt>
                <c:pt idx="63" formatCode="General">
                  <c:v>0.31187433599999997</c:v>
                </c:pt>
                <c:pt idx="64" formatCode="General">
                  <c:v>0.31847642599999998</c:v>
                </c:pt>
                <c:pt idx="65" formatCode="General">
                  <c:v>0.32517034900000003</c:v>
                </c:pt>
                <c:pt idx="66" formatCode="General">
                  <c:v>0.33214465900000001</c:v>
                </c:pt>
                <c:pt idx="67" formatCode="General">
                  <c:v>0.340704018</c:v>
                </c:pt>
                <c:pt idx="68" formatCode="General">
                  <c:v>0.35026090399999998</c:v>
                </c:pt>
                <c:pt idx="69" formatCode="General">
                  <c:v>0.359796913</c:v>
                </c:pt>
                <c:pt idx="70" formatCode="General">
                  <c:v>0.36881883199999999</c:v>
                </c:pt>
                <c:pt idx="71" formatCode="General">
                  <c:v>0.377197269</c:v>
                </c:pt>
                <c:pt idx="72" formatCode="General">
                  <c:v>0.38431361600000002</c:v>
                </c:pt>
                <c:pt idx="73" formatCode="General">
                  <c:v>0.390829274</c:v>
                </c:pt>
                <c:pt idx="74" formatCode="General">
                  <c:v>0.39889245899999998</c:v>
                </c:pt>
                <c:pt idx="75" formatCode="General">
                  <c:v>0.40674157100000002</c:v>
                </c:pt>
                <c:pt idx="76" formatCode="General">
                  <c:v>0.41394754299999997</c:v>
                </c:pt>
                <c:pt idx="77" formatCode="General">
                  <c:v>0.42100524099999997</c:v>
                </c:pt>
                <c:pt idx="78" formatCode="General">
                  <c:v>0.42832981999999997</c:v>
                </c:pt>
                <c:pt idx="79" formatCode="General">
                  <c:v>0.43311301800000002</c:v>
                </c:pt>
                <c:pt idx="80" formatCode="General">
                  <c:v>0.43787143000000001</c:v>
                </c:pt>
                <c:pt idx="81" formatCode="General">
                  <c:v>0.44383287700000001</c:v>
                </c:pt>
                <c:pt idx="82" formatCode="General">
                  <c:v>0.450164911</c:v>
                </c:pt>
                <c:pt idx="83" formatCode="General">
                  <c:v>0.45464193000000003</c:v>
                </c:pt>
                <c:pt idx="84" formatCode="General">
                  <c:v>0.45807149699999999</c:v>
                </c:pt>
                <c:pt idx="85" formatCode="General">
                  <c:v>0.46071007600000002</c:v>
                </c:pt>
                <c:pt idx="86" formatCode="General">
                  <c:v>0.462479682</c:v>
                </c:pt>
                <c:pt idx="87" formatCode="General">
                  <c:v>0.46490905399999999</c:v>
                </c:pt>
                <c:pt idx="88" formatCode="General">
                  <c:v>0.46856933499999998</c:v>
                </c:pt>
                <c:pt idx="89" formatCode="General">
                  <c:v>0.47287844099999998</c:v>
                </c:pt>
                <c:pt idx="90" formatCode="General">
                  <c:v>0.47798630800000003</c:v>
                </c:pt>
                <c:pt idx="91" formatCode="General">
                  <c:v>0.48403512199999998</c:v>
                </c:pt>
                <c:pt idx="92" formatCode="General">
                  <c:v>0.48961597499999998</c:v>
                </c:pt>
                <c:pt idx="93" formatCode="General">
                  <c:v>0.49513268900000001</c:v>
                </c:pt>
                <c:pt idx="94" formatCode="General">
                  <c:v>0.50085339399999995</c:v>
                </c:pt>
                <c:pt idx="95" formatCode="General">
                  <c:v>0.50726990599999999</c:v>
                </c:pt>
                <c:pt idx="96" formatCode="General">
                  <c:v>0.51452549299999994</c:v>
                </c:pt>
                <c:pt idx="97" formatCode="General">
                  <c:v>0.52239857499999998</c:v>
                </c:pt>
                <c:pt idx="98" formatCode="General">
                  <c:v>0.53094261099999995</c:v>
                </c:pt>
                <c:pt idx="99" formatCode="General">
                  <c:v>0.54069517600000006</c:v>
                </c:pt>
                <c:pt idx="100" formatCode="General">
                  <c:v>0.55009582800000001</c:v>
                </c:pt>
                <c:pt idx="101" formatCode="General">
                  <c:v>0.55848011600000003</c:v>
                </c:pt>
                <c:pt idx="102" formatCode="General">
                  <c:v>0.566200869</c:v>
                </c:pt>
                <c:pt idx="103" formatCode="General">
                  <c:v>0.57294237999999997</c:v>
                </c:pt>
                <c:pt idx="104" formatCode="General">
                  <c:v>0.57878531099999997</c:v>
                </c:pt>
                <c:pt idx="105" formatCode="General">
                  <c:v>0.58454930500000002</c:v>
                </c:pt>
                <c:pt idx="106" formatCode="General">
                  <c:v>0.58994764600000005</c:v>
                </c:pt>
                <c:pt idx="107" formatCode="General">
                  <c:v>0.595309282</c:v>
                </c:pt>
                <c:pt idx="108" formatCode="General">
                  <c:v>0.60051865299999996</c:v>
                </c:pt>
                <c:pt idx="109" formatCode="General">
                  <c:v>0.605870825</c:v>
                </c:pt>
                <c:pt idx="110" formatCode="General">
                  <c:v>0.61169332600000004</c:v>
                </c:pt>
                <c:pt idx="111" formatCode="General">
                  <c:v>0.61815028100000002</c:v>
                </c:pt>
                <c:pt idx="112" formatCode="General">
                  <c:v>0.62460154499999998</c:v>
                </c:pt>
                <c:pt idx="113" formatCode="General">
                  <c:v>0.63119298999999995</c:v>
                </c:pt>
                <c:pt idx="114" formatCode="General">
                  <c:v>0.63684113600000003</c:v>
                </c:pt>
                <c:pt idx="115" formatCode="General">
                  <c:v>0.64102155999999999</c:v>
                </c:pt>
                <c:pt idx="116" formatCode="General">
                  <c:v>0.64372874300000005</c:v>
                </c:pt>
                <c:pt idx="117" formatCode="General">
                  <c:v>0.64566827000000004</c:v>
                </c:pt>
                <c:pt idx="118" formatCode="General">
                  <c:v>0.64720354899999999</c:v>
                </c:pt>
                <c:pt idx="119" formatCode="General">
                  <c:v>0.64953567899999998</c:v>
                </c:pt>
                <c:pt idx="120" formatCode="General">
                  <c:v>0.65301768100000002</c:v>
                </c:pt>
                <c:pt idx="121" formatCode="General">
                  <c:v>0.65748580300000004</c:v>
                </c:pt>
                <c:pt idx="122" formatCode="General">
                  <c:v>0.66259287099999997</c:v>
                </c:pt>
                <c:pt idx="123" formatCode="General">
                  <c:v>0.66780668099999996</c:v>
                </c:pt>
                <c:pt idx="124" formatCode="General">
                  <c:v>0.67251452899999997</c:v>
                </c:pt>
                <c:pt idx="125" formatCode="General">
                  <c:v>0.67685405200000004</c:v>
                </c:pt>
                <c:pt idx="126" formatCode="General">
                  <c:v>0.68039640499999998</c:v>
                </c:pt>
                <c:pt idx="127" formatCode="General">
                  <c:v>0.68364642399999997</c:v>
                </c:pt>
                <c:pt idx="128" formatCode="General">
                  <c:v>0.68738929000000004</c:v>
                </c:pt>
                <c:pt idx="129" formatCode="General">
                  <c:v>0.69147796800000005</c:v>
                </c:pt>
                <c:pt idx="130" formatCode="General">
                  <c:v>0.69575936999999999</c:v>
                </c:pt>
                <c:pt idx="131" formatCode="General">
                  <c:v>0.70077608300000005</c:v>
                </c:pt>
                <c:pt idx="132" formatCode="General">
                  <c:v>0.70597347499999996</c:v>
                </c:pt>
                <c:pt idx="133" formatCode="General">
                  <c:v>0.71103000100000002</c:v>
                </c:pt>
                <c:pt idx="134" formatCode="General">
                  <c:v>0.71661458099999997</c:v>
                </c:pt>
                <c:pt idx="135" formatCode="General">
                  <c:v>0.72274262899999997</c:v>
                </c:pt>
                <c:pt idx="136" formatCode="General">
                  <c:v>0.72914403000000005</c:v>
                </c:pt>
                <c:pt idx="137" formatCode="General">
                  <c:v>0.73575243400000001</c:v>
                </c:pt>
                <c:pt idx="138" formatCode="General">
                  <c:v>0.74268448799999998</c:v>
                </c:pt>
                <c:pt idx="139" formatCode="General">
                  <c:v>0.74945982200000005</c:v>
                </c:pt>
                <c:pt idx="140" formatCode="General">
                  <c:v>0.75550646399999999</c:v>
                </c:pt>
                <c:pt idx="141" formatCode="General">
                  <c:v>0.76113857500000004</c:v>
                </c:pt>
                <c:pt idx="142" formatCode="General">
                  <c:v>0.76665224899999995</c:v>
                </c:pt>
                <c:pt idx="143" formatCode="General">
                  <c:v>0.77334487200000002</c:v>
                </c:pt>
                <c:pt idx="144" formatCode="General">
                  <c:v>0.78190082599999999</c:v>
                </c:pt>
                <c:pt idx="145" formatCode="General">
                  <c:v>0.79204988200000004</c:v>
                </c:pt>
                <c:pt idx="146" formatCode="General">
                  <c:v>0.802808521</c:v>
                </c:pt>
                <c:pt idx="147" formatCode="General">
                  <c:v>0.81360074800000004</c:v>
                </c:pt>
                <c:pt idx="148" formatCode="General">
                  <c:v>0.82364355899999997</c:v>
                </c:pt>
                <c:pt idx="149" formatCode="General">
                  <c:v>0.83228682799999998</c:v>
                </c:pt>
                <c:pt idx="150" formatCode="General">
                  <c:v>0.840433451</c:v>
                </c:pt>
                <c:pt idx="151" formatCode="General">
                  <c:v>0.84997346500000004</c:v>
                </c:pt>
                <c:pt idx="152" formatCode="General">
                  <c:v>0.861957368</c:v>
                </c:pt>
                <c:pt idx="153" formatCode="General">
                  <c:v>0.87529066700000002</c:v>
                </c:pt>
                <c:pt idx="154" formatCode="General">
                  <c:v>0.88856933800000004</c:v>
                </c:pt>
                <c:pt idx="155" formatCode="General">
                  <c:v>0.90101450800000005</c:v>
                </c:pt>
                <c:pt idx="156" formatCode="General">
                  <c:v>0.91225926599999996</c:v>
                </c:pt>
                <c:pt idx="157" formatCode="General">
                  <c:v>0.92250499399999997</c:v>
                </c:pt>
                <c:pt idx="158" formatCode="General">
                  <c:v>0.93051531600000004</c:v>
                </c:pt>
                <c:pt idx="159" formatCode="General">
                  <c:v>0.93699840199999995</c:v>
                </c:pt>
                <c:pt idx="160" formatCode="General">
                  <c:v>0.94260457799999997</c:v>
                </c:pt>
                <c:pt idx="161" formatCode="General">
                  <c:v>0.94671492700000004</c:v>
                </c:pt>
                <c:pt idx="162" formatCode="General">
                  <c:v>0.94855673799999995</c:v>
                </c:pt>
                <c:pt idx="163" formatCode="General">
                  <c:v>0.94969101300000003</c:v>
                </c:pt>
                <c:pt idx="164" formatCode="General">
                  <c:v>0.95086470499999998</c:v>
                </c:pt>
                <c:pt idx="165" formatCode="General">
                  <c:v>0.95264157000000005</c:v>
                </c:pt>
                <c:pt idx="166" formatCode="General">
                  <c:v>0.95877393200000005</c:v>
                </c:pt>
                <c:pt idx="167" formatCode="General">
                  <c:v>0.97093473799999996</c:v>
                </c:pt>
                <c:pt idx="168" formatCode="General">
                  <c:v>0.98693621099999995</c:v>
                </c:pt>
                <c:pt idx="169" formatCode="General">
                  <c:v>1.005590752</c:v>
                </c:pt>
                <c:pt idx="170" formatCode="General">
                  <c:v>1.0266590840000001</c:v>
                </c:pt>
                <c:pt idx="171" formatCode="General">
                  <c:v>1.047752926</c:v>
                </c:pt>
                <c:pt idx="172" formatCode="General">
                  <c:v>1.0680395199999999</c:v>
                </c:pt>
                <c:pt idx="173" formatCode="General">
                  <c:v>1.089538278</c:v>
                </c:pt>
                <c:pt idx="174" formatCode="General">
                  <c:v>1.1108748079999999</c:v>
                </c:pt>
                <c:pt idx="175" formatCode="General">
                  <c:v>1.1300041030000001</c:v>
                </c:pt>
                <c:pt idx="176" formatCode="General">
                  <c:v>1.1454263250000001</c:v>
                </c:pt>
                <c:pt idx="177" formatCode="General">
                  <c:v>1.1567846340000001</c:v>
                </c:pt>
                <c:pt idx="178" formatCode="General">
                  <c:v>1.164565283</c:v>
                </c:pt>
                <c:pt idx="179" formatCode="General">
                  <c:v>1.171235891</c:v>
                </c:pt>
                <c:pt idx="180" formatCode="General">
                  <c:v>1.178034018</c:v>
                </c:pt>
                <c:pt idx="181" formatCode="General">
                  <c:v>1.1850999419999999</c:v>
                </c:pt>
                <c:pt idx="182" formatCode="General">
                  <c:v>1.192285365</c:v>
                </c:pt>
                <c:pt idx="183" formatCode="General">
                  <c:v>1.199204363</c:v>
                </c:pt>
                <c:pt idx="184" formatCode="General">
                  <c:v>1.2055364879999999</c:v>
                </c:pt>
                <c:pt idx="185" formatCode="General">
                  <c:v>1.2115338739999999</c:v>
                </c:pt>
                <c:pt idx="186" formatCode="General">
                  <c:v>1.2173328640000001</c:v>
                </c:pt>
                <c:pt idx="187" formatCode="General">
                  <c:v>1.2232661899999999</c:v>
                </c:pt>
                <c:pt idx="188" formatCode="General">
                  <c:v>1.228878957</c:v>
                </c:pt>
                <c:pt idx="189" formatCode="General">
                  <c:v>1.2345923320000001</c:v>
                </c:pt>
                <c:pt idx="190" formatCode="General">
                  <c:v>1.24081803</c:v>
                </c:pt>
                <c:pt idx="191" formatCode="General">
                  <c:v>1.247347524</c:v>
                </c:pt>
                <c:pt idx="192" formatCode="General">
                  <c:v>1.253799449</c:v>
                </c:pt>
                <c:pt idx="193" formatCode="General">
                  <c:v>1.259839291</c:v>
                </c:pt>
                <c:pt idx="194" formatCode="General">
                  <c:v>1.2648759039999999</c:v>
                </c:pt>
                <c:pt idx="195" formatCode="General">
                  <c:v>1.268727529</c:v>
                </c:pt>
                <c:pt idx="196" formatCode="General">
                  <c:v>1.271646584</c:v>
                </c:pt>
                <c:pt idx="197" formatCode="General">
                  <c:v>1.2738291369999999</c:v>
                </c:pt>
                <c:pt idx="198" formatCode="General">
                  <c:v>1.276303411</c:v>
                </c:pt>
                <c:pt idx="199" formatCode="General">
                  <c:v>1.280016526</c:v>
                </c:pt>
                <c:pt idx="200" formatCode="General">
                  <c:v>1.2850515790000001</c:v>
                </c:pt>
                <c:pt idx="201" formatCode="General">
                  <c:v>1.2906997120000001</c:v>
                </c:pt>
                <c:pt idx="202" formatCode="General">
                  <c:v>1.2962826839999999</c:v>
                </c:pt>
                <c:pt idx="203" formatCode="General">
                  <c:v>1.3014119829999999</c:v>
                </c:pt>
                <c:pt idx="204" formatCode="General">
                  <c:v>1.3062906359999999</c:v>
                </c:pt>
                <c:pt idx="205" formatCode="General">
                  <c:v>1.310626225</c:v>
                </c:pt>
                <c:pt idx="206" formatCode="General">
                  <c:v>1.3144800839999999</c:v>
                </c:pt>
                <c:pt idx="207" formatCode="General">
                  <c:v>1.31847424</c:v>
                </c:pt>
                <c:pt idx="208" formatCode="General">
                  <c:v>1.3229482180000001</c:v>
                </c:pt>
                <c:pt idx="209" formatCode="General">
                  <c:v>1.3269114710000001</c:v>
                </c:pt>
                <c:pt idx="210" formatCode="General">
                  <c:v>1.330322966</c:v>
                </c:pt>
                <c:pt idx="211" formatCode="General">
                  <c:v>1.3339842200000001</c:v>
                </c:pt>
                <c:pt idx="212" formatCode="General">
                  <c:v>1.3374488849999999</c:v>
                </c:pt>
                <c:pt idx="213" formatCode="General">
                  <c:v>1.3406491119999999</c:v>
                </c:pt>
                <c:pt idx="214" formatCode="General">
                  <c:v>1.3440750530000001</c:v>
                </c:pt>
                <c:pt idx="215" formatCode="General">
                  <c:v>1.348174033</c:v>
                </c:pt>
                <c:pt idx="216" formatCode="General">
                  <c:v>1.3525927120000001</c:v>
                </c:pt>
                <c:pt idx="217" formatCode="General">
                  <c:v>1.3569609460000001</c:v>
                </c:pt>
                <c:pt idx="218" formatCode="General">
                  <c:v>1.3613000479999999</c:v>
                </c:pt>
                <c:pt idx="219" formatCode="General">
                  <c:v>1.3655725080000001</c:v>
                </c:pt>
                <c:pt idx="220" formatCode="General">
                  <c:v>1.3697095269999999</c:v>
                </c:pt>
                <c:pt idx="221" formatCode="General">
                  <c:v>1.3737041000000001</c:v>
                </c:pt>
                <c:pt idx="222" formatCode="General">
                  <c:v>1.377623209</c:v>
                </c:pt>
                <c:pt idx="223" formatCode="General">
                  <c:v>1.3811977989999999</c:v>
                </c:pt>
                <c:pt idx="224" formatCode="General">
                  <c:v>1.3846033849999999</c:v>
                </c:pt>
                <c:pt idx="225" formatCode="General">
                  <c:v>1.3879355900000001</c:v>
                </c:pt>
                <c:pt idx="226" formatCode="General">
                  <c:v>1.3910076739999999</c:v>
                </c:pt>
                <c:pt idx="227" formatCode="General">
                  <c:v>1.3941794139999999</c:v>
                </c:pt>
                <c:pt idx="228" formatCode="General">
                  <c:v>1.397977609</c:v>
                </c:pt>
                <c:pt idx="229" formatCode="General">
                  <c:v>1.4018586749999999</c:v>
                </c:pt>
                <c:pt idx="230" formatCode="General">
                  <c:v>1.4053644300000001</c:v>
                </c:pt>
                <c:pt idx="231" formatCode="General">
                  <c:v>1.409007943</c:v>
                </c:pt>
                <c:pt idx="232" formatCode="General">
                  <c:v>1.412736167</c:v>
                </c:pt>
                <c:pt idx="233" formatCode="General">
                  <c:v>1.4158342719999999</c:v>
                </c:pt>
                <c:pt idx="234" formatCode="General">
                  <c:v>1.4186038299999999</c:v>
                </c:pt>
                <c:pt idx="235" formatCode="General">
                  <c:v>1.421506787</c:v>
                </c:pt>
                <c:pt idx="236" formatCode="General">
                  <c:v>1.424661135</c:v>
                </c:pt>
                <c:pt idx="237" formatCode="General">
                  <c:v>1.427806023</c:v>
                </c:pt>
                <c:pt idx="238" formatCode="General">
                  <c:v>1.431191036</c:v>
                </c:pt>
                <c:pt idx="239" formatCode="General">
                  <c:v>1.4348003869999999</c:v>
                </c:pt>
                <c:pt idx="240" formatCode="General">
                  <c:v>1.438269332</c:v>
                </c:pt>
                <c:pt idx="241" formatCode="General">
                  <c:v>1.4413553859999999</c:v>
                </c:pt>
                <c:pt idx="242" formatCode="General">
                  <c:v>1.4441515359999999</c:v>
                </c:pt>
                <c:pt idx="243" formatCode="General">
                  <c:v>1.4466785499999999</c:v>
                </c:pt>
                <c:pt idx="244" formatCode="General">
                  <c:v>1.4489841830000001</c:v>
                </c:pt>
                <c:pt idx="245" formatCode="General">
                  <c:v>1.4508722730000001</c:v>
                </c:pt>
                <c:pt idx="246" formatCode="General">
                  <c:v>1.4521626080000001</c:v>
                </c:pt>
                <c:pt idx="247" formatCode="General">
                  <c:v>1.453312814</c:v>
                </c:pt>
                <c:pt idx="248" formatCode="General">
                  <c:v>1.4545590370000001</c:v>
                </c:pt>
                <c:pt idx="249" formatCode="General">
                  <c:v>1.4562637460000001</c:v>
                </c:pt>
                <c:pt idx="250" formatCode="General">
                  <c:v>1.4588171240000001</c:v>
                </c:pt>
                <c:pt idx="251" formatCode="General">
                  <c:v>1.462204767</c:v>
                </c:pt>
                <c:pt idx="252" formatCode="General">
                  <c:v>1.466303269</c:v>
                </c:pt>
                <c:pt idx="253" formatCode="General">
                  <c:v>1.470704062</c:v>
                </c:pt>
                <c:pt idx="254" formatCode="General">
                  <c:v>1.475053094</c:v>
                </c:pt>
                <c:pt idx="255" formatCode="General">
                  <c:v>1.4794406069999999</c:v>
                </c:pt>
                <c:pt idx="256" formatCode="General">
                  <c:v>1.483547094</c:v>
                </c:pt>
                <c:pt idx="257" formatCode="General">
                  <c:v>1.487211753</c:v>
                </c:pt>
                <c:pt idx="258" formatCode="General">
                  <c:v>1.4906867800000001</c:v>
                </c:pt>
                <c:pt idx="259" formatCode="General">
                  <c:v>1.4945063300000001</c:v>
                </c:pt>
                <c:pt idx="260" formatCode="General">
                  <c:v>1.4989041949999999</c:v>
                </c:pt>
                <c:pt idx="261" formatCode="General">
                  <c:v>1.503246466</c:v>
                </c:pt>
                <c:pt idx="262" formatCode="General">
                  <c:v>1.50747187</c:v>
                </c:pt>
                <c:pt idx="263" formatCode="General">
                  <c:v>1.511568035</c:v>
                </c:pt>
                <c:pt idx="264" formatCode="General">
                  <c:v>1.515506781</c:v>
                </c:pt>
                <c:pt idx="265" formatCode="General">
                  <c:v>1.519075135</c:v>
                </c:pt>
                <c:pt idx="266" formatCode="General">
                  <c:v>1.522836713</c:v>
                </c:pt>
                <c:pt idx="267" formatCode="General">
                  <c:v>1.527045282</c:v>
                </c:pt>
                <c:pt idx="268" formatCode="General">
                  <c:v>1.5313508659999999</c:v>
                </c:pt>
                <c:pt idx="269" formatCode="General">
                  <c:v>1.5350590799999999</c:v>
                </c:pt>
                <c:pt idx="270" formatCode="General">
                  <c:v>1.5383018079999999</c:v>
                </c:pt>
                <c:pt idx="271" formatCode="General">
                  <c:v>1.5411369319999999</c:v>
                </c:pt>
                <c:pt idx="272" formatCode="General">
                  <c:v>1.543321425</c:v>
                </c:pt>
                <c:pt idx="273" formatCode="General">
                  <c:v>1.54552998</c:v>
                </c:pt>
                <c:pt idx="274" formatCode="General">
                  <c:v>1.5481388840000001</c:v>
                </c:pt>
                <c:pt idx="275" formatCode="General">
                  <c:v>1.55050847</c:v>
                </c:pt>
                <c:pt idx="276" formatCode="General">
                  <c:v>1.5528462430000001</c:v>
                </c:pt>
                <c:pt idx="277" formatCode="General">
                  <c:v>1.5555163809999999</c:v>
                </c:pt>
                <c:pt idx="278" formatCode="General">
                  <c:v>1.5590850860000001</c:v>
                </c:pt>
                <c:pt idx="279" formatCode="General">
                  <c:v>1.5630250859999999</c:v>
                </c:pt>
                <c:pt idx="280" formatCode="General">
                  <c:v>1.567022076</c:v>
                </c:pt>
                <c:pt idx="281" formatCode="General">
                  <c:v>1.571501142</c:v>
                </c:pt>
                <c:pt idx="282" formatCode="General">
                  <c:v>1.576235029</c:v>
                </c:pt>
                <c:pt idx="283" formatCode="General">
                  <c:v>1.5799692519999999</c:v>
                </c:pt>
                <c:pt idx="284" formatCode="General">
                  <c:v>1.582992934</c:v>
                </c:pt>
                <c:pt idx="285" formatCode="General">
                  <c:v>1.5862830530000001</c:v>
                </c:pt>
                <c:pt idx="286" formatCode="General">
                  <c:v>1.589705524</c:v>
                </c:pt>
                <c:pt idx="287" formatCode="General">
                  <c:v>1.592767064</c:v>
                </c:pt>
                <c:pt idx="288" formatCode="General">
                  <c:v>1.5959982619999999</c:v>
                </c:pt>
                <c:pt idx="289" formatCode="General">
                  <c:v>1.5991639689999999</c:v>
                </c:pt>
                <c:pt idx="290" formatCode="General">
                  <c:v>1.602198214</c:v>
                </c:pt>
                <c:pt idx="291" formatCode="General">
                  <c:v>1.60510858</c:v>
                </c:pt>
                <c:pt idx="292" formatCode="General">
                  <c:v>1.60801744</c:v>
                </c:pt>
                <c:pt idx="293" formatCode="General">
                  <c:v>1.610776489</c:v>
                </c:pt>
                <c:pt idx="294" formatCode="General">
                  <c:v>1.613626172</c:v>
                </c:pt>
                <c:pt idx="295" formatCode="General">
                  <c:v>1.6162623840000001</c:v>
                </c:pt>
                <c:pt idx="296" formatCode="General">
                  <c:v>1.6184318639999999</c:v>
                </c:pt>
                <c:pt idx="297" formatCode="General">
                  <c:v>1.620556683</c:v>
                </c:pt>
                <c:pt idx="298" formatCode="General">
                  <c:v>1.6225624160000001</c:v>
                </c:pt>
                <c:pt idx="299" formatCode="General">
                  <c:v>1.6243787119999999</c:v>
                </c:pt>
                <c:pt idx="300" formatCode="General">
                  <c:v>1.6259945</c:v>
                </c:pt>
                <c:pt idx="301" formatCode="General">
                  <c:v>1.627515944</c:v>
                </c:pt>
                <c:pt idx="302" formatCode="General">
                  <c:v>1.6287615339999999</c:v>
                </c:pt>
                <c:pt idx="303" formatCode="General">
                  <c:v>1.6297271129999999</c:v>
                </c:pt>
                <c:pt idx="304" formatCode="General">
                  <c:v>1.6306038309999999</c:v>
                </c:pt>
                <c:pt idx="305" formatCode="General">
                  <c:v>1.6312790189999999</c:v>
                </c:pt>
                <c:pt idx="306" formatCode="General">
                  <c:v>1.6317780909999999</c:v>
                </c:pt>
                <c:pt idx="307" formatCode="General">
                  <c:v>1.632191086</c:v>
                </c:pt>
                <c:pt idx="308" formatCode="General">
                  <c:v>1.6326191219999999</c:v>
                </c:pt>
              </c:numCache>
            </c:numRef>
          </c:xVal>
          <c:yVal>
            <c:numRef>
              <c:f>'Data fresh bones'!$DI$4:$DI$398</c:f>
              <c:numCache>
                <c:formatCode>General</c:formatCode>
                <c:ptCount val="395"/>
                <c:pt idx="0">
                  <c:v>-1.7972999999999999E-3</c:v>
                </c:pt>
                <c:pt idx="1">
                  <c:v>-1.2398699999999999E-3</c:v>
                </c:pt>
                <c:pt idx="2">
                  <c:v>-8.5134999999999996E-4</c:v>
                </c:pt>
                <c:pt idx="3">
                  <c:v>-8.3233000000000005E-4</c:v>
                </c:pt>
                <c:pt idx="4">
                  <c:v>-1.6448599999999999E-3</c:v>
                </c:pt>
                <c:pt idx="5">
                  <c:v>-1.51979E-3</c:v>
                </c:pt>
                <c:pt idx="6">
                  <c:v>-2.2478200000000002E-3</c:v>
                </c:pt>
                <c:pt idx="7">
                  <c:v>-2.6138200000000002E-3</c:v>
                </c:pt>
                <c:pt idx="8">
                  <c:v>-3.0983400000000002E-3</c:v>
                </c:pt>
                <c:pt idx="9">
                  <c:v>-3.7430900000000001E-3</c:v>
                </c:pt>
                <c:pt idx="10">
                  <c:v>-4.8226600000000003E-3</c:v>
                </c:pt>
                <c:pt idx="11">
                  <c:v>-4.76444E-3</c:v>
                </c:pt>
                <c:pt idx="12">
                  <c:v>-4.8431999999999998E-3</c:v>
                </c:pt>
                <c:pt idx="13">
                  <c:v>-4.7696099999999996E-3</c:v>
                </c:pt>
                <c:pt idx="14">
                  <c:v>-4.3706500000000002E-3</c:v>
                </c:pt>
                <c:pt idx="15">
                  <c:v>-4.2923199999999996E-3</c:v>
                </c:pt>
                <c:pt idx="16">
                  <c:v>-4.3562399999999999E-3</c:v>
                </c:pt>
                <c:pt idx="17">
                  <c:v>-4.4295599999999999E-3</c:v>
                </c:pt>
                <c:pt idx="18">
                  <c:v>-4.4923000000000003E-3</c:v>
                </c:pt>
                <c:pt idx="19">
                  <c:v>-4.5769599999999997E-3</c:v>
                </c:pt>
                <c:pt idx="20">
                  <c:v>-4.7219200000000001E-3</c:v>
                </c:pt>
                <c:pt idx="21">
                  <c:v>-4.7048400000000001E-3</c:v>
                </c:pt>
                <c:pt idx="22">
                  <c:v>-4.8903499999999999E-3</c:v>
                </c:pt>
                <c:pt idx="23">
                  <c:v>-4.9917299999999998E-3</c:v>
                </c:pt>
                <c:pt idx="24">
                  <c:v>-5.1519699999999996E-3</c:v>
                </c:pt>
                <c:pt idx="25">
                  <c:v>-5.3743699999999998E-3</c:v>
                </c:pt>
                <c:pt idx="26">
                  <c:v>-5.6916700000000002E-3</c:v>
                </c:pt>
                <c:pt idx="27">
                  <c:v>-5.9073600000000004E-3</c:v>
                </c:pt>
                <c:pt idx="28">
                  <c:v>-6.1781500000000003E-3</c:v>
                </c:pt>
                <c:pt idx="29">
                  <c:v>-6.3801099999999996E-3</c:v>
                </c:pt>
                <c:pt idx="30">
                  <c:v>-6.62409E-3</c:v>
                </c:pt>
                <c:pt idx="31">
                  <c:v>-6.6853199999999998E-3</c:v>
                </c:pt>
                <c:pt idx="32">
                  <c:v>-6.8266200000000003E-3</c:v>
                </c:pt>
                <c:pt idx="33">
                  <c:v>-7.0224800000000002E-3</c:v>
                </c:pt>
                <c:pt idx="34">
                  <c:v>-7.2278300000000002E-3</c:v>
                </c:pt>
                <c:pt idx="35">
                  <c:v>-7.41626E-3</c:v>
                </c:pt>
                <c:pt idx="36">
                  <c:v>-7.6082399999999996E-3</c:v>
                </c:pt>
                <c:pt idx="37">
                  <c:v>-7.79322E-3</c:v>
                </c:pt>
                <c:pt idx="38">
                  <c:v>-7.8890999999999996E-3</c:v>
                </c:pt>
                <c:pt idx="39">
                  <c:v>-7.9897300000000004E-3</c:v>
                </c:pt>
                <c:pt idx="40">
                  <c:v>-8.0412699999999997E-3</c:v>
                </c:pt>
                <c:pt idx="41">
                  <c:v>-8.1205400000000007E-3</c:v>
                </c:pt>
                <c:pt idx="42">
                  <c:v>-8.2031699999999992E-3</c:v>
                </c:pt>
                <c:pt idx="43">
                  <c:v>-8.2605000000000005E-3</c:v>
                </c:pt>
                <c:pt idx="44">
                  <c:v>-8.2604800000000006E-3</c:v>
                </c:pt>
                <c:pt idx="45">
                  <c:v>-8.2264599999999997E-3</c:v>
                </c:pt>
                <c:pt idx="46">
                  <c:v>-8.2258799999999997E-3</c:v>
                </c:pt>
                <c:pt idx="47">
                  <c:v>-8.2125299999999991E-3</c:v>
                </c:pt>
                <c:pt idx="48">
                  <c:v>-8.1919999999999996E-3</c:v>
                </c:pt>
                <c:pt idx="49">
                  <c:v>-8.2017800000000005E-3</c:v>
                </c:pt>
                <c:pt idx="50">
                  <c:v>-8.1996599999999992E-3</c:v>
                </c:pt>
                <c:pt idx="51">
                  <c:v>-8.1981599999999995E-3</c:v>
                </c:pt>
                <c:pt idx="52">
                  <c:v>-8.1144800000000003E-3</c:v>
                </c:pt>
                <c:pt idx="53">
                  <c:v>-8.1092400000000002E-3</c:v>
                </c:pt>
                <c:pt idx="54">
                  <c:v>-8.0430599999999994E-3</c:v>
                </c:pt>
                <c:pt idx="55">
                  <c:v>-8.0349500000000008E-3</c:v>
                </c:pt>
                <c:pt idx="56">
                  <c:v>-7.9376700000000008E-3</c:v>
                </c:pt>
                <c:pt idx="57">
                  <c:v>-7.9221599999999993E-3</c:v>
                </c:pt>
                <c:pt idx="58">
                  <c:v>-7.9221099999999996E-3</c:v>
                </c:pt>
                <c:pt idx="59">
                  <c:v>-7.9762199999999991E-3</c:v>
                </c:pt>
                <c:pt idx="60">
                  <c:v>-7.9775000000000002E-3</c:v>
                </c:pt>
                <c:pt idx="61">
                  <c:v>-8.0123699999999996E-3</c:v>
                </c:pt>
                <c:pt idx="62">
                  <c:v>-8.1036900000000002E-3</c:v>
                </c:pt>
                <c:pt idx="63">
                  <c:v>-8.0891000000000001E-3</c:v>
                </c:pt>
                <c:pt idx="64">
                  <c:v>-8.1429399999999996E-3</c:v>
                </c:pt>
                <c:pt idx="65">
                  <c:v>-8.0925100000000007E-3</c:v>
                </c:pt>
                <c:pt idx="66">
                  <c:v>-8.0732600000000005E-3</c:v>
                </c:pt>
                <c:pt idx="67">
                  <c:v>-8.0037400000000005E-3</c:v>
                </c:pt>
                <c:pt idx="68">
                  <c:v>-7.9030899999999998E-3</c:v>
                </c:pt>
                <c:pt idx="69">
                  <c:v>-7.8581499999999995E-3</c:v>
                </c:pt>
                <c:pt idx="70">
                  <c:v>-7.8641600000000002E-3</c:v>
                </c:pt>
                <c:pt idx="71">
                  <c:v>-7.7974699999999999E-3</c:v>
                </c:pt>
                <c:pt idx="72">
                  <c:v>-7.7811199999999999E-3</c:v>
                </c:pt>
                <c:pt idx="73">
                  <c:v>-7.7863200000000002E-3</c:v>
                </c:pt>
                <c:pt idx="74">
                  <c:v>-7.9050000000000006E-3</c:v>
                </c:pt>
                <c:pt idx="75">
                  <c:v>-7.8423099999999999E-3</c:v>
                </c:pt>
                <c:pt idx="76">
                  <c:v>-7.8280799999999994E-3</c:v>
                </c:pt>
                <c:pt idx="77">
                  <c:v>-7.8379699999999997E-3</c:v>
                </c:pt>
                <c:pt idx="78">
                  <c:v>-7.9175200000000008E-3</c:v>
                </c:pt>
                <c:pt idx="79">
                  <c:v>-7.7078099999999998E-3</c:v>
                </c:pt>
                <c:pt idx="80">
                  <c:v>-7.6643900000000001E-3</c:v>
                </c:pt>
                <c:pt idx="81">
                  <c:v>-7.7163199999999996E-3</c:v>
                </c:pt>
                <c:pt idx="82">
                  <c:v>-7.7709299999999997E-3</c:v>
                </c:pt>
                <c:pt idx="83">
                  <c:v>-7.7184999999999997E-3</c:v>
                </c:pt>
                <c:pt idx="84">
                  <c:v>-7.7296500000000002E-3</c:v>
                </c:pt>
                <c:pt idx="85">
                  <c:v>-7.7514999999999997E-3</c:v>
                </c:pt>
                <c:pt idx="86">
                  <c:v>-7.76621E-3</c:v>
                </c:pt>
                <c:pt idx="87">
                  <c:v>-7.7719199999999999E-3</c:v>
                </c:pt>
                <c:pt idx="88">
                  <c:v>-7.7946300000000003E-3</c:v>
                </c:pt>
                <c:pt idx="89">
                  <c:v>-7.7963199999999998E-3</c:v>
                </c:pt>
                <c:pt idx="90">
                  <c:v>-7.79672E-3</c:v>
                </c:pt>
                <c:pt idx="91">
                  <c:v>-7.7929000000000002E-3</c:v>
                </c:pt>
                <c:pt idx="92">
                  <c:v>-7.78811E-3</c:v>
                </c:pt>
                <c:pt idx="93">
                  <c:v>-7.7731400000000004E-3</c:v>
                </c:pt>
                <c:pt idx="94">
                  <c:v>-7.7438300000000002E-3</c:v>
                </c:pt>
                <c:pt idx="95">
                  <c:v>-7.7403999999999997E-3</c:v>
                </c:pt>
                <c:pt idx="96">
                  <c:v>-7.7496800000000001E-3</c:v>
                </c:pt>
                <c:pt idx="97">
                  <c:v>-7.7089300000000001E-3</c:v>
                </c:pt>
                <c:pt idx="98">
                  <c:v>-7.7246600000000004E-3</c:v>
                </c:pt>
                <c:pt idx="99">
                  <c:v>-7.7178100000000003E-3</c:v>
                </c:pt>
                <c:pt idx="100">
                  <c:v>-7.6805399999999996E-3</c:v>
                </c:pt>
                <c:pt idx="101">
                  <c:v>-7.6805800000000002E-3</c:v>
                </c:pt>
                <c:pt idx="102">
                  <c:v>-7.6869900000000003E-3</c:v>
                </c:pt>
                <c:pt idx="103">
                  <c:v>-7.6838899999999996E-3</c:v>
                </c:pt>
                <c:pt idx="104">
                  <c:v>-7.71771E-3</c:v>
                </c:pt>
                <c:pt idx="105">
                  <c:v>-7.7162300000000001E-3</c:v>
                </c:pt>
                <c:pt idx="106">
                  <c:v>-7.7074300000000004E-3</c:v>
                </c:pt>
                <c:pt idx="107">
                  <c:v>-7.6438299999999999E-3</c:v>
                </c:pt>
                <c:pt idx="108">
                  <c:v>-7.6583099999999998E-3</c:v>
                </c:pt>
                <c:pt idx="109">
                  <c:v>-7.6147899999999998E-3</c:v>
                </c:pt>
                <c:pt idx="110">
                  <c:v>-7.6327799999999996E-3</c:v>
                </c:pt>
                <c:pt idx="111">
                  <c:v>-7.6197499999999998E-3</c:v>
                </c:pt>
                <c:pt idx="112">
                  <c:v>-7.6465300000000003E-3</c:v>
                </c:pt>
                <c:pt idx="113">
                  <c:v>-7.6397000000000001E-3</c:v>
                </c:pt>
                <c:pt idx="114">
                  <c:v>-7.6665099999999996E-3</c:v>
                </c:pt>
                <c:pt idx="115">
                  <c:v>-7.6734000000000004E-3</c:v>
                </c:pt>
                <c:pt idx="116">
                  <c:v>-7.7053499999999997E-3</c:v>
                </c:pt>
                <c:pt idx="117">
                  <c:v>-7.6972500000000001E-3</c:v>
                </c:pt>
                <c:pt idx="118">
                  <c:v>-7.6888800000000004E-3</c:v>
                </c:pt>
                <c:pt idx="119">
                  <c:v>-7.7023400000000002E-3</c:v>
                </c:pt>
                <c:pt idx="120">
                  <c:v>-7.7106700000000002E-3</c:v>
                </c:pt>
                <c:pt idx="121">
                  <c:v>-7.7361499999999998E-3</c:v>
                </c:pt>
                <c:pt idx="122">
                  <c:v>-7.7555899999999997E-3</c:v>
                </c:pt>
                <c:pt idx="123">
                  <c:v>-7.7661500000000003E-3</c:v>
                </c:pt>
                <c:pt idx="124">
                  <c:v>-7.7356200000000003E-3</c:v>
                </c:pt>
                <c:pt idx="125">
                  <c:v>-7.7799100000000001E-3</c:v>
                </c:pt>
                <c:pt idx="126">
                  <c:v>-7.7967899999999996E-3</c:v>
                </c:pt>
                <c:pt idx="127">
                  <c:v>-7.7982399999999997E-3</c:v>
                </c:pt>
                <c:pt idx="128">
                  <c:v>-7.8464399999999997E-3</c:v>
                </c:pt>
                <c:pt idx="129">
                  <c:v>-7.8359399999999996E-3</c:v>
                </c:pt>
                <c:pt idx="130">
                  <c:v>-7.8605700000000008E-3</c:v>
                </c:pt>
                <c:pt idx="131">
                  <c:v>-7.8975299999999998E-3</c:v>
                </c:pt>
                <c:pt idx="132">
                  <c:v>-7.8725199999999992E-3</c:v>
                </c:pt>
                <c:pt idx="133">
                  <c:v>-7.8834300000000003E-3</c:v>
                </c:pt>
                <c:pt idx="134">
                  <c:v>-7.9220200000000001E-3</c:v>
                </c:pt>
                <c:pt idx="135">
                  <c:v>-7.9742000000000007E-3</c:v>
                </c:pt>
                <c:pt idx="136">
                  <c:v>-8.0459999999999993E-3</c:v>
                </c:pt>
                <c:pt idx="137">
                  <c:v>-8.1433300000000007E-3</c:v>
                </c:pt>
                <c:pt idx="138">
                  <c:v>-8.1761400000000001E-3</c:v>
                </c:pt>
                <c:pt idx="139">
                  <c:v>-8.2253599999999993E-3</c:v>
                </c:pt>
                <c:pt idx="140">
                  <c:v>-8.30147E-3</c:v>
                </c:pt>
                <c:pt idx="141">
                  <c:v>-8.3209500000000006E-3</c:v>
                </c:pt>
                <c:pt idx="142">
                  <c:v>-8.3161899999999993E-3</c:v>
                </c:pt>
                <c:pt idx="143">
                  <c:v>-8.3745199999999999E-3</c:v>
                </c:pt>
                <c:pt idx="144">
                  <c:v>-8.5117500000000002E-3</c:v>
                </c:pt>
                <c:pt idx="145">
                  <c:v>-8.5836000000000003E-3</c:v>
                </c:pt>
                <c:pt idx="146">
                  <c:v>-8.66222E-3</c:v>
                </c:pt>
                <c:pt idx="147">
                  <c:v>-8.7553100000000005E-3</c:v>
                </c:pt>
                <c:pt idx="148">
                  <c:v>-8.8083499999999995E-3</c:v>
                </c:pt>
                <c:pt idx="149">
                  <c:v>-8.8353900000000003E-3</c:v>
                </c:pt>
                <c:pt idx="150">
                  <c:v>-8.9099499999999998E-3</c:v>
                </c:pt>
                <c:pt idx="151">
                  <c:v>-9.0602400000000007E-3</c:v>
                </c:pt>
                <c:pt idx="152">
                  <c:v>-9.1486499999999995E-3</c:v>
                </c:pt>
                <c:pt idx="153">
                  <c:v>-9.2395499999999992E-3</c:v>
                </c:pt>
                <c:pt idx="154">
                  <c:v>-9.3044900000000003E-3</c:v>
                </c:pt>
                <c:pt idx="155">
                  <c:v>-9.3394800000000007E-3</c:v>
                </c:pt>
                <c:pt idx="156">
                  <c:v>-9.1831900000000008E-3</c:v>
                </c:pt>
                <c:pt idx="157">
                  <c:v>-9.2384100000000007E-3</c:v>
                </c:pt>
                <c:pt idx="158">
                  <c:v>-9.2946599999999997E-3</c:v>
                </c:pt>
                <c:pt idx="159">
                  <c:v>-9.2479799999999994E-3</c:v>
                </c:pt>
                <c:pt idx="160">
                  <c:v>-9.2663699999999995E-3</c:v>
                </c:pt>
                <c:pt idx="161">
                  <c:v>-9.30717E-3</c:v>
                </c:pt>
                <c:pt idx="162">
                  <c:v>-9.2568300000000006E-3</c:v>
                </c:pt>
                <c:pt idx="163">
                  <c:v>-9.0958900000000006E-3</c:v>
                </c:pt>
                <c:pt idx="164">
                  <c:v>-9.0633099999999998E-3</c:v>
                </c:pt>
                <c:pt idx="165">
                  <c:v>-9.2155899999999992E-3</c:v>
                </c:pt>
                <c:pt idx="166">
                  <c:v>-9.3899099999999996E-3</c:v>
                </c:pt>
                <c:pt idx="167">
                  <c:v>-9.5840400000000003E-3</c:v>
                </c:pt>
                <c:pt idx="168">
                  <c:v>-9.9118699999999997E-3</c:v>
                </c:pt>
                <c:pt idx="169">
                  <c:v>-1.01499E-2</c:v>
                </c:pt>
                <c:pt idx="170">
                  <c:v>-1.021995E-2</c:v>
                </c:pt>
                <c:pt idx="171">
                  <c:v>-1.021876E-2</c:v>
                </c:pt>
                <c:pt idx="172">
                  <c:v>-1.0217169999999999E-2</c:v>
                </c:pt>
                <c:pt idx="173">
                  <c:v>-1.017789E-2</c:v>
                </c:pt>
                <c:pt idx="174">
                  <c:v>-1.015578E-2</c:v>
                </c:pt>
                <c:pt idx="175">
                  <c:v>-1.0181290000000001E-2</c:v>
                </c:pt>
                <c:pt idx="176">
                  <c:v>-1.0246419999999999E-2</c:v>
                </c:pt>
                <c:pt idx="177">
                  <c:v>-1.030738E-2</c:v>
                </c:pt>
                <c:pt idx="178">
                  <c:v>-1.0368870000000001E-2</c:v>
                </c:pt>
                <c:pt idx="179">
                  <c:v>-1.0403529999999999E-2</c:v>
                </c:pt>
                <c:pt idx="180">
                  <c:v>-1.042209E-2</c:v>
                </c:pt>
                <c:pt idx="181">
                  <c:v>-1.047565E-2</c:v>
                </c:pt>
                <c:pt idx="182">
                  <c:v>-1.054661E-2</c:v>
                </c:pt>
                <c:pt idx="183">
                  <c:v>-1.0622339999999999E-2</c:v>
                </c:pt>
                <c:pt idx="184">
                  <c:v>-1.070433E-2</c:v>
                </c:pt>
                <c:pt idx="185">
                  <c:v>-1.089087E-2</c:v>
                </c:pt>
                <c:pt idx="186">
                  <c:v>-1.0972519999999999E-2</c:v>
                </c:pt>
                <c:pt idx="187">
                  <c:v>-1.107405E-2</c:v>
                </c:pt>
                <c:pt idx="188">
                  <c:v>-1.1160929999999999E-2</c:v>
                </c:pt>
                <c:pt idx="189">
                  <c:v>-1.1262670000000001E-2</c:v>
                </c:pt>
                <c:pt idx="190">
                  <c:v>-1.138719E-2</c:v>
                </c:pt>
                <c:pt idx="191">
                  <c:v>-1.143363E-2</c:v>
                </c:pt>
                <c:pt idx="192">
                  <c:v>-1.1580429999999999E-2</c:v>
                </c:pt>
                <c:pt idx="193">
                  <c:v>-1.1876950000000001E-2</c:v>
                </c:pt>
                <c:pt idx="194">
                  <c:v>-1.213532E-2</c:v>
                </c:pt>
                <c:pt idx="195">
                  <c:v>-1.2202040000000001E-2</c:v>
                </c:pt>
                <c:pt idx="196">
                  <c:v>-1.2285870000000001E-2</c:v>
                </c:pt>
                <c:pt idx="197">
                  <c:v>-1.233048E-2</c:v>
                </c:pt>
                <c:pt idx="198">
                  <c:v>-1.241654E-2</c:v>
                </c:pt>
                <c:pt idx="199">
                  <c:v>-1.2449109999999999E-2</c:v>
                </c:pt>
                <c:pt idx="200">
                  <c:v>-1.268147E-2</c:v>
                </c:pt>
                <c:pt idx="201">
                  <c:v>-1.300801E-2</c:v>
                </c:pt>
                <c:pt idx="202">
                  <c:v>-1.3472700000000001E-2</c:v>
                </c:pt>
                <c:pt idx="203">
                  <c:v>-1.373504E-2</c:v>
                </c:pt>
                <c:pt idx="204">
                  <c:v>-1.406409E-2</c:v>
                </c:pt>
                <c:pt idx="205">
                  <c:v>-1.446565E-2</c:v>
                </c:pt>
                <c:pt idx="206">
                  <c:v>-1.4672030000000001E-2</c:v>
                </c:pt>
                <c:pt idx="207">
                  <c:v>-1.462011E-2</c:v>
                </c:pt>
                <c:pt idx="208">
                  <c:v>-1.481439E-2</c:v>
                </c:pt>
                <c:pt idx="209">
                  <c:v>-1.500286E-2</c:v>
                </c:pt>
                <c:pt idx="210">
                  <c:v>-1.5114570000000001E-2</c:v>
                </c:pt>
                <c:pt idx="211">
                  <c:v>-1.5383030000000001E-2</c:v>
                </c:pt>
                <c:pt idx="212">
                  <c:v>-1.5487610000000001E-2</c:v>
                </c:pt>
                <c:pt idx="213">
                  <c:v>-1.558613E-2</c:v>
                </c:pt>
                <c:pt idx="214">
                  <c:v>-1.5627510000000001E-2</c:v>
                </c:pt>
                <c:pt idx="215">
                  <c:v>-1.6025500000000002E-2</c:v>
                </c:pt>
                <c:pt idx="216">
                  <c:v>-1.6172249999999999E-2</c:v>
                </c:pt>
                <c:pt idx="217">
                  <c:v>-1.6507170000000002E-2</c:v>
                </c:pt>
                <c:pt idx="218">
                  <c:v>-1.672332E-2</c:v>
                </c:pt>
                <c:pt idx="219">
                  <c:v>-1.7183339999999998E-2</c:v>
                </c:pt>
                <c:pt idx="220">
                  <c:v>-1.731137E-2</c:v>
                </c:pt>
                <c:pt idx="221">
                  <c:v>-1.754532E-2</c:v>
                </c:pt>
                <c:pt idx="222">
                  <c:v>-1.7823039999999998E-2</c:v>
                </c:pt>
                <c:pt idx="223">
                  <c:v>-1.80103E-2</c:v>
                </c:pt>
                <c:pt idx="224">
                  <c:v>-1.803915E-2</c:v>
                </c:pt>
                <c:pt idx="225">
                  <c:v>-1.8192300000000002E-2</c:v>
                </c:pt>
                <c:pt idx="226">
                  <c:v>-1.8372090000000001E-2</c:v>
                </c:pt>
                <c:pt idx="227">
                  <c:v>-1.8479949999999998E-2</c:v>
                </c:pt>
                <c:pt idx="228">
                  <c:v>-1.864408E-2</c:v>
                </c:pt>
                <c:pt idx="229">
                  <c:v>-1.8804609999999999E-2</c:v>
                </c:pt>
                <c:pt idx="230">
                  <c:v>-1.8890480000000001E-2</c:v>
                </c:pt>
                <c:pt idx="231">
                  <c:v>-1.9121559999999999E-2</c:v>
                </c:pt>
                <c:pt idx="232">
                  <c:v>-1.9186740000000001E-2</c:v>
                </c:pt>
                <c:pt idx="233">
                  <c:v>-1.9346970000000002E-2</c:v>
                </c:pt>
                <c:pt idx="234">
                  <c:v>-1.9591999999999998E-2</c:v>
                </c:pt>
                <c:pt idx="235">
                  <c:v>-1.98885E-2</c:v>
                </c:pt>
                <c:pt idx="236">
                  <c:v>-2.000468E-2</c:v>
                </c:pt>
                <c:pt idx="237">
                  <c:v>-2.0258740000000001E-2</c:v>
                </c:pt>
                <c:pt idx="238">
                  <c:v>-2.0510110000000002E-2</c:v>
                </c:pt>
                <c:pt idx="239">
                  <c:v>-2.0676340000000001E-2</c:v>
                </c:pt>
                <c:pt idx="240">
                  <c:v>-2.0762969999999999E-2</c:v>
                </c:pt>
                <c:pt idx="241">
                  <c:v>-2.0771810000000002E-2</c:v>
                </c:pt>
                <c:pt idx="242">
                  <c:v>-2.092687E-2</c:v>
                </c:pt>
                <c:pt idx="243">
                  <c:v>-2.1087450000000001E-2</c:v>
                </c:pt>
                <c:pt idx="244">
                  <c:v>-2.1204199999999999E-2</c:v>
                </c:pt>
                <c:pt idx="245">
                  <c:v>-2.1300159999999999E-2</c:v>
                </c:pt>
                <c:pt idx="246">
                  <c:v>-2.141589E-2</c:v>
                </c:pt>
                <c:pt idx="247">
                  <c:v>-2.1423149999999998E-2</c:v>
                </c:pt>
                <c:pt idx="248">
                  <c:v>-2.1542539999999999E-2</c:v>
                </c:pt>
                <c:pt idx="249">
                  <c:v>-2.1780620000000001E-2</c:v>
                </c:pt>
                <c:pt idx="250">
                  <c:v>-2.1931490000000001E-2</c:v>
                </c:pt>
                <c:pt idx="251">
                  <c:v>-2.216684E-2</c:v>
                </c:pt>
                <c:pt idx="252">
                  <c:v>-2.2410719999999999E-2</c:v>
                </c:pt>
                <c:pt idx="253">
                  <c:v>-2.2627370000000001E-2</c:v>
                </c:pt>
                <c:pt idx="254">
                  <c:v>-2.2856939999999999E-2</c:v>
                </c:pt>
                <c:pt idx="255">
                  <c:v>-2.3162080000000002E-2</c:v>
                </c:pt>
                <c:pt idx="256">
                  <c:v>-2.3582430000000001E-2</c:v>
                </c:pt>
                <c:pt idx="257">
                  <c:v>-2.3889939999999998E-2</c:v>
                </c:pt>
                <c:pt idx="258">
                  <c:v>-2.4274219999999999E-2</c:v>
                </c:pt>
                <c:pt idx="259">
                  <c:v>-2.463485E-2</c:v>
                </c:pt>
                <c:pt idx="260">
                  <c:v>-2.5057900000000001E-2</c:v>
                </c:pt>
                <c:pt idx="261">
                  <c:v>-2.555234E-2</c:v>
                </c:pt>
                <c:pt idx="262">
                  <c:v>-2.5947689999999999E-2</c:v>
                </c:pt>
                <c:pt idx="263">
                  <c:v>-2.6246869999999999E-2</c:v>
                </c:pt>
                <c:pt idx="264">
                  <c:v>-2.6764039999999999E-2</c:v>
                </c:pt>
                <c:pt idx="265">
                  <c:v>-2.7133339999999999E-2</c:v>
                </c:pt>
                <c:pt idx="266">
                  <c:v>-2.7232470000000002E-2</c:v>
                </c:pt>
                <c:pt idx="267">
                  <c:v>-2.7523450000000001E-2</c:v>
                </c:pt>
                <c:pt idx="268">
                  <c:v>-2.7821220000000001E-2</c:v>
                </c:pt>
                <c:pt idx="269">
                  <c:v>-2.8028270000000001E-2</c:v>
                </c:pt>
                <c:pt idx="270">
                  <c:v>-2.8335269999999999E-2</c:v>
                </c:pt>
                <c:pt idx="271">
                  <c:v>-2.8769050000000001E-2</c:v>
                </c:pt>
                <c:pt idx="272">
                  <c:v>-2.9002480000000001E-2</c:v>
                </c:pt>
                <c:pt idx="273">
                  <c:v>-2.9266219999999999E-2</c:v>
                </c:pt>
                <c:pt idx="274">
                  <c:v>-2.9512750000000001E-2</c:v>
                </c:pt>
                <c:pt idx="275">
                  <c:v>-2.9683210000000002E-2</c:v>
                </c:pt>
                <c:pt idx="276">
                  <c:v>-2.9808600000000001E-2</c:v>
                </c:pt>
                <c:pt idx="277">
                  <c:v>-3.0035409999999998E-2</c:v>
                </c:pt>
                <c:pt idx="278">
                  <c:v>-3.0385229999999999E-2</c:v>
                </c:pt>
                <c:pt idx="279">
                  <c:v>-3.0703749999999998E-2</c:v>
                </c:pt>
                <c:pt idx="280">
                  <c:v>-3.0924730000000001E-2</c:v>
                </c:pt>
                <c:pt idx="281">
                  <c:v>-3.1319189999999997E-2</c:v>
                </c:pt>
                <c:pt idx="282">
                  <c:v>-3.1827250000000001E-2</c:v>
                </c:pt>
                <c:pt idx="283">
                  <c:v>-3.2134839999999998E-2</c:v>
                </c:pt>
                <c:pt idx="284">
                  <c:v>-3.240879E-2</c:v>
                </c:pt>
                <c:pt idx="285">
                  <c:v>-3.2703650000000001E-2</c:v>
                </c:pt>
                <c:pt idx="286">
                  <c:v>-3.2972990000000001E-2</c:v>
                </c:pt>
                <c:pt idx="287">
                  <c:v>-3.315684E-2</c:v>
                </c:pt>
                <c:pt idx="288">
                  <c:v>-3.3445120000000002E-2</c:v>
                </c:pt>
                <c:pt idx="289">
                  <c:v>-3.3692739999999999E-2</c:v>
                </c:pt>
                <c:pt idx="290">
                  <c:v>-3.3999479999999999E-2</c:v>
                </c:pt>
                <c:pt idx="291">
                  <c:v>-3.4115989999999999E-2</c:v>
                </c:pt>
                <c:pt idx="292">
                  <c:v>-3.4284830000000002E-2</c:v>
                </c:pt>
                <c:pt idx="293">
                  <c:v>-3.4341549999999998E-2</c:v>
                </c:pt>
                <c:pt idx="294">
                  <c:v>-3.4404329999999997E-2</c:v>
                </c:pt>
                <c:pt idx="295">
                  <c:v>-3.4402500000000003E-2</c:v>
                </c:pt>
                <c:pt idx="296">
                  <c:v>-3.4555269999999999E-2</c:v>
                </c:pt>
                <c:pt idx="297">
                  <c:v>-3.4570009999999998E-2</c:v>
                </c:pt>
                <c:pt idx="298">
                  <c:v>-3.4646450000000002E-2</c:v>
                </c:pt>
                <c:pt idx="299">
                  <c:v>-3.4548669999999997E-2</c:v>
                </c:pt>
                <c:pt idx="300">
                  <c:v>-3.4657960000000002E-2</c:v>
                </c:pt>
                <c:pt idx="301">
                  <c:v>-3.4646379999999997E-2</c:v>
                </c:pt>
                <c:pt idx="302">
                  <c:v>-3.4627720000000001E-2</c:v>
                </c:pt>
                <c:pt idx="303">
                  <c:v>-3.4654629999999999E-2</c:v>
                </c:pt>
                <c:pt idx="304">
                  <c:v>-3.4389360000000001E-2</c:v>
                </c:pt>
                <c:pt idx="305">
                  <c:v>-3.4362110000000001E-2</c:v>
                </c:pt>
                <c:pt idx="306">
                  <c:v>-3.4309529999999998E-2</c:v>
                </c:pt>
                <c:pt idx="307">
                  <c:v>-3.4287060000000001E-2</c:v>
                </c:pt>
                <c:pt idx="308">
                  <c:v>-3.4480230000000001E-2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B2-43CE-B495-3EE973524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898240"/>
        <c:axId val="139898816"/>
      </c:scatterChart>
      <c:valAx>
        <c:axId val="13989824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39898816"/>
        <c:crosses val="autoZero"/>
        <c:crossBetween val="midCat"/>
      </c:valAx>
      <c:valAx>
        <c:axId val="139898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8982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bones'!$DJ$4:$DJ$398</c:f>
              <c:numCache>
                <c:formatCode>0.00E+00</c:formatCode>
                <c:ptCount val="395"/>
                <c:pt idx="0">
                  <c:v>-3.46051E-6</c:v>
                </c:pt>
                <c:pt idx="1">
                  <c:v>3.3009200000000002E-5</c:v>
                </c:pt>
                <c:pt idx="2">
                  <c:v>2.5210499999999999E-5</c:v>
                </c:pt>
                <c:pt idx="3">
                  <c:v>9.4241599999999996E-5</c:v>
                </c:pt>
                <c:pt idx="4" formatCode="General">
                  <c:v>6.2312399999999997E-4</c:v>
                </c:pt>
                <c:pt idx="5" formatCode="General">
                  <c:v>1.950961E-3</c:v>
                </c:pt>
                <c:pt idx="6" formatCode="General">
                  <c:v>3.7566230000000002E-3</c:v>
                </c:pt>
                <c:pt idx="7" formatCode="General">
                  <c:v>6.1892420000000002E-3</c:v>
                </c:pt>
                <c:pt idx="8" formatCode="General">
                  <c:v>8.8868149999999993E-3</c:v>
                </c:pt>
                <c:pt idx="9" formatCode="General">
                  <c:v>1.1457312000000001E-2</c:v>
                </c:pt>
                <c:pt idx="10" formatCode="General">
                  <c:v>1.3592389E-2</c:v>
                </c:pt>
                <c:pt idx="11" formatCode="General">
                  <c:v>1.5904361999999998E-2</c:v>
                </c:pt>
                <c:pt idx="12" formatCode="General">
                  <c:v>1.7817210999999999E-2</c:v>
                </c:pt>
                <c:pt idx="13" formatCode="General">
                  <c:v>1.9761702999999999E-2</c:v>
                </c:pt>
                <c:pt idx="14" formatCode="General">
                  <c:v>2.1693140999999999E-2</c:v>
                </c:pt>
                <c:pt idx="15" formatCode="General">
                  <c:v>2.3718967000000001E-2</c:v>
                </c:pt>
                <c:pt idx="16" formatCode="General">
                  <c:v>2.5691307E-2</c:v>
                </c:pt>
                <c:pt idx="17" formatCode="General">
                  <c:v>2.7727837000000002E-2</c:v>
                </c:pt>
                <c:pt idx="18" formatCode="General">
                  <c:v>2.9696594999999999E-2</c:v>
                </c:pt>
                <c:pt idx="19" formatCode="General">
                  <c:v>3.2024625000000001E-2</c:v>
                </c:pt>
                <c:pt idx="20" formatCode="General">
                  <c:v>3.4665693999999997E-2</c:v>
                </c:pt>
                <c:pt idx="21" formatCode="General">
                  <c:v>3.7520352E-2</c:v>
                </c:pt>
                <c:pt idx="22" formatCode="General">
                  <c:v>4.0795664000000002E-2</c:v>
                </c:pt>
                <c:pt idx="23" formatCode="General">
                  <c:v>4.4924649999999997E-2</c:v>
                </c:pt>
                <c:pt idx="24" formatCode="General">
                  <c:v>4.9314282000000001E-2</c:v>
                </c:pt>
                <c:pt idx="25" formatCode="General">
                  <c:v>5.4313877000000003E-2</c:v>
                </c:pt>
                <c:pt idx="26" formatCode="General">
                  <c:v>6.0515459000000001E-2</c:v>
                </c:pt>
                <c:pt idx="27" formatCode="General">
                  <c:v>6.6514656000000005E-2</c:v>
                </c:pt>
                <c:pt idx="28" formatCode="General">
                  <c:v>7.2659883999999994E-2</c:v>
                </c:pt>
                <c:pt idx="29" formatCode="General">
                  <c:v>7.9582482999999996E-2</c:v>
                </c:pt>
                <c:pt idx="30" formatCode="General">
                  <c:v>8.6855856999999995E-2</c:v>
                </c:pt>
                <c:pt idx="31" formatCode="General">
                  <c:v>9.4580120000000004E-2</c:v>
                </c:pt>
                <c:pt idx="32" formatCode="General">
                  <c:v>0.10385878900000001</c:v>
                </c:pt>
                <c:pt idx="33" formatCode="General">
                  <c:v>0.11422987900000001</c:v>
                </c:pt>
                <c:pt idx="34" formatCode="General">
                  <c:v>0.12565372299999999</c:v>
                </c:pt>
                <c:pt idx="35" formatCode="General">
                  <c:v>0.13697948600000001</c:v>
                </c:pt>
                <c:pt idx="36" formatCode="General">
                  <c:v>0.14676589600000001</c:v>
                </c:pt>
                <c:pt idx="37" formatCode="General">
                  <c:v>0.15584439999999999</c:v>
                </c:pt>
                <c:pt idx="38" formatCode="General">
                  <c:v>0.16479987199999999</c:v>
                </c:pt>
                <c:pt idx="39" formatCode="General">
                  <c:v>0.17480716900000001</c:v>
                </c:pt>
                <c:pt idx="40" formatCode="General">
                  <c:v>0.185540345</c:v>
                </c:pt>
                <c:pt idx="41" formatCode="General">
                  <c:v>0.195456876</c:v>
                </c:pt>
                <c:pt idx="42" formatCode="General">
                  <c:v>0.20437175199999999</c:v>
                </c:pt>
                <c:pt idx="43" formatCode="General">
                  <c:v>0.211518813</c:v>
                </c:pt>
                <c:pt idx="44" formatCode="General">
                  <c:v>0.21633511999999999</c:v>
                </c:pt>
                <c:pt idx="45" formatCode="General">
                  <c:v>0.22040531599999999</c:v>
                </c:pt>
                <c:pt idx="46" formatCode="General">
                  <c:v>0.22510048399999999</c:v>
                </c:pt>
                <c:pt idx="47" formatCode="General">
                  <c:v>0.230509151</c:v>
                </c:pt>
                <c:pt idx="48" formatCode="General">
                  <c:v>0.23661768</c:v>
                </c:pt>
                <c:pt idx="49" formatCode="General">
                  <c:v>0.24217293000000001</c:v>
                </c:pt>
                <c:pt idx="50" formatCode="General">
                  <c:v>0.24728228799999999</c:v>
                </c:pt>
                <c:pt idx="51" formatCode="General">
                  <c:v>0.25236414099999999</c:v>
                </c:pt>
                <c:pt idx="52" formatCode="General">
                  <c:v>0.256881313</c:v>
                </c:pt>
                <c:pt idx="53" formatCode="General">
                  <c:v>0.26197819500000002</c:v>
                </c:pt>
                <c:pt idx="54" formatCode="General">
                  <c:v>0.26959597699999999</c:v>
                </c:pt>
                <c:pt idx="55" formatCode="General">
                  <c:v>0.27786036800000002</c:v>
                </c:pt>
                <c:pt idx="56" formatCode="General">
                  <c:v>0.28538169699999999</c:v>
                </c:pt>
                <c:pt idx="57" formatCode="General">
                  <c:v>0.29243269599999999</c:v>
                </c:pt>
                <c:pt idx="58" formatCode="General">
                  <c:v>0.29771774899999998</c:v>
                </c:pt>
                <c:pt idx="59" formatCode="General">
                  <c:v>0.29961384699999999</c:v>
                </c:pt>
                <c:pt idx="60" formatCode="General">
                  <c:v>0.30117880400000002</c:v>
                </c:pt>
                <c:pt idx="61" formatCode="General">
                  <c:v>0.30399171699999999</c:v>
                </c:pt>
                <c:pt idx="62" formatCode="General">
                  <c:v>0.30726931699999999</c:v>
                </c:pt>
                <c:pt idx="63" formatCode="General">
                  <c:v>0.31187433599999997</c:v>
                </c:pt>
                <c:pt idx="64" formatCode="General">
                  <c:v>0.31847642599999998</c:v>
                </c:pt>
                <c:pt idx="65" formatCode="General">
                  <c:v>0.32517034900000003</c:v>
                </c:pt>
                <c:pt idx="66" formatCode="General">
                  <c:v>0.33214465900000001</c:v>
                </c:pt>
                <c:pt idx="67" formatCode="General">
                  <c:v>0.340704018</c:v>
                </c:pt>
                <c:pt idx="68" formatCode="General">
                  <c:v>0.35026090399999998</c:v>
                </c:pt>
                <c:pt idx="69" formatCode="General">
                  <c:v>0.359796913</c:v>
                </c:pt>
                <c:pt idx="70" formatCode="General">
                  <c:v>0.36881883199999999</c:v>
                </c:pt>
                <c:pt idx="71" formatCode="General">
                  <c:v>0.377197269</c:v>
                </c:pt>
                <c:pt idx="72" formatCode="General">
                  <c:v>0.38431361600000002</c:v>
                </c:pt>
                <c:pt idx="73" formatCode="General">
                  <c:v>0.390829274</c:v>
                </c:pt>
                <c:pt idx="74" formatCode="General">
                  <c:v>0.39889245899999998</c:v>
                </c:pt>
                <c:pt idx="75" formatCode="General">
                  <c:v>0.40674157100000002</c:v>
                </c:pt>
                <c:pt idx="76" formatCode="General">
                  <c:v>0.41394754299999997</c:v>
                </c:pt>
                <c:pt idx="77" formatCode="General">
                  <c:v>0.42100524099999997</c:v>
                </c:pt>
                <c:pt idx="78" formatCode="General">
                  <c:v>0.42832981999999997</c:v>
                </c:pt>
                <c:pt idx="79" formatCode="General">
                  <c:v>0.43311301800000002</c:v>
                </c:pt>
                <c:pt idx="80" formatCode="General">
                  <c:v>0.43787143000000001</c:v>
                </c:pt>
                <c:pt idx="81" formatCode="General">
                  <c:v>0.44383287700000001</c:v>
                </c:pt>
                <c:pt idx="82" formatCode="General">
                  <c:v>0.450164911</c:v>
                </c:pt>
                <c:pt idx="83" formatCode="General">
                  <c:v>0.45464193000000003</c:v>
                </c:pt>
                <c:pt idx="84" formatCode="General">
                  <c:v>0.45807149699999999</c:v>
                </c:pt>
                <c:pt idx="85" formatCode="General">
                  <c:v>0.46071007600000002</c:v>
                </c:pt>
                <c:pt idx="86" formatCode="General">
                  <c:v>0.462479682</c:v>
                </c:pt>
                <c:pt idx="87" formatCode="General">
                  <c:v>0.46490905399999999</c:v>
                </c:pt>
                <c:pt idx="88" formatCode="General">
                  <c:v>0.46856933499999998</c:v>
                </c:pt>
                <c:pt idx="89" formatCode="General">
                  <c:v>0.47287844099999998</c:v>
                </c:pt>
                <c:pt idx="90" formatCode="General">
                  <c:v>0.47798630800000003</c:v>
                </c:pt>
                <c:pt idx="91" formatCode="General">
                  <c:v>0.48403512199999998</c:v>
                </c:pt>
                <c:pt idx="92" formatCode="General">
                  <c:v>0.48961597499999998</c:v>
                </c:pt>
                <c:pt idx="93" formatCode="General">
                  <c:v>0.49513268900000001</c:v>
                </c:pt>
                <c:pt idx="94" formatCode="General">
                  <c:v>0.50085339399999995</c:v>
                </c:pt>
                <c:pt idx="95" formatCode="General">
                  <c:v>0.50726990599999999</c:v>
                </c:pt>
                <c:pt idx="96" formatCode="General">
                  <c:v>0.51452549299999994</c:v>
                </c:pt>
                <c:pt idx="97" formatCode="General">
                  <c:v>0.52239857499999998</c:v>
                </c:pt>
                <c:pt idx="98" formatCode="General">
                  <c:v>0.53094261099999995</c:v>
                </c:pt>
                <c:pt idx="99" formatCode="General">
                  <c:v>0.54069517600000006</c:v>
                </c:pt>
                <c:pt idx="100" formatCode="General">
                  <c:v>0.55009582800000001</c:v>
                </c:pt>
                <c:pt idx="101" formatCode="General">
                  <c:v>0.55848011600000003</c:v>
                </c:pt>
                <c:pt idx="102" formatCode="General">
                  <c:v>0.566200869</c:v>
                </c:pt>
                <c:pt idx="103" formatCode="General">
                  <c:v>0.57294237999999997</c:v>
                </c:pt>
                <c:pt idx="104" formatCode="General">
                  <c:v>0.57878531099999997</c:v>
                </c:pt>
                <c:pt idx="105" formatCode="General">
                  <c:v>0.58454930500000002</c:v>
                </c:pt>
                <c:pt idx="106" formatCode="General">
                  <c:v>0.58994764600000005</c:v>
                </c:pt>
                <c:pt idx="107" formatCode="General">
                  <c:v>0.595309282</c:v>
                </c:pt>
                <c:pt idx="108" formatCode="General">
                  <c:v>0.60051865299999996</c:v>
                </c:pt>
                <c:pt idx="109" formatCode="General">
                  <c:v>0.605870825</c:v>
                </c:pt>
                <c:pt idx="110" formatCode="General">
                  <c:v>0.61169332600000004</c:v>
                </c:pt>
                <c:pt idx="111" formatCode="General">
                  <c:v>0.61815028100000002</c:v>
                </c:pt>
                <c:pt idx="112" formatCode="General">
                  <c:v>0.62460154499999998</c:v>
                </c:pt>
                <c:pt idx="113" formatCode="General">
                  <c:v>0.63119298999999995</c:v>
                </c:pt>
                <c:pt idx="114" formatCode="General">
                  <c:v>0.63684113600000003</c:v>
                </c:pt>
                <c:pt idx="115" formatCode="General">
                  <c:v>0.64102155999999999</c:v>
                </c:pt>
                <c:pt idx="116" formatCode="General">
                  <c:v>0.64372874300000005</c:v>
                </c:pt>
                <c:pt idx="117" formatCode="General">
                  <c:v>0.64566827000000004</c:v>
                </c:pt>
                <c:pt idx="118" formatCode="General">
                  <c:v>0.64720354899999999</c:v>
                </c:pt>
                <c:pt idx="119" formatCode="General">
                  <c:v>0.64953567899999998</c:v>
                </c:pt>
                <c:pt idx="120" formatCode="General">
                  <c:v>0.65301768100000002</c:v>
                </c:pt>
                <c:pt idx="121" formatCode="General">
                  <c:v>0.65748580300000004</c:v>
                </c:pt>
                <c:pt idx="122" formatCode="General">
                  <c:v>0.66259287099999997</c:v>
                </c:pt>
                <c:pt idx="123" formatCode="General">
                  <c:v>0.66780668099999996</c:v>
                </c:pt>
                <c:pt idx="124" formatCode="General">
                  <c:v>0.67251452899999997</c:v>
                </c:pt>
                <c:pt idx="125" formatCode="General">
                  <c:v>0.67685405200000004</c:v>
                </c:pt>
                <c:pt idx="126" formatCode="General">
                  <c:v>0.68039640499999998</c:v>
                </c:pt>
                <c:pt idx="127" formatCode="General">
                  <c:v>0.68364642399999997</c:v>
                </c:pt>
                <c:pt idx="128" formatCode="General">
                  <c:v>0.68738929000000004</c:v>
                </c:pt>
                <c:pt idx="129" formatCode="General">
                  <c:v>0.69147796800000005</c:v>
                </c:pt>
                <c:pt idx="130" formatCode="General">
                  <c:v>0.69575936999999999</c:v>
                </c:pt>
                <c:pt idx="131" formatCode="General">
                  <c:v>0.70077608300000005</c:v>
                </c:pt>
                <c:pt idx="132" formatCode="General">
                  <c:v>0.70597347499999996</c:v>
                </c:pt>
                <c:pt idx="133" formatCode="General">
                  <c:v>0.71103000100000002</c:v>
                </c:pt>
                <c:pt idx="134" formatCode="General">
                  <c:v>0.71661458099999997</c:v>
                </c:pt>
                <c:pt idx="135" formatCode="General">
                  <c:v>0.72274262899999997</c:v>
                </c:pt>
                <c:pt idx="136" formatCode="General">
                  <c:v>0.72914403000000005</c:v>
                </c:pt>
                <c:pt idx="137" formatCode="General">
                  <c:v>0.73575243400000001</c:v>
                </c:pt>
                <c:pt idx="138" formatCode="General">
                  <c:v>0.74268448799999998</c:v>
                </c:pt>
                <c:pt idx="139" formatCode="General">
                  <c:v>0.74945982200000005</c:v>
                </c:pt>
                <c:pt idx="140" formatCode="General">
                  <c:v>0.75550646399999999</c:v>
                </c:pt>
                <c:pt idx="141" formatCode="General">
                  <c:v>0.76113857500000004</c:v>
                </c:pt>
                <c:pt idx="142" formatCode="General">
                  <c:v>0.76665224899999995</c:v>
                </c:pt>
                <c:pt idx="143" formatCode="General">
                  <c:v>0.77334487200000002</c:v>
                </c:pt>
                <c:pt idx="144" formatCode="General">
                  <c:v>0.78190082599999999</c:v>
                </c:pt>
                <c:pt idx="145" formatCode="General">
                  <c:v>0.79204988200000004</c:v>
                </c:pt>
                <c:pt idx="146" formatCode="General">
                  <c:v>0.802808521</c:v>
                </c:pt>
                <c:pt idx="147" formatCode="General">
                  <c:v>0.81360074800000004</c:v>
                </c:pt>
                <c:pt idx="148" formatCode="General">
                  <c:v>0.82364355899999997</c:v>
                </c:pt>
                <c:pt idx="149" formatCode="General">
                  <c:v>0.83228682799999998</c:v>
                </c:pt>
                <c:pt idx="150" formatCode="General">
                  <c:v>0.840433451</c:v>
                </c:pt>
                <c:pt idx="151" formatCode="General">
                  <c:v>0.84997346500000004</c:v>
                </c:pt>
                <c:pt idx="152" formatCode="General">
                  <c:v>0.861957368</c:v>
                </c:pt>
                <c:pt idx="153" formatCode="General">
                  <c:v>0.87529066700000002</c:v>
                </c:pt>
                <c:pt idx="154" formatCode="General">
                  <c:v>0.88856933800000004</c:v>
                </c:pt>
                <c:pt idx="155" formatCode="General">
                  <c:v>0.90101450800000005</c:v>
                </c:pt>
                <c:pt idx="156" formatCode="General">
                  <c:v>0.91225926599999996</c:v>
                </c:pt>
                <c:pt idx="157" formatCode="General">
                  <c:v>0.92250499399999997</c:v>
                </c:pt>
                <c:pt idx="158" formatCode="General">
                  <c:v>0.93051531600000004</c:v>
                </c:pt>
                <c:pt idx="159" formatCode="General">
                  <c:v>0.93699840199999995</c:v>
                </c:pt>
                <c:pt idx="160" formatCode="General">
                  <c:v>0.94260457799999997</c:v>
                </c:pt>
                <c:pt idx="161" formatCode="General">
                  <c:v>0.94671492700000004</c:v>
                </c:pt>
                <c:pt idx="162" formatCode="General">
                  <c:v>0.94855673799999995</c:v>
                </c:pt>
                <c:pt idx="163" formatCode="General">
                  <c:v>0.94969101300000003</c:v>
                </c:pt>
                <c:pt idx="164" formatCode="General">
                  <c:v>0.95086470499999998</c:v>
                </c:pt>
                <c:pt idx="165" formatCode="General">
                  <c:v>0.95264157000000005</c:v>
                </c:pt>
                <c:pt idx="166" formatCode="General">
                  <c:v>0.95877393200000005</c:v>
                </c:pt>
                <c:pt idx="167" formatCode="General">
                  <c:v>0.97093473799999996</c:v>
                </c:pt>
                <c:pt idx="168" formatCode="General">
                  <c:v>0.98693621099999995</c:v>
                </c:pt>
                <c:pt idx="169" formatCode="General">
                  <c:v>1.005590752</c:v>
                </c:pt>
                <c:pt idx="170" formatCode="General">
                  <c:v>1.0266590840000001</c:v>
                </c:pt>
                <c:pt idx="171" formatCode="General">
                  <c:v>1.047752926</c:v>
                </c:pt>
                <c:pt idx="172" formatCode="General">
                  <c:v>1.0680395199999999</c:v>
                </c:pt>
                <c:pt idx="173" formatCode="General">
                  <c:v>1.089538278</c:v>
                </c:pt>
                <c:pt idx="174" formatCode="General">
                  <c:v>1.1108748079999999</c:v>
                </c:pt>
                <c:pt idx="175" formatCode="General">
                  <c:v>1.1300041030000001</c:v>
                </c:pt>
                <c:pt idx="176" formatCode="General">
                  <c:v>1.1454263250000001</c:v>
                </c:pt>
                <c:pt idx="177" formatCode="General">
                  <c:v>1.1567846340000001</c:v>
                </c:pt>
                <c:pt idx="178" formatCode="General">
                  <c:v>1.164565283</c:v>
                </c:pt>
                <c:pt idx="179" formatCode="General">
                  <c:v>1.171235891</c:v>
                </c:pt>
                <c:pt idx="180" formatCode="General">
                  <c:v>1.178034018</c:v>
                </c:pt>
                <c:pt idx="181" formatCode="General">
                  <c:v>1.1850999419999999</c:v>
                </c:pt>
                <c:pt idx="182" formatCode="General">
                  <c:v>1.192285365</c:v>
                </c:pt>
                <c:pt idx="183" formatCode="General">
                  <c:v>1.199204363</c:v>
                </c:pt>
                <c:pt idx="184" formatCode="General">
                  <c:v>1.2055364879999999</c:v>
                </c:pt>
                <c:pt idx="185" formatCode="General">
                  <c:v>1.2115338739999999</c:v>
                </c:pt>
                <c:pt idx="186" formatCode="General">
                  <c:v>1.2173328640000001</c:v>
                </c:pt>
                <c:pt idx="187" formatCode="General">
                  <c:v>1.2232661899999999</c:v>
                </c:pt>
                <c:pt idx="188" formatCode="General">
                  <c:v>1.228878957</c:v>
                </c:pt>
                <c:pt idx="189" formatCode="General">
                  <c:v>1.2345923320000001</c:v>
                </c:pt>
                <c:pt idx="190" formatCode="General">
                  <c:v>1.24081803</c:v>
                </c:pt>
                <c:pt idx="191" formatCode="General">
                  <c:v>1.247347524</c:v>
                </c:pt>
                <c:pt idx="192" formatCode="General">
                  <c:v>1.253799449</c:v>
                </c:pt>
                <c:pt idx="193" formatCode="General">
                  <c:v>1.259839291</c:v>
                </c:pt>
                <c:pt idx="194" formatCode="General">
                  <c:v>1.2648759039999999</c:v>
                </c:pt>
                <c:pt idx="195" formatCode="General">
                  <c:v>1.268727529</c:v>
                </c:pt>
                <c:pt idx="196" formatCode="General">
                  <c:v>1.271646584</c:v>
                </c:pt>
                <c:pt idx="197" formatCode="General">
                  <c:v>1.2738291369999999</c:v>
                </c:pt>
                <c:pt idx="198" formatCode="General">
                  <c:v>1.276303411</c:v>
                </c:pt>
                <c:pt idx="199" formatCode="General">
                  <c:v>1.280016526</c:v>
                </c:pt>
                <c:pt idx="200" formatCode="General">
                  <c:v>1.2850515790000001</c:v>
                </c:pt>
                <c:pt idx="201" formatCode="General">
                  <c:v>1.2906997120000001</c:v>
                </c:pt>
                <c:pt idx="202" formatCode="General">
                  <c:v>1.2962826839999999</c:v>
                </c:pt>
                <c:pt idx="203" formatCode="General">
                  <c:v>1.3014119829999999</c:v>
                </c:pt>
                <c:pt idx="204" formatCode="General">
                  <c:v>1.3062906359999999</c:v>
                </c:pt>
                <c:pt idx="205" formatCode="General">
                  <c:v>1.310626225</c:v>
                </c:pt>
                <c:pt idx="206" formatCode="General">
                  <c:v>1.3144800839999999</c:v>
                </c:pt>
                <c:pt idx="207" formatCode="General">
                  <c:v>1.31847424</c:v>
                </c:pt>
                <c:pt idx="208" formatCode="General">
                  <c:v>1.3229482180000001</c:v>
                </c:pt>
                <c:pt idx="209" formatCode="General">
                  <c:v>1.3269114710000001</c:v>
                </c:pt>
                <c:pt idx="210" formatCode="General">
                  <c:v>1.330322966</c:v>
                </c:pt>
                <c:pt idx="211" formatCode="General">
                  <c:v>1.3339842200000001</c:v>
                </c:pt>
                <c:pt idx="212" formatCode="General">
                  <c:v>1.3374488849999999</c:v>
                </c:pt>
                <c:pt idx="213" formatCode="General">
                  <c:v>1.3406491119999999</c:v>
                </c:pt>
                <c:pt idx="214" formatCode="General">
                  <c:v>1.3440750530000001</c:v>
                </c:pt>
                <c:pt idx="215" formatCode="General">
                  <c:v>1.348174033</c:v>
                </c:pt>
                <c:pt idx="216" formatCode="General">
                  <c:v>1.3525927120000001</c:v>
                </c:pt>
                <c:pt idx="217" formatCode="General">
                  <c:v>1.3569609460000001</c:v>
                </c:pt>
                <c:pt idx="218" formatCode="General">
                  <c:v>1.3613000479999999</c:v>
                </c:pt>
                <c:pt idx="219" formatCode="General">
                  <c:v>1.3655725080000001</c:v>
                </c:pt>
                <c:pt idx="220" formatCode="General">
                  <c:v>1.3697095269999999</c:v>
                </c:pt>
                <c:pt idx="221" formatCode="General">
                  <c:v>1.3737041000000001</c:v>
                </c:pt>
                <c:pt idx="222" formatCode="General">
                  <c:v>1.377623209</c:v>
                </c:pt>
                <c:pt idx="223" formatCode="General">
                  <c:v>1.3811977989999999</c:v>
                </c:pt>
                <c:pt idx="224" formatCode="General">
                  <c:v>1.3846033849999999</c:v>
                </c:pt>
                <c:pt idx="225" formatCode="General">
                  <c:v>1.3879355900000001</c:v>
                </c:pt>
                <c:pt idx="226" formatCode="General">
                  <c:v>1.3910076739999999</c:v>
                </c:pt>
                <c:pt idx="227" formatCode="General">
                  <c:v>1.3941794139999999</c:v>
                </c:pt>
                <c:pt idx="228" formatCode="General">
                  <c:v>1.397977609</c:v>
                </c:pt>
                <c:pt idx="229" formatCode="General">
                  <c:v>1.4018586749999999</c:v>
                </c:pt>
                <c:pt idx="230" formatCode="General">
                  <c:v>1.4053644300000001</c:v>
                </c:pt>
                <c:pt idx="231" formatCode="General">
                  <c:v>1.409007943</c:v>
                </c:pt>
                <c:pt idx="232" formatCode="General">
                  <c:v>1.412736167</c:v>
                </c:pt>
                <c:pt idx="233" formatCode="General">
                  <c:v>1.4158342719999999</c:v>
                </c:pt>
                <c:pt idx="234" formatCode="General">
                  <c:v>1.4186038299999999</c:v>
                </c:pt>
                <c:pt idx="235" formatCode="General">
                  <c:v>1.421506787</c:v>
                </c:pt>
                <c:pt idx="236" formatCode="General">
                  <c:v>1.424661135</c:v>
                </c:pt>
                <c:pt idx="237" formatCode="General">
                  <c:v>1.427806023</c:v>
                </c:pt>
                <c:pt idx="238" formatCode="General">
                  <c:v>1.431191036</c:v>
                </c:pt>
                <c:pt idx="239" formatCode="General">
                  <c:v>1.4348003869999999</c:v>
                </c:pt>
                <c:pt idx="240" formatCode="General">
                  <c:v>1.438269332</c:v>
                </c:pt>
                <c:pt idx="241" formatCode="General">
                  <c:v>1.4413553859999999</c:v>
                </c:pt>
                <c:pt idx="242" formatCode="General">
                  <c:v>1.4441515359999999</c:v>
                </c:pt>
                <c:pt idx="243" formatCode="General">
                  <c:v>1.4466785499999999</c:v>
                </c:pt>
                <c:pt idx="244" formatCode="General">
                  <c:v>1.4489841830000001</c:v>
                </c:pt>
                <c:pt idx="245" formatCode="General">
                  <c:v>1.4508722730000001</c:v>
                </c:pt>
                <c:pt idx="246" formatCode="General">
                  <c:v>1.4521626080000001</c:v>
                </c:pt>
                <c:pt idx="247" formatCode="General">
                  <c:v>1.453312814</c:v>
                </c:pt>
                <c:pt idx="248" formatCode="General">
                  <c:v>1.4545590370000001</c:v>
                </c:pt>
                <c:pt idx="249" formatCode="General">
                  <c:v>1.4562637460000001</c:v>
                </c:pt>
                <c:pt idx="250" formatCode="General">
                  <c:v>1.4588171240000001</c:v>
                </c:pt>
                <c:pt idx="251" formatCode="General">
                  <c:v>1.462204767</c:v>
                </c:pt>
                <c:pt idx="252" formatCode="General">
                  <c:v>1.466303269</c:v>
                </c:pt>
                <c:pt idx="253" formatCode="General">
                  <c:v>1.470704062</c:v>
                </c:pt>
                <c:pt idx="254" formatCode="General">
                  <c:v>1.475053094</c:v>
                </c:pt>
                <c:pt idx="255" formatCode="General">
                  <c:v>1.4794406069999999</c:v>
                </c:pt>
                <c:pt idx="256" formatCode="General">
                  <c:v>1.483547094</c:v>
                </c:pt>
                <c:pt idx="257" formatCode="General">
                  <c:v>1.487211753</c:v>
                </c:pt>
                <c:pt idx="258" formatCode="General">
                  <c:v>1.4906867800000001</c:v>
                </c:pt>
                <c:pt idx="259" formatCode="General">
                  <c:v>1.4945063300000001</c:v>
                </c:pt>
                <c:pt idx="260" formatCode="General">
                  <c:v>1.4989041949999999</c:v>
                </c:pt>
                <c:pt idx="261" formatCode="General">
                  <c:v>1.503246466</c:v>
                </c:pt>
                <c:pt idx="262" formatCode="General">
                  <c:v>1.50747187</c:v>
                </c:pt>
                <c:pt idx="263" formatCode="General">
                  <c:v>1.511568035</c:v>
                </c:pt>
                <c:pt idx="264" formatCode="General">
                  <c:v>1.515506781</c:v>
                </c:pt>
                <c:pt idx="265" formatCode="General">
                  <c:v>1.519075135</c:v>
                </c:pt>
                <c:pt idx="266" formatCode="General">
                  <c:v>1.522836713</c:v>
                </c:pt>
                <c:pt idx="267" formatCode="General">
                  <c:v>1.527045282</c:v>
                </c:pt>
                <c:pt idx="268" formatCode="General">
                  <c:v>1.5313508659999999</c:v>
                </c:pt>
                <c:pt idx="269" formatCode="General">
                  <c:v>1.5350590799999999</c:v>
                </c:pt>
                <c:pt idx="270" formatCode="General">
                  <c:v>1.5383018079999999</c:v>
                </c:pt>
                <c:pt idx="271" formatCode="General">
                  <c:v>1.5411369319999999</c:v>
                </c:pt>
                <c:pt idx="272" formatCode="General">
                  <c:v>1.543321425</c:v>
                </c:pt>
                <c:pt idx="273" formatCode="General">
                  <c:v>1.54552998</c:v>
                </c:pt>
                <c:pt idx="274" formatCode="General">
                  <c:v>1.5481388840000001</c:v>
                </c:pt>
                <c:pt idx="275" formatCode="General">
                  <c:v>1.55050847</c:v>
                </c:pt>
                <c:pt idx="276" formatCode="General">
                  <c:v>1.5528462430000001</c:v>
                </c:pt>
                <c:pt idx="277" formatCode="General">
                  <c:v>1.5555163809999999</c:v>
                </c:pt>
                <c:pt idx="278" formatCode="General">
                  <c:v>1.5590850860000001</c:v>
                </c:pt>
                <c:pt idx="279" formatCode="General">
                  <c:v>1.5630250859999999</c:v>
                </c:pt>
                <c:pt idx="280" formatCode="General">
                  <c:v>1.567022076</c:v>
                </c:pt>
                <c:pt idx="281" formatCode="General">
                  <c:v>1.571501142</c:v>
                </c:pt>
                <c:pt idx="282" formatCode="General">
                  <c:v>1.576235029</c:v>
                </c:pt>
                <c:pt idx="283" formatCode="General">
                  <c:v>1.5799692519999999</c:v>
                </c:pt>
                <c:pt idx="284" formatCode="General">
                  <c:v>1.582992934</c:v>
                </c:pt>
                <c:pt idx="285" formatCode="General">
                  <c:v>1.5862830530000001</c:v>
                </c:pt>
                <c:pt idx="286" formatCode="General">
                  <c:v>1.589705524</c:v>
                </c:pt>
                <c:pt idx="287" formatCode="General">
                  <c:v>1.592767064</c:v>
                </c:pt>
                <c:pt idx="288" formatCode="General">
                  <c:v>1.5959982619999999</c:v>
                </c:pt>
                <c:pt idx="289" formatCode="General">
                  <c:v>1.5991639689999999</c:v>
                </c:pt>
                <c:pt idx="290" formatCode="General">
                  <c:v>1.602198214</c:v>
                </c:pt>
                <c:pt idx="291" formatCode="General">
                  <c:v>1.60510858</c:v>
                </c:pt>
                <c:pt idx="292" formatCode="General">
                  <c:v>1.60801744</c:v>
                </c:pt>
                <c:pt idx="293" formatCode="General">
                  <c:v>1.610776489</c:v>
                </c:pt>
                <c:pt idx="294" formatCode="General">
                  <c:v>1.613626172</c:v>
                </c:pt>
                <c:pt idx="295" formatCode="General">
                  <c:v>1.6162623840000001</c:v>
                </c:pt>
                <c:pt idx="296" formatCode="General">
                  <c:v>1.6184318639999999</c:v>
                </c:pt>
                <c:pt idx="297" formatCode="General">
                  <c:v>1.620556683</c:v>
                </c:pt>
                <c:pt idx="298" formatCode="General">
                  <c:v>1.6225624160000001</c:v>
                </c:pt>
                <c:pt idx="299" formatCode="General">
                  <c:v>1.6243787119999999</c:v>
                </c:pt>
                <c:pt idx="300" formatCode="General">
                  <c:v>1.6259945</c:v>
                </c:pt>
                <c:pt idx="301" formatCode="General">
                  <c:v>1.627515944</c:v>
                </c:pt>
                <c:pt idx="302" formatCode="General">
                  <c:v>1.6287615339999999</c:v>
                </c:pt>
                <c:pt idx="303" formatCode="General">
                  <c:v>1.6297271129999999</c:v>
                </c:pt>
                <c:pt idx="304" formatCode="General">
                  <c:v>1.6306038309999999</c:v>
                </c:pt>
                <c:pt idx="305" formatCode="General">
                  <c:v>1.6312790189999999</c:v>
                </c:pt>
                <c:pt idx="306" formatCode="General">
                  <c:v>1.6317780909999999</c:v>
                </c:pt>
                <c:pt idx="307" formatCode="General">
                  <c:v>1.632191086</c:v>
                </c:pt>
                <c:pt idx="308" formatCode="General">
                  <c:v>1.6326191219999999</c:v>
                </c:pt>
              </c:numCache>
            </c:numRef>
          </c:xVal>
          <c:yVal>
            <c:numRef>
              <c:f>'Data fresh bones'!$DK$3:$DK$397</c:f>
              <c:numCache>
                <c:formatCode>0.00E+00</c:formatCode>
                <c:ptCount val="395"/>
                <c:pt idx="0" formatCode="General">
                  <c:v>0</c:v>
                </c:pt>
                <c:pt idx="1">
                  <c:v>-6.8920100000000004E-5</c:v>
                </c:pt>
                <c:pt idx="2">
                  <c:v>-1.9411799999999999E-5</c:v>
                </c:pt>
                <c:pt idx="3">
                  <c:v>5.2902299999999997E-5</c:v>
                </c:pt>
                <c:pt idx="4" formatCode="General">
                  <c:v>1.0155200000000001E-4</c:v>
                </c:pt>
                <c:pt idx="5" formatCode="General">
                  <c:v>1.00318E-4</c:v>
                </c:pt>
                <c:pt idx="6" formatCode="General">
                  <c:v>1.04026E-4</c:v>
                </c:pt>
                <c:pt idx="7" formatCode="General">
                  <c:v>1.04677E-4</c:v>
                </c:pt>
                <c:pt idx="8" formatCode="General">
                  <c:v>1.05801E-4</c:v>
                </c:pt>
                <c:pt idx="9" formatCode="General">
                  <c:v>1.06809E-4</c:v>
                </c:pt>
                <c:pt idx="10" formatCode="General">
                  <c:v>1.09045E-4</c:v>
                </c:pt>
                <c:pt idx="11" formatCode="General">
                  <c:v>1.1157799999999999E-4</c:v>
                </c:pt>
                <c:pt idx="12" formatCode="General">
                  <c:v>1.13342E-4</c:v>
                </c:pt>
                <c:pt idx="13" formatCode="General">
                  <c:v>1.1275799999999999E-4</c:v>
                </c:pt>
                <c:pt idx="14" formatCode="General">
                  <c:v>1.13746E-4</c:v>
                </c:pt>
                <c:pt idx="15" formatCode="General">
                  <c:v>1.14394E-4</c:v>
                </c:pt>
                <c:pt idx="16" formatCode="General">
                  <c:v>1.13406E-4</c:v>
                </c:pt>
                <c:pt idx="17" formatCode="General">
                  <c:v>1.16261E-4</c:v>
                </c:pt>
                <c:pt idx="18" formatCode="General">
                  <c:v>1.16754E-4</c:v>
                </c:pt>
                <c:pt idx="19" formatCode="General">
                  <c:v>1.1903799999999999E-4</c:v>
                </c:pt>
                <c:pt idx="20" formatCode="General">
                  <c:v>1.2217900000000001E-4</c:v>
                </c:pt>
                <c:pt idx="21" formatCode="General">
                  <c:v>1.2492499999999999E-4</c:v>
                </c:pt>
                <c:pt idx="22" formatCode="General">
                  <c:v>1.2520399999999999E-4</c:v>
                </c:pt>
                <c:pt idx="23" formatCode="General">
                  <c:v>1.2833399999999999E-4</c:v>
                </c:pt>
                <c:pt idx="24" formatCode="General">
                  <c:v>1.3072299999999999E-4</c:v>
                </c:pt>
                <c:pt idx="25" formatCode="General">
                  <c:v>1.32452E-4</c:v>
                </c:pt>
                <c:pt idx="26" formatCode="General">
                  <c:v>1.35022E-4</c:v>
                </c:pt>
                <c:pt idx="27" formatCode="General">
                  <c:v>1.3759500000000001E-4</c:v>
                </c:pt>
                <c:pt idx="28" formatCode="General">
                  <c:v>1.3908099999999999E-4</c:v>
                </c:pt>
                <c:pt idx="29" formatCode="General">
                  <c:v>1.40295E-4</c:v>
                </c:pt>
                <c:pt idx="30" formatCode="General">
                  <c:v>1.4155E-4</c:v>
                </c:pt>
                <c:pt idx="31" formatCode="General">
                  <c:v>1.42865E-4</c:v>
                </c:pt>
                <c:pt idx="32" formatCode="General">
                  <c:v>1.4412999999999999E-4</c:v>
                </c:pt>
                <c:pt idx="33" formatCode="General">
                  <c:v>1.4579099999999999E-4</c:v>
                </c:pt>
                <c:pt idx="34" formatCode="General">
                  <c:v>1.4737100000000001E-4</c:v>
                </c:pt>
                <c:pt idx="35" formatCode="General">
                  <c:v>1.49061E-4</c:v>
                </c:pt>
                <c:pt idx="36" formatCode="General">
                  <c:v>1.50292E-4</c:v>
                </c:pt>
                <c:pt idx="37" formatCode="General">
                  <c:v>1.5159799999999999E-4</c:v>
                </c:pt>
                <c:pt idx="38" formatCode="General">
                  <c:v>1.5294500000000001E-4</c:v>
                </c:pt>
                <c:pt idx="39" formatCode="General">
                  <c:v>1.5389399999999999E-4</c:v>
                </c:pt>
                <c:pt idx="40" formatCode="General">
                  <c:v>1.54833E-4</c:v>
                </c:pt>
                <c:pt idx="41" formatCode="General">
                  <c:v>1.56374E-4</c:v>
                </c:pt>
                <c:pt idx="42" formatCode="General">
                  <c:v>1.5795100000000001E-4</c:v>
                </c:pt>
                <c:pt idx="43" formatCode="General">
                  <c:v>1.5897799999999999E-4</c:v>
                </c:pt>
                <c:pt idx="44" formatCode="General">
                  <c:v>1.6070599999999999E-4</c:v>
                </c:pt>
                <c:pt idx="45" formatCode="General">
                  <c:v>1.62461E-4</c:v>
                </c:pt>
                <c:pt idx="46" formatCode="General">
                  <c:v>1.6357899999999999E-4</c:v>
                </c:pt>
                <c:pt idx="47" formatCode="General">
                  <c:v>1.64878E-4</c:v>
                </c:pt>
                <c:pt idx="48" formatCode="General">
                  <c:v>1.67577E-4</c:v>
                </c:pt>
                <c:pt idx="49" formatCode="General">
                  <c:v>1.7005300000000001E-4</c:v>
                </c:pt>
                <c:pt idx="50" formatCode="General">
                  <c:v>1.7276300000000001E-4</c:v>
                </c:pt>
                <c:pt idx="51" formatCode="General">
                  <c:v>1.7542E-4</c:v>
                </c:pt>
                <c:pt idx="52" formatCode="General">
                  <c:v>1.7782E-4</c:v>
                </c:pt>
                <c:pt idx="53" formatCode="General">
                  <c:v>1.80154E-4</c:v>
                </c:pt>
                <c:pt idx="54" formatCode="General">
                  <c:v>1.8207299999999999E-4</c:v>
                </c:pt>
                <c:pt idx="55" formatCode="General">
                  <c:v>1.8412300000000001E-4</c:v>
                </c:pt>
                <c:pt idx="56" formatCode="General">
                  <c:v>1.8652499999999999E-4</c:v>
                </c:pt>
                <c:pt idx="57" formatCode="General">
                  <c:v>1.8963000000000001E-4</c:v>
                </c:pt>
                <c:pt idx="58" formatCode="General">
                  <c:v>1.9203499999999999E-4</c:v>
                </c:pt>
                <c:pt idx="59" formatCode="General">
                  <c:v>1.94406E-4</c:v>
                </c:pt>
                <c:pt idx="60" formatCode="General">
                  <c:v>1.99521E-4</c:v>
                </c:pt>
                <c:pt idx="61" formatCode="General">
                  <c:v>2.00268E-4</c:v>
                </c:pt>
                <c:pt idx="62" formatCode="General">
                  <c:v>2.0157899999999999E-4</c:v>
                </c:pt>
                <c:pt idx="63" formatCode="General">
                  <c:v>2.04496E-4</c:v>
                </c:pt>
                <c:pt idx="64" formatCode="General">
                  <c:v>2.07598E-4</c:v>
                </c:pt>
                <c:pt idx="65" formatCode="General">
                  <c:v>2.0944400000000001E-4</c:v>
                </c:pt>
                <c:pt idx="66" formatCode="General">
                  <c:v>2.1285E-4</c:v>
                </c:pt>
                <c:pt idx="67" formatCode="General">
                  <c:v>2.15725E-4</c:v>
                </c:pt>
                <c:pt idx="68" formatCode="General">
                  <c:v>2.18407E-4</c:v>
                </c:pt>
                <c:pt idx="69" formatCode="General">
                  <c:v>2.20898E-4</c:v>
                </c:pt>
                <c:pt idx="70" formatCode="General">
                  <c:v>2.2391499999999999E-4</c:v>
                </c:pt>
                <c:pt idx="71" formatCode="General">
                  <c:v>2.26679E-4</c:v>
                </c:pt>
                <c:pt idx="72" formatCode="General">
                  <c:v>2.2889899999999999E-4</c:v>
                </c:pt>
                <c:pt idx="73" formatCode="General">
                  <c:v>2.3129300000000001E-4</c:v>
                </c:pt>
                <c:pt idx="74" formatCode="General">
                  <c:v>2.3357599999999999E-4</c:v>
                </c:pt>
                <c:pt idx="75" formatCode="General">
                  <c:v>2.36056E-4</c:v>
                </c:pt>
                <c:pt idx="76" formatCode="General">
                  <c:v>2.38614E-4</c:v>
                </c:pt>
                <c:pt idx="77" formatCode="General">
                  <c:v>2.4193899999999999E-4</c:v>
                </c:pt>
                <c:pt idx="78" formatCode="General">
                  <c:v>2.4496099999999997E-4</c:v>
                </c:pt>
                <c:pt idx="79" formatCode="General">
                  <c:v>2.4886899999999998E-4</c:v>
                </c:pt>
                <c:pt idx="80" formatCode="General">
                  <c:v>2.5312199999999999E-4</c:v>
                </c:pt>
                <c:pt idx="81" formatCode="General">
                  <c:v>2.5669499999999998E-4</c:v>
                </c:pt>
                <c:pt idx="82" formatCode="General">
                  <c:v>2.5975E-4</c:v>
                </c:pt>
                <c:pt idx="83" formatCode="General">
                  <c:v>2.6291500000000001E-4</c:v>
                </c:pt>
                <c:pt idx="84" formatCode="General">
                  <c:v>2.6585699999999999E-4</c:v>
                </c:pt>
                <c:pt idx="85" formatCode="General">
                  <c:v>2.6798799999999998E-4</c:v>
                </c:pt>
                <c:pt idx="86" formatCode="General">
                  <c:v>2.71711E-4</c:v>
                </c:pt>
                <c:pt idx="87" formatCode="General">
                  <c:v>2.7578100000000001E-4</c:v>
                </c:pt>
                <c:pt idx="88" formatCode="General">
                  <c:v>2.7970799999999999E-4</c:v>
                </c:pt>
                <c:pt idx="89" formatCode="General">
                  <c:v>2.83427E-4</c:v>
                </c:pt>
                <c:pt idx="90" formatCode="General">
                  <c:v>2.8757199999999999E-4</c:v>
                </c:pt>
                <c:pt idx="91" formatCode="General">
                  <c:v>2.9024600000000003E-4</c:v>
                </c:pt>
                <c:pt idx="92" formatCode="General">
                  <c:v>2.9421800000000001E-4</c:v>
                </c:pt>
                <c:pt idx="93" formatCode="General">
                  <c:v>2.9805599999999999E-4</c:v>
                </c:pt>
                <c:pt idx="94" formatCode="General">
                  <c:v>3.0160799999999998E-4</c:v>
                </c:pt>
                <c:pt idx="95" formatCode="General">
                  <c:v>3.0483600000000001E-4</c:v>
                </c:pt>
                <c:pt idx="96" formatCode="General">
                  <c:v>3.0856600000000003E-4</c:v>
                </c:pt>
                <c:pt idx="97" formatCode="General">
                  <c:v>3.1180500000000001E-4</c:v>
                </c:pt>
                <c:pt idx="98" formatCode="General">
                  <c:v>3.1525900000000003E-4</c:v>
                </c:pt>
                <c:pt idx="99" formatCode="General">
                  <c:v>3.1918300000000001E-4</c:v>
                </c:pt>
                <c:pt idx="100" formatCode="General">
                  <c:v>3.22994E-4</c:v>
                </c:pt>
                <c:pt idx="101" formatCode="General">
                  <c:v>3.27108E-4</c:v>
                </c:pt>
                <c:pt idx="102" formatCode="General">
                  <c:v>3.3113400000000002E-4</c:v>
                </c:pt>
                <c:pt idx="103" formatCode="General">
                  <c:v>3.35182E-4</c:v>
                </c:pt>
                <c:pt idx="104" formatCode="General">
                  <c:v>3.3932899999999998E-4</c:v>
                </c:pt>
                <c:pt idx="105" formatCode="General">
                  <c:v>3.4331800000000001E-4</c:v>
                </c:pt>
                <c:pt idx="106" formatCode="General">
                  <c:v>3.4741399999999999E-4</c:v>
                </c:pt>
                <c:pt idx="107" formatCode="General">
                  <c:v>3.5134400000000002E-4</c:v>
                </c:pt>
                <c:pt idx="108" formatCode="General">
                  <c:v>3.5649400000000001E-4</c:v>
                </c:pt>
                <c:pt idx="109" formatCode="General">
                  <c:v>3.6081500000000001E-4</c:v>
                </c:pt>
                <c:pt idx="110" formatCode="General">
                  <c:v>3.6546099999999998E-4</c:v>
                </c:pt>
                <c:pt idx="111" formatCode="General">
                  <c:v>3.7008100000000002E-4</c:v>
                </c:pt>
                <c:pt idx="112" formatCode="General">
                  <c:v>3.7441699999999999E-4</c:v>
                </c:pt>
                <c:pt idx="113" formatCode="General">
                  <c:v>3.7835499999999998E-4</c:v>
                </c:pt>
                <c:pt idx="114" formatCode="General">
                  <c:v>3.8263400000000002E-4</c:v>
                </c:pt>
                <c:pt idx="115" formatCode="General">
                  <c:v>3.8681700000000002E-4</c:v>
                </c:pt>
                <c:pt idx="116" formatCode="General">
                  <c:v>3.9078099999999998E-4</c:v>
                </c:pt>
                <c:pt idx="117" formatCode="General">
                  <c:v>3.9571799999999998E-4</c:v>
                </c:pt>
                <c:pt idx="118" formatCode="General">
                  <c:v>4.0015199999999997E-4</c:v>
                </c:pt>
                <c:pt idx="119" formatCode="General">
                  <c:v>4.0430300000000001E-4</c:v>
                </c:pt>
                <c:pt idx="120" formatCode="General">
                  <c:v>4.0940200000000001E-4</c:v>
                </c:pt>
                <c:pt idx="121" formatCode="General">
                  <c:v>4.1392300000000001E-4</c:v>
                </c:pt>
                <c:pt idx="122" formatCode="General">
                  <c:v>4.18904E-4</c:v>
                </c:pt>
                <c:pt idx="123" formatCode="General">
                  <c:v>4.2302300000000002E-4</c:v>
                </c:pt>
                <c:pt idx="124" formatCode="General">
                  <c:v>4.2777700000000001E-4</c:v>
                </c:pt>
                <c:pt idx="125" formatCode="General">
                  <c:v>4.32748E-4</c:v>
                </c:pt>
                <c:pt idx="126" formatCode="General">
                  <c:v>4.3732899999999997E-4</c:v>
                </c:pt>
                <c:pt idx="127" formatCode="General">
                  <c:v>4.42144E-4</c:v>
                </c:pt>
                <c:pt idx="128" formatCode="General">
                  <c:v>4.4813600000000002E-4</c:v>
                </c:pt>
                <c:pt idx="129" formatCode="General">
                  <c:v>4.5192600000000001E-4</c:v>
                </c:pt>
                <c:pt idx="130" formatCode="General">
                  <c:v>4.5657899999999998E-4</c:v>
                </c:pt>
                <c:pt idx="131" formatCode="General">
                  <c:v>4.6195200000000001E-4</c:v>
                </c:pt>
                <c:pt idx="132" formatCode="General">
                  <c:v>4.66589E-4</c:v>
                </c:pt>
                <c:pt idx="133" formatCode="General">
                  <c:v>4.7101599999999999E-4</c:v>
                </c:pt>
                <c:pt idx="134" formatCode="General">
                  <c:v>4.7662399999999998E-4</c:v>
                </c:pt>
                <c:pt idx="135" formatCode="General">
                  <c:v>4.81387E-4</c:v>
                </c:pt>
                <c:pt idx="136" formatCode="General">
                  <c:v>4.85556E-4</c:v>
                </c:pt>
                <c:pt idx="137" formatCode="General">
                  <c:v>4.9061999999999999E-4</c:v>
                </c:pt>
                <c:pt idx="138" formatCode="General">
                  <c:v>4.9541500000000003E-4</c:v>
                </c:pt>
                <c:pt idx="139" formatCode="General">
                  <c:v>5.0032500000000003E-4</c:v>
                </c:pt>
                <c:pt idx="140" formatCode="General">
                  <c:v>5.0505400000000001E-4</c:v>
                </c:pt>
                <c:pt idx="141" formatCode="General">
                  <c:v>5.1037299999999995E-4</c:v>
                </c:pt>
                <c:pt idx="142" formatCode="General">
                  <c:v>5.1503599999999997E-4</c:v>
                </c:pt>
                <c:pt idx="143" formatCode="General">
                  <c:v>5.1974900000000001E-4</c:v>
                </c:pt>
                <c:pt idx="144" formatCode="General">
                  <c:v>5.2415299999999997E-4</c:v>
                </c:pt>
                <c:pt idx="145" formatCode="General">
                  <c:v>5.2854699999999998E-4</c:v>
                </c:pt>
                <c:pt idx="146" formatCode="General">
                  <c:v>5.3329099999999997E-4</c:v>
                </c:pt>
                <c:pt idx="147" formatCode="General">
                  <c:v>5.3798799999999999E-4</c:v>
                </c:pt>
                <c:pt idx="148" formatCode="General">
                  <c:v>5.4270999999999996E-4</c:v>
                </c:pt>
                <c:pt idx="149" formatCode="General">
                  <c:v>5.4734200000000003E-4</c:v>
                </c:pt>
                <c:pt idx="150" formatCode="General">
                  <c:v>5.5219399999999999E-4</c:v>
                </c:pt>
                <c:pt idx="151" formatCode="General">
                  <c:v>5.5670199999999996E-4</c:v>
                </c:pt>
                <c:pt idx="152" formatCode="General">
                  <c:v>5.6068299999999997E-4</c:v>
                </c:pt>
                <c:pt idx="153" formatCode="General">
                  <c:v>5.6493799999999996E-4</c:v>
                </c:pt>
                <c:pt idx="154" formatCode="General">
                  <c:v>5.6945699999999999E-4</c:v>
                </c:pt>
                <c:pt idx="155" formatCode="General">
                  <c:v>5.7386099999999995E-4</c:v>
                </c:pt>
                <c:pt idx="156" formatCode="General">
                  <c:v>5.7837000000000003E-4</c:v>
                </c:pt>
                <c:pt idx="157" formatCode="General">
                  <c:v>5.8332900000000005E-4</c:v>
                </c:pt>
                <c:pt idx="158" formatCode="General">
                  <c:v>5.8834499999999999E-4</c:v>
                </c:pt>
                <c:pt idx="159" formatCode="General">
                  <c:v>5.9303100000000005E-4</c:v>
                </c:pt>
                <c:pt idx="160" formatCode="General">
                  <c:v>5.97669E-4</c:v>
                </c:pt>
                <c:pt idx="161" formatCode="General">
                  <c:v>6.0168000000000005E-4</c:v>
                </c:pt>
                <c:pt idx="162" formatCode="General">
                  <c:v>6.0586500000000003E-4</c:v>
                </c:pt>
                <c:pt idx="163" formatCode="General">
                  <c:v>6.0909799999999997E-4</c:v>
                </c:pt>
                <c:pt idx="164" formatCode="General">
                  <c:v>6.1090500000000002E-4</c:v>
                </c:pt>
                <c:pt idx="165" formatCode="General">
                  <c:v>6.1648699999999998E-4</c:v>
                </c:pt>
                <c:pt idx="166" formatCode="General">
                  <c:v>6.20489E-4</c:v>
                </c:pt>
                <c:pt idx="167" formatCode="General">
                  <c:v>6.2542399999999997E-4</c:v>
                </c:pt>
                <c:pt idx="168" formatCode="General">
                  <c:v>6.3078199999999998E-4</c:v>
                </c:pt>
                <c:pt idx="169" formatCode="General">
                  <c:v>6.36072E-4</c:v>
                </c:pt>
                <c:pt idx="170" formatCode="General">
                  <c:v>6.4088800000000005E-4</c:v>
                </c:pt>
                <c:pt idx="171" formatCode="General">
                  <c:v>6.4548199999999996E-4</c:v>
                </c:pt>
                <c:pt idx="172" formatCode="General">
                  <c:v>6.4974300000000004E-4</c:v>
                </c:pt>
                <c:pt idx="173" formatCode="General">
                  <c:v>6.5293100000000004E-4</c:v>
                </c:pt>
                <c:pt idx="174" formatCode="General">
                  <c:v>6.5569200000000004E-4</c:v>
                </c:pt>
                <c:pt idx="175" formatCode="General">
                  <c:v>6.5797100000000003E-4</c:v>
                </c:pt>
                <c:pt idx="176" formatCode="General">
                  <c:v>6.5978200000000003E-4</c:v>
                </c:pt>
                <c:pt idx="177" formatCode="General">
                  <c:v>6.6092099999999997E-4</c:v>
                </c:pt>
                <c:pt idx="178" formatCode="General">
                  <c:v>6.62245E-4</c:v>
                </c:pt>
                <c:pt idx="179" formatCode="General">
                  <c:v>6.6260500000000003E-4</c:v>
                </c:pt>
                <c:pt idx="180" formatCode="General">
                  <c:v>6.6341800000000004E-4</c:v>
                </c:pt>
                <c:pt idx="181" formatCode="General">
                  <c:v>6.6393599999999995E-4</c:v>
                </c:pt>
                <c:pt idx="182" formatCode="General">
                  <c:v>6.6464200000000001E-4</c:v>
                </c:pt>
                <c:pt idx="183" formatCode="General">
                  <c:v>6.6520399999999997E-4</c:v>
                </c:pt>
                <c:pt idx="184" formatCode="General">
                  <c:v>6.6548200000000001E-4</c:v>
                </c:pt>
                <c:pt idx="185" formatCode="General">
                  <c:v>6.6577200000000002E-4</c:v>
                </c:pt>
                <c:pt idx="186" formatCode="General">
                  <c:v>6.6567500000000001E-4</c:v>
                </c:pt>
                <c:pt idx="187" formatCode="General">
                  <c:v>6.6593399999999997E-4</c:v>
                </c:pt>
                <c:pt idx="188" formatCode="General">
                  <c:v>6.6513300000000004E-4</c:v>
                </c:pt>
                <c:pt idx="189" formatCode="General">
                  <c:v>6.6518999999999997E-4</c:v>
                </c:pt>
                <c:pt idx="190" formatCode="General">
                  <c:v>6.6437600000000005E-4</c:v>
                </c:pt>
                <c:pt idx="191" formatCode="General">
                  <c:v>6.6348700000000004E-4</c:v>
                </c:pt>
                <c:pt idx="192" formatCode="General">
                  <c:v>6.6164000000000001E-4</c:v>
                </c:pt>
                <c:pt idx="193" formatCode="General">
                  <c:v>6.6039799999999997E-4</c:v>
                </c:pt>
                <c:pt idx="194" formatCode="General">
                  <c:v>6.5914399999999996E-4</c:v>
                </c:pt>
                <c:pt idx="195" formatCode="General">
                  <c:v>6.5745899999999999E-4</c:v>
                </c:pt>
                <c:pt idx="196" formatCode="General">
                  <c:v>6.5669800000000005E-4</c:v>
                </c:pt>
                <c:pt idx="197" formatCode="General">
                  <c:v>6.5594899999999996E-4</c:v>
                </c:pt>
                <c:pt idx="198" formatCode="General">
                  <c:v>6.54526E-4</c:v>
                </c:pt>
                <c:pt idx="199" formatCode="General">
                  <c:v>6.5032499999999999E-4</c:v>
                </c:pt>
                <c:pt idx="200" formatCode="General">
                  <c:v>6.4789000000000003E-4</c:v>
                </c:pt>
                <c:pt idx="201" formatCode="General">
                  <c:v>6.45037E-4</c:v>
                </c:pt>
                <c:pt idx="202" formatCode="General">
                  <c:v>6.4223199999999996E-4</c:v>
                </c:pt>
                <c:pt idx="203" formatCode="General">
                  <c:v>6.3940899999999996E-4</c:v>
                </c:pt>
                <c:pt idx="204" formatCode="General">
                  <c:v>6.3669799999999999E-4</c:v>
                </c:pt>
                <c:pt idx="205" formatCode="General">
                  <c:v>6.3288000000000005E-4</c:v>
                </c:pt>
                <c:pt idx="206" formatCode="General">
                  <c:v>6.2908599999999995E-4</c:v>
                </c:pt>
                <c:pt idx="207" formatCode="General">
                  <c:v>6.2495900000000002E-4</c:v>
                </c:pt>
                <c:pt idx="208" formatCode="General">
                  <c:v>6.2085199999999997E-4</c:v>
                </c:pt>
                <c:pt idx="209" formatCode="General">
                  <c:v>6.1653599999999999E-4</c:v>
                </c:pt>
                <c:pt idx="210" formatCode="General">
                  <c:v>6.1415199999999997E-4</c:v>
                </c:pt>
                <c:pt idx="211" formatCode="General">
                  <c:v>6.1055099999999998E-4</c:v>
                </c:pt>
                <c:pt idx="212" formatCode="General">
                  <c:v>6.0672999999999999E-4</c:v>
                </c:pt>
                <c:pt idx="213" formatCode="General">
                  <c:v>6.0283299999999999E-4</c:v>
                </c:pt>
                <c:pt idx="214" formatCode="General">
                  <c:v>5.9935200000000004E-4</c:v>
                </c:pt>
                <c:pt idx="215" formatCode="General">
                  <c:v>5.9391700000000001E-4</c:v>
                </c:pt>
                <c:pt idx="216" formatCode="General">
                  <c:v>5.8921799999999997E-4</c:v>
                </c:pt>
                <c:pt idx="217" formatCode="General">
                  <c:v>5.8511999999999995E-4</c:v>
                </c:pt>
                <c:pt idx="218" formatCode="General">
                  <c:v>5.8047600000000002E-4</c:v>
                </c:pt>
                <c:pt idx="219" formatCode="General">
                  <c:v>5.7656600000000004E-4</c:v>
                </c:pt>
                <c:pt idx="220" formatCode="General">
                  <c:v>5.7265199999999999E-4</c:v>
                </c:pt>
                <c:pt idx="221" formatCode="General">
                  <c:v>5.7027900000000003E-4</c:v>
                </c:pt>
                <c:pt idx="222" formatCode="General">
                  <c:v>5.6669000000000001E-4</c:v>
                </c:pt>
                <c:pt idx="223" formatCode="General">
                  <c:v>5.6359800000000001E-4</c:v>
                </c:pt>
                <c:pt idx="224" formatCode="General">
                  <c:v>5.5956199999999999E-4</c:v>
                </c:pt>
                <c:pt idx="225" formatCode="General">
                  <c:v>5.5563200000000002E-4</c:v>
                </c:pt>
                <c:pt idx="226" formatCode="General">
                  <c:v>5.49626E-4</c:v>
                </c:pt>
                <c:pt idx="227" formatCode="General">
                  <c:v>5.4557499999999997E-4</c:v>
                </c:pt>
                <c:pt idx="228" formatCode="General">
                  <c:v>5.4204000000000003E-4</c:v>
                </c:pt>
                <c:pt idx="229" formatCode="General">
                  <c:v>5.3826999999999998E-4</c:v>
                </c:pt>
                <c:pt idx="230" formatCode="General">
                  <c:v>5.3485999999999996E-4</c:v>
                </c:pt>
                <c:pt idx="231" formatCode="General">
                  <c:v>5.32597E-4</c:v>
                </c:pt>
                <c:pt idx="232" formatCode="General">
                  <c:v>5.29636E-4</c:v>
                </c:pt>
                <c:pt idx="233" formatCode="General">
                  <c:v>5.2507200000000002E-4</c:v>
                </c:pt>
                <c:pt idx="234" formatCode="General">
                  <c:v>5.2132999999999997E-4</c:v>
                </c:pt>
                <c:pt idx="235" formatCode="General">
                  <c:v>5.16918E-4</c:v>
                </c:pt>
                <c:pt idx="236" formatCode="General">
                  <c:v>5.1380700000000002E-4</c:v>
                </c:pt>
                <c:pt idx="237" formatCode="General">
                  <c:v>5.1055399999999998E-4</c:v>
                </c:pt>
                <c:pt idx="238" formatCode="General">
                  <c:v>5.08345E-4</c:v>
                </c:pt>
                <c:pt idx="239" formatCode="General">
                  <c:v>5.0400399999999995E-4</c:v>
                </c:pt>
                <c:pt idx="240" formatCode="General">
                  <c:v>5.0015400000000005E-4</c:v>
                </c:pt>
                <c:pt idx="241" formatCode="General">
                  <c:v>4.9467900000000004E-4</c:v>
                </c:pt>
                <c:pt idx="242" formatCode="General">
                  <c:v>4.8904700000000005E-4</c:v>
                </c:pt>
                <c:pt idx="243" formatCode="General">
                  <c:v>4.83993E-4</c:v>
                </c:pt>
                <c:pt idx="244" formatCode="General">
                  <c:v>4.8167199999999999E-4</c:v>
                </c:pt>
                <c:pt idx="245" formatCode="General">
                  <c:v>4.7802199999999998E-4</c:v>
                </c:pt>
                <c:pt idx="246" formatCode="General">
                  <c:v>4.7591199999999999E-4</c:v>
                </c:pt>
                <c:pt idx="247" formatCode="General">
                  <c:v>4.7412399999999998E-4</c:v>
                </c:pt>
                <c:pt idx="248" formatCode="General">
                  <c:v>4.7201099999999999E-4</c:v>
                </c:pt>
                <c:pt idx="249" formatCode="General">
                  <c:v>4.6412899999999997E-4</c:v>
                </c:pt>
                <c:pt idx="250" formatCode="General">
                  <c:v>4.5923699999999998E-4</c:v>
                </c:pt>
                <c:pt idx="251" formatCode="General">
                  <c:v>4.53399E-4</c:v>
                </c:pt>
                <c:pt idx="252" formatCode="General">
                  <c:v>4.4853800000000001E-4</c:v>
                </c:pt>
                <c:pt idx="253" formatCode="General">
                  <c:v>4.42874E-4</c:v>
                </c:pt>
                <c:pt idx="254" formatCode="General">
                  <c:v>4.3783100000000002E-4</c:v>
                </c:pt>
                <c:pt idx="255" formatCode="General">
                  <c:v>4.3293100000000001E-4</c:v>
                </c:pt>
                <c:pt idx="256" formatCode="General">
                  <c:v>4.2716400000000001E-4</c:v>
                </c:pt>
                <c:pt idx="257" formatCode="General">
                  <c:v>4.2098899999999998E-4</c:v>
                </c:pt>
                <c:pt idx="258" formatCode="General">
                  <c:v>4.1511E-4</c:v>
                </c:pt>
                <c:pt idx="259" formatCode="General">
                  <c:v>4.0969900000000002E-4</c:v>
                </c:pt>
                <c:pt idx="260" formatCode="General">
                  <c:v>4.0386900000000001E-4</c:v>
                </c:pt>
                <c:pt idx="261" formatCode="General">
                  <c:v>3.9655099999999998E-4</c:v>
                </c:pt>
                <c:pt idx="262" formatCode="General">
                  <c:v>3.9006400000000002E-4</c:v>
                </c:pt>
                <c:pt idx="263" formatCode="General">
                  <c:v>3.8285599999999999E-4</c:v>
                </c:pt>
                <c:pt idx="264" formatCode="General">
                  <c:v>3.74101E-4</c:v>
                </c:pt>
                <c:pt idx="265" formatCode="General">
                  <c:v>3.6518100000000001E-4</c:v>
                </c:pt>
                <c:pt idx="266" formatCode="General">
                  <c:v>3.5709799999999997E-4</c:v>
                </c:pt>
                <c:pt idx="267" formatCode="General">
                  <c:v>3.4640700000000002E-4</c:v>
                </c:pt>
                <c:pt idx="268" formatCode="General">
                  <c:v>3.3632999999999997E-4</c:v>
                </c:pt>
                <c:pt idx="269" formatCode="General">
                  <c:v>3.2712600000000001E-4</c:v>
                </c:pt>
                <c:pt idx="270" formatCode="General">
                  <c:v>3.16469E-4</c:v>
                </c:pt>
                <c:pt idx="271" formatCode="General">
                  <c:v>3.0747400000000002E-4</c:v>
                </c:pt>
                <c:pt idx="272" formatCode="General">
                  <c:v>2.9926699999999998E-4</c:v>
                </c:pt>
                <c:pt idx="273" formatCode="General">
                  <c:v>2.9113700000000001E-4</c:v>
                </c:pt>
                <c:pt idx="274" formatCode="General">
                  <c:v>2.8401700000000002E-4</c:v>
                </c:pt>
                <c:pt idx="275" formatCode="General">
                  <c:v>2.74586E-4</c:v>
                </c:pt>
                <c:pt idx="276" formatCode="General">
                  <c:v>2.6496000000000001E-4</c:v>
                </c:pt>
                <c:pt idx="277" formatCode="General">
                  <c:v>2.55729E-4</c:v>
                </c:pt>
                <c:pt idx="278" formatCode="General">
                  <c:v>2.4619600000000001E-4</c:v>
                </c:pt>
                <c:pt idx="279" formatCode="General">
                  <c:v>2.3719100000000001E-4</c:v>
                </c:pt>
                <c:pt idx="280" formatCode="General">
                  <c:v>2.2970299999999999E-4</c:v>
                </c:pt>
                <c:pt idx="281" formatCode="General">
                  <c:v>2.20516E-4</c:v>
                </c:pt>
                <c:pt idx="282" formatCode="General">
                  <c:v>2.11504E-4</c:v>
                </c:pt>
                <c:pt idx="283" formatCode="General">
                  <c:v>2.02988E-4</c:v>
                </c:pt>
                <c:pt idx="284" formatCode="General">
                  <c:v>1.9306299999999999E-4</c:v>
                </c:pt>
                <c:pt idx="285" formatCode="General">
                  <c:v>1.84344E-4</c:v>
                </c:pt>
                <c:pt idx="286" formatCode="General">
                  <c:v>1.7714599999999999E-4</c:v>
                </c:pt>
                <c:pt idx="287" formatCode="General">
                  <c:v>1.69827E-4</c:v>
                </c:pt>
                <c:pt idx="288" formatCode="General">
                  <c:v>1.6139999999999999E-4</c:v>
                </c:pt>
                <c:pt idx="289" formatCode="General">
                  <c:v>1.5269700000000001E-4</c:v>
                </c:pt>
                <c:pt idx="290" formatCode="General">
                  <c:v>1.43063E-4</c:v>
                </c:pt>
                <c:pt idx="291" formatCode="General">
                  <c:v>1.32924E-4</c:v>
                </c:pt>
                <c:pt idx="292" formatCode="General">
                  <c:v>1.23108E-4</c:v>
                </c:pt>
                <c:pt idx="293" formatCode="General">
                  <c:v>1.13383E-4</c:v>
                </c:pt>
                <c:pt idx="294" formatCode="General">
                  <c:v>1.053E-4</c:v>
                </c:pt>
                <c:pt idx="295">
                  <c:v>9.6798600000000005E-5</c:v>
                </c:pt>
                <c:pt idx="296">
                  <c:v>8.8306099999999998E-5</c:v>
                </c:pt>
                <c:pt idx="297">
                  <c:v>7.9811100000000006E-5</c:v>
                </c:pt>
                <c:pt idx="298">
                  <c:v>6.9776800000000006E-5</c:v>
                </c:pt>
                <c:pt idx="299">
                  <c:v>5.8533599999999998E-5</c:v>
                </c:pt>
                <c:pt idx="300">
                  <c:v>4.7995099999999997E-5</c:v>
                </c:pt>
                <c:pt idx="301">
                  <c:v>3.7155800000000001E-5</c:v>
                </c:pt>
                <c:pt idx="302">
                  <c:v>2.6018300000000001E-5</c:v>
                </c:pt>
                <c:pt idx="303">
                  <c:v>1.63992E-5</c:v>
                </c:pt>
                <c:pt idx="304">
                  <c:v>8.7510699999999995E-6</c:v>
                </c:pt>
                <c:pt idx="305">
                  <c:v>2.0173499999999998E-6</c:v>
                </c:pt>
                <c:pt idx="306">
                  <c:v>-4.5077400000000003E-6</c:v>
                </c:pt>
                <c:pt idx="307">
                  <c:v>-1.74251E-5</c:v>
                </c:pt>
                <c:pt idx="308">
                  <c:v>-2.5394000000000001E-5</c:v>
                </c:pt>
                <c:pt idx="309">
                  <c:v>-3.4426199999999999E-5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5FC-4341-AB09-7CE489AFC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900544"/>
        <c:axId val="139901120"/>
      </c:scatterChart>
      <c:valAx>
        <c:axId val="139900544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39901120"/>
        <c:crosses val="autoZero"/>
        <c:crossBetween val="midCat"/>
      </c:valAx>
      <c:valAx>
        <c:axId val="139901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9005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bones'!$N$4:$N$398</c:f>
              <c:numCache>
                <c:formatCode>0.00E+00</c:formatCode>
                <c:ptCount val="395"/>
                <c:pt idx="0">
                  <c:v>3.8506699999999998E-6</c:v>
                </c:pt>
                <c:pt idx="1">
                  <c:v>5.9513000000000001E-6</c:v>
                </c:pt>
                <c:pt idx="2">
                  <c:v>1.88374E-5</c:v>
                </c:pt>
                <c:pt idx="3">
                  <c:v>7.9059200000000004E-5</c:v>
                </c:pt>
                <c:pt idx="4" formatCode="General">
                  <c:v>1.74687E-4</c:v>
                </c:pt>
                <c:pt idx="5" formatCode="General">
                  <c:v>3.6055400000000002E-4</c:v>
                </c:pt>
                <c:pt idx="6" formatCode="General">
                  <c:v>6.0162499999999995E-4</c:v>
                </c:pt>
                <c:pt idx="7" formatCode="General">
                  <c:v>1.0092969999999999E-3</c:v>
                </c:pt>
                <c:pt idx="8" formatCode="General">
                  <c:v>1.7971580000000001E-3</c:v>
                </c:pt>
                <c:pt idx="9" formatCode="General">
                  <c:v>2.96795E-3</c:v>
                </c:pt>
                <c:pt idx="10" formatCode="General">
                  <c:v>4.5504229999999996E-3</c:v>
                </c:pt>
                <c:pt idx="11" formatCode="General">
                  <c:v>6.8791470000000004E-3</c:v>
                </c:pt>
                <c:pt idx="12" formatCode="General">
                  <c:v>9.8312989999999999E-3</c:v>
                </c:pt>
                <c:pt idx="13" formatCode="General">
                  <c:v>1.2980251E-2</c:v>
                </c:pt>
                <c:pt idx="14" formatCode="General">
                  <c:v>1.6094758000000001E-2</c:v>
                </c:pt>
                <c:pt idx="15" formatCode="General">
                  <c:v>1.9600572E-2</c:v>
                </c:pt>
                <c:pt idx="16" formatCode="General">
                  <c:v>2.4390651999999999E-2</c:v>
                </c:pt>
                <c:pt idx="17" formatCode="General">
                  <c:v>3.0768311E-2</c:v>
                </c:pt>
                <c:pt idx="18" formatCode="General">
                  <c:v>3.7028749999999999E-2</c:v>
                </c:pt>
                <c:pt idx="19" formatCode="General">
                  <c:v>4.360261E-2</c:v>
                </c:pt>
                <c:pt idx="20" formatCode="General">
                  <c:v>5.0517263999999999E-2</c:v>
                </c:pt>
                <c:pt idx="21" formatCode="General">
                  <c:v>5.6900661999999998E-2</c:v>
                </c:pt>
                <c:pt idx="22" formatCode="General">
                  <c:v>6.1553393999999997E-2</c:v>
                </c:pt>
                <c:pt idx="23" formatCode="General">
                  <c:v>6.5822516999999997E-2</c:v>
                </c:pt>
                <c:pt idx="24" formatCode="General">
                  <c:v>6.9687078E-2</c:v>
                </c:pt>
                <c:pt idx="25" formatCode="General">
                  <c:v>7.2474099E-2</c:v>
                </c:pt>
                <c:pt idx="26" formatCode="General">
                  <c:v>7.5379453999999999E-2</c:v>
                </c:pt>
                <c:pt idx="27" formatCode="General">
                  <c:v>7.9442568000000005E-2</c:v>
                </c:pt>
                <c:pt idx="28" formatCode="General">
                  <c:v>8.3781799000000004E-2</c:v>
                </c:pt>
                <c:pt idx="29" formatCode="General">
                  <c:v>8.7912410999999996E-2</c:v>
                </c:pt>
                <c:pt idx="30" formatCode="General">
                  <c:v>9.2234491000000002E-2</c:v>
                </c:pt>
                <c:pt idx="31" formatCode="General">
                  <c:v>9.5341629999999997E-2</c:v>
                </c:pt>
                <c:pt idx="32" formatCode="General">
                  <c:v>9.7321733999999993E-2</c:v>
                </c:pt>
                <c:pt idx="33" formatCode="General">
                  <c:v>9.9248433999999996E-2</c:v>
                </c:pt>
                <c:pt idx="34" formatCode="General">
                  <c:v>0.10153153400000001</c:v>
                </c:pt>
                <c:pt idx="35" formatCode="General">
                  <c:v>0.104180512</c:v>
                </c:pt>
                <c:pt idx="36" formatCode="General">
                  <c:v>0.10750907799999999</c:v>
                </c:pt>
                <c:pt idx="37" formatCode="General">
                  <c:v>0.11103096699999999</c:v>
                </c:pt>
                <c:pt idx="38" formatCode="General">
                  <c:v>0.11522399899999999</c:v>
                </c:pt>
                <c:pt idx="39" formatCode="General">
                  <c:v>0.119368318</c:v>
                </c:pt>
                <c:pt idx="40" formatCode="General">
                  <c:v>0.12602281700000001</c:v>
                </c:pt>
                <c:pt idx="41" formatCode="General">
                  <c:v>0.13607292400000001</c:v>
                </c:pt>
                <c:pt idx="42" formatCode="General">
                  <c:v>0.14567796999999999</c:v>
                </c:pt>
                <c:pt idx="43" formatCode="General">
                  <c:v>0.15431718899999999</c:v>
                </c:pt>
                <c:pt idx="44" formatCode="General">
                  <c:v>0.163113857</c:v>
                </c:pt>
                <c:pt idx="45" formatCode="General">
                  <c:v>0.16932820800000001</c:v>
                </c:pt>
                <c:pt idx="46" formatCode="General">
                  <c:v>0.17183547800000001</c:v>
                </c:pt>
                <c:pt idx="47" formatCode="General">
                  <c:v>0.174992014</c:v>
                </c:pt>
                <c:pt idx="48" formatCode="General">
                  <c:v>0.17849432800000001</c:v>
                </c:pt>
                <c:pt idx="49" formatCode="General">
                  <c:v>0.18167433399999999</c:v>
                </c:pt>
                <c:pt idx="50" formatCode="General">
                  <c:v>0.184625553</c:v>
                </c:pt>
                <c:pt idx="51" formatCode="General">
                  <c:v>0.18723056499999999</c:v>
                </c:pt>
                <c:pt idx="52" formatCode="General">
                  <c:v>0.18947660899999999</c:v>
                </c:pt>
                <c:pt idx="53" formatCode="General">
                  <c:v>0.19230557500000001</c:v>
                </c:pt>
                <c:pt idx="54" formatCode="General">
                  <c:v>0.195599034</c:v>
                </c:pt>
                <c:pt idx="55" formatCode="General">
                  <c:v>0.19899678700000001</c:v>
                </c:pt>
                <c:pt idx="56" formatCode="General">
                  <c:v>0.20263687699999999</c:v>
                </c:pt>
                <c:pt idx="57" formatCode="General">
                  <c:v>0.20597420699999999</c:v>
                </c:pt>
                <c:pt idx="58" formatCode="General">
                  <c:v>0.20848911000000001</c:v>
                </c:pt>
                <c:pt idx="59" formatCode="General">
                  <c:v>0.210383547</c:v>
                </c:pt>
                <c:pt idx="60" formatCode="General">
                  <c:v>0.21177289599999999</c:v>
                </c:pt>
                <c:pt idx="61" formatCode="General">
                  <c:v>0.21246232600000001</c:v>
                </c:pt>
                <c:pt idx="62" formatCode="General">
                  <c:v>0.21299562399999999</c:v>
                </c:pt>
                <c:pt idx="63" formatCode="General">
                  <c:v>0.21482733700000001</c:v>
                </c:pt>
                <c:pt idx="64" formatCode="General">
                  <c:v>0.217720469</c:v>
                </c:pt>
                <c:pt idx="65" formatCode="General">
                  <c:v>0.220833682</c:v>
                </c:pt>
                <c:pt idx="66" formatCode="General">
                  <c:v>0.22407247</c:v>
                </c:pt>
                <c:pt idx="67" formatCode="General">
                  <c:v>0.227268259</c:v>
                </c:pt>
                <c:pt idx="68" formatCode="General">
                  <c:v>0.22906677</c:v>
                </c:pt>
                <c:pt idx="69" formatCode="General">
                  <c:v>0.229825644</c:v>
                </c:pt>
                <c:pt idx="70" formatCode="General">
                  <c:v>0.23036952899999999</c:v>
                </c:pt>
                <c:pt idx="71" formatCode="General">
                  <c:v>0.23082797899999999</c:v>
                </c:pt>
                <c:pt idx="72" formatCode="General">
                  <c:v>0.231215491</c:v>
                </c:pt>
                <c:pt idx="73" formatCode="General">
                  <c:v>0.23242474299999999</c:v>
                </c:pt>
                <c:pt idx="74" formatCode="General">
                  <c:v>0.23459092000000001</c:v>
                </c:pt>
                <c:pt idx="75" formatCode="General">
                  <c:v>0.23741314499999999</c:v>
                </c:pt>
                <c:pt idx="76" formatCode="General">
                  <c:v>0.24031275599999999</c:v>
                </c:pt>
                <c:pt idx="77" formatCode="General">
                  <c:v>0.24324199899999999</c:v>
                </c:pt>
                <c:pt idx="78" formatCode="General">
                  <c:v>0.24533529300000001</c:v>
                </c:pt>
                <c:pt idx="79" formatCode="General">
                  <c:v>0.24635282</c:v>
                </c:pt>
                <c:pt idx="80" formatCode="General">
                  <c:v>0.246740769</c:v>
                </c:pt>
                <c:pt idx="81" formatCode="General">
                  <c:v>0.24715041500000001</c:v>
                </c:pt>
                <c:pt idx="82" formatCode="General">
                  <c:v>0.248536225</c:v>
                </c:pt>
                <c:pt idx="83" formatCode="General">
                  <c:v>0.25138851000000001</c:v>
                </c:pt>
                <c:pt idx="84" formatCode="General">
                  <c:v>0.25454767299999997</c:v>
                </c:pt>
                <c:pt idx="85" formatCode="General">
                  <c:v>0.25776582300000001</c:v>
                </c:pt>
                <c:pt idx="86" formatCode="General">
                  <c:v>0.26081136599999999</c:v>
                </c:pt>
                <c:pt idx="87" formatCode="General">
                  <c:v>0.26308186</c:v>
                </c:pt>
                <c:pt idx="88" formatCode="General">
                  <c:v>0.26613347199999998</c:v>
                </c:pt>
                <c:pt idx="89" formatCode="General">
                  <c:v>0.270930428</c:v>
                </c:pt>
                <c:pt idx="90" formatCode="General">
                  <c:v>0.27712203600000002</c:v>
                </c:pt>
                <c:pt idx="91" formatCode="General">
                  <c:v>0.28468091499999998</c:v>
                </c:pt>
                <c:pt idx="92" formatCode="General">
                  <c:v>0.293114977</c:v>
                </c:pt>
                <c:pt idx="93" formatCode="General">
                  <c:v>0.30063244900000002</c:v>
                </c:pt>
                <c:pt idx="94" formatCode="General">
                  <c:v>0.30759433200000003</c:v>
                </c:pt>
                <c:pt idx="95" formatCode="General">
                  <c:v>0.31387011500000001</c:v>
                </c:pt>
                <c:pt idx="96" formatCode="General">
                  <c:v>0.31901716200000002</c:v>
                </c:pt>
                <c:pt idx="97" formatCode="General">
                  <c:v>0.32304100699999999</c:v>
                </c:pt>
                <c:pt idx="98" formatCode="General">
                  <c:v>0.32599779099999998</c:v>
                </c:pt>
                <c:pt idx="99" formatCode="General">
                  <c:v>0.328585142</c:v>
                </c:pt>
                <c:pt idx="100" formatCode="General">
                  <c:v>0.33198939700000002</c:v>
                </c:pt>
                <c:pt idx="101" formatCode="General">
                  <c:v>0.33553341399999997</c:v>
                </c:pt>
                <c:pt idx="102" formatCode="General">
                  <c:v>0.338938038</c:v>
                </c:pt>
                <c:pt idx="103" formatCode="General">
                  <c:v>0.34224486300000001</c:v>
                </c:pt>
                <c:pt idx="104" formatCode="General">
                  <c:v>0.34457685399999999</c:v>
                </c:pt>
                <c:pt idx="105" formatCode="General">
                  <c:v>0.34538923900000001</c:v>
                </c:pt>
                <c:pt idx="106" formatCode="General">
                  <c:v>0.34625515400000001</c:v>
                </c:pt>
                <c:pt idx="107" formatCode="General">
                  <c:v>0.34780268399999997</c:v>
                </c:pt>
                <c:pt idx="108" formatCode="General">
                  <c:v>0.35020341700000002</c:v>
                </c:pt>
                <c:pt idx="109" formatCode="General">
                  <c:v>0.35339537500000001</c:v>
                </c:pt>
                <c:pt idx="110" formatCode="General">
                  <c:v>0.35696821299999998</c:v>
                </c:pt>
                <c:pt idx="111" formatCode="General">
                  <c:v>0.36029601700000002</c:v>
                </c:pt>
                <c:pt idx="112" formatCode="General">
                  <c:v>0.36355368399999999</c:v>
                </c:pt>
                <c:pt idx="113" formatCode="General">
                  <c:v>0.366167138</c:v>
                </c:pt>
                <c:pt idx="114" formatCode="General">
                  <c:v>0.36795195600000002</c:v>
                </c:pt>
                <c:pt idx="115" formatCode="General">
                  <c:v>0.36929891399999998</c:v>
                </c:pt>
                <c:pt idx="116" formatCode="General">
                  <c:v>0.37058370000000002</c:v>
                </c:pt>
                <c:pt idx="117" formatCode="General">
                  <c:v>0.37138057699999999</c:v>
                </c:pt>
                <c:pt idx="118" formatCode="General">
                  <c:v>0.37204371600000002</c:v>
                </c:pt>
                <c:pt idx="119" formatCode="General">
                  <c:v>0.37279659300000001</c:v>
                </c:pt>
                <c:pt idx="120" formatCode="General">
                  <c:v>0.37352821400000003</c:v>
                </c:pt>
                <c:pt idx="121" formatCode="General">
                  <c:v>0.37439829000000002</c:v>
                </c:pt>
                <c:pt idx="122" formatCode="General">
                  <c:v>0.376190837</c:v>
                </c:pt>
                <c:pt idx="123" formatCode="General">
                  <c:v>0.37857580800000001</c:v>
                </c:pt>
                <c:pt idx="124" formatCode="General">
                  <c:v>0.38107100300000002</c:v>
                </c:pt>
                <c:pt idx="125" formatCode="General">
                  <c:v>0.38371677399999998</c:v>
                </c:pt>
                <c:pt idx="126" formatCode="General">
                  <c:v>0.386210628</c:v>
                </c:pt>
                <c:pt idx="127" formatCode="General">
                  <c:v>0.38773145399999998</c:v>
                </c:pt>
                <c:pt idx="128" formatCode="General">
                  <c:v>0.38981749999999998</c:v>
                </c:pt>
                <c:pt idx="129" formatCode="General">
                  <c:v>0.39329924500000002</c:v>
                </c:pt>
                <c:pt idx="130" formatCode="General">
                  <c:v>0.39684012800000001</c:v>
                </c:pt>
                <c:pt idx="131" formatCode="General">
                  <c:v>0.40047564000000002</c:v>
                </c:pt>
                <c:pt idx="132" formatCode="General">
                  <c:v>0.40416888899999998</c:v>
                </c:pt>
                <c:pt idx="133" formatCode="General">
                  <c:v>0.406631293</c:v>
                </c:pt>
                <c:pt idx="134" formatCode="General">
                  <c:v>0.407615228</c:v>
                </c:pt>
                <c:pt idx="135" formatCode="General">
                  <c:v>0.408658411</c:v>
                </c:pt>
                <c:pt idx="136" formatCode="General">
                  <c:v>0.41041528900000002</c:v>
                </c:pt>
                <c:pt idx="137" formatCode="General">
                  <c:v>0.41307428499999999</c:v>
                </c:pt>
                <c:pt idx="138" formatCode="General">
                  <c:v>0.41636157699999998</c:v>
                </c:pt>
                <c:pt idx="139" formatCode="General">
                  <c:v>0.41976609300000001</c:v>
                </c:pt>
                <c:pt idx="140" formatCode="General">
                  <c:v>0.42317063900000002</c:v>
                </c:pt>
                <c:pt idx="141" formatCode="General">
                  <c:v>0.42609591699999999</c:v>
                </c:pt>
                <c:pt idx="142" formatCode="General">
                  <c:v>0.42838239</c:v>
                </c:pt>
                <c:pt idx="143" formatCode="General">
                  <c:v>0.42997417199999999</c:v>
                </c:pt>
                <c:pt idx="144" formatCode="General">
                  <c:v>0.43125535399999998</c:v>
                </c:pt>
                <c:pt idx="145" formatCode="General">
                  <c:v>0.43226601199999998</c:v>
                </c:pt>
                <c:pt idx="146" formatCode="General">
                  <c:v>0.43286325799999997</c:v>
                </c:pt>
                <c:pt idx="147" formatCode="General">
                  <c:v>0.43308669999999999</c:v>
                </c:pt>
                <c:pt idx="148" formatCode="General">
                  <c:v>0.43328250800000001</c:v>
                </c:pt>
                <c:pt idx="149" formatCode="General">
                  <c:v>0.43350841899999998</c:v>
                </c:pt>
                <c:pt idx="150" formatCode="General">
                  <c:v>0.43415060100000002</c:v>
                </c:pt>
                <c:pt idx="151" formatCode="General">
                  <c:v>0.43622842000000001</c:v>
                </c:pt>
                <c:pt idx="152" formatCode="General">
                  <c:v>0.44037002200000003</c:v>
                </c:pt>
                <c:pt idx="153" formatCode="General">
                  <c:v>0.44516964399999998</c:v>
                </c:pt>
                <c:pt idx="154" formatCode="General">
                  <c:v>0.44999767299999999</c:v>
                </c:pt>
                <c:pt idx="155" formatCode="General">
                  <c:v>0.45482765400000003</c:v>
                </c:pt>
                <c:pt idx="156" formatCode="General">
                  <c:v>0.45854872400000002</c:v>
                </c:pt>
                <c:pt idx="157" formatCode="General">
                  <c:v>0.461178317</c:v>
                </c:pt>
                <c:pt idx="158" formatCode="General">
                  <c:v>0.46418886300000001</c:v>
                </c:pt>
                <c:pt idx="159" formatCode="General">
                  <c:v>0.467236965</c:v>
                </c:pt>
                <c:pt idx="160" formatCode="General">
                  <c:v>0.46997065399999999</c:v>
                </c:pt>
                <c:pt idx="161" formatCode="General">
                  <c:v>0.472385308</c:v>
                </c:pt>
                <c:pt idx="162" formatCode="General">
                  <c:v>0.47399497699999998</c:v>
                </c:pt>
                <c:pt idx="163" formatCode="General">
                  <c:v>0.47489339800000002</c:v>
                </c:pt>
                <c:pt idx="164" formatCode="General">
                  <c:v>0.47702635999999998</c:v>
                </c:pt>
                <c:pt idx="165" formatCode="General">
                  <c:v>0.47946931500000001</c:v>
                </c:pt>
                <c:pt idx="166" formatCode="General">
                  <c:v>0.48219926499999999</c:v>
                </c:pt>
                <c:pt idx="167" formatCode="General">
                  <c:v>0.48557729399999999</c:v>
                </c:pt>
                <c:pt idx="168" formatCode="General">
                  <c:v>0.49033969199999999</c:v>
                </c:pt>
                <c:pt idx="169" formatCode="General">
                  <c:v>0.49484372500000001</c:v>
                </c:pt>
                <c:pt idx="170" formatCode="General">
                  <c:v>0.499376973</c:v>
                </c:pt>
                <c:pt idx="171" formatCode="General">
                  <c:v>0.50388194100000006</c:v>
                </c:pt>
                <c:pt idx="172" formatCode="General">
                  <c:v>0.50801634399999995</c:v>
                </c:pt>
                <c:pt idx="173" formatCode="General">
                  <c:v>0.51062616199999999</c:v>
                </c:pt>
                <c:pt idx="174" formatCode="General">
                  <c:v>0.51273192999999995</c:v>
                </c:pt>
                <c:pt idx="175" formatCode="General">
                  <c:v>0.51518704100000001</c:v>
                </c:pt>
                <c:pt idx="176" formatCode="General">
                  <c:v>0.51780641100000002</c:v>
                </c:pt>
                <c:pt idx="177" formatCode="General">
                  <c:v>0.52043814300000002</c:v>
                </c:pt>
                <c:pt idx="178" formatCode="General">
                  <c:v>0.52370211899999997</c:v>
                </c:pt>
                <c:pt idx="179" formatCode="General">
                  <c:v>0.52830344299999998</c:v>
                </c:pt>
                <c:pt idx="180" formatCode="General">
                  <c:v>0.53262591299999995</c:v>
                </c:pt>
                <c:pt idx="181" formatCode="General">
                  <c:v>0.53654322399999999</c:v>
                </c:pt>
                <c:pt idx="182" formatCode="General">
                  <c:v>0.54010614400000001</c:v>
                </c:pt>
                <c:pt idx="183" formatCode="General">
                  <c:v>0.54303753300000002</c:v>
                </c:pt>
                <c:pt idx="184" formatCode="General">
                  <c:v>0.54469786899999995</c:v>
                </c:pt>
                <c:pt idx="185" formatCode="General">
                  <c:v>0.54588321799999995</c:v>
                </c:pt>
                <c:pt idx="186" formatCode="General">
                  <c:v>0.547054865</c:v>
                </c:pt>
                <c:pt idx="187" formatCode="General">
                  <c:v>0.54830475899999997</c:v>
                </c:pt>
                <c:pt idx="188" formatCode="General">
                  <c:v>0.55083078600000002</c:v>
                </c:pt>
                <c:pt idx="189" formatCode="General">
                  <c:v>0.55332758800000004</c:v>
                </c:pt>
                <c:pt idx="190" formatCode="General">
                  <c:v>0.55596000400000001</c:v>
                </c:pt>
                <c:pt idx="191" formatCode="General">
                  <c:v>0.55874084800000001</c:v>
                </c:pt>
                <c:pt idx="192" formatCode="General">
                  <c:v>0.56195529300000002</c:v>
                </c:pt>
                <c:pt idx="193" formatCode="General">
                  <c:v>0.56739509899999996</c:v>
                </c:pt>
                <c:pt idx="194" formatCode="General">
                  <c:v>0.57641959700000001</c:v>
                </c:pt>
                <c:pt idx="195" formatCode="General">
                  <c:v>0.58622953799999999</c:v>
                </c:pt>
                <c:pt idx="196" formatCode="General">
                  <c:v>0.59606676999999997</c:v>
                </c:pt>
                <c:pt idx="197" formatCode="General">
                  <c:v>0.60597732199999998</c:v>
                </c:pt>
                <c:pt idx="198" formatCode="General">
                  <c:v>0.61224436699999996</c:v>
                </c:pt>
                <c:pt idx="199" formatCode="General">
                  <c:v>0.61464501599999999</c:v>
                </c:pt>
                <c:pt idx="200" formatCode="General">
                  <c:v>0.61638606699999998</c:v>
                </c:pt>
                <c:pt idx="201" formatCode="General">
                  <c:v>0.61831427999999999</c:v>
                </c:pt>
                <c:pt idx="202" formatCode="General">
                  <c:v>0.619859983</c:v>
                </c:pt>
                <c:pt idx="203" formatCode="General">
                  <c:v>0.62154854299999995</c:v>
                </c:pt>
                <c:pt idx="204" formatCode="General">
                  <c:v>0.62463843100000005</c:v>
                </c:pt>
                <c:pt idx="205" formatCode="General">
                  <c:v>0.62954974900000005</c:v>
                </c:pt>
                <c:pt idx="206" formatCode="General">
                  <c:v>0.63450018200000002</c:v>
                </c:pt>
                <c:pt idx="207" formatCode="General">
                  <c:v>0.63929193100000004</c:v>
                </c:pt>
                <c:pt idx="208" formatCode="General">
                  <c:v>0.64401024200000001</c:v>
                </c:pt>
                <c:pt idx="209" formatCode="General">
                  <c:v>0.64711902600000004</c:v>
                </c:pt>
                <c:pt idx="210" formatCode="General">
                  <c:v>0.648294013</c:v>
                </c:pt>
                <c:pt idx="211" formatCode="General">
                  <c:v>0.64937405500000001</c:v>
                </c:pt>
                <c:pt idx="212" formatCode="General">
                  <c:v>0.65092977799999996</c:v>
                </c:pt>
                <c:pt idx="213" formatCode="General">
                  <c:v>0.65278826899999998</c:v>
                </c:pt>
                <c:pt idx="214" formatCode="General">
                  <c:v>0.65467882200000005</c:v>
                </c:pt>
                <c:pt idx="215" formatCode="General">
                  <c:v>0.65638736900000005</c:v>
                </c:pt>
                <c:pt idx="216" formatCode="General">
                  <c:v>0.65782028800000003</c:v>
                </c:pt>
                <c:pt idx="217" formatCode="General">
                  <c:v>0.65869763199999998</c:v>
                </c:pt>
                <c:pt idx="218" formatCode="General">
                  <c:v>0.65930809099999999</c:v>
                </c:pt>
                <c:pt idx="219" formatCode="General">
                  <c:v>0.66157028799999995</c:v>
                </c:pt>
                <c:pt idx="220" formatCode="General">
                  <c:v>0.66510070200000004</c:v>
                </c:pt>
                <c:pt idx="221" formatCode="General">
                  <c:v>0.66875960000000001</c:v>
                </c:pt>
                <c:pt idx="222" formatCode="General">
                  <c:v>0.67255502300000003</c:v>
                </c:pt>
                <c:pt idx="223" formatCode="General">
                  <c:v>0.67671340300000005</c:v>
                </c:pt>
                <c:pt idx="224" formatCode="General">
                  <c:v>0.679497723</c:v>
                </c:pt>
                <c:pt idx="225" formatCode="General">
                  <c:v>0.68124193300000002</c:v>
                </c:pt>
                <c:pt idx="226" formatCode="General">
                  <c:v>0.68294188300000003</c:v>
                </c:pt>
                <c:pt idx="227" formatCode="General">
                  <c:v>0.68488517400000004</c:v>
                </c:pt>
                <c:pt idx="228" formatCode="General">
                  <c:v>0.68737998300000003</c:v>
                </c:pt>
                <c:pt idx="229" formatCode="General">
                  <c:v>0.69047737200000003</c:v>
                </c:pt>
                <c:pt idx="230" formatCode="General">
                  <c:v>0.69448860300000004</c:v>
                </c:pt>
                <c:pt idx="231" formatCode="General">
                  <c:v>0.69958205100000004</c:v>
                </c:pt>
                <c:pt idx="232" formatCode="General">
                  <c:v>0.705195876</c:v>
                </c:pt>
                <c:pt idx="233" formatCode="General">
                  <c:v>0.71060328800000006</c:v>
                </c:pt>
                <c:pt idx="234" formatCode="General">
                  <c:v>0.71568751399999997</c:v>
                </c:pt>
                <c:pt idx="235" formatCode="General">
                  <c:v>0.72013141700000005</c:v>
                </c:pt>
                <c:pt idx="236" formatCode="General">
                  <c:v>0.72368961899999995</c:v>
                </c:pt>
                <c:pt idx="237" formatCode="General">
                  <c:v>0.72645074700000001</c:v>
                </c:pt>
                <c:pt idx="238" formatCode="General">
                  <c:v>0.728526601</c:v>
                </c:pt>
                <c:pt idx="239" formatCode="General">
                  <c:v>0.73048018299999995</c:v>
                </c:pt>
                <c:pt idx="240" formatCode="General">
                  <c:v>0.73293873499999995</c:v>
                </c:pt>
                <c:pt idx="241" formatCode="General">
                  <c:v>0.73567874899999997</c:v>
                </c:pt>
                <c:pt idx="242" formatCode="General">
                  <c:v>0.738475997</c:v>
                </c:pt>
                <c:pt idx="243" formatCode="General">
                  <c:v>0.74115272799999998</c:v>
                </c:pt>
                <c:pt idx="244" formatCode="General">
                  <c:v>0.74446214499999996</c:v>
                </c:pt>
                <c:pt idx="245" formatCode="General">
                  <c:v>0.74738106100000001</c:v>
                </c:pt>
                <c:pt idx="246" formatCode="General">
                  <c:v>0.74976770100000001</c:v>
                </c:pt>
                <c:pt idx="247" formatCode="General">
                  <c:v>0.75197655500000005</c:v>
                </c:pt>
                <c:pt idx="248" formatCode="General">
                  <c:v>0.75420773100000005</c:v>
                </c:pt>
                <c:pt idx="249" formatCode="General">
                  <c:v>0.75543593600000003</c:v>
                </c:pt>
                <c:pt idx="250" formatCode="General">
                  <c:v>0.75681187000000005</c:v>
                </c:pt>
                <c:pt idx="251" formatCode="General">
                  <c:v>0.75900474100000004</c:v>
                </c:pt>
                <c:pt idx="252" formatCode="General">
                  <c:v>0.76201686000000002</c:v>
                </c:pt>
                <c:pt idx="253" formatCode="General">
                  <c:v>0.76553765500000004</c:v>
                </c:pt>
                <c:pt idx="254" formatCode="General">
                  <c:v>0.76931978000000001</c:v>
                </c:pt>
                <c:pt idx="255" formatCode="General">
                  <c:v>0.77246096600000003</c:v>
                </c:pt>
                <c:pt idx="256" formatCode="General">
                  <c:v>0.774878332</c:v>
                </c:pt>
                <c:pt idx="257" formatCode="General">
                  <c:v>0.77679235499999999</c:v>
                </c:pt>
                <c:pt idx="258" formatCode="General">
                  <c:v>0.77994454499999999</c:v>
                </c:pt>
                <c:pt idx="259" formatCode="General">
                  <c:v>0.78294826399999995</c:v>
                </c:pt>
                <c:pt idx="260" formatCode="General">
                  <c:v>0.78584763400000002</c:v>
                </c:pt>
                <c:pt idx="261" formatCode="General">
                  <c:v>0.788554274</c:v>
                </c:pt>
                <c:pt idx="262" formatCode="General">
                  <c:v>0.79092831299999999</c:v>
                </c:pt>
                <c:pt idx="263" formatCode="General">
                  <c:v>0.79261804499999999</c:v>
                </c:pt>
                <c:pt idx="264" formatCode="General">
                  <c:v>0.79534724499999998</c:v>
                </c:pt>
                <c:pt idx="265" formatCode="General">
                  <c:v>0.79816059500000003</c:v>
                </c:pt>
                <c:pt idx="266" formatCode="General">
                  <c:v>0.80106393099999995</c:v>
                </c:pt>
                <c:pt idx="267" formatCode="General">
                  <c:v>0.80400415000000003</c:v>
                </c:pt>
                <c:pt idx="268" formatCode="General">
                  <c:v>0.80579491199999997</c:v>
                </c:pt>
                <c:pt idx="269" formatCode="General">
                  <c:v>0.80619716399999997</c:v>
                </c:pt>
                <c:pt idx="270" formatCode="General">
                  <c:v>0.80649748600000004</c:v>
                </c:pt>
                <c:pt idx="271" formatCode="General">
                  <c:v>0.80671619900000002</c:v>
                </c:pt>
                <c:pt idx="272" formatCode="General">
                  <c:v>0.80684664500000003</c:v>
                </c:pt>
                <c:pt idx="273" formatCode="General">
                  <c:v>0.80688417800000001</c:v>
                </c:pt>
                <c:pt idx="274" formatCode="General">
                  <c:v>0.80692559799999997</c:v>
                </c:pt>
                <c:pt idx="275" formatCode="General">
                  <c:v>0.80696108</c:v>
                </c:pt>
                <c:pt idx="276" formatCode="General">
                  <c:v>0.80700275300000002</c:v>
                </c:pt>
                <c:pt idx="277" formatCode="General">
                  <c:v>0.80714982599999996</c:v>
                </c:pt>
                <c:pt idx="278" formatCode="General">
                  <c:v>0.80835510399999999</c:v>
                </c:pt>
                <c:pt idx="279" formatCode="General">
                  <c:v>0.81295541199999999</c:v>
                </c:pt>
                <c:pt idx="280" formatCode="General">
                  <c:v>0.818357526</c:v>
                </c:pt>
                <c:pt idx="281" formatCode="General">
                  <c:v>0.82380409099999996</c:v>
                </c:pt>
                <c:pt idx="282" formatCode="General">
                  <c:v>0.83024909400000002</c:v>
                </c:pt>
                <c:pt idx="283" formatCode="General">
                  <c:v>0.83706281100000002</c:v>
                </c:pt>
                <c:pt idx="284" formatCode="General">
                  <c:v>0.84069569099999997</c:v>
                </c:pt>
                <c:pt idx="285" formatCode="General">
                  <c:v>0.84359615700000001</c:v>
                </c:pt>
                <c:pt idx="286" formatCode="General">
                  <c:v>0.84664329000000005</c:v>
                </c:pt>
                <c:pt idx="287" formatCode="General">
                  <c:v>0.84858905500000004</c:v>
                </c:pt>
                <c:pt idx="288" formatCode="General">
                  <c:v>0.84911741900000004</c:v>
                </c:pt>
                <c:pt idx="289" formatCode="General">
                  <c:v>0.84944657000000001</c:v>
                </c:pt>
                <c:pt idx="290" formatCode="General">
                  <c:v>0.84980289200000003</c:v>
                </c:pt>
                <c:pt idx="291" formatCode="General">
                  <c:v>0.85011093400000004</c:v>
                </c:pt>
                <c:pt idx="292" formatCode="General">
                  <c:v>0.85125569499999998</c:v>
                </c:pt>
                <c:pt idx="293" formatCode="General">
                  <c:v>0.85301331800000002</c:v>
                </c:pt>
                <c:pt idx="294" formatCode="General">
                  <c:v>0.854831589</c:v>
                </c:pt>
                <c:pt idx="295" formatCode="General">
                  <c:v>0.856587443</c:v>
                </c:pt>
                <c:pt idx="296" formatCode="General">
                  <c:v>0.85822248199999995</c:v>
                </c:pt>
                <c:pt idx="297" formatCode="General">
                  <c:v>0.85906335300000003</c:v>
                </c:pt>
                <c:pt idx="298" formatCode="General">
                  <c:v>0.85926857499999998</c:v>
                </c:pt>
                <c:pt idx="299" formatCode="General">
                  <c:v>0.85941292199999997</c:v>
                </c:pt>
                <c:pt idx="300" formatCode="General">
                  <c:v>0.85951515000000001</c:v>
                </c:pt>
                <c:pt idx="301" formatCode="General">
                  <c:v>0.85966777000000005</c:v>
                </c:pt>
                <c:pt idx="302" formatCode="General">
                  <c:v>0.86160557800000004</c:v>
                </c:pt>
                <c:pt idx="303" formatCode="General">
                  <c:v>0.86541120999999999</c:v>
                </c:pt>
                <c:pt idx="304" formatCode="General">
                  <c:v>0.86944680600000002</c:v>
                </c:pt>
                <c:pt idx="305" formatCode="General">
                  <c:v>0.87377059599999995</c:v>
                </c:pt>
                <c:pt idx="306" formatCode="General">
                  <c:v>0.87915472800000005</c:v>
                </c:pt>
                <c:pt idx="307" formatCode="General">
                  <c:v>0.88408155099999997</c:v>
                </c:pt>
                <c:pt idx="308" formatCode="General">
                  <c:v>0.88780923199999995</c:v>
                </c:pt>
                <c:pt idx="309" formatCode="General">
                  <c:v>0.89343413199999999</c:v>
                </c:pt>
                <c:pt idx="310" formatCode="General">
                  <c:v>0.90146859000000001</c:v>
                </c:pt>
                <c:pt idx="311" formatCode="General">
                  <c:v>0.90884362399999996</c:v>
                </c:pt>
                <c:pt idx="312" formatCode="General">
                  <c:v>0.91485636999999997</c:v>
                </c:pt>
                <c:pt idx="313" formatCode="General">
                  <c:v>0.92037921099999997</c:v>
                </c:pt>
                <c:pt idx="314" formatCode="General">
                  <c:v>0.92392956400000004</c:v>
                </c:pt>
                <c:pt idx="315" formatCode="General">
                  <c:v>0.92521101500000003</c:v>
                </c:pt>
                <c:pt idx="316" formatCode="General">
                  <c:v>0.926895103</c:v>
                </c:pt>
                <c:pt idx="317" formatCode="General">
                  <c:v>0.92923846600000004</c:v>
                </c:pt>
                <c:pt idx="318" formatCode="General">
                  <c:v>0.932052086</c:v>
                </c:pt>
                <c:pt idx="319" formatCode="General">
                  <c:v>0.93607585299999996</c:v>
                </c:pt>
                <c:pt idx="320" formatCode="General">
                  <c:v>0.94132367800000005</c:v>
                </c:pt>
                <c:pt idx="321" formatCode="General">
                  <c:v>0.94618762099999998</c:v>
                </c:pt>
                <c:pt idx="322" formatCode="General">
                  <c:v>0.95052829599999999</c:v>
                </c:pt>
                <c:pt idx="323" formatCode="General">
                  <c:v>0.95442925300000003</c:v>
                </c:pt>
                <c:pt idx="324" formatCode="General">
                  <c:v>0.95709926499999998</c:v>
                </c:pt>
                <c:pt idx="325" formatCode="General">
                  <c:v>0.95844690099999996</c:v>
                </c:pt>
                <c:pt idx="326" formatCode="General">
                  <c:v>0.95965521899999995</c:v>
                </c:pt>
                <c:pt idx="327" formatCode="General">
                  <c:v>0.96122296799999996</c:v>
                </c:pt>
                <c:pt idx="328" formatCode="General">
                  <c:v>0.96298194100000001</c:v>
                </c:pt>
                <c:pt idx="329" formatCode="General">
                  <c:v>0.96612299599999996</c:v>
                </c:pt>
                <c:pt idx="330" formatCode="General">
                  <c:v>0.97017482700000002</c:v>
                </c:pt>
                <c:pt idx="331" formatCode="General">
                  <c:v>0.97430908199999999</c:v>
                </c:pt>
                <c:pt idx="332" formatCode="General">
                  <c:v>0.97990557</c:v>
                </c:pt>
                <c:pt idx="333" formatCode="General">
                  <c:v>0.98808806999999998</c:v>
                </c:pt>
                <c:pt idx="334" formatCode="General">
                  <c:v>0.99979079599999998</c:v>
                </c:pt>
                <c:pt idx="335" formatCode="General">
                  <c:v>1.0165195570000001</c:v>
                </c:pt>
                <c:pt idx="336" formatCode="General">
                  <c:v>1.0399891400000001</c:v>
                </c:pt>
                <c:pt idx="337" formatCode="General">
                  <c:v>1.0636761159999999</c:v>
                </c:pt>
                <c:pt idx="338" formatCode="General">
                  <c:v>1.0845918969999999</c:v>
                </c:pt>
                <c:pt idx="339" formatCode="General">
                  <c:v>1.101426861</c:v>
                </c:pt>
                <c:pt idx="340" formatCode="General">
                  <c:v>1.114897816</c:v>
                </c:pt>
                <c:pt idx="341" formatCode="General">
                  <c:v>1.122588149</c:v>
                </c:pt>
                <c:pt idx="342" formatCode="General">
                  <c:v>1.1286006959999999</c:v>
                </c:pt>
                <c:pt idx="343" formatCode="General">
                  <c:v>1.134963892</c:v>
                </c:pt>
                <c:pt idx="344" formatCode="General">
                  <c:v>1.1413939399999999</c:v>
                </c:pt>
                <c:pt idx="345" formatCode="General">
                  <c:v>1.1462776509999999</c:v>
                </c:pt>
                <c:pt idx="346" formatCode="General">
                  <c:v>1.151558699</c:v>
                </c:pt>
                <c:pt idx="347" formatCode="General">
                  <c:v>1.1584532350000001</c:v>
                </c:pt>
                <c:pt idx="348" formatCode="General">
                  <c:v>1.1669672</c:v>
                </c:pt>
                <c:pt idx="349" formatCode="General">
                  <c:v>1.1767628539999999</c:v>
                </c:pt>
                <c:pt idx="350" formatCode="General">
                  <c:v>1.186500898</c:v>
                </c:pt>
                <c:pt idx="351" formatCode="General">
                  <c:v>1.1949628990000001</c:v>
                </c:pt>
                <c:pt idx="352" formatCode="General">
                  <c:v>1.201814369</c:v>
                </c:pt>
                <c:pt idx="353" formatCode="General">
                  <c:v>1.2072842509999999</c:v>
                </c:pt>
                <c:pt idx="354" formatCode="General">
                  <c:v>1.2115478369999999</c:v>
                </c:pt>
                <c:pt idx="355" formatCode="General">
                  <c:v>1.215439159</c:v>
                </c:pt>
                <c:pt idx="356" formatCode="General">
                  <c:v>1.219989405</c:v>
                </c:pt>
                <c:pt idx="357" formatCode="General">
                  <c:v>1.2256016540000001</c:v>
                </c:pt>
                <c:pt idx="358" formatCode="General">
                  <c:v>1.2317750860000001</c:v>
                </c:pt>
                <c:pt idx="359" formatCode="General">
                  <c:v>1.238064525</c:v>
                </c:pt>
                <c:pt idx="360" formatCode="General">
                  <c:v>1.2451649220000001</c:v>
                </c:pt>
                <c:pt idx="361" formatCode="General">
                  <c:v>1.2528246279999999</c:v>
                </c:pt>
                <c:pt idx="362" formatCode="General">
                  <c:v>1.2603908589999999</c:v>
                </c:pt>
                <c:pt idx="363" formatCode="General">
                  <c:v>1.2684455290000001</c:v>
                </c:pt>
                <c:pt idx="364" formatCode="General">
                  <c:v>1.276932553</c:v>
                </c:pt>
                <c:pt idx="365" formatCode="General">
                  <c:v>1.2854336</c:v>
                </c:pt>
                <c:pt idx="366" formatCode="General">
                  <c:v>1.2930365720000001</c:v>
                </c:pt>
                <c:pt idx="367" formatCode="General">
                  <c:v>1.3000015119999999</c:v>
                </c:pt>
                <c:pt idx="368" formatCode="General">
                  <c:v>1.306717994</c:v>
                </c:pt>
                <c:pt idx="369" formatCode="General">
                  <c:v>1.3129659039999999</c:v>
                </c:pt>
                <c:pt idx="370" formatCode="General">
                  <c:v>1.3194031429999999</c:v>
                </c:pt>
                <c:pt idx="371" formatCode="General">
                  <c:v>1.3270693</c:v>
                </c:pt>
                <c:pt idx="372" formatCode="General">
                  <c:v>1.335046771</c:v>
                </c:pt>
                <c:pt idx="373" formatCode="General">
                  <c:v>1.342321562</c:v>
                </c:pt>
                <c:pt idx="374" formatCode="General">
                  <c:v>1.3495189350000001</c:v>
                </c:pt>
                <c:pt idx="375" formatCode="General">
                  <c:v>1.3560353469999999</c:v>
                </c:pt>
                <c:pt idx="376" formatCode="General">
                  <c:v>1.361091048</c:v>
                </c:pt>
                <c:pt idx="377" formatCode="General">
                  <c:v>1.3652902769999999</c:v>
                </c:pt>
                <c:pt idx="378" formatCode="General">
                  <c:v>1.3688839960000001</c:v>
                </c:pt>
                <c:pt idx="379" formatCode="General">
                  <c:v>1.3718000180000001</c:v>
                </c:pt>
                <c:pt idx="380" formatCode="General">
                  <c:v>1.374102903</c:v>
                </c:pt>
                <c:pt idx="381" formatCode="General">
                  <c:v>1.376891549</c:v>
                </c:pt>
                <c:pt idx="382" formatCode="General">
                  <c:v>1.381190481</c:v>
                </c:pt>
                <c:pt idx="383" formatCode="General">
                  <c:v>1.3874792600000001</c:v>
                </c:pt>
                <c:pt idx="384" formatCode="General">
                  <c:v>1.394925789</c:v>
                </c:pt>
                <c:pt idx="385" formatCode="General">
                  <c:v>1.403312742</c:v>
                </c:pt>
                <c:pt idx="386" formatCode="General">
                  <c:v>1.4128418840000001</c:v>
                </c:pt>
                <c:pt idx="387" formatCode="General">
                  <c:v>1.4231448849999999</c:v>
                </c:pt>
                <c:pt idx="388" formatCode="General">
                  <c:v>1.4330716800000001</c:v>
                </c:pt>
                <c:pt idx="389" formatCode="General">
                  <c:v>1.431462351</c:v>
                </c:pt>
                <c:pt idx="390" formatCode="General">
                  <c:v>1.429884382</c:v>
                </c:pt>
                <c:pt idx="391" formatCode="General">
                  <c:v>1.4276518119999999</c:v>
                </c:pt>
                <c:pt idx="392" formatCode="General">
                  <c:v>1.425050801</c:v>
                </c:pt>
                <c:pt idx="393" formatCode="General">
                  <c:v>1.4231467950000001</c:v>
                </c:pt>
                <c:pt idx="394" formatCode="General">
                  <c:v>1.43307359</c:v>
                </c:pt>
              </c:numCache>
            </c:numRef>
          </c:xVal>
          <c:yVal>
            <c:numRef>
              <c:f>'Data fresh bones'!$O$4:$O$398</c:f>
              <c:numCache>
                <c:formatCode>General</c:formatCode>
                <c:ptCount val="395"/>
                <c:pt idx="0" formatCode="0.00E+00">
                  <c:v>9.2281599999999994E-5</c:v>
                </c:pt>
                <c:pt idx="1">
                  <c:v>1.6193800000000001E-4</c:v>
                </c:pt>
                <c:pt idx="2">
                  <c:v>2.5588400000000001E-4</c:v>
                </c:pt>
                <c:pt idx="3">
                  <c:v>2.9613099999999999E-4</c:v>
                </c:pt>
                <c:pt idx="4">
                  <c:v>3.4076000000000001E-4</c:v>
                </c:pt>
                <c:pt idx="5">
                  <c:v>3.4357399999999997E-4</c:v>
                </c:pt>
                <c:pt idx="6">
                  <c:v>3.4118799999999997E-4</c:v>
                </c:pt>
                <c:pt idx="7">
                  <c:v>3.5945500000000001E-4</c:v>
                </c:pt>
                <c:pt idx="8">
                  <c:v>3.5957099999999999E-4</c:v>
                </c:pt>
                <c:pt idx="9">
                  <c:v>3.6449600000000001E-4</c:v>
                </c:pt>
                <c:pt idx="10">
                  <c:v>3.6477900000000003E-4</c:v>
                </c:pt>
                <c:pt idx="11">
                  <c:v>3.6652800000000003E-4</c:v>
                </c:pt>
                <c:pt idx="12">
                  <c:v>3.6779500000000003E-4</c:v>
                </c:pt>
                <c:pt idx="13">
                  <c:v>3.6976700000000001E-4</c:v>
                </c:pt>
                <c:pt idx="14">
                  <c:v>3.67945E-4</c:v>
                </c:pt>
                <c:pt idx="15">
                  <c:v>3.7136899999999997E-4</c:v>
                </c:pt>
                <c:pt idx="16">
                  <c:v>3.7012200000000002E-4</c:v>
                </c:pt>
                <c:pt idx="17">
                  <c:v>3.6981999999999998E-4</c:v>
                </c:pt>
                <c:pt idx="18">
                  <c:v>3.7002299999999998E-4</c:v>
                </c:pt>
                <c:pt idx="19">
                  <c:v>3.70334E-4</c:v>
                </c:pt>
                <c:pt idx="20">
                  <c:v>3.7088300000000002E-4</c:v>
                </c:pt>
                <c:pt idx="21">
                  <c:v>3.7229100000000002E-4</c:v>
                </c:pt>
                <c:pt idx="22">
                  <c:v>3.7246300000000001E-4</c:v>
                </c:pt>
                <c:pt idx="23">
                  <c:v>3.72152E-4</c:v>
                </c:pt>
                <c:pt idx="24">
                  <c:v>3.7313E-4</c:v>
                </c:pt>
                <c:pt idx="25">
                  <c:v>3.7033500000000001E-4</c:v>
                </c:pt>
                <c:pt idx="26">
                  <c:v>3.7154499999999998E-4</c:v>
                </c:pt>
                <c:pt idx="27">
                  <c:v>3.6979200000000003E-4</c:v>
                </c:pt>
                <c:pt idx="28">
                  <c:v>3.6866600000000002E-4</c:v>
                </c:pt>
                <c:pt idx="29">
                  <c:v>3.6731600000000002E-4</c:v>
                </c:pt>
                <c:pt idx="30">
                  <c:v>3.6632E-4</c:v>
                </c:pt>
                <c:pt idx="31">
                  <c:v>3.6623599999999998E-4</c:v>
                </c:pt>
                <c:pt idx="32">
                  <c:v>3.6446699999999999E-4</c:v>
                </c:pt>
                <c:pt idx="33">
                  <c:v>3.6805799999999999E-4</c:v>
                </c:pt>
                <c:pt idx="34">
                  <c:v>3.6870300000000001E-4</c:v>
                </c:pt>
                <c:pt idx="35">
                  <c:v>3.6950900000000002E-4</c:v>
                </c:pt>
                <c:pt idx="36">
                  <c:v>3.6825900000000001E-4</c:v>
                </c:pt>
                <c:pt idx="37">
                  <c:v>3.6894599999999999E-4</c:v>
                </c:pt>
                <c:pt idx="38">
                  <c:v>3.6945100000000002E-4</c:v>
                </c:pt>
                <c:pt idx="39">
                  <c:v>3.70806E-4</c:v>
                </c:pt>
                <c:pt idx="40">
                  <c:v>3.7163499999999999E-4</c:v>
                </c:pt>
                <c:pt idx="41">
                  <c:v>3.7088399999999998E-4</c:v>
                </c:pt>
                <c:pt idx="42">
                  <c:v>3.7110799999999998E-4</c:v>
                </c:pt>
                <c:pt idx="43">
                  <c:v>3.7052100000000001E-4</c:v>
                </c:pt>
                <c:pt idx="44">
                  <c:v>3.6996700000000002E-4</c:v>
                </c:pt>
                <c:pt idx="45">
                  <c:v>3.6737400000000001E-4</c:v>
                </c:pt>
                <c:pt idx="46">
                  <c:v>3.6754700000000002E-4</c:v>
                </c:pt>
                <c:pt idx="47">
                  <c:v>3.6645299999999998E-4</c:v>
                </c:pt>
                <c:pt idx="48">
                  <c:v>3.6560299999999999E-4</c:v>
                </c:pt>
                <c:pt idx="49">
                  <c:v>3.6532399999999999E-4</c:v>
                </c:pt>
                <c:pt idx="50">
                  <c:v>3.67735E-4</c:v>
                </c:pt>
                <c:pt idx="51">
                  <c:v>3.6697800000000001E-4</c:v>
                </c:pt>
                <c:pt idx="52">
                  <c:v>3.6767899999999999E-4</c:v>
                </c:pt>
                <c:pt idx="53">
                  <c:v>3.6747700000000001E-4</c:v>
                </c:pt>
                <c:pt idx="54">
                  <c:v>3.6646900000000002E-4</c:v>
                </c:pt>
                <c:pt idx="55">
                  <c:v>3.6488100000000001E-4</c:v>
                </c:pt>
                <c:pt idx="56">
                  <c:v>3.6526700000000001E-4</c:v>
                </c:pt>
                <c:pt idx="57">
                  <c:v>3.6432000000000001E-4</c:v>
                </c:pt>
                <c:pt idx="58">
                  <c:v>3.6109800000000002E-4</c:v>
                </c:pt>
                <c:pt idx="59">
                  <c:v>3.6024899999999999E-4</c:v>
                </c:pt>
                <c:pt idx="60">
                  <c:v>3.6165699999999998E-4</c:v>
                </c:pt>
                <c:pt idx="61">
                  <c:v>3.6566799999999998E-4</c:v>
                </c:pt>
                <c:pt idx="62">
                  <c:v>3.73898E-4</c:v>
                </c:pt>
                <c:pt idx="63">
                  <c:v>3.77303E-4</c:v>
                </c:pt>
                <c:pt idx="64">
                  <c:v>3.7643300000000002E-4</c:v>
                </c:pt>
                <c:pt idx="65">
                  <c:v>3.76635E-4</c:v>
                </c:pt>
                <c:pt idx="66">
                  <c:v>3.74414E-4</c:v>
                </c:pt>
                <c:pt idx="67">
                  <c:v>3.73767E-4</c:v>
                </c:pt>
                <c:pt idx="68">
                  <c:v>3.7441599999999997E-4</c:v>
                </c:pt>
                <c:pt idx="69">
                  <c:v>3.7215300000000001E-4</c:v>
                </c:pt>
                <c:pt idx="70">
                  <c:v>3.65631E-4</c:v>
                </c:pt>
                <c:pt idx="71">
                  <c:v>3.5277600000000001E-4</c:v>
                </c:pt>
                <c:pt idx="72">
                  <c:v>3.4131E-4</c:v>
                </c:pt>
                <c:pt idx="73">
                  <c:v>3.3803300000000001E-4</c:v>
                </c:pt>
                <c:pt idx="74">
                  <c:v>3.3957300000000002E-4</c:v>
                </c:pt>
                <c:pt idx="75">
                  <c:v>3.3813199999999999E-4</c:v>
                </c:pt>
                <c:pt idx="76">
                  <c:v>3.4025100000000002E-4</c:v>
                </c:pt>
                <c:pt idx="77">
                  <c:v>3.4006200000000002E-4</c:v>
                </c:pt>
                <c:pt idx="78">
                  <c:v>3.37027E-4</c:v>
                </c:pt>
                <c:pt idx="79">
                  <c:v>3.27008E-4</c:v>
                </c:pt>
                <c:pt idx="80">
                  <c:v>3.26006E-4</c:v>
                </c:pt>
                <c:pt idx="81">
                  <c:v>3.0454400000000002E-4</c:v>
                </c:pt>
                <c:pt idx="82">
                  <c:v>3.0507899999999998E-4</c:v>
                </c:pt>
                <c:pt idx="83">
                  <c:v>3.0771900000000003E-4</c:v>
                </c:pt>
                <c:pt idx="84">
                  <c:v>3.0886899999999997E-4</c:v>
                </c:pt>
                <c:pt idx="85">
                  <c:v>3.1058399999999998E-4</c:v>
                </c:pt>
                <c:pt idx="86">
                  <c:v>3.1499499999999999E-4</c:v>
                </c:pt>
                <c:pt idx="87">
                  <c:v>3.1409800000000001E-4</c:v>
                </c:pt>
                <c:pt idx="88">
                  <c:v>3.11343E-4</c:v>
                </c:pt>
                <c:pt idx="89">
                  <c:v>3.1157299999999999E-4</c:v>
                </c:pt>
                <c:pt idx="90">
                  <c:v>3.09931E-4</c:v>
                </c:pt>
                <c:pt idx="91">
                  <c:v>3.0866500000000001E-4</c:v>
                </c:pt>
                <c:pt idx="92">
                  <c:v>3.0801E-4</c:v>
                </c:pt>
                <c:pt idx="93">
                  <c:v>3.0897599999999998E-4</c:v>
                </c:pt>
                <c:pt idx="94">
                  <c:v>3.0882300000000001E-4</c:v>
                </c:pt>
                <c:pt idx="95">
                  <c:v>3.09625E-4</c:v>
                </c:pt>
                <c:pt idx="96">
                  <c:v>3.0928599999999998E-4</c:v>
                </c:pt>
                <c:pt idx="97">
                  <c:v>3.0932600000000001E-4</c:v>
                </c:pt>
                <c:pt idx="98">
                  <c:v>3.0580000000000001E-4</c:v>
                </c:pt>
                <c:pt idx="99">
                  <c:v>3.0568199999999999E-4</c:v>
                </c:pt>
                <c:pt idx="100">
                  <c:v>3.0487999999999999E-4</c:v>
                </c:pt>
                <c:pt idx="101">
                  <c:v>3.0589300000000001E-4</c:v>
                </c:pt>
                <c:pt idx="102">
                  <c:v>3.0607699999999998E-4</c:v>
                </c:pt>
                <c:pt idx="103">
                  <c:v>3.0898699999999999E-4</c:v>
                </c:pt>
                <c:pt idx="104">
                  <c:v>3.0802599999999998E-4</c:v>
                </c:pt>
                <c:pt idx="105">
                  <c:v>3.0450399999999998E-4</c:v>
                </c:pt>
                <c:pt idx="106">
                  <c:v>3.0626200000000002E-4</c:v>
                </c:pt>
                <c:pt idx="107" formatCode="0.00E+00">
                  <c:v>3.0634100000000001E-4</c:v>
                </c:pt>
                <c:pt idx="108" formatCode="0.00E+00">
                  <c:v>3.0096300000000001E-4</c:v>
                </c:pt>
                <c:pt idx="109">
                  <c:v>3.0141199999999998E-4</c:v>
                </c:pt>
                <c:pt idx="110">
                  <c:v>3.0229900000000001E-4</c:v>
                </c:pt>
                <c:pt idx="111">
                  <c:v>2.9952899999999998E-4</c:v>
                </c:pt>
                <c:pt idx="112">
                  <c:v>2.9911199999999998E-4</c:v>
                </c:pt>
                <c:pt idx="113">
                  <c:v>3.02274E-4</c:v>
                </c:pt>
                <c:pt idx="114">
                  <c:v>3.0010300000000002E-4</c:v>
                </c:pt>
                <c:pt idx="115">
                  <c:v>3.0043499999999999E-4</c:v>
                </c:pt>
                <c:pt idx="116">
                  <c:v>3.0391000000000001E-4</c:v>
                </c:pt>
                <c:pt idx="117">
                  <c:v>3.0079899999999998E-4</c:v>
                </c:pt>
                <c:pt idx="118">
                  <c:v>2.9726299999999998E-4</c:v>
                </c:pt>
                <c:pt idx="119">
                  <c:v>3.0502399999999999E-4</c:v>
                </c:pt>
                <c:pt idx="120">
                  <c:v>3.0001399999999998E-4</c:v>
                </c:pt>
                <c:pt idx="121">
                  <c:v>2.9472199999999997E-4</c:v>
                </c:pt>
                <c:pt idx="122">
                  <c:v>2.9307900000000002E-4</c:v>
                </c:pt>
                <c:pt idx="123">
                  <c:v>2.9014299999999998E-4</c:v>
                </c:pt>
                <c:pt idx="124">
                  <c:v>2.91112E-4</c:v>
                </c:pt>
                <c:pt idx="125">
                  <c:v>2.9300600000000001E-4</c:v>
                </c:pt>
                <c:pt idx="126">
                  <c:v>2.9760700000000003E-4</c:v>
                </c:pt>
                <c:pt idx="127">
                  <c:v>3.02615E-4</c:v>
                </c:pt>
                <c:pt idx="128">
                  <c:v>3.1021999999999999E-4</c:v>
                </c:pt>
                <c:pt idx="129">
                  <c:v>3.0876100000000001E-4</c:v>
                </c:pt>
                <c:pt idx="130">
                  <c:v>3.0988899999999999E-4</c:v>
                </c:pt>
                <c:pt idx="131">
                  <c:v>3.0787300000000001E-4</c:v>
                </c:pt>
                <c:pt idx="132">
                  <c:v>3.0848699999999998E-4</c:v>
                </c:pt>
                <c:pt idx="133">
                  <c:v>3.0319100000000002E-4</c:v>
                </c:pt>
                <c:pt idx="134">
                  <c:v>3.0056499999999998E-4</c:v>
                </c:pt>
                <c:pt idx="135">
                  <c:v>2.9430199999999998E-4</c:v>
                </c:pt>
                <c:pt idx="136">
                  <c:v>2.9162399999999998E-4</c:v>
                </c:pt>
                <c:pt idx="137">
                  <c:v>2.8849799999999999E-4</c:v>
                </c:pt>
                <c:pt idx="138">
                  <c:v>2.8750800000000001E-4</c:v>
                </c:pt>
                <c:pt idx="139">
                  <c:v>2.8602E-4</c:v>
                </c:pt>
                <c:pt idx="140">
                  <c:v>2.8324600000000002E-4</c:v>
                </c:pt>
                <c:pt idx="141" formatCode="0.00E+00">
                  <c:v>2.81317E-4</c:v>
                </c:pt>
                <c:pt idx="142" formatCode="0.00E+00">
                  <c:v>2.7890100000000002E-4</c:v>
                </c:pt>
                <c:pt idx="143" formatCode="0.00E+00">
                  <c:v>2.7742400000000002E-4</c:v>
                </c:pt>
                <c:pt idx="144" formatCode="0.00E+00">
                  <c:v>2.8036400000000001E-4</c:v>
                </c:pt>
                <c:pt idx="145" formatCode="0.00E+00">
                  <c:v>2.80504E-4</c:v>
                </c:pt>
                <c:pt idx="146" formatCode="0.00E+00">
                  <c:v>2.8250999999999998E-4</c:v>
                </c:pt>
                <c:pt idx="147" formatCode="0.00E+00">
                  <c:v>2.6692000000000003E-4</c:v>
                </c:pt>
                <c:pt idx="148" formatCode="0.00E+00">
                  <c:v>3.1796999999999999E-4</c:v>
                </c:pt>
                <c:pt idx="149" formatCode="0.00E+00">
                  <c:v>2.8725400000000002E-4</c:v>
                </c:pt>
                <c:pt idx="150" formatCode="0.00E+00">
                  <c:v>2.9292800000000003E-4</c:v>
                </c:pt>
                <c:pt idx="151" formatCode="0.00E+00">
                  <c:v>2.9177100000000002E-4</c:v>
                </c:pt>
                <c:pt idx="152" formatCode="0.00E+00">
                  <c:v>2.9332400000000003E-4</c:v>
                </c:pt>
                <c:pt idx="153" formatCode="0.00E+00">
                  <c:v>2.9025600000000002E-4</c:v>
                </c:pt>
                <c:pt idx="154" formatCode="0.00E+00">
                  <c:v>2.8946899999999999E-4</c:v>
                </c:pt>
                <c:pt idx="155" formatCode="0.00E+00">
                  <c:v>2.8790199999999998E-4</c:v>
                </c:pt>
                <c:pt idx="156" formatCode="0.00E+00">
                  <c:v>2.8796200000000001E-4</c:v>
                </c:pt>
                <c:pt idx="157" formatCode="0.00E+00">
                  <c:v>2.8671000000000002E-4</c:v>
                </c:pt>
                <c:pt idx="158" formatCode="0.00E+00">
                  <c:v>2.8600799999999998E-4</c:v>
                </c:pt>
                <c:pt idx="159" formatCode="0.00E+00">
                  <c:v>2.85359E-4</c:v>
                </c:pt>
                <c:pt idx="160" formatCode="0.00E+00">
                  <c:v>2.8630799999999998E-4</c:v>
                </c:pt>
                <c:pt idx="161" formatCode="0.00E+00">
                  <c:v>2.85968E-4</c:v>
                </c:pt>
                <c:pt idx="162" formatCode="0.00E+00">
                  <c:v>2.83496E-4</c:v>
                </c:pt>
                <c:pt idx="163" formatCode="0.00E+00">
                  <c:v>2.8696800000000002E-4</c:v>
                </c:pt>
                <c:pt idx="164" formatCode="0.00E+00">
                  <c:v>2.8914199999999999E-4</c:v>
                </c:pt>
                <c:pt idx="165" formatCode="0.00E+00">
                  <c:v>2.8818300000000002E-4</c:v>
                </c:pt>
                <c:pt idx="166" formatCode="0.00E+00">
                  <c:v>2.8882000000000002E-4</c:v>
                </c:pt>
                <c:pt idx="167" formatCode="0.00E+00">
                  <c:v>2.8866800000000001E-4</c:v>
                </c:pt>
                <c:pt idx="168" formatCode="0.00E+00">
                  <c:v>2.87838E-4</c:v>
                </c:pt>
                <c:pt idx="169" formatCode="0.00E+00">
                  <c:v>2.8616500000000001E-4</c:v>
                </c:pt>
                <c:pt idx="170" formatCode="0.00E+00">
                  <c:v>2.8455499999999998E-4</c:v>
                </c:pt>
                <c:pt idx="171" formatCode="0.00E+00">
                  <c:v>2.8276899999999999E-4</c:v>
                </c:pt>
                <c:pt idx="172" formatCode="0.00E+00">
                  <c:v>2.8002300000000001E-4</c:v>
                </c:pt>
                <c:pt idx="173" formatCode="0.00E+00">
                  <c:v>2.7798800000000001E-4</c:v>
                </c:pt>
                <c:pt idx="174" formatCode="0.00E+00">
                  <c:v>2.7884900000000001E-4</c:v>
                </c:pt>
                <c:pt idx="175" formatCode="0.00E+00">
                  <c:v>2.8007599999999998E-4</c:v>
                </c:pt>
                <c:pt idx="176" formatCode="0.00E+00">
                  <c:v>2.77099E-4</c:v>
                </c:pt>
                <c:pt idx="177" formatCode="0.00E+00">
                  <c:v>2.7902500000000002E-4</c:v>
                </c:pt>
                <c:pt idx="178" formatCode="0.00E+00">
                  <c:v>2.7856700000000002E-4</c:v>
                </c:pt>
                <c:pt idx="179" formatCode="0.00E+00">
                  <c:v>2.7722199999999998E-4</c:v>
                </c:pt>
                <c:pt idx="180" formatCode="0.00E+00">
                  <c:v>2.7423900000000001E-4</c:v>
                </c:pt>
                <c:pt idx="181" formatCode="0.00E+00">
                  <c:v>2.7528399999999999E-4</c:v>
                </c:pt>
                <c:pt idx="182" formatCode="0.00E+00">
                  <c:v>2.7554599999999999E-4</c:v>
                </c:pt>
                <c:pt idx="183" formatCode="0.00E+00">
                  <c:v>2.7466200000000001E-4</c:v>
                </c:pt>
                <c:pt idx="184" formatCode="0.00E+00">
                  <c:v>2.7715800000000001E-4</c:v>
                </c:pt>
                <c:pt idx="185" formatCode="0.00E+00">
                  <c:v>2.8694199999999999E-4</c:v>
                </c:pt>
                <c:pt idx="186" formatCode="0.00E+00">
                  <c:v>2.8226E-4</c:v>
                </c:pt>
                <c:pt idx="187" formatCode="0.00E+00">
                  <c:v>2.7765E-4</c:v>
                </c:pt>
                <c:pt idx="188" formatCode="0.00E+00">
                  <c:v>2.76989E-4</c:v>
                </c:pt>
                <c:pt idx="189" formatCode="0.00E+00">
                  <c:v>2.7329900000000001E-4</c:v>
                </c:pt>
                <c:pt idx="190" formatCode="0.00E+00">
                  <c:v>2.7171999999999998E-4</c:v>
                </c:pt>
                <c:pt idx="191" formatCode="0.00E+00">
                  <c:v>2.7186199999999999E-4</c:v>
                </c:pt>
                <c:pt idx="192" formatCode="0.00E+00">
                  <c:v>2.7144099999999998E-4</c:v>
                </c:pt>
                <c:pt idx="193" formatCode="0.00E+00">
                  <c:v>2.7002699999999999E-4</c:v>
                </c:pt>
                <c:pt idx="194" formatCode="0.00E+00">
                  <c:v>2.6894400000000002E-4</c:v>
                </c:pt>
                <c:pt idx="195" formatCode="0.00E+00">
                  <c:v>2.6708299999999999E-4</c:v>
                </c:pt>
                <c:pt idx="196" formatCode="0.00E+00">
                  <c:v>2.6586399999999999E-4</c:v>
                </c:pt>
                <c:pt idx="197" formatCode="0.00E+00">
                  <c:v>2.6428999999999998E-4</c:v>
                </c:pt>
                <c:pt idx="198" formatCode="0.00E+00">
                  <c:v>2.6287100000000002E-4</c:v>
                </c:pt>
                <c:pt idx="199" formatCode="0.00E+00">
                  <c:v>2.6198600000000002E-4</c:v>
                </c:pt>
                <c:pt idx="200" formatCode="0.00E+00">
                  <c:v>2.6027E-4</c:v>
                </c:pt>
                <c:pt idx="201" formatCode="0.00E+00">
                  <c:v>2.58235E-4</c:v>
                </c:pt>
                <c:pt idx="202" formatCode="0.00E+00">
                  <c:v>2.5941700000000001E-4</c:v>
                </c:pt>
                <c:pt idx="203" formatCode="0.00E+00">
                  <c:v>2.5679099999999997E-4</c:v>
                </c:pt>
                <c:pt idx="204">
                  <c:v>2.55412E-4</c:v>
                </c:pt>
                <c:pt idx="205">
                  <c:v>2.53556E-4</c:v>
                </c:pt>
                <c:pt idx="206">
                  <c:v>2.5146599999999999E-4</c:v>
                </c:pt>
                <c:pt idx="207">
                  <c:v>2.49669E-4</c:v>
                </c:pt>
                <c:pt idx="208">
                  <c:v>2.49301E-4</c:v>
                </c:pt>
                <c:pt idx="209">
                  <c:v>2.4798499999999999E-4</c:v>
                </c:pt>
                <c:pt idx="210">
                  <c:v>2.52775E-4</c:v>
                </c:pt>
                <c:pt idx="211">
                  <c:v>2.5252400000000001E-4</c:v>
                </c:pt>
                <c:pt idx="212">
                  <c:v>2.4981200000000003E-4</c:v>
                </c:pt>
                <c:pt idx="213">
                  <c:v>2.4818799999999999E-4</c:v>
                </c:pt>
                <c:pt idx="214">
                  <c:v>2.4658900000000002E-4</c:v>
                </c:pt>
                <c:pt idx="215">
                  <c:v>2.4547099999999998E-4</c:v>
                </c:pt>
                <c:pt idx="216">
                  <c:v>2.50227E-4</c:v>
                </c:pt>
                <c:pt idx="217">
                  <c:v>2.45648E-4</c:v>
                </c:pt>
                <c:pt idx="218">
                  <c:v>2.43441E-4</c:v>
                </c:pt>
                <c:pt idx="219">
                  <c:v>2.39588E-4</c:v>
                </c:pt>
                <c:pt idx="220">
                  <c:v>2.3763500000000001E-4</c:v>
                </c:pt>
                <c:pt idx="221">
                  <c:v>2.3486700000000001E-4</c:v>
                </c:pt>
                <c:pt idx="222">
                  <c:v>2.3455000000000001E-4</c:v>
                </c:pt>
                <c:pt idx="223">
                  <c:v>2.3204399999999999E-4</c:v>
                </c:pt>
                <c:pt idx="224">
                  <c:v>2.32795E-4</c:v>
                </c:pt>
                <c:pt idx="225">
                  <c:v>2.2892E-4</c:v>
                </c:pt>
                <c:pt idx="226">
                  <c:v>2.2885700000000001E-4</c:v>
                </c:pt>
                <c:pt idx="227">
                  <c:v>2.2201299999999999E-4</c:v>
                </c:pt>
                <c:pt idx="228">
                  <c:v>2.21709E-4</c:v>
                </c:pt>
                <c:pt idx="229">
                  <c:v>2.19669E-4</c:v>
                </c:pt>
                <c:pt idx="230">
                  <c:v>2.17297E-4</c:v>
                </c:pt>
                <c:pt idx="231">
                  <c:v>2.13427E-4</c:v>
                </c:pt>
                <c:pt idx="232">
                  <c:v>2.1285999999999999E-4</c:v>
                </c:pt>
                <c:pt idx="233">
                  <c:v>2.1054900000000001E-4</c:v>
                </c:pt>
                <c:pt idx="234">
                  <c:v>2.0943000000000001E-4</c:v>
                </c:pt>
                <c:pt idx="235">
                  <c:v>2.0742300000000001E-4</c:v>
                </c:pt>
                <c:pt idx="236">
                  <c:v>2.07302E-4</c:v>
                </c:pt>
                <c:pt idx="237">
                  <c:v>2.05966E-4</c:v>
                </c:pt>
                <c:pt idx="238">
                  <c:v>2.0572099999999999E-4</c:v>
                </c:pt>
                <c:pt idx="239">
                  <c:v>2.03575E-4</c:v>
                </c:pt>
                <c:pt idx="240">
                  <c:v>2.0490499999999999E-4</c:v>
                </c:pt>
                <c:pt idx="241">
                  <c:v>2.0367200000000001E-4</c:v>
                </c:pt>
                <c:pt idx="242">
                  <c:v>2.01592E-4</c:v>
                </c:pt>
                <c:pt idx="243">
                  <c:v>2.00206E-4</c:v>
                </c:pt>
                <c:pt idx="244">
                  <c:v>1.97307E-4</c:v>
                </c:pt>
                <c:pt idx="245">
                  <c:v>1.9520799999999999E-4</c:v>
                </c:pt>
                <c:pt idx="246">
                  <c:v>1.9283399999999999E-4</c:v>
                </c:pt>
                <c:pt idx="247">
                  <c:v>1.9082100000000001E-4</c:v>
                </c:pt>
                <c:pt idx="248">
                  <c:v>1.8765700000000001E-4</c:v>
                </c:pt>
                <c:pt idx="249">
                  <c:v>1.7861099999999999E-4</c:v>
                </c:pt>
                <c:pt idx="250">
                  <c:v>1.7139999999999999E-4</c:v>
                </c:pt>
                <c:pt idx="251">
                  <c:v>1.69765E-4</c:v>
                </c:pt>
                <c:pt idx="252">
                  <c:v>1.6559999999999999E-4</c:v>
                </c:pt>
                <c:pt idx="253">
                  <c:v>1.6223999999999999E-4</c:v>
                </c:pt>
                <c:pt idx="254">
                  <c:v>1.6112400000000001E-4</c:v>
                </c:pt>
                <c:pt idx="255">
                  <c:v>1.6122900000000001E-4</c:v>
                </c:pt>
                <c:pt idx="256">
                  <c:v>1.59846E-4</c:v>
                </c:pt>
                <c:pt idx="257">
                  <c:v>1.62452E-4</c:v>
                </c:pt>
                <c:pt idx="258">
                  <c:v>1.6177699999999999E-4</c:v>
                </c:pt>
                <c:pt idx="259">
                  <c:v>1.5955900000000001E-4</c:v>
                </c:pt>
                <c:pt idx="260">
                  <c:v>1.5689100000000001E-4</c:v>
                </c:pt>
                <c:pt idx="261">
                  <c:v>1.53027E-4</c:v>
                </c:pt>
                <c:pt idx="262">
                  <c:v>1.4883400000000001E-4</c:v>
                </c:pt>
                <c:pt idx="263">
                  <c:v>1.48126E-4</c:v>
                </c:pt>
                <c:pt idx="264">
                  <c:v>1.4645700000000001E-4</c:v>
                </c:pt>
                <c:pt idx="265">
                  <c:v>1.4615799999999999E-4</c:v>
                </c:pt>
                <c:pt idx="266">
                  <c:v>1.46568E-4</c:v>
                </c:pt>
                <c:pt idx="267">
                  <c:v>1.4439100000000001E-4</c:v>
                </c:pt>
                <c:pt idx="268">
                  <c:v>1.4137700000000001E-4</c:v>
                </c:pt>
                <c:pt idx="269">
                  <c:v>1.37639E-4</c:v>
                </c:pt>
                <c:pt idx="270">
                  <c:v>1.3546599999999999E-4</c:v>
                </c:pt>
                <c:pt idx="271">
                  <c:v>1.22416E-4</c:v>
                </c:pt>
                <c:pt idx="272">
                  <c:v>1.3868100000000001E-4</c:v>
                </c:pt>
                <c:pt idx="273">
                  <c:v>2.0853000000000001E-4</c:v>
                </c:pt>
                <c:pt idx="274">
                  <c:v>2.8325399999999998E-4</c:v>
                </c:pt>
                <c:pt idx="275">
                  <c:v>2.5447399999999998E-4</c:v>
                </c:pt>
                <c:pt idx="276">
                  <c:v>1.9662600000000001E-4</c:v>
                </c:pt>
                <c:pt idx="277">
                  <c:v>1.9634599999999999E-4</c:v>
                </c:pt>
                <c:pt idx="278">
                  <c:v>1.92716E-4</c:v>
                </c:pt>
                <c:pt idx="279">
                  <c:v>1.8855200000000001E-4</c:v>
                </c:pt>
                <c:pt idx="280">
                  <c:v>1.8606699999999999E-4</c:v>
                </c:pt>
                <c:pt idx="281">
                  <c:v>1.8387300000000001E-4</c:v>
                </c:pt>
                <c:pt idx="282">
                  <c:v>1.8218499999999999E-4</c:v>
                </c:pt>
                <c:pt idx="283">
                  <c:v>1.8008400000000001E-4</c:v>
                </c:pt>
                <c:pt idx="284">
                  <c:v>1.8095000000000001E-4</c:v>
                </c:pt>
                <c:pt idx="285">
                  <c:v>1.8007400000000001E-4</c:v>
                </c:pt>
                <c:pt idx="286">
                  <c:v>1.79657E-4</c:v>
                </c:pt>
                <c:pt idx="287">
                  <c:v>1.73473E-4</c:v>
                </c:pt>
                <c:pt idx="288">
                  <c:v>1.6456000000000001E-4</c:v>
                </c:pt>
                <c:pt idx="289">
                  <c:v>1.5022700000000001E-4</c:v>
                </c:pt>
                <c:pt idx="290">
                  <c:v>1.3486300000000001E-4</c:v>
                </c:pt>
                <c:pt idx="291">
                  <c:v>1.16326E-4</c:v>
                </c:pt>
                <c:pt idx="292">
                  <c:v>1.1969200000000001E-4</c:v>
                </c:pt>
                <c:pt idx="293">
                  <c:v>1.18663E-4</c:v>
                </c:pt>
                <c:pt idx="294">
                  <c:v>1.1655900000000001E-4</c:v>
                </c:pt>
                <c:pt idx="295">
                  <c:v>1.1357999999999999E-4</c:v>
                </c:pt>
                <c:pt idx="296">
                  <c:v>1.1212700000000001E-4</c:v>
                </c:pt>
                <c:pt idx="297">
                  <c:v>1.0706500000000001E-4</c:v>
                </c:pt>
                <c:pt idx="298" formatCode="0.00E+00">
                  <c:v>9.0778200000000004E-5</c:v>
                </c:pt>
                <c:pt idx="299" formatCode="0.00E+00">
                  <c:v>9.1240600000000002E-5</c:v>
                </c:pt>
                <c:pt idx="300">
                  <c:v>1.29367E-4</c:v>
                </c:pt>
                <c:pt idx="301">
                  <c:v>1.5538800000000001E-4</c:v>
                </c:pt>
                <c:pt idx="302">
                  <c:v>1.55651E-4</c:v>
                </c:pt>
                <c:pt idx="303">
                  <c:v>1.5382899999999999E-4</c:v>
                </c:pt>
                <c:pt idx="304">
                  <c:v>1.5127000000000001E-4</c:v>
                </c:pt>
                <c:pt idx="305">
                  <c:v>1.48663E-4</c:v>
                </c:pt>
                <c:pt idx="306">
                  <c:v>1.46126E-4</c:v>
                </c:pt>
                <c:pt idx="307">
                  <c:v>1.4335699999999999E-4</c:v>
                </c:pt>
                <c:pt idx="308">
                  <c:v>1.3991200000000001E-4</c:v>
                </c:pt>
                <c:pt idx="309">
                  <c:v>1.37541E-4</c:v>
                </c:pt>
                <c:pt idx="310">
                  <c:v>1.35298E-4</c:v>
                </c:pt>
                <c:pt idx="311">
                  <c:v>1.32569E-4</c:v>
                </c:pt>
                <c:pt idx="312">
                  <c:v>1.2961400000000001E-4</c:v>
                </c:pt>
                <c:pt idx="313">
                  <c:v>1.28567E-4</c:v>
                </c:pt>
                <c:pt idx="314">
                  <c:v>1.27028E-4</c:v>
                </c:pt>
                <c:pt idx="315">
                  <c:v>1.2694900000000001E-4</c:v>
                </c:pt>
                <c:pt idx="316">
                  <c:v>1.25485E-4</c:v>
                </c:pt>
                <c:pt idx="317">
                  <c:v>1.2628300000000001E-4</c:v>
                </c:pt>
                <c:pt idx="318">
                  <c:v>1.2285200000000001E-4</c:v>
                </c:pt>
                <c:pt idx="319">
                  <c:v>1.20191E-4</c:v>
                </c:pt>
                <c:pt idx="320">
                  <c:v>1.1702200000000001E-4</c:v>
                </c:pt>
                <c:pt idx="321">
                  <c:v>1.15303E-4</c:v>
                </c:pt>
                <c:pt idx="322">
                  <c:v>1.1346299999999999E-4</c:v>
                </c:pt>
                <c:pt idx="323">
                  <c:v>1.1183000000000001E-4</c:v>
                </c:pt>
                <c:pt idx="324">
                  <c:v>1.11438E-4</c:v>
                </c:pt>
                <c:pt idx="325">
                  <c:v>1.13843E-4</c:v>
                </c:pt>
                <c:pt idx="326">
                  <c:v>1.13053E-4</c:v>
                </c:pt>
                <c:pt idx="327">
                  <c:v>1.12896E-4</c:v>
                </c:pt>
                <c:pt idx="328">
                  <c:v>1.12151E-4</c:v>
                </c:pt>
                <c:pt idx="329">
                  <c:v>1.07594E-4</c:v>
                </c:pt>
                <c:pt idx="330">
                  <c:v>1.0518600000000001E-4</c:v>
                </c:pt>
                <c:pt idx="331">
                  <c:v>1.0095299999999999E-4</c:v>
                </c:pt>
                <c:pt idx="332" formatCode="0.00E+00">
                  <c:v>9.6641699999999993E-5</c:v>
                </c:pt>
                <c:pt idx="333" formatCode="0.00E+00">
                  <c:v>9.4409900000000006E-5</c:v>
                </c:pt>
                <c:pt idx="334" formatCode="0.00E+00">
                  <c:v>9.2742800000000003E-5</c:v>
                </c:pt>
                <c:pt idx="335" formatCode="0.00E+00">
                  <c:v>9.1120900000000004E-5</c:v>
                </c:pt>
                <c:pt idx="336" formatCode="0.00E+00">
                  <c:v>8.9595300000000006E-5</c:v>
                </c:pt>
                <c:pt idx="337" formatCode="0.00E+00">
                  <c:v>8.8494799999999998E-5</c:v>
                </c:pt>
                <c:pt idx="338" formatCode="0.00E+00">
                  <c:v>8.6991300000000002E-5</c:v>
                </c:pt>
                <c:pt idx="339" formatCode="0.00E+00">
                  <c:v>8.5659200000000001E-5</c:v>
                </c:pt>
                <c:pt idx="340" formatCode="0.00E+00">
                  <c:v>8.4268499999999995E-5</c:v>
                </c:pt>
                <c:pt idx="341" formatCode="0.00E+00">
                  <c:v>8.3703300000000002E-5</c:v>
                </c:pt>
                <c:pt idx="342" formatCode="0.00E+00">
                  <c:v>8.1173899999999999E-5</c:v>
                </c:pt>
                <c:pt idx="343" formatCode="0.00E+00">
                  <c:v>7.9029999999999994E-5</c:v>
                </c:pt>
                <c:pt idx="344" formatCode="0.00E+00">
                  <c:v>7.7742600000000003E-5</c:v>
                </c:pt>
                <c:pt idx="345" formatCode="0.00E+00">
                  <c:v>7.5846799999999994E-5</c:v>
                </c:pt>
                <c:pt idx="346" formatCode="0.00E+00">
                  <c:v>7.4318600000000004E-5</c:v>
                </c:pt>
                <c:pt idx="347" formatCode="0.00E+00">
                  <c:v>7.3147900000000005E-5</c:v>
                </c:pt>
                <c:pt idx="348" formatCode="0.00E+00">
                  <c:v>7.32476E-5</c:v>
                </c:pt>
                <c:pt idx="349" formatCode="0.00E+00">
                  <c:v>7.2207100000000002E-5</c:v>
                </c:pt>
                <c:pt idx="350" formatCode="0.00E+00">
                  <c:v>7.1219500000000005E-5</c:v>
                </c:pt>
                <c:pt idx="351" formatCode="0.00E+00">
                  <c:v>7.0091099999999997E-5</c:v>
                </c:pt>
                <c:pt idx="352" formatCode="0.00E+00">
                  <c:v>6.8716700000000006E-5</c:v>
                </c:pt>
                <c:pt idx="353" formatCode="0.00E+00">
                  <c:v>6.4978299999999994E-5</c:v>
                </c:pt>
                <c:pt idx="354" formatCode="0.00E+00">
                  <c:v>6.2001600000000006E-5</c:v>
                </c:pt>
                <c:pt idx="355" formatCode="0.00E+00">
                  <c:v>5.7166800000000003E-5</c:v>
                </c:pt>
                <c:pt idx="356" formatCode="0.00E+00">
                  <c:v>5.4477400000000001E-5</c:v>
                </c:pt>
                <c:pt idx="357" formatCode="0.00E+00">
                  <c:v>5.2183399999999999E-5</c:v>
                </c:pt>
                <c:pt idx="358" formatCode="0.00E+00">
                  <c:v>5.0237400000000001E-5</c:v>
                </c:pt>
                <c:pt idx="359" formatCode="0.00E+00">
                  <c:v>4.9521300000000003E-5</c:v>
                </c:pt>
                <c:pt idx="360" formatCode="0.00E+00">
                  <c:v>4.8476200000000002E-5</c:v>
                </c:pt>
                <c:pt idx="361" formatCode="0.00E+00">
                  <c:v>4.5131199999999999E-5</c:v>
                </c:pt>
                <c:pt idx="362" formatCode="0.00E+00">
                  <c:v>4.3438800000000002E-5</c:v>
                </c:pt>
                <c:pt idx="363" formatCode="0.00E+00">
                  <c:v>4.1847900000000003E-5</c:v>
                </c:pt>
                <c:pt idx="364" formatCode="0.00E+00">
                  <c:v>3.8823599999999999E-5</c:v>
                </c:pt>
                <c:pt idx="365" formatCode="0.00E+00">
                  <c:v>3.6340000000000001E-5</c:v>
                </c:pt>
                <c:pt idx="366" formatCode="0.00E+00">
                  <c:v>3.5371399999999998E-5</c:v>
                </c:pt>
                <c:pt idx="367" formatCode="0.00E+00">
                  <c:v>3.3335099999999999E-5</c:v>
                </c:pt>
                <c:pt idx="368" formatCode="0.00E+00">
                  <c:v>2.94818E-5</c:v>
                </c:pt>
                <c:pt idx="369" formatCode="0.00E+00">
                  <c:v>2.6716900000000002E-5</c:v>
                </c:pt>
                <c:pt idx="370" formatCode="0.00E+00">
                  <c:v>2.5261599999999999E-5</c:v>
                </c:pt>
                <c:pt idx="371" formatCode="0.00E+00">
                  <c:v>2.31577E-5</c:v>
                </c:pt>
                <c:pt idx="372" formatCode="0.00E+00">
                  <c:v>2.0418899999999999E-5</c:v>
                </c:pt>
                <c:pt idx="373" formatCode="0.00E+00">
                  <c:v>1.9831899999999999E-5</c:v>
                </c:pt>
                <c:pt idx="374" formatCode="0.00E+00">
                  <c:v>1.89593E-5</c:v>
                </c:pt>
                <c:pt idx="375" formatCode="0.00E+00">
                  <c:v>1.69475E-5</c:v>
                </c:pt>
                <c:pt idx="376" formatCode="0.00E+00">
                  <c:v>1.4273299999999999E-5</c:v>
                </c:pt>
                <c:pt idx="377" formatCode="0.00E+00">
                  <c:v>1.32437E-5</c:v>
                </c:pt>
                <c:pt idx="378" formatCode="0.00E+00">
                  <c:v>1.19514E-5</c:v>
                </c:pt>
                <c:pt idx="379" formatCode="0.00E+00">
                  <c:v>5.5804699999999998E-6</c:v>
                </c:pt>
                <c:pt idx="380" formatCode="0.00E+00">
                  <c:v>2.5762399999999998E-6</c:v>
                </c:pt>
                <c:pt idx="381" formatCode="0.00E+00">
                  <c:v>3.5999999999999998E-6</c:v>
                </c:pt>
                <c:pt idx="382" formatCode="0.00E+00">
                  <c:v>1.10266E-6</c:v>
                </c:pt>
                <c:pt idx="383" formatCode="0.00E+00">
                  <c:v>-3.6147999999999998E-7</c:v>
                </c:pt>
                <c:pt idx="384" formatCode="0.00E+00">
                  <c:v>-1.1231699999999999E-6</c:v>
                </c:pt>
                <c:pt idx="385" formatCode="0.00E+00">
                  <c:v>-2.73693E-6</c:v>
                </c:pt>
                <c:pt idx="386" formatCode="0.00E+00">
                  <c:v>-4.5961300000000003E-6</c:v>
                </c:pt>
                <c:pt idx="387" formatCode="0.00E+00">
                  <c:v>-5.4674499999999996E-6</c:v>
                </c:pt>
                <c:pt idx="388" formatCode="0.00E+00">
                  <c:v>-6.9735399999999996E-6</c:v>
                </c:pt>
                <c:pt idx="389" formatCode="0.00E+00">
                  <c:v>-1.7170499999999999E-6</c:v>
                </c:pt>
                <c:pt idx="390" formatCode="0.00E+00">
                  <c:v>-1.9844200000000001E-6</c:v>
                </c:pt>
                <c:pt idx="391" formatCode="0.00E+00">
                  <c:v>-1.5166E-6</c:v>
                </c:pt>
                <c:pt idx="392" formatCode="0.00E+00">
                  <c:v>-2.1811399999999999E-7</c:v>
                </c:pt>
                <c:pt idx="393" formatCode="0.00E+00">
                  <c:v>1.03884E-6</c:v>
                </c:pt>
                <c:pt idx="394" formatCode="0.00E+00">
                  <c:v>-4.67248E-7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CD-4B10-B0EC-A9B65074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303360"/>
        <c:axId val="160303936"/>
      </c:scatterChart>
      <c:valAx>
        <c:axId val="16030336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0303936"/>
        <c:crosses val="autoZero"/>
        <c:crossBetween val="midCat"/>
      </c:valAx>
      <c:valAx>
        <c:axId val="160303936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603033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bones'!$DJ$4:$DJ$398</c:f>
              <c:numCache>
                <c:formatCode>0.00E+00</c:formatCode>
                <c:ptCount val="395"/>
                <c:pt idx="0">
                  <c:v>-3.46051E-6</c:v>
                </c:pt>
                <c:pt idx="1">
                  <c:v>3.3009200000000002E-5</c:v>
                </c:pt>
                <c:pt idx="2">
                  <c:v>2.5210499999999999E-5</c:v>
                </c:pt>
                <c:pt idx="3">
                  <c:v>9.4241599999999996E-5</c:v>
                </c:pt>
                <c:pt idx="4" formatCode="General">
                  <c:v>6.2312399999999997E-4</c:v>
                </c:pt>
                <c:pt idx="5" formatCode="General">
                  <c:v>1.950961E-3</c:v>
                </c:pt>
                <c:pt idx="6" formatCode="General">
                  <c:v>3.7566230000000002E-3</c:v>
                </c:pt>
                <c:pt idx="7" formatCode="General">
                  <c:v>6.1892420000000002E-3</c:v>
                </c:pt>
                <c:pt idx="8" formatCode="General">
                  <c:v>8.8868149999999993E-3</c:v>
                </c:pt>
                <c:pt idx="9" formatCode="General">
                  <c:v>1.1457312000000001E-2</c:v>
                </c:pt>
                <c:pt idx="10" formatCode="General">
                  <c:v>1.3592389E-2</c:v>
                </c:pt>
                <c:pt idx="11" formatCode="General">
                  <c:v>1.5904361999999998E-2</c:v>
                </c:pt>
                <c:pt idx="12" formatCode="General">
                  <c:v>1.7817210999999999E-2</c:v>
                </c:pt>
                <c:pt idx="13" formatCode="General">
                  <c:v>1.9761702999999999E-2</c:v>
                </c:pt>
                <c:pt idx="14" formatCode="General">
                  <c:v>2.1693140999999999E-2</c:v>
                </c:pt>
                <c:pt idx="15" formatCode="General">
                  <c:v>2.3718967000000001E-2</c:v>
                </c:pt>
                <c:pt idx="16" formatCode="General">
                  <c:v>2.5691307E-2</c:v>
                </c:pt>
                <c:pt idx="17" formatCode="General">
                  <c:v>2.7727837000000002E-2</c:v>
                </c:pt>
                <c:pt idx="18" formatCode="General">
                  <c:v>2.9696594999999999E-2</c:v>
                </c:pt>
                <c:pt idx="19" formatCode="General">
                  <c:v>3.2024625000000001E-2</c:v>
                </c:pt>
                <c:pt idx="20" formatCode="General">
                  <c:v>3.4665693999999997E-2</c:v>
                </c:pt>
                <c:pt idx="21" formatCode="General">
                  <c:v>3.7520352E-2</c:v>
                </c:pt>
                <c:pt idx="22" formatCode="General">
                  <c:v>4.0795664000000002E-2</c:v>
                </c:pt>
                <c:pt idx="23" formatCode="General">
                  <c:v>4.4924649999999997E-2</c:v>
                </c:pt>
                <c:pt idx="24" formatCode="General">
                  <c:v>4.9314282000000001E-2</c:v>
                </c:pt>
                <c:pt idx="25" formatCode="General">
                  <c:v>5.4313877000000003E-2</c:v>
                </c:pt>
                <c:pt idx="26" formatCode="General">
                  <c:v>6.0515459000000001E-2</c:v>
                </c:pt>
                <c:pt idx="27" formatCode="General">
                  <c:v>6.6514656000000005E-2</c:v>
                </c:pt>
                <c:pt idx="28" formatCode="General">
                  <c:v>7.2659883999999994E-2</c:v>
                </c:pt>
                <c:pt idx="29" formatCode="General">
                  <c:v>7.9582482999999996E-2</c:v>
                </c:pt>
                <c:pt idx="30" formatCode="General">
                  <c:v>8.6855856999999995E-2</c:v>
                </c:pt>
                <c:pt idx="31" formatCode="General">
                  <c:v>9.4580120000000004E-2</c:v>
                </c:pt>
                <c:pt idx="32" formatCode="General">
                  <c:v>0.10385878900000001</c:v>
                </c:pt>
                <c:pt idx="33" formatCode="General">
                  <c:v>0.11422987900000001</c:v>
                </c:pt>
                <c:pt idx="34" formatCode="General">
                  <c:v>0.12565372299999999</c:v>
                </c:pt>
                <c:pt idx="35" formatCode="General">
                  <c:v>0.13697948600000001</c:v>
                </c:pt>
                <c:pt idx="36" formatCode="General">
                  <c:v>0.14676589600000001</c:v>
                </c:pt>
                <c:pt idx="37" formatCode="General">
                  <c:v>0.15584439999999999</c:v>
                </c:pt>
                <c:pt idx="38" formatCode="General">
                  <c:v>0.16479987199999999</c:v>
                </c:pt>
                <c:pt idx="39" formatCode="General">
                  <c:v>0.17480716900000001</c:v>
                </c:pt>
                <c:pt idx="40" formatCode="General">
                  <c:v>0.185540345</c:v>
                </c:pt>
                <c:pt idx="41" formatCode="General">
                  <c:v>0.195456876</c:v>
                </c:pt>
                <c:pt idx="42" formatCode="General">
                  <c:v>0.20437175199999999</c:v>
                </c:pt>
                <c:pt idx="43" formatCode="General">
                  <c:v>0.211518813</c:v>
                </c:pt>
                <c:pt idx="44" formatCode="General">
                  <c:v>0.21633511999999999</c:v>
                </c:pt>
                <c:pt idx="45" formatCode="General">
                  <c:v>0.22040531599999999</c:v>
                </c:pt>
                <c:pt idx="46" formatCode="General">
                  <c:v>0.22510048399999999</c:v>
                </c:pt>
                <c:pt idx="47" formatCode="General">
                  <c:v>0.230509151</c:v>
                </c:pt>
                <c:pt idx="48" formatCode="General">
                  <c:v>0.23661768</c:v>
                </c:pt>
                <c:pt idx="49" formatCode="General">
                  <c:v>0.24217293000000001</c:v>
                </c:pt>
                <c:pt idx="50" formatCode="General">
                  <c:v>0.24728228799999999</c:v>
                </c:pt>
                <c:pt idx="51" formatCode="General">
                  <c:v>0.25236414099999999</c:v>
                </c:pt>
                <c:pt idx="52" formatCode="General">
                  <c:v>0.256881313</c:v>
                </c:pt>
                <c:pt idx="53" formatCode="General">
                  <c:v>0.26197819500000002</c:v>
                </c:pt>
                <c:pt idx="54" formatCode="General">
                  <c:v>0.26959597699999999</c:v>
                </c:pt>
                <c:pt idx="55" formatCode="General">
                  <c:v>0.27786036800000002</c:v>
                </c:pt>
                <c:pt idx="56" formatCode="General">
                  <c:v>0.28538169699999999</c:v>
                </c:pt>
                <c:pt idx="57" formatCode="General">
                  <c:v>0.29243269599999999</c:v>
                </c:pt>
                <c:pt idx="58" formatCode="General">
                  <c:v>0.29771774899999998</c:v>
                </c:pt>
                <c:pt idx="59" formatCode="General">
                  <c:v>0.29961384699999999</c:v>
                </c:pt>
                <c:pt idx="60" formatCode="General">
                  <c:v>0.30117880400000002</c:v>
                </c:pt>
                <c:pt idx="61" formatCode="General">
                  <c:v>0.30399171699999999</c:v>
                </c:pt>
                <c:pt idx="62" formatCode="General">
                  <c:v>0.30726931699999999</c:v>
                </c:pt>
                <c:pt idx="63" formatCode="General">
                  <c:v>0.31187433599999997</c:v>
                </c:pt>
                <c:pt idx="64" formatCode="General">
                  <c:v>0.31847642599999998</c:v>
                </c:pt>
                <c:pt idx="65" formatCode="General">
                  <c:v>0.32517034900000003</c:v>
                </c:pt>
                <c:pt idx="66" formatCode="General">
                  <c:v>0.33214465900000001</c:v>
                </c:pt>
                <c:pt idx="67" formatCode="General">
                  <c:v>0.340704018</c:v>
                </c:pt>
                <c:pt idx="68" formatCode="General">
                  <c:v>0.35026090399999998</c:v>
                </c:pt>
                <c:pt idx="69" formatCode="General">
                  <c:v>0.359796913</c:v>
                </c:pt>
                <c:pt idx="70" formatCode="General">
                  <c:v>0.36881883199999999</c:v>
                </c:pt>
                <c:pt idx="71" formatCode="General">
                  <c:v>0.377197269</c:v>
                </c:pt>
                <c:pt idx="72" formatCode="General">
                  <c:v>0.38431361600000002</c:v>
                </c:pt>
                <c:pt idx="73" formatCode="General">
                  <c:v>0.390829274</c:v>
                </c:pt>
                <c:pt idx="74" formatCode="General">
                  <c:v>0.39889245899999998</c:v>
                </c:pt>
                <c:pt idx="75" formatCode="General">
                  <c:v>0.40674157100000002</c:v>
                </c:pt>
                <c:pt idx="76" formatCode="General">
                  <c:v>0.41394754299999997</c:v>
                </c:pt>
                <c:pt idx="77" formatCode="General">
                  <c:v>0.42100524099999997</c:v>
                </c:pt>
                <c:pt idx="78" formatCode="General">
                  <c:v>0.42832981999999997</c:v>
                </c:pt>
                <c:pt idx="79" formatCode="General">
                  <c:v>0.43311301800000002</c:v>
                </c:pt>
                <c:pt idx="80" formatCode="General">
                  <c:v>0.43787143000000001</c:v>
                </c:pt>
                <c:pt idx="81" formatCode="General">
                  <c:v>0.44383287700000001</c:v>
                </c:pt>
                <c:pt idx="82" formatCode="General">
                  <c:v>0.450164911</c:v>
                </c:pt>
                <c:pt idx="83" formatCode="General">
                  <c:v>0.45464193000000003</c:v>
                </c:pt>
                <c:pt idx="84" formatCode="General">
                  <c:v>0.45807149699999999</c:v>
                </c:pt>
                <c:pt idx="85" formatCode="General">
                  <c:v>0.46071007600000002</c:v>
                </c:pt>
                <c:pt idx="86" formatCode="General">
                  <c:v>0.462479682</c:v>
                </c:pt>
                <c:pt idx="87" formatCode="General">
                  <c:v>0.46490905399999999</c:v>
                </c:pt>
                <c:pt idx="88" formatCode="General">
                  <c:v>0.46856933499999998</c:v>
                </c:pt>
                <c:pt idx="89" formatCode="General">
                  <c:v>0.47287844099999998</c:v>
                </c:pt>
                <c:pt idx="90" formatCode="General">
                  <c:v>0.47798630800000003</c:v>
                </c:pt>
                <c:pt idx="91" formatCode="General">
                  <c:v>0.48403512199999998</c:v>
                </c:pt>
                <c:pt idx="92" formatCode="General">
                  <c:v>0.48961597499999998</c:v>
                </c:pt>
                <c:pt idx="93" formatCode="General">
                  <c:v>0.49513268900000001</c:v>
                </c:pt>
                <c:pt idx="94" formatCode="General">
                  <c:v>0.50085339399999995</c:v>
                </c:pt>
                <c:pt idx="95" formatCode="General">
                  <c:v>0.50726990599999999</c:v>
                </c:pt>
                <c:pt idx="96" formatCode="General">
                  <c:v>0.51452549299999994</c:v>
                </c:pt>
                <c:pt idx="97" formatCode="General">
                  <c:v>0.52239857499999998</c:v>
                </c:pt>
                <c:pt idx="98" formatCode="General">
                  <c:v>0.53094261099999995</c:v>
                </c:pt>
                <c:pt idx="99" formatCode="General">
                  <c:v>0.54069517600000006</c:v>
                </c:pt>
                <c:pt idx="100" formatCode="General">
                  <c:v>0.55009582800000001</c:v>
                </c:pt>
                <c:pt idx="101" formatCode="General">
                  <c:v>0.55848011600000003</c:v>
                </c:pt>
                <c:pt idx="102" formatCode="General">
                  <c:v>0.566200869</c:v>
                </c:pt>
                <c:pt idx="103" formatCode="General">
                  <c:v>0.57294237999999997</c:v>
                </c:pt>
                <c:pt idx="104" formatCode="General">
                  <c:v>0.57878531099999997</c:v>
                </c:pt>
                <c:pt idx="105" formatCode="General">
                  <c:v>0.58454930500000002</c:v>
                </c:pt>
                <c:pt idx="106" formatCode="General">
                  <c:v>0.58994764600000005</c:v>
                </c:pt>
                <c:pt idx="107" formatCode="General">
                  <c:v>0.595309282</c:v>
                </c:pt>
                <c:pt idx="108" formatCode="General">
                  <c:v>0.60051865299999996</c:v>
                </c:pt>
                <c:pt idx="109" formatCode="General">
                  <c:v>0.605870825</c:v>
                </c:pt>
                <c:pt idx="110" formatCode="General">
                  <c:v>0.61169332600000004</c:v>
                </c:pt>
                <c:pt idx="111" formatCode="General">
                  <c:v>0.61815028100000002</c:v>
                </c:pt>
                <c:pt idx="112" formatCode="General">
                  <c:v>0.62460154499999998</c:v>
                </c:pt>
                <c:pt idx="113" formatCode="General">
                  <c:v>0.63119298999999995</c:v>
                </c:pt>
                <c:pt idx="114" formatCode="General">
                  <c:v>0.63684113600000003</c:v>
                </c:pt>
                <c:pt idx="115" formatCode="General">
                  <c:v>0.64102155999999999</c:v>
                </c:pt>
                <c:pt idx="116" formatCode="General">
                  <c:v>0.64372874300000005</c:v>
                </c:pt>
                <c:pt idx="117" formatCode="General">
                  <c:v>0.64566827000000004</c:v>
                </c:pt>
                <c:pt idx="118" formatCode="General">
                  <c:v>0.64720354899999999</c:v>
                </c:pt>
                <c:pt idx="119" formatCode="General">
                  <c:v>0.64953567899999998</c:v>
                </c:pt>
                <c:pt idx="120" formatCode="General">
                  <c:v>0.65301768100000002</c:v>
                </c:pt>
                <c:pt idx="121" formatCode="General">
                  <c:v>0.65748580300000004</c:v>
                </c:pt>
                <c:pt idx="122" formatCode="General">
                  <c:v>0.66259287099999997</c:v>
                </c:pt>
                <c:pt idx="123" formatCode="General">
                  <c:v>0.66780668099999996</c:v>
                </c:pt>
                <c:pt idx="124" formatCode="General">
                  <c:v>0.67251452899999997</c:v>
                </c:pt>
                <c:pt idx="125" formatCode="General">
                  <c:v>0.67685405200000004</c:v>
                </c:pt>
                <c:pt idx="126" formatCode="General">
                  <c:v>0.68039640499999998</c:v>
                </c:pt>
                <c:pt idx="127" formatCode="General">
                  <c:v>0.68364642399999997</c:v>
                </c:pt>
                <c:pt idx="128" formatCode="General">
                  <c:v>0.68738929000000004</c:v>
                </c:pt>
                <c:pt idx="129" formatCode="General">
                  <c:v>0.69147796800000005</c:v>
                </c:pt>
                <c:pt idx="130" formatCode="General">
                  <c:v>0.69575936999999999</c:v>
                </c:pt>
                <c:pt idx="131" formatCode="General">
                  <c:v>0.70077608300000005</c:v>
                </c:pt>
                <c:pt idx="132" formatCode="General">
                  <c:v>0.70597347499999996</c:v>
                </c:pt>
                <c:pt idx="133" formatCode="General">
                  <c:v>0.71103000100000002</c:v>
                </c:pt>
                <c:pt idx="134" formatCode="General">
                  <c:v>0.71661458099999997</c:v>
                </c:pt>
                <c:pt idx="135" formatCode="General">
                  <c:v>0.72274262899999997</c:v>
                </c:pt>
                <c:pt idx="136" formatCode="General">
                  <c:v>0.72914403000000005</c:v>
                </c:pt>
                <c:pt idx="137" formatCode="General">
                  <c:v>0.73575243400000001</c:v>
                </c:pt>
                <c:pt idx="138" formatCode="General">
                  <c:v>0.74268448799999998</c:v>
                </c:pt>
                <c:pt idx="139" formatCode="General">
                  <c:v>0.74945982200000005</c:v>
                </c:pt>
                <c:pt idx="140" formatCode="General">
                  <c:v>0.75550646399999999</c:v>
                </c:pt>
                <c:pt idx="141" formatCode="General">
                  <c:v>0.76113857500000004</c:v>
                </c:pt>
                <c:pt idx="142" formatCode="General">
                  <c:v>0.76665224899999995</c:v>
                </c:pt>
                <c:pt idx="143" formatCode="General">
                  <c:v>0.77334487200000002</c:v>
                </c:pt>
                <c:pt idx="144" formatCode="General">
                  <c:v>0.78190082599999999</c:v>
                </c:pt>
                <c:pt idx="145" formatCode="General">
                  <c:v>0.79204988200000004</c:v>
                </c:pt>
                <c:pt idx="146" formatCode="General">
                  <c:v>0.802808521</c:v>
                </c:pt>
                <c:pt idx="147" formatCode="General">
                  <c:v>0.81360074800000004</c:v>
                </c:pt>
                <c:pt idx="148" formatCode="General">
                  <c:v>0.82364355899999997</c:v>
                </c:pt>
                <c:pt idx="149" formatCode="General">
                  <c:v>0.83228682799999998</c:v>
                </c:pt>
                <c:pt idx="150" formatCode="General">
                  <c:v>0.840433451</c:v>
                </c:pt>
                <c:pt idx="151" formatCode="General">
                  <c:v>0.84997346500000004</c:v>
                </c:pt>
                <c:pt idx="152" formatCode="General">
                  <c:v>0.861957368</c:v>
                </c:pt>
                <c:pt idx="153" formatCode="General">
                  <c:v>0.87529066700000002</c:v>
                </c:pt>
                <c:pt idx="154" formatCode="General">
                  <c:v>0.88856933800000004</c:v>
                </c:pt>
                <c:pt idx="155" formatCode="General">
                  <c:v>0.90101450800000005</c:v>
                </c:pt>
                <c:pt idx="156" formatCode="General">
                  <c:v>0.91225926599999996</c:v>
                </c:pt>
                <c:pt idx="157" formatCode="General">
                  <c:v>0.92250499399999997</c:v>
                </c:pt>
                <c:pt idx="158" formatCode="General">
                  <c:v>0.93051531600000004</c:v>
                </c:pt>
                <c:pt idx="159" formatCode="General">
                  <c:v>0.93699840199999995</c:v>
                </c:pt>
                <c:pt idx="160" formatCode="General">
                  <c:v>0.94260457799999997</c:v>
                </c:pt>
                <c:pt idx="161" formatCode="General">
                  <c:v>0.94671492700000004</c:v>
                </c:pt>
                <c:pt idx="162" formatCode="General">
                  <c:v>0.94855673799999995</c:v>
                </c:pt>
                <c:pt idx="163" formatCode="General">
                  <c:v>0.94969101300000003</c:v>
                </c:pt>
                <c:pt idx="164" formatCode="General">
                  <c:v>0.95086470499999998</c:v>
                </c:pt>
                <c:pt idx="165" formatCode="General">
                  <c:v>0.95264157000000005</c:v>
                </c:pt>
                <c:pt idx="166" formatCode="General">
                  <c:v>0.95877393200000005</c:v>
                </c:pt>
                <c:pt idx="167" formatCode="General">
                  <c:v>0.97093473799999996</c:v>
                </c:pt>
                <c:pt idx="168" formatCode="General">
                  <c:v>0.98693621099999995</c:v>
                </c:pt>
                <c:pt idx="169" formatCode="General">
                  <c:v>1.005590752</c:v>
                </c:pt>
                <c:pt idx="170" formatCode="General">
                  <c:v>1.0266590840000001</c:v>
                </c:pt>
                <c:pt idx="171" formatCode="General">
                  <c:v>1.047752926</c:v>
                </c:pt>
                <c:pt idx="172" formatCode="General">
                  <c:v>1.0680395199999999</c:v>
                </c:pt>
                <c:pt idx="173" formatCode="General">
                  <c:v>1.089538278</c:v>
                </c:pt>
                <c:pt idx="174" formatCode="General">
                  <c:v>1.1108748079999999</c:v>
                </c:pt>
                <c:pt idx="175" formatCode="General">
                  <c:v>1.1300041030000001</c:v>
                </c:pt>
                <c:pt idx="176" formatCode="General">
                  <c:v>1.1454263250000001</c:v>
                </c:pt>
                <c:pt idx="177" formatCode="General">
                  <c:v>1.1567846340000001</c:v>
                </c:pt>
                <c:pt idx="178" formatCode="General">
                  <c:v>1.164565283</c:v>
                </c:pt>
                <c:pt idx="179" formatCode="General">
                  <c:v>1.171235891</c:v>
                </c:pt>
                <c:pt idx="180" formatCode="General">
                  <c:v>1.178034018</c:v>
                </c:pt>
                <c:pt idx="181" formatCode="General">
                  <c:v>1.1850999419999999</c:v>
                </c:pt>
                <c:pt idx="182" formatCode="General">
                  <c:v>1.192285365</c:v>
                </c:pt>
                <c:pt idx="183" formatCode="General">
                  <c:v>1.199204363</c:v>
                </c:pt>
                <c:pt idx="184" formatCode="General">
                  <c:v>1.2055364879999999</c:v>
                </c:pt>
                <c:pt idx="185" formatCode="General">
                  <c:v>1.2115338739999999</c:v>
                </c:pt>
                <c:pt idx="186" formatCode="General">
                  <c:v>1.2173328640000001</c:v>
                </c:pt>
                <c:pt idx="187" formatCode="General">
                  <c:v>1.2232661899999999</c:v>
                </c:pt>
                <c:pt idx="188" formatCode="General">
                  <c:v>1.228878957</c:v>
                </c:pt>
                <c:pt idx="189" formatCode="General">
                  <c:v>1.2345923320000001</c:v>
                </c:pt>
                <c:pt idx="190" formatCode="General">
                  <c:v>1.24081803</c:v>
                </c:pt>
                <c:pt idx="191" formatCode="General">
                  <c:v>1.247347524</c:v>
                </c:pt>
                <c:pt idx="192" formatCode="General">
                  <c:v>1.253799449</c:v>
                </c:pt>
                <c:pt idx="193" formatCode="General">
                  <c:v>1.259839291</c:v>
                </c:pt>
                <c:pt idx="194" formatCode="General">
                  <c:v>1.2648759039999999</c:v>
                </c:pt>
                <c:pt idx="195" formatCode="General">
                  <c:v>1.268727529</c:v>
                </c:pt>
                <c:pt idx="196" formatCode="General">
                  <c:v>1.271646584</c:v>
                </c:pt>
                <c:pt idx="197" formatCode="General">
                  <c:v>1.2738291369999999</c:v>
                </c:pt>
                <c:pt idx="198" formatCode="General">
                  <c:v>1.276303411</c:v>
                </c:pt>
                <c:pt idx="199" formatCode="General">
                  <c:v>1.280016526</c:v>
                </c:pt>
                <c:pt idx="200" formatCode="General">
                  <c:v>1.2850515790000001</c:v>
                </c:pt>
                <c:pt idx="201" formatCode="General">
                  <c:v>1.2906997120000001</c:v>
                </c:pt>
                <c:pt idx="202" formatCode="General">
                  <c:v>1.2962826839999999</c:v>
                </c:pt>
                <c:pt idx="203" formatCode="General">
                  <c:v>1.3014119829999999</c:v>
                </c:pt>
                <c:pt idx="204" formatCode="General">
                  <c:v>1.3062906359999999</c:v>
                </c:pt>
                <c:pt idx="205" formatCode="General">
                  <c:v>1.310626225</c:v>
                </c:pt>
                <c:pt idx="206" formatCode="General">
                  <c:v>1.3144800839999999</c:v>
                </c:pt>
                <c:pt idx="207" formatCode="General">
                  <c:v>1.31847424</c:v>
                </c:pt>
                <c:pt idx="208" formatCode="General">
                  <c:v>1.3229482180000001</c:v>
                </c:pt>
                <c:pt idx="209" formatCode="General">
                  <c:v>1.3269114710000001</c:v>
                </c:pt>
                <c:pt idx="210" formatCode="General">
                  <c:v>1.330322966</c:v>
                </c:pt>
                <c:pt idx="211" formatCode="General">
                  <c:v>1.3339842200000001</c:v>
                </c:pt>
                <c:pt idx="212" formatCode="General">
                  <c:v>1.3374488849999999</c:v>
                </c:pt>
                <c:pt idx="213" formatCode="General">
                  <c:v>1.3406491119999999</c:v>
                </c:pt>
                <c:pt idx="214" formatCode="General">
                  <c:v>1.3440750530000001</c:v>
                </c:pt>
                <c:pt idx="215" formatCode="General">
                  <c:v>1.348174033</c:v>
                </c:pt>
                <c:pt idx="216" formatCode="General">
                  <c:v>1.3525927120000001</c:v>
                </c:pt>
                <c:pt idx="217" formatCode="General">
                  <c:v>1.3569609460000001</c:v>
                </c:pt>
                <c:pt idx="218" formatCode="General">
                  <c:v>1.3613000479999999</c:v>
                </c:pt>
                <c:pt idx="219" formatCode="General">
                  <c:v>1.3655725080000001</c:v>
                </c:pt>
                <c:pt idx="220" formatCode="General">
                  <c:v>1.3697095269999999</c:v>
                </c:pt>
                <c:pt idx="221" formatCode="General">
                  <c:v>1.3737041000000001</c:v>
                </c:pt>
                <c:pt idx="222" formatCode="General">
                  <c:v>1.377623209</c:v>
                </c:pt>
                <c:pt idx="223" formatCode="General">
                  <c:v>1.3811977989999999</c:v>
                </c:pt>
                <c:pt idx="224" formatCode="General">
                  <c:v>1.3846033849999999</c:v>
                </c:pt>
                <c:pt idx="225" formatCode="General">
                  <c:v>1.3879355900000001</c:v>
                </c:pt>
                <c:pt idx="226" formatCode="General">
                  <c:v>1.3910076739999999</c:v>
                </c:pt>
                <c:pt idx="227" formatCode="General">
                  <c:v>1.3941794139999999</c:v>
                </c:pt>
                <c:pt idx="228" formatCode="General">
                  <c:v>1.397977609</c:v>
                </c:pt>
                <c:pt idx="229" formatCode="General">
                  <c:v>1.4018586749999999</c:v>
                </c:pt>
                <c:pt idx="230" formatCode="General">
                  <c:v>1.4053644300000001</c:v>
                </c:pt>
                <c:pt idx="231" formatCode="General">
                  <c:v>1.409007943</c:v>
                </c:pt>
                <c:pt idx="232" formatCode="General">
                  <c:v>1.412736167</c:v>
                </c:pt>
                <c:pt idx="233" formatCode="General">
                  <c:v>1.4158342719999999</c:v>
                </c:pt>
                <c:pt idx="234" formatCode="General">
                  <c:v>1.4186038299999999</c:v>
                </c:pt>
                <c:pt idx="235" formatCode="General">
                  <c:v>1.421506787</c:v>
                </c:pt>
                <c:pt idx="236" formatCode="General">
                  <c:v>1.424661135</c:v>
                </c:pt>
                <c:pt idx="237" formatCode="General">
                  <c:v>1.427806023</c:v>
                </c:pt>
                <c:pt idx="238" formatCode="General">
                  <c:v>1.431191036</c:v>
                </c:pt>
                <c:pt idx="239" formatCode="General">
                  <c:v>1.4348003869999999</c:v>
                </c:pt>
                <c:pt idx="240" formatCode="General">
                  <c:v>1.438269332</c:v>
                </c:pt>
                <c:pt idx="241" formatCode="General">
                  <c:v>1.4413553859999999</c:v>
                </c:pt>
                <c:pt idx="242" formatCode="General">
                  <c:v>1.4441515359999999</c:v>
                </c:pt>
                <c:pt idx="243" formatCode="General">
                  <c:v>1.4466785499999999</c:v>
                </c:pt>
                <c:pt idx="244" formatCode="General">
                  <c:v>1.4489841830000001</c:v>
                </c:pt>
                <c:pt idx="245" formatCode="General">
                  <c:v>1.4508722730000001</c:v>
                </c:pt>
                <c:pt idx="246" formatCode="General">
                  <c:v>1.4521626080000001</c:v>
                </c:pt>
                <c:pt idx="247" formatCode="General">
                  <c:v>1.453312814</c:v>
                </c:pt>
                <c:pt idx="248" formatCode="General">
                  <c:v>1.4545590370000001</c:v>
                </c:pt>
                <c:pt idx="249" formatCode="General">
                  <c:v>1.4562637460000001</c:v>
                </c:pt>
                <c:pt idx="250" formatCode="General">
                  <c:v>1.4588171240000001</c:v>
                </c:pt>
                <c:pt idx="251" formatCode="General">
                  <c:v>1.462204767</c:v>
                </c:pt>
                <c:pt idx="252" formatCode="General">
                  <c:v>1.466303269</c:v>
                </c:pt>
                <c:pt idx="253" formatCode="General">
                  <c:v>1.470704062</c:v>
                </c:pt>
                <c:pt idx="254" formatCode="General">
                  <c:v>1.475053094</c:v>
                </c:pt>
                <c:pt idx="255" formatCode="General">
                  <c:v>1.4794406069999999</c:v>
                </c:pt>
                <c:pt idx="256" formatCode="General">
                  <c:v>1.483547094</c:v>
                </c:pt>
                <c:pt idx="257" formatCode="General">
                  <c:v>1.487211753</c:v>
                </c:pt>
                <c:pt idx="258" formatCode="General">
                  <c:v>1.4906867800000001</c:v>
                </c:pt>
                <c:pt idx="259" formatCode="General">
                  <c:v>1.4945063300000001</c:v>
                </c:pt>
                <c:pt idx="260" formatCode="General">
                  <c:v>1.4989041949999999</c:v>
                </c:pt>
                <c:pt idx="261" formatCode="General">
                  <c:v>1.503246466</c:v>
                </c:pt>
                <c:pt idx="262" formatCode="General">
                  <c:v>1.50747187</c:v>
                </c:pt>
                <c:pt idx="263" formatCode="General">
                  <c:v>1.511568035</c:v>
                </c:pt>
                <c:pt idx="264" formatCode="General">
                  <c:v>1.515506781</c:v>
                </c:pt>
                <c:pt idx="265" formatCode="General">
                  <c:v>1.519075135</c:v>
                </c:pt>
                <c:pt idx="266" formatCode="General">
                  <c:v>1.522836713</c:v>
                </c:pt>
                <c:pt idx="267" formatCode="General">
                  <c:v>1.527045282</c:v>
                </c:pt>
                <c:pt idx="268" formatCode="General">
                  <c:v>1.5313508659999999</c:v>
                </c:pt>
                <c:pt idx="269" formatCode="General">
                  <c:v>1.5350590799999999</c:v>
                </c:pt>
                <c:pt idx="270" formatCode="General">
                  <c:v>1.5383018079999999</c:v>
                </c:pt>
                <c:pt idx="271" formatCode="General">
                  <c:v>1.5411369319999999</c:v>
                </c:pt>
                <c:pt idx="272" formatCode="General">
                  <c:v>1.543321425</c:v>
                </c:pt>
                <c:pt idx="273" formatCode="General">
                  <c:v>1.54552998</c:v>
                </c:pt>
                <c:pt idx="274" formatCode="General">
                  <c:v>1.5481388840000001</c:v>
                </c:pt>
                <c:pt idx="275" formatCode="General">
                  <c:v>1.55050847</c:v>
                </c:pt>
                <c:pt idx="276" formatCode="General">
                  <c:v>1.5528462430000001</c:v>
                </c:pt>
                <c:pt idx="277" formatCode="General">
                  <c:v>1.5555163809999999</c:v>
                </c:pt>
                <c:pt idx="278" formatCode="General">
                  <c:v>1.5590850860000001</c:v>
                </c:pt>
                <c:pt idx="279" formatCode="General">
                  <c:v>1.5630250859999999</c:v>
                </c:pt>
                <c:pt idx="280" formatCode="General">
                  <c:v>1.567022076</c:v>
                </c:pt>
                <c:pt idx="281" formatCode="General">
                  <c:v>1.571501142</c:v>
                </c:pt>
                <c:pt idx="282" formatCode="General">
                  <c:v>1.576235029</c:v>
                </c:pt>
                <c:pt idx="283" formatCode="General">
                  <c:v>1.5799692519999999</c:v>
                </c:pt>
                <c:pt idx="284" formatCode="General">
                  <c:v>1.582992934</c:v>
                </c:pt>
                <c:pt idx="285" formatCode="General">
                  <c:v>1.5862830530000001</c:v>
                </c:pt>
                <c:pt idx="286" formatCode="General">
                  <c:v>1.589705524</c:v>
                </c:pt>
                <c:pt idx="287" formatCode="General">
                  <c:v>1.592767064</c:v>
                </c:pt>
                <c:pt idx="288" formatCode="General">
                  <c:v>1.5959982619999999</c:v>
                </c:pt>
                <c:pt idx="289" formatCode="General">
                  <c:v>1.5991639689999999</c:v>
                </c:pt>
                <c:pt idx="290" formatCode="General">
                  <c:v>1.602198214</c:v>
                </c:pt>
                <c:pt idx="291" formatCode="General">
                  <c:v>1.60510858</c:v>
                </c:pt>
                <c:pt idx="292" formatCode="General">
                  <c:v>1.60801744</c:v>
                </c:pt>
                <c:pt idx="293" formatCode="General">
                  <c:v>1.610776489</c:v>
                </c:pt>
                <c:pt idx="294" formatCode="General">
                  <c:v>1.613626172</c:v>
                </c:pt>
                <c:pt idx="295" formatCode="General">
                  <c:v>1.6162623840000001</c:v>
                </c:pt>
                <c:pt idx="296" formatCode="General">
                  <c:v>1.6184318639999999</c:v>
                </c:pt>
                <c:pt idx="297" formatCode="General">
                  <c:v>1.620556683</c:v>
                </c:pt>
                <c:pt idx="298" formatCode="General">
                  <c:v>1.6225624160000001</c:v>
                </c:pt>
                <c:pt idx="299" formatCode="General">
                  <c:v>1.6243787119999999</c:v>
                </c:pt>
                <c:pt idx="300" formatCode="General">
                  <c:v>1.6259945</c:v>
                </c:pt>
                <c:pt idx="301" formatCode="General">
                  <c:v>1.627515944</c:v>
                </c:pt>
                <c:pt idx="302" formatCode="General">
                  <c:v>1.6287615339999999</c:v>
                </c:pt>
                <c:pt idx="303" formatCode="General">
                  <c:v>1.6297271129999999</c:v>
                </c:pt>
                <c:pt idx="304" formatCode="General">
                  <c:v>1.6306038309999999</c:v>
                </c:pt>
                <c:pt idx="305" formatCode="General">
                  <c:v>1.6312790189999999</c:v>
                </c:pt>
                <c:pt idx="306" formatCode="General">
                  <c:v>1.6317780909999999</c:v>
                </c:pt>
                <c:pt idx="307" formatCode="General">
                  <c:v>1.632191086</c:v>
                </c:pt>
                <c:pt idx="308" formatCode="General">
                  <c:v>1.6326191219999999</c:v>
                </c:pt>
              </c:numCache>
            </c:numRef>
          </c:xVal>
          <c:yVal>
            <c:numRef>
              <c:f>'Data fresh bones'!$DL$4:$DL$398</c:f>
              <c:numCache>
                <c:formatCode>0.00E+00</c:formatCode>
                <c:ptCount val="395"/>
                <c:pt idx="0">
                  <c:v>-2.9187999999999999E-5</c:v>
                </c:pt>
                <c:pt idx="1">
                  <c:v>-5.9932700000000003E-5</c:v>
                </c:pt>
                <c:pt idx="2">
                  <c:v>-3.8331200000000003E-5</c:v>
                </c:pt>
                <c:pt idx="3">
                  <c:v>-3.7932100000000002E-5</c:v>
                </c:pt>
                <c:pt idx="4">
                  <c:v>-4.9263900000000001E-5</c:v>
                </c:pt>
                <c:pt idx="5">
                  <c:v>-6.1580000000000003E-5</c:v>
                </c:pt>
                <c:pt idx="6">
                  <c:v>-7.40359E-5</c:v>
                </c:pt>
                <c:pt idx="7">
                  <c:v>-8.7906700000000003E-5</c:v>
                </c:pt>
                <c:pt idx="8" formatCode="General">
                  <c:v>-1.00184E-4</c:v>
                </c:pt>
                <c:pt idx="9" formatCode="General">
                  <c:v>-1.1029100000000001E-4</c:v>
                </c:pt>
                <c:pt idx="10" formatCode="General">
                  <c:v>-1.20065E-4</c:v>
                </c:pt>
                <c:pt idx="11" formatCode="General">
                  <c:v>-1.2747499999999999E-4</c:v>
                </c:pt>
                <c:pt idx="12" formatCode="General">
                  <c:v>-1.31378E-4</c:v>
                </c:pt>
                <c:pt idx="13" formatCode="General">
                  <c:v>-1.3565100000000001E-4</c:v>
                </c:pt>
                <c:pt idx="14" formatCode="General">
                  <c:v>-1.40739E-4</c:v>
                </c:pt>
                <c:pt idx="15" formatCode="General">
                  <c:v>-1.4339499999999999E-4</c:v>
                </c:pt>
                <c:pt idx="16" formatCode="General">
                  <c:v>-1.4452599999999999E-4</c:v>
                </c:pt>
                <c:pt idx="17" formatCode="General">
                  <c:v>-1.48116E-4</c:v>
                </c:pt>
                <c:pt idx="18" formatCode="General">
                  <c:v>-1.5040400000000001E-4</c:v>
                </c:pt>
                <c:pt idx="19" formatCode="General">
                  <c:v>-1.51621E-4</c:v>
                </c:pt>
                <c:pt idx="20" formatCode="General">
                  <c:v>-1.5465699999999999E-4</c:v>
                </c:pt>
                <c:pt idx="21" formatCode="General">
                  <c:v>-1.5890899999999999E-4</c:v>
                </c:pt>
                <c:pt idx="22" formatCode="General">
                  <c:v>-1.6123E-4</c:v>
                </c:pt>
                <c:pt idx="23" formatCode="General">
                  <c:v>-1.6237399999999999E-4</c:v>
                </c:pt>
                <c:pt idx="24" formatCode="General">
                  <c:v>-1.6563600000000001E-4</c:v>
                </c:pt>
                <c:pt idx="25" formatCode="General">
                  <c:v>-1.6763300000000001E-4</c:v>
                </c:pt>
                <c:pt idx="26" formatCode="General">
                  <c:v>-1.695E-4</c:v>
                </c:pt>
                <c:pt idx="27" formatCode="General">
                  <c:v>-1.71206E-4</c:v>
                </c:pt>
                <c:pt idx="28" formatCode="General">
                  <c:v>-1.738E-4</c:v>
                </c:pt>
                <c:pt idx="29" formatCode="General">
                  <c:v>-1.75007E-4</c:v>
                </c:pt>
                <c:pt idx="30" formatCode="General">
                  <c:v>-1.7704099999999999E-4</c:v>
                </c:pt>
                <c:pt idx="31" formatCode="General">
                  <c:v>-1.7861999999999999E-4</c:v>
                </c:pt>
                <c:pt idx="32" formatCode="General">
                  <c:v>-1.8048399999999999E-4</c:v>
                </c:pt>
                <c:pt idx="33" formatCode="General">
                  <c:v>-1.8193300000000001E-4</c:v>
                </c:pt>
                <c:pt idx="34" formatCode="General">
                  <c:v>-1.8355300000000001E-4</c:v>
                </c:pt>
                <c:pt idx="35" formatCode="General">
                  <c:v>-1.8477399999999999E-4</c:v>
                </c:pt>
                <c:pt idx="36" formatCode="General">
                  <c:v>-1.8588599999999999E-4</c:v>
                </c:pt>
                <c:pt idx="37" formatCode="General">
                  <c:v>-1.8719400000000001E-4</c:v>
                </c:pt>
                <c:pt idx="38" formatCode="General">
                  <c:v>-1.8836100000000001E-4</c:v>
                </c:pt>
                <c:pt idx="39" formatCode="General">
                  <c:v>-1.89209E-4</c:v>
                </c:pt>
                <c:pt idx="40" formatCode="General">
                  <c:v>-1.8968000000000001E-4</c:v>
                </c:pt>
                <c:pt idx="41" formatCode="General">
                  <c:v>-1.9046300000000001E-4</c:v>
                </c:pt>
                <c:pt idx="42" formatCode="General">
                  <c:v>-1.9127900000000001E-4</c:v>
                </c:pt>
                <c:pt idx="43" formatCode="General">
                  <c:v>-1.92175E-4</c:v>
                </c:pt>
                <c:pt idx="44" formatCode="General">
                  <c:v>-1.9211799999999999E-4</c:v>
                </c:pt>
                <c:pt idx="45" formatCode="General">
                  <c:v>-1.93549E-4</c:v>
                </c:pt>
                <c:pt idx="46" formatCode="General">
                  <c:v>-1.9453E-4</c:v>
                </c:pt>
                <c:pt idx="47" formatCode="General">
                  <c:v>-1.9541900000000001E-4</c:v>
                </c:pt>
                <c:pt idx="48" formatCode="General">
                  <c:v>-1.9520799999999999E-4</c:v>
                </c:pt>
                <c:pt idx="49" formatCode="General">
                  <c:v>-1.9614900000000001E-4</c:v>
                </c:pt>
                <c:pt idx="50" formatCode="General">
                  <c:v>-1.9603599999999999E-4</c:v>
                </c:pt>
                <c:pt idx="51" formatCode="General">
                  <c:v>-1.95866E-4</c:v>
                </c:pt>
                <c:pt idx="52" formatCode="General">
                  <c:v>-1.94351E-4</c:v>
                </c:pt>
                <c:pt idx="53" formatCode="General">
                  <c:v>-1.9460199999999999E-4</c:v>
                </c:pt>
                <c:pt idx="54" formatCode="General">
                  <c:v>-1.93403E-4</c:v>
                </c:pt>
                <c:pt idx="55" formatCode="General">
                  <c:v>-1.9274400000000001E-4</c:v>
                </c:pt>
                <c:pt idx="56" formatCode="General">
                  <c:v>-1.91693E-4</c:v>
                </c:pt>
                <c:pt idx="57" formatCode="General">
                  <c:v>-1.9139100000000001E-4</c:v>
                </c:pt>
                <c:pt idx="58" formatCode="General">
                  <c:v>-1.9136399999999999E-4</c:v>
                </c:pt>
                <c:pt idx="59" formatCode="General">
                  <c:v>-1.9294099999999999E-4</c:v>
                </c:pt>
                <c:pt idx="60" formatCode="General">
                  <c:v>-1.9193699999999999E-4</c:v>
                </c:pt>
                <c:pt idx="61" formatCode="General">
                  <c:v>-1.9126399999999999E-4</c:v>
                </c:pt>
                <c:pt idx="62" formatCode="General">
                  <c:v>-1.8928400000000001E-4</c:v>
                </c:pt>
                <c:pt idx="63" formatCode="General">
                  <c:v>-1.8804800000000001E-4</c:v>
                </c:pt>
                <c:pt idx="64" formatCode="General">
                  <c:v>-1.8669699999999999E-4</c:v>
                </c:pt>
                <c:pt idx="65" formatCode="General">
                  <c:v>-1.8558299999999999E-4</c:v>
                </c:pt>
                <c:pt idx="66" formatCode="General">
                  <c:v>-1.8461000000000001E-4</c:v>
                </c:pt>
                <c:pt idx="67" formatCode="General">
                  <c:v>-1.83831E-4</c:v>
                </c:pt>
                <c:pt idx="68" formatCode="General">
                  <c:v>-1.8240199999999999E-4</c:v>
                </c:pt>
                <c:pt idx="69" formatCode="General">
                  <c:v>-1.81478E-4</c:v>
                </c:pt>
                <c:pt idx="70" formatCode="General">
                  <c:v>-1.8061800000000001E-4</c:v>
                </c:pt>
                <c:pt idx="71" formatCode="General">
                  <c:v>-1.79385E-4</c:v>
                </c:pt>
                <c:pt idx="72" formatCode="General">
                  <c:v>-1.7857999999999999E-4</c:v>
                </c:pt>
                <c:pt idx="73" formatCode="General">
                  <c:v>-1.7874000000000001E-4</c:v>
                </c:pt>
                <c:pt idx="74" formatCode="General">
                  <c:v>-1.77539E-4</c:v>
                </c:pt>
                <c:pt idx="75" formatCode="General">
                  <c:v>-1.75923E-4</c:v>
                </c:pt>
                <c:pt idx="76" formatCode="General">
                  <c:v>-1.7521E-4</c:v>
                </c:pt>
                <c:pt idx="77" formatCode="General">
                  <c:v>-1.7474400000000001E-4</c:v>
                </c:pt>
                <c:pt idx="78" formatCode="General">
                  <c:v>-1.7351000000000001E-4</c:v>
                </c:pt>
                <c:pt idx="79" formatCode="General">
                  <c:v>-1.71671E-4</c:v>
                </c:pt>
                <c:pt idx="80" formatCode="General">
                  <c:v>-1.7053599999999999E-4</c:v>
                </c:pt>
                <c:pt idx="81" formatCode="General">
                  <c:v>-1.6945600000000001E-4</c:v>
                </c:pt>
                <c:pt idx="82" formatCode="General">
                  <c:v>-1.6808900000000001E-4</c:v>
                </c:pt>
                <c:pt idx="83" formatCode="General">
                  <c:v>-1.6664100000000001E-4</c:v>
                </c:pt>
                <c:pt idx="84" formatCode="General">
                  <c:v>-1.6640099999999999E-4</c:v>
                </c:pt>
                <c:pt idx="85" formatCode="General">
                  <c:v>-1.6535200000000001E-4</c:v>
                </c:pt>
                <c:pt idx="86" formatCode="General">
                  <c:v>-1.6587899999999999E-4</c:v>
                </c:pt>
                <c:pt idx="87" formatCode="General">
                  <c:v>-1.66627E-4</c:v>
                </c:pt>
                <c:pt idx="88" formatCode="General">
                  <c:v>-1.6562400000000001E-4</c:v>
                </c:pt>
                <c:pt idx="89" formatCode="General">
                  <c:v>-1.65644E-4</c:v>
                </c:pt>
                <c:pt idx="90" formatCode="General">
                  <c:v>-1.6562200000000001E-4</c:v>
                </c:pt>
                <c:pt idx="91" formatCode="General">
                  <c:v>-1.65768E-4</c:v>
                </c:pt>
                <c:pt idx="92" formatCode="General">
                  <c:v>-1.6523300000000001E-4</c:v>
                </c:pt>
                <c:pt idx="93" formatCode="General">
                  <c:v>-1.65957E-4</c:v>
                </c:pt>
                <c:pt idx="94" formatCode="General">
                  <c:v>-1.6622100000000001E-4</c:v>
                </c:pt>
                <c:pt idx="95" formatCode="General">
                  <c:v>-1.66424E-4</c:v>
                </c:pt>
                <c:pt idx="96" formatCode="General">
                  <c:v>-1.66183E-4</c:v>
                </c:pt>
                <c:pt idx="97" formatCode="General">
                  <c:v>-1.66687E-4</c:v>
                </c:pt>
                <c:pt idx="98" formatCode="General">
                  <c:v>-1.6623399999999999E-4</c:v>
                </c:pt>
                <c:pt idx="99" formatCode="General">
                  <c:v>-1.6653800000000001E-4</c:v>
                </c:pt>
                <c:pt idx="100" formatCode="General">
                  <c:v>-1.6693400000000001E-4</c:v>
                </c:pt>
                <c:pt idx="101" formatCode="General">
                  <c:v>-1.6691399999999999E-4</c:v>
                </c:pt>
                <c:pt idx="102" formatCode="General">
                  <c:v>-1.6637299999999999E-4</c:v>
                </c:pt>
                <c:pt idx="103" formatCode="General">
                  <c:v>-1.66532E-4</c:v>
                </c:pt>
                <c:pt idx="104" formatCode="General">
                  <c:v>-1.6568900000000001E-4</c:v>
                </c:pt>
                <c:pt idx="105" formatCode="General">
                  <c:v>-1.65217E-4</c:v>
                </c:pt>
                <c:pt idx="106" formatCode="General">
                  <c:v>-1.6531400000000001E-4</c:v>
                </c:pt>
                <c:pt idx="107" formatCode="General">
                  <c:v>-1.6599200000000001E-4</c:v>
                </c:pt>
                <c:pt idx="108" formatCode="General">
                  <c:v>-1.6581000000000001E-4</c:v>
                </c:pt>
                <c:pt idx="109" formatCode="General">
                  <c:v>-1.6647100000000001E-4</c:v>
                </c:pt>
                <c:pt idx="110" formatCode="General">
                  <c:v>-1.6625200000000001E-4</c:v>
                </c:pt>
                <c:pt idx="111" formatCode="General">
                  <c:v>-1.66467E-4</c:v>
                </c:pt>
                <c:pt idx="112" formatCode="General">
                  <c:v>-1.6598200000000001E-4</c:v>
                </c:pt>
                <c:pt idx="113" formatCode="General">
                  <c:v>-1.6535700000000001E-4</c:v>
                </c:pt>
                <c:pt idx="114" formatCode="General">
                  <c:v>-1.64888E-4</c:v>
                </c:pt>
                <c:pt idx="115" formatCode="General">
                  <c:v>-1.6465300000000001E-4</c:v>
                </c:pt>
                <c:pt idx="116" formatCode="General">
                  <c:v>-1.6361500000000001E-4</c:v>
                </c:pt>
                <c:pt idx="117" formatCode="General">
                  <c:v>-1.6390299999999999E-4</c:v>
                </c:pt>
                <c:pt idx="118" formatCode="General">
                  <c:v>-1.6406600000000001E-4</c:v>
                </c:pt>
                <c:pt idx="119" formatCode="General">
                  <c:v>-1.63657E-4</c:v>
                </c:pt>
                <c:pt idx="120" formatCode="General">
                  <c:v>-1.63416E-4</c:v>
                </c:pt>
                <c:pt idx="121" formatCode="General">
                  <c:v>-1.6237900000000001E-4</c:v>
                </c:pt>
                <c:pt idx="122" formatCode="General">
                  <c:v>-1.6138E-4</c:v>
                </c:pt>
                <c:pt idx="123" formatCode="General">
                  <c:v>-1.61223E-4</c:v>
                </c:pt>
                <c:pt idx="124" formatCode="General">
                  <c:v>-1.59553E-4</c:v>
                </c:pt>
                <c:pt idx="125" formatCode="General">
                  <c:v>-1.58579E-4</c:v>
                </c:pt>
                <c:pt idx="126" formatCode="General">
                  <c:v>-1.5825299999999999E-4</c:v>
                </c:pt>
                <c:pt idx="127" formatCode="General">
                  <c:v>-1.5621299999999999E-4</c:v>
                </c:pt>
                <c:pt idx="128" formatCode="General">
                  <c:v>-1.55463E-4</c:v>
                </c:pt>
                <c:pt idx="129" formatCode="General">
                  <c:v>-1.55594E-4</c:v>
                </c:pt>
                <c:pt idx="130" formatCode="General">
                  <c:v>-1.54711E-4</c:v>
                </c:pt>
                <c:pt idx="131" formatCode="General">
                  <c:v>-1.53535E-4</c:v>
                </c:pt>
                <c:pt idx="132" formatCode="General">
                  <c:v>-1.5385900000000001E-4</c:v>
                </c:pt>
                <c:pt idx="133" formatCode="General">
                  <c:v>-1.52127E-4</c:v>
                </c:pt>
                <c:pt idx="134" formatCode="General">
                  <c:v>-1.5090200000000001E-4</c:v>
                </c:pt>
                <c:pt idx="135" formatCode="General">
                  <c:v>-1.5029400000000001E-4</c:v>
                </c:pt>
                <c:pt idx="136" formatCode="General">
                  <c:v>-1.49159E-4</c:v>
                </c:pt>
                <c:pt idx="137" formatCode="General">
                  <c:v>-1.47627E-4</c:v>
                </c:pt>
                <c:pt idx="138" formatCode="General">
                  <c:v>-1.47097E-4</c:v>
                </c:pt>
                <c:pt idx="139" formatCode="General">
                  <c:v>-1.46012E-4</c:v>
                </c:pt>
                <c:pt idx="140" formatCode="General">
                  <c:v>-1.44389E-4</c:v>
                </c:pt>
                <c:pt idx="141" formatCode="General">
                  <c:v>-1.4308300000000001E-4</c:v>
                </c:pt>
                <c:pt idx="142" formatCode="General">
                  <c:v>-1.4170299999999999E-4</c:v>
                </c:pt>
                <c:pt idx="143" formatCode="General">
                  <c:v>-1.40894E-4</c:v>
                </c:pt>
                <c:pt idx="144" formatCode="General">
                  <c:v>-1.3977400000000001E-4</c:v>
                </c:pt>
                <c:pt idx="145" formatCode="General">
                  <c:v>-1.38398E-4</c:v>
                </c:pt>
                <c:pt idx="146" formatCode="General">
                  <c:v>-1.3741400000000001E-4</c:v>
                </c:pt>
                <c:pt idx="147" formatCode="General">
                  <c:v>-1.36446E-4</c:v>
                </c:pt>
                <c:pt idx="148" formatCode="General">
                  <c:v>-1.34864E-4</c:v>
                </c:pt>
                <c:pt idx="149" formatCode="General">
                  <c:v>-1.33604E-4</c:v>
                </c:pt>
                <c:pt idx="150" formatCode="General">
                  <c:v>-1.3207400000000001E-4</c:v>
                </c:pt>
                <c:pt idx="151" formatCode="General">
                  <c:v>-1.3095700000000001E-4</c:v>
                </c:pt>
                <c:pt idx="152" formatCode="General">
                  <c:v>-1.29565E-4</c:v>
                </c:pt>
                <c:pt idx="153" formatCode="General">
                  <c:v>-1.2814599999999999E-4</c:v>
                </c:pt>
                <c:pt idx="154" formatCode="General">
                  <c:v>-1.26685E-4</c:v>
                </c:pt>
                <c:pt idx="155" formatCode="General">
                  <c:v>-1.2543400000000001E-4</c:v>
                </c:pt>
                <c:pt idx="156" formatCode="General">
                  <c:v>-1.2316900000000001E-4</c:v>
                </c:pt>
                <c:pt idx="157" formatCode="General">
                  <c:v>-1.21205E-4</c:v>
                </c:pt>
                <c:pt idx="158" formatCode="General">
                  <c:v>-1.19663E-4</c:v>
                </c:pt>
                <c:pt idx="159" formatCode="General">
                  <c:v>-1.17286E-4</c:v>
                </c:pt>
                <c:pt idx="160" formatCode="General">
                  <c:v>-1.15881E-4</c:v>
                </c:pt>
                <c:pt idx="161" formatCode="General">
                  <c:v>-1.14794E-4</c:v>
                </c:pt>
                <c:pt idx="162" formatCode="General">
                  <c:v>-1.12088E-4</c:v>
                </c:pt>
                <c:pt idx="163" formatCode="General">
                  <c:v>-1.0791E-4</c:v>
                </c:pt>
                <c:pt idx="164" formatCode="General">
                  <c:v>-1.0979100000000001E-4</c:v>
                </c:pt>
                <c:pt idx="165" formatCode="General">
                  <c:v>-1.0570500000000001E-4</c:v>
                </c:pt>
                <c:pt idx="166" formatCode="General">
                  <c:v>-1.03744E-4</c:v>
                </c:pt>
                <c:pt idx="167" formatCode="General">
                  <c:v>-1.01992E-4</c:v>
                </c:pt>
                <c:pt idx="168">
                  <c:v>-9.9974699999999997E-5</c:v>
                </c:pt>
                <c:pt idx="169">
                  <c:v>-9.8022200000000005E-5</c:v>
                </c:pt>
                <c:pt idx="170">
                  <c:v>-9.6626900000000001E-5</c:v>
                </c:pt>
                <c:pt idx="171">
                  <c:v>-9.5476799999999994E-5</c:v>
                </c:pt>
                <c:pt idx="172">
                  <c:v>-9.4544900000000003E-5</c:v>
                </c:pt>
                <c:pt idx="173">
                  <c:v>-9.4059000000000002E-5</c:v>
                </c:pt>
                <c:pt idx="174">
                  <c:v>-9.3910899999999996E-5</c:v>
                </c:pt>
                <c:pt idx="175">
                  <c:v>-9.4012199999999994E-5</c:v>
                </c:pt>
                <c:pt idx="176">
                  <c:v>-9.4316399999999997E-5</c:v>
                </c:pt>
                <c:pt idx="177">
                  <c:v>-9.4671299999999996E-5</c:v>
                </c:pt>
                <c:pt idx="178">
                  <c:v>-9.5328599999999994E-5</c:v>
                </c:pt>
                <c:pt idx="179">
                  <c:v>-9.5815899999999999E-5</c:v>
                </c:pt>
                <c:pt idx="180">
                  <c:v>-9.61102E-5</c:v>
                </c:pt>
                <c:pt idx="181">
                  <c:v>-9.6542100000000005E-5</c:v>
                </c:pt>
                <c:pt idx="182">
                  <c:v>-9.7268400000000005E-5</c:v>
                </c:pt>
                <c:pt idx="183">
                  <c:v>-9.81314E-5</c:v>
                </c:pt>
                <c:pt idx="184">
                  <c:v>-9.9322199999999996E-5</c:v>
                </c:pt>
                <c:pt idx="185" formatCode="General">
                  <c:v>-1.0121800000000001E-4</c:v>
                </c:pt>
                <c:pt idx="186" formatCode="General">
                  <c:v>-1.02153E-4</c:v>
                </c:pt>
                <c:pt idx="187" formatCode="General">
                  <c:v>-1.03687E-4</c:v>
                </c:pt>
                <c:pt idx="188" formatCode="General">
                  <c:v>-1.0507599999999999E-4</c:v>
                </c:pt>
                <c:pt idx="189" formatCode="General">
                  <c:v>-1.0641099999999999E-4</c:v>
                </c:pt>
                <c:pt idx="190" formatCode="General">
                  <c:v>-1.08582E-4</c:v>
                </c:pt>
                <c:pt idx="191" formatCode="General">
                  <c:v>-1.11792E-4</c:v>
                </c:pt>
                <c:pt idx="192" formatCode="General">
                  <c:v>-1.13986E-4</c:v>
                </c:pt>
                <c:pt idx="193" formatCode="General">
                  <c:v>-1.16264E-4</c:v>
                </c:pt>
                <c:pt idx="194" formatCode="General">
                  <c:v>-1.19122E-4</c:v>
                </c:pt>
                <c:pt idx="195" formatCode="General">
                  <c:v>-1.21264E-4</c:v>
                </c:pt>
                <c:pt idx="196" formatCode="General">
                  <c:v>-1.2336700000000001E-4</c:v>
                </c:pt>
                <c:pt idx="197" formatCode="General">
                  <c:v>-1.26749E-4</c:v>
                </c:pt>
                <c:pt idx="198" formatCode="General">
                  <c:v>-1.2984300000000001E-4</c:v>
                </c:pt>
                <c:pt idx="199" formatCode="General">
                  <c:v>-1.33079E-4</c:v>
                </c:pt>
                <c:pt idx="200" formatCode="General">
                  <c:v>-1.36332E-4</c:v>
                </c:pt>
                <c:pt idx="201" formatCode="General">
                  <c:v>-1.3955700000000001E-4</c:v>
                </c:pt>
                <c:pt idx="202" formatCode="General">
                  <c:v>-1.43349E-4</c:v>
                </c:pt>
                <c:pt idx="203" formatCode="General">
                  <c:v>-1.4776500000000001E-4</c:v>
                </c:pt>
                <c:pt idx="204" formatCode="General">
                  <c:v>-1.5244299999999999E-4</c:v>
                </c:pt>
                <c:pt idx="205" formatCode="General">
                  <c:v>-1.5755500000000001E-4</c:v>
                </c:pt>
                <c:pt idx="206" formatCode="General">
                  <c:v>-1.6239299999999999E-4</c:v>
                </c:pt>
                <c:pt idx="207" formatCode="General">
                  <c:v>-1.6730599999999999E-4</c:v>
                </c:pt>
                <c:pt idx="208" formatCode="General">
                  <c:v>-1.72125E-4</c:v>
                </c:pt>
                <c:pt idx="209" formatCode="General">
                  <c:v>-1.7589400000000001E-4</c:v>
                </c:pt>
                <c:pt idx="210" formatCode="General">
                  <c:v>-1.7972299999999999E-4</c:v>
                </c:pt>
                <c:pt idx="211" formatCode="General">
                  <c:v>-1.84666E-4</c:v>
                </c:pt>
                <c:pt idx="212" formatCode="General">
                  <c:v>-1.89493E-4</c:v>
                </c:pt>
                <c:pt idx="213" formatCode="General">
                  <c:v>-1.9433800000000001E-4</c:v>
                </c:pt>
                <c:pt idx="214" formatCode="General">
                  <c:v>-1.99299E-4</c:v>
                </c:pt>
                <c:pt idx="215" formatCode="General">
                  <c:v>-2.0374499999999999E-4</c:v>
                </c:pt>
                <c:pt idx="216" formatCode="General">
                  <c:v>-2.0763800000000001E-4</c:v>
                </c:pt>
                <c:pt idx="217" formatCode="General">
                  <c:v>-2.12365E-4</c:v>
                </c:pt>
                <c:pt idx="218" formatCode="General">
                  <c:v>-2.1583999999999999E-4</c:v>
                </c:pt>
                <c:pt idx="219" formatCode="General">
                  <c:v>-2.20177E-4</c:v>
                </c:pt>
                <c:pt idx="220" formatCode="General">
                  <c:v>-2.23818E-4</c:v>
                </c:pt>
                <c:pt idx="221" formatCode="General">
                  <c:v>-2.2850999999999999E-4</c:v>
                </c:pt>
                <c:pt idx="222" formatCode="General">
                  <c:v>-2.3162500000000001E-4</c:v>
                </c:pt>
                <c:pt idx="223" formatCode="General">
                  <c:v>-2.3539500000000001E-4</c:v>
                </c:pt>
                <c:pt idx="224" formatCode="General">
                  <c:v>-2.39397E-4</c:v>
                </c:pt>
                <c:pt idx="225" formatCode="General">
                  <c:v>-2.4409400000000001E-4</c:v>
                </c:pt>
                <c:pt idx="226" formatCode="General">
                  <c:v>-2.47975E-4</c:v>
                </c:pt>
                <c:pt idx="227" formatCode="General">
                  <c:v>-2.5167800000000003E-4</c:v>
                </c:pt>
                <c:pt idx="228" formatCode="General">
                  <c:v>-2.5549500000000001E-4</c:v>
                </c:pt>
                <c:pt idx="229" formatCode="General">
                  <c:v>-2.5833900000000001E-4</c:v>
                </c:pt>
                <c:pt idx="230" formatCode="General">
                  <c:v>-2.6125699999999998E-4</c:v>
                </c:pt>
                <c:pt idx="231" formatCode="General">
                  <c:v>-2.63902E-4</c:v>
                </c:pt>
                <c:pt idx="232" formatCode="General">
                  <c:v>-2.6762200000000002E-4</c:v>
                </c:pt>
                <c:pt idx="233" formatCode="General">
                  <c:v>-2.7191699999999999E-4</c:v>
                </c:pt>
                <c:pt idx="234" formatCode="General">
                  <c:v>-2.7608899999999998E-4</c:v>
                </c:pt>
                <c:pt idx="235" formatCode="General">
                  <c:v>-2.7869199999999998E-4</c:v>
                </c:pt>
                <c:pt idx="236" formatCode="General">
                  <c:v>-2.8072699999999998E-4</c:v>
                </c:pt>
                <c:pt idx="237" formatCode="General">
                  <c:v>-2.8251699999999998E-4</c:v>
                </c:pt>
                <c:pt idx="238" formatCode="General">
                  <c:v>-2.8521200000000002E-4</c:v>
                </c:pt>
                <c:pt idx="239" formatCode="General">
                  <c:v>-2.8782500000000002E-4</c:v>
                </c:pt>
                <c:pt idx="240" formatCode="General">
                  <c:v>-2.9218100000000003E-4</c:v>
                </c:pt>
                <c:pt idx="241" formatCode="General">
                  <c:v>-2.9754500000000003E-4</c:v>
                </c:pt>
                <c:pt idx="242" formatCode="General">
                  <c:v>-3.0231700000000003E-4</c:v>
                </c:pt>
                <c:pt idx="243" formatCode="General">
                  <c:v>-3.057E-4</c:v>
                </c:pt>
                <c:pt idx="244" formatCode="General">
                  <c:v>-3.0960100000000001E-4</c:v>
                </c:pt>
                <c:pt idx="245" formatCode="General">
                  <c:v>-3.1176400000000002E-4</c:v>
                </c:pt>
                <c:pt idx="246" formatCode="General">
                  <c:v>-3.1465799999999999E-4</c:v>
                </c:pt>
                <c:pt idx="247" formatCode="General">
                  <c:v>-3.1970099999999998E-4</c:v>
                </c:pt>
                <c:pt idx="248" formatCode="General">
                  <c:v>-3.23321E-4</c:v>
                </c:pt>
                <c:pt idx="249" formatCode="General">
                  <c:v>-3.27714E-4</c:v>
                </c:pt>
                <c:pt idx="250" formatCode="General">
                  <c:v>-3.3139200000000001E-4</c:v>
                </c:pt>
                <c:pt idx="251" formatCode="General">
                  <c:v>-3.33784E-4</c:v>
                </c:pt>
                <c:pt idx="252" formatCode="General">
                  <c:v>-3.35836E-4</c:v>
                </c:pt>
                <c:pt idx="253" formatCode="General">
                  <c:v>-3.3885300000000002E-4</c:v>
                </c:pt>
                <c:pt idx="254" formatCode="General">
                  <c:v>-3.4182599999999999E-4</c:v>
                </c:pt>
                <c:pt idx="255" formatCode="General">
                  <c:v>-3.45941E-4</c:v>
                </c:pt>
                <c:pt idx="256" formatCode="General">
                  <c:v>-3.4940900000000002E-4</c:v>
                </c:pt>
                <c:pt idx="257" formatCode="General">
                  <c:v>-3.5231200000000002E-4</c:v>
                </c:pt>
                <c:pt idx="258" formatCode="General">
                  <c:v>-3.5542199999999999E-4</c:v>
                </c:pt>
                <c:pt idx="259" formatCode="General">
                  <c:v>-3.5850200000000002E-4</c:v>
                </c:pt>
                <c:pt idx="260" formatCode="General">
                  <c:v>-3.6148300000000001E-4</c:v>
                </c:pt>
                <c:pt idx="261" formatCode="General">
                  <c:v>-3.6519599999999998E-4</c:v>
                </c:pt>
                <c:pt idx="262" formatCode="General">
                  <c:v>-3.6931799999999999E-4</c:v>
                </c:pt>
                <c:pt idx="263" formatCode="General">
                  <c:v>-3.7288799999999998E-4</c:v>
                </c:pt>
                <c:pt idx="264" formatCode="General">
                  <c:v>-3.7647199999999998E-4</c:v>
                </c:pt>
                <c:pt idx="265" formatCode="General">
                  <c:v>-3.7948799999999998E-4</c:v>
                </c:pt>
                <c:pt idx="266" formatCode="General">
                  <c:v>-3.8175399999999999E-4</c:v>
                </c:pt>
                <c:pt idx="267" formatCode="General">
                  <c:v>-3.85008E-4</c:v>
                </c:pt>
                <c:pt idx="268" formatCode="General">
                  <c:v>-3.8721600000000001E-4</c:v>
                </c:pt>
                <c:pt idx="269" formatCode="General">
                  <c:v>-3.9049700000000001E-4</c:v>
                </c:pt>
                <c:pt idx="270" formatCode="General">
                  <c:v>-3.9359099999999999E-4</c:v>
                </c:pt>
                <c:pt idx="271" formatCode="General">
                  <c:v>-3.9760199999999999E-4</c:v>
                </c:pt>
                <c:pt idx="272" formatCode="General">
                  <c:v>-4.0069999999999998E-4</c:v>
                </c:pt>
                <c:pt idx="273" formatCode="General">
                  <c:v>-4.0384900000000002E-4</c:v>
                </c:pt>
                <c:pt idx="274" formatCode="General">
                  <c:v>-4.06547E-4</c:v>
                </c:pt>
                <c:pt idx="275" formatCode="General">
                  <c:v>-4.0995799999999998E-4</c:v>
                </c:pt>
                <c:pt idx="276" formatCode="General">
                  <c:v>-4.1431299999999998E-4</c:v>
                </c:pt>
                <c:pt idx="277" formatCode="General">
                  <c:v>-4.1711999999999999E-4</c:v>
                </c:pt>
                <c:pt idx="278" formatCode="General">
                  <c:v>-4.2133600000000002E-4</c:v>
                </c:pt>
                <c:pt idx="279" formatCode="General">
                  <c:v>-4.2411E-4</c:v>
                </c:pt>
                <c:pt idx="280" formatCode="General">
                  <c:v>-4.27546E-4</c:v>
                </c:pt>
                <c:pt idx="281" formatCode="General">
                  <c:v>-4.3077600000000001E-4</c:v>
                </c:pt>
                <c:pt idx="282" formatCode="General">
                  <c:v>-4.3422699999999997E-4</c:v>
                </c:pt>
                <c:pt idx="283" formatCode="General">
                  <c:v>-4.3763500000000002E-4</c:v>
                </c:pt>
                <c:pt idx="284" formatCode="General">
                  <c:v>-4.4047500000000001E-4</c:v>
                </c:pt>
                <c:pt idx="285" formatCode="General">
                  <c:v>-4.4274499999999998E-4</c:v>
                </c:pt>
                <c:pt idx="286" formatCode="General">
                  <c:v>-4.44974E-4</c:v>
                </c:pt>
                <c:pt idx="287" formatCode="General">
                  <c:v>-4.4820599999999998E-4</c:v>
                </c:pt>
                <c:pt idx="288" formatCode="General">
                  <c:v>-4.5151600000000001E-4</c:v>
                </c:pt>
                <c:pt idx="289" formatCode="General">
                  <c:v>-4.5525300000000003E-4</c:v>
                </c:pt>
                <c:pt idx="290" formatCode="General">
                  <c:v>-4.5884799999999998E-4</c:v>
                </c:pt>
                <c:pt idx="291" formatCode="General">
                  <c:v>-4.6068599999999997E-4</c:v>
                </c:pt>
                <c:pt idx="292" formatCode="General">
                  <c:v>-4.6273100000000003E-4</c:v>
                </c:pt>
                <c:pt idx="293" formatCode="General">
                  <c:v>-4.6401400000000001E-4</c:v>
                </c:pt>
                <c:pt idx="294" formatCode="General">
                  <c:v>-4.6457999999999997E-4</c:v>
                </c:pt>
                <c:pt idx="295" formatCode="General">
                  <c:v>-4.6456600000000002E-4</c:v>
                </c:pt>
                <c:pt idx="296" formatCode="General">
                  <c:v>-4.6683599999999999E-4</c:v>
                </c:pt>
                <c:pt idx="297" formatCode="General">
                  <c:v>-4.6788299999999999E-4</c:v>
                </c:pt>
                <c:pt idx="298" formatCode="General">
                  <c:v>-4.6904800000000001E-4</c:v>
                </c:pt>
                <c:pt idx="299" formatCode="General">
                  <c:v>-4.73E-4</c:v>
                </c:pt>
                <c:pt idx="300" formatCode="General">
                  <c:v>-4.7520199999999998E-4</c:v>
                </c:pt>
                <c:pt idx="301" formatCode="General">
                  <c:v>-4.7477000000000001E-4</c:v>
                </c:pt>
                <c:pt idx="302" formatCode="General">
                  <c:v>-4.7451200000000001E-4</c:v>
                </c:pt>
                <c:pt idx="303" formatCode="General">
                  <c:v>-4.7593000000000001E-4</c:v>
                </c:pt>
                <c:pt idx="304" formatCode="General">
                  <c:v>-4.7119700000000002E-4</c:v>
                </c:pt>
                <c:pt idx="305" formatCode="General">
                  <c:v>-4.6903E-4</c:v>
                </c:pt>
                <c:pt idx="306" formatCode="General">
                  <c:v>-4.7700599999999998E-4</c:v>
                </c:pt>
                <c:pt idx="307" formatCode="General">
                  <c:v>-4.8199400000000002E-4</c:v>
                </c:pt>
                <c:pt idx="308" formatCode="General">
                  <c:v>-4.9001000000000003E-4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AC-45BB-B327-6863B0939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034048"/>
        <c:axId val="140034624"/>
      </c:scatterChart>
      <c:valAx>
        <c:axId val="14003404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40034624"/>
        <c:crosses val="autoZero"/>
        <c:crossBetween val="midCat"/>
      </c:valAx>
      <c:valAx>
        <c:axId val="14003462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400340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bones'!$DT$4:$DT$398</c:f>
              <c:numCache>
                <c:formatCode>0.00E+00</c:formatCode>
                <c:ptCount val="395"/>
                <c:pt idx="0">
                  <c:v>-2.3225100000000001E-6</c:v>
                </c:pt>
                <c:pt idx="1">
                  <c:v>-4.4820499999999997E-6</c:v>
                </c:pt>
                <c:pt idx="2">
                  <c:v>4.7723099999999999E-6</c:v>
                </c:pt>
                <c:pt idx="3" formatCode="General">
                  <c:v>5.8904300000000003E-4</c:v>
                </c:pt>
                <c:pt idx="4" formatCode="General">
                  <c:v>1.4661959999999999E-3</c:v>
                </c:pt>
                <c:pt idx="5" formatCode="General">
                  <c:v>3.36126E-3</c:v>
                </c:pt>
                <c:pt idx="6" formatCode="General">
                  <c:v>5.6599199999999997E-3</c:v>
                </c:pt>
                <c:pt idx="7" formatCode="General">
                  <c:v>8.3854629999999993E-3</c:v>
                </c:pt>
                <c:pt idx="8" formatCode="General">
                  <c:v>1.1153059999999999E-2</c:v>
                </c:pt>
                <c:pt idx="9" formatCode="General">
                  <c:v>1.3829996000000001E-2</c:v>
                </c:pt>
                <c:pt idx="10" formatCode="General">
                  <c:v>1.5780908E-2</c:v>
                </c:pt>
                <c:pt idx="11" formatCode="General">
                  <c:v>1.7521490000000001E-2</c:v>
                </c:pt>
                <c:pt idx="12" formatCode="General">
                  <c:v>1.8997407000000001E-2</c:v>
                </c:pt>
                <c:pt idx="13" formatCode="General">
                  <c:v>1.9966228999999999E-2</c:v>
                </c:pt>
                <c:pt idx="14" formatCode="General">
                  <c:v>2.0859946000000001E-2</c:v>
                </c:pt>
                <c:pt idx="15" formatCode="General">
                  <c:v>2.1694221999999999E-2</c:v>
                </c:pt>
                <c:pt idx="16" formatCode="General">
                  <c:v>2.2498084000000002E-2</c:v>
                </c:pt>
                <c:pt idx="17" formatCode="General">
                  <c:v>2.3417668999999999E-2</c:v>
                </c:pt>
                <c:pt idx="18" formatCode="General">
                  <c:v>2.4386728999999999E-2</c:v>
                </c:pt>
                <c:pt idx="19" formatCode="General">
                  <c:v>2.5404336999999999E-2</c:v>
                </c:pt>
                <c:pt idx="20" formatCode="General">
                  <c:v>2.6452010000000001E-2</c:v>
                </c:pt>
                <c:pt idx="21" formatCode="General">
                  <c:v>2.7561052999999999E-2</c:v>
                </c:pt>
                <c:pt idx="22" formatCode="General">
                  <c:v>2.8690001E-2</c:v>
                </c:pt>
                <c:pt idx="23" formatCode="General">
                  <c:v>3.0020221E-2</c:v>
                </c:pt>
                <c:pt idx="24" formatCode="General">
                  <c:v>3.1516224000000002E-2</c:v>
                </c:pt>
                <c:pt idx="25" formatCode="General">
                  <c:v>3.3109544999999997E-2</c:v>
                </c:pt>
                <c:pt idx="26" formatCode="General">
                  <c:v>3.4949958000000003E-2</c:v>
                </c:pt>
                <c:pt idx="27" formatCode="General">
                  <c:v>3.7129372000000001E-2</c:v>
                </c:pt>
                <c:pt idx="28" formatCode="General">
                  <c:v>3.9649582000000003E-2</c:v>
                </c:pt>
                <c:pt idx="29" formatCode="General">
                  <c:v>4.2564517000000003E-2</c:v>
                </c:pt>
                <c:pt idx="30" formatCode="General">
                  <c:v>4.6132790999999999E-2</c:v>
                </c:pt>
                <c:pt idx="31" formatCode="General">
                  <c:v>4.9420703000000003E-2</c:v>
                </c:pt>
                <c:pt idx="32" formatCode="General">
                  <c:v>5.2719948000000003E-2</c:v>
                </c:pt>
                <c:pt idx="33" formatCode="General">
                  <c:v>5.6538171999999998E-2</c:v>
                </c:pt>
                <c:pt idx="34" formatCode="General">
                  <c:v>6.1375700999999998E-2</c:v>
                </c:pt>
                <c:pt idx="35" formatCode="General">
                  <c:v>6.7831590999999997E-2</c:v>
                </c:pt>
                <c:pt idx="36" formatCode="General">
                  <c:v>7.4689927000000003E-2</c:v>
                </c:pt>
                <c:pt idx="37" formatCode="General">
                  <c:v>8.1196982000000001E-2</c:v>
                </c:pt>
                <c:pt idx="38" formatCode="General">
                  <c:v>8.7131117999999994E-2</c:v>
                </c:pt>
                <c:pt idx="39" formatCode="General">
                  <c:v>9.1952489999999998E-2</c:v>
                </c:pt>
                <c:pt idx="40" formatCode="General">
                  <c:v>9.4894346000000004E-2</c:v>
                </c:pt>
                <c:pt idx="41" formatCode="General">
                  <c:v>9.7944752999999996E-2</c:v>
                </c:pt>
                <c:pt idx="42" formatCode="General">
                  <c:v>0.100935056</c:v>
                </c:pt>
                <c:pt idx="43" formatCode="General">
                  <c:v>0.103662935</c:v>
                </c:pt>
                <c:pt idx="44" formatCode="General">
                  <c:v>0.106545614</c:v>
                </c:pt>
                <c:pt idx="45" formatCode="General">
                  <c:v>0.109871661</c:v>
                </c:pt>
                <c:pt idx="46" formatCode="General">
                  <c:v>0.11321392500000001</c:v>
                </c:pt>
                <c:pt idx="47" formatCode="General">
                  <c:v>0.116826364</c:v>
                </c:pt>
                <c:pt idx="48" formatCode="General">
                  <c:v>0.12083584</c:v>
                </c:pt>
                <c:pt idx="49" formatCode="General">
                  <c:v>0.12493198799999999</c:v>
                </c:pt>
                <c:pt idx="50" formatCode="General">
                  <c:v>0.129283017</c:v>
                </c:pt>
                <c:pt idx="51" formatCode="General">
                  <c:v>0.13350161299999999</c:v>
                </c:pt>
                <c:pt idx="52" formatCode="General">
                  <c:v>0.13753251699999999</c:v>
                </c:pt>
                <c:pt idx="53" formatCode="General">
                  <c:v>0.14144330799999999</c:v>
                </c:pt>
                <c:pt idx="54" formatCode="General">
                  <c:v>0.14591617700000001</c:v>
                </c:pt>
                <c:pt idx="55" formatCode="General">
                  <c:v>0.14953881999999999</c:v>
                </c:pt>
                <c:pt idx="56" formatCode="General">
                  <c:v>0.152712352</c:v>
                </c:pt>
                <c:pt idx="57" formatCode="General">
                  <c:v>0.15573114199999999</c:v>
                </c:pt>
                <c:pt idx="58" formatCode="General">
                  <c:v>0.15836334199999999</c:v>
                </c:pt>
                <c:pt idx="59" formatCode="General">
                  <c:v>0.161074526</c:v>
                </c:pt>
                <c:pt idx="60" formatCode="General">
                  <c:v>0.16631889499999999</c:v>
                </c:pt>
                <c:pt idx="61" formatCode="General">
                  <c:v>0.173011467</c:v>
                </c:pt>
                <c:pt idx="62" formatCode="General">
                  <c:v>0.17976826000000001</c:v>
                </c:pt>
                <c:pt idx="63" formatCode="General">
                  <c:v>0.186525579</c:v>
                </c:pt>
                <c:pt idx="64" formatCode="General">
                  <c:v>0.19246397600000001</c:v>
                </c:pt>
                <c:pt idx="65" formatCode="General">
                  <c:v>0.196081806</c:v>
                </c:pt>
                <c:pt idx="66" formatCode="General">
                  <c:v>0.19849378300000001</c:v>
                </c:pt>
                <c:pt idx="67" formatCode="General">
                  <c:v>0.20117787300000001</c:v>
                </c:pt>
                <c:pt idx="68" formatCode="General">
                  <c:v>0.203970812</c:v>
                </c:pt>
                <c:pt idx="69" formatCode="General">
                  <c:v>0.20724013899999999</c:v>
                </c:pt>
                <c:pt idx="70" formatCode="General">
                  <c:v>0.211537321</c:v>
                </c:pt>
                <c:pt idx="71" formatCode="General">
                  <c:v>0.21580127800000001</c:v>
                </c:pt>
                <c:pt idx="72" formatCode="General">
                  <c:v>0.21998424999999999</c:v>
                </c:pt>
                <c:pt idx="73" formatCode="General">
                  <c:v>0.22478097699999999</c:v>
                </c:pt>
                <c:pt idx="74" formatCode="General">
                  <c:v>0.22975098599999999</c:v>
                </c:pt>
                <c:pt idx="75" formatCode="General">
                  <c:v>0.23430709</c:v>
                </c:pt>
                <c:pt idx="76" formatCode="General">
                  <c:v>0.23867462</c:v>
                </c:pt>
                <c:pt idx="77" formatCode="General">
                  <c:v>0.24267520400000001</c:v>
                </c:pt>
                <c:pt idx="78" formatCode="General">
                  <c:v>0.245704541</c:v>
                </c:pt>
                <c:pt idx="79" formatCode="General">
                  <c:v>0.24811167200000001</c:v>
                </c:pt>
                <c:pt idx="80" formatCode="General">
                  <c:v>0.249906291</c:v>
                </c:pt>
                <c:pt idx="81" formatCode="General">
                  <c:v>0.25245375799999997</c:v>
                </c:pt>
                <c:pt idx="82" formatCode="General">
                  <c:v>0.25690484200000002</c:v>
                </c:pt>
                <c:pt idx="83" formatCode="General">
                  <c:v>0.26272268599999998</c:v>
                </c:pt>
                <c:pt idx="84" formatCode="General">
                  <c:v>0.26814232100000002</c:v>
                </c:pt>
                <c:pt idx="85" formatCode="General">
                  <c:v>0.27422333799999998</c:v>
                </c:pt>
                <c:pt idx="86" formatCode="General">
                  <c:v>0.28054742199999999</c:v>
                </c:pt>
                <c:pt idx="87" formatCode="General">
                  <c:v>0.28579886700000001</c:v>
                </c:pt>
                <c:pt idx="88" formatCode="General">
                  <c:v>0.29051630299999998</c:v>
                </c:pt>
                <c:pt idx="89" formatCode="General">
                  <c:v>0.29535268199999998</c:v>
                </c:pt>
                <c:pt idx="90" formatCode="General">
                  <c:v>0.29885704299999999</c:v>
                </c:pt>
                <c:pt idx="91" formatCode="General">
                  <c:v>0.30253080700000001</c:v>
                </c:pt>
                <c:pt idx="92" formatCode="General">
                  <c:v>0.30598205000000001</c:v>
                </c:pt>
                <c:pt idx="93" formatCode="General">
                  <c:v>0.308790077</c:v>
                </c:pt>
                <c:pt idx="94" formatCode="General">
                  <c:v>0.31149137399999999</c:v>
                </c:pt>
                <c:pt idx="95" formatCode="General">
                  <c:v>0.31463957399999998</c:v>
                </c:pt>
                <c:pt idx="96" formatCode="General">
                  <c:v>0.31775682999999999</c:v>
                </c:pt>
                <c:pt idx="97" formatCode="General">
                  <c:v>0.32163604699999998</c:v>
                </c:pt>
                <c:pt idx="98" formatCode="General">
                  <c:v>0.32630395600000001</c:v>
                </c:pt>
                <c:pt idx="99" formatCode="General">
                  <c:v>0.33113870099999998</c:v>
                </c:pt>
                <c:pt idx="100" formatCode="General">
                  <c:v>0.33614240000000001</c:v>
                </c:pt>
                <c:pt idx="101" formatCode="General">
                  <c:v>0.341232594</c:v>
                </c:pt>
                <c:pt idx="102" formatCode="General">
                  <c:v>0.34552635300000001</c:v>
                </c:pt>
                <c:pt idx="103" formatCode="General">
                  <c:v>0.34887532799999998</c:v>
                </c:pt>
                <c:pt idx="104" formatCode="General">
                  <c:v>0.35276017999999998</c:v>
                </c:pt>
                <c:pt idx="105" formatCode="General">
                  <c:v>0.359459009</c:v>
                </c:pt>
                <c:pt idx="106" formatCode="General">
                  <c:v>0.369705693</c:v>
                </c:pt>
                <c:pt idx="107" formatCode="General">
                  <c:v>0.38103803800000002</c:v>
                </c:pt>
                <c:pt idx="108" formatCode="General">
                  <c:v>0.39234478699999997</c:v>
                </c:pt>
                <c:pt idx="109" formatCode="General">
                  <c:v>0.40270275900000002</c:v>
                </c:pt>
                <c:pt idx="110" formatCode="General">
                  <c:v>0.40955066600000001</c:v>
                </c:pt>
                <c:pt idx="111" formatCode="General">
                  <c:v>0.411529115</c:v>
                </c:pt>
                <c:pt idx="112" formatCode="General">
                  <c:v>0.41207030100000003</c:v>
                </c:pt>
                <c:pt idx="113" formatCode="General">
                  <c:v>0.412848202</c:v>
                </c:pt>
                <c:pt idx="114" formatCode="General">
                  <c:v>0.41400800999999998</c:v>
                </c:pt>
                <c:pt idx="115" formatCode="General">
                  <c:v>0.41584928500000001</c:v>
                </c:pt>
                <c:pt idx="116" formatCode="General">
                  <c:v>0.41836294499999999</c:v>
                </c:pt>
                <c:pt idx="117" formatCode="General">
                  <c:v>0.420905152</c:v>
                </c:pt>
                <c:pt idx="118" formatCode="General">
                  <c:v>0.42335326299999998</c:v>
                </c:pt>
                <c:pt idx="119" formatCode="General">
                  <c:v>0.42598802499999999</c:v>
                </c:pt>
                <c:pt idx="120" formatCode="General">
                  <c:v>0.42896101199999997</c:v>
                </c:pt>
                <c:pt idx="121" formatCode="General">
                  <c:v>0.43187191400000002</c:v>
                </c:pt>
                <c:pt idx="122" formatCode="General">
                  <c:v>0.43924374599999999</c:v>
                </c:pt>
                <c:pt idx="123" formatCode="General">
                  <c:v>0.44878969899999999</c:v>
                </c:pt>
                <c:pt idx="124" formatCode="General">
                  <c:v>0.45767876699999999</c:v>
                </c:pt>
                <c:pt idx="125" formatCode="General">
                  <c:v>0.465490562</c:v>
                </c:pt>
                <c:pt idx="126" formatCode="General">
                  <c:v>0.47259342999999998</c:v>
                </c:pt>
                <c:pt idx="127" formatCode="General">
                  <c:v>0.47499824899999998</c:v>
                </c:pt>
                <c:pt idx="128" formatCode="General">
                  <c:v>0.47504911599999999</c:v>
                </c:pt>
                <c:pt idx="129" formatCode="General">
                  <c:v>0.475174553</c:v>
                </c:pt>
                <c:pt idx="130" formatCode="General">
                  <c:v>0.47663297799999998</c:v>
                </c:pt>
                <c:pt idx="131" formatCode="General">
                  <c:v>0.48021897499999999</c:v>
                </c:pt>
                <c:pt idx="132" formatCode="General">
                  <c:v>0.485051858</c:v>
                </c:pt>
                <c:pt idx="133" formatCode="General">
                  <c:v>0.491394108</c:v>
                </c:pt>
                <c:pt idx="134" formatCode="General">
                  <c:v>0.49961172700000001</c:v>
                </c:pt>
                <c:pt idx="135" formatCode="General">
                  <c:v>0.50738733199999997</c:v>
                </c:pt>
                <c:pt idx="136" formatCode="General">
                  <c:v>0.51373927799999997</c:v>
                </c:pt>
                <c:pt idx="137" formatCode="General">
                  <c:v>0.52046015999999995</c:v>
                </c:pt>
                <c:pt idx="138" formatCode="General">
                  <c:v>0.52722536399999997</c:v>
                </c:pt>
                <c:pt idx="139" formatCode="General">
                  <c:v>0.53312984799999996</c:v>
                </c:pt>
                <c:pt idx="140" formatCode="General">
                  <c:v>0.53936019499999999</c:v>
                </c:pt>
                <c:pt idx="141" formatCode="General">
                  <c:v>0.546721295</c:v>
                </c:pt>
                <c:pt idx="142" formatCode="General">
                  <c:v>0.55440879600000004</c:v>
                </c:pt>
                <c:pt idx="143" formatCode="General">
                  <c:v>0.56169613100000004</c:v>
                </c:pt>
                <c:pt idx="144" formatCode="General">
                  <c:v>0.56924696900000005</c:v>
                </c:pt>
                <c:pt idx="145" formatCode="General">
                  <c:v>0.57642641400000005</c:v>
                </c:pt>
                <c:pt idx="146" formatCode="General">
                  <c:v>0.582198824</c:v>
                </c:pt>
                <c:pt idx="147" formatCode="General">
                  <c:v>0.58679909799999996</c:v>
                </c:pt>
                <c:pt idx="148" formatCode="General">
                  <c:v>0.59233797600000004</c:v>
                </c:pt>
                <c:pt idx="149" formatCode="General">
                  <c:v>0.59922916900000001</c:v>
                </c:pt>
                <c:pt idx="150" formatCode="General">
                  <c:v>0.60653646900000002</c:v>
                </c:pt>
                <c:pt idx="151" formatCode="General">
                  <c:v>0.61401120899999995</c:v>
                </c:pt>
                <c:pt idx="152" formatCode="General">
                  <c:v>0.62133038699999998</c:v>
                </c:pt>
                <c:pt idx="153" formatCode="General">
                  <c:v>0.62810268899999999</c:v>
                </c:pt>
                <c:pt idx="154" formatCode="General">
                  <c:v>0.63295592700000003</c:v>
                </c:pt>
                <c:pt idx="155" formatCode="General">
                  <c:v>0.63722493499999999</c:v>
                </c:pt>
                <c:pt idx="156" formatCode="General">
                  <c:v>0.64350931099999997</c:v>
                </c:pt>
                <c:pt idx="157" formatCode="General">
                  <c:v>0.65123618699999997</c:v>
                </c:pt>
                <c:pt idx="158" formatCode="General">
                  <c:v>0.65865010700000004</c:v>
                </c:pt>
                <c:pt idx="159" formatCode="General">
                  <c:v>0.66604174699999996</c:v>
                </c:pt>
                <c:pt idx="160" formatCode="General">
                  <c:v>0.67399645100000005</c:v>
                </c:pt>
                <c:pt idx="161" formatCode="General">
                  <c:v>0.680126915</c:v>
                </c:pt>
                <c:pt idx="162" formatCode="General">
                  <c:v>0.68522034799999998</c:v>
                </c:pt>
                <c:pt idx="163" formatCode="General">
                  <c:v>0.69068366000000003</c:v>
                </c:pt>
                <c:pt idx="164" formatCode="General">
                  <c:v>0.69623615900000002</c:v>
                </c:pt>
                <c:pt idx="165" formatCode="General">
                  <c:v>0.70170220900000002</c:v>
                </c:pt>
                <c:pt idx="166" formatCode="General">
                  <c:v>0.70776720999999998</c:v>
                </c:pt>
                <c:pt idx="167" formatCode="General">
                  <c:v>0.71412027099999997</c:v>
                </c:pt>
                <c:pt idx="168" formatCode="General">
                  <c:v>0.72018244899999995</c:v>
                </c:pt>
                <c:pt idx="169" formatCode="General">
                  <c:v>0.72604444400000001</c:v>
                </c:pt>
                <c:pt idx="170" formatCode="General">
                  <c:v>0.73150595399999996</c:v>
                </c:pt>
                <c:pt idx="171" formatCode="General">
                  <c:v>0.73678087800000003</c:v>
                </c:pt>
                <c:pt idx="172" formatCode="General">
                  <c:v>0.74149324400000005</c:v>
                </c:pt>
                <c:pt idx="173" formatCode="General">
                  <c:v>0.74697436299999997</c:v>
                </c:pt>
                <c:pt idx="174" formatCode="General">
                  <c:v>0.75398043100000001</c:v>
                </c:pt>
                <c:pt idx="175" formatCode="General">
                  <c:v>0.76102066499999999</c:v>
                </c:pt>
                <c:pt idx="176" formatCode="General">
                  <c:v>0.76752239300000002</c:v>
                </c:pt>
                <c:pt idx="177" formatCode="General">
                  <c:v>0.77443326700000004</c:v>
                </c:pt>
                <c:pt idx="178" formatCode="General">
                  <c:v>0.77964454000000005</c:v>
                </c:pt>
                <c:pt idx="179" formatCode="General">
                  <c:v>0.78291050699999998</c:v>
                </c:pt>
                <c:pt idx="180" formatCode="General">
                  <c:v>0.78551884400000005</c:v>
                </c:pt>
                <c:pt idx="181" formatCode="General">
                  <c:v>0.78875013400000005</c:v>
                </c:pt>
                <c:pt idx="182" formatCode="General">
                  <c:v>0.79314815000000005</c:v>
                </c:pt>
                <c:pt idx="183" formatCode="General">
                  <c:v>0.798505927</c:v>
                </c:pt>
                <c:pt idx="184" formatCode="General">
                  <c:v>0.80475235300000003</c:v>
                </c:pt>
                <c:pt idx="185" formatCode="General">
                  <c:v>0.81262216600000003</c:v>
                </c:pt>
                <c:pt idx="186" formatCode="General">
                  <c:v>0.82057192999999995</c:v>
                </c:pt>
                <c:pt idx="187" formatCode="General">
                  <c:v>0.82652672699999996</c:v>
                </c:pt>
                <c:pt idx="188" formatCode="General">
                  <c:v>0.83126002200000004</c:v>
                </c:pt>
                <c:pt idx="189" formatCode="General">
                  <c:v>0.83505215399999999</c:v>
                </c:pt>
                <c:pt idx="190" formatCode="General">
                  <c:v>0.83813700700000004</c:v>
                </c:pt>
                <c:pt idx="191" formatCode="General">
                  <c:v>0.84146565299999998</c:v>
                </c:pt>
                <c:pt idx="192" formatCode="General">
                  <c:v>0.84613525899999997</c:v>
                </c:pt>
                <c:pt idx="193" formatCode="General">
                  <c:v>0.85177476100000005</c:v>
                </c:pt>
                <c:pt idx="194" formatCode="General">
                  <c:v>0.85809593500000003</c:v>
                </c:pt>
                <c:pt idx="195" formatCode="General">
                  <c:v>0.86511086699999995</c:v>
                </c:pt>
                <c:pt idx="196" formatCode="General">
                  <c:v>0.871651489</c:v>
                </c:pt>
                <c:pt idx="197" formatCode="General">
                  <c:v>0.87728656400000005</c:v>
                </c:pt>
                <c:pt idx="198" formatCode="General">
                  <c:v>0.88269930200000002</c:v>
                </c:pt>
                <c:pt idx="199" formatCode="General">
                  <c:v>0.88846322499999997</c:v>
                </c:pt>
                <c:pt idx="200" formatCode="General">
                  <c:v>0.89415375399999997</c:v>
                </c:pt>
                <c:pt idx="201" formatCode="General">
                  <c:v>0.90078087100000004</c:v>
                </c:pt>
                <c:pt idx="202" formatCode="General">
                  <c:v>0.90870241399999996</c:v>
                </c:pt>
                <c:pt idx="203" formatCode="General">
                  <c:v>0.916894722</c:v>
                </c:pt>
                <c:pt idx="204" formatCode="General">
                  <c:v>0.925002239</c:v>
                </c:pt>
                <c:pt idx="205" formatCode="General">
                  <c:v>0.93410042400000004</c:v>
                </c:pt>
                <c:pt idx="206" formatCode="General">
                  <c:v>0.94342875400000004</c:v>
                </c:pt>
                <c:pt idx="207" formatCode="General">
                  <c:v>0.95226428799999996</c:v>
                </c:pt>
                <c:pt idx="208" formatCode="General">
                  <c:v>0.96132611099999998</c:v>
                </c:pt>
                <c:pt idx="209" formatCode="General">
                  <c:v>0.97021984900000002</c:v>
                </c:pt>
                <c:pt idx="210" formatCode="General">
                  <c:v>0.977267094</c:v>
                </c:pt>
                <c:pt idx="211" formatCode="General">
                  <c:v>0.98271793200000002</c:v>
                </c:pt>
                <c:pt idx="212" formatCode="General">
                  <c:v>0.98734484499999997</c:v>
                </c:pt>
                <c:pt idx="213" formatCode="General">
                  <c:v>0.99230044500000003</c:v>
                </c:pt>
                <c:pt idx="214" formatCode="General">
                  <c:v>0.99795263899999997</c:v>
                </c:pt>
                <c:pt idx="215" formatCode="General">
                  <c:v>1.0041286549999999</c:v>
                </c:pt>
                <c:pt idx="216" formatCode="General">
                  <c:v>1.010596236</c:v>
                </c:pt>
                <c:pt idx="217" formatCode="General">
                  <c:v>1.0169142529999999</c:v>
                </c:pt>
                <c:pt idx="218" formatCode="General">
                  <c:v>1.0224215560000001</c:v>
                </c:pt>
                <c:pt idx="219" formatCode="General">
                  <c:v>1.0273974320000001</c:v>
                </c:pt>
                <c:pt idx="220" formatCode="General">
                  <c:v>1.031330276</c:v>
                </c:pt>
                <c:pt idx="221" formatCode="General">
                  <c:v>1.0343699550000001</c:v>
                </c:pt>
                <c:pt idx="222" formatCode="General">
                  <c:v>1.0368649830000001</c:v>
                </c:pt>
                <c:pt idx="223" formatCode="General">
                  <c:v>1.039146264</c:v>
                </c:pt>
                <c:pt idx="224" formatCode="General">
                  <c:v>1.041071031</c:v>
                </c:pt>
                <c:pt idx="225" formatCode="General">
                  <c:v>1.0440749359999999</c:v>
                </c:pt>
                <c:pt idx="226" formatCode="General">
                  <c:v>1.0489553439999999</c:v>
                </c:pt>
                <c:pt idx="227" formatCode="General">
                  <c:v>1.0550831869999999</c:v>
                </c:pt>
                <c:pt idx="228" formatCode="General">
                  <c:v>1.062602442</c:v>
                </c:pt>
                <c:pt idx="229" formatCode="General">
                  <c:v>1.070589461</c:v>
                </c:pt>
                <c:pt idx="230" formatCode="General">
                  <c:v>1.0779781310000001</c:v>
                </c:pt>
                <c:pt idx="231" formatCode="General">
                  <c:v>1.084037519</c:v>
                </c:pt>
                <c:pt idx="232" formatCode="General">
                  <c:v>1.089243384</c:v>
                </c:pt>
                <c:pt idx="233" formatCode="General">
                  <c:v>1.0928546189999999</c:v>
                </c:pt>
                <c:pt idx="234" formatCode="General">
                  <c:v>1.095619399</c:v>
                </c:pt>
                <c:pt idx="235" formatCode="General">
                  <c:v>1.098338104</c:v>
                </c:pt>
                <c:pt idx="236" formatCode="General">
                  <c:v>1.103252999</c:v>
                </c:pt>
                <c:pt idx="237" formatCode="General">
                  <c:v>1.1115409599999999</c:v>
                </c:pt>
                <c:pt idx="238" formatCode="General">
                  <c:v>1.1211273239999999</c:v>
                </c:pt>
                <c:pt idx="239" formatCode="General">
                  <c:v>1.1308981469999999</c:v>
                </c:pt>
                <c:pt idx="240" formatCode="General">
                  <c:v>1.141252626</c:v>
                </c:pt>
                <c:pt idx="241" formatCode="General">
                  <c:v>1.150222275</c:v>
                </c:pt>
                <c:pt idx="242" formatCode="General">
                  <c:v>1.156248865</c:v>
                </c:pt>
                <c:pt idx="243" formatCode="General">
                  <c:v>1.1615858189999999</c:v>
                </c:pt>
                <c:pt idx="244" formatCode="General">
                  <c:v>1.1673640080000001</c:v>
                </c:pt>
                <c:pt idx="245" formatCode="General">
                  <c:v>1.1726446829999999</c:v>
                </c:pt>
                <c:pt idx="246" formatCode="General">
                  <c:v>1.1773508770000001</c:v>
                </c:pt>
                <c:pt idx="247" formatCode="General">
                  <c:v>1.181783603</c:v>
                </c:pt>
                <c:pt idx="248" formatCode="General">
                  <c:v>1.1859829749999999</c:v>
                </c:pt>
                <c:pt idx="249" formatCode="General">
                  <c:v>1.1899485409999999</c:v>
                </c:pt>
                <c:pt idx="250" formatCode="General">
                  <c:v>1.1936899190000001</c:v>
                </c:pt>
                <c:pt idx="251" formatCode="General">
                  <c:v>1.1973635840000001</c:v>
                </c:pt>
                <c:pt idx="252" formatCode="General">
                  <c:v>1.2010391460000001</c:v>
                </c:pt>
                <c:pt idx="253" formatCode="General">
                  <c:v>1.204675044</c:v>
                </c:pt>
                <c:pt idx="254" formatCode="General">
                  <c:v>1.2082322320000001</c:v>
                </c:pt>
                <c:pt idx="255" formatCode="General">
                  <c:v>1.2118774919999999</c:v>
                </c:pt>
                <c:pt idx="256" formatCode="General">
                  <c:v>1.2152469770000001</c:v>
                </c:pt>
                <c:pt idx="257" formatCode="General">
                  <c:v>1.2187232800000001</c:v>
                </c:pt>
                <c:pt idx="258" formatCode="General">
                  <c:v>1.221910998</c:v>
                </c:pt>
                <c:pt idx="259" formatCode="General">
                  <c:v>1.2246859379999999</c:v>
                </c:pt>
                <c:pt idx="260" formatCode="General">
                  <c:v>1.2274944910000001</c:v>
                </c:pt>
                <c:pt idx="261" formatCode="General">
                  <c:v>1.2305586180000001</c:v>
                </c:pt>
                <c:pt idx="262" formatCode="General">
                  <c:v>1.233348382</c:v>
                </c:pt>
                <c:pt idx="263" formatCode="General">
                  <c:v>1.236171009</c:v>
                </c:pt>
                <c:pt idx="264" formatCode="General">
                  <c:v>1.2392344230000001</c:v>
                </c:pt>
                <c:pt idx="265" formatCode="General">
                  <c:v>1.242770588</c:v>
                </c:pt>
                <c:pt idx="266" formatCode="General">
                  <c:v>1.246962159</c:v>
                </c:pt>
                <c:pt idx="267" formatCode="General">
                  <c:v>1.251772594</c:v>
                </c:pt>
                <c:pt idx="268" formatCode="General">
                  <c:v>1.2576026490000001</c:v>
                </c:pt>
                <c:pt idx="269" formatCode="General">
                  <c:v>1.2640174150000001</c:v>
                </c:pt>
                <c:pt idx="270" formatCode="General">
                  <c:v>1.270121482</c:v>
                </c:pt>
                <c:pt idx="271" formatCode="General">
                  <c:v>1.2755610310000001</c:v>
                </c:pt>
                <c:pt idx="272" formatCode="General">
                  <c:v>1.280941879</c:v>
                </c:pt>
                <c:pt idx="273" formatCode="General">
                  <c:v>1.285714215</c:v>
                </c:pt>
                <c:pt idx="274" formatCode="General">
                  <c:v>1.2901580530000001</c:v>
                </c:pt>
                <c:pt idx="275" formatCode="General">
                  <c:v>1.2942287139999999</c:v>
                </c:pt>
                <c:pt idx="276" formatCode="General">
                  <c:v>1.2981212680000001</c:v>
                </c:pt>
                <c:pt idx="277" formatCode="General">
                  <c:v>1.301568281</c:v>
                </c:pt>
                <c:pt idx="278" formatCode="General">
                  <c:v>1.305231866</c:v>
                </c:pt>
                <c:pt idx="279" formatCode="General">
                  <c:v>1.309436442</c:v>
                </c:pt>
                <c:pt idx="280" formatCode="General">
                  <c:v>1.313946482</c:v>
                </c:pt>
                <c:pt idx="281" formatCode="General">
                  <c:v>1.3190508110000001</c:v>
                </c:pt>
                <c:pt idx="282" formatCode="General">
                  <c:v>1.3248968059999999</c:v>
                </c:pt>
                <c:pt idx="283" formatCode="General">
                  <c:v>1.330487459</c:v>
                </c:pt>
                <c:pt idx="284" formatCode="General">
                  <c:v>1.335642483</c:v>
                </c:pt>
                <c:pt idx="285" formatCode="General">
                  <c:v>1.3407278499999999</c:v>
                </c:pt>
                <c:pt idx="286" formatCode="General">
                  <c:v>1.3453216400000001</c:v>
                </c:pt>
                <c:pt idx="287" formatCode="General">
                  <c:v>1.34901173</c:v>
                </c:pt>
                <c:pt idx="288" formatCode="General">
                  <c:v>1.352271649</c:v>
                </c:pt>
                <c:pt idx="289" formatCode="General">
                  <c:v>1.355260648</c:v>
                </c:pt>
                <c:pt idx="290" formatCode="General">
                  <c:v>1.3580027139999999</c:v>
                </c:pt>
                <c:pt idx="291" formatCode="General">
                  <c:v>1.3603798300000001</c:v>
                </c:pt>
                <c:pt idx="292" formatCode="General">
                  <c:v>1.3625276079999999</c:v>
                </c:pt>
                <c:pt idx="293" formatCode="General">
                  <c:v>1.364418377</c:v>
                </c:pt>
                <c:pt idx="294" formatCode="General">
                  <c:v>1.3660168109999999</c:v>
                </c:pt>
                <c:pt idx="295" formatCode="General">
                  <c:v>1.367556451</c:v>
                </c:pt>
                <c:pt idx="296" formatCode="General">
                  <c:v>1.3695433990000001</c:v>
                </c:pt>
                <c:pt idx="297" formatCode="General">
                  <c:v>1.3726139749999999</c:v>
                </c:pt>
                <c:pt idx="298" formatCode="General">
                  <c:v>1.3770902650000001</c:v>
                </c:pt>
                <c:pt idx="299" formatCode="General">
                  <c:v>1.3825033920000001</c:v>
                </c:pt>
                <c:pt idx="300" formatCode="General">
                  <c:v>1.388533233</c:v>
                </c:pt>
                <c:pt idx="301" formatCode="General">
                  <c:v>1.3945993270000001</c:v>
                </c:pt>
                <c:pt idx="302" formatCode="General">
                  <c:v>1.4000922259999999</c:v>
                </c:pt>
                <c:pt idx="303" formatCode="General">
                  <c:v>1.404463687</c:v>
                </c:pt>
                <c:pt idx="304" formatCode="General">
                  <c:v>1.4079631379999999</c:v>
                </c:pt>
                <c:pt idx="305" formatCode="General">
                  <c:v>1.4109810009999999</c:v>
                </c:pt>
                <c:pt idx="306" formatCode="General">
                  <c:v>1.4138610439999999</c:v>
                </c:pt>
                <c:pt idx="307" formatCode="General">
                  <c:v>1.4168339809999999</c:v>
                </c:pt>
                <c:pt idx="308" formatCode="General">
                  <c:v>1.4201811230000001</c:v>
                </c:pt>
                <c:pt idx="309" formatCode="General">
                  <c:v>1.4237615210000001</c:v>
                </c:pt>
                <c:pt idx="310" formatCode="General">
                  <c:v>1.4273508859999999</c:v>
                </c:pt>
                <c:pt idx="311" formatCode="General">
                  <c:v>1.4306549639999999</c:v>
                </c:pt>
                <c:pt idx="312" formatCode="General">
                  <c:v>1.4338946299999999</c:v>
                </c:pt>
                <c:pt idx="313" formatCode="General">
                  <c:v>1.436606083</c:v>
                </c:pt>
                <c:pt idx="314" formatCode="General">
                  <c:v>1.438983905</c:v>
                </c:pt>
                <c:pt idx="315" formatCode="General">
                  <c:v>1.441016598</c:v>
                </c:pt>
                <c:pt idx="316" formatCode="General">
                  <c:v>1.4430164459999999</c:v>
                </c:pt>
                <c:pt idx="317" formatCode="General">
                  <c:v>1.444633163</c:v>
                </c:pt>
                <c:pt idx="318" formatCode="General">
                  <c:v>1.446328498</c:v>
                </c:pt>
                <c:pt idx="319" formatCode="General">
                  <c:v>1.4481092719999999</c:v>
                </c:pt>
                <c:pt idx="320" formatCode="General">
                  <c:v>1.450107899</c:v>
                </c:pt>
                <c:pt idx="321" formatCode="General">
                  <c:v>1.452094717</c:v>
                </c:pt>
                <c:pt idx="322" formatCode="General">
                  <c:v>1.4541451569999999</c:v>
                </c:pt>
                <c:pt idx="323" formatCode="General">
                  <c:v>1.4561680100000001</c:v>
                </c:pt>
                <c:pt idx="324" formatCode="General">
                  <c:v>1.4581990149999999</c:v>
                </c:pt>
                <c:pt idx="325" formatCode="General">
                  <c:v>1.4601515709999999</c:v>
                </c:pt>
                <c:pt idx="326" formatCode="General">
                  <c:v>1.46196715</c:v>
                </c:pt>
                <c:pt idx="327" formatCode="General">
                  <c:v>1.4635641770000001</c:v>
                </c:pt>
                <c:pt idx="328" formatCode="General">
                  <c:v>1.4649533450000001</c:v>
                </c:pt>
                <c:pt idx="329" formatCode="General">
                  <c:v>1.466079197</c:v>
                </c:pt>
                <c:pt idx="330" formatCode="General">
                  <c:v>1.46694338</c:v>
                </c:pt>
                <c:pt idx="331" formatCode="General">
                  <c:v>1.46784179</c:v>
                </c:pt>
                <c:pt idx="332" formatCode="General">
                  <c:v>1.4692161640000001</c:v>
                </c:pt>
                <c:pt idx="333" formatCode="General">
                  <c:v>1.471218564</c:v>
                </c:pt>
                <c:pt idx="334" formatCode="General">
                  <c:v>1.473652857</c:v>
                </c:pt>
                <c:pt idx="335" formatCode="General">
                  <c:v>1.4764110560000001</c:v>
                </c:pt>
                <c:pt idx="336" formatCode="General">
                  <c:v>1.4797252059999999</c:v>
                </c:pt>
                <c:pt idx="337" formatCode="General">
                  <c:v>1.4828922790000001</c:v>
                </c:pt>
                <c:pt idx="338" formatCode="General">
                  <c:v>1.485795706</c:v>
                </c:pt>
                <c:pt idx="339" formatCode="General">
                  <c:v>1.4888117329999999</c:v>
                </c:pt>
                <c:pt idx="340" formatCode="General">
                  <c:v>1.492082039</c:v>
                </c:pt>
                <c:pt idx="341" formatCode="General">
                  <c:v>1.495098091</c:v>
                </c:pt>
                <c:pt idx="342" formatCode="General">
                  <c:v>1.498011481</c:v>
                </c:pt>
                <c:pt idx="343" formatCode="General">
                  <c:v>1.500548649</c:v>
                </c:pt>
                <c:pt idx="344" formatCode="General">
                  <c:v>1.503204813</c:v>
                </c:pt>
                <c:pt idx="345" formatCode="General">
                  <c:v>1.506463559</c:v>
                </c:pt>
                <c:pt idx="346" formatCode="General">
                  <c:v>1.510061439</c:v>
                </c:pt>
                <c:pt idx="347" formatCode="General">
                  <c:v>1.5141969479999999</c:v>
                </c:pt>
                <c:pt idx="348" formatCode="General">
                  <c:v>1.5190257549999999</c:v>
                </c:pt>
                <c:pt idx="349" formatCode="General">
                  <c:v>1.5236273840000001</c:v>
                </c:pt>
                <c:pt idx="350" formatCode="General">
                  <c:v>1.5274837699999999</c:v>
                </c:pt>
                <c:pt idx="351" formatCode="General">
                  <c:v>1.5308444489999999</c:v>
                </c:pt>
                <c:pt idx="352" formatCode="General">
                  <c:v>1.53378799</c:v>
                </c:pt>
                <c:pt idx="353" formatCode="General">
                  <c:v>1.536503776</c:v>
                </c:pt>
                <c:pt idx="354" formatCode="General">
                  <c:v>1.539000924</c:v>
                </c:pt>
                <c:pt idx="355" formatCode="General">
                  <c:v>1.5415362379999999</c:v>
                </c:pt>
                <c:pt idx="356" formatCode="General">
                  <c:v>1.543979599</c:v>
                </c:pt>
                <c:pt idx="357" formatCode="General">
                  <c:v>1.546170485</c:v>
                </c:pt>
                <c:pt idx="358" formatCode="General">
                  <c:v>1.547964868</c:v>
                </c:pt>
                <c:pt idx="359" formatCode="General">
                  <c:v>1.5497378399999999</c:v>
                </c:pt>
                <c:pt idx="360" formatCode="General">
                  <c:v>1.5519198869999999</c:v>
                </c:pt>
                <c:pt idx="361" formatCode="General">
                  <c:v>1.5550777570000001</c:v>
                </c:pt>
                <c:pt idx="362" formatCode="General">
                  <c:v>1.5581443589999999</c:v>
                </c:pt>
                <c:pt idx="363" formatCode="General">
                  <c:v>1.5612381719999999</c:v>
                </c:pt>
                <c:pt idx="364" formatCode="General">
                  <c:v>1.5642979640000001</c:v>
                </c:pt>
                <c:pt idx="365" formatCode="General">
                  <c:v>1.56668038</c:v>
                </c:pt>
                <c:pt idx="366" formatCode="General">
                  <c:v>1.56812386</c:v>
                </c:pt>
                <c:pt idx="367" formatCode="General">
                  <c:v>1.56999055</c:v>
                </c:pt>
                <c:pt idx="368" formatCode="General">
                  <c:v>1.5732229769999999</c:v>
                </c:pt>
                <c:pt idx="369" formatCode="General">
                  <c:v>1.5778949579999999</c:v>
                </c:pt>
                <c:pt idx="370" formatCode="General">
                  <c:v>1.582543824</c:v>
                </c:pt>
                <c:pt idx="371" formatCode="General">
                  <c:v>1.587144434</c:v>
                </c:pt>
                <c:pt idx="372" formatCode="General">
                  <c:v>1.59132853</c:v>
                </c:pt>
                <c:pt idx="373" formatCode="General">
                  <c:v>1.59411025</c:v>
                </c:pt>
                <c:pt idx="374" formatCode="General">
                  <c:v>1.5954517749999999</c:v>
                </c:pt>
                <c:pt idx="375" formatCode="General">
                  <c:v>1.5969176</c:v>
                </c:pt>
                <c:pt idx="376" formatCode="General">
                  <c:v>1.5986586599999999</c:v>
                </c:pt>
                <c:pt idx="377" formatCode="General">
                  <c:v>1.600886593</c:v>
                </c:pt>
                <c:pt idx="378" formatCode="General">
                  <c:v>1.6034328529999999</c:v>
                </c:pt>
                <c:pt idx="379" formatCode="General">
                  <c:v>1.606132436</c:v>
                </c:pt>
                <c:pt idx="380" formatCode="General">
                  <c:v>1.6086712169999999</c:v>
                </c:pt>
                <c:pt idx="381" formatCode="General">
                  <c:v>1.610919854</c:v>
                </c:pt>
                <c:pt idx="382" formatCode="General">
                  <c:v>1.612770378</c:v>
                </c:pt>
                <c:pt idx="383" formatCode="General">
                  <c:v>1.6145384970000001</c:v>
                </c:pt>
                <c:pt idx="384" formatCode="General">
                  <c:v>1.616305704</c:v>
                </c:pt>
                <c:pt idx="385" formatCode="General">
                  <c:v>1.6183256829999999</c:v>
                </c:pt>
                <c:pt idx="386" formatCode="General">
                  <c:v>1.6203603310000001</c:v>
                </c:pt>
                <c:pt idx="387" formatCode="General">
                  <c:v>1.6225913780000001</c:v>
                </c:pt>
                <c:pt idx="388" formatCode="General">
                  <c:v>1.6246440790000001</c:v>
                </c:pt>
                <c:pt idx="389" formatCode="General">
                  <c:v>1.6263695840000001</c:v>
                </c:pt>
                <c:pt idx="390" formatCode="General">
                  <c:v>1.62766217</c:v>
                </c:pt>
                <c:pt idx="391" formatCode="General">
                  <c:v>1.6290822949999999</c:v>
                </c:pt>
                <c:pt idx="392" formatCode="General">
                  <c:v>1.6305905860000001</c:v>
                </c:pt>
                <c:pt idx="393" formatCode="General">
                  <c:v>1.6330713139999999</c:v>
                </c:pt>
                <c:pt idx="394" formatCode="General">
                  <c:v>1.636899106</c:v>
                </c:pt>
              </c:numCache>
            </c:numRef>
          </c:xVal>
          <c:yVal>
            <c:numRef>
              <c:f>'Data fresh bones'!$DQ$4:$DQ$398</c:f>
              <c:numCache>
                <c:formatCode>0.00E+00</c:formatCode>
                <c:ptCount val="395"/>
                <c:pt idx="0">
                  <c:v>-4.9443000000000001E-5</c:v>
                </c:pt>
                <c:pt idx="1">
                  <c:v>1.0540000000000001E-5</c:v>
                </c:pt>
                <c:pt idx="2" formatCode="General">
                  <c:v>5.9617000000000003E-4</c:v>
                </c:pt>
                <c:pt idx="3" formatCode="General">
                  <c:v>-2.53631E-3</c:v>
                </c:pt>
                <c:pt idx="4" formatCode="General">
                  <c:v>1.68491E-3</c:v>
                </c:pt>
                <c:pt idx="5" formatCode="General">
                  <c:v>4.7577399999999999E-3</c:v>
                </c:pt>
                <c:pt idx="6" formatCode="General">
                  <c:v>7.9125099999999993E-3</c:v>
                </c:pt>
                <c:pt idx="7" formatCode="General">
                  <c:v>1.46082E-2</c:v>
                </c:pt>
                <c:pt idx="8" formatCode="General">
                  <c:v>2.7418100000000001E-2</c:v>
                </c:pt>
                <c:pt idx="9" formatCode="General">
                  <c:v>2.9256730000000002E-2</c:v>
                </c:pt>
                <c:pt idx="10" formatCode="General">
                  <c:v>3.120618E-2</c:v>
                </c:pt>
                <c:pt idx="11" formatCode="General">
                  <c:v>3.1513810000000003E-2</c:v>
                </c:pt>
                <c:pt idx="12" formatCode="General">
                  <c:v>3.106273E-2</c:v>
                </c:pt>
                <c:pt idx="13" formatCode="General">
                  <c:v>2.6208530000000001E-2</c:v>
                </c:pt>
                <c:pt idx="14" formatCode="General">
                  <c:v>3.1654910000000001E-2</c:v>
                </c:pt>
                <c:pt idx="15" formatCode="General">
                  <c:v>3.1611599999999997E-2</c:v>
                </c:pt>
                <c:pt idx="16" formatCode="General">
                  <c:v>3.1729510000000002E-2</c:v>
                </c:pt>
                <c:pt idx="17" formatCode="General">
                  <c:v>3.0579370000000002E-2</c:v>
                </c:pt>
                <c:pt idx="18" formatCode="General">
                  <c:v>3.3649499999999999E-2</c:v>
                </c:pt>
                <c:pt idx="19" formatCode="General">
                  <c:v>3.2977230000000003E-2</c:v>
                </c:pt>
                <c:pt idx="20" formatCode="General">
                  <c:v>3.4865569999999999E-2</c:v>
                </c:pt>
                <c:pt idx="21" formatCode="General">
                  <c:v>3.6300930000000002E-2</c:v>
                </c:pt>
                <c:pt idx="22" formatCode="General">
                  <c:v>3.7479770000000003E-2</c:v>
                </c:pt>
                <c:pt idx="23" formatCode="General">
                  <c:v>4.0633229999999999E-2</c:v>
                </c:pt>
                <c:pt idx="24" formatCode="General">
                  <c:v>4.4928700000000002E-2</c:v>
                </c:pt>
                <c:pt idx="25" formatCode="General">
                  <c:v>4.5884349999999997E-2</c:v>
                </c:pt>
                <c:pt idx="26" formatCode="General">
                  <c:v>4.5554409999999997E-2</c:v>
                </c:pt>
                <c:pt idx="27" formatCode="General">
                  <c:v>4.754982E-2</c:v>
                </c:pt>
                <c:pt idx="28" formatCode="General">
                  <c:v>4.7984619999999999E-2</c:v>
                </c:pt>
                <c:pt idx="29" formatCode="General">
                  <c:v>4.9201170000000002E-2</c:v>
                </c:pt>
                <c:pt idx="30" formatCode="General">
                  <c:v>5.4565759999999998E-2</c:v>
                </c:pt>
                <c:pt idx="31" formatCode="General">
                  <c:v>5.782342E-2</c:v>
                </c:pt>
                <c:pt idx="32" formatCode="General">
                  <c:v>6.1791279999999997E-2</c:v>
                </c:pt>
                <c:pt idx="33" formatCode="General">
                  <c:v>6.6386290000000001E-2</c:v>
                </c:pt>
                <c:pt idx="34" formatCode="General">
                  <c:v>6.8718909999999994E-2</c:v>
                </c:pt>
                <c:pt idx="35" formatCode="General">
                  <c:v>7.765002E-2</c:v>
                </c:pt>
                <c:pt idx="36" formatCode="General">
                  <c:v>9.1505779999999995E-2</c:v>
                </c:pt>
                <c:pt idx="37" formatCode="General">
                  <c:v>0.10016629000000001</c:v>
                </c:pt>
                <c:pt idx="38" formatCode="General">
                  <c:v>0.10822248</c:v>
                </c:pt>
                <c:pt idx="39" formatCode="General">
                  <c:v>0.11293398</c:v>
                </c:pt>
                <c:pt idx="40" formatCode="General">
                  <c:v>0.11428823</c:v>
                </c:pt>
                <c:pt idx="41" formatCode="General">
                  <c:v>0.11061898000000001</c:v>
                </c:pt>
                <c:pt idx="42" formatCode="General">
                  <c:v>0.11499395</c:v>
                </c:pt>
                <c:pt idx="43" formatCode="General">
                  <c:v>0.12080527000000001</c:v>
                </c:pt>
                <c:pt idx="44" formatCode="General">
                  <c:v>0.12489720999999999</c:v>
                </c:pt>
                <c:pt idx="45" formatCode="General">
                  <c:v>0.13037805999999999</c:v>
                </c:pt>
                <c:pt idx="46" formatCode="General">
                  <c:v>0.13862347999999999</c:v>
                </c:pt>
                <c:pt idx="47" formatCode="General">
                  <c:v>0.14230938000000001</c:v>
                </c:pt>
                <c:pt idx="48" formatCode="General">
                  <c:v>0.14201863000000001</c:v>
                </c:pt>
                <c:pt idx="49" formatCode="General">
                  <c:v>0.14673343</c:v>
                </c:pt>
                <c:pt idx="50" formatCode="General">
                  <c:v>0.14749292</c:v>
                </c:pt>
                <c:pt idx="51" formatCode="General">
                  <c:v>0.14778023000000001</c:v>
                </c:pt>
                <c:pt idx="52" formatCode="General">
                  <c:v>0.15060921999999999</c:v>
                </c:pt>
                <c:pt idx="53" formatCode="General">
                  <c:v>0.15506640999999999</c:v>
                </c:pt>
                <c:pt idx="54" formatCode="General">
                  <c:v>0.15664211</c:v>
                </c:pt>
                <c:pt idx="55" formatCode="General">
                  <c:v>0.15735083999999999</c:v>
                </c:pt>
                <c:pt idx="56" formatCode="General">
                  <c:v>0.16038704000000001</c:v>
                </c:pt>
                <c:pt idx="57" formatCode="General">
                  <c:v>0.16216335000000001</c:v>
                </c:pt>
                <c:pt idx="58" formatCode="General">
                  <c:v>0.16702501</c:v>
                </c:pt>
                <c:pt idx="59" formatCode="General">
                  <c:v>0.17180405000000001</c:v>
                </c:pt>
                <c:pt idx="60" formatCode="General">
                  <c:v>0.17202281999999999</c:v>
                </c:pt>
                <c:pt idx="61" formatCode="General">
                  <c:v>0.18007593999999999</c:v>
                </c:pt>
                <c:pt idx="62" formatCode="General">
                  <c:v>0.18817584000000001</c:v>
                </c:pt>
                <c:pt idx="63" formatCode="General">
                  <c:v>0.18618797000000001</c:v>
                </c:pt>
                <c:pt idx="64" formatCode="General">
                  <c:v>0.19045553000000001</c:v>
                </c:pt>
                <c:pt idx="65" formatCode="General">
                  <c:v>0.19939392</c:v>
                </c:pt>
                <c:pt idx="66" formatCode="General">
                  <c:v>0.19854446000000001</c:v>
                </c:pt>
                <c:pt idx="67" formatCode="General">
                  <c:v>0.19529609000000001</c:v>
                </c:pt>
                <c:pt idx="68" formatCode="General">
                  <c:v>0.20074827000000001</c:v>
                </c:pt>
                <c:pt idx="69" formatCode="General">
                  <c:v>0.204015</c:v>
                </c:pt>
                <c:pt idx="70" formatCode="General">
                  <c:v>0.20375045999999999</c:v>
                </c:pt>
                <c:pt idx="71" formatCode="General">
                  <c:v>0.20647990999999999</c:v>
                </c:pt>
                <c:pt idx="72" formatCode="General">
                  <c:v>0.21108574999999999</c:v>
                </c:pt>
                <c:pt idx="73" formatCode="General">
                  <c:v>0.21318861</c:v>
                </c:pt>
                <c:pt idx="74" formatCode="General">
                  <c:v>0.21280236999999999</c:v>
                </c:pt>
                <c:pt idx="75" formatCode="General">
                  <c:v>0.21966067</c:v>
                </c:pt>
                <c:pt idx="76" formatCode="General">
                  <c:v>0.22341274</c:v>
                </c:pt>
                <c:pt idx="77" formatCode="General">
                  <c:v>0.22485008000000001</c:v>
                </c:pt>
                <c:pt idx="78" formatCode="General">
                  <c:v>0.23129284999999999</c:v>
                </c:pt>
                <c:pt idx="79" formatCode="General">
                  <c:v>0.23609479999999999</c:v>
                </c:pt>
                <c:pt idx="80" formatCode="General">
                  <c:v>0.23743806000000001</c:v>
                </c:pt>
                <c:pt idx="81" formatCode="General">
                  <c:v>0.23856409000000001</c:v>
                </c:pt>
                <c:pt idx="82" formatCode="General">
                  <c:v>0.24240787999999999</c:v>
                </c:pt>
                <c:pt idx="83" formatCode="General">
                  <c:v>0.23974409999999999</c:v>
                </c:pt>
                <c:pt idx="84" formatCode="General">
                  <c:v>0.23996903999999999</c:v>
                </c:pt>
                <c:pt idx="85" formatCode="General">
                  <c:v>0.23969169000000001</c:v>
                </c:pt>
                <c:pt idx="86" formatCode="General">
                  <c:v>0.23809474999999999</c:v>
                </c:pt>
                <c:pt idx="87" formatCode="General">
                  <c:v>0.23923479</c:v>
                </c:pt>
                <c:pt idx="88" formatCode="General">
                  <c:v>0.24001992999999999</c:v>
                </c:pt>
                <c:pt idx="89" formatCode="General">
                  <c:v>0.24126510000000001</c:v>
                </c:pt>
                <c:pt idx="90" formatCode="General">
                  <c:v>0.24316225</c:v>
                </c:pt>
                <c:pt idx="91" formatCode="General">
                  <c:v>0.24388670000000001</c:v>
                </c:pt>
                <c:pt idx="92" formatCode="General">
                  <c:v>0.24320940999999999</c:v>
                </c:pt>
                <c:pt idx="93" formatCode="General">
                  <c:v>0.24650415000000001</c:v>
                </c:pt>
                <c:pt idx="94" formatCode="General">
                  <c:v>0.24617646000000001</c:v>
                </c:pt>
                <c:pt idx="95" formatCode="General">
                  <c:v>0.24120448999999999</c:v>
                </c:pt>
                <c:pt idx="96" formatCode="General">
                  <c:v>0.24510979999999999</c:v>
                </c:pt>
                <c:pt idx="97" formatCode="General">
                  <c:v>0.24937846</c:v>
                </c:pt>
                <c:pt idx="98" formatCode="General">
                  <c:v>0.25306840000000003</c:v>
                </c:pt>
                <c:pt idx="99" formatCode="General">
                  <c:v>0.25254165000000001</c:v>
                </c:pt>
                <c:pt idx="100" formatCode="General">
                  <c:v>0.25934138000000001</c:v>
                </c:pt>
                <c:pt idx="101" formatCode="General">
                  <c:v>0.25796039999999998</c:v>
                </c:pt>
                <c:pt idx="102" formatCode="General">
                  <c:v>0.25952046000000001</c:v>
                </c:pt>
                <c:pt idx="103" formatCode="General">
                  <c:v>0.25537326999999999</c:v>
                </c:pt>
                <c:pt idx="104" formatCode="General">
                  <c:v>0.25805391999999999</c:v>
                </c:pt>
                <c:pt idx="105" formatCode="General">
                  <c:v>0.25865673</c:v>
                </c:pt>
                <c:pt idx="106" formatCode="General">
                  <c:v>0.26035417</c:v>
                </c:pt>
                <c:pt idx="107" formatCode="General">
                  <c:v>0.25939844000000001</c:v>
                </c:pt>
                <c:pt idx="108" formatCode="General">
                  <c:v>0.26129128000000001</c:v>
                </c:pt>
                <c:pt idx="109" formatCode="General">
                  <c:v>0.26632053</c:v>
                </c:pt>
                <c:pt idx="110" formatCode="General">
                  <c:v>0.26779522</c:v>
                </c:pt>
                <c:pt idx="111" formatCode="General">
                  <c:v>0.26799221000000001</c:v>
                </c:pt>
                <c:pt idx="112" formatCode="General">
                  <c:v>0.26532929999999999</c:v>
                </c:pt>
                <c:pt idx="113" formatCode="General">
                  <c:v>0.27122013</c:v>
                </c:pt>
                <c:pt idx="114" formatCode="General">
                  <c:v>0.26751912</c:v>
                </c:pt>
                <c:pt idx="115" formatCode="General">
                  <c:v>0.26759525000000001</c:v>
                </c:pt>
                <c:pt idx="116" formatCode="General">
                  <c:v>0.26733841000000003</c:v>
                </c:pt>
                <c:pt idx="117" formatCode="General">
                  <c:v>0.26941356999999999</c:v>
                </c:pt>
                <c:pt idx="118" formatCode="General">
                  <c:v>0.26606297000000001</c:v>
                </c:pt>
                <c:pt idx="119" formatCode="General">
                  <c:v>0.26830320000000002</c:v>
                </c:pt>
                <c:pt idx="120" formatCode="General">
                  <c:v>0.26910474000000001</c:v>
                </c:pt>
                <c:pt idx="121" formatCode="General">
                  <c:v>0.26858659000000001</c:v>
                </c:pt>
                <c:pt idx="122" formatCode="General">
                  <c:v>0.27166444000000001</c:v>
                </c:pt>
                <c:pt idx="123" formatCode="General">
                  <c:v>0.26978005999999999</c:v>
                </c:pt>
                <c:pt idx="124" formatCode="General">
                  <c:v>0.26756909000000001</c:v>
                </c:pt>
                <c:pt idx="125" formatCode="General">
                  <c:v>0.26339148000000001</c:v>
                </c:pt>
                <c:pt idx="126" formatCode="General">
                  <c:v>0.26893884000000001</c:v>
                </c:pt>
                <c:pt idx="127" formatCode="General">
                  <c:v>0.26527177000000002</c:v>
                </c:pt>
                <c:pt idx="128" formatCode="General">
                  <c:v>0.26702706999999998</c:v>
                </c:pt>
                <c:pt idx="129" formatCode="General">
                  <c:v>0.27215208000000002</c:v>
                </c:pt>
                <c:pt idx="130" formatCode="General">
                  <c:v>0.27840766</c:v>
                </c:pt>
                <c:pt idx="131" formatCode="General">
                  <c:v>0.27299216999999998</c:v>
                </c:pt>
                <c:pt idx="132" formatCode="General">
                  <c:v>0.27110021000000001</c:v>
                </c:pt>
                <c:pt idx="133" formatCode="General">
                  <c:v>0.26829787999999999</c:v>
                </c:pt>
                <c:pt idx="134" formatCode="General">
                  <c:v>0.26551271999999998</c:v>
                </c:pt>
                <c:pt idx="135" formatCode="General">
                  <c:v>0.26244107999999999</c:v>
                </c:pt>
                <c:pt idx="136" formatCode="General">
                  <c:v>0.26371482000000002</c:v>
                </c:pt>
                <c:pt idx="137" formatCode="General">
                  <c:v>0.26577816999999998</c:v>
                </c:pt>
                <c:pt idx="138" formatCode="General">
                  <c:v>0.26413012000000002</c:v>
                </c:pt>
                <c:pt idx="139" formatCode="General">
                  <c:v>0.26336913000000001</c:v>
                </c:pt>
                <c:pt idx="140" formatCode="General">
                  <c:v>0.26299191</c:v>
                </c:pt>
                <c:pt idx="141" formatCode="General">
                  <c:v>0.26247472999999999</c:v>
                </c:pt>
                <c:pt idx="142" formatCode="General">
                  <c:v>0.26258111000000001</c:v>
                </c:pt>
                <c:pt idx="143" formatCode="General">
                  <c:v>0.26340540000000001</c:v>
                </c:pt>
                <c:pt idx="144" formatCode="General">
                  <c:v>0.26463281</c:v>
                </c:pt>
                <c:pt idx="145" formatCode="General">
                  <c:v>0.25942302</c:v>
                </c:pt>
                <c:pt idx="146" formatCode="General">
                  <c:v>0.25584596999999998</c:v>
                </c:pt>
                <c:pt idx="147" formatCode="General">
                  <c:v>0.25330443000000002</c:v>
                </c:pt>
                <c:pt idx="148" formatCode="General">
                  <c:v>0.25043865999999998</c:v>
                </c:pt>
                <c:pt idx="149" formatCode="General">
                  <c:v>0.24652847999999999</c:v>
                </c:pt>
                <c:pt idx="150" formatCode="General">
                  <c:v>0.24749148000000001</c:v>
                </c:pt>
                <c:pt idx="151" formatCode="General">
                  <c:v>0.25014467000000001</c:v>
                </c:pt>
                <c:pt idx="152" formatCode="General">
                  <c:v>0.24700973000000001</c:v>
                </c:pt>
                <c:pt idx="153" formatCode="General">
                  <c:v>0.24227383</c:v>
                </c:pt>
                <c:pt idx="154" formatCode="General">
                  <c:v>0.23631643999999999</c:v>
                </c:pt>
                <c:pt idx="155" formatCode="General">
                  <c:v>0.23383371999999999</c:v>
                </c:pt>
                <c:pt idx="156" formatCode="General">
                  <c:v>0.22588596</c:v>
                </c:pt>
                <c:pt idx="157" formatCode="General">
                  <c:v>0.22510574999999999</c:v>
                </c:pt>
                <c:pt idx="158" formatCode="General">
                  <c:v>0.22798699</c:v>
                </c:pt>
                <c:pt idx="159" formatCode="General">
                  <c:v>0.22536221000000001</c:v>
                </c:pt>
                <c:pt idx="160" formatCode="General">
                  <c:v>0.22389377999999999</c:v>
                </c:pt>
                <c:pt idx="161" formatCode="General">
                  <c:v>0.22216428999999999</c:v>
                </c:pt>
                <c:pt idx="162" formatCode="General">
                  <c:v>0.21687770000000001</c:v>
                </c:pt>
                <c:pt idx="163" formatCode="General">
                  <c:v>0.21272814000000001</c:v>
                </c:pt>
                <c:pt idx="164" formatCode="General">
                  <c:v>0.21464712999999999</c:v>
                </c:pt>
                <c:pt idx="165" formatCode="General">
                  <c:v>0.20787333</c:v>
                </c:pt>
                <c:pt idx="166" formatCode="General">
                  <c:v>0.20290424000000001</c:v>
                </c:pt>
                <c:pt idx="167" formatCode="General">
                  <c:v>0.19535918999999999</c:v>
                </c:pt>
                <c:pt idx="168" formatCode="General">
                  <c:v>0.18576783999999999</c:v>
                </c:pt>
                <c:pt idx="169" formatCode="General">
                  <c:v>0.17850985999999999</c:v>
                </c:pt>
                <c:pt idx="170" formatCode="General">
                  <c:v>0.1765099</c:v>
                </c:pt>
                <c:pt idx="171" formatCode="General">
                  <c:v>0.17525683</c:v>
                </c:pt>
                <c:pt idx="172" formatCode="General">
                  <c:v>0.17614337999999999</c:v>
                </c:pt>
                <c:pt idx="173" formatCode="General">
                  <c:v>0.17423295</c:v>
                </c:pt>
                <c:pt idx="174" formatCode="General">
                  <c:v>0.16954547</c:v>
                </c:pt>
                <c:pt idx="175" formatCode="General">
                  <c:v>0.16754294</c:v>
                </c:pt>
                <c:pt idx="176" formatCode="General">
                  <c:v>0.16259186</c:v>
                </c:pt>
                <c:pt idx="177" formatCode="General">
                  <c:v>0.16009530999999999</c:v>
                </c:pt>
                <c:pt idx="178" formatCode="General">
                  <c:v>0.15997417999999999</c:v>
                </c:pt>
                <c:pt idx="179" formatCode="General">
                  <c:v>0.15468962999999999</c:v>
                </c:pt>
                <c:pt idx="180" formatCode="General">
                  <c:v>0.14953141</c:v>
                </c:pt>
                <c:pt idx="181" formatCode="General">
                  <c:v>0.1485388</c:v>
                </c:pt>
                <c:pt idx="182" formatCode="General">
                  <c:v>0.13935771</c:v>
                </c:pt>
                <c:pt idx="183" formatCode="General">
                  <c:v>0.13580523999999999</c:v>
                </c:pt>
                <c:pt idx="184" formatCode="General">
                  <c:v>0.13028231000000001</c:v>
                </c:pt>
                <c:pt idx="185" formatCode="General">
                  <c:v>0.12709519</c:v>
                </c:pt>
                <c:pt idx="186" formatCode="General">
                  <c:v>0.12190529999999999</c:v>
                </c:pt>
                <c:pt idx="187" formatCode="General">
                  <c:v>0.12417713</c:v>
                </c:pt>
                <c:pt idx="188" formatCode="General">
                  <c:v>0.12105782</c:v>
                </c:pt>
                <c:pt idx="189" formatCode="General">
                  <c:v>0.12032644000000001</c:v>
                </c:pt>
                <c:pt idx="190" formatCode="General">
                  <c:v>0.11780491</c:v>
                </c:pt>
                <c:pt idx="191" formatCode="General">
                  <c:v>0.11660192</c:v>
                </c:pt>
                <c:pt idx="192" formatCode="General">
                  <c:v>0.11045086</c:v>
                </c:pt>
                <c:pt idx="193" formatCode="General">
                  <c:v>0.10574493</c:v>
                </c:pt>
                <c:pt idx="194" formatCode="General">
                  <c:v>0.10739294000000001</c:v>
                </c:pt>
                <c:pt idx="195" formatCode="General">
                  <c:v>0.10620880000000001</c:v>
                </c:pt>
                <c:pt idx="196" formatCode="General">
                  <c:v>0.10117987000000001</c:v>
                </c:pt>
                <c:pt idx="197" formatCode="General">
                  <c:v>0.1001563</c:v>
                </c:pt>
                <c:pt idx="198" formatCode="General">
                  <c:v>9.5477179999999995E-2</c:v>
                </c:pt>
                <c:pt idx="199" formatCode="General">
                  <c:v>8.9934459999999994E-2</c:v>
                </c:pt>
                <c:pt idx="200" formatCode="General">
                  <c:v>8.8170009999999993E-2</c:v>
                </c:pt>
                <c:pt idx="201" formatCode="General">
                  <c:v>8.4916569999999997E-2</c:v>
                </c:pt>
                <c:pt idx="202" formatCode="General">
                  <c:v>7.7742060000000002E-2</c:v>
                </c:pt>
                <c:pt idx="203" formatCode="General">
                  <c:v>7.2842850000000001E-2</c:v>
                </c:pt>
                <c:pt idx="204" formatCode="General">
                  <c:v>6.9679539999999998E-2</c:v>
                </c:pt>
                <c:pt idx="205" formatCode="General">
                  <c:v>6.045532E-2</c:v>
                </c:pt>
                <c:pt idx="206" formatCode="General">
                  <c:v>5.6011709999999999E-2</c:v>
                </c:pt>
                <c:pt idx="207" formatCode="General">
                  <c:v>5.4400049999999998E-2</c:v>
                </c:pt>
                <c:pt idx="208" formatCode="General">
                  <c:v>5.5699430000000001E-2</c:v>
                </c:pt>
                <c:pt idx="209" formatCode="General">
                  <c:v>5.3113819999999999E-2</c:v>
                </c:pt>
                <c:pt idx="210" formatCode="General">
                  <c:v>4.9009089999999998E-2</c:v>
                </c:pt>
                <c:pt idx="211" formatCode="General">
                  <c:v>4.7812760000000003E-2</c:v>
                </c:pt>
                <c:pt idx="212" formatCode="General">
                  <c:v>4.4473400000000003E-2</c:v>
                </c:pt>
                <c:pt idx="213" formatCode="General">
                  <c:v>4.2270809999999999E-2</c:v>
                </c:pt>
                <c:pt idx="214" formatCode="General">
                  <c:v>3.9283400000000003E-2</c:v>
                </c:pt>
                <c:pt idx="215" formatCode="General">
                  <c:v>4.1409700000000001E-2</c:v>
                </c:pt>
                <c:pt idx="216" formatCode="General">
                  <c:v>3.9566209999999997E-2</c:v>
                </c:pt>
                <c:pt idx="217" formatCode="General">
                  <c:v>3.9329309999999999E-2</c:v>
                </c:pt>
                <c:pt idx="218" formatCode="General">
                  <c:v>3.4283540000000001E-2</c:v>
                </c:pt>
                <c:pt idx="219" formatCode="General">
                  <c:v>3.2018400000000002E-2</c:v>
                </c:pt>
                <c:pt idx="220" formatCode="General">
                  <c:v>2.8540579999999999E-2</c:v>
                </c:pt>
                <c:pt idx="221" formatCode="General">
                  <c:v>2.6923849999999999E-2</c:v>
                </c:pt>
                <c:pt idx="222" formatCode="General">
                  <c:v>2.4588209999999999E-2</c:v>
                </c:pt>
                <c:pt idx="223" formatCode="General">
                  <c:v>2.670113E-2</c:v>
                </c:pt>
                <c:pt idx="224" formatCode="General">
                  <c:v>2.5452079999999998E-2</c:v>
                </c:pt>
                <c:pt idx="225" formatCode="General">
                  <c:v>2.6657320000000002E-2</c:v>
                </c:pt>
                <c:pt idx="226" formatCode="General">
                  <c:v>2.4685729999999999E-2</c:v>
                </c:pt>
                <c:pt idx="227" formatCode="General">
                  <c:v>2.3710160000000001E-2</c:v>
                </c:pt>
                <c:pt idx="228" formatCode="General">
                  <c:v>1.8559289999999999E-2</c:v>
                </c:pt>
                <c:pt idx="229" formatCode="General">
                  <c:v>1.7906999999999999E-2</c:v>
                </c:pt>
                <c:pt idx="230" formatCode="General">
                  <c:v>1.4356509999999999E-2</c:v>
                </c:pt>
                <c:pt idx="231" formatCode="General">
                  <c:v>1.167516E-2</c:v>
                </c:pt>
                <c:pt idx="232" formatCode="General">
                  <c:v>1.142464E-2</c:v>
                </c:pt>
                <c:pt idx="233" formatCode="General">
                  <c:v>1.2258689999999999E-2</c:v>
                </c:pt>
                <c:pt idx="234" formatCode="General">
                  <c:v>1.020691E-2</c:v>
                </c:pt>
                <c:pt idx="235" formatCode="General">
                  <c:v>1.030419E-2</c:v>
                </c:pt>
                <c:pt idx="236" formatCode="General">
                  <c:v>8.3451900000000006E-3</c:v>
                </c:pt>
                <c:pt idx="237" formatCode="General">
                  <c:v>2.4946899999999999E-3</c:v>
                </c:pt>
                <c:pt idx="238" formatCode="General">
                  <c:v>-1.7427300000000001E-3</c:v>
                </c:pt>
                <c:pt idx="239" formatCode="General">
                  <c:v>-2.4623000000000002E-3</c:v>
                </c:pt>
                <c:pt idx="240" formatCode="General">
                  <c:v>-4.3878500000000004E-3</c:v>
                </c:pt>
                <c:pt idx="241" formatCode="General">
                  <c:v>-5.4679000000000004E-3</c:v>
                </c:pt>
                <c:pt idx="242" formatCode="General">
                  <c:v>-3.7534600000000001E-3</c:v>
                </c:pt>
                <c:pt idx="243" formatCode="General">
                  <c:v>-6.9102299999999998E-3</c:v>
                </c:pt>
                <c:pt idx="244" formatCode="General">
                  <c:v>-1.101714E-2</c:v>
                </c:pt>
                <c:pt idx="245" formatCode="General">
                  <c:v>-1.477764E-2</c:v>
                </c:pt>
                <c:pt idx="246" formatCode="General">
                  <c:v>-1.6965259999999999E-2</c:v>
                </c:pt>
                <c:pt idx="247" formatCode="General">
                  <c:v>-2.0563890000000001E-2</c:v>
                </c:pt>
                <c:pt idx="248" formatCode="General">
                  <c:v>-1.9914210000000002E-2</c:v>
                </c:pt>
                <c:pt idx="249" formatCode="General">
                  <c:v>-1.7433939999999998E-2</c:v>
                </c:pt>
                <c:pt idx="250" formatCode="General">
                  <c:v>-1.5834839999999999E-2</c:v>
                </c:pt>
                <c:pt idx="251" formatCode="General">
                  <c:v>-1.5340390000000001E-2</c:v>
                </c:pt>
                <c:pt idx="252" formatCode="General">
                  <c:v>-1.5506499999999999E-2</c:v>
                </c:pt>
                <c:pt idx="253" formatCode="General">
                  <c:v>-1.480006E-2</c:v>
                </c:pt>
                <c:pt idx="254" formatCode="General">
                  <c:v>-9.9010399999999998E-3</c:v>
                </c:pt>
                <c:pt idx="255" formatCode="General">
                  <c:v>-8.4580899999999997E-3</c:v>
                </c:pt>
                <c:pt idx="256" formatCode="General">
                  <c:v>-4.6484300000000003E-3</c:v>
                </c:pt>
                <c:pt idx="257" formatCode="General">
                  <c:v>-4.4091199999999999E-3</c:v>
                </c:pt>
                <c:pt idx="258" formatCode="General">
                  <c:v>-3.7897999999999999E-3</c:v>
                </c:pt>
                <c:pt idx="259" formatCode="General">
                  <c:v>-1.3135E-3</c:v>
                </c:pt>
                <c:pt idx="260" formatCode="General">
                  <c:v>1.49445E-3</c:v>
                </c:pt>
                <c:pt idx="261" formatCode="General">
                  <c:v>5.1327899999999999E-3</c:v>
                </c:pt>
                <c:pt idx="262" formatCode="General">
                  <c:v>8.73232E-3</c:v>
                </c:pt>
                <c:pt idx="263" formatCode="General">
                  <c:v>8.7885900000000006E-3</c:v>
                </c:pt>
                <c:pt idx="264" formatCode="General">
                  <c:v>1.4333900000000001E-3</c:v>
                </c:pt>
                <c:pt idx="265" formatCode="General">
                  <c:v>-8.6322999999999999E-4</c:v>
                </c:pt>
                <c:pt idx="266" formatCode="General">
                  <c:v>-1.02005E-3</c:v>
                </c:pt>
                <c:pt idx="267" formatCode="General">
                  <c:v>1.09516E-3</c:v>
                </c:pt>
                <c:pt idx="268" formatCode="General">
                  <c:v>4.0714799999999997E-3</c:v>
                </c:pt>
                <c:pt idx="269" formatCode="General">
                  <c:v>9.2420200000000001E-3</c:v>
                </c:pt>
                <c:pt idx="270" formatCode="General">
                  <c:v>1.4773730000000001E-2</c:v>
                </c:pt>
                <c:pt idx="271" formatCode="General">
                  <c:v>1.6263119999999999E-2</c:v>
                </c:pt>
                <c:pt idx="272" formatCode="General">
                  <c:v>1.862492E-2</c:v>
                </c:pt>
                <c:pt idx="273" formatCode="General">
                  <c:v>2.3059050000000001E-2</c:v>
                </c:pt>
                <c:pt idx="274" formatCode="General">
                  <c:v>2.1525929999999999E-2</c:v>
                </c:pt>
                <c:pt idx="275" formatCode="General">
                  <c:v>2.2498509999999999E-2</c:v>
                </c:pt>
                <c:pt idx="276" formatCode="General">
                  <c:v>2.2246510000000001E-2</c:v>
                </c:pt>
                <c:pt idx="277" formatCode="General">
                  <c:v>2.253107E-2</c:v>
                </c:pt>
                <c:pt idx="278" formatCode="General">
                  <c:v>2.308634E-2</c:v>
                </c:pt>
                <c:pt idx="279" formatCode="General">
                  <c:v>2.772807E-2</c:v>
                </c:pt>
                <c:pt idx="280" formatCode="General">
                  <c:v>2.7554950000000002E-2</c:v>
                </c:pt>
                <c:pt idx="281" formatCode="General">
                  <c:v>2.965661E-2</c:v>
                </c:pt>
                <c:pt idx="282" formatCode="General">
                  <c:v>3.6532450000000001E-2</c:v>
                </c:pt>
                <c:pt idx="283" formatCode="General">
                  <c:v>4.1232390000000001E-2</c:v>
                </c:pt>
                <c:pt idx="284" formatCode="General">
                  <c:v>4.5157599999999999E-2</c:v>
                </c:pt>
                <c:pt idx="285" formatCode="General">
                  <c:v>5.0737900000000002E-2</c:v>
                </c:pt>
                <c:pt idx="286" formatCode="General">
                  <c:v>5.4593040000000002E-2</c:v>
                </c:pt>
                <c:pt idx="287" formatCode="General">
                  <c:v>5.7677539999999999E-2</c:v>
                </c:pt>
                <c:pt idx="288" formatCode="General">
                  <c:v>6.0405500000000001E-2</c:v>
                </c:pt>
                <c:pt idx="289" formatCode="General">
                  <c:v>6.3138490000000005E-2</c:v>
                </c:pt>
                <c:pt idx="290" formatCode="General">
                  <c:v>6.6871459999999994E-2</c:v>
                </c:pt>
                <c:pt idx="291" formatCode="General">
                  <c:v>6.9853419999999999E-2</c:v>
                </c:pt>
                <c:pt idx="292" formatCode="General">
                  <c:v>7.0724980000000007E-2</c:v>
                </c:pt>
                <c:pt idx="293" formatCode="General">
                  <c:v>7.5426660000000006E-2</c:v>
                </c:pt>
                <c:pt idx="294" formatCode="General">
                  <c:v>7.8658610000000004E-2</c:v>
                </c:pt>
                <c:pt idx="295" formatCode="General">
                  <c:v>7.9122219999999993E-2</c:v>
                </c:pt>
                <c:pt idx="296" formatCode="General">
                  <c:v>8.2291489999999995E-2</c:v>
                </c:pt>
                <c:pt idx="297" formatCode="General">
                  <c:v>8.8313199999999994E-2</c:v>
                </c:pt>
                <c:pt idx="298" formatCode="General">
                  <c:v>8.6765960000000003E-2</c:v>
                </c:pt>
                <c:pt idx="299" formatCode="General">
                  <c:v>9.3768050000000006E-2</c:v>
                </c:pt>
                <c:pt idx="300" formatCode="General">
                  <c:v>9.5958769999999999E-2</c:v>
                </c:pt>
                <c:pt idx="301" formatCode="General">
                  <c:v>9.9717849999999997E-2</c:v>
                </c:pt>
                <c:pt idx="302" formatCode="General">
                  <c:v>9.9892259999999997E-2</c:v>
                </c:pt>
                <c:pt idx="303" formatCode="General">
                  <c:v>0.10514073</c:v>
                </c:pt>
                <c:pt idx="304" formatCode="General">
                  <c:v>0.1022598</c:v>
                </c:pt>
                <c:pt idx="305" formatCode="General">
                  <c:v>0.10957298</c:v>
                </c:pt>
                <c:pt idx="306" formatCode="General">
                  <c:v>0.10942879</c:v>
                </c:pt>
                <c:pt idx="307" formatCode="General">
                  <c:v>0.11106797</c:v>
                </c:pt>
                <c:pt idx="308" formatCode="General">
                  <c:v>0.11275444</c:v>
                </c:pt>
                <c:pt idx="309" formatCode="General">
                  <c:v>0.12385683</c:v>
                </c:pt>
                <c:pt idx="310" formatCode="General">
                  <c:v>0.12472302</c:v>
                </c:pt>
                <c:pt idx="311" formatCode="General">
                  <c:v>0.13115646</c:v>
                </c:pt>
                <c:pt idx="312" formatCode="General">
                  <c:v>0.13464681000000001</c:v>
                </c:pt>
                <c:pt idx="313" formatCode="General">
                  <c:v>0.13672522000000001</c:v>
                </c:pt>
                <c:pt idx="314" formatCode="General">
                  <c:v>0.12699732999999999</c:v>
                </c:pt>
                <c:pt idx="315" formatCode="General">
                  <c:v>0.12729695999999999</c:v>
                </c:pt>
                <c:pt idx="316" formatCode="General">
                  <c:v>0.12777177000000001</c:v>
                </c:pt>
                <c:pt idx="317" formatCode="General">
                  <c:v>0.13152256000000001</c:v>
                </c:pt>
                <c:pt idx="318" formatCode="General">
                  <c:v>0.13262615999999999</c:v>
                </c:pt>
                <c:pt idx="319" formatCode="General">
                  <c:v>0.14006260000000001</c:v>
                </c:pt>
                <c:pt idx="320" formatCode="General">
                  <c:v>0.14598985</c:v>
                </c:pt>
                <c:pt idx="321" formatCode="General">
                  <c:v>0.14639774</c:v>
                </c:pt>
                <c:pt idx="322" formatCode="General">
                  <c:v>0.14714608000000001</c:v>
                </c:pt>
                <c:pt idx="323" formatCode="General">
                  <c:v>0.15145067000000001</c:v>
                </c:pt>
                <c:pt idx="324" formatCode="General">
                  <c:v>0.15069825000000001</c:v>
                </c:pt>
                <c:pt idx="325" formatCode="General">
                  <c:v>0.15165066999999999</c:v>
                </c:pt>
                <c:pt idx="326" formatCode="General">
                  <c:v>0.15633122999999999</c:v>
                </c:pt>
                <c:pt idx="327" formatCode="General">
                  <c:v>0.15616996999999999</c:v>
                </c:pt>
                <c:pt idx="328" formatCode="General">
                  <c:v>0.15741744999999999</c:v>
                </c:pt>
                <c:pt idx="329" formatCode="General">
                  <c:v>0.16062497000000001</c:v>
                </c:pt>
                <c:pt idx="330" formatCode="General">
                  <c:v>0.16101737999999999</c:v>
                </c:pt>
                <c:pt idx="331" formatCode="General">
                  <c:v>0.15870662999999999</c:v>
                </c:pt>
                <c:pt idx="332" formatCode="General">
                  <c:v>0.16148728000000001</c:v>
                </c:pt>
                <c:pt idx="333" formatCode="General">
                  <c:v>0.16265732999999999</c:v>
                </c:pt>
                <c:pt idx="334" formatCode="General">
                  <c:v>0.16151767</c:v>
                </c:pt>
                <c:pt idx="335" formatCode="General">
                  <c:v>0.15998266999999999</c:v>
                </c:pt>
                <c:pt idx="336" formatCode="General">
                  <c:v>0.15913656000000001</c:v>
                </c:pt>
                <c:pt idx="337" formatCode="General">
                  <c:v>0.1626319</c:v>
                </c:pt>
                <c:pt idx="338" formatCode="General">
                  <c:v>0.16428249</c:v>
                </c:pt>
                <c:pt idx="339" formatCode="General">
                  <c:v>0.16784529000000001</c:v>
                </c:pt>
                <c:pt idx="340" formatCode="General">
                  <c:v>0.17427543000000001</c:v>
                </c:pt>
                <c:pt idx="341" formatCode="General">
                  <c:v>0.18053058999999999</c:v>
                </c:pt>
                <c:pt idx="342" formatCode="General">
                  <c:v>0.17802606000000001</c:v>
                </c:pt>
                <c:pt idx="343" formatCode="General">
                  <c:v>0.18105615999999999</c:v>
                </c:pt>
                <c:pt idx="344" formatCode="General">
                  <c:v>0.18912080000000001</c:v>
                </c:pt>
                <c:pt idx="345" formatCode="General">
                  <c:v>0.18776321000000001</c:v>
                </c:pt>
                <c:pt idx="346" formatCode="General">
                  <c:v>0.19214060999999999</c:v>
                </c:pt>
                <c:pt idx="347" formatCode="General">
                  <c:v>0.19849992</c:v>
                </c:pt>
                <c:pt idx="348" formatCode="General">
                  <c:v>0.19956409</c:v>
                </c:pt>
                <c:pt idx="349" formatCode="General">
                  <c:v>0.19839359000000001</c:v>
                </c:pt>
                <c:pt idx="350" formatCode="General">
                  <c:v>0.20509176000000001</c:v>
                </c:pt>
                <c:pt idx="351" formatCode="General">
                  <c:v>0.20470082000000001</c:v>
                </c:pt>
                <c:pt idx="352" formatCode="General">
                  <c:v>0.20215962000000001</c:v>
                </c:pt>
                <c:pt idx="353" formatCode="General">
                  <c:v>0.20737881</c:v>
                </c:pt>
                <c:pt idx="354" formatCode="General">
                  <c:v>0.20905049000000001</c:v>
                </c:pt>
                <c:pt idx="355" formatCode="General">
                  <c:v>0.20949571</c:v>
                </c:pt>
                <c:pt idx="356" formatCode="General">
                  <c:v>0.21159749</c:v>
                </c:pt>
                <c:pt idx="357" formatCode="General">
                  <c:v>0.21927237999999999</c:v>
                </c:pt>
                <c:pt idx="358" formatCode="General">
                  <c:v>0.21911591999999999</c:v>
                </c:pt>
                <c:pt idx="359" formatCode="General">
                  <c:v>0.2231958</c:v>
                </c:pt>
                <c:pt idx="360" formatCode="General">
                  <c:v>0.22471674999999999</c:v>
                </c:pt>
                <c:pt idx="361" formatCode="General">
                  <c:v>0.228239</c:v>
                </c:pt>
                <c:pt idx="362" formatCode="General">
                  <c:v>0.22929635000000001</c:v>
                </c:pt>
                <c:pt idx="363" formatCode="General">
                  <c:v>0.2359232</c:v>
                </c:pt>
                <c:pt idx="364" formatCode="General">
                  <c:v>0.23801697999999999</c:v>
                </c:pt>
                <c:pt idx="365" formatCode="General">
                  <c:v>0.23757565999999999</c:v>
                </c:pt>
                <c:pt idx="366" formatCode="General">
                  <c:v>0.24399609999999999</c:v>
                </c:pt>
                <c:pt idx="367" formatCode="General">
                  <c:v>0.24614243</c:v>
                </c:pt>
                <c:pt idx="368" formatCode="General">
                  <c:v>0.24167060000000001</c:v>
                </c:pt>
                <c:pt idx="369" formatCode="General">
                  <c:v>0.24629193999999999</c:v>
                </c:pt>
                <c:pt idx="370" formatCode="General">
                  <c:v>0.25517770000000001</c:v>
                </c:pt>
                <c:pt idx="371" formatCode="General">
                  <c:v>0.25898082</c:v>
                </c:pt>
                <c:pt idx="372" formatCode="General">
                  <c:v>0.26183791000000001</c:v>
                </c:pt>
                <c:pt idx="373" formatCode="General">
                  <c:v>0.26700376999999997</c:v>
                </c:pt>
                <c:pt idx="374" formatCode="General">
                  <c:v>0.26547382000000003</c:v>
                </c:pt>
                <c:pt idx="375" formatCode="General">
                  <c:v>0.26714629000000001</c:v>
                </c:pt>
                <c:pt idx="376" formatCode="General">
                  <c:v>0.26724524</c:v>
                </c:pt>
                <c:pt idx="377" formatCode="General">
                  <c:v>0.27161506000000002</c:v>
                </c:pt>
                <c:pt idx="378" formatCode="General">
                  <c:v>0.27389469999999999</c:v>
                </c:pt>
                <c:pt idx="379" formatCode="General">
                  <c:v>0.27293019000000002</c:v>
                </c:pt>
                <c:pt idx="380" formatCode="General">
                  <c:v>0.27420024999999998</c:v>
                </c:pt>
                <c:pt idx="381" formatCode="General">
                  <c:v>0.27467462999999998</c:v>
                </c:pt>
                <c:pt idx="382" formatCode="General">
                  <c:v>0.27755693999999997</c:v>
                </c:pt>
                <c:pt idx="383" formatCode="General">
                  <c:v>0.28232601000000002</c:v>
                </c:pt>
                <c:pt idx="384" formatCode="General">
                  <c:v>0.29006834999999997</c:v>
                </c:pt>
                <c:pt idx="385" formatCode="General">
                  <c:v>0.29001478000000003</c:v>
                </c:pt>
                <c:pt idx="386" formatCode="General">
                  <c:v>0.29562084</c:v>
                </c:pt>
                <c:pt idx="387" formatCode="General">
                  <c:v>0.29780116000000001</c:v>
                </c:pt>
                <c:pt idx="388" formatCode="General">
                  <c:v>0.29705557999999999</c:v>
                </c:pt>
                <c:pt idx="389" formatCode="General">
                  <c:v>0.29766767</c:v>
                </c:pt>
                <c:pt idx="390" formatCode="General">
                  <c:v>0.30165893999999999</c:v>
                </c:pt>
                <c:pt idx="391" formatCode="General">
                  <c:v>0.30255556</c:v>
                </c:pt>
                <c:pt idx="392" formatCode="General">
                  <c:v>0.30531350000000002</c:v>
                </c:pt>
                <c:pt idx="393" formatCode="General">
                  <c:v>0.30886209999999997</c:v>
                </c:pt>
                <c:pt idx="394" formatCode="General">
                  <c:v>0.31377392999999998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01-4EA9-9775-E0AF8F04A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036352"/>
        <c:axId val="140036928"/>
      </c:scatterChart>
      <c:valAx>
        <c:axId val="14003635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40036928"/>
        <c:crosses val="autoZero"/>
        <c:crossBetween val="midCat"/>
      </c:valAx>
      <c:valAx>
        <c:axId val="140036928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400363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bones'!$DT$4:$DT$398</c:f>
              <c:numCache>
                <c:formatCode>0.00E+00</c:formatCode>
                <c:ptCount val="395"/>
                <c:pt idx="0">
                  <c:v>-2.3225100000000001E-6</c:v>
                </c:pt>
                <c:pt idx="1">
                  <c:v>-4.4820499999999997E-6</c:v>
                </c:pt>
                <c:pt idx="2">
                  <c:v>4.7723099999999999E-6</c:v>
                </c:pt>
                <c:pt idx="3" formatCode="General">
                  <c:v>5.8904300000000003E-4</c:v>
                </c:pt>
                <c:pt idx="4" formatCode="General">
                  <c:v>1.4661959999999999E-3</c:v>
                </c:pt>
                <c:pt idx="5" formatCode="General">
                  <c:v>3.36126E-3</c:v>
                </c:pt>
                <c:pt idx="6" formatCode="General">
                  <c:v>5.6599199999999997E-3</c:v>
                </c:pt>
                <c:pt idx="7" formatCode="General">
                  <c:v>8.3854629999999993E-3</c:v>
                </c:pt>
                <c:pt idx="8" formatCode="General">
                  <c:v>1.1153059999999999E-2</c:v>
                </c:pt>
                <c:pt idx="9" formatCode="General">
                  <c:v>1.3829996000000001E-2</c:v>
                </c:pt>
                <c:pt idx="10" formatCode="General">
                  <c:v>1.5780908E-2</c:v>
                </c:pt>
                <c:pt idx="11" formatCode="General">
                  <c:v>1.7521490000000001E-2</c:v>
                </c:pt>
                <c:pt idx="12" formatCode="General">
                  <c:v>1.8997407000000001E-2</c:v>
                </c:pt>
                <c:pt idx="13" formatCode="General">
                  <c:v>1.9966228999999999E-2</c:v>
                </c:pt>
                <c:pt idx="14" formatCode="General">
                  <c:v>2.0859946000000001E-2</c:v>
                </c:pt>
                <c:pt idx="15" formatCode="General">
                  <c:v>2.1694221999999999E-2</c:v>
                </c:pt>
                <c:pt idx="16" formatCode="General">
                  <c:v>2.2498084000000002E-2</c:v>
                </c:pt>
                <c:pt idx="17" formatCode="General">
                  <c:v>2.3417668999999999E-2</c:v>
                </c:pt>
                <c:pt idx="18" formatCode="General">
                  <c:v>2.4386728999999999E-2</c:v>
                </c:pt>
                <c:pt idx="19" formatCode="General">
                  <c:v>2.5404336999999999E-2</c:v>
                </c:pt>
                <c:pt idx="20" formatCode="General">
                  <c:v>2.6452010000000001E-2</c:v>
                </c:pt>
                <c:pt idx="21" formatCode="General">
                  <c:v>2.7561052999999999E-2</c:v>
                </c:pt>
                <c:pt idx="22" formatCode="General">
                  <c:v>2.8690001E-2</c:v>
                </c:pt>
                <c:pt idx="23" formatCode="General">
                  <c:v>3.0020221E-2</c:v>
                </c:pt>
                <c:pt idx="24" formatCode="General">
                  <c:v>3.1516224000000002E-2</c:v>
                </c:pt>
                <c:pt idx="25" formatCode="General">
                  <c:v>3.3109544999999997E-2</c:v>
                </c:pt>
                <c:pt idx="26" formatCode="General">
                  <c:v>3.4949958000000003E-2</c:v>
                </c:pt>
                <c:pt idx="27" formatCode="General">
                  <c:v>3.7129372000000001E-2</c:v>
                </c:pt>
                <c:pt idx="28" formatCode="General">
                  <c:v>3.9649582000000003E-2</c:v>
                </c:pt>
                <c:pt idx="29" formatCode="General">
                  <c:v>4.2564517000000003E-2</c:v>
                </c:pt>
                <c:pt idx="30" formatCode="General">
                  <c:v>4.6132790999999999E-2</c:v>
                </c:pt>
                <c:pt idx="31" formatCode="General">
                  <c:v>4.9420703000000003E-2</c:v>
                </c:pt>
                <c:pt idx="32" formatCode="General">
                  <c:v>5.2719948000000003E-2</c:v>
                </c:pt>
                <c:pt idx="33" formatCode="General">
                  <c:v>5.6538171999999998E-2</c:v>
                </c:pt>
                <c:pt idx="34" formatCode="General">
                  <c:v>6.1375700999999998E-2</c:v>
                </c:pt>
                <c:pt idx="35" formatCode="General">
                  <c:v>6.7831590999999997E-2</c:v>
                </c:pt>
                <c:pt idx="36" formatCode="General">
                  <c:v>7.4689927000000003E-2</c:v>
                </c:pt>
                <c:pt idx="37" formatCode="General">
                  <c:v>8.1196982000000001E-2</c:v>
                </c:pt>
                <c:pt idx="38" formatCode="General">
                  <c:v>8.7131117999999994E-2</c:v>
                </c:pt>
                <c:pt idx="39" formatCode="General">
                  <c:v>9.1952489999999998E-2</c:v>
                </c:pt>
                <c:pt idx="40" formatCode="General">
                  <c:v>9.4894346000000004E-2</c:v>
                </c:pt>
                <c:pt idx="41" formatCode="General">
                  <c:v>9.7944752999999996E-2</c:v>
                </c:pt>
                <c:pt idx="42" formatCode="General">
                  <c:v>0.100935056</c:v>
                </c:pt>
                <c:pt idx="43" formatCode="General">
                  <c:v>0.103662935</c:v>
                </c:pt>
                <c:pt idx="44" formatCode="General">
                  <c:v>0.106545614</c:v>
                </c:pt>
                <c:pt idx="45" formatCode="General">
                  <c:v>0.109871661</c:v>
                </c:pt>
                <c:pt idx="46" formatCode="General">
                  <c:v>0.11321392500000001</c:v>
                </c:pt>
                <c:pt idx="47" formatCode="General">
                  <c:v>0.116826364</c:v>
                </c:pt>
                <c:pt idx="48" formatCode="General">
                  <c:v>0.12083584</c:v>
                </c:pt>
                <c:pt idx="49" formatCode="General">
                  <c:v>0.12493198799999999</c:v>
                </c:pt>
                <c:pt idx="50" formatCode="General">
                  <c:v>0.129283017</c:v>
                </c:pt>
                <c:pt idx="51" formatCode="General">
                  <c:v>0.13350161299999999</c:v>
                </c:pt>
                <c:pt idx="52" formatCode="General">
                  <c:v>0.13753251699999999</c:v>
                </c:pt>
                <c:pt idx="53" formatCode="General">
                  <c:v>0.14144330799999999</c:v>
                </c:pt>
                <c:pt idx="54" formatCode="General">
                  <c:v>0.14591617700000001</c:v>
                </c:pt>
                <c:pt idx="55" formatCode="General">
                  <c:v>0.14953881999999999</c:v>
                </c:pt>
                <c:pt idx="56" formatCode="General">
                  <c:v>0.152712352</c:v>
                </c:pt>
                <c:pt idx="57" formatCode="General">
                  <c:v>0.15573114199999999</c:v>
                </c:pt>
                <c:pt idx="58" formatCode="General">
                  <c:v>0.15836334199999999</c:v>
                </c:pt>
                <c:pt idx="59" formatCode="General">
                  <c:v>0.161074526</c:v>
                </c:pt>
                <c:pt idx="60" formatCode="General">
                  <c:v>0.16631889499999999</c:v>
                </c:pt>
                <c:pt idx="61" formatCode="General">
                  <c:v>0.173011467</c:v>
                </c:pt>
                <c:pt idx="62" formatCode="General">
                  <c:v>0.17976826000000001</c:v>
                </c:pt>
                <c:pt idx="63" formatCode="General">
                  <c:v>0.186525579</c:v>
                </c:pt>
                <c:pt idx="64" formatCode="General">
                  <c:v>0.19246397600000001</c:v>
                </c:pt>
                <c:pt idx="65" formatCode="General">
                  <c:v>0.196081806</c:v>
                </c:pt>
                <c:pt idx="66" formatCode="General">
                  <c:v>0.19849378300000001</c:v>
                </c:pt>
                <c:pt idx="67" formatCode="General">
                  <c:v>0.20117787300000001</c:v>
                </c:pt>
                <c:pt idx="68" formatCode="General">
                  <c:v>0.203970812</c:v>
                </c:pt>
                <c:pt idx="69" formatCode="General">
                  <c:v>0.20724013899999999</c:v>
                </c:pt>
                <c:pt idx="70" formatCode="General">
                  <c:v>0.211537321</c:v>
                </c:pt>
                <c:pt idx="71" formatCode="General">
                  <c:v>0.21580127800000001</c:v>
                </c:pt>
                <c:pt idx="72" formatCode="General">
                  <c:v>0.21998424999999999</c:v>
                </c:pt>
                <c:pt idx="73" formatCode="General">
                  <c:v>0.22478097699999999</c:v>
                </c:pt>
                <c:pt idx="74" formatCode="General">
                  <c:v>0.22975098599999999</c:v>
                </c:pt>
                <c:pt idx="75" formatCode="General">
                  <c:v>0.23430709</c:v>
                </c:pt>
                <c:pt idx="76" formatCode="General">
                  <c:v>0.23867462</c:v>
                </c:pt>
                <c:pt idx="77" formatCode="General">
                  <c:v>0.24267520400000001</c:v>
                </c:pt>
                <c:pt idx="78" formatCode="General">
                  <c:v>0.245704541</c:v>
                </c:pt>
                <c:pt idx="79" formatCode="General">
                  <c:v>0.24811167200000001</c:v>
                </c:pt>
                <c:pt idx="80" formatCode="General">
                  <c:v>0.249906291</c:v>
                </c:pt>
                <c:pt idx="81" formatCode="General">
                  <c:v>0.25245375799999997</c:v>
                </c:pt>
                <c:pt idx="82" formatCode="General">
                  <c:v>0.25690484200000002</c:v>
                </c:pt>
                <c:pt idx="83" formatCode="General">
                  <c:v>0.26272268599999998</c:v>
                </c:pt>
                <c:pt idx="84" formatCode="General">
                  <c:v>0.26814232100000002</c:v>
                </c:pt>
                <c:pt idx="85" formatCode="General">
                  <c:v>0.27422333799999998</c:v>
                </c:pt>
                <c:pt idx="86" formatCode="General">
                  <c:v>0.28054742199999999</c:v>
                </c:pt>
                <c:pt idx="87" formatCode="General">
                  <c:v>0.28579886700000001</c:v>
                </c:pt>
                <c:pt idx="88" formatCode="General">
                  <c:v>0.29051630299999998</c:v>
                </c:pt>
                <c:pt idx="89" formatCode="General">
                  <c:v>0.29535268199999998</c:v>
                </c:pt>
                <c:pt idx="90" formatCode="General">
                  <c:v>0.29885704299999999</c:v>
                </c:pt>
                <c:pt idx="91" formatCode="General">
                  <c:v>0.30253080700000001</c:v>
                </c:pt>
                <c:pt idx="92" formatCode="General">
                  <c:v>0.30598205000000001</c:v>
                </c:pt>
                <c:pt idx="93" formatCode="General">
                  <c:v>0.308790077</c:v>
                </c:pt>
                <c:pt idx="94" formatCode="General">
                  <c:v>0.31149137399999999</c:v>
                </c:pt>
                <c:pt idx="95" formatCode="General">
                  <c:v>0.31463957399999998</c:v>
                </c:pt>
                <c:pt idx="96" formatCode="General">
                  <c:v>0.31775682999999999</c:v>
                </c:pt>
                <c:pt idx="97" formatCode="General">
                  <c:v>0.32163604699999998</c:v>
                </c:pt>
                <c:pt idx="98" formatCode="General">
                  <c:v>0.32630395600000001</c:v>
                </c:pt>
                <c:pt idx="99" formatCode="General">
                  <c:v>0.33113870099999998</c:v>
                </c:pt>
                <c:pt idx="100" formatCode="General">
                  <c:v>0.33614240000000001</c:v>
                </c:pt>
                <c:pt idx="101" formatCode="General">
                  <c:v>0.341232594</c:v>
                </c:pt>
                <c:pt idx="102" formatCode="General">
                  <c:v>0.34552635300000001</c:v>
                </c:pt>
                <c:pt idx="103" formatCode="General">
                  <c:v>0.34887532799999998</c:v>
                </c:pt>
                <c:pt idx="104" formatCode="General">
                  <c:v>0.35276017999999998</c:v>
                </c:pt>
                <c:pt idx="105" formatCode="General">
                  <c:v>0.359459009</c:v>
                </c:pt>
                <c:pt idx="106" formatCode="General">
                  <c:v>0.369705693</c:v>
                </c:pt>
                <c:pt idx="107" formatCode="General">
                  <c:v>0.38103803800000002</c:v>
                </c:pt>
                <c:pt idx="108" formatCode="General">
                  <c:v>0.39234478699999997</c:v>
                </c:pt>
                <c:pt idx="109" formatCode="General">
                  <c:v>0.40270275900000002</c:v>
                </c:pt>
                <c:pt idx="110" formatCode="General">
                  <c:v>0.40955066600000001</c:v>
                </c:pt>
                <c:pt idx="111" formatCode="General">
                  <c:v>0.411529115</c:v>
                </c:pt>
                <c:pt idx="112" formatCode="General">
                  <c:v>0.41207030100000003</c:v>
                </c:pt>
                <c:pt idx="113" formatCode="General">
                  <c:v>0.412848202</c:v>
                </c:pt>
                <c:pt idx="114" formatCode="General">
                  <c:v>0.41400800999999998</c:v>
                </c:pt>
                <c:pt idx="115" formatCode="General">
                  <c:v>0.41584928500000001</c:v>
                </c:pt>
                <c:pt idx="116" formatCode="General">
                  <c:v>0.41836294499999999</c:v>
                </c:pt>
                <c:pt idx="117" formatCode="General">
                  <c:v>0.420905152</c:v>
                </c:pt>
                <c:pt idx="118" formatCode="General">
                  <c:v>0.42335326299999998</c:v>
                </c:pt>
                <c:pt idx="119" formatCode="General">
                  <c:v>0.42598802499999999</c:v>
                </c:pt>
                <c:pt idx="120" formatCode="General">
                  <c:v>0.42896101199999997</c:v>
                </c:pt>
                <c:pt idx="121" formatCode="General">
                  <c:v>0.43187191400000002</c:v>
                </c:pt>
                <c:pt idx="122" formatCode="General">
                  <c:v>0.43924374599999999</c:v>
                </c:pt>
                <c:pt idx="123" formatCode="General">
                  <c:v>0.44878969899999999</c:v>
                </c:pt>
                <c:pt idx="124" formatCode="General">
                  <c:v>0.45767876699999999</c:v>
                </c:pt>
                <c:pt idx="125" formatCode="General">
                  <c:v>0.465490562</c:v>
                </c:pt>
                <c:pt idx="126" formatCode="General">
                  <c:v>0.47259342999999998</c:v>
                </c:pt>
                <c:pt idx="127" formatCode="General">
                  <c:v>0.47499824899999998</c:v>
                </c:pt>
                <c:pt idx="128" formatCode="General">
                  <c:v>0.47504911599999999</c:v>
                </c:pt>
                <c:pt idx="129" formatCode="General">
                  <c:v>0.475174553</c:v>
                </c:pt>
                <c:pt idx="130" formatCode="General">
                  <c:v>0.47663297799999998</c:v>
                </c:pt>
                <c:pt idx="131" formatCode="General">
                  <c:v>0.48021897499999999</c:v>
                </c:pt>
                <c:pt idx="132" formatCode="General">
                  <c:v>0.485051858</c:v>
                </c:pt>
                <c:pt idx="133" formatCode="General">
                  <c:v>0.491394108</c:v>
                </c:pt>
                <c:pt idx="134" formatCode="General">
                  <c:v>0.49961172700000001</c:v>
                </c:pt>
                <c:pt idx="135" formatCode="General">
                  <c:v>0.50738733199999997</c:v>
                </c:pt>
                <c:pt idx="136" formatCode="General">
                  <c:v>0.51373927799999997</c:v>
                </c:pt>
                <c:pt idx="137" formatCode="General">
                  <c:v>0.52046015999999995</c:v>
                </c:pt>
                <c:pt idx="138" formatCode="General">
                  <c:v>0.52722536399999997</c:v>
                </c:pt>
                <c:pt idx="139" formatCode="General">
                  <c:v>0.53312984799999996</c:v>
                </c:pt>
                <c:pt idx="140" formatCode="General">
                  <c:v>0.53936019499999999</c:v>
                </c:pt>
                <c:pt idx="141" formatCode="General">
                  <c:v>0.546721295</c:v>
                </c:pt>
                <c:pt idx="142" formatCode="General">
                  <c:v>0.55440879600000004</c:v>
                </c:pt>
                <c:pt idx="143" formatCode="General">
                  <c:v>0.56169613100000004</c:v>
                </c:pt>
                <c:pt idx="144" formatCode="General">
                  <c:v>0.56924696900000005</c:v>
                </c:pt>
                <c:pt idx="145" formatCode="General">
                  <c:v>0.57642641400000005</c:v>
                </c:pt>
                <c:pt idx="146" formatCode="General">
                  <c:v>0.582198824</c:v>
                </c:pt>
                <c:pt idx="147" formatCode="General">
                  <c:v>0.58679909799999996</c:v>
                </c:pt>
                <c:pt idx="148" formatCode="General">
                  <c:v>0.59233797600000004</c:v>
                </c:pt>
                <c:pt idx="149" formatCode="General">
                  <c:v>0.59922916900000001</c:v>
                </c:pt>
                <c:pt idx="150" formatCode="General">
                  <c:v>0.60653646900000002</c:v>
                </c:pt>
                <c:pt idx="151" formatCode="General">
                  <c:v>0.61401120899999995</c:v>
                </c:pt>
                <c:pt idx="152" formatCode="General">
                  <c:v>0.62133038699999998</c:v>
                </c:pt>
                <c:pt idx="153" formatCode="General">
                  <c:v>0.62810268899999999</c:v>
                </c:pt>
                <c:pt idx="154" formatCode="General">
                  <c:v>0.63295592700000003</c:v>
                </c:pt>
                <c:pt idx="155" formatCode="General">
                  <c:v>0.63722493499999999</c:v>
                </c:pt>
                <c:pt idx="156" formatCode="General">
                  <c:v>0.64350931099999997</c:v>
                </c:pt>
                <c:pt idx="157" formatCode="General">
                  <c:v>0.65123618699999997</c:v>
                </c:pt>
                <c:pt idx="158" formatCode="General">
                  <c:v>0.65865010700000004</c:v>
                </c:pt>
                <c:pt idx="159" formatCode="General">
                  <c:v>0.66604174699999996</c:v>
                </c:pt>
                <c:pt idx="160" formatCode="General">
                  <c:v>0.67399645100000005</c:v>
                </c:pt>
                <c:pt idx="161" formatCode="General">
                  <c:v>0.680126915</c:v>
                </c:pt>
                <c:pt idx="162" formatCode="General">
                  <c:v>0.68522034799999998</c:v>
                </c:pt>
                <c:pt idx="163" formatCode="General">
                  <c:v>0.69068366000000003</c:v>
                </c:pt>
                <c:pt idx="164" formatCode="General">
                  <c:v>0.69623615900000002</c:v>
                </c:pt>
                <c:pt idx="165" formatCode="General">
                  <c:v>0.70170220900000002</c:v>
                </c:pt>
                <c:pt idx="166" formatCode="General">
                  <c:v>0.70776720999999998</c:v>
                </c:pt>
                <c:pt idx="167" formatCode="General">
                  <c:v>0.71412027099999997</c:v>
                </c:pt>
                <c:pt idx="168" formatCode="General">
                  <c:v>0.72018244899999995</c:v>
                </c:pt>
                <c:pt idx="169" formatCode="General">
                  <c:v>0.72604444400000001</c:v>
                </c:pt>
                <c:pt idx="170" formatCode="General">
                  <c:v>0.73150595399999996</c:v>
                </c:pt>
                <c:pt idx="171" formatCode="General">
                  <c:v>0.73678087800000003</c:v>
                </c:pt>
                <c:pt idx="172" formatCode="General">
                  <c:v>0.74149324400000005</c:v>
                </c:pt>
                <c:pt idx="173" formatCode="General">
                  <c:v>0.74697436299999997</c:v>
                </c:pt>
                <c:pt idx="174" formatCode="General">
                  <c:v>0.75398043100000001</c:v>
                </c:pt>
                <c:pt idx="175" formatCode="General">
                  <c:v>0.76102066499999999</c:v>
                </c:pt>
                <c:pt idx="176" formatCode="General">
                  <c:v>0.76752239300000002</c:v>
                </c:pt>
                <c:pt idx="177" formatCode="General">
                  <c:v>0.77443326700000004</c:v>
                </c:pt>
                <c:pt idx="178" formatCode="General">
                  <c:v>0.77964454000000005</c:v>
                </c:pt>
                <c:pt idx="179" formatCode="General">
                  <c:v>0.78291050699999998</c:v>
                </c:pt>
                <c:pt idx="180" formatCode="General">
                  <c:v>0.78551884400000005</c:v>
                </c:pt>
                <c:pt idx="181" formatCode="General">
                  <c:v>0.78875013400000005</c:v>
                </c:pt>
                <c:pt idx="182" formatCode="General">
                  <c:v>0.79314815000000005</c:v>
                </c:pt>
                <c:pt idx="183" formatCode="General">
                  <c:v>0.798505927</c:v>
                </c:pt>
                <c:pt idx="184" formatCode="General">
                  <c:v>0.80475235300000003</c:v>
                </c:pt>
                <c:pt idx="185" formatCode="General">
                  <c:v>0.81262216600000003</c:v>
                </c:pt>
                <c:pt idx="186" formatCode="General">
                  <c:v>0.82057192999999995</c:v>
                </c:pt>
                <c:pt idx="187" formatCode="General">
                  <c:v>0.82652672699999996</c:v>
                </c:pt>
                <c:pt idx="188" formatCode="General">
                  <c:v>0.83126002200000004</c:v>
                </c:pt>
                <c:pt idx="189" formatCode="General">
                  <c:v>0.83505215399999999</c:v>
                </c:pt>
                <c:pt idx="190" formatCode="General">
                  <c:v>0.83813700700000004</c:v>
                </c:pt>
                <c:pt idx="191" formatCode="General">
                  <c:v>0.84146565299999998</c:v>
                </c:pt>
                <c:pt idx="192" formatCode="General">
                  <c:v>0.84613525899999997</c:v>
                </c:pt>
                <c:pt idx="193" formatCode="General">
                  <c:v>0.85177476100000005</c:v>
                </c:pt>
                <c:pt idx="194" formatCode="General">
                  <c:v>0.85809593500000003</c:v>
                </c:pt>
                <c:pt idx="195" formatCode="General">
                  <c:v>0.86511086699999995</c:v>
                </c:pt>
                <c:pt idx="196" formatCode="General">
                  <c:v>0.871651489</c:v>
                </c:pt>
                <c:pt idx="197" formatCode="General">
                  <c:v>0.87728656400000005</c:v>
                </c:pt>
                <c:pt idx="198" formatCode="General">
                  <c:v>0.88269930200000002</c:v>
                </c:pt>
                <c:pt idx="199" formatCode="General">
                  <c:v>0.88846322499999997</c:v>
                </c:pt>
                <c:pt idx="200" formatCode="General">
                  <c:v>0.89415375399999997</c:v>
                </c:pt>
                <c:pt idx="201" formatCode="General">
                  <c:v>0.90078087100000004</c:v>
                </c:pt>
                <c:pt idx="202" formatCode="General">
                  <c:v>0.90870241399999996</c:v>
                </c:pt>
                <c:pt idx="203" formatCode="General">
                  <c:v>0.916894722</c:v>
                </c:pt>
                <c:pt idx="204" formatCode="General">
                  <c:v>0.925002239</c:v>
                </c:pt>
                <c:pt idx="205" formatCode="General">
                  <c:v>0.93410042400000004</c:v>
                </c:pt>
                <c:pt idx="206" formatCode="General">
                  <c:v>0.94342875400000004</c:v>
                </c:pt>
                <c:pt idx="207" formatCode="General">
                  <c:v>0.95226428799999996</c:v>
                </c:pt>
                <c:pt idx="208" formatCode="General">
                  <c:v>0.96132611099999998</c:v>
                </c:pt>
                <c:pt idx="209" formatCode="General">
                  <c:v>0.97021984900000002</c:v>
                </c:pt>
                <c:pt idx="210" formatCode="General">
                  <c:v>0.977267094</c:v>
                </c:pt>
                <c:pt idx="211" formatCode="General">
                  <c:v>0.98271793200000002</c:v>
                </c:pt>
                <c:pt idx="212" formatCode="General">
                  <c:v>0.98734484499999997</c:v>
                </c:pt>
                <c:pt idx="213" formatCode="General">
                  <c:v>0.99230044500000003</c:v>
                </c:pt>
                <c:pt idx="214" formatCode="General">
                  <c:v>0.99795263899999997</c:v>
                </c:pt>
                <c:pt idx="215" formatCode="General">
                  <c:v>1.0041286549999999</c:v>
                </c:pt>
                <c:pt idx="216" formatCode="General">
                  <c:v>1.010596236</c:v>
                </c:pt>
                <c:pt idx="217" formatCode="General">
                  <c:v>1.0169142529999999</c:v>
                </c:pt>
                <c:pt idx="218" formatCode="General">
                  <c:v>1.0224215560000001</c:v>
                </c:pt>
                <c:pt idx="219" formatCode="General">
                  <c:v>1.0273974320000001</c:v>
                </c:pt>
                <c:pt idx="220" formatCode="General">
                  <c:v>1.031330276</c:v>
                </c:pt>
                <c:pt idx="221" formatCode="General">
                  <c:v>1.0343699550000001</c:v>
                </c:pt>
                <c:pt idx="222" formatCode="General">
                  <c:v>1.0368649830000001</c:v>
                </c:pt>
                <c:pt idx="223" formatCode="General">
                  <c:v>1.039146264</c:v>
                </c:pt>
                <c:pt idx="224" formatCode="General">
                  <c:v>1.041071031</c:v>
                </c:pt>
                <c:pt idx="225" formatCode="General">
                  <c:v>1.0440749359999999</c:v>
                </c:pt>
                <c:pt idx="226" formatCode="General">
                  <c:v>1.0489553439999999</c:v>
                </c:pt>
                <c:pt idx="227" formatCode="General">
                  <c:v>1.0550831869999999</c:v>
                </c:pt>
                <c:pt idx="228" formatCode="General">
                  <c:v>1.062602442</c:v>
                </c:pt>
                <c:pt idx="229" formatCode="General">
                  <c:v>1.070589461</c:v>
                </c:pt>
                <c:pt idx="230" formatCode="General">
                  <c:v>1.0779781310000001</c:v>
                </c:pt>
                <c:pt idx="231" formatCode="General">
                  <c:v>1.084037519</c:v>
                </c:pt>
                <c:pt idx="232" formatCode="General">
                  <c:v>1.089243384</c:v>
                </c:pt>
                <c:pt idx="233" formatCode="General">
                  <c:v>1.0928546189999999</c:v>
                </c:pt>
                <c:pt idx="234" formatCode="General">
                  <c:v>1.095619399</c:v>
                </c:pt>
                <c:pt idx="235" formatCode="General">
                  <c:v>1.098338104</c:v>
                </c:pt>
                <c:pt idx="236" formatCode="General">
                  <c:v>1.103252999</c:v>
                </c:pt>
                <c:pt idx="237" formatCode="General">
                  <c:v>1.1115409599999999</c:v>
                </c:pt>
                <c:pt idx="238" formatCode="General">
                  <c:v>1.1211273239999999</c:v>
                </c:pt>
                <c:pt idx="239" formatCode="General">
                  <c:v>1.1308981469999999</c:v>
                </c:pt>
                <c:pt idx="240" formatCode="General">
                  <c:v>1.141252626</c:v>
                </c:pt>
                <c:pt idx="241" formatCode="General">
                  <c:v>1.150222275</c:v>
                </c:pt>
                <c:pt idx="242" formatCode="General">
                  <c:v>1.156248865</c:v>
                </c:pt>
                <c:pt idx="243" formatCode="General">
                  <c:v>1.1615858189999999</c:v>
                </c:pt>
                <c:pt idx="244" formatCode="General">
                  <c:v>1.1673640080000001</c:v>
                </c:pt>
                <c:pt idx="245" formatCode="General">
                  <c:v>1.1726446829999999</c:v>
                </c:pt>
                <c:pt idx="246" formatCode="General">
                  <c:v>1.1773508770000001</c:v>
                </c:pt>
                <c:pt idx="247" formatCode="General">
                  <c:v>1.181783603</c:v>
                </c:pt>
                <c:pt idx="248" formatCode="General">
                  <c:v>1.1859829749999999</c:v>
                </c:pt>
                <c:pt idx="249" formatCode="General">
                  <c:v>1.1899485409999999</c:v>
                </c:pt>
                <c:pt idx="250" formatCode="General">
                  <c:v>1.1936899190000001</c:v>
                </c:pt>
                <c:pt idx="251" formatCode="General">
                  <c:v>1.1973635840000001</c:v>
                </c:pt>
                <c:pt idx="252" formatCode="General">
                  <c:v>1.2010391460000001</c:v>
                </c:pt>
                <c:pt idx="253" formatCode="General">
                  <c:v>1.204675044</c:v>
                </c:pt>
                <c:pt idx="254" formatCode="General">
                  <c:v>1.2082322320000001</c:v>
                </c:pt>
                <c:pt idx="255" formatCode="General">
                  <c:v>1.2118774919999999</c:v>
                </c:pt>
                <c:pt idx="256" formatCode="General">
                  <c:v>1.2152469770000001</c:v>
                </c:pt>
                <c:pt idx="257" formatCode="General">
                  <c:v>1.2187232800000001</c:v>
                </c:pt>
                <c:pt idx="258" formatCode="General">
                  <c:v>1.221910998</c:v>
                </c:pt>
                <c:pt idx="259" formatCode="General">
                  <c:v>1.2246859379999999</c:v>
                </c:pt>
                <c:pt idx="260" formatCode="General">
                  <c:v>1.2274944910000001</c:v>
                </c:pt>
                <c:pt idx="261" formatCode="General">
                  <c:v>1.2305586180000001</c:v>
                </c:pt>
                <c:pt idx="262" formatCode="General">
                  <c:v>1.233348382</c:v>
                </c:pt>
                <c:pt idx="263" formatCode="General">
                  <c:v>1.236171009</c:v>
                </c:pt>
                <c:pt idx="264" formatCode="General">
                  <c:v>1.2392344230000001</c:v>
                </c:pt>
                <c:pt idx="265" formatCode="General">
                  <c:v>1.242770588</c:v>
                </c:pt>
                <c:pt idx="266" formatCode="General">
                  <c:v>1.246962159</c:v>
                </c:pt>
                <c:pt idx="267" formatCode="General">
                  <c:v>1.251772594</c:v>
                </c:pt>
                <c:pt idx="268" formatCode="General">
                  <c:v>1.2576026490000001</c:v>
                </c:pt>
                <c:pt idx="269" formatCode="General">
                  <c:v>1.2640174150000001</c:v>
                </c:pt>
                <c:pt idx="270" formatCode="General">
                  <c:v>1.270121482</c:v>
                </c:pt>
                <c:pt idx="271" formatCode="General">
                  <c:v>1.2755610310000001</c:v>
                </c:pt>
                <c:pt idx="272" formatCode="General">
                  <c:v>1.280941879</c:v>
                </c:pt>
                <c:pt idx="273" formatCode="General">
                  <c:v>1.285714215</c:v>
                </c:pt>
                <c:pt idx="274" formatCode="General">
                  <c:v>1.2901580530000001</c:v>
                </c:pt>
                <c:pt idx="275" formatCode="General">
                  <c:v>1.2942287139999999</c:v>
                </c:pt>
                <c:pt idx="276" formatCode="General">
                  <c:v>1.2981212680000001</c:v>
                </c:pt>
                <c:pt idx="277" formatCode="General">
                  <c:v>1.301568281</c:v>
                </c:pt>
                <c:pt idx="278" formatCode="General">
                  <c:v>1.305231866</c:v>
                </c:pt>
                <c:pt idx="279" formatCode="General">
                  <c:v>1.309436442</c:v>
                </c:pt>
                <c:pt idx="280" formatCode="General">
                  <c:v>1.313946482</c:v>
                </c:pt>
                <c:pt idx="281" formatCode="General">
                  <c:v>1.3190508110000001</c:v>
                </c:pt>
                <c:pt idx="282" formatCode="General">
                  <c:v>1.3248968059999999</c:v>
                </c:pt>
                <c:pt idx="283" formatCode="General">
                  <c:v>1.330487459</c:v>
                </c:pt>
                <c:pt idx="284" formatCode="General">
                  <c:v>1.335642483</c:v>
                </c:pt>
                <c:pt idx="285" formatCode="General">
                  <c:v>1.3407278499999999</c:v>
                </c:pt>
                <c:pt idx="286" formatCode="General">
                  <c:v>1.3453216400000001</c:v>
                </c:pt>
                <c:pt idx="287" formatCode="General">
                  <c:v>1.34901173</c:v>
                </c:pt>
                <c:pt idx="288" formatCode="General">
                  <c:v>1.352271649</c:v>
                </c:pt>
                <c:pt idx="289" formatCode="General">
                  <c:v>1.355260648</c:v>
                </c:pt>
                <c:pt idx="290" formatCode="General">
                  <c:v>1.3580027139999999</c:v>
                </c:pt>
                <c:pt idx="291" formatCode="General">
                  <c:v>1.3603798300000001</c:v>
                </c:pt>
                <c:pt idx="292" formatCode="General">
                  <c:v>1.3625276079999999</c:v>
                </c:pt>
                <c:pt idx="293" formatCode="General">
                  <c:v>1.364418377</c:v>
                </c:pt>
                <c:pt idx="294" formatCode="General">
                  <c:v>1.3660168109999999</c:v>
                </c:pt>
                <c:pt idx="295" formatCode="General">
                  <c:v>1.367556451</c:v>
                </c:pt>
                <c:pt idx="296" formatCode="General">
                  <c:v>1.3695433990000001</c:v>
                </c:pt>
                <c:pt idx="297" formatCode="General">
                  <c:v>1.3726139749999999</c:v>
                </c:pt>
                <c:pt idx="298" formatCode="General">
                  <c:v>1.3770902650000001</c:v>
                </c:pt>
                <c:pt idx="299" formatCode="General">
                  <c:v>1.3825033920000001</c:v>
                </c:pt>
                <c:pt idx="300" formatCode="General">
                  <c:v>1.388533233</c:v>
                </c:pt>
                <c:pt idx="301" formatCode="General">
                  <c:v>1.3945993270000001</c:v>
                </c:pt>
                <c:pt idx="302" formatCode="General">
                  <c:v>1.4000922259999999</c:v>
                </c:pt>
                <c:pt idx="303" formatCode="General">
                  <c:v>1.404463687</c:v>
                </c:pt>
                <c:pt idx="304" formatCode="General">
                  <c:v>1.4079631379999999</c:v>
                </c:pt>
                <c:pt idx="305" formatCode="General">
                  <c:v>1.4109810009999999</c:v>
                </c:pt>
                <c:pt idx="306" formatCode="General">
                  <c:v>1.4138610439999999</c:v>
                </c:pt>
                <c:pt idx="307" formatCode="General">
                  <c:v>1.4168339809999999</c:v>
                </c:pt>
                <c:pt idx="308" formatCode="General">
                  <c:v>1.4201811230000001</c:v>
                </c:pt>
                <c:pt idx="309" formatCode="General">
                  <c:v>1.4237615210000001</c:v>
                </c:pt>
                <c:pt idx="310" formatCode="General">
                  <c:v>1.4273508859999999</c:v>
                </c:pt>
                <c:pt idx="311" formatCode="General">
                  <c:v>1.4306549639999999</c:v>
                </c:pt>
                <c:pt idx="312" formatCode="General">
                  <c:v>1.4338946299999999</c:v>
                </c:pt>
                <c:pt idx="313" formatCode="General">
                  <c:v>1.436606083</c:v>
                </c:pt>
                <c:pt idx="314" formatCode="General">
                  <c:v>1.438983905</c:v>
                </c:pt>
                <c:pt idx="315" formatCode="General">
                  <c:v>1.441016598</c:v>
                </c:pt>
                <c:pt idx="316" formatCode="General">
                  <c:v>1.4430164459999999</c:v>
                </c:pt>
                <c:pt idx="317" formatCode="General">
                  <c:v>1.444633163</c:v>
                </c:pt>
                <c:pt idx="318" formatCode="General">
                  <c:v>1.446328498</c:v>
                </c:pt>
                <c:pt idx="319" formatCode="General">
                  <c:v>1.4481092719999999</c:v>
                </c:pt>
                <c:pt idx="320" formatCode="General">
                  <c:v>1.450107899</c:v>
                </c:pt>
                <c:pt idx="321" formatCode="General">
                  <c:v>1.452094717</c:v>
                </c:pt>
                <c:pt idx="322" formatCode="General">
                  <c:v>1.4541451569999999</c:v>
                </c:pt>
                <c:pt idx="323" formatCode="General">
                  <c:v>1.4561680100000001</c:v>
                </c:pt>
                <c:pt idx="324" formatCode="General">
                  <c:v>1.4581990149999999</c:v>
                </c:pt>
                <c:pt idx="325" formatCode="General">
                  <c:v>1.4601515709999999</c:v>
                </c:pt>
                <c:pt idx="326" formatCode="General">
                  <c:v>1.46196715</c:v>
                </c:pt>
                <c:pt idx="327" formatCode="General">
                  <c:v>1.4635641770000001</c:v>
                </c:pt>
                <c:pt idx="328" formatCode="General">
                  <c:v>1.4649533450000001</c:v>
                </c:pt>
                <c:pt idx="329" formatCode="General">
                  <c:v>1.466079197</c:v>
                </c:pt>
                <c:pt idx="330" formatCode="General">
                  <c:v>1.46694338</c:v>
                </c:pt>
                <c:pt idx="331" formatCode="General">
                  <c:v>1.46784179</c:v>
                </c:pt>
                <c:pt idx="332" formatCode="General">
                  <c:v>1.4692161640000001</c:v>
                </c:pt>
                <c:pt idx="333" formatCode="General">
                  <c:v>1.471218564</c:v>
                </c:pt>
                <c:pt idx="334" formatCode="General">
                  <c:v>1.473652857</c:v>
                </c:pt>
                <c:pt idx="335" formatCode="General">
                  <c:v>1.4764110560000001</c:v>
                </c:pt>
                <c:pt idx="336" formatCode="General">
                  <c:v>1.4797252059999999</c:v>
                </c:pt>
                <c:pt idx="337" formatCode="General">
                  <c:v>1.4828922790000001</c:v>
                </c:pt>
                <c:pt idx="338" formatCode="General">
                  <c:v>1.485795706</c:v>
                </c:pt>
                <c:pt idx="339" formatCode="General">
                  <c:v>1.4888117329999999</c:v>
                </c:pt>
                <c:pt idx="340" formatCode="General">
                  <c:v>1.492082039</c:v>
                </c:pt>
                <c:pt idx="341" formatCode="General">
                  <c:v>1.495098091</c:v>
                </c:pt>
                <c:pt idx="342" formatCode="General">
                  <c:v>1.498011481</c:v>
                </c:pt>
                <c:pt idx="343" formatCode="General">
                  <c:v>1.500548649</c:v>
                </c:pt>
                <c:pt idx="344" formatCode="General">
                  <c:v>1.503204813</c:v>
                </c:pt>
                <c:pt idx="345" formatCode="General">
                  <c:v>1.506463559</c:v>
                </c:pt>
                <c:pt idx="346" formatCode="General">
                  <c:v>1.510061439</c:v>
                </c:pt>
                <c:pt idx="347" formatCode="General">
                  <c:v>1.5141969479999999</c:v>
                </c:pt>
                <c:pt idx="348" formatCode="General">
                  <c:v>1.5190257549999999</c:v>
                </c:pt>
                <c:pt idx="349" formatCode="General">
                  <c:v>1.5236273840000001</c:v>
                </c:pt>
                <c:pt idx="350" formatCode="General">
                  <c:v>1.5274837699999999</c:v>
                </c:pt>
                <c:pt idx="351" formatCode="General">
                  <c:v>1.5308444489999999</c:v>
                </c:pt>
                <c:pt idx="352" formatCode="General">
                  <c:v>1.53378799</c:v>
                </c:pt>
                <c:pt idx="353" formatCode="General">
                  <c:v>1.536503776</c:v>
                </c:pt>
                <c:pt idx="354" formatCode="General">
                  <c:v>1.539000924</c:v>
                </c:pt>
                <c:pt idx="355" formatCode="General">
                  <c:v>1.5415362379999999</c:v>
                </c:pt>
                <c:pt idx="356" formatCode="General">
                  <c:v>1.543979599</c:v>
                </c:pt>
                <c:pt idx="357" formatCode="General">
                  <c:v>1.546170485</c:v>
                </c:pt>
                <c:pt idx="358" formatCode="General">
                  <c:v>1.547964868</c:v>
                </c:pt>
                <c:pt idx="359" formatCode="General">
                  <c:v>1.5497378399999999</c:v>
                </c:pt>
                <c:pt idx="360" formatCode="General">
                  <c:v>1.5519198869999999</c:v>
                </c:pt>
                <c:pt idx="361" formatCode="General">
                  <c:v>1.5550777570000001</c:v>
                </c:pt>
                <c:pt idx="362" formatCode="General">
                  <c:v>1.5581443589999999</c:v>
                </c:pt>
                <c:pt idx="363" formatCode="General">
                  <c:v>1.5612381719999999</c:v>
                </c:pt>
                <c:pt idx="364" formatCode="General">
                  <c:v>1.5642979640000001</c:v>
                </c:pt>
                <c:pt idx="365" formatCode="General">
                  <c:v>1.56668038</c:v>
                </c:pt>
                <c:pt idx="366" formatCode="General">
                  <c:v>1.56812386</c:v>
                </c:pt>
                <c:pt idx="367" formatCode="General">
                  <c:v>1.56999055</c:v>
                </c:pt>
                <c:pt idx="368" formatCode="General">
                  <c:v>1.5732229769999999</c:v>
                </c:pt>
                <c:pt idx="369" formatCode="General">
                  <c:v>1.5778949579999999</c:v>
                </c:pt>
                <c:pt idx="370" formatCode="General">
                  <c:v>1.582543824</c:v>
                </c:pt>
                <c:pt idx="371" formatCode="General">
                  <c:v>1.587144434</c:v>
                </c:pt>
                <c:pt idx="372" formatCode="General">
                  <c:v>1.59132853</c:v>
                </c:pt>
                <c:pt idx="373" formatCode="General">
                  <c:v>1.59411025</c:v>
                </c:pt>
                <c:pt idx="374" formatCode="General">
                  <c:v>1.5954517749999999</c:v>
                </c:pt>
                <c:pt idx="375" formatCode="General">
                  <c:v>1.5969176</c:v>
                </c:pt>
                <c:pt idx="376" formatCode="General">
                  <c:v>1.5986586599999999</c:v>
                </c:pt>
                <c:pt idx="377" formatCode="General">
                  <c:v>1.600886593</c:v>
                </c:pt>
                <c:pt idx="378" formatCode="General">
                  <c:v>1.6034328529999999</c:v>
                </c:pt>
                <c:pt idx="379" formatCode="General">
                  <c:v>1.606132436</c:v>
                </c:pt>
                <c:pt idx="380" formatCode="General">
                  <c:v>1.6086712169999999</c:v>
                </c:pt>
                <c:pt idx="381" formatCode="General">
                  <c:v>1.610919854</c:v>
                </c:pt>
                <c:pt idx="382" formatCode="General">
                  <c:v>1.612770378</c:v>
                </c:pt>
                <c:pt idx="383" formatCode="General">
                  <c:v>1.6145384970000001</c:v>
                </c:pt>
                <c:pt idx="384" formatCode="General">
                  <c:v>1.616305704</c:v>
                </c:pt>
                <c:pt idx="385" formatCode="General">
                  <c:v>1.6183256829999999</c:v>
                </c:pt>
                <c:pt idx="386" formatCode="General">
                  <c:v>1.6203603310000001</c:v>
                </c:pt>
                <c:pt idx="387" formatCode="General">
                  <c:v>1.6225913780000001</c:v>
                </c:pt>
                <c:pt idx="388" formatCode="General">
                  <c:v>1.6246440790000001</c:v>
                </c:pt>
                <c:pt idx="389" formatCode="General">
                  <c:v>1.6263695840000001</c:v>
                </c:pt>
                <c:pt idx="390" formatCode="General">
                  <c:v>1.62766217</c:v>
                </c:pt>
                <c:pt idx="391" formatCode="General">
                  <c:v>1.6290822949999999</c:v>
                </c:pt>
                <c:pt idx="392" formatCode="General">
                  <c:v>1.6305905860000001</c:v>
                </c:pt>
                <c:pt idx="393" formatCode="General">
                  <c:v>1.6330713139999999</c:v>
                </c:pt>
                <c:pt idx="394" formatCode="General">
                  <c:v>1.636899106</c:v>
                </c:pt>
              </c:numCache>
            </c:numRef>
          </c:xVal>
          <c:yVal>
            <c:numRef>
              <c:f>'Data fresh bones'!$DR$4:$DR$398</c:f>
              <c:numCache>
                <c:formatCode>General</c:formatCode>
                <c:ptCount val="395"/>
                <c:pt idx="0">
                  <c:v>5.1975999999999997E-4</c:v>
                </c:pt>
                <c:pt idx="1">
                  <c:v>1.3223899999999999E-3</c:v>
                </c:pt>
                <c:pt idx="2">
                  <c:v>1.0741699999999999E-3</c:v>
                </c:pt>
                <c:pt idx="3">
                  <c:v>4.3633000000000002E-4</c:v>
                </c:pt>
                <c:pt idx="4">
                  <c:v>1.04864E-3</c:v>
                </c:pt>
                <c:pt idx="5">
                  <c:v>1.4703800000000001E-3</c:v>
                </c:pt>
                <c:pt idx="6">
                  <c:v>1.67672E-3</c:v>
                </c:pt>
                <c:pt idx="7">
                  <c:v>2.3598600000000001E-3</c:v>
                </c:pt>
                <c:pt idx="8">
                  <c:v>3.3195E-3</c:v>
                </c:pt>
                <c:pt idx="9">
                  <c:v>3.45664E-3</c:v>
                </c:pt>
                <c:pt idx="10">
                  <c:v>3.6821599999999999E-3</c:v>
                </c:pt>
                <c:pt idx="11">
                  <c:v>3.7246200000000001E-3</c:v>
                </c:pt>
                <c:pt idx="12">
                  <c:v>3.68272E-3</c:v>
                </c:pt>
                <c:pt idx="13">
                  <c:v>3.3740100000000002E-3</c:v>
                </c:pt>
                <c:pt idx="14">
                  <c:v>4.2973000000000004E-3</c:v>
                </c:pt>
                <c:pt idx="15">
                  <c:v>4.2990399999999996E-3</c:v>
                </c:pt>
                <c:pt idx="16">
                  <c:v>4.3035199999999999E-3</c:v>
                </c:pt>
                <c:pt idx="17">
                  <c:v>4.2673199999999998E-3</c:v>
                </c:pt>
                <c:pt idx="18">
                  <c:v>4.3375599999999999E-3</c:v>
                </c:pt>
                <c:pt idx="19">
                  <c:v>4.3661100000000003E-3</c:v>
                </c:pt>
                <c:pt idx="20">
                  <c:v>4.4294399999999998E-3</c:v>
                </c:pt>
                <c:pt idx="21">
                  <c:v>4.5194099999999997E-3</c:v>
                </c:pt>
                <c:pt idx="22">
                  <c:v>4.5919799999999998E-3</c:v>
                </c:pt>
                <c:pt idx="23">
                  <c:v>4.6135200000000003E-3</c:v>
                </c:pt>
                <c:pt idx="24">
                  <c:v>4.8235200000000004E-3</c:v>
                </c:pt>
                <c:pt idx="25">
                  <c:v>4.8540500000000004E-3</c:v>
                </c:pt>
                <c:pt idx="26">
                  <c:v>4.8478699999999998E-3</c:v>
                </c:pt>
                <c:pt idx="27">
                  <c:v>4.8431699999999999E-3</c:v>
                </c:pt>
                <c:pt idx="28">
                  <c:v>4.8604E-3</c:v>
                </c:pt>
                <c:pt idx="29">
                  <c:v>4.87194E-3</c:v>
                </c:pt>
                <c:pt idx="30">
                  <c:v>4.9771199999999998E-3</c:v>
                </c:pt>
                <c:pt idx="31">
                  <c:v>5.0275500000000004E-3</c:v>
                </c:pt>
                <c:pt idx="32">
                  <c:v>5.11452E-3</c:v>
                </c:pt>
                <c:pt idx="33">
                  <c:v>5.1551899999999996E-3</c:v>
                </c:pt>
                <c:pt idx="34">
                  <c:v>5.1870700000000002E-3</c:v>
                </c:pt>
                <c:pt idx="35">
                  <c:v>5.2220399999999998E-3</c:v>
                </c:pt>
                <c:pt idx="36">
                  <c:v>5.17951E-3</c:v>
                </c:pt>
                <c:pt idx="37">
                  <c:v>5.2438600000000004E-3</c:v>
                </c:pt>
                <c:pt idx="38">
                  <c:v>5.2679800000000002E-3</c:v>
                </c:pt>
                <c:pt idx="39">
                  <c:v>5.3600799999999997E-3</c:v>
                </c:pt>
                <c:pt idx="40">
                  <c:v>5.3629000000000003E-3</c:v>
                </c:pt>
                <c:pt idx="41">
                  <c:v>5.2133700000000002E-3</c:v>
                </c:pt>
                <c:pt idx="42">
                  <c:v>5.2287000000000002E-3</c:v>
                </c:pt>
                <c:pt idx="43">
                  <c:v>5.3633600000000002E-3</c:v>
                </c:pt>
                <c:pt idx="44">
                  <c:v>5.3656299999999997E-3</c:v>
                </c:pt>
                <c:pt idx="45">
                  <c:v>5.4892099999999996E-3</c:v>
                </c:pt>
                <c:pt idx="46">
                  <c:v>5.4159400000000002E-3</c:v>
                </c:pt>
                <c:pt idx="47">
                  <c:v>5.5271399999999998E-3</c:v>
                </c:pt>
                <c:pt idx="48">
                  <c:v>5.5210099999999998E-3</c:v>
                </c:pt>
                <c:pt idx="49">
                  <c:v>5.5452399999999999E-3</c:v>
                </c:pt>
                <c:pt idx="50">
                  <c:v>5.55427E-3</c:v>
                </c:pt>
                <c:pt idx="51">
                  <c:v>5.56217E-3</c:v>
                </c:pt>
                <c:pt idx="52">
                  <c:v>5.5816299999999998E-3</c:v>
                </c:pt>
                <c:pt idx="53">
                  <c:v>5.5707100000000004E-3</c:v>
                </c:pt>
                <c:pt idx="54">
                  <c:v>5.5862799999999999E-3</c:v>
                </c:pt>
                <c:pt idx="55">
                  <c:v>5.6045699999999997E-3</c:v>
                </c:pt>
                <c:pt idx="56">
                  <c:v>5.5697400000000001E-3</c:v>
                </c:pt>
                <c:pt idx="57">
                  <c:v>5.61226E-3</c:v>
                </c:pt>
                <c:pt idx="58">
                  <c:v>5.6268300000000002E-3</c:v>
                </c:pt>
                <c:pt idx="59">
                  <c:v>5.7390799999999997E-3</c:v>
                </c:pt>
                <c:pt idx="60">
                  <c:v>5.7439500000000003E-3</c:v>
                </c:pt>
                <c:pt idx="61">
                  <c:v>5.7640699999999996E-3</c:v>
                </c:pt>
                <c:pt idx="62">
                  <c:v>5.7241799999999997E-3</c:v>
                </c:pt>
                <c:pt idx="63">
                  <c:v>5.6902899999999998E-3</c:v>
                </c:pt>
                <c:pt idx="64">
                  <c:v>5.6866399999999998E-3</c:v>
                </c:pt>
                <c:pt idx="65">
                  <c:v>5.37814E-3</c:v>
                </c:pt>
                <c:pt idx="66">
                  <c:v>5.3484500000000003E-3</c:v>
                </c:pt>
                <c:pt idx="67">
                  <c:v>5.2729200000000004E-3</c:v>
                </c:pt>
                <c:pt idx="68">
                  <c:v>5.2961800000000002E-3</c:v>
                </c:pt>
                <c:pt idx="69">
                  <c:v>5.3092900000000004E-3</c:v>
                </c:pt>
                <c:pt idx="70">
                  <c:v>5.30876E-3</c:v>
                </c:pt>
                <c:pt idx="71">
                  <c:v>5.3003299999999998E-3</c:v>
                </c:pt>
                <c:pt idx="72">
                  <c:v>5.3453800000000003E-3</c:v>
                </c:pt>
                <c:pt idx="73">
                  <c:v>5.3301599999999996E-3</c:v>
                </c:pt>
                <c:pt idx="74">
                  <c:v>5.3279199999999999E-3</c:v>
                </c:pt>
                <c:pt idx="75">
                  <c:v>5.3432000000000002E-3</c:v>
                </c:pt>
                <c:pt idx="76">
                  <c:v>5.32906E-3</c:v>
                </c:pt>
                <c:pt idx="77">
                  <c:v>5.3177600000000004E-3</c:v>
                </c:pt>
                <c:pt idx="78">
                  <c:v>5.2757100000000003E-3</c:v>
                </c:pt>
                <c:pt idx="79">
                  <c:v>5.2033799999999996E-3</c:v>
                </c:pt>
                <c:pt idx="80">
                  <c:v>5.1659799999999997E-3</c:v>
                </c:pt>
                <c:pt idx="81">
                  <c:v>5.1632500000000003E-3</c:v>
                </c:pt>
                <c:pt idx="82">
                  <c:v>5.09582E-3</c:v>
                </c:pt>
                <c:pt idx="83">
                  <c:v>5.0966900000000001E-3</c:v>
                </c:pt>
                <c:pt idx="84">
                  <c:v>5.0948199999999999E-3</c:v>
                </c:pt>
                <c:pt idx="85">
                  <c:v>5.09875E-3</c:v>
                </c:pt>
                <c:pt idx="86">
                  <c:v>5.1310599999999998E-3</c:v>
                </c:pt>
                <c:pt idx="87">
                  <c:v>5.1014399999999996E-3</c:v>
                </c:pt>
                <c:pt idx="88">
                  <c:v>5.0842999999999999E-3</c:v>
                </c:pt>
                <c:pt idx="89">
                  <c:v>5.0680500000000002E-3</c:v>
                </c:pt>
                <c:pt idx="90">
                  <c:v>5.0597300000000001E-3</c:v>
                </c:pt>
                <c:pt idx="91">
                  <c:v>5.0585600000000001E-3</c:v>
                </c:pt>
                <c:pt idx="92">
                  <c:v>5.0690500000000003E-3</c:v>
                </c:pt>
                <c:pt idx="93">
                  <c:v>4.9219800000000003E-3</c:v>
                </c:pt>
                <c:pt idx="94">
                  <c:v>4.9338400000000001E-3</c:v>
                </c:pt>
                <c:pt idx="95">
                  <c:v>4.9784199999999999E-3</c:v>
                </c:pt>
                <c:pt idx="96">
                  <c:v>4.8415300000000001E-3</c:v>
                </c:pt>
                <c:pt idx="97">
                  <c:v>4.7606999999999997E-3</c:v>
                </c:pt>
                <c:pt idx="98">
                  <c:v>4.6791200000000002E-3</c:v>
                </c:pt>
                <c:pt idx="99">
                  <c:v>4.6885900000000003E-3</c:v>
                </c:pt>
                <c:pt idx="100">
                  <c:v>4.4481E-3</c:v>
                </c:pt>
                <c:pt idx="101">
                  <c:v>4.4804900000000002E-3</c:v>
                </c:pt>
                <c:pt idx="102">
                  <c:v>4.4365400000000001E-3</c:v>
                </c:pt>
                <c:pt idx="103">
                  <c:v>4.47906E-3</c:v>
                </c:pt>
                <c:pt idx="104">
                  <c:v>4.39406E-3</c:v>
                </c:pt>
                <c:pt idx="105">
                  <c:v>4.3741300000000004E-3</c:v>
                </c:pt>
                <c:pt idx="106">
                  <c:v>4.3136099999999998E-3</c:v>
                </c:pt>
                <c:pt idx="107">
                  <c:v>4.34498E-3</c:v>
                </c:pt>
                <c:pt idx="108">
                  <c:v>4.2855000000000002E-3</c:v>
                </c:pt>
                <c:pt idx="109">
                  <c:v>4.1339100000000002E-3</c:v>
                </c:pt>
                <c:pt idx="110">
                  <c:v>4.0875900000000003E-3</c:v>
                </c:pt>
                <c:pt idx="111">
                  <c:v>4.0840299999999998E-3</c:v>
                </c:pt>
                <c:pt idx="112">
                  <c:v>3.9878099999999996E-3</c:v>
                </c:pt>
                <c:pt idx="113">
                  <c:v>3.0619800000000002E-3</c:v>
                </c:pt>
                <c:pt idx="114">
                  <c:v>3.1050600000000002E-3</c:v>
                </c:pt>
                <c:pt idx="115">
                  <c:v>3.1048E-3</c:v>
                </c:pt>
                <c:pt idx="116">
                  <c:v>3.1124600000000001E-3</c:v>
                </c:pt>
                <c:pt idx="117">
                  <c:v>3.0399699999999999E-3</c:v>
                </c:pt>
                <c:pt idx="118">
                  <c:v>3.03221E-3</c:v>
                </c:pt>
                <c:pt idx="119">
                  <c:v>2.9136700000000001E-3</c:v>
                </c:pt>
                <c:pt idx="120">
                  <c:v>2.8700900000000001E-3</c:v>
                </c:pt>
                <c:pt idx="121">
                  <c:v>2.88865E-3</c:v>
                </c:pt>
                <c:pt idx="122">
                  <c:v>2.75946E-3</c:v>
                </c:pt>
                <c:pt idx="123">
                  <c:v>2.8165999999999998E-3</c:v>
                </c:pt>
                <c:pt idx="124">
                  <c:v>2.8813799999999998E-3</c:v>
                </c:pt>
                <c:pt idx="125">
                  <c:v>2.9822799999999999E-3</c:v>
                </c:pt>
                <c:pt idx="126">
                  <c:v>2.7536399999999999E-3</c:v>
                </c:pt>
                <c:pt idx="127">
                  <c:v>2.7569700000000001E-3</c:v>
                </c:pt>
                <c:pt idx="128">
                  <c:v>2.3073400000000002E-3</c:v>
                </c:pt>
                <c:pt idx="129">
                  <c:v>-3.8224E-4</c:v>
                </c:pt>
                <c:pt idx="130">
                  <c:v>-8.6476999999999995E-4</c:v>
                </c:pt>
                <c:pt idx="131">
                  <c:v>-8.2826000000000004E-4</c:v>
                </c:pt>
                <c:pt idx="132">
                  <c:v>-7.6488999999999995E-4</c:v>
                </c:pt>
                <c:pt idx="133">
                  <c:v>-6.5437999999999998E-4</c:v>
                </c:pt>
                <c:pt idx="134">
                  <c:v>-6.0247999999999996E-4</c:v>
                </c:pt>
                <c:pt idx="135">
                  <c:v>-5.3985999999999997E-4</c:v>
                </c:pt>
                <c:pt idx="136">
                  <c:v>-5.8489999999999996E-4</c:v>
                </c:pt>
                <c:pt idx="137">
                  <c:v>-6.5218000000000003E-4</c:v>
                </c:pt>
                <c:pt idx="138">
                  <c:v>-6.3361999999999999E-4</c:v>
                </c:pt>
                <c:pt idx="139">
                  <c:v>-6.0840000000000004E-4</c:v>
                </c:pt>
                <c:pt idx="140">
                  <c:v>-5.9473999999999996E-4</c:v>
                </c:pt>
                <c:pt idx="141">
                  <c:v>-5.7525999999999996E-4</c:v>
                </c:pt>
                <c:pt idx="142">
                  <c:v>-5.7828999999999997E-4</c:v>
                </c:pt>
                <c:pt idx="143">
                  <c:v>-6.0877999999999995E-4</c:v>
                </c:pt>
                <c:pt idx="144">
                  <c:v>-6.5348999999999995E-4</c:v>
                </c:pt>
                <c:pt idx="145">
                  <c:v>-5.3660000000000003E-4</c:v>
                </c:pt>
                <c:pt idx="146">
                  <c:v>-5.1259000000000005E-4</c:v>
                </c:pt>
                <c:pt idx="147">
                  <c:v>-4.2142999999999998E-4</c:v>
                </c:pt>
                <c:pt idx="148">
                  <c:v>-3.2916E-4</c:v>
                </c:pt>
                <c:pt idx="149">
                  <c:v>-2.1514E-4</c:v>
                </c:pt>
                <c:pt idx="150">
                  <c:v>-2.5088999999999998E-4</c:v>
                </c:pt>
                <c:pt idx="151">
                  <c:v>-3.8075000000000001E-4</c:v>
                </c:pt>
                <c:pt idx="152">
                  <c:v>-3.0399000000000002E-4</c:v>
                </c:pt>
                <c:pt idx="153">
                  <c:v>-1.5359E-4</c:v>
                </c:pt>
                <c:pt idx="154" formatCode="0.00E+00">
                  <c:v>-2.5746E-5</c:v>
                </c:pt>
                <c:pt idx="155" formatCode="0.00E+00">
                  <c:v>7.8052000000000004E-5</c:v>
                </c:pt>
                <c:pt idx="156">
                  <c:v>2.1688E-4</c:v>
                </c:pt>
                <c:pt idx="157">
                  <c:v>2.5400999999999999E-4</c:v>
                </c:pt>
                <c:pt idx="158">
                  <c:v>1.3428999999999999E-4</c:v>
                </c:pt>
                <c:pt idx="159">
                  <c:v>2.3688E-4</c:v>
                </c:pt>
                <c:pt idx="160">
                  <c:v>2.7711000000000001E-4</c:v>
                </c:pt>
                <c:pt idx="161">
                  <c:v>3.4582999999999999E-4</c:v>
                </c:pt>
                <c:pt idx="162">
                  <c:v>4.9326999999999997E-4</c:v>
                </c:pt>
                <c:pt idx="163">
                  <c:v>6.2660999999999999E-4</c:v>
                </c:pt>
                <c:pt idx="164">
                  <c:v>5.3253999999999997E-4</c:v>
                </c:pt>
                <c:pt idx="165">
                  <c:v>7.9535999999999995E-4</c:v>
                </c:pt>
                <c:pt idx="166">
                  <c:v>9.8451000000000007E-4</c:v>
                </c:pt>
                <c:pt idx="167">
                  <c:v>1.1878500000000001E-3</c:v>
                </c:pt>
                <c:pt idx="168">
                  <c:v>1.5958299999999999E-3</c:v>
                </c:pt>
                <c:pt idx="169">
                  <c:v>1.9093599999999999E-3</c:v>
                </c:pt>
                <c:pt idx="170">
                  <c:v>1.9942200000000001E-3</c:v>
                </c:pt>
                <c:pt idx="171">
                  <c:v>2.0715E-3</c:v>
                </c:pt>
                <c:pt idx="172">
                  <c:v>2.01973E-3</c:v>
                </c:pt>
                <c:pt idx="173">
                  <c:v>2.1252900000000002E-3</c:v>
                </c:pt>
                <c:pt idx="174">
                  <c:v>2.2847599999999998E-3</c:v>
                </c:pt>
                <c:pt idx="175">
                  <c:v>2.3842799999999999E-3</c:v>
                </c:pt>
                <c:pt idx="176">
                  <c:v>2.5490000000000001E-3</c:v>
                </c:pt>
                <c:pt idx="177">
                  <c:v>2.6749500000000002E-3</c:v>
                </c:pt>
                <c:pt idx="178">
                  <c:v>2.6802100000000001E-3</c:v>
                </c:pt>
                <c:pt idx="179">
                  <c:v>2.9602000000000001E-3</c:v>
                </c:pt>
                <c:pt idx="180">
                  <c:v>3.21397E-3</c:v>
                </c:pt>
                <c:pt idx="181">
                  <c:v>3.26735E-3</c:v>
                </c:pt>
                <c:pt idx="182">
                  <c:v>3.6637599999999998E-3</c:v>
                </c:pt>
                <c:pt idx="183">
                  <c:v>3.8226900000000001E-3</c:v>
                </c:pt>
                <c:pt idx="184">
                  <c:v>4.0779600000000003E-3</c:v>
                </c:pt>
                <c:pt idx="185">
                  <c:v>4.2443699999999999E-3</c:v>
                </c:pt>
                <c:pt idx="186">
                  <c:v>4.49848E-3</c:v>
                </c:pt>
                <c:pt idx="187">
                  <c:v>4.3752000000000001E-3</c:v>
                </c:pt>
                <c:pt idx="188">
                  <c:v>4.5436900000000004E-3</c:v>
                </c:pt>
                <c:pt idx="189">
                  <c:v>4.5761600000000001E-3</c:v>
                </c:pt>
                <c:pt idx="190">
                  <c:v>4.7136900000000004E-3</c:v>
                </c:pt>
                <c:pt idx="191">
                  <c:v>4.7731900000000001E-3</c:v>
                </c:pt>
                <c:pt idx="192">
                  <c:v>5.0190900000000004E-3</c:v>
                </c:pt>
                <c:pt idx="193">
                  <c:v>5.2419500000000004E-3</c:v>
                </c:pt>
                <c:pt idx="194">
                  <c:v>5.1453599999999999E-3</c:v>
                </c:pt>
                <c:pt idx="195">
                  <c:v>5.19645E-3</c:v>
                </c:pt>
                <c:pt idx="196">
                  <c:v>5.4224399999999997E-3</c:v>
                </c:pt>
                <c:pt idx="197">
                  <c:v>5.48739E-3</c:v>
                </c:pt>
                <c:pt idx="198">
                  <c:v>5.69507E-3</c:v>
                </c:pt>
                <c:pt idx="199">
                  <c:v>5.9901299999999998E-3</c:v>
                </c:pt>
                <c:pt idx="200">
                  <c:v>6.1139100000000002E-3</c:v>
                </c:pt>
                <c:pt idx="201">
                  <c:v>6.31446E-3</c:v>
                </c:pt>
                <c:pt idx="202">
                  <c:v>6.6021099999999996E-3</c:v>
                </c:pt>
                <c:pt idx="203">
                  <c:v>6.8577200000000003E-3</c:v>
                </c:pt>
                <c:pt idx="204">
                  <c:v>7.0146599999999998E-3</c:v>
                </c:pt>
                <c:pt idx="205">
                  <c:v>7.36077E-3</c:v>
                </c:pt>
                <c:pt idx="206">
                  <c:v>7.5712599999999998E-3</c:v>
                </c:pt>
                <c:pt idx="207">
                  <c:v>7.6640900000000001E-3</c:v>
                </c:pt>
                <c:pt idx="208">
                  <c:v>7.5909000000000003E-3</c:v>
                </c:pt>
                <c:pt idx="209">
                  <c:v>7.7107199999999999E-3</c:v>
                </c:pt>
                <c:pt idx="210">
                  <c:v>7.9001599999999998E-3</c:v>
                </c:pt>
                <c:pt idx="211">
                  <c:v>7.9666900000000002E-3</c:v>
                </c:pt>
                <c:pt idx="212">
                  <c:v>8.0893300000000005E-3</c:v>
                </c:pt>
                <c:pt idx="213">
                  <c:v>8.1648099999999998E-3</c:v>
                </c:pt>
                <c:pt idx="214">
                  <c:v>8.3629599999999991E-3</c:v>
                </c:pt>
                <c:pt idx="215">
                  <c:v>8.2328799999999997E-3</c:v>
                </c:pt>
                <c:pt idx="216">
                  <c:v>8.3354299999999996E-3</c:v>
                </c:pt>
                <c:pt idx="217">
                  <c:v>8.3508100000000002E-3</c:v>
                </c:pt>
                <c:pt idx="218">
                  <c:v>8.5852199999999993E-3</c:v>
                </c:pt>
                <c:pt idx="219">
                  <c:v>8.6789799999999993E-3</c:v>
                </c:pt>
                <c:pt idx="220">
                  <c:v>8.8257200000000004E-3</c:v>
                </c:pt>
                <c:pt idx="221">
                  <c:v>8.8807999999999995E-3</c:v>
                </c:pt>
                <c:pt idx="222">
                  <c:v>8.9829300000000001E-3</c:v>
                </c:pt>
                <c:pt idx="223">
                  <c:v>8.7661000000000006E-3</c:v>
                </c:pt>
                <c:pt idx="224">
                  <c:v>8.7894700000000006E-3</c:v>
                </c:pt>
                <c:pt idx="225">
                  <c:v>8.6998600000000002E-3</c:v>
                </c:pt>
                <c:pt idx="226">
                  <c:v>8.8082899999999999E-3</c:v>
                </c:pt>
                <c:pt idx="227">
                  <c:v>8.8594799999999994E-3</c:v>
                </c:pt>
                <c:pt idx="228">
                  <c:v>9.0940599999999993E-3</c:v>
                </c:pt>
                <c:pt idx="229">
                  <c:v>9.1321400000000004E-3</c:v>
                </c:pt>
                <c:pt idx="230">
                  <c:v>9.3104299999999997E-3</c:v>
                </c:pt>
                <c:pt idx="231">
                  <c:v>9.4314900000000007E-3</c:v>
                </c:pt>
                <c:pt idx="232">
                  <c:v>9.4438100000000004E-3</c:v>
                </c:pt>
                <c:pt idx="233">
                  <c:v>9.3873700000000008E-3</c:v>
                </c:pt>
                <c:pt idx="234">
                  <c:v>9.5303499999999999E-3</c:v>
                </c:pt>
                <c:pt idx="235">
                  <c:v>9.5244400000000003E-3</c:v>
                </c:pt>
                <c:pt idx="236">
                  <c:v>9.6215199999999997E-3</c:v>
                </c:pt>
                <c:pt idx="237">
                  <c:v>9.9913199999999997E-3</c:v>
                </c:pt>
                <c:pt idx="238">
                  <c:v>1.022346E-2</c:v>
                </c:pt>
                <c:pt idx="239">
                  <c:v>1.02703E-2</c:v>
                </c:pt>
                <c:pt idx="240">
                  <c:v>1.037894E-2</c:v>
                </c:pt>
                <c:pt idx="241">
                  <c:v>1.0456109999999999E-2</c:v>
                </c:pt>
                <c:pt idx="242">
                  <c:v>1.0342799999999999E-2</c:v>
                </c:pt>
                <c:pt idx="243">
                  <c:v>1.050938E-2</c:v>
                </c:pt>
                <c:pt idx="244">
                  <c:v>1.066251E-2</c:v>
                </c:pt>
                <c:pt idx="245">
                  <c:v>1.083547E-2</c:v>
                </c:pt>
                <c:pt idx="246">
                  <c:v>1.090795E-2</c:v>
                </c:pt>
                <c:pt idx="247">
                  <c:v>1.099312E-2</c:v>
                </c:pt>
                <c:pt idx="248">
                  <c:v>1.095721E-2</c:v>
                </c:pt>
                <c:pt idx="249">
                  <c:v>1.0831E-2</c:v>
                </c:pt>
                <c:pt idx="250">
                  <c:v>1.078174E-2</c:v>
                </c:pt>
                <c:pt idx="251">
                  <c:v>1.0761349999999999E-2</c:v>
                </c:pt>
                <c:pt idx="252">
                  <c:v>1.076759E-2</c:v>
                </c:pt>
                <c:pt idx="253">
                  <c:v>1.074657E-2</c:v>
                </c:pt>
                <c:pt idx="254">
                  <c:v>1.057727E-2</c:v>
                </c:pt>
                <c:pt idx="255">
                  <c:v>1.0509900000000001E-2</c:v>
                </c:pt>
                <c:pt idx="256">
                  <c:v>1.036191E-2</c:v>
                </c:pt>
                <c:pt idx="257">
                  <c:v>1.035875E-2</c:v>
                </c:pt>
                <c:pt idx="258">
                  <c:v>1.032949E-2</c:v>
                </c:pt>
                <c:pt idx="259">
                  <c:v>1.024457E-2</c:v>
                </c:pt>
                <c:pt idx="260">
                  <c:v>1.0141880000000001E-2</c:v>
                </c:pt>
                <c:pt idx="261">
                  <c:v>1.002392E-2</c:v>
                </c:pt>
                <c:pt idx="262">
                  <c:v>9.7692000000000005E-3</c:v>
                </c:pt>
                <c:pt idx="263">
                  <c:v>9.7695799999999999E-3</c:v>
                </c:pt>
                <c:pt idx="264">
                  <c:v>9.7241199999999993E-3</c:v>
                </c:pt>
                <c:pt idx="265">
                  <c:v>9.7308700000000008E-3</c:v>
                </c:pt>
                <c:pt idx="266">
                  <c:v>9.7307899999999996E-3</c:v>
                </c:pt>
                <c:pt idx="267">
                  <c:v>9.6946500000000008E-3</c:v>
                </c:pt>
                <c:pt idx="268">
                  <c:v>9.6040799999999992E-3</c:v>
                </c:pt>
                <c:pt idx="269">
                  <c:v>9.4077999999999991E-3</c:v>
                </c:pt>
                <c:pt idx="270">
                  <c:v>9.2594500000000007E-3</c:v>
                </c:pt>
                <c:pt idx="271">
                  <c:v>9.2069600000000001E-3</c:v>
                </c:pt>
                <c:pt idx="272">
                  <c:v>9.1927699999999994E-3</c:v>
                </c:pt>
                <c:pt idx="273">
                  <c:v>9.20727E-3</c:v>
                </c:pt>
                <c:pt idx="274">
                  <c:v>9.1854099999999998E-3</c:v>
                </c:pt>
                <c:pt idx="275">
                  <c:v>9.1909599999999998E-3</c:v>
                </c:pt>
                <c:pt idx="276">
                  <c:v>9.1881099999999993E-3</c:v>
                </c:pt>
                <c:pt idx="277">
                  <c:v>9.1862599999999999E-3</c:v>
                </c:pt>
                <c:pt idx="278">
                  <c:v>9.1843700000000007E-3</c:v>
                </c:pt>
                <c:pt idx="279">
                  <c:v>9.1319599999999997E-3</c:v>
                </c:pt>
                <c:pt idx="280">
                  <c:v>9.1341500000000006E-3</c:v>
                </c:pt>
                <c:pt idx="281">
                  <c:v>9.1198500000000005E-3</c:v>
                </c:pt>
                <c:pt idx="282">
                  <c:v>9.0634900000000004E-3</c:v>
                </c:pt>
                <c:pt idx="283">
                  <c:v>9.0319700000000003E-3</c:v>
                </c:pt>
                <c:pt idx="284">
                  <c:v>9.0481899999999994E-3</c:v>
                </c:pt>
                <c:pt idx="285">
                  <c:v>9.0796899999999996E-3</c:v>
                </c:pt>
                <c:pt idx="286">
                  <c:v>9.0880400000000004E-3</c:v>
                </c:pt>
                <c:pt idx="287">
                  <c:v>9.0520900000000005E-3</c:v>
                </c:pt>
                <c:pt idx="288">
                  <c:v>9.1070100000000005E-3</c:v>
                </c:pt>
                <c:pt idx="289">
                  <c:v>9.1656700000000008E-3</c:v>
                </c:pt>
                <c:pt idx="290">
                  <c:v>9.1494000000000002E-3</c:v>
                </c:pt>
                <c:pt idx="291">
                  <c:v>9.2646099999999995E-3</c:v>
                </c:pt>
                <c:pt idx="292">
                  <c:v>9.3114500000000006E-3</c:v>
                </c:pt>
                <c:pt idx="293">
                  <c:v>9.2772600000000007E-3</c:v>
                </c:pt>
                <c:pt idx="294">
                  <c:v>9.3109100000000004E-3</c:v>
                </c:pt>
                <c:pt idx="295">
                  <c:v>9.3482400000000007E-3</c:v>
                </c:pt>
                <c:pt idx="296">
                  <c:v>9.3182400000000002E-3</c:v>
                </c:pt>
                <c:pt idx="297">
                  <c:v>9.2844399999999997E-3</c:v>
                </c:pt>
                <c:pt idx="298">
                  <c:v>9.2459199999999995E-3</c:v>
                </c:pt>
                <c:pt idx="299">
                  <c:v>9.2653600000000003E-3</c:v>
                </c:pt>
                <c:pt idx="300">
                  <c:v>9.3054799999999997E-3</c:v>
                </c:pt>
                <c:pt idx="301">
                  <c:v>9.4182299999999997E-3</c:v>
                </c:pt>
                <c:pt idx="302">
                  <c:v>9.4263400000000001E-3</c:v>
                </c:pt>
                <c:pt idx="303">
                  <c:v>9.5272199999999994E-3</c:v>
                </c:pt>
                <c:pt idx="304">
                  <c:v>9.3864299999999994E-3</c:v>
                </c:pt>
                <c:pt idx="305">
                  <c:v>9.4575000000000006E-3</c:v>
                </c:pt>
                <c:pt idx="306">
                  <c:v>9.4537300000000005E-3</c:v>
                </c:pt>
                <c:pt idx="307">
                  <c:v>9.4871799999999996E-3</c:v>
                </c:pt>
                <c:pt idx="308">
                  <c:v>9.5267500000000005E-3</c:v>
                </c:pt>
                <c:pt idx="309">
                  <c:v>9.6380600000000004E-3</c:v>
                </c:pt>
                <c:pt idx="310">
                  <c:v>9.6751300000000005E-3</c:v>
                </c:pt>
                <c:pt idx="311">
                  <c:v>9.8357700000000006E-3</c:v>
                </c:pt>
                <c:pt idx="312">
                  <c:v>1.0018000000000001E-2</c:v>
                </c:pt>
                <c:pt idx="313">
                  <c:v>1.0103849999999999E-2</c:v>
                </c:pt>
                <c:pt idx="314">
                  <c:v>9.0448300000000002E-3</c:v>
                </c:pt>
                <c:pt idx="315">
                  <c:v>9.0591700000000001E-3</c:v>
                </c:pt>
                <c:pt idx="316">
                  <c:v>9.06065E-3</c:v>
                </c:pt>
                <c:pt idx="317">
                  <c:v>8.9374299999999997E-3</c:v>
                </c:pt>
                <c:pt idx="318">
                  <c:v>9.0417199999999996E-3</c:v>
                </c:pt>
                <c:pt idx="319">
                  <c:v>9.0715699999999993E-3</c:v>
                </c:pt>
                <c:pt idx="320">
                  <c:v>9.4420400000000005E-3</c:v>
                </c:pt>
                <c:pt idx="321">
                  <c:v>9.4887200000000008E-3</c:v>
                </c:pt>
                <c:pt idx="322">
                  <c:v>9.5360600000000007E-3</c:v>
                </c:pt>
                <c:pt idx="323">
                  <c:v>9.6408199999999996E-3</c:v>
                </c:pt>
                <c:pt idx="324">
                  <c:v>9.6212199999999998E-3</c:v>
                </c:pt>
                <c:pt idx="325">
                  <c:v>9.6392000000000005E-3</c:v>
                </c:pt>
                <c:pt idx="326">
                  <c:v>9.7076899999999997E-3</c:v>
                </c:pt>
                <c:pt idx="327">
                  <c:v>9.6929000000000008E-3</c:v>
                </c:pt>
                <c:pt idx="328">
                  <c:v>9.7293699999999993E-3</c:v>
                </c:pt>
                <c:pt idx="329">
                  <c:v>1.018106E-2</c:v>
                </c:pt>
                <c:pt idx="330">
                  <c:v>1.0226259999999999E-2</c:v>
                </c:pt>
                <c:pt idx="331">
                  <c:v>9.9214200000000002E-3</c:v>
                </c:pt>
                <c:pt idx="332">
                  <c:v>1.001283E-2</c:v>
                </c:pt>
                <c:pt idx="333">
                  <c:v>1.0106810000000001E-2</c:v>
                </c:pt>
                <c:pt idx="334">
                  <c:v>1.004887E-2</c:v>
                </c:pt>
                <c:pt idx="335">
                  <c:v>9.9359600000000006E-3</c:v>
                </c:pt>
                <c:pt idx="336">
                  <c:v>9.8697899999999998E-3</c:v>
                </c:pt>
                <c:pt idx="337">
                  <c:v>1.012217E-2</c:v>
                </c:pt>
                <c:pt idx="338">
                  <c:v>1.026583E-2</c:v>
                </c:pt>
                <c:pt idx="339">
                  <c:v>1.0547030000000001E-2</c:v>
                </c:pt>
                <c:pt idx="340">
                  <c:v>1.105737E-2</c:v>
                </c:pt>
                <c:pt idx="341">
                  <c:v>1.153587E-2</c:v>
                </c:pt>
                <c:pt idx="342">
                  <c:v>1.125897E-2</c:v>
                </c:pt>
                <c:pt idx="343">
                  <c:v>1.1489930000000001E-2</c:v>
                </c:pt>
                <c:pt idx="344">
                  <c:v>1.216628E-2</c:v>
                </c:pt>
                <c:pt idx="345">
                  <c:v>1.203861E-2</c:v>
                </c:pt>
                <c:pt idx="346">
                  <c:v>1.242444E-2</c:v>
                </c:pt>
                <c:pt idx="347">
                  <c:v>1.289737E-2</c:v>
                </c:pt>
                <c:pt idx="348">
                  <c:v>1.30028E-2</c:v>
                </c:pt>
                <c:pt idx="349">
                  <c:v>1.2885310000000001E-2</c:v>
                </c:pt>
                <c:pt idx="350">
                  <c:v>1.3269400000000001E-2</c:v>
                </c:pt>
                <c:pt idx="351">
                  <c:v>1.3239860000000001E-2</c:v>
                </c:pt>
                <c:pt idx="352">
                  <c:v>1.292428E-2</c:v>
                </c:pt>
                <c:pt idx="353">
                  <c:v>1.339134E-2</c:v>
                </c:pt>
                <c:pt idx="354">
                  <c:v>1.3501569999999999E-2</c:v>
                </c:pt>
                <c:pt idx="355">
                  <c:v>1.355982E-2</c:v>
                </c:pt>
                <c:pt idx="356">
                  <c:v>1.374849E-2</c:v>
                </c:pt>
                <c:pt idx="357">
                  <c:v>1.4558659999999999E-2</c:v>
                </c:pt>
                <c:pt idx="358">
                  <c:v>1.4542289999999999E-2</c:v>
                </c:pt>
                <c:pt idx="359">
                  <c:v>1.478375E-2</c:v>
                </c:pt>
                <c:pt idx="360">
                  <c:v>1.4971089999999999E-2</c:v>
                </c:pt>
                <c:pt idx="361">
                  <c:v>1.53884E-2</c:v>
                </c:pt>
                <c:pt idx="362">
                  <c:v>1.544595E-2</c:v>
                </c:pt>
                <c:pt idx="363">
                  <c:v>1.5893620000000001E-2</c:v>
                </c:pt>
                <c:pt idx="364">
                  <c:v>1.6163790000000001E-2</c:v>
                </c:pt>
                <c:pt idx="365">
                  <c:v>1.6133359999999999E-2</c:v>
                </c:pt>
                <c:pt idx="366">
                  <c:v>1.665782E-2</c:v>
                </c:pt>
                <c:pt idx="367">
                  <c:v>1.6898360000000001E-2</c:v>
                </c:pt>
                <c:pt idx="368">
                  <c:v>1.6470970000000001E-2</c:v>
                </c:pt>
                <c:pt idx="369">
                  <c:v>1.683985E-2</c:v>
                </c:pt>
                <c:pt idx="370">
                  <c:v>1.7437379999999999E-2</c:v>
                </c:pt>
                <c:pt idx="371">
                  <c:v>1.768467E-2</c:v>
                </c:pt>
                <c:pt idx="372">
                  <c:v>1.792769E-2</c:v>
                </c:pt>
                <c:pt idx="373">
                  <c:v>1.8408290000000001E-2</c:v>
                </c:pt>
                <c:pt idx="374">
                  <c:v>1.8218370000000001E-2</c:v>
                </c:pt>
                <c:pt idx="375">
                  <c:v>1.8425469999999999E-2</c:v>
                </c:pt>
                <c:pt idx="376">
                  <c:v>1.8435650000000001E-2</c:v>
                </c:pt>
                <c:pt idx="377">
                  <c:v>1.8715659999999999E-2</c:v>
                </c:pt>
                <c:pt idx="378">
                  <c:v>1.8890589999999999E-2</c:v>
                </c:pt>
                <c:pt idx="379">
                  <c:v>1.882145E-2</c:v>
                </c:pt>
                <c:pt idx="380">
                  <c:v>1.8907899999999998E-2</c:v>
                </c:pt>
                <c:pt idx="381">
                  <c:v>1.893034E-2</c:v>
                </c:pt>
                <c:pt idx="382">
                  <c:v>1.9154460000000002E-2</c:v>
                </c:pt>
                <c:pt idx="383">
                  <c:v>1.936177E-2</c:v>
                </c:pt>
                <c:pt idx="384">
                  <c:v>1.9792299999999999E-2</c:v>
                </c:pt>
                <c:pt idx="385">
                  <c:v>1.9788050000000001E-2</c:v>
                </c:pt>
                <c:pt idx="386">
                  <c:v>2.0408220000000001E-2</c:v>
                </c:pt>
                <c:pt idx="387">
                  <c:v>2.0522269999999999E-2</c:v>
                </c:pt>
                <c:pt idx="388">
                  <c:v>2.041898E-2</c:v>
                </c:pt>
                <c:pt idx="389">
                  <c:v>2.0458420000000001E-2</c:v>
                </c:pt>
                <c:pt idx="390">
                  <c:v>2.0651449999999998E-2</c:v>
                </c:pt>
                <c:pt idx="391">
                  <c:v>2.0722649999999999E-2</c:v>
                </c:pt>
                <c:pt idx="392">
                  <c:v>2.105541E-2</c:v>
                </c:pt>
                <c:pt idx="393">
                  <c:v>2.117933E-2</c:v>
                </c:pt>
                <c:pt idx="394">
                  <c:v>2.1618990000000001E-2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49-4F7C-A882-3512DB7D1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038656"/>
        <c:axId val="140039232"/>
      </c:scatterChart>
      <c:valAx>
        <c:axId val="14003865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40039232"/>
        <c:crosses val="autoZero"/>
        <c:crossBetween val="midCat"/>
      </c:valAx>
      <c:valAx>
        <c:axId val="140039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00386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bones'!$DT$4:$DT$398</c:f>
              <c:numCache>
                <c:formatCode>0.00E+00</c:formatCode>
                <c:ptCount val="395"/>
                <c:pt idx="0">
                  <c:v>-2.3225100000000001E-6</c:v>
                </c:pt>
                <c:pt idx="1">
                  <c:v>-4.4820499999999997E-6</c:v>
                </c:pt>
                <c:pt idx="2">
                  <c:v>4.7723099999999999E-6</c:v>
                </c:pt>
                <c:pt idx="3" formatCode="General">
                  <c:v>5.8904300000000003E-4</c:v>
                </c:pt>
                <c:pt idx="4" formatCode="General">
                  <c:v>1.4661959999999999E-3</c:v>
                </c:pt>
                <c:pt idx="5" formatCode="General">
                  <c:v>3.36126E-3</c:v>
                </c:pt>
                <c:pt idx="6" formatCode="General">
                  <c:v>5.6599199999999997E-3</c:v>
                </c:pt>
                <c:pt idx="7" formatCode="General">
                  <c:v>8.3854629999999993E-3</c:v>
                </c:pt>
                <c:pt idx="8" formatCode="General">
                  <c:v>1.1153059999999999E-2</c:v>
                </c:pt>
                <c:pt idx="9" formatCode="General">
                  <c:v>1.3829996000000001E-2</c:v>
                </c:pt>
                <c:pt idx="10" formatCode="General">
                  <c:v>1.5780908E-2</c:v>
                </c:pt>
                <c:pt idx="11" formatCode="General">
                  <c:v>1.7521490000000001E-2</c:v>
                </c:pt>
                <c:pt idx="12" formatCode="General">
                  <c:v>1.8997407000000001E-2</c:v>
                </c:pt>
                <c:pt idx="13" formatCode="General">
                  <c:v>1.9966228999999999E-2</c:v>
                </c:pt>
                <c:pt idx="14" formatCode="General">
                  <c:v>2.0859946000000001E-2</c:v>
                </c:pt>
                <c:pt idx="15" formatCode="General">
                  <c:v>2.1694221999999999E-2</c:v>
                </c:pt>
                <c:pt idx="16" formatCode="General">
                  <c:v>2.2498084000000002E-2</c:v>
                </c:pt>
                <c:pt idx="17" formatCode="General">
                  <c:v>2.3417668999999999E-2</c:v>
                </c:pt>
                <c:pt idx="18" formatCode="General">
                  <c:v>2.4386728999999999E-2</c:v>
                </c:pt>
                <c:pt idx="19" formatCode="General">
                  <c:v>2.5404336999999999E-2</c:v>
                </c:pt>
                <c:pt idx="20" formatCode="General">
                  <c:v>2.6452010000000001E-2</c:v>
                </c:pt>
                <c:pt idx="21" formatCode="General">
                  <c:v>2.7561052999999999E-2</c:v>
                </c:pt>
                <c:pt idx="22" formatCode="General">
                  <c:v>2.8690001E-2</c:v>
                </c:pt>
                <c:pt idx="23" formatCode="General">
                  <c:v>3.0020221E-2</c:v>
                </c:pt>
                <c:pt idx="24" formatCode="General">
                  <c:v>3.1516224000000002E-2</c:v>
                </c:pt>
                <c:pt idx="25" formatCode="General">
                  <c:v>3.3109544999999997E-2</c:v>
                </c:pt>
                <c:pt idx="26" formatCode="General">
                  <c:v>3.4949958000000003E-2</c:v>
                </c:pt>
                <c:pt idx="27" formatCode="General">
                  <c:v>3.7129372000000001E-2</c:v>
                </c:pt>
                <c:pt idx="28" formatCode="General">
                  <c:v>3.9649582000000003E-2</c:v>
                </c:pt>
                <c:pt idx="29" formatCode="General">
                  <c:v>4.2564517000000003E-2</c:v>
                </c:pt>
                <c:pt idx="30" formatCode="General">
                  <c:v>4.6132790999999999E-2</c:v>
                </c:pt>
                <c:pt idx="31" formatCode="General">
                  <c:v>4.9420703000000003E-2</c:v>
                </c:pt>
                <c:pt idx="32" formatCode="General">
                  <c:v>5.2719948000000003E-2</c:v>
                </c:pt>
                <c:pt idx="33" formatCode="General">
                  <c:v>5.6538171999999998E-2</c:v>
                </c:pt>
                <c:pt idx="34" formatCode="General">
                  <c:v>6.1375700999999998E-2</c:v>
                </c:pt>
                <c:pt idx="35" formatCode="General">
                  <c:v>6.7831590999999997E-2</c:v>
                </c:pt>
                <c:pt idx="36" formatCode="General">
                  <c:v>7.4689927000000003E-2</c:v>
                </c:pt>
                <c:pt idx="37" formatCode="General">
                  <c:v>8.1196982000000001E-2</c:v>
                </c:pt>
                <c:pt idx="38" formatCode="General">
                  <c:v>8.7131117999999994E-2</c:v>
                </c:pt>
                <c:pt idx="39" formatCode="General">
                  <c:v>9.1952489999999998E-2</c:v>
                </c:pt>
                <c:pt idx="40" formatCode="General">
                  <c:v>9.4894346000000004E-2</c:v>
                </c:pt>
                <c:pt idx="41" formatCode="General">
                  <c:v>9.7944752999999996E-2</c:v>
                </c:pt>
                <c:pt idx="42" formatCode="General">
                  <c:v>0.100935056</c:v>
                </c:pt>
                <c:pt idx="43" formatCode="General">
                  <c:v>0.103662935</c:v>
                </c:pt>
                <c:pt idx="44" formatCode="General">
                  <c:v>0.106545614</c:v>
                </c:pt>
                <c:pt idx="45" formatCode="General">
                  <c:v>0.109871661</c:v>
                </c:pt>
                <c:pt idx="46" formatCode="General">
                  <c:v>0.11321392500000001</c:v>
                </c:pt>
                <c:pt idx="47" formatCode="General">
                  <c:v>0.116826364</c:v>
                </c:pt>
                <c:pt idx="48" formatCode="General">
                  <c:v>0.12083584</c:v>
                </c:pt>
                <c:pt idx="49" formatCode="General">
                  <c:v>0.12493198799999999</c:v>
                </c:pt>
                <c:pt idx="50" formatCode="General">
                  <c:v>0.129283017</c:v>
                </c:pt>
                <c:pt idx="51" formatCode="General">
                  <c:v>0.13350161299999999</c:v>
                </c:pt>
                <c:pt idx="52" formatCode="General">
                  <c:v>0.13753251699999999</c:v>
                </c:pt>
                <c:pt idx="53" formatCode="General">
                  <c:v>0.14144330799999999</c:v>
                </c:pt>
                <c:pt idx="54" formatCode="General">
                  <c:v>0.14591617700000001</c:v>
                </c:pt>
                <c:pt idx="55" formatCode="General">
                  <c:v>0.14953881999999999</c:v>
                </c:pt>
                <c:pt idx="56" formatCode="General">
                  <c:v>0.152712352</c:v>
                </c:pt>
                <c:pt idx="57" formatCode="General">
                  <c:v>0.15573114199999999</c:v>
                </c:pt>
                <c:pt idx="58" formatCode="General">
                  <c:v>0.15836334199999999</c:v>
                </c:pt>
                <c:pt idx="59" formatCode="General">
                  <c:v>0.161074526</c:v>
                </c:pt>
                <c:pt idx="60" formatCode="General">
                  <c:v>0.16631889499999999</c:v>
                </c:pt>
                <c:pt idx="61" formatCode="General">
                  <c:v>0.173011467</c:v>
                </c:pt>
                <c:pt idx="62" formatCode="General">
                  <c:v>0.17976826000000001</c:v>
                </c:pt>
                <c:pt idx="63" formatCode="General">
                  <c:v>0.186525579</c:v>
                </c:pt>
                <c:pt idx="64" formatCode="General">
                  <c:v>0.19246397600000001</c:v>
                </c:pt>
                <c:pt idx="65" formatCode="General">
                  <c:v>0.196081806</c:v>
                </c:pt>
                <c:pt idx="66" formatCode="General">
                  <c:v>0.19849378300000001</c:v>
                </c:pt>
                <c:pt idx="67" formatCode="General">
                  <c:v>0.20117787300000001</c:v>
                </c:pt>
                <c:pt idx="68" formatCode="General">
                  <c:v>0.203970812</c:v>
                </c:pt>
                <c:pt idx="69" formatCode="General">
                  <c:v>0.20724013899999999</c:v>
                </c:pt>
                <c:pt idx="70" formatCode="General">
                  <c:v>0.211537321</c:v>
                </c:pt>
                <c:pt idx="71" formatCode="General">
                  <c:v>0.21580127800000001</c:v>
                </c:pt>
                <c:pt idx="72" formatCode="General">
                  <c:v>0.21998424999999999</c:v>
                </c:pt>
                <c:pt idx="73" formatCode="General">
                  <c:v>0.22478097699999999</c:v>
                </c:pt>
                <c:pt idx="74" formatCode="General">
                  <c:v>0.22975098599999999</c:v>
                </c:pt>
                <c:pt idx="75" formatCode="General">
                  <c:v>0.23430709</c:v>
                </c:pt>
                <c:pt idx="76" formatCode="General">
                  <c:v>0.23867462</c:v>
                </c:pt>
                <c:pt idx="77" formatCode="General">
                  <c:v>0.24267520400000001</c:v>
                </c:pt>
                <c:pt idx="78" formatCode="General">
                  <c:v>0.245704541</c:v>
                </c:pt>
                <c:pt idx="79" formatCode="General">
                  <c:v>0.24811167200000001</c:v>
                </c:pt>
                <c:pt idx="80" formatCode="General">
                  <c:v>0.249906291</c:v>
                </c:pt>
                <c:pt idx="81" formatCode="General">
                  <c:v>0.25245375799999997</c:v>
                </c:pt>
                <c:pt idx="82" formatCode="General">
                  <c:v>0.25690484200000002</c:v>
                </c:pt>
                <c:pt idx="83" formatCode="General">
                  <c:v>0.26272268599999998</c:v>
                </c:pt>
                <c:pt idx="84" formatCode="General">
                  <c:v>0.26814232100000002</c:v>
                </c:pt>
                <c:pt idx="85" formatCode="General">
                  <c:v>0.27422333799999998</c:v>
                </c:pt>
                <c:pt idx="86" formatCode="General">
                  <c:v>0.28054742199999999</c:v>
                </c:pt>
                <c:pt idx="87" formatCode="General">
                  <c:v>0.28579886700000001</c:v>
                </c:pt>
                <c:pt idx="88" formatCode="General">
                  <c:v>0.29051630299999998</c:v>
                </c:pt>
                <c:pt idx="89" formatCode="General">
                  <c:v>0.29535268199999998</c:v>
                </c:pt>
                <c:pt idx="90" formatCode="General">
                  <c:v>0.29885704299999999</c:v>
                </c:pt>
                <c:pt idx="91" formatCode="General">
                  <c:v>0.30253080700000001</c:v>
                </c:pt>
                <c:pt idx="92" formatCode="General">
                  <c:v>0.30598205000000001</c:v>
                </c:pt>
                <c:pt idx="93" formatCode="General">
                  <c:v>0.308790077</c:v>
                </c:pt>
                <c:pt idx="94" formatCode="General">
                  <c:v>0.31149137399999999</c:v>
                </c:pt>
                <c:pt idx="95" formatCode="General">
                  <c:v>0.31463957399999998</c:v>
                </c:pt>
                <c:pt idx="96" formatCode="General">
                  <c:v>0.31775682999999999</c:v>
                </c:pt>
                <c:pt idx="97" formatCode="General">
                  <c:v>0.32163604699999998</c:v>
                </c:pt>
                <c:pt idx="98" formatCode="General">
                  <c:v>0.32630395600000001</c:v>
                </c:pt>
                <c:pt idx="99" formatCode="General">
                  <c:v>0.33113870099999998</c:v>
                </c:pt>
                <c:pt idx="100" formatCode="General">
                  <c:v>0.33614240000000001</c:v>
                </c:pt>
                <c:pt idx="101" formatCode="General">
                  <c:v>0.341232594</c:v>
                </c:pt>
                <c:pt idx="102" formatCode="General">
                  <c:v>0.34552635300000001</c:v>
                </c:pt>
                <c:pt idx="103" formatCode="General">
                  <c:v>0.34887532799999998</c:v>
                </c:pt>
                <c:pt idx="104" formatCode="General">
                  <c:v>0.35276017999999998</c:v>
                </c:pt>
                <c:pt idx="105" formatCode="General">
                  <c:v>0.359459009</c:v>
                </c:pt>
                <c:pt idx="106" formatCode="General">
                  <c:v>0.369705693</c:v>
                </c:pt>
                <c:pt idx="107" formatCode="General">
                  <c:v>0.38103803800000002</c:v>
                </c:pt>
                <c:pt idx="108" formatCode="General">
                  <c:v>0.39234478699999997</c:v>
                </c:pt>
                <c:pt idx="109" formatCode="General">
                  <c:v>0.40270275900000002</c:v>
                </c:pt>
                <c:pt idx="110" formatCode="General">
                  <c:v>0.40955066600000001</c:v>
                </c:pt>
                <c:pt idx="111" formatCode="General">
                  <c:v>0.411529115</c:v>
                </c:pt>
                <c:pt idx="112" formatCode="General">
                  <c:v>0.41207030100000003</c:v>
                </c:pt>
                <c:pt idx="113" formatCode="General">
                  <c:v>0.412848202</c:v>
                </c:pt>
                <c:pt idx="114" formatCode="General">
                  <c:v>0.41400800999999998</c:v>
                </c:pt>
                <c:pt idx="115" formatCode="General">
                  <c:v>0.41584928500000001</c:v>
                </c:pt>
                <c:pt idx="116" formatCode="General">
                  <c:v>0.41836294499999999</c:v>
                </c:pt>
                <c:pt idx="117" formatCode="General">
                  <c:v>0.420905152</c:v>
                </c:pt>
                <c:pt idx="118" formatCode="General">
                  <c:v>0.42335326299999998</c:v>
                </c:pt>
                <c:pt idx="119" formatCode="General">
                  <c:v>0.42598802499999999</c:v>
                </c:pt>
                <c:pt idx="120" formatCode="General">
                  <c:v>0.42896101199999997</c:v>
                </c:pt>
                <c:pt idx="121" formatCode="General">
                  <c:v>0.43187191400000002</c:v>
                </c:pt>
                <c:pt idx="122" formatCode="General">
                  <c:v>0.43924374599999999</c:v>
                </c:pt>
                <c:pt idx="123" formatCode="General">
                  <c:v>0.44878969899999999</c:v>
                </c:pt>
                <c:pt idx="124" formatCode="General">
                  <c:v>0.45767876699999999</c:v>
                </c:pt>
                <c:pt idx="125" formatCode="General">
                  <c:v>0.465490562</c:v>
                </c:pt>
                <c:pt idx="126" formatCode="General">
                  <c:v>0.47259342999999998</c:v>
                </c:pt>
                <c:pt idx="127" formatCode="General">
                  <c:v>0.47499824899999998</c:v>
                </c:pt>
                <c:pt idx="128" formatCode="General">
                  <c:v>0.47504911599999999</c:v>
                </c:pt>
                <c:pt idx="129" formatCode="General">
                  <c:v>0.475174553</c:v>
                </c:pt>
                <c:pt idx="130" formatCode="General">
                  <c:v>0.47663297799999998</c:v>
                </c:pt>
                <c:pt idx="131" formatCode="General">
                  <c:v>0.48021897499999999</c:v>
                </c:pt>
                <c:pt idx="132" formatCode="General">
                  <c:v>0.485051858</c:v>
                </c:pt>
                <c:pt idx="133" formatCode="General">
                  <c:v>0.491394108</c:v>
                </c:pt>
                <c:pt idx="134" formatCode="General">
                  <c:v>0.49961172700000001</c:v>
                </c:pt>
                <c:pt idx="135" formatCode="General">
                  <c:v>0.50738733199999997</c:v>
                </c:pt>
                <c:pt idx="136" formatCode="General">
                  <c:v>0.51373927799999997</c:v>
                </c:pt>
                <c:pt idx="137" formatCode="General">
                  <c:v>0.52046015999999995</c:v>
                </c:pt>
                <c:pt idx="138" formatCode="General">
                  <c:v>0.52722536399999997</c:v>
                </c:pt>
                <c:pt idx="139" formatCode="General">
                  <c:v>0.53312984799999996</c:v>
                </c:pt>
                <c:pt idx="140" formatCode="General">
                  <c:v>0.53936019499999999</c:v>
                </c:pt>
                <c:pt idx="141" formatCode="General">
                  <c:v>0.546721295</c:v>
                </c:pt>
                <c:pt idx="142" formatCode="General">
                  <c:v>0.55440879600000004</c:v>
                </c:pt>
                <c:pt idx="143" formatCode="General">
                  <c:v>0.56169613100000004</c:v>
                </c:pt>
                <c:pt idx="144" formatCode="General">
                  <c:v>0.56924696900000005</c:v>
                </c:pt>
                <c:pt idx="145" formatCode="General">
                  <c:v>0.57642641400000005</c:v>
                </c:pt>
                <c:pt idx="146" formatCode="General">
                  <c:v>0.582198824</c:v>
                </c:pt>
                <c:pt idx="147" formatCode="General">
                  <c:v>0.58679909799999996</c:v>
                </c:pt>
                <c:pt idx="148" formatCode="General">
                  <c:v>0.59233797600000004</c:v>
                </c:pt>
                <c:pt idx="149" formatCode="General">
                  <c:v>0.59922916900000001</c:v>
                </c:pt>
                <c:pt idx="150" formatCode="General">
                  <c:v>0.60653646900000002</c:v>
                </c:pt>
                <c:pt idx="151" formatCode="General">
                  <c:v>0.61401120899999995</c:v>
                </c:pt>
                <c:pt idx="152" formatCode="General">
                  <c:v>0.62133038699999998</c:v>
                </c:pt>
                <c:pt idx="153" formatCode="General">
                  <c:v>0.62810268899999999</c:v>
                </c:pt>
                <c:pt idx="154" formatCode="General">
                  <c:v>0.63295592700000003</c:v>
                </c:pt>
                <c:pt idx="155" formatCode="General">
                  <c:v>0.63722493499999999</c:v>
                </c:pt>
                <c:pt idx="156" formatCode="General">
                  <c:v>0.64350931099999997</c:v>
                </c:pt>
                <c:pt idx="157" formatCode="General">
                  <c:v>0.65123618699999997</c:v>
                </c:pt>
                <c:pt idx="158" formatCode="General">
                  <c:v>0.65865010700000004</c:v>
                </c:pt>
                <c:pt idx="159" formatCode="General">
                  <c:v>0.66604174699999996</c:v>
                </c:pt>
                <c:pt idx="160" formatCode="General">
                  <c:v>0.67399645100000005</c:v>
                </c:pt>
                <c:pt idx="161" formatCode="General">
                  <c:v>0.680126915</c:v>
                </c:pt>
                <c:pt idx="162" formatCode="General">
                  <c:v>0.68522034799999998</c:v>
                </c:pt>
                <c:pt idx="163" formatCode="General">
                  <c:v>0.69068366000000003</c:v>
                </c:pt>
                <c:pt idx="164" formatCode="General">
                  <c:v>0.69623615900000002</c:v>
                </c:pt>
                <c:pt idx="165" formatCode="General">
                  <c:v>0.70170220900000002</c:v>
                </c:pt>
                <c:pt idx="166" formatCode="General">
                  <c:v>0.70776720999999998</c:v>
                </c:pt>
                <c:pt idx="167" formatCode="General">
                  <c:v>0.71412027099999997</c:v>
                </c:pt>
                <c:pt idx="168" formatCode="General">
                  <c:v>0.72018244899999995</c:v>
                </c:pt>
                <c:pt idx="169" formatCode="General">
                  <c:v>0.72604444400000001</c:v>
                </c:pt>
                <c:pt idx="170" formatCode="General">
                  <c:v>0.73150595399999996</c:v>
                </c:pt>
                <c:pt idx="171" formatCode="General">
                  <c:v>0.73678087800000003</c:v>
                </c:pt>
                <c:pt idx="172" formatCode="General">
                  <c:v>0.74149324400000005</c:v>
                </c:pt>
                <c:pt idx="173" formatCode="General">
                  <c:v>0.74697436299999997</c:v>
                </c:pt>
                <c:pt idx="174" formatCode="General">
                  <c:v>0.75398043100000001</c:v>
                </c:pt>
                <c:pt idx="175" formatCode="General">
                  <c:v>0.76102066499999999</c:v>
                </c:pt>
                <c:pt idx="176" formatCode="General">
                  <c:v>0.76752239300000002</c:v>
                </c:pt>
                <c:pt idx="177" formatCode="General">
                  <c:v>0.77443326700000004</c:v>
                </c:pt>
                <c:pt idx="178" formatCode="General">
                  <c:v>0.77964454000000005</c:v>
                </c:pt>
                <c:pt idx="179" formatCode="General">
                  <c:v>0.78291050699999998</c:v>
                </c:pt>
                <c:pt idx="180" formatCode="General">
                  <c:v>0.78551884400000005</c:v>
                </c:pt>
                <c:pt idx="181" formatCode="General">
                  <c:v>0.78875013400000005</c:v>
                </c:pt>
                <c:pt idx="182" formatCode="General">
                  <c:v>0.79314815000000005</c:v>
                </c:pt>
                <c:pt idx="183" formatCode="General">
                  <c:v>0.798505927</c:v>
                </c:pt>
                <c:pt idx="184" formatCode="General">
                  <c:v>0.80475235300000003</c:v>
                </c:pt>
                <c:pt idx="185" formatCode="General">
                  <c:v>0.81262216600000003</c:v>
                </c:pt>
                <c:pt idx="186" formatCode="General">
                  <c:v>0.82057192999999995</c:v>
                </c:pt>
                <c:pt idx="187" formatCode="General">
                  <c:v>0.82652672699999996</c:v>
                </c:pt>
                <c:pt idx="188" formatCode="General">
                  <c:v>0.83126002200000004</c:v>
                </c:pt>
                <c:pt idx="189" formatCode="General">
                  <c:v>0.83505215399999999</c:v>
                </c:pt>
                <c:pt idx="190" formatCode="General">
                  <c:v>0.83813700700000004</c:v>
                </c:pt>
                <c:pt idx="191" formatCode="General">
                  <c:v>0.84146565299999998</c:v>
                </c:pt>
                <c:pt idx="192" formatCode="General">
                  <c:v>0.84613525899999997</c:v>
                </c:pt>
                <c:pt idx="193" formatCode="General">
                  <c:v>0.85177476100000005</c:v>
                </c:pt>
                <c:pt idx="194" formatCode="General">
                  <c:v>0.85809593500000003</c:v>
                </c:pt>
                <c:pt idx="195" formatCode="General">
                  <c:v>0.86511086699999995</c:v>
                </c:pt>
                <c:pt idx="196" formatCode="General">
                  <c:v>0.871651489</c:v>
                </c:pt>
                <c:pt idx="197" formatCode="General">
                  <c:v>0.87728656400000005</c:v>
                </c:pt>
                <c:pt idx="198" formatCode="General">
                  <c:v>0.88269930200000002</c:v>
                </c:pt>
                <c:pt idx="199" formatCode="General">
                  <c:v>0.88846322499999997</c:v>
                </c:pt>
                <c:pt idx="200" formatCode="General">
                  <c:v>0.89415375399999997</c:v>
                </c:pt>
                <c:pt idx="201" formatCode="General">
                  <c:v>0.90078087100000004</c:v>
                </c:pt>
                <c:pt idx="202" formatCode="General">
                  <c:v>0.90870241399999996</c:v>
                </c:pt>
                <c:pt idx="203" formatCode="General">
                  <c:v>0.916894722</c:v>
                </c:pt>
                <c:pt idx="204" formatCode="General">
                  <c:v>0.925002239</c:v>
                </c:pt>
                <c:pt idx="205" formatCode="General">
                  <c:v>0.93410042400000004</c:v>
                </c:pt>
                <c:pt idx="206" formatCode="General">
                  <c:v>0.94342875400000004</c:v>
                </c:pt>
                <c:pt idx="207" formatCode="General">
                  <c:v>0.95226428799999996</c:v>
                </c:pt>
                <c:pt idx="208" formatCode="General">
                  <c:v>0.96132611099999998</c:v>
                </c:pt>
                <c:pt idx="209" formatCode="General">
                  <c:v>0.97021984900000002</c:v>
                </c:pt>
                <c:pt idx="210" formatCode="General">
                  <c:v>0.977267094</c:v>
                </c:pt>
                <c:pt idx="211" formatCode="General">
                  <c:v>0.98271793200000002</c:v>
                </c:pt>
                <c:pt idx="212" formatCode="General">
                  <c:v>0.98734484499999997</c:v>
                </c:pt>
                <c:pt idx="213" formatCode="General">
                  <c:v>0.99230044500000003</c:v>
                </c:pt>
                <c:pt idx="214" formatCode="General">
                  <c:v>0.99795263899999997</c:v>
                </c:pt>
                <c:pt idx="215" formatCode="General">
                  <c:v>1.0041286549999999</c:v>
                </c:pt>
                <c:pt idx="216" formatCode="General">
                  <c:v>1.010596236</c:v>
                </c:pt>
                <c:pt idx="217" formatCode="General">
                  <c:v>1.0169142529999999</c:v>
                </c:pt>
                <c:pt idx="218" formatCode="General">
                  <c:v>1.0224215560000001</c:v>
                </c:pt>
                <c:pt idx="219" formatCode="General">
                  <c:v>1.0273974320000001</c:v>
                </c:pt>
                <c:pt idx="220" formatCode="General">
                  <c:v>1.031330276</c:v>
                </c:pt>
                <c:pt idx="221" formatCode="General">
                  <c:v>1.0343699550000001</c:v>
                </c:pt>
                <c:pt idx="222" formatCode="General">
                  <c:v>1.0368649830000001</c:v>
                </c:pt>
                <c:pt idx="223" formatCode="General">
                  <c:v>1.039146264</c:v>
                </c:pt>
                <c:pt idx="224" formatCode="General">
                  <c:v>1.041071031</c:v>
                </c:pt>
                <c:pt idx="225" formatCode="General">
                  <c:v>1.0440749359999999</c:v>
                </c:pt>
                <c:pt idx="226" formatCode="General">
                  <c:v>1.0489553439999999</c:v>
                </c:pt>
                <c:pt idx="227" formatCode="General">
                  <c:v>1.0550831869999999</c:v>
                </c:pt>
                <c:pt idx="228" formatCode="General">
                  <c:v>1.062602442</c:v>
                </c:pt>
                <c:pt idx="229" formatCode="General">
                  <c:v>1.070589461</c:v>
                </c:pt>
                <c:pt idx="230" formatCode="General">
                  <c:v>1.0779781310000001</c:v>
                </c:pt>
                <c:pt idx="231" formatCode="General">
                  <c:v>1.084037519</c:v>
                </c:pt>
                <c:pt idx="232" formatCode="General">
                  <c:v>1.089243384</c:v>
                </c:pt>
                <c:pt idx="233" formatCode="General">
                  <c:v>1.0928546189999999</c:v>
                </c:pt>
                <c:pt idx="234" formatCode="General">
                  <c:v>1.095619399</c:v>
                </c:pt>
                <c:pt idx="235" formatCode="General">
                  <c:v>1.098338104</c:v>
                </c:pt>
                <c:pt idx="236" formatCode="General">
                  <c:v>1.103252999</c:v>
                </c:pt>
                <c:pt idx="237" formatCode="General">
                  <c:v>1.1115409599999999</c:v>
                </c:pt>
                <c:pt idx="238" formatCode="General">
                  <c:v>1.1211273239999999</c:v>
                </c:pt>
                <c:pt idx="239" formatCode="General">
                  <c:v>1.1308981469999999</c:v>
                </c:pt>
                <c:pt idx="240" formatCode="General">
                  <c:v>1.141252626</c:v>
                </c:pt>
                <c:pt idx="241" formatCode="General">
                  <c:v>1.150222275</c:v>
                </c:pt>
                <c:pt idx="242" formatCode="General">
                  <c:v>1.156248865</c:v>
                </c:pt>
                <c:pt idx="243" formatCode="General">
                  <c:v>1.1615858189999999</c:v>
                </c:pt>
                <c:pt idx="244" formatCode="General">
                  <c:v>1.1673640080000001</c:v>
                </c:pt>
                <c:pt idx="245" formatCode="General">
                  <c:v>1.1726446829999999</c:v>
                </c:pt>
                <c:pt idx="246" formatCode="General">
                  <c:v>1.1773508770000001</c:v>
                </c:pt>
                <c:pt idx="247" formatCode="General">
                  <c:v>1.181783603</c:v>
                </c:pt>
                <c:pt idx="248" formatCode="General">
                  <c:v>1.1859829749999999</c:v>
                </c:pt>
                <c:pt idx="249" formatCode="General">
                  <c:v>1.1899485409999999</c:v>
                </c:pt>
                <c:pt idx="250" formatCode="General">
                  <c:v>1.1936899190000001</c:v>
                </c:pt>
                <c:pt idx="251" formatCode="General">
                  <c:v>1.1973635840000001</c:v>
                </c:pt>
                <c:pt idx="252" formatCode="General">
                  <c:v>1.2010391460000001</c:v>
                </c:pt>
                <c:pt idx="253" formatCode="General">
                  <c:v>1.204675044</c:v>
                </c:pt>
                <c:pt idx="254" formatCode="General">
                  <c:v>1.2082322320000001</c:v>
                </c:pt>
                <c:pt idx="255" formatCode="General">
                  <c:v>1.2118774919999999</c:v>
                </c:pt>
                <c:pt idx="256" formatCode="General">
                  <c:v>1.2152469770000001</c:v>
                </c:pt>
                <c:pt idx="257" formatCode="General">
                  <c:v>1.2187232800000001</c:v>
                </c:pt>
                <c:pt idx="258" formatCode="General">
                  <c:v>1.221910998</c:v>
                </c:pt>
                <c:pt idx="259" formatCode="General">
                  <c:v>1.2246859379999999</c:v>
                </c:pt>
                <c:pt idx="260" formatCode="General">
                  <c:v>1.2274944910000001</c:v>
                </c:pt>
                <c:pt idx="261" formatCode="General">
                  <c:v>1.2305586180000001</c:v>
                </c:pt>
                <c:pt idx="262" formatCode="General">
                  <c:v>1.233348382</c:v>
                </c:pt>
                <c:pt idx="263" formatCode="General">
                  <c:v>1.236171009</c:v>
                </c:pt>
                <c:pt idx="264" formatCode="General">
                  <c:v>1.2392344230000001</c:v>
                </c:pt>
                <c:pt idx="265" formatCode="General">
                  <c:v>1.242770588</c:v>
                </c:pt>
                <c:pt idx="266" formatCode="General">
                  <c:v>1.246962159</c:v>
                </c:pt>
                <c:pt idx="267" formatCode="General">
                  <c:v>1.251772594</c:v>
                </c:pt>
                <c:pt idx="268" formatCode="General">
                  <c:v>1.2576026490000001</c:v>
                </c:pt>
                <c:pt idx="269" formatCode="General">
                  <c:v>1.2640174150000001</c:v>
                </c:pt>
                <c:pt idx="270" formatCode="General">
                  <c:v>1.270121482</c:v>
                </c:pt>
                <c:pt idx="271" formatCode="General">
                  <c:v>1.2755610310000001</c:v>
                </c:pt>
                <c:pt idx="272" formatCode="General">
                  <c:v>1.280941879</c:v>
                </c:pt>
                <c:pt idx="273" formatCode="General">
                  <c:v>1.285714215</c:v>
                </c:pt>
                <c:pt idx="274" formatCode="General">
                  <c:v>1.2901580530000001</c:v>
                </c:pt>
                <c:pt idx="275" formatCode="General">
                  <c:v>1.2942287139999999</c:v>
                </c:pt>
                <c:pt idx="276" formatCode="General">
                  <c:v>1.2981212680000001</c:v>
                </c:pt>
                <c:pt idx="277" formatCode="General">
                  <c:v>1.301568281</c:v>
                </c:pt>
                <c:pt idx="278" formatCode="General">
                  <c:v>1.305231866</c:v>
                </c:pt>
                <c:pt idx="279" formatCode="General">
                  <c:v>1.309436442</c:v>
                </c:pt>
                <c:pt idx="280" formatCode="General">
                  <c:v>1.313946482</c:v>
                </c:pt>
                <c:pt idx="281" formatCode="General">
                  <c:v>1.3190508110000001</c:v>
                </c:pt>
                <c:pt idx="282" formatCode="General">
                  <c:v>1.3248968059999999</c:v>
                </c:pt>
                <c:pt idx="283" formatCode="General">
                  <c:v>1.330487459</c:v>
                </c:pt>
                <c:pt idx="284" formatCode="General">
                  <c:v>1.335642483</c:v>
                </c:pt>
                <c:pt idx="285" formatCode="General">
                  <c:v>1.3407278499999999</c:v>
                </c:pt>
                <c:pt idx="286" formatCode="General">
                  <c:v>1.3453216400000001</c:v>
                </c:pt>
                <c:pt idx="287" formatCode="General">
                  <c:v>1.34901173</c:v>
                </c:pt>
                <c:pt idx="288" formatCode="General">
                  <c:v>1.352271649</c:v>
                </c:pt>
                <c:pt idx="289" formatCode="General">
                  <c:v>1.355260648</c:v>
                </c:pt>
                <c:pt idx="290" formatCode="General">
                  <c:v>1.3580027139999999</c:v>
                </c:pt>
                <c:pt idx="291" formatCode="General">
                  <c:v>1.3603798300000001</c:v>
                </c:pt>
                <c:pt idx="292" formatCode="General">
                  <c:v>1.3625276079999999</c:v>
                </c:pt>
                <c:pt idx="293" formatCode="General">
                  <c:v>1.364418377</c:v>
                </c:pt>
                <c:pt idx="294" formatCode="General">
                  <c:v>1.3660168109999999</c:v>
                </c:pt>
                <c:pt idx="295" formatCode="General">
                  <c:v>1.367556451</c:v>
                </c:pt>
                <c:pt idx="296" formatCode="General">
                  <c:v>1.3695433990000001</c:v>
                </c:pt>
                <c:pt idx="297" formatCode="General">
                  <c:v>1.3726139749999999</c:v>
                </c:pt>
                <c:pt idx="298" formatCode="General">
                  <c:v>1.3770902650000001</c:v>
                </c:pt>
                <c:pt idx="299" formatCode="General">
                  <c:v>1.3825033920000001</c:v>
                </c:pt>
                <c:pt idx="300" formatCode="General">
                  <c:v>1.388533233</c:v>
                </c:pt>
                <c:pt idx="301" formatCode="General">
                  <c:v>1.3945993270000001</c:v>
                </c:pt>
                <c:pt idx="302" formatCode="General">
                  <c:v>1.4000922259999999</c:v>
                </c:pt>
                <c:pt idx="303" formatCode="General">
                  <c:v>1.404463687</c:v>
                </c:pt>
                <c:pt idx="304" formatCode="General">
                  <c:v>1.4079631379999999</c:v>
                </c:pt>
                <c:pt idx="305" formatCode="General">
                  <c:v>1.4109810009999999</c:v>
                </c:pt>
                <c:pt idx="306" formatCode="General">
                  <c:v>1.4138610439999999</c:v>
                </c:pt>
                <c:pt idx="307" formatCode="General">
                  <c:v>1.4168339809999999</c:v>
                </c:pt>
                <c:pt idx="308" formatCode="General">
                  <c:v>1.4201811230000001</c:v>
                </c:pt>
                <c:pt idx="309" formatCode="General">
                  <c:v>1.4237615210000001</c:v>
                </c:pt>
                <c:pt idx="310" formatCode="General">
                  <c:v>1.4273508859999999</c:v>
                </c:pt>
                <c:pt idx="311" formatCode="General">
                  <c:v>1.4306549639999999</c:v>
                </c:pt>
                <c:pt idx="312" formatCode="General">
                  <c:v>1.4338946299999999</c:v>
                </c:pt>
                <c:pt idx="313" formatCode="General">
                  <c:v>1.436606083</c:v>
                </c:pt>
                <c:pt idx="314" formatCode="General">
                  <c:v>1.438983905</c:v>
                </c:pt>
                <c:pt idx="315" formatCode="General">
                  <c:v>1.441016598</c:v>
                </c:pt>
                <c:pt idx="316" formatCode="General">
                  <c:v>1.4430164459999999</c:v>
                </c:pt>
                <c:pt idx="317" formatCode="General">
                  <c:v>1.444633163</c:v>
                </c:pt>
                <c:pt idx="318" formatCode="General">
                  <c:v>1.446328498</c:v>
                </c:pt>
                <c:pt idx="319" formatCode="General">
                  <c:v>1.4481092719999999</c:v>
                </c:pt>
                <c:pt idx="320" formatCode="General">
                  <c:v>1.450107899</c:v>
                </c:pt>
                <c:pt idx="321" formatCode="General">
                  <c:v>1.452094717</c:v>
                </c:pt>
                <c:pt idx="322" formatCode="General">
                  <c:v>1.4541451569999999</c:v>
                </c:pt>
                <c:pt idx="323" formatCode="General">
                  <c:v>1.4561680100000001</c:v>
                </c:pt>
                <c:pt idx="324" formatCode="General">
                  <c:v>1.4581990149999999</c:v>
                </c:pt>
                <c:pt idx="325" formatCode="General">
                  <c:v>1.4601515709999999</c:v>
                </c:pt>
                <c:pt idx="326" formatCode="General">
                  <c:v>1.46196715</c:v>
                </c:pt>
                <c:pt idx="327" formatCode="General">
                  <c:v>1.4635641770000001</c:v>
                </c:pt>
                <c:pt idx="328" formatCode="General">
                  <c:v>1.4649533450000001</c:v>
                </c:pt>
                <c:pt idx="329" formatCode="General">
                  <c:v>1.466079197</c:v>
                </c:pt>
                <c:pt idx="330" formatCode="General">
                  <c:v>1.46694338</c:v>
                </c:pt>
                <c:pt idx="331" formatCode="General">
                  <c:v>1.46784179</c:v>
                </c:pt>
                <c:pt idx="332" formatCode="General">
                  <c:v>1.4692161640000001</c:v>
                </c:pt>
                <c:pt idx="333" formatCode="General">
                  <c:v>1.471218564</c:v>
                </c:pt>
                <c:pt idx="334" formatCode="General">
                  <c:v>1.473652857</c:v>
                </c:pt>
                <c:pt idx="335" formatCode="General">
                  <c:v>1.4764110560000001</c:v>
                </c:pt>
                <c:pt idx="336" formatCode="General">
                  <c:v>1.4797252059999999</c:v>
                </c:pt>
                <c:pt idx="337" formatCode="General">
                  <c:v>1.4828922790000001</c:v>
                </c:pt>
                <c:pt idx="338" formatCode="General">
                  <c:v>1.485795706</c:v>
                </c:pt>
                <c:pt idx="339" formatCode="General">
                  <c:v>1.4888117329999999</c:v>
                </c:pt>
                <c:pt idx="340" formatCode="General">
                  <c:v>1.492082039</c:v>
                </c:pt>
                <c:pt idx="341" formatCode="General">
                  <c:v>1.495098091</c:v>
                </c:pt>
                <c:pt idx="342" formatCode="General">
                  <c:v>1.498011481</c:v>
                </c:pt>
                <c:pt idx="343" formatCode="General">
                  <c:v>1.500548649</c:v>
                </c:pt>
                <c:pt idx="344" formatCode="General">
                  <c:v>1.503204813</c:v>
                </c:pt>
                <c:pt idx="345" formatCode="General">
                  <c:v>1.506463559</c:v>
                </c:pt>
                <c:pt idx="346" formatCode="General">
                  <c:v>1.510061439</c:v>
                </c:pt>
                <c:pt idx="347" formatCode="General">
                  <c:v>1.5141969479999999</c:v>
                </c:pt>
                <c:pt idx="348" formatCode="General">
                  <c:v>1.5190257549999999</c:v>
                </c:pt>
                <c:pt idx="349" formatCode="General">
                  <c:v>1.5236273840000001</c:v>
                </c:pt>
                <c:pt idx="350" formatCode="General">
                  <c:v>1.5274837699999999</c:v>
                </c:pt>
                <c:pt idx="351" formatCode="General">
                  <c:v>1.5308444489999999</c:v>
                </c:pt>
                <c:pt idx="352" formatCode="General">
                  <c:v>1.53378799</c:v>
                </c:pt>
                <c:pt idx="353" formatCode="General">
                  <c:v>1.536503776</c:v>
                </c:pt>
                <c:pt idx="354" formatCode="General">
                  <c:v>1.539000924</c:v>
                </c:pt>
                <c:pt idx="355" formatCode="General">
                  <c:v>1.5415362379999999</c:v>
                </c:pt>
                <c:pt idx="356" formatCode="General">
                  <c:v>1.543979599</c:v>
                </c:pt>
                <c:pt idx="357" formatCode="General">
                  <c:v>1.546170485</c:v>
                </c:pt>
                <c:pt idx="358" formatCode="General">
                  <c:v>1.547964868</c:v>
                </c:pt>
                <c:pt idx="359" formatCode="General">
                  <c:v>1.5497378399999999</c:v>
                </c:pt>
                <c:pt idx="360" formatCode="General">
                  <c:v>1.5519198869999999</c:v>
                </c:pt>
                <c:pt idx="361" formatCode="General">
                  <c:v>1.5550777570000001</c:v>
                </c:pt>
                <c:pt idx="362" formatCode="General">
                  <c:v>1.5581443589999999</c:v>
                </c:pt>
                <c:pt idx="363" formatCode="General">
                  <c:v>1.5612381719999999</c:v>
                </c:pt>
                <c:pt idx="364" formatCode="General">
                  <c:v>1.5642979640000001</c:v>
                </c:pt>
                <c:pt idx="365" formatCode="General">
                  <c:v>1.56668038</c:v>
                </c:pt>
                <c:pt idx="366" formatCode="General">
                  <c:v>1.56812386</c:v>
                </c:pt>
                <c:pt idx="367" formatCode="General">
                  <c:v>1.56999055</c:v>
                </c:pt>
                <c:pt idx="368" formatCode="General">
                  <c:v>1.5732229769999999</c:v>
                </c:pt>
                <c:pt idx="369" formatCode="General">
                  <c:v>1.5778949579999999</c:v>
                </c:pt>
                <c:pt idx="370" formatCode="General">
                  <c:v>1.582543824</c:v>
                </c:pt>
                <c:pt idx="371" formatCode="General">
                  <c:v>1.587144434</c:v>
                </c:pt>
                <c:pt idx="372" formatCode="General">
                  <c:v>1.59132853</c:v>
                </c:pt>
                <c:pt idx="373" formatCode="General">
                  <c:v>1.59411025</c:v>
                </c:pt>
                <c:pt idx="374" formatCode="General">
                  <c:v>1.5954517749999999</c:v>
                </c:pt>
                <c:pt idx="375" formatCode="General">
                  <c:v>1.5969176</c:v>
                </c:pt>
                <c:pt idx="376" formatCode="General">
                  <c:v>1.5986586599999999</c:v>
                </c:pt>
                <c:pt idx="377" formatCode="General">
                  <c:v>1.600886593</c:v>
                </c:pt>
                <c:pt idx="378" formatCode="General">
                  <c:v>1.6034328529999999</c:v>
                </c:pt>
                <c:pt idx="379" formatCode="General">
                  <c:v>1.606132436</c:v>
                </c:pt>
                <c:pt idx="380" formatCode="General">
                  <c:v>1.6086712169999999</c:v>
                </c:pt>
                <c:pt idx="381" formatCode="General">
                  <c:v>1.610919854</c:v>
                </c:pt>
                <c:pt idx="382" formatCode="General">
                  <c:v>1.612770378</c:v>
                </c:pt>
                <c:pt idx="383" formatCode="General">
                  <c:v>1.6145384970000001</c:v>
                </c:pt>
                <c:pt idx="384" formatCode="General">
                  <c:v>1.616305704</c:v>
                </c:pt>
                <c:pt idx="385" formatCode="General">
                  <c:v>1.6183256829999999</c:v>
                </c:pt>
                <c:pt idx="386" formatCode="General">
                  <c:v>1.6203603310000001</c:v>
                </c:pt>
                <c:pt idx="387" formatCode="General">
                  <c:v>1.6225913780000001</c:v>
                </c:pt>
                <c:pt idx="388" formatCode="General">
                  <c:v>1.6246440790000001</c:v>
                </c:pt>
                <c:pt idx="389" formatCode="General">
                  <c:v>1.6263695840000001</c:v>
                </c:pt>
                <c:pt idx="390" formatCode="General">
                  <c:v>1.62766217</c:v>
                </c:pt>
                <c:pt idx="391" formatCode="General">
                  <c:v>1.6290822949999999</c:v>
                </c:pt>
                <c:pt idx="392" formatCode="General">
                  <c:v>1.6305905860000001</c:v>
                </c:pt>
                <c:pt idx="393" formatCode="General">
                  <c:v>1.6330713139999999</c:v>
                </c:pt>
                <c:pt idx="394" formatCode="General">
                  <c:v>1.636899106</c:v>
                </c:pt>
              </c:numCache>
            </c:numRef>
          </c:xVal>
          <c:yVal>
            <c:numRef>
              <c:f>'Data fresh bones'!$DS$3:$DS$397</c:f>
              <c:numCache>
                <c:formatCode>General</c:formatCode>
                <c:ptCount val="395"/>
                <c:pt idx="0">
                  <c:v>0</c:v>
                </c:pt>
                <c:pt idx="1">
                  <c:v>1.32324E-3</c:v>
                </c:pt>
                <c:pt idx="2">
                  <c:v>1.34004E-3</c:v>
                </c:pt>
                <c:pt idx="3">
                  <c:v>1.45257E-3</c:v>
                </c:pt>
                <c:pt idx="4">
                  <c:v>2.1111200000000002E-3</c:v>
                </c:pt>
                <c:pt idx="5">
                  <c:v>1.7204200000000001E-3</c:v>
                </c:pt>
                <c:pt idx="6">
                  <c:v>1.26596E-3</c:v>
                </c:pt>
                <c:pt idx="7">
                  <c:v>9.4030999999999997E-4</c:v>
                </c:pt>
                <c:pt idx="8">
                  <c:v>1.9279E-4</c:v>
                </c:pt>
                <c:pt idx="9">
                  <c:v>-1.3517500000000001E-3</c:v>
                </c:pt>
                <c:pt idx="10">
                  <c:v>-1.58938E-3</c:v>
                </c:pt>
                <c:pt idx="11">
                  <c:v>-1.8582799999999999E-3</c:v>
                </c:pt>
                <c:pt idx="12">
                  <c:v>-1.8887400000000001E-3</c:v>
                </c:pt>
                <c:pt idx="13">
                  <c:v>-1.85531E-3</c:v>
                </c:pt>
                <c:pt idx="14">
                  <c:v>-1.68714E-3</c:v>
                </c:pt>
                <c:pt idx="15">
                  <c:v>-2.1718900000000001E-3</c:v>
                </c:pt>
                <c:pt idx="16">
                  <c:v>-2.1723300000000001E-3</c:v>
                </c:pt>
                <c:pt idx="17">
                  <c:v>-2.1804799999999998E-3</c:v>
                </c:pt>
                <c:pt idx="18">
                  <c:v>-2.2223500000000001E-3</c:v>
                </c:pt>
                <c:pt idx="19">
                  <c:v>-2.5530800000000001E-3</c:v>
                </c:pt>
                <c:pt idx="20">
                  <c:v>-2.57844E-3</c:v>
                </c:pt>
                <c:pt idx="21">
                  <c:v>-2.5542300000000002E-3</c:v>
                </c:pt>
                <c:pt idx="22">
                  <c:v>-2.5609700000000001E-3</c:v>
                </c:pt>
                <c:pt idx="23">
                  <c:v>-2.68338E-3</c:v>
                </c:pt>
                <c:pt idx="24">
                  <c:v>-2.57698E-3</c:v>
                </c:pt>
                <c:pt idx="25">
                  <c:v>-2.9437399999999998E-3</c:v>
                </c:pt>
                <c:pt idx="26">
                  <c:v>-3.0178900000000001E-3</c:v>
                </c:pt>
                <c:pt idx="27">
                  <c:v>-3.01563E-3</c:v>
                </c:pt>
                <c:pt idx="28">
                  <c:v>-3.0084199999999999E-3</c:v>
                </c:pt>
                <c:pt idx="29">
                  <c:v>-3.0274E-3</c:v>
                </c:pt>
                <c:pt idx="30">
                  <c:v>-3.06069E-3</c:v>
                </c:pt>
                <c:pt idx="31">
                  <c:v>-3.16723E-3</c:v>
                </c:pt>
                <c:pt idx="32">
                  <c:v>-3.27408E-3</c:v>
                </c:pt>
                <c:pt idx="33">
                  <c:v>-3.44912E-3</c:v>
                </c:pt>
                <c:pt idx="34">
                  <c:v>-3.5664500000000001E-3</c:v>
                </c:pt>
                <c:pt idx="35">
                  <c:v>-3.5860599999999999E-3</c:v>
                </c:pt>
                <c:pt idx="36">
                  <c:v>-3.7564199999999999E-3</c:v>
                </c:pt>
                <c:pt idx="37">
                  <c:v>-3.93649E-3</c:v>
                </c:pt>
                <c:pt idx="38">
                  <c:v>-4.0220500000000001E-3</c:v>
                </c:pt>
                <c:pt idx="39">
                  <c:v>-4.1098000000000003E-3</c:v>
                </c:pt>
                <c:pt idx="40">
                  <c:v>-4.2236699999999997E-3</c:v>
                </c:pt>
                <c:pt idx="41">
                  <c:v>-4.2199400000000001E-3</c:v>
                </c:pt>
                <c:pt idx="42">
                  <c:v>-4.0573700000000002E-3</c:v>
                </c:pt>
                <c:pt idx="43">
                  <c:v>-4.08063E-3</c:v>
                </c:pt>
                <c:pt idx="44">
                  <c:v>-4.1498100000000003E-3</c:v>
                </c:pt>
                <c:pt idx="45">
                  <c:v>-4.1572700000000002E-3</c:v>
                </c:pt>
                <c:pt idx="46">
                  <c:v>-4.2792400000000001E-3</c:v>
                </c:pt>
                <c:pt idx="47">
                  <c:v>-4.3558800000000003E-3</c:v>
                </c:pt>
                <c:pt idx="48">
                  <c:v>-4.4383199999999999E-3</c:v>
                </c:pt>
                <c:pt idx="49">
                  <c:v>-4.43553E-3</c:v>
                </c:pt>
                <c:pt idx="50">
                  <c:v>-4.5049499999999998E-3</c:v>
                </c:pt>
                <c:pt idx="51">
                  <c:v>-4.5011299999999999E-3</c:v>
                </c:pt>
                <c:pt idx="52">
                  <c:v>-4.5021999999999996E-3</c:v>
                </c:pt>
                <c:pt idx="53">
                  <c:v>-4.5455299999999999E-3</c:v>
                </c:pt>
                <c:pt idx="54">
                  <c:v>-4.5714199999999997E-3</c:v>
                </c:pt>
                <c:pt idx="55">
                  <c:v>-4.57122E-3</c:v>
                </c:pt>
                <c:pt idx="56">
                  <c:v>-4.5932300000000002E-3</c:v>
                </c:pt>
                <c:pt idx="57">
                  <c:v>-4.5523899999999999E-3</c:v>
                </c:pt>
                <c:pt idx="58">
                  <c:v>-4.5498600000000002E-3</c:v>
                </c:pt>
                <c:pt idx="59">
                  <c:v>-4.6031300000000004E-3</c:v>
                </c:pt>
                <c:pt idx="60">
                  <c:v>-4.6568599999999996E-3</c:v>
                </c:pt>
                <c:pt idx="61">
                  <c:v>-4.6571700000000004E-3</c:v>
                </c:pt>
                <c:pt idx="62">
                  <c:v>-4.6772699999999999E-3</c:v>
                </c:pt>
                <c:pt idx="63">
                  <c:v>-4.6794999999999996E-3</c:v>
                </c:pt>
                <c:pt idx="64">
                  <c:v>-4.66702E-3</c:v>
                </c:pt>
                <c:pt idx="65">
                  <c:v>-4.6627400000000003E-3</c:v>
                </c:pt>
                <c:pt idx="66">
                  <c:v>-4.5046599999999997E-3</c:v>
                </c:pt>
                <c:pt idx="67">
                  <c:v>-4.4868399999999998E-3</c:v>
                </c:pt>
                <c:pt idx="68">
                  <c:v>-4.4529299999999999E-3</c:v>
                </c:pt>
                <c:pt idx="69">
                  <c:v>-4.3364900000000001E-3</c:v>
                </c:pt>
                <c:pt idx="70">
                  <c:v>-4.4154600000000004E-3</c:v>
                </c:pt>
                <c:pt idx="71">
                  <c:v>-4.4138500000000004E-3</c:v>
                </c:pt>
                <c:pt idx="72">
                  <c:v>-4.4025799999999997E-3</c:v>
                </c:pt>
                <c:pt idx="73">
                  <c:v>-4.3711100000000001E-3</c:v>
                </c:pt>
                <c:pt idx="74">
                  <c:v>-4.4207400000000003E-3</c:v>
                </c:pt>
                <c:pt idx="75">
                  <c:v>-4.4213799999999999E-3</c:v>
                </c:pt>
                <c:pt idx="76">
                  <c:v>-4.4810900000000001E-3</c:v>
                </c:pt>
                <c:pt idx="77">
                  <c:v>-4.4467999999999999E-3</c:v>
                </c:pt>
                <c:pt idx="78">
                  <c:v>-4.4712500000000004E-3</c:v>
                </c:pt>
                <c:pt idx="79">
                  <c:v>-4.3822499999999999E-3</c:v>
                </c:pt>
                <c:pt idx="80">
                  <c:v>-4.2523700000000001E-3</c:v>
                </c:pt>
                <c:pt idx="81">
                  <c:v>-4.2120600000000001E-3</c:v>
                </c:pt>
                <c:pt idx="82">
                  <c:v>-4.23078E-3</c:v>
                </c:pt>
                <c:pt idx="83">
                  <c:v>-4.2041600000000002E-3</c:v>
                </c:pt>
                <c:pt idx="84">
                  <c:v>-4.2144000000000001E-3</c:v>
                </c:pt>
                <c:pt idx="85">
                  <c:v>-4.2147199999999999E-3</c:v>
                </c:pt>
                <c:pt idx="86">
                  <c:v>-4.2154200000000001E-3</c:v>
                </c:pt>
                <c:pt idx="87">
                  <c:v>-4.2125699999999997E-3</c:v>
                </c:pt>
                <c:pt idx="88">
                  <c:v>-4.1971899999999999E-3</c:v>
                </c:pt>
                <c:pt idx="89">
                  <c:v>-4.1998000000000001E-3</c:v>
                </c:pt>
                <c:pt idx="90">
                  <c:v>-4.18638E-3</c:v>
                </c:pt>
                <c:pt idx="91">
                  <c:v>-4.1863400000000002E-3</c:v>
                </c:pt>
                <c:pt idx="92">
                  <c:v>-4.1807900000000002E-3</c:v>
                </c:pt>
                <c:pt idx="93">
                  <c:v>-4.1703E-3</c:v>
                </c:pt>
                <c:pt idx="94">
                  <c:v>-4.0846600000000004E-3</c:v>
                </c:pt>
                <c:pt idx="95">
                  <c:v>-4.0814400000000004E-3</c:v>
                </c:pt>
                <c:pt idx="96">
                  <c:v>-3.9940799999999997E-3</c:v>
                </c:pt>
                <c:pt idx="97">
                  <c:v>-3.9197099999999999E-3</c:v>
                </c:pt>
                <c:pt idx="98">
                  <c:v>-3.9028800000000001E-3</c:v>
                </c:pt>
                <c:pt idx="99">
                  <c:v>-3.9045E-3</c:v>
                </c:pt>
                <c:pt idx="100">
                  <c:v>-3.9062300000000001E-3</c:v>
                </c:pt>
                <c:pt idx="101">
                  <c:v>-3.8023499999999999E-3</c:v>
                </c:pt>
                <c:pt idx="102">
                  <c:v>-3.8007399999999999E-3</c:v>
                </c:pt>
                <c:pt idx="103">
                  <c:v>-3.78137E-3</c:v>
                </c:pt>
                <c:pt idx="104">
                  <c:v>-3.8311199999999999E-3</c:v>
                </c:pt>
                <c:pt idx="105">
                  <c:v>-3.8167299999999999E-3</c:v>
                </c:pt>
                <c:pt idx="106">
                  <c:v>-3.8080200000000001E-3</c:v>
                </c:pt>
                <c:pt idx="107">
                  <c:v>-3.7897199999999999E-3</c:v>
                </c:pt>
                <c:pt idx="108">
                  <c:v>-3.8057199999999998E-3</c:v>
                </c:pt>
                <c:pt idx="109">
                  <c:v>-3.7923900000000001E-3</c:v>
                </c:pt>
                <c:pt idx="110">
                  <c:v>-3.7317100000000001E-3</c:v>
                </c:pt>
                <c:pt idx="111">
                  <c:v>-3.72515E-3</c:v>
                </c:pt>
                <c:pt idx="112">
                  <c:v>-3.7173100000000001E-3</c:v>
                </c:pt>
                <c:pt idx="113">
                  <c:v>-3.4044700000000002E-3</c:v>
                </c:pt>
                <c:pt idx="114">
                  <c:v>-2.8944499999999998E-3</c:v>
                </c:pt>
                <c:pt idx="115">
                  <c:v>-2.7458000000000001E-3</c:v>
                </c:pt>
                <c:pt idx="116">
                  <c:v>-2.74471E-3</c:v>
                </c:pt>
                <c:pt idx="117">
                  <c:v>-2.74538E-3</c:v>
                </c:pt>
                <c:pt idx="118">
                  <c:v>-2.68864E-3</c:v>
                </c:pt>
                <c:pt idx="119">
                  <c:v>-2.6213299999999998E-3</c:v>
                </c:pt>
                <c:pt idx="120">
                  <c:v>-2.5700100000000002E-3</c:v>
                </c:pt>
                <c:pt idx="121">
                  <c:v>-2.5559799999999998E-3</c:v>
                </c:pt>
                <c:pt idx="122">
                  <c:v>-2.5584399999999999E-3</c:v>
                </c:pt>
                <c:pt idx="123">
                  <c:v>-2.5191499999999999E-3</c:v>
                </c:pt>
                <c:pt idx="124">
                  <c:v>-2.5460999999999999E-3</c:v>
                </c:pt>
                <c:pt idx="125">
                  <c:v>-2.5548699999999999E-3</c:v>
                </c:pt>
                <c:pt idx="126">
                  <c:v>-2.5828299999999999E-3</c:v>
                </c:pt>
                <c:pt idx="127">
                  <c:v>-2.5625700000000001E-3</c:v>
                </c:pt>
                <c:pt idx="128">
                  <c:v>-2.50694E-3</c:v>
                </c:pt>
                <c:pt idx="129">
                  <c:v>-2.6178299999999998E-3</c:v>
                </c:pt>
                <c:pt idx="130">
                  <c:v>-2.3725899999999999E-3</c:v>
                </c:pt>
                <c:pt idx="131">
                  <c:v>-2.2544100000000001E-3</c:v>
                </c:pt>
                <c:pt idx="132">
                  <c:v>-2.2721199999999999E-3</c:v>
                </c:pt>
                <c:pt idx="133">
                  <c:v>-2.2820700000000002E-3</c:v>
                </c:pt>
                <c:pt idx="134">
                  <c:v>-2.2746200000000002E-3</c:v>
                </c:pt>
                <c:pt idx="135">
                  <c:v>-2.2919300000000002E-3</c:v>
                </c:pt>
                <c:pt idx="136">
                  <c:v>-2.3014400000000001E-3</c:v>
                </c:pt>
                <c:pt idx="137">
                  <c:v>-2.30087E-3</c:v>
                </c:pt>
                <c:pt idx="138">
                  <c:v>-2.3052300000000001E-3</c:v>
                </c:pt>
                <c:pt idx="139">
                  <c:v>-2.3031100000000001E-3</c:v>
                </c:pt>
                <c:pt idx="140">
                  <c:v>-2.3013999999999999E-3</c:v>
                </c:pt>
                <c:pt idx="141">
                  <c:v>-2.2951600000000001E-3</c:v>
                </c:pt>
                <c:pt idx="142">
                  <c:v>-2.29642E-3</c:v>
                </c:pt>
                <c:pt idx="143">
                  <c:v>-2.2961600000000002E-3</c:v>
                </c:pt>
                <c:pt idx="144">
                  <c:v>-2.3008600000000001E-3</c:v>
                </c:pt>
                <c:pt idx="145">
                  <c:v>-2.3085100000000002E-3</c:v>
                </c:pt>
                <c:pt idx="146">
                  <c:v>-2.28692E-3</c:v>
                </c:pt>
                <c:pt idx="147">
                  <c:v>-2.21923E-3</c:v>
                </c:pt>
                <c:pt idx="148">
                  <c:v>-2.1625699999999999E-3</c:v>
                </c:pt>
                <c:pt idx="149">
                  <c:v>-2.12992E-3</c:v>
                </c:pt>
                <c:pt idx="150">
                  <c:v>-2.0856099999999999E-3</c:v>
                </c:pt>
                <c:pt idx="151">
                  <c:v>-2.0998499999999999E-3</c:v>
                </c:pt>
                <c:pt idx="152">
                  <c:v>-2.1254799999999999E-3</c:v>
                </c:pt>
                <c:pt idx="153">
                  <c:v>-2.1079499999999999E-3</c:v>
                </c:pt>
                <c:pt idx="154">
                  <c:v>-2.0868100000000001E-3</c:v>
                </c:pt>
                <c:pt idx="155">
                  <c:v>-2.00687E-3</c:v>
                </c:pt>
                <c:pt idx="156">
                  <c:v>-1.9975700000000002E-3</c:v>
                </c:pt>
                <c:pt idx="157">
                  <c:v>-1.9258999999999999E-3</c:v>
                </c:pt>
                <c:pt idx="158">
                  <c:v>-1.9147299999999999E-3</c:v>
                </c:pt>
                <c:pt idx="159">
                  <c:v>-1.9677200000000001E-3</c:v>
                </c:pt>
                <c:pt idx="160">
                  <c:v>-1.9235299999999999E-3</c:v>
                </c:pt>
                <c:pt idx="161">
                  <c:v>-1.90613E-3</c:v>
                </c:pt>
                <c:pt idx="162">
                  <c:v>-1.87744E-3</c:v>
                </c:pt>
                <c:pt idx="163">
                  <c:v>-1.77714E-3</c:v>
                </c:pt>
                <c:pt idx="164">
                  <c:v>-1.75633E-3</c:v>
                </c:pt>
                <c:pt idx="165">
                  <c:v>-1.76739E-3</c:v>
                </c:pt>
                <c:pt idx="166">
                  <c:v>-1.6413199999999999E-3</c:v>
                </c:pt>
                <c:pt idx="167">
                  <c:v>-1.59723E-3</c:v>
                </c:pt>
                <c:pt idx="168">
                  <c:v>-1.54637E-3</c:v>
                </c:pt>
                <c:pt idx="169">
                  <c:v>-1.40285E-3</c:v>
                </c:pt>
                <c:pt idx="170">
                  <c:v>-1.3136700000000001E-3</c:v>
                </c:pt>
                <c:pt idx="171">
                  <c:v>-1.3066E-3</c:v>
                </c:pt>
                <c:pt idx="172">
                  <c:v>-1.2910899999999999E-3</c:v>
                </c:pt>
                <c:pt idx="173">
                  <c:v>-1.2961800000000001E-3</c:v>
                </c:pt>
                <c:pt idx="174">
                  <c:v>-1.2872999999999999E-3</c:v>
                </c:pt>
                <c:pt idx="175">
                  <c:v>-1.19574E-3</c:v>
                </c:pt>
                <c:pt idx="176">
                  <c:v>-1.1702500000000001E-3</c:v>
                </c:pt>
                <c:pt idx="177">
                  <c:v>-1.10143E-3</c:v>
                </c:pt>
                <c:pt idx="178">
                  <c:v>-1.03988E-3</c:v>
                </c:pt>
                <c:pt idx="179">
                  <c:v>-1.03736E-3</c:v>
                </c:pt>
                <c:pt idx="180">
                  <c:v>-1.0871500000000001E-3</c:v>
                </c:pt>
                <c:pt idx="181">
                  <c:v>-9.5365999999999995E-4</c:v>
                </c:pt>
                <c:pt idx="182">
                  <c:v>-9.5726000000000003E-4</c:v>
                </c:pt>
                <c:pt idx="183">
                  <c:v>-9.1405999999999996E-4</c:v>
                </c:pt>
                <c:pt idx="184">
                  <c:v>-8.7965000000000005E-4</c:v>
                </c:pt>
                <c:pt idx="185">
                  <c:v>-8.3144999999999996E-4</c:v>
                </c:pt>
                <c:pt idx="186">
                  <c:v>-8.1384000000000003E-4</c:v>
                </c:pt>
                <c:pt idx="187">
                  <c:v>-7.4708000000000001E-4</c:v>
                </c:pt>
                <c:pt idx="188">
                  <c:v>-7.4985000000000004E-4</c:v>
                </c:pt>
                <c:pt idx="189">
                  <c:v>-7.3300000000000004E-4</c:v>
                </c:pt>
                <c:pt idx="190">
                  <c:v>-7.2371999999999996E-4</c:v>
                </c:pt>
                <c:pt idx="191">
                  <c:v>-6.8975999999999998E-4</c:v>
                </c:pt>
                <c:pt idx="192">
                  <c:v>-6.7356999999999996E-4</c:v>
                </c:pt>
                <c:pt idx="193">
                  <c:v>-6.0355000000000001E-4</c:v>
                </c:pt>
                <c:pt idx="194">
                  <c:v>-5.7326000000000002E-4</c:v>
                </c:pt>
                <c:pt idx="195">
                  <c:v>-5.8385999999999996E-4</c:v>
                </c:pt>
                <c:pt idx="196">
                  <c:v>-5.6926000000000004E-4</c:v>
                </c:pt>
                <c:pt idx="197">
                  <c:v>-5.3198999999999998E-4</c:v>
                </c:pt>
                <c:pt idx="198">
                  <c:v>-5.2400000000000005E-4</c:v>
                </c:pt>
                <c:pt idx="199">
                  <c:v>-4.8093000000000002E-4</c:v>
                </c:pt>
                <c:pt idx="200">
                  <c:v>-4.2037999999999998E-4</c:v>
                </c:pt>
                <c:pt idx="201">
                  <c:v>-4.2655999999999998E-4</c:v>
                </c:pt>
                <c:pt idx="202">
                  <c:v>-4.2025E-4</c:v>
                </c:pt>
                <c:pt idx="203">
                  <c:v>-2.9656000000000002E-4</c:v>
                </c:pt>
                <c:pt idx="204">
                  <c:v>-2.6490999999999998E-4</c:v>
                </c:pt>
                <c:pt idx="205">
                  <c:v>-2.4907E-4</c:v>
                </c:pt>
                <c:pt idx="206">
                  <c:v>-1.6485E-4</c:v>
                </c:pt>
                <c:pt idx="207">
                  <c:v>-1.3422999999999999E-4</c:v>
                </c:pt>
                <c:pt idx="208">
                  <c:v>-1.4344E-4</c:v>
                </c:pt>
                <c:pt idx="209">
                  <c:v>-1.4679999999999999E-4</c:v>
                </c:pt>
                <c:pt idx="210">
                  <c:v>-1.2310000000000001E-4</c:v>
                </c:pt>
                <c:pt idx="211">
                  <c:v>-1.1625000000000001E-4</c:v>
                </c:pt>
                <c:pt idx="212">
                  <c:v>-1.1472E-4</c:v>
                </c:pt>
                <c:pt idx="213">
                  <c:v>-1.0134E-4</c:v>
                </c:pt>
                <c:pt idx="214" formatCode="0.00E+00">
                  <c:v>-8.8012999999999999E-5</c:v>
                </c:pt>
                <c:pt idx="215">
                  <c:v>-1.0381E-4</c:v>
                </c:pt>
                <c:pt idx="216">
                  <c:v>-1.2071E-4</c:v>
                </c:pt>
                <c:pt idx="217">
                  <c:v>-1.2407E-4</c:v>
                </c:pt>
                <c:pt idx="218">
                  <c:v>-1.2302999999999999E-4</c:v>
                </c:pt>
                <c:pt idx="219">
                  <c:v>-1.4967999999999999E-4</c:v>
                </c:pt>
                <c:pt idx="220">
                  <c:v>-1.2659999999999999E-4</c:v>
                </c:pt>
                <c:pt idx="221">
                  <c:v>-1.1703E-4</c:v>
                </c:pt>
                <c:pt idx="222" formatCode="0.00E+00">
                  <c:v>-8.6901E-5</c:v>
                </c:pt>
                <c:pt idx="223" formatCode="0.00E+00">
                  <c:v>-8.1568000000000002E-5</c:v>
                </c:pt>
                <c:pt idx="224">
                  <c:v>-1.3027000000000001E-4</c:v>
                </c:pt>
                <c:pt idx="225">
                  <c:v>-1.5622999999999999E-4</c:v>
                </c:pt>
                <c:pt idx="226">
                  <c:v>-1.5300000000000001E-4</c:v>
                </c:pt>
                <c:pt idx="227">
                  <c:v>-1.6285E-4</c:v>
                </c:pt>
                <c:pt idx="228">
                  <c:v>-1.5467000000000001E-4</c:v>
                </c:pt>
                <c:pt idx="229">
                  <c:v>-1.3988E-4</c:v>
                </c:pt>
                <c:pt idx="230">
                  <c:v>-1.3698000000000001E-4</c:v>
                </c:pt>
                <c:pt idx="231">
                  <c:v>-1.2275E-4</c:v>
                </c:pt>
                <c:pt idx="232">
                  <c:v>-1.1820999999999999E-4</c:v>
                </c:pt>
                <c:pt idx="233">
                  <c:v>-1.1828E-4</c:v>
                </c:pt>
                <c:pt idx="234">
                  <c:v>-1.2388000000000001E-4</c:v>
                </c:pt>
                <c:pt idx="235" formatCode="0.00E+00">
                  <c:v>-9.4671000000000002E-5</c:v>
                </c:pt>
                <c:pt idx="236" formatCode="0.00E+00">
                  <c:v>-9.3644E-5</c:v>
                </c:pt>
                <c:pt idx="237" formatCode="0.00E+00">
                  <c:v>-7.7071999999999997E-5</c:v>
                </c:pt>
                <c:pt idx="238" formatCode="0.00E+00">
                  <c:v>-6.1159000000000002E-5</c:v>
                </c:pt>
                <c:pt idx="239" formatCode="0.00E+00">
                  <c:v>-4.0034999999999999E-5</c:v>
                </c:pt>
                <c:pt idx="240" formatCode="0.00E+00">
                  <c:v>-3.9501E-5</c:v>
                </c:pt>
                <c:pt idx="241" formatCode="0.00E+00">
                  <c:v>-2.4913E-5</c:v>
                </c:pt>
                <c:pt idx="242" formatCode="0.00E+00">
                  <c:v>-1.8513E-5</c:v>
                </c:pt>
                <c:pt idx="243" formatCode="0.00E+00">
                  <c:v>-1.9403E-5</c:v>
                </c:pt>
                <c:pt idx="244" formatCode="0.00E+00">
                  <c:v>-4.7893999999999999E-5</c:v>
                </c:pt>
                <c:pt idx="245" formatCode="0.00E+00">
                  <c:v>2.4924999999999999E-6</c:v>
                </c:pt>
                <c:pt idx="246" formatCode="0.00E+00">
                  <c:v>1.0183999999999999E-5</c:v>
                </c:pt>
                <c:pt idx="247" formatCode="0.00E+00">
                  <c:v>2.1308999999999999E-5</c:v>
                </c:pt>
                <c:pt idx="248" formatCode="0.00E+00">
                  <c:v>7.7476000000000002E-5</c:v>
                </c:pt>
                <c:pt idx="249" formatCode="0.00E+00">
                  <c:v>7.2589999999999994E-5</c:v>
                </c:pt>
                <c:pt idx="250" formatCode="0.00E+00">
                  <c:v>8.5316999999999996E-5</c:v>
                </c:pt>
                <c:pt idx="251" formatCode="0.00E+00">
                  <c:v>9.2585999999999998E-5</c:v>
                </c:pt>
                <c:pt idx="252" formatCode="0.00E+00">
                  <c:v>9.2428000000000003E-5</c:v>
                </c:pt>
                <c:pt idx="253" formatCode="0.00E+00">
                  <c:v>8.8577000000000003E-5</c:v>
                </c:pt>
                <c:pt idx="254" formatCode="0.00E+00">
                  <c:v>8.7695999999999995E-5</c:v>
                </c:pt>
                <c:pt idx="255">
                  <c:v>1.4805999999999999E-4</c:v>
                </c:pt>
                <c:pt idx="256">
                  <c:v>1.5349999999999999E-4</c:v>
                </c:pt>
                <c:pt idx="257">
                  <c:v>1.4522999999999999E-4</c:v>
                </c:pt>
                <c:pt idx="258">
                  <c:v>1.4262000000000001E-4</c:v>
                </c:pt>
                <c:pt idx="259">
                  <c:v>1.5316E-4</c:v>
                </c:pt>
                <c:pt idx="260">
                  <c:v>2.1964E-4</c:v>
                </c:pt>
                <c:pt idx="261">
                  <c:v>2.6373999999999999E-4</c:v>
                </c:pt>
                <c:pt idx="262">
                  <c:v>3.2927E-4</c:v>
                </c:pt>
                <c:pt idx="263">
                  <c:v>3.7844000000000002E-4</c:v>
                </c:pt>
                <c:pt idx="264">
                  <c:v>3.7699000000000001E-4</c:v>
                </c:pt>
                <c:pt idx="265">
                  <c:v>6.1514000000000002E-4</c:v>
                </c:pt>
                <c:pt idx="266">
                  <c:v>6.5302999999999997E-4</c:v>
                </c:pt>
                <c:pt idx="267">
                  <c:v>6.5424999999999999E-4</c:v>
                </c:pt>
                <c:pt idx="268">
                  <c:v>6.757E-4</c:v>
                </c:pt>
                <c:pt idx="269">
                  <c:v>6.8066999999999997E-4</c:v>
                </c:pt>
                <c:pt idx="270">
                  <c:v>7.2975000000000004E-4</c:v>
                </c:pt>
                <c:pt idx="271">
                  <c:v>7.8494000000000003E-4</c:v>
                </c:pt>
                <c:pt idx="272">
                  <c:v>8.0150999999999996E-4</c:v>
                </c:pt>
                <c:pt idx="273">
                  <c:v>7.9306000000000005E-4</c:v>
                </c:pt>
                <c:pt idx="274">
                  <c:v>8.6174000000000005E-4</c:v>
                </c:pt>
                <c:pt idx="275">
                  <c:v>8.6594000000000005E-4</c:v>
                </c:pt>
                <c:pt idx="276">
                  <c:v>8.6061000000000004E-4</c:v>
                </c:pt>
                <c:pt idx="277">
                  <c:v>8.5826999999999995E-4</c:v>
                </c:pt>
                <c:pt idx="278">
                  <c:v>8.6279E-4</c:v>
                </c:pt>
                <c:pt idx="279">
                  <c:v>8.7357000000000005E-4</c:v>
                </c:pt>
                <c:pt idx="280">
                  <c:v>9.4631999999999995E-4</c:v>
                </c:pt>
                <c:pt idx="281">
                  <c:v>9.4426000000000004E-4</c:v>
                </c:pt>
                <c:pt idx="282">
                  <c:v>9.5701E-4</c:v>
                </c:pt>
                <c:pt idx="283">
                  <c:v>1.00585E-3</c:v>
                </c:pt>
                <c:pt idx="284">
                  <c:v>1.0436600000000001E-3</c:v>
                </c:pt>
                <c:pt idx="285">
                  <c:v>1.0531900000000001E-3</c:v>
                </c:pt>
                <c:pt idx="286">
                  <c:v>1.08092E-3</c:v>
                </c:pt>
                <c:pt idx="287">
                  <c:v>1.1029200000000001E-3</c:v>
                </c:pt>
                <c:pt idx="288">
                  <c:v>1.1645099999999999E-3</c:v>
                </c:pt>
                <c:pt idx="289">
                  <c:v>1.1796899999999999E-3</c:v>
                </c:pt>
                <c:pt idx="290">
                  <c:v>1.1978399999999999E-3</c:v>
                </c:pt>
                <c:pt idx="291">
                  <c:v>1.3097300000000001E-3</c:v>
                </c:pt>
                <c:pt idx="292">
                  <c:v>1.3691700000000001E-3</c:v>
                </c:pt>
                <c:pt idx="293">
                  <c:v>1.3686600000000001E-3</c:v>
                </c:pt>
                <c:pt idx="294">
                  <c:v>1.3898199999999999E-3</c:v>
                </c:pt>
                <c:pt idx="295">
                  <c:v>1.48851E-3</c:v>
                </c:pt>
                <c:pt idx="296">
                  <c:v>1.48858E-3</c:v>
                </c:pt>
                <c:pt idx="297">
                  <c:v>1.5594000000000001E-3</c:v>
                </c:pt>
                <c:pt idx="298">
                  <c:v>1.6140600000000001E-3</c:v>
                </c:pt>
                <c:pt idx="299">
                  <c:v>1.60611E-3</c:v>
                </c:pt>
                <c:pt idx="300">
                  <c:v>1.7097E-3</c:v>
                </c:pt>
                <c:pt idx="301">
                  <c:v>1.7231600000000001E-3</c:v>
                </c:pt>
                <c:pt idx="302">
                  <c:v>1.7455700000000001E-3</c:v>
                </c:pt>
                <c:pt idx="303">
                  <c:v>1.74691E-3</c:v>
                </c:pt>
                <c:pt idx="304">
                  <c:v>1.8186299999999999E-3</c:v>
                </c:pt>
                <c:pt idx="305">
                  <c:v>1.7966499999999999E-3</c:v>
                </c:pt>
                <c:pt idx="306">
                  <c:v>1.96364E-3</c:v>
                </c:pt>
                <c:pt idx="307">
                  <c:v>1.9647699999999998E-3</c:v>
                </c:pt>
                <c:pt idx="308">
                  <c:v>1.9886700000000001E-3</c:v>
                </c:pt>
                <c:pt idx="309">
                  <c:v>2.0044699999999999E-3</c:v>
                </c:pt>
                <c:pt idx="310">
                  <c:v>2.1803899999999999E-3</c:v>
                </c:pt>
                <c:pt idx="311">
                  <c:v>2.18483E-3</c:v>
                </c:pt>
                <c:pt idx="312">
                  <c:v>2.3967300000000001E-3</c:v>
                </c:pt>
                <c:pt idx="313">
                  <c:v>2.3819599999999998E-3</c:v>
                </c:pt>
                <c:pt idx="314">
                  <c:v>2.39105E-3</c:v>
                </c:pt>
                <c:pt idx="315">
                  <c:v>2.3902900000000002E-3</c:v>
                </c:pt>
                <c:pt idx="316">
                  <c:v>2.3920399999999998E-3</c:v>
                </c:pt>
                <c:pt idx="317">
                  <c:v>2.3906000000000001E-3</c:v>
                </c:pt>
                <c:pt idx="318">
                  <c:v>2.5147300000000002E-3</c:v>
                </c:pt>
                <c:pt idx="319">
                  <c:v>2.5324100000000001E-3</c:v>
                </c:pt>
                <c:pt idx="320">
                  <c:v>2.53156E-3</c:v>
                </c:pt>
                <c:pt idx="321">
                  <c:v>2.6489199999999999E-3</c:v>
                </c:pt>
                <c:pt idx="322">
                  <c:v>2.65401E-3</c:v>
                </c:pt>
                <c:pt idx="323">
                  <c:v>2.66847E-3</c:v>
                </c:pt>
                <c:pt idx="324">
                  <c:v>2.6225599999999999E-3</c:v>
                </c:pt>
                <c:pt idx="325">
                  <c:v>2.6097E-3</c:v>
                </c:pt>
                <c:pt idx="326">
                  <c:v>2.6072999999999999E-3</c:v>
                </c:pt>
                <c:pt idx="327">
                  <c:v>2.6210000000000001E-3</c:v>
                </c:pt>
                <c:pt idx="328">
                  <c:v>2.6191299999999999E-3</c:v>
                </c:pt>
                <c:pt idx="329">
                  <c:v>2.6400400000000002E-3</c:v>
                </c:pt>
                <c:pt idx="330">
                  <c:v>2.6495799999999999E-3</c:v>
                </c:pt>
                <c:pt idx="331">
                  <c:v>2.6614899999999999E-3</c:v>
                </c:pt>
                <c:pt idx="332">
                  <c:v>2.5664400000000001E-3</c:v>
                </c:pt>
                <c:pt idx="333">
                  <c:v>2.60378E-3</c:v>
                </c:pt>
                <c:pt idx="334">
                  <c:v>2.6305600000000001E-3</c:v>
                </c:pt>
                <c:pt idx="335">
                  <c:v>2.6388499999999999E-3</c:v>
                </c:pt>
                <c:pt idx="336">
                  <c:v>2.62554E-3</c:v>
                </c:pt>
                <c:pt idx="337">
                  <c:v>2.6381999999999998E-3</c:v>
                </c:pt>
                <c:pt idx="338">
                  <c:v>2.6625500000000001E-3</c:v>
                </c:pt>
                <c:pt idx="339">
                  <c:v>2.6585799999999998E-3</c:v>
                </c:pt>
                <c:pt idx="340">
                  <c:v>2.7012999999999998E-3</c:v>
                </c:pt>
                <c:pt idx="341">
                  <c:v>2.7828800000000002E-3</c:v>
                </c:pt>
                <c:pt idx="342">
                  <c:v>2.86199E-3</c:v>
                </c:pt>
                <c:pt idx="343">
                  <c:v>2.8790199999999999E-3</c:v>
                </c:pt>
                <c:pt idx="344">
                  <c:v>2.9416799999999999E-3</c:v>
                </c:pt>
                <c:pt idx="345">
                  <c:v>3.1892700000000001E-3</c:v>
                </c:pt>
                <c:pt idx="346">
                  <c:v>3.2071600000000001E-3</c:v>
                </c:pt>
                <c:pt idx="347">
                  <c:v>3.2154100000000001E-3</c:v>
                </c:pt>
                <c:pt idx="348">
                  <c:v>3.2733300000000001E-3</c:v>
                </c:pt>
                <c:pt idx="349">
                  <c:v>3.2842499999999998E-3</c:v>
                </c:pt>
                <c:pt idx="350">
                  <c:v>3.2848E-3</c:v>
                </c:pt>
                <c:pt idx="351">
                  <c:v>3.5132800000000001E-3</c:v>
                </c:pt>
                <c:pt idx="352">
                  <c:v>3.4966699999999999E-3</c:v>
                </c:pt>
                <c:pt idx="353">
                  <c:v>3.48862E-3</c:v>
                </c:pt>
                <c:pt idx="354">
                  <c:v>3.5163199999999999E-3</c:v>
                </c:pt>
                <c:pt idx="355">
                  <c:v>3.5658600000000001E-3</c:v>
                </c:pt>
                <c:pt idx="356">
                  <c:v>3.5671600000000002E-3</c:v>
                </c:pt>
                <c:pt idx="357">
                  <c:v>3.5569899999999999E-3</c:v>
                </c:pt>
                <c:pt idx="358">
                  <c:v>3.5737899999999999E-3</c:v>
                </c:pt>
                <c:pt idx="359">
                  <c:v>3.5728000000000001E-3</c:v>
                </c:pt>
                <c:pt idx="360">
                  <c:v>3.57763E-3</c:v>
                </c:pt>
                <c:pt idx="361">
                  <c:v>3.56376E-3</c:v>
                </c:pt>
                <c:pt idx="362">
                  <c:v>3.6436200000000002E-3</c:v>
                </c:pt>
                <c:pt idx="363">
                  <c:v>3.6793799999999999E-3</c:v>
                </c:pt>
                <c:pt idx="364">
                  <c:v>3.9489299999999998E-3</c:v>
                </c:pt>
                <c:pt idx="365">
                  <c:v>3.98789E-3</c:v>
                </c:pt>
                <c:pt idx="366">
                  <c:v>3.9787299999999998E-3</c:v>
                </c:pt>
                <c:pt idx="367">
                  <c:v>3.9527900000000003E-3</c:v>
                </c:pt>
                <c:pt idx="368">
                  <c:v>4.0123700000000003E-3</c:v>
                </c:pt>
                <c:pt idx="369">
                  <c:v>4.0207200000000002E-3</c:v>
                </c:pt>
                <c:pt idx="370">
                  <c:v>4.0781400000000001E-3</c:v>
                </c:pt>
                <c:pt idx="371">
                  <c:v>4.2982699999999999E-3</c:v>
                </c:pt>
                <c:pt idx="372">
                  <c:v>4.3775799999999998E-3</c:v>
                </c:pt>
                <c:pt idx="373">
                  <c:v>4.4059600000000004E-3</c:v>
                </c:pt>
                <c:pt idx="374">
                  <c:v>4.50841E-3</c:v>
                </c:pt>
                <c:pt idx="375">
                  <c:v>4.4892400000000002E-3</c:v>
                </c:pt>
                <c:pt idx="376">
                  <c:v>4.5016199999999996E-3</c:v>
                </c:pt>
                <c:pt idx="377">
                  <c:v>4.50198E-3</c:v>
                </c:pt>
                <c:pt idx="378">
                  <c:v>4.5647200000000004E-3</c:v>
                </c:pt>
                <c:pt idx="379">
                  <c:v>4.5918499999999998E-3</c:v>
                </c:pt>
                <c:pt idx="380">
                  <c:v>4.5721499999999997E-3</c:v>
                </c:pt>
                <c:pt idx="381">
                  <c:v>4.5770200000000002E-3</c:v>
                </c:pt>
                <c:pt idx="382">
                  <c:v>4.5848699999999996E-3</c:v>
                </c:pt>
                <c:pt idx="383">
                  <c:v>4.7342900000000004E-3</c:v>
                </c:pt>
                <c:pt idx="384">
                  <c:v>4.8529000000000003E-3</c:v>
                </c:pt>
                <c:pt idx="385">
                  <c:v>5.1315900000000001E-3</c:v>
                </c:pt>
                <c:pt idx="386">
                  <c:v>5.1289100000000004E-3</c:v>
                </c:pt>
                <c:pt idx="387">
                  <c:v>5.3740400000000001E-3</c:v>
                </c:pt>
                <c:pt idx="388">
                  <c:v>5.4504699999999998E-3</c:v>
                </c:pt>
                <c:pt idx="389">
                  <c:v>5.4365400000000001E-3</c:v>
                </c:pt>
                <c:pt idx="390">
                  <c:v>5.4442600000000002E-3</c:v>
                </c:pt>
                <c:pt idx="391">
                  <c:v>5.47673E-3</c:v>
                </c:pt>
                <c:pt idx="392">
                  <c:v>5.4847200000000002E-3</c:v>
                </c:pt>
                <c:pt idx="393">
                  <c:v>5.4324000000000004E-3</c:v>
                </c:pt>
                <c:pt idx="394">
                  <c:v>5.5609800000000001E-3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2D-4DAE-9694-C55154979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040960"/>
        <c:axId val="140041536"/>
      </c:scatterChart>
      <c:valAx>
        <c:axId val="14004096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40041536"/>
        <c:crosses val="autoZero"/>
        <c:crossBetween val="midCat"/>
      </c:valAx>
      <c:valAx>
        <c:axId val="140041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00409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bones'!$DT$4:$DT$398</c:f>
              <c:numCache>
                <c:formatCode>0.00E+00</c:formatCode>
                <c:ptCount val="395"/>
                <c:pt idx="0">
                  <c:v>-2.3225100000000001E-6</c:v>
                </c:pt>
                <c:pt idx="1">
                  <c:v>-4.4820499999999997E-6</c:v>
                </c:pt>
                <c:pt idx="2">
                  <c:v>4.7723099999999999E-6</c:v>
                </c:pt>
                <c:pt idx="3" formatCode="General">
                  <c:v>5.8904300000000003E-4</c:v>
                </c:pt>
                <c:pt idx="4" formatCode="General">
                  <c:v>1.4661959999999999E-3</c:v>
                </c:pt>
                <c:pt idx="5" formatCode="General">
                  <c:v>3.36126E-3</c:v>
                </c:pt>
                <c:pt idx="6" formatCode="General">
                  <c:v>5.6599199999999997E-3</c:v>
                </c:pt>
                <c:pt idx="7" formatCode="General">
                  <c:v>8.3854629999999993E-3</c:v>
                </c:pt>
                <c:pt idx="8" formatCode="General">
                  <c:v>1.1153059999999999E-2</c:v>
                </c:pt>
                <c:pt idx="9" formatCode="General">
                  <c:v>1.3829996000000001E-2</c:v>
                </c:pt>
                <c:pt idx="10" formatCode="General">
                  <c:v>1.5780908E-2</c:v>
                </c:pt>
                <c:pt idx="11" formatCode="General">
                  <c:v>1.7521490000000001E-2</c:v>
                </c:pt>
                <c:pt idx="12" formatCode="General">
                  <c:v>1.8997407000000001E-2</c:v>
                </c:pt>
                <c:pt idx="13" formatCode="General">
                  <c:v>1.9966228999999999E-2</c:v>
                </c:pt>
                <c:pt idx="14" formatCode="General">
                  <c:v>2.0859946000000001E-2</c:v>
                </c:pt>
                <c:pt idx="15" formatCode="General">
                  <c:v>2.1694221999999999E-2</c:v>
                </c:pt>
                <c:pt idx="16" formatCode="General">
                  <c:v>2.2498084000000002E-2</c:v>
                </c:pt>
                <c:pt idx="17" formatCode="General">
                  <c:v>2.3417668999999999E-2</c:v>
                </c:pt>
                <c:pt idx="18" formatCode="General">
                  <c:v>2.4386728999999999E-2</c:v>
                </c:pt>
                <c:pt idx="19" formatCode="General">
                  <c:v>2.5404336999999999E-2</c:v>
                </c:pt>
                <c:pt idx="20" formatCode="General">
                  <c:v>2.6452010000000001E-2</c:v>
                </c:pt>
                <c:pt idx="21" formatCode="General">
                  <c:v>2.7561052999999999E-2</c:v>
                </c:pt>
                <c:pt idx="22" formatCode="General">
                  <c:v>2.8690001E-2</c:v>
                </c:pt>
                <c:pt idx="23" formatCode="General">
                  <c:v>3.0020221E-2</c:v>
                </c:pt>
                <c:pt idx="24" formatCode="General">
                  <c:v>3.1516224000000002E-2</c:v>
                </c:pt>
                <c:pt idx="25" formatCode="General">
                  <c:v>3.3109544999999997E-2</c:v>
                </c:pt>
                <c:pt idx="26" formatCode="General">
                  <c:v>3.4949958000000003E-2</c:v>
                </c:pt>
                <c:pt idx="27" formatCode="General">
                  <c:v>3.7129372000000001E-2</c:v>
                </c:pt>
                <c:pt idx="28" formatCode="General">
                  <c:v>3.9649582000000003E-2</c:v>
                </c:pt>
                <c:pt idx="29" formatCode="General">
                  <c:v>4.2564517000000003E-2</c:v>
                </c:pt>
                <c:pt idx="30" formatCode="General">
                  <c:v>4.6132790999999999E-2</c:v>
                </c:pt>
                <c:pt idx="31" formatCode="General">
                  <c:v>4.9420703000000003E-2</c:v>
                </c:pt>
                <c:pt idx="32" formatCode="General">
                  <c:v>5.2719948000000003E-2</c:v>
                </c:pt>
                <c:pt idx="33" formatCode="General">
                  <c:v>5.6538171999999998E-2</c:v>
                </c:pt>
                <c:pt idx="34" formatCode="General">
                  <c:v>6.1375700999999998E-2</c:v>
                </c:pt>
                <c:pt idx="35" formatCode="General">
                  <c:v>6.7831590999999997E-2</c:v>
                </c:pt>
                <c:pt idx="36" formatCode="General">
                  <c:v>7.4689927000000003E-2</c:v>
                </c:pt>
                <c:pt idx="37" formatCode="General">
                  <c:v>8.1196982000000001E-2</c:v>
                </c:pt>
                <c:pt idx="38" formatCode="General">
                  <c:v>8.7131117999999994E-2</c:v>
                </c:pt>
                <c:pt idx="39" formatCode="General">
                  <c:v>9.1952489999999998E-2</c:v>
                </c:pt>
                <c:pt idx="40" formatCode="General">
                  <c:v>9.4894346000000004E-2</c:v>
                </c:pt>
                <c:pt idx="41" formatCode="General">
                  <c:v>9.7944752999999996E-2</c:v>
                </c:pt>
                <c:pt idx="42" formatCode="General">
                  <c:v>0.100935056</c:v>
                </c:pt>
                <c:pt idx="43" formatCode="General">
                  <c:v>0.103662935</c:v>
                </c:pt>
                <c:pt idx="44" formatCode="General">
                  <c:v>0.106545614</c:v>
                </c:pt>
                <c:pt idx="45" formatCode="General">
                  <c:v>0.109871661</c:v>
                </c:pt>
                <c:pt idx="46" formatCode="General">
                  <c:v>0.11321392500000001</c:v>
                </c:pt>
                <c:pt idx="47" formatCode="General">
                  <c:v>0.116826364</c:v>
                </c:pt>
                <c:pt idx="48" formatCode="General">
                  <c:v>0.12083584</c:v>
                </c:pt>
                <c:pt idx="49" formatCode="General">
                  <c:v>0.12493198799999999</c:v>
                </c:pt>
                <c:pt idx="50" formatCode="General">
                  <c:v>0.129283017</c:v>
                </c:pt>
                <c:pt idx="51" formatCode="General">
                  <c:v>0.13350161299999999</c:v>
                </c:pt>
                <c:pt idx="52" formatCode="General">
                  <c:v>0.13753251699999999</c:v>
                </c:pt>
                <c:pt idx="53" formatCode="General">
                  <c:v>0.14144330799999999</c:v>
                </c:pt>
                <c:pt idx="54" formatCode="General">
                  <c:v>0.14591617700000001</c:v>
                </c:pt>
                <c:pt idx="55" formatCode="General">
                  <c:v>0.14953881999999999</c:v>
                </c:pt>
                <c:pt idx="56" formatCode="General">
                  <c:v>0.152712352</c:v>
                </c:pt>
                <c:pt idx="57" formatCode="General">
                  <c:v>0.15573114199999999</c:v>
                </c:pt>
                <c:pt idx="58" formatCode="General">
                  <c:v>0.15836334199999999</c:v>
                </c:pt>
                <c:pt idx="59" formatCode="General">
                  <c:v>0.161074526</c:v>
                </c:pt>
                <c:pt idx="60" formatCode="General">
                  <c:v>0.16631889499999999</c:v>
                </c:pt>
                <c:pt idx="61" formatCode="General">
                  <c:v>0.173011467</c:v>
                </c:pt>
                <c:pt idx="62" formatCode="General">
                  <c:v>0.17976826000000001</c:v>
                </c:pt>
                <c:pt idx="63" formatCode="General">
                  <c:v>0.186525579</c:v>
                </c:pt>
                <c:pt idx="64" formatCode="General">
                  <c:v>0.19246397600000001</c:v>
                </c:pt>
                <c:pt idx="65" formatCode="General">
                  <c:v>0.196081806</c:v>
                </c:pt>
                <c:pt idx="66" formatCode="General">
                  <c:v>0.19849378300000001</c:v>
                </c:pt>
                <c:pt idx="67" formatCode="General">
                  <c:v>0.20117787300000001</c:v>
                </c:pt>
                <c:pt idx="68" formatCode="General">
                  <c:v>0.203970812</c:v>
                </c:pt>
                <c:pt idx="69" formatCode="General">
                  <c:v>0.20724013899999999</c:v>
                </c:pt>
                <c:pt idx="70" formatCode="General">
                  <c:v>0.211537321</c:v>
                </c:pt>
                <c:pt idx="71" formatCode="General">
                  <c:v>0.21580127800000001</c:v>
                </c:pt>
                <c:pt idx="72" formatCode="General">
                  <c:v>0.21998424999999999</c:v>
                </c:pt>
                <c:pt idx="73" formatCode="General">
                  <c:v>0.22478097699999999</c:v>
                </c:pt>
                <c:pt idx="74" formatCode="General">
                  <c:v>0.22975098599999999</c:v>
                </c:pt>
                <c:pt idx="75" formatCode="General">
                  <c:v>0.23430709</c:v>
                </c:pt>
                <c:pt idx="76" formatCode="General">
                  <c:v>0.23867462</c:v>
                </c:pt>
                <c:pt idx="77" formatCode="General">
                  <c:v>0.24267520400000001</c:v>
                </c:pt>
                <c:pt idx="78" formatCode="General">
                  <c:v>0.245704541</c:v>
                </c:pt>
                <c:pt idx="79" formatCode="General">
                  <c:v>0.24811167200000001</c:v>
                </c:pt>
                <c:pt idx="80" formatCode="General">
                  <c:v>0.249906291</c:v>
                </c:pt>
                <c:pt idx="81" formatCode="General">
                  <c:v>0.25245375799999997</c:v>
                </c:pt>
                <c:pt idx="82" formatCode="General">
                  <c:v>0.25690484200000002</c:v>
                </c:pt>
                <c:pt idx="83" formatCode="General">
                  <c:v>0.26272268599999998</c:v>
                </c:pt>
                <c:pt idx="84" formatCode="General">
                  <c:v>0.26814232100000002</c:v>
                </c:pt>
                <c:pt idx="85" formatCode="General">
                  <c:v>0.27422333799999998</c:v>
                </c:pt>
                <c:pt idx="86" formatCode="General">
                  <c:v>0.28054742199999999</c:v>
                </c:pt>
                <c:pt idx="87" formatCode="General">
                  <c:v>0.28579886700000001</c:v>
                </c:pt>
                <c:pt idx="88" formatCode="General">
                  <c:v>0.29051630299999998</c:v>
                </c:pt>
                <c:pt idx="89" formatCode="General">
                  <c:v>0.29535268199999998</c:v>
                </c:pt>
                <c:pt idx="90" formatCode="General">
                  <c:v>0.29885704299999999</c:v>
                </c:pt>
                <c:pt idx="91" formatCode="General">
                  <c:v>0.30253080700000001</c:v>
                </c:pt>
                <c:pt idx="92" formatCode="General">
                  <c:v>0.30598205000000001</c:v>
                </c:pt>
                <c:pt idx="93" formatCode="General">
                  <c:v>0.308790077</c:v>
                </c:pt>
                <c:pt idx="94" formatCode="General">
                  <c:v>0.31149137399999999</c:v>
                </c:pt>
                <c:pt idx="95" formatCode="General">
                  <c:v>0.31463957399999998</c:v>
                </c:pt>
                <c:pt idx="96" formatCode="General">
                  <c:v>0.31775682999999999</c:v>
                </c:pt>
                <c:pt idx="97" formatCode="General">
                  <c:v>0.32163604699999998</c:v>
                </c:pt>
                <c:pt idx="98" formatCode="General">
                  <c:v>0.32630395600000001</c:v>
                </c:pt>
                <c:pt idx="99" formatCode="General">
                  <c:v>0.33113870099999998</c:v>
                </c:pt>
                <c:pt idx="100" formatCode="General">
                  <c:v>0.33614240000000001</c:v>
                </c:pt>
                <c:pt idx="101" formatCode="General">
                  <c:v>0.341232594</c:v>
                </c:pt>
                <c:pt idx="102" formatCode="General">
                  <c:v>0.34552635300000001</c:v>
                </c:pt>
                <c:pt idx="103" formatCode="General">
                  <c:v>0.34887532799999998</c:v>
                </c:pt>
                <c:pt idx="104" formatCode="General">
                  <c:v>0.35276017999999998</c:v>
                </c:pt>
                <c:pt idx="105" formatCode="General">
                  <c:v>0.359459009</c:v>
                </c:pt>
                <c:pt idx="106" formatCode="General">
                  <c:v>0.369705693</c:v>
                </c:pt>
                <c:pt idx="107" formatCode="General">
                  <c:v>0.38103803800000002</c:v>
                </c:pt>
                <c:pt idx="108" formatCode="General">
                  <c:v>0.39234478699999997</c:v>
                </c:pt>
                <c:pt idx="109" formatCode="General">
                  <c:v>0.40270275900000002</c:v>
                </c:pt>
                <c:pt idx="110" formatCode="General">
                  <c:v>0.40955066600000001</c:v>
                </c:pt>
                <c:pt idx="111" formatCode="General">
                  <c:v>0.411529115</c:v>
                </c:pt>
                <c:pt idx="112" formatCode="General">
                  <c:v>0.41207030100000003</c:v>
                </c:pt>
                <c:pt idx="113" formatCode="General">
                  <c:v>0.412848202</c:v>
                </c:pt>
                <c:pt idx="114" formatCode="General">
                  <c:v>0.41400800999999998</c:v>
                </c:pt>
                <c:pt idx="115" formatCode="General">
                  <c:v>0.41584928500000001</c:v>
                </c:pt>
                <c:pt idx="116" formatCode="General">
                  <c:v>0.41836294499999999</c:v>
                </c:pt>
                <c:pt idx="117" formatCode="General">
                  <c:v>0.420905152</c:v>
                </c:pt>
                <c:pt idx="118" formatCode="General">
                  <c:v>0.42335326299999998</c:v>
                </c:pt>
                <c:pt idx="119" formatCode="General">
                  <c:v>0.42598802499999999</c:v>
                </c:pt>
                <c:pt idx="120" formatCode="General">
                  <c:v>0.42896101199999997</c:v>
                </c:pt>
                <c:pt idx="121" formatCode="General">
                  <c:v>0.43187191400000002</c:v>
                </c:pt>
                <c:pt idx="122" formatCode="General">
                  <c:v>0.43924374599999999</c:v>
                </c:pt>
                <c:pt idx="123" formatCode="General">
                  <c:v>0.44878969899999999</c:v>
                </c:pt>
                <c:pt idx="124" formatCode="General">
                  <c:v>0.45767876699999999</c:v>
                </c:pt>
                <c:pt idx="125" formatCode="General">
                  <c:v>0.465490562</c:v>
                </c:pt>
                <c:pt idx="126" formatCode="General">
                  <c:v>0.47259342999999998</c:v>
                </c:pt>
                <c:pt idx="127" formatCode="General">
                  <c:v>0.47499824899999998</c:v>
                </c:pt>
                <c:pt idx="128" formatCode="General">
                  <c:v>0.47504911599999999</c:v>
                </c:pt>
                <c:pt idx="129" formatCode="General">
                  <c:v>0.475174553</c:v>
                </c:pt>
                <c:pt idx="130" formatCode="General">
                  <c:v>0.47663297799999998</c:v>
                </c:pt>
                <c:pt idx="131" formatCode="General">
                  <c:v>0.48021897499999999</c:v>
                </c:pt>
                <c:pt idx="132" formatCode="General">
                  <c:v>0.485051858</c:v>
                </c:pt>
                <c:pt idx="133" formatCode="General">
                  <c:v>0.491394108</c:v>
                </c:pt>
                <c:pt idx="134" formatCode="General">
                  <c:v>0.49961172700000001</c:v>
                </c:pt>
                <c:pt idx="135" formatCode="General">
                  <c:v>0.50738733199999997</c:v>
                </c:pt>
                <c:pt idx="136" formatCode="General">
                  <c:v>0.51373927799999997</c:v>
                </c:pt>
                <c:pt idx="137" formatCode="General">
                  <c:v>0.52046015999999995</c:v>
                </c:pt>
                <c:pt idx="138" formatCode="General">
                  <c:v>0.52722536399999997</c:v>
                </c:pt>
                <c:pt idx="139" formatCode="General">
                  <c:v>0.53312984799999996</c:v>
                </c:pt>
                <c:pt idx="140" formatCode="General">
                  <c:v>0.53936019499999999</c:v>
                </c:pt>
                <c:pt idx="141" formatCode="General">
                  <c:v>0.546721295</c:v>
                </c:pt>
                <c:pt idx="142" formatCode="General">
                  <c:v>0.55440879600000004</c:v>
                </c:pt>
                <c:pt idx="143" formatCode="General">
                  <c:v>0.56169613100000004</c:v>
                </c:pt>
                <c:pt idx="144" formatCode="General">
                  <c:v>0.56924696900000005</c:v>
                </c:pt>
                <c:pt idx="145" formatCode="General">
                  <c:v>0.57642641400000005</c:v>
                </c:pt>
                <c:pt idx="146" formatCode="General">
                  <c:v>0.582198824</c:v>
                </c:pt>
                <c:pt idx="147" formatCode="General">
                  <c:v>0.58679909799999996</c:v>
                </c:pt>
                <c:pt idx="148" formatCode="General">
                  <c:v>0.59233797600000004</c:v>
                </c:pt>
                <c:pt idx="149" formatCode="General">
                  <c:v>0.59922916900000001</c:v>
                </c:pt>
                <c:pt idx="150" formatCode="General">
                  <c:v>0.60653646900000002</c:v>
                </c:pt>
                <c:pt idx="151" formatCode="General">
                  <c:v>0.61401120899999995</c:v>
                </c:pt>
                <c:pt idx="152" formatCode="General">
                  <c:v>0.62133038699999998</c:v>
                </c:pt>
                <c:pt idx="153" formatCode="General">
                  <c:v>0.62810268899999999</c:v>
                </c:pt>
                <c:pt idx="154" formatCode="General">
                  <c:v>0.63295592700000003</c:v>
                </c:pt>
                <c:pt idx="155" formatCode="General">
                  <c:v>0.63722493499999999</c:v>
                </c:pt>
                <c:pt idx="156" formatCode="General">
                  <c:v>0.64350931099999997</c:v>
                </c:pt>
                <c:pt idx="157" formatCode="General">
                  <c:v>0.65123618699999997</c:v>
                </c:pt>
                <c:pt idx="158" formatCode="General">
                  <c:v>0.65865010700000004</c:v>
                </c:pt>
                <c:pt idx="159" formatCode="General">
                  <c:v>0.66604174699999996</c:v>
                </c:pt>
                <c:pt idx="160" formatCode="General">
                  <c:v>0.67399645100000005</c:v>
                </c:pt>
                <c:pt idx="161" formatCode="General">
                  <c:v>0.680126915</c:v>
                </c:pt>
                <c:pt idx="162" formatCode="General">
                  <c:v>0.68522034799999998</c:v>
                </c:pt>
                <c:pt idx="163" formatCode="General">
                  <c:v>0.69068366000000003</c:v>
                </c:pt>
                <c:pt idx="164" formatCode="General">
                  <c:v>0.69623615900000002</c:v>
                </c:pt>
                <c:pt idx="165" formatCode="General">
                  <c:v>0.70170220900000002</c:v>
                </c:pt>
                <c:pt idx="166" formatCode="General">
                  <c:v>0.70776720999999998</c:v>
                </c:pt>
                <c:pt idx="167" formatCode="General">
                  <c:v>0.71412027099999997</c:v>
                </c:pt>
                <c:pt idx="168" formatCode="General">
                  <c:v>0.72018244899999995</c:v>
                </c:pt>
                <c:pt idx="169" formatCode="General">
                  <c:v>0.72604444400000001</c:v>
                </c:pt>
                <c:pt idx="170" formatCode="General">
                  <c:v>0.73150595399999996</c:v>
                </c:pt>
                <c:pt idx="171" formatCode="General">
                  <c:v>0.73678087800000003</c:v>
                </c:pt>
                <c:pt idx="172" formatCode="General">
                  <c:v>0.74149324400000005</c:v>
                </c:pt>
                <c:pt idx="173" formatCode="General">
                  <c:v>0.74697436299999997</c:v>
                </c:pt>
                <c:pt idx="174" formatCode="General">
                  <c:v>0.75398043100000001</c:v>
                </c:pt>
                <c:pt idx="175" formatCode="General">
                  <c:v>0.76102066499999999</c:v>
                </c:pt>
                <c:pt idx="176" formatCode="General">
                  <c:v>0.76752239300000002</c:v>
                </c:pt>
                <c:pt idx="177" formatCode="General">
                  <c:v>0.77443326700000004</c:v>
                </c:pt>
                <c:pt idx="178" formatCode="General">
                  <c:v>0.77964454000000005</c:v>
                </c:pt>
                <c:pt idx="179" formatCode="General">
                  <c:v>0.78291050699999998</c:v>
                </c:pt>
                <c:pt idx="180" formatCode="General">
                  <c:v>0.78551884400000005</c:v>
                </c:pt>
                <c:pt idx="181" formatCode="General">
                  <c:v>0.78875013400000005</c:v>
                </c:pt>
                <c:pt idx="182" formatCode="General">
                  <c:v>0.79314815000000005</c:v>
                </c:pt>
                <c:pt idx="183" formatCode="General">
                  <c:v>0.798505927</c:v>
                </c:pt>
                <c:pt idx="184" formatCode="General">
                  <c:v>0.80475235300000003</c:v>
                </c:pt>
                <c:pt idx="185" formatCode="General">
                  <c:v>0.81262216600000003</c:v>
                </c:pt>
                <c:pt idx="186" formatCode="General">
                  <c:v>0.82057192999999995</c:v>
                </c:pt>
                <c:pt idx="187" formatCode="General">
                  <c:v>0.82652672699999996</c:v>
                </c:pt>
                <c:pt idx="188" formatCode="General">
                  <c:v>0.83126002200000004</c:v>
                </c:pt>
                <c:pt idx="189" formatCode="General">
                  <c:v>0.83505215399999999</c:v>
                </c:pt>
                <c:pt idx="190" formatCode="General">
                  <c:v>0.83813700700000004</c:v>
                </c:pt>
                <c:pt idx="191" formatCode="General">
                  <c:v>0.84146565299999998</c:v>
                </c:pt>
                <c:pt idx="192" formatCode="General">
                  <c:v>0.84613525899999997</c:v>
                </c:pt>
                <c:pt idx="193" formatCode="General">
                  <c:v>0.85177476100000005</c:v>
                </c:pt>
                <c:pt idx="194" formatCode="General">
                  <c:v>0.85809593500000003</c:v>
                </c:pt>
                <c:pt idx="195" formatCode="General">
                  <c:v>0.86511086699999995</c:v>
                </c:pt>
                <c:pt idx="196" formatCode="General">
                  <c:v>0.871651489</c:v>
                </c:pt>
                <c:pt idx="197" formatCode="General">
                  <c:v>0.87728656400000005</c:v>
                </c:pt>
                <c:pt idx="198" formatCode="General">
                  <c:v>0.88269930200000002</c:v>
                </c:pt>
                <c:pt idx="199" formatCode="General">
                  <c:v>0.88846322499999997</c:v>
                </c:pt>
                <c:pt idx="200" formatCode="General">
                  <c:v>0.89415375399999997</c:v>
                </c:pt>
                <c:pt idx="201" formatCode="General">
                  <c:v>0.90078087100000004</c:v>
                </c:pt>
                <c:pt idx="202" formatCode="General">
                  <c:v>0.90870241399999996</c:v>
                </c:pt>
                <c:pt idx="203" formatCode="General">
                  <c:v>0.916894722</c:v>
                </c:pt>
                <c:pt idx="204" formatCode="General">
                  <c:v>0.925002239</c:v>
                </c:pt>
                <c:pt idx="205" formatCode="General">
                  <c:v>0.93410042400000004</c:v>
                </c:pt>
                <c:pt idx="206" formatCode="General">
                  <c:v>0.94342875400000004</c:v>
                </c:pt>
                <c:pt idx="207" formatCode="General">
                  <c:v>0.95226428799999996</c:v>
                </c:pt>
                <c:pt idx="208" formatCode="General">
                  <c:v>0.96132611099999998</c:v>
                </c:pt>
                <c:pt idx="209" formatCode="General">
                  <c:v>0.97021984900000002</c:v>
                </c:pt>
                <c:pt idx="210" formatCode="General">
                  <c:v>0.977267094</c:v>
                </c:pt>
                <c:pt idx="211" formatCode="General">
                  <c:v>0.98271793200000002</c:v>
                </c:pt>
                <c:pt idx="212" formatCode="General">
                  <c:v>0.98734484499999997</c:v>
                </c:pt>
                <c:pt idx="213" formatCode="General">
                  <c:v>0.99230044500000003</c:v>
                </c:pt>
                <c:pt idx="214" formatCode="General">
                  <c:v>0.99795263899999997</c:v>
                </c:pt>
                <c:pt idx="215" formatCode="General">
                  <c:v>1.0041286549999999</c:v>
                </c:pt>
                <c:pt idx="216" formatCode="General">
                  <c:v>1.010596236</c:v>
                </c:pt>
                <c:pt idx="217" formatCode="General">
                  <c:v>1.0169142529999999</c:v>
                </c:pt>
                <c:pt idx="218" formatCode="General">
                  <c:v>1.0224215560000001</c:v>
                </c:pt>
                <c:pt idx="219" formatCode="General">
                  <c:v>1.0273974320000001</c:v>
                </c:pt>
                <c:pt idx="220" formatCode="General">
                  <c:v>1.031330276</c:v>
                </c:pt>
                <c:pt idx="221" formatCode="General">
                  <c:v>1.0343699550000001</c:v>
                </c:pt>
                <c:pt idx="222" formatCode="General">
                  <c:v>1.0368649830000001</c:v>
                </c:pt>
                <c:pt idx="223" formatCode="General">
                  <c:v>1.039146264</c:v>
                </c:pt>
                <c:pt idx="224" formatCode="General">
                  <c:v>1.041071031</c:v>
                </c:pt>
                <c:pt idx="225" formatCode="General">
                  <c:v>1.0440749359999999</c:v>
                </c:pt>
                <c:pt idx="226" formatCode="General">
                  <c:v>1.0489553439999999</c:v>
                </c:pt>
                <c:pt idx="227" formatCode="General">
                  <c:v>1.0550831869999999</c:v>
                </c:pt>
                <c:pt idx="228" formatCode="General">
                  <c:v>1.062602442</c:v>
                </c:pt>
                <c:pt idx="229" formatCode="General">
                  <c:v>1.070589461</c:v>
                </c:pt>
                <c:pt idx="230" formatCode="General">
                  <c:v>1.0779781310000001</c:v>
                </c:pt>
                <c:pt idx="231" formatCode="General">
                  <c:v>1.084037519</c:v>
                </c:pt>
                <c:pt idx="232" formatCode="General">
                  <c:v>1.089243384</c:v>
                </c:pt>
                <c:pt idx="233" formatCode="General">
                  <c:v>1.0928546189999999</c:v>
                </c:pt>
                <c:pt idx="234" formatCode="General">
                  <c:v>1.095619399</c:v>
                </c:pt>
                <c:pt idx="235" formatCode="General">
                  <c:v>1.098338104</c:v>
                </c:pt>
                <c:pt idx="236" formatCode="General">
                  <c:v>1.103252999</c:v>
                </c:pt>
                <c:pt idx="237" formatCode="General">
                  <c:v>1.1115409599999999</c:v>
                </c:pt>
                <c:pt idx="238" formatCode="General">
                  <c:v>1.1211273239999999</c:v>
                </c:pt>
                <c:pt idx="239" formatCode="General">
                  <c:v>1.1308981469999999</c:v>
                </c:pt>
                <c:pt idx="240" formatCode="General">
                  <c:v>1.141252626</c:v>
                </c:pt>
                <c:pt idx="241" formatCode="General">
                  <c:v>1.150222275</c:v>
                </c:pt>
                <c:pt idx="242" formatCode="General">
                  <c:v>1.156248865</c:v>
                </c:pt>
                <c:pt idx="243" formatCode="General">
                  <c:v>1.1615858189999999</c:v>
                </c:pt>
                <c:pt idx="244" formatCode="General">
                  <c:v>1.1673640080000001</c:v>
                </c:pt>
                <c:pt idx="245" formatCode="General">
                  <c:v>1.1726446829999999</c:v>
                </c:pt>
                <c:pt idx="246" formatCode="General">
                  <c:v>1.1773508770000001</c:v>
                </c:pt>
                <c:pt idx="247" formatCode="General">
                  <c:v>1.181783603</c:v>
                </c:pt>
                <c:pt idx="248" formatCode="General">
                  <c:v>1.1859829749999999</c:v>
                </c:pt>
                <c:pt idx="249" formatCode="General">
                  <c:v>1.1899485409999999</c:v>
                </c:pt>
                <c:pt idx="250" formatCode="General">
                  <c:v>1.1936899190000001</c:v>
                </c:pt>
                <c:pt idx="251" formatCode="General">
                  <c:v>1.1973635840000001</c:v>
                </c:pt>
                <c:pt idx="252" formatCode="General">
                  <c:v>1.2010391460000001</c:v>
                </c:pt>
                <c:pt idx="253" formatCode="General">
                  <c:v>1.204675044</c:v>
                </c:pt>
                <c:pt idx="254" formatCode="General">
                  <c:v>1.2082322320000001</c:v>
                </c:pt>
                <c:pt idx="255" formatCode="General">
                  <c:v>1.2118774919999999</c:v>
                </c:pt>
                <c:pt idx="256" formatCode="General">
                  <c:v>1.2152469770000001</c:v>
                </c:pt>
                <c:pt idx="257" formatCode="General">
                  <c:v>1.2187232800000001</c:v>
                </c:pt>
                <c:pt idx="258" formatCode="General">
                  <c:v>1.221910998</c:v>
                </c:pt>
                <c:pt idx="259" formatCode="General">
                  <c:v>1.2246859379999999</c:v>
                </c:pt>
                <c:pt idx="260" formatCode="General">
                  <c:v>1.2274944910000001</c:v>
                </c:pt>
                <c:pt idx="261" formatCode="General">
                  <c:v>1.2305586180000001</c:v>
                </c:pt>
                <c:pt idx="262" formatCode="General">
                  <c:v>1.233348382</c:v>
                </c:pt>
                <c:pt idx="263" formatCode="General">
                  <c:v>1.236171009</c:v>
                </c:pt>
                <c:pt idx="264" formatCode="General">
                  <c:v>1.2392344230000001</c:v>
                </c:pt>
                <c:pt idx="265" formatCode="General">
                  <c:v>1.242770588</c:v>
                </c:pt>
                <c:pt idx="266" formatCode="General">
                  <c:v>1.246962159</c:v>
                </c:pt>
                <c:pt idx="267" formatCode="General">
                  <c:v>1.251772594</c:v>
                </c:pt>
                <c:pt idx="268" formatCode="General">
                  <c:v>1.2576026490000001</c:v>
                </c:pt>
                <c:pt idx="269" formatCode="General">
                  <c:v>1.2640174150000001</c:v>
                </c:pt>
                <c:pt idx="270" formatCode="General">
                  <c:v>1.270121482</c:v>
                </c:pt>
                <c:pt idx="271" formatCode="General">
                  <c:v>1.2755610310000001</c:v>
                </c:pt>
                <c:pt idx="272" formatCode="General">
                  <c:v>1.280941879</c:v>
                </c:pt>
                <c:pt idx="273" formatCode="General">
                  <c:v>1.285714215</c:v>
                </c:pt>
                <c:pt idx="274" formatCode="General">
                  <c:v>1.2901580530000001</c:v>
                </c:pt>
                <c:pt idx="275" formatCode="General">
                  <c:v>1.2942287139999999</c:v>
                </c:pt>
                <c:pt idx="276" formatCode="General">
                  <c:v>1.2981212680000001</c:v>
                </c:pt>
                <c:pt idx="277" formatCode="General">
                  <c:v>1.301568281</c:v>
                </c:pt>
                <c:pt idx="278" formatCode="General">
                  <c:v>1.305231866</c:v>
                </c:pt>
                <c:pt idx="279" formatCode="General">
                  <c:v>1.309436442</c:v>
                </c:pt>
                <c:pt idx="280" formatCode="General">
                  <c:v>1.313946482</c:v>
                </c:pt>
                <c:pt idx="281" formatCode="General">
                  <c:v>1.3190508110000001</c:v>
                </c:pt>
                <c:pt idx="282" formatCode="General">
                  <c:v>1.3248968059999999</c:v>
                </c:pt>
                <c:pt idx="283" formatCode="General">
                  <c:v>1.330487459</c:v>
                </c:pt>
                <c:pt idx="284" formatCode="General">
                  <c:v>1.335642483</c:v>
                </c:pt>
                <c:pt idx="285" formatCode="General">
                  <c:v>1.3407278499999999</c:v>
                </c:pt>
                <c:pt idx="286" formatCode="General">
                  <c:v>1.3453216400000001</c:v>
                </c:pt>
                <c:pt idx="287" formatCode="General">
                  <c:v>1.34901173</c:v>
                </c:pt>
                <c:pt idx="288" formatCode="General">
                  <c:v>1.352271649</c:v>
                </c:pt>
                <c:pt idx="289" formatCode="General">
                  <c:v>1.355260648</c:v>
                </c:pt>
                <c:pt idx="290" formatCode="General">
                  <c:v>1.3580027139999999</c:v>
                </c:pt>
                <c:pt idx="291" formatCode="General">
                  <c:v>1.3603798300000001</c:v>
                </c:pt>
                <c:pt idx="292" formatCode="General">
                  <c:v>1.3625276079999999</c:v>
                </c:pt>
                <c:pt idx="293" formatCode="General">
                  <c:v>1.364418377</c:v>
                </c:pt>
                <c:pt idx="294" formatCode="General">
                  <c:v>1.3660168109999999</c:v>
                </c:pt>
                <c:pt idx="295" formatCode="General">
                  <c:v>1.367556451</c:v>
                </c:pt>
                <c:pt idx="296" formatCode="General">
                  <c:v>1.3695433990000001</c:v>
                </c:pt>
                <c:pt idx="297" formatCode="General">
                  <c:v>1.3726139749999999</c:v>
                </c:pt>
                <c:pt idx="298" formatCode="General">
                  <c:v>1.3770902650000001</c:v>
                </c:pt>
                <c:pt idx="299" formatCode="General">
                  <c:v>1.3825033920000001</c:v>
                </c:pt>
                <c:pt idx="300" formatCode="General">
                  <c:v>1.388533233</c:v>
                </c:pt>
                <c:pt idx="301" formatCode="General">
                  <c:v>1.3945993270000001</c:v>
                </c:pt>
                <c:pt idx="302" formatCode="General">
                  <c:v>1.4000922259999999</c:v>
                </c:pt>
                <c:pt idx="303" formatCode="General">
                  <c:v>1.404463687</c:v>
                </c:pt>
                <c:pt idx="304" formatCode="General">
                  <c:v>1.4079631379999999</c:v>
                </c:pt>
                <c:pt idx="305" formatCode="General">
                  <c:v>1.4109810009999999</c:v>
                </c:pt>
                <c:pt idx="306" formatCode="General">
                  <c:v>1.4138610439999999</c:v>
                </c:pt>
                <c:pt idx="307" formatCode="General">
                  <c:v>1.4168339809999999</c:v>
                </c:pt>
                <c:pt idx="308" formatCode="General">
                  <c:v>1.4201811230000001</c:v>
                </c:pt>
                <c:pt idx="309" formatCode="General">
                  <c:v>1.4237615210000001</c:v>
                </c:pt>
                <c:pt idx="310" formatCode="General">
                  <c:v>1.4273508859999999</c:v>
                </c:pt>
                <c:pt idx="311" formatCode="General">
                  <c:v>1.4306549639999999</c:v>
                </c:pt>
                <c:pt idx="312" formatCode="General">
                  <c:v>1.4338946299999999</c:v>
                </c:pt>
                <c:pt idx="313" formatCode="General">
                  <c:v>1.436606083</c:v>
                </c:pt>
                <c:pt idx="314" formatCode="General">
                  <c:v>1.438983905</c:v>
                </c:pt>
                <c:pt idx="315" formatCode="General">
                  <c:v>1.441016598</c:v>
                </c:pt>
                <c:pt idx="316" formatCode="General">
                  <c:v>1.4430164459999999</c:v>
                </c:pt>
                <c:pt idx="317" formatCode="General">
                  <c:v>1.444633163</c:v>
                </c:pt>
                <c:pt idx="318" formatCode="General">
                  <c:v>1.446328498</c:v>
                </c:pt>
                <c:pt idx="319" formatCode="General">
                  <c:v>1.4481092719999999</c:v>
                </c:pt>
                <c:pt idx="320" formatCode="General">
                  <c:v>1.450107899</c:v>
                </c:pt>
                <c:pt idx="321" formatCode="General">
                  <c:v>1.452094717</c:v>
                </c:pt>
                <c:pt idx="322" formatCode="General">
                  <c:v>1.4541451569999999</c:v>
                </c:pt>
                <c:pt idx="323" formatCode="General">
                  <c:v>1.4561680100000001</c:v>
                </c:pt>
                <c:pt idx="324" formatCode="General">
                  <c:v>1.4581990149999999</c:v>
                </c:pt>
                <c:pt idx="325" formatCode="General">
                  <c:v>1.4601515709999999</c:v>
                </c:pt>
                <c:pt idx="326" formatCode="General">
                  <c:v>1.46196715</c:v>
                </c:pt>
                <c:pt idx="327" formatCode="General">
                  <c:v>1.4635641770000001</c:v>
                </c:pt>
                <c:pt idx="328" formatCode="General">
                  <c:v>1.4649533450000001</c:v>
                </c:pt>
                <c:pt idx="329" formatCode="General">
                  <c:v>1.466079197</c:v>
                </c:pt>
                <c:pt idx="330" formatCode="General">
                  <c:v>1.46694338</c:v>
                </c:pt>
                <c:pt idx="331" formatCode="General">
                  <c:v>1.46784179</c:v>
                </c:pt>
                <c:pt idx="332" formatCode="General">
                  <c:v>1.4692161640000001</c:v>
                </c:pt>
                <c:pt idx="333" formatCode="General">
                  <c:v>1.471218564</c:v>
                </c:pt>
                <c:pt idx="334" formatCode="General">
                  <c:v>1.473652857</c:v>
                </c:pt>
                <c:pt idx="335" formatCode="General">
                  <c:v>1.4764110560000001</c:v>
                </c:pt>
                <c:pt idx="336" formatCode="General">
                  <c:v>1.4797252059999999</c:v>
                </c:pt>
                <c:pt idx="337" formatCode="General">
                  <c:v>1.4828922790000001</c:v>
                </c:pt>
                <c:pt idx="338" formatCode="General">
                  <c:v>1.485795706</c:v>
                </c:pt>
                <c:pt idx="339" formatCode="General">
                  <c:v>1.4888117329999999</c:v>
                </c:pt>
                <c:pt idx="340" formatCode="General">
                  <c:v>1.492082039</c:v>
                </c:pt>
                <c:pt idx="341" formatCode="General">
                  <c:v>1.495098091</c:v>
                </c:pt>
                <c:pt idx="342" formatCode="General">
                  <c:v>1.498011481</c:v>
                </c:pt>
                <c:pt idx="343" formatCode="General">
                  <c:v>1.500548649</c:v>
                </c:pt>
                <c:pt idx="344" formatCode="General">
                  <c:v>1.503204813</c:v>
                </c:pt>
                <c:pt idx="345" formatCode="General">
                  <c:v>1.506463559</c:v>
                </c:pt>
                <c:pt idx="346" formatCode="General">
                  <c:v>1.510061439</c:v>
                </c:pt>
                <c:pt idx="347" formatCode="General">
                  <c:v>1.5141969479999999</c:v>
                </c:pt>
                <c:pt idx="348" formatCode="General">
                  <c:v>1.5190257549999999</c:v>
                </c:pt>
                <c:pt idx="349" formatCode="General">
                  <c:v>1.5236273840000001</c:v>
                </c:pt>
                <c:pt idx="350" formatCode="General">
                  <c:v>1.5274837699999999</c:v>
                </c:pt>
                <c:pt idx="351" formatCode="General">
                  <c:v>1.5308444489999999</c:v>
                </c:pt>
                <c:pt idx="352" formatCode="General">
                  <c:v>1.53378799</c:v>
                </c:pt>
                <c:pt idx="353" formatCode="General">
                  <c:v>1.536503776</c:v>
                </c:pt>
                <c:pt idx="354" formatCode="General">
                  <c:v>1.539000924</c:v>
                </c:pt>
                <c:pt idx="355" formatCode="General">
                  <c:v>1.5415362379999999</c:v>
                </c:pt>
                <c:pt idx="356" formatCode="General">
                  <c:v>1.543979599</c:v>
                </c:pt>
                <c:pt idx="357" formatCode="General">
                  <c:v>1.546170485</c:v>
                </c:pt>
                <c:pt idx="358" formatCode="General">
                  <c:v>1.547964868</c:v>
                </c:pt>
                <c:pt idx="359" formatCode="General">
                  <c:v>1.5497378399999999</c:v>
                </c:pt>
                <c:pt idx="360" formatCode="General">
                  <c:v>1.5519198869999999</c:v>
                </c:pt>
                <c:pt idx="361" formatCode="General">
                  <c:v>1.5550777570000001</c:v>
                </c:pt>
                <c:pt idx="362" formatCode="General">
                  <c:v>1.5581443589999999</c:v>
                </c:pt>
                <c:pt idx="363" formatCode="General">
                  <c:v>1.5612381719999999</c:v>
                </c:pt>
                <c:pt idx="364" formatCode="General">
                  <c:v>1.5642979640000001</c:v>
                </c:pt>
                <c:pt idx="365" formatCode="General">
                  <c:v>1.56668038</c:v>
                </c:pt>
                <c:pt idx="366" formatCode="General">
                  <c:v>1.56812386</c:v>
                </c:pt>
                <c:pt idx="367" formatCode="General">
                  <c:v>1.56999055</c:v>
                </c:pt>
                <c:pt idx="368" formatCode="General">
                  <c:v>1.5732229769999999</c:v>
                </c:pt>
                <c:pt idx="369" formatCode="General">
                  <c:v>1.5778949579999999</c:v>
                </c:pt>
                <c:pt idx="370" formatCode="General">
                  <c:v>1.582543824</c:v>
                </c:pt>
                <c:pt idx="371" formatCode="General">
                  <c:v>1.587144434</c:v>
                </c:pt>
                <c:pt idx="372" formatCode="General">
                  <c:v>1.59132853</c:v>
                </c:pt>
                <c:pt idx="373" formatCode="General">
                  <c:v>1.59411025</c:v>
                </c:pt>
                <c:pt idx="374" formatCode="General">
                  <c:v>1.5954517749999999</c:v>
                </c:pt>
                <c:pt idx="375" formatCode="General">
                  <c:v>1.5969176</c:v>
                </c:pt>
                <c:pt idx="376" formatCode="General">
                  <c:v>1.5986586599999999</c:v>
                </c:pt>
                <c:pt idx="377" formatCode="General">
                  <c:v>1.600886593</c:v>
                </c:pt>
                <c:pt idx="378" formatCode="General">
                  <c:v>1.6034328529999999</c:v>
                </c:pt>
                <c:pt idx="379" formatCode="General">
                  <c:v>1.606132436</c:v>
                </c:pt>
                <c:pt idx="380" formatCode="General">
                  <c:v>1.6086712169999999</c:v>
                </c:pt>
                <c:pt idx="381" formatCode="General">
                  <c:v>1.610919854</c:v>
                </c:pt>
                <c:pt idx="382" formatCode="General">
                  <c:v>1.612770378</c:v>
                </c:pt>
                <c:pt idx="383" formatCode="General">
                  <c:v>1.6145384970000001</c:v>
                </c:pt>
                <c:pt idx="384" formatCode="General">
                  <c:v>1.616305704</c:v>
                </c:pt>
                <c:pt idx="385" formatCode="General">
                  <c:v>1.6183256829999999</c:v>
                </c:pt>
                <c:pt idx="386" formatCode="General">
                  <c:v>1.6203603310000001</c:v>
                </c:pt>
                <c:pt idx="387" formatCode="General">
                  <c:v>1.6225913780000001</c:v>
                </c:pt>
                <c:pt idx="388" formatCode="General">
                  <c:v>1.6246440790000001</c:v>
                </c:pt>
                <c:pt idx="389" formatCode="General">
                  <c:v>1.6263695840000001</c:v>
                </c:pt>
                <c:pt idx="390" formatCode="General">
                  <c:v>1.62766217</c:v>
                </c:pt>
                <c:pt idx="391" formatCode="General">
                  <c:v>1.6290822949999999</c:v>
                </c:pt>
                <c:pt idx="392" formatCode="General">
                  <c:v>1.6305905860000001</c:v>
                </c:pt>
                <c:pt idx="393" formatCode="General">
                  <c:v>1.6330713139999999</c:v>
                </c:pt>
                <c:pt idx="394" formatCode="General">
                  <c:v>1.636899106</c:v>
                </c:pt>
              </c:numCache>
            </c:numRef>
          </c:xVal>
          <c:yVal>
            <c:numRef>
              <c:f>'Data fresh bones'!$DU$4:$DU$398</c:f>
              <c:numCache>
                <c:formatCode>0.00E+00</c:formatCode>
                <c:ptCount val="395"/>
                <c:pt idx="0">
                  <c:v>-2.4406700000000001E-5</c:v>
                </c:pt>
                <c:pt idx="1">
                  <c:v>4.2643099999999998E-5</c:v>
                </c:pt>
                <c:pt idx="2">
                  <c:v>6.8315100000000006E-5</c:v>
                </c:pt>
                <c:pt idx="3">
                  <c:v>5.5266799999999997E-5</c:v>
                </c:pt>
                <c:pt idx="4">
                  <c:v>4.5723300000000003E-5</c:v>
                </c:pt>
                <c:pt idx="5">
                  <c:v>3.6735500000000001E-5</c:v>
                </c:pt>
                <c:pt idx="6">
                  <c:v>3.2395299999999998E-5</c:v>
                </c:pt>
                <c:pt idx="7">
                  <c:v>2.56532E-5</c:v>
                </c:pt>
                <c:pt idx="8">
                  <c:v>2.0692699999999999E-5</c:v>
                </c:pt>
                <c:pt idx="9">
                  <c:v>1.5758500000000002E-5</c:v>
                </c:pt>
                <c:pt idx="10">
                  <c:v>8.1512900000000004E-6</c:v>
                </c:pt>
                <c:pt idx="11">
                  <c:v>-9.3408600000000002E-7</c:v>
                </c:pt>
                <c:pt idx="12">
                  <c:v>-7.09229E-6</c:v>
                </c:pt>
                <c:pt idx="13">
                  <c:v>-1.13262E-5</c:v>
                </c:pt>
                <c:pt idx="14">
                  <c:v>-2.2441599999999999E-5</c:v>
                </c:pt>
                <c:pt idx="15">
                  <c:v>-1.9763899999999999E-5</c:v>
                </c:pt>
                <c:pt idx="16">
                  <c:v>-2.22937E-5</c:v>
                </c:pt>
                <c:pt idx="17">
                  <c:v>-2.43905E-5</c:v>
                </c:pt>
                <c:pt idx="18">
                  <c:v>-2.5911500000000001E-5</c:v>
                </c:pt>
                <c:pt idx="19">
                  <c:v>-2.3081199999999998E-5</c:v>
                </c:pt>
                <c:pt idx="20">
                  <c:v>-2.5317299999999999E-5</c:v>
                </c:pt>
                <c:pt idx="21">
                  <c:v>-2.9492000000000002E-5</c:v>
                </c:pt>
                <c:pt idx="22">
                  <c:v>-3.3574200000000001E-5</c:v>
                </c:pt>
                <c:pt idx="23">
                  <c:v>-3.4028200000000001E-5</c:v>
                </c:pt>
                <c:pt idx="24">
                  <c:v>-3.72791E-5</c:v>
                </c:pt>
                <c:pt idx="25">
                  <c:v>-3.9407899999999999E-5</c:v>
                </c:pt>
                <c:pt idx="26">
                  <c:v>-4.0657300000000001E-5</c:v>
                </c:pt>
                <c:pt idx="27">
                  <c:v>-4.0499600000000001E-5</c:v>
                </c:pt>
                <c:pt idx="28">
                  <c:v>-4.3143199999999997E-5</c:v>
                </c:pt>
                <c:pt idx="29">
                  <c:v>-4.3778900000000002E-5</c:v>
                </c:pt>
                <c:pt idx="30">
                  <c:v>-4.5089000000000001E-5</c:v>
                </c:pt>
                <c:pt idx="31">
                  <c:v>-4.6124900000000003E-5</c:v>
                </c:pt>
                <c:pt idx="32">
                  <c:v>-4.7590599999999998E-5</c:v>
                </c:pt>
                <c:pt idx="33">
                  <c:v>-4.8184199999999999E-5</c:v>
                </c:pt>
                <c:pt idx="34">
                  <c:v>-4.9097400000000002E-5</c:v>
                </c:pt>
                <c:pt idx="35">
                  <c:v>-4.9362700000000001E-5</c:v>
                </c:pt>
                <c:pt idx="36">
                  <c:v>-4.9160899999999999E-5</c:v>
                </c:pt>
                <c:pt idx="37">
                  <c:v>-4.96588E-5</c:v>
                </c:pt>
                <c:pt idx="38">
                  <c:v>-4.9860700000000002E-5</c:v>
                </c:pt>
                <c:pt idx="39">
                  <c:v>-5.1168300000000003E-5</c:v>
                </c:pt>
                <c:pt idx="40">
                  <c:v>-5.1307100000000002E-5</c:v>
                </c:pt>
                <c:pt idx="41">
                  <c:v>-5.4026100000000001E-5</c:v>
                </c:pt>
                <c:pt idx="42">
                  <c:v>-5.42604E-5</c:v>
                </c:pt>
                <c:pt idx="43">
                  <c:v>-5.5807100000000003E-5</c:v>
                </c:pt>
                <c:pt idx="44">
                  <c:v>-5.5844399999999997E-5</c:v>
                </c:pt>
                <c:pt idx="45">
                  <c:v>-5.7350599999999999E-5</c:v>
                </c:pt>
                <c:pt idx="46">
                  <c:v>-5.6758800000000003E-5</c:v>
                </c:pt>
                <c:pt idx="47">
                  <c:v>-5.8773100000000001E-5</c:v>
                </c:pt>
                <c:pt idx="48">
                  <c:v>-6.0179300000000002E-5</c:v>
                </c:pt>
                <c:pt idx="49">
                  <c:v>-6.0524199999999999E-5</c:v>
                </c:pt>
                <c:pt idx="50">
                  <c:v>-6.1316700000000002E-5</c:v>
                </c:pt>
                <c:pt idx="51">
                  <c:v>-6.3152199999999995E-5</c:v>
                </c:pt>
                <c:pt idx="52">
                  <c:v>-6.3613000000000002E-5</c:v>
                </c:pt>
                <c:pt idx="53">
                  <c:v>-6.3450399999999998E-5</c:v>
                </c:pt>
                <c:pt idx="54">
                  <c:v>-6.4109599999999993E-5</c:v>
                </c:pt>
                <c:pt idx="55">
                  <c:v>-6.58337E-5</c:v>
                </c:pt>
                <c:pt idx="56">
                  <c:v>-6.5067000000000006E-5</c:v>
                </c:pt>
                <c:pt idx="57">
                  <c:v>-6.6663700000000003E-5</c:v>
                </c:pt>
                <c:pt idx="58">
                  <c:v>-6.6864600000000004E-5</c:v>
                </c:pt>
                <c:pt idx="59">
                  <c:v>-6.8432399999999999E-5</c:v>
                </c:pt>
                <c:pt idx="60">
                  <c:v>-6.9917499999999996E-5</c:v>
                </c:pt>
                <c:pt idx="61">
                  <c:v>-7.0084800000000004E-5</c:v>
                </c:pt>
                <c:pt idx="62">
                  <c:v>-6.9756299999999995E-5</c:v>
                </c:pt>
                <c:pt idx="63">
                  <c:v>-7.0895099999999998E-5</c:v>
                </c:pt>
                <c:pt idx="64">
                  <c:v>-7.0837899999999995E-5</c:v>
                </c:pt>
                <c:pt idx="65">
                  <c:v>-6.8534400000000006E-5</c:v>
                </c:pt>
                <c:pt idx="66">
                  <c:v>-7.0866300000000003E-5</c:v>
                </c:pt>
                <c:pt idx="67">
                  <c:v>-7.2418199999999997E-5</c:v>
                </c:pt>
                <c:pt idx="68">
                  <c:v>-7.2700799999999993E-5</c:v>
                </c:pt>
                <c:pt idx="69">
                  <c:v>-7.2971200000000004E-5</c:v>
                </c:pt>
                <c:pt idx="70">
                  <c:v>-7.3106200000000001E-5</c:v>
                </c:pt>
                <c:pt idx="71">
                  <c:v>-7.2899599999999996E-5</c:v>
                </c:pt>
                <c:pt idx="72">
                  <c:v>-7.3551299999999995E-5</c:v>
                </c:pt>
                <c:pt idx="73">
                  <c:v>-7.3071999999999994E-5</c:v>
                </c:pt>
                <c:pt idx="74">
                  <c:v>-7.3458099999999994E-5</c:v>
                </c:pt>
                <c:pt idx="75">
                  <c:v>-7.3608099999999997E-5</c:v>
                </c:pt>
                <c:pt idx="76">
                  <c:v>-7.3355299999999999E-5</c:v>
                </c:pt>
                <c:pt idx="77">
                  <c:v>-7.2832999999999999E-5</c:v>
                </c:pt>
                <c:pt idx="78">
                  <c:v>-7.2396099999999996E-5</c:v>
                </c:pt>
                <c:pt idx="79">
                  <c:v>-7.1389299999999998E-5</c:v>
                </c:pt>
                <c:pt idx="80">
                  <c:v>-6.9530900000000002E-5</c:v>
                </c:pt>
                <c:pt idx="81">
                  <c:v>-6.9370700000000003E-5</c:v>
                </c:pt>
                <c:pt idx="82">
                  <c:v>-6.8199299999999996E-5</c:v>
                </c:pt>
                <c:pt idx="83">
                  <c:v>-6.8176799999999994E-5</c:v>
                </c:pt>
                <c:pt idx="84">
                  <c:v>-6.7622799999999999E-5</c:v>
                </c:pt>
                <c:pt idx="85">
                  <c:v>-6.6678400000000002E-5</c:v>
                </c:pt>
                <c:pt idx="86">
                  <c:v>-6.5328900000000004E-5</c:v>
                </c:pt>
                <c:pt idx="87">
                  <c:v>-6.35936E-5</c:v>
                </c:pt>
                <c:pt idx="88">
                  <c:v>-6.21379E-5</c:v>
                </c:pt>
                <c:pt idx="89">
                  <c:v>-6.1265400000000005E-5</c:v>
                </c:pt>
                <c:pt idx="90">
                  <c:v>-6.09727E-5</c:v>
                </c:pt>
                <c:pt idx="91">
                  <c:v>-6.08647E-5</c:v>
                </c:pt>
                <c:pt idx="92">
                  <c:v>-5.9833900000000003E-5</c:v>
                </c:pt>
                <c:pt idx="93">
                  <c:v>-5.6856900000000001E-5</c:v>
                </c:pt>
                <c:pt idx="94">
                  <c:v>-5.4444699999999997E-5</c:v>
                </c:pt>
                <c:pt idx="95">
                  <c:v>-5.3848399999999998E-5</c:v>
                </c:pt>
                <c:pt idx="96">
                  <c:v>-5.1509399999999998E-5</c:v>
                </c:pt>
                <c:pt idx="97">
                  <c:v>-5.0245499999999999E-5</c:v>
                </c:pt>
                <c:pt idx="98">
                  <c:v>-4.8770699999999997E-5</c:v>
                </c:pt>
                <c:pt idx="99">
                  <c:v>-4.7571100000000003E-5</c:v>
                </c:pt>
                <c:pt idx="100">
                  <c:v>-4.5210300000000003E-5</c:v>
                </c:pt>
                <c:pt idx="101">
                  <c:v>-4.3645600000000001E-5</c:v>
                </c:pt>
                <c:pt idx="102">
                  <c:v>-4.1764500000000003E-5</c:v>
                </c:pt>
                <c:pt idx="103">
                  <c:v>-4.1078999999999998E-5</c:v>
                </c:pt>
                <c:pt idx="104">
                  <c:v>-3.8963600000000001E-5</c:v>
                </c:pt>
                <c:pt idx="105">
                  <c:v>-3.6755399999999997E-5</c:v>
                </c:pt>
                <c:pt idx="106">
                  <c:v>-3.4374700000000001E-5</c:v>
                </c:pt>
                <c:pt idx="107">
                  <c:v>-3.21799E-5</c:v>
                </c:pt>
                <c:pt idx="108">
                  <c:v>-3.0082100000000001E-5</c:v>
                </c:pt>
                <c:pt idx="109">
                  <c:v>-2.8067899999999999E-5</c:v>
                </c:pt>
                <c:pt idx="110">
                  <c:v>-2.5972399999999999E-5</c:v>
                </c:pt>
                <c:pt idx="111">
                  <c:v>-2.4765699999999999E-5</c:v>
                </c:pt>
                <c:pt idx="112">
                  <c:v>-2.7160899999999999E-5</c:v>
                </c:pt>
                <c:pt idx="113">
                  <c:v>-1.6834099999999999E-5</c:v>
                </c:pt>
                <c:pt idx="114">
                  <c:v>-1.6059600000000001E-5</c:v>
                </c:pt>
                <c:pt idx="115">
                  <c:v>-1.5831599999999999E-5</c:v>
                </c:pt>
                <c:pt idx="116">
                  <c:v>-1.38415E-5</c:v>
                </c:pt>
                <c:pt idx="117">
                  <c:v>-1.15106E-5</c:v>
                </c:pt>
                <c:pt idx="118">
                  <c:v>-1.16667E-5</c:v>
                </c:pt>
                <c:pt idx="119">
                  <c:v>-8.1396700000000006E-6</c:v>
                </c:pt>
                <c:pt idx="120">
                  <c:v>-4.5155500000000003E-6</c:v>
                </c:pt>
                <c:pt idx="121">
                  <c:v>-2.12675E-6</c:v>
                </c:pt>
                <c:pt idx="122">
                  <c:v>6.7421800000000001E-7</c:v>
                </c:pt>
                <c:pt idx="123">
                  <c:v>2.7007700000000001E-6</c:v>
                </c:pt>
                <c:pt idx="124">
                  <c:v>4.6557500000000003E-6</c:v>
                </c:pt>
                <c:pt idx="125">
                  <c:v>6.2685600000000002E-6</c:v>
                </c:pt>
                <c:pt idx="126">
                  <c:v>9.0171700000000003E-6</c:v>
                </c:pt>
                <c:pt idx="127">
                  <c:v>9.0765599999999994E-6</c:v>
                </c:pt>
                <c:pt idx="128">
                  <c:v>2.5611800000000001E-5</c:v>
                </c:pt>
                <c:pt idx="129">
                  <c:v>5.6644799999999997E-5</c:v>
                </c:pt>
                <c:pt idx="130">
                  <c:v>6.1777000000000002E-5</c:v>
                </c:pt>
                <c:pt idx="131">
                  <c:v>6.2227199999999999E-5</c:v>
                </c:pt>
                <c:pt idx="132">
                  <c:v>6.4461799999999993E-5</c:v>
                </c:pt>
                <c:pt idx="133">
                  <c:v>6.7090599999999998E-5</c:v>
                </c:pt>
                <c:pt idx="134">
                  <c:v>6.8335299999999996E-5</c:v>
                </c:pt>
                <c:pt idx="135">
                  <c:v>6.9695899999999998E-5</c:v>
                </c:pt>
                <c:pt idx="136">
                  <c:v>7.2053900000000005E-5</c:v>
                </c:pt>
                <c:pt idx="137">
                  <c:v>7.4227999999999995E-5</c:v>
                </c:pt>
                <c:pt idx="138">
                  <c:v>7.4979400000000002E-5</c:v>
                </c:pt>
                <c:pt idx="139">
                  <c:v>7.7188399999999994E-5</c:v>
                </c:pt>
                <c:pt idx="140">
                  <c:v>7.9599700000000003E-5</c:v>
                </c:pt>
                <c:pt idx="141">
                  <c:v>8.2111899999999996E-5</c:v>
                </c:pt>
                <c:pt idx="142">
                  <c:v>8.4012700000000003E-5</c:v>
                </c:pt>
                <c:pt idx="143">
                  <c:v>8.6477900000000001E-5</c:v>
                </c:pt>
                <c:pt idx="144">
                  <c:v>8.8905000000000003E-5</c:v>
                </c:pt>
                <c:pt idx="145">
                  <c:v>9.0400699999999997E-5</c:v>
                </c:pt>
                <c:pt idx="146">
                  <c:v>9.0844800000000001E-5</c:v>
                </c:pt>
                <c:pt idx="147">
                  <c:v>9.3232800000000006E-5</c:v>
                </c:pt>
                <c:pt idx="148">
                  <c:v>9.53777E-5</c:v>
                </c:pt>
                <c:pt idx="149">
                  <c:v>9.7319799999999996E-5</c:v>
                </c:pt>
                <c:pt idx="150">
                  <c:v>9.97909E-5</c:v>
                </c:pt>
                <c:pt idx="151" formatCode="General">
                  <c:v>1.0305E-4</c:v>
                </c:pt>
                <c:pt idx="152" formatCode="General">
                  <c:v>1.04682E-4</c:v>
                </c:pt>
                <c:pt idx="153" formatCode="General">
                  <c:v>1.0679900000000001E-4</c:v>
                </c:pt>
                <c:pt idx="154" formatCode="General">
                  <c:v>1.0822799999999999E-4</c:v>
                </c:pt>
                <c:pt idx="155" formatCode="General">
                  <c:v>1.1101499999999999E-4</c:v>
                </c:pt>
                <c:pt idx="156" formatCode="General">
                  <c:v>1.12178E-4</c:v>
                </c:pt>
                <c:pt idx="157" formatCode="General">
                  <c:v>1.1534700000000001E-4</c:v>
                </c:pt>
                <c:pt idx="158" formatCode="General">
                  <c:v>1.18112E-4</c:v>
                </c:pt>
                <c:pt idx="159" formatCode="General">
                  <c:v>1.2071299999999999E-4</c:v>
                </c:pt>
                <c:pt idx="160" formatCode="General">
                  <c:v>1.2253700000000001E-4</c:v>
                </c:pt>
                <c:pt idx="161" formatCode="General">
                  <c:v>1.2518300000000001E-4</c:v>
                </c:pt>
                <c:pt idx="162" formatCode="General">
                  <c:v>1.2703899999999999E-4</c:v>
                </c:pt>
                <c:pt idx="163" formatCode="General">
                  <c:v>1.29181E-4</c:v>
                </c:pt>
                <c:pt idx="164" formatCode="General">
                  <c:v>1.32447E-4</c:v>
                </c:pt>
                <c:pt idx="165" formatCode="General">
                  <c:v>1.3503000000000001E-4</c:v>
                </c:pt>
                <c:pt idx="166" formatCode="General">
                  <c:v>1.3756599999999999E-4</c:v>
                </c:pt>
                <c:pt idx="167" formatCode="General">
                  <c:v>1.39362E-4</c:v>
                </c:pt>
                <c:pt idx="168" formatCode="General">
                  <c:v>1.4219499999999999E-4</c:v>
                </c:pt>
                <c:pt idx="169" formatCode="General">
                  <c:v>1.45072E-4</c:v>
                </c:pt>
                <c:pt idx="170" formatCode="General">
                  <c:v>1.4789999999999999E-4</c:v>
                </c:pt>
                <c:pt idx="171" formatCode="General">
                  <c:v>1.5200500000000001E-4</c:v>
                </c:pt>
                <c:pt idx="172" formatCode="General">
                  <c:v>1.5589299999999999E-4</c:v>
                </c:pt>
                <c:pt idx="173" formatCode="General">
                  <c:v>1.5957300000000001E-4</c:v>
                </c:pt>
                <c:pt idx="174" formatCode="General">
                  <c:v>1.6183699999999999E-4</c:v>
                </c:pt>
                <c:pt idx="175" formatCode="General">
                  <c:v>1.6514599999999999E-4</c:v>
                </c:pt>
                <c:pt idx="176" formatCode="General">
                  <c:v>1.6736100000000001E-4</c:v>
                </c:pt>
                <c:pt idx="177" formatCode="General">
                  <c:v>1.7071600000000001E-4</c:v>
                </c:pt>
                <c:pt idx="178" formatCode="General">
                  <c:v>1.7360800000000001E-4</c:v>
                </c:pt>
                <c:pt idx="179" formatCode="General">
                  <c:v>1.7714E-4</c:v>
                </c:pt>
                <c:pt idx="180" formatCode="General">
                  <c:v>1.8041500000000001E-4</c:v>
                </c:pt>
                <c:pt idx="181" formatCode="General">
                  <c:v>1.8399900000000001E-4</c:v>
                </c:pt>
                <c:pt idx="182" formatCode="General">
                  <c:v>1.8687700000000001E-4</c:v>
                </c:pt>
                <c:pt idx="183" formatCode="General">
                  <c:v>1.8985700000000001E-4</c:v>
                </c:pt>
                <c:pt idx="184" formatCode="General">
                  <c:v>1.92936E-4</c:v>
                </c:pt>
                <c:pt idx="185" formatCode="General">
                  <c:v>1.9641400000000001E-4</c:v>
                </c:pt>
                <c:pt idx="186" formatCode="General">
                  <c:v>1.9967300000000001E-4</c:v>
                </c:pt>
                <c:pt idx="187" formatCode="General">
                  <c:v>2.0328800000000001E-4</c:v>
                </c:pt>
                <c:pt idx="188" formatCode="General">
                  <c:v>2.0688600000000001E-4</c:v>
                </c:pt>
                <c:pt idx="189" formatCode="General">
                  <c:v>2.0984500000000001E-4</c:v>
                </c:pt>
                <c:pt idx="190" formatCode="General">
                  <c:v>2.13477E-4</c:v>
                </c:pt>
                <c:pt idx="191" formatCode="General">
                  <c:v>2.16772E-4</c:v>
                </c:pt>
                <c:pt idx="192" formatCode="General">
                  <c:v>2.19435E-4</c:v>
                </c:pt>
                <c:pt idx="193" formatCode="General">
                  <c:v>2.2258999999999999E-4</c:v>
                </c:pt>
                <c:pt idx="194" formatCode="General">
                  <c:v>2.26493E-4</c:v>
                </c:pt>
                <c:pt idx="195" formatCode="General">
                  <c:v>2.29366E-4</c:v>
                </c:pt>
                <c:pt idx="196" formatCode="General">
                  <c:v>2.3236E-4</c:v>
                </c:pt>
                <c:pt idx="197" formatCode="General">
                  <c:v>2.36584E-4</c:v>
                </c:pt>
                <c:pt idx="198" formatCode="General">
                  <c:v>2.3954099999999999E-4</c:v>
                </c:pt>
                <c:pt idx="199" formatCode="General">
                  <c:v>2.43086E-4</c:v>
                </c:pt>
                <c:pt idx="200" formatCode="General">
                  <c:v>2.4775600000000002E-4</c:v>
                </c:pt>
                <c:pt idx="201" formatCode="General">
                  <c:v>2.5186099999999998E-4</c:v>
                </c:pt>
                <c:pt idx="202" formatCode="General">
                  <c:v>2.5452899999999997E-4</c:v>
                </c:pt>
                <c:pt idx="203" formatCode="General">
                  <c:v>2.5800299999999998E-4</c:v>
                </c:pt>
                <c:pt idx="204" formatCode="General">
                  <c:v>2.6130800000000003E-4</c:v>
                </c:pt>
                <c:pt idx="205" formatCode="General">
                  <c:v>2.6380700000000002E-4</c:v>
                </c:pt>
                <c:pt idx="206" formatCode="General">
                  <c:v>2.6696199999999998E-4</c:v>
                </c:pt>
                <c:pt idx="207" formatCode="General">
                  <c:v>2.7080000000000002E-4</c:v>
                </c:pt>
                <c:pt idx="208" formatCode="General">
                  <c:v>2.7455200000000001E-4</c:v>
                </c:pt>
                <c:pt idx="209" formatCode="General">
                  <c:v>2.7763700000000001E-4</c:v>
                </c:pt>
                <c:pt idx="210" formatCode="General">
                  <c:v>2.8071299999999998E-4</c:v>
                </c:pt>
                <c:pt idx="211" formatCode="General">
                  <c:v>2.8441799999999999E-4</c:v>
                </c:pt>
                <c:pt idx="212" formatCode="General">
                  <c:v>2.8686599999999999E-4</c:v>
                </c:pt>
                <c:pt idx="213" formatCode="General">
                  <c:v>2.8915000000000001E-4</c:v>
                </c:pt>
                <c:pt idx="214" formatCode="General">
                  <c:v>2.93567E-4</c:v>
                </c:pt>
                <c:pt idx="215" formatCode="General">
                  <c:v>2.9764E-4</c:v>
                </c:pt>
                <c:pt idx="216" formatCode="General">
                  <c:v>3.0134600000000002E-4</c:v>
                </c:pt>
                <c:pt idx="217" formatCode="General">
                  <c:v>3.05669E-4</c:v>
                </c:pt>
                <c:pt idx="218" formatCode="General">
                  <c:v>3.0876699999999999E-4</c:v>
                </c:pt>
                <c:pt idx="219" formatCode="General">
                  <c:v>3.1152399999999998E-4</c:v>
                </c:pt>
                <c:pt idx="220" formatCode="General">
                  <c:v>3.1433699999999998E-4</c:v>
                </c:pt>
                <c:pt idx="221" formatCode="General">
                  <c:v>3.16607E-4</c:v>
                </c:pt>
                <c:pt idx="222" formatCode="General">
                  <c:v>3.1952199999999998E-4</c:v>
                </c:pt>
                <c:pt idx="223" formatCode="General">
                  <c:v>3.2633E-4</c:v>
                </c:pt>
                <c:pt idx="224" formatCode="General">
                  <c:v>3.2758E-4</c:v>
                </c:pt>
                <c:pt idx="225" formatCode="General">
                  <c:v>3.3252800000000001E-4</c:v>
                </c:pt>
                <c:pt idx="226" formatCode="General">
                  <c:v>3.3619299999999998E-4</c:v>
                </c:pt>
                <c:pt idx="227" formatCode="General">
                  <c:v>3.3968799999999999E-4</c:v>
                </c:pt>
                <c:pt idx="228" formatCode="General">
                  <c:v>3.4272300000000002E-4</c:v>
                </c:pt>
                <c:pt idx="229" formatCode="General">
                  <c:v>3.4661000000000002E-4</c:v>
                </c:pt>
                <c:pt idx="230" formatCode="General">
                  <c:v>3.4995499999999999E-4</c:v>
                </c:pt>
                <c:pt idx="231" formatCode="General">
                  <c:v>3.5296399999999999E-4</c:v>
                </c:pt>
                <c:pt idx="232" formatCode="General">
                  <c:v>3.56242E-4</c:v>
                </c:pt>
                <c:pt idx="233" formatCode="General">
                  <c:v>3.6074700000000002E-4</c:v>
                </c:pt>
                <c:pt idx="234" formatCode="General">
                  <c:v>3.6538400000000001E-4</c:v>
                </c:pt>
                <c:pt idx="235" formatCode="General">
                  <c:v>3.6942799999999999E-4</c:v>
                </c:pt>
                <c:pt idx="236" formatCode="General">
                  <c:v>3.7272899999999997E-4</c:v>
                </c:pt>
                <c:pt idx="237" formatCode="General">
                  <c:v>3.7693699999999999E-4</c:v>
                </c:pt>
                <c:pt idx="238" formatCode="General">
                  <c:v>3.8058500000000002E-4</c:v>
                </c:pt>
                <c:pt idx="239" formatCode="General">
                  <c:v>3.8491900000000001E-4</c:v>
                </c:pt>
                <c:pt idx="240" formatCode="General">
                  <c:v>3.8867399999999999E-4</c:v>
                </c:pt>
                <c:pt idx="241" formatCode="General">
                  <c:v>3.9342700000000001E-4</c:v>
                </c:pt>
                <c:pt idx="242" formatCode="General">
                  <c:v>3.9782700000000001E-4</c:v>
                </c:pt>
                <c:pt idx="243" formatCode="General">
                  <c:v>4.01345E-4</c:v>
                </c:pt>
                <c:pt idx="244" formatCode="General">
                  <c:v>4.0382800000000001E-4</c:v>
                </c:pt>
                <c:pt idx="245" formatCode="General">
                  <c:v>4.0689399999999998E-4</c:v>
                </c:pt>
                <c:pt idx="246" formatCode="General">
                  <c:v>4.0910300000000002E-4</c:v>
                </c:pt>
                <c:pt idx="247" formatCode="General">
                  <c:v>4.10679E-4</c:v>
                </c:pt>
                <c:pt idx="248" formatCode="General">
                  <c:v>4.1436100000000003E-4</c:v>
                </c:pt>
                <c:pt idx="249" formatCode="General">
                  <c:v>4.1775299999999998E-4</c:v>
                </c:pt>
                <c:pt idx="250" formatCode="General">
                  <c:v>4.1980799999999998E-4</c:v>
                </c:pt>
                <c:pt idx="251" formatCode="General">
                  <c:v>4.22557E-4</c:v>
                </c:pt>
                <c:pt idx="252" formatCode="General">
                  <c:v>4.2506400000000001E-4</c:v>
                </c:pt>
                <c:pt idx="253" formatCode="General">
                  <c:v>4.2704899999999998E-4</c:v>
                </c:pt>
                <c:pt idx="254" formatCode="General">
                  <c:v>4.2935500000000003E-4</c:v>
                </c:pt>
                <c:pt idx="255" formatCode="General">
                  <c:v>4.3246700000000002E-4</c:v>
                </c:pt>
                <c:pt idx="256" formatCode="General">
                  <c:v>4.3505699999999998E-4</c:v>
                </c:pt>
                <c:pt idx="257" formatCode="General">
                  <c:v>4.3593800000000003E-4</c:v>
                </c:pt>
                <c:pt idx="258" formatCode="General">
                  <c:v>4.3908800000000002E-4</c:v>
                </c:pt>
                <c:pt idx="259" formatCode="General">
                  <c:v>4.4137700000000001E-4</c:v>
                </c:pt>
                <c:pt idx="260" formatCode="General">
                  <c:v>4.43817E-4</c:v>
                </c:pt>
                <c:pt idx="261" formatCode="General">
                  <c:v>4.4598100000000002E-4</c:v>
                </c:pt>
                <c:pt idx="262" formatCode="General">
                  <c:v>4.5069199999999999E-4</c:v>
                </c:pt>
                <c:pt idx="263" formatCode="General">
                  <c:v>4.5024300000000002E-4</c:v>
                </c:pt>
                <c:pt idx="264" formatCode="General">
                  <c:v>4.4982699999999997E-4</c:v>
                </c:pt>
                <c:pt idx="265" formatCode="General">
                  <c:v>4.5002099999999999E-4</c:v>
                </c:pt>
                <c:pt idx="266" formatCode="General">
                  <c:v>4.4998199999999998E-4</c:v>
                </c:pt>
                <c:pt idx="267" formatCode="General">
                  <c:v>4.5112400000000001E-4</c:v>
                </c:pt>
                <c:pt idx="268" formatCode="General">
                  <c:v>4.5315399999999999E-4</c:v>
                </c:pt>
                <c:pt idx="269" formatCode="General">
                  <c:v>4.5568699999999998E-4</c:v>
                </c:pt>
                <c:pt idx="270" formatCode="General">
                  <c:v>4.5747700000000002E-4</c:v>
                </c:pt>
                <c:pt idx="271" formatCode="General">
                  <c:v>4.5982899999999998E-4</c:v>
                </c:pt>
                <c:pt idx="272" formatCode="General">
                  <c:v>4.6023E-4</c:v>
                </c:pt>
                <c:pt idx="273" formatCode="General">
                  <c:v>4.6001400000000002E-4</c:v>
                </c:pt>
                <c:pt idx="274" formatCode="General">
                  <c:v>4.5906300000000001E-4</c:v>
                </c:pt>
                <c:pt idx="275" formatCode="General">
                  <c:v>4.5868100000000001E-4</c:v>
                </c:pt>
                <c:pt idx="276" formatCode="General">
                  <c:v>4.5792899999999999E-4</c:v>
                </c:pt>
                <c:pt idx="277" formatCode="General">
                  <c:v>4.5836500000000002E-4</c:v>
                </c:pt>
                <c:pt idx="278" formatCode="General">
                  <c:v>4.5859399999999999E-4</c:v>
                </c:pt>
                <c:pt idx="279" formatCode="General">
                  <c:v>4.5934900000000001E-4</c:v>
                </c:pt>
                <c:pt idx="280" formatCode="General">
                  <c:v>4.6019399999999998E-4</c:v>
                </c:pt>
                <c:pt idx="281" formatCode="General">
                  <c:v>4.6064899999999999E-4</c:v>
                </c:pt>
                <c:pt idx="282" formatCode="General">
                  <c:v>4.61197E-4</c:v>
                </c:pt>
                <c:pt idx="283" formatCode="General">
                  <c:v>4.6164600000000002E-4</c:v>
                </c:pt>
                <c:pt idx="284" formatCode="General">
                  <c:v>4.6137100000000003E-4</c:v>
                </c:pt>
                <c:pt idx="285" formatCode="General">
                  <c:v>4.6099500000000001E-4</c:v>
                </c:pt>
                <c:pt idx="286" formatCode="General">
                  <c:v>4.6085100000000002E-4</c:v>
                </c:pt>
                <c:pt idx="287" formatCode="General">
                  <c:v>4.61631E-4</c:v>
                </c:pt>
                <c:pt idx="288" formatCode="General">
                  <c:v>4.6028900000000001E-4</c:v>
                </c:pt>
                <c:pt idx="289" formatCode="General">
                  <c:v>4.5885799999999998E-4</c:v>
                </c:pt>
                <c:pt idx="290" formatCode="General">
                  <c:v>4.5915099999999998E-4</c:v>
                </c:pt>
                <c:pt idx="291" formatCode="General">
                  <c:v>4.56577E-4</c:v>
                </c:pt>
                <c:pt idx="292" formatCode="General">
                  <c:v>4.52996E-4</c:v>
                </c:pt>
                <c:pt idx="293" formatCode="General">
                  <c:v>4.5348200000000001E-4</c:v>
                </c:pt>
                <c:pt idx="294" formatCode="General">
                  <c:v>4.5278899999999999E-4</c:v>
                </c:pt>
                <c:pt idx="295" formatCode="General">
                  <c:v>4.4743300000000001E-4</c:v>
                </c:pt>
                <c:pt idx="296" formatCode="General">
                  <c:v>4.48066E-4</c:v>
                </c:pt>
                <c:pt idx="297" formatCode="General">
                  <c:v>4.48441E-4</c:v>
                </c:pt>
                <c:pt idx="298" formatCode="General">
                  <c:v>4.4678099999999999E-4</c:v>
                </c:pt>
                <c:pt idx="299" formatCode="General">
                  <c:v>4.4659799999999998E-4</c:v>
                </c:pt>
                <c:pt idx="300" formatCode="General">
                  <c:v>4.4537800000000002E-4</c:v>
                </c:pt>
                <c:pt idx="301" formatCode="General">
                  <c:v>4.4337899999999998E-4</c:v>
                </c:pt>
                <c:pt idx="302" formatCode="General">
                  <c:v>4.40278E-4</c:v>
                </c:pt>
                <c:pt idx="303" formatCode="General">
                  <c:v>4.3899800000000001E-4</c:v>
                </c:pt>
                <c:pt idx="304" formatCode="General">
                  <c:v>4.3574199999999998E-4</c:v>
                </c:pt>
                <c:pt idx="305" formatCode="General">
                  <c:v>4.35096E-4</c:v>
                </c:pt>
                <c:pt idx="306" formatCode="General">
                  <c:v>4.3334899999999997E-4</c:v>
                </c:pt>
                <c:pt idx="307" formatCode="General">
                  <c:v>4.3198899999999997E-4</c:v>
                </c:pt>
                <c:pt idx="308" formatCode="General">
                  <c:v>4.30424E-4</c:v>
                </c:pt>
                <c:pt idx="309" formatCode="General">
                  <c:v>4.2975700000000001E-4</c:v>
                </c:pt>
                <c:pt idx="310" formatCode="General">
                  <c:v>4.2690499999999999E-4</c:v>
                </c:pt>
                <c:pt idx="311" formatCode="General">
                  <c:v>4.2524400000000002E-4</c:v>
                </c:pt>
                <c:pt idx="312" formatCode="General">
                  <c:v>4.2176399999999998E-4</c:v>
                </c:pt>
                <c:pt idx="313" formatCode="General">
                  <c:v>4.19011E-4</c:v>
                </c:pt>
                <c:pt idx="314" formatCode="General">
                  <c:v>4.1178800000000001E-4</c:v>
                </c:pt>
                <c:pt idx="315" formatCode="General">
                  <c:v>4.0860000000000001E-4</c:v>
                </c:pt>
                <c:pt idx="316" formatCode="General">
                  <c:v>4.0839199999999999E-4</c:v>
                </c:pt>
                <c:pt idx="317" formatCode="General">
                  <c:v>4.1058300000000001E-4</c:v>
                </c:pt>
                <c:pt idx="318" formatCode="General">
                  <c:v>4.0430700000000002E-4</c:v>
                </c:pt>
                <c:pt idx="319" formatCode="General">
                  <c:v>4.0403900000000003E-4</c:v>
                </c:pt>
                <c:pt idx="320" formatCode="General">
                  <c:v>3.99878E-4</c:v>
                </c:pt>
                <c:pt idx="321" formatCode="General">
                  <c:v>3.9229299999999999E-4</c:v>
                </c:pt>
                <c:pt idx="322" formatCode="General">
                  <c:v>3.8808199999999999E-4</c:v>
                </c:pt>
                <c:pt idx="323" formatCode="General">
                  <c:v>3.8645699999999999E-4</c:v>
                </c:pt>
                <c:pt idx="324" formatCode="General">
                  <c:v>3.8472000000000002E-4</c:v>
                </c:pt>
                <c:pt idx="325" formatCode="General">
                  <c:v>3.8346000000000002E-4</c:v>
                </c:pt>
                <c:pt idx="326" formatCode="General">
                  <c:v>3.8248399999999999E-4</c:v>
                </c:pt>
                <c:pt idx="327" formatCode="General">
                  <c:v>3.7638899999999998E-4</c:v>
                </c:pt>
                <c:pt idx="328" formatCode="General">
                  <c:v>3.7444000000000003E-4</c:v>
                </c:pt>
                <c:pt idx="329" formatCode="General">
                  <c:v>3.6513399999999998E-4</c:v>
                </c:pt>
                <c:pt idx="330" formatCode="General">
                  <c:v>3.5750199999999999E-4</c:v>
                </c:pt>
                <c:pt idx="331" formatCode="General">
                  <c:v>3.4878099999999999E-4</c:v>
                </c:pt>
                <c:pt idx="332" formatCode="General">
                  <c:v>3.4658999999999997E-4</c:v>
                </c:pt>
                <c:pt idx="333" formatCode="General">
                  <c:v>3.4124999999999997E-4</c:v>
                </c:pt>
                <c:pt idx="334" formatCode="General">
                  <c:v>3.3786100000000001E-4</c:v>
                </c:pt>
                <c:pt idx="335" formatCode="General">
                  <c:v>3.3296699999999999E-4</c:v>
                </c:pt>
                <c:pt idx="336" formatCode="General">
                  <c:v>3.2776300000000001E-4</c:v>
                </c:pt>
                <c:pt idx="337" formatCode="General">
                  <c:v>3.2295799999999998E-4</c:v>
                </c:pt>
                <c:pt idx="338" formatCode="General">
                  <c:v>3.1717099999999999E-4</c:v>
                </c:pt>
                <c:pt idx="339" formatCode="General">
                  <c:v>3.1192299999999997E-4</c:v>
                </c:pt>
                <c:pt idx="340" formatCode="General">
                  <c:v>3.0664499999999998E-4</c:v>
                </c:pt>
                <c:pt idx="341" formatCode="General">
                  <c:v>3.0155699999999999E-4</c:v>
                </c:pt>
                <c:pt idx="342" formatCode="General">
                  <c:v>2.9422299999999998E-4</c:v>
                </c:pt>
                <c:pt idx="343" formatCode="General">
                  <c:v>2.8915400000000002E-4</c:v>
                </c:pt>
                <c:pt idx="344" formatCode="General">
                  <c:v>2.83582E-4</c:v>
                </c:pt>
                <c:pt idx="345" formatCode="General">
                  <c:v>2.77333E-4</c:v>
                </c:pt>
                <c:pt idx="346" formatCode="General">
                  <c:v>2.7147400000000001E-4</c:v>
                </c:pt>
                <c:pt idx="347" formatCode="General">
                  <c:v>2.66526E-4</c:v>
                </c:pt>
                <c:pt idx="348" formatCode="General">
                  <c:v>2.5995E-4</c:v>
                </c:pt>
                <c:pt idx="349" formatCode="General">
                  <c:v>2.5328500000000001E-4</c:v>
                </c:pt>
                <c:pt idx="350" formatCode="General">
                  <c:v>2.4947100000000002E-4</c:v>
                </c:pt>
                <c:pt idx="351" formatCode="General">
                  <c:v>2.4445400000000001E-4</c:v>
                </c:pt>
                <c:pt idx="352" formatCode="General">
                  <c:v>2.3622899999999999E-4</c:v>
                </c:pt>
                <c:pt idx="353" formatCode="General">
                  <c:v>2.30282E-4</c:v>
                </c:pt>
                <c:pt idx="354" formatCode="General">
                  <c:v>2.2589600000000001E-4</c:v>
                </c:pt>
                <c:pt idx="355" formatCode="General">
                  <c:v>2.17238E-4</c:v>
                </c:pt>
                <c:pt idx="356" formatCode="General">
                  <c:v>2.1127200000000001E-4</c:v>
                </c:pt>
                <c:pt idx="357" formatCode="General">
                  <c:v>2.0426600000000001E-4</c:v>
                </c:pt>
                <c:pt idx="358" formatCode="General">
                  <c:v>1.9732300000000001E-4</c:v>
                </c:pt>
                <c:pt idx="359" formatCode="General">
                  <c:v>1.9338E-4</c:v>
                </c:pt>
                <c:pt idx="360" formatCode="General">
                  <c:v>1.85222E-4</c:v>
                </c:pt>
                <c:pt idx="361" formatCode="General">
                  <c:v>1.77374E-4</c:v>
                </c:pt>
                <c:pt idx="362" formatCode="General">
                  <c:v>1.73754E-4</c:v>
                </c:pt>
                <c:pt idx="363" formatCode="General">
                  <c:v>1.69264E-4</c:v>
                </c:pt>
                <c:pt idx="364" formatCode="General">
                  <c:v>1.6072699999999999E-4</c:v>
                </c:pt>
                <c:pt idx="365" formatCode="General">
                  <c:v>1.5613899999999999E-4</c:v>
                </c:pt>
                <c:pt idx="366" formatCode="General">
                  <c:v>1.5070599999999999E-4</c:v>
                </c:pt>
                <c:pt idx="367" formatCode="General">
                  <c:v>1.4327799999999999E-4</c:v>
                </c:pt>
                <c:pt idx="368" formatCode="General">
                  <c:v>1.3692899999999999E-4</c:v>
                </c:pt>
                <c:pt idx="369" formatCode="General">
                  <c:v>1.3162199999999999E-4</c:v>
                </c:pt>
                <c:pt idx="370" formatCode="General">
                  <c:v>1.2715E-4</c:v>
                </c:pt>
                <c:pt idx="371" formatCode="General">
                  <c:v>1.22824E-4</c:v>
                </c:pt>
                <c:pt idx="372" formatCode="General">
                  <c:v>1.1717E-4</c:v>
                </c:pt>
                <c:pt idx="373" formatCode="General">
                  <c:v>1.10992E-4</c:v>
                </c:pt>
                <c:pt idx="374" formatCode="General">
                  <c:v>1.02772E-4</c:v>
                </c:pt>
                <c:pt idx="375">
                  <c:v>9.4571E-5</c:v>
                </c:pt>
                <c:pt idx="376">
                  <c:v>8.7738700000000001E-5</c:v>
                </c:pt>
                <c:pt idx="377">
                  <c:v>8.3473000000000005E-5</c:v>
                </c:pt>
                <c:pt idx="378">
                  <c:v>7.8368599999999994E-5</c:v>
                </c:pt>
                <c:pt idx="379">
                  <c:v>7.3599900000000007E-5</c:v>
                </c:pt>
                <c:pt idx="380">
                  <c:v>6.9068700000000005E-5</c:v>
                </c:pt>
                <c:pt idx="381">
                  <c:v>6.59172E-5</c:v>
                </c:pt>
                <c:pt idx="382">
                  <c:v>6.0754100000000002E-5</c:v>
                </c:pt>
                <c:pt idx="383">
                  <c:v>5.7858400000000002E-5</c:v>
                </c:pt>
                <c:pt idx="384">
                  <c:v>5.4157899999999999E-5</c:v>
                </c:pt>
                <c:pt idx="385">
                  <c:v>4.8884500000000003E-5</c:v>
                </c:pt>
                <c:pt idx="386">
                  <c:v>4.1556600000000001E-5</c:v>
                </c:pt>
                <c:pt idx="387">
                  <c:v>3.8075499999999998E-5</c:v>
                </c:pt>
                <c:pt idx="388">
                  <c:v>2.8920599999999999E-5</c:v>
                </c:pt>
                <c:pt idx="389">
                  <c:v>2.4631099999999999E-5</c:v>
                </c:pt>
                <c:pt idx="390">
                  <c:v>2.1408199999999999E-5</c:v>
                </c:pt>
                <c:pt idx="391">
                  <c:v>1.6126000000000001E-5</c:v>
                </c:pt>
                <c:pt idx="392">
                  <c:v>8.1323699999999999E-6</c:v>
                </c:pt>
                <c:pt idx="393">
                  <c:v>5.8081700000000002E-6</c:v>
                </c:pt>
                <c:pt idx="394">
                  <c:v>-1.3543199999999999E-7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2CA-4EB8-A45C-1EA08AAAE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963904"/>
        <c:axId val="149964480"/>
      </c:scatterChart>
      <c:valAx>
        <c:axId val="149963904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49964480"/>
        <c:crosses val="autoZero"/>
        <c:crossBetween val="midCat"/>
      </c:valAx>
      <c:valAx>
        <c:axId val="14996448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499639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bones'!$DT$4:$DT$398</c:f>
              <c:numCache>
                <c:formatCode>0.00E+00</c:formatCode>
                <c:ptCount val="395"/>
                <c:pt idx="0">
                  <c:v>-2.3225100000000001E-6</c:v>
                </c:pt>
                <c:pt idx="1">
                  <c:v>-4.4820499999999997E-6</c:v>
                </c:pt>
                <c:pt idx="2">
                  <c:v>4.7723099999999999E-6</c:v>
                </c:pt>
                <c:pt idx="3" formatCode="General">
                  <c:v>5.8904300000000003E-4</c:v>
                </c:pt>
                <c:pt idx="4" formatCode="General">
                  <c:v>1.4661959999999999E-3</c:v>
                </c:pt>
                <c:pt idx="5" formatCode="General">
                  <c:v>3.36126E-3</c:v>
                </c:pt>
                <c:pt idx="6" formatCode="General">
                  <c:v>5.6599199999999997E-3</c:v>
                </c:pt>
                <c:pt idx="7" formatCode="General">
                  <c:v>8.3854629999999993E-3</c:v>
                </c:pt>
                <c:pt idx="8" formatCode="General">
                  <c:v>1.1153059999999999E-2</c:v>
                </c:pt>
                <c:pt idx="9" formatCode="General">
                  <c:v>1.3829996000000001E-2</c:v>
                </c:pt>
                <c:pt idx="10" formatCode="General">
                  <c:v>1.5780908E-2</c:v>
                </c:pt>
                <c:pt idx="11" formatCode="General">
                  <c:v>1.7521490000000001E-2</c:v>
                </c:pt>
                <c:pt idx="12" formatCode="General">
                  <c:v>1.8997407000000001E-2</c:v>
                </c:pt>
                <c:pt idx="13" formatCode="General">
                  <c:v>1.9966228999999999E-2</c:v>
                </c:pt>
                <c:pt idx="14" formatCode="General">
                  <c:v>2.0859946000000001E-2</c:v>
                </c:pt>
                <c:pt idx="15" formatCode="General">
                  <c:v>2.1694221999999999E-2</c:v>
                </c:pt>
                <c:pt idx="16" formatCode="General">
                  <c:v>2.2498084000000002E-2</c:v>
                </c:pt>
                <c:pt idx="17" formatCode="General">
                  <c:v>2.3417668999999999E-2</c:v>
                </c:pt>
                <c:pt idx="18" formatCode="General">
                  <c:v>2.4386728999999999E-2</c:v>
                </c:pt>
                <c:pt idx="19" formatCode="General">
                  <c:v>2.5404336999999999E-2</c:v>
                </c:pt>
                <c:pt idx="20" formatCode="General">
                  <c:v>2.6452010000000001E-2</c:v>
                </c:pt>
                <c:pt idx="21" formatCode="General">
                  <c:v>2.7561052999999999E-2</c:v>
                </c:pt>
                <c:pt idx="22" formatCode="General">
                  <c:v>2.8690001E-2</c:v>
                </c:pt>
                <c:pt idx="23" formatCode="General">
                  <c:v>3.0020221E-2</c:v>
                </c:pt>
                <c:pt idx="24" formatCode="General">
                  <c:v>3.1516224000000002E-2</c:v>
                </c:pt>
                <c:pt idx="25" formatCode="General">
                  <c:v>3.3109544999999997E-2</c:v>
                </c:pt>
                <c:pt idx="26" formatCode="General">
                  <c:v>3.4949958000000003E-2</c:v>
                </c:pt>
                <c:pt idx="27" formatCode="General">
                  <c:v>3.7129372000000001E-2</c:v>
                </c:pt>
                <c:pt idx="28" formatCode="General">
                  <c:v>3.9649582000000003E-2</c:v>
                </c:pt>
                <c:pt idx="29" formatCode="General">
                  <c:v>4.2564517000000003E-2</c:v>
                </c:pt>
                <c:pt idx="30" formatCode="General">
                  <c:v>4.6132790999999999E-2</c:v>
                </c:pt>
                <c:pt idx="31" formatCode="General">
                  <c:v>4.9420703000000003E-2</c:v>
                </c:pt>
                <c:pt idx="32" formatCode="General">
                  <c:v>5.2719948000000003E-2</c:v>
                </c:pt>
                <c:pt idx="33" formatCode="General">
                  <c:v>5.6538171999999998E-2</c:v>
                </c:pt>
                <c:pt idx="34" formatCode="General">
                  <c:v>6.1375700999999998E-2</c:v>
                </c:pt>
                <c:pt idx="35" formatCode="General">
                  <c:v>6.7831590999999997E-2</c:v>
                </c:pt>
                <c:pt idx="36" formatCode="General">
                  <c:v>7.4689927000000003E-2</c:v>
                </c:pt>
                <c:pt idx="37" formatCode="General">
                  <c:v>8.1196982000000001E-2</c:v>
                </c:pt>
                <c:pt idx="38" formatCode="General">
                  <c:v>8.7131117999999994E-2</c:v>
                </c:pt>
                <c:pt idx="39" formatCode="General">
                  <c:v>9.1952489999999998E-2</c:v>
                </c:pt>
                <c:pt idx="40" formatCode="General">
                  <c:v>9.4894346000000004E-2</c:v>
                </c:pt>
                <c:pt idx="41" formatCode="General">
                  <c:v>9.7944752999999996E-2</c:v>
                </c:pt>
                <c:pt idx="42" formatCode="General">
                  <c:v>0.100935056</c:v>
                </c:pt>
                <c:pt idx="43" formatCode="General">
                  <c:v>0.103662935</c:v>
                </c:pt>
                <c:pt idx="44" formatCode="General">
                  <c:v>0.106545614</c:v>
                </c:pt>
                <c:pt idx="45" formatCode="General">
                  <c:v>0.109871661</c:v>
                </c:pt>
                <c:pt idx="46" formatCode="General">
                  <c:v>0.11321392500000001</c:v>
                </c:pt>
                <c:pt idx="47" formatCode="General">
                  <c:v>0.116826364</c:v>
                </c:pt>
                <c:pt idx="48" formatCode="General">
                  <c:v>0.12083584</c:v>
                </c:pt>
                <c:pt idx="49" formatCode="General">
                  <c:v>0.12493198799999999</c:v>
                </c:pt>
                <c:pt idx="50" formatCode="General">
                  <c:v>0.129283017</c:v>
                </c:pt>
                <c:pt idx="51" formatCode="General">
                  <c:v>0.13350161299999999</c:v>
                </c:pt>
                <c:pt idx="52" formatCode="General">
                  <c:v>0.13753251699999999</c:v>
                </c:pt>
                <c:pt idx="53" formatCode="General">
                  <c:v>0.14144330799999999</c:v>
                </c:pt>
                <c:pt idx="54" formatCode="General">
                  <c:v>0.14591617700000001</c:v>
                </c:pt>
                <c:pt idx="55" formatCode="General">
                  <c:v>0.14953881999999999</c:v>
                </c:pt>
                <c:pt idx="56" formatCode="General">
                  <c:v>0.152712352</c:v>
                </c:pt>
                <c:pt idx="57" formatCode="General">
                  <c:v>0.15573114199999999</c:v>
                </c:pt>
                <c:pt idx="58" formatCode="General">
                  <c:v>0.15836334199999999</c:v>
                </c:pt>
                <c:pt idx="59" formatCode="General">
                  <c:v>0.161074526</c:v>
                </c:pt>
                <c:pt idx="60" formatCode="General">
                  <c:v>0.16631889499999999</c:v>
                </c:pt>
                <c:pt idx="61" formatCode="General">
                  <c:v>0.173011467</c:v>
                </c:pt>
                <c:pt idx="62" formatCode="General">
                  <c:v>0.17976826000000001</c:v>
                </c:pt>
                <c:pt idx="63" formatCode="General">
                  <c:v>0.186525579</c:v>
                </c:pt>
                <c:pt idx="64" formatCode="General">
                  <c:v>0.19246397600000001</c:v>
                </c:pt>
                <c:pt idx="65" formatCode="General">
                  <c:v>0.196081806</c:v>
                </c:pt>
                <c:pt idx="66" formatCode="General">
                  <c:v>0.19849378300000001</c:v>
                </c:pt>
                <c:pt idx="67" formatCode="General">
                  <c:v>0.20117787300000001</c:v>
                </c:pt>
                <c:pt idx="68" formatCode="General">
                  <c:v>0.203970812</c:v>
                </c:pt>
                <c:pt idx="69" formatCode="General">
                  <c:v>0.20724013899999999</c:v>
                </c:pt>
                <c:pt idx="70" formatCode="General">
                  <c:v>0.211537321</c:v>
                </c:pt>
                <c:pt idx="71" formatCode="General">
                  <c:v>0.21580127800000001</c:v>
                </c:pt>
                <c:pt idx="72" formatCode="General">
                  <c:v>0.21998424999999999</c:v>
                </c:pt>
                <c:pt idx="73" formatCode="General">
                  <c:v>0.22478097699999999</c:v>
                </c:pt>
                <c:pt idx="74" formatCode="General">
                  <c:v>0.22975098599999999</c:v>
                </c:pt>
                <c:pt idx="75" formatCode="General">
                  <c:v>0.23430709</c:v>
                </c:pt>
                <c:pt idx="76" formatCode="General">
                  <c:v>0.23867462</c:v>
                </c:pt>
                <c:pt idx="77" formatCode="General">
                  <c:v>0.24267520400000001</c:v>
                </c:pt>
                <c:pt idx="78" formatCode="General">
                  <c:v>0.245704541</c:v>
                </c:pt>
                <c:pt idx="79" formatCode="General">
                  <c:v>0.24811167200000001</c:v>
                </c:pt>
                <c:pt idx="80" formatCode="General">
                  <c:v>0.249906291</c:v>
                </c:pt>
                <c:pt idx="81" formatCode="General">
                  <c:v>0.25245375799999997</c:v>
                </c:pt>
                <c:pt idx="82" formatCode="General">
                  <c:v>0.25690484200000002</c:v>
                </c:pt>
                <c:pt idx="83" formatCode="General">
                  <c:v>0.26272268599999998</c:v>
                </c:pt>
                <c:pt idx="84" formatCode="General">
                  <c:v>0.26814232100000002</c:v>
                </c:pt>
                <c:pt idx="85" formatCode="General">
                  <c:v>0.27422333799999998</c:v>
                </c:pt>
                <c:pt idx="86" formatCode="General">
                  <c:v>0.28054742199999999</c:v>
                </c:pt>
                <c:pt idx="87" formatCode="General">
                  <c:v>0.28579886700000001</c:v>
                </c:pt>
                <c:pt idx="88" formatCode="General">
                  <c:v>0.29051630299999998</c:v>
                </c:pt>
                <c:pt idx="89" formatCode="General">
                  <c:v>0.29535268199999998</c:v>
                </c:pt>
                <c:pt idx="90" formatCode="General">
                  <c:v>0.29885704299999999</c:v>
                </c:pt>
                <c:pt idx="91" formatCode="General">
                  <c:v>0.30253080700000001</c:v>
                </c:pt>
                <c:pt idx="92" formatCode="General">
                  <c:v>0.30598205000000001</c:v>
                </c:pt>
                <c:pt idx="93" formatCode="General">
                  <c:v>0.308790077</c:v>
                </c:pt>
                <c:pt idx="94" formatCode="General">
                  <c:v>0.31149137399999999</c:v>
                </c:pt>
                <c:pt idx="95" formatCode="General">
                  <c:v>0.31463957399999998</c:v>
                </c:pt>
                <c:pt idx="96" formatCode="General">
                  <c:v>0.31775682999999999</c:v>
                </c:pt>
                <c:pt idx="97" formatCode="General">
                  <c:v>0.32163604699999998</c:v>
                </c:pt>
                <c:pt idx="98" formatCode="General">
                  <c:v>0.32630395600000001</c:v>
                </c:pt>
                <c:pt idx="99" formatCode="General">
                  <c:v>0.33113870099999998</c:v>
                </c:pt>
                <c:pt idx="100" formatCode="General">
                  <c:v>0.33614240000000001</c:v>
                </c:pt>
                <c:pt idx="101" formatCode="General">
                  <c:v>0.341232594</c:v>
                </c:pt>
                <c:pt idx="102" formatCode="General">
                  <c:v>0.34552635300000001</c:v>
                </c:pt>
                <c:pt idx="103" formatCode="General">
                  <c:v>0.34887532799999998</c:v>
                </c:pt>
                <c:pt idx="104" formatCode="General">
                  <c:v>0.35276017999999998</c:v>
                </c:pt>
                <c:pt idx="105" formatCode="General">
                  <c:v>0.359459009</c:v>
                </c:pt>
                <c:pt idx="106" formatCode="General">
                  <c:v>0.369705693</c:v>
                </c:pt>
                <c:pt idx="107" formatCode="General">
                  <c:v>0.38103803800000002</c:v>
                </c:pt>
                <c:pt idx="108" formatCode="General">
                  <c:v>0.39234478699999997</c:v>
                </c:pt>
                <c:pt idx="109" formatCode="General">
                  <c:v>0.40270275900000002</c:v>
                </c:pt>
                <c:pt idx="110" formatCode="General">
                  <c:v>0.40955066600000001</c:v>
                </c:pt>
                <c:pt idx="111" formatCode="General">
                  <c:v>0.411529115</c:v>
                </c:pt>
                <c:pt idx="112" formatCode="General">
                  <c:v>0.41207030100000003</c:v>
                </c:pt>
                <c:pt idx="113" formatCode="General">
                  <c:v>0.412848202</c:v>
                </c:pt>
                <c:pt idx="114" formatCode="General">
                  <c:v>0.41400800999999998</c:v>
                </c:pt>
                <c:pt idx="115" formatCode="General">
                  <c:v>0.41584928500000001</c:v>
                </c:pt>
                <c:pt idx="116" formatCode="General">
                  <c:v>0.41836294499999999</c:v>
                </c:pt>
                <c:pt idx="117" formatCode="General">
                  <c:v>0.420905152</c:v>
                </c:pt>
                <c:pt idx="118" formatCode="General">
                  <c:v>0.42335326299999998</c:v>
                </c:pt>
                <c:pt idx="119" formatCode="General">
                  <c:v>0.42598802499999999</c:v>
                </c:pt>
                <c:pt idx="120" formatCode="General">
                  <c:v>0.42896101199999997</c:v>
                </c:pt>
                <c:pt idx="121" formatCode="General">
                  <c:v>0.43187191400000002</c:v>
                </c:pt>
                <c:pt idx="122" formatCode="General">
                  <c:v>0.43924374599999999</c:v>
                </c:pt>
                <c:pt idx="123" formatCode="General">
                  <c:v>0.44878969899999999</c:v>
                </c:pt>
                <c:pt idx="124" formatCode="General">
                  <c:v>0.45767876699999999</c:v>
                </c:pt>
                <c:pt idx="125" formatCode="General">
                  <c:v>0.465490562</c:v>
                </c:pt>
                <c:pt idx="126" formatCode="General">
                  <c:v>0.47259342999999998</c:v>
                </c:pt>
                <c:pt idx="127" formatCode="General">
                  <c:v>0.47499824899999998</c:v>
                </c:pt>
                <c:pt idx="128" formatCode="General">
                  <c:v>0.47504911599999999</c:v>
                </c:pt>
                <c:pt idx="129" formatCode="General">
                  <c:v>0.475174553</c:v>
                </c:pt>
                <c:pt idx="130" formatCode="General">
                  <c:v>0.47663297799999998</c:v>
                </c:pt>
                <c:pt idx="131" formatCode="General">
                  <c:v>0.48021897499999999</c:v>
                </c:pt>
                <c:pt idx="132" formatCode="General">
                  <c:v>0.485051858</c:v>
                </c:pt>
                <c:pt idx="133" formatCode="General">
                  <c:v>0.491394108</c:v>
                </c:pt>
                <c:pt idx="134" formatCode="General">
                  <c:v>0.49961172700000001</c:v>
                </c:pt>
                <c:pt idx="135" formatCode="General">
                  <c:v>0.50738733199999997</c:v>
                </c:pt>
                <c:pt idx="136" formatCode="General">
                  <c:v>0.51373927799999997</c:v>
                </c:pt>
                <c:pt idx="137" formatCode="General">
                  <c:v>0.52046015999999995</c:v>
                </c:pt>
                <c:pt idx="138" formatCode="General">
                  <c:v>0.52722536399999997</c:v>
                </c:pt>
                <c:pt idx="139" formatCode="General">
                  <c:v>0.53312984799999996</c:v>
                </c:pt>
                <c:pt idx="140" formatCode="General">
                  <c:v>0.53936019499999999</c:v>
                </c:pt>
                <c:pt idx="141" formatCode="General">
                  <c:v>0.546721295</c:v>
                </c:pt>
                <c:pt idx="142" formatCode="General">
                  <c:v>0.55440879600000004</c:v>
                </c:pt>
                <c:pt idx="143" formatCode="General">
                  <c:v>0.56169613100000004</c:v>
                </c:pt>
                <c:pt idx="144" formatCode="General">
                  <c:v>0.56924696900000005</c:v>
                </c:pt>
                <c:pt idx="145" formatCode="General">
                  <c:v>0.57642641400000005</c:v>
                </c:pt>
                <c:pt idx="146" formatCode="General">
                  <c:v>0.582198824</c:v>
                </c:pt>
                <c:pt idx="147" formatCode="General">
                  <c:v>0.58679909799999996</c:v>
                </c:pt>
                <c:pt idx="148" formatCode="General">
                  <c:v>0.59233797600000004</c:v>
                </c:pt>
                <c:pt idx="149" formatCode="General">
                  <c:v>0.59922916900000001</c:v>
                </c:pt>
                <c:pt idx="150" formatCode="General">
                  <c:v>0.60653646900000002</c:v>
                </c:pt>
                <c:pt idx="151" formatCode="General">
                  <c:v>0.61401120899999995</c:v>
                </c:pt>
                <c:pt idx="152" formatCode="General">
                  <c:v>0.62133038699999998</c:v>
                </c:pt>
                <c:pt idx="153" formatCode="General">
                  <c:v>0.62810268899999999</c:v>
                </c:pt>
                <c:pt idx="154" formatCode="General">
                  <c:v>0.63295592700000003</c:v>
                </c:pt>
                <c:pt idx="155" formatCode="General">
                  <c:v>0.63722493499999999</c:v>
                </c:pt>
                <c:pt idx="156" formatCode="General">
                  <c:v>0.64350931099999997</c:v>
                </c:pt>
                <c:pt idx="157" formatCode="General">
                  <c:v>0.65123618699999997</c:v>
                </c:pt>
                <c:pt idx="158" formatCode="General">
                  <c:v>0.65865010700000004</c:v>
                </c:pt>
                <c:pt idx="159" formatCode="General">
                  <c:v>0.66604174699999996</c:v>
                </c:pt>
                <c:pt idx="160" formatCode="General">
                  <c:v>0.67399645100000005</c:v>
                </c:pt>
                <c:pt idx="161" formatCode="General">
                  <c:v>0.680126915</c:v>
                </c:pt>
                <c:pt idx="162" formatCode="General">
                  <c:v>0.68522034799999998</c:v>
                </c:pt>
                <c:pt idx="163" formatCode="General">
                  <c:v>0.69068366000000003</c:v>
                </c:pt>
                <c:pt idx="164" formatCode="General">
                  <c:v>0.69623615900000002</c:v>
                </c:pt>
                <c:pt idx="165" formatCode="General">
                  <c:v>0.70170220900000002</c:v>
                </c:pt>
                <c:pt idx="166" formatCode="General">
                  <c:v>0.70776720999999998</c:v>
                </c:pt>
                <c:pt idx="167" formatCode="General">
                  <c:v>0.71412027099999997</c:v>
                </c:pt>
                <c:pt idx="168" formatCode="General">
                  <c:v>0.72018244899999995</c:v>
                </c:pt>
                <c:pt idx="169" formatCode="General">
                  <c:v>0.72604444400000001</c:v>
                </c:pt>
                <c:pt idx="170" formatCode="General">
                  <c:v>0.73150595399999996</c:v>
                </c:pt>
                <c:pt idx="171" formatCode="General">
                  <c:v>0.73678087800000003</c:v>
                </c:pt>
                <c:pt idx="172" formatCode="General">
                  <c:v>0.74149324400000005</c:v>
                </c:pt>
                <c:pt idx="173" formatCode="General">
                  <c:v>0.74697436299999997</c:v>
                </c:pt>
                <c:pt idx="174" formatCode="General">
                  <c:v>0.75398043100000001</c:v>
                </c:pt>
                <c:pt idx="175" formatCode="General">
                  <c:v>0.76102066499999999</c:v>
                </c:pt>
                <c:pt idx="176" formatCode="General">
                  <c:v>0.76752239300000002</c:v>
                </c:pt>
                <c:pt idx="177" formatCode="General">
                  <c:v>0.77443326700000004</c:v>
                </c:pt>
                <c:pt idx="178" formatCode="General">
                  <c:v>0.77964454000000005</c:v>
                </c:pt>
                <c:pt idx="179" formatCode="General">
                  <c:v>0.78291050699999998</c:v>
                </c:pt>
                <c:pt idx="180" formatCode="General">
                  <c:v>0.78551884400000005</c:v>
                </c:pt>
                <c:pt idx="181" formatCode="General">
                  <c:v>0.78875013400000005</c:v>
                </c:pt>
                <c:pt idx="182" formatCode="General">
                  <c:v>0.79314815000000005</c:v>
                </c:pt>
                <c:pt idx="183" formatCode="General">
                  <c:v>0.798505927</c:v>
                </c:pt>
                <c:pt idx="184" formatCode="General">
                  <c:v>0.80475235300000003</c:v>
                </c:pt>
                <c:pt idx="185" formatCode="General">
                  <c:v>0.81262216600000003</c:v>
                </c:pt>
                <c:pt idx="186" formatCode="General">
                  <c:v>0.82057192999999995</c:v>
                </c:pt>
                <c:pt idx="187" formatCode="General">
                  <c:v>0.82652672699999996</c:v>
                </c:pt>
                <c:pt idx="188" formatCode="General">
                  <c:v>0.83126002200000004</c:v>
                </c:pt>
                <c:pt idx="189" formatCode="General">
                  <c:v>0.83505215399999999</c:v>
                </c:pt>
                <c:pt idx="190" formatCode="General">
                  <c:v>0.83813700700000004</c:v>
                </c:pt>
                <c:pt idx="191" formatCode="General">
                  <c:v>0.84146565299999998</c:v>
                </c:pt>
                <c:pt idx="192" formatCode="General">
                  <c:v>0.84613525899999997</c:v>
                </c:pt>
                <c:pt idx="193" formatCode="General">
                  <c:v>0.85177476100000005</c:v>
                </c:pt>
                <c:pt idx="194" formatCode="General">
                  <c:v>0.85809593500000003</c:v>
                </c:pt>
                <c:pt idx="195" formatCode="General">
                  <c:v>0.86511086699999995</c:v>
                </c:pt>
                <c:pt idx="196" formatCode="General">
                  <c:v>0.871651489</c:v>
                </c:pt>
                <c:pt idx="197" formatCode="General">
                  <c:v>0.87728656400000005</c:v>
                </c:pt>
                <c:pt idx="198" formatCode="General">
                  <c:v>0.88269930200000002</c:v>
                </c:pt>
                <c:pt idx="199" formatCode="General">
                  <c:v>0.88846322499999997</c:v>
                </c:pt>
                <c:pt idx="200" formatCode="General">
                  <c:v>0.89415375399999997</c:v>
                </c:pt>
                <c:pt idx="201" formatCode="General">
                  <c:v>0.90078087100000004</c:v>
                </c:pt>
                <c:pt idx="202" formatCode="General">
                  <c:v>0.90870241399999996</c:v>
                </c:pt>
                <c:pt idx="203" formatCode="General">
                  <c:v>0.916894722</c:v>
                </c:pt>
                <c:pt idx="204" formatCode="General">
                  <c:v>0.925002239</c:v>
                </c:pt>
                <c:pt idx="205" formatCode="General">
                  <c:v>0.93410042400000004</c:v>
                </c:pt>
                <c:pt idx="206" formatCode="General">
                  <c:v>0.94342875400000004</c:v>
                </c:pt>
                <c:pt idx="207" formatCode="General">
                  <c:v>0.95226428799999996</c:v>
                </c:pt>
                <c:pt idx="208" formatCode="General">
                  <c:v>0.96132611099999998</c:v>
                </c:pt>
                <c:pt idx="209" formatCode="General">
                  <c:v>0.97021984900000002</c:v>
                </c:pt>
                <c:pt idx="210" formatCode="General">
                  <c:v>0.977267094</c:v>
                </c:pt>
                <c:pt idx="211" formatCode="General">
                  <c:v>0.98271793200000002</c:v>
                </c:pt>
                <c:pt idx="212" formatCode="General">
                  <c:v>0.98734484499999997</c:v>
                </c:pt>
                <c:pt idx="213" formatCode="General">
                  <c:v>0.99230044500000003</c:v>
                </c:pt>
                <c:pt idx="214" formatCode="General">
                  <c:v>0.99795263899999997</c:v>
                </c:pt>
                <c:pt idx="215" formatCode="General">
                  <c:v>1.0041286549999999</c:v>
                </c:pt>
                <c:pt idx="216" formatCode="General">
                  <c:v>1.010596236</c:v>
                </c:pt>
                <c:pt idx="217" formatCode="General">
                  <c:v>1.0169142529999999</c:v>
                </c:pt>
                <c:pt idx="218" formatCode="General">
                  <c:v>1.0224215560000001</c:v>
                </c:pt>
                <c:pt idx="219" formatCode="General">
                  <c:v>1.0273974320000001</c:v>
                </c:pt>
                <c:pt idx="220" formatCode="General">
                  <c:v>1.031330276</c:v>
                </c:pt>
                <c:pt idx="221" formatCode="General">
                  <c:v>1.0343699550000001</c:v>
                </c:pt>
                <c:pt idx="222" formatCode="General">
                  <c:v>1.0368649830000001</c:v>
                </c:pt>
                <c:pt idx="223" formatCode="General">
                  <c:v>1.039146264</c:v>
                </c:pt>
                <c:pt idx="224" formatCode="General">
                  <c:v>1.041071031</c:v>
                </c:pt>
                <c:pt idx="225" formatCode="General">
                  <c:v>1.0440749359999999</c:v>
                </c:pt>
                <c:pt idx="226" formatCode="General">
                  <c:v>1.0489553439999999</c:v>
                </c:pt>
                <c:pt idx="227" formatCode="General">
                  <c:v>1.0550831869999999</c:v>
                </c:pt>
                <c:pt idx="228" formatCode="General">
                  <c:v>1.062602442</c:v>
                </c:pt>
                <c:pt idx="229" formatCode="General">
                  <c:v>1.070589461</c:v>
                </c:pt>
                <c:pt idx="230" formatCode="General">
                  <c:v>1.0779781310000001</c:v>
                </c:pt>
                <c:pt idx="231" formatCode="General">
                  <c:v>1.084037519</c:v>
                </c:pt>
                <c:pt idx="232" formatCode="General">
                  <c:v>1.089243384</c:v>
                </c:pt>
                <c:pt idx="233" formatCode="General">
                  <c:v>1.0928546189999999</c:v>
                </c:pt>
                <c:pt idx="234" formatCode="General">
                  <c:v>1.095619399</c:v>
                </c:pt>
                <c:pt idx="235" formatCode="General">
                  <c:v>1.098338104</c:v>
                </c:pt>
                <c:pt idx="236" formatCode="General">
                  <c:v>1.103252999</c:v>
                </c:pt>
                <c:pt idx="237" formatCode="General">
                  <c:v>1.1115409599999999</c:v>
                </c:pt>
                <c:pt idx="238" formatCode="General">
                  <c:v>1.1211273239999999</c:v>
                </c:pt>
                <c:pt idx="239" formatCode="General">
                  <c:v>1.1308981469999999</c:v>
                </c:pt>
                <c:pt idx="240" formatCode="General">
                  <c:v>1.141252626</c:v>
                </c:pt>
                <c:pt idx="241" formatCode="General">
                  <c:v>1.150222275</c:v>
                </c:pt>
                <c:pt idx="242" formatCode="General">
                  <c:v>1.156248865</c:v>
                </c:pt>
                <c:pt idx="243" formatCode="General">
                  <c:v>1.1615858189999999</c:v>
                </c:pt>
                <c:pt idx="244" formatCode="General">
                  <c:v>1.1673640080000001</c:v>
                </c:pt>
                <c:pt idx="245" formatCode="General">
                  <c:v>1.1726446829999999</c:v>
                </c:pt>
                <c:pt idx="246" formatCode="General">
                  <c:v>1.1773508770000001</c:v>
                </c:pt>
                <c:pt idx="247" formatCode="General">
                  <c:v>1.181783603</c:v>
                </c:pt>
                <c:pt idx="248" formatCode="General">
                  <c:v>1.1859829749999999</c:v>
                </c:pt>
                <c:pt idx="249" formatCode="General">
                  <c:v>1.1899485409999999</c:v>
                </c:pt>
                <c:pt idx="250" formatCode="General">
                  <c:v>1.1936899190000001</c:v>
                </c:pt>
                <c:pt idx="251" formatCode="General">
                  <c:v>1.1973635840000001</c:v>
                </c:pt>
                <c:pt idx="252" formatCode="General">
                  <c:v>1.2010391460000001</c:v>
                </c:pt>
                <c:pt idx="253" formatCode="General">
                  <c:v>1.204675044</c:v>
                </c:pt>
                <c:pt idx="254" formatCode="General">
                  <c:v>1.2082322320000001</c:v>
                </c:pt>
                <c:pt idx="255" formatCode="General">
                  <c:v>1.2118774919999999</c:v>
                </c:pt>
                <c:pt idx="256" formatCode="General">
                  <c:v>1.2152469770000001</c:v>
                </c:pt>
                <c:pt idx="257" formatCode="General">
                  <c:v>1.2187232800000001</c:v>
                </c:pt>
                <c:pt idx="258" formatCode="General">
                  <c:v>1.221910998</c:v>
                </c:pt>
                <c:pt idx="259" formatCode="General">
                  <c:v>1.2246859379999999</c:v>
                </c:pt>
                <c:pt idx="260" formatCode="General">
                  <c:v>1.2274944910000001</c:v>
                </c:pt>
                <c:pt idx="261" formatCode="General">
                  <c:v>1.2305586180000001</c:v>
                </c:pt>
                <c:pt idx="262" formatCode="General">
                  <c:v>1.233348382</c:v>
                </c:pt>
                <c:pt idx="263" formatCode="General">
                  <c:v>1.236171009</c:v>
                </c:pt>
                <c:pt idx="264" formatCode="General">
                  <c:v>1.2392344230000001</c:v>
                </c:pt>
                <c:pt idx="265" formatCode="General">
                  <c:v>1.242770588</c:v>
                </c:pt>
                <c:pt idx="266" formatCode="General">
                  <c:v>1.246962159</c:v>
                </c:pt>
                <c:pt idx="267" formatCode="General">
                  <c:v>1.251772594</c:v>
                </c:pt>
                <c:pt idx="268" formatCode="General">
                  <c:v>1.2576026490000001</c:v>
                </c:pt>
                <c:pt idx="269" formatCode="General">
                  <c:v>1.2640174150000001</c:v>
                </c:pt>
                <c:pt idx="270" formatCode="General">
                  <c:v>1.270121482</c:v>
                </c:pt>
                <c:pt idx="271" formatCode="General">
                  <c:v>1.2755610310000001</c:v>
                </c:pt>
                <c:pt idx="272" formatCode="General">
                  <c:v>1.280941879</c:v>
                </c:pt>
                <c:pt idx="273" formatCode="General">
                  <c:v>1.285714215</c:v>
                </c:pt>
                <c:pt idx="274" formatCode="General">
                  <c:v>1.2901580530000001</c:v>
                </c:pt>
                <c:pt idx="275" formatCode="General">
                  <c:v>1.2942287139999999</c:v>
                </c:pt>
                <c:pt idx="276" formatCode="General">
                  <c:v>1.2981212680000001</c:v>
                </c:pt>
                <c:pt idx="277" formatCode="General">
                  <c:v>1.301568281</c:v>
                </c:pt>
                <c:pt idx="278" formatCode="General">
                  <c:v>1.305231866</c:v>
                </c:pt>
                <c:pt idx="279" formatCode="General">
                  <c:v>1.309436442</c:v>
                </c:pt>
                <c:pt idx="280" formatCode="General">
                  <c:v>1.313946482</c:v>
                </c:pt>
                <c:pt idx="281" formatCode="General">
                  <c:v>1.3190508110000001</c:v>
                </c:pt>
                <c:pt idx="282" formatCode="General">
                  <c:v>1.3248968059999999</c:v>
                </c:pt>
                <c:pt idx="283" formatCode="General">
                  <c:v>1.330487459</c:v>
                </c:pt>
                <c:pt idx="284" formatCode="General">
                  <c:v>1.335642483</c:v>
                </c:pt>
                <c:pt idx="285" formatCode="General">
                  <c:v>1.3407278499999999</c:v>
                </c:pt>
                <c:pt idx="286" formatCode="General">
                  <c:v>1.3453216400000001</c:v>
                </c:pt>
                <c:pt idx="287" formatCode="General">
                  <c:v>1.34901173</c:v>
                </c:pt>
                <c:pt idx="288" formatCode="General">
                  <c:v>1.352271649</c:v>
                </c:pt>
                <c:pt idx="289" formatCode="General">
                  <c:v>1.355260648</c:v>
                </c:pt>
                <c:pt idx="290" formatCode="General">
                  <c:v>1.3580027139999999</c:v>
                </c:pt>
                <c:pt idx="291" formatCode="General">
                  <c:v>1.3603798300000001</c:v>
                </c:pt>
                <c:pt idx="292" formatCode="General">
                  <c:v>1.3625276079999999</c:v>
                </c:pt>
                <c:pt idx="293" formatCode="General">
                  <c:v>1.364418377</c:v>
                </c:pt>
                <c:pt idx="294" formatCode="General">
                  <c:v>1.3660168109999999</c:v>
                </c:pt>
                <c:pt idx="295" formatCode="General">
                  <c:v>1.367556451</c:v>
                </c:pt>
                <c:pt idx="296" formatCode="General">
                  <c:v>1.3695433990000001</c:v>
                </c:pt>
                <c:pt idx="297" formatCode="General">
                  <c:v>1.3726139749999999</c:v>
                </c:pt>
                <c:pt idx="298" formatCode="General">
                  <c:v>1.3770902650000001</c:v>
                </c:pt>
                <c:pt idx="299" formatCode="General">
                  <c:v>1.3825033920000001</c:v>
                </c:pt>
                <c:pt idx="300" formatCode="General">
                  <c:v>1.388533233</c:v>
                </c:pt>
                <c:pt idx="301" formatCode="General">
                  <c:v>1.3945993270000001</c:v>
                </c:pt>
                <c:pt idx="302" formatCode="General">
                  <c:v>1.4000922259999999</c:v>
                </c:pt>
                <c:pt idx="303" formatCode="General">
                  <c:v>1.404463687</c:v>
                </c:pt>
                <c:pt idx="304" formatCode="General">
                  <c:v>1.4079631379999999</c:v>
                </c:pt>
                <c:pt idx="305" formatCode="General">
                  <c:v>1.4109810009999999</c:v>
                </c:pt>
                <c:pt idx="306" formatCode="General">
                  <c:v>1.4138610439999999</c:v>
                </c:pt>
                <c:pt idx="307" formatCode="General">
                  <c:v>1.4168339809999999</c:v>
                </c:pt>
                <c:pt idx="308" formatCode="General">
                  <c:v>1.4201811230000001</c:v>
                </c:pt>
                <c:pt idx="309" formatCode="General">
                  <c:v>1.4237615210000001</c:v>
                </c:pt>
                <c:pt idx="310" formatCode="General">
                  <c:v>1.4273508859999999</c:v>
                </c:pt>
                <c:pt idx="311" formatCode="General">
                  <c:v>1.4306549639999999</c:v>
                </c:pt>
                <c:pt idx="312" formatCode="General">
                  <c:v>1.4338946299999999</c:v>
                </c:pt>
                <c:pt idx="313" formatCode="General">
                  <c:v>1.436606083</c:v>
                </c:pt>
                <c:pt idx="314" formatCode="General">
                  <c:v>1.438983905</c:v>
                </c:pt>
                <c:pt idx="315" formatCode="General">
                  <c:v>1.441016598</c:v>
                </c:pt>
                <c:pt idx="316" formatCode="General">
                  <c:v>1.4430164459999999</c:v>
                </c:pt>
                <c:pt idx="317" formatCode="General">
                  <c:v>1.444633163</c:v>
                </c:pt>
                <c:pt idx="318" formatCode="General">
                  <c:v>1.446328498</c:v>
                </c:pt>
                <c:pt idx="319" formatCode="General">
                  <c:v>1.4481092719999999</c:v>
                </c:pt>
                <c:pt idx="320" formatCode="General">
                  <c:v>1.450107899</c:v>
                </c:pt>
                <c:pt idx="321" formatCode="General">
                  <c:v>1.452094717</c:v>
                </c:pt>
                <c:pt idx="322" formatCode="General">
                  <c:v>1.4541451569999999</c:v>
                </c:pt>
                <c:pt idx="323" formatCode="General">
                  <c:v>1.4561680100000001</c:v>
                </c:pt>
                <c:pt idx="324" formatCode="General">
                  <c:v>1.4581990149999999</c:v>
                </c:pt>
                <c:pt idx="325" formatCode="General">
                  <c:v>1.4601515709999999</c:v>
                </c:pt>
                <c:pt idx="326" formatCode="General">
                  <c:v>1.46196715</c:v>
                </c:pt>
                <c:pt idx="327" formatCode="General">
                  <c:v>1.4635641770000001</c:v>
                </c:pt>
                <c:pt idx="328" formatCode="General">
                  <c:v>1.4649533450000001</c:v>
                </c:pt>
                <c:pt idx="329" formatCode="General">
                  <c:v>1.466079197</c:v>
                </c:pt>
                <c:pt idx="330" formatCode="General">
                  <c:v>1.46694338</c:v>
                </c:pt>
                <c:pt idx="331" formatCode="General">
                  <c:v>1.46784179</c:v>
                </c:pt>
                <c:pt idx="332" formatCode="General">
                  <c:v>1.4692161640000001</c:v>
                </c:pt>
                <c:pt idx="333" formatCode="General">
                  <c:v>1.471218564</c:v>
                </c:pt>
                <c:pt idx="334" formatCode="General">
                  <c:v>1.473652857</c:v>
                </c:pt>
                <c:pt idx="335" formatCode="General">
                  <c:v>1.4764110560000001</c:v>
                </c:pt>
                <c:pt idx="336" formatCode="General">
                  <c:v>1.4797252059999999</c:v>
                </c:pt>
                <c:pt idx="337" formatCode="General">
                  <c:v>1.4828922790000001</c:v>
                </c:pt>
                <c:pt idx="338" formatCode="General">
                  <c:v>1.485795706</c:v>
                </c:pt>
                <c:pt idx="339" formatCode="General">
                  <c:v>1.4888117329999999</c:v>
                </c:pt>
                <c:pt idx="340" formatCode="General">
                  <c:v>1.492082039</c:v>
                </c:pt>
                <c:pt idx="341" formatCode="General">
                  <c:v>1.495098091</c:v>
                </c:pt>
                <c:pt idx="342" formatCode="General">
                  <c:v>1.498011481</c:v>
                </c:pt>
                <c:pt idx="343" formatCode="General">
                  <c:v>1.500548649</c:v>
                </c:pt>
                <c:pt idx="344" formatCode="General">
                  <c:v>1.503204813</c:v>
                </c:pt>
                <c:pt idx="345" formatCode="General">
                  <c:v>1.506463559</c:v>
                </c:pt>
                <c:pt idx="346" formatCode="General">
                  <c:v>1.510061439</c:v>
                </c:pt>
                <c:pt idx="347" formatCode="General">
                  <c:v>1.5141969479999999</c:v>
                </c:pt>
                <c:pt idx="348" formatCode="General">
                  <c:v>1.5190257549999999</c:v>
                </c:pt>
                <c:pt idx="349" formatCode="General">
                  <c:v>1.5236273840000001</c:v>
                </c:pt>
                <c:pt idx="350" formatCode="General">
                  <c:v>1.5274837699999999</c:v>
                </c:pt>
                <c:pt idx="351" formatCode="General">
                  <c:v>1.5308444489999999</c:v>
                </c:pt>
                <c:pt idx="352" formatCode="General">
                  <c:v>1.53378799</c:v>
                </c:pt>
                <c:pt idx="353" formatCode="General">
                  <c:v>1.536503776</c:v>
                </c:pt>
                <c:pt idx="354" formatCode="General">
                  <c:v>1.539000924</c:v>
                </c:pt>
                <c:pt idx="355" formatCode="General">
                  <c:v>1.5415362379999999</c:v>
                </c:pt>
                <c:pt idx="356" formatCode="General">
                  <c:v>1.543979599</c:v>
                </c:pt>
                <c:pt idx="357" formatCode="General">
                  <c:v>1.546170485</c:v>
                </c:pt>
                <c:pt idx="358" formatCode="General">
                  <c:v>1.547964868</c:v>
                </c:pt>
                <c:pt idx="359" formatCode="General">
                  <c:v>1.5497378399999999</c:v>
                </c:pt>
                <c:pt idx="360" formatCode="General">
                  <c:v>1.5519198869999999</c:v>
                </c:pt>
                <c:pt idx="361" formatCode="General">
                  <c:v>1.5550777570000001</c:v>
                </c:pt>
                <c:pt idx="362" formatCode="General">
                  <c:v>1.5581443589999999</c:v>
                </c:pt>
                <c:pt idx="363" formatCode="General">
                  <c:v>1.5612381719999999</c:v>
                </c:pt>
                <c:pt idx="364" formatCode="General">
                  <c:v>1.5642979640000001</c:v>
                </c:pt>
                <c:pt idx="365" formatCode="General">
                  <c:v>1.56668038</c:v>
                </c:pt>
                <c:pt idx="366" formatCode="General">
                  <c:v>1.56812386</c:v>
                </c:pt>
                <c:pt idx="367" formatCode="General">
                  <c:v>1.56999055</c:v>
                </c:pt>
                <c:pt idx="368" formatCode="General">
                  <c:v>1.5732229769999999</c:v>
                </c:pt>
                <c:pt idx="369" formatCode="General">
                  <c:v>1.5778949579999999</c:v>
                </c:pt>
                <c:pt idx="370" formatCode="General">
                  <c:v>1.582543824</c:v>
                </c:pt>
                <c:pt idx="371" formatCode="General">
                  <c:v>1.587144434</c:v>
                </c:pt>
                <c:pt idx="372" formatCode="General">
                  <c:v>1.59132853</c:v>
                </c:pt>
                <c:pt idx="373" formatCode="General">
                  <c:v>1.59411025</c:v>
                </c:pt>
                <c:pt idx="374" formatCode="General">
                  <c:v>1.5954517749999999</c:v>
                </c:pt>
                <c:pt idx="375" formatCode="General">
                  <c:v>1.5969176</c:v>
                </c:pt>
                <c:pt idx="376" formatCode="General">
                  <c:v>1.5986586599999999</c:v>
                </c:pt>
                <c:pt idx="377" formatCode="General">
                  <c:v>1.600886593</c:v>
                </c:pt>
                <c:pt idx="378" formatCode="General">
                  <c:v>1.6034328529999999</c:v>
                </c:pt>
                <c:pt idx="379" formatCode="General">
                  <c:v>1.606132436</c:v>
                </c:pt>
                <c:pt idx="380" formatCode="General">
                  <c:v>1.6086712169999999</c:v>
                </c:pt>
                <c:pt idx="381" formatCode="General">
                  <c:v>1.610919854</c:v>
                </c:pt>
                <c:pt idx="382" formatCode="General">
                  <c:v>1.612770378</c:v>
                </c:pt>
                <c:pt idx="383" formatCode="General">
                  <c:v>1.6145384970000001</c:v>
                </c:pt>
                <c:pt idx="384" formatCode="General">
                  <c:v>1.616305704</c:v>
                </c:pt>
                <c:pt idx="385" formatCode="General">
                  <c:v>1.6183256829999999</c:v>
                </c:pt>
                <c:pt idx="386" formatCode="General">
                  <c:v>1.6203603310000001</c:v>
                </c:pt>
                <c:pt idx="387" formatCode="General">
                  <c:v>1.6225913780000001</c:v>
                </c:pt>
                <c:pt idx="388" formatCode="General">
                  <c:v>1.6246440790000001</c:v>
                </c:pt>
                <c:pt idx="389" formatCode="General">
                  <c:v>1.6263695840000001</c:v>
                </c:pt>
                <c:pt idx="390" formatCode="General">
                  <c:v>1.62766217</c:v>
                </c:pt>
                <c:pt idx="391" formatCode="General">
                  <c:v>1.6290822949999999</c:v>
                </c:pt>
                <c:pt idx="392" formatCode="General">
                  <c:v>1.6305905860000001</c:v>
                </c:pt>
                <c:pt idx="393" formatCode="General">
                  <c:v>1.6330713139999999</c:v>
                </c:pt>
                <c:pt idx="394" formatCode="General">
                  <c:v>1.636899106</c:v>
                </c:pt>
              </c:numCache>
            </c:numRef>
          </c:xVal>
          <c:yVal>
            <c:numRef>
              <c:f>'Data fresh bones'!$DV$4:$DV$398</c:f>
              <c:numCache>
                <c:formatCode>0.00E+00</c:formatCode>
                <c:ptCount val="395"/>
                <c:pt idx="0">
                  <c:v>6.2136800000000005E-5</c:v>
                </c:pt>
                <c:pt idx="1">
                  <c:v>6.0733599999999997E-5</c:v>
                </c:pt>
                <c:pt idx="2">
                  <c:v>7.2371899999999997E-5</c:v>
                </c:pt>
                <c:pt idx="3">
                  <c:v>5.8900300000000003E-5</c:v>
                </c:pt>
                <c:pt idx="4">
                  <c:v>5.2808400000000001E-5</c:v>
                </c:pt>
                <c:pt idx="5">
                  <c:v>4.3124300000000003E-5</c:v>
                </c:pt>
                <c:pt idx="6">
                  <c:v>3.6281900000000002E-5</c:v>
                </c:pt>
                <c:pt idx="7">
                  <c:v>2.8906000000000001E-5</c:v>
                </c:pt>
                <c:pt idx="8">
                  <c:v>2.0932800000000001E-5</c:v>
                </c:pt>
                <c:pt idx="9">
                  <c:v>1.2395800000000001E-5</c:v>
                </c:pt>
                <c:pt idx="10">
                  <c:v>3.3286900000000001E-6</c:v>
                </c:pt>
                <c:pt idx="11">
                  <c:v>-3.1941699999999999E-6</c:v>
                </c:pt>
                <c:pt idx="12">
                  <c:v>-8.1093099999999994E-6</c:v>
                </c:pt>
                <c:pt idx="13">
                  <c:v>-1.0417200000000001E-5</c:v>
                </c:pt>
                <c:pt idx="14">
                  <c:v>-1.6256599999999999E-5</c:v>
                </c:pt>
                <c:pt idx="15">
                  <c:v>-1.5566900000000002E-5</c:v>
                </c:pt>
                <c:pt idx="16">
                  <c:v>-2.0162000000000001E-5</c:v>
                </c:pt>
                <c:pt idx="17">
                  <c:v>-1.7736300000000002E-5</c:v>
                </c:pt>
                <c:pt idx="18">
                  <c:v>-2.4882300000000001E-5</c:v>
                </c:pt>
                <c:pt idx="19">
                  <c:v>-2.2367599999999999E-5</c:v>
                </c:pt>
                <c:pt idx="20">
                  <c:v>-2.1513900000000001E-5</c:v>
                </c:pt>
                <c:pt idx="21">
                  <c:v>-2.18288E-5</c:v>
                </c:pt>
                <c:pt idx="22">
                  <c:v>-2.8710699999999999E-5</c:v>
                </c:pt>
                <c:pt idx="23">
                  <c:v>-2.6460799999999999E-5</c:v>
                </c:pt>
                <c:pt idx="24">
                  <c:v>-3.21336E-5</c:v>
                </c:pt>
                <c:pt idx="25">
                  <c:v>-3.7294199999999999E-5</c:v>
                </c:pt>
                <c:pt idx="26">
                  <c:v>-3.7750999999999998E-5</c:v>
                </c:pt>
                <c:pt idx="27">
                  <c:v>-3.7509599999999997E-5</c:v>
                </c:pt>
                <c:pt idx="28">
                  <c:v>-4.0421499999999999E-5</c:v>
                </c:pt>
                <c:pt idx="29">
                  <c:v>-4.2247699999999999E-5</c:v>
                </c:pt>
                <c:pt idx="30">
                  <c:v>-4.3574800000000002E-5</c:v>
                </c:pt>
                <c:pt idx="31">
                  <c:v>-4.5763799999999997E-5</c:v>
                </c:pt>
                <c:pt idx="32">
                  <c:v>-4.8706299999999998E-5</c:v>
                </c:pt>
                <c:pt idx="33">
                  <c:v>-5.0410700000000002E-5</c:v>
                </c:pt>
                <c:pt idx="34">
                  <c:v>-5.0973999999999997E-5</c:v>
                </c:pt>
                <c:pt idx="35">
                  <c:v>-5.2247499999999997E-5</c:v>
                </c:pt>
                <c:pt idx="36">
                  <c:v>-5.3114E-5</c:v>
                </c:pt>
                <c:pt idx="37">
                  <c:v>-5.3774899999999999E-5</c:v>
                </c:pt>
                <c:pt idx="38">
                  <c:v>-5.4502300000000002E-5</c:v>
                </c:pt>
                <c:pt idx="39">
                  <c:v>-5.6117499999999999E-5</c:v>
                </c:pt>
                <c:pt idx="40">
                  <c:v>-5.5933999999999997E-5</c:v>
                </c:pt>
                <c:pt idx="41">
                  <c:v>-5.8889499999999999E-5</c:v>
                </c:pt>
                <c:pt idx="42">
                  <c:v>-5.9244699999999999E-5</c:v>
                </c:pt>
                <c:pt idx="43">
                  <c:v>-6.0041000000000003E-5</c:v>
                </c:pt>
                <c:pt idx="44">
                  <c:v>-6.0162599999999999E-5</c:v>
                </c:pt>
                <c:pt idx="45">
                  <c:v>-6.1649400000000006E-5</c:v>
                </c:pt>
                <c:pt idx="46">
                  <c:v>-6.2268599999999995E-5</c:v>
                </c:pt>
                <c:pt idx="47">
                  <c:v>-6.3763599999999994E-5</c:v>
                </c:pt>
                <c:pt idx="48">
                  <c:v>-6.4404800000000004E-5</c:v>
                </c:pt>
                <c:pt idx="49">
                  <c:v>-6.5387800000000004E-5</c:v>
                </c:pt>
                <c:pt idx="50">
                  <c:v>-6.5054200000000005E-5</c:v>
                </c:pt>
                <c:pt idx="51">
                  <c:v>-6.5306400000000002E-5</c:v>
                </c:pt>
                <c:pt idx="52">
                  <c:v>-6.6329199999999995E-5</c:v>
                </c:pt>
                <c:pt idx="53">
                  <c:v>-6.6716499999999997E-5</c:v>
                </c:pt>
                <c:pt idx="54">
                  <c:v>-6.6709699999999996E-5</c:v>
                </c:pt>
                <c:pt idx="55">
                  <c:v>-6.8783500000000003E-5</c:v>
                </c:pt>
                <c:pt idx="56">
                  <c:v>-6.7884600000000004E-5</c:v>
                </c:pt>
                <c:pt idx="57">
                  <c:v>-6.7792200000000005E-5</c:v>
                </c:pt>
                <c:pt idx="58">
                  <c:v>-6.8523599999999996E-5</c:v>
                </c:pt>
                <c:pt idx="59">
                  <c:v>-6.9275699999999998E-5</c:v>
                </c:pt>
                <c:pt idx="60">
                  <c:v>-6.9374499999999998E-5</c:v>
                </c:pt>
                <c:pt idx="61">
                  <c:v>-6.9541699999999999E-5</c:v>
                </c:pt>
                <c:pt idx="62">
                  <c:v>-6.9559000000000003E-5</c:v>
                </c:pt>
                <c:pt idx="63">
                  <c:v>-6.9981700000000001E-5</c:v>
                </c:pt>
                <c:pt idx="64">
                  <c:v>-6.9914500000000003E-5</c:v>
                </c:pt>
                <c:pt idx="65">
                  <c:v>-6.8731099999999997E-5</c:v>
                </c:pt>
                <c:pt idx="66">
                  <c:v>-7.01326E-5</c:v>
                </c:pt>
                <c:pt idx="67">
                  <c:v>-7.0831299999999994E-5</c:v>
                </c:pt>
                <c:pt idx="68">
                  <c:v>-6.9406900000000001E-5</c:v>
                </c:pt>
                <c:pt idx="69">
                  <c:v>-7.1019999999999994E-5</c:v>
                </c:pt>
                <c:pt idx="70">
                  <c:v>-7.1425600000000003E-5</c:v>
                </c:pt>
                <c:pt idx="71">
                  <c:v>-7.1149399999999993E-5</c:v>
                </c:pt>
                <c:pt idx="72">
                  <c:v>-7.0694900000000006E-5</c:v>
                </c:pt>
                <c:pt idx="73">
                  <c:v>-7.2268399999999994E-5</c:v>
                </c:pt>
                <c:pt idx="74">
                  <c:v>-7.2159399999999999E-5</c:v>
                </c:pt>
                <c:pt idx="75">
                  <c:v>-7.2740700000000006E-5</c:v>
                </c:pt>
                <c:pt idx="76">
                  <c:v>-7.2130400000000003E-5</c:v>
                </c:pt>
                <c:pt idx="77">
                  <c:v>-7.3264300000000003E-5</c:v>
                </c:pt>
                <c:pt idx="78">
                  <c:v>-7.2341899999999999E-5</c:v>
                </c:pt>
                <c:pt idx="79">
                  <c:v>-7.0536699999999998E-5</c:v>
                </c:pt>
                <c:pt idx="80">
                  <c:v>-6.8533899999999998E-5</c:v>
                </c:pt>
                <c:pt idx="81">
                  <c:v>-6.9643199999999998E-5</c:v>
                </c:pt>
                <c:pt idx="82">
                  <c:v>-6.9178500000000002E-5</c:v>
                </c:pt>
                <c:pt idx="83">
                  <c:v>-6.8922000000000002E-5</c:v>
                </c:pt>
                <c:pt idx="84">
                  <c:v>-6.9017500000000001E-5</c:v>
                </c:pt>
                <c:pt idx="85">
                  <c:v>-6.8846900000000007E-5</c:v>
                </c:pt>
                <c:pt idx="86">
                  <c:v>-6.8961700000000001E-5</c:v>
                </c:pt>
                <c:pt idx="87">
                  <c:v>-6.8057099999999996E-5</c:v>
                </c:pt>
                <c:pt idx="88">
                  <c:v>-6.82755E-5</c:v>
                </c:pt>
                <c:pt idx="89">
                  <c:v>-6.7554500000000005E-5</c:v>
                </c:pt>
                <c:pt idx="90">
                  <c:v>-6.7552599999999994E-5</c:v>
                </c:pt>
                <c:pt idx="91">
                  <c:v>-6.7041399999999998E-5</c:v>
                </c:pt>
                <c:pt idx="92">
                  <c:v>-6.8072999999999997E-5</c:v>
                </c:pt>
                <c:pt idx="93">
                  <c:v>-6.6336399999999997E-5</c:v>
                </c:pt>
                <c:pt idx="94">
                  <c:v>-6.6988099999999996E-5</c:v>
                </c:pt>
                <c:pt idx="95">
                  <c:v>-6.8159300000000003E-5</c:v>
                </c:pt>
                <c:pt idx="96">
                  <c:v>-6.6885900000000003E-5</c:v>
                </c:pt>
                <c:pt idx="97">
                  <c:v>-6.6620500000000004E-5</c:v>
                </c:pt>
                <c:pt idx="98">
                  <c:v>-6.6646300000000006E-5</c:v>
                </c:pt>
                <c:pt idx="99">
                  <c:v>-6.6424100000000007E-5</c:v>
                </c:pt>
                <c:pt idx="100">
                  <c:v>-6.5399499999999996E-5</c:v>
                </c:pt>
                <c:pt idx="101">
                  <c:v>-6.5473499999999996E-5</c:v>
                </c:pt>
                <c:pt idx="102">
                  <c:v>-6.4641399999999994E-5</c:v>
                </c:pt>
                <c:pt idx="103">
                  <c:v>-6.3839799999999998E-5</c:v>
                </c:pt>
                <c:pt idx="104">
                  <c:v>-6.3477699999999997E-5</c:v>
                </c:pt>
                <c:pt idx="105">
                  <c:v>-6.2506299999999995E-5</c:v>
                </c:pt>
                <c:pt idx="106">
                  <c:v>-6.1775100000000004E-5</c:v>
                </c:pt>
                <c:pt idx="107">
                  <c:v>-6.0645900000000002E-5</c:v>
                </c:pt>
                <c:pt idx="108">
                  <c:v>-6.0164000000000002E-5</c:v>
                </c:pt>
                <c:pt idx="109">
                  <c:v>-5.9348700000000003E-5</c:v>
                </c:pt>
                <c:pt idx="110">
                  <c:v>-5.9044900000000001E-5</c:v>
                </c:pt>
                <c:pt idx="111">
                  <c:v>-5.6391399999999997E-5</c:v>
                </c:pt>
                <c:pt idx="112">
                  <c:v>-6.4172999999999997E-5</c:v>
                </c:pt>
                <c:pt idx="113">
                  <c:v>-5.8481399999999999E-5</c:v>
                </c:pt>
                <c:pt idx="114">
                  <c:v>-6.1158800000000001E-5</c:v>
                </c:pt>
                <c:pt idx="115">
                  <c:v>-6.02032E-5</c:v>
                </c:pt>
                <c:pt idx="116">
                  <c:v>-6.0026499999999999E-5</c:v>
                </c:pt>
                <c:pt idx="117">
                  <c:v>-5.82007E-5</c:v>
                </c:pt>
                <c:pt idx="118">
                  <c:v>-5.9541099999999998E-5</c:v>
                </c:pt>
                <c:pt idx="119">
                  <c:v>-5.8010400000000003E-5</c:v>
                </c:pt>
                <c:pt idx="120">
                  <c:v>-5.6838800000000002E-5</c:v>
                </c:pt>
                <c:pt idx="121">
                  <c:v>-5.65196E-5</c:v>
                </c:pt>
                <c:pt idx="122">
                  <c:v>-5.5658400000000002E-5</c:v>
                </c:pt>
                <c:pt idx="123">
                  <c:v>-5.4694799999999997E-5</c:v>
                </c:pt>
                <c:pt idx="124">
                  <c:v>-5.4421600000000001E-5</c:v>
                </c:pt>
                <c:pt idx="125">
                  <c:v>-5.3968699999999997E-5</c:v>
                </c:pt>
                <c:pt idx="126">
                  <c:v>-5.3715399999999997E-5</c:v>
                </c:pt>
                <c:pt idx="127">
                  <c:v>-5.4727500000000001E-5</c:v>
                </c:pt>
                <c:pt idx="128">
                  <c:v>-5.8804999999999997E-5</c:v>
                </c:pt>
                <c:pt idx="129">
                  <c:v>-5.5973500000000002E-5</c:v>
                </c:pt>
                <c:pt idx="130">
                  <c:v>-5.4713000000000003E-5</c:v>
                </c:pt>
                <c:pt idx="131">
                  <c:v>-5.4493999999999997E-5</c:v>
                </c:pt>
                <c:pt idx="132">
                  <c:v>-5.4138100000000003E-5</c:v>
                </c:pt>
                <c:pt idx="133">
                  <c:v>-5.4307E-5</c:v>
                </c:pt>
                <c:pt idx="134">
                  <c:v>-5.3887100000000001E-5</c:v>
                </c:pt>
                <c:pt idx="135">
                  <c:v>-5.3675299999999998E-5</c:v>
                </c:pt>
                <c:pt idx="136">
                  <c:v>-5.3638299999999998E-5</c:v>
                </c:pt>
                <c:pt idx="137">
                  <c:v>-5.3771799999999999E-5</c:v>
                </c:pt>
                <c:pt idx="138">
                  <c:v>-5.3854899999999998E-5</c:v>
                </c:pt>
                <c:pt idx="139">
                  <c:v>-5.3998300000000001E-5</c:v>
                </c:pt>
                <c:pt idx="140">
                  <c:v>-5.5093599999999997E-5</c:v>
                </c:pt>
                <c:pt idx="141">
                  <c:v>-5.4922300000000001E-5</c:v>
                </c:pt>
                <c:pt idx="142">
                  <c:v>-5.4754699999999999E-5</c:v>
                </c:pt>
                <c:pt idx="143">
                  <c:v>-5.51259E-5</c:v>
                </c:pt>
                <c:pt idx="144">
                  <c:v>-5.5532399999999997E-5</c:v>
                </c:pt>
                <c:pt idx="145">
                  <c:v>-5.5803600000000002E-5</c:v>
                </c:pt>
                <c:pt idx="146">
                  <c:v>-5.7064900000000003E-5</c:v>
                </c:pt>
                <c:pt idx="147">
                  <c:v>-5.8545699999999998E-5</c:v>
                </c:pt>
                <c:pt idx="148">
                  <c:v>-5.9299699999999997E-5</c:v>
                </c:pt>
                <c:pt idx="149">
                  <c:v>-6.00488E-5</c:v>
                </c:pt>
                <c:pt idx="150">
                  <c:v>-6.10255E-5</c:v>
                </c:pt>
                <c:pt idx="151">
                  <c:v>-6.1657100000000003E-5</c:v>
                </c:pt>
                <c:pt idx="152">
                  <c:v>-6.2024000000000001E-5</c:v>
                </c:pt>
                <c:pt idx="153">
                  <c:v>-6.2314699999999995E-5</c:v>
                </c:pt>
                <c:pt idx="154">
                  <c:v>-6.3206400000000005E-5</c:v>
                </c:pt>
                <c:pt idx="155">
                  <c:v>-6.3449999999999997E-5</c:v>
                </c:pt>
                <c:pt idx="156">
                  <c:v>-6.4048100000000001E-5</c:v>
                </c:pt>
                <c:pt idx="157">
                  <c:v>-6.4989500000000005E-5</c:v>
                </c:pt>
                <c:pt idx="158">
                  <c:v>-6.6205199999999994E-5</c:v>
                </c:pt>
                <c:pt idx="159">
                  <c:v>-6.7318100000000002E-5</c:v>
                </c:pt>
                <c:pt idx="160">
                  <c:v>-6.8101299999999998E-5</c:v>
                </c:pt>
                <c:pt idx="161">
                  <c:v>-6.9198900000000006E-5</c:v>
                </c:pt>
                <c:pt idx="162">
                  <c:v>-7.0459599999999999E-5</c:v>
                </c:pt>
                <c:pt idx="163">
                  <c:v>-7.0788200000000001E-5</c:v>
                </c:pt>
                <c:pt idx="164">
                  <c:v>-7.1162999999999996E-5</c:v>
                </c:pt>
                <c:pt idx="165">
                  <c:v>-7.2396800000000005E-5</c:v>
                </c:pt>
                <c:pt idx="166">
                  <c:v>-7.2980700000000004E-5</c:v>
                </c:pt>
                <c:pt idx="167">
                  <c:v>-7.3424700000000002E-5</c:v>
                </c:pt>
                <c:pt idx="168">
                  <c:v>-7.4413700000000002E-5</c:v>
                </c:pt>
                <c:pt idx="169">
                  <c:v>-7.5224399999999998E-5</c:v>
                </c:pt>
                <c:pt idx="170">
                  <c:v>-7.5452199999999996E-5</c:v>
                </c:pt>
                <c:pt idx="171">
                  <c:v>-7.6265800000000004E-5</c:v>
                </c:pt>
                <c:pt idx="172">
                  <c:v>-7.6638799999999995E-5</c:v>
                </c:pt>
                <c:pt idx="173">
                  <c:v>-7.6938400000000002E-5</c:v>
                </c:pt>
                <c:pt idx="174">
                  <c:v>-7.8232999999999994E-5</c:v>
                </c:pt>
                <c:pt idx="175">
                  <c:v>-7.9069700000000006E-5</c:v>
                </c:pt>
                <c:pt idx="176">
                  <c:v>-7.9989500000000004E-5</c:v>
                </c:pt>
                <c:pt idx="177">
                  <c:v>-8.1620799999999996E-5</c:v>
                </c:pt>
                <c:pt idx="178">
                  <c:v>-8.2996400000000004E-5</c:v>
                </c:pt>
                <c:pt idx="179">
                  <c:v>-8.2362900000000004E-5</c:v>
                </c:pt>
                <c:pt idx="180">
                  <c:v>-8.4082899999999994E-5</c:v>
                </c:pt>
                <c:pt idx="181">
                  <c:v>-8.3835499999999994E-5</c:v>
                </c:pt>
                <c:pt idx="182">
                  <c:v>-8.4142799999999997E-5</c:v>
                </c:pt>
                <c:pt idx="183">
                  <c:v>-8.4780599999999999E-5</c:v>
                </c:pt>
                <c:pt idx="184">
                  <c:v>-8.5352600000000007E-5</c:v>
                </c:pt>
                <c:pt idx="185">
                  <c:v>-8.5707199999999998E-5</c:v>
                </c:pt>
                <c:pt idx="186">
                  <c:v>-8.65517E-5</c:v>
                </c:pt>
                <c:pt idx="187">
                  <c:v>-8.6622199999999999E-5</c:v>
                </c:pt>
                <c:pt idx="188">
                  <c:v>-8.6973500000000003E-5</c:v>
                </c:pt>
                <c:pt idx="189">
                  <c:v>-8.7814100000000003E-5</c:v>
                </c:pt>
                <c:pt idx="190">
                  <c:v>-8.8705699999999993E-5</c:v>
                </c:pt>
                <c:pt idx="191">
                  <c:v>-8.9597000000000003E-5</c:v>
                </c:pt>
                <c:pt idx="192">
                  <c:v>-9.0349899999999994E-5</c:v>
                </c:pt>
                <c:pt idx="193">
                  <c:v>-9.077E-5</c:v>
                </c:pt>
                <c:pt idx="194">
                  <c:v>-9.1186499999999998E-5</c:v>
                </c:pt>
                <c:pt idx="195">
                  <c:v>-9.1998300000000003E-5</c:v>
                </c:pt>
                <c:pt idx="196">
                  <c:v>-9.2482699999999995E-5</c:v>
                </c:pt>
                <c:pt idx="197">
                  <c:v>-9.2990200000000003E-5</c:v>
                </c:pt>
                <c:pt idx="198">
                  <c:v>-9.3595899999999996E-5</c:v>
                </c:pt>
                <c:pt idx="199">
                  <c:v>-9.4313600000000004E-5</c:v>
                </c:pt>
                <c:pt idx="200">
                  <c:v>-9.4067000000000006E-5</c:v>
                </c:pt>
                <c:pt idx="201">
                  <c:v>-9.4182600000000002E-5</c:v>
                </c:pt>
                <c:pt idx="202">
                  <c:v>-9.5321499999999999E-5</c:v>
                </c:pt>
                <c:pt idx="203">
                  <c:v>-9.5737799999999997E-5</c:v>
                </c:pt>
                <c:pt idx="204">
                  <c:v>-9.6058100000000001E-5</c:v>
                </c:pt>
                <c:pt idx="205">
                  <c:v>-9.6655699999999997E-5</c:v>
                </c:pt>
                <c:pt idx="206">
                  <c:v>-9.7100200000000003E-5</c:v>
                </c:pt>
                <c:pt idx="207">
                  <c:v>-9.6702599999999998E-5</c:v>
                </c:pt>
                <c:pt idx="208">
                  <c:v>-9.6857500000000006E-5</c:v>
                </c:pt>
                <c:pt idx="209">
                  <c:v>-9.7454599999999994E-5</c:v>
                </c:pt>
                <c:pt idx="210">
                  <c:v>-9.7555199999999997E-5</c:v>
                </c:pt>
                <c:pt idx="211">
                  <c:v>-9.7630100000000006E-5</c:v>
                </c:pt>
                <c:pt idx="212">
                  <c:v>-9.7891499999999996E-5</c:v>
                </c:pt>
                <c:pt idx="213">
                  <c:v>-9.8289500000000001E-5</c:v>
                </c:pt>
                <c:pt idx="214">
                  <c:v>-9.7924900000000002E-5</c:v>
                </c:pt>
                <c:pt idx="215">
                  <c:v>-9.8441699999999996E-5</c:v>
                </c:pt>
                <c:pt idx="216">
                  <c:v>-9.8307999999999995E-5</c:v>
                </c:pt>
                <c:pt idx="217">
                  <c:v>-9.85884E-5</c:v>
                </c:pt>
                <c:pt idx="218">
                  <c:v>-9.8227799999999995E-5</c:v>
                </c:pt>
                <c:pt idx="219">
                  <c:v>-9.8900200000000006E-5</c:v>
                </c:pt>
                <c:pt idx="220">
                  <c:v>-9.9078000000000002E-5</c:v>
                </c:pt>
                <c:pt idx="221" formatCode="General">
                  <c:v>-1.00317E-4</c:v>
                </c:pt>
                <c:pt idx="222" formatCode="General">
                  <c:v>-1.00466E-4</c:v>
                </c:pt>
                <c:pt idx="223" formatCode="General">
                  <c:v>-1.01988E-4</c:v>
                </c:pt>
                <c:pt idx="224" formatCode="General">
                  <c:v>-1.0060000000000001E-4</c:v>
                </c:pt>
                <c:pt idx="225" formatCode="General">
                  <c:v>-1.00414E-4</c:v>
                </c:pt>
                <c:pt idx="226" formatCode="General">
                  <c:v>-1.00072E-4</c:v>
                </c:pt>
                <c:pt idx="227" formatCode="General">
                  <c:v>-1.0062E-4</c:v>
                </c:pt>
                <c:pt idx="228" formatCode="General">
                  <c:v>-1.008E-4</c:v>
                </c:pt>
                <c:pt idx="229" formatCode="General">
                  <c:v>-1.01081E-4</c:v>
                </c:pt>
                <c:pt idx="230" formatCode="General">
                  <c:v>-1.0133599999999999E-4</c:v>
                </c:pt>
                <c:pt idx="231" formatCode="General">
                  <c:v>-1.0144E-4</c:v>
                </c:pt>
                <c:pt idx="232" formatCode="General">
                  <c:v>-1.01413E-4</c:v>
                </c:pt>
                <c:pt idx="233" formatCode="General">
                  <c:v>-1.01852E-4</c:v>
                </c:pt>
                <c:pt idx="234" formatCode="General">
                  <c:v>-1.02793E-4</c:v>
                </c:pt>
                <c:pt idx="235" formatCode="General">
                  <c:v>-1.0208399999999999E-4</c:v>
                </c:pt>
                <c:pt idx="236" formatCode="General">
                  <c:v>-1.02639E-4</c:v>
                </c:pt>
                <c:pt idx="237" formatCode="General">
                  <c:v>-1.02803E-4</c:v>
                </c:pt>
                <c:pt idx="238" formatCode="General">
                  <c:v>-1.03118E-4</c:v>
                </c:pt>
                <c:pt idx="239" formatCode="General">
                  <c:v>-1.03146E-4</c:v>
                </c:pt>
                <c:pt idx="240" formatCode="General">
                  <c:v>-1.03631E-4</c:v>
                </c:pt>
                <c:pt idx="241" formatCode="General">
                  <c:v>-1.04005E-4</c:v>
                </c:pt>
                <c:pt idx="242" formatCode="General">
                  <c:v>-1.04026E-4</c:v>
                </c:pt>
                <c:pt idx="243" formatCode="General">
                  <c:v>-1.03415E-4</c:v>
                </c:pt>
                <c:pt idx="244" formatCode="General">
                  <c:v>-1.04226E-4</c:v>
                </c:pt>
                <c:pt idx="245" formatCode="General">
                  <c:v>-1.04354E-4</c:v>
                </c:pt>
                <c:pt idx="246" formatCode="General">
                  <c:v>-1.04688E-4</c:v>
                </c:pt>
                <c:pt idx="247" formatCode="General">
                  <c:v>-1.05726E-4</c:v>
                </c:pt>
                <c:pt idx="248" formatCode="General">
                  <c:v>-1.0621899999999999E-4</c:v>
                </c:pt>
                <c:pt idx="249" formatCode="General">
                  <c:v>-1.0587E-4</c:v>
                </c:pt>
                <c:pt idx="250" formatCode="General">
                  <c:v>-1.0556300000000001E-4</c:v>
                </c:pt>
                <c:pt idx="251" formatCode="General">
                  <c:v>-1.0558E-4</c:v>
                </c:pt>
                <c:pt idx="252" formatCode="General">
                  <c:v>-1.0403000000000001E-4</c:v>
                </c:pt>
                <c:pt idx="253" formatCode="General">
                  <c:v>-1.04109E-4</c:v>
                </c:pt>
                <c:pt idx="254" formatCode="General">
                  <c:v>-1.0328299999999999E-4</c:v>
                </c:pt>
                <c:pt idx="255" formatCode="General">
                  <c:v>-1.03027E-4</c:v>
                </c:pt>
                <c:pt idx="256" formatCode="General">
                  <c:v>-1.03167E-4</c:v>
                </c:pt>
                <c:pt idx="257" formatCode="General">
                  <c:v>-1.03891E-4</c:v>
                </c:pt>
                <c:pt idx="258" formatCode="General">
                  <c:v>-1.0275199999999999E-4</c:v>
                </c:pt>
                <c:pt idx="259" formatCode="General">
                  <c:v>-1.0095899999999999E-4</c:v>
                </c:pt>
                <c:pt idx="260">
                  <c:v>-9.9908599999999994E-5</c:v>
                </c:pt>
                <c:pt idx="261">
                  <c:v>-9.8704300000000003E-5</c:v>
                </c:pt>
                <c:pt idx="262">
                  <c:v>-9.7788500000000001E-5</c:v>
                </c:pt>
                <c:pt idx="263">
                  <c:v>-9.9512999999999994E-5</c:v>
                </c:pt>
                <c:pt idx="264" formatCode="General">
                  <c:v>-1.01673E-4</c:v>
                </c:pt>
                <c:pt idx="265" formatCode="General">
                  <c:v>-1.02774E-4</c:v>
                </c:pt>
                <c:pt idx="266" formatCode="General">
                  <c:v>-1.0329E-4</c:v>
                </c:pt>
                <c:pt idx="267" formatCode="General">
                  <c:v>-1.02611E-4</c:v>
                </c:pt>
                <c:pt idx="268" formatCode="General">
                  <c:v>-1.02494E-4</c:v>
                </c:pt>
                <c:pt idx="269" formatCode="General">
                  <c:v>-1.01852E-4</c:v>
                </c:pt>
                <c:pt idx="270" formatCode="General">
                  <c:v>-1.0118100000000001E-4</c:v>
                </c:pt>
                <c:pt idx="271" formatCode="General">
                  <c:v>-1.0043300000000001E-4</c:v>
                </c:pt>
                <c:pt idx="272" formatCode="General">
                  <c:v>-1.00671E-4</c:v>
                </c:pt>
                <c:pt idx="273">
                  <c:v>-9.9637900000000004E-5</c:v>
                </c:pt>
                <c:pt idx="274">
                  <c:v>-9.9822999999999996E-5</c:v>
                </c:pt>
                <c:pt idx="275" formatCode="General">
                  <c:v>-1.0019E-4</c:v>
                </c:pt>
                <c:pt idx="276">
                  <c:v>-9.9574200000000006E-5</c:v>
                </c:pt>
                <c:pt idx="277">
                  <c:v>-9.8515699999999996E-5</c:v>
                </c:pt>
                <c:pt idx="278">
                  <c:v>-9.7219900000000001E-5</c:v>
                </c:pt>
                <c:pt idx="279">
                  <c:v>-9.6172699999999995E-5</c:v>
                </c:pt>
                <c:pt idx="280">
                  <c:v>-9.5376800000000005E-5</c:v>
                </c:pt>
                <c:pt idx="281">
                  <c:v>-9.4970700000000002E-5</c:v>
                </c:pt>
                <c:pt idx="282">
                  <c:v>-9.4495100000000003E-5</c:v>
                </c:pt>
                <c:pt idx="283">
                  <c:v>-9.3957100000000002E-5</c:v>
                </c:pt>
                <c:pt idx="284">
                  <c:v>-9.3795799999999994E-5</c:v>
                </c:pt>
                <c:pt idx="285">
                  <c:v>-9.3465099999999994E-5</c:v>
                </c:pt>
                <c:pt idx="286">
                  <c:v>-9.3084600000000007E-5</c:v>
                </c:pt>
                <c:pt idx="287">
                  <c:v>-9.1750999999999996E-5</c:v>
                </c:pt>
                <c:pt idx="288">
                  <c:v>-9.1382099999999994E-5</c:v>
                </c:pt>
                <c:pt idx="289">
                  <c:v>-9.0941199999999996E-5</c:v>
                </c:pt>
                <c:pt idx="290">
                  <c:v>-8.8941499999999995E-5</c:v>
                </c:pt>
                <c:pt idx="291">
                  <c:v>-8.7615700000000002E-5</c:v>
                </c:pt>
                <c:pt idx="292">
                  <c:v>-8.7658700000000002E-5</c:v>
                </c:pt>
                <c:pt idx="293">
                  <c:v>-8.7357900000000006E-5</c:v>
                </c:pt>
                <c:pt idx="294">
                  <c:v>-8.5321799999999993E-5</c:v>
                </c:pt>
                <c:pt idx="295">
                  <c:v>-8.5315799999999994E-5</c:v>
                </c:pt>
                <c:pt idx="296">
                  <c:v>-8.3824400000000003E-5</c:v>
                </c:pt>
                <c:pt idx="297">
                  <c:v>-8.3218200000000002E-5</c:v>
                </c:pt>
                <c:pt idx="298">
                  <c:v>-8.2879099999999997E-5</c:v>
                </c:pt>
                <c:pt idx="299">
                  <c:v>-8.1892500000000002E-5</c:v>
                </c:pt>
                <c:pt idx="300">
                  <c:v>-8.1486100000000006E-5</c:v>
                </c:pt>
                <c:pt idx="301">
                  <c:v>-8.1094599999999994E-5</c:v>
                </c:pt>
                <c:pt idx="302">
                  <c:v>-8.0589799999999999E-5</c:v>
                </c:pt>
                <c:pt idx="303">
                  <c:v>-7.9680999999999998E-5</c:v>
                </c:pt>
                <c:pt idx="304">
                  <c:v>-7.9178199999999994E-5</c:v>
                </c:pt>
                <c:pt idx="305">
                  <c:v>-7.7655899999999996E-5</c:v>
                </c:pt>
                <c:pt idx="306">
                  <c:v>-7.8177700000000002E-5</c:v>
                </c:pt>
                <c:pt idx="307">
                  <c:v>-7.7206799999999994E-5</c:v>
                </c:pt>
                <c:pt idx="308">
                  <c:v>-7.6584500000000005E-5</c:v>
                </c:pt>
                <c:pt idx="309">
                  <c:v>-7.5528499999999994E-5</c:v>
                </c:pt>
                <c:pt idx="310">
                  <c:v>-7.5192100000000001E-5</c:v>
                </c:pt>
                <c:pt idx="311">
                  <c:v>-7.2998900000000003E-5</c:v>
                </c:pt>
                <c:pt idx="312">
                  <c:v>-7.3286400000000004E-5</c:v>
                </c:pt>
                <c:pt idx="313">
                  <c:v>-7.2998599999999996E-5</c:v>
                </c:pt>
                <c:pt idx="314">
                  <c:v>-7.3002000000000003E-5</c:v>
                </c:pt>
                <c:pt idx="315">
                  <c:v>-7.2615700000000003E-5</c:v>
                </c:pt>
                <c:pt idx="316">
                  <c:v>-7.2819100000000002E-5</c:v>
                </c:pt>
                <c:pt idx="317">
                  <c:v>-7.0611299999999999E-5</c:v>
                </c:pt>
                <c:pt idx="318">
                  <c:v>-6.9552000000000001E-5</c:v>
                </c:pt>
                <c:pt idx="319">
                  <c:v>-6.9559800000000004E-5</c:v>
                </c:pt>
                <c:pt idx="320">
                  <c:v>-6.8245599999999996E-5</c:v>
                </c:pt>
                <c:pt idx="321">
                  <c:v>-6.7426600000000003E-5</c:v>
                </c:pt>
                <c:pt idx="322">
                  <c:v>-6.6143900000000002E-5</c:v>
                </c:pt>
                <c:pt idx="323">
                  <c:v>-6.6857E-5</c:v>
                </c:pt>
                <c:pt idx="324">
                  <c:v>-6.5718799999999998E-5</c:v>
                </c:pt>
                <c:pt idx="325">
                  <c:v>-6.5888699999999998E-5</c:v>
                </c:pt>
                <c:pt idx="326">
                  <c:v>-6.5694300000000006E-5</c:v>
                </c:pt>
                <c:pt idx="327">
                  <c:v>-6.4929200000000002E-5</c:v>
                </c:pt>
                <c:pt idx="328">
                  <c:v>-6.3812400000000006E-5</c:v>
                </c:pt>
                <c:pt idx="329">
                  <c:v>-6.36211E-5</c:v>
                </c:pt>
                <c:pt idx="330">
                  <c:v>-6.1613100000000001E-5</c:v>
                </c:pt>
                <c:pt idx="331">
                  <c:v>-5.8897699999999997E-5</c:v>
                </c:pt>
                <c:pt idx="332">
                  <c:v>-5.8003900000000002E-5</c:v>
                </c:pt>
                <c:pt idx="333">
                  <c:v>-5.6487100000000003E-5</c:v>
                </c:pt>
                <c:pt idx="334">
                  <c:v>-5.6976299999999999E-5</c:v>
                </c:pt>
                <c:pt idx="335">
                  <c:v>-5.6406100000000002E-5</c:v>
                </c:pt>
                <c:pt idx="336">
                  <c:v>-5.74094E-5</c:v>
                </c:pt>
                <c:pt idx="337">
                  <c:v>-5.6953300000000002E-5</c:v>
                </c:pt>
                <c:pt idx="338">
                  <c:v>-5.7121599999999999E-5</c:v>
                </c:pt>
                <c:pt idx="339">
                  <c:v>-5.6331800000000002E-5</c:v>
                </c:pt>
                <c:pt idx="340">
                  <c:v>-5.54966E-5</c:v>
                </c:pt>
                <c:pt idx="341">
                  <c:v>-5.4662800000000001E-5</c:v>
                </c:pt>
                <c:pt idx="342">
                  <c:v>-5.5124599999999997E-5</c:v>
                </c:pt>
                <c:pt idx="343">
                  <c:v>-5.3755499999999997E-5</c:v>
                </c:pt>
                <c:pt idx="344">
                  <c:v>-5.1722299999999998E-5</c:v>
                </c:pt>
                <c:pt idx="345">
                  <c:v>-5.2608300000000002E-5</c:v>
                </c:pt>
                <c:pt idx="346">
                  <c:v>-5.2493700000000002E-5</c:v>
                </c:pt>
                <c:pt idx="347">
                  <c:v>-5.1897700000000003E-5</c:v>
                </c:pt>
                <c:pt idx="348">
                  <c:v>-5.1232300000000001E-5</c:v>
                </c:pt>
                <c:pt idx="349">
                  <c:v>-5.1278600000000001E-5</c:v>
                </c:pt>
                <c:pt idx="350">
                  <c:v>-4.9014799999999997E-5</c:v>
                </c:pt>
                <c:pt idx="351">
                  <c:v>-4.6199499999999997E-5</c:v>
                </c:pt>
                <c:pt idx="352">
                  <c:v>-4.6001699999999997E-5</c:v>
                </c:pt>
                <c:pt idx="353">
                  <c:v>-4.5657E-5</c:v>
                </c:pt>
                <c:pt idx="354">
                  <c:v>-4.3689999999999997E-5</c:v>
                </c:pt>
                <c:pt idx="355">
                  <c:v>-4.3507600000000003E-5</c:v>
                </c:pt>
                <c:pt idx="356">
                  <c:v>-4.38366E-5</c:v>
                </c:pt>
                <c:pt idx="357">
                  <c:v>-4.3699000000000003E-5</c:v>
                </c:pt>
                <c:pt idx="358">
                  <c:v>-4.3285899999999998E-5</c:v>
                </c:pt>
                <c:pt idx="359">
                  <c:v>-4.3210600000000003E-5</c:v>
                </c:pt>
                <c:pt idx="360">
                  <c:v>-4.3823299999999998E-5</c:v>
                </c:pt>
                <c:pt idx="361">
                  <c:v>-4.2333499999999997E-5</c:v>
                </c:pt>
                <c:pt idx="362">
                  <c:v>-4.0086999999999998E-5</c:v>
                </c:pt>
                <c:pt idx="363">
                  <c:v>-3.7387900000000002E-5</c:v>
                </c:pt>
                <c:pt idx="364">
                  <c:v>-3.61697E-5</c:v>
                </c:pt>
                <c:pt idx="365">
                  <c:v>-3.4793599999999998E-5</c:v>
                </c:pt>
                <c:pt idx="366">
                  <c:v>-3.50661E-5</c:v>
                </c:pt>
                <c:pt idx="367">
                  <c:v>-3.3232999999999998E-5</c:v>
                </c:pt>
                <c:pt idx="368">
                  <c:v>-3.3367400000000002E-5</c:v>
                </c:pt>
                <c:pt idx="369">
                  <c:v>-3.2553399999999999E-5</c:v>
                </c:pt>
                <c:pt idx="370">
                  <c:v>-3.0914799999999997E-5</c:v>
                </c:pt>
                <c:pt idx="371">
                  <c:v>-2.9536400000000001E-5</c:v>
                </c:pt>
                <c:pt idx="372">
                  <c:v>-2.8887600000000001E-5</c:v>
                </c:pt>
                <c:pt idx="373">
                  <c:v>-2.7578700000000001E-5</c:v>
                </c:pt>
                <c:pt idx="374">
                  <c:v>-2.6754099999999999E-5</c:v>
                </c:pt>
                <c:pt idx="375">
                  <c:v>-2.62698E-5</c:v>
                </c:pt>
                <c:pt idx="376">
                  <c:v>-2.6032599999999999E-5</c:v>
                </c:pt>
                <c:pt idx="377">
                  <c:v>-2.50813E-5</c:v>
                </c:pt>
                <c:pt idx="378">
                  <c:v>-2.4295999999999999E-5</c:v>
                </c:pt>
                <c:pt idx="379">
                  <c:v>-2.2943599999999998E-5</c:v>
                </c:pt>
                <c:pt idx="380">
                  <c:v>-2.26941E-5</c:v>
                </c:pt>
                <c:pt idx="381">
                  <c:v>-2.1594899999999999E-5</c:v>
                </c:pt>
                <c:pt idx="382">
                  <c:v>-1.8155199999999999E-5</c:v>
                </c:pt>
                <c:pt idx="383">
                  <c:v>-1.6500299999999999E-5</c:v>
                </c:pt>
                <c:pt idx="384">
                  <c:v>-1.41068E-5</c:v>
                </c:pt>
                <c:pt idx="385">
                  <c:v>-1.0793599999999999E-5</c:v>
                </c:pt>
                <c:pt idx="386">
                  <c:v>-7.9034699999999994E-6</c:v>
                </c:pt>
                <c:pt idx="387">
                  <c:v>-5.5728299999999998E-6</c:v>
                </c:pt>
                <c:pt idx="388">
                  <c:v>-4.3477400000000002E-6</c:v>
                </c:pt>
                <c:pt idx="389">
                  <c:v>-3.5118699999999998E-6</c:v>
                </c:pt>
                <c:pt idx="390">
                  <c:v>-2.9716800000000002E-6</c:v>
                </c:pt>
                <c:pt idx="391">
                  <c:v>-2.3828400000000001E-6</c:v>
                </c:pt>
                <c:pt idx="392">
                  <c:v>-3.64568E-6</c:v>
                </c:pt>
                <c:pt idx="393">
                  <c:v>-1.2336999999999999E-6</c:v>
                </c:pt>
                <c:pt idx="394">
                  <c:v>6.1341600000000004E-7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D5-43CC-BCE9-3E59B7582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966208"/>
        <c:axId val="149966784"/>
      </c:scatterChart>
      <c:valAx>
        <c:axId val="14996620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49966784"/>
        <c:crosses val="autoZero"/>
        <c:crossBetween val="midCat"/>
      </c:valAx>
      <c:valAx>
        <c:axId val="14996678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499662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bones'!$ED$4:$ED$398</c:f>
              <c:numCache>
                <c:formatCode>0.00E+00</c:formatCode>
                <c:ptCount val="395"/>
                <c:pt idx="0">
                  <c:v>2.6653899999999999E-5</c:v>
                </c:pt>
                <c:pt idx="1">
                  <c:v>5.3426500000000001E-5</c:v>
                </c:pt>
                <c:pt idx="2">
                  <c:v>5.7466899999999997E-5</c:v>
                </c:pt>
                <c:pt idx="3">
                  <c:v>6.7257199999999997E-5</c:v>
                </c:pt>
                <c:pt idx="4" formatCode="General">
                  <c:v>1.00052E-4</c:v>
                </c:pt>
                <c:pt idx="5" formatCode="General">
                  <c:v>2.47128E-4</c:v>
                </c:pt>
                <c:pt idx="6" formatCode="General">
                  <c:v>6.41105E-4</c:v>
                </c:pt>
                <c:pt idx="7" formatCode="General">
                  <c:v>1.3250829999999999E-3</c:v>
                </c:pt>
                <c:pt idx="8" formatCode="General">
                  <c:v>2.4454939999999999E-3</c:v>
                </c:pt>
                <c:pt idx="9" formatCode="General">
                  <c:v>4.298517E-3</c:v>
                </c:pt>
                <c:pt idx="10" formatCode="General">
                  <c:v>6.8615330000000004E-3</c:v>
                </c:pt>
                <c:pt idx="11" formatCode="General">
                  <c:v>9.7771860000000002E-3</c:v>
                </c:pt>
                <c:pt idx="12" formatCode="General">
                  <c:v>1.3176231E-2</c:v>
                </c:pt>
                <c:pt idx="13" formatCode="General">
                  <c:v>1.7326991E-2</c:v>
                </c:pt>
                <c:pt idx="14" formatCode="General">
                  <c:v>2.1358107000000001E-2</c:v>
                </c:pt>
                <c:pt idx="15" formatCode="General">
                  <c:v>2.5392909000000002E-2</c:v>
                </c:pt>
                <c:pt idx="16" formatCode="General">
                  <c:v>2.9990765999999999E-2</c:v>
                </c:pt>
                <c:pt idx="17" formatCode="General">
                  <c:v>3.4641742000000003E-2</c:v>
                </c:pt>
                <c:pt idx="18" formatCode="General">
                  <c:v>3.9185203000000002E-2</c:v>
                </c:pt>
                <c:pt idx="19" formatCode="General">
                  <c:v>4.3795507999999997E-2</c:v>
                </c:pt>
                <c:pt idx="20" formatCode="General">
                  <c:v>5.0178928999999997E-2</c:v>
                </c:pt>
                <c:pt idx="21" formatCode="General">
                  <c:v>5.7666327000000003E-2</c:v>
                </c:pt>
                <c:pt idx="22" formatCode="General">
                  <c:v>6.4740612000000003E-2</c:v>
                </c:pt>
                <c:pt idx="23" formatCode="General">
                  <c:v>7.1612863999999998E-2</c:v>
                </c:pt>
                <c:pt idx="24" formatCode="General">
                  <c:v>7.9866745000000003E-2</c:v>
                </c:pt>
                <c:pt idx="25" formatCode="General">
                  <c:v>8.7523254999999994E-2</c:v>
                </c:pt>
                <c:pt idx="26" formatCode="General">
                  <c:v>9.4428395999999998E-2</c:v>
                </c:pt>
                <c:pt idx="27" formatCode="General">
                  <c:v>0.101687925</c:v>
                </c:pt>
                <c:pt idx="28" formatCode="General">
                  <c:v>0.10943802699999999</c:v>
                </c:pt>
                <c:pt idx="29" formatCode="General">
                  <c:v>0.11625440400000001</c:v>
                </c:pt>
                <c:pt idx="30" formatCode="General">
                  <c:v>0.121880396</c:v>
                </c:pt>
                <c:pt idx="31" formatCode="General">
                  <c:v>0.12730464799999999</c:v>
                </c:pt>
                <c:pt idx="32" formatCode="General">
                  <c:v>0.13397489900000001</c:v>
                </c:pt>
                <c:pt idx="33" formatCode="General">
                  <c:v>0.14056566600000001</c:v>
                </c:pt>
                <c:pt idx="34" formatCode="General">
                  <c:v>0.14699986900000001</c:v>
                </c:pt>
                <c:pt idx="35" formatCode="General">
                  <c:v>0.15448025400000001</c:v>
                </c:pt>
                <c:pt idx="36" formatCode="General">
                  <c:v>0.16265306199999999</c:v>
                </c:pt>
                <c:pt idx="37" formatCode="General">
                  <c:v>0.17009438299999999</c:v>
                </c:pt>
                <c:pt idx="38" formatCode="General">
                  <c:v>0.17779951499999999</c:v>
                </c:pt>
                <c:pt idx="39" formatCode="General">
                  <c:v>0.186731756</c:v>
                </c:pt>
                <c:pt idx="40" formatCode="General">
                  <c:v>0.19632492000000001</c:v>
                </c:pt>
                <c:pt idx="41" formatCode="General">
                  <c:v>0.205957627</c:v>
                </c:pt>
                <c:pt idx="42" formatCode="General">
                  <c:v>0.21549107000000001</c:v>
                </c:pt>
                <c:pt idx="43" formatCode="General">
                  <c:v>0.22443797300000001</c:v>
                </c:pt>
                <c:pt idx="44" formatCode="General">
                  <c:v>0.23202703699999999</c:v>
                </c:pt>
                <c:pt idx="45" formatCode="General">
                  <c:v>0.238749821</c:v>
                </c:pt>
                <c:pt idx="46" formatCode="General">
                  <c:v>0.24478885</c:v>
                </c:pt>
                <c:pt idx="47" formatCode="General">
                  <c:v>0.251752117</c:v>
                </c:pt>
                <c:pt idx="48" formatCode="General">
                  <c:v>0.25931071900000002</c:v>
                </c:pt>
                <c:pt idx="49" formatCode="General">
                  <c:v>0.266339029</c:v>
                </c:pt>
                <c:pt idx="50" formatCode="General">
                  <c:v>0.272697509</c:v>
                </c:pt>
                <c:pt idx="51" formatCode="General">
                  <c:v>0.27802049299999998</c:v>
                </c:pt>
                <c:pt idx="52" formatCode="General">
                  <c:v>0.281514031</c:v>
                </c:pt>
                <c:pt idx="53" formatCode="General">
                  <c:v>0.28414214199999999</c:v>
                </c:pt>
                <c:pt idx="54" formatCode="General">
                  <c:v>0.288357947</c:v>
                </c:pt>
                <c:pt idx="55" formatCode="General">
                  <c:v>0.29367709400000003</c:v>
                </c:pt>
                <c:pt idx="56" formatCode="General">
                  <c:v>0.29985107700000002</c:v>
                </c:pt>
                <c:pt idx="57" formatCode="General">
                  <c:v>0.30699343000000001</c:v>
                </c:pt>
                <c:pt idx="58" formatCode="General">
                  <c:v>0.3150908</c:v>
                </c:pt>
                <c:pt idx="59" formatCode="General">
                  <c:v>0.322353634</c:v>
                </c:pt>
                <c:pt idx="60" formatCode="General">
                  <c:v>0.32935845699999999</c:v>
                </c:pt>
                <c:pt idx="61" formatCode="General">
                  <c:v>0.33777526200000002</c:v>
                </c:pt>
                <c:pt idx="62" formatCode="General">
                  <c:v>0.34699301999999999</c:v>
                </c:pt>
                <c:pt idx="63" formatCode="General">
                  <c:v>0.35580292299999999</c:v>
                </c:pt>
                <c:pt idx="64" formatCode="General">
                  <c:v>0.36481819100000001</c:v>
                </c:pt>
                <c:pt idx="65" formatCode="General">
                  <c:v>0.37410760799999998</c:v>
                </c:pt>
                <c:pt idx="66" formatCode="General">
                  <c:v>0.382857061</c:v>
                </c:pt>
                <c:pt idx="67" formatCode="General">
                  <c:v>0.39137711400000003</c:v>
                </c:pt>
                <c:pt idx="68" formatCode="General">
                  <c:v>0.40048536600000001</c:v>
                </c:pt>
                <c:pt idx="69" formatCode="General">
                  <c:v>0.40954783299999997</c:v>
                </c:pt>
                <c:pt idx="70" formatCode="General">
                  <c:v>0.41737314399999997</c:v>
                </c:pt>
                <c:pt idx="71" formatCode="General">
                  <c:v>0.424286002</c:v>
                </c:pt>
                <c:pt idx="72" formatCode="General">
                  <c:v>0.43037957399999999</c:v>
                </c:pt>
                <c:pt idx="73" formatCode="General">
                  <c:v>0.43543061100000002</c:v>
                </c:pt>
                <c:pt idx="74" formatCode="General">
                  <c:v>0.440687785</c:v>
                </c:pt>
                <c:pt idx="75" formatCode="General">
                  <c:v>0.44663461999999998</c:v>
                </c:pt>
                <c:pt idx="76" formatCode="General">
                  <c:v>0.45281196899999998</c:v>
                </c:pt>
                <c:pt idx="77" formatCode="General">
                  <c:v>0.459516335</c:v>
                </c:pt>
                <c:pt idx="78" formatCode="General">
                  <c:v>0.46731070400000002</c:v>
                </c:pt>
                <c:pt idx="79" formatCode="General">
                  <c:v>0.47511073199999998</c:v>
                </c:pt>
                <c:pt idx="80" formatCode="General">
                  <c:v>0.482326849</c:v>
                </c:pt>
                <c:pt idx="81" formatCode="General">
                  <c:v>0.48970257</c:v>
                </c:pt>
                <c:pt idx="82" formatCode="General">
                  <c:v>0.49710826299999999</c:v>
                </c:pt>
                <c:pt idx="83" formatCode="General">
                  <c:v>0.50376342299999999</c:v>
                </c:pt>
                <c:pt idx="84" formatCode="General">
                  <c:v>0.51011225999999998</c:v>
                </c:pt>
                <c:pt idx="85" formatCode="General">
                  <c:v>0.51742866300000001</c:v>
                </c:pt>
                <c:pt idx="86" formatCode="General">
                  <c:v>0.52451343900000003</c:v>
                </c:pt>
                <c:pt idx="87" formatCode="General">
                  <c:v>0.53018393900000005</c:v>
                </c:pt>
                <c:pt idx="88" formatCode="General">
                  <c:v>0.53494689699999998</c:v>
                </c:pt>
                <c:pt idx="89" formatCode="General">
                  <c:v>0.53963687299999996</c:v>
                </c:pt>
                <c:pt idx="90" formatCode="General">
                  <c:v>0.54475110599999998</c:v>
                </c:pt>
                <c:pt idx="91" formatCode="General">
                  <c:v>0.55057282399999996</c:v>
                </c:pt>
                <c:pt idx="92" formatCode="General">
                  <c:v>0.55763676399999995</c:v>
                </c:pt>
                <c:pt idx="93" formatCode="General">
                  <c:v>0.56611212700000002</c:v>
                </c:pt>
                <c:pt idx="94" formatCode="General">
                  <c:v>0.57431235700000005</c:v>
                </c:pt>
                <c:pt idx="95" formatCode="General">
                  <c:v>0.58176538200000005</c:v>
                </c:pt>
                <c:pt idx="96" formatCode="General">
                  <c:v>0.58893413699999997</c:v>
                </c:pt>
                <c:pt idx="97" formatCode="General">
                  <c:v>0.59602725599999995</c:v>
                </c:pt>
                <c:pt idx="98" formatCode="General">
                  <c:v>0.602876246</c:v>
                </c:pt>
                <c:pt idx="99" formatCode="General">
                  <c:v>0.60989172999999997</c:v>
                </c:pt>
                <c:pt idx="100" formatCode="General">
                  <c:v>0.61581347500000005</c:v>
                </c:pt>
                <c:pt idx="101" formatCode="General">
                  <c:v>0.62066520300000005</c:v>
                </c:pt>
                <c:pt idx="102" formatCode="General">
                  <c:v>0.62453514499999996</c:v>
                </c:pt>
                <c:pt idx="103" formatCode="General">
                  <c:v>0.62758259400000005</c:v>
                </c:pt>
                <c:pt idx="104" formatCode="General">
                  <c:v>0.63044546099999998</c:v>
                </c:pt>
                <c:pt idx="105" formatCode="General">
                  <c:v>0.63409617900000004</c:v>
                </c:pt>
                <c:pt idx="106" formatCode="General">
                  <c:v>0.63873265099999998</c:v>
                </c:pt>
                <c:pt idx="107" formatCode="General">
                  <c:v>0.64407867399999996</c:v>
                </c:pt>
                <c:pt idx="108" formatCode="General">
                  <c:v>0.64988677100000003</c:v>
                </c:pt>
                <c:pt idx="109" formatCode="General">
                  <c:v>0.65577789900000005</c:v>
                </c:pt>
                <c:pt idx="110" formatCode="General">
                  <c:v>0.66091957300000004</c:v>
                </c:pt>
                <c:pt idx="111" formatCode="General">
                  <c:v>0.66635918800000005</c:v>
                </c:pt>
                <c:pt idx="112" formatCode="General">
                  <c:v>0.674061829</c:v>
                </c:pt>
                <c:pt idx="113" formatCode="General">
                  <c:v>0.68321713699999997</c:v>
                </c:pt>
                <c:pt idx="114" formatCode="General">
                  <c:v>0.69194181300000002</c:v>
                </c:pt>
                <c:pt idx="115" formatCode="General">
                  <c:v>0.70065860599999996</c:v>
                </c:pt>
                <c:pt idx="116" formatCode="General">
                  <c:v>0.70829434700000005</c:v>
                </c:pt>
                <c:pt idx="117" formatCode="General">
                  <c:v>0.71403478499999995</c:v>
                </c:pt>
                <c:pt idx="118" formatCode="General">
                  <c:v>0.71861312600000005</c:v>
                </c:pt>
                <c:pt idx="119" formatCode="General">
                  <c:v>0.72397903500000005</c:v>
                </c:pt>
                <c:pt idx="120" formatCode="General">
                  <c:v>0.73017378300000002</c:v>
                </c:pt>
                <c:pt idx="121" formatCode="General">
                  <c:v>0.73713073699999998</c:v>
                </c:pt>
                <c:pt idx="122" formatCode="General">
                  <c:v>0.74417500400000003</c:v>
                </c:pt>
                <c:pt idx="123" formatCode="General">
                  <c:v>0.75119874099999995</c:v>
                </c:pt>
                <c:pt idx="124" formatCode="General">
                  <c:v>0.75837630899999997</c:v>
                </c:pt>
                <c:pt idx="125" formatCode="General">
                  <c:v>0.76592617900000004</c:v>
                </c:pt>
                <c:pt idx="126" formatCode="General">
                  <c:v>0.77366434299999998</c:v>
                </c:pt>
                <c:pt idx="127" formatCode="General">
                  <c:v>0.78179880300000004</c:v>
                </c:pt>
                <c:pt idx="128" formatCode="General">
                  <c:v>0.79106569199999999</c:v>
                </c:pt>
                <c:pt idx="129" formatCode="General">
                  <c:v>0.80140727599999995</c:v>
                </c:pt>
                <c:pt idx="130" formatCode="General">
                  <c:v>0.81231583900000004</c:v>
                </c:pt>
                <c:pt idx="131" formatCode="General">
                  <c:v>0.82394361400000005</c:v>
                </c:pt>
                <c:pt idx="132" formatCode="General">
                  <c:v>0.83594993200000001</c:v>
                </c:pt>
                <c:pt idx="133" formatCode="General">
                  <c:v>0.84726360700000003</c:v>
                </c:pt>
                <c:pt idx="134" formatCode="General">
                  <c:v>0.85765398599999998</c:v>
                </c:pt>
                <c:pt idx="135" formatCode="General">
                  <c:v>0.86665191699999999</c:v>
                </c:pt>
                <c:pt idx="136" formatCode="General">
                  <c:v>0.87435580899999998</c:v>
                </c:pt>
                <c:pt idx="137" formatCode="General">
                  <c:v>0.881081911</c:v>
                </c:pt>
                <c:pt idx="138" formatCode="General">
                  <c:v>0.88671449400000002</c:v>
                </c:pt>
                <c:pt idx="139" formatCode="General">
                  <c:v>0.89200412500000004</c:v>
                </c:pt>
                <c:pt idx="140" formatCode="General">
                  <c:v>0.89816353199999999</c:v>
                </c:pt>
                <c:pt idx="141" formatCode="General">
                  <c:v>0.904505483</c:v>
                </c:pt>
                <c:pt idx="142" formatCode="General">
                  <c:v>0.91071287300000003</c:v>
                </c:pt>
                <c:pt idx="143" formatCode="General">
                  <c:v>0.91748401300000004</c:v>
                </c:pt>
                <c:pt idx="144" formatCode="General">
                  <c:v>0.92394558699999996</c:v>
                </c:pt>
                <c:pt idx="145" formatCode="General">
                  <c:v>0.92975554400000004</c:v>
                </c:pt>
                <c:pt idx="146" formatCode="General">
                  <c:v>0.93549851299999998</c:v>
                </c:pt>
                <c:pt idx="147" formatCode="General">
                  <c:v>0.94131301899999997</c:v>
                </c:pt>
                <c:pt idx="148" formatCode="General">
                  <c:v>0.94682402799999998</c:v>
                </c:pt>
                <c:pt idx="149" formatCode="General">
                  <c:v>0.95200669500000001</c:v>
                </c:pt>
                <c:pt idx="150" formatCode="General">
                  <c:v>0.956597955</c:v>
                </c:pt>
                <c:pt idx="151" formatCode="General">
                  <c:v>0.96047288399999997</c:v>
                </c:pt>
                <c:pt idx="152" formatCode="General">
                  <c:v>0.96372635600000001</c:v>
                </c:pt>
                <c:pt idx="153" formatCode="General">
                  <c:v>0.96630729199999998</c:v>
                </c:pt>
                <c:pt idx="154" formatCode="General">
                  <c:v>0.96852524100000004</c:v>
                </c:pt>
                <c:pt idx="155" formatCode="General">
                  <c:v>0.97032755999999998</c:v>
                </c:pt>
                <c:pt idx="156" formatCode="General">
                  <c:v>0.97201481899999997</c:v>
                </c:pt>
                <c:pt idx="157" formatCode="General">
                  <c:v>0.97604770200000002</c:v>
                </c:pt>
                <c:pt idx="158" formatCode="General">
                  <c:v>0.98434280600000001</c:v>
                </c:pt>
                <c:pt idx="159" formatCode="General">
                  <c:v>0.99559003999999995</c:v>
                </c:pt>
                <c:pt idx="160" formatCode="General">
                  <c:v>1.008921596</c:v>
                </c:pt>
                <c:pt idx="161" formatCode="General">
                  <c:v>1.0238879380000001</c:v>
                </c:pt>
                <c:pt idx="162" formatCode="General">
                  <c:v>1.038882388</c:v>
                </c:pt>
                <c:pt idx="163" formatCode="General">
                  <c:v>1.0520255949999999</c:v>
                </c:pt>
                <c:pt idx="164" formatCode="General">
                  <c:v>1.0640040449999999</c:v>
                </c:pt>
                <c:pt idx="165" formatCode="General">
                  <c:v>1.075882488</c:v>
                </c:pt>
                <c:pt idx="166" formatCode="General">
                  <c:v>1.0878605880000001</c:v>
                </c:pt>
                <c:pt idx="167" formatCode="General">
                  <c:v>1.0981988739999999</c:v>
                </c:pt>
                <c:pt idx="168" formatCode="General">
                  <c:v>1.1066734309999999</c:v>
                </c:pt>
                <c:pt idx="169" formatCode="General">
                  <c:v>1.114234452</c:v>
                </c:pt>
                <c:pt idx="170" formatCode="General">
                  <c:v>1.1207740859999999</c:v>
                </c:pt>
                <c:pt idx="171" formatCode="General">
                  <c:v>1.1262436689999999</c:v>
                </c:pt>
                <c:pt idx="172" formatCode="General">
                  <c:v>1.131177375</c:v>
                </c:pt>
                <c:pt idx="173" formatCode="General">
                  <c:v>1.1360894989999999</c:v>
                </c:pt>
                <c:pt idx="174" formatCode="General">
                  <c:v>1.1409348829999999</c:v>
                </c:pt>
                <c:pt idx="175" formatCode="General">
                  <c:v>1.145842984</c:v>
                </c:pt>
                <c:pt idx="176" formatCode="General">
                  <c:v>1.1503712930000001</c:v>
                </c:pt>
                <c:pt idx="177" formatCode="General">
                  <c:v>1.1551876080000001</c:v>
                </c:pt>
                <c:pt idx="178" formatCode="General">
                  <c:v>1.1604905160000001</c:v>
                </c:pt>
                <c:pt idx="179" formatCode="General">
                  <c:v>1.1655518460000001</c:v>
                </c:pt>
                <c:pt idx="180" formatCode="General">
                  <c:v>1.1703100930000001</c:v>
                </c:pt>
                <c:pt idx="181" formatCode="General">
                  <c:v>1.1751187679999999</c:v>
                </c:pt>
                <c:pt idx="182" formatCode="General">
                  <c:v>1.1796569779999999</c:v>
                </c:pt>
                <c:pt idx="183" formatCode="General">
                  <c:v>1.183745654</c:v>
                </c:pt>
                <c:pt idx="184" formatCode="General">
                  <c:v>1.1876420759999999</c:v>
                </c:pt>
                <c:pt idx="185" formatCode="General">
                  <c:v>1.191603177</c:v>
                </c:pt>
                <c:pt idx="186" formatCode="General">
                  <c:v>1.1955078079999999</c:v>
                </c:pt>
                <c:pt idx="187" formatCode="General">
                  <c:v>1.1992958739999999</c:v>
                </c:pt>
                <c:pt idx="188" formatCode="General">
                  <c:v>1.2031703730000001</c:v>
                </c:pt>
                <c:pt idx="189" formatCode="General">
                  <c:v>1.2073515509999999</c:v>
                </c:pt>
                <c:pt idx="190" formatCode="General">
                  <c:v>1.2113186199999999</c:v>
                </c:pt>
                <c:pt idx="191" formatCode="General">
                  <c:v>1.2150906370000001</c:v>
                </c:pt>
                <c:pt idx="192" formatCode="General">
                  <c:v>1.2185765690000001</c:v>
                </c:pt>
                <c:pt idx="193" formatCode="General">
                  <c:v>1.2218913650000001</c:v>
                </c:pt>
                <c:pt idx="194" formatCode="General">
                  <c:v>1.2249095109999999</c:v>
                </c:pt>
                <c:pt idx="195" formatCode="General">
                  <c:v>1.2275663509999999</c:v>
                </c:pt>
                <c:pt idx="196" formatCode="General">
                  <c:v>1.2300994160000001</c:v>
                </c:pt>
                <c:pt idx="197" formatCode="General">
                  <c:v>1.2326583090000001</c:v>
                </c:pt>
                <c:pt idx="198" formatCode="General">
                  <c:v>1.234821334</c:v>
                </c:pt>
                <c:pt idx="199" formatCode="General">
                  <c:v>1.23670641</c:v>
                </c:pt>
                <c:pt idx="200" formatCode="General">
                  <c:v>1.238615091</c:v>
                </c:pt>
                <c:pt idx="201" formatCode="General">
                  <c:v>1.241121111</c:v>
                </c:pt>
                <c:pt idx="202" formatCode="General">
                  <c:v>1.243905992</c:v>
                </c:pt>
                <c:pt idx="203" formatCode="General">
                  <c:v>1.246755193</c:v>
                </c:pt>
                <c:pt idx="204" formatCode="General">
                  <c:v>1.2496244809999999</c:v>
                </c:pt>
                <c:pt idx="205" formatCode="General">
                  <c:v>1.2527420680000001</c:v>
                </c:pt>
                <c:pt idx="206" formatCode="General">
                  <c:v>1.255743955</c:v>
                </c:pt>
                <c:pt idx="207" formatCode="General">
                  <c:v>1.2587444830000001</c:v>
                </c:pt>
                <c:pt idx="208" formatCode="General">
                  <c:v>1.2621025910000001</c:v>
                </c:pt>
                <c:pt idx="209" formatCode="General">
                  <c:v>1.2658951389999999</c:v>
                </c:pt>
                <c:pt idx="210" formatCode="General">
                  <c:v>1.2697538770000001</c:v>
                </c:pt>
                <c:pt idx="211" formatCode="General">
                  <c:v>1.2732505169999999</c:v>
                </c:pt>
                <c:pt idx="212" formatCode="General">
                  <c:v>1.2766145419999999</c:v>
                </c:pt>
                <c:pt idx="213" formatCode="General">
                  <c:v>1.28011823</c:v>
                </c:pt>
                <c:pt idx="214" formatCode="General">
                  <c:v>1.283541155</c:v>
                </c:pt>
                <c:pt idx="215" formatCode="General">
                  <c:v>1.28688976</c:v>
                </c:pt>
                <c:pt idx="216" formatCode="General">
                  <c:v>1.290390224</c:v>
                </c:pt>
                <c:pt idx="217" formatCode="General">
                  <c:v>1.2943299939999999</c:v>
                </c:pt>
                <c:pt idx="218" formatCode="General">
                  <c:v>1.298574597</c:v>
                </c:pt>
                <c:pt idx="219" formatCode="General">
                  <c:v>1.3028772310000001</c:v>
                </c:pt>
                <c:pt idx="220" formatCode="General">
                  <c:v>1.307578124</c:v>
                </c:pt>
                <c:pt idx="221" formatCode="General">
                  <c:v>1.3125346419999999</c:v>
                </c:pt>
                <c:pt idx="222" formatCode="General">
                  <c:v>1.3173038669999999</c:v>
                </c:pt>
                <c:pt idx="223" formatCode="General">
                  <c:v>1.321868665</c:v>
                </c:pt>
                <c:pt idx="224" formatCode="General">
                  <c:v>1.326780837</c:v>
                </c:pt>
                <c:pt idx="225" formatCode="General">
                  <c:v>1.332009301</c:v>
                </c:pt>
                <c:pt idx="226" formatCode="General">
                  <c:v>1.338662593</c:v>
                </c:pt>
                <c:pt idx="227" formatCode="General">
                  <c:v>1.3457031669999999</c:v>
                </c:pt>
                <c:pt idx="228" formatCode="General">
                  <c:v>1.351899081</c:v>
                </c:pt>
                <c:pt idx="229" formatCode="General">
                  <c:v>1.3575141390000001</c:v>
                </c:pt>
                <c:pt idx="230" formatCode="General">
                  <c:v>1.3632532509999999</c:v>
                </c:pt>
                <c:pt idx="231" formatCode="General">
                  <c:v>1.3682249710000001</c:v>
                </c:pt>
                <c:pt idx="232" formatCode="General">
                  <c:v>1.373027558</c:v>
                </c:pt>
                <c:pt idx="233" formatCode="General">
                  <c:v>1.378616252</c:v>
                </c:pt>
                <c:pt idx="234" formatCode="General">
                  <c:v>1.384425912</c:v>
                </c:pt>
                <c:pt idx="235" formatCode="General">
                  <c:v>1.3898385360000001</c:v>
                </c:pt>
                <c:pt idx="236" formatCode="General">
                  <c:v>1.3946205709999999</c:v>
                </c:pt>
                <c:pt idx="237" formatCode="General">
                  <c:v>1.398868301</c:v>
                </c:pt>
                <c:pt idx="238" formatCode="General">
                  <c:v>1.4026556779999999</c:v>
                </c:pt>
                <c:pt idx="239" formatCode="General">
                  <c:v>1.406294946</c:v>
                </c:pt>
                <c:pt idx="240" formatCode="General">
                  <c:v>1.4102273299999999</c:v>
                </c:pt>
                <c:pt idx="241" formatCode="General">
                  <c:v>1.4139823359999999</c:v>
                </c:pt>
                <c:pt idx="242" formatCode="General">
                  <c:v>1.4179896489999999</c:v>
                </c:pt>
                <c:pt idx="243" formatCode="General">
                  <c:v>1.422265452</c:v>
                </c:pt>
                <c:pt idx="244" formatCode="General">
                  <c:v>1.4264384189999999</c:v>
                </c:pt>
                <c:pt idx="245" formatCode="General">
                  <c:v>1.4300103719999999</c:v>
                </c:pt>
                <c:pt idx="246" formatCode="General">
                  <c:v>1.433286941</c:v>
                </c:pt>
                <c:pt idx="247" formatCode="General">
                  <c:v>1.436510797</c:v>
                </c:pt>
                <c:pt idx="248" formatCode="General">
                  <c:v>1.4397250049999999</c:v>
                </c:pt>
                <c:pt idx="249" formatCode="General">
                  <c:v>1.443037667</c:v>
                </c:pt>
                <c:pt idx="250" formatCode="General">
                  <c:v>1.4464784939999999</c:v>
                </c:pt>
                <c:pt idx="251" formatCode="General">
                  <c:v>1.4500420759999999</c:v>
                </c:pt>
                <c:pt idx="252" formatCode="General">
                  <c:v>1.454137931</c:v>
                </c:pt>
                <c:pt idx="253" formatCode="General">
                  <c:v>1.4587986260000001</c:v>
                </c:pt>
                <c:pt idx="254" formatCode="General">
                  <c:v>1.4637207940000001</c:v>
                </c:pt>
                <c:pt idx="255" formatCode="General">
                  <c:v>1.468579488</c:v>
                </c:pt>
                <c:pt idx="256" formatCode="General">
                  <c:v>1.473446687</c:v>
                </c:pt>
                <c:pt idx="257" formatCode="General">
                  <c:v>1.4779095179999999</c:v>
                </c:pt>
                <c:pt idx="258" formatCode="General">
                  <c:v>1.481714312</c:v>
                </c:pt>
                <c:pt idx="259" formatCode="General">
                  <c:v>1.4850833640000001</c:v>
                </c:pt>
                <c:pt idx="260" formatCode="General">
                  <c:v>1.4881214949999999</c:v>
                </c:pt>
                <c:pt idx="261" formatCode="General">
                  <c:v>1.4908945810000001</c:v>
                </c:pt>
                <c:pt idx="262" formatCode="General">
                  <c:v>1.493396991</c:v>
                </c:pt>
                <c:pt idx="263" formatCode="General">
                  <c:v>1.495816662</c:v>
                </c:pt>
                <c:pt idx="264" formatCode="General">
                  <c:v>1.498282978</c:v>
                </c:pt>
                <c:pt idx="265" formatCode="General">
                  <c:v>1.5009859649999999</c:v>
                </c:pt>
                <c:pt idx="266" formatCode="General">
                  <c:v>1.5040677549999999</c:v>
                </c:pt>
                <c:pt idx="267" formatCode="General">
                  <c:v>1.5075894219999999</c:v>
                </c:pt>
                <c:pt idx="268" formatCode="General">
                  <c:v>1.5118917590000001</c:v>
                </c:pt>
                <c:pt idx="269" formatCode="General">
                  <c:v>1.516592283</c:v>
                </c:pt>
                <c:pt idx="270" formatCode="General">
                  <c:v>1.520909708</c:v>
                </c:pt>
                <c:pt idx="271" formatCode="General">
                  <c:v>1.5250309369999999</c:v>
                </c:pt>
                <c:pt idx="272" formatCode="General">
                  <c:v>1.5286620390000001</c:v>
                </c:pt>
                <c:pt idx="273" formatCode="General">
                  <c:v>1.5318557639999999</c:v>
                </c:pt>
                <c:pt idx="274" formatCode="General">
                  <c:v>1.535293061</c:v>
                </c:pt>
                <c:pt idx="275" formatCode="General">
                  <c:v>1.5390085330000001</c:v>
                </c:pt>
                <c:pt idx="276" formatCode="General">
                  <c:v>1.5427586710000001</c:v>
                </c:pt>
                <c:pt idx="277" formatCode="General">
                  <c:v>1.5467665340000001</c:v>
                </c:pt>
                <c:pt idx="278" formatCode="General">
                  <c:v>1.5503086239999999</c:v>
                </c:pt>
                <c:pt idx="279" formatCode="General">
                  <c:v>1.553478197</c:v>
                </c:pt>
                <c:pt idx="280" formatCode="General">
                  <c:v>1.5565836909999999</c:v>
                </c:pt>
                <c:pt idx="281" formatCode="General">
                  <c:v>1.559498268</c:v>
                </c:pt>
                <c:pt idx="282" formatCode="General">
                  <c:v>1.5619742990000001</c:v>
                </c:pt>
                <c:pt idx="283" formatCode="General">
                  <c:v>1.56487599</c:v>
                </c:pt>
                <c:pt idx="284" formatCode="General">
                  <c:v>1.567466528</c:v>
                </c:pt>
                <c:pt idx="285" formatCode="General">
                  <c:v>1.570208415</c:v>
                </c:pt>
                <c:pt idx="286" formatCode="General">
                  <c:v>1.5731671709999999</c:v>
                </c:pt>
                <c:pt idx="287" formatCode="General">
                  <c:v>1.576067468</c:v>
                </c:pt>
                <c:pt idx="288" formatCode="General">
                  <c:v>1.5786300879999999</c:v>
                </c:pt>
                <c:pt idx="289" formatCode="General">
                  <c:v>1.581337714</c:v>
                </c:pt>
                <c:pt idx="290" formatCode="General">
                  <c:v>1.58383261</c:v>
                </c:pt>
                <c:pt idx="291" formatCode="General">
                  <c:v>1.5860306829999999</c:v>
                </c:pt>
                <c:pt idx="292" formatCode="General">
                  <c:v>1.588322156</c:v>
                </c:pt>
                <c:pt idx="293" formatCode="General">
                  <c:v>1.5902411860000001</c:v>
                </c:pt>
                <c:pt idx="294" formatCode="General">
                  <c:v>1.5919862339999999</c:v>
                </c:pt>
                <c:pt idx="295" formatCode="General">
                  <c:v>1.5934668380000001</c:v>
                </c:pt>
                <c:pt idx="296" formatCode="General">
                  <c:v>1.5949225499999999</c:v>
                </c:pt>
                <c:pt idx="297" formatCode="General">
                  <c:v>1.5960359079999999</c:v>
                </c:pt>
                <c:pt idx="298" formatCode="General">
                  <c:v>1.597076962</c:v>
                </c:pt>
                <c:pt idx="299" formatCode="General">
                  <c:v>1.59779107</c:v>
                </c:pt>
                <c:pt idx="300" formatCode="General">
                  <c:v>1.598342801</c:v>
                </c:pt>
                <c:pt idx="301" formatCode="General">
                  <c:v>1.5985743640000001</c:v>
                </c:pt>
                <c:pt idx="302" formatCode="General">
                  <c:v>1.5987780629999999</c:v>
                </c:pt>
                <c:pt idx="303" formatCode="General">
                  <c:v>1.5989711879999999</c:v>
                </c:pt>
                <c:pt idx="304" formatCode="General">
                  <c:v>1.5991280999999999</c:v>
                </c:pt>
                <c:pt idx="305" formatCode="General">
                  <c:v>1.599348365</c:v>
                </c:pt>
              </c:numCache>
            </c:numRef>
          </c:xVal>
          <c:yVal>
            <c:numRef>
              <c:f>'Data fresh bones'!$EA$4:$EA$398</c:f>
              <c:numCache>
                <c:formatCode>General</c:formatCode>
                <c:ptCount val="395"/>
                <c:pt idx="0">
                  <c:v>-6.4849999999999999E-4</c:v>
                </c:pt>
                <c:pt idx="1">
                  <c:v>-9.1850999999999999E-4</c:v>
                </c:pt>
                <c:pt idx="2">
                  <c:v>-9.1016999999999997E-4</c:v>
                </c:pt>
                <c:pt idx="3">
                  <c:v>-8.7540000000000003E-4</c:v>
                </c:pt>
                <c:pt idx="4">
                  <c:v>4.2803999999999997E-4</c:v>
                </c:pt>
                <c:pt idx="5">
                  <c:v>-1.2436999999999999E-3</c:v>
                </c:pt>
                <c:pt idx="6">
                  <c:v>9.8715000000000001E-4</c:v>
                </c:pt>
                <c:pt idx="7">
                  <c:v>4.7629999999999999E-3</c:v>
                </c:pt>
                <c:pt idx="8">
                  <c:v>2.95671E-3</c:v>
                </c:pt>
                <c:pt idx="9">
                  <c:v>9.8412999999999994E-4</c:v>
                </c:pt>
                <c:pt idx="10">
                  <c:v>1.34187E-3</c:v>
                </c:pt>
                <c:pt idx="11">
                  <c:v>-2.2131299999999998E-3</c:v>
                </c:pt>
                <c:pt idx="12">
                  <c:v>-3.2479800000000001E-3</c:v>
                </c:pt>
                <c:pt idx="13">
                  <c:v>-1.79243E-3</c:v>
                </c:pt>
                <c:pt idx="14">
                  <c:v>1.7772300000000001E-3</c:v>
                </c:pt>
                <c:pt idx="15">
                  <c:v>7.8278600000000007E-3</c:v>
                </c:pt>
                <c:pt idx="16">
                  <c:v>1.521751E-2</c:v>
                </c:pt>
                <c:pt idx="17">
                  <c:v>2.0194920000000002E-2</c:v>
                </c:pt>
                <c:pt idx="18">
                  <c:v>2.8054619999999999E-2</c:v>
                </c:pt>
                <c:pt idx="19">
                  <c:v>3.4678380000000002E-2</c:v>
                </c:pt>
                <c:pt idx="20">
                  <c:v>4.098773E-2</c:v>
                </c:pt>
                <c:pt idx="21">
                  <c:v>4.8881389999999997E-2</c:v>
                </c:pt>
                <c:pt idx="22">
                  <c:v>5.4625029999999998E-2</c:v>
                </c:pt>
                <c:pt idx="23">
                  <c:v>6.1362649999999998E-2</c:v>
                </c:pt>
                <c:pt idx="24">
                  <c:v>6.8147550000000001E-2</c:v>
                </c:pt>
                <c:pt idx="25">
                  <c:v>7.6399919999999996E-2</c:v>
                </c:pt>
                <c:pt idx="26">
                  <c:v>7.9006309999999996E-2</c:v>
                </c:pt>
                <c:pt idx="27">
                  <c:v>8.4615490000000002E-2</c:v>
                </c:pt>
                <c:pt idx="28">
                  <c:v>9.0952829999999998E-2</c:v>
                </c:pt>
                <c:pt idx="29">
                  <c:v>9.6499860000000007E-2</c:v>
                </c:pt>
                <c:pt idx="30">
                  <c:v>9.9492659999999997E-2</c:v>
                </c:pt>
                <c:pt idx="31">
                  <c:v>0.10434198</c:v>
                </c:pt>
                <c:pt idx="32">
                  <c:v>0.11167634</c:v>
                </c:pt>
                <c:pt idx="33">
                  <c:v>0.11323633</c:v>
                </c:pt>
                <c:pt idx="34">
                  <c:v>0.11626847</c:v>
                </c:pt>
                <c:pt idx="35">
                  <c:v>0.12196314</c:v>
                </c:pt>
                <c:pt idx="36">
                  <c:v>0.12862539000000001</c:v>
                </c:pt>
                <c:pt idx="37">
                  <c:v>0.12959957999999999</c:v>
                </c:pt>
                <c:pt idx="38">
                  <c:v>0.13583236000000001</c:v>
                </c:pt>
                <c:pt idx="39">
                  <c:v>0.14228850000000001</c:v>
                </c:pt>
                <c:pt idx="40">
                  <c:v>0.14874501000000001</c:v>
                </c:pt>
                <c:pt idx="41">
                  <c:v>0.15117243</c:v>
                </c:pt>
                <c:pt idx="42">
                  <c:v>0.16098800999999999</c:v>
                </c:pt>
                <c:pt idx="43">
                  <c:v>0.16630033999999999</c:v>
                </c:pt>
                <c:pt idx="44">
                  <c:v>0.1707998</c:v>
                </c:pt>
                <c:pt idx="45">
                  <c:v>0.16813332</c:v>
                </c:pt>
                <c:pt idx="46">
                  <c:v>0.17137574</c:v>
                </c:pt>
                <c:pt idx="47">
                  <c:v>0.17003821</c:v>
                </c:pt>
                <c:pt idx="48">
                  <c:v>0.17224727000000001</c:v>
                </c:pt>
                <c:pt idx="49">
                  <c:v>0.17426622</c:v>
                </c:pt>
                <c:pt idx="50">
                  <c:v>0.17775959</c:v>
                </c:pt>
                <c:pt idx="51">
                  <c:v>0.18032798</c:v>
                </c:pt>
                <c:pt idx="52">
                  <c:v>0.18000447</c:v>
                </c:pt>
                <c:pt idx="53">
                  <c:v>0.17751186999999999</c:v>
                </c:pt>
                <c:pt idx="54">
                  <c:v>0.17568053</c:v>
                </c:pt>
                <c:pt idx="55">
                  <c:v>0.17648852000000001</c:v>
                </c:pt>
                <c:pt idx="56">
                  <c:v>0.17648195</c:v>
                </c:pt>
                <c:pt idx="57">
                  <c:v>0.17598949</c:v>
                </c:pt>
                <c:pt idx="58">
                  <c:v>0.17680873999999999</c:v>
                </c:pt>
                <c:pt idx="59">
                  <c:v>0.17665009000000001</c:v>
                </c:pt>
                <c:pt idx="60">
                  <c:v>0.17555302</c:v>
                </c:pt>
                <c:pt idx="61">
                  <c:v>0.17536774999999999</c:v>
                </c:pt>
                <c:pt idx="62">
                  <c:v>0.17668553000000001</c:v>
                </c:pt>
                <c:pt idx="63">
                  <c:v>0.17622994</c:v>
                </c:pt>
                <c:pt idx="64">
                  <c:v>0.17876059</c:v>
                </c:pt>
                <c:pt idx="65">
                  <c:v>0.18490930999999999</c:v>
                </c:pt>
                <c:pt idx="66">
                  <c:v>0.18770291</c:v>
                </c:pt>
                <c:pt idx="67">
                  <c:v>0.18951354000000001</c:v>
                </c:pt>
                <c:pt idx="68">
                  <c:v>0.19424109000000001</c:v>
                </c:pt>
                <c:pt idx="69">
                  <c:v>0.19393073999999999</c:v>
                </c:pt>
                <c:pt idx="70">
                  <c:v>0.19376127000000001</c:v>
                </c:pt>
                <c:pt idx="71">
                  <c:v>0.19346248999999999</c:v>
                </c:pt>
                <c:pt idx="72">
                  <c:v>0.19214903999999999</c:v>
                </c:pt>
                <c:pt idx="73">
                  <c:v>0.19159730999999999</c:v>
                </c:pt>
                <c:pt idx="74">
                  <c:v>0.19205224000000001</c:v>
                </c:pt>
                <c:pt idx="75">
                  <c:v>0.19088972000000001</c:v>
                </c:pt>
                <c:pt idx="76">
                  <c:v>0.18624898000000001</c:v>
                </c:pt>
                <c:pt idx="77">
                  <c:v>0.18613609</c:v>
                </c:pt>
                <c:pt idx="78">
                  <c:v>0.18377787000000001</c:v>
                </c:pt>
                <c:pt idx="79">
                  <c:v>0.18488858</c:v>
                </c:pt>
                <c:pt idx="80">
                  <c:v>0.18262596</c:v>
                </c:pt>
                <c:pt idx="81">
                  <c:v>0.18518245999999999</c:v>
                </c:pt>
                <c:pt idx="82">
                  <c:v>0.18384690000000001</c:v>
                </c:pt>
                <c:pt idx="83">
                  <c:v>0.18100767000000001</c:v>
                </c:pt>
                <c:pt idx="84">
                  <c:v>0.17927302000000001</c:v>
                </c:pt>
                <c:pt idx="85">
                  <c:v>0.17681719000000001</c:v>
                </c:pt>
                <c:pt idx="86">
                  <c:v>0.17344523000000001</c:v>
                </c:pt>
                <c:pt idx="87">
                  <c:v>0.1726608</c:v>
                </c:pt>
                <c:pt idx="88">
                  <c:v>0.17472040999999999</c:v>
                </c:pt>
                <c:pt idx="89">
                  <c:v>0.17272987000000001</c:v>
                </c:pt>
                <c:pt idx="90">
                  <c:v>0.16812631</c:v>
                </c:pt>
                <c:pt idx="91">
                  <c:v>0.16486704999999999</c:v>
                </c:pt>
                <c:pt idx="92">
                  <c:v>0.16425819</c:v>
                </c:pt>
                <c:pt idx="93">
                  <c:v>0.15636117999999999</c:v>
                </c:pt>
                <c:pt idx="94">
                  <c:v>0.15107282</c:v>
                </c:pt>
                <c:pt idx="95">
                  <c:v>0.15093871</c:v>
                </c:pt>
                <c:pt idx="96">
                  <c:v>0.14787232</c:v>
                </c:pt>
                <c:pt idx="97">
                  <c:v>0.14257921000000001</c:v>
                </c:pt>
                <c:pt idx="98">
                  <c:v>0.14208519</c:v>
                </c:pt>
                <c:pt idx="99">
                  <c:v>0.13904063999999999</c:v>
                </c:pt>
                <c:pt idx="100">
                  <c:v>0.13455640999999999</c:v>
                </c:pt>
                <c:pt idx="101">
                  <c:v>0.12973429</c:v>
                </c:pt>
                <c:pt idx="102">
                  <c:v>0.12669569</c:v>
                </c:pt>
                <c:pt idx="103">
                  <c:v>0.12279308999999999</c:v>
                </c:pt>
                <c:pt idx="104">
                  <c:v>0.11931841</c:v>
                </c:pt>
                <c:pt idx="105">
                  <c:v>0.11623427</c:v>
                </c:pt>
                <c:pt idx="106">
                  <c:v>0.11194192</c:v>
                </c:pt>
                <c:pt idx="107">
                  <c:v>0.11164143999999999</c:v>
                </c:pt>
                <c:pt idx="108">
                  <c:v>0.10887064</c:v>
                </c:pt>
                <c:pt idx="109">
                  <c:v>0.10769492999999999</c:v>
                </c:pt>
                <c:pt idx="110">
                  <c:v>0.10439966000000001</c:v>
                </c:pt>
                <c:pt idx="111">
                  <c:v>0.10377349</c:v>
                </c:pt>
                <c:pt idx="112">
                  <c:v>9.3281329999999996E-2</c:v>
                </c:pt>
                <c:pt idx="113">
                  <c:v>8.8790830000000001E-2</c:v>
                </c:pt>
                <c:pt idx="114">
                  <c:v>7.9656660000000004E-2</c:v>
                </c:pt>
                <c:pt idx="115">
                  <c:v>7.624388E-2</c:v>
                </c:pt>
                <c:pt idx="116">
                  <c:v>7.0800100000000005E-2</c:v>
                </c:pt>
                <c:pt idx="117">
                  <c:v>7.0125220000000002E-2</c:v>
                </c:pt>
                <c:pt idx="118">
                  <c:v>6.3552419999999998E-2</c:v>
                </c:pt>
                <c:pt idx="119">
                  <c:v>6.1481760000000003E-2</c:v>
                </c:pt>
                <c:pt idx="120">
                  <c:v>5.8213050000000002E-2</c:v>
                </c:pt>
                <c:pt idx="121">
                  <c:v>5.6986759999999997E-2</c:v>
                </c:pt>
                <c:pt idx="122">
                  <c:v>5.3150219999999998E-2</c:v>
                </c:pt>
                <c:pt idx="123">
                  <c:v>5.0123910000000001E-2</c:v>
                </c:pt>
                <c:pt idx="124">
                  <c:v>5.0205079999999999E-2</c:v>
                </c:pt>
                <c:pt idx="125">
                  <c:v>5.001655E-2</c:v>
                </c:pt>
                <c:pt idx="126">
                  <c:v>4.5783549999999999E-2</c:v>
                </c:pt>
                <c:pt idx="127">
                  <c:v>4.0484319999999997E-2</c:v>
                </c:pt>
                <c:pt idx="128">
                  <c:v>3.8886560000000001E-2</c:v>
                </c:pt>
                <c:pt idx="129">
                  <c:v>3.4200809999999998E-2</c:v>
                </c:pt>
                <c:pt idx="130">
                  <c:v>2.6262509999999999E-2</c:v>
                </c:pt>
                <c:pt idx="131">
                  <c:v>2.1493769999999999E-2</c:v>
                </c:pt>
                <c:pt idx="132">
                  <c:v>2.2196649999999998E-2</c:v>
                </c:pt>
                <c:pt idx="133">
                  <c:v>2.154058E-2</c:v>
                </c:pt>
                <c:pt idx="134">
                  <c:v>2.0440400000000001E-2</c:v>
                </c:pt>
                <c:pt idx="135">
                  <c:v>1.7976820000000001E-2</c:v>
                </c:pt>
                <c:pt idx="136">
                  <c:v>1.8658069999999999E-2</c:v>
                </c:pt>
                <c:pt idx="137">
                  <c:v>1.356221E-2</c:v>
                </c:pt>
                <c:pt idx="138">
                  <c:v>1.359017E-2</c:v>
                </c:pt>
                <c:pt idx="139">
                  <c:v>8.9875800000000002E-3</c:v>
                </c:pt>
                <c:pt idx="140">
                  <c:v>7.3535400000000004E-3</c:v>
                </c:pt>
                <c:pt idx="141">
                  <c:v>1.1900999999999999E-3</c:v>
                </c:pt>
                <c:pt idx="142">
                  <c:v>6.7414999999999999E-4</c:v>
                </c:pt>
                <c:pt idx="143">
                  <c:v>-4.8516399999999999E-3</c:v>
                </c:pt>
                <c:pt idx="144">
                  <c:v>-6.5126000000000003E-3</c:v>
                </c:pt>
                <c:pt idx="145">
                  <c:v>-2.40047E-3</c:v>
                </c:pt>
                <c:pt idx="146">
                  <c:v>2.3987600000000002E-3</c:v>
                </c:pt>
                <c:pt idx="147">
                  <c:v>3.3383000000000002E-4</c:v>
                </c:pt>
                <c:pt idx="148">
                  <c:v>2.2315E-4</c:v>
                </c:pt>
                <c:pt idx="149">
                  <c:v>3.1984100000000001E-3</c:v>
                </c:pt>
                <c:pt idx="150">
                  <c:v>-4.8259699999999997E-3</c:v>
                </c:pt>
                <c:pt idx="151">
                  <c:v>-8.8372999999999993E-3</c:v>
                </c:pt>
                <c:pt idx="152">
                  <c:v>-9.3691999999999994E-3</c:v>
                </c:pt>
                <c:pt idx="153">
                  <c:v>-1.186802E-2</c:v>
                </c:pt>
                <c:pt idx="154">
                  <c:v>-1.5895989999999999E-2</c:v>
                </c:pt>
                <c:pt idx="155">
                  <c:v>-1.253728E-2</c:v>
                </c:pt>
                <c:pt idx="156">
                  <c:v>-9.6720699999999996E-3</c:v>
                </c:pt>
                <c:pt idx="157">
                  <c:v>-1.2454349999999999E-2</c:v>
                </c:pt>
                <c:pt idx="158">
                  <c:v>-1.8114120000000001E-2</c:v>
                </c:pt>
                <c:pt idx="159">
                  <c:v>-2.0284569999999998E-2</c:v>
                </c:pt>
                <c:pt idx="160">
                  <c:v>-2.6785639999999999E-2</c:v>
                </c:pt>
                <c:pt idx="161">
                  <c:v>-2.8853090000000001E-2</c:v>
                </c:pt>
                <c:pt idx="162">
                  <c:v>-2.7245749999999999E-2</c:v>
                </c:pt>
                <c:pt idx="163">
                  <c:v>-2.085652E-2</c:v>
                </c:pt>
                <c:pt idx="164">
                  <c:v>-1.8500840000000001E-2</c:v>
                </c:pt>
                <c:pt idx="165">
                  <c:v>-1.1383590000000001E-2</c:v>
                </c:pt>
                <c:pt idx="166">
                  <c:v>-6.8620900000000004E-3</c:v>
                </c:pt>
                <c:pt idx="167">
                  <c:v>-2.5809999999999999E-4</c:v>
                </c:pt>
                <c:pt idx="168">
                  <c:v>4.69754E-3</c:v>
                </c:pt>
                <c:pt idx="169">
                  <c:v>8.0788100000000005E-3</c:v>
                </c:pt>
                <c:pt idx="170">
                  <c:v>1.364634E-2</c:v>
                </c:pt>
                <c:pt idx="171">
                  <c:v>1.578734E-2</c:v>
                </c:pt>
                <c:pt idx="172">
                  <c:v>1.9658350000000002E-2</c:v>
                </c:pt>
                <c:pt idx="173">
                  <c:v>2.1503979999999999E-2</c:v>
                </c:pt>
                <c:pt idx="174">
                  <c:v>2.784211E-2</c:v>
                </c:pt>
                <c:pt idx="175">
                  <c:v>3.081594E-2</c:v>
                </c:pt>
                <c:pt idx="176">
                  <c:v>3.5567689999999999E-2</c:v>
                </c:pt>
                <c:pt idx="177">
                  <c:v>3.9342080000000001E-2</c:v>
                </c:pt>
                <c:pt idx="178">
                  <c:v>4.5172940000000002E-2</c:v>
                </c:pt>
                <c:pt idx="179">
                  <c:v>4.995467E-2</c:v>
                </c:pt>
                <c:pt idx="180">
                  <c:v>5.4598559999999997E-2</c:v>
                </c:pt>
                <c:pt idx="181">
                  <c:v>5.658904E-2</c:v>
                </c:pt>
                <c:pt idx="182">
                  <c:v>5.8011090000000001E-2</c:v>
                </c:pt>
                <c:pt idx="183">
                  <c:v>5.7299950000000002E-2</c:v>
                </c:pt>
                <c:pt idx="184">
                  <c:v>6.1371879999999997E-2</c:v>
                </c:pt>
                <c:pt idx="185">
                  <c:v>6.3859310000000002E-2</c:v>
                </c:pt>
                <c:pt idx="186">
                  <c:v>7.0109329999999997E-2</c:v>
                </c:pt>
                <c:pt idx="187">
                  <c:v>7.5220949999999995E-2</c:v>
                </c:pt>
                <c:pt idx="188">
                  <c:v>8.3635760000000003E-2</c:v>
                </c:pt>
                <c:pt idx="189">
                  <c:v>8.9768429999999996E-2</c:v>
                </c:pt>
                <c:pt idx="190">
                  <c:v>9.6413369999999998E-2</c:v>
                </c:pt>
                <c:pt idx="191">
                  <c:v>9.8991419999999997E-2</c:v>
                </c:pt>
                <c:pt idx="192">
                  <c:v>0.10349005999999999</c:v>
                </c:pt>
                <c:pt idx="193">
                  <c:v>0.10564206</c:v>
                </c:pt>
                <c:pt idx="194">
                  <c:v>0.10272631</c:v>
                </c:pt>
                <c:pt idx="195">
                  <c:v>0.10101148</c:v>
                </c:pt>
                <c:pt idx="196">
                  <c:v>0.10503236000000001</c:v>
                </c:pt>
                <c:pt idx="197">
                  <c:v>0.10698169</c:v>
                </c:pt>
                <c:pt idx="198">
                  <c:v>0.1098871</c:v>
                </c:pt>
                <c:pt idx="199">
                  <c:v>0.11624601</c:v>
                </c:pt>
                <c:pt idx="200">
                  <c:v>0.12298359</c:v>
                </c:pt>
                <c:pt idx="201">
                  <c:v>0.1212526</c:v>
                </c:pt>
                <c:pt idx="202">
                  <c:v>0.12713215999999999</c:v>
                </c:pt>
                <c:pt idx="203">
                  <c:v>0.12847136000000001</c:v>
                </c:pt>
                <c:pt idx="204">
                  <c:v>0.13004024</c:v>
                </c:pt>
                <c:pt idx="205">
                  <c:v>0.13038743999999999</c:v>
                </c:pt>
                <c:pt idx="206">
                  <c:v>0.13478171999999999</c:v>
                </c:pt>
                <c:pt idx="207">
                  <c:v>0.13249463</c:v>
                </c:pt>
                <c:pt idx="208">
                  <c:v>0.13711418</c:v>
                </c:pt>
                <c:pt idx="209">
                  <c:v>0.13927229999999999</c:v>
                </c:pt>
                <c:pt idx="210">
                  <c:v>0.14443612</c:v>
                </c:pt>
                <c:pt idx="211">
                  <c:v>0.14735761999999999</c:v>
                </c:pt>
                <c:pt idx="212">
                  <c:v>0.15481326000000001</c:v>
                </c:pt>
                <c:pt idx="213">
                  <c:v>0.15548891000000001</c:v>
                </c:pt>
                <c:pt idx="214">
                  <c:v>0.15824753</c:v>
                </c:pt>
                <c:pt idx="215">
                  <c:v>0.15542172000000001</c:v>
                </c:pt>
                <c:pt idx="216">
                  <c:v>0.1576941</c:v>
                </c:pt>
                <c:pt idx="217">
                  <c:v>0.15309237000000001</c:v>
                </c:pt>
                <c:pt idx="218">
                  <c:v>0.15321968</c:v>
                </c:pt>
                <c:pt idx="219">
                  <c:v>0.15548010000000001</c:v>
                </c:pt>
                <c:pt idx="220">
                  <c:v>0.16086697999999999</c:v>
                </c:pt>
                <c:pt idx="221">
                  <c:v>0.16811435</c:v>
                </c:pt>
                <c:pt idx="222">
                  <c:v>0.17664492000000001</c:v>
                </c:pt>
                <c:pt idx="223">
                  <c:v>0.18425045000000001</c:v>
                </c:pt>
                <c:pt idx="224">
                  <c:v>0.19018257999999999</c:v>
                </c:pt>
                <c:pt idx="225">
                  <c:v>0.19616526000000001</c:v>
                </c:pt>
                <c:pt idx="226">
                  <c:v>0.19500255</c:v>
                </c:pt>
                <c:pt idx="227">
                  <c:v>0.20111323</c:v>
                </c:pt>
                <c:pt idx="228">
                  <c:v>0.20604353</c:v>
                </c:pt>
                <c:pt idx="229">
                  <c:v>0.20907719</c:v>
                </c:pt>
                <c:pt idx="230">
                  <c:v>0.21174487</c:v>
                </c:pt>
                <c:pt idx="231">
                  <c:v>0.21868444000000001</c:v>
                </c:pt>
                <c:pt idx="232">
                  <c:v>0.2191304</c:v>
                </c:pt>
                <c:pt idx="233">
                  <c:v>0.22389334</c:v>
                </c:pt>
                <c:pt idx="234">
                  <c:v>0.22943488000000001</c:v>
                </c:pt>
                <c:pt idx="235">
                  <c:v>0.23660049</c:v>
                </c:pt>
                <c:pt idx="236">
                  <c:v>0.24128517999999999</c:v>
                </c:pt>
                <c:pt idx="237">
                  <c:v>0.24998635</c:v>
                </c:pt>
                <c:pt idx="238">
                  <c:v>0.25405494000000001</c:v>
                </c:pt>
                <c:pt idx="239">
                  <c:v>0.25901151</c:v>
                </c:pt>
                <c:pt idx="240">
                  <c:v>0.26136094999999998</c:v>
                </c:pt>
                <c:pt idx="241">
                  <c:v>0.26453074999999998</c:v>
                </c:pt>
                <c:pt idx="242">
                  <c:v>0.26830109000000002</c:v>
                </c:pt>
                <c:pt idx="243">
                  <c:v>0.27435900000000002</c:v>
                </c:pt>
                <c:pt idx="244">
                  <c:v>0.27951059</c:v>
                </c:pt>
                <c:pt idx="245">
                  <c:v>0.28516752000000001</c:v>
                </c:pt>
                <c:pt idx="246">
                  <c:v>0.28955950000000003</c:v>
                </c:pt>
                <c:pt idx="247">
                  <c:v>0.29288797</c:v>
                </c:pt>
                <c:pt idx="248">
                  <c:v>0.29838063999999997</c:v>
                </c:pt>
                <c:pt idx="249">
                  <c:v>0.30389475999999999</c:v>
                </c:pt>
                <c:pt idx="250">
                  <c:v>0.31078728999999999</c:v>
                </c:pt>
                <c:pt idx="251">
                  <c:v>0.32247819999999999</c:v>
                </c:pt>
                <c:pt idx="252">
                  <c:v>0.32980746999999999</c:v>
                </c:pt>
                <c:pt idx="253">
                  <c:v>0.33969732000000002</c:v>
                </c:pt>
                <c:pt idx="254">
                  <c:v>0.34848368000000002</c:v>
                </c:pt>
                <c:pt idx="255">
                  <c:v>0.35619769000000001</c:v>
                </c:pt>
                <c:pt idx="256">
                  <c:v>0.36132882</c:v>
                </c:pt>
                <c:pt idx="257">
                  <c:v>0.36904070999999999</c:v>
                </c:pt>
                <c:pt idx="258">
                  <c:v>0.37272106999999999</c:v>
                </c:pt>
                <c:pt idx="259">
                  <c:v>0.37782777000000001</c:v>
                </c:pt>
                <c:pt idx="260">
                  <c:v>0.38271353000000002</c:v>
                </c:pt>
                <c:pt idx="261">
                  <c:v>0.38718497000000002</c:v>
                </c:pt>
                <c:pt idx="262">
                  <c:v>0.39216923999999997</c:v>
                </c:pt>
                <c:pt idx="263">
                  <c:v>0.39743136000000001</c:v>
                </c:pt>
                <c:pt idx="264">
                  <c:v>0.40460860999999998</c:v>
                </c:pt>
                <c:pt idx="265">
                  <c:v>0.40961331000000001</c:v>
                </c:pt>
                <c:pt idx="266">
                  <c:v>0.41782144999999998</c:v>
                </c:pt>
                <c:pt idx="267">
                  <c:v>0.42154469999999999</c:v>
                </c:pt>
                <c:pt idx="268">
                  <c:v>0.43259694999999998</c:v>
                </c:pt>
                <c:pt idx="269">
                  <c:v>0.44280810999999998</c:v>
                </c:pt>
                <c:pt idx="270">
                  <c:v>0.45010850000000002</c:v>
                </c:pt>
                <c:pt idx="271">
                  <c:v>0.45698181999999998</c:v>
                </c:pt>
                <c:pt idx="272">
                  <c:v>0.46268134</c:v>
                </c:pt>
                <c:pt idx="273">
                  <c:v>0.46375864999999999</c:v>
                </c:pt>
                <c:pt idx="274">
                  <c:v>0.46527612000000002</c:v>
                </c:pt>
                <c:pt idx="275">
                  <c:v>0.47293355999999998</c:v>
                </c:pt>
                <c:pt idx="276">
                  <c:v>0.47968517999999999</c:v>
                </c:pt>
                <c:pt idx="277">
                  <c:v>0.48759617</c:v>
                </c:pt>
                <c:pt idx="278">
                  <c:v>0.49197634000000001</c:v>
                </c:pt>
                <c:pt idx="279">
                  <c:v>0.49630993000000001</c:v>
                </c:pt>
                <c:pt idx="280">
                  <c:v>0.50095234</c:v>
                </c:pt>
                <c:pt idx="281">
                  <c:v>0.50186549000000003</c:v>
                </c:pt>
                <c:pt idx="282">
                  <c:v>0.50956904000000003</c:v>
                </c:pt>
                <c:pt idx="283">
                  <c:v>0.5180669</c:v>
                </c:pt>
                <c:pt idx="284">
                  <c:v>0.52615517000000001</c:v>
                </c:pt>
                <c:pt idx="285">
                  <c:v>0.53442018999999996</c:v>
                </c:pt>
                <c:pt idx="286">
                  <c:v>0.54071751999999995</c:v>
                </c:pt>
                <c:pt idx="287">
                  <c:v>0.54409711000000005</c:v>
                </c:pt>
                <c:pt idx="288">
                  <c:v>0.54989622000000005</c:v>
                </c:pt>
                <c:pt idx="289">
                  <c:v>0.55161139999999997</c:v>
                </c:pt>
                <c:pt idx="290">
                  <c:v>0.55254597000000005</c:v>
                </c:pt>
                <c:pt idx="291">
                  <c:v>0.55445661999999996</c:v>
                </c:pt>
                <c:pt idx="292">
                  <c:v>0.55836043000000002</c:v>
                </c:pt>
                <c:pt idx="293">
                  <c:v>0.55817342999999997</c:v>
                </c:pt>
                <c:pt idx="294">
                  <c:v>0.55772029000000001</c:v>
                </c:pt>
                <c:pt idx="295">
                  <c:v>0.56070492999999999</c:v>
                </c:pt>
                <c:pt idx="296">
                  <c:v>0.56579984999999999</c:v>
                </c:pt>
                <c:pt idx="297">
                  <c:v>0.56763056999999995</c:v>
                </c:pt>
                <c:pt idx="298">
                  <c:v>0.57004980000000005</c:v>
                </c:pt>
                <c:pt idx="299">
                  <c:v>0.57488298000000004</c:v>
                </c:pt>
                <c:pt idx="300">
                  <c:v>0.57424759000000003</c:v>
                </c:pt>
                <c:pt idx="301">
                  <c:v>0.57154008999999995</c:v>
                </c:pt>
                <c:pt idx="302">
                  <c:v>0.57089168000000001</c:v>
                </c:pt>
                <c:pt idx="303">
                  <c:v>0.57251125999999997</c:v>
                </c:pt>
                <c:pt idx="304">
                  <c:v>0.57249022000000005</c:v>
                </c:pt>
                <c:pt idx="305">
                  <c:v>0.57200996000000004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0A-456A-96DA-A08D3F1B2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968512"/>
        <c:axId val="202444160"/>
      </c:scatterChart>
      <c:valAx>
        <c:axId val="14996851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02444160"/>
        <c:crosses val="autoZero"/>
        <c:crossBetween val="midCat"/>
      </c:valAx>
      <c:valAx>
        <c:axId val="202444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9685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bones'!$ED$4:$ED$398</c:f>
              <c:numCache>
                <c:formatCode>0.00E+00</c:formatCode>
                <c:ptCount val="395"/>
                <c:pt idx="0">
                  <c:v>2.6653899999999999E-5</c:v>
                </c:pt>
                <c:pt idx="1">
                  <c:v>5.3426500000000001E-5</c:v>
                </c:pt>
                <c:pt idx="2">
                  <c:v>5.7466899999999997E-5</c:v>
                </c:pt>
                <c:pt idx="3">
                  <c:v>6.7257199999999997E-5</c:v>
                </c:pt>
                <c:pt idx="4" formatCode="General">
                  <c:v>1.00052E-4</c:v>
                </c:pt>
                <c:pt idx="5" formatCode="General">
                  <c:v>2.47128E-4</c:v>
                </c:pt>
                <c:pt idx="6" formatCode="General">
                  <c:v>6.41105E-4</c:v>
                </c:pt>
                <c:pt idx="7" formatCode="General">
                  <c:v>1.3250829999999999E-3</c:v>
                </c:pt>
                <c:pt idx="8" formatCode="General">
                  <c:v>2.4454939999999999E-3</c:v>
                </c:pt>
                <c:pt idx="9" formatCode="General">
                  <c:v>4.298517E-3</c:v>
                </c:pt>
                <c:pt idx="10" formatCode="General">
                  <c:v>6.8615330000000004E-3</c:v>
                </c:pt>
                <c:pt idx="11" formatCode="General">
                  <c:v>9.7771860000000002E-3</c:v>
                </c:pt>
                <c:pt idx="12" formatCode="General">
                  <c:v>1.3176231E-2</c:v>
                </c:pt>
                <c:pt idx="13" formatCode="General">
                  <c:v>1.7326991E-2</c:v>
                </c:pt>
                <c:pt idx="14" formatCode="General">
                  <c:v>2.1358107000000001E-2</c:v>
                </c:pt>
                <c:pt idx="15" formatCode="General">
                  <c:v>2.5392909000000002E-2</c:v>
                </c:pt>
                <c:pt idx="16" formatCode="General">
                  <c:v>2.9990765999999999E-2</c:v>
                </c:pt>
                <c:pt idx="17" formatCode="General">
                  <c:v>3.4641742000000003E-2</c:v>
                </c:pt>
                <c:pt idx="18" formatCode="General">
                  <c:v>3.9185203000000002E-2</c:v>
                </c:pt>
                <c:pt idx="19" formatCode="General">
                  <c:v>4.3795507999999997E-2</c:v>
                </c:pt>
                <c:pt idx="20" formatCode="General">
                  <c:v>5.0178928999999997E-2</c:v>
                </c:pt>
                <c:pt idx="21" formatCode="General">
                  <c:v>5.7666327000000003E-2</c:v>
                </c:pt>
                <c:pt idx="22" formatCode="General">
                  <c:v>6.4740612000000003E-2</c:v>
                </c:pt>
                <c:pt idx="23" formatCode="General">
                  <c:v>7.1612863999999998E-2</c:v>
                </c:pt>
                <c:pt idx="24" formatCode="General">
                  <c:v>7.9866745000000003E-2</c:v>
                </c:pt>
                <c:pt idx="25" formatCode="General">
                  <c:v>8.7523254999999994E-2</c:v>
                </c:pt>
                <c:pt idx="26" formatCode="General">
                  <c:v>9.4428395999999998E-2</c:v>
                </c:pt>
                <c:pt idx="27" formatCode="General">
                  <c:v>0.101687925</c:v>
                </c:pt>
                <c:pt idx="28" formatCode="General">
                  <c:v>0.10943802699999999</c:v>
                </c:pt>
                <c:pt idx="29" formatCode="General">
                  <c:v>0.11625440400000001</c:v>
                </c:pt>
                <c:pt idx="30" formatCode="General">
                  <c:v>0.121880396</c:v>
                </c:pt>
                <c:pt idx="31" formatCode="General">
                  <c:v>0.12730464799999999</c:v>
                </c:pt>
                <c:pt idx="32" formatCode="General">
                  <c:v>0.13397489900000001</c:v>
                </c:pt>
                <c:pt idx="33" formatCode="General">
                  <c:v>0.14056566600000001</c:v>
                </c:pt>
                <c:pt idx="34" formatCode="General">
                  <c:v>0.14699986900000001</c:v>
                </c:pt>
                <c:pt idx="35" formatCode="General">
                  <c:v>0.15448025400000001</c:v>
                </c:pt>
                <c:pt idx="36" formatCode="General">
                  <c:v>0.16265306199999999</c:v>
                </c:pt>
                <c:pt idx="37" formatCode="General">
                  <c:v>0.17009438299999999</c:v>
                </c:pt>
                <c:pt idx="38" formatCode="General">
                  <c:v>0.17779951499999999</c:v>
                </c:pt>
                <c:pt idx="39" formatCode="General">
                  <c:v>0.186731756</c:v>
                </c:pt>
                <c:pt idx="40" formatCode="General">
                  <c:v>0.19632492000000001</c:v>
                </c:pt>
                <c:pt idx="41" formatCode="General">
                  <c:v>0.205957627</c:v>
                </c:pt>
                <c:pt idx="42" formatCode="General">
                  <c:v>0.21549107000000001</c:v>
                </c:pt>
                <c:pt idx="43" formatCode="General">
                  <c:v>0.22443797300000001</c:v>
                </c:pt>
                <c:pt idx="44" formatCode="General">
                  <c:v>0.23202703699999999</c:v>
                </c:pt>
                <c:pt idx="45" formatCode="General">
                  <c:v>0.238749821</c:v>
                </c:pt>
                <c:pt idx="46" formatCode="General">
                  <c:v>0.24478885</c:v>
                </c:pt>
                <c:pt idx="47" formatCode="General">
                  <c:v>0.251752117</c:v>
                </c:pt>
                <c:pt idx="48" formatCode="General">
                  <c:v>0.25931071900000002</c:v>
                </c:pt>
                <c:pt idx="49" formatCode="General">
                  <c:v>0.266339029</c:v>
                </c:pt>
                <c:pt idx="50" formatCode="General">
                  <c:v>0.272697509</c:v>
                </c:pt>
                <c:pt idx="51" formatCode="General">
                  <c:v>0.27802049299999998</c:v>
                </c:pt>
                <c:pt idx="52" formatCode="General">
                  <c:v>0.281514031</c:v>
                </c:pt>
                <c:pt idx="53" formatCode="General">
                  <c:v>0.28414214199999999</c:v>
                </c:pt>
                <c:pt idx="54" formatCode="General">
                  <c:v>0.288357947</c:v>
                </c:pt>
                <c:pt idx="55" formatCode="General">
                  <c:v>0.29367709400000003</c:v>
                </c:pt>
                <c:pt idx="56" formatCode="General">
                  <c:v>0.29985107700000002</c:v>
                </c:pt>
                <c:pt idx="57" formatCode="General">
                  <c:v>0.30699343000000001</c:v>
                </c:pt>
                <c:pt idx="58" formatCode="General">
                  <c:v>0.3150908</c:v>
                </c:pt>
                <c:pt idx="59" formatCode="General">
                  <c:v>0.322353634</c:v>
                </c:pt>
                <c:pt idx="60" formatCode="General">
                  <c:v>0.32935845699999999</c:v>
                </c:pt>
                <c:pt idx="61" formatCode="General">
                  <c:v>0.33777526200000002</c:v>
                </c:pt>
                <c:pt idx="62" formatCode="General">
                  <c:v>0.34699301999999999</c:v>
                </c:pt>
                <c:pt idx="63" formatCode="General">
                  <c:v>0.35580292299999999</c:v>
                </c:pt>
                <c:pt idx="64" formatCode="General">
                  <c:v>0.36481819100000001</c:v>
                </c:pt>
                <c:pt idx="65" formatCode="General">
                  <c:v>0.37410760799999998</c:v>
                </c:pt>
                <c:pt idx="66" formatCode="General">
                  <c:v>0.382857061</c:v>
                </c:pt>
                <c:pt idx="67" formatCode="General">
                  <c:v>0.39137711400000003</c:v>
                </c:pt>
                <c:pt idx="68" formatCode="General">
                  <c:v>0.40048536600000001</c:v>
                </c:pt>
                <c:pt idx="69" formatCode="General">
                  <c:v>0.40954783299999997</c:v>
                </c:pt>
                <c:pt idx="70" formatCode="General">
                  <c:v>0.41737314399999997</c:v>
                </c:pt>
                <c:pt idx="71" formatCode="General">
                  <c:v>0.424286002</c:v>
                </c:pt>
                <c:pt idx="72" formatCode="General">
                  <c:v>0.43037957399999999</c:v>
                </c:pt>
                <c:pt idx="73" formatCode="General">
                  <c:v>0.43543061100000002</c:v>
                </c:pt>
                <c:pt idx="74" formatCode="General">
                  <c:v>0.440687785</c:v>
                </c:pt>
                <c:pt idx="75" formatCode="General">
                  <c:v>0.44663461999999998</c:v>
                </c:pt>
                <c:pt idx="76" formatCode="General">
                  <c:v>0.45281196899999998</c:v>
                </c:pt>
                <c:pt idx="77" formatCode="General">
                  <c:v>0.459516335</c:v>
                </c:pt>
                <c:pt idx="78" formatCode="General">
                  <c:v>0.46731070400000002</c:v>
                </c:pt>
                <c:pt idx="79" formatCode="General">
                  <c:v>0.47511073199999998</c:v>
                </c:pt>
                <c:pt idx="80" formatCode="General">
                  <c:v>0.482326849</c:v>
                </c:pt>
                <c:pt idx="81" formatCode="General">
                  <c:v>0.48970257</c:v>
                </c:pt>
                <c:pt idx="82" formatCode="General">
                  <c:v>0.49710826299999999</c:v>
                </c:pt>
                <c:pt idx="83" formatCode="General">
                  <c:v>0.50376342299999999</c:v>
                </c:pt>
                <c:pt idx="84" formatCode="General">
                  <c:v>0.51011225999999998</c:v>
                </c:pt>
                <c:pt idx="85" formatCode="General">
                  <c:v>0.51742866300000001</c:v>
                </c:pt>
                <c:pt idx="86" formatCode="General">
                  <c:v>0.52451343900000003</c:v>
                </c:pt>
                <c:pt idx="87" formatCode="General">
                  <c:v>0.53018393900000005</c:v>
                </c:pt>
                <c:pt idx="88" formatCode="General">
                  <c:v>0.53494689699999998</c:v>
                </c:pt>
                <c:pt idx="89" formatCode="General">
                  <c:v>0.53963687299999996</c:v>
                </c:pt>
                <c:pt idx="90" formatCode="General">
                  <c:v>0.54475110599999998</c:v>
                </c:pt>
                <c:pt idx="91" formatCode="General">
                  <c:v>0.55057282399999996</c:v>
                </c:pt>
                <c:pt idx="92" formatCode="General">
                  <c:v>0.55763676399999995</c:v>
                </c:pt>
                <c:pt idx="93" formatCode="General">
                  <c:v>0.56611212700000002</c:v>
                </c:pt>
                <c:pt idx="94" formatCode="General">
                  <c:v>0.57431235700000005</c:v>
                </c:pt>
                <c:pt idx="95" formatCode="General">
                  <c:v>0.58176538200000005</c:v>
                </c:pt>
                <c:pt idx="96" formatCode="General">
                  <c:v>0.58893413699999997</c:v>
                </c:pt>
                <c:pt idx="97" formatCode="General">
                  <c:v>0.59602725599999995</c:v>
                </c:pt>
                <c:pt idx="98" formatCode="General">
                  <c:v>0.602876246</c:v>
                </c:pt>
                <c:pt idx="99" formatCode="General">
                  <c:v>0.60989172999999997</c:v>
                </c:pt>
                <c:pt idx="100" formatCode="General">
                  <c:v>0.61581347500000005</c:v>
                </c:pt>
                <c:pt idx="101" formatCode="General">
                  <c:v>0.62066520300000005</c:v>
                </c:pt>
                <c:pt idx="102" formatCode="General">
                  <c:v>0.62453514499999996</c:v>
                </c:pt>
                <c:pt idx="103" formatCode="General">
                  <c:v>0.62758259400000005</c:v>
                </c:pt>
                <c:pt idx="104" formatCode="General">
                  <c:v>0.63044546099999998</c:v>
                </c:pt>
                <c:pt idx="105" formatCode="General">
                  <c:v>0.63409617900000004</c:v>
                </c:pt>
                <c:pt idx="106" formatCode="General">
                  <c:v>0.63873265099999998</c:v>
                </c:pt>
                <c:pt idx="107" formatCode="General">
                  <c:v>0.64407867399999996</c:v>
                </c:pt>
                <c:pt idx="108" formatCode="General">
                  <c:v>0.64988677100000003</c:v>
                </c:pt>
                <c:pt idx="109" formatCode="General">
                  <c:v>0.65577789900000005</c:v>
                </c:pt>
                <c:pt idx="110" formatCode="General">
                  <c:v>0.66091957300000004</c:v>
                </c:pt>
                <c:pt idx="111" formatCode="General">
                  <c:v>0.66635918800000005</c:v>
                </c:pt>
                <c:pt idx="112" formatCode="General">
                  <c:v>0.674061829</c:v>
                </c:pt>
                <c:pt idx="113" formatCode="General">
                  <c:v>0.68321713699999997</c:v>
                </c:pt>
                <c:pt idx="114" formatCode="General">
                  <c:v>0.69194181300000002</c:v>
                </c:pt>
                <c:pt idx="115" formatCode="General">
                  <c:v>0.70065860599999996</c:v>
                </c:pt>
                <c:pt idx="116" formatCode="General">
                  <c:v>0.70829434700000005</c:v>
                </c:pt>
                <c:pt idx="117" formatCode="General">
                  <c:v>0.71403478499999995</c:v>
                </c:pt>
                <c:pt idx="118" formatCode="General">
                  <c:v>0.71861312600000005</c:v>
                </c:pt>
                <c:pt idx="119" formatCode="General">
                  <c:v>0.72397903500000005</c:v>
                </c:pt>
                <c:pt idx="120" formatCode="General">
                  <c:v>0.73017378300000002</c:v>
                </c:pt>
                <c:pt idx="121" formatCode="General">
                  <c:v>0.73713073699999998</c:v>
                </c:pt>
                <c:pt idx="122" formatCode="General">
                  <c:v>0.74417500400000003</c:v>
                </c:pt>
                <c:pt idx="123" formatCode="General">
                  <c:v>0.75119874099999995</c:v>
                </c:pt>
                <c:pt idx="124" formatCode="General">
                  <c:v>0.75837630899999997</c:v>
                </c:pt>
                <c:pt idx="125" formatCode="General">
                  <c:v>0.76592617900000004</c:v>
                </c:pt>
                <c:pt idx="126" formatCode="General">
                  <c:v>0.77366434299999998</c:v>
                </c:pt>
                <c:pt idx="127" formatCode="General">
                  <c:v>0.78179880300000004</c:v>
                </c:pt>
                <c:pt idx="128" formatCode="General">
                  <c:v>0.79106569199999999</c:v>
                </c:pt>
                <c:pt idx="129" formatCode="General">
                  <c:v>0.80140727599999995</c:v>
                </c:pt>
                <c:pt idx="130" formatCode="General">
                  <c:v>0.81231583900000004</c:v>
                </c:pt>
                <c:pt idx="131" formatCode="General">
                  <c:v>0.82394361400000005</c:v>
                </c:pt>
                <c:pt idx="132" formatCode="General">
                  <c:v>0.83594993200000001</c:v>
                </c:pt>
                <c:pt idx="133" formatCode="General">
                  <c:v>0.84726360700000003</c:v>
                </c:pt>
                <c:pt idx="134" formatCode="General">
                  <c:v>0.85765398599999998</c:v>
                </c:pt>
                <c:pt idx="135" formatCode="General">
                  <c:v>0.86665191699999999</c:v>
                </c:pt>
                <c:pt idx="136" formatCode="General">
                  <c:v>0.87435580899999998</c:v>
                </c:pt>
                <c:pt idx="137" formatCode="General">
                  <c:v>0.881081911</c:v>
                </c:pt>
                <c:pt idx="138" formatCode="General">
                  <c:v>0.88671449400000002</c:v>
                </c:pt>
                <c:pt idx="139" formatCode="General">
                  <c:v>0.89200412500000004</c:v>
                </c:pt>
                <c:pt idx="140" formatCode="General">
                  <c:v>0.89816353199999999</c:v>
                </c:pt>
                <c:pt idx="141" formatCode="General">
                  <c:v>0.904505483</c:v>
                </c:pt>
                <c:pt idx="142" formatCode="General">
                  <c:v>0.91071287300000003</c:v>
                </c:pt>
                <c:pt idx="143" formatCode="General">
                  <c:v>0.91748401300000004</c:v>
                </c:pt>
                <c:pt idx="144" formatCode="General">
                  <c:v>0.92394558699999996</c:v>
                </c:pt>
                <c:pt idx="145" formatCode="General">
                  <c:v>0.92975554400000004</c:v>
                </c:pt>
                <c:pt idx="146" formatCode="General">
                  <c:v>0.93549851299999998</c:v>
                </c:pt>
                <c:pt idx="147" formatCode="General">
                  <c:v>0.94131301899999997</c:v>
                </c:pt>
                <c:pt idx="148" formatCode="General">
                  <c:v>0.94682402799999998</c:v>
                </c:pt>
                <c:pt idx="149" formatCode="General">
                  <c:v>0.95200669500000001</c:v>
                </c:pt>
                <c:pt idx="150" formatCode="General">
                  <c:v>0.956597955</c:v>
                </c:pt>
                <c:pt idx="151" formatCode="General">
                  <c:v>0.96047288399999997</c:v>
                </c:pt>
                <c:pt idx="152" formatCode="General">
                  <c:v>0.96372635600000001</c:v>
                </c:pt>
                <c:pt idx="153" formatCode="General">
                  <c:v>0.96630729199999998</c:v>
                </c:pt>
                <c:pt idx="154" formatCode="General">
                  <c:v>0.96852524100000004</c:v>
                </c:pt>
                <c:pt idx="155" formatCode="General">
                  <c:v>0.97032755999999998</c:v>
                </c:pt>
                <c:pt idx="156" formatCode="General">
                  <c:v>0.97201481899999997</c:v>
                </c:pt>
                <c:pt idx="157" formatCode="General">
                  <c:v>0.97604770200000002</c:v>
                </c:pt>
                <c:pt idx="158" formatCode="General">
                  <c:v>0.98434280600000001</c:v>
                </c:pt>
                <c:pt idx="159" formatCode="General">
                  <c:v>0.99559003999999995</c:v>
                </c:pt>
                <c:pt idx="160" formatCode="General">
                  <c:v>1.008921596</c:v>
                </c:pt>
                <c:pt idx="161" formatCode="General">
                  <c:v>1.0238879380000001</c:v>
                </c:pt>
                <c:pt idx="162" formatCode="General">
                  <c:v>1.038882388</c:v>
                </c:pt>
                <c:pt idx="163" formatCode="General">
                  <c:v>1.0520255949999999</c:v>
                </c:pt>
                <c:pt idx="164" formatCode="General">
                  <c:v>1.0640040449999999</c:v>
                </c:pt>
                <c:pt idx="165" formatCode="General">
                  <c:v>1.075882488</c:v>
                </c:pt>
                <c:pt idx="166" formatCode="General">
                  <c:v>1.0878605880000001</c:v>
                </c:pt>
                <c:pt idx="167" formatCode="General">
                  <c:v>1.0981988739999999</c:v>
                </c:pt>
                <c:pt idx="168" formatCode="General">
                  <c:v>1.1066734309999999</c:v>
                </c:pt>
                <c:pt idx="169" formatCode="General">
                  <c:v>1.114234452</c:v>
                </c:pt>
                <c:pt idx="170" formatCode="General">
                  <c:v>1.1207740859999999</c:v>
                </c:pt>
                <c:pt idx="171" formatCode="General">
                  <c:v>1.1262436689999999</c:v>
                </c:pt>
                <c:pt idx="172" formatCode="General">
                  <c:v>1.131177375</c:v>
                </c:pt>
                <c:pt idx="173" formatCode="General">
                  <c:v>1.1360894989999999</c:v>
                </c:pt>
                <c:pt idx="174" formatCode="General">
                  <c:v>1.1409348829999999</c:v>
                </c:pt>
                <c:pt idx="175" formatCode="General">
                  <c:v>1.145842984</c:v>
                </c:pt>
                <c:pt idx="176" formatCode="General">
                  <c:v>1.1503712930000001</c:v>
                </c:pt>
                <c:pt idx="177" formatCode="General">
                  <c:v>1.1551876080000001</c:v>
                </c:pt>
                <c:pt idx="178" formatCode="General">
                  <c:v>1.1604905160000001</c:v>
                </c:pt>
                <c:pt idx="179" formatCode="General">
                  <c:v>1.1655518460000001</c:v>
                </c:pt>
                <c:pt idx="180" formatCode="General">
                  <c:v>1.1703100930000001</c:v>
                </c:pt>
                <c:pt idx="181" formatCode="General">
                  <c:v>1.1751187679999999</c:v>
                </c:pt>
                <c:pt idx="182" formatCode="General">
                  <c:v>1.1796569779999999</c:v>
                </c:pt>
                <c:pt idx="183" formatCode="General">
                  <c:v>1.183745654</c:v>
                </c:pt>
                <c:pt idx="184" formatCode="General">
                  <c:v>1.1876420759999999</c:v>
                </c:pt>
                <c:pt idx="185" formatCode="General">
                  <c:v>1.191603177</c:v>
                </c:pt>
                <c:pt idx="186" formatCode="General">
                  <c:v>1.1955078079999999</c:v>
                </c:pt>
                <c:pt idx="187" formatCode="General">
                  <c:v>1.1992958739999999</c:v>
                </c:pt>
                <c:pt idx="188" formatCode="General">
                  <c:v>1.2031703730000001</c:v>
                </c:pt>
                <c:pt idx="189" formatCode="General">
                  <c:v>1.2073515509999999</c:v>
                </c:pt>
                <c:pt idx="190" formatCode="General">
                  <c:v>1.2113186199999999</c:v>
                </c:pt>
                <c:pt idx="191" formatCode="General">
                  <c:v>1.2150906370000001</c:v>
                </c:pt>
                <c:pt idx="192" formatCode="General">
                  <c:v>1.2185765690000001</c:v>
                </c:pt>
                <c:pt idx="193" formatCode="General">
                  <c:v>1.2218913650000001</c:v>
                </c:pt>
                <c:pt idx="194" formatCode="General">
                  <c:v>1.2249095109999999</c:v>
                </c:pt>
                <c:pt idx="195" formatCode="General">
                  <c:v>1.2275663509999999</c:v>
                </c:pt>
                <c:pt idx="196" formatCode="General">
                  <c:v>1.2300994160000001</c:v>
                </c:pt>
                <c:pt idx="197" formatCode="General">
                  <c:v>1.2326583090000001</c:v>
                </c:pt>
                <c:pt idx="198" formatCode="General">
                  <c:v>1.234821334</c:v>
                </c:pt>
                <c:pt idx="199" formatCode="General">
                  <c:v>1.23670641</c:v>
                </c:pt>
                <c:pt idx="200" formatCode="General">
                  <c:v>1.238615091</c:v>
                </c:pt>
                <c:pt idx="201" formatCode="General">
                  <c:v>1.241121111</c:v>
                </c:pt>
                <c:pt idx="202" formatCode="General">
                  <c:v>1.243905992</c:v>
                </c:pt>
                <c:pt idx="203" formatCode="General">
                  <c:v>1.246755193</c:v>
                </c:pt>
                <c:pt idx="204" formatCode="General">
                  <c:v>1.2496244809999999</c:v>
                </c:pt>
                <c:pt idx="205" formatCode="General">
                  <c:v>1.2527420680000001</c:v>
                </c:pt>
                <c:pt idx="206" formatCode="General">
                  <c:v>1.255743955</c:v>
                </c:pt>
                <c:pt idx="207" formatCode="General">
                  <c:v>1.2587444830000001</c:v>
                </c:pt>
                <c:pt idx="208" formatCode="General">
                  <c:v>1.2621025910000001</c:v>
                </c:pt>
                <c:pt idx="209" formatCode="General">
                  <c:v>1.2658951389999999</c:v>
                </c:pt>
                <c:pt idx="210" formatCode="General">
                  <c:v>1.2697538770000001</c:v>
                </c:pt>
                <c:pt idx="211" formatCode="General">
                  <c:v>1.2732505169999999</c:v>
                </c:pt>
                <c:pt idx="212" formatCode="General">
                  <c:v>1.2766145419999999</c:v>
                </c:pt>
                <c:pt idx="213" formatCode="General">
                  <c:v>1.28011823</c:v>
                </c:pt>
                <c:pt idx="214" formatCode="General">
                  <c:v>1.283541155</c:v>
                </c:pt>
                <c:pt idx="215" formatCode="General">
                  <c:v>1.28688976</c:v>
                </c:pt>
                <c:pt idx="216" formatCode="General">
                  <c:v>1.290390224</c:v>
                </c:pt>
                <c:pt idx="217" formatCode="General">
                  <c:v>1.2943299939999999</c:v>
                </c:pt>
                <c:pt idx="218" formatCode="General">
                  <c:v>1.298574597</c:v>
                </c:pt>
                <c:pt idx="219" formatCode="General">
                  <c:v>1.3028772310000001</c:v>
                </c:pt>
                <c:pt idx="220" formatCode="General">
                  <c:v>1.307578124</c:v>
                </c:pt>
                <c:pt idx="221" formatCode="General">
                  <c:v>1.3125346419999999</c:v>
                </c:pt>
                <c:pt idx="222" formatCode="General">
                  <c:v>1.3173038669999999</c:v>
                </c:pt>
                <c:pt idx="223" formatCode="General">
                  <c:v>1.321868665</c:v>
                </c:pt>
                <c:pt idx="224" formatCode="General">
                  <c:v>1.326780837</c:v>
                </c:pt>
                <c:pt idx="225" formatCode="General">
                  <c:v>1.332009301</c:v>
                </c:pt>
                <c:pt idx="226" formatCode="General">
                  <c:v>1.338662593</c:v>
                </c:pt>
                <c:pt idx="227" formatCode="General">
                  <c:v>1.3457031669999999</c:v>
                </c:pt>
                <c:pt idx="228" formatCode="General">
                  <c:v>1.351899081</c:v>
                </c:pt>
                <c:pt idx="229" formatCode="General">
                  <c:v>1.3575141390000001</c:v>
                </c:pt>
                <c:pt idx="230" formatCode="General">
                  <c:v>1.3632532509999999</c:v>
                </c:pt>
                <c:pt idx="231" formatCode="General">
                  <c:v>1.3682249710000001</c:v>
                </c:pt>
                <c:pt idx="232" formatCode="General">
                  <c:v>1.373027558</c:v>
                </c:pt>
                <c:pt idx="233" formatCode="General">
                  <c:v>1.378616252</c:v>
                </c:pt>
                <c:pt idx="234" formatCode="General">
                  <c:v>1.384425912</c:v>
                </c:pt>
                <c:pt idx="235" formatCode="General">
                  <c:v>1.3898385360000001</c:v>
                </c:pt>
                <c:pt idx="236" formatCode="General">
                  <c:v>1.3946205709999999</c:v>
                </c:pt>
                <c:pt idx="237" formatCode="General">
                  <c:v>1.398868301</c:v>
                </c:pt>
                <c:pt idx="238" formatCode="General">
                  <c:v>1.4026556779999999</c:v>
                </c:pt>
                <c:pt idx="239" formatCode="General">
                  <c:v>1.406294946</c:v>
                </c:pt>
                <c:pt idx="240" formatCode="General">
                  <c:v>1.4102273299999999</c:v>
                </c:pt>
                <c:pt idx="241" formatCode="General">
                  <c:v>1.4139823359999999</c:v>
                </c:pt>
                <c:pt idx="242" formatCode="General">
                  <c:v>1.4179896489999999</c:v>
                </c:pt>
                <c:pt idx="243" formatCode="General">
                  <c:v>1.422265452</c:v>
                </c:pt>
                <c:pt idx="244" formatCode="General">
                  <c:v>1.4264384189999999</c:v>
                </c:pt>
                <c:pt idx="245" formatCode="General">
                  <c:v>1.4300103719999999</c:v>
                </c:pt>
                <c:pt idx="246" formatCode="General">
                  <c:v>1.433286941</c:v>
                </c:pt>
                <c:pt idx="247" formatCode="General">
                  <c:v>1.436510797</c:v>
                </c:pt>
                <c:pt idx="248" formatCode="General">
                  <c:v>1.4397250049999999</c:v>
                </c:pt>
                <c:pt idx="249" formatCode="General">
                  <c:v>1.443037667</c:v>
                </c:pt>
                <c:pt idx="250" formatCode="General">
                  <c:v>1.4464784939999999</c:v>
                </c:pt>
                <c:pt idx="251" formatCode="General">
                  <c:v>1.4500420759999999</c:v>
                </c:pt>
                <c:pt idx="252" formatCode="General">
                  <c:v>1.454137931</c:v>
                </c:pt>
                <c:pt idx="253" formatCode="General">
                  <c:v>1.4587986260000001</c:v>
                </c:pt>
                <c:pt idx="254" formatCode="General">
                  <c:v>1.4637207940000001</c:v>
                </c:pt>
                <c:pt idx="255" formatCode="General">
                  <c:v>1.468579488</c:v>
                </c:pt>
                <c:pt idx="256" formatCode="General">
                  <c:v>1.473446687</c:v>
                </c:pt>
                <c:pt idx="257" formatCode="General">
                  <c:v>1.4779095179999999</c:v>
                </c:pt>
                <c:pt idx="258" formatCode="General">
                  <c:v>1.481714312</c:v>
                </c:pt>
                <c:pt idx="259" formatCode="General">
                  <c:v>1.4850833640000001</c:v>
                </c:pt>
                <c:pt idx="260" formatCode="General">
                  <c:v>1.4881214949999999</c:v>
                </c:pt>
                <c:pt idx="261" formatCode="General">
                  <c:v>1.4908945810000001</c:v>
                </c:pt>
                <c:pt idx="262" formatCode="General">
                  <c:v>1.493396991</c:v>
                </c:pt>
                <c:pt idx="263" formatCode="General">
                  <c:v>1.495816662</c:v>
                </c:pt>
                <c:pt idx="264" formatCode="General">
                  <c:v>1.498282978</c:v>
                </c:pt>
                <c:pt idx="265" formatCode="General">
                  <c:v>1.5009859649999999</c:v>
                </c:pt>
                <c:pt idx="266" formatCode="General">
                  <c:v>1.5040677549999999</c:v>
                </c:pt>
                <c:pt idx="267" formatCode="General">
                  <c:v>1.5075894219999999</c:v>
                </c:pt>
                <c:pt idx="268" formatCode="General">
                  <c:v>1.5118917590000001</c:v>
                </c:pt>
                <c:pt idx="269" formatCode="General">
                  <c:v>1.516592283</c:v>
                </c:pt>
                <c:pt idx="270" formatCode="General">
                  <c:v>1.520909708</c:v>
                </c:pt>
                <c:pt idx="271" formatCode="General">
                  <c:v>1.5250309369999999</c:v>
                </c:pt>
                <c:pt idx="272" formatCode="General">
                  <c:v>1.5286620390000001</c:v>
                </c:pt>
                <c:pt idx="273" formatCode="General">
                  <c:v>1.5318557639999999</c:v>
                </c:pt>
                <c:pt idx="274" formatCode="General">
                  <c:v>1.535293061</c:v>
                </c:pt>
                <c:pt idx="275" formatCode="General">
                  <c:v>1.5390085330000001</c:v>
                </c:pt>
                <c:pt idx="276" formatCode="General">
                  <c:v>1.5427586710000001</c:v>
                </c:pt>
                <c:pt idx="277" formatCode="General">
                  <c:v>1.5467665340000001</c:v>
                </c:pt>
                <c:pt idx="278" formatCode="General">
                  <c:v>1.5503086239999999</c:v>
                </c:pt>
                <c:pt idx="279" formatCode="General">
                  <c:v>1.553478197</c:v>
                </c:pt>
                <c:pt idx="280" formatCode="General">
                  <c:v>1.5565836909999999</c:v>
                </c:pt>
                <c:pt idx="281" formatCode="General">
                  <c:v>1.559498268</c:v>
                </c:pt>
                <c:pt idx="282" formatCode="General">
                  <c:v>1.5619742990000001</c:v>
                </c:pt>
                <c:pt idx="283" formatCode="General">
                  <c:v>1.56487599</c:v>
                </c:pt>
                <c:pt idx="284" formatCode="General">
                  <c:v>1.567466528</c:v>
                </c:pt>
                <c:pt idx="285" formatCode="General">
                  <c:v>1.570208415</c:v>
                </c:pt>
                <c:pt idx="286" formatCode="General">
                  <c:v>1.5731671709999999</c:v>
                </c:pt>
                <c:pt idx="287" formatCode="General">
                  <c:v>1.576067468</c:v>
                </c:pt>
                <c:pt idx="288" formatCode="General">
                  <c:v>1.5786300879999999</c:v>
                </c:pt>
                <c:pt idx="289" formatCode="General">
                  <c:v>1.581337714</c:v>
                </c:pt>
                <c:pt idx="290" formatCode="General">
                  <c:v>1.58383261</c:v>
                </c:pt>
                <c:pt idx="291" formatCode="General">
                  <c:v>1.5860306829999999</c:v>
                </c:pt>
                <c:pt idx="292" formatCode="General">
                  <c:v>1.588322156</c:v>
                </c:pt>
                <c:pt idx="293" formatCode="General">
                  <c:v>1.5902411860000001</c:v>
                </c:pt>
                <c:pt idx="294" formatCode="General">
                  <c:v>1.5919862339999999</c:v>
                </c:pt>
                <c:pt idx="295" formatCode="General">
                  <c:v>1.5934668380000001</c:v>
                </c:pt>
                <c:pt idx="296" formatCode="General">
                  <c:v>1.5949225499999999</c:v>
                </c:pt>
                <c:pt idx="297" formatCode="General">
                  <c:v>1.5960359079999999</c:v>
                </c:pt>
                <c:pt idx="298" formatCode="General">
                  <c:v>1.597076962</c:v>
                </c:pt>
                <c:pt idx="299" formatCode="General">
                  <c:v>1.59779107</c:v>
                </c:pt>
                <c:pt idx="300" formatCode="General">
                  <c:v>1.598342801</c:v>
                </c:pt>
                <c:pt idx="301" formatCode="General">
                  <c:v>1.5985743640000001</c:v>
                </c:pt>
                <c:pt idx="302" formatCode="General">
                  <c:v>1.5987780629999999</c:v>
                </c:pt>
                <c:pt idx="303" formatCode="General">
                  <c:v>1.5989711879999999</c:v>
                </c:pt>
                <c:pt idx="304" formatCode="General">
                  <c:v>1.5991280999999999</c:v>
                </c:pt>
                <c:pt idx="305" formatCode="General">
                  <c:v>1.599348365</c:v>
                </c:pt>
              </c:numCache>
            </c:numRef>
          </c:xVal>
          <c:yVal>
            <c:numRef>
              <c:f>'Data fresh bones'!$EB$4:$EB$398</c:f>
              <c:numCache>
                <c:formatCode>General</c:formatCode>
                <c:ptCount val="395"/>
                <c:pt idx="0">
                  <c:v>1.11958E-3</c:v>
                </c:pt>
                <c:pt idx="1">
                  <c:v>1.4883800000000001E-3</c:v>
                </c:pt>
                <c:pt idx="2">
                  <c:v>1.2948E-3</c:v>
                </c:pt>
                <c:pt idx="3">
                  <c:v>1.06252E-3</c:v>
                </c:pt>
                <c:pt idx="4">
                  <c:v>-1.0810699999999999E-3</c:v>
                </c:pt>
                <c:pt idx="5">
                  <c:v>-9.6405999999999998E-4</c:v>
                </c:pt>
                <c:pt idx="6">
                  <c:v>-7.6491000000000005E-4</c:v>
                </c:pt>
                <c:pt idx="7">
                  <c:v>-3.2750999999999999E-4</c:v>
                </c:pt>
                <c:pt idx="8">
                  <c:v>-3.9243999999999998E-4</c:v>
                </c:pt>
                <c:pt idx="9">
                  <c:v>-5.0180999999999999E-4</c:v>
                </c:pt>
                <c:pt idx="10">
                  <c:v>-5.1172000000000001E-4</c:v>
                </c:pt>
                <c:pt idx="11">
                  <c:v>-4.2355000000000002E-4</c:v>
                </c:pt>
                <c:pt idx="12">
                  <c:v>-3.7357999999999998E-4</c:v>
                </c:pt>
                <c:pt idx="13">
                  <c:v>-4.1811000000000002E-4</c:v>
                </c:pt>
                <c:pt idx="14">
                  <c:v>-5.0456999999999998E-4</c:v>
                </c:pt>
                <c:pt idx="15">
                  <c:v>-6.2060999999999996E-4</c:v>
                </c:pt>
                <c:pt idx="16">
                  <c:v>-8.1170999999999999E-4</c:v>
                </c:pt>
                <c:pt idx="17">
                  <c:v>-9.2365999999999998E-4</c:v>
                </c:pt>
                <c:pt idx="18">
                  <c:v>-1.0252900000000001E-3</c:v>
                </c:pt>
                <c:pt idx="19">
                  <c:v>-1.2306699999999999E-3</c:v>
                </c:pt>
                <c:pt idx="20">
                  <c:v>-1.3513799999999999E-3</c:v>
                </c:pt>
                <c:pt idx="21">
                  <c:v>-1.53761E-3</c:v>
                </c:pt>
                <c:pt idx="22">
                  <c:v>-1.58632E-3</c:v>
                </c:pt>
                <c:pt idx="23">
                  <c:v>-1.77513E-3</c:v>
                </c:pt>
                <c:pt idx="24">
                  <c:v>-1.9282800000000001E-3</c:v>
                </c:pt>
                <c:pt idx="25">
                  <c:v>-2.0825599999999998E-3</c:v>
                </c:pt>
                <c:pt idx="26">
                  <c:v>-2.1090900000000001E-3</c:v>
                </c:pt>
                <c:pt idx="27">
                  <c:v>-2.2067900000000001E-3</c:v>
                </c:pt>
                <c:pt idx="28">
                  <c:v>-2.3147100000000002E-3</c:v>
                </c:pt>
                <c:pt idx="29">
                  <c:v>-2.3875099999999998E-3</c:v>
                </c:pt>
                <c:pt idx="30">
                  <c:v>-2.4334999999999999E-3</c:v>
                </c:pt>
                <c:pt idx="31">
                  <c:v>-2.5516699999999998E-3</c:v>
                </c:pt>
                <c:pt idx="32">
                  <c:v>-2.7336600000000002E-3</c:v>
                </c:pt>
                <c:pt idx="33">
                  <c:v>-2.7621E-3</c:v>
                </c:pt>
                <c:pt idx="34">
                  <c:v>-2.8299900000000001E-3</c:v>
                </c:pt>
                <c:pt idx="35">
                  <c:v>-2.96562E-3</c:v>
                </c:pt>
                <c:pt idx="36">
                  <c:v>-3.06457E-3</c:v>
                </c:pt>
                <c:pt idx="37">
                  <c:v>-3.08245E-3</c:v>
                </c:pt>
                <c:pt idx="38">
                  <c:v>-3.1643600000000002E-3</c:v>
                </c:pt>
                <c:pt idx="39">
                  <c:v>-3.2809499999999999E-3</c:v>
                </c:pt>
                <c:pt idx="40">
                  <c:v>-3.44495E-3</c:v>
                </c:pt>
                <c:pt idx="41">
                  <c:v>-3.5057299999999999E-3</c:v>
                </c:pt>
                <c:pt idx="42">
                  <c:v>-3.7720700000000002E-3</c:v>
                </c:pt>
                <c:pt idx="43">
                  <c:v>-3.92538E-3</c:v>
                </c:pt>
                <c:pt idx="44">
                  <c:v>-4.0662600000000004E-3</c:v>
                </c:pt>
                <c:pt idx="45">
                  <c:v>-3.9952599999999996E-3</c:v>
                </c:pt>
                <c:pt idx="46">
                  <c:v>-4.0992199999999998E-3</c:v>
                </c:pt>
                <c:pt idx="47">
                  <c:v>-4.0556699999999999E-3</c:v>
                </c:pt>
                <c:pt idx="48">
                  <c:v>-4.1076799999999998E-3</c:v>
                </c:pt>
                <c:pt idx="49">
                  <c:v>-4.1747299999999998E-3</c:v>
                </c:pt>
                <c:pt idx="50">
                  <c:v>-4.2537199999999999E-3</c:v>
                </c:pt>
                <c:pt idx="51">
                  <c:v>-4.33082E-3</c:v>
                </c:pt>
                <c:pt idx="52">
                  <c:v>-4.3256600000000003E-3</c:v>
                </c:pt>
                <c:pt idx="53">
                  <c:v>-4.1724099999999997E-3</c:v>
                </c:pt>
                <c:pt idx="54">
                  <c:v>-4.1380499999999999E-3</c:v>
                </c:pt>
                <c:pt idx="55">
                  <c:v>-4.1657600000000001E-3</c:v>
                </c:pt>
                <c:pt idx="56">
                  <c:v>-4.1655499999999996E-3</c:v>
                </c:pt>
                <c:pt idx="57">
                  <c:v>-4.14606E-3</c:v>
                </c:pt>
                <c:pt idx="58">
                  <c:v>-4.1690900000000003E-3</c:v>
                </c:pt>
                <c:pt idx="59">
                  <c:v>-4.1637899999999997E-3</c:v>
                </c:pt>
                <c:pt idx="60">
                  <c:v>-4.1217099999999998E-3</c:v>
                </c:pt>
                <c:pt idx="61">
                  <c:v>-4.1147199999999997E-3</c:v>
                </c:pt>
                <c:pt idx="62">
                  <c:v>-4.1598199999999998E-3</c:v>
                </c:pt>
                <c:pt idx="63">
                  <c:v>-4.1436099999999998E-3</c:v>
                </c:pt>
                <c:pt idx="64">
                  <c:v>-4.2472600000000001E-3</c:v>
                </c:pt>
                <c:pt idx="65">
                  <c:v>-4.45671E-3</c:v>
                </c:pt>
                <c:pt idx="66">
                  <c:v>-4.5622500000000003E-3</c:v>
                </c:pt>
                <c:pt idx="67">
                  <c:v>-4.63212E-3</c:v>
                </c:pt>
                <c:pt idx="68">
                  <c:v>-4.8288200000000002E-3</c:v>
                </c:pt>
                <c:pt idx="69">
                  <c:v>-4.8179399999999997E-3</c:v>
                </c:pt>
                <c:pt idx="70">
                  <c:v>-4.8104100000000002E-3</c:v>
                </c:pt>
                <c:pt idx="71">
                  <c:v>-4.7997300000000003E-3</c:v>
                </c:pt>
                <c:pt idx="72">
                  <c:v>-4.7492100000000002E-3</c:v>
                </c:pt>
                <c:pt idx="73">
                  <c:v>-4.7243099999999998E-3</c:v>
                </c:pt>
                <c:pt idx="74">
                  <c:v>-4.7456199999999999E-3</c:v>
                </c:pt>
                <c:pt idx="75">
                  <c:v>-4.7021299999999997E-3</c:v>
                </c:pt>
                <c:pt idx="76">
                  <c:v>-4.4743999999999999E-3</c:v>
                </c:pt>
                <c:pt idx="77">
                  <c:v>-4.4682699999999999E-3</c:v>
                </c:pt>
                <c:pt idx="78">
                  <c:v>-4.3642300000000002E-3</c:v>
                </c:pt>
                <c:pt idx="79">
                  <c:v>-4.4199499999999997E-3</c:v>
                </c:pt>
                <c:pt idx="80">
                  <c:v>-4.2991899999999996E-3</c:v>
                </c:pt>
                <c:pt idx="81">
                  <c:v>-4.4271099999999997E-3</c:v>
                </c:pt>
                <c:pt idx="82">
                  <c:v>-4.3689999999999996E-3</c:v>
                </c:pt>
                <c:pt idx="83">
                  <c:v>-4.23062E-3</c:v>
                </c:pt>
                <c:pt idx="84">
                  <c:v>-4.1406799999999999E-3</c:v>
                </c:pt>
                <c:pt idx="85">
                  <c:v>-4.0219799999999997E-3</c:v>
                </c:pt>
                <c:pt idx="86">
                  <c:v>-3.85732E-3</c:v>
                </c:pt>
                <c:pt idx="87">
                  <c:v>-3.8187300000000002E-3</c:v>
                </c:pt>
                <c:pt idx="88">
                  <c:v>-3.9294999999999998E-3</c:v>
                </c:pt>
                <c:pt idx="89">
                  <c:v>-3.8089500000000002E-3</c:v>
                </c:pt>
                <c:pt idx="90">
                  <c:v>-3.5379700000000001E-3</c:v>
                </c:pt>
                <c:pt idx="91">
                  <c:v>-3.3347099999999998E-3</c:v>
                </c:pt>
                <c:pt idx="92">
                  <c:v>-3.2981899999999999E-3</c:v>
                </c:pt>
                <c:pt idx="93">
                  <c:v>-2.8750999999999998E-3</c:v>
                </c:pt>
                <c:pt idx="94">
                  <c:v>-2.6319199999999998E-3</c:v>
                </c:pt>
                <c:pt idx="95">
                  <c:v>-2.6234399999999999E-3</c:v>
                </c:pt>
                <c:pt idx="96">
                  <c:v>-2.4300599999999999E-3</c:v>
                </c:pt>
                <c:pt idx="97">
                  <c:v>-2.07618E-3</c:v>
                </c:pt>
                <c:pt idx="98">
                  <c:v>-2.04265E-3</c:v>
                </c:pt>
                <c:pt idx="99">
                  <c:v>-1.82559E-3</c:v>
                </c:pt>
                <c:pt idx="100">
                  <c:v>-1.5934499999999999E-3</c:v>
                </c:pt>
                <c:pt idx="101">
                  <c:v>-1.3587E-3</c:v>
                </c:pt>
                <c:pt idx="102">
                  <c:v>-1.21616E-3</c:v>
                </c:pt>
                <c:pt idx="103">
                  <c:v>-1.0032800000000001E-3</c:v>
                </c:pt>
                <c:pt idx="104">
                  <c:v>-8.3288999999999998E-4</c:v>
                </c:pt>
                <c:pt idx="105">
                  <c:v>-6.1258000000000005E-4</c:v>
                </c:pt>
                <c:pt idx="106">
                  <c:v>-3.4518E-4</c:v>
                </c:pt>
                <c:pt idx="107">
                  <c:v>-3.2821E-4</c:v>
                </c:pt>
                <c:pt idx="108">
                  <c:v>-1.2852999999999999E-4</c:v>
                </c:pt>
                <c:pt idx="109" formatCode="0.00E+00">
                  <c:v>-5.4564999999999997E-5</c:v>
                </c:pt>
                <c:pt idx="110">
                  <c:v>1.4430000000000001E-4</c:v>
                </c:pt>
                <c:pt idx="111">
                  <c:v>1.8593E-4</c:v>
                </c:pt>
                <c:pt idx="112">
                  <c:v>9.1682999999999999E-4</c:v>
                </c:pt>
                <c:pt idx="113">
                  <c:v>1.1920399999999999E-3</c:v>
                </c:pt>
                <c:pt idx="114">
                  <c:v>1.7776999999999999E-3</c:v>
                </c:pt>
                <c:pt idx="115">
                  <c:v>2.0047400000000001E-3</c:v>
                </c:pt>
                <c:pt idx="116">
                  <c:v>2.3796199999999998E-3</c:v>
                </c:pt>
                <c:pt idx="117">
                  <c:v>2.4274600000000002E-3</c:v>
                </c:pt>
                <c:pt idx="118">
                  <c:v>2.7848899999999999E-3</c:v>
                </c:pt>
                <c:pt idx="119">
                  <c:v>2.9237899999999999E-3</c:v>
                </c:pt>
                <c:pt idx="120">
                  <c:v>3.11509E-3</c:v>
                </c:pt>
                <c:pt idx="121">
                  <c:v>3.1930499999999998E-3</c:v>
                </c:pt>
                <c:pt idx="122">
                  <c:v>3.43976E-3</c:v>
                </c:pt>
                <c:pt idx="123">
                  <c:v>3.6546199999999999E-3</c:v>
                </c:pt>
                <c:pt idx="124">
                  <c:v>3.6487500000000001E-3</c:v>
                </c:pt>
                <c:pt idx="125">
                  <c:v>3.6617500000000001E-3</c:v>
                </c:pt>
                <c:pt idx="126">
                  <c:v>3.9094300000000002E-3</c:v>
                </c:pt>
                <c:pt idx="127">
                  <c:v>4.2590900000000001E-3</c:v>
                </c:pt>
                <c:pt idx="128">
                  <c:v>4.3697800000000002E-3</c:v>
                </c:pt>
                <c:pt idx="129">
                  <c:v>4.6678500000000003E-3</c:v>
                </c:pt>
                <c:pt idx="130">
                  <c:v>5.1962400000000004E-3</c:v>
                </c:pt>
                <c:pt idx="131">
                  <c:v>5.5105299999999996E-3</c:v>
                </c:pt>
                <c:pt idx="132">
                  <c:v>5.4675499999999998E-3</c:v>
                </c:pt>
                <c:pt idx="133">
                  <c:v>5.5070300000000004E-3</c:v>
                </c:pt>
                <c:pt idx="134">
                  <c:v>5.5699900000000004E-3</c:v>
                </c:pt>
                <c:pt idx="135">
                  <c:v>5.7137400000000001E-3</c:v>
                </c:pt>
                <c:pt idx="136">
                  <c:v>5.6731000000000004E-3</c:v>
                </c:pt>
                <c:pt idx="137">
                  <c:v>5.9508699999999996E-3</c:v>
                </c:pt>
                <c:pt idx="138">
                  <c:v>5.9490599999999999E-3</c:v>
                </c:pt>
                <c:pt idx="139">
                  <c:v>6.2344799999999997E-3</c:v>
                </c:pt>
                <c:pt idx="140">
                  <c:v>6.3315100000000003E-3</c:v>
                </c:pt>
                <c:pt idx="141">
                  <c:v>6.7421900000000003E-3</c:v>
                </c:pt>
                <c:pt idx="142">
                  <c:v>6.7744700000000003E-3</c:v>
                </c:pt>
                <c:pt idx="143">
                  <c:v>7.04618E-3</c:v>
                </c:pt>
                <c:pt idx="144">
                  <c:v>7.1482200000000003E-3</c:v>
                </c:pt>
                <c:pt idx="145">
                  <c:v>6.8891300000000003E-3</c:v>
                </c:pt>
                <c:pt idx="146">
                  <c:v>6.6109799999999998E-3</c:v>
                </c:pt>
                <c:pt idx="147">
                  <c:v>6.74516E-3</c:v>
                </c:pt>
                <c:pt idx="148">
                  <c:v>6.7525600000000003E-3</c:v>
                </c:pt>
                <c:pt idx="149">
                  <c:v>6.5579699999999998E-3</c:v>
                </c:pt>
                <c:pt idx="150">
                  <c:v>7.0214800000000001E-3</c:v>
                </c:pt>
                <c:pt idx="151">
                  <c:v>7.2894199999999996E-3</c:v>
                </c:pt>
                <c:pt idx="152">
                  <c:v>7.3245699999999999E-3</c:v>
                </c:pt>
                <c:pt idx="153">
                  <c:v>7.4273300000000002E-3</c:v>
                </c:pt>
                <c:pt idx="154">
                  <c:v>7.5804000000000002E-3</c:v>
                </c:pt>
                <c:pt idx="155">
                  <c:v>7.38794E-3</c:v>
                </c:pt>
                <c:pt idx="156">
                  <c:v>7.2242399999999998E-3</c:v>
                </c:pt>
                <c:pt idx="157">
                  <c:v>7.4274199999999997E-3</c:v>
                </c:pt>
                <c:pt idx="158">
                  <c:v>7.8199800000000007E-3</c:v>
                </c:pt>
                <c:pt idx="159">
                  <c:v>7.9621399999999995E-3</c:v>
                </c:pt>
                <c:pt idx="160">
                  <c:v>8.3599199999999999E-3</c:v>
                </c:pt>
                <c:pt idx="161">
                  <c:v>8.4695699999999992E-3</c:v>
                </c:pt>
                <c:pt idx="162">
                  <c:v>8.3939300000000008E-3</c:v>
                </c:pt>
                <c:pt idx="163">
                  <c:v>8.1322200000000008E-3</c:v>
                </c:pt>
                <c:pt idx="164">
                  <c:v>8.0609800000000006E-3</c:v>
                </c:pt>
                <c:pt idx="165">
                  <c:v>7.8815299999999994E-3</c:v>
                </c:pt>
                <c:pt idx="166">
                  <c:v>7.7569500000000003E-3</c:v>
                </c:pt>
                <c:pt idx="167">
                  <c:v>7.6211899999999999E-3</c:v>
                </c:pt>
                <c:pt idx="168">
                  <c:v>7.5356900000000003E-3</c:v>
                </c:pt>
                <c:pt idx="169">
                  <c:v>7.4730899999999999E-3</c:v>
                </c:pt>
                <c:pt idx="170">
                  <c:v>7.3735700000000003E-3</c:v>
                </c:pt>
                <c:pt idx="171">
                  <c:v>7.3762899999999998E-3</c:v>
                </c:pt>
                <c:pt idx="172">
                  <c:v>7.3634700000000004E-3</c:v>
                </c:pt>
                <c:pt idx="173">
                  <c:v>7.3452099999999996E-3</c:v>
                </c:pt>
                <c:pt idx="174">
                  <c:v>7.2852500000000001E-3</c:v>
                </c:pt>
                <c:pt idx="175">
                  <c:v>7.27124E-3</c:v>
                </c:pt>
                <c:pt idx="176">
                  <c:v>7.21823E-3</c:v>
                </c:pt>
                <c:pt idx="177">
                  <c:v>7.2057600000000003E-3</c:v>
                </c:pt>
                <c:pt idx="178">
                  <c:v>7.2204399999999998E-3</c:v>
                </c:pt>
                <c:pt idx="179">
                  <c:v>7.2093799999999996E-3</c:v>
                </c:pt>
                <c:pt idx="180">
                  <c:v>7.2997100000000001E-3</c:v>
                </c:pt>
                <c:pt idx="181">
                  <c:v>7.3295299999999999E-3</c:v>
                </c:pt>
                <c:pt idx="182">
                  <c:v>7.3429300000000001E-3</c:v>
                </c:pt>
                <c:pt idx="183">
                  <c:v>7.3363400000000002E-3</c:v>
                </c:pt>
                <c:pt idx="184">
                  <c:v>7.4591700000000002E-3</c:v>
                </c:pt>
                <c:pt idx="185">
                  <c:v>7.4572400000000004E-3</c:v>
                </c:pt>
                <c:pt idx="186">
                  <c:v>7.4834400000000001E-3</c:v>
                </c:pt>
                <c:pt idx="187">
                  <c:v>7.6035399999999998E-3</c:v>
                </c:pt>
                <c:pt idx="188">
                  <c:v>7.7388800000000001E-3</c:v>
                </c:pt>
                <c:pt idx="189">
                  <c:v>7.7002900000000003E-3</c:v>
                </c:pt>
                <c:pt idx="190">
                  <c:v>7.70852E-3</c:v>
                </c:pt>
                <c:pt idx="191">
                  <c:v>7.7551E-3</c:v>
                </c:pt>
                <c:pt idx="192">
                  <c:v>7.79497E-3</c:v>
                </c:pt>
                <c:pt idx="193">
                  <c:v>7.8310800000000007E-3</c:v>
                </c:pt>
                <c:pt idx="194">
                  <c:v>7.7165899999999997E-3</c:v>
                </c:pt>
                <c:pt idx="195">
                  <c:v>7.6044099999999998E-3</c:v>
                </c:pt>
                <c:pt idx="196">
                  <c:v>7.7014500000000003E-3</c:v>
                </c:pt>
                <c:pt idx="197">
                  <c:v>7.7340500000000001E-3</c:v>
                </c:pt>
                <c:pt idx="198">
                  <c:v>7.7806899999999998E-3</c:v>
                </c:pt>
                <c:pt idx="199">
                  <c:v>7.9383500000000003E-3</c:v>
                </c:pt>
                <c:pt idx="200">
                  <c:v>7.9698800000000004E-3</c:v>
                </c:pt>
                <c:pt idx="201">
                  <c:v>7.9019999999999993E-3</c:v>
                </c:pt>
                <c:pt idx="202">
                  <c:v>8.1139200000000002E-3</c:v>
                </c:pt>
                <c:pt idx="203">
                  <c:v>8.1760500000000007E-3</c:v>
                </c:pt>
                <c:pt idx="204">
                  <c:v>8.2316500000000001E-3</c:v>
                </c:pt>
                <c:pt idx="205">
                  <c:v>8.2501799999999993E-3</c:v>
                </c:pt>
                <c:pt idx="206">
                  <c:v>8.4338199999999999E-3</c:v>
                </c:pt>
                <c:pt idx="207">
                  <c:v>8.2795200000000003E-3</c:v>
                </c:pt>
                <c:pt idx="208">
                  <c:v>8.4949799999999992E-3</c:v>
                </c:pt>
                <c:pt idx="209">
                  <c:v>8.6116000000000005E-3</c:v>
                </c:pt>
                <c:pt idx="210">
                  <c:v>8.9175000000000001E-3</c:v>
                </c:pt>
                <c:pt idx="211">
                  <c:v>9.0699000000000005E-3</c:v>
                </c:pt>
                <c:pt idx="212">
                  <c:v>9.43978E-3</c:v>
                </c:pt>
                <c:pt idx="213">
                  <c:v>9.4922800000000005E-3</c:v>
                </c:pt>
                <c:pt idx="214">
                  <c:v>9.7153499999999993E-3</c:v>
                </c:pt>
                <c:pt idx="215">
                  <c:v>9.5550400000000008E-3</c:v>
                </c:pt>
                <c:pt idx="216">
                  <c:v>9.7524399999999994E-3</c:v>
                </c:pt>
                <c:pt idx="217">
                  <c:v>9.4008800000000003E-3</c:v>
                </c:pt>
                <c:pt idx="218">
                  <c:v>9.4088100000000001E-3</c:v>
                </c:pt>
                <c:pt idx="219">
                  <c:v>9.5642499999999998E-3</c:v>
                </c:pt>
                <c:pt idx="220">
                  <c:v>1.000118E-2</c:v>
                </c:pt>
                <c:pt idx="221">
                  <c:v>1.0567150000000001E-2</c:v>
                </c:pt>
                <c:pt idx="222">
                  <c:v>1.1227890000000001E-2</c:v>
                </c:pt>
                <c:pt idx="223">
                  <c:v>1.1794280000000001E-2</c:v>
                </c:pt>
                <c:pt idx="224">
                  <c:v>1.2225639999999999E-2</c:v>
                </c:pt>
                <c:pt idx="225">
                  <c:v>1.2662410000000001E-2</c:v>
                </c:pt>
                <c:pt idx="226">
                  <c:v>1.2574170000000001E-2</c:v>
                </c:pt>
                <c:pt idx="227">
                  <c:v>1.2978450000000001E-2</c:v>
                </c:pt>
                <c:pt idx="228">
                  <c:v>1.333988E-2</c:v>
                </c:pt>
                <c:pt idx="229">
                  <c:v>1.357509E-2</c:v>
                </c:pt>
                <c:pt idx="230">
                  <c:v>1.376075E-2</c:v>
                </c:pt>
                <c:pt idx="231">
                  <c:v>1.416429E-2</c:v>
                </c:pt>
                <c:pt idx="232">
                  <c:v>1.420126E-2</c:v>
                </c:pt>
                <c:pt idx="233">
                  <c:v>1.4508399999999999E-2</c:v>
                </c:pt>
                <c:pt idx="234">
                  <c:v>1.489942E-2</c:v>
                </c:pt>
                <c:pt idx="235">
                  <c:v>1.536908E-2</c:v>
                </c:pt>
                <c:pt idx="236">
                  <c:v>1.5664190000000001E-2</c:v>
                </c:pt>
                <c:pt idx="237">
                  <c:v>1.611375E-2</c:v>
                </c:pt>
                <c:pt idx="238">
                  <c:v>1.64447E-2</c:v>
                </c:pt>
                <c:pt idx="239">
                  <c:v>1.6755699999999998E-2</c:v>
                </c:pt>
                <c:pt idx="240">
                  <c:v>1.6966390000000001E-2</c:v>
                </c:pt>
                <c:pt idx="241">
                  <c:v>1.7225629999999999E-2</c:v>
                </c:pt>
                <c:pt idx="242">
                  <c:v>1.75301E-2</c:v>
                </c:pt>
                <c:pt idx="243">
                  <c:v>1.804561E-2</c:v>
                </c:pt>
                <c:pt idx="244">
                  <c:v>1.8414710000000001E-2</c:v>
                </c:pt>
                <c:pt idx="245">
                  <c:v>1.8743719999999998E-2</c:v>
                </c:pt>
                <c:pt idx="246">
                  <c:v>1.9082720000000001E-2</c:v>
                </c:pt>
                <c:pt idx="247">
                  <c:v>1.9380229999999998E-2</c:v>
                </c:pt>
                <c:pt idx="248">
                  <c:v>1.9823960000000002E-2</c:v>
                </c:pt>
                <c:pt idx="249">
                  <c:v>2.032751E-2</c:v>
                </c:pt>
                <c:pt idx="250">
                  <c:v>2.1016449999999999E-2</c:v>
                </c:pt>
                <c:pt idx="251">
                  <c:v>2.2041760000000001E-2</c:v>
                </c:pt>
                <c:pt idx="252">
                  <c:v>2.2712690000000001E-2</c:v>
                </c:pt>
                <c:pt idx="253">
                  <c:v>2.3630740000000001E-2</c:v>
                </c:pt>
                <c:pt idx="254">
                  <c:v>2.4686619999999999E-2</c:v>
                </c:pt>
                <c:pt idx="255">
                  <c:v>2.5558629999999999E-2</c:v>
                </c:pt>
                <c:pt idx="256">
                  <c:v>2.61821E-2</c:v>
                </c:pt>
                <c:pt idx="257">
                  <c:v>2.7223890000000001E-2</c:v>
                </c:pt>
                <c:pt idx="258">
                  <c:v>2.7731800000000001E-2</c:v>
                </c:pt>
                <c:pt idx="259">
                  <c:v>2.8361959999999999E-2</c:v>
                </c:pt>
                <c:pt idx="260">
                  <c:v>2.916473E-2</c:v>
                </c:pt>
                <c:pt idx="261">
                  <c:v>2.980646E-2</c:v>
                </c:pt>
                <c:pt idx="262">
                  <c:v>3.0476360000000001E-2</c:v>
                </c:pt>
                <c:pt idx="263">
                  <c:v>3.1366749999999999E-2</c:v>
                </c:pt>
                <c:pt idx="264">
                  <c:v>3.2432469999999998E-2</c:v>
                </c:pt>
                <c:pt idx="265">
                  <c:v>3.3014790000000002E-2</c:v>
                </c:pt>
                <c:pt idx="266">
                  <c:v>3.4166540000000002E-2</c:v>
                </c:pt>
                <c:pt idx="267">
                  <c:v>3.4735759999999997E-2</c:v>
                </c:pt>
                <c:pt idx="268">
                  <c:v>3.6350599999999997E-2</c:v>
                </c:pt>
                <c:pt idx="269">
                  <c:v>3.7837450000000002E-2</c:v>
                </c:pt>
                <c:pt idx="270">
                  <c:v>3.8974740000000001E-2</c:v>
                </c:pt>
                <c:pt idx="271">
                  <c:v>4.00241E-2</c:v>
                </c:pt>
                <c:pt idx="272">
                  <c:v>4.0913619999999998E-2</c:v>
                </c:pt>
                <c:pt idx="273">
                  <c:v>4.1065409999999997E-2</c:v>
                </c:pt>
                <c:pt idx="274">
                  <c:v>4.1311260000000002E-2</c:v>
                </c:pt>
                <c:pt idx="275">
                  <c:v>4.2401510000000003E-2</c:v>
                </c:pt>
                <c:pt idx="276">
                  <c:v>4.3359330000000001E-2</c:v>
                </c:pt>
                <c:pt idx="277">
                  <c:v>4.4487499999999999E-2</c:v>
                </c:pt>
                <c:pt idx="278">
                  <c:v>4.5147590000000001E-2</c:v>
                </c:pt>
                <c:pt idx="279">
                  <c:v>4.5718469999999997E-2</c:v>
                </c:pt>
                <c:pt idx="280">
                  <c:v>4.641025E-2</c:v>
                </c:pt>
                <c:pt idx="281">
                  <c:v>4.6549170000000001E-2</c:v>
                </c:pt>
                <c:pt idx="282">
                  <c:v>4.7492079999999999E-2</c:v>
                </c:pt>
                <c:pt idx="283">
                  <c:v>4.8694029999999999E-2</c:v>
                </c:pt>
                <c:pt idx="284">
                  <c:v>4.9826269999999999E-2</c:v>
                </c:pt>
                <c:pt idx="285">
                  <c:v>5.0891819999999997E-2</c:v>
                </c:pt>
                <c:pt idx="286">
                  <c:v>5.192124E-2</c:v>
                </c:pt>
                <c:pt idx="287">
                  <c:v>5.2505919999999998E-2</c:v>
                </c:pt>
                <c:pt idx="288">
                  <c:v>5.3249480000000002E-2</c:v>
                </c:pt>
                <c:pt idx="289">
                  <c:v>5.3485659999999997E-2</c:v>
                </c:pt>
                <c:pt idx="290">
                  <c:v>5.3637709999999998E-2</c:v>
                </c:pt>
                <c:pt idx="291">
                  <c:v>5.3892460000000003E-2</c:v>
                </c:pt>
                <c:pt idx="292">
                  <c:v>5.4417510000000002E-2</c:v>
                </c:pt>
                <c:pt idx="293">
                  <c:v>5.4390649999999999E-2</c:v>
                </c:pt>
                <c:pt idx="294">
                  <c:v>5.4286279999999999E-2</c:v>
                </c:pt>
                <c:pt idx="295">
                  <c:v>5.4699110000000002E-2</c:v>
                </c:pt>
                <c:pt idx="296">
                  <c:v>5.5428989999999997E-2</c:v>
                </c:pt>
                <c:pt idx="297">
                  <c:v>5.5635539999999997E-2</c:v>
                </c:pt>
                <c:pt idx="298">
                  <c:v>5.6105660000000002E-2</c:v>
                </c:pt>
                <c:pt idx="299">
                  <c:v>5.6283369999999999E-2</c:v>
                </c:pt>
                <c:pt idx="300">
                  <c:v>5.6162139999999999E-2</c:v>
                </c:pt>
                <c:pt idx="301">
                  <c:v>5.4975259999999998E-2</c:v>
                </c:pt>
                <c:pt idx="302">
                  <c:v>5.4552459999999997E-2</c:v>
                </c:pt>
                <c:pt idx="303">
                  <c:v>5.4456589999999999E-2</c:v>
                </c:pt>
                <c:pt idx="304">
                  <c:v>5.4450600000000002E-2</c:v>
                </c:pt>
                <c:pt idx="305">
                  <c:v>5.4365370000000003E-2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6E2-4EDD-932C-FDF4846A9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969664"/>
        <c:axId val="149970240"/>
      </c:scatterChart>
      <c:valAx>
        <c:axId val="149969664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49970240"/>
        <c:crosses val="autoZero"/>
        <c:crossBetween val="midCat"/>
      </c:valAx>
      <c:valAx>
        <c:axId val="14997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9696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bones'!$ED$4:$ED$398</c:f>
              <c:numCache>
                <c:formatCode>0.00E+00</c:formatCode>
                <c:ptCount val="395"/>
                <c:pt idx="0">
                  <c:v>2.6653899999999999E-5</c:v>
                </c:pt>
                <c:pt idx="1">
                  <c:v>5.3426500000000001E-5</c:v>
                </c:pt>
                <c:pt idx="2">
                  <c:v>5.7466899999999997E-5</c:v>
                </c:pt>
                <c:pt idx="3">
                  <c:v>6.7257199999999997E-5</c:v>
                </c:pt>
                <c:pt idx="4" formatCode="General">
                  <c:v>1.00052E-4</c:v>
                </c:pt>
                <c:pt idx="5" formatCode="General">
                  <c:v>2.47128E-4</c:v>
                </c:pt>
                <c:pt idx="6" formatCode="General">
                  <c:v>6.41105E-4</c:v>
                </c:pt>
                <c:pt idx="7" formatCode="General">
                  <c:v>1.3250829999999999E-3</c:v>
                </c:pt>
                <c:pt idx="8" formatCode="General">
                  <c:v>2.4454939999999999E-3</c:v>
                </c:pt>
                <c:pt idx="9" formatCode="General">
                  <c:v>4.298517E-3</c:v>
                </c:pt>
                <c:pt idx="10" formatCode="General">
                  <c:v>6.8615330000000004E-3</c:v>
                </c:pt>
                <c:pt idx="11" formatCode="General">
                  <c:v>9.7771860000000002E-3</c:v>
                </c:pt>
                <c:pt idx="12" formatCode="General">
                  <c:v>1.3176231E-2</c:v>
                </c:pt>
                <c:pt idx="13" formatCode="General">
                  <c:v>1.7326991E-2</c:v>
                </c:pt>
                <c:pt idx="14" formatCode="General">
                  <c:v>2.1358107000000001E-2</c:v>
                </c:pt>
                <c:pt idx="15" formatCode="General">
                  <c:v>2.5392909000000002E-2</c:v>
                </c:pt>
                <c:pt idx="16" formatCode="General">
                  <c:v>2.9990765999999999E-2</c:v>
                </c:pt>
                <c:pt idx="17" formatCode="General">
                  <c:v>3.4641742000000003E-2</c:v>
                </c:pt>
                <c:pt idx="18" formatCode="General">
                  <c:v>3.9185203000000002E-2</c:v>
                </c:pt>
                <c:pt idx="19" formatCode="General">
                  <c:v>4.3795507999999997E-2</c:v>
                </c:pt>
                <c:pt idx="20" formatCode="General">
                  <c:v>5.0178928999999997E-2</c:v>
                </c:pt>
                <c:pt idx="21" formatCode="General">
                  <c:v>5.7666327000000003E-2</c:v>
                </c:pt>
                <c:pt idx="22" formatCode="General">
                  <c:v>6.4740612000000003E-2</c:v>
                </c:pt>
                <c:pt idx="23" formatCode="General">
                  <c:v>7.1612863999999998E-2</c:v>
                </c:pt>
                <c:pt idx="24" formatCode="General">
                  <c:v>7.9866745000000003E-2</c:v>
                </c:pt>
                <c:pt idx="25" formatCode="General">
                  <c:v>8.7523254999999994E-2</c:v>
                </c:pt>
                <c:pt idx="26" formatCode="General">
                  <c:v>9.4428395999999998E-2</c:v>
                </c:pt>
                <c:pt idx="27" formatCode="General">
                  <c:v>0.101687925</c:v>
                </c:pt>
                <c:pt idx="28" formatCode="General">
                  <c:v>0.10943802699999999</c:v>
                </c:pt>
                <c:pt idx="29" formatCode="General">
                  <c:v>0.11625440400000001</c:v>
                </c:pt>
                <c:pt idx="30" formatCode="General">
                  <c:v>0.121880396</c:v>
                </c:pt>
                <c:pt idx="31" formatCode="General">
                  <c:v>0.12730464799999999</c:v>
                </c:pt>
                <c:pt idx="32" formatCode="General">
                  <c:v>0.13397489900000001</c:v>
                </c:pt>
                <c:pt idx="33" formatCode="General">
                  <c:v>0.14056566600000001</c:v>
                </c:pt>
                <c:pt idx="34" formatCode="General">
                  <c:v>0.14699986900000001</c:v>
                </c:pt>
                <c:pt idx="35" formatCode="General">
                  <c:v>0.15448025400000001</c:v>
                </c:pt>
                <c:pt idx="36" formatCode="General">
                  <c:v>0.16265306199999999</c:v>
                </c:pt>
                <c:pt idx="37" formatCode="General">
                  <c:v>0.17009438299999999</c:v>
                </c:pt>
                <c:pt idx="38" formatCode="General">
                  <c:v>0.17779951499999999</c:v>
                </c:pt>
                <c:pt idx="39" formatCode="General">
                  <c:v>0.186731756</c:v>
                </c:pt>
                <c:pt idx="40" formatCode="General">
                  <c:v>0.19632492000000001</c:v>
                </c:pt>
                <c:pt idx="41" formatCode="General">
                  <c:v>0.205957627</c:v>
                </c:pt>
                <c:pt idx="42" formatCode="General">
                  <c:v>0.21549107000000001</c:v>
                </c:pt>
                <c:pt idx="43" formatCode="General">
                  <c:v>0.22443797300000001</c:v>
                </c:pt>
                <c:pt idx="44" formatCode="General">
                  <c:v>0.23202703699999999</c:v>
                </c:pt>
                <c:pt idx="45" formatCode="General">
                  <c:v>0.238749821</c:v>
                </c:pt>
                <c:pt idx="46" formatCode="General">
                  <c:v>0.24478885</c:v>
                </c:pt>
                <c:pt idx="47" formatCode="General">
                  <c:v>0.251752117</c:v>
                </c:pt>
                <c:pt idx="48" formatCode="General">
                  <c:v>0.25931071900000002</c:v>
                </c:pt>
                <c:pt idx="49" formatCode="General">
                  <c:v>0.266339029</c:v>
                </c:pt>
                <c:pt idx="50" formatCode="General">
                  <c:v>0.272697509</c:v>
                </c:pt>
                <c:pt idx="51" formatCode="General">
                  <c:v>0.27802049299999998</c:v>
                </c:pt>
                <c:pt idx="52" formatCode="General">
                  <c:v>0.281514031</c:v>
                </c:pt>
                <c:pt idx="53" formatCode="General">
                  <c:v>0.28414214199999999</c:v>
                </c:pt>
                <c:pt idx="54" formatCode="General">
                  <c:v>0.288357947</c:v>
                </c:pt>
                <c:pt idx="55" formatCode="General">
                  <c:v>0.29367709400000003</c:v>
                </c:pt>
                <c:pt idx="56" formatCode="General">
                  <c:v>0.29985107700000002</c:v>
                </c:pt>
                <c:pt idx="57" formatCode="General">
                  <c:v>0.30699343000000001</c:v>
                </c:pt>
                <c:pt idx="58" formatCode="General">
                  <c:v>0.3150908</c:v>
                </c:pt>
                <c:pt idx="59" formatCode="General">
                  <c:v>0.322353634</c:v>
                </c:pt>
                <c:pt idx="60" formatCode="General">
                  <c:v>0.32935845699999999</c:v>
                </c:pt>
                <c:pt idx="61" formatCode="General">
                  <c:v>0.33777526200000002</c:v>
                </c:pt>
                <c:pt idx="62" formatCode="General">
                  <c:v>0.34699301999999999</c:v>
                </c:pt>
                <c:pt idx="63" formatCode="General">
                  <c:v>0.35580292299999999</c:v>
                </c:pt>
                <c:pt idx="64" formatCode="General">
                  <c:v>0.36481819100000001</c:v>
                </c:pt>
                <c:pt idx="65" formatCode="General">
                  <c:v>0.37410760799999998</c:v>
                </c:pt>
                <c:pt idx="66" formatCode="General">
                  <c:v>0.382857061</c:v>
                </c:pt>
                <c:pt idx="67" formatCode="General">
                  <c:v>0.39137711400000003</c:v>
                </c:pt>
                <c:pt idx="68" formatCode="General">
                  <c:v>0.40048536600000001</c:v>
                </c:pt>
                <c:pt idx="69" formatCode="General">
                  <c:v>0.40954783299999997</c:v>
                </c:pt>
                <c:pt idx="70" formatCode="General">
                  <c:v>0.41737314399999997</c:v>
                </c:pt>
                <c:pt idx="71" formatCode="General">
                  <c:v>0.424286002</c:v>
                </c:pt>
                <c:pt idx="72" formatCode="General">
                  <c:v>0.43037957399999999</c:v>
                </c:pt>
                <c:pt idx="73" formatCode="General">
                  <c:v>0.43543061100000002</c:v>
                </c:pt>
                <c:pt idx="74" formatCode="General">
                  <c:v>0.440687785</c:v>
                </c:pt>
                <c:pt idx="75" formatCode="General">
                  <c:v>0.44663461999999998</c:v>
                </c:pt>
                <c:pt idx="76" formatCode="General">
                  <c:v>0.45281196899999998</c:v>
                </c:pt>
                <c:pt idx="77" formatCode="General">
                  <c:v>0.459516335</c:v>
                </c:pt>
                <c:pt idx="78" formatCode="General">
                  <c:v>0.46731070400000002</c:v>
                </c:pt>
                <c:pt idx="79" formatCode="General">
                  <c:v>0.47511073199999998</c:v>
                </c:pt>
                <c:pt idx="80" formatCode="General">
                  <c:v>0.482326849</c:v>
                </c:pt>
                <c:pt idx="81" formatCode="General">
                  <c:v>0.48970257</c:v>
                </c:pt>
                <c:pt idx="82" formatCode="General">
                  <c:v>0.49710826299999999</c:v>
                </c:pt>
                <c:pt idx="83" formatCode="General">
                  <c:v>0.50376342299999999</c:v>
                </c:pt>
                <c:pt idx="84" formatCode="General">
                  <c:v>0.51011225999999998</c:v>
                </c:pt>
                <c:pt idx="85" formatCode="General">
                  <c:v>0.51742866300000001</c:v>
                </c:pt>
                <c:pt idx="86" formatCode="General">
                  <c:v>0.52451343900000003</c:v>
                </c:pt>
                <c:pt idx="87" formatCode="General">
                  <c:v>0.53018393900000005</c:v>
                </c:pt>
                <c:pt idx="88" formatCode="General">
                  <c:v>0.53494689699999998</c:v>
                </c:pt>
                <c:pt idx="89" formatCode="General">
                  <c:v>0.53963687299999996</c:v>
                </c:pt>
                <c:pt idx="90" formatCode="General">
                  <c:v>0.54475110599999998</c:v>
                </c:pt>
                <c:pt idx="91" formatCode="General">
                  <c:v>0.55057282399999996</c:v>
                </c:pt>
                <c:pt idx="92" formatCode="General">
                  <c:v>0.55763676399999995</c:v>
                </c:pt>
                <c:pt idx="93" formatCode="General">
                  <c:v>0.56611212700000002</c:v>
                </c:pt>
                <c:pt idx="94" formatCode="General">
                  <c:v>0.57431235700000005</c:v>
                </c:pt>
                <c:pt idx="95" formatCode="General">
                  <c:v>0.58176538200000005</c:v>
                </c:pt>
                <c:pt idx="96" formatCode="General">
                  <c:v>0.58893413699999997</c:v>
                </c:pt>
                <c:pt idx="97" formatCode="General">
                  <c:v>0.59602725599999995</c:v>
                </c:pt>
                <c:pt idx="98" formatCode="General">
                  <c:v>0.602876246</c:v>
                </c:pt>
                <c:pt idx="99" formatCode="General">
                  <c:v>0.60989172999999997</c:v>
                </c:pt>
                <c:pt idx="100" formatCode="General">
                  <c:v>0.61581347500000005</c:v>
                </c:pt>
                <c:pt idx="101" formatCode="General">
                  <c:v>0.62066520300000005</c:v>
                </c:pt>
                <c:pt idx="102" formatCode="General">
                  <c:v>0.62453514499999996</c:v>
                </c:pt>
                <c:pt idx="103" formatCode="General">
                  <c:v>0.62758259400000005</c:v>
                </c:pt>
                <c:pt idx="104" formatCode="General">
                  <c:v>0.63044546099999998</c:v>
                </c:pt>
                <c:pt idx="105" formatCode="General">
                  <c:v>0.63409617900000004</c:v>
                </c:pt>
                <c:pt idx="106" formatCode="General">
                  <c:v>0.63873265099999998</c:v>
                </c:pt>
                <c:pt idx="107" formatCode="General">
                  <c:v>0.64407867399999996</c:v>
                </c:pt>
                <c:pt idx="108" formatCode="General">
                  <c:v>0.64988677100000003</c:v>
                </c:pt>
                <c:pt idx="109" formatCode="General">
                  <c:v>0.65577789900000005</c:v>
                </c:pt>
                <c:pt idx="110" formatCode="General">
                  <c:v>0.66091957300000004</c:v>
                </c:pt>
                <c:pt idx="111" formatCode="General">
                  <c:v>0.66635918800000005</c:v>
                </c:pt>
                <c:pt idx="112" formatCode="General">
                  <c:v>0.674061829</c:v>
                </c:pt>
                <c:pt idx="113" formatCode="General">
                  <c:v>0.68321713699999997</c:v>
                </c:pt>
                <c:pt idx="114" formatCode="General">
                  <c:v>0.69194181300000002</c:v>
                </c:pt>
                <c:pt idx="115" formatCode="General">
                  <c:v>0.70065860599999996</c:v>
                </c:pt>
                <c:pt idx="116" formatCode="General">
                  <c:v>0.70829434700000005</c:v>
                </c:pt>
                <c:pt idx="117" formatCode="General">
                  <c:v>0.71403478499999995</c:v>
                </c:pt>
                <c:pt idx="118" formatCode="General">
                  <c:v>0.71861312600000005</c:v>
                </c:pt>
                <c:pt idx="119" formatCode="General">
                  <c:v>0.72397903500000005</c:v>
                </c:pt>
                <c:pt idx="120" formatCode="General">
                  <c:v>0.73017378300000002</c:v>
                </c:pt>
                <c:pt idx="121" formatCode="General">
                  <c:v>0.73713073699999998</c:v>
                </c:pt>
                <c:pt idx="122" formatCode="General">
                  <c:v>0.74417500400000003</c:v>
                </c:pt>
                <c:pt idx="123" formatCode="General">
                  <c:v>0.75119874099999995</c:v>
                </c:pt>
                <c:pt idx="124" formatCode="General">
                  <c:v>0.75837630899999997</c:v>
                </c:pt>
                <c:pt idx="125" formatCode="General">
                  <c:v>0.76592617900000004</c:v>
                </c:pt>
                <c:pt idx="126" formatCode="General">
                  <c:v>0.77366434299999998</c:v>
                </c:pt>
                <c:pt idx="127" formatCode="General">
                  <c:v>0.78179880300000004</c:v>
                </c:pt>
                <c:pt idx="128" formatCode="General">
                  <c:v>0.79106569199999999</c:v>
                </c:pt>
                <c:pt idx="129" formatCode="General">
                  <c:v>0.80140727599999995</c:v>
                </c:pt>
                <c:pt idx="130" formatCode="General">
                  <c:v>0.81231583900000004</c:v>
                </c:pt>
                <c:pt idx="131" formatCode="General">
                  <c:v>0.82394361400000005</c:v>
                </c:pt>
                <c:pt idx="132" formatCode="General">
                  <c:v>0.83594993200000001</c:v>
                </c:pt>
                <c:pt idx="133" formatCode="General">
                  <c:v>0.84726360700000003</c:v>
                </c:pt>
                <c:pt idx="134" formatCode="General">
                  <c:v>0.85765398599999998</c:v>
                </c:pt>
                <c:pt idx="135" formatCode="General">
                  <c:v>0.86665191699999999</c:v>
                </c:pt>
                <c:pt idx="136" formatCode="General">
                  <c:v>0.87435580899999998</c:v>
                </c:pt>
                <c:pt idx="137" formatCode="General">
                  <c:v>0.881081911</c:v>
                </c:pt>
                <c:pt idx="138" formatCode="General">
                  <c:v>0.88671449400000002</c:v>
                </c:pt>
                <c:pt idx="139" formatCode="General">
                  <c:v>0.89200412500000004</c:v>
                </c:pt>
                <c:pt idx="140" formatCode="General">
                  <c:v>0.89816353199999999</c:v>
                </c:pt>
                <c:pt idx="141" formatCode="General">
                  <c:v>0.904505483</c:v>
                </c:pt>
                <c:pt idx="142" formatCode="General">
                  <c:v>0.91071287300000003</c:v>
                </c:pt>
                <c:pt idx="143" formatCode="General">
                  <c:v>0.91748401300000004</c:v>
                </c:pt>
                <c:pt idx="144" formatCode="General">
                  <c:v>0.92394558699999996</c:v>
                </c:pt>
                <c:pt idx="145" formatCode="General">
                  <c:v>0.92975554400000004</c:v>
                </c:pt>
                <c:pt idx="146" formatCode="General">
                  <c:v>0.93549851299999998</c:v>
                </c:pt>
                <c:pt idx="147" formatCode="General">
                  <c:v>0.94131301899999997</c:v>
                </c:pt>
                <c:pt idx="148" formatCode="General">
                  <c:v>0.94682402799999998</c:v>
                </c:pt>
                <c:pt idx="149" formatCode="General">
                  <c:v>0.95200669500000001</c:v>
                </c:pt>
                <c:pt idx="150" formatCode="General">
                  <c:v>0.956597955</c:v>
                </c:pt>
                <c:pt idx="151" formatCode="General">
                  <c:v>0.96047288399999997</c:v>
                </c:pt>
                <c:pt idx="152" formatCode="General">
                  <c:v>0.96372635600000001</c:v>
                </c:pt>
                <c:pt idx="153" formatCode="General">
                  <c:v>0.96630729199999998</c:v>
                </c:pt>
                <c:pt idx="154" formatCode="General">
                  <c:v>0.96852524100000004</c:v>
                </c:pt>
                <c:pt idx="155" formatCode="General">
                  <c:v>0.97032755999999998</c:v>
                </c:pt>
                <c:pt idx="156" formatCode="General">
                  <c:v>0.97201481899999997</c:v>
                </c:pt>
                <c:pt idx="157" formatCode="General">
                  <c:v>0.97604770200000002</c:v>
                </c:pt>
                <c:pt idx="158" formatCode="General">
                  <c:v>0.98434280600000001</c:v>
                </c:pt>
                <c:pt idx="159" formatCode="General">
                  <c:v>0.99559003999999995</c:v>
                </c:pt>
                <c:pt idx="160" formatCode="General">
                  <c:v>1.008921596</c:v>
                </c:pt>
                <c:pt idx="161" formatCode="General">
                  <c:v>1.0238879380000001</c:v>
                </c:pt>
                <c:pt idx="162" formatCode="General">
                  <c:v>1.038882388</c:v>
                </c:pt>
                <c:pt idx="163" formatCode="General">
                  <c:v>1.0520255949999999</c:v>
                </c:pt>
                <c:pt idx="164" formatCode="General">
                  <c:v>1.0640040449999999</c:v>
                </c:pt>
                <c:pt idx="165" formatCode="General">
                  <c:v>1.075882488</c:v>
                </c:pt>
                <c:pt idx="166" formatCode="General">
                  <c:v>1.0878605880000001</c:v>
                </c:pt>
                <c:pt idx="167" formatCode="General">
                  <c:v>1.0981988739999999</c:v>
                </c:pt>
                <c:pt idx="168" formatCode="General">
                  <c:v>1.1066734309999999</c:v>
                </c:pt>
                <c:pt idx="169" formatCode="General">
                  <c:v>1.114234452</c:v>
                </c:pt>
                <c:pt idx="170" formatCode="General">
                  <c:v>1.1207740859999999</c:v>
                </c:pt>
                <c:pt idx="171" formatCode="General">
                  <c:v>1.1262436689999999</c:v>
                </c:pt>
                <c:pt idx="172" formatCode="General">
                  <c:v>1.131177375</c:v>
                </c:pt>
                <c:pt idx="173" formatCode="General">
                  <c:v>1.1360894989999999</c:v>
                </c:pt>
                <c:pt idx="174" formatCode="General">
                  <c:v>1.1409348829999999</c:v>
                </c:pt>
                <c:pt idx="175" formatCode="General">
                  <c:v>1.145842984</c:v>
                </c:pt>
                <c:pt idx="176" formatCode="General">
                  <c:v>1.1503712930000001</c:v>
                </c:pt>
                <c:pt idx="177" formatCode="General">
                  <c:v>1.1551876080000001</c:v>
                </c:pt>
                <c:pt idx="178" formatCode="General">
                  <c:v>1.1604905160000001</c:v>
                </c:pt>
                <c:pt idx="179" formatCode="General">
                  <c:v>1.1655518460000001</c:v>
                </c:pt>
                <c:pt idx="180" formatCode="General">
                  <c:v>1.1703100930000001</c:v>
                </c:pt>
                <c:pt idx="181" formatCode="General">
                  <c:v>1.1751187679999999</c:v>
                </c:pt>
                <c:pt idx="182" formatCode="General">
                  <c:v>1.1796569779999999</c:v>
                </c:pt>
                <c:pt idx="183" formatCode="General">
                  <c:v>1.183745654</c:v>
                </c:pt>
                <c:pt idx="184" formatCode="General">
                  <c:v>1.1876420759999999</c:v>
                </c:pt>
                <c:pt idx="185" formatCode="General">
                  <c:v>1.191603177</c:v>
                </c:pt>
                <c:pt idx="186" formatCode="General">
                  <c:v>1.1955078079999999</c:v>
                </c:pt>
                <c:pt idx="187" formatCode="General">
                  <c:v>1.1992958739999999</c:v>
                </c:pt>
                <c:pt idx="188" formatCode="General">
                  <c:v>1.2031703730000001</c:v>
                </c:pt>
                <c:pt idx="189" formatCode="General">
                  <c:v>1.2073515509999999</c:v>
                </c:pt>
                <c:pt idx="190" formatCode="General">
                  <c:v>1.2113186199999999</c:v>
                </c:pt>
                <c:pt idx="191" formatCode="General">
                  <c:v>1.2150906370000001</c:v>
                </c:pt>
                <c:pt idx="192" formatCode="General">
                  <c:v>1.2185765690000001</c:v>
                </c:pt>
                <c:pt idx="193" formatCode="General">
                  <c:v>1.2218913650000001</c:v>
                </c:pt>
                <c:pt idx="194" formatCode="General">
                  <c:v>1.2249095109999999</c:v>
                </c:pt>
                <c:pt idx="195" formatCode="General">
                  <c:v>1.2275663509999999</c:v>
                </c:pt>
                <c:pt idx="196" formatCode="General">
                  <c:v>1.2300994160000001</c:v>
                </c:pt>
                <c:pt idx="197" formatCode="General">
                  <c:v>1.2326583090000001</c:v>
                </c:pt>
                <c:pt idx="198" formatCode="General">
                  <c:v>1.234821334</c:v>
                </c:pt>
                <c:pt idx="199" formatCode="General">
                  <c:v>1.23670641</c:v>
                </c:pt>
                <c:pt idx="200" formatCode="General">
                  <c:v>1.238615091</c:v>
                </c:pt>
                <c:pt idx="201" formatCode="General">
                  <c:v>1.241121111</c:v>
                </c:pt>
                <c:pt idx="202" formatCode="General">
                  <c:v>1.243905992</c:v>
                </c:pt>
                <c:pt idx="203" formatCode="General">
                  <c:v>1.246755193</c:v>
                </c:pt>
                <c:pt idx="204" formatCode="General">
                  <c:v>1.2496244809999999</c:v>
                </c:pt>
                <c:pt idx="205" formatCode="General">
                  <c:v>1.2527420680000001</c:v>
                </c:pt>
                <c:pt idx="206" formatCode="General">
                  <c:v>1.255743955</c:v>
                </c:pt>
                <c:pt idx="207" formatCode="General">
                  <c:v>1.2587444830000001</c:v>
                </c:pt>
                <c:pt idx="208" formatCode="General">
                  <c:v>1.2621025910000001</c:v>
                </c:pt>
                <c:pt idx="209" formatCode="General">
                  <c:v>1.2658951389999999</c:v>
                </c:pt>
                <c:pt idx="210" formatCode="General">
                  <c:v>1.2697538770000001</c:v>
                </c:pt>
                <c:pt idx="211" formatCode="General">
                  <c:v>1.2732505169999999</c:v>
                </c:pt>
                <c:pt idx="212" formatCode="General">
                  <c:v>1.2766145419999999</c:v>
                </c:pt>
                <c:pt idx="213" formatCode="General">
                  <c:v>1.28011823</c:v>
                </c:pt>
                <c:pt idx="214" formatCode="General">
                  <c:v>1.283541155</c:v>
                </c:pt>
                <c:pt idx="215" formatCode="General">
                  <c:v>1.28688976</c:v>
                </c:pt>
                <c:pt idx="216" formatCode="General">
                  <c:v>1.290390224</c:v>
                </c:pt>
                <c:pt idx="217" formatCode="General">
                  <c:v>1.2943299939999999</c:v>
                </c:pt>
                <c:pt idx="218" formatCode="General">
                  <c:v>1.298574597</c:v>
                </c:pt>
                <c:pt idx="219" formatCode="General">
                  <c:v>1.3028772310000001</c:v>
                </c:pt>
                <c:pt idx="220" formatCode="General">
                  <c:v>1.307578124</c:v>
                </c:pt>
                <c:pt idx="221" formatCode="General">
                  <c:v>1.3125346419999999</c:v>
                </c:pt>
                <c:pt idx="222" formatCode="General">
                  <c:v>1.3173038669999999</c:v>
                </c:pt>
                <c:pt idx="223" formatCode="General">
                  <c:v>1.321868665</c:v>
                </c:pt>
                <c:pt idx="224" formatCode="General">
                  <c:v>1.326780837</c:v>
                </c:pt>
                <c:pt idx="225" formatCode="General">
                  <c:v>1.332009301</c:v>
                </c:pt>
                <c:pt idx="226" formatCode="General">
                  <c:v>1.338662593</c:v>
                </c:pt>
                <c:pt idx="227" formatCode="General">
                  <c:v>1.3457031669999999</c:v>
                </c:pt>
                <c:pt idx="228" formatCode="General">
                  <c:v>1.351899081</c:v>
                </c:pt>
                <c:pt idx="229" formatCode="General">
                  <c:v>1.3575141390000001</c:v>
                </c:pt>
                <c:pt idx="230" formatCode="General">
                  <c:v>1.3632532509999999</c:v>
                </c:pt>
                <c:pt idx="231" formatCode="General">
                  <c:v>1.3682249710000001</c:v>
                </c:pt>
                <c:pt idx="232" formatCode="General">
                  <c:v>1.373027558</c:v>
                </c:pt>
                <c:pt idx="233" formatCode="General">
                  <c:v>1.378616252</c:v>
                </c:pt>
                <c:pt idx="234" formatCode="General">
                  <c:v>1.384425912</c:v>
                </c:pt>
                <c:pt idx="235" formatCode="General">
                  <c:v>1.3898385360000001</c:v>
                </c:pt>
                <c:pt idx="236" formatCode="General">
                  <c:v>1.3946205709999999</c:v>
                </c:pt>
                <c:pt idx="237" formatCode="General">
                  <c:v>1.398868301</c:v>
                </c:pt>
                <c:pt idx="238" formatCode="General">
                  <c:v>1.4026556779999999</c:v>
                </c:pt>
                <c:pt idx="239" formatCode="General">
                  <c:v>1.406294946</c:v>
                </c:pt>
                <c:pt idx="240" formatCode="General">
                  <c:v>1.4102273299999999</c:v>
                </c:pt>
                <c:pt idx="241" formatCode="General">
                  <c:v>1.4139823359999999</c:v>
                </c:pt>
                <c:pt idx="242" formatCode="General">
                  <c:v>1.4179896489999999</c:v>
                </c:pt>
                <c:pt idx="243" formatCode="General">
                  <c:v>1.422265452</c:v>
                </c:pt>
                <c:pt idx="244" formatCode="General">
                  <c:v>1.4264384189999999</c:v>
                </c:pt>
                <c:pt idx="245" formatCode="General">
                  <c:v>1.4300103719999999</c:v>
                </c:pt>
                <c:pt idx="246" formatCode="General">
                  <c:v>1.433286941</c:v>
                </c:pt>
                <c:pt idx="247" formatCode="General">
                  <c:v>1.436510797</c:v>
                </c:pt>
                <c:pt idx="248" formatCode="General">
                  <c:v>1.4397250049999999</c:v>
                </c:pt>
                <c:pt idx="249" formatCode="General">
                  <c:v>1.443037667</c:v>
                </c:pt>
                <c:pt idx="250" formatCode="General">
                  <c:v>1.4464784939999999</c:v>
                </c:pt>
                <c:pt idx="251" formatCode="General">
                  <c:v>1.4500420759999999</c:v>
                </c:pt>
                <c:pt idx="252" formatCode="General">
                  <c:v>1.454137931</c:v>
                </c:pt>
                <c:pt idx="253" formatCode="General">
                  <c:v>1.4587986260000001</c:v>
                </c:pt>
                <c:pt idx="254" formatCode="General">
                  <c:v>1.4637207940000001</c:v>
                </c:pt>
                <c:pt idx="255" formatCode="General">
                  <c:v>1.468579488</c:v>
                </c:pt>
                <c:pt idx="256" formatCode="General">
                  <c:v>1.473446687</c:v>
                </c:pt>
                <c:pt idx="257" formatCode="General">
                  <c:v>1.4779095179999999</c:v>
                </c:pt>
                <c:pt idx="258" formatCode="General">
                  <c:v>1.481714312</c:v>
                </c:pt>
                <c:pt idx="259" formatCode="General">
                  <c:v>1.4850833640000001</c:v>
                </c:pt>
                <c:pt idx="260" formatCode="General">
                  <c:v>1.4881214949999999</c:v>
                </c:pt>
                <c:pt idx="261" formatCode="General">
                  <c:v>1.4908945810000001</c:v>
                </c:pt>
                <c:pt idx="262" formatCode="General">
                  <c:v>1.493396991</c:v>
                </c:pt>
                <c:pt idx="263" formatCode="General">
                  <c:v>1.495816662</c:v>
                </c:pt>
                <c:pt idx="264" formatCode="General">
                  <c:v>1.498282978</c:v>
                </c:pt>
                <c:pt idx="265" formatCode="General">
                  <c:v>1.5009859649999999</c:v>
                </c:pt>
                <c:pt idx="266" formatCode="General">
                  <c:v>1.5040677549999999</c:v>
                </c:pt>
                <c:pt idx="267" formatCode="General">
                  <c:v>1.5075894219999999</c:v>
                </c:pt>
                <c:pt idx="268" formatCode="General">
                  <c:v>1.5118917590000001</c:v>
                </c:pt>
                <c:pt idx="269" formatCode="General">
                  <c:v>1.516592283</c:v>
                </c:pt>
                <c:pt idx="270" formatCode="General">
                  <c:v>1.520909708</c:v>
                </c:pt>
                <c:pt idx="271" formatCode="General">
                  <c:v>1.5250309369999999</c:v>
                </c:pt>
                <c:pt idx="272" formatCode="General">
                  <c:v>1.5286620390000001</c:v>
                </c:pt>
                <c:pt idx="273" formatCode="General">
                  <c:v>1.5318557639999999</c:v>
                </c:pt>
                <c:pt idx="274" formatCode="General">
                  <c:v>1.535293061</c:v>
                </c:pt>
                <c:pt idx="275" formatCode="General">
                  <c:v>1.5390085330000001</c:v>
                </c:pt>
                <c:pt idx="276" formatCode="General">
                  <c:v>1.5427586710000001</c:v>
                </c:pt>
                <c:pt idx="277" formatCode="General">
                  <c:v>1.5467665340000001</c:v>
                </c:pt>
                <c:pt idx="278" formatCode="General">
                  <c:v>1.5503086239999999</c:v>
                </c:pt>
                <c:pt idx="279" formatCode="General">
                  <c:v>1.553478197</c:v>
                </c:pt>
                <c:pt idx="280" formatCode="General">
                  <c:v>1.5565836909999999</c:v>
                </c:pt>
                <c:pt idx="281" formatCode="General">
                  <c:v>1.559498268</c:v>
                </c:pt>
                <c:pt idx="282" formatCode="General">
                  <c:v>1.5619742990000001</c:v>
                </c:pt>
                <c:pt idx="283" formatCode="General">
                  <c:v>1.56487599</c:v>
                </c:pt>
                <c:pt idx="284" formatCode="General">
                  <c:v>1.567466528</c:v>
                </c:pt>
                <c:pt idx="285" formatCode="General">
                  <c:v>1.570208415</c:v>
                </c:pt>
                <c:pt idx="286" formatCode="General">
                  <c:v>1.5731671709999999</c:v>
                </c:pt>
                <c:pt idx="287" formatCode="General">
                  <c:v>1.576067468</c:v>
                </c:pt>
                <c:pt idx="288" formatCode="General">
                  <c:v>1.5786300879999999</c:v>
                </c:pt>
                <c:pt idx="289" formatCode="General">
                  <c:v>1.581337714</c:v>
                </c:pt>
                <c:pt idx="290" formatCode="General">
                  <c:v>1.58383261</c:v>
                </c:pt>
                <c:pt idx="291" formatCode="General">
                  <c:v>1.5860306829999999</c:v>
                </c:pt>
                <c:pt idx="292" formatCode="General">
                  <c:v>1.588322156</c:v>
                </c:pt>
                <c:pt idx="293" formatCode="General">
                  <c:v>1.5902411860000001</c:v>
                </c:pt>
                <c:pt idx="294" formatCode="General">
                  <c:v>1.5919862339999999</c:v>
                </c:pt>
                <c:pt idx="295" formatCode="General">
                  <c:v>1.5934668380000001</c:v>
                </c:pt>
                <c:pt idx="296" formatCode="General">
                  <c:v>1.5949225499999999</c:v>
                </c:pt>
                <c:pt idx="297" formatCode="General">
                  <c:v>1.5960359079999999</c:v>
                </c:pt>
                <c:pt idx="298" formatCode="General">
                  <c:v>1.597076962</c:v>
                </c:pt>
                <c:pt idx="299" formatCode="General">
                  <c:v>1.59779107</c:v>
                </c:pt>
                <c:pt idx="300" formatCode="General">
                  <c:v>1.598342801</c:v>
                </c:pt>
                <c:pt idx="301" formatCode="General">
                  <c:v>1.5985743640000001</c:v>
                </c:pt>
                <c:pt idx="302" formatCode="General">
                  <c:v>1.5987780629999999</c:v>
                </c:pt>
                <c:pt idx="303" formatCode="General">
                  <c:v>1.5989711879999999</c:v>
                </c:pt>
                <c:pt idx="304" formatCode="General">
                  <c:v>1.5991280999999999</c:v>
                </c:pt>
                <c:pt idx="305" formatCode="General">
                  <c:v>1.599348365</c:v>
                </c:pt>
              </c:numCache>
            </c:numRef>
          </c:xVal>
          <c:yVal>
            <c:numRef>
              <c:f>'Data fresh bones'!$EC$4:$EC$398</c:f>
              <c:numCache>
                <c:formatCode>General</c:formatCode>
                <c:ptCount val="395"/>
                <c:pt idx="0">
                  <c:v>1.9913999999999999E-3</c:v>
                </c:pt>
                <c:pt idx="1">
                  <c:v>3.0538000000000002E-3</c:v>
                </c:pt>
                <c:pt idx="2">
                  <c:v>2.9615599999999998E-3</c:v>
                </c:pt>
                <c:pt idx="3">
                  <c:v>2.7980599999999998E-3</c:v>
                </c:pt>
                <c:pt idx="4">
                  <c:v>2.6147200000000001E-3</c:v>
                </c:pt>
                <c:pt idx="5">
                  <c:v>2.3328799999999998E-3</c:v>
                </c:pt>
                <c:pt idx="6">
                  <c:v>1.99774E-3</c:v>
                </c:pt>
                <c:pt idx="7">
                  <c:v>1.95356E-3</c:v>
                </c:pt>
                <c:pt idx="8">
                  <c:v>2.1042999999999999E-3</c:v>
                </c:pt>
                <c:pt idx="9">
                  <c:v>2.2902999999999999E-3</c:v>
                </c:pt>
                <c:pt idx="10">
                  <c:v>2.2634700000000001E-3</c:v>
                </c:pt>
                <c:pt idx="11">
                  <c:v>2.4777599999999999E-3</c:v>
                </c:pt>
                <c:pt idx="12">
                  <c:v>2.5398999999999999E-3</c:v>
                </c:pt>
                <c:pt idx="13">
                  <c:v>2.48548E-3</c:v>
                </c:pt>
                <c:pt idx="14">
                  <c:v>2.3651200000000001E-3</c:v>
                </c:pt>
                <c:pt idx="15">
                  <c:v>2.1359600000000001E-3</c:v>
                </c:pt>
                <c:pt idx="16">
                  <c:v>2.0042200000000001E-3</c:v>
                </c:pt>
                <c:pt idx="17">
                  <c:v>1.9380199999999999E-3</c:v>
                </c:pt>
                <c:pt idx="18">
                  <c:v>1.84694E-3</c:v>
                </c:pt>
                <c:pt idx="19">
                  <c:v>1.76278E-3</c:v>
                </c:pt>
                <c:pt idx="20">
                  <c:v>1.6884199999999999E-3</c:v>
                </c:pt>
                <c:pt idx="21">
                  <c:v>1.6002900000000001E-3</c:v>
                </c:pt>
                <c:pt idx="22">
                  <c:v>1.41697E-3</c:v>
                </c:pt>
                <c:pt idx="23">
                  <c:v>1.25085E-3</c:v>
                </c:pt>
                <c:pt idx="24">
                  <c:v>1.1525999999999999E-3</c:v>
                </c:pt>
                <c:pt idx="25">
                  <c:v>1.0105800000000001E-3</c:v>
                </c:pt>
                <c:pt idx="26">
                  <c:v>9.5217000000000001E-4</c:v>
                </c:pt>
                <c:pt idx="27">
                  <c:v>9.1817000000000005E-4</c:v>
                </c:pt>
                <c:pt idx="28">
                  <c:v>8.3511999999999996E-4</c:v>
                </c:pt>
                <c:pt idx="29">
                  <c:v>7.7988000000000005E-4</c:v>
                </c:pt>
                <c:pt idx="30">
                  <c:v>7.3320999999999998E-4</c:v>
                </c:pt>
                <c:pt idx="31">
                  <c:v>6.8079000000000002E-4</c:v>
                </c:pt>
                <c:pt idx="32">
                  <c:v>6.1306999999999996E-4</c:v>
                </c:pt>
                <c:pt idx="33">
                  <c:v>5.8693999999999999E-4</c:v>
                </c:pt>
                <c:pt idx="34">
                  <c:v>5.2379E-4</c:v>
                </c:pt>
                <c:pt idx="35">
                  <c:v>5.2800000000000004E-4</c:v>
                </c:pt>
                <c:pt idx="36">
                  <c:v>4.9770000000000001E-4</c:v>
                </c:pt>
                <c:pt idx="37">
                  <c:v>4.9153000000000001E-4</c:v>
                </c:pt>
                <c:pt idx="38">
                  <c:v>5.1232000000000003E-4</c:v>
                </c:pt>
                <c:pt idx="39">
                  <c:v>5.1891999999999997E-4</c:v>
                </c:pt>
                <c:pt idx="40">
                  <c:v>5.2963000000000001E-4</c:v>
                </c:pt>
                <c:pt idx="41">
                  <c:v>5.3810000000000001E-4</c:v>
                </c:pt>
                <c:pt idx="42">
                  <c:v>6.3336000000000002E-4</c:v>
                </c:pt>
                <c:pt idx="43">
                  <c:v>6.7805999999999997E-4</c:v>
                </c:pt>
                <c:pt idx="44">
                  <c:v>7.2690999999999999E-4</c:v>
                </c:pt>
                <c:pt idx="45">
                  <c:v>7.2851000000000003E-4</c:v>
                </c:pt>
                <c:pt idx="46">
                  <c:v>7.8755999999999997E-4</c:v>
                </c:pt>
                <c:pt idx="47">
                  <c:v>7.6533999999999999E-4</c:v>
                </c:pt>
                <c:pt idx="48">
                  <c:v>8.1209999999999995E-4</c:v>
                </c:pt>
                <c:pt idx="49">
                  <c:v>8.5028999999999997E-4</c:v>
                </c:pt>
                <c:pt idx="50">
                  <c:v>9.4180000000000002E-4</c:v>
                </c:pt>
                <c:pt idx="51">
                  <c:v>1.0196700000000001E-3</c:v>
                </c:pt>
                <c:pt idx="52">
                  <c:v>1.0131199999999999E-3</c:v>
                </c:pt>
                <c:pt idx="53">
                  <c:v>1.00241E-3</c:v>
                </c:pt>
                <c:pt idx="54">
                  <c:v>9.6230000000000003E-4</c:v>
                </c:pt>
                <c:pt idx="55">
                  <c:v>9.9020000000000011E-4</c:v>
                </c:pt>
                <c:pt idx="56">
                  <c:v>9.9004999999999991E-4</c:v>
                </c:pt>
                <c:pt idx="57">
                  <c:v>9.7718999999999996E-4</c:v>
                </c:pt>
                <c:pt idx="58">
                  <c:v>1.0047400000000001E-3</c:v>
                </c:pt>
                <c:pt idx="59">
                  <c:v>9.9978999999999997E-4</c:v>
                </c:pt>
                <c:pt idx="60">
                  <c:v>9.6845999999999998E-4</c:v>
                </c:pt>
                <c:pt idx="61">
                  <c:v>9.6267E-4</c:v>
                </c:pt>
                <c:pt idx="62">
                  <c:v>1.01092E-3</c:v>
                </c:pt>
                <c:pt idx="63">
                  <c:v>9.984499999999999E-4</c:v>
                </c:pt>
                <c:pt idx="64">
                  <c:v>1.0781499999999999E-3</c:v>
                </c:pt>
                <c:pt idx="65">
                  <c:v>1.29401E-3</c:v>
                </c:pt>
                <c:pt idx="66">
                  <c:v>1.37896E-3</c:v>
                </c:pt>
                <c:pt idx="67">
                  <c:v>1.42701E-3</c:v>
                </c:pt>
                <c:pt idx="68">
                  <c:v>1.5859100000000001E-3</c:v>
                </c:pt>
                <c:pt idx="69">
                  <c:v>1.5794800000000001E-3</c:v>
                </c:pt>
                <c:pt idx="70">
                  <c:v>1.57588E-3</c:v>
                </c:pt>
                <c:pt idx="71">
                  <c:v>1.5686599999999999E-3</c:v>
                </c:pt>
                <c:pt idx="72">
                  <c:v>1.53681E-3</c:v>
                </c:pt>
                <c:pt idx="73">
                  <c:v>1.5276599999999999E-3</c:v>
                </c:pt>
                <c:pt idx="74">
                  <c:v>1.54703E-3</c:v>
                </c:pt>
                <c:pt idx="75">
                  <c:v>1.5181800000000001E-3</c:v>
                </c:pt>
                <c:pt idx="76">
                  <c:v>1.4277700000000001E-3</c:v>
                </c:pt>
                <c:pt idx="77">
                  <c:v>1.4254999999999999E-3</c:v>
                </c:pt>
                <c:pt idx="78">
                  <c:v>1.3762799999999999E-3</c:v>
                </c:pt>
                <c:pt idx="79">
                  <c:v>1.3972500000000001E-3</c:v>
                </c:pt>
                <c:pt idx="80">
                  <c:v>1.3541200000000001E-3</c:v>
                </c:pt>
                <c:pt idx="81">
                  <c:v>1.4177700000000001E-3</c:v>
                </c:pt>
                <c:pt idx="82">
                  <c:v>1.3935799999999999E-3</c:v>
                </c:pt>
                <c:pt idx="83">
                  <c:v>1.3378800000000001E-3</c:v>
                </c:pt>
                <c:pt idx="84">
                  <c:v>1.29926E-3</c:v>
                </c:pt>
                <c:pt idx="85">
                  <c:v>1.2497000000000001E-3</c:v>
                </c:pt>
                <c:pt idx="86">
                  <c:v>1.1652699999999999E-3</c:v>
                </c:pt>
                <c:pt idx="87">
                  <c:v>1.1469900000000001E-3</c:v>
                </c:pt>
                <c:pt idx="88">
                  <c:v>1.2010499999999999E-3</c:v>
                </c:pt>
                <c:pt idx="89">
                  <c:v>1.15963E-3</c:v>
                </c:pt>
                <c:pt idx="90">
                  <c:v>1.0903499999999999E-3</c:v>
                </c:pt>
                <c:pt idx="91">
                  <c:v>1.0337300000000001E-3</c:v>
                </c:pt>
                <c:pt idx="92">
                  <c:v>1.0166999999999999E-3</c:v>
                </c:pt>
                <c:pt idx="93">
                  <c:v>8.7732999999999995E-4</c:v>
                </c:pt>
                <c:pt idx="94">
                  <c:v>7.7643999999999999E-4</c:v>
                </c:pt>
                <c:pt idx="95">
                  <c:v>7.7209000000000002E-4</c:v>
                </c:pt>
                <c:pt idx="96">
                  <c:v>6.8473000000000004E-4</c:v>
                </c:pt>
                <c:pt idx="97">
                  <c:v>5.3883000000000002E-4</c:v>
                </c:pt>
                <c:pt idx="98">
                  <c:v>5.2638999999999995E-4</c:v>
                </c:pt>
                <c:pt idx="99">
                  <c:v>4.5633000000000002E-4</c:v>
                </c:pt>
                <c:pt idx="100">
                  <c:v>3.3442999999999998E-4</c:v>
                </c:pt>
                <c:pt idx="101">
                  <c:v>2.7028000000000002E-4</c:v>
                </c:pt>
                <c:pt idx="102">
                  <c:v>2.2502000000000001E-4</c:v>
                </c:pt>
                <c:pt idx="103" formatCode="0.00E+00">
                  <c:v>8.2126999999999995E-5</c:v>
                </c:pt>
                <c:pt idx="104" formatCode="0.00E+00">
                  <c:v>1.7804000000000001E-5</c:v>
                </c:pt>
                <c:pt idx="105" formatCode="0.00E+00">
                  <c:v>-2.0789999999999999E-5</c:v>
                </c:pt>
                <c:pt idx="106">
                  <c:v>-1.6359999999999999E-4</c:v>
                </c:pt>
                <c:pt idx="107">
                  <c:v>-1.7336000000000001E-4</c:v>
                </c:pt>
                <c:pt idx="108">
                  <c:v>-2.6310999999999999E-4</c:v>
                </c:pt>
                <c:pt idx="109">
                  <c:v>-3.0091999999999999E-4</c:v>
                </c:pt>
                <c:pt idx="110">
                  <c:v>-4.1313999999999999E-4</c:v>
                </c:pt>
                <c:pt idx="111">
                  <c:v>-4.3268000000000001E-4</c:v>
                </c:pt>
                <c:pt idx="112">
                  <c:v>-7.0003999999999997E-4</c:v>
                </c:pt>
                <c:pt idx="113">
                  <c:v>-8.4579000000000002E-4</c:v>
                </c:pt>
                <c:pt idx="114">
                  <c:v>-1.07029E-3</c:v>
                </c:pt>
                <c:pt idx="115">
                  <c:v>-1.1631600000000001E-3</c:v>
                </c:pt>
                <c:pt idx="116">
                  <c:v>-1.3397800000000001E-3</c:v>
                </c:pt>
                <c:pt idx="117">
                  <c:v>-1.3624799999999999E-3</c:v>
                </c:pt>
                <c:pt idx="118">
                  <c:v>-1.52943E-3</c:v>
                </c:pt>
                <c:pt idx="119">
                  <c:v>-1.61856E-3</c:v>
                </c:pt>
                <c:pt idx="120">
                  <c:v>-1.75165E-3</c:v>
                </c:pt>
                <c:pt idx="121">
                  <c:v>-1.78367E-3</c:v>
                </c:pt>
                <c:pt idx="122">
                  <c:v>-1.92428E-3</c:v>
                </c:pt>
                <c:pt idx="123">
                  <c:v>-2.04142E-3</c:v>
                </c:pt>
                <c:pt idx="124">
                  <c:v>-2.0386800000000002E-3</c:v>
                </c:pt>
                <c:pt idx="125">
                  <c:v>-2.0455899999999999E-3</c:v>
                </c:pt>
                <c:pt idx="126">
                  <c:v>-2.19987E-3</c:v>
                </c:pt>
                <c:pt idx="127">
                  <c:v>-2.3528899999999998E-3</c:v>
                </c:pt>
                <c:pt idx="128">
                  <c:v>-2.4038900000000001E-3</c:v>
                </c:pt>
                <c:pt idx="129">
                  <c:v>-2.5775899999999998E-3</c:v>
                </c:pt>
                <c:pt idx="130">
                  <c:v>-2.82585E-3</c:v>
                </c:pt>
                <c:pt idx="131">
                  <c:v>-2.9872599999999998E-3</c:v>
                </c:pt>
                <c:pt idx="132">
                  <c:v>-2.96006E-3</c:v>
                </c:pt>
                <c:pt idx="133">
                  <c:v>-2.9833899999999998E-3</c:v>
                </c:pt>
                <c:pt idx="134">
                  <c:v>-3.0203399999999998E-3</c:v>
                </c:pt>
                <c:pt idx="135">
                  <c:v>-3.0878099999999999E-3</c:v>
                </c:pt>
                <c:pt idx="136">
                  <c:v>-3.0633800000000001E-3</c:v>
                </c:pt>
                <c:pt idx="137">
                  <c:v>-3.2132900000000002E-3</c:v>
                </c:pt>
                <c:pt idx="138">
                  <c:v>-3.2121300000000001E-3</c:v>
                </c:pt>
                <c:pt idx="139">
                  <c:v>-3.3406199999999999E-3</c:v>
                </c:pt>
                <c:pt idx="140">
                  <c:v>-3.3880400000000001E-3</c:v>
                </c:pt>
                <c:pt idx="141">
                  <c:v>-3.64285E-3</c:v>
                </c:pt>
                <c:pt idx="142">
                  <c:v>-3.6599200000000001E-3</c:v>
                </c:pt>
                <c:pt idx="143">
                  <c:v>-3.8145499999999999E-3</c:v>
                </c:pt>
                <c:pt idx="144">
                  <c:v>-3.87799E-3</c:v>
                </c:pt>
                <c:pt idx="145">
                  <c:v>-3.6720099999999999E-3</c:v>
                </c:pt>
                <c:pt idx="146">
                  <c:v>-3.54382E-3</c:v>
                </c:pt>
                <c:pt idx="147">
                  <c:v>-3.6275700000000001E-3</c:v>
                </c:pt>
                <c:pt idx="148">
                  <c:v>-3.6310700000000001E-3</c:v>
                </c:pt>
                <c:pt idx="149">
                  <c:v>-3.5459599999999999E-3</c:v>
                </c:pt>
                <c:pt idx="150">
                  <c:v>-3.8070700000000001E-3</c:v>
                </c:pt>
                <c:pt idx="151">
                  <c:v>-3.9419399999999997E-3</c:v>
                </c:pt>
                <c:pt idx="152">
                  <c:v>-3.95649E-3</c:v>
                </c:pt>
                <c:pt idx="153">
                  <c:v>-4.0308399999999999E-3</c:v>
                </c:pt>
                <c:pt idx="154">
                  <c:v>-4.0868500000000004E-3</c:v>
                </c:pt>
                <c:pt idx="155">
                  <c:v>-4.0514799999999997E-3</c:v>
                </c:pt>
                <c:pt idx="156">
                  <c:v>-3.85936E-3</c:v>
                </c:pt>
                <c:pt idx="157">
                  <c:v>-3.9680000000000002E-3</c:v>
                </c:pt>
                <c:pt idx="158">
                  <c:v>-4.1562300000000003E-3</c:v>
                </c:pt>
                <c:pt idx="159">
                  <c:v>-4.2521299999999998E-3</c:v>
                </c:pt>
                <c:pt idx="160">
                  <c:v>-4.4898799999999999E-3</c:v>
                </c:pt>
                <c:pt idx="161">
                  <c:v>-4.5494799999999998E-3</c:v>
                </c:pt>
                <c:pt idx="162">
                  <c:v>-4.5071699999999996E-3</c:v>
                </c:pt>
                <c:pt idx="163">
                  <c:v>-4.3497199999999996E-3</c:v>
                </c:pt>
                <c:pt idx="164">
                  <c:v>-4.3151800000000001E-3</c:v>
                </c:pt>
                <c:pt idx="165">
                  <c:v>-4.2124399999999996E-3</c:v>
                </c:pt>
                <c:pt idx="166">
                  <c:v>-4.1316900000000004E-3</c:v>
                </c:pt>
                <c:pt idx="167">
                  <c:v>-4.0293600000000001E-3</c:v>
                </c:pt>
                <c:pt idx="168">
                  <c:v>-3.9489199999999999E-3</c:v>
                </c:pt>
                <c:pt idx="169">
                  <c:v>-3.9072999999999998E-3</c:v>
                </c:pt>
                <c:pt idx="170">
                  <c:v>-3.81432E-3</c:v>
                </c:pt>
                <c:pt idx="171">
                  <c:v>-3.8176099999999999E-3</c:v>
                </c:pt>
                <c:pt idx="172">
                  <c:v>-3.7679599999999999E-3</c:v>
                </c:pt>
                <c:pt idx="173">
                  <c:v>-3.7683500000000002E-3</c:v>
                </c:pt>
                <c:pt idx="174">
                  <c:v>-3.6866400000000001E-3</c:v>
                </c:pt>
                <c:pt idx="175">
                  <c:v>-3.6842099999999998E-3</c:v>
                </c:pt>
                <c:pt idx="176">
                  <c:v>-3.6827100000000001E-3</c:v>
                </c:pt>
                <c:pt idx="177">
                  <c:v>-3.6689700000000001E-3</c:v>
                </c:pt>
                <c:pt idx="178">
                  <c:v>-3.5632200000000002E-3</c:v>
                </c:pt>
                <c:pt idx="179">
                  <c:v>-3.5241399999999998E-3</c:v>
                </c:pt>
                <c:pt idx="180">
                  <c:v>-3.4515399999999999E-3</c:v>
                </c:pt>
                <c:pt idx="181">
                  <c:v>-3.4396399999999999E-3</c:v>
                </c:pt>
                <c:pt idx="182">
                  <c:v>-3.4463699999999998E-3</c:v>
                </c:pt>
                <c:pt idx="183">
                  <c:v>-3.4369800000000001E-3</c:v>
                </c:pt>
                <c:pt idx="184">
                  <c:v>-3.3887399999999999E-3</c:v>
                </c:pt>
                <c:pt idx="185">
                  <c:v>-3.42867E-3</c:v>
                </c:pt>
                <c:pt idx="186">
                  <c:v>-3.37733E-3</c:v>
                </c:pt>
                <c:pt idx="187">
                  <c:v>-3.3778699999999998E-3</c:v>
                </c:pt>
                <c:pt idx="188">
                  <c:v>-3.3176199999999999E-3</c:v>
                </c:pt>
                <c:pt idx="189">
                  <c:v>-3.3766299999999998E-3</c:v>
                </c:pt>
                <c:pt idx="190">
                  <c:v>-3.3328899999999998E-3</c:v>
                </c:pt>
                <c:pt idx="191">
                  <c:v>-3.3874199999999999E-3</c:v>
                </c:pt>
                <c:pt idx="192">
                  <c:v>-3.38631E-3</c:v>
                </c:pt>
                <c:pt idx="193">
                  <c:v>-3.4101499999999998E-3</c:v>
                </c:pt>
                <c:pt idx="194">
                  <c:v>-3.26969E-3</c:v>
                </c:pt>
                <c:pt idx="195">
                  <c:v>-3.2122399999999999E-3</c:v>
                </c:pt>
                <c:pt idx="196">
                  <c:v>-3.2047E-3</c:v>
                </c:pt>
                <c:pt idx="197">
                  <c:v>-3.2542199999999999E-3</c:v>
                </c:pt>
                <c:pt idx="198">
                  <c:v>-3.3369300000000001E-3</c:v>
                </c:pt>
                <c:pt idx="199">
                  <c:v>-3.1836899999999999E-3</c:v>
                </c:pt>
                <c:pt idx="200">
                  <c:v>-3.1953300000000001E-3</c:v>
                </c:pt>
                <c:pt idx="201">
                  <c:v>-3.12371E-3</c:v>
                </c:pt>
                <c:pt idx="202">
                  <c:v>-3.1365400000000002E-3</c:v>
                </c:pt>
                <c:pt idx="203">
                  <c:v>-3.1603999999999998E-3</c:v>
                </c:pt>
                <c:pt idx="204">
                  <c:v>-3.2009299999999998E-3</c:v>
                </c:pt>
                <c:pt idx="205">
                  <c:v>-3.21179E-3</c:v>
                </c:pt>
                <c:pt idx="206">
                  <c:v>-3.3199000000000002E-3</c:v>
                </c:pt>
                <c:pt idx="207">
                  <c:v>-3.1815599999999999E-3</c:v>
                </c:pt>
                <c:pt idx="208">
                  <c:v>-3.2946099999999999E-3</c:v>
                </c:pt>
                <c:pt idx="209">
                  <c:v>-3.38033E-3</c:v>
                </c:pt>
                <c:pt idx="210">
                  <c:v>-3.6407000000000002E-3</c:v>
                </c:pt>
                <c:pt idx="211">
                  <c:v>-3.7244999999999999E-3</c:v>
                </c:pt>
                <c:pt idx="212">
                  <c:v>-3.9029500000000001E-3</c:v>
                </c:pt>
                <c:pt idx="213">
                  <c:v>-3.9561300000000004E-3</c:v>
                </c:pt>
                <c:pt idx="214">
                  <c:v>-4.1246E-3</c:v>
                </c:pt>
                <c:pt idx="215">
                  <c:v>-3.9864100000000001E-3</c:v>
                </c:pt>
                <c:pt idx="216">
                  <c:v>-4.1249700000000004E-3</c:v>
                </c:pt>
                <c:pt idx="217">
                  <c:v>-3.78737E-3</c:v>
                </c:pt>
                <c:pt idx="218">
                  <c:v>-3.7933900000000002E-3</c:v>
                </c:pt>
                <c:pt idx="219">
                  <c:v>-3.8865200000000001E-3</c:v>
                </c:pt>
                <c:pt idx="220">
                  <c:v>-4.1823900000000002E-3</c:v>
                </c:pt>
                <c:pt idx="221">
                  <c:v>-4.5818999999999999E-3</c:v>
                </c:pt>
                <c:pt idx="222">
                  <c:v>-5.0427900000000001E-3</c:v>
                </c:pt>
                <c:pt idx="223">
                  <c:v>-5.4677099999999998E-3</c:v>
                </c:pt>
                <c:pt idx="224">
                  <c:v>-5.7874099999999998E-3</c:v>
                </c:pt>
                <c:pt idx="225">
                  <c:v>-6.0939999999999996E-3</c:v>
                </c:pt>
                <c:pt idx="226">
                  <c:v>-6.02178E-3</c:v>
                </c:pt>
                <c:pt idx="227">
                  <c:v>-6.30614E-3</c:v>
                </c:pt>
                <c:pt idx="228">
                  <c:v>-6.5022300000000003E-3</c:v>
                </c:pt>
                <c:pt idx="229">
                  <c:v>-6.65886E-3</c:v>
                </c:pt>
                <c:pt idx="230">
                  <c:v>-6.7871800000000003E-3</c:v>
                </c:pt>
                <c:pt idx="231">
                  <c:v>-7.0251000000000003E-3</c:v>
                </c:pt>
                <c:pt idx="232">
                  <c:v>-7.0445799999999999E-3</c:v>
                </c:pt>
                <c:pt idx="233">
                  <c:v>-7.2139400000000003E-3</c:v>
                </c:pt>
                <c:pt idx="234">
                  <c:v>-7.4343600000000001E-3</c:v>
                </c:pt>
                <c:pt idx="235">
                  <c:v>-7.7367900000000003E-3</c:v>
                </c:pt>
                <c:pt idx="236">
                  <c:v>-7.8746800000000002E-3</c:v>
                </c:pt>
                <c:pt idx="237">
                  <c:v>-8.0553399999999994E-3</c:v>
                </c:pt>
                <c:pt idx="238">
                  <c:v>-8.2536599999999995E-3</c:v>
                </c:pt>
                <c:pt idx="239">
                  <c:v>-8.3890100000000006E-3</c:v>
                </c:pt>
                <c:pt idx="240">
                  <c:v>-8.4640199999999992E-3</c:v>
                </c:pt>
                <c:pt idx="241">
                  <c:v>-8.6531000000000004E-3</c:v>
                </c:pt>
                <c:pt idx="242">
                  <c:v>-8.8201400000000006E-3</c:v>
                </c:pt>
                <c:pt idx="243">
                  <c:v>-9.0157299999999996E-3</c:v>
                </c:pt>
                <c:pt idx="244">
                  <c:v>-9.2174800000000001E-3</c:v>
                </c:pt>
                <c:pt idx="245">
                  <c:v>-9.3675900000000003E-3</c:v>
                </c:pt>
                <c:pt idx="246">
                  <c:v>-9.3897800000000003E-3</c:v>
                </c:pt>
                <c:pt idx="247">
                  <c:v>-9.5121100000000007E-3</c:v>
                </c:pt>
                <c:pt idx="248">
                  <c:v>-9.7342499999999998E-3</c:v>
                </c:pt>
                <c:pt idx="249">
                  <c:v>-9.8560699999999998E-3</c:v>
                </c:pt>
                <c:pt idx="250">
                  <c:v>-1.004262E-2</c:v>
                </c:pt>
                <c:pt idx="251">
                  <c:v>-1.033093E-2</c:v>
                </c:pt>
                <c:pt idx="252">
                  <c:v>-1.0532919999999999E-2</c:v>
                </c:pt>
                <c:pt idx="253">
                  <c:v>-1.0725810000000001E-2</c:v>
                </c:pt>
                <c:pt idx="254">
                  <c:v>-1.109654E-2</c:v>
                </c:pt>
                <c:pt idx="255">
                  <c:v>-1.1401140000000001E-2</c:v>
                </c:pt>
                <c:pt idx="256">
                  <c:v>-1.1566130000000001E-2</c:v>
                </c:pt>
                <c:pt idx="257">
                  <c:v>-1.190774E-2</c:v>
                </c:pt>
                <c:pt idx="258">
                  <c:v>-1.208584E-2</c:v>
                </c:pt>
                <c:pt idx="259">
                  <c:v>-1.225945E-2</c:v>
                </c:pt>
                <c:pt idx="260">
                  <c:v>-1.2522220000000001E-2</c:v>
                </c:pt>
                <c:pt idx="261">
                  <c:v>-1.2776569999999999E-2</c:v>
                </c:pt>
                <c:pt idx="262">
                  <c:v>-1.285904E-2</c:v>
                </c:pt>
                <c:pt idx="263">
                  <c:v>-1.3111309999999999E-2</c:v>
                </c:pt>
                <c:pt idx="264">
                  <c:v>-1.318514E-2</c:v>
                </c:pt>
                <c:pt idx="265">
                  <c:v>-1.3210619999999999E-2</c:v>
                </c:pt>
                <c:pt idx="266">
                  <c:v>-1.336676E-2</c:v>
                </c:pt>
                <c:pt idx="267">
                  <c:v>-1.3495740000000001E-2</c:v>
                </c:pt>
                <c:pt idx="268">
                  <c:v>-1.351989E-2</c:v>
                </c:pt>
                <c:pt idx="269">
                  <c:v>-1.3805670000000001E-2</c:v>
                </c:pt>
                <c:pt idx="270">
                  <c:v>-1.398949E-2</c:v>
                </c:pt>
                <c:pt idx="271">
                  <c:v>-1.4123520000000001E-2</c:v>
                </c:pt>
                <c:pt idx="272">
                  <c:v>-1.4306009999999999E-2</c:v>
                </c:pt>
                <c:pt idx="273">
                  <c:v>-1.4354789999999999E-2</c:v>
                </c:pt>
                <c:pt idx="274">
                  <c:v>-1.4431050000000001E-2</c:v>
                </c:pt>
                <c:pt idx="275">
                  <c:v>-1.472178E-2</c:v>
                </c:pt>
                <c:pt idx="276">
                  <c:v>-1.501385E-2</c:v>
                </c:pt>
                <c:pt idx="277">
                  <c:v>-1.529148E-2</c:v>
                </c:pt>
                <c:pt idx="278">
                  <c:v>-1.5459000000000001E-2</c:v>
                </c:pt>
                <c:pt idx="279">
                  <c:v>-1.559485E-2</c:v>
                </c:pt>
                <c:pt idx="280">
                  <c:v>-1.5736590000000002E-2</c:v>
                </c:pt>
                <c:pt idx="281">
                  <c:v>-1.5769060000000001E-2</c:v>
                </c:pt>
                <c:pt idx="282">
                  <c:v>-1.5718679999999999E-2</c:v>
                </c:pt>
                <c:pt idx="283">
                  <c:v>-1.5803299999999999E-2</c:v>
                </c:pt>
                <c:pt idx="284">
                  <c:v>-1.5845479999999999E-2</c:v>
                </c:pt>
                <c:pt idx="285">
                  <c:v>-1.5702810000000001E-2</c:v>
                </c:pt>
                <c:pt idx="286">
                  <c:v>-1.5762200000000001E-2</c:v>
                </c:pt>
                <c:pt idx="287">
                  <c:v>-1.5840739999999999E-2</c:v>
                </c:pt>
                <c:pt idx="288">
                  <c:v>-1.5742490000000001E-2</c:v>
                </c:pt>
                <c:pt idx="289">
                  <c:v>-1.5751749999999998E-2</c:v>
                </c:pt>
                <c:pt idx="290">
                  <c:v>-1.5772600000000001E-2</c:v>
                </c:pt>
                <c:pt idx="291">
                  <c:v>-1.5759800000000001E-2</c:v>
                </c:pt>
                <c:pt idx="292">
                  <c:v>-1.5797430000000001E-2</c:v>
                </c:pt>
                <c:pt idx="293">
                  <c:v>-1.5791110000000001E-2</c:v>
                </c:pt>
                <c:pt idx="294">
                  <c:v>-1.5769410000000001E-2</c:v>
                </c:pt>
                <c:pt idx="295">
                  <c:v>-1.568435E-2</c:v>
                </c:pt>
                <c:pt idx="296">
                  <c:v>-1.5599689999999999E-2</c:v>
                </c:pt>
                <c:pt idx="297">
                  <c:v>-1.551492E-2</c:v>
                </c:pt>
                <c:pt idx="298">
                  <c:v>-1.5476470000000001E-2</c:v>
                </c:pt>
                <c:pt idx="299">
                  <c:v>-1.475539E-2</c:v>
                </c:pt>
                <c:pt idx="300">
                  <c:v>-1.472175E-2</c:v>
                </c:pt>
                <c:pt idx="301">
                  <c:v>-1.4100420000000001E-2</c:v>
                </c:pt>
                <c:pt idx="302">
                  <c:v>-1.40117E-2</c:v>
                </c:pt>
                <c:pt idx="303">
                  <c:v>-1.4016259999999999E-2</c:v>
                </c:pt>
                <c:pt idx="304">
                  <c:v>-1.4017679999999999E-2</c:v>
                </c:pt>
                <c:pt idx="305">
                  <c:v>-1.403213E-2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32-401C-B53B-B44612039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905984"/>
        <c:axId val="150906560"/>
      </c:scatterChart>
      <c:valAx>
        <c:axId val="150905984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50906560"/>
        <c:crosses val="autoZero"/>
        <c:crossBetween val="midCat"/>
      </c:valAx>
      <c:valAx>
        <c:axId val="150906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9059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bones'!$ED$4:$ED$398</c:f>
              <c:numCache>
                <c:formatCode>0.00E+00</c:formatCode>
                <c:ptCount val="395"/>
                <c:pt idx="0">
                  <c:v>2.6653899999999999E-5</c:v>
                </c:pt>
                <c:pt idx="1">
                  <c:v>5.3426500000000001E-5</c:v>
                </c:pt>
                <c:pt idx="2">
                  <c:v>5.7466899999999997E-5</c:v>
                </c:pt>
                <c:pt idx="3">
                  <c:v>6.7257199999999997E-5</c:v>
                </c:pt>
                <c:pt idx="4" formatCode="General">
                  <c:v>1.00052E-4</c:v>
                </c:pt>
                <c:pt idx="5" formatCode="General">
                  <c:v>2.47128E-4</c:v>
                </c:pt>
                <c:pt idx="6" formatCode="General">
                  <c:v>6.41105E-4</c:v>
                </c:pt>
                <c:pt idx="7" formatCode="General">
                  <c:v>1.3250829999999999E-3</c:v>
                </c:pt>
                <c:pt idx="8" formatCode="General">
                  <c:v>2.4454939999999999E-3</c:v>
                </c:pt>
                <c:pt idx="9" formatCode="General">
                  <c:v>4.298517E-3</c:v>
                </c:pt>
                <c:pt idx="10" formatCode="General">
                  <c:v>6.8615330000000004E-3</c:v>
                </c:pt>
                <c:pt idx="11" formatCode="General">
                  <c:v>9.7771860000000002E-3</c:v>
                </c:pt>
                <c:pt idx="12" formatCode="General">
                  <c:v>1.3176231E-2</c:v>
                </c:pt>
                <c:pt idx="13" formatCode="General">
                  <c:v>1.7326991E-2</c:v>
                </c:pt>
                <c:pt idx="14" formatCode="General">
                  <c:v>2.1358107000000001E-2</c:v>
                </c:pt>
                <c:pt idx="15" formatCode="General">
                  <c:v>2.5392909000000002E-2</c:v>
                </c:pt>
                <c:pt idx="16" formatCode="General">
                  <c:v>2.9990765999999999E-2</c:v>
                </c:pt>
                <c:pt idx="17" formatCode="General">
                  <c:v>3.4641742000000003E-2</c:v>
                </c:pt>
                <c:pt idx="18" formatCode="General">
                  <c:v>3.9185203000000002E-2</c:v>
                </c:pt>
                <c:pt idx="19" formatCode="General">
                  <c:v>4.3795507999999997E-2</c:v>
                </c:pt>
                <c:pt idx="20" formatCode="General">
                  <c:v>5.0178928999999997E-2</c:v>
                </c:pt>
                <c:pt idx="21" formatCode="General">
                  <c:v>5.7666327000000003E-2</c:v>
                </c:pt>
                <c:pt idx="22" formatCode="General">
                  <c:v>6.4740612000000003E-2</c:v>
                </c:pt>
                <c:pt idx="23" formatCode="General">
                  <c:v>7.1612863999999998E-2</c:v>
                </c:pt>
                <c:pt idx="24" formatCode="General">
                  <c:v>7.9866745000000003E-2</c:v>
                </c:pt>
                <c:pt idx="25" formatCode="General">
                  <c:v>8.7523254999999994E-2</c:v>
                </c:pt>
                <c:pt idx="26" formatCode="General">
                  <c:v>9.4428395999999998E-2</c:v>
                </c:pt>
                <c:pt idx="27" formatCode="General">
                  <c:v>0.101687925</c:v>
                </c:pt>
                <c:pt idx="28" formatCode="General">
                  <c:v>0.10943802699999999</c:v>
                </c:pt>
                <c:pt idx="29" formatCode="General">
                  <c:v>0.11625440400000001</c:v>
                </c:pt>
                <c:pt idx="30" formatCode="General">
                  <c:v>0.121880396</c:v>
                </c:pt>
                <c:pt idx="31" formatCode="General">
                  <c:v>0.12730464799999999</c:v>
                </c:pt>
                <c:pt idx="32" formatCode="General">
                  <c:v>0.13397489900000001</c:v>
                </c:pt>
                <c:pt idx="33" formatCode="General">
                  <c:v>0.14056566600000001</c:v>
                </c:pt>
                <c:pt idx="34" formatCode="General">
                  <c:v>0.14699986900000001</c:v>
                </c:pt>
                <c:pt idx="35" formatCode="General">
                  <c:v>0.15448025400000001</c:v>
                </c:pt>
                <c:pt idx="36" formatCode="General">
                  <c:v>0.16265306199999999</c:v>
                </c:pt>
                <c:pt idx="37" formatCode="General">
                  <c:v>0.17009438299999999</c:v>
                </c:pt>
                <c:pt idx="38" formatCode="General">
                  <c:v>0.17779951499999999</c:v>
                </c:pt>
                <c:pt idx="39" formatCode="General">
                  <c:v>0.186731756</c:v>
                </c:pt>
                <c:pt idx="40" formatCode="General">
                  <c:v>0.19632492000000001</c:v>
                </c:pt>
                <c:pt idx="41" formatCode="General">
                  <c:v>0.205957627</c:v>
                </c:pt>
                <c:pt idx="42" formatCode="General">
                  <c:v>0.21549107000000001</c:v>
                </c:pt>
                <c:pt idx="43" formatCode="General">
                  <c:v>0.22443797300000001</c:v>
                </c:pt>
                <c:pt idx="44" formatCode="General">
                  <c:v>0.23202703699999999</c:v>
                </c:pt>
                <c:pt idx="45" formatCode="General">
                  <c:v>0.238749821</c:v>
                </c:pt>
                <c:pt idx="46" formatCode="General">
                  <c:v>0.24478885</c:v>
                </c:pt>
                <c:pt idx="47" formatCode="General">
                  <c:v>0.251752117</c:v>
                </c:pt>
                <c:pt idx="48" formatCode="General">
                  <c:v>0.25931071900000002</c:v>
                </c:pt>
                <c:pt idx="49" formatCode="General">
                  <c:v>0.266339029</c:v>
                </c:pt>
                <c:pt idx="50" formatCode="General">
                  <c:v>0.272697509</c:v>
                </c:pt>
                <c:pt idx="51" formatCode="General">
                  <c:v>0.27802049299999998</c:v>
                </c:pt>
                <c:pt idx="52" formatCode="General">
                  <c:v>0.281514031</c:v>
                </c:pt>
                <c:pt idx="53" formatCode="General">
                  <c:v>0.28414214199999999</c:v>
                </c:pt>
                <c:pt idx="54" formatCode="General">
                  <c:v>0.288357947</c:v>
                </c:pt>
                <c:pt idx="55" formatCode="General">
                  <c:v>0.29367709400000003</c:v>
                </c:pt>
                <c:pt idx="56" formatCode="General">
                  <c:v>0.29985107700000002</c:v>
                </c:pt>
                <c:pt idx="57" formatCode="General">
                  <c:v>0.30699343000000001</c:v>
                </c:pt>
                <c:pt idx="58" formatCode="General">
                  <c:v>0.3150908</c:v>
                </c:pt>
                <c:pt idx="59" formatCode="General">
                  <c:v>0.322353634</c:v>
                </c:pt>
                <c:pt idx="60" formatCode="General">
                  <c:v>0.32935845699999999</c:v>
                </c:pt>
                <c:pt idx="61" formatCode="General">
                  <c:v>0.33777526200000002</c:v>
                </c:pt>
                <c:pt idx="62" formatCode="General">
                  <c:v>0.34699301999999999</c:v>
                </c:pt>
                <c:pt idx="63" formatCode="General">
                  <c:v>0.35580292299999999</c:v>
                </c:pt>
                <c:pt idx="64" formatCode="General">
                  <c:v>0.36481819100000001</c:v>
                </c:pt>
                <c:pt idx="65" formatCode="General">
                  <c:v>0.37410760799999998</c:v>
                </c:pt>
                <c:pt idx="66" formatCode="General">
                  <c:v>0.382857061</c:v>
                </c:pt>
                <c:pt idx="67" formatCode="General">
                  <c:v>0.39137711400000003</c:v>
                </c:pt>
                <c:pt idx="68" formatCode="General">
                  <c:v>0.40048536600000001</c:v>
                </c:pt>
                <c:pt idx="69" formatCode="General">
                  <c:v>0.40954783299999997</c:v>
                </c:pt>
                <c:pt idx="70" formatCode="General">
                  <c:v>0.41737314399999997</c:v>
                </c:pt>
                <c:pt idx="71" formatCode="General">
                  <c:v>0.424286002</c:v>
                </c:pt>
                <c:pt idx="72" formatCode="General">
                  <c:v>0.43037957399999999</c:v>
                </c:pt>
                <c:pt idx="73" formatCode="General">
                  <c:v>0.43543061100000002</c:v>
                </c:pt>
                <c:pt idx="74" formatCode="General">
                  <c:v>0.440687785</c:v>
                </c:pt>
                <c:pt idx="75" formatCode="General">
                  <c:v>0.44663461999999998</c:v>
                </c:pt>
                <c:pt idx="76" formatCode="General">
                  <c:v>0.45281196899999998</c:v>
                </c:pt>
                <c:pt idx="77" formatCode="General">
                  <c:v>0.459516335</c:v>
                </c:pt>
                <c:pt idx="78" formatCode="General">
                  <c:v>0.46731070400000002</c:v>
                </c:pt>
                <c:pt idx="79" formatCode="General">
                  <c:v>0.47511073199999998</c:v>
                </c:pt>
                <c:pt idx="80" formatCode="General">
                  <c:v>0.482326849</c:v>
                </c:pt>
                <c:pt idx="81" formatCode="General">
                  <c:v>0.48970257</c:v>
                </c:pt>
                <c:pt idx="82" formatCode="General">
                  <c:v>0.49710826299999999</c:v>
                </c:pt>
                <c:pt idx="83" formatCode="General">
                  <c:v>0.50376342299999999</c:v>
                </c:pt>
                <c:pt idx="84" formatCode="General">
                  <c:v>0.51011225999999998</c:v>
                </c:pt>
                <c:pt idx="85" formatCode="General">
                  <c:v>0.51742866300000001</c:v>
                </c:pt>
                <c:pt idx="86" formatCode="General">
                  <c:v>0.52451343900000003</c:v>
                </c:pt>
                <c:pt idx="87" formatCode="General">
                  <c:v>0.53018393900000005</c:v>
                </c:pt>
                <c:pt idx="88" formatCode="General">
                  <c:v>0.53494689699999998</c:v>
                </c:pt>
                <c:pt idx="89" formatCode="General">
                  <c:v>0.53963687299999996</c:v>
                </c:pt>
                <c:pt idx="90" formatCode="General">
                  <c:v>0.54475110599999998</c:v>
                </c:pt>
                <c:pt idx="91" formatCode="General">
                  <c:v>0.55057282399999996</c:v>
                </c:pt>
                <c:pt idx="92" formatCode="General">
                  <c:v>0.55763676399999995</c:v>
                </c:pt>
                <c:pt idx="93" formatCode="General">
                  <c:v>0.56611212700000002</c:v>
                </c:pt>
                <c:pt idx="94" formatCode="General">
                  <c:v>0.57431235700000005</c:v>
                </c:pt>
                <c:pt idx="95" formatCode="General">
                  <c:v>0.58176538200000005</c:v>
                </c:pt>
                <c:pt idx="96" formatCode="General">
                  <c:v>0.58893413699999997</c:v>
                </c:pt>
                <c:pt idx="97" formatCode="General">
                  <c:v>0.59602725599999995</c:v>
                </c:pt>
                <c:pt idx="98" formatCode="General">
                  <c:v>0.602876246</c:v>
                </c:pt>
                <c:pt idx="99" formatCode="General">
                  <c:v>0.60989172999999997</c:v>
                </c:pt>
                <c:pt idx="100" formatCode="General">
                  <c:v>0.61581347500000005</c:v>
                </c:pt>
                <c:pt idx="101" formatCode="General">
                  <c:v>0.62066520300000005</c:v>
                </c:pt>
                <c:pt idx="102" formatCode="General">
                  <c:v>0.62453514499999996</c:v>
                </c:pt>
                <c:pt idx="103" formatCode="General">
                  <c:v>0.62758259400000005</c:v>
                </c:pt>
                <c:pt idx="104" formatCode="General">
                  <c:v>0.63044546099999998</c:v>
                </c:pt>
                <c:pt idx="105" formatCode="General">
                  <c:v>0.63409617900000004</c:v>
                </c:pt>
                <c:pt idx="106" formatCode="General">
                  <c:v>0.63873265099999998</c:v>
                </c:pt>
                <c:pt idx="107" formatCode="General">
                  <c:v>0.64407867399999996</c:v>
                </c:pt>
                <c:pt idx="108" formatCode="General">
                  <c:v>0.64988677100000003</c:v>
                </c:pt>
                <c:pt idx="109" formatCode="General">
                  <c:v>0.65577789900000005</c:v>
                </c:pt>
                <c:pt idx="110" formatCode="General">
                  <c:v>0.66091957300000004</c:v>
                </c:pt>
                <c:pt idx="111" formatCode="General">
                  <c:v>0.66635918800000005</c:v>
                </c:pt>
                <c:pt idx="112" formatCode="General">
                  <c:v>0.674061829</c:v>
                </c:pt>
                <c:pt idx="113" formatCode="General">
                  <c:v>0.68321713699999997</c:v>
                </c:pt>
                <c:pt idx="114" formatCode="General">
                  <c:v>0.69194181300000002</c:v>
                </c:pt>
                <c:pt idx="115" formatCode="General">
                  <c:v>0.70065860599999996</c:v>
                </c:pt>
                <c:pt idx="116" formatCode="General">
                  <c:v>0.70829434700000005</c:v>
                </c:pt>
                <c:pt idx="117" formatCode="General">
                  <c:v>0.71403478499999995</c:v>
                </c:pt>
                <c:pt idx="118" formatCode="General">
                  <c:v>0.71861312600000005</c:v>
                </c:pt>
                <c:pt idx="119" formatCode="General">
                  <c:v>0.72397903500000005</c:v>
                </c:pt>
                <c:pt idx="120" formatCode="General">
                  <c:v>0.73017378300000002</c:v>
                </c:pt>
                <c:pt idx="121" formatCode="General">
                  <c:v>0.73713073699999998</c:v>
                </c:pt>
                <c:pt idx="122" formatCode="General">
                  <c:v>0.74417500400000003</c:v>
                </c:pt>
                <c:pt idx="123" formatCode="General">
                  <c:v>0.75119874099999995</c:v>
                </c:pt>
                <c:pt idx="124" formatCode="General">
                  <c:v>0.75837630899999997</c:v>
                </c:pt>
                <c:pt idx="125" formatCode="General">
                  <c:v>0.76592617900000004</c:v>
                </c:pt>
                <c:pt idx="126" formatCode="General">
                  <c:v>0.77366434299999998</c:v>
                </c:pt>
                <c:pt idx="127" formatCode="General">
                  <c:v>0.78179880300000004</c:v>
                </c:pt>
                <c:pt idx="128" formatCode="General">
                  <c:v>0.79106569199999999</c:v>
                </c:pt>
                <c:pt idx="129" formatCode="General">
                  <c:v>0.80140727599999995</c:v>
                </c:pt>
                <c:pt idx="130" formatCode="General">
                  <c:v>0.81231583900000004</c:v>
                </c:pt>
                <c:pt idx="131" formatCode="General">
                  <c:v>0.82394361400000005</c:v>
                </c:pt>
                <c:pt idx="132" formatCode="General">
                  <c:v>0.83594993200000001</c:v>
                </c:pt>
                <c:pt idx="133" formatCode="General">
                  <c:v>0.84726360700000003</c:v>
                </c:pt>
                <c:pt idx="134" formatCode="General">
                  <c:v>0.85765398599999998</c:v>
                </c:pt>
                <c:pt idx="135" formatCode="General">
                  <c:v>0.86665191699999999</c:v>
                </c:pt>
                <c:pt idx="136" formatCode="General">
                  <c:v>0.87435580899999998</c:v>
                </c:pt>
                <c:pt idx="137" formatCode="General">
                  <c:v>0.881081911</c:v>
                </c:pt>
                <c:pt idx="138" formatCode="General">
                  <c:v>0.88671449400000002</c:v>
                </c:pt>
                <c:pt idx="139" formatCode="General">
                  <c:v>0.89200412500000004</c:v>
                </c:pt>
                <c:pt idx="140" formatCode="General">
                  <c:v>0.89816353199999999</c:v>
                </c:pt>
                <c:pt idx="141" formatCode="General">
                  <c:v>0.904505483</c:v>
                </c:pt>
                <c:pt idx="142" formatCode="General">
                  <c:v>0.91071287300000003</c:v>
                </c:pt>
                <c:pt idx="143" formatCode="General">
                  <c:v>0.91748401300000004</c:v>
                </c:pt>
                <c:pt idx="144" formatCode="General">
                  <c:v>0.92394558699999996</c:v>
                </c:pt>
                <c:pt idx="145" formatCode="General">
                  <c:v>0.92975554400000004</c:v>
                </c:pt>
                <c:pt idx="146" formatCode="General">
                  <c:v>0.93549851299999998</c:v>
                </c:pt>
                <c:pt idx="147" formatCode="General">
                  <c:v>0.94131301899999997</c:v>
                </c:pt>
                <c:pt idx="148" formatCode="General">
                  <c:v>0.94682402799999998</c:v>
                </c:pt>
                <c:pt idx="149" formatCode="General">
                  <c:v>0.95200669500000001</c:v>
                </c:pt>
                <c:pt idx="150" formatCode="General">
                  <c:v>0.956597955</c:v>
                </c:pt>
                <c:pt idx="151" formatCode="General">
                  <c:v>0.96047288399999997</c:v>
                </c:pt>
                <c:pt idx="152" formatCode="General">
                  <c:v>0.96372635600000001</c:v>
                </c:pt>
                <c:pt idx="153" formatCode="General">
                  <c:v>0.96630729199999998</c:v>
                </c:pt>
                <c:pt idx="154" formatCode="General">
                  <c:v>0.96852524100000004</c:v>
                </c:pt>
                <c:pt idx="155" formatCode="General">
                  <c:v>0.97032755999999998</c:v>
                </c:pt>
                <c:pt idx="156" formatCode="General">
                  <c:v>0.97201481899999997</c:v>
                </c:pt>
                <c:pt idx="157" formatCode="General">
                  <c:v>0.97604770200000002</c:v>
                </c:pt>
                <c:pt idx="158" formatCode="General">
                  <c:v>0.98434280600000001</c:v>
                </c:pt>
                <c:pt idx="159" formatCode="General">
                  <c:v>0.99559003999999995</c:v>
                </c:pt>
                <c:pt idx="160" formatCode="General">
                  <c:v>1.008921596</c:v>
                </c:pt>
                <c:pt idx="161" formatCode="General">
                  <c:v>1.0238879380000001</c:v>
                </c:pt>
                <c:pt idx="162" formatCode="General">
                  <c:v>1.038882388</c:v>
                </c:pt>
                <c:pt idx="163" formatCode="General">
                  <c:v>1.0520255949999999</c:v>
                </c:pt>
                <c:pt idx="164" formatCode="General">
                  <c:v>1.0640040449999999</c:v>
                </c:pt>
                <c:pt idx="165" formatCode="General">
                  <c:v>1.075882488</c:v>
                </c:pt>
                <c:pt idx="166" formatCode="General">
                  <c:v>1.0878605880000001</c:v>
                </c:pt>
                <c:pt idx="167" formatCode="General">
                  <c:v>1.0981988739999999</c:v>
                </c:pt>
                <c:pt idx="168" formatCode="General">
                  <c:v>1.1066734309999999</c:v>
                </c:pt>
                <c:pt idx="169" formatCode="General">
                  <c:v>1.114234452</c:v>
                </c:pt>
                <c:pt idx="170" formatCode="General">
                  <c:v>1.1207740859999999</c:v>
                </c:pt>
                <c:pt idx="171" formatCode="General">
                  <c:v>1.1262436689999999</c:v>
                </c:pt>
                <c:pt idx="172" formatCode="General">
                  <c:v>1.131177375</c:v>
                </c:pt>
                <c:pt idx="173" formatCode="General">
                  <c:v>1.1360894989999999</c:v>
                </c:pt>
                <c:pt idx="174" formatCode="General">
                  <c:v>1.1409348829999999</c:v>
                </c:pt>
                <c:pt idx="175" formatCode="General">
                  <c:v>1.145842984</c:v>
                </c:pt>
                <c:pt idx="176" formatCode="General">
                  <c:v>1.1503712930000001</c:v>
                </c:pt>
                <c:pt idx="177" formatCode="General">
                  <c:v>1.1551876080000001</c:v>
                </c:pt>
                <c:pt idx="178" formatCode="General">
                  <c:v>1.1604905160000001</c:v>
                </c:pt>
                <c:pt idx="179" formatCode="General">
                  <c:v>1.1655518460000001</c:v>
                </c:pt>
                <c:pt idx="180" formatCode="General">
                  <c:v>1.1703100930000001</c:v>
                </c:pt>
                <c:pt idx="181" formatCode="General">
                  <c:v>1.1751187679999999</c:v>
                </c:pt>
                <c:pt idx="182" formatCode="General">
                  <c:v>1.1796569779999999</c:v>
                </c:pt>
                <c:pt idx="183" formatCode="General">
                  <c:v>1.183745654</c:v>
                </c:pt>
                <c:pt idx="184" formatCode="General">
                  <c:v>1.1876420759999999</c:v>
                </c:pt>
                <c:pt idx="185" formatCode="General">
                  <c:v>1.191603177</c:v>
                </c:pt>
                <c:pt idx="186" formatCode="General">
                  <c:v>1.1955078079999999</c:v>
                </c:pt>
                <c:pt idx="187" formatCode="General">
                  <c:v>1.1992958739999999</c:v>
                </c:pt>
                <c:pt idx="188" formatCode="General">
                  <c:v>1.2031703730000001</c:v>
                </c:pt>
                <c:pt idx="189" formatCode="General">
                  <c:v>1.2073515509999999</c:v>
                </c:pt>
                <c:pt idx="190" formatCode="General">
                  <c:v>1.2113186199999999</c:v>
                </c:pt>
                <c:pt idx="191" formatCode="General">
                  <c:v>1.2150906370000001</c:v>
                </c:pt>
                <c:pt idx="192" formatCode="General">
                  <c:v>1.2185765690000001</c:v>
                </c:pt>
                <c:pt idx="193" formatCode="General">
                  <c:v>1.2218913650000001</c:v>
                </c:pt>
                <c:pt idx="194" formatCode="General">
                  <c:v>1.2249095109999999</c:v>
                </c:pt>
                <c:pt idx="195" formatCode="General">
                  <c:v>1.2275663509999999</c:v>
                </c:pt>
                <c:pt idx="196" formatCode="General">
                  <c:v>1.2300994160000001</c:v>
                </c:pt>
                <c:pt idx="197" formatCode="General">
                  <c:v>1.2326583090000001</c:v>
                </c:pt>
                <c:pt idx="198" formatCode="General">
                  <c:v>1.234821334</c:v>
                </c:pt>
                <c:pt idx="199" formatCode="General">
                  <c:v>1.23670641</c:v>
                </c:pt>
                <c:pt idx="200" formatCode="General">
                  <c:v>1.238615091</c:v>
                </c:pt>
                <c:pt idx="201" formatCode="General">
                  <c:v>1.241121111</c:v>
                </c:pt>
                <c:pt idx="202" formatCode="General">
                  <c:v>1.243905992</c:v>
                </c:pt>
                <c:pt idx="203" formatCode="General">
                  <c:v>1.246755193</c:v>
                </c:pt>
                <c:pt idx="204" formatCode="General">
                  <c:v>1.2496244809999999</c:v>
                </c:pt>
                <c:pt idx="205" formatCode="General">
                  <c:v>1.2527420680000001</c:v>
                </c:pt>
                <c:pt idx="206" formatCode="General">
                  <c:v>1.255743955</c:v>
                </c:pt>
                <c:pt idx="207" formatCode="General">
                  <c:v>1.2587444830000001</c:v>
                </c:pt>
                <c:pt idx="208" formatCode="General">
                  <c:v>1.2621025910000001</c:v>
                </c:pt>
                <c:pt idx="209" formatCode="General">
                  <c:v>1.2658951389999999</c:v>
                </c:pt>
                <c:pt idx="210" formatCode="General">
                  <c:v>1.2697538770000001</c:v>
                </c:pt>
                <c:pt idx="211" formatCode="General">
                  <c:v>1.2732505169999999</c:v>
                </c:pt>
                <c:pt idx="212" formatCode="General">
                  <c:v>1.2766145419999999</c:v>
                </c:pt>
                <c:pt idx="213" formatCode="General">
                  <c:v>1.28011823</c:v>
                </c:pt>
                <c:pt idx="214" formatCode="General">
                  <c:v>1.283541155</c:v>
                </c:pt>
                <c:pt idx="215" formatCode="General">
                  <c:v>1.28688976</c:v>
                </c:pt>
                <c:pt idx="216" formatCode="General">
                  <c:v>1.290390224</c:v>
                </c:pt>
                <c:pt idx="217" formatCode="General">
                  <c:v>1.2943299939999999</c:v>
                </c:pt>
                <c:pt idx="218" formatCode="General">
                  <c:v>1.298574597</c:v>
                </c:pt>
                <c:pt idx="219" formatCode="General">
                  <c:v>1.3028772310000001</c:v>
                </c:pt>
                <c:pt idx="220" formatCode="General">
                  <c:v>1.307578124</c:v>
                </c:pt>
                <c:pt idx="221" formatCode="General">
                  <c:v>1.3125346419999999</c:v>
                </c:pt>
                <c:pt idx="222" formatCode="General">
                  <c:v>1.3173038669999999</c:v>
                </c:pt>
                <c:pt idx="223" formatCode="General">
                  <c:v>1.321868665</c:v>
                </c:pt>
                <c:pt idx="224" formatCode="General">
                  <c:v>1.326780837</c:v>
                </c:pt>
                <c:pt idx="225" formatCode="General">
                  <c:v>1.332009301</c:v>
                </c:pt>
                <c:pt idx="226" formatCode="General">
                  <c:v>1.338662593</c:v>
                </c:pt>
                <c:pt idx="227" formatCode="General">
                  <c:v>1.3457031669999999</c:v>
                </c:pt>
                <c:pt idx="228" formatCode="General">
                  <c:v>1.351899081</c:v>
                </c:pt>
                <c:pt idx="229" formatCode="General">
                  <c:v>1.3575141390000001</c:v>
                </c:pt>
                <c:pt idx="230" formatCode="General">
                  <c:v>1.3632532509999999</c:v>
                </c:pt>
                <c:pt idx="231" formatCode="General">
                  <c:v>1.3682249710000001</c:v>
                </c:pt>
                <c:pt idx="232" formatCode="General">
                  <c:v>1.373027558</c:v>
                </c:pt>
                <c:pt idx="233" formatCode="General">
                  <c:v>1.378616252</c:v>
                </c:pt>
                <c:pt idx="234" formatCode="General">
                  <c:v>1.384425912</c:v>
                </c:pt>
                <c:pt idx="235" formatCode="General">
                  <c:v>1.3898385360000001</c:v>
                </c:pt>
                <c:pt idx="236" formatCode="General">
                  <c:v>1.3946205709999999</c:v>
                </c:pt>
                <c:pt idx="237" formatCode="General">
                  <c:v>1.398868301</c:v>
                </c:pt>
                <c:pt idx="238" formatCode="General">
                  <c:v>1.4026556779999999</c:v>
                </c:pt>
                <c:pt idx="239" formatCode="General">
                  <c:v>1.406294946</c:v>
                </c:pt>
                <c:pt idx="240" formatCode="General">
                  <c:v>1.4102273299999999</c:v>
                </c:pt>
                <c:pt idx="241" formatCode="General">
                  <c:v>1.4139823359999999</c:v>
                </c:pt>
                <c:pt idx="242" formatCode="General">
                  <c:v>1.4179896489999999</c:v>
                </c:pt>
                <c:pt idx="243" formatCode="General">
                  <c:v>1.422265452</c:v>
                </c:pt>
                <c:pt idx="244" formatCode="General">
                  <c:v>1.4264384189999999</c:v>
                </c:pt>
                <c:pt idx="245" formatCode="General">
                  <c:v>1.4300103719999999</c:v>
                </c:pt>
                <c:pt idx="246" formatCode="General">
                  <c:v>1.433286941</c:v>
                </c:pt>
                <c:pt idx="247" formatCode="General">
                  <c:v>1.436510797</c:v>
                </c:pt>
                <c:pt idx="248" formatCode="General">
                  <c:v>1.4397250049999999</c:v>
                </c:pt>
                <c:pt idx="249" formatCode="General">
                  <c:v>1.443037667</c:v>
                </c:pt>
                <c:pt idx="250" formatCode="General">
                  <c:v>1.4464784939999999</c:v>
                </c:pt>
                <c:pt idx="251" formatCode="General">
                  <c:v>1.4500420759999999</c:v>
                </c:pt>
                <c:pt idx="252" formatCode="General">
                  <c:v>1.454137931</c:v>
                </c:pt>
                <c:pt idx="253" formatCode="General">
                  <c:v>1.4587986260000001</c:v>
                </c:pt>
                <c:pt idx="254" formatCode="General">
                  <c:v>1.4637207940000001</c:v>
                </c:pt>
                <c:pt idx="255" formatCode="General">
                  <c:v>1.468579488</c:v>
                </c:pt>
                <c:pt idx="256" formatCode="General">
                  <c:v>1.473446687</c:v>
                </c:pt>
                <c:pt idx="257" formatCode="General">
                  <c:v>1.4779095179999999</c:v>
                </c:pt>
                <c:pt idx="258" formatCode="General">
                  <c:v>1.481714312</c:v>
                </c:pt>
                <c:pt idx="259" formatCode="General">
                  <c:v>1.4850833640000001</c:v>
                </c:pt>
                <c:pt idx="260" formatCode="General">
                  <c:v>1.4881214949999999</c:v>
                </c:pt>
                <c:pt idx="261" formatCode="General">
                  <c:v>1.4908945810000001</c:v>
                </c:pt>
                <c:pt idx="262" formatCode="General">
                  <c:v>1.493396991</c:v>
                </c:pt>
                <c:pt idx="263" formatCode="General">
                  <c:v>1.495816662</c:v>
                </c:pt>
                <c:pt idx="264" formatCode="General">
                  <c:v>1.498282978</c:v>
                </c:pt>
                <c:pt idx="265" formatCode="General">
                  <c:v>1.5009859649999999</c:v>
                </c:pt>
                <c:pt idx="266" formatCode="General">
                  <c:v>1.5040677549999999</c:v>
                </c:pt>
                <c:pt idx="267" formatCode="General">
                  <c:v>1.5075894219999999</c:v>
                </c:pt>
                <c:pt idx="268" formatCode="General">
                  <c:v>1.5118917590000001</c:v>
                </c:pt>
                <c:pt idx="269" formatCode="General">
                  <c:v>1.516592283</c:v>
                </c:pt>
                <c:pt idx="270" formatCode="General">
                  <c:v>1.520909708</c:v>
                </c:pt>
                <c:pt idx="271" formatCode="General">
                  <c:v>1.5250309369999999</c:v>
                </c:pt>
                <c:pt idx="272" formatCode="General">
                  <c:v>1.5286620390000001</c:v>
                </c:pt>
                <c:pt idx="273" formatCode="General">
                  <c:v>1.5318557639999999</c:v>
                </c:pt>
                <c:pt idx="274" formatCode="General">
                  <c:v>1.535293061</c:v>
                </c:pt>
                <c:pt idx="275" formatCode="General">
                  <c:v>1.5390085330000001</c:v>
                </c:pt>
                <c:pt idx="276" formatCode="General">
                  <c:v>1.5427586710000001</c:v>
                </c:pt>
                <c:pt idx="277" formatCode="General">
                  <c:v>1.5467665340000001</c:v>
                </c:pt>
                <c:pt idx="278" formatCode="General">
                  <c:v>1.5503086239999999</c:v>
                </c:pt>
                <c:pt idx="279" formatCode="General">
                  <c:v>1.553478197</c:v>
                </c:pt>
                <c:pt idx="280" formatCode="General">
                  <c:v>1.5565836909999999</c:v>
                </c:pt>
                <c:pt idx="281" formatCode="General">
                  <c:v>1.559498268</c:v>
                </c:pt>
                <c:pt idx="282" formatCode="General">
                  <c:v>1.5619742990000001</c:v>
                </c:pt>
                <c:pt idx="283" formatCode="General">
                  <c:v>1.56487599</c:v>
                </c:pt>
                <c:pt idx="284" formatCode="General">
                  <c:v>1.567466528</c:v>
                </c:pt>
                <c:pt idx="285" formatCode="General">
                  <c:v>1.570208415</c:v>
                </c:pt>
                <c:pt idx="286" formatCode="General">
                  <c:v>1.5731671709999999</c:v>
                </c:pt>
                <c:pt idx="287" formatCode="General">
                  <c:v>1.576067468</c:v>
                </c:pt>
                <c:pt idx="288" formatCode="General">
                  <c:v>1.5786300879999999</c:v>
                </c:pt>
                <c:pt idx="289" formatCode="General">
                  <c:v>1.581337714</c:v>
                </c:pt>
                <c:pt idx="290" formatCode="General">
                  <c:v>1.58383261</c:v>
                </c:pt>
                <c:pt idx="291" formatCode="General">
                  <c:v>1.5860306829999999</c:v>
                </c:pt>
                <c:pt idx="292" formatCode="General">
                  <c:v>1.588322156</c:v>
                </c:pt>
                <c:pt idx="293" formatCode="General">
                  <c:v>1.5902411860000001</c:v>
                </c:pt>
                <c:pt idx="294" formatCode="General">
                  <c:v>1.5919862339999999</c:v>
                </c:pt>
                <c:pt idx="295" formatCode="General">
                  <c:v>1.5934668380000001</c:v>
                </c:pt>
                <c:pt idx="296" formatCode="General">
                  <c:v>1.5949225499999999</c:v>
                </c:pt>
                <c:pt idx="297" formatCode="General">
                  <c:v>1.5960359079999999</c:v>
                </c:pt>
                <c:pt idx="298" formatCode="General">
                  <c:v>1.597076962</c:v>
                </c:pt>
                <c:pt idx="299" formatCode="General">
                  <c:v>1.59779107</c:v>
                </c:pt>
                <c:pt idx="300" formatCode="General">
                  <c:v>1.598342801</c:v>
                </c:pt>
                <c:pt idx="301" formatCode="General">
                  <c:v>1.5985743640000001</c:v>
                </c:pt>
                <c:pt idx="302" formatCode="General">
                  <c:v>1.5987780629999999</c:v>
                </c:pt>
                <c:pt idx="303" formatCode="General">
                  <c:v>1.5989711879999999</c:v>
                </c:pt>
                <c:pt idx="304" formatCode="General">
                  <c:v>1.5991280999999999</c:v>
                </c:pt>
                <c:pt idx="305" formatCode="General">
                  <c:v>1.599348365</c:v>
                </c:pt>
              </c:numCache>
            </c:numRef>
          </c:xVal>
          <c:yVal>
            <c:numRef>
              <c:f>'Data fresh bones'!$EE$2:$EE$396</c:f>
              <c:numCache>
                <c:formatCode>General</c:formatCode>
                <c:ptCount val="395"/>
                <c:pt idx="1">
                  <c:v>0</c:v>
                </c:pt>
                <c:pt idx="2" formatCode="0.00E+00">
                  <c:v>4.6017699999999998E-5</c:v>
                </c:pt>
                <c:pt idx="3" formatCode="0.00E+00">
                  <c:v>7.6638599999999995E-5</c:v>
                </c:pt>
                <c:pt idx="4">
                  <c:v>1.72874E-4</c:v>
                </c:pt>
                <c:pt idx="5">
                  <c:v>2.5734100000000002E-4</c:v>
                </c:pt>
                <c:pt idx="6">
                  <c:v>3.4697299999999999E-4</c:v>
                </c:pt>
                <c:pt idx="7">
                  <c:v>3.53502E-4</c:v>
                </c:pt>
                <c:pt idx="8">
                  <c:v>3.4515799999999998E-4</c:v>
                </c:pt>
                <c:pt idx="9">
                  <c:v>3.3423600000000002E-4</c:v>
                </c:pt>
                <c:pt idx="10">
                  <c:v>3.3083899999999998E-4</c:v>
                </c:pt>
                <c:pt idx="11">
                  <c:v>3.2560599999999999E-4</c:v>
                </c:pt>
                <c:pt idx="12">
                  <c:v>3.28213E-4</c:v>
                </c:pt>
                <c:pt idx="13">
                  <c:v>3.3054999999999998E-4</c:v>
                </c:pt>
                <c:pt idx="14">
                  <c:v>3.3510400000000002E-4</c:v>
                </c:pt>
                <c:pt idx="15">
                  <c:v>3.3799200000000001E-4</c:v>
                </c:pt>
                <c:pt idx="16">
                  <c:v>3.4027800000000001E-4</c:v>
                </c:pt>
                <c:pt idx="17">
                  <c:v>3.4208699999999998E-4</c:v>
                </c:pt>
                <c:pt idx="18">
                  <c:v>3.4453199999999999E-4</c:v>
                </c:pt>
                <c:pt idx="19">
                  <c:v>3.4665999999999999E-4</c:v>
                </c:pt>
                <c:pt idx="20">
                  <c:v>3.4788199999999999E-4</c:v>
                </c:pt>
                <c:pt idx="21">
                  <c:v>3.50816E-4</c:v>
                </c:pt>
                <c:pt idx="22">
                  <c:v>3.5262500000000002E-4</c:v>
                </c:pt>
                <c:pt idx="23">
                  <c:v>3.5485600000000002E-4</c:v>
                </c:pt>
                <c:pt idx="24">
                  <c:v>3.5564800000000002E-4</c:v>
                </c:pt>
                <c:pt idx="25">
                  <c:v>3.58294E-4</c:v>
                </c:pt>
                <c:pt idx="26">
                  <c:v>3.6042600000000001E-4</c:v>
                </c:pt>
                <c:pt idx="27">
                  <c:v>3.6218999999999997E-4</c:v>
                </c:pt>
                <c:pt idx="28">
                  <c:v>3.6314700000000002E-4</c:v>
                </c:pt>
                <c:pt idx="29">
                  <c:v>3.6479500000000001E-4</c:v>
                </c:pt>
                <c:pt idx="30">
                  <c:v>3.6640300000000001E-4</c:v>
                </c:pt>
                <c:pt idx="31">
                  <c:v>3.6764300000000002E-4</c:v>
                </c:pt>
                <c:pt idx="32">
                  <c:v>3.69095E-4</c:v>
                </c:pt>
                <c:pt idx="33">
                  <c:v>3.7139999999999997E-4</c:v>
                </c:pt>
                <c:pt idx="34">
                  <c:v>3.7374799999999997E-4</c:v>
                </c:pt>
                <c:pt idx="35">
                  <c:v>3.7546900000000002E-4</c:v>
                </c:pt>
                <c:pt idx="36">
                  <c:v>3.7758300000000002E-4</c:v>
                </c:pt>
                <c:pt idx="37">
                  <c:v>3.7984E-4</c:v>
                </c:pt>
                <c:pt idx="38">
                  <c:v>3.81245E-4</c:v>
                </c:pt>
                <c:pt idx="39">
                  <c:v>3.8298100000000001E-4</c:v>
                </c:pt>
                <c:pt idx="40">
                  <c:v>3.8422700000000001E-4</c:v>
                </c:pt>
                <c:pt idx="41">
                  <c:v>3.8593900000000002E-4</c:v>
                </c:pt>
                <c:pt idx="42">
                  <c:v>3.8834500000000001E-4</c:v>
                </c:pt>
                <c:pt idx="43">
                  <c:v>3.9071800000000002E-4</c:v>
                </c:pt>
                <c:pt idx="44">
                  <c:v>3.93292E-4</c:v>
                </c:pt>
                <c:pt idx="45">
                  <c:v>3.96029E-4</c:v>
                </c:pt>
                <c:pt idx="46">
                  <c:v>3.9899800000000002E-4</c:v>
                </c:pt>
                <c:pt idx="47">
                  <c:v>4.0151999999999999E-4</c:v>
                </c:pt>
                <c:pt idx="48">
                  <c:v>4.04561E-4</c:v>
                </c:pt>
                <c:pt idx="49">
                  <c:v>4.0765000000000002E-4</c:v>
                </c:pt>
                <c:pt idx="50">
                  <c:v>4.0988800000000002E-4</c:v>
                </c:pt>
                <c:pt idx="51">
                  <c:v>4.1303899999999997E-4</c:v>
                </c:pt>
                <c:pt idx="52">
                  <c:v>4.1518799999999998E-4</c:v>
                </c:pt>
                <c:pt idx="53">
                  <c:v>4.1803700000000001E-4</c:v>
                </c:pt>
                <c:pt idx="54">
                  <c:v>4.1954999999999998E-4</c:v>
                </c:pt>
                <c:pt idx="55">
                  <c:v>4.2536800000000002E-4</c:v>
                </c:pt>
                <c:pt idx="56">
                  <c:v>4.2715E-4</c:v>
                </c:pt>
                <c:pt idx="57">
                  <c:v>4.3040400000000001E-4</c:v>
                </c:pt>
                <c:pt idx="58">
                  <c:v>4.3338600000000001E-4</c:v>
                </c:pt>
                <c:pt idx="59">
                  <c:v>4.3714099999999999E-4</c:v>
                </c:pt>
                <c:pt idx="60">
                  <c:v>4.3981400000000001E-4</c:v>
                </c:pt>
                <c:pt idx="61">
                  <c:v>4.4298699999999999E-4</c:v>
                </c:pt>
                <c:pt idx="62">
                  <c:v>4.46627E-4</c:v>
                </c:pt>
                <c:pt idx="63">
                  <c:v>4.5020900000000003E-4</c:v>
                </c:pt>
                <c:pt idx="64">
                  <c:v>4.5346299999999998E-4</c:v>
                </c:pt>
                <c:pt idx="65">
                  <c:v>4.5684399999999998E-4</c:v>
                </c:pt>
                <c:pt idx="66">
                  <c:v>4.6073300000000001E-4</c:v>
                </c:pt>
                <c:pt idx="67">
                  <c:v>4.63972E-4</c:v>
                </c:pt>
                <c:pt idx="68">
                  <c:v>4.6756E-4</c:v>
                </c:pt>
                <c:pt idx="69">
                  <c:v>4.71223E-4</c:v>
                </c:pt>
                <c:pt idx="70">
                  <c:v>4.7517499999999999E-4</c:v>
                </c:pt>
                <c:pt idx="71">
                  <c:v>4.7850200000000001E-4</c:v>
                </c:pt>
                <c:pt idx="72">
                  <c:v>4.82719E-4</c:v>
                </c:pt>
                <c:pt idx="73">
                  <c:v>4.8611200000000002E-4</c:v>
                </c:pt>
                <c:pt idx="74">
                  <c:v>4.8976E-4</c:v>
                </c:pt>
                <c:pt idx="75">
                  <c:v>4.94036E-4</c:v>
                </c:pt>
                <c:pt idx="76">
                  <c:v>4.9847800000000001E-4</c:v>
                </c:pt>
                <c:pt idx="77">
                  <c:v>5.0202600000000003E-4</c:v>
                </c:pt>
                <c:pt idx="78">
                  <c:v>5.0667599999999996E-4</c:v>
                </c:pt>
                <c:pt idx="79">
                  <c:v>5.1181999999999996E-4</c:v>
                </c:pt>
                <c:pt idx="80">
                  <c:v>5.1600300000000001E-4</c:v>
                </c:pt>
                <c:pt idx="81">
                  <c:v>5.2075799999999996E-4</c:v>
                </c:pt>
                <c:pt idx="82">
                  <c:v>5.2581500000000001E-4</c:v>
                </c:pt>
                <c:pt idx="83">
                  <c:v>5.30559E-4</c:v>
                </c:pt>
                <c:pt idx="84">
                  <c:v>5.3468400000000001E-4</c:v>
                </c:pt>
                <c:pt idx="85">
                  <c:v>5.3930299999999998E-4</c:v>
                </c:pt>
                <c:pt idx="86">
                  <c:v>5.4421600000000004E-4</c:v>
                </c:pt>
                <c:pt idx="87">
                  <c:v>5.4879699999999996E-4</c:v>
                </c:pt>
                <c:pt idx="88">
                  <c:v>5.53427E-4</c:v>
                </c:pt>
                <c:pt idx="89">
                  <c:v>5.5809000000000002E-4</c:v>
                </c:pt>
                <c:pt idx="90">
                  <c:v>5.6318500000000001E-4</c:v>
                </c:pt>
                <c:pt idx="91">
                  <c:v>5.6891899999999998E-4</c:v>
                </c:pt>
                <c:pt idx="92">
                  <c:v>5.7449200000000001E-4</c:v>
                </c:pt>
                <c:pt idx="93">
                  <c:v>5.8039599999999995E-4</c:v>
                </c:pt>
                <c:pt idx="94">
                  <c:v>5.8607799999999997E-4</c:v>
                </c:pt>
                <c:pt idx="95">
                  <c:v>5.91155E-4</c:v>
                </c:pt>
                <c:pt idx="96">
                  <c:v>5.9551500000000002E-4</c:v>
                </c:pt>
                <c:pt idx="97">
                  <c:v>6.0150299999999998E-4</c:v>
                </c:pt>
                <c:pt idx="98">
                  <c:v>6.0747700000000004E-4</c:v>
                </c:pt>
                <c:pt idx="99">
                  <c:v>6.1380699999999996E-4</c:v>
                </c:pt>
                <c:pt idx="100">
                  <c:v>6.2023299999999998E-4</c:v>
                </c:pt>
                <c:pt idx="101">
                  <c:v>6.2697999999999996E-4</c:v>
                </c:pt>
                <c:pt idx="102">
                  <c:v>6.3188600000000001E-4</c:v>
                </c:pt>
                <c:pt idx="103">
                  <c:v>6.3649799999999999E-4</c:v>
                </c:pt>
                <c:pt idx="104">
                  <c:v>6.4094100000000002E-4</c:v>
                </c:pt>
                <c:pt idx="105">
                  <c:v>6.4610600000000002E-4</c:v>
                </c:pt>
                <c:pt idx="106">
                  <c:v>6.5074999999999996E-4</c:v>
                </c:pt>
                <c:pt idx="107">
                  <c:v>6.5750800000000001E-4</c:v>
                </c:pt>
                <c:pt idx="108">
                  <c:v>6.6340599999999996E-4</c:v>
                </c:pt>
                <c:pt idx="109">
                  <c:v>6.6875599999999995E-4</c:v>
                </c:pt>
                <c:pt idx="110">
                  <c:v>6.75576E-4</c:v>
                </c:pt>
                <c:pt idx="111">
                  <c:v>6.8153400000000002E-4</c:v>
                </c:pt>
                <c:pt idx="112">
                  <c:v>6.8724900000000002E-4</c:v>
                </c:pt>
                <c:pt idx="113">
                  <c:v>6.9354300000000002E-4</c:v>
                </c:pt>
                <c:pt idx="114">
                  <c:v>7.0013900000000001E-4</c:v>
                </c:pt>
                <c:pt idx="115">
                  <c:v>7.0594799999999997E-4</c:v>
                </c:pt>
                <c:pt idx="116">
                  <c:v>7.1202099999999996E-4</c:v>
                </c:pt>
                <c:pt idx="117">
                  <c:v>7.1832199999999997E-4</c:v>
                </c:pt>
                <c:pt idx="118">
                  <c:v>7.2484299999999997E-4</c:v>
                </c:pt>
                <c:pt idx="119">
                  <c:v>7.3155300000000002E-4</c:v>
                </c:pt>
                <c:pt idx="120">
                  <c:v>7.3670400000000003E-4</c:v>
                </c:pt>
                <c:pt idx="121">
                  <c:v>7.4305400000000005E-4</c:v>
                </c:pt>
                <c:pt idx="122">
                  <c:v>7.4859899999999997E-4</c:v>
                </c:pt>
                <c:pt idx="123">
                  <c:v>7.5462000000000001E-4</c:v>
                </c:pt>
                <c:pt idx="124">
                  <c:v>7.6071199999999998E-4</c:v>
                </c:pt>
                <c:pt idx="125">
                  <c:v>7.6743299999999998E-4</c:v>
                </c:pt>
                <c:pt idx="126">
                  <c:v>7.7427099999999999E-4</c:v>
                </c:pt>
                <c:pt idx="127">
                  <c:v>7.8080200000000004E-4</c:v>
                </c:pt>
                <c:pt idx="128">
                  <c:v>7.8634799999999997E-4</c:v>
                </c:pt>
                <c:pt idx="129">
                  <c:v>7.9259800000000004E-4</c:v>
                </c:pt>
                <c:pt idx="130">
                  <c:v>7.9916000000000004E-4</c:v>
                </c:pt>
                <c:pt idx="131">
                  <c:v>8.0519100000000002E-4</c:v>
                </c:pt>
                <c:pt idx="132">
                  <c:v>8.1149900000000003E-4</c:v>
                </c:pt>
                <c:pt idx="133">
                  <c:v>8.1774599999999995E-4</c:v>
                </c:pt>
                <c:pt idx="134">
                  <c:v>8.2354900000000003E-4</c:v>
                </c:pt>
                <c:pt idx="135">
                  <c:v>8.2925700000000002E-4</c:v>
                </c:pt>
                <c:pt idx="136">
                  <c:v>8.3468599999999996E-4</c:v>
                </c:pt>
                <c:pt idx="137">
                  <c:v>8.4021599999999997E-4</c:v>
                </c:pt>
                <c:pt idx="138">
                  <c:v>8.4586999999999998E-4</c:v>
                </c:pt>
                <c:pt idx="139">
                  <c:v>8.51036E-4</c:v>
                </c:pt>
                <c:pt idx="140">
                  <c:v>8.5717900000000001E-4</c:v>
                </c:pt>
                <c:pt idx="141">
                  <c:v>8.6305099999999999E-4</c:v>
                </c:pt>
                <c:pt idx="142">
                  <c:v>8.6867599999999998E-4</c:v>
                </c:pt>
                <c:pt idx="143">
                  <c:v>8.7498600000000001E-4</c:v>
                </c:pt>
                <c:pt idx="144">
                  <c:v>8.8091199999999997E-4</c:v>
                </c:pt>
                <c:pt idx="145">
                  <c:v>8.8557399999999997E-4</c:v>
                </c:pt>
                <c:pt idx="146">
                  <c:v>8.91394E-4</c:v>
                </c:pt>
                <c:pt idx="147">
                  <c:v>8.9736099999999995E-4</c:v>
                </c:pt>
                <c:pt idx="148">
                  <c:v>9.0285099999999998E-4</c:v>
                </c:pt>
                <c:pt idx="149">
                  <c:v>9.0900400000000004E-4</c:v>
                </c:pt>
                <c:pt idx="150">
                  <c:v>9.1533000000000001E-4</c:v>
                </c:pt>
                <c:pt idx="151">
                  <c:v>9.2152100000000002E-4</c:v>
                </c:pt>
                <c:pt idx="152">
                  <c:v>9.2699199999999996E-4</c:v>
                </c:pt>
                <c:pt idx="153">
                  <c:v>9.3331299999999996E-4</c:v>
                </c:pt>
                <c:pt idx="154">
                  <c:v>9.3956699999999998E-4</c:v>
                </c:pt>
                <c:pt idx="155">
                  <c:v>9.4346299999999996E-4</c:v>
                </c:pt>
                <c:pt idx="156">
                  <c:v>9.4706399999999996E-4</c:v>
                </c:pt>
                <c:pt idx="157">
                  <c:v>9.5248700000000002E-4</c:v>
                </c:pt>
                <c:pt idx="158">
                  <c:v>9.5788799999999995E-4</c:v>
                </c:pt>
                <c:pt idx="159">
                  <c:v>9.6479599999999997E-4</c:v>
                </c:pt>
                <c:pt idx="160">
                  <c:v>9.7136399999999995E-4</c:v>
                </c:pt>
                <c:pt idx="161">
                  <c:v>9.7757599999999997E-4</c:v>
                </c:pt>
                <c:pt idx="162">
                  <c:v>9.83383E-4</c:v>
                </c:pt>
                <c:pt idx="163">
                  <c:v>9.8841800000000002E-4</c:v>
                </c:pt>
                <c:pt idx="164">
                  <c:v>9.9288799999999993E-4</c:v>
                </c:pt>
                <c:pt idx="165">
                  <c:v>9.9677899999999994E-4</c:v>
                </c:pt>
                <c:pt idx="166">
                  <c:v>9.9965100000000006E-4</c:v>
                </c:pt>
                <c:pt idx="167">
                  <c:v>1.0020470000000001E-3</c:v>
                </c:pt>
                <c:pt idx="168">
                  <c:v>1.0046650000000001E-3</c:v>
                </c:pt>
                <c:pt idx="169">
                  <c:v>1.00662E-3</c:v>
                </c:pt>
                <c:pt idx="170">
                  <c:v>1.00826E-3</c:v>
                </c:pt>
                <c:pt idx="171">
                  <c:v>1.010019E-3</c:v>
                </c:pt>
                <c:pt idx="172">
                  <c:v>1.0117170000000001E-3</c:v>
                </c:pt>
                <c:pt idx="173">
                  <c:v>1.011596E-3</c:v>
                </c:pt>
                <c:pt idx="174">
                  <c:v>1.0119129999999999E-3</c:v>
                </c:pt>
                <c:pt idx="175">
                  <c:v>1.01285E-3</c:v>
                </c:pt>
                <c:pt idx="176">
                  <c:v>1.013749E-3</c:v>
                </c:pt>
                <c:pt idx="177">
                  <c:v>1.014196E-3</c:v>
                </c:pt>
                <c:pt idx="178">
                  <c:v>1.015253E-3</c:v>
                </c:pt>
                <c:pt idx="179">
                  <c:v>1.015567E-3</c:v>
                </c:pt>
                <c:pt idx="180">
                  <c:v>1.015333E-3</c:v>
                </c:pt>
                <c:pt idx="181">
                  <c:v>1.0155539999999999E-3</c:v>
                </c:pt>
                <c:pt idx="182">
                  <c:v>1.0137150000000001E-3</c:v>
                </c:pt>
                <c:pt idx="183">
                  <c:v>1.0122969999999999E-3</c:v>
                </c:pt>
                <c:pt idx="184">
                  <c:v>1.0114029999999999E-3</c:v>
                </c:pt>
                <c:pt idx="185">
                  <c:v>1.0105229999999999E-3</c:v>
                </c:pt>
                <c:pt idx="186">
                  <c:v>1.007668E-3</c:v>
                </c:pt>
                <c:pt idx="187">
                  <c:v>1.007738E-3</c:v>
                </c:pt>
                <c:pt idx="188">
                  <c:v>1.007343E-3</c:v>
                </c:pt>
                <c:pt idx="189">
                  <c:v>1.005117E-3</c:v>
                </c:pt>
                <c:pt idx="190">
                  <c:v>1.003594E-3</c:v>
                </c:pt>
                <c:pt idx="191">
                  <c:v>1.0041889999999999E-3</c:v>
                </c:pt>
                <c:pt idx="192">
                  <c:v>1.004072E-3</c:v>
                </c:pt>
                <c:pt idx="193">
                  <c:v>1.0023569999999999E-3</c:v>
                </c:pt>
                <c:pt idx="194">
                  <c:v>1.0015180000000001E-3</c:v>
                </c:pt>
                <c:pt idx="195">
                  <c:v>9.9992599999999994E-4</c:v>
                </c:pt>
                <c:pt idx="196">
                  <c:v>9.9620500000000001E-4</c:v>
                </c:pt>
                <c:pt idx="197">
                  <c:v>9.9001499999999991E-4</c:v>
                </c:pt>
                <c:pt idx="198">
                  <c:v>9.8772899999999991E-4</c:v>
                </c:pt>
                <c:pt idx="199">
                  <c:v>9.8614199999999996E-4</c:v>
                </c:pt>
                <c:pt idx="200">
                  <c:v>9.8461899999999995E-4</c:v>
                </c:pt>
                <c:pt idx="201">
                  <c:v>9.8227300000000009E-4</c:v>
                </c:pt>
                <c:pt idx="202">
                  <c:v>9.8182900000000004E-4</c:v>
                </c:pt>
                <c:pt idx="203">
                  <c:v>9.7811399999999998E-4</c:v>
                </c:pt>
                <c:pt idx="204">
                  <c:v>9.747E-4</c:v>
                </c:pt>
                <c:pt idx="205">
                  <c:v>9.7030599999999999E-4</c:v>
                </c:pt>
                <c:pt idx="206">
                  <c:v>9.6694700000000001E-4</c:v>
                </c:pt>
                <c:pt idx="207">
                  <c:v>9.6189400000000003E-4</c:v>
                </c:pt>
                <c:pt idx="208">
                  <c:v>9.5793400000000002E-4</c:v>
                </c:pt>
                <c:pt idx="209">
                  <c:v>9.5155499999999998E-4</c:v>
                </c:pt>
                <c:pt idx="210">
                  <c:v>9.4713700000000002E-4</c:v>
                </c:pt>
                <c:pt idx="211">
                  <c:v>9.4201899999999999E-4</c:v>
                </c:pt>
                <c:pt idx="212">
                  <c:v>9.3641099999999995E-4</c:v>
                </c:pt>
                <c:pt idx="213">
                  <c:v>9.3147100000000001E-4</c:v>
                </c:pt>
                <c:pt idx="214">
                  <c:v>9.2677199999999997E-4</c:v>
                </c:pt>
                <c:pt idx="215">
                  <c:v>9.1943400000000001E-4</c:v>
                </c:pt>
                <c:pt idx="216">
                  <c:v>9.1179499999999997E-4</c:v>
                </c:pt>
                <c:pt idx="217">
                  <c:v>9.0642499999999998E-4</c:v>
                </c:pt>
                <c:pt idx="218">
                  <c:v>8.9822199999999995E-4</c:v>
                </c:pt>
                <c:pt idx="219">
                  <c:v>8.9100500000000005E-4</c:v>
                </c:pt>
                <c:pt idx="220">
                  <c:v>8.8511199999999996E-4</c:v>
                </c:pt>
                <c:pt idx="221">
                  <c:v>8.7860399999999995E-4</c:v>
                </c:pt>
                <c:pt idx="222">
                  <c:v>8.7093700000000001E-4</c:v>
                </c:pt>
                <c:pt idx="223">
                  <c:v>8.6355199999999996E-4</c:v>
                </c:pt>
                <c:pt idx="224">
                  <c:v>8.56228E-4</c:v>
                </c:pt>
                <c:pt idx="225">
                  <c:v>8.4918500000000002E-4</c:v>
                </c:pt>
                <c:pt idx="226">
                  <c:v>8.4230600000000002E-4</c:v>
                </c:pt>
                <c:pt idx="227">
                  <c:v>8.3539900000000002E-4</c:v>
                </c:pt>
                <c:pt idx="228">
                  <c:v>8.2821800000000003E-4</c:v>
                </c:pt>
                <c:pt idx="229">
                  <c:v>8.2195100000000002E-4</c:v>
                </c:pt>
                <c:pt idx="230">
                  <c:v>8.1501299999999996E-4</c:v>
                </c:pt>
                <c:pt idx="231">
                  <c:v>8.0767899999999995E-4</c:v>
                </c:pt>
                <c:pt idx="232">
                  <c:v>8.0109099999999998E-4</c:v>
                </c:pt>
                <c:pt idx="233">
                  <c:v>7.95584E-4</c:v>
                </c:pt>
                <c:pt idx="234">
                  <c:v>7.8774599999999998E-4</c:v>
                </c:pt>
                <c:pt idx="235">
                  <c:v>7.8164E-4</c:v>
                </c:pt>
                <c:pt idx="236">
                  <c:v>7.7496100000000001E-4</c:v>
                </c:pt>
                <c:pt idx="237">
                  <c:v>7.68756E-4</c:v>
                </c:pt>
                <c:pt idx="238">
                  <c:v>7.6279099999999997E-4</c:v>
                </c:pt>
                <c:pt idx="239">
                  <c:v>7.5789800000000001E-4</c:v>
                </c:pt>
                <c:pt idx="240">
                  <c:v>7.5020999999999996E-4</c:v>
                </c:pt>
                <c:pt idx="241">
                  <c:v>7.4427E-4</c:v>
                </c:pt>
                <c:pt idx="242">
                  <c:v>7.3579699999999995E-4</c:v>
                </c:pt>
                <c:pt idx="243">
                  <c:v>7.2807000000000004E-4</c:v>
                </c:pt>
                <c:pt idx="244">
                  <c:v>7.2043499999999996E-4</c:v>
                </c:pt>
                <c:pt idx="245">
                  <c:v>7.1239100000000004E-4</c:v>
                </c:pt>
                <c:pt idx="246">
                  <c:v>7.0561300000000001E-4</c:v>
                </c:pt>
                <c:pt idx="247">
                  <c:v>7.0010600000000004E-4</c:v>
                </c:pt>
                <c:pt idx="248">
                  <c:v>6.9280800000000005E-4</c:v>
                </c:pt>
                <c:pt idx="249">
                  <c:v>6.8436400000000002E-4</c:v>
                </c:pt>
                <c:pt idx="250">
                  <c:v>6.7672800000000003E-4</c:v>
                </c:pt>
                <c:pt idx="251">
                  <c:v>6.6810000000000003E-4</c:v>
                </c:pt>
                <c:pt idx="252">
                  <c:v>6.5866299999999998E-4</c:v>
                </c:pt>
                <c:pt idx="253">
                  <c:v>6.5037500000000002E-4</c:v>
                </c:pt>
                <c:pt idx="254">
                  <c:v>6.41725E-4</c:v>
                </c:pt>
                <c:pt idx="255">
                  <c:v>6.3295500000000004E-4</c:v>
                </c:pt>
                <c:pt idx="256">
                  <c:v>6.2162899999999995E-4</c:v>
                </c:pt>
                <c:pt idx="257">
                  <c:v>6.1096800000000004E-4</c:v>
                </c:pt>
                <c:pt idx="258">
                  <c:v>5.9951600000000002E-4</c:v>
                </c:pt>
                <c:pt idx="259">
                  <c:v>5.8680500000000003E-4</c:v>
                </c:pt>
                <c:pt idx="260">
                  <c:v>5.7382600000000005E-4</c:v>
                </c:pt>
                <c:pt idx="261">
                  <c:v>5.622E-4</c:v>
                </c:pt>
                <c:pt idx="262">
                  <c:v>5.4679900000000005E-4</c:v>
                </c:pt>
                <c:pt idx="263">
                  <c:v>5.3331600000000004E-4</c:v>
                </c:pt>
                <c:pt idx="264">
                  <c:v>5.2066500000000002E-4</c:v>
                </c:pt>
                <c:pt idx="265">
                  <c:v>5.0481099999999998E-4</c:v>
                </c:pt>
                <c:pt idx="266">
                  <c:v>4.90855E-4</c:v>
                </c:pt>
                <c:pt idx="267">
                  <c:v>4.7988399999999997E-4</c:v>
                </c:pt>
                <c:pt idx="268">
                  <c:v>4.6668399999999998E-4</c:v>
                </c:pt>
                <c:pt idx="269">
                  <c:v>4.5232399999999999E-4</c:v>
                </c:pt>
                <c:pt idx="270">
                  <c:v>4.3858699999999999E-4</c:v>
                </c:pt>
                <c:pt idx="271">
                  <c:v>4.2489699999999998E-4</c:v>
                </c:pt>
                <c:pt idx="272">
                  <c:v>4.1026600000000001E-4</c:v>
                </c:pt>
                <c:pt idx="273">
                  <c:v>3.9592300000000001E-4</c:v>
                </c:pt>
                <c:pt idx="274">
                  <c:v>3.8126799999999998E-4</c:v>
                </c:pt>
                <c:pt idx="275">
                  <c:v>3.6802100000000001E-4</c:v>
                </c:pt>
                <c:pt idx="276">
                  <c:v>3.5282800000000002E-4</c:v>
                </c:pt>
                <c:pt idx="277">
                  <c:v>3.3943999999999999E-4</c:v>
                </c:pt>
                <c:pt idx="278">
                  <c:v>3.2610199999999999E-4</c:v>
                </c:pt>
                <c:pt idx="279">
                  <c:v>3.1269099999999998E-4</c:v>
                </c:pt>
                <c:pt idx="280">
                  <c:v>2.9853399999999998E-4</c:v>
                </c:pt>
                <c:pt idx="281">
                  <c:v>2.8613299999999999E-4</c:v>
                </c:pt>
                <c:pt idx="282">
                  <c:v>2.7212999999999998E-4</c:v>
                </c:pt>
                <c:pt idx="283">
                  <c:v>2.5784099999999997E-4</c:v>
                </c:pt>
                <c:pt idx="284">
                  <c:v>2.4630700000000003E-4</c:v>
                </c:pt>
                <c:pt idx="285">
                  <c:v>2.3300299999999999E-4</c:v>
                </c:pt>
                <c:pt idx="286">
                  <c:v>2.1983300000000001E-4</c:v>
                </c:pt>
                <c:pt idx="287">
                  <c:v>2.07696E-4</c:v>
                </c:pt>
                <c:pt idx="288">
                  <c:v>1.9235699999999999E-4</c:v>
                </c:pt>
                <c:pt idx="289">
                  <c:v>1.7614400000000001E-4</c:v>
                </c:pt>
                <c:pt idx="290">
                  <c:v>1.6407100000000001E-4</c:v>
                </c:pt>
                <c:pt idx="291">
                  <c:v>1.5111399999999999E-4</c:v>
                </c:pt>
                <c:pt idx="292">
                  <c:v>1.3584799999999999E-4</c:v>
                </c:pt>
                <c:pt idx="293">
                  <c:v>1.23297E-4</c:v>
                </c:pt>
                <c:pt idx="294">
                  <c:v>1.10637E-4</c:v>
                </c:pt>
                <c:pt idx="295" formatCode="0.00E+00">
                  <c:v>9.7132699999999999E-5</c:v>
                </c:pt>
                <c:pt idx="296" formatCode="0.00E+00">
                  <c:v>7.5743199999999997E-5</c:v>
                </c:pt>
                <c:pt idx="297" formatCode="0.00E+00">
                  <c:v>6.2735600000000003E-5</c:v>
                </c:pt>
                <c:pt idx="298" formatCode="0.00E+00">
                  <c:v>4.9266099999999999E-5</c:v>
                </c:pt>
                <c:pt idx="299" formatCode="0.00E+00">
                  <c:v>3.8639200000000001E-5</c:v>
                </c:pt>
                <c:pt idx="300" formatCode="0.00E+00">
                  <c:v>2.0480599999999998E-5</c:v>
                </c:pt>
                <c:pt idx="301" formatCode="0.00E+00">
                  <c:v>1.7041499999999999E-5</c:v>
                </c:pt>
                <c:pt idx="302" formatCode="0.00E+00">
                  <c:v>-7.7562200000000001E-7</c:v>
                </c:pt>
                <c:pt idx="303" formatCode="0.00E+00">
                  <c:v>-3.8776599999999997E-5</c:v>
                </c:pt>
                <c:pt idx="304" formatCode="0.00E+00">
                  <c:v>-9.2281700000000001E-5</c:v>
                </c:pt>
                <c:pt idx="305" formatCode="0.00E+00">
                  <c:v>-8.6680000000000004E-5</c:v>
                </c:pt>
                <c:pt idx="306">
                  <c:v>-1.12825E-4</c:v>
                </c:pt>
                <c:pt idx="307">
                  <c:v>-1.29441E-4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57-4503-9595-B7FE3F096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908288"/>
        <c:axId val="150908864"/>
      </c:scatterChart>
      <c:valAx>
        <c:axId val="15090828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50908864"/>
        <c:crosses val="autoZero"/>
        <c:crossBetween val="midCat"/>
      </c:valAx>
      <c:valAx>
        <c:axId val="150908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9082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27477734033245843"/>
                  <c:y val="-0.29374489647127444"/>
                </c:manualLayout>
              </c:layout>
              <c:numFmt formatCode="General" sourceLinked="0"/>
            </c:trendlineLbl>
          </c:trendline>
          <c:xVal>
            <c:numRef>
              <c:f>'Data fresh bones'!$N$4:$N$398</c:f>
              <c:numCache>
                <c:formatCode>0.00E+00</c:formatCode>
                <c:ptCount val="395"/>
                <c:pt idx="0">
                  <c:v>3.8506699999999998E-6</c:v>
                </c:pt>
                <c:pt idx="1">
                  <c:v>5.9513000000000001E-6</c:v>
                </c:pt>
                <c:pt idx="2">
                  <c:v>1.88374E-5</c:v>
                </c:pt>
                <c:pt idx="3">
                  <c:v>7.9059200000000004E-5</c:v>
                </c:pt>
                <c:pt idx="4" formatCode="General">
                  <c:v>1.74687E-4</c:v>
                </c:pt>
                <c:pt idx="5" formatCode="General">
                  <c:v>3.6055400000000002E-4</c:v>
                </c:pt>
                <c:pt idx="6" formatCode="General">
                  <c:v>6.0162499999999995E-4</c:v>
                </c:pt>
                <c:pt idx="7" formatCode="General">
                  <c:v>1.0092969999999999E-3</c:v>
                </c:pt>
                <c:pt idx="8" formatCode="General">
                  <c:v>1.7971580000000001E-3</c:v>
                </c:pt>
                <c:pt idx="9" formatCode="General">
                  <c:v>2.96795E-3</c:v>
                </c:pt>
                <c:pt idx="10" formatCode="General">
                  <c:v>4.5504229999999996E-3</c:v>
                </c:pt>
                <c:pt idx="11" formatCode="General">
                  <c:v>6.8791470000000004E-3</c:v>
                </c:pt>
                <c:pt idx="12" formatCode="General">
                  <c:v>9.8312989999999999E-3</c:v>
                </c:pt>
                <c:pt idx="13" formatCode="General">
                  <c:v>1.2980251E-2</c:v>
                </c:pt>
                <c:pt idx="14" formatCode="General">
                  <c:v>1.6094758000000001E-2</c:v>
                </c:pt>
                <c:pt idx="15" formatCode="General">
                  <c:v>1.9600572E-2</c:v>
                </c:pt>
                <c:pt idx="16" formatCode="General">
                  <c:v>2.4390651999999999E-2</c:v>
                </c:pt>
                <c:pt idx="17" formatCode="General">
                  <c:v>3.0768311E-2</c:v>
                </c:pt>
                <c:pt idx="18" formatCode="General">
                  <c:v>3.7028749999999999E-2</c:v>
                </c:pt>
                <c:pt idx="19" formatCode="General">
                  <c:v>4.360261E-2</c:v>
                </c:pt>
                <c:pt idx="20" formatCode="General">
                  <c:v>5.0517263999999999E-2</c:v>
                </c:pt>
                <c:pt idx="21" formatCode="General">
                  <c:v>5.6900661999999998E-2</c:v>
                </c:pt>
                <c:pt idx="22" formatCode="General">
                  <c:v>6.1553393999999997E-2</c:v>
                </c:pt>
                <c:pt idx="23" formatCode="General">
                  <c:v>6.5822516999999997E-2</c:v>
                </c:pt>
                <c:pt idx="24" formatCode="General">
                  <c:v>6.9687078E-2</c:v>
                </c:pt>
                <c:pt idx="25" formatCode="General">
                  <c:v>7.2474099E-2</c:v>
                </c:pt>
                <c:pt idx="26" formatCode="General">
                  <c:v>7.5379453999999999E-2</c:v>
                </c:pt>
                <c:pt idx="27" formatCode="General">
                  <c:v>7.9442568000000005E-2</c:v>
                </c:pt>
                <c:pt idx="28" formatCode="General">
                  <c:v>8.3781799000000004E-2</c:v>
                </c:pt>
                <c:pt idx="29" formatCode="General">
                  <c:v>8.7912410999999996E-2</c:v>
                </c:pt>
                <c:pt idx="30" formatCode="General">
                  <c:v>9.2234491000000002E-2</c:v>
                </c:pt>
                <c:pt idx="31" formatCode="General">
                  <c:v>9.5341629999999997E-2</c:v>
                </c:pt>
                <c:pt idx="32" formatCode="General">
                  <c:v>9.7321733999999993E-2</c:v>
                </c:pt>
                <c:pt idx="33" formatCode="General">
                  <c:v>9.9248433999999996E-2</c:v>
                </c:pt>
                <c:pt idx="34" formatCode="General">
                  <c:v>0.10153153400000001</c:v>
                </c:pt>
                <c:pt idx="35" formatCode="General">
                  <c:v>0.104180512</c:v>
                </c:pt>
                <c:pt idx="36" formatCode="General">
                  <c:v>0.10750907799999999</c:v>
                </c:pt>
                <c:pt idx="37" formatCode="General">
                  <c:v>0.11103096699999999</c:v>
                </c:pt>
                <c:pt idx="38" formatCode="General">
                  <c:v>0.11522399899999999</c:v>
                </c:pt>
                <c:pt idx="39" formatCode="General">
                  <c:v>0.119368318</c:v>
                </c:pt>
                <c:pt idx="40" formatCode="General">
                  <c:v>0.12602281700000001</c:v>
                </c:pt>
                <c:pt idx="41" formatCode="General">
                  <c:v>0.13607292400000001</c:v>
                </c:pt>
                <c:pt idx="42" formatCode="General">
                  <c:v>0.14567796999999999</c:v>
                </c:pt>
                <c:pt idx="43" formatCode="General">
                  <c:v>0.15431718899999999</c:v>
                </c:pt>
                <c:pt idx="44" formatCode="General">
                  <c:v>0.163113857</c:v>
                </c:pt>
                <c:pt idx="45" formatCode="General">
                  <c:v>0.16932820800000001</c:v>
                </c:pt>
                <c:pt idx="46" formatCode="General">
                  <c:v>0.17183547800000001</c:v>
                </c:pt>
                <c:pt idx="47" formatCode="General">
                  <c:v>0.174992014</c:v>
                </c:pt>
                <c:pt idx="48" formatCode="General">
                  <c:v>0.17849432800000001</c:v>
                </c:pt>
                <c:pt idx="49" formatCode="General">
                  <c:v>0.18167433399999999</c:v>
                </c:pt>
                <c:pt idx="50" formatCode="General">
                  <c:v>0.184625553</c:v>
                </c:pt>
                <c:pt idx="51" formatCode="General">
                  <c:v>0.18723056499999999</c:v>
                </c:pt>
                <c:pt idx="52" formatCode="General">
                  <c:v>0.18947660899999999</c:v>
                </c:pt>
                <c:pt idx="53" formatCode="General">
                  <c:v>0.19230557500000001</c:v>
                </c:pt>
                <c:pt idx="54" formatCode="General">
                  <c:v>0.195599034</c:v>
                </c:pt>
                <c:pt idx="55" formatCode="General">
                  <c:v>0.19899678700000001</c:v>
                </c:pt>
                <c:pt idx="56" formatCode="General">
                  <c:v>0.20263687699999999</c:v>
                </c:pt>
                <c:pt idx="57" formatCode="General">
                  <c:v>0.20597420699999999</c:v>
                </c:pt>
                <c:pt idx="58" formatCode="General">
                  <c:v>0.20848911000000001</c:v>
                </c:pt>
                <c:pt idx="59" formatCode="General">
                  <c:v>0.210383547</c:v>
                </c:pt>
                <c:pt idx="60" formatCode="General">
                  <c:v>0.21177289599999999</c:v>
                </c:pt>
                <c:pt idx="61" formatCode="General">
                  <c:v>0.21246232600000001</c:v>
                </c:pt>
                <c:pt idx="62" formatCode="General">
                  <c:v>0.21299562399999999</c:v>
                </c:pt>
                <c:pt idx="63" formatCode="General">
                  <c:v>0.21482733700000001</c:v>
                </c:pt>
                <c:pt idx="64" formatCode="General">
                  <c:v>0.217720469</c:v>
                </c:pt>
                <c:pt idx="65" formatCode="General">
                  <c:v>0.220833682</c:v>
                </c:pt>
                <c:pt idx="66" formatCode="General">
                  <c:v>0.22407247</c:v>
                </c:pt>
                <c:pt idx="67" formatCode="General">
                  <c:v>0.227268259</c:v>
                </c:pt>
                <c:pt idx="68" formatCode="General">
                  <c:v>0.22906677</c:v>
                </c:pt>
                <c:pt idx="69" formatCode="General">
                  <c:v>0.229825644</c:v>
                </c:pt>
                <c:pt idx="70" formatCode="General">
                  <c:v>0.23036952899999999</c:v>
                </c:pt>
                <c:pt idx="71" formatCode="General">
                  <c:v>0.23082797899999999</c:v>
                </c:pt>
                <c:pt idx="72" formatCode="General">
                  <c:v>0.231215491</c:v>
                </c:pt>
                <c:pt idx="73" formatCode="General">
                  <c:v>0.23242474299999999</c:v>
                </c:pt>
                <c:pt idx="74" formatCode="General">
                  <c:v>0.23459092000000001</c:v>
                </c:pt>
                <c:pt idx="75" formatCode="General">
                  <c:v>0.23741314499999999</c:v>
                </c:pt>
                <c:pt idx="76" formatCode="General">
                  <c:v>0.24031275599999999</c:v>
                </c:pt>
                <c:pt idx="77" formatCode="General">
                  <c:v>0.24324199899999999</c:v>
                </c:pt>
                <c:pt idx="78" formatCode="General">
                  <c:v>0.24533529300000001</c:v>
                </c:pt>
                <c:pt idx="79" formatCode="General">
                  <c:v>0.24635282</c:v>
                </c:pt>
                <c:pt idx="80" formatCode="General">
                  <c:v>0.246740769</c:v>
                </c:pt>
                <c:pt idx="81" formatCode="General">
                  <c:v>0.24715041500000001</c:v>
                </c:pt>
                <c:pt idx="82" formatCode="General">
                  <c:v>0.248536225</c:v>
                </c:pt>
                <c:pt idx="83" formatCode="General">
                  <c:v>0.25138851000000001</c:v>
                </c:pt>
                <c:pt idx="84" formatCode="General">
                  <c:v>0.25454767299999997</c:v>
                </c:pt>
                <c:pt idx="85" formatCode="General">
                  <c:v>0.25776582300000001</c:v>
                </c:pt>
                <c:pt idx="86" formatCode="General">
                  <c:v>0.26081136599999999</c:v>
                </c:pt>
                <c:pt idx="87" formatCode="General">
                  <c:v>0.26308186</c:v>
                </c:pt>
                <c:pt idx="88" formatCode="General">
                  <c:v>0.26613347199999998</c:v>
                </c:pt>
                <c:pt idx="89" formatCode="General">
                  <c:v>0.270930428</c:v>
                </c:pt>
                <c:pt idx="90" formatCode="General">
                  <c:v>0.27712203600000002</c:v>
                </c:pt>
                <c:pt idx="91" formatCode="General">
                  <c:v>0.28468091499999998</c:v>
                </c:pt>
                <c:pt idx="92" formatCode="General">
                  <c:v>0.293114977</c:v>
                </c:pt>
                <c:pt idx="93" formatCode="General">
                  <c:v>0.30063244900000002</c:v>
                </c:pt>
                <c:pt idx="94" formatCode="General">
                  <c:v>0.30759433200000003</c:v>
                </c:pt>
                <c:pt idx="95" formatCode="General">
                  <c:v>0.31387011500000001</c:v>
                </c:pt>
                <c:pt idx="96" formatCode="General">
                  <c:v>0.31901716200000002</c:v>
                </c:pt>
                <c:pt idx="97" formatCode="General">
                  <c:v>0.32304100699999999</c:v>
                </c:pt>
                <c:pt idx="98" formatCode="General">
                  <c:v>0.32599779099999998</c:v>
                </c:pt>
                <c:pt idx="99" formatCode="General">
                  <c:v>0.328585142</c:v>
                </c:pt>
                <c:pt idx="100" formatCode="General">
                  <c:v>0.33198939700000002</c:v>
                </c:pt>
                <c:pt idx="101" formatCode="General">
                  <c:v>0.33553341399999997</c:v>
                </c:pt>
                <c:pt idx="102" formatCode="General">
                  <c:v>0.338938038</c:v>
                </c:pt>
                <c:pt idx="103" formatCode="General">
                  <c:v>0.34224486300000001</c:v>
                </c:pt>
                <c:pt idx="104" formatCode="General">
                  <c:v>0.34457685399999999</c:v>
                </c:pt>
                <c:pt idx="105" formatCode="General">
                  <c:v>0.34538923900000001</c:v>
                </c:pt>
                <c:pt idx="106" formatCode="General">
                  <c:v>0.34625515400000001</c:v>
                </c:pt>
                <c:pt idx="107" formatCode="General">
                  <c:v>0.34780268399999997</c:v>
                </c:pt>
                <c:pt idx="108" formatCode="General">
                  <c:v>0.35020341700000002</c:v>
                </c:pt>
                <c:pt idx="109" formatCode="General">
                  <c:v>0.35339537500000001</c:v>
                </c:pt>
                <c:pt idx="110" formatCode="General">
                  <c:v>0.35696821299999998</c:v>
                </c:pt>
                <c:pt idx="111" formatCode="General">
                  <c:v>0.36029601700000002</c:v>
                </c:pt>
                <c:pt idx="112" formatCode="General">
                  <c:v>0.36355368399999999</c:v>
                </c:pt>
                <c:pt idx="113" formatCode="General">
                  <c:v>0.366167138</c:v>
                </c:pt>
                <c:pt idx="114" formatCode="General">
                  <c:v>0.36795195600000002</c:v>
                </c:pt>
                <c:pt idx="115" formatCode="General">
                  <c:v>0.36929891399999998</c:v>
                </c:pt>
                <c:pt idx="116" formatCode="General">
                  <c:v>0.37058370000000002</c:v>
                </c:pt>
                <c:pt idx="117" formatCode="General">
                  <c:v>0.37138057699999999</c:v>
                </c:pt>
                <c:pt idx="118" formatCode="General">
                  <c:v>0.37204371600000002</c:v>
                </c:pt>
                <c:pt idx="119" formatCode="General">
                  <c:v>0.37279659300000001</c:v>
                </c:pt>
                <c:pt idx="120" formatCode="General">
                  <c:v>0.37352821400000003</c:v>
                </c:pt>
                <c:pt idx="121" formatCode="General">
                  <c:v>0.37439829000000002</c:v>
                </c:pt>
                <c:pt idx="122" formatCode="General">
                  <c:v>0.376190837</c:v>
                </c:pt>
                <c:pt idx="123" formatCode="General">
                  <c:v>0.37857580800000001</c:v>
                </c:pt>
                <c:pt idx="124" formatCode="General">
                  <c:v>0.38107100300000002</c:v>
                </c:pt>
                <c:pt idx="125" formatCode="General">
                  <c:v>0.38371677399999998</c:v>
                </c:pt>
                <c:pt idx="126" formatCode="General">
                  <c:v>0.386210628</c:v>
                </c:pt>
                <c:pt idx="127" formatCode="General">
                  <c:v>0.38773145399999998</c:v>
                </c:pt>
                <c:pt idx="128" formatCode="General">
                  <c:v>0.38981749999999998</c:v>
                </c:pt>
                <c:pt idx="129" formatCode="General">
                  <c:v>0.39329924500000002</c:v>
                </c:pt>
                <c:pt idx="130" formatCode="General">
                  <c:v>0.39684012800000001</c:v>
                </c:pt>
                <c:pt idx="131" formatCode="General">
                  <c:v>0.40047564000000002</c:v>
                </c:pt>
                <c:pt idx="132" formatCode="General">
                  <c:v>0.40416888899999998</c:v>
                </c:pt>
                <c:pt idx="133" formatCode="General">
                  <c:v>0.406631293</c:v>
                </c:pt>
                <c:pt idx="134" formatCode="General">
                  <c:v>0.407615228</c:v>
                </c:pt>
                <c:pt idx="135" formatCode="General">
                  <c:v>0.408658411</c:v>
                </c:pt>
                <c:pt idx="136" formatCode="General">
                  <c:v>0.41041528900000002</c:v>
                </c:pt>
                <c:pt idx="137" formatCode="General">
                  <c:v>0.41307428499999999</c:v>
                </c:pt>
                <c:pt idx="138" formatCode="General">
                  <c:v>0.41636157699999998</c:v>
                </c:pt>
                <c:pt idx="139" formatCode="General">
                  <c:v>0.41976609300000001</c:v>
                </c:pt>
                <c:pt idx="140" formatCode="General">
                  <c:v>0.42317063900000002</c:v>
                </c:pt>
                <c:pt idx="141" formatCode="General">
                  <c:v>0.42609591699999999</c:v>
                </c:pt>
                <c:pt idx="142" formatCode="General">
                  <c:v>0.42838239</c:v>
                </c:pt>
                <c:pt idx="143" formatCode="General">
                  <c:v>0.42997417199999999</c:v>
                </c:pt>
                <c:pt idx="144" formatCode="General">
                  <c:v>0.43125535399999998</c:v>
                </c:pt>
                <c:pt idx="145" formatCode="General">
                  <c:v>0.43226601199999998</c:v>
                </c:pt>
                <c:pt idx="146" formatCode="General">
                  <c:v>0.43286325799999997</c:v>
                </c:pt>
                <c:pt idx="147" formatCode="General">
                  <c:v>0.43308669999999999</c:v>
                </c:pt>
                <c:pt idx="148" formatCode="General">
                  <c:v>0.43328250800000001</c:v>
                </c:pt>
                <c:pt idx="149" formatCode="General">
                  <c:v>0.43350841899999998</c:v>
                </c:pt>
                <c:pt idx="150" formatCode="General">
                  <c:v>0.43415060100000002</c:v>
                </c:pt>
                <c:pt idx="151" formatCode="General">
                  <c:v>0.43622842000000001</c:v>
                </c:pt>
                <c:pt idx="152" formatCode="General">
                  <c:v>0.44037002200000003</c:v>
                </c:pt>
                <c:pt idx="153" formatCode="General">
                  <c:v>0.44516964399999998</c:v>
                </c:pt>
                <c:pt idx="154" formatCode="General">
                  <c:v>0.44999767299999999</c:v>
                </c:pt>
                <c:pt idx="155" formatCode="General">
                  <c:v>0.45482765400000003</c:v>
                </c:pt>
                <c:pt idx="156" formatCode="General">
                  <c:v>0.45854872400000002</c:v>
                </c:pt>
                <c:pt idx="157" formatCode="General">
                  <c:v>0.461178317</c:v>
                </c:pt>
                <c:pt idx="158" formatCode="General">
                  <c:v>0.46418886300000001</c:v>
                </c:pt>
                <c:pt idx="159" formatCode="General">
                  <c:v>0.467236965</c:v>
                </c:pt>
                <c:pt idx="160" formatCode="General">
                  <c:v>0.46997065399999999</c:v>
                </c:pt>
                <c:pt idx="161" formatCode="General">
                  <c:v>0.472385308</c:v>
                </c:pt>
                <c:pt idx="162" formatCode="General">
                  <c:v>0.47399497699999998</c:v>
                </c:pt>
                <c:pt idx="163" formatCode="General">
                  <c:v>0.47489339800000002</c:v>
                </c:pt>
                <c:pt idx="164" formatCode="General">
                  <c:v>0.47702635999999998</c:v>
                </c:pt>
                <c:pt idx="165" formatCode="General">
                  <c:v>0.47946931500000001</c:v>
                </c:pt>
                <c:pt idx="166" formatCode="General">
                  <c:v>0.48219926499999999</c:v>
                </c:pt>
                <c:pt idx="167" formatCode="General">
                  <c:v>0.48557729399999999</c:v>
                </c:pt>
                <c:pt idx="168" formatCode="General">
                  <c:v>0.49033969199999999</c:v>
                </c:pt>
                <c:pt idx="169" formatCode="General">
                  <c:v>0.49484372500000001</c:v>
                </c:pt>
                <c:pt idx="170" formatCode="General">
                  <c:v>0.499376973</c:v>
                </c:pt>
                <c:pt idx="171" formatCode="General">
                  <c:v>0.50388194100000006</c:v>
                </c:pt>
                <c:pt idx="172" formatCode="General">
                  <c:v>0.50801634399999995</c:v>
                </c:pt>
                <c:pt idx="173" formatCode="General">
                  <c:v>0.51062616199999999</c:v>
                </c:pt>
                <c:pt idx="174" formatCode="General">
                  <c:v>0.51273192999999995</c:v>
                </c:pt>
                <c:pt idx="175" formatCode="General">
                  <c:v>0.51518704100000001</c:v>
                </c:pt>
                <c:pt idx="176" formatCode="General">
                  <c:v>0.51780641100000002</c:v>
                </c:pt>
                <c:pt idx="177" formatCode="General">
                  <c:v>0.52043814300000002</c:v>
                </c:pt>
                <c:pt idx="178" formatCode="General">
                  <c:v>0.52370211899999997</c:v>
                </c:pt>
                <c:pt idx="179" formatCode="General">
                  <c:v>0.52830344299999998</c:v>
                </c:pt>
                <c:pt idx="180" formatCode="General">
                  <c:v>0.53262591299999995</c:v>
                </c:pt>
                <c:pt idx="181" formatCode="General">
                  <c:v>0.53654322399999999</c:v>
                </c:pt>
                <c:pt idx="182" formatCode="General">
                  <c:v>0.54010614400000001</c:v>
                </c:pt>
                <c:pt idx="183" formatCode="General">
                  <c:v>0.54303753300000002</c:v>
                </c:pt>
                <c:pt idx="184" formatCode="General">
                  <c:v>0.54469786899999995</c:v>
                </c:pt>
                <c:pt idx="185" formatCode="General">
                  <c:v>0.54588321799999995</c:v>
                </c:pt>
                <c:pt idx="186" formatCode="General">
                  <c:v>0.547054865</c:v>
                </c:pt>
                <c:pt idx="187" formatCode="General">
                  <c:v>0.54830475899999997</c:v>
                </c:pt>
                <c:pt idx="188" formatCode="General">
                  <c:v>0.55083078600000002</c:v>
                </c:pt>
                <c:pt idx="189" formatCode="General">
                  <c:v>0.55332758800000004</c:v>
                </c:pt>
                <c:pt idx="190" formatCode="General">
                  <c:v>0.55596000400000001</c:v>
                </c:pt>
                <c:pt idx="191" formatCode="General">
                  <c:v>0.55874084800000001</c:v>
                </c:pt>
                <c:pt idx="192" formatCode="General">
                  <c:v>0.56195529300000002</c:v>
                </c:pt>
                <c:pt idx="193" formatCode="General">
                  <c:v>0.56739509899999996</c:v>
                </c:pt>
                <c:pt idx="194" formatCode="General">
                  <c:v>0.57641959700000001</c:v>
                </c:pt>
                <c:pt idx="195" formatCode="General">
                  <c:v>0.58622953799999999</c:v>
                </c:pt>
                <c:pt idx="196" formatCode="General">
                  <c:v>0.59606676999999997</c:v>
                </c:pt>
                <c:pt idx="197" formatCode="General">
                  <c:v>0.60597732199999998</c:v>
                </c:pt>
                <c:pt idx="198" formatCode="General">
                  <c:v>0.61224436699999996</c:v>
                </c:pt>
                <c:pt idx="199" formatCode="General">
                  <c:v>0.61464501599999999</c:v>
                </c:pt>
                <c:pt idx="200" formatCode="General">
                  <c:v>0.61638606699999998</c:v>
                </c:pt>
                <c:pt idx="201" formatCode="General">
                  <c:v>0.61831427999999999</c:v>
                </c:pt>
                <c:pt idx="202" formatCode="General">
                  <c:v>0.619859983</c:v>
                </c:pt>
                <c:pt idx="203" formatCode="General">
                  <c:v>0.62154854299999995</c:v>
                </c:pt>
                <c:pt idx="204" formatCode="General">
                  <c:v>0.62463843100000005</c:v>
                </c:pt>
                <c:pt idx="205" formatCode="General">
                  <c:v>0.62954974900000005</c:v>
                </c:pt>
                <c:pt idx="206" formatCode="General">
                  <c:v>0.63450018200000002</c:v>
                </c:pt>
                <c:pt idx="207" formatCode="General">
                  <c:v>0.63929193100000004</c:v>
                </c:pt>
                <c:pt idx="208" formatCode="General">
                  <c:v>0.64401024200000001</c:v>
                </c:pt>
                <c:pt idx="209" formatCode="General">
                  <c:v>0.64711902600000004</c:v>
                </c:pt>
                <c:pt idx="210" formatCode="General">
                  <c:v>0.648294013</c:v>
                </c:pt>
                <c:pt idx="211" formatCode="General">
                  <c:v>0.64937405500000001</c:v>
                </c:pt>
                <c:pt idx="212" formatCode="General">
                  <c:v>0.65092977799999996</c:v>
                </c:pt>
                <c:pt idx="213" formatCode="General">
                  <c:v>0.65278826899999998</c:v>
                </c:pt>
                <c:pt idx="214" formatCode="General">
                  <c:v>0.65467882200000005</c:v>
                </c:pt>
                <c:pt idx="215" formatCode="General">
                  <c:v>0.65638736900000005</c:v>
                </c:pt>
                <c:pt idx="216" formatCode="General">
                  <c:v>0.65782028800000003</c:v>
                </c:pt>
                <c:pt idx="217" formatCode="General">
                  <c:v>0.65869763199999998</c:v>
                </c:pt>
                <c:pt idx="218" formatCode="General">
                  <c:v>0.65930809099999999</c:v>
                </c:pt>
                <c:pt idx="219" formatCode="General">
                  <c:v>0.66157028799999995</c:v>
                </c:pt>
                <c:pt idx="220" formatCode="General">
                  <c:v>0.66510070200000004</c:v>
                </c:pt>
                <c:pt idx="221" formatCode="General">
                  <c:v>0.66875960000000001</c:v>
                </c:pt>
                <c:pt idx="222" formatCode="General">
                  <c:v>0.67255502300000003</c:v>
                </c:pt>
                <c:pt idx="223" formatCode="General">
                  <c:v>0.67671340300000005</c:v>
                </c:pt>
                <c:pt idx="224" formatCode="General">
                  <c:v>0.679497723</c:v>
                </c:pt>
                <c:pt idx="225" formatCode="General">
                  <c:v>0.68124193300000002</c:v>
                </c:pt>
                <c:pt idx="226" formatCode="General">
                  <c:v>0.68294188300000003</c:v>
                </c:pt>
                <c:pt idx="227" formatCode="General">
                  <c:v>0.68488517400000004</c:v>
                </c:pt>
                <c:pt idx="228" formatCode="General">
                  <c:v>0.68737998300000003</c:v>
                </c:pt>
                <c:pt idx="229" formatCode="General">
                  <c:v>0.69047737200000003</c:v>
                </c:pt>
                <c:pt idx="230" formatCode="General">
                  <c:v>0.69448860300000004</c:v>
                </c:pt>
                <c:pt idx="231" formatCode="General">
                  <c:v>0.69958205100000004</c:v>
                </c:pt>
                <c:pt idx="232" formatCode="General">
                  <c:v>0.705195876</c:v>
                </c:pt>
                <c:pt idx="233" formatCode="General">
                  <c:v>0.71060328800000006</c:v>
                </c:pt>
                <c:pt idx="234" formatCode="General">
                  <c:v>0.71568751399999997</c:v>
                </c:pt>
                <c:pt idx="235" formatCode="General">
                  <c:v>0.72013141700000005</c:v>
                </c:pt>
                <c:pt idx="236" formatCode="General">
                  <c:v>0.72368961899999995</c:v>
                </c:pt>
                <c:pt idx="237" formatCode="General">
                  <c:v>0.72645074700000001</c:v>
                </c:pt>
                <c:pt idx="238" formatCode="General">
                  <c:v>0.728526601</c:v>
                </c:pt>
                <c:pt idx="239" formatCode="General">
                  <c:v>0.73048018299999995</c:v>
                </c:pt>
                <c:pt idx="240" formatCode="General">
                  <c:v>0.73293873499999995</c:v>
                </c:pt>
                <c:pt idx="241" formatCode="General">
                  <c:v>0.73567874899999997</c:v>
                </c:pt>
                <c:pt idx="242" formatCode="General">
                  <c:v>0.738475997</c:v>
                </c:pt>
                <c:pt idx="243" formatCode="General">
                  <c:v>0.74115272799999998</c:v>
                </c:pt>
                <c:pt idx="244" formatCode="General">
                  <c:v>0.74446214499999996</c:v>
                </c:pt>
                <c:pt idx="245" formatCode="General">
                  <c:v>0.74738106100000001</c:v>
                </c:pt>
                <c:pt idx="246" formatCode="General">
                  <c:v>0.74976770100000001</c:v>
                </c:pt>
                <c:pt idx="247" formatCode="General">
                  <c:v>0.75197655500000005</c:v>
                </c:pt>
                <c:pt idx="248" formatCode="General">
                  <c:v>0.75420773100000005</c:v>
                </c:pt>
                <c:pt idx="249" formatCode="General">
                  <c:v>0.75543593600000003</c:v>
                </c:pt>
                <c:pt idx="250" formatCode="General">
                  <c:v>0.75681187000000005</c:v>
                </c:pt>
                <c:pt idx="251" formatCode="General">
                  <c:v>0.75900474100000004</c:v>
                </c:pt>
                <c:pt idx="252" formatCode="General">
                  <c:v>0.76201686000000002</c:v>
                </c:pt>
                <c:pt idx="253" formatCode="General">
                  <c:v>0.76553765500000004</c:v>
                </c:pt>
                <c:pt idx="254" formatCode="General">
                  <c:v>0.76931978000000001</c:v>
                </c:pt>
                <c:pt idx="255" formatCode="General">
                  <c:v>0.77246096600000003</c:v>
                </c:pt>
                <c:pt idx="256" formatCode="General">
                  <c:v>0.774878332</c:v>
                </c:pt>
                <c:pt idx="257" formatCode="General">
                  <c:v>0.77679235499999999</c:v>
                </c:pt>
                <c:pt idx="258" formatCode="General">
                  <c:v>0.77994454499999999</c:v>
                </c:pt>
                <c:pt idx="259" formatCode="General">
                  <c:v>0.78294826399999995</c:v>
                </c:pt>
                <c:pt idx="260" formatCode="General">
                  <c:v>0.78584763400000002</c:v>
                </c:pt>
                <c:pt idx="261" formatCode="General">
                  <c:v>0.788554274</c:v>
                </c:pt>
                <c:pt idx="262" formatCode="General">
                  <c:v>0.79092831299999999</c:v>
                </c:pt>
                <c:pt idx="263" formatCode="General">
                  <c:v>0.79261804499999999</c:v>
                </c:pt>
                <c:pt idx="264" formatCode="General">
                  <c:v>0.79534724499999998</c:v>
                </c:pt>
                <c:pt idx="265" formatCode="General">
                  <c:v>0.79816059500000003</c:v>
                </c:pt>
                <c:pt idx="266" formatCode="General">
                  <c:v>0.80106393099999995</c:v>
                </c:pt>
                <c:pt idx="267" formatCode="General">
                  <c:v>0.80400415000000003</c:v>
                </c:pt>
                <c:pt idx="268" formatCode="General">
                  <c:v>0.80579491199999997</c:v>
                </c:pt>
                <c:pt idx="269" formatCode="General">
                  <c:v>0.80619716399999997</c:v>
                </c:pt>
                <c:pt idx="270" formatCode="General">
                  <c:v>0.80649748600000004</c:v>
                </c:pt>
                <c:pt idx="271" formatCode="General">
                  <c:v>0.80671619900000002</c:v>
                </c:pt>
                <c:pt idx="272" formatCode="General">
                  <c:v>0.80684664500000003</c:v>
                </c:pt>
                <c:pt idx="273" formatCode="General">
                  <c:v>0.80688417800000001</c:v>
                </c:pt>
                <c:pt idx="274" formatCode="General">
                  <c:v>0.80692559799999997</c:v>
                </c:pt>
                <c:pt idx="275" formatCode="General">
                  <c:v>0.80696108</c:v>
                </c:pt>
                <c:pt idx="276" formatCode="General">
                  <c:v>0.80700275300000002</c:v>
                </c:pt>
                <c:pt idx="277" formatCode="General">
                  <c:v>0.80714982599999996</c:v>
                </c:pt>
                <c:pt idx="278" formatCode="General">
                  <c:v>0.80835510399999999</c:v>
                </c:pt>
                <c:pt idx="279" formatCode="General">
                  <c:v>0.81295541199999999</c:v>
                </c:pt>
                <c:pt idx="280" formatCode="General">
                  <c:v>0.818357526</c:v>
                </c:pt>
                <c:pt idx="281" formatCode="General">
                  <c:v>0.82380409099999996</c:v>
                </c:pt>
                <c:pt idx="282" formatCode="General">
                  <c:v>0.83024909400000002</c:v>
                </c:pt>
                <c:pt idx="283" formatCode="General">
                  <c:v>0.83706281100000002</c:v>
                </c:pt>
                <c:pt idx="284" formatCode="General">
                  <c:v>0.84069569099999997</c:v>
                </c:pt>
                <c:pt idx="285" formatCode="General">
                  <c:v>0.84359615700000001</c:v>
                </c:pt>
                <c:pt idx="286" formatCode="General">
                  <c:v>0.84664329000000005</c:v>
                </c:pt>
                <c:pt idx="287" formatCode="General">
                  <c:v>0.84858905500000004</c:v>
                </c:pt>
                <c:pt idx="288" formatCode="General">
                  <c:v>0.84911741900000004</c:v>
                </c:pt>
                <c:pt idx="289" formatCode="General">
                  <c:v>0.84944657000000001</c:v>
                </c:pt>
                <c:pt idx="290" formatCode="General">
                  <c:v>0.84980289200000003</c:v>
                </c:pt>
                <c:pt idx="291" formatCode="General">
                  <c:v>0.85011093400000004</c:v>
                </c:pt>
                <c:pt idx="292" formatCode="General">
                  <c:v>0.85125569499999998</c:v>
                </c:pt>
                <c:pt idx="293" formatCode="General">
                  <c:v>0.85301331800000002</c:v>
                </c:pt>
                <c:pt idx="294" formatCode="General">
                  <c:v>0.854831589</c:v>
                </c:pt>
                <c:pt idx="295" formatCode="General">
                  <c:v>0.856587443</c:v>
                </c:pt>
                <c:pt idx="296" formatCode="General">
                  <c:v>0.85822248199999995</c:v>
                </c:pt>
                <c:pt idx="297" formatCode="General">
                  <c:v>0.85906335300000003</c:v>
                </c:pt>
                <c:pt idx="298" formatCode="General">
                  <c:v>0.85926857499999998</c:v>
                </c:pt>
                <c:pt idx="299" formatCode="General">
                  <c:v>0.85941292199999997</c:v>
                </c:pt>
                <c:pt idx="300" formatCode="General">
                  <c:v>0.85951515000000001</c:v>
                </c:pt>
                <c:pt idx="301" formatCode="General">
                  <c:v>0.85966777000000005</c:v>
                </c:pt>
                <c:pt idx="302" formatCode="General">
                  <c:v>0.86160557800000004</c:v>
                </c:pt>
                <c:pt idx="303" formatCode="General">
                  <c:v>0.86541120999999999</c:v>
                </c:pt>
                <c:pt idx="304" formatCode="General">
                  <c:v>0.86944680600000002</c:v>
                </c:pt>
                <c:pt idx="305" formatCode="General">
                  <c:v>0.87377059599999995</c:v>
                </c:pt>
                <c:pt idx="306" formatCode="General">
                  <c:v>0.87915472800000005</c:v>
                </c:pt>
                <c:pt idx="307" formatCode="General">
                  <c:v>0.88408155099999997</c:v>
                </c:pt>
                <c:pt idx="308" formatCode="General">
                  <c:v>0.88780923199999995</c:v>
                </c:pt>
                <c:pt idx="309" formatCode="General">
                  <c:v>0.89343413199999999</c:v>
                </c:pt>
                <c:pt idx="310" formatCode="General">
                  <c:v>0.90146859000000001</c:v>
                </c:pt>
                <c:pt idx="311" formatCode="General">
                  <c:v>0.90884362399999996</c:v>
                </c:pt>
                <c:pt idx="312" formatCode="General">
                  <c:v>0.91485636999999997</c:v>
                </c:pt>
                <c:pt idx="313" formatCode="General">
                  <c:v>0.92037921099999997</c:v>
                </c:pt>
                <c:pt idx="314" formatCode="General">
                  <c:v>0.92392956400000004</c:v>
                </c:pt>
                <c:pt idx="315" formatCode="General">
                  <c:v>0.92521101500000003</c:v>
                </c:pt>
                <c:pt idx="316" formatCode="General">
                  <c:v>0.926895103</c:v>
                </c:pt>
                <c:pt idx="317" formatCode="General">
                  <c:v>0.92923846600000004</c:v>
                </c:pt>
                <c:pt idx="318" formatCode="General">
                  <c:v>0.932052086</c:v>
                </c:pt>
                <c:pt idx="319" formatCode="General">
                  <c:v>0.93607585299999996</c:v>
                </c:pt>
                <c:pt idx="320" formatCode="General">
                  <c:v>0.94132367800000005</c:v>
                </c:pt>
                <c:pt idx="321" formatCode="General">
                  <c:v>0.94618762099999998</c:v>
                </c:pt>
                <c:pt idx="322" formatCode="General">
                  <c:v>0.95052829599999999</c:v>
                </c:pt>
                <c:pt idx="323" formatCode="General">
                  <c:v>0.95442925300000003</c:v>
                </c:pt>
                <c:pt idx="324" formatCode="General">
                  <c:v>0.95709926499999998</c:v>
                </c:pt>
                <c:pt idx="325" formatCode="General">
                  <c:v>0.95844690099999996</c:v>
                </c:pt>
                <c:pt idx="326" formatCode="General">
                  <c:v>0.95965521899999995</c:v>
                </c:pt>
                <c:pt idx="327" formatCode="General">
                  <c:v>0.96122296799999996</c:v>
                </c:pt>
                <c:pt idx="328" formatCode="General">
                  <c:v>0.96298194100000001</c:v>
                </c:pt>
                <c:pt idx="329" formatCode="General">
                  <c:v>0.96612299599999996</c:v>
                </c:pt>
                <c:pt idx="330" formatCode="General">
                  <c:v>0.97017482700000002</c:v>
                </c:pt>
                <c:pt idx="331" formatCode="General">
                  <c:v>0.97430908199999999</c:v>
                </c:pt>
                <c:pt idx="332" formatCode="General">
                  <c:v>0.97990557</c:v>
                </c:pt>
                <c:pt idx="333" formatCode="General">
                  <c:v>0.98808806999999998</c:v>
                </c:pt>
                <c:pt idx="334" formatCode="General">
                  <c:v>0.99979079599999998</c:v>
                </c:pt>
                <c:pt idx="335" formatCode="General">
                  <c:v>1.0165195570000001</c:v>
                </c:pt>
                <c:pt idx="336" formatCode="General">
                  <c:v>1.0399891400000001</c:v>
                </c:pt>
                <c:pt idx="337" formatCode="General">
                  <c:v>1.0636761159999999</c:v>
                </c:pt>
                <c:pt idx="338" formatCode="General">
                  <c:v>1.0845918969999999</c:v>
                </c:pt>
                <c:pt idx="339" formatCode="General">
                  <c:v>1.101426861</c:v>
                </c:pt>
                <c:pt idx="340" formatCode="General">
                  <c:v>1.114897816</c:v>
                </c:pt>
                <c:pt idx="341" formatCode="General">
                  <c:v>1.122588149</c:v>
                </c:pt>
                <c:pt idx="342" formatCode="General">
                  <c:v>1.1286006959999999</c:v>
                </c:pt>
                <c:pt idx="343" formatCode="General">
                  <c:v>1.134963892</c:v>
                </c:pt>
                <c:pt idx="344" formatCode="General">
                  <c:v>1.1413939399999999</c:v>
                </c:pt>
                <c:pt idx="345" formatCode="General">
                  <c:v>1.1462776509999999</c:v>
                </c:pt>
                <c:pt idx="346" formatCode="General">
                  <c:v>1.151558699</c:v>
                </c:pt>
                <c:pt idx="347" formatCode="General">
                  <c:v>1.1584532350000001</c:v>
                </c:pt>
                <c:pt idx="348" formatCode="General">
                  <c:v>1.1669672</c:v>
                </c:pt>
                <c:pt idx="349" formatCode="General">
                  <c:v>1.1767628539999999</c:v>
                </c:pt>
                <c:pt idx="350" formatCode="General">
                  <c:v>1.186500898</c:v>
                </c:pt>
                <c:pt idx="351" formatCode="General">
                  <c:v>1.1949628990000001</c:v>
                </c:pt>
                <c:pt idx="352" formatCode="General">
                  <c:v>1.201814369</c:v>
                </c:pt>
                <c:pt idx="353" formatCode="General">
                  <c:v>1.2072842509999999</c:v>
                </c:pt>
                <c:pt idx="354" formatCode="General">
                  <c:v>1.2115478369999999</c:v>
                </c:pt>
                <c:pt idx="355" formatCode="General">
                  <c:v>1.215439159</c:v>
                </c:pt>
                <c:pt idx="356" formatCode="General">
                  <c:v>1.219989405</c:v>
                </c:pt>
                <c:pt idx="357" formatCode="General">
                  <c:v>1.2256016540000001</c:v>
                </c:pt>
                <c:pt idx="358" formatCode="General">
                  <c:v>1.2317750860000001</c:v>
                </c:pt>
                <c:pt idx="359" formatCode="General">
                  <c:v>1.238064525</c:v>
                </c:pt>
                <c:pt idx="360" formatCode="General">
                  <c:v>1.2451649220000001</c:v>
                </c:pt>
                <c:pt idx="361" formatCode="General">
                  <c:v>1.2528246279999999</c:v>
                </c:pt>
                <c:pt idx="362" formatCode="General">
                  <c:v>1.2603908589999999</c:v>
                </c:pt>
                <c:pt idx="363" formatCode="General">
                  <c:v>1.2684455290000001</c:v>
                </c:pt>
                <c:pt idx="364" formatCode="General">
                  <c:v>1.276932553</c:v>
                </c:pt>
                <c:pt idx="365" formatCode="General">
                  <c:v>1.2854336</c:v>
                </c:pt>
                <c:pt idx="366" formatCode="General">
                  <c:v>1.2930365720000001</c:v>
                </c:pt>
                <c:pt idx="367" formatCode="General">
                  <c:v>1.3000015119999999</c:v>
                </c:pt>
                <c:pt idx="368" formatCode="General">
                  <c:v>1.306717994</c:v>
                </c:pt>
                <c:pt idx="369" formatCode="General">
                  <c:v>1.3129659039999999</c:v>
                </c:pt>
                <c:pt idx="370" formatCode="General">
                  <c:v>1.3194031429999999</c:v>
                </c:pt>
                <c:pt idx="371" formatCode="General">
                  <c:v>1.3270693</c:v>
                </c:pt>
                <c:pt idx="372" formatCode="General">
                  <c:v>1.335046771</c:v>
                </c:pt>
                <c:pt idx="373" formatCode="General">
                  <c:v>1.342321562</c:v>
                </c:pt>
                <c:pt idx="374" formatCode="General">
                  <c:v>1.3495189350000001</c:v>
                </c:pt>
                <c:pt idx="375" formatCode="General">
                  <c:v>1.3560353469999999</c:v>
                </c:pt>
                <c:pt idx="376" formatCode="General">
                  <c:v>1.361091048</c:v>
                </c:pt>
                <c:pt idx="377" formatCode="General">
                  <c:v>1.3652902769999999</c:v>
                </c:pt>
                <c:pt idx="378" formatCode="General">
                  <c:v>1.3688839960000001</c:v>
                </c:pt>
                <c:pt idx="379" formatCode="General">
                  <c:v>1.3718000180000001</c:v>
                </c:pt>
                <c:pt idx="380" formatCode="General">
                  <c:v>1.374102903</c:v>
                </c:pt>
                <c:pt idx="381" formatCode="General">
                  <c:v>1.376891549</c:v>
                </c:pt>
                <c:pt idx="382" formatCode="General">
                  <c:v>1.381190481</c:v>
                </c:pt>
                <c:pt idx="383" formatCode="General">
                  <c:v>1.3874792600000001</c:v>
                </c:pt>
                <c:pt idx="384" formatCode="General">
                  <c:v>1.394925789</c:v>
                </c:pt>
                <c:pt idx="385" formatCode="General">
                  <c:v>1.403312742</c:v>
                </c:pt>
                <c:pt idx="386" formatCode="General">
                  <c:v>1.4128418840000001</c:v>
                </c:pt>
                <c:pt idx="387" formatCode="General">
                  <c:v>1.4231448849999999</c:v>
                </c:pt>
                <c:pt idx="388" formatCode="General">
                  <c:v>1.4330716800000001</c:v>
                </c:pt>
                <c:pt idx="389" formatCode="General">
                  <c:v>1.431462351</c:v>
                </c:pt>
                <c:pt idx="390" formatCode="General">
                  <c:v>1.429884382</c:v>
                </c:pt>
                <c:pt idx="391" formatCode="General">
                  <c:v>1.4276518119999999</c:v>
                </c:pt>
                <c:pt idx="392" formatCode="General">
                  <c:v>1.425050801</c:v>
                </c:pt>
                <c:pt idx="393" formatCode="General">
                  <c:v>1.4231467950000001</c:v>
                </c:pt>
                <c:pt idx="394" formatCode="General">
                  <c:v>1.43307359</c:v>
                </c:pt>
              </c:numCache>
            </c:numRef>
          </c:xVal>
          <c:yVal>
            <c:numRef>
              <c:f>'Data fresh bones'!$P$4:$P$398</c:f>
              <c:numCache>
                <c:formatCode>0.00E+00</c:formatCode>
                <c:ptCount val="395"/>
                <c:pt idx="0">
                  <c:v>2.7338599999999999E-5</c:v>
                </c:pt>
                <c:pt idx="1">
                  <c:v>9.1478900000000003E-5</c:v>
                </c:pt>
                <c:pt idx="2">
                  <c:v>1.04423E-4</c:v>
                </c:pt>
                <c:pt idx="3">
                  <c:v>1.69481E-4</c:v>
                </c:pt>
                <c:pt idx="4">
                  <c:v>1.2539499999999999E-4</c:v>
                </c:pt>
                <c:pt idx="5">
                  <c:v>7.1850199999999999E-5</c:v>
                </c:pt>
                <c:pt idx="6">
                  <c:v>4.3048099999999999E-5</c:v>
                </c:pt>
                <c:pt idx="7">
                  <c:v>2.79909E-5</c:v>
                </c:pt>
                <c:pt idx="8">
                  <c:v>3.31626E-5</c:v>
                </c:pt>
                <c:pt idx="9">
                  <c:v>3.7056800000000001E-5</c:v>
                </c:pt>
                <c:pt idx="10">
                  <c:v>4.7673699999999997E-5</c:v>
                </c:pt>
                <c:pt idx="11">
                  <c:v>4.5315100000000003E-5</c:v>
                </c:pt>
                <c:pt idx="12">
                  <c:v>4.7987700000000001E-5</c:v>
                </c:pt>
                <c:pt idx="13">
                  <c:v>4.2471100000000001E-5</c:v>
                </c:pt>
                <c:pt idx="14">
                  <c:v>4.09162E-5</c:v>
                </c:pt>
                <c:pt idx="15">
                  <c:v>3.6122799999999999E-5</c:v>
                </c:pt>
                <c:pt idx="16">
                  <c:v>3.5277100000000001E-5</c:v>
                </c:pt>
                <c:pt idx="17">
                  <c:v>3.2604200000000002E-5</c:v>
                </c:pt>
                <c:pt idx="18">
                  <c:v>3.2385499999999997E-5</c:v>
                </c:pt>
                <c:pt idx="19">
                  <c:v>2.9637699999999999E-5</c:v>
                </c:pt>
                <c:pt idx="20">
                  <c:v>2.8358399999999999E-5</c:v>
                </c:pt>
                <c:pt idx="21">
                  <c:v>2.6329299999999999E-5</c:v>
                </c:pt>
                <c:pt idx="22">
                  <c:v>2.3881300000000001E-5</c:v>
                </c:pt>
                <c:pt idx="23">
                  <c:v>2.0288800000000001E-5</c:v>
                </c:pt>
                <c:pt idx="24">
                  <c:v>1.85498E-5</c:v>
                </c:pt>
                <c:pt idx="25">
                  <c:v>1.47673E-5</c:v>
                </c:pt>
                <c:pt idx="26">
                  <c:v>1.50523E-5</c:v>
                </c:pt>
                <c:pt idx="27">
                  <c:v>1.20109E-5</c:v>
                </c:pt>
                <c:pt idx="28">
                  <c:v>1.0432799999999999E-5</c:v>
                </c:pt>
                <c:pt idx="29">
                  <c:v>7.4811799999999999E-6</c:v>
                </c:pt>
                <c:pt idx="30">
                  <c:v>6.6174499999999996E-6</c:v>
                </c:pt>
                <c:pt idx="31">
                  <c:v>2.4572899999999999E-6</c:v>
                </c:pt>
                <c:pt idx="32">
                  <c:v>-1.5634000000000001E-7</c:v>
                </c:pt>
                <c:pt idx="33">
                  <c:v>-3.7259900000000001E-6</c:v>
                </c:pt>
                <c:pt idx="34">
                  <c:v>-6.1768800000000004E-6</c:v>
                </c:pt>
                <c:pt idx="35">
                  <c:v>-1.0361599999999999E-5</c:v>
                </c:pt>
                <c:pt idx="36">
                  <c:v>-1.20656E-5</c:v>
                </c:pt>
                <c:pt idx="37">
                  <c:v>-1.37438E-5</c:v>
                </c:pt>
                <c:pt idx="38">
                  <c:v>-1.49085E-5</c:v>
                </c:pt>
                <c:pt idx="39">
                  <c:v>-1.72534E-5</c:v>
                </c:pt>
                <c:pt idx="40">
                  <c:v>-1.9207799999999999E-5</c:v>
                </c:pt>
                <c:pt idx="41">
                  <c:v>-2.1033500000000001E-5</c:v>
                </c:pt>
                <c:pt idx="42">
                  <c:v>-2.2722200000000001E-5</c:v>
                </c:pt>
                <c:pt idx="43">
                  <c:v>-2.4635300000000001E-5</c:v>
                </c:pt>
                <c:pt idx="44">
                  <c:v>-2.6114200000000001E-5</c:v>
                </c:pt>
                <c:pt idx="45">
                  <c:v>-2.8039300000000001E-5</c:v>
                </c:pt>
                <c:pt idx="46">
                  <c:v>-3.1402799999999997E-5</c:v>
                </c:pt>
                <c:pt idx="47">
                  <c:v>-3.3678299999999999E-5</c:v>
                </c:pt>
                <c:pt idx="48">
                  <c:v>-3.7531699999999998E-5</c:v>
                </c:pt>
                <c:pt idx="49">
                  <c:v>-4.0924599999999998E-5</c:v>
                </c:pt>
                <c:pt idx="50">
                  <c:v>-4.29777E-5</c:v>
                </c:pt>
                <c:pt idx="51">
                  <c:v>-4.4164900000000001E-5</c:v>
                </c:pt>
                <c:pt idx="52">
                  <c:v>-4.4418200000000001E-5</c:v>
                </c:pt>
                <c:pt idx="53">
                  <c:v>-4.3928799999999999E-5</c:v>
                </c:pt>
                <c:pt idx="54">
                  <c:v>-4.3895199999999999E-5</c:v>
                </c:pt>
                <c:pt idx="55">
                  <c:v>-4.45813E-5</c:v>
                </c:pt>
                <c:pt idx="56">
                  <c:v>-4.6656799999999997E-5</c:v>
                </c:pt>
                <c:pt idx="57">
                  <c:v>-4.8500500000000001E-5</c:v>
                </c:pt>
                <c:pt idx="58">
                  <c:v>-5.1319900000000003E-5</c:v>
                </c:pt>
                <c:pt idx="59">
                  <c:v>-5.3868900000000002E-5</c:v>
                </c:pt>
                <c:pt idx="60">
                  <c:v>-5.6662000000000001E-5</c:v>
                </c:pt>
                <c:pt idx="61">
                  <c:v>-5.8470400000000002E-5</c:v>
                </c:pt>
                <c:pt idx="62">
                  <c:v>-5.2055500000000003E-5</c:v>
                </c:pt>
                <c:pt idx="63">
                  <c:v>-5.04841E-5</c:v>
                </c:pt>
                <c:pt idx="64">
                  <c:v>-4.9503599999999998E-5</c:v>
                </c:pt>
                <c:pt idx="65">
                  <c:v>-4.8971599999999997E-5</c:v>
                </c:pt>
                <c:pt idx="66">
                  <c:v>-5.0033300000000001E-5</c:v>
                </c:pt>
                <c:pt idx="67">
                  <c:v>-5.1511500000000003E-5</c:v>
                </c:pt>
                <c:pt idx="68">
                  <c:v>-5.2935400000000001E-5</c:v>
                </c:pt>
                <c:pt idx="69">
                  <c:v>-6.1533700000000003E-5</c:v>
                </c:pt>
                <c:pt idx="70">
                  <c:v>-6.9580599999999996E-5</c:v>
                </c:pt>
                <c:pt idx="71">
                  <c:v>-7.1654600000000003E-5</c:v>
                </c:pt>
                <c:pt idx="72">
                  <c:v>-9.2626800000000006E-5</c:v>
                </c:pt>
                <c:pt idx="73">
                  <c:v>-9.5673400000000005E-5</c:v>
                </c:pt>
                <c:pt idx="74">
                  <c:v>-9.8482100000000004E-5</c:v>
                </c:pt>
                <c:pt idx="75">
                  <c:v>-1.02194E-4</c:v>
                </c:pt>
                <c:pt idx="76">
                  <c:v>-1.02439E-4</c:v>
                </c:pt>
                <c:pt idx="77">
                  <c:v>-1.0132900000000001E-4</c:v>
                </c:pt>
                <c:pt idx="78">
                  <c:v>-1.0084799999999999E-4</c:v>
                </c:pt>
                <c:pt idx="79">
                  <c:v>-9.8113899999999996E-5</c:v>
                </c:pt>
                <c:pt idx="80">
                  <c:v>-7.1601799999999996E-5</c:v>
                </c:pt>
                <c:pt idx="81">
                  <c:v>-6.8914199999999998E-5</c:v>
                </c:pt>
                <c:pt idx="82">
                  <c:v>-7.0189699999999996E-5</c:v>
                </c:pt>
                <c:pt idx="83">
                  <c:v>-7.0531900000000001E-5</c:v>
                </c:pt>
                <c:pt idx="84">
                  <c:v>-7.0484899999999993E-5</c:v>
                </c:pt>
                <c:pt idx="85">
                  <c:v>-7.0671400000000002E-5</c:v>
                </c:pt>
                <c:pt idx="86">
                  <c:v>-7.3350500000000002E-5</c:v>
                </c:pt>
                <c:pt idx="87">
                  <c:v>-7.4263200000000004E-5</c:v>
                </c:pt>
                <c:pt idx="88">
                  <c:v>-7.6385599999999996E-5</c:v>
                </c:pt>
                <c:pt idx="89">
                  <c:v>-7.6300399999999999E-5</c:v>
                </c:pt>
                <c:pt idx="90">
                  <c:v>-7.7323600000000006E-5</c:v>
                </c:pt>
                <c:pt idx="91">
                  <c:v>-7.7205800000000005E-5</c:v>
                </c:pt>
                <c:pt idx="92">
                  <c:v>-7.7849700000000001E-5</c:v>
                </c:pt>
                <c:pt idx="93">
                  <c:v>-7.7956199999999997E-5</c:v>
                </c:pt>
                <c:pt idx="94">
                  <c:v>-7.9455200000000005E-5</c:v>
                </c:pt>
                <c:pt idx="95">
                  <c:v>-8.0716600000000006E-5</c:v>
                </c:pt>
                <c:pt idx="96">
                  <c:v>-8.1695199999999997E-5</c:v>
                </c:pt>
                <c:pt idx="97">
                  <c:v>-8.2783900000000005E-5</c:v>
                </c:pt>
                <c:pt idx="98">
                  <c:v>-8.5025399999999994E-5</c:v>
                </c:pt>
                <c:pt idx="99">
                  <c:v>-8.4953399999999999E-5</c:v>
                </c:pt>
                <c:pt idx="100">
                  <c:v>-8.4593100000000002E-5</c:v>
                </c:pt>
                <c:pt idx="101">
                  <c:v>-8.3853399999999999E-5</c:v>
                </c:pt>
                <c:pt idx="102">
                  <c:v>-8.4765099999999999E-5</c:v>
                </c:pt>
                <c:pt idx="103">
                  <c:v>-8.4698399999999995E-5</c:v>
                </c:pt>
                <c:pt idx="104">
                  <c:v>-8.3691100000000002E-5</c:v>
                </c:pt>
                <c:pt idx="105">
                  <c:v>-8.4229799999999998E-5</c:v>
                </c:pt>
                <c:pt idx="106">
                  <c:v>-8.1095700000000004E-5</c:v>
                </c:pt>
                <c:pt idx="107">
                  <c:v>-7.5678200000000003E-5</c:v>
                </c:pt>
                <c:pt idx="108">
                  <c:v>-7.4509699999999996E-5</c:v>
                </c:pt>
                <c:pt idx="109">
                  <c:v>-7.5094700000000005E-5</c:v>
                </c:pt>
                <c:pt idx="110">
                  <c:v>-7.55995E-5</c:v>
                </c:pt>
                <c:pt idx="111">
                  <c:v>-7.8283100000000003E-5</c:v>
                </c:pt>
                <c:pt idx="112">
                  <c:v>-7.7849700000000001E-5</c:v>
                </c:pt>
                <c:pt idx="113">
                  <c:v>-7.6073499999999996E-5</c:v>
                </c:pt>
                <c:pt idx="114">
                  <c:v>-7.6332299999999994E-5</c:v>
                </c:pt>
                <c:pt idx="115">
                  <c:v>-7.3051099999999996E-5</c:v>
                </c:pt>
                <c:pt idx="116">
                  <c:v>-6.7347200000000005E-5</c:v>
                </c:pt>
                <c:pt idx="117">
                  <c:v>-8.1627599999999998E-5</c:v>
                </c:pt>
                <c:pt idx="118">
                  <c:v>-9.5595500000000003E-5</c:v>
                </c:pt>
                <c:pt idx="119">
                  <c:v>-8.5564999999999998E-5</c:v>
                </c:pt>
                <c:pt idx="120">
                  <c:v>-9.1281700000000004E-5</c:v>
                </c:pt>
                <c:pt idx="121">
                  <c:v>-9.5695500000000006E-5</c:v>
                </c:pt>
                <c:pt idx="122">
                  <c:v>-9.5088599999999996E-5</c:v>
                </c:pt>
                <c:pt idx="123">
                  <c:v>-9.4665000000000003E-5</c:v>
                </c:pt>
                <c:pt idx="124">
                  <c:v>-9.8235900000000006E-5</c:v>
                </c:pt>
                <c:pt idx="125">
                  <c:v>-9.4612399999999996E-5</c:v>
                </c:pt>
                <c:pt idx="126">
                  <c:v>-9.2425500000000005E-5</c:v>
                </c:pt>
                <c:pt idx="127">
                  <c:v>-9.1474899999999994E-5</c:v>
                </c:pt>
                <c:pt idx="128">
                  <c:v>-8.6657999999999996E-5</c:v>
                </c:pt>
                <c:pt idx="129">
                  <c:v>-8.4208200000000005E-5</c:v>
                </c:pt>
                <c:pt idx="130">
                  <c:v>-8.5588700000000003E-5</c:v>
                </c:pt>
                <c:pt idx="131">
                  <c:v>-8.6445200000000004E-5</c:v>
                </c:pt>
                <c:pt idx="132">
                  <c:v>-8.60509E-5</c:v>
                </c:pt>
                <c:pt idx="133">
                  <c:v>-9.2109700000000003E-5</c:v>
                </c:pt>
                <c:pt idx="134">
                  <c:v>-1.01742E-4</c:v>
                </c:pt>
                <c:pt idx="135">
                  <c:v>-1.08695E-4</c:v>
                </c:pt>
                <c:pt idx="136">
                  <c:v>-1.1045899999999999E-4</c:v>
                </c:pt>
                <c:pt idx="137">
                  <c:v>-1.08698E-4</c:v>
                </c:pt>
                <c:pt idx="138">
                  <c:v>-1.04665E-4</c:v>
                </c:pt>
                <c:pt idx="139">
                  <c:v>-1.03875E-4</c:v>
                </c:pt>
                <c:pt idx="140">
                  <c:v>-1.01273E-4</c:v>
                </c:pt>
                <c:pt idx="141">
                  <c:v>-1.02891E-4</c:v>
                </c:pt>
                <c:pt idx="142">
                  <c:v>-1.09245E-4</c:v>
                </c:pt>
                <c:pt idx="143">
                  <c:v>-1.1741800000000001E-4</c:v>
                </c:pt>
                <c:pt idx="144">
                  <c:v>-1.1779E-4</c:v>
                </c:pt>
                <c:pt idx="145">
                  <c:v>-1.24869E-4</c:v>
                </c:pt>
                <c:pt idx="146">
                  <c:v>-1.1649799999999999E-4</c:v>
                </c:pt>
                <c:pt idx="147">
                  <c:v>-8.9403199999999998E-5</c:v>
                </c:pt>
                <c:pt idx="148">
                  <c:v>-7.1207300000000005E-5</c:v>
                </c:pt>
                <c:pt idx="149">
                  <c:v>-9.2687299999999996E-5</c:v>
                </c:pt>
                <c:pt idx="150">
                  <c:v>-8.9719100000000006E-5</c:v>
                </c:pt>
                <c:pt idx="151">
                  <c:v>-8.9867500000000007E-5</c:v>
                </c:pt>
                <c:pt idx="152">
                  <c:v>-9.0015500000000006E-5</c:v>
                </c:pt>
                <c:pt idx="153">
                  <c:v>-9.0061600000000005E-5</c:v>
                </c:pt>
                <c:pt idx="154">
                  <c:v>-9.0155799999999995E-5</c:v>
                </c:pt>
                <c:pt idx="155">
                  <c:v>-9.1000600000000004E-5</c:v>
                </c:pt>
                <c:pt idx="156">
                  <c:v>-9.0712599999999996E-5</c:v>
                </c:pt>
                <c:pt idx="157">
                  <c:v>-8.8912400000000006E-5</c:v>
                </c:pt>
                <c:pt idx="158">
                  <c:v>-8.88044E-5</c:v>
                </c:pt>
                <c:pt idx="159">
                  <c:v>-8.6905399999999996E-5</c:v>
                </c:pt>
                <c:pt idx="160">
                  <c:v>-8.41258E-5</c:v>
                </c:pt>
                <c:pt idx="161">
                  <c:v>-8.4163600000000002E-5</c:v>
                </c:pt>
                <c:pt idx="162">
                  <c:v>-8.5983500000000001E-5</c:v>
                </c:pt>
                <c:pt idx="163">
                  <c:v>-8.6498599999999999E-5</c:v>
                </c:pt>
                <c:pt idx="164">
                  <c:v>-8.5555499999999998E-5</c:v>
                </c:pt>
                <c:pt idx="165">
                  <c:v>-8.8423899999999999E-5</c:v>
                </c:pt>
                <c:pt idx="166">
                  <c:v>-8.6974300000000005E-5</c:v>
                </c:pt>
                <c:pt idx="167">
                  <c:v>-8.6609700000000005E-5</c:v>
                </c:pt>
                <c:pt idx="168">
                  <c:v>-8.6691000000000001E-5</c:v>
                </c:pt>
                <c:pt idx="169">
                  <c:v>-8.7081299999999996E-5</c:v>
                </c:pt>
                <c:pt idx="170">
                  <c:v>-8.6260400000000005E-5</c:v>
                </c:pt>
                <c:pt idx="171">
                  <c:v>-8.7377600000000002E-5</c:v>
                </c:pt>
                <c:pt idx="172">
                  <c:v>-8.6591399999999999E-5</c:v>
                </c:pt>
                <c:pt idx="173">
                  <c:v>-8.5571100000000005E-5</c:v>
                </c:pt>
                <c:pt idx="174">
                  <c:v>-8.5029899999999997E-5</c:v>
                </c:pt>
                <c:pt idx="175">
                  <c:v>-8.4445799999999997E-5</c:v>
                </c:pt>
                <c:pt idx="176">
                  <c:v>-8.4919200000000005E-5</c:v>
                </c:pt>
                <c:pt idx="177">
                  <c:v>-8.2712200000000004E-5</c:v>
                </c:pt>
                <c:pt idx="178">
                  <c:v>-8.1810699999999999E-5</c:v>
                </c:pt>
                <c:pt idx="179">
                  <c:v>-8.2817099999999997E-5</c:v>
                </c:pt>
                <c:pt idx="180">
                  <c:v>-8.2939099999999993E-5</c:v>
                </c:pt>
                <c:pt idx="181">
                  <c:v>-8.1112400000000006E-5</c:v>
                </c:pt>
                <c:pt idx="182">
                  <c:v>-8.2668899999999997E-5</c:v>
                </c:pt>
                <c:pt idx="183">
                  <c:v>-8.3851500000000002E-5</c:v>
                </c:pt>
                <c:pt idx="184">
                  <c:v>-8.1689700000000005E-5</c:v>
                </c:pt>
                <c:pt idx="185">
                  <c:v>-7.8008499999999997E-5</c:v>
                </c:pt>
                <c:pt idx="186">
                  <c:v>-7.9213499999999996E-5</c:v>
                </c:pt>
                <c:pt idx="187">
                  <c:v>-7.7937799999999998E-5</c:v>
                </c:pt>
                <c:pt idx="188">
                  <c:v>-7.6661299999999997E-5</c:v>
                </c:pt>
                <c:pt idx="189">
                  <c:v>-7.7638299999999998E-5</c:v>
                </c:pt>
                <c:pt idx="190">
                  <c:v>-7.8194699999999999E-5</c:v>
                </c:pt>
                <c:pt idx="191">
                  <c:v>-7.80163E-5</c:v>
                </c:pt>
                <c:pt idx="192">
                  <c:v>-7.7161200000000002E-5</c:v>
                </c:pt>
                <c:pt idx="193">
                  <c:v>-7.7668299999999996E-5</c:v>
                </c:pt>
                <c:pt idx="194">
                  <c:v>-7.7380399999999995E-5</c:v>
                </c:pt>
                <c:pt idx="195">
                  <c:v>-7.7341200000000004E-5</c:v>
                </c:pt>
                <c:pt idx="196">
                  <c:v>-7.7372499999999998E-5</c:v>
                </c:pt>
                <c:pt idx="197">
                  <c:v>-7.7322200000000003E-5</c:v>
                </c:pt>
                <c:pt idx="198">
                  <c:v>-7.7485999999999996E-5</c:v>
                </c:pt>
                <c:pt idx="199">
                  <c:v>-7.6671300000000006E-5</c:v>
                </c:pt>
                <c:pt idx="200">
                  <c:v>-7.5914799999999994E-5</c:v>
                </c:pt>
                <c:pt idx="201">
                  <c:v>-7.3377899999999994E-5</c:v>
                </c:pt>
                <c:pt idx="202">
                  <c:v>-7.2611800000000002E-5</c:v>
                </c:pt>
                <c:pt idx="203">
                  <c:v>-7.0439300000000002E-5</c:v>
                </c:pt>
                <c:pt idx="204">
                  <c:v>-6.9548000000000006E-5</c:v>
                </c:pt>
                <c:pt idx="205">
                  <c:v>-6.9919999999999995E-5</c:v>
                </c:pt>
                <c:pt idx="206">
                  <c:v>-7.1275599999999999E-5</c:v>
                </c:pt>
                <c:pt idx="207">
                  <c:v>-7.3338199999999995E-5</c:v>
                </c:pt>
                <c:pt idx="208">
                  <c:v>-7.3192600000000001E-5</c:v>
                </c:pt>
                <c:pt idx="209">
                  <c:v>-7.4500999999999997E-5</c:v>
                </c:pt>
                <c:pt idx="210">
                  <c:v>-7.3625899999999996E-5</c:v>
                </c:pt>
                <c:pt idx="211">
                  <c:v>-6.9300800000000006E-5</c:v>
                </c:pt>
                <c:pt idx="212">
                  <c:v>-6.6250100000000005E-5</c:v>
                </c:pt>
                <c:pt idx="213">
                  <c:v>-6.4913199999999994E-5</c:v>
                </c:pt>
                <c:pt idx="214">
                  <c:v>-6.51386E-5</c:v>
                </c:pt>
                <c:pt idx="215">
                  <c:v>-6.46721E-5</c:v>
                </c:pt>
                <c:pt idx="216">
                  <c:v>-6.2817400000000006E-5</c:v>
                </c:pt>
                <c:pt idx="217">
                  <c:v>-6.3597500000000002E-5</c:v>
                </c:pt>
                <c:pt idx="218">
                  <c:v>-6.8651200000000004E-5</c:v>
                </c:pt>
                <c:pt idx="219">
                  <c:v>-6.6665600000000001E-5</c:v>
                </c:pt>
                <c:pt idx="220">
                  <c:v>-6.7477699999999999E-5</c:v>
                </c:pt>
                <c:pt idx="221">
                  <c:v>-6.9390500000000006E-5</c:v>
                </c:pt>
                <c:pt idx="222">
                  <c:v>-6.8080199999999999E-5</c:v>
                </c:pt>
                <c:pt idx="223">
                  <c:v>-6.8075200000000002E-5</c:v>
                </c:pt>
                <c:pt idx="224">
                  <c:v>-6.82505E-5</c:v>
                </c:pt>
                <c:pt idx="225">
                  <c:v>-6.3420800000000001E-5</c:v>
                </c:pt>
                <c:pt idx="226">
                  <c:v>-6.1977799999999995E-5</c:v>
                </c:pt>
                <c:pt idx="227">
                  <c:v>-6.4582300000000007E-5</c:v>
                </c:pt>
                <c:pt idx="228">
                  <c:v>-6.3414800000000001E-5</c:v>
                </c:pt>
                <c:pt idx="229">
                  <c:v>-6.3189799999999996E-5</c:v>
                </c:pt>
                <c:pt idx="230">
                  <c:v>-6.5563599999999997E-5</c:v>
                </c:pt>
                <c:pt idx="231">
                  <c:v>-6.5511499999999998E-5</c:v>
                </c:pt>
                <c:pt idx="232">
                  <c:v>-6.5888699999999998E-5</c:v>
                </c:pt>
                <c:pt idx="233">
                  <c:v>-6.6687100000000001E-5</c:v>
                </c:pt>
                <c:pt idx="234">
                  <c:v>-6.7134599999999999E-5</c:v>
                </c:pt>
                <c:pt idx="235">
                  <c:v>-6.7794500000000003E-5</c:v>
                </c:pt>
                <c:pt idx="236">
                  <c:v>-6.9067500000000002E-5</c:v>
                </c:pt>
                <c:pt idx="237">
                  <c:v>-6.7733300000000004E-5</c:v>
                </c:pt>
                <c:pt idx="238">
                  <c:v>-6.6551999999999996E-5</c:v>
                </c:pt>
                <c:pt idx="239">
                  <c:v>-6.6651300000000003E-5</c:v>
                </c:pt>
                <c:pt idx="240">
                  <c:v>-6.6070500000000004E-5</c:v>
                </c:pt>
                <c:pt idx="241">
                  <c:v>-6.4571099999999996E-5</c:v>
                </c:pt>
                <c:pt idx="242">
                  <c:v>-6.50646E-5</c:v>
                </c:pt>
                <c:pt idx="243">
                  <c:v>-6.6949100000000006E-5</c:v>
                </c:pt>
                <c:pt idx="244">
                  <c:v>-6.6434799999999996E-5</c:v>
                </c:pt>
                <c:pt idx="245">
                  <c:v>-6.6239400000000001E-5</c:v>
                </c:pt>
                <c:pt idx="246">
                  <c:v>-6.6935900000000004E-5</c:v>
                </c:pt>
                <c:pt idx="247">
                  <c:v>-6.8066900000000004E-5</c:v>
                </c:pt>
                <c:pt idx="248">
                  <c:v>-6.9740599999999994E-5</c:v>
                </c:pt>
                <c:pt idx="249">
                  <c:v>-7.9144899999999995E-5</c:v>
                </c:pt>
                <c:pt idx="250">
                  <c:v>-8.2629900000000007E-5</c:v>
                </c:pt>
                <c:pt idx="251">
                  <c:v>-8.4322700000000005E-5</c:v>
                </c:pt>
                <c:pt idx="252">
                  <c:v>-8.6738100000000002E-5</c:v>
                </c:pt>
                <c:pt idx="253">
                  <c:v>-8.6388800000000002E-5</c:v>
                </c:pt>
                <c:pt idx="254">
                  <c:v>-8.5398100000000005E-5</c:v>
                </c:pt>
                <c:pt idx="255">
                  <c:v>-8.35198E-5</c:v>
                </c:pt>
                <c:pt idx="256">
                  <c:v>-8.5203099999999997E-5</c:v>
                </c:pt>
                <c:pt idx="257">
                  <c:v>-8.36035E-5</c:v>
                </c:pt>
                <c:pt idx="258">
                  <c:v>-8.2975300000000005E-5</c:v>
                </c:pt>
                <c:pt idx="259">
                  <c:v>-8.4251899999999999E-5</c:v>
                </c:pt>
                <c:pt idx="260">
                  <c:v>-8.4984500000000006E-5</c:v>
                </c:pt>
                <c:pt idx="261">
                  <c:v>-8.4223399999999997E-5</c:v>
                </c:pt>
                <c:pt idx="262">
                  <c:v>-8.5303000000000006E-5</c:v>
                </c:pt>
                <c:pt idx="263">
                  <c:v>-8.6156599999999994E-5</c:v>
                </c:pt>
                <c:pt idx="264">
                  <c:v>-8.5719500000000005E-5</c:v>
                </c:pt>
                <c:pt idx="265">
                  <c:v>-8.6398300000000003E-5</c:v>
                </c:pt>
                <c:pt idx="266">
                  <c:v>-8.5679899999999999E-5</c:v>
                </c:pt>
                <c:pt idx="267">
                  <c:v>-8.5613799999999997E-5</c:v>
                </c:pt>
                <c:pt idx="268">
                  <c:v>-8.6807700000000006E-5</c:v>
                </c:pt>
                <c:pt idx="269">
                  <c:v>-9.2604799999999998E-5</c:v>
                </c:pt>
                <c:pt idx="270" formatCode="General">
                  <c:v>-1.02045E-4</c:v>
                </c:pt>
                <c:pt idx="271" formatCode="General">
                  <c:v>-1.2059E-4</c:v>
                </c:pt>
                <c:pt idx="272" formatCode="General">
                  <c:v>-1.02136E-4</c:v>
                </c:pt>
                <c:pt idx="273">
                  <c:v>-7.0489399999999996E-5</c:v>
                </c:pt>
                <c:pt idx="274">
                  <c:v>-2.3385799999999999E-5</c:v>
                </c:pt>
                <c:pt idx="275">
                  <c:v>5.09663E-5</c:v>
                </c:pt>
                <c:pt idx="276">
                  <c:v>5.7606299999999998E-5</c:v>
                </c:pt>
                <c:pt idx="277">
                  <c:v>7.0701100000000007E-5</c:v>
                </c:pt>
                <c:pt idx="278">
                  <c:v>6.9680999999999999E-5</c:v>
                </c:pt>
                <c:pt idx="279">
                  <c:v>6.8251399999999995E-5</c:v>
                </c:pt>
                <c:pt idx="280">
                  <c:v>6.7194300000000001E-5</c:v>
                </c:pt>
                <c:pt idx="281">
                  <c:v>6.6852699999999998E-5</c:v>
                </c:pt>
                <c:pt idx="282">
                  <c:v>6.5845600000000005E-5</c:v>
                </c:pt>
                <c:pt idx="283">
                  <c:v>6.4781800000000004E-5</c:v>
                </c:pt>
                <c:pt idx="284">
                  <c:v>6.5595399999999999E-5</c:v>
                </c:pt>
                <c:pt idx="285">
                  <c:v>6.3490499999999998E-5</c:v>
                </c:pt>
                <c:pt idx="286">
                  <c:v>6.2908299999999995E-5</c:v>
                </c:pt>
                <c:pt idx="287">
                  <c:v>6.2958600000000004E-5</c:v>
                </c:pt>
                <c:pt idx="288">
                  <c:v>6.4760700000000005E-5</c:v>
                </c:pt>
                <c:pt idx="289">
                  <c:v>5.2593399999999997E-5</c:v>
                </c:pt>
                <c:pt idx="290">
                  <c:v>5.62508E-5</c:v>
                </c:pt>
                <c:pt idx="291">
                  <c:v>5.1017999999999998E-5</c:v>
                </c:pt>
                <c:pt idx="292">
                  <c:v>5.2022299999999998E-5</c:v>
                </c:pt>
                <c:pt idx="293">
                  <c:v>5.1943000000000001E-5</c:v>
                </c:pt>
                <c:pt idx="294">
                  <c:v>5.2728200000000001E-5</c:v>
                </c:pt>
                <c:pt idx="295">
                  <c:v>5.1252699999999998E-5</c:v>
                </c:pt>
                <c:pt idx="296">
                  <c:v>5.1118200000000001E-5</c:v>
                </c:pt>
                <c:pt idx="297">
                  <c:v>4.4375500000000002E-5</c:v>
                </c:pt>
                <c:pt idx="298">
                  <c:v>3.36943E-5</c:v>
                </c:pt>
                <c:pt idx="299">
                  <c:v>1.98368E-5</c:v>
                </c:pt>
                <c:pt idx="300">
                  <c:v>4.0593799999999997E-5</c:v>
                </c:pt>
                <c:pt idx="301">
                  <c:v>6.1764299999999994E-5</c:v>
                </c:pt>
                <c:pt idx="302">
                  <c:v>6.32162E-5</c:v>
                </c:pt>
                <c:pt idx="303">
                  <c:v>6.3162499999999997E-5</c:v>
                </c:pt>
                <c:pt idx="304">
                  <c:v>6.3277799999999999E-5</c:v>
                </c:pt>
                <c:pt idx="305">
                  <c:v>6.2661499999999996E-5</c:v>
                </c:pt>
                <c:pt idx="306">
                  <c:v>6.11365E-5</c:v>
                </c:pt>
                <c:pt idx="307">
                  <c:v>6.0235799999999997E-5</c:v>
                </c:pt>
                <c:pt idx="308">
                  <c:v>5.8630600000000001E-5</c:v>
                </c:pt>
                <c:pt idx="309">
                  <c:v>5.6721800000000003E-5</c:v>
                </c:pt>
                <c:pt idx="310">
                  <c:v>5.6157199999999998E-5</c:v>
                </c:pt>
                <c:pt idx="311">
                  <c:v>5.5269999999999998E-5</c:v>
                </c:pt>
                <c:pt idx="312">
                  <c:v>5.3557000000000002E-5</c:v>
                </c:pt>
                <c:pt idx="313">
                  <c:v>5.3584600000000002E-5</c:v>
                </c:pt>
                <c:pt idx="314">
                  <c:v>5.3728499999999999E-5</c:v>
                </c:pt>
                <c:pt idx="315">
                  <c:v>5.1822700000000001E-5</c:v>
                </c:pt>
                <c:pt idx="316">
                  <c:v>5.0949299999999997E-5</c:v>
                </c:pt>
                <c:pt idx="317">
                  <c:v>5.0596200000000002E-5</c:v>
                </c:pt>
                <c:pt idx="318">
                  <c:v>4.8124500000000003E-5</c:v>
                </c:pt>
                <c:pt idx="319">
                  <c:v>4.65841E-5</c:v>
                </c:pt>
                <c:pt idx="320">
                  <c:v>4.5621999999999998E-5</c:v>
                </c:pt>
                <c:pt idx="321">
                  <c:v>4.5523199999999998E-5</c:v>
                </c:pt>
                <c:pt idx="322">
                  <c:v>4.5585599999999999E-5</c:v>
                </c:pt>
                <c:pt idx="323">
                  <c:v>4.58735E-5</c:v>
                </c:pt>
                <c:pt idx="324">
                  <c:v>4.5827300000000001E-5</c:v>
                </c:pt>
                <c:pt idx="325">
                  <c:v>4.4670199999999998E-5</c:v>
                </c:pt>
                <c:pt idx="326">
                  <c:v>4.4015099999999998E-5</c:v>
                </c:pt>
                <c:pt idx="327">
                  <c:v>4.1659100000000002E-5</c:v>
                </c:pt>
                <c:pt idx="328">
                  <c:v>3.9053300000000001E-5</c:v>
                </c:pt>
                <c:pt idx="329">
                  <c:v>3.6389200000000001E-5</c:v>
                </c:pt>
                <c:pt idx="330">
                  <c:v>3.4306500000000001E-5</c:v>
                </c:pt>
                <c:pt idx="331">
                  <c:v>3.1177199999999997E-5</c:v>
                </c:pt>
                <c:pt idx="332">
                  <c:v>2.92083E-5</c:v>
                </c:pt>
                <c:pt idx="333">
                  <c:v>2.8235400000000001E-5</c:v>
                </c:pt>
                <c:pt idx="334">
                  <c:v>2.74287E-5</c:v>
                </c:pt>
                <c:pt idx="335">
                  <c:v>2.7223E-5</c:v>
                </c:pt>
                <c:pt idx="336">
                  <c:v>2.67964E-5</c:v>
                </c:pt>
                <c:pt idx="337">
                  <c:v>2.6501600000000001E-5</c:v>
                </c:pt>
                <c:pt idx="338">
                  <c:v>2.58647E-5</c:v>
                </c:pt>
                <c:pt idx="339">
                  <c:v>2.54105E-5</c:v>
                </c:pt>
                <c:pt idx="340">
                  <c:v>2.5024600000000001E-5</c:v>
                </c:pt>
                <c:pt idx="341">
                  <c:v>2.5135800000000001E-5</c:v>
                </c:pt>
                <c:pt idx="342">
                  <c:v>2.47814E-5</c:v>
                </c:pt>
                <c:pt idx="343">
                  <c:v>2.45513E-5</c:v>
                </c:pt>
                <c:pt idx="344">
                  <c:v>2.5086500000000001E-5</c:v>
                </c:pt>
                <c:pt idx="345">
                  <c:v>2.48544E-5</c:v>
                </c:pt>
                <c:pt idx="346">
                  <c:v>2.50491E-5</c:v>
                </c:pt>
                <c:pt idx="347">
                  <c:v>2.4715999999999998E-5</c:v>
                </c:pt>
                <c:pt idx="348">
                  <c:v>2.45391E-5</c:v>
                </c:pt>
                <c:pt idx="349">
                  <c:v>2.4247300000000001E-5</c:v>
                </c:pt>
                <c:pt idx="350">
                  <c:v>2.3843199999999999E-5</c:v>
                </c:pt>
                <c:pt idx="351">
                  <c:v>2.25734E-5</c:v>
                </c:pt>
                <c:pt idx="352">
                  <c:v>2.2099999999999998E-5</c:v>
                </c:pt>
                <c:pt idx="353">
                  <c:v>2.10052E-5</c:v>
                </c:pt>
                <c:pt idx="354">
                  <c:v>1.9717499999999999E-5</c:v>
                </c:pt>
                <c:pt idx="355">
                  <c:v>1.7414700000000001E-5</c:v>
                </c:pt>
                <c:pt idx="356">
                  <c:v>1.7254000000000001E-5</c:v>
                </c:pt>
                <c:pt idx="357">
                  <c:v>1.6298800000000001E-5</c:v>
                </c:pt>
                <c:pt idx="358">
                  <c:v>1.5583999999999999E-5</c:v>
                </c:pt>
                <c:pt idx="359">
                  <c:v>1.4975E-5</c:v>
                </c:pt>
                <c:pt idx="360">
                  <c:v>1.48267E-5</c:v>
                </c:pt>
                <c:pt idx="361">
                  <c:v>1.37388E-5</c:v>
                </c:pt>
                <c:pt idx="362">
                  <c:v>1.2965900000000001E-5</c:v>
                </c:pt>
                <c:pt idx="363">
                  <c:v>1.30035E-5</c:v>
                </c:pt>
                <c:pt idx="364">
                  <c:v>1.2408800000000001E-5</c:v>
                </c:pt>
                <c:pt idx="365">
                  <c:v>1.1581E-5</c:v>
                </c:pt>
                <c:pt idx="366">
                  <c:v>1.09986E-5</c:v>
                </c:pt>
                <c:pt idx="367">
                  <c:v>1.08079E-5</c:v>
                </c:pt>
                <c:pt idx="368">
                  <c:v>9.3247299999999994E-6</c:v>
                </c:pt>
                <c:pt idx="369">
                  <c:v>8.2013500000000007E-6</c:v>
                </c:pt>
                <c:pt idx="370">
                  <c:v>7.3753000000000004E-6</c:v>
                </c:pt>
                <c:pt idx="371">
                  <c:v>7.1179899999999996E-6</c:v>
                </c:pt>
                <c:pt idx="372">
                  <c:v>5.5276399999999996E-6</c:v>
                </c:pt>
                <c:pt idx="373">
                  <c:v>4.8828400000000003E-6</c:v>
                </c:pt>
                <c:pt idx="374">
                  <c:v>4.5254599999999999E-6</c:v>
                </c:pt>
                <c:pt idx="375">
                  <c:v>3.7136400000000002E-6</c:v>
                </c:pt>
                <c:pt idx="376">
                  <c:v>1.7215500000000001E-6</c:v>
                </c:pt>
                <c:pt idx="377">
                  <c:v>1.43698E-6</c:v>
                </c:pt>
                <c:pt idx="378">
                  <c:v>2.1853200000000002E-6</c:v>
                </c:pt>
                <c:pt idx="379">
                  <c:v>1.1196700000000001E-6</c:v>
                </c:pt>
                <c:pt idx="380">
                  <c:v>1.83411E-6</c:v>
                </c:pt>
                <c:pt idx="381">
                  <c:v>2.3041000000000001E-6</c:v>
                </c:pt>
                <c:pt idx="382">
                  <c:v>1.11969E-6</c:v>
                </c:pt>
                <c:pt idx="383">
                  <c:v>-4.4059600000000001E-7</c:v>
                </c:pt>
                <c:pt idx="384">
                  <c:v>-1.4842600000000001E-6</c:v>
                </c:pt>
                <c:pt idx="385">
                  <c:v>-2.9402199999999999E-6</c:v>
                </c:pt>
                <c:pt idx="386">
                  <c:v>-3.9513599999999997E-6</c:v>
                </c:pt>
                <c:pt idx="387">
                  <c:v>-4.8356199999999996E-6</c:v>
                </c:pt>
                <c:pt idx="388">
                  <c:v>-6.1706300000000002E-6</c:v>
                </c:pt>
                <c:pt idx="389">
                  <c:v>-5.6966400000000001E-6</c:v>
                </c:pt>
                <c:pt idx="390">
                  <c:v>-3.6126099999999998E-6</c:v>
                </c:pt>
                <c:pt idx="391">
                  <c:v>-2.90604E-6</c:v>
                </c:pt>
                <c:pt idx="392">
                  <c:v>-1.26247E-6</c:v>
                </c:pt>
                <c:pt idx="393">
                  <c:v>4.3667699999999999E-7</c:v>
                </c:pt>
                <c:pt idx="394">
                  <c:v>-8.9833499999999995E-7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1B-44E9-A9A1-4F4ACF5F2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77120"/>
        <c:axId val="160306240"/>
      </c:scatterChart>
      <c:valAx>
        <c:axId val="5607712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0306240"/>
        <c:crosses val="autoZero"/>
        <c:crossBetween val="midCat"/>
      </c:valAx>
      <c:valAx>
        <c:axId val="16030624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560771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bones'!$ED$4:$ED$398</c:f>
              <c:numCache>
                <c:formatCode>0.00E+00</c:formatCode>
                <c:ptCount val="395"/>
                <c:pt idx="0">
                  <c:v>2.6653899999999999E-5</c:v>
                </c:pt>
                <c:pt idx="1">
                  <c:v>5.3426500000000001E-5</c:v>
                </c:pt>
                <c:pt idx="2">
                  <c:v>5.7466899999999997E-5</c:v>
                </c:pt>
                <c:pt idx="3">
                  <c:v>6.7257199999999997E-5</c:v>
                </c:pt>
                <c:pt idx="4" formatCode="General">
                  <c:v>1.00052E-4</c:v>
                </c:pt>
                <c:pt idx="5" formatCode="General">
                  <c:v>2.47128E-4</c:v>
                </c:pt>
                <c:pt idx="6" formatCode="General">
                  <c:v>6.41105E-4</c:v>
                </c:pt>
                <c:pt idx="7" formatCode="General">
                  <c:v>1.3250829999999999E-3</c:v>
                </c:pt>
                <c:pt idx="8" formatCode="General">
                  <c:v>2.4454939999999999E-3</c:v>
                </c:pt>
                <c:pt idx="9" formatCode="General">
                  <c:v>4.298517E-3</c:v>
                </c:pt>
                <c:pt idx="10" formatCode="General">
                  <c:v>6.8615330000000004E-3</c:v>
                </c:pt>
                <c:pt idx="11" formatCode="General">
                  <c:v>9.7771860000000002E-3</c:v>
                </c:pt>
                <c:pt idx="12" formatCode="General">
                  <c:v>1.3176231E-2</c:v>
                </c:pt>
                <c:pt idx="13" formatCode="General">
                  <c:v>1.7326991E-2</c:v>
                </c:pt>
                <c:pt idx="14" formatCode="General">
                  <c:v>2.1358107000000001E-2</c:v>
                </c:pt>
                <c:pt idx="15" formatCode="General">
                  <c:v>2.5392909000000002E-2</c:v>
                </c:pt>
                <c:pt idx="16" formatCode="General">
                  <c:v>2.9990765999999999E-2</c:v>
                </c:pt>
                <c:pt idx="17" formatCode="General">
                  <c:v>3.4641742000000003E-2</c:v>
                </c:pt>
                <c:pt idx="18" formatCode="General">
                  <c:v>3.9185203000000002E-2</c:v>
                </c:pt>
                <c:pt idx="19" formatCode="General">
                  <c:v>4.3795507999999997E-2</c:v>
                </c:pt>
                <c:pt idx="20" formatCode="General">
                  <c:v>5.0178928999999997E-2</c:v>
                </c:pt>
                <c:pt idx="21" formatCode="General">
                  <c:v>5.7666327000000003E-2</c:v>
                </c:pt>
                <c:pt idx="22" formatCode="General">
                  <c:v>6.4740612000000003E-2</c:v>
                </c:pt>
                <c:pt idx="23" formatCode="General">
                  <c:v>7.1612863999999998E-2</c:v>
                </c:pt>
                <c:pt idx="24" formatCode="General">
                  <c:v>7.9866745000000003E-2</c:v>
                </c:pt>
                <c:pt idx="25" formatCode="General">
                  <c:v>8.7523254999999994E-2</c:v>
                </c:pt>
                <c:pt idx="26" formatCode="General">
                  <c:v>9.4428395999999998E-2</c:v>
                </c:pt>
                <c:pt idx="27" formatCode="General">
                  <c:v>0.101687925</c:v>
                </c:pt>
                <c:pt idx="28" formatCode="General">
                  <c:v>0.10943802699999999</c:v>
                </c:pt>
                <c:pt idx="29" formatCode="General">
                  <c:v>0.11625440400000001</c:v>
                </c:pt>
                <c:pt idx="30" formatCode="General">
                  <c:v>0.121880396</c:v>
                </c:pt>
                <c:pt idx="31" formatCode="General">
                  <c:v>0.12730464799999999</c:v>
                </c:pt>
                <c:pt idx="32" formatCode="General">
                  <c:v>0.13397489900000001</c:v>
                </c:pt>
                <c:pt idx="33" formatCode="General">
                  <c:v>0.14056566600000001</c:v>
                </c:pt>
                <c:pt idx="34" formatCode="General">
                  <c:v>0.14699986900000001</c:v>
                </c:pt>
                <c:pt idx="35" formatCode="General">
                  <c:v>0.15448025400000001</c:v>
                </c:pt>
                <c:pt idx="36" formatCode="General">
                  <c:v>0.16265306199999999</c:v>
                </c:pt>
                <c:pt idx="37" formatCode="General">
                  <c:v>0.17009438299999999</c:v>
                </c:pt>
                <c:pt idx="38" formatCode="General">
                  <c:v>0.17779951499999999</c:v>
                </c:pt>
                <c:pt idx="39" formatCode="General">
                  <c:v>0.186731756</c:v>
                </c:pt>
                <c:pt idx="40" formatCode="General">
                  <c:v>0.19632492000000001</c:v>
                </c:pt>
                <c:pt idx="41" formatCode="General">
                  <c:v>0.205957627</c:v>
                </c:pt>
                <c:pt idx="42" formatCode="General">
                  <c:v>0.21549107000000001</c:v>
                </c:pt>
                <c:pt idx="43" formatCode="General">
                  <c:v>0.22443797300000001</c:v>
                </c:pt>
                <c:pt idx="44" formatCode="General">
                  <c:v>0.23202703699999999</c:v>
                </c:pt>
                <c:pt idx="45" formatCode="General">
                  <c:v>0.238749821</c:v>
                </c:pt>
                <c:pt idx="46" formatCode="General">
                  <c:v>0.24478885</c:v>
                </c:pt>
                <c:pt idx="47" formatCode="General">
                  <c:v>0.251752117</c:v>
                </c:pt>
                <c:pt idx="48" formatCode="General">
                  <c:v>0.25931071900000002</c:v>
                </c:pt>
                <c:pt idx="49" formatCode="General">
                  <c:v>0.266339029</c:v>
                </c:pt>
                <c:pt idx="50" formatCode="General">
                  <c:v>0.272697509</c:v>
                </c:pt>
                <c:pt idx="51" formatCode="General">
                  <c:v>0.27802049299999998</c:v>
                </c:pt>
                <c:pt idx="52" formatCode="General">
                  <c:v>0.281514031</c:v>
                </c:pt>
                <c:pt idx="53" formatCode="General">
                  <c:v>0.28414214199999999</c:v>
                </c:pt>
                <c:pt idx="54" formatCode="General">
                  <c:v>0.288357947</c:v>
                </c:pt>
                <c:pt idx="55" formatCode="General">
                  <c:v>0.29367709400000003</c:v>
                </c:pt>
                <c:pt idx="56" formatCode="General">
                  <c:v>0.29985107700000002</c:v>
                </c:pt>
                <c:pt idx="57" formatCode="General">
                  <c:v>0.30699343000000001</c:v>
                </c:pt>
                <c:pt idx="58" formatCode="General">
                  <c:v>0.3150908</c:v>
                </c:pt>
                <c:pt idx="59" formatCode="General">
                  <c:v>0.322353634</c:v>
                </c:pt>
                <c:pt idx="60" formatCode="General">
                  <c:v>0.32935845699999999</c:v>
                </c:pt>
                <c:pt idx="61" formatCode="General">
                  <c:v>0.33777526200000002</c:v>
                </c:pt>
                <c:pt idx="62" formatCode="General">
                  <c:v>0.34699301999999999</c:v>
                </c:pt>
                <c:pt idx="63" formatCode="General">
                  <c:v>0.35580292299999999</c:v>
                </c:pt>
                <c:pt idx="64" formatCode="General">
                  <c:v>0.36481819100000001</c:v>
                </c:pt>
                <c:pt idx="65" formatCode="General">
                  <c:v>0.37410760799999998</c:v>
                </c:pt>
                <c:pt idx="66" formatCode="General">
                  <c:v>0.382857061</c:v>
                </c:pt>
                <c:pt idx="67" formatCode="General">
                  <c:v>0.39137711400000003</c:v>
                </c:pt>
                <c:pt idx="68" formatCode="General">
                  <c:v>0.40048536600000001</c:v>
                </c:pt>
                <c:pt idx="69" formatCode="General">
                  <c:v>0.40954783299999997</c:v>
                </c:pt>
                <c:pt idx="70" formatCode="General">
                  <c:v>0.41737314399999997</c:v>
                </c:pt>
                <c:pt idx="71" formatCode="General">
                  <c:v>0.424286002</c:v>
                </c:pt>
                <c:pt idx="72" formatCode="General">
                  <c:v>0.43037957399999999</c:v>
                </c:pt>
                <c:pt idx="73" formatCode="General">
                  <c:v>0.43543061100000002</c:v>
                </c:pt>
                <c:pt idx="74" formatCode="General">
                  <c:v>0.440687785</c:v>
                </c:pt>
                <c:pt idx="75" formatCode="General">
                  <c:v>0.44663461999999998</c:v>
                </c:pt>
                <c:pt idx="76" formatCode="General">
                  <c:v>0.45281196899999998</c:v>
                </c:pt>
                <c:pt idx="77" formatCode="General">
                  <c:v>0.459516335</c:v>
                </c:pt>
                <c:pt idx="78" formatCode="General">
                  <c:v>0.46731070400000002</c:v>
                </c:pt>
                <c:pt idx="79" formatCode="General">
                  <c:v>0.47511073199999998</c:v>
                </c:pt>
                <c:pt idx="80" formatCode="General">
                  <c:v>0.482326849</c:v>
                </c:pt>
                <c:pt idx="81" formatCode="General">
                  <c:v>0.48970257</c:v>
                </c:pt>
                <c:pt idx="82" formatCode="General">
                  <c:v>0.49710826299999999</c:v>
                </c:pt>
                <c:pt idx="83" formatCode="General">
                  <c:v>0.50376342299999999</c:v>
                </c:pt>
                <c:pt idx="84" formatCode="General">
                  <c:v>0.51011225999999998</c:v>
                </c:pt>
                <c:pt idx="85" formatCode="General">
                  <c:v>0.51742866300000001</c:v>
                </c:pt>
                <c:pt idx="86" formatCode="General">
                  <c:v>0.52451343900000003</c:v>
                </c:pt>
                <c:pt idx="87" formatCode="General">
                  <c:v>0.53018393900000005</c:v>
                </c:pt>
                <c:pt idx="88" formatCode="General">
                  <c:v>0.53494689699999998</c:v>
                </c:pt>
                <c:pt idx="89" formatCode="General">
                  <c:v>0.53963687299999996</c:v>
                </c:pt>
                <c:pt idx="90" formatCode="General">
                  <c:v>0.54475110599999998</c:v>
                </c:pt>
                <c:pt idx="91" formatCode="General">
                  <c:v>0.55057282399999996</c:v>
                </c:pt>
                <c:pt idx="92" formatCode="General">
                  <c:v>0.55763676399999995</c:v>
                </c:pt>
                <c:pt idx="93" formatCode="General">
                  <c:v>0.56611212700000002</c:v>
                </c:pt>
                <c:pt idx="94" formatCode="General">
                  <c:v>0.57431235700000005</c:v>
                </c:pt>
                <c:pt idx="95" formatCode="General">
                  <c:v>0.58176538200000005</c:v>
                </c:pt>
                <c:pt idx="96" formatCode="General">
                  <c:v>0.58893413699999997</c:v>
                </c:pt>
                <c:pt idx="97" formatCode="General">
                  <c:v>0.59602725599999995</c:v>
                </c:pt>
                <c:pt idx="98" formatCode="General">
                  <c:v>0.602876246</c:v>
                </c:pt>
                <c:pt idx="99" formatCode="General">
                  <c:v>0.60989172999999997</c:v>
                </c:pt>
                <c:pt idx="100" formatCode="General">
                  <c:v>0.61581347500000005</c:v>
                </c:pt>
                <c:pt idx="101" formatCode="General">
                  <c:v>0.62066520300000005</c:v>
                </c:pt>
                <c:pt idx="102" formatCode="General">
                  <c:v>0.62453514499999996</c:v>
                </c:pt>
                <c:pt idx="103" formatCode="General">
                  <c:v>0.62758259400000005</c:v>
                </c:pt>
                <c:pt idx="104" formatCode="General">
                  <c:v>0.63044546099999998</c:v>
                </c:pt>
                <c:pt idx="105" formatCode="General">
                  <c:v>0.63409617900000004</c:v>
                </c:pt>
                <c:pt idx="106" formatCode="General">
                  <c:v>0.63873265099999998</c:v>
                </c:pt>
                <c:pt idx="107" formatCode="General">
                  <c:v>0.64407867399999996</c:v>
                </c:pt>
                <c:pt idx="108" formatCode="General">
                  <c:v>0.64988677100000003</c:v>
                </c:pt>
                <c:pt idx="109" formatCode="General">
                  <c:v>0.65577789900000005</c:v>
                </c:pt>
                <c:pt idx="110" formatCode="General">
                  <c:v>0.66091957300000004</c:v>
                </c:pt>
                <c:pt idx="111" formatCode="General">
                  <c:v>0.66635918800000005</c:v>
                </c:pt>
                <c:pt idx="112" formatCode="General">
                  <c:v>0.674061829</c:v>
                </c:pt>
                <c:pt idx="113" formatCode="General">
                  <c:v>0.68321713699999997</c:v>
                </c:pt>
                <c:pt idx="114" formatCode="General">
                  <c:v>0.69194181300000002</c:v>
                </c:pt>
                <c:pt idx="115" formatCode="General">
                  <c:v>0.70065860599999996</c:v>
                </c:pt>
                <c:pt idx="116" formatCode="General">
                  <c:v>0.70829434700000005</c:v>
                </c:pt>
                <c:pt idx="117" formatCode="General">
                  <c:v>0.71403478499999995</c:v>
                </c:pt>
                <c:pt idx="118" formatCode="General">
                  <c:v>0.71861312600000005</c:v>
                </c:pt>
                <c:pt idx="119" formatCode="General">
                  <c:v>0.72397903500000005</c:v>
                </c:pt>
                <c:pt idx="120" formatCode="General">
                  <c:v>0.73017378300000002</c:v>
                </c:pt>
                <c:pt idx="121" formatCode="General">
                  <c:v>0.73713073699999998</c:v>
                </c:pt>
                <c:pt idx="122" formatCode="General">
                  <c:v>0.74417500400000003</c:v>
                </c:pt>
                <c:pt idx="123" formatCode="General">
                  <c:v>0.75119874099999995</c:v>
                </c:pt>
                <c:pt idx="124" formatCode="General">
                  <c:v>0.75837630899999997</c:v>
                </c:pt>
                <c:pt idx="125" formatCode="General">
                  <c:v>0.76592617900000004</c:v>
                </c:pt>
                <c:pt idx="126" formatCode="General">
                  <c:v>0.77366434299999998</c:v>
                </c:pt>
                <c:pt idx="127" formatCode="General">
                  <c:v>0.78179880300000004</c:v>
                </c:pt>
                <c:pt idx="128" formatCode="General">
                  <c:v>0.79106569199999999</c:v>
                </c:pt>
                <c:pt idx="129" formatCode="General">
                  <c:v>0.80140727599999995</c:v>
                </c:pt>
                <c:pt idx="130" formatCode="General">
                  <c:v>0.81231583900000004</c:v>
                </c:pt>
                <c:pt idx="131" formatCode="General">
                  <c:v>0.82394361400000005</c:v>
                </c:pt>
                <c:pt idx="132" formatCode="General">
                  <c:v>0.83594993200000001</c:v>
                </c:pt>
                <c:pt idx="133" formatCode="General">
                  <c:v>0.84726360700000003</c:v>
                </c:pt>
                <c:pt idx="134" formatCode="General">
                  <c:v>0.85765398599999998</c:v>
                </c:pt>
                <c:pt idx="135" formatCode="General">
                  <c:v>0.86665191699999999</c:v>
                </c:pt>
                <c:pt idx="136" formatCode="General">
                  <c:v>0.87435580899999998</c:v>
                </c:pt>
                <c:pt idx="137" formatCode="General">
                  <c:v>0.881081911</c:v>
                </c:pt>
                <c:pt idx="138" formatCode="General">
                  <c:v>0.88671449400000002</c:v>
                </c:pt>
                <c:pt idx="139" formatCode="General">
                  <c:v>0.89200412500000004</c:v>
                </c:pt>
                <c:pt idx="140" formatCode="General">
                  <c:v>0.89816353199999999</c:v>
                </c:pt>
                <c:pt idx="141" formatCode="General">
                  <c:v>0.904505483</c:v>
                </c:pt>
                <c:pt idx="142" formatCode="General">
                  <c:v>0.91071287300000003</c:v>
                </c:pt>
                <c:pt idx="143" formatCode="General">
                  <c:v>0.91748401300000004</c:v>
                </c:pt>
                <c:pt idx="144" formatCode="General">
                  <c:v>0.92394558699999996</c:v>
                </c:pt>
                <c:pt idx="145" formatCode="General">
                  <c:v>0.92975554400000004</c:v>
                </c:pt>
                <c:pt idx="146" formatCode="General">
                  <c:v>0.93549851299999998</c:v>
                </c:pt>
                <c:pt idx="147" formatCode="General">
                  <c:v>0.94131301899999997</c:v>
                </c:pt>
                <c:pt idx="148" formatCode="General">
                  <c:v>0.94682402799999998</c:v>
                </c:pt>
                <c:pt idx="149" formatCode="General">
                  <c:v>0.95200669500000001</c:v>
                </c:pt>
                <c:pt idx="150" formatCode="General">
                  <c:v>0.956597955</c:v>
                </c:pt>
                <c:pt idx="151" formatCode="General">
                  <c:v>0.96047288399999997</c:v>
                </c:pt>
                <c:pt idx="152" formatCode="General">
                  <c:v>0.96372635600000001</c:v>
                </c:pt>
                <c:pt idx="153" formatCode="General">
                  <c:v>0.96630729199999998</c:v>
                </c:pt>
                <c:pt idx="154" formatCode="General">
                  <c:v>0.96852524100000004</c:v>
                </c:pt>
                <c:pt idx="155" formatCode="General">
                  <c:v>0.97032755999999998</c:v>
                </c:pt>
                <c:pt idx="156" formatCode="General">
                  <c:v>0.97201481899999997</c:v>
                </c:pt>
                <c:pt idx="157" formatCode="General">
                  <c:v>0.97604770200000002</c:v>
                </c:pt>
                <c:pt idx="158" formatCode="General">
                  <c:v>0.98434280600000001</c:v>
                </c:pt>
                <c:pt idx="159" formatCode="General">
                  <c:v>0.99559003999999995</c:v>
                </c:pt>
                <c:pt idx="160" formatCode="General">
                  <c:v>1.008921596</c:v>
                </c:pt>
                <c:pt idx="161" formatCode="General">
                  <c:v>1.0238879380000001</c:v>
                </c:pt>
                <c:pt idx="162" formatCode="General">
                  <c:v>1.038882388</c:v>
                </c:pt>
                <c:pt idx="163" formatCode="General">
                  <c:v>1.0520255949999999</c:v>
                </c:pt>
                <c:pt idx="164" formatCode="General">
                  <c:v>1.0640040449999999</c:v>
                </c:pt>
                <c:pt idx="165" formatCode="General">
                  <c:v>1.075882488</c:v>
                </c:pt>
                <c:pt idx="166" formatCode="General">
                  <c:v>1.0878605880000001</c:v>
                </c:pt>
                <c:pt idx="167" formatCode="General">
                  <c:v>1.0981988739999999</c:v>
                </c:pt>
                <c:pt idx="168" formatCode="General">
                  <c:v>1.1066734309999999</c:v>
                </c:pt>
                <c:pt idx="169" formatCode="General">
                  <c:v>1.114234452</c:v>
                </c:pt>
                <c:pt idx="170" formatCode="General">
                  <c:v>1.1207740859999999</c:v>
                </c:pt>
                <c:pt idx="171" formatCode="General">
                  <c:v>1.1262436689999999</c:v>
                </c:pt>
                <c:pt idx="172" formatCode="General">
                  <c:v>1.131177375</c:v>
                </c:pt>
                <c:pt idx="173" formatCode="General">
                  <c:v>1.1360894989999999</c:v>
                </c:pt>
                <c:pt idx="174" formatCode="General">
                  <c:v>1.1409348829999999</c:v>
                </c:pt>
                <c:pt idx="175" formatCode="General">
                  <c:v>1.145842984</c:v>
                </c:pt>
                <c:pt idx="176" formatCode="General">
                  <c:v>1.1503712930000001</c:v>
                </c:pt>
                <c:pt idx="177" formatCode="General">
                  <c:v>1.1551876080000001</c:v>
                </c:pt>
                <c:pt idx="178" formatCode="General">
                  <c:v>1.1604905160000001</c:v>
                </c:pt>
                <c:pt idx="179" formatCode="General">
                  <c:v>1.1655518460000001</c:v>
                </c:pt>
                <c:pt idx="180" formatCode="General">
                  <c:v>1.1703100930000001</c:v>
                </c:pt>
                <c:pt idx="181" formatCode="General">
                  <c:v>1.1751187679999999</c:v>
                </c:pt>
                <c:pt idx="182" formatCode="General">
                  <c:v>1.1796569779999999</c:v>
                </c:pt>
                <c:pt idx="183" formatCode="General">
                  <c:v>1.183745654</c:v>
                </c:pt>
                <c:pt idx="184" formatCode="General">
                  <c:v>1.1876420759999999</c:v>
                </c:pt>
                <c:pt idx="185" formatCode="General">
                  <c:v>1.191603177</c:v>
                </c:pt>
                <c:pt idx="186" formatCode="General">
                  <c:v>1.1955078079999999</c:v>
                </c:pt>
                <c:pt idx="187" formatCode="General">
                  <c:v>1.1992958739999999</c:v>
                </c:pt>
                <c:pt idx="188" formatCode="General">
                  <c:v>1.2031703730000001</c:v>
                </c:pt>
                <c:pt idx="189" formatCode="General">
                  <c:v>1.2073515509999999</c:v>
                </c:pt>
                <c:pt idx="190" formatCode="General">
                  <c:v>1.2113186199999999</c:v>
                </c:pt>
                <c:pt idx="191" formatCode="General">
                  <c:v>1.2150906370000001</c:v>
                </c:pt>
                <c:pt idx="192" formatCode="General">
                  <c:v>1.2185765690000001</c:v>
                </c:pt>
                <c:pt idx="193" formatCode="General">
                  <c:v>1.2218913650000001</c:v>
                </c:pt>
                <c:pt idx="194" formatCode="General">
                  <c:v>1.2249095109999999</c:v>
                </c:pt>
                <c:pt idx="195" formatCode="General">
                  <c:v>1.2275663509999999</c:v>
                </c:pt>
                <c:pt idx="196" formatCode="General">
                  <c:v>1.2300994160000001</c:v>
                </c:pt>
                <c:pt idx="197" formatCode="General">
                  <c:v>1.2326583090000001</c:v>
                </c:pt>
                <c:pt idx="198" formatCode="General">
                  <c:v>1.234821334</c:v>
                </c:pt>
                <c:pt idx="199" formatCode="General">
                  <c:v>1.23670641</c:v>
                </c:pt>
                <c:pt idx="200" formatCode="General">
                  <c:v>1.238615091</c:v>
                </c:pt>
                <c:pt idx="201" formatCode="General">
                  <c:v>1.241121111</c:v>
                </c:pt>
                <c:pt idx="202" formatCode="General">
                  <c:v>1.243905992</c:v>
                </c:pt>
                <c:pt idx="203" formatCode="General">
                  <c:v>1.246755193</c:v>
                </c:pt>
                <c:pt idx="204" formatCode="General">
                  <c:v>1.2496244809999999</c:v>
                </c:pt>
                <c:pt idx="205" formatCode="General">
                  <c:v>1.2527420680000001</c:v>
                </c:pt>
                <c:pt idx="206" formatCode="General">
                  <c:v>1.255743955</c:v>
                </c:pt>
                <c:pt idx="207" formatCode="General">
                  <c:v>1.2587444830000001</c:v>
                </c:pt>
                <c:pt idx="208" formatCode="General">
                  <c:v>1.2621025910000001</c:v>
                </c:pt>
                <c:pt idx="209" formatCode="General">
                  <c:v>1.2658951389999999</c:v>
                </c:pt>
                <c:pt idx="210" formatCode="General">
                  <c:v>1.2697538770000001</c:v>
                </c:pt>
                <c:pt idx="211" formatCode="General">
                  <c:v>1.2732505169999999</c:v>
                </c:pt>
                <c:pt idx="212" formatCode="General">
                  <c:v>1.2766145419999999</c:v>
                </c:pt>
                <c:pt idx="213" formatCode="General">
                  <c:v>1.28011823</c:v>
                </c:pt>
                <c:pt idx="214" formatCode="General">
                  <c:v>1.283541155</c:v>
                </c:pt>
                <c:pt idx="215" formatCode="General">
                  <c:v>1.28688976</c:v>
                </c:pt>
                <c:pt idx="216" formatCode="General">
                  <c:v>1.290390224</c:v>
                </c:pt>
                <c:pt idx="217" formatCode="General">
                  <c:v>1.2943299939999999</c:v>
                </c:pt>
                <c:pt idx="218" formatCode="General">
                  <c:v>1.298574597</c:v>
                </c:pt>
                <c:pt idx="219" formatCode="General">
                  <c:v>1.3028772310000001</c:v>
                </c:pt>
                <c:pt idx="220" formatCode="General">
                  <c:v>1.307578124</c:v>
                </c:pt>
                <c:pt idx="221" formatCode="General">
                  <c:v>1.3125346419999999</c:v>
                </c:pt>
                <c:pt idx="222" formatCode="General">
                  <c:v>1.3173038669999999</c:v>
                </c:pt>
                <c:pt idx="223" formatCode="General">
                  <c:v>1.321868665</c:v>
                </c:pt>
                <c:pt idx="224" formatCode="General">
                  <c:v>1.326780837</c:v>
                </c:pt>
                <c:pt idx="225" formatCode="General">
                  <c:v>1.332009301</c:v>
                </c:pt>
                <c:pt idx="226" formatCode="General">
                  <c:v>1.338662593</c:v>
                </c:pt>
                <c:pt idx="227" formatCode="General">
                  <c:v>1.3457031669999999</c:v>
                </c:pt>
                <c:pt idx="228" formatCode="General">
                  <c:v>1.351899081</c:v>
                </c:pt>
                <c:pt idx="229" formatCode="General">
                  <c:v>1.3575141390000001</c:v>
                </c:pt>
                <c:pt idx="230" formatCode="General">
                  <c:v>1.3632532509999999</c:v>
                </c:pt>
                <c:pt idx="231" formatCode="General">
                  <c:v>1.3682249710000001</c:v>
                </c:pt>
                <c:pt idx="232" formatCode="General">
                  <c:v>1.373027558</c:v>
                </c:pt>
                <c:pt idx="233" formatCode="General">
                  <c:v>1.378616252</c:v>
                </c:pt>
                <c:pt idx="234" formatCode="General">
                  <c:v>1.384425912</c:v>
                </c:pt>
                <c:pt idx="235" formatCode="General">
                  <c:v>1.3898385360000001</c:v>
                </c:pt>
                <c:pt idx="236" formatCode="General">
                  <c:v>1.3946205709999999</c:v>
                </c:pt>
                <c:pt idx="237" formatCode="General">
                  <c:v>1.398868301</c:v>
                </c:pt>
                <c:pt idx="238" formatCode="General">
                  <c:v>1.4026556779999999</c:v>
                </c:pt>
                <c:pt idx="239" formatCode="General">
                  <c:v>1.406294946</c:v>
                </c:pt>
                <c:pt idx="240" formatCode="General">
                  <c:v>1.4102273299999999</c:v>
                </c:pt>
                <c:pt idx="241" formatCode="General">
                  <c:v>1.4139823359999999</c:v>
                </c:pt>
                <c:pt idx="242" formatCode="General">
                  <c:v>1.4179896489999999</c:v>
                </c:pt>
                <c:pt idx="243" formatCode="General">
                  <c:v>1.422265452</c:v>
                </c:pt>
                <c:pt idx="244" formatCode="General">
                  <c:v>1.4264384189999999</c:v>
                </c:pt>
                <c:pt idx="245" formatCode="General">
                  <c:v>1.4300103719999999</c:v>
                </c:pt>
                <c:pt idx="246" formatCode="General">
                  <c:v>1.433286941</c:v>
                </c:pt>
                <c:pt idx="247" formatCode="General">
                  <c:v>1.436510797</c:v>
                </c:pt>
                <c:pt idx="248" formatCode="General">
                  <c:v>1.4397250049999999</c:v>
                </c:pt>
                <c:pt idx="249" formatCode="General">
                  <c:v>1.443037667</c:v>
                </c:pt>
                <c:pt idx="250" formatCode="General">
                  <c:v>1.4464784939999999</c:v>
                </c:pt>
                <c:pt idx="251" formatCode="General">
                  <c:v>1.4500420759999999</c:v>
                </c:pt>
                <c:pt idx="252" formatCode="General">
                  <c:v>1.454137931</c:v>
                </c:pt>
                <c:pt idx="253" formatCode="General">
                  <c:v>1.4587986260000001</c:v>
                </c:pt>
                <c:pt idx="254" formatCode="General">
                  <c:v>1.4637207940000001</c:v>
                </c:pt>
                <c:pt idx="255" formatCode="General">
                  <c:v>1.468579488</c:v>
                </c:pt>
                <c:pt idx="256" formatCode="General">
                  <c:v>1.473446687</c:v>
                </c:pt>
                <c:pt idx="257" formatCode="General">
                  <c:v>1.4779095179999999</c:v>
                </c:pt>
                <c:pt idx="258" formatCode="General">
                  <c:v>1.481714312</c:v>
                </c:pt>
                <c:pt idx="259" formatCode="General">
                  <c:v>1.4850833640000001</c:v>
                </c:pt>
                <c:pt idx="260" formatCode="General">
                  <c:v>1.4881214949999999</c:v>
                </c:pt>
                <c:pt idx="261" formatCode="General">
                  <c:v>1.4908945810000001</c:v>
                </c:pt>
                <c:pt idx="262" formatCode="General">
                  <c:v>1.493396991</c:v>
                </c:pt>
                <c:pt idx="263" formatCode="General">
                  <c:v>1.495816662</c:v>
                </c:pt>
                <c:pt idx="264" formatCode="General">
                  <c:v>1.498282978</c:v>
                </c:pt>
                <c:pt idx="265" formatCode="General">
                  <c:v>1.5009859649999999</c:v>
                </c:pt>
                <c:pt idx="266" formatCode="General">
                  <c:v>1.5040677549999999</c:v>
                </c:pt>
                <c:pt idx="267" formatCode="General">
                  <c:v>1.5075894219999999</c:v>
                </c:pt>
                <c:pt idx="268" formatCode="General">
                  <c:v>1.5118917590000001</c:v>
                </c:pt>
                <c:pt idx="269" formatCode="General">
                  <c:v>1.516592283</c:v>
                </c:pt>
                <c:pt idx="270" formatCode="General">
                  <c:v>1.520909708</c:v>
                </c:pt>
                <c:pt idx="271" formatCode="General">
                  <c:v>1.5250309369999999</c:v>
                </c:pt>
                <c:pt idx="272" formatCode="General">
                  <c:v>1.5286620390000001</c:v>
                </c:pt>
                <c:pt idx="273" formatCode="General">
                  <c:v>1.5318557639999999</c:v>
                </c:pt>
                <c:pt idx="274" formatCode="General">
                  <c:v>1.535293061</c:v>
                </c:pt>
                <c:pt idx="275" formatCode="General">
                  <c:v>1.5390085330000001</c:v>
                </c:pt>
                <c:pt idx="276" formatCode="General">
                  <c:v>1.5427586710000001</c:v>
                </c:pt>
                <c:pt idx="277" formatCode="General">
                  <c:v>1.5467665340000001</c:v>
                </c:pt>
                <c:pt idx="278" formatCode="General">
                  <c:v>1.5503086239999999</c:v>
                </c:pt>
                <c:pt idx="279" formatCode="General">
                  <c:v>1.553478197</c:v>
                </c:pt>
                <c:pt idx="280" formatCode="General">
                  <c:v>1.5565836909999999</c:v>
                </c:pt>
                <c:pt idx="281" formatCode="General">
                  <c:v>1.559498268</c:v>
                </c:pt>
                <c:pt idx="282" formatCode="General">
                  <c:v>1.5619742990000001</c:v>
                </c:pt>
                <c:pt idx="283" formatCode="General">
                  <c:v>1.56487599</c:v>
                </c:pt>
                <c:pt idx="284" formatCode="General">
                  <c:v>1.567466528</c:v>
                </c:pt>
                <c:pt idx="285" formatCode="General">
                  <c:v>1.570208415</c:v>
                </c:pt>
                <c:pt idx="286" formatCode="General">
                  <c:v>1.5731671709999999</c:v>
                </c:pt>
                <c:pt idx="287" formatCode="General">
                  <c:v>1.576067468</c:v>
                </c:pt>
                <c:pt idx="288" formatCode="General">
                  <c:v>1.5786300879999999</c:v>
                </c:pt>
                <c:pt idx="289" formatCode="General">
                  <c:v>1.581337714</c:v>
                </c:pt>
                <c:pt idx="290" formatCode="General">
                  <c:v>1.58383261</c:v>
                </c:pt>
                <c:pt idx="291" formatCode="General">
                  <c:v>1.5860306829999999</c:v>
                </c:pt>
                <c:pt idx="292" formatCode="General">
                  <c:v>1.588322156</c:v>
                </c:pt>
                <c:pt idx="293" formatCode="General">
                  <c:v>1.5902411860000001</c:v>
                </c:pt>
                <c:pt idx="294" formatCode="General">
                  <c:v>1.5919862339999999</c:v>
                </c:pt>
                <c:pt idx="295" formatCode="General">
                  <c:v>1.5934668380000001</c:v>
                </c:pt>
                <c:pt idx="296" formatCode="General">
                  <c:v>1.5949225499999999</c:v>
                </c:pt>
                <c:pt idx="297" formatCode="General">
                  <c:v>1.5960359079999999</c:v>
                </c:pt>
                <c:pt idx="298" formatCode="General">
                  <c:v>1.597076962</c:v>
                </c:pt>
                <c:pt idx="299" formatCode="General">
                  <c:v>1.59779107</c:v>
                </c:pt>
                <c:pt idx="300" formatCode="General">
                  <c:v>1.598342801</c:v>
                </c:pt>
                <c:pt idx="301" formatCode="General">
                  <c:v>1.5985743640000001</c:v>
                </c:pt>
                <c:pt idx="302" formatCode="General">
                  <c:v>1.5987780629999999</c:v>
                </c:pt>
                <c:pt idx="303" formatCode="General">
                  <c:v>1.5989711879999999</c:v>
                </c:pt>
                <c:pt idx="304" formatCode="General">
                  <c:v>1.5991280999999999</c:v>
                </c:pt>
                <c:pt idx="305" formatCode="General">
                  <c:v>1.599348365</c:v>
                </c:pt>
              </c:numCache>
            </c:numRef>
          </c:xVal>
          <c:yVal>
            <c:numRef>
              <c:f>'Data fresh bones'!$EF$4:$EF$398</c:f>
              <c:numCache>
                <c:formatCode>General</c:formatCode>
                <c:ptCount val="395"/>
                <c:pt idx="0" formatCode="0.00E+00">
                  <c:v>-8.1852800000000003E-5</c:v>
                </c:pt>
                <c:pt idx="1">
                  <c:v>-1.7006700000000001E-4</c:v>
                </c:pt>
                <c:pt idx="2">
                  <c:v>-2.15925E-4</c:v>
                </c:pt>
                <c:pt idx="3">
                  <c:v>-2.75381E-4</c:v>
                </c:pt>
                <c:pt idx="4">
                  <c:v>-2.83045E-4</c:v>
                </c:pt>
                <c:pt idx="5">
                  <c:v>-2.6731999999999998E-4</c:v>
                </c:pt>
                <c:pt idx="6">
                  <c:v>-2.8135900000000001E-4</c:v>
                </c:pt>
                <c:pt idx="7">
                  <c:v>-2.8246599999999999E-4</c:v>
                </c:pt>
                <c:pt idx="8">
                  <c:v>-2.90344E-4</c:v>
                </c:pt>
                <c:pt idx="9">
                  <c:v>-2.9923500000000002E-4</c:v>
                </c:pt>
                <c:pt idx="10">
                  <c:v>-3.06316E-4</c:v>
                </c:pt>
                <c:pt idx="11">
                  <c:v>-3.1201299999999998E-4</c:v>
                </c:pt>
                <c:pt idx="12">
                  <c:v>-3.1767999999999998E-4</c:v>
                </c:pt>
                <c:pt idx="13">
                  <c:v>-3.21214E-4</c:v>
                </c:pt>
                <c:pt idx="14">
                  <c:v>-3.24402E-4</c:v>
                </c:pt>
                <c:pt idx="15">
                  <c:v>-3.2798400000000002E-4</c:v>
                </c:pt>
                <c:pt idx="16">
                  <c:v>-3.2966700000000001E-4</c:v>
                </c:pt>
                <c:pt idx="17">
                  <c:v>-3.3092199999999999E-4</c:v>
                </c:pt>
                <c:pt idx="18">
                  <c:v>-3.3201699999999999E-4</c:v>
                </c:pt>
                <c:pt idx="19">
                  <c:v>-3.3321400000000003E-4</c:v>
                </c:pt>
                <c:pt idx="20">
                  <c:v>-3.3432500000000001E-4</c:v>
                </c:pt>
                <c:pt idx="21">
                  <c:v>-3.3537399999999999E-4</c:v>
                </c:pt>
                <c:pt idx="22">
                  <c:v>-3.38394E-4</c:v>
                </c:pt>
                <c:pt idx="23">
                  <c:v>-3.4071999999999998E-4</c:v>
                </c:pt>
                <c:pt idx="24">
                  <c:v>-3.4208300000000002E-4</c:v>
                </c:pt>
                <c:pt idx="25">
                  <c:v>-3.4370700000000001E-4</c:v>
                </c:pt>
                <c:pt idx="26">
                  <c:v>-3.4582699999999999E-4</c:v>
                </c:pt>
                <c:pt idx="27">
                  <c:v>-3.4639499999999999E-4</c:v>
                </c:pt>
                <c:pt idx="28">
                  <c:v>-3.4763099999999999E-4</c:v>
                </c:pt>
                <c:pt idx="29">
                  <c:v>-3.4856999999999998E-4</c:v>
                </c:pt>
                <c:pt idx="30">
                  <c:v>-3.5004300000000002E-4</c:v>
                </c:pt>
                <c:pt idx="31">
                  <c:v>-3.5106100000000001E-4</c:v>
                </c:pt>
                <c:pt idx="32">
                  <c:v>-3.51928E-4</c:v>
                </c:pt>
                <c:pt idx="33">
                  <c:v>-3.5351000000000002E-4</c:v>
                </c:pt>
                <c:pt idx="34">
                  <c:v>-3.5547600000000002E-4</c:v>
                </c:pt>
                <c:pt idx="35">
                  <c:v>-3.5539700000000003E-4</c:v>
                </c:pt>
                <c:pt idx="36">
                  <c:v>-3.55822E-4</c:v>
                </c:pt>
                <c:pt idx="37">
                  <c:v>-3.5641600000000002E-4</c:v>
                </c:pt>
                <c:pt idx="38">
                  <c:v>-3.5609500000000001E-4</c:v>
                </c:pt>
                <c:pt idx="39">
                  <c:v>-3.55991E-4</c:v>
                </c:pt>
                <c:pt idx="40">
                  <c:v>-3.55822E-4</c:v>
                </c:pt>
                <c:pt idx="41">
                  <c:v>-3.5547999999999998E-4</c:v>
                </c:pt>
                <c:pt idx="42">
                  <c:v>-3.5454799999999999E-4</c:v>
                </c:pt>
                <c:pt idx="43">
                  <c:v>-3.53739E-4</c:v>
                </c:pt>
                <c:pt idx="44">
                  <c:v>-3.5269899999999999E-4</c:v>
                </c:pt>
                <c:pt idx="45">
                  <c:v>-3.52748E-4</c:v>
                </c:pt>
                <c:pt idx="46">
                  <c:v>-3.5101400000000002E-4</c:v>
                </c:pt>
                <c:pt idx="47">
                  <c:v>-3.49429E-4</c:v>
                </c:pt>
                <c:pt idx="48">
                  <c:v>-3.4741500000000001E-4</c:v>
                </c:pt>
                <c:pt idx="49">
                  <c:v>-3.4561299999999999E-4</c:v>
                </c:pt>
                <c:pt idx="50">
                  <c:v>-3.4312500000000001E-4</c:v>
                </c:pt>
                <c:pt idx="51">
                  <c:v>-3.4024599999999999E-4</c:v>
                </c:pt>
                <c:pt idx="52">
                  <c:v>-3.38325E-4</c:v>
                </c:pt>
                <c:pt idx="53">
                  <c:v>-3.3791099999999998E-4</c:v>
                </c:pt>
                <c:pt idx="54">
                  <c:v>-3.3583199999999999E-4</c:v>
                </c:pt>
                <c:pt idx="55">
                  <c:v>-3.32555E-4</c:v>
                </c:pt>
                <c:pt idx="56">
                  <c:v>-3.30379E-4</c:v>
                </c:pt>
                <c:pt idx="57">
                  <c:v>-3.2789199999999998E-4</c:v>
                </c:pt>
                <c:pt idx="58">
                  <c:v>-3.2469600000000002E-4</c:v>
                </c:pt>
                <c:pt idx="59">
                  <c:v>-3.2172800000000002E-4</c:v>
                </c:pt>
                <c:pt idx="60">
                  <c:v>-3.1901199999999997E-4</c:v>
                </c:pt>
                <c:pt idx="61">
                  <c:v>-3.1603700000000002E-4</c:v>
                </c:pt>
                <c:pt idx="62">
                  <c:v>-3.1255500000000001E-4</c:v>
                </c:pt>
                <c:pt idx="63">
                  <c:v>-3.0994900000000001E-4</c:v>
                </c:pt>
                <c:pt idx="64">
                  <c:v>-3.0695000000000001E-4</c:v>
                </c:pt>
                <c:pt idx="65">
                  <c:v>-3.0361100000000002E-4</c:v>
                </c:pt>
                <c:pt idx="66">
                  <c:v>-3.0071699999999999E-4</c:v>
                </c:pt>
                <c:pt idx="67">
                  <c:v>-2.9818800000000001E-4</c:v>
                </c:pt>
                <c:pt idx="68">
                  <c:v>-2.9498799999999999E-4</c:v>
                </c:pt>
                <c:pt idx="69">
                  <c:v>-2.9301000000000002E-4</c:v>
                </c:pt>
                <c:pt idx="70">
                  <c:v>-2.9098299999999998E-4</c:v>
                </c:pt>
                <c:pt idx="71">
                  <c:v>-2.8868299999999997E-4</c:v>
                </c:pt>
                <c:pt idx="72">
                  <c:v>-2.8637600000000002E-4</c:v>
                </c:pt>
                <c:pt idx="73">
                  <c:v>-2.8479599999999997E-4</c:v>
                </c:pt>
                <c:pt idx="74">
                  <c:v>-2.8075600000000001E-4</c:v>
                </c:pt>
                <c:pt idx="75">
                  <c:v>-2.7839500000000002E-4</c:v>
                </c:pt>
                <c:pt idx="76">
                  <c:v>-2.7653600000000002E-4</c:v>
                </c:pt>
                <c:pt idx="77">
                  <c:v>-2.7461899999999998E-4</c:v>
                </c:pt>
                <c:pt idx="78">
                  <c:v>-2.7262599999999999E-4</c:v>
                </c:pt>
                <c:pt idx="79">
                  <c:v>-2.7082000000000001E-4</c:v>
                </c:pt>
                <c:pt idx="80">
                  <c:v>-2.68998E-4</c:v>
                </c:pt>
                <c:pt idx="81">
                  <c:v>-2.6662399999999997E-4</c:v>
                </c:pt>
                <c:pt idx="82">
                  <c:v>-2.64894E-4</c:v>
                </c:pt>
                <c:pt idx="83">
                  <c:v>-2.6302200000000002E-4</c:v>
                </c:pt>
                <c:pt idx="84">
                  <c:v>-2.6089899999999998E-4</c:v>
                </c:pt>
                <c:pt idx="85">
                  <c:v>-2.58972E-4</c:v>
                </c:pt>
                <c:pt idx="86">
                  <c:v>-2.5658499999999998E-4</c:v>
                </c:pt>
                <c:pt idx="87">
                  <c:v>-2.5436700000000003E-4</c:v>
                </c:pt>
                <c:pt idx="88">
                  <c:v>-2.5187099999999997E-4</c:v>
                </c:pt>
                <c:pt idx="89">
                  <c:v>-2.4988899999999999E-4</c:v>
                </c:pt>
                <c:pt idx="90">
                  <c:v>-2.4844999999999999E-4</c:v>
                </c:pt>
                <c:pt idx="91">
                  <c:v>-2.4678900000000003E-4</c:v>
                </c:pt>
                <c:pt idx="92">
                  <c:v>-2.4412300000000001E-4</c:v>
                </c:pt>
                <c:pt idx="93">
                  <c:v>-2.4243100000000001E-4</c:v>
                </c:pt>
                <c:pt idx="94">
                  <c:v>-2.40607E-4</c:v>
                </c:pt>
                <c:pt idx="95">
                  <c:v>-2.3751499999999999E-4</c:v>
                </c:pt>
                <c:pt idx="96">
                  <c:v>-2.34799E-4</c:v>
                </c:pt>
                <c:pt idx="97">
                  <c:v>-2.3216999999999999E-4</c:v>
                </c:pt>
                <c:pt idx="98">
                  <c:v>-2.2976499999999999E-4</c:v>
                </c:pt>
                <c:pt idx="99">
                  <c:v>-2.2756499999999999E-4</c:v>
                </c:pt>
                <c:pt idx="100">
                  <c:v>-2.24978E-4</c:v>
                </c:pt>
                <c:pt idx="101">
                  <c:v>-2.2370699999999999E-4</c:v>
                </c:pt>
                <c:pt idx="102">
                  <c:v>-2.22289E-4</c:v>
                </c:pt>
                <c:pt idx="103">
                  <c:v>-2.1881799999999999E-4</c:v>
                </c:pt>
                <c:pt idx="104">
                  <c:v>-2.17059E-4</c:v>
                </c:pt>
                <c:pt idx="105">
                  <c:v>-2.15863E-4</c:v>
                </c:pt>
                <c:pt idx="106">
                  <c:v>-2.1270300000000001E-4</c:v>
                </c:pt>
                <c:pt idx="107">
                  <c:v>-2.0961299999999999E-4</c:v>
                </c:pt>
                <c:pt idx="108">
                  <c:v>-2.0653199999999999E-4</c:v>
                </c:pt>
                <c:pt idx="109">
                  <c:v>-2.0347299999999999E-4</c:v>
                </c:pt>
                <c:pt idx="110">
                  <c:v>-2.00237E-4</c:v>
                </c:pt>
                <c:pt idx="111">
                  <c:v>-1.97269E-4</c:v>
                </c:pt>
                <c:pt idx="112">
                  <c:v>-1.9483400000000001E-4</c:v>
                </c:pt>
                <c:pt idx="113">
                  <c:v>-1.9173700000000001E-4</c:v>
                </c:pt>
                <c:pt idx="114">
                  <c:v>-1.8938599999999999E-4</c:v>
                </c:pt>
                <c:pt idx="115">
                  <c:v>-1.8678400000000001E-4</c:v>
                </c:pt>
                <c:pt idx="116">
                  <c:v>-1.83692E-4</c:v>
                </c:pt>
                <c:pt idx="117">
                  <c:v>-1.8049200000000001E-4</c:v>
                </c:pt>
                <c:pt idx="118">
                  <c:v>-1.7807700000000001E-4</c:v>
                </c:pt>
                <c:pt idx="119">
                  <c:v>-1.7399200000000001E-4</c:v>
                </c:pt>
                <c:pt idx="120">
                  <c:v>-1.7012400000000001E-4</c:v>
                </c:pt>
                <c:pt idx="121">
                  <c:v>-1.6763300000000001E-4</c:v>
                </c:pt>
                <c:pt idx="122">
                  <c:v>-1.64146E-4</c:v>
                </c:pt>
                <c:pt idx="123">
                  <c:v>-1.60464E-4</c:v>
                </c:pt>
                <c:pt idx="124">
                  <c:v>-1.57245E-4</c:v>
                </c:pt>
                <c:pt idx="125">
                  <c:v>-1.5375299999999999E-4</c:v>
                </c:pt>
                <c:pt idx="126">
                  <c:v>-1.5028400000000001E-4</c:v>
                </c:pt>
                <c:pt idx="127">
                  <c:v>-1.4752799999999999E-4</c:v>
                </c:pt>
                <c:pt idx="128">
                  <c:v>-1.4447900000000001E-4</c:v>
                </c:pt>
                <c:pt idx="129">
                  <c:v>-1.4094199999999999E-4</c:v>
                </c:pt>
                <c:pt idx="130">
                  <c:v>-1.3794999999999999E-4</c:v>
                </c:pt>
                <c:pt idx="131">
                  <c:v>-1.3471199999999999E-4</c:v>
                </c:pt>
                <c:pt idx="132">
                  <c:v>-1.3101599999999999E-4</c:v>
                </c:pt>
                <c:pt idx="133">
                  <c:v>-1.2762E-4</c:v>
                </c:pt>
                <c:pt idx="134">
                  <c:v>-1.2441399999999999E-4</c:v>
                </c:pt>
                <c:pt idx="135">
                  <c:v>-1.21798E-4</c:v>
                </c:pt>
                <c:pt idx="136">
                  <c:v>-1.18385E-4</c:v>
                </c:pt>
                <c:pt idx="137">
                  <c:v>-1.15584E-4</c:v>
                </c:pt>
                <c:pt idx="138">
                  <c:v>-1.1164500000000001E-4</c:v>
                </c:pt>
                <c:pt idx="139">
                  <c:v>-1.0898799999999999E-4</c:v>
                </c:pt>
                <c:pt idx="140">
                  <c:v>-1.06226E-4</c:v>
                </c:pt>
                <c:pt idx="141">
                  <c:v>-1.02297E-4</c:v>
                </c:pt>
                <c:pt idx="142" formatCode="0.00E+00">
                  <c:v>-9.9150500000000006E-5</c:v>
                </c:pt>
                <c:pt idx="143" formatCode="0.00E+00">
                  <c:v>-9.6486100000000004E-5</c:v>
                </c:pt>
                <c:pt idx="144" formatCode="0.00E+00">
                  <c:v>-9.2855499999999999E-5</c:v>
                </c:pt>
                <c:pt idx="145" formatCode="0.00E+00">
                  <c:v>-8.8104300000000003E-5</c:v>
                </c:pt>
                <c:pt idx="146" formatCode="0.00E+00">
                  <c:v>-8.5561299999999997E-5</c:v>
                </c:pt>
                <c:pt idx="147" formatCode="0.00E+00">
                  <c:v>-8.17092E-5</c:v>
                </c:pt>
                <c:pt idx="148" formatCode="0.00E+00">
                  <c:v>-7.86961E-5</c:v>
                </c:pt>
                <c:pt idx="149" formatCode="0.00E+00">
                  <c:v>-7.5974499999999996E-5</c:v>
                </c:pt>
                <c:pt idx="150" formatCode="0.00E+00">
                  <c:v>-7.2883800000000002E-5</c:v>
                </c:pt>
                <c:pt idx="151" formatCode="0.00E+00">
                  <c:v>-6.9692700000000004E-5</c:v>
                </c:pt>
                <c:pt idx="152" formatCode="0.00E+00">
                  <c:v>-6.7096300000000003E-5</c:v>
                </c:pt>
                <c:pt idx="153" formatCode="0.00E+00">
                  <c:v>-6.4274800000000003E-5</c:v>
                </c:pt>
                <c:pt idx="154" formatCode="0.00E+00">
                  <c:v>-6.2953799999999993E-5</c:v>
                </c:pt>
                <c:pt idx="155" formatCode="0.00E+00">
                  <c:v>-6.1952200000000006E-5</c:v>
                </c:pt>
                <c:pt idx="156" formatCode="0.00E+00">
                  <c:v>-5.5615600000000003E-5</c:v>
                </c:pt>
                <c:pt idx="157" formatCode="0.00E+00">
                  <c:v>-5.1911399999999999E-5</c:v>
                </c:pt>
                <c:pt idx="158" formatCode="0.00E+00">
                  <c:v>-4.8739599999999997E-5</c:v>
                </c:pt>
                <c:pt idx="159" formatCode="0.00E+00">
                  <c:v>-4.4527699999999997E-5</c:v>
                </c:pt>
                <c:pt idx="160" formatCode="0.00E+00">
                  <c:v>-4.1029399999999997E-5</c:v>
                </c:pt>
                <c:pt idx="161" formatCode="0.00E+00">
                  <c:v>-3.8262400000000001E-5</c:v>
                </c:pt>
                <c:pt idx="162" formatCode="0.00E+00">
                  <c:v>-3.5735999999999998E-5</c:v>
                </c:pt>
                <c:pt idx="163" formatCode="0.00E+00">
                  <c:v>-3.3376600000000002E-5</c:v>
                </c:pt>
                <c:pt idx="164" formatCode="0.00E+00">
                  <c:v>-3.1970000000000001E-5</c:v>
                </c:pt>
                <c:pt idx="165" formatCode="0.00E+00">
                  <c:v>-3.0587999999999999E-5</c:v>
                </c:pt>
                <c:pt idx="166" formatCode="0.00E+00">
                  <c:v>-2.8880299999999999E-5</c:v>
                </c:pt>
                <c:pt idx="167" formatCode="0.00E+00">
                  <c:v>-2.7402E-5</c:v>
                </c:pt>
                <c:pt idx="168" formatCode="0.00E+00">
                  <c:v>-2.58571E-5</c:v>
                </c:pt>
                <c:pt idx="169" formatCode="0.00E+00">
                  <c:v>-2.46842E-5</c:v>
                </c:pt>
                <c:pt idx="170" formatCode="0.00E+00">
                  <c:v>-2.3096300000000001E-5</c:v>
                </c:pt>
                <c:pt idx="171" formatCode="0.00E+00">
                  <c:v>-2.32425E-5</c:v>
                </c:pt>
                <c:pt idx="172" formatCode="0.00E+00">
                  <c:v>-2.20264E-5</c:v>
                </c:pt>
                <c:pt idx="173" formatCode="0.00E+00">
                  <c:v>-2.2044100000000001E-5</c:v>
                </c:pt>
                <c:pt idx="174" formatCode="0.00E+00">
                  <c:v>-2.0820400000000001E-5</c:v>
                </c:pt>
                <c:pt idx="175" formatCode="0.00E+00">
                  <c:v>-2.0741799999999998E-5</c:v>
                </c:pt>
                <c:pt idx="176" formatCode="0.00E+00">
                  <c:v>-2.0709599999999999E-5</c:v>
                </c:pt>
                <c:pt idx="177" formatCode="0.00E+00">
                  <c:v>-2.03639E-5</c:v>
                </c:pt>
                <c:pt idx="178" formatCode="0.00E+00">
                  <c:v>-1.8646100000000001E-5</c:v>
                </c:pt>
                <c:pt idx="179" formatCode="0.00E+00">
                  <c:v>-1.7871099999999999E-5</c:v>
                </c:pt>
                <c:pt idx="180" formatCode="0.00E+00">
                  <c:v>-1.63944E-5</c:v>
                </c:pt>
                <c:pt idx="181" formatCode="0.00E+00">
                  <c:v>-1.5831399999999999E-5</c:v>
                </c:pt>
                <c:pt idx="182" formatCode="0.00E+00">
                  <c:v>-1.6281800000000001E-5</c:v>
                </c:pt>
                <c:pt idx="183" formatCode="0.00E+00">
                  <c:v>-1.7533800000000001E-5</c:v>
                </c:pt>
                <c:pt idx="184" formatCode="0.00E+00">
                  <c:v>-1.6417099999999999E-5</c:v>
                </c:pt>
                <c:pt idx="185" formatCode="0.00E+00">
                  <c:v>-1.7938E-5</c:v>
                </c:pt>
                <c:pt idx="186" formatCode="0.00E+00">
                  <c:v>-1.7160399999999999E-5</c:v>
                </c:pt>
                <c:pt idx="187" formatCode="0.00E+00">
                  <c:v>-1.71746E-5</c:v>
                </c:pt>
                <c:pt idx="188" formatCode="0.00E+00">
                  <c:v>-1.6499099999999999E-5</c:v>
                </c:pt>
                <c:pt idx="189" formatCode="0.00E+00">
                  <c:v>-1.74096E-5</c:v>
                </c:pt>
                <c:pt idx="190" formatCode="0.00E+00">
                  <c:v>-1.6786099999999998E-5</c:v>
                </c:pt>
                <c:pt idx="191" formatCode="0.00E+00">
                  <c:v>-1.8793100000000001E-5</c:v>
                </c:pt>
                <c:pt idx="192" formatCode="0.00E+00">
                  <c:v>-1.8771200000000001E-5</c:v>
                </c:pt>
                <c:pt idx="193" formatCode="0.00E+00">
                  <c:v>-1.9823400000000001E-5</c:v>
                </c:pt>
                <c:pt idx="194" formatCode="0.00E+00">
                  <c:v>-2.4386E-5</c:v>
                </c:pt>
                <c:pt idx="195" formatCode="0.00E+00">
                  <c:v>-2.7562000000000001E-5</c:v>
                </c:pt>
                <c:pt idx="196" formatCode="0.00E+00">
                  <c:v>-2.7387100000000001E-5</c:v>
                </c:pt>
                <c:pt idx="197" formatCode="0.00E+00">
                  <c:v>-2.97957E-5</c:v>
                </c:pt>
                <c:pt idx="198" formatCode="0.00E+00">
                  <c:v>-3.2493300000000003E-5</c:v>
                </c:pt>
                <c:pt idx="199" formatCode="0.00E+00">
                  <c:v>-3.0213300000000001E-5</c:v>
                </c:pt>
                <c:pt idx="200" formatCode="0.00E+00">
                  <c:v>-3.0377300000000001E-5</c:v>
                </c:pt>
                <c:pt idx="201" formatCode="0.00E+00">
                  <c:v>-3.42969E-5</c:v>
                </c:pt>
                <c:pt idx="202" formatCode="0.00E+00">
                  <c:v>-3.4508300000000003E-5</c:v>
                </c:pt>
                <c:pt idx="203" formatCode="0.00E+00">
                  <c:v>-3.6201000000000001E-5</c:v>
                </c:pt>
                <c:pt idx="204" formatCode="0.00E+00">
                  <c:v>-3.8652000000000002E-5</c:v>
                </c:pt>
                <c:pt idx="205" formatCode="0.00E+00">
                  <c:v>-4.1618500000000001E-5</c:v>
                </c:pt>
                <c:pt idx="206" formatCode="0.00E+00">
                  <c:v>-4.3953699999999999E-5</c:v>
                </c:pt>
                <c:pt idx="207" formatCode="0.00E+00">
                  <c:v>-4.9675000000000001E-5</c:v>
                </c:pt>
                <c:pt idx="208" formatCode="0.00E+00">
                  <c:v>-5.1998700000000001E-5</c:v>
                </c:pt>
                <c:pt idx="209" formatCode="0.00E+00">
                  <c:v>-5.57655E-5</c:v>
                </c:pt>
                <c:pt idx="210" formatCode="0.00E+00">
                  <c:v>-6.0541999999999997E-5</c:v>
                </c:pt>
                <c:pt idx="211" formatCode="0.00E+00">
                  <c:v>-6.3264799999999998E-5</c:v>
                </c:pt>
                <c:pt idx="212" formatCode="0.00E+00">
                  <c:v>-6.5537999999999995E-5</c:v>
                </c:pt>
                <c:pt idx="213" formatCode="0.00E+00">
                  <c:v>-7.2970200000000001E-5</c:v>
                </c:pt>
                <c:pt idx="214" formatCode="0.00E+00">
                  <c:v>-7.8745599999999994E-5</c:v>
                </c:pt>
                <c:pt idx="215" formatCode="0.00E+00">
                  <c:v>-8.3377399999999999E-5</c:v>
                </c:pt>
                <c:pt idx="216" formatCode="0.00E+00">
                  <c:v>-8.9143300000000004E-5</c:v>
                </c:pt>
                <c:pt idx="217" formatCode="0.00E+00">
                  <c:v>-9.60761E-5</c:v>
                </c:pt>
                <c:pt idx="218">
                  <c:v>-1.00559E-4</c:v>
                </c:pt>
                <c:pt idx="219">
                  <c:v>-1.04467E-4</c:v>
                </c:pt>
                <c:pt idx="220">
                  <c:v>-1.09669E-4</c:v>
                </c:pt>
                <c:pt idx="221">
                  <c:v>-1.1489099999999999E-4</c:v>
                </c:pt>
                <c:pt idx="222">
                  <c:v>-1.2001E-4</c:v>
                </c:pt>
                <c:pt idx="223">
                  <c:v>-1.25301E-4</c:v>
                </c:pt>
                <c:pt idx="224">
                  <c:v>-1.3040799999999999E-4</c:v>
                </c:pt>
                <c:pt idx="225">
                  <c:v>-1.3526599999999999E-4</c:v>
                </c:pt>
                <c:pt idx="226">
                  <c:v>-1.4115300000000001E-4</c:v>
                </c:pt>
                <c:pt idx="227">
                  <c:v>-1.45573E-4</c:v>
                </c:pt>
                <c:pt idx="228">
                  <c:v>-1.4935299999999999E-4</c:v>
                </c:pt>
                <c:pt idx="229">
                  <c:v>-1.5424899999999999E-4</c:v>
                </c:pt>
                <c:pt idx="230">
                  <c:v>-1.5881200000000001E-4</c:v>
                </c:pt>
                <c:pt idx="231">
                  <c:v>-1.6206900000000001E-4</c:v>
                </c:pt>
                <c:pt idx="232">
                  <c:v>-1.66214E-4</c:v>
                </c:pt>
                <c:pt idx="233">
                  <c:v>-1.69593E-4</c:v>
                </c:pt>
                <c:pt idx="234">
                  <c:v>-1.7337200000000001E-4</c:v>
                </c:pt>
                <c:pt idx="235">
                  <c:v>-1.7737800000000001E-4</c:v>
                </c:pt>
                <c:pt idx="236">
                  <c:v>-1.8017599999999999E-4</c:v>
                </c:pt>
                <c:pt idx="237">
                  <c:v>-1.8215199999999999E-4</c:v>
                </c:pt>
                <c:pt idx="238">
                  <c:v>-1.8676899999999999E-4</c:v>
                </c:pt>
                <c:pt idx="239">
                  <c:v>-1.8936199999999999E-4</c:v>
                </c:pt>
                <c:pt idx="240">
                  <c:v>-1.92394E-4</c:v>
                </c:pt>
                <c:pt idx="241">
                  <c:v>-1.98037E-4</c:v>
                </c:pt>
                <c:pt idx="242">
                  <c:v>-2.0223600000000001E-4</c:v>
                </c:pt>
                <c:pt idx="243">
                  <c:v>-2.05303E-4</c:v>
                </c:pt>
                <c:pt idx="244">
                  <c:v>-2.0901900000000001E-4</c:v>
                </c:pt>
                <c:pt idx="245">
                  <c:v>-2.1153900000000001E-4</c:v>
                </c:pt>
                <c:pt idx="246">
                  <c:v>-2.1202800000000001E-4</c:v>
                </c:pt>
                <c:pt idx="247">
                  <c:v>-2.1551200000000001E-4</c:v>
                </c:pt>
                <c:pt idx="248">
                  <c:v>-2.1934499999999999E-4</c:v>
                </c:pt>
                <c:pt idx="249">
                  <c:v>-2.2144499999999999E-4</c:v>
                </c:pt>
                <c:pt idx="250">
                  <c:v>-2.24016E-4</c:v>
                </c:pt>
                <c:pt idx="251">
                  <c:v>-2.2635999999999999E-4</c:v>
                </c:pt>
                <c:pt idx="252">
                  <c:v>-2.2897999999999999E-4</c:v>
                </c:pt>
                <c:pt idx="253">
                  <c:v>-2.30843E-4</c:v>
                </c:pt>
                <c:pt idx="254">
                  <c:v>-2.34844E-4</c:v>
                </c:pt>
                <c:pt idx="255">
                  <c:v>-2.3859200000000001E-4</c:v>
                </c:pt>
                <c:pt idx="256">
                  <c:v>-2.41649E-4</c:v>
                </c:pt>
                <c:pt idx="257">
                  <c:v>-2.4584200000000002E-4</c:v>
                </c:pt>
                <c:pt idx="258">
                  <c:v>-2.50416E-4</c:v>
                </c:pt>
                <c:pt idx="259">
                  <c:v>-2.5363700000000002E-4</c:v>
                </c:pt>
                <c:pt idx="260">
                  <c:v>-2.5869899999999998E-4</c:v>
                </c:pt>
                <c:pt idx="261">
                  <c:v>-2.6405899999999997E-4</c:v>
                </c:pt>
                <c:pt idx="262">
                  <c:v>-2.6563200000000002E-4</c:v>
                </c:pt>
                <c:pt idx="263">
                  <c:v>-2.70141E-4</c:v>
                </c:pt>
                <c:pt idx="264">
                  <c:v>-2.7112600000000001E-4</c:v>
                </c:pt>
                <c:pt idx="265">
                  <c:v>-2.7161999999999998E-4</c:v>
                </c:pt>
                <c:pt idx="266">
                  <c:v>-2.7343000000000002E-4</c:v>
                </c:pt>
                <c:pt idx="267">
                  <c:v>-2.7670800000000002E-4</c:v>
                </c:pt>
                <c:pt idx="268">
                  <c:v>-2.7694299999999998E-4</c:v>
                </c:pt>
                <c:pt idx="269">
                  <c:v>-2.7960499999999999E-4</c:v>
                </c:pt>
                <c:pt idx="270">
                  <c:v>-2.8200099999999999E-4</c:v>
                </c:pt>
                <c:pt idx="271">
                  <c:v>-2.8386299999999998E-4</c:v>
                </c:pt>
                <c:pt idx="272">
                  <c:v>-2.8689500000000001E-4</c:v>
                </c:pt>
                <c:pt idx="273">
                  <c:v>-2.9116999999999999E-4</c:v>
                </c:pt>
                <c:pt idx="274">
                  <c:v>-2.9590699999999998E-4</c:v>
                </c:pt>
                <c:pt idx="275">
                  <c:v>-2.9950099999999998E-4</c:v>
                </c:pt>
                <c:pt idx="276">
                  <c:v>-3.0359099999999997E-4</c:v>
                </c:pt>
                <c:pt idx="277">
                  <c:v>-3.0691699999999998E-4</c:v>
                </c:pt>
                <c:pt idx="278">
                  <c:v>-3.1053299999999999E-4</c:v>
                </c:pt>
                <c:pt idx="279">
                  <c:v>-3.1350300000000002E-4</c:v>
                </c:pt>
                <c:pt idx="280">
                  <c:v>-3.1639299999999999E-4</c:v>
                </c:pt>
                <c:pt idx="281">
                  <c:v>-3.1975299999999999E-4</c:v>
                </c:pt>
                <c:pt idx="282">
                  <c:v>-3.1915099999999999E-4</c:v>
                </c:pt>
                <c:pt idx="283">
                  <c:v>-3.2010699999999998E-4</c:v>
                </c:pt>
                <c:pt idx="284">
                  <c:v>-3.2061399999999999E-4</c:v>
                </c:pt>
                <c:pt idx="285">
                  <c:v>-3.1900500000000003E-4</c:v>
                </c:pt>
                <c:pt idx="286">
                  <c:v>-3.1991300000000001E-4</c:v>
                </c:pt>
                <c:pt idx="287">
                  <c:v>-3.2211400000000003E-4</c:v>
                </c:pt>
                <c:pt idx="288">
                  <c:v>-3.2053399999999998E-4</c:v>
                </c:pt>
                <c:pt idx="289">
                  <c:v>-3.2106000000000002E-4</c:v>
                </c:pt>
                <c:pt idx="290">
                  <c:v>-3.2317100000000003E-4</c:v>
                </c:pt>
                <c:pt idx="291">
                  <c:v>-3.2255499999999998E-4</c:v>
                </c:pt>
                <c:pt idx="292">
                  <c:v>-3.23476E-4</c:v>
                </c:pt>
                <c:pt idx="293">
                  <c:v>-3.26664E-4</c:v>
                </c:pt>
                <c:pt idx="294">
                  <c:v>-3.3112899999999999E-4</c:v>
                </c:pt>
                <c:pt idx="295">
                  <c:v>-3.2845800000000001E-4</c:v>
                </c:pt>
                <c:pt idx="296">
                  <c:v>-3.26905E-4</c:v>
                </c:pt>
                <c:pt idx="297">
                  <c:v>-3.2254899999999999E-4</c:v>
                </c:pt>
                <c:pt idx="298">
                  <c:v>-3.2107300000000001E-4</c:v>
                </c:pt>
                <c:pt idx="299">
                  <c:v>-3.0709900000000002E-4</c:v>
                </c:pt>
                <c:pt idx="300">
                  <c:v>-3.1204799999999999E-4</c:v>
                </c:pt>
                <c:pt idx="301">
                  <c:v>-3.3194399999999998E-4</c:v>
                </c:pt>
                <c:pt idx="302">
                  <c:v>-3.4317700000000001E-4</c:v>
                </c:pt>
                <c:pt idx="303">
                  <c:v>-3.4344300000000003E-4</c:v>
                </c:pt>
                <c:pt idx="304">
                  <c:v>-3.3725900000000002E-4</c:v>
                </c:pt>
                <c:pt idx="305">
                  <c:v>-3.3444200000000001E-4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EF-4EEE-AE04-88CB11919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910592"/>
        <c:axId val="150911168"/>
      </c:scatterChart>
      <c:valAx>
        <c:axId val="15091059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50911168"/>
        <c:crosses val="autoZero"/>
        <c:crossBetween val="midCat"/>
      </c:valAx>
      <c:valAx>
        <c:axId val="150911168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509105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bones'!$EN$4:$EN$398</c:f>
              <c:numCache>
                <c:formatCode>0.00E+00</c:formatCode>
                <c:ptCount val="395"/>
                <c:pt idx="0">
                  <c:v>-4.5770100000000002E-6</c:v>
                </c:pt>
                <c:pt idx="1">
                  <c:v>2.5157500000000001E-5</c:v>
                </c:pt>
                <c:pt idx="2">
                  <c:v>2.6755999999999999E-5</c:v>
                </c:pt>
                <c:pt idx="3">
                  <c:v>1.36113E-5</c:v>
                </c:pt>
                <c:pt idx="4">
                  <c:v>4.9962700000000002E-5</c:v>
                </c:pt>
                <c:pt idx="5" formatCode="General">
                  <c:v>6.66941E-4</c:v>
                </c:pt>
                <c:pt idx="6" formatCode="General">
                  <c:v>2.1844490000000002E-3</c:v>
                </c:pt>
                <c:pt idx="7" formatCode="General">
                  <c:v>4.2579849999999997E-3</c:v>
                </c:pt>
                <c:pt idx="8" formatCode="General">
                  <c:v>6.5216930000000003E-3</c:v>
                </c:pt>
                <c:pt idx="9" formatCode="General">
                  <c:v>9.1284339999999995E-3</c:v>
                </c:pt>
                <c:pt idx="10" formatCode="General">
                  <c:v>1.1613450000000001E-2</c:v>
                </c:pt>
                <c:pt idx="11" formatCode="General">
                  <c:v>1.394283E-2</c:v>
                </c:pt>
                <c:pt idx="12" formatCode="General">
                  <c:v>1.6031549999999999E-2</c:v>
                </c:pt>
                <c:pt idx="13" formatCode="General">
                  <c:v>1.8072741E-2</c:v>
                </c:pt>
                <c:pt idx="14" formatCode="General">
                  <c:v>2.0118101999999999E-2</c:v>
                </c:pt>
                <c:pt idx="15" formatCode="General">
                  <c:v>2.2271543000000001E-2</c:v>
                </c:pt>
                <c:pt idx="16" formatCode="General">
                  <c:v>2.4134310999999999E-2</c:v>
                </c:pt>
                <c:pt idx="17" formatCode="General">
                  <c:v>2.6245366999999999E-2</c:v>
                </c:pt>
                <c:pt idx="18" formatCode="General">
                  <c:v>2.8777625000000001E-2</c:v>
                </c:pt>
                <c:pt idx="19" formatCode="General">
                  <c:v>3.1979434000000001E-2</c:v>
                </c:pt>
                <c:pt idx="20" formatCode="General">
                  <c:v>3.4774446000000001E-2</c:v>
                </c:pt>
                <c:pt idx="21" formatCode="General">
                  <c:v>3.7623143999999997E-2</c:v>
                </c:pt>
                <c:pt idx="22" formatCode="General">
                  <c:v>4.0399564999999998E-2</c:v>
                </c:pt>
                <c:pt idx="23" formatCode="General">
                  <c:v>4.3135128000000002E-2</c:v>
                </c:pt>
                <c:pt idx="24" formatCode="General">
                  <c:v>4.5345123000000001E-2</c:v>
                </c:pt>
                <c:pt idx="25" formatCode="General">
                  <c:v>4.7869740000000001E-2</c:v>
                </c:pt>
                <c:pt idx="26" formatCode="General">
                  <c:v>5.0536335000000002E-2</c:v>
                </c:pt>
                <c:pt idx="27" formatCode="General">
                  <c:v>5.3417559000000003E-2</c:v>
                </c:pt>
                <c:pt idx="28" formatCode="General">
                  <c:v>5.7187874999999999E-2</c:v>
                </c:pt>
                <c:pt idx="29" formatCode="General">
                  <c:v>6.1307214999999998E-2</c:v>
                </c:pt>
                <c:pt idx="30" formatCode="General">
                  <c:v>6.5526730000000005E-2</c:v>
                </c:pt>
                <c:pt idx="31" formatCode="General">
                  <c:v>6.9809737999999996E-2</c:v>
                </c:pt>
                <c:pt idx="32" formatCode="General">
                  <c:v>7.4343942999999996E-2</c:v>
                </c:pt>
                <c:pt idx="33" formatCode="General">
                  <c:v>7.8649785E-2</c:v>
                </c:pt>
                <c:pt idx="34" formatCode="General">
                  <c:v>8.3556166000000001E-2</c:v>
                </c:pt>
                <c:pt idx="35" formatCode="General">
                  <c:v>8.8834895999999997E-2</c:v>
                </c:pt>
                <c:pt idx="36" formatCode="General">
                  <c:v>9.4636265999999997E-2</c:v>
                </c:pt>
                <c:pt idx="37" formatCode="General">
                  <c:v>0.10300400999999999</c:v>
                </c:pt>
                <c:pt idx="38" formatCode="General">
                  <c:v>0.11292101</c:v>
                </c:pt>
                <c:pt idx="39" formatCode="General">
                  <c:v>0.12172305</c:v>
                </c:pt>
                <c:pt idx="40" formatCode="General">
                  <c:v>0.130123391</c:v>
                </c:pt>
                <c:pt idx="41" formatCode="General">
                  <c:v>0.139749813</c:v>
                </c:pt>
                <c:pt idx="42" formatCode="General">
                  <c:v>0.14810135899999999</c:v>
                </c:pt>
                <c:pt idx="43" formatCode="General">
                  <c:v>0.15439485999999999</c:v>
                </c:pt>
                <c:pt idx="44" formatCode="General">
                  <c:v>0.16076494499999999</c:v>
                </c:pt>
                <c:pt idx="45" formatCode="General">
                  <c:v>0.167730923</c:v>
                </c:pt>
                <c:pt idx="46" formatCode="General">
                  <c:v>0.17445891099999999</c:v>
                </c:pt>
                <c:pt idx="47" formatCode="General">
                  <c:v>0.17996564800000001</c:v>
                </c:pt>
                <c:pt idx="48" formatCode="General">
                  <c:v>0.18618732700000001</c:v>
                </c:pt>
                <c:pt idx="49" formatCode="General">
                  <c:v>0.19352738799999999</c:v>
                </c:pt>
                <c:pt idx="50" formatCode="General">
                  <c:v>0.20085773700000001</c:v>
                </c:pt>
                <c:pt idx="51" formatCode="General">
                  <c:v>0.207701054</c:v>
                </c:pt>
                <c:pt idx="52" formatCode="General">
                  <c:v>0.215008582</c:v>
                </c:pt>
                <c:pt idx="53" formatCode="General">
                  <c:v>0.22263482100000001</c:v>
                </c:pt>
                <c:pt idx="54" formatCode="General">
                  <c:v>0.230564199</c:v>
                </c:pt>
                <c:pt idx="55" formatCode="General">
                  <c:v>0.23866222000000001</c:v>
                </c:pt>
                <c:pt idx="56" formatCode="General">
                  <c:v>0.246579773</c:v>
                </c:pt>
                <c:pt idx="57" formatCode="General">
                  <c:v>0.25467452000000002</c:v>
                </c:pt>
                <c:pt idx="58" formatCode="General">
                  <c:v>0.26288110999999997</c:v>
                </c:pt>
                <c:pt idx="59" formatCode="General">
                  <c:v>0.27025434100000001</c:v>
                </c:pt>
                <c:pt idx="60" formatCode="General">
                  <c:v>0.27749445099999998</c:v>
                </c:pt>
                <c:pt idx="61" formatCode="General">
                  <c:v>0.284815808</c:v>
                </c:pt>
                <c:pt idx="62" formatCode="General">
                  <c:v>0.29222115199999998</c:v>
                </c:pt>
                <c:pt idx="63" formatCode="General">
                  <c:v>0.29964889700000003</c:v>
                </c:pt>
                <c:pt idx="64" formatCode="General">
                  <c:v>0.30812732199999998</c:v>
                </c:pt>
                <c:pt idx="65" formatCode="General">
                  <c:v>0.31644255700000001</c:v>
                </c:pt>
                <c:pt idx="66" formatCode="General">
                  <c:v>0.32429788799999998</c:v>
                </c:pt>
                <c:pt idx="67" formatCode="General">
                  <c:v>0.331979358</c:v>
                </c:pt>
                <c:pt idx="68" formatCode="General">
                  <c:v>0.33976034799999999</c:v>
                </c:pt>
                <c:pt idx="69" formatCode="General">
                  <c:v>0.34757272500000003</c:v>
                </c:pt>
                <c:pt idx="70" formatCode="General">
                  <c:v>0.35692073000000002</c:v>
                </c:pt>
                <c:pt idx="71" formatCode="General">
                  <c:v>0.36646788800000002</c:v>
                </c:pt>
                <c:pt idx="72" formatCode="General">
                  <c:v>0.37563111700000001</c:v>
                </c:pt>
                <c:pt idx="73" formatCode="General">
                  <c:v>0.38453408</c:v>
                </c:pt>
                <c:pt idx="74" formatCode="General">
                  <c:v>0.392864451</c:v>
                </c:pt>
                <c:pt idx="75" formatCode="General">
                  <c:v>0.399998772</c:v>
                </c:pt>
                <c:pt idx="76" formatCode="General">
                  <c:v>0.40785013799999997</c:v>
                </c:pt>
                <c:pt idx="77" formatCode="General">
                  <c:v>0.41683318400000002</c:v>
                </c:pt>
                <c:pt idx="78" formatCode="General">
                  <c:v>0.42613215999999998</c:v>
                </c:pt>
                <c:pt idx="79" formatCode="General">
                  <c:v>0.43587869099999998</c:v>
                </c:pt>
                <c:pt idx="80" formatCode="General">
                  <c:v>0.445807652</c:v>
                </c:pt>
                <c:pt idx="81" formatCode="General">
                  <c:v>0.45567373300000003</c:v>
                </c:pt>
                <c:pt idx="82" formatCode="General">
                  <c:v>0.465884833</c:v>
                </c:pt>
                <c:pt idx="83" formatCode="General">
                  <c:v>0.47640736500000003</c:v>
                </c:pt>
                <c:pt idx="84" formatCode="General">
                  <c:v>0.48590794500000001</c:v>
                </c:pt>
                <c:pt idx="85" formatCode="General">
                  <c:v>0.49437666400000002</c:v>
                </c:pt>
                <c:pt idx="86" formatCode="General">
                  <c:v>0.50172449699999999</c:v>
                </c:pt>
                <c:pt idx="87" formatCode="General">
                  <c:v>0.50961470499999995</c:v>
                </c:pt>
                <c:pt idx="88" formatCode="General">
                  <c:v>0.51796755400000005</c:v>
                </c:pt>
                <c:pt idx="89" formatCode="General">
                  <c:v>0.52611251299999995</c:v>
                </c:pt>
                <c:pt idx="90" formatCode="General">
                  <c:v>0.53401445800000003</c:v>
                </c:pt>
                <c:pt idx="91" formatCode="General">
                  <c:v>0.54196302600000001</c:v>
                </c:pt>
                <c:pt idx="92" formatCode="General">
                  <c:v>0.548268066</c:v>
                </c:pt>
                <c:pt idx="93" formatCode="General">
                  <c:v>0.55331006400000005</c:v>
                </c:pt>
                <c:pt idx="94" formatCode="General">
                  <c:v>0.55842641999999998</c:v>
                </c:pt>
                <c:pt idx="95" formatCode="General">
                  <c:v>0.56482162400000002</c:v>
                </c:pt>
                <c:pt idx="96" formatCode="General">
                  <c:v>0.57149494199999995</c:v>
                </c:pt>
                <c:pt idx="97" formatCode="General">
                  <c:v>0.57777893999999996</c:v>
                </c:pt>
                <c:pt idx="98" formatCode="General">
                  <c:v>0.58423644799999996</c:v>
                </c:pt>
                <c:pt idx="99" formatCode="General">
                  <c:v>0.59156918599999997</c:v>
                </c:pt>
                <c:pt idx="100" formatCode="General">
                  <c:v>0.59893286899999998</c:v>
                </c:pt>
                <c:pt idx="101" formatCode="General">
                  <c:v>0.60629561300000001</c:v>
                </c:pt>
                <c:pt idx="102" formatCode="General">
                  <c:v>0.61355160900000005</c:v>
                </c:pt>
                <c:pt idx="103" formatCode="General">
                  <c:v>0.62045787200000002</c:v>
                </c:pt>
                <c:pt idx="104" formatCode="General">
                  <c:v>0.62730487000000001</c:v>
                </c:pt>
                <c:pt idx="105" formatCode="General">
                  <c:v>0.63458893299999997</c:v>
                </c:pt>
                <c:pt idx="106" formatCode="General">
                  <c:v>0.64200871500000001</c:v>
                </c:pt>
                <c:pt idx="107" formatCode="General">
                  <c:v>0.65071795499999996</c:v>
                </c:pt>
                <c:pt idx="108" formatCode="General">
                  <c:v>0.66140612799999998</c:v>
                </c:pt>
                <c:pt idx="109" formatCode="General">
                  <c:v>0.673301971</c:v>
                </c:pt>
                <c:pt idx="110" formatCode="General">
                  <c:v>0.685240548</c:v>
                </c:pt>
                <c:pt idx="111" formatCode="General">
                  <c:v>0.69681528999999998</c:v>
                </c:pt>
                <c:pt idx="112" formatCode="General">
                  <c:v>0.70743568899999998</c:v>
                </c:pt>
                <c:pt idx="113" formatCode="General">
                  <c:v>0.71604611299999998</c:v>
                </c:pt>
                <c:pt idx="114" formatCode="General">
                  <c:v>0.72213491299999999</c:v>
                </c:pt>
                <c:pt idx="115" formatCode="General">
                  <c:v>0.72730563500000001</c:v>
                </c:pt>
                <c:pt idx="116" formatCode="General">
                  <c:v>0.73269063499999998</c:v>
                </c:pt>
                <c:pt idx="117" formatCode="General">
                  <c:v>0.73697127600000001</c:v>
                </c:pt>
                <c:pt idx="118" formatCode="General">
                  <c:v>0.74102954399999998</c:v>
                </c:pt>
                <c:pt idx="119" formatCode="General">
                  <c:v>0.74611735499999998</c:v>
                </c:pt>
                <c:pt idx="120" formatCode="General">
                  <c:v>0.75097704499999995</c:v>
                </c:pt>
                <c:pt idx="121" formatCode="General">
                  <c:v>0.75538733400000002</c:v>
                </c:pt>
                <c:pt idx="122" formatCode="General">
                  <c:v>0.76048103600000005</c:v>
                </c:pt>
                <c:pt idx="123" formatCode="General">
                  <c:v>0.76569142400000001</c:v>
                </c:pt>
                <c:pt idx="124" formatCode="General">
                  <c:v>0.77022633399999996</c:v>
                </c:pt>
                <c:pt idx="125" formatCode="General">
                  <c:v>0.77452575800000001</c:v>
                </c:pt>
                <c:pt idx="126" formatCode="General">
                  <c:v>0.77972249999999999</c:v>
                </c:pt>
                <c:pt idx="127" formatCode="General">
                  <c:v>0.78693290400000004</c:v>
                </c:pt>
                <c:pt idx="128" formatCode="General">
                  <c:v>0.79665027899999996</c:v>
                </c:pt>
                <c:pt idx="129" formatCode="General">
                  <c:v>0.80912122099999995</c:v>
                </c:pt>
                <c:pt idx="130" formatCode="General">
                  <c:v>0.82353417399999995</c:v>
                </c:pt>
                <c:pt idx="131" formatCode="General">
                  <c:v>0.83844160400000001</c:v>
                </c:pt>
                <c:pt idx="132" formatCode="General">
                  <c:v>0.85241058800000002</c:v>
                </c:pt>
                <c:pt idx="133" formatCode="General">
                  <c:v>0.86435172199999999</c:v>
                </c:pt>
                <c:pt idx="134" formatCode="General">
                  <c:v>0.87401288099999996</c:v>
                </c:pt>
                <c:pt idx="135" formatCode="General">
                  <c:v>0.88206458399999998</c:v>
                </c:pt>
                <c:pt idx="136" formatCode="General">
                  <c:v>0.88883224699999996</c:v>
                </c:pt>
                <c:pt idx="137" formatCode="General">
                  <c:v>0.89506312399999999</c:v>
                </c:pt>
                <c:pt idx="138" formatCode="General">
                  <c:v>0.90183234400000001</c:v>
                </c:pt>
                <c:pt idx="139" formatCode="General">
                  <c:v>0.909335169</c:v>
                </c:pt>
                <c:pt idx="140" formatCode="General">
                  <c:v>0.91622034100000005</c:v>
                </c:pt>
                <c:pt idx="141" formatCode="General">
                  <c:v>0.92248186799999998</c:v>
                </c:pt>
                <c:pt idx="142" formatCode="General">
                  <c:v>0.92847349400000001</c:v>
                </c:pt>
                <c:pt idx="143" formatCode="General">
                  <c:v>0.93434178199999995</c:v>
                </c:pt>
                <c:pt idx="144" formatCode="General">
                  <c:v>0.93899896199999999</c:v>
                </c:pt>
                <c:pt idx="145" formatCode="General">
                  <c:v>0.94368822200000002</c:v>
                </c:pt>
                <c:pt idx="146" formatCode="General">
                  <c:v>0.94942755899999998</c:v>
                </c:pt>
                <c:pt idx="147" formatCode="General">
                  <c:v>0.95617099500000002</c:v>
                </c:pt>
                <c:pt idx="148" formatCode="General">
                  <c:v>0.96316986100000002</c:v>
                </c:pt>
                <c:pt idx="149" formatCode="General">
                  <c:v>0.97170083100000004</c:v>
                </c:pt>
                <c:pt idx="150" formatCode="General">
                  <c:v>0.98172792099999995</c:v>
                </c:pt>
                <c:pt idx="151" formatCode="General">
                  <c:v>0.99184256400000004</c:v>
                </c:pt>
                <c:pt idx="152" formatCode="General">
                  <c:v>1.000883988</c:v>
                </c:pt>
                <c:pt idx="153" formatCode="General">
                  <c:v>1.0082338129999999</c:v>
                </c:pt>
                <c:pt idx="154" formatCode="General">
                  <c:v>1.0138016999999999</c:v>
                </c:pt>
                <c:pt idx="155" formatCode="General">
                  <c:v>1.018123197</c:v>
                </c:pt>
                <c:pt idx="156" formatCode="General">
                  <c:v>1.022201167</c:v>
                </c:pt>
                <c:pt idx="157" formatCode="General">
                  <c:v>1.0259397210000001</c:v>
                </c:pt>
                <c:pt idx="158" formatCode="General">
                  <c:v>1.031885739</c:v>
                </c:pt>
                <c:pt idx="159" formatCode="General">
                  <c:v>1.0414586180000001</c:v>
                </c:pt>
                <c:pt idx="160" formatCode="General">
                  <c:v>1.0543266529999999</c:v>
                </c:pt>
                <c:pt idx="161" formatCode="General">
                  <c:v>1.0693038640000001</c:v>
                </c:pt>
                <c:pt idx="162" formatCode="General">
                  <c:v>1.0864351860000001</c:v>
                </c:pt>
                <c:pt idx="163" formatCode="General">
                  <c:v>1.1034172719999999</c:v>
                </c:pt>
                <c:pt idx="164" formatCode="General">
                  <c:v>1.118971876</c:v>
                </c:pt>
                <c:pt idx="165" formatCode="General">
                  <c:v>1.1324768089999999</c:v>
                </c:pt>
                <c:pt idx="166" formatCode="General">
                  <c:v>1.1438806079999999</c:v>
                </c:pt>
                <c:pt idx="167" formatCode="General">
                  <c:v>1.1529271160000001</c:v>
                </c:pt>
                <c:pt idx="168" formatCode="General">
                  <c:v>1.1603516279999999</c:v>
                </c:pt>
                <c:pt idx="169" formatCode="General">
                  <c:v>1.1671639810000001</c:v>
                </c:pt>
                <c:pt idx="170" formatCode="General">
                  <c:v>1.173664321</c:v>
                </c:pt>
                <c:pt idx="171" formatCode="General">
                  <c:v>1.1801692850000001</c:v>
                </c:pt>
                <c:pt idx="172" formatCode="General">
                  <c:v>1.187876159</c:v>
                </c:pt>
                <c:pt idx="173" formatCode="General">
                  <c:v>1.196414834</c:v>
                </c:pt>
                <c:pt idx="174" formatCode="General">
                  <c:v>1.203752471</c:v>
                </c:pt>
                <c:pt idx="175" formatCode="General">
                  <c:v>1.2100195199999999</c:v>
                </c:pt>
                <c:pt idx="176" formatCode="General">
                  <c:v>1.216604547</c:v>
                </c:pt>
                <c:pt idx="177" formatCode="General">
                  <c:v>1.22384073</c:v>
                </c:pt>
                <c:pt idx="178" formatCode="General">
                  <c:v>1.2311934280000001</c:v>
                </c:pt>
                <c:pt idx="179" formatCode="General">
                  <c:v>1.2388475240000001</c:v>
                </c:pt>
                <c:pt idx="180" formatCode="General">
                  <c:v>1.2468586930000001</c:v>
                </c:pt>
                <c:pt idx="181" formatCode="General">
                  <c:v>1.25431041</c:v>
                </c:pt>
                <c:pt idx="182" formatCode="General">
                  <c:v>1.2603160179999999</c:v>
                </c:pt>
                <c:pt idx="183" formatCode="General">
                  <c:v>1.265390467</c:v>
                </c:pt>
                <c:pt idx="184" formatCode="General">
                  <c:v>1.2704410690000001</c:v>
                </c:pt>
                <c:pt idx="185" formatCode="General">
                  <c:v>1.2762392680000001</c:v>
                </c:pt>
                <c:pt idx="186" formatCode="General">
                  <c:v>1.282365304</c:v>
                </c:pt>
                <c:pt idx="187" formatCode="General">
                  <c:v>1.2883700300000001</c:v>
                </c:pt>
                <c:pt idx="188" formatCode="General">
                  <c:v>1.294252258</c:v>
                </c:pt>
                <c:pt idx="189" formatCode="General">
                  <c:v>1.299929168</c:v>
                </c:pt>
                <c:pt idx="190" formatCode="General">
                  <c:v>1.305530217</c:v>
                </c:pt>
                <c:pt idx="191" formatCode="General">
                  <c:v>1.313124323</c:v>
                </c:pt>
                <c:pt idx="192" formatCode="General">
                  <c:v>1.32183279</c:v>
                </c:pt>
                <c:pt idx="193" formatCode="General">
                  <c:v>1.330080446</c:v>
                </c:pt>
                <c:pt idx="194" formatCode="General">
                  <c:v>1.33789168</c:v>
                </c:pt>
                <c:pt idx="195" formatCode="General">
                  <c:v>1.344786354</c:v>
                </c:pt>
                <c:pt idx="196" formatCode="General">
                  <c:v>1.349129985</c:v>
                </c:pt>
                <c:pt idx="197" formatCode="General">
                  <c:v>1.352103512</c:v>
                </c:pt>
                <c:pt idx="198" formatCode="General">
                  <c:v>1.3553036919999999</c:v>
                </c:pt>
                <c:pt idx="199" formatCode="General">
                  <c:v>1.3589044749999999</c:v>
                </c:pt>
                <c:pt idx="200" formatCode="General">
                  <c:v>1.3625138830000001</c:v>
                </c:pt>
                <c:pt idx="201" formatCode="General">
                  <c:v>1.3659086730000001</c:v>
                </c:pt>
                <c:pt idx="202" formatCode="General">
                  <c:v>1.3691933599999999</c:v>
                </c:pt>
                <c:pt idx="203" formatCode="General">
                  <c:v>1.3724900470000001</c:v>
                </c:pt>
                <c:pt idx="204" formatCode="General">
                  <c:v>1.375546937</c:v>
                </c:pt>
                <c:pt idx="205" formatCode="General">
                  <c:v>1.3784116829999999</c:v>
                </c:pt>
                <c:pt idx="206" formatCode="General">
                  <c:v>1.381108829</c:v>
                </c:pt>
                <c:pt idx="207" formatCode="General">
                  <c:v>1.383529488</c:v>
                </c:pt>
                <c:pt idx="208" formatCode="General">
                  <c:v>1.386309343</c:v>
                </c:pt>
                <c:pt idx="209" formatCode="General">
                  <c:v>1.389270064</c:v>
                </c:pt>
                <c:pt idx="210" formatCode="General">
                  <c:v>1.3921459789999999</c:v>
                </c:pt>
                <c:pt idx="211" formatCode="General">
                  <c:v>1.3955547509999999</c:v>
                </c:pt>
                <c:pt idx="212" formatCode="General">
                  <c:v>1.399265078</c:v>
                </c:pt>
                <c:pt idx="213" formatCode="General">
                  <c:v>1.4020748009999999</c:v>
                </c:pt>
                <c:pt idx="214" formatCode="General">
                  <c:v>1.4044913750000001</c:v>
                </c:pt>
                <c:pt idx="215" formatCode="General">
                  <c:v>1.406826422</c:v>
                </c:pt>
                <c:pt idx="216" formatCode="General">
                  <c:v>1.408911153</c:v>
                </c:pt>
                <c:pt idx="217" formatCode="General">
                  <c:v>1.4109013189999999</c:v>
                </c:pt>
                <c:pt idx="218" formatCode="General">
                  <c:v>1.4133329649999999</c:v>
                </c:pt>
                <c:pt idx="219" formatCode="General">
                  <c:v>1.416504395</c:v>
                </c:pt>
                <c:pt idx="220" formatCode="General">
                  <c:v>1.420008452</c:v>
                </c:pt>
                <c:pt idx="221" formatCode="General">
                  <c:v>1.423339229</c:v>
                </c:pt>
                <c:pt idx="222" formatCode="General">
                  <c:v>1.426676294</c:v>
                </c:pt>
                <c:pt idx="223" formatCode="General">
                  <c:v>1.4298699610000001</c:v>
                </c:pt>
                <c:pt idx="224" formatCode="General">
                  <c:v>1.4328847629999999</c:v>
                </c:pt>
                <c:pt idx="225" formatCode="General">
                  <c:v>1.4361555989999999</c:v>
                </c:pt>
                <c:pt idx="226" formatCode="General">
                  <c:v>1.4396948650000001</c:v>
                </c:pt>
                <c:pt idx="227" formatCode="General">
                  <c:v>1.4434833330000001</c:v>
                </c:pt>
                <c:pt idx="228" formatCode="General">
                  <c:v>1.447187067</c:v>
                </c:pt>
                <c:pt idx="229" formatCode="General">
                  <c:v>1.4505187740000001</c:v>
                </c:pt>
                <c:pt idx="230" formatCode="General">
                  <c:v>1.453592343</c:v>
                </c:pt>
                <c:pt idx="231" formatCode="General">
                  <c:v>1.456937514</c:v>
                </c:pt>
                <c:pt idx="232" formatCode="General">
                  <c:v>1.460387562</c:v>
                </c:pt>
                <c:pt idx="233" formatCode="General">
                  <c:v>1.4638934139999999</c:v>
                </c:pt>
                <c:pt idx="234" formatCode="General">
                  <c:v>1.468005625</c:v>
                </c:pt>
                <c:pt idx="235" formatCode="General">
                  <c:v>1.4724852369999999</c:v>
                </c:pt>
                <c:pt idx="236" formatCode="General">
                  <c:v>1.4767414029999999</c:v>
                </c:pt>
                <c:pt idx="237" formatCode="General">
                  <c:v>1.4805319779999999</c:v>
                </c:pt>
                <c:pt idx="238" formatCode="General">
                  <c:v>1.4843288939999999</c:v>
                </c:pt>
                <c:pt idx="239" formatCode="General">
                  <c:v>1.4879351240000001</c:v>
                </c:pt>
                <c:pt idx="240" formatCode="General">
                  <c:v>1.491697585</c:v>
                </c:pt>
                <c:pt idx="241" formatCode="General">
                  <c:v>1.4966975039999999</c:v>
                </c:pt>
                <c:pt idx="242" formatCode="General">
                  <c:v>1.5028566059999999</c:v>
                </c:pt>
                <c:pt idx="243" formatCode="General">
                  <c:v>1.509495781</c:v>
                </c:pt>
                <c:pt idx="244" formatCode="General">
                  <c:v>1.515704086</c:v>
                </c:pt>
                <c:pt idx="245" formatCode="General">
                  <c:v>1.5216379819999999</c:v>
                </c:pt>
                <c:pt idx="246" formatCode="General">
                  <c:v>1.526357824</c:v>
                </c:pt>
                <c:pt idx="247" formatCode="General">
                  <c:v>1.530179406</c:v>
                </c:pt>
                <c:pt idx="248" formatCode="General">
                  <c:v>1.5338869580000001</c:v>
                </c:pt>
                <c:pt idx="249" formatCode="General">
                  <c:v>1.5381883860000001</c:v>
                </c:pt>
                <c:pt idx="250" formatCode="General">
                  <c:v>1.5430004319999999</c:v>
                </c:pt>
                <c:pt idx="251" formatCode="General">
                  <c:v>1.547568952</c:v>
                </c:pt>
                <c:pt idx="252" formatCode="General">
                  <c:v>1.5526579439999999</c:v>
                </c:pt>
                <c:pt idx="253" formatCode="General">
                  <c:v>1.5583535159999999</c:v>
                </c:pt>
                <c:pt idx="254" formatCode="General">
                  <c:v>1.5644138590000001</c:v>
                </c:pt>
                <c:pt idx="255" formatCode="General">
                  <c:v>1.5702229620000001</c:v>
                </c:pt>
                <c:pt idx="256" formatCode="General">
                  <c:v>1.575826207</c:v>
                </c:pt>
                <c:pt idx="257" formatCode="General">
                  <c:v>1.580950707</c:v>
                </c:pt>
                <c:pt idx="258" formatCode="General">
                  <c:v>1.585451505</c:v>
                </c:pt>
                <c:pt idx="259" formatCode="General">
                  <c:v>1.5886652320000001</c:v>
                </c:pt>
                <c:pt idx="260" formatCode="General">
                  <c:v>1.591558762</c:v>
                </c:pt>
                <c:pt idx="261" formatCode="General">
                  <c:v>1.5947712169999999</c:v>
                </c:pt>
                <c:pt idx="262" formatCode="General">
                  <c:v>1.598332066</c:v>
                </c:pt>
                <c:pt idx="263" formatCode="General">
                  <c:v>1.601865114</c:v>
                </c:pt>
                <c:pt idx="264" formatCode="General">
                  <c:v>1.6056196030000001</c:v>
                </c:pt>
                <c:pt idx="265" formatCode="General">
                  <c:v>1.6092047860000001</c:v>
                </c:pt>
                <c:pt idx="266" formatCode="General">
                  <c:v>1.613379313</c:v>
                </c:pt>
                <c:pt idx="267" formatCode="General">
                  <c:v>1.617611546</c:v>
                </c:pt>
                <c:pt idx="268" formatCode="General">
                  <c:v>1.621676076</c:v>
                </c:pt>
                <c:pt idx="269" formatCode="General">
                  <c:v>1.6257779459999999</c:v>
                </c:pt>
                <c:pt idx="270" formatCode="General">
                  <c:v>1.6295945279999999</c:v>
                </c:pt>
                <c:pt idx="271" formatCode="General">
                  <c:v>1.632869098</c:v>
                </c:pt>
                <c:pt idx="272" formatCode="General">
                  <c:v>1.636030192</c:v>
                </c:pt>
                <c:pt idx="273" formatCode="General">
                  <c:v>1.6393568279999999</c:v>
                </c:pt>
                <c:pt idx="274" formatCode="General">
                  <c:v>1.642570184</c:v>
                </c:pt>
                <c:pt idx="275" formatCode="General">
                  <c:v>1.6455812809999999</c:v>
                </c:pt>
                <c:pt idx="276" formatCode="General">
                  <c:v>1.648099819</c:v>
                </c:pt>
                <c:pt idx="277" formatCode="General">
                  <c:v>1.650158359</c:v>
                </c:pt>
                <c:pt idx="278" formatCode="General">
                  <c:v>1.651733117</c:v>
                </c:pt>
                <c:pt idx="279" formatCode="General">
                  <c:v>1.6530905499999999</c:v>
                </c:pt>
                <c:pt idx="280" formatCode="General">
                  <c:v>1.6548324569999999</c:v>
                </c:pt>
                <c:pt idx="281" formatCode="General">
                  <c:v>1.6571932709999999</c:v>
                </c:pt>
                <c:pt idx="282" formatCode="General">
                  <c:v>1.6593768769999999</c:v>
                </c:pt>
                <c:pt idx="283" formatCode="General">
                  <c:v>1.6617211700000001</c:v>
                </c:pt>
                <c:pt idx="284" formatCode="General">
                  <c:v>1.664220867</c:v>
                </c:pt>
                <c:pt idx="285" formatCode="General">
                  <c:v>1.666456146</c:v>
                </c:pt>
                <c:pt idx="286" formatCode="General">
                  <c:v>1.668277555</c:v>
                </c:pt>
                <c:pt idx="287" formatCode="General">
                  <c:v>1.6700802770000001</c:v>
                </c:pt>
                <c:pt idx="288" formatCode="General">
                  <c:v>1.6718397730000001</c:v>
                </c:pt>
                <c:pt idx="289" formatCode="General">
                  <c:v>1.673642603</c:v>
                </c:pt>
                <c:pt idx="290" formatCode="General">
                  <c:v>1.6752470340000001</c:v>
                </c:pt>
                <c:pt idx="291" formatCode="General">
                  <c:v>1.6764899449999999</c:v>
                </c:pt>
                <c:pt idx="292" formatCode="General">
                  <c:v>1.6774392760000001</c:v>
                </c:pt>
                <c:pt idx="293" formatCode="General">
                  <c:v>1.6779460770000001</c:v>
                </c:pt>
                <c:pt idx="294" formatCode="General">
                  <c:v>1.6781348279999999</c:v>
                </c:pt>
                <c:pt idx="295" formatCode="General">
                  <c:v>1.6782899019999999</c:v>
                </c:pt>
                <c:pt idx="296" formatCode="General">
                  <c:v>1.6784361990000001</c:v>
                </c:pt>
                <c:pt idx="297" formatCode="General">
                  <c:v>1.6785951880000001</c:v>
                </c:pt>
                <c:pt idx="298" formatCode="General">
                  <c:v>1.678777223</c:v>
                </c:pt>
                <c:pt idx="299" formatCode="General">
                  <c:v>1.6789321610000001</c:v>
                </c:pt>
                <c:pt idx="300" formatCode="General">
                  <c:v>1.6790918560000001</c:v>
                </c:pt>
                <c:pt idx="301" formatCode="General">
                  <c:v>1.6792481319999999</c:v>
                </c:pt>
                <c:pt idx="302" formatCode="General">
                  <c:v>1.6793885740000001</c:v>
                </c:pt>
                <c:pt idx="303" formatCode="General">
                  <c:v>1.679474438</c:v>
                </c:pt>
                <c:pt idx="304" formatCode="General">
                  <c:v>1.679591633</c:v>
                </c:pt>
                <c:pt idx="305" formatCode="General">
                  <c:v>1.6797242429999999</c:v>
                </c:pt>
                <c:pt idx="306" formatCode="General">
                  <c:v>1.6798660540000001</c:v>
                </c:pt>
                <c:pt idx="307" formatCode="General">
                  <c:v>1.6799783109999999</c:v>
                </c:pt>
                <c:pt idx="308" formatCode="General">
                  <c:v>1.680123491</c:v>
                </c:pt>
                <c:pt idx="309" formatCode="General">
                  <c:v>1.680297428</c:v>
                </c:pt>
                <c:pt idx="310" formatCode="General">
                  <c:v>1.680459836</c:v>
                </c:pt>
                <c:pt idx="311" formatCode="General">
                  <c:v>1.680591639</c:v>
                </c:pt>
                <c:pt idx="312" formatCode="General">
                  <c:v>1.680709214</c:v>
                </c:pt>
                <c:pt idx="313" formatCode="General">
                  <c:v>1.680842986</c:v>
                </c:pt>
                <c:pt idx="314" formatCode="General">
                  <c:v>1.680882191</c:v>
                </c:pt>
                <c:pt idx="315" formatCode="General">
                  <c:v>1.6809017319999999</c:v>
                </c:pt>
                <c:pt idx="316" formatCode="General">
                  <c:v>1.680893668</c:v>
                </c:pt>
                <c:pt idx="317" formatCode="General">
                  <c:v>1.6809267379999999</c:v>
                </c:pt>
                <c:pt idx="318" formatCode="General">
                  <c:v>1.680903941</c:v>
                </c:pt>
                <c:pt idx="319" formatCode="General">
                  <c:v>1.6809138109999999</c:v>
                </c:pt>
                <c:pt idx="320" formatCode="General">
                  <c:v>1.6808840030000001</c:v>
                </c:pt>
                <c:pt idx="321" formatCode="General">
                  <c:v>1.6809500289999999</c:v>
                </c:pt>
                <c:pt idx="322" formatCode="General">
                  <c:v>1.6810048550000001</c:v>
                </c:pt>
                <c:pt idx="323" formatCode="General">
                  <c:v>1.6811507429999999</c:v>
                </c:pt>
                <c:pt idx="324" formatCode="General">
                  <c:v>1.6813101960000001</c:v>
                </c:pt>
                <c:pt idx="325" formatCode="General">
                  <c:v>1.681507246</c:v>
                </c:pt>
                <c:pt idx="326" formatCode="General">
                  <c:v>1.6816175390000001</c:v>
                </c:pt>
                <c:pt idx="327" formatCode="General">
                  <c:v>1.6817378730000001</c:v>
                </c:pt>
                <c:pt idx="328" formatCode="General">
                  <c:v>1.68174527</c:v>
                </c:pt>
                <c:pt idx="329" formatCode="General">
                  <c:v>1.6817402050000001</c:v>
                </c:pt>
                <c:pt idx="330" formatCode="General">
                  <c:v>1.6817217719999999</c:v>
                </c:pt>
                <c:pt idx="331" formatCode="General">
                  <c:v>1.6817211590000001</c:v>
                </c:pt>
                <c:pt idx="332" formatCode="General">
                  <c:v>1.681697094</c:v>
                </c:pt>
                <c:pt idx="333" formatCode="General">
                  <c:v>1.681737185</c:v>
                </c:pt>
                <c:pt idx="334" formatCode="General">
                  <c:v>1.6817385460000001</c:v>
                </c:pt>
                <c:pt idx="335" formatCode="General">
                  <c:v>1.681747393</c:v>
                </c:pt>
                <c:pt idx="336" formatCode="General">
                  <c:v>1.681752197</c:v>
                </c:pt>
                <c:pt idx="337" formatCode="General">
                  <c:v>1.681791875</c:v>
                </c:pt>
                <c:pt idx="338" formatCode="General">
                  <c:v>1.6818163580000001</c:v>
                </c:pt>
                <c:pt idx="339" formatCode="General">
                  <c:v>1.681868261</c:v>
                </c:pt>
                <c:pt idx="340" formatCode="General">
                  <c:v>1.6819428139999999</c:v>
                </c:pt>
                <c:pt idx="341" formatCode="General">
                  <c:v>1.6820321439999999</c:v>
                </c:pt>
                <c:pt idx="342" formatCode="General">
                  <c:v>1.6821135169999999</c:v>
                </c:pt>
                <c:pt idx="343" formatCode="General">
                  <c:v>1.682229464</c:v>
                </c:pt>
                <c:pt idx="344" formatCode="General">
                  <c:v>1.6823029329999999</c:v>
                </c:pt>
                <c:pt idx="345" formatCode="General">
                  <c:v>1.682382311</c:v>
                </c:pt>
                <c:pt idx="346" formatCode="General">
                  <c:v>1.6825053780000001</c:v>
                </c:pt>
                <c:pt idx="347" formatCode="General">
                  <c:v>1.682621951</c:v>
                </c:pt>
                <c:pt idx="348" formatCode="General">
                  <c:v>1.6827150989999999</c:v>
                </c:pt>
                <c:pt idx="349" formatCode="General">
                  <c:v>1.6828239359999999</c:v>
                </c:pt>
                <c:pt idx="350" formatCode="General">
                  <c:v>1.6829146829999999</c:v>
                </c:pt>
                <c:pt idx="351" formatCode="General">
                  <c:v>1.6829572209999999</c:v>
                </c:pt>
                <c:pt idx="352" formatCode="General">
                  <c:v>1.6829661789999999</c:v>
                </c:pt>
                <c:pt idx="353" formatCode="General">
                  <c:v>1.6829848839999999</c:v>
                </c:pt>
                <c:pt idx="354" formatCode="General">
                  <c:v>1.683072897</c:v>
                </c:pt>
                <c:pt idx="355" formatCode="General">
                  <c:v>1.6831394079999999</c:v>
                </c:pt>
                <c:pt idx="356" formatCode="General">
                  <c:v>1.6831863039999999</c:v>
                </c:pt>
                <c:pt idx="357" formatCode="General">
                  <c:v>1.6832489530000001</c:v>
                </c:pt>
                <c:pt idx="358" formatCode="General">
                  <c:v>1.683351233</c:v>
                </c:pt>
                <c:pt idx="359" formatCode="General">
                  <c:v>1.683349802</c:v>
                </c:pt>
                <c:pt idx="360" formatCode="General">
                  <c:v>1.683369506</c:v>
                </c:pt>
                <c:pt idx="361" formatCode="General">
                  <c:v>1.6834119519999999</c:v>
                </c:pt>
                <c:pt idx="362" formatCode="General">
                  <c:v>1.6834499080000001</c:v>
                </c:pt>
                <c:pt idx="363" formatCode="General">
                  <c:v>1.6834358149999999</c:v>
                </c:pt>
                <c:pt idx="364" formatCode="General">
                  <c:v>1.6834445339999999</c:v>
                </c:pt>
                <c:pt idx="365" formatCode="General">
                  <c:v>1.6834952059999999</c:v>
                </c:pt>
                <c:pt idx="366" formatCode="General">
                  <c:v>1.6835189800000001</c:v>
                </c:pt>
                <c:pt idx="367" formatCode="General">
                  <c:v>1.6835330040000001</c:v>
                </c:pt>
                <c:pt idx="368" formatCode="General">
                  <c:v>1.6835692760000001</c:v>
                </c:pt>
                <c:pt idx="369" formatCode="General">
                  <c:v>1.683683161</c:v>
                </c:pt>
                <c:pt idx="370" formatCode="General">
                  <c:v>1.683736991</c:v>
                </c:pt>
                <c:pt idx="371" formatCode="General">
                  <c:v>1.68380284</c:v>
                </c:pt>
                <c:pt idx="372" formatCode="General">
                  <c:v>1.6839240150000001</c:v>
                </c:pt>
                <c:pt idx="373" formatCode="General">
                  <c:v>1.6840242750000001</c:v>
                </c:pt>
                <c:pt idx="374" formatCode="General">
                  <c:v>1.684058539</c:v>
                </c:pt>
                <c:pt idx="375" formatCode="General">
                  <c:v>1.6841129290000001</c:v>
                </c:pt>
                <c:pt idx="376" formatCode="General">
                  <c:v>1.684156387</c:v>
                </c:pt>
                <c:pt idx="377" formatCode="General">
                  <c:v>1.684204327</c:v>
                </c:pt>
                <c:pt idx="378" formatCode="General">
                  <c:v>1.6841943989999999</c:v>
                </c:pt>
                <c:pt idx="379" formatCode="General">
                  <c:v>1.6842221209999999</c:v>
                </c:pt>
                <c:pt idx="380" formatCode="General">
                  <c:v>1.6842752910000001</c:v>
                </c:pt>
                <c:pt idx="381" formatCode="General">
                  <c:v>1.684371818</c:v>
                </c:pt>
                <c:pt idx="382" formatCode="General">
                  <c:v>1.6844091459999999</c:v>
                </c:pt>
                <c:pt idx="383" formatCode="General">
                  <c:v>1.6844886210000001</c:v>
                </c:pt>
                <c:pt idx="384" formatCode="General">
                  <c:v>1.6845457129999999</c:v>
                </c:pt>
                <c:pt idx="385" formatCode="General">
                  <c:v>1.6846073960000001</c:v>
                </c:pt>
                <c:pt idx="386" formatCode="General">
                  <c:v>1.6846176129999999</c:v>
                </c:pt>
                <c:pt idx="387" formatCode="General">
                  <c:v>1.6846734919999999</c:v>
                </c:pt>
                <c:pt idx="388" formatCode="General">
                  <c:v>1.6847301779999999</c:v>
                </c:pt>
                <c:pt idx="389" formatCode="General">
                  <c:v>1.6847983980000001</c:v>
                </c:pt>
                <c:pt idx="390" formatCode="General">
                  <c:v>1.6848220460000001</c:v>
                </c:pt>
                <c:pt idx="391" formatCode="General">
                  <c:v>1.68486263</c:v>
                </c:pt>
                <c:pt idx="392" formatCode="General">
                  <c:v>1.6848693100000001</c:v>
                </c:pt>
                <c:pt idx="393" formatCode="General">
                  <c:v>1.6848904549999999</c:v>
                </c:pt>
                <c:pt idx="394" formatCode="General">
                  <c:v>1.684905823</c:v>
                </c:pt>
              </c:numCache>
            </c:numRef>
          </c:xVal>
          <c:yVal>
            <c:numRef>
              <c:f>'Data fresh bones'!$EK$4:$EK$398</c:f>
              <c:numCache>
                <c:formatCode>0.00E+00</c:formatCode>
                <c:ptCount val="395"/>
                <c:pt idx="0" formatCode="General">
                  <c:v>-1.9435000000000001E-4</c:v>
                </c:pt>
                <c:pt idx="1">
                  <c:v>-5.8091000000000003E-5</c:v>
                </c:pt>
                <c:pt idx="2">
                  <c:v>-4.1255999999999999E-5</c:v>
                </c:pt>
                <c:pt idx="3" formatCode="General">
                  <c:v>-2.1655000000000001E-4</c:v>
                </c:pt>
                <c:pt idx="4" formatCode="General">
                  <c:v>-6.6193000000000003E-4</c:v>
                </c:pt>
                <c:pt idx="5" formatCode="General">
                  <c:v>9.6065400000000002E-3</c:v>
                </c:pt>
                <c:pt idx="6" formatCode="General">
                  <c:v>1.104397E-2</c:v>
                </c:pt>
                <c:pt idx="7" formatCode="General">
                  <c:v>1.595295E-2</c:v>
                </c:pt>
                <c:pt idx="8" formatCode="General">
                  <c:v>1.790949E-2</c:v>
                </c:pt>
                <c:pt idx="9" formatCode="General">
                  <c:v>2.339565E-2</c:v>
                </c:pt>
                <c:pt idx="10" formatCode="General">
                  <c:v>1.9647540000000002E-2</c:v>
                </c:pt>
                <c:pt idx="11" formatCode="General">
                  <c:v>2.5803050000000001E-2</c:v>
                </c:pt>
                <c:pt idx="12" formatCode="General">
                  <c:v>2.468476E-2</c:v>
                </c:pt>
                <c:pt idx="13" formatCode="General">
                  <c:v>2.542442E-2</c:v>
                </c:pt>
                <c:pt idx="14" formatCode="General">
                  <c:v>2.674638E-2</c:v>
                </c:pt>
                <c:pt idx="15" formatCode="General">
                  <c:v>3.1737809999999998E-2</c:v>
                </c:pt>
                <c:pt idx="16" formatCode="General">
                  <c:v>2.977498E-2</c:v>
                </c:pt>
                <c:pt idx="17" formatCode="General">
                  <c:v>3.2395519999999997E-2</c:v>
                </c:pt>
                <c:pt idx="18" formatCode="General">
                  <c:v>3.6532549999999997E-2</c:v>
                </c:pt>
                <c:pt idx="19" formatCode="General">
                  <c:v>3.9296249999999998E-2</c:v>
                </c:pt>
                <c:pt idx="20" formatCode="General">
                  <c:v>4.1679180000000003E-2</c:v>
                </c:pt>
                <c:pt idx="21" formatCode="General">
                  <c:v>4.3687480000000001E-2</c:v>
                </c:pt>
                <c:pt idx="22" formatCode="General">
                  <c:v>4.7320950000000001E-2</c:v>
                </c:pt>
                <c:pt idx="23" formatCode="General">
                  <c:v>5.342189E-2</c:v>
                </c:pt>
                <c:pt idx="24" formatCode="General">
                  <c:v>5.2651799999999999E-2</c:v>
                </c:pt>
                <c:pt idx="25" formatCode="General">
                  <c:v>5.302668E-2</c:v>
                </c:pt>
                <c:pt idx="26" formatCode="General">
                  <c:v>5.3975370000000002E-2</c:v>
                </c:pt>
                <c:pt idx="27" formatCode="General">
                  <c:v>5.4096310000000002E-2</c:v>
                </c:pt>
                <c:pt idx="28" formatCode="General">
                  <c:v>5.6756149999999998E-2</c:v>
                </c:pt>
                <c:pt idx="29" formatCode="General">
                  <c:v>6.5220780000000006E-2</c:v>
                </c:pt>
                <c:pt idx="30" formatCode="General">
                  <c:v>7.1947360000000002E-2</c:v>
                </c:pt>
                <c:pt idx="31" formatCode="General">
                  <c:v>8.0592070000000002E-2</c:v>
                </c:pt>
                <c:pt idx="32" formatCode="General">
                  <c:v>9.0526029999999993E-2</c:v>
                </c:pt>
                <c:pt idx="33" formatCode="General">
                  <c:v>8.8955889999999996E-2</c:v>
                </c:pt>
                <c:pt idx="34" formatCode="General">
                  <c:v>9.2226680000000005E-2</c:v>
                </c:pt>
                <c:pt idx="35" formatCode="General">
                  <c:v>9.5170199999999996E-2</c:v>
                </c:pt>
                <c:pt idx="36" formatCode="General">
                  <c:v>9.8693329999999996E-2</c:v>
                </c:pt>
                <c:pt idx="37" formatCode="General">
                  <c:v>0.10405151999999999</c:v>
                </c:pt>
                <c:pt idx="38" formatCode="General">
                  <c:v>0.11227135000000001</c:v>
                </c:pt>
                <c:pt idx="39" formatCode="General">
                  <c:v>0.11874340999999999</c:v>
                </c:pt>
                <c:pt idx="40" formatCode="General">
                  <c:v>0.12728343</c:v>
                </c:pt>
                <c:pt idx="41" formatCode="General">
                  <c:v>0.13834313000000001</c:v>
                </c:pt>
                <c:pt idx="42" formatCode="General">
                  <c:v>0.1432686</c:v>
                </c:pt>
                <c:pt idx="43" formatCode="General">
                  <c:v>0.14884818</c:v>
                </c:pt>
                <c:pt idx="44" formatCode="General">
                  <c:v>0.15460157999999999</c:v>
                </c:pt>
                <c:pt idx="45" formatCode="General">
                  <c:v>0.16049716</c:v>
                </c:pt>
                <c:pt idx="46" formatCode="General">
                  <c:v>0.16086022999999999</c:v>
                </c:pt>
                <c:pt idx="47" formatCode="General">
                  <c:v>0.16567206000000001</c:v>
                </c:pt>
                <c:pt idx="48" formatCode="General">
                  <c:v>0.16817075000000001</c:v>
                </c:pt>
                <c:pt idx="49" formatCode="General">
                  <c:v>0.17452677</c:v>
                </c:pt>
                <c:pt idx="50" formatCode="General">
                  <c:v>0.17959546000000001</c:v>
                </c:pt>
                <c:pt idx="51" formatCode="General">
                  <c:v>0.18413789999999999</c:v>
                </c:pt>
                <c:pt idx="52" formatCode="General">
                  <c:v>0.18443507000000001</c:v>
                </c:pt>
                <c:pt idx="53" formatCode="General">
                  <c:v>0.19100774000000001</c:v>
                </c:pt>
                <c:pt idx="54" formatCode="General">
                  <c:v>0.19000218999999999</c:v>
                </c:pt>
                <c:pt idx="55" formatCode="General">
                  <c:v>0.1893659</c:v>
                </c:pt>
                <c:pt idx="56" formatCode="General">
                  <c:v>0.19236716000000001</c:v>
                </c:pt>
                <c:pt idx="57" formatCode="General">
                  <c:v>0.19532392000000001</c:v>
                </c:pt>
                <c:pt idx="58" formatCode="General">
                  <c:v>0.19674278000000001</c:v>
                </c:pt>
                <c:pt idx="59" formatCode="General">
                  <c:v>0.20269954000000001</c:v>
                </c:pt>
                <c:pt idx="60" formatCode="General">
                  <c:v>0.20817267</c:v>
                </c:pt>
                <c:pt idx="61" formatCode="General">
                  <c:v>0.20943771</c:v>
                </c:pt>
                <c:pt idx="62" formatCode="General">
                  <c:v>0.20986792000000001</c:v>
                </c:pt>
                <c:pt idx="63" formatCode="General">
                  <c:v>0.21257954000000001</c:v>
                </c:pt>
                <c:pt idx="64" formatCode="General">
                  <c:v>0.21271437000000001</c:v>
                </c:pt>
                <c:pt idx="65" formatCode="General">
                  <c:v>0.21352753999999999</c:v>
                </c:pt>
                <c:pt idx="66" formatCode="General">
                  <c:v>0.21669429000000001</c:v>
                </c:pt>
                <c:pt idx="67" formatCode="General">
                  <c:v>0.21851813</c:v>
                </c:pt>
                <c:pt idx="68" formatCode="General">
                  <c:v>0.21775021999999999</c:v>
                </c:pt>
                <c:pt idx="69" formatCode="General">
                  <c:v>0.21541743999999999</c:v>
                </c:pt>
                <c:pt idx="70" formatCode="General">
                  <c:v>0.21269126999999999</c:v>
                </c:pt>
                <c:pt idx="71" formatCode="General">
                  <c:v>0.21205913000000001</c:v>
                </c:pt>
                <c:pt idx="72" formatCode="General">
                  <c:v>0.21079688999999999</c:v>
                </c:pt>
                <c:pt idx="73" formatCode="General">
                  <c:v>0.21266668999999999</c:v>
                </c:pt>
                <c:pt idx="74" formatCode="General">
                  <c:v>0.21209046000000001</c:v>
                </c:pt>
                <c:pt idx="75" formatCode="General">
                  <c:v>0.21317058999999999</c:v>
                </c:pt>
                <c:pt idx="76" formatCode="General">
                  <c:v>0.20923650999999999</c:v>
                </c:pt>
                <c:pt idx="77" formatCode="General">
                  <c:v>0.21170436000000001</c:v>
                </c:pt>
                <c:pt idx="78" formatCode="General">
                  <c:v>0.20905058000000001</c:v>
                </c:pt>
                <c:pt idx="79" formatCode="General">
                  <c:v>0.20867189999999999</c:v>
                </c:pt>
                <c:pt idx="80" formatCode="General">
                  <c:v>0.21228665999999999</c:v>
                </c:pt>
                <c:pt idx="81" formatCode="General">
                  <c:v>0.21414325000000001</c:v>
                </c:pt>
                <c:pt idx="82" formatCode="General">
                  <c:v>0.21356258</c:v>
                </c:pt>
                <c:pt idx="83" formatCode="General">
                  <c:v>0.21584682999999999</c:v>
                </c:pt>
                <c:pt idx="84" formatCode="General">
                  <c:v>0.21737582</c:v>
                </c:pt>
                <c:pt idx="85" formatCode="General">
                  <c:v>0.2136711</c:v>
                </c:pt>
                <c:pt idx="86" formatCode="General">
                  <c:v>0.21174876000000001</c:v>
                </c:pt>
                <c:pt idx="87" formatCode="General">
                  <c:v>0.20647979999999999</c:v>
                </c:pt>
                <c:pt idx="88" formatCode="General">
                  <c:v>0.19724145000000001</c:v>
                </c:pt>
                <c:pt idx="89" formatCode="General">
                  <c:v>0.19251354000000001</c:v>
                </c:pt>
                <c:pt idx="90" formatCode="General">
                  <c:v>0.19037174000000001</c:v>
                </c:pt>
                <c:pt idx="91" formatCode="General">
                  <c:v>0.18840924000000001</c:v>
                </c:pt>
                <c:pt idx="92" formatCode="General">
                  <c:v>0.18639671999999999</c:v>
                </c:pt>
                <c:pt idx="93" formatCode="General">
                  <c:v>0.18868750000000001</c:v>
                </c:pt>
                <c:pt idx="94" formatCode="General">
                  <c:v>0.18822252</c:v>
                </c:pt>
                <c:pt idx="95" formatCode="General">
                  <c:v>0.18673476999999999</c:v>
                </c:pt>
                <c:pt idx="96" formatCode="General">
                  <c:v>0.18452367</c:v>
                </c:pt>
                <c:pt idx="97" formatCode="General">
                  <c:v>0.18446944000000001</c:v>
                </c:pt>
                <c:pt idx="98" formatCode="General">
                  <c:v>0.18154665</c:v>
                </c:pt>
                <c:pt idx="99" formatCode="General">
                  <c:v>0.17750083999999999</c:v>
                </c:pt>
                <c:pt idx="100" formatCode="General">
                  <c:v>0.17336230999999999</c:v>
                </c:pt>
                <c:pt idx="101" formatCode="General">
                  <c:v>0.17178984999999999</c:v>
                </c:pt>
                <c:pt idx="102" formatCode="General">
                  <c:v>0.17033438000000001</c:v>
                </c:pt>
                <c:pt idx="103" formatCode="General">
                  <c:v>0.16868807</c:v>
                </c:pt>
                <c:pt idx="104" formatCode="General">
                  <c:v>0.16728599999999999</c:v>
                </c:pt>
                <c:pt idx="105" formatCode="General">
                  <c:v>0.16547131000000001</c:v>
                </c:pt>
                <c:pt idx="106" formatCode="General">
                  <c:v>0.15911800000000001</c:v>
                </c:pt>
                <c:pt idx="107" formatCode="General">
                  <c:v>0.15046492</c:v>
                </c:pt>
                <c:pt idx="108" formatCode="General">
                  <c:v>0.14160655999999999</c:v>
                </c:pt>
                <c:pt idx="109" formatCode="General">
                  <c:v>0.132108</c:v>
                </c:pt>
                <c:pt idx="110" formatCode="General">
                  <c:v>0.12542042</c:v>
                </c:pt>
                <c:pt idx="111" formatCode="General">
                  <c:v>0.11846972</c:v>
                </c:pt>
                <c:pt idx="112" formatCode="General">
                  <c:v>0.11799295</c:v>
                </c:pt>
                <c:pt idx="113" formatCode="General">
                  <c:v>0.11485740999999999</c:v>
                </c:pt>
                <c:pt idx="114" formatCode="General">
                  <c:v>0.11503293000000001</c:v>
                </c:pt>
                <c:pt idx="115" formatCode="General">
                  <c:v>0.1083137</c:v>
                </c:pt>
                <c:pt idx="116" formatCode="General">
                  <c:v>0.10488279</c:v>
                </c:pt>
                <c:pt idx="117" formatCode="General">
                  <c:v>9.7637150000000006E-2</c:v>
                </c:pt>
                <c:pt idx="118" formatCode="General">
                  <c:v>9.6231769999999994E-2</c:v>
                </c:pt>
                <c:pt idx="119" formatCode="General">
                  <c:v>8.9962429999999996E-2</c:v>
                </c:pt>
                <c:pt idx="120" formatCode="General">
                  <c:v>8.2201399999999994E-2</c:v>
                </c:pt>
                <c:pt idx="121" formatCode="General">
                  <c:v>7.9437869999999994E-2</c:v>
                </c:pt>
                <c:pt idx="122" formatCode="General">
                  <c:v>7.6990859999999994E-2</c:v>
                </c:pt>
                <c:pt idx="123" formatCode="General">
                  <c:v>7.2323369999999998E-2</c:v>
                </c:pt>
                <c:pt idx="124" formatCode="General">
                  <c:v>7.2559239999999997E-2</c:v>
                </c:pt>
                <c:pt idx="125" formatCode="General">
                  <c:v>7.5412209999999993E-2</c:v>
                </c:pt>
                <c:pt idx="126" formatCode="General">
                  <c:v>7.420997E-2</c:v>
                </c:pt>
                <c:pt idx="127" formatCode="General">
                  <c:v>6.8900829999999996E-2</c:v>
                </c:pt>
                <c:pt idx="128" formatCode="General">
                  <c:v>6.2747739999999996E-2</c:v>
                </c:pt>
                <c:pt idx="129" formatCode="General">
                  <c:v>5.3085849999999997E-2</c:v>
                </c:pt>
                <c:pt idx="130" formatCode="General">
                  <c:v>4.4686959999999998E-2</c:v>
                </c:pt>
                <c:pt idx="131" formatCode="General">
                  <c:v>4.2198090000000001E-2</c:v>
                </c:pt>
                <c:pt idx="132" formatCode="General">
                  <c:v>3.9844610000000003E-2</c:v>
                </c:pt>
                <c:pt idx="133" formatCode="General">
                  <c:v>3.5770330000000003E-2</c:v>
                </c:pt>
                <c:pt idx="134" formatCode="General">
                  <c:v>3.257943E-2</c:v>
                </c:pt>
                <c:pt idx="135" formatCode="General">
                  <c:v>3.2805389999999997E-2</c:v>
                </c:pt>
                <c:pt idx="136" formatCode="General">
                  <c:v>2.6803069999999998E-2</c:v>
                </c:pt>
                <c:pt idx="137" formatCode="General">
                  <c:v>2.295674E-2</c:v>
                </c:pt>
                <c:pt idx="138" formatCode="General">
                  <c:v>1.996187E-2</c:v>
                </c:pt>
                <c:pt idx="139" formatCode="General">
                  <c:v>1.9575550000000001E-2</c:v>
                </c:pt>
                <c:pt idx="140" formatCode="General">
                  <c:v>1.467385E-2</c:v>
                </c:pt>
                <c:pt idx="141" formatCode="General">
                  <c:v>1.4140460000000001E-2</c:v>
                </c:pt>
                <c:pt idx="142" formatCode="General">
                  <c:v>1.5130380000000001E-2</c:v>
                </c:pt>
                <c:pt idx="143" formatCode="General">
                  <c:v>1.3230560000000001E-2</c:v>
                </c:pt>
                <c:pt idx="144" formatCode="General">
                  <c:v>1.1704539999999999E-2</c:v>
                </c:pt>
                <c:pt idx="145" formatCode="General">
                  <c:v>1.163254E-2</c:v>
                </c:pt>
                <c:pt idx="146" formatCode="General">
                  <c:v>1.235141E-2</c:v>
                </c:pt>
                <c:pt idx="147" formatCode="General">
                  <c:v>8.0085599999999996E-3</c:v>
                </c:pt>
                <c:pt idx="148" formatCode="General">
                  <c:v>6.78066E-3</c:v>
                </c:pt>
                <c:pt idx="149" formatCode="General">
                  <c:v>2.2540099999999999E-3</c:v>
                </c:pt>
                <c:pt idx="150" formatCode="General">
                  <c:v>-1.1819700000000001E-3</c:v>
                </c:pt>
                <c:pt idx="151" formatCode="General">
                  <c:v>-5.82008E-3</c:v>
                </c:pt>
                <c:pt idx="152" formatCode="General">
                  <c:v>-6.7458199999999996E-3</c:v>
                </c:pt>
                <c:pt idx="153" formatCode="General">
                  <c:v>-6.8008299999999999E-3</c:v>
                </c:pt>
                <c:pt idx="154" formatCode="General">
                  <c:v>-5.6485900000000002E-3</c:v>
                </c:pt>
                <c:pt idx="155" formatCode="General">
                  <c:v>-8.4441700000000008E-3</c:v>
                </c:pt>
                <c:pt idx="156" formatCode="General">
                  <c:v>-7.9171299999999997E-3</c:v>
                </c:pt>
                <c:pt idx="157" formatCode="General">
                  <c:v>-7.71071E-3</c:v>
                </c:pt>
                <c:pt idx="158" formatCode="General">
                  <c:v>-1.211542E-2</c:v>
                </c:pt>
                <c:pt idx="159" formatCode="General">
                  <c:v>-1.7353190000000001E-2</c:v>
                </c:pt>
                <c:pt idx="160" formatCode="General">
                  <c:v>-2.0018899999999999E-2</c:v>
                </c:pt>
                <c:pt idx="161" formatCode="General">
                  <c:v>-2.7792979999999998E-2</c:v>
                </c:pt>
                <c:pt idx="162" formatCode="General">
                  <c:v>-3.1072499999999999E-2</c:v>
                </c:pt>
                <c:pt idx="163" formatCode="General">
                  <c:v>-2.7186100000000001E-2</c:v>
                </c:pt>
                <c:pt idx="164" formatCode="General">
                  <c:v>-2.2190830000000002E-2</c:v>
                </c:pt>
                <c:pt idx="165" formatCode="General">
                  <c:v>-1.5934839999999999E-2</c:v>
                </c:pt>
                <c:pt idx="166" formatCode="General">
                  <c:v>-6.02441E-3</c:v>
                </c:pt>
                <c:pt idx="167">
                  <c:v>5.1289000000000003E-5</c:v>
                </c:pt>
                <c:pt idx="168" formatCode="General">
                  <c:v>2.9471300000000001E-3</c:v>
                </c:pt>
                <c:pt idx="169" formatCode="General">
                  <c:v>3.4797000000000002E-4</c:v>
                </c:pt>
                <c:pt idx="170" formatCode="General">
                  <c:v>1.63619E-3</c:v>
                </c:pt>
                <c:pt idx="171" formatCode="General">
                  <c:v>5.4256900000000004E-3</c:v>
                </c:pt>
                <c:pt idx="172" formatCode="General">
                  <c:v>1.1212659999999999E-2</c:v>
                </c:pt>
                <c:pt idx="173" formatCode="General">
                  <c:v>1.5395839999999999E-2</c:v>
                </c:pt>
                <c:pt idx="174" formatCode="General">
                  <c:v>2.263894E-2</c:v>
                </c:pt>
                <c:pt idx="175" formatCode="General">
                  <c:v>2.94909E-2</c:v>
                </c:pt>
                <c:pt idx="176" formatCode="General">
                  <c:v>3.4792690000000001E-2</c:v>
                </c:pt>
                <c:pt idx="177" formatCode="General">
                  <c:v>3.7955849999999999E-2</c:v>
                </c:pt>
                <c:pt idx="178" formatCode="General">
                  <c:v>4.3498620000000002E-2</c:v>
                </c:pt>
                <c:pt idx="179" formatCode="General">
                  <c:v>5.1731329999999999E-2</c:v>
                </c:pt>
                <c:pt idx="180" formatCode="General">
                  <c:v>5.8131410000000001E-2</c:v>
                </c:pt>
                <c:pt idx="181" formatCode="General">
                  <c:v>6.4530459999999998E-2</c:v>
                </c:pt>
                <c:pt idx="182" formatCode="General">
                  <c:v>7.1102470000000001E-2</c:v>
                </c:pt>
                <c:pt idx="183" formatCode="General">
                  <c:v>7.7081449999999996E-2</c:v>
                </c:pt>
                <c:pt idx="184" formatCode="General">
                  <c:v>8.3530519999999997E-2</c:v>
                </c:pt>
                <c:pt idx="185" formatCode="General">
                  <c:v>9.0391089999999993E-2</c:v>
                </c:pt>
                <c:pt idx="186" formatCode="General">
                  <c:v>9.4164499999999998E-2</c:v>
                </c:pt>
                <c:pt idx="187" formatCode="General">
                  <c:v>9.9554799999999999E-2</c:v>
                </c:pt>
                <c:pt idx="188" formatCode="General">
                  <c:v>0.10339669999999999</c:v>
                </c:pt>
                <c:pt idx="189" formatCode="General">
                  <c:v>0.10889735</c:v>
                </c:pt>
                <c:pt idx="190" formatCode="General">
                  <c:v>0.10883325000000001</c:v>
                </c:pt>
                <c:pt idx="191" formatCode="General">
                  <c:v>0.11309154</c:v>
                </c:pt>
                <c:pt idx="192" formatCode="General">
                  <c:v>0.11835445999999999</c:v>
                </c:pt>
                <c:pt idx="193" formatCode="General">
                  <c:v>0.12525232</c:v>
                </c:pt>
                <c:pt idx="194" formatCode="General">
                  <c:v>0.13149348999999999</c:v>
                </c:pt>
                <c:pt idx="195" formatCode="General">
                  <c:v>0.13687671000000001</c:v>
                </c:pt>
                <c:pt idx="196" formatCode="General">
                  <c:v>0.14265164999999999</c:v>
                </c:pt>
                <c:pt idx="197" formatCode="General">
                  <c:v>0.14330972</c:v>
                </c:pt>
                <c:pt idx="198" formatCode="General">
                  <c:v>0.145624</c:v>
                </c:pt>
                <c:pt idx="199" formatCode="General">
                  <c:v>0.14552724</c:v>
                </c:pt>
                <c:pt idx="200" formatCode="General">
                  <c:v>0.15097981999999999</c:v>
                </c:pt>
                <c:pt idx="201" formatCode="General">
                  <c:v>0.15218407</c:v>
                </c:pt>
                <c:pt idx="202" formatCode="General">
                  <c:v>0.15546277</c:v>
                </c:pt>
                <c:pt idx="203" formatCode="General">
                  <c:v>0.15590561</c:v>
                </c:pt>
                <c:pt idx="204" formatCode="General">
                  <c:v>0.15596104999999999</c:v>
                </c:pt>
                <c:pt idx="205" formatCode="General">
                  <c:v>0.15974495</c:v>
                </c:pt>
                <c:pt idx="206" formatCode="General">
                  <c:v>0.16013517999999999</c:v>
                </c:pt>
                <c:pt idx="207" formatCode="General">
                  <c:v>0.16518969</c:v>
                </c:pt>
                <c:pt idx="208" formatCode="General">
                  <c:v>0.16737076000000001</c:v>
                </c:pt>
                <c:pt idx="209" formatCode="General">
                  <c:v>0.17180808</c:v>
                </c:pt>
                <c:pt idx="210" formatCode="General">
                  <c:v>0.17294543000000001</c:v>
                </c:pt>
                <c:pt idx="211" formatCode="General">
                  <c:v>0.18008805</c:v>
                </c:pt>
                <c:pt idx="212" formatCode="General">
                  <c:v>0.18286108000000001</c:v>
                </c:pt>
                <c:pt idx="213" formatCode="General">
                  <c:v>0.18879794999999999</c:v>
                </c:pt>
                <c:pt idx="214" formatCode="General">
                  <c:v>0.18981374000000001</c:v>
                </c:pt>
                <c:pt idx="215" formatCode="General">
                  <c:v>0.19550835999999999</c:v>
                </c:pt>
                <c:pt idx="216" formatCode="General">
                  <c:v>0.19457980999999999</c:v>
                </c:pt>
                <c:pt idx="217" formatCode="General">
                  <c:v>0.19926114</c:v>
                </c:pt>
                <c:pt idx="218" formatCode="General">
                  <c:v>0.20149501</c:v>
                </c:pt>
                <c:pt idx="219" formatCode="General">
                  <c:v>0.20371040000000001</c:v>
                </c:pt>
                <c:pt idx="220" formatCode="General">
                  <c:v>0.20364341</c:v>
                </c:pt>
                <c:pt idx="221" formatCode="General">
                  <c:v>0.20631218000000001</c:v>
                </c:pt>
                <c:pt idx="222" formatCode="General">
                  <c:v>0.20448214000000001</c:v>
                </c:pt>
                <c:pt idx="223" formatCode="General">
                  <c:v>0.20635798</c:v>
                </c:pt>
                <c:pt idx="224" formatCode="General">
                  <c:v>0.21196481</c:v>
                </c:pt>
                <c:pt idx="225" formatCode="General">
                  <c:v>0.21658393000000001</c:v>
                </c:pt>
                <c:pt idx="226" formatCode="General">
                  <c:v>0.21895688999999999</c:v>
                </c:pt>
                <c:pt idx="227" formatCode="General">
                  <c:v>0.22086222999999999</c:v>
                </c:pt>
                <c:pt idx="228" formatCode="General">
                  <c:v>0.22187751999999999</c:v>
                </c:pt>
                <c:pt idx="229" formatCode="General">
                  <c:v>0.22633706000000001</c:v>
                </c:pt>
                <c:pt idx="230" formatCode="General">
                  <c:v>0.22682115</c:v>
                </c:pt>
                <c:pt idx="231" formatCode="General">
                  <c:v>0.23475493</c:v>
                </c:pt>
                <c:pt idx="232" formatCode="General">
                  <c:v>0.24092688000000001</c:v>
                </c:pt>
                <c:pt idx="233" formatCode="General">
                  <c:v>0.24611789000000001</c:v>
                </c:pt>
                <c:pt idx="234" formatCode="General">
                  <c:v>0.24879034999999999</c:v>
                </c:pt>
                <c:pt idx="235" formatCode="General">
                  <c:v>0.25497561000000002</c:v>
                </c:pt>
                <c:pt idx="236" formatCode="General">
                  <c:v>0.25849617000000003</c:v>
                </c:pt>
                <c:pt idx="237" formatCode="General">
                  <c:v>0.26346165999999999</c:v>
                </c:pt>
                <c:pt idx="238" formatCode="General">
                  <c:v>0.26961413000000001</c:v>
                </c:pt>
                <c:pt idx="239" formatCode="General">
                  <c:v>0.27720773999999998</c:v>
                </c:pt>
                <c:pt idx="240" formatCode="General">
                  <c:v>0.28096072</c:v>
                </c:pt>
                <c:pt idx="241" formatCode="General">
                  <c:v>0.28678922000000001</c:v>
                </c:pt>
                <c:pt idx="242" formatCode="General">
                  <c:v>0.29289790999999998</c:v>
                </c:pt>
                <c:pt idx="243" formatCode="General">
                  <c:v>0.30377704</c:v>
                </c:pt>
                <c:pt idx="244" formatCode="General">
                  <c:v>0.31135138000000001</c:v>
                </c:pt>
                <c:pt idx="245" formatCode="General">
                  <c:v>0.32315814999999998</c:v>
                </c:pt>
                <c:pt idx="246" formatCode="General">
                  <c:v>0.33089315000000002</c:v>
                </c:pt>
                <c:pt idx="247" formatCode="General">
                  <c:v>0.34012481999999999</c:v>
                </c:pt>
                <c:pt idx="248" formatCode="General">
                  <c:v>0.34355840999999998</c:v>
                </c:pt>
                <c:pt idx="249" formatCode="General">
                  <c:v>0.35150536999999998</c:v>
                </c:pt>
                <c:pt idx="250" formatCode="General">
                  <c:v>0.36021773000000001</c:v>
                </c:pt>
                <c:pt idx="251" formatCode="General">
                  <c:v>0.37111334000000001</c:v>
                </c:pt>
                <c:pt idx="252" formatCode="General">
                  <c:v>0.37962095000000001</c:v>
                </c:pt>
                <c:pt idx="253" formatCode="General">
                  <c:v>0.39091384000000001</c:v>
                </c:pt>
                <c:pt idx="254" formatCode="General">
                  <c:v>0.39881549999999999</c:v>
                </c:pt>
                <c:pt idx="255" formatCode="General">
                  <c:v>0.40655724999999998</c:v>
                </c:pt>
                <c:pt idx="256" formatCode="General">
                  <c:v>0.41221529000000001</c:v>
                </c:pt>
                <c:pt idx="257" formatCode="General">
                  <c:v>0.42192766999999998</c:v>
                </c:pt>
                <c:pt idx="258" formatCode="General">
                  <c:v>0.42741215999999999</c:v>
                </c:pt>
                <c:pt idx="259" formatCode="General">
                  <c:v>0.43642091</c:v>
                </c:pt>
                <c:pt idx="260" formatCode="General">
                  <c:v>0.44150212999999999</c:v>
                </c:pt>
                <c:pt idx="261" formatCode="General">
                  <c:v>0.45114601999999998</c:v>
                </c:pt>
                <c:pt idx="262" formatCode="General">
                  <c:v>0.45850139000000001</c:v>
                </c:pt>
                <c:pt idx="263" formatCode="General">
                  <c:v>0.46612675999999997</c:v>
                </c:pt>
                <c:pt idx="264" formatCode="General">
                  <c:v>0.47119285</c:v>
                </c:pt>
                <c:pt idx="265" formatCode="General">
                  <c:v>0.47721192000000001</c:v>
                </c:pt>
                <c:pt idx="266" formatCode="General">
                  <c:v>0.48393744999999999</c:v>
                </c:pt>
                <c:pt idx="267" formatCode="General">
                  <c:v>0.48869861999999997</c:v>
                </c:pt>
                <c:pt idx="268" formatCode="General">
                  <c:v>0.49649291000000001</c:v>
                </c:pt>
                <c:pt idx="269" formatCode="General">
                  <c:v>0.50210220999999999</c:v>
                </c:pt>
                <c:pt idx="270" formatCode="General">
                  <c:v>0.51380062999999998</c:v>
                </c:pt>
                <c:pt idx="271" formatCode="General">
                  <c:v>0.51867644000000002</c:v>
                </c:pt>
                <c:pt idx="272" formatCode="General">
                  <c:v>0.52262297000000002</c:v>
                </c:pt>
                <c:pt idx="273" formatCode="General">
                  <c:v>0.52969217999999996</c:v>
                </c:pt>
                <c:pt idx="274" formatCode="General">
                  <c:v>0.53812453000000005</c:v>
                </c:pt>
                <c:pt idx="275" formatCode="General">
                  <c:v>0.54237018000000004</c:v>
                </c:pt>
                <c:pt idx="276" formatCode="General">
                  <c:v>0.54513723999999997</c:v>
                </c:pt>
                <c:pt idx="277" formatCode="General">
                  <c:v>0.55458653000000002</c:v>
                </c:pt>
                <c:pt idx="278" formatCode="General">
                  <c:v>0.55670916000000004</c:v>
                </c:pt>
                <c:pt idx="279" formatCode="General">
                  <c:v>0.55881806999999994</c:v>
                </c:pt>
                <c:pt idx="280" formatCode="General">
                  <c:v>0.55701730999999999</c:v>
                </c:pt>
                <c:pt idx="281" formatCode="General">
                  <c:v>0.56022170000000004</c:v>
                </c:pt>
                <c:pt idx="282" formatCode="General">
                  <c:v>0.56209070000000005</c:v>
                </c:pt>
                <c:pt idx="283" formatCode="General">
                  <c:v>0.56837457999999996</c:v>
                </c:pt>
                <c:pt idx="284" formatCode="General">
                  <c:v>0.57158370000000003</c:v>
                </c:pt>
                <c:pt idx="285" formatCode="General">
                  <c:v>0.57869972999999997</c:v>
                </c:pt>
                <c:pt idx="286" formatCode="General">
                  <c:v>0.58496543000000001</c:v>
                </c:pt>
                <c:pt idx="287" formatCode="General">
                  <c:v>0.58454799999999996</c:v>
                </c:pt>
                <c:pt idx="288" formatCode="General">
                  <c:v>0.58379152000000001</c:v>
                </c:pt>
                <c:pt idx="289" formatCode="General">
                  <c:v>0.58547742999999997</c:v>
                </c:pt>
                <c:pt idx="290" formatCode="General">
                  <c:v>0.58897310999999997</c:v>
                </c:pt>
                <c:pt idx="291" formatCode="General">
                  <c:v>0.58754278999999998</c:v>
                </c:pt>
                <c:pt idx="292" formatCode="General">
                  <c:v>0.58883328999999995</c:v>
                </c:pt>
                <c:pt idx="293" formatCode="General">
                  <c:v>0.58791720000000003</c:v>
                </c:pt>
                <c:pt idx="294" formatCode="General">
                  <c:v>0.58878224999999995</c:v>
                </c:pt>
                <c:pt idx="295" formatCode="General">
                  <c:v>0.58526222000000006</c:v>
                </c:pt>
                <c:pt idx="296" formatCode="General">
                  <c:v>0.58519946</c:v>
                </c:pt>
                <c:pt idx="297" formatCode="General">
                  <c:v>0.58652022000000004</c:v>
                </c:pt>
                <c:pt idx="298" formatCode="General">
                  <c:v>0.58756832000000003</c:v>
                </c:pt>
                <c:pt idx="299" formatCode="General">
                  <c:v>0.58942041999999994</c:v>
                </c:pt>
                <c:pt idx="300" formatCode="General">
                  <c:v>0.59066746000000003</c:v>
                </c:pt>
                <c:pt idx="301" formatCode="General">
                  <c:v>0.59064605999999997</c:v>
                </c:pt>
                <c:pt idx="302" formatCode="General">
                  <c:v>0.59022121999999999</c:v>
                </c:pt>
                <c:pt idx="303" formatCode="General">
                  <c:v>0.58835612000000004</c:v>
                </c:pt>
                <c:pt idx="304" formatCode="General">
                  <c:v>0.58658347</c:v>
                </c:pt>
                <c:pt idx="305" formatCode="General">
                  <c:v>0.58833232999999996</c:v>
                </c:pt>
                <c:pt idx="306" formatCode="General">
                  <c:v>0.59089860000000005</c:v>
                </c:pt>
                <c:pt idx="307" formatCode="General">
                  <c:v>0.58956565999999999</c:v>
                </c:pt>
                <c:pt idx="308" formatCode="General">
                  <c:v>0.59222763</c:v>
                </c:pt>
                <c:pt idx="309" formatCode="General">
                  <c:v>0.59227675000000002</c:v>
                </c:pt>
                <c:pt idx="310" formatCode="General">
                  <c:v>0.58921774000000005</c:v>
                </c:pt>
                <c:pt idx="311" formatCode="General">
                  <c:v>0.58885425000000002</c:v>
                </c:pt>
                <c:pt idx="312" formatCode="General">
                  <c:v>0.58929562000000002</c:v>
                </c:pt>
                <c:pt idx="313" formatCode="General">
                  <c:v>0.58663558999999998</c:v>
                </c:pt>
                <c:pt idx="314" formatCode="General">
                  <c:v>0.58796457999999996</c:v>
                </c:pt>
                <c:pt idx="315" formatCode="General">
                  <c:v>0.58801102000000005</c:v>
                </c:pt>
                <c:pt idx="316" formatCode="General">
                  <c:v>0.58792738</c:v>
                </c:pt>
                <c:pt idx="317" formatCode="General">
                  <c:v>0.58878783000000001</c:v>
                </c:pt>
                <c:pt idx="318" formatCode="General">
                  <c:v>0.58895995999999995</c:v>
                </c:pt>
                <c:pt idx="319" formatCode="General">
                  <c:v>0.58878063000000003</c:v>
                </c:pt>
                <c:pt idx="320" formatCode="General">
                  <c:v>0.58866883000000003</c:v>
                </c:pt>
                <c:pt idx="321" formatCode="General">
                  <c:v>0.5913332</c:v>
                </c:pt>
                <c:pt idx="322" formatCode="General">
                  <c:v>0.59054963000000005</c:v>
                </c:pt>
                <c:pt idx="323" formatCode="General">
                  <c:v>0.58809478999999998</c:v>
                </c:pt>
                <c:pt idx="324" formatCode="General">
                  <c:v>0.59096216000000001</c:v>
                </c:pt>
                <c:pt idx="325" formatCode="General">
                  <c:v>0.59110331999999999</c:v>
                </c:pt>
                <c:pt idx="326" formatCode="General">
                  <c:v>0.59176731999999999</c:v>
                </c:pt>
                <c:pt idx="327" formatCode="General">
                  <c:v>0.58996568999999999</c:v>
                </c:pt>
                <c:pt idx="328" formatCode="General">
                  <c:v>0.58928221999999997</c:v>
                </c:pt>
                <c:pt idx="329" formatCode="General">
                  <c:v>0.58940051999999998</c:v>
                </c:pt>
                <c:pt idx="330" formatCode="General">
                  <c:v>0.58955071999999997</c:v>
                </c:pt>
                <c:pt idx="331" formatCode="General">
                  <c:v>0.58954812999999995</c:v>
                </c:pt>
                <c:pt idx="332" formatCode="General">
                  <c:v>0.58947333999999996</c:v>
                </c:pt>
                <c:pt idx="333" formatCode="General">
                  <c:v>0.58706488999999995</c:v>
                </c:pt>
                <c:pt idx="334" formatCode="General">
                  <c:v>0.58706778000000004</c:v>
                </c:pt>
                <c:pt idx="335" formatCode="General">
                  <c:v>0.58725793999999998</c:v>
                </c:pt>
                <c:pt idx="336" formatCode="General">
                  <c:v>0.58725388000000001</c:v>
                </c:pt>
                <c:pt idx="337" formatCode="General">
                  <c:v>0.58622907000000002</c:v>
                </c:pt>
                <c:pt idx="338" formatCode="General">
                  <c:v>0.58663259000000001</c:v>
                </c:pt>
                <c:pt idx="339" formatCode="General">
                  <c:v>0.58413367999999999</c:v>
                </c:pt>
                <c:pt idx="340" formatCode="General">
                  <c:v>0.58464512000000002</c:v>
                </c:pt>
                <c:pt idx="341" formatCode="General">
                  <c:v>0.58371892999999997</c:v>
                </c:pt>
                <c:pt idx="342" formatCode="General">
                  <c:v>0.58512598000000005</c:v>
                </c:pt>
                <c:pt idx="343" formatCode="General">
                  <c:v>0.58561991000000002</c:v>
                </c:pt>
                <c:pt idx="344" formatCode="General">
                  <c:v>0.58691835999999997</c:v>
                </c:pt>
                <c:pt idx="345" formatCode="General">
                  <c:v>0.58592460999999996</c:v>
                </c:pt>
                <c:pt idx="346" formatCode="General">
                  <c:v>0.58642709000000004</c:v>
                </c:pt>
                <c:pt idx="347" formatCode="General">
                  <c:v>0.58466291000000004</c:v>
                </c:pt>
                <c:pt idx="348" formatCode="General">
                  <c:v>0.58345517000000002</c:v>
                </c:pt>
                <c:pt idx="349" formatCode="General">
                  <c:v>0.58368390000000003</c:v>
                </c:pt>
                <c:pt idx="350" formatCode="General">
                  <c:v>0.58306778999999997</c:v>
                </c:pt>
                <c:pt idx="351" formatCode="General">
                  <c:v>0.58399283999999996</c:v>
                </c:pt>
                <c:pt idx="352" formatCode="General">
                  <c:v>0.58404590999999995</c:v>
                </c:pt>
                <c:pt idx="353" formatCode="General">
                  <c:v>0.58427558000000002</c:v>
                </c:pt>
                <c:pt idx="354" formatCode="General">
                  <c:v>0.58581552999999997</c:v>
                </c:pt>
                <c:pt idx="355" formatCode="General">
                  <c:v>0.58623702</c:v>
                </c:pt>
                <c:pt idx="356" formatCode="General">
                  <c:v>0.58636741000000003</c:v>
                </c:pt>
                <c:pt idx="357" formatCode="General">
                  <c:v>0.58546401999999997</c:v>
                </c:pt>
                <c:pt idx="358" formatCode="General">
                  <c:v>0.58445080999999999</c:v>
                </c:pt>
                <c:pt idx="359" formatCode="General">
                  <c:v>0.58441520999999996</c:v>
                </c:pt>
                <c:pt idx="360" formatCode="General">
                  <c:v>0.58410149</c:v>
                </c:pt>
                <c:pt idx="361" formatCode="General">
                  <c:v>0.58360338</c:v>
                </c:pt>
                <c:pt idx="362" formatCode="General">
                  <c:v>0.58071793000000005</c:v>
                </c:pt>
                <c:pt idx="363" formatCode="General">
                  <c:v>0.58061169999999995</c:v>
                </c:pt>
                <c:pt idx="364" formatCode="General">
                  <c:v>0.58016520000000005</c:v>
                </c:pt>
                <c:pt idx="365" formatCode="General">
                  <c:v>0.58013539000000003</c:v>
                </c:pt>
                <c:pt idx="366" formatCode="General">
                  <c:v>0.58059713999999996</c:v>
                </c:pt>
                <c:pt idx="367" formatCode="General">
                  <c:v>0.58064212000000004</c:v>
                </c:pt>
                <c:pt idx="368" formatCode="General">
                  <c:v>0.58134375999999999</c:v>
                </c:pt>
                <c:pt idx="369" formatCode="General">
                  <c:v>0.58137514000000001</c:v>
                </c:pt>
                <c:pt idx="370" formatCode="General">
                  <c:v>0.58065345999999995</c:v>
                </c:pt>
                <c:pt idx="371" formatCode="General">
                  <c:v>0.57878945000000004</c:v>
                </c:pt>
                <c:pt idx="372" formatCode="General">
                  <c:v>0.57796075000000002</c:v>
                </c:pt>
                <c:pt idx="373" formatCode="General">
                  <c:v>0.57571083000000001</c:v>
                </c:pt>
                <c:pt idx="374" formatCode="General">
                  <c:v>0.57657875000000003</c:v>
                </c:pt>
                <c:pt idx="375" formatCode="General">
                  <c:v>0.57681190999999998</c:v>
                </c:pt>
                <c:pt idx="376" formatCode="General">
                  <c:v>0.57746425999999995</c:v>
                </c:pt>
                <c:pt idx="377" formatCode="General">
                  <c:v>0.57883339</c:v>
                </c:pt>
                <c:pt idx="378" formatCode="General">
                  <c:v>0.57873755999999998</c:v>
                </c:pt>
                <c:pt idx="379" formatCode="General">
                  <c:v>0.57869216999999995</c:v>
                </c:pt>
                <c:pt idx="380" formatCode="General">
                  <c:v>0.57857652999999998</c:v>
                </c:pt>
                <c:pt idx="381" formatCode="General">
                  <c:v>0.57861700999999999</c:v>
                </c:pt>
                <c:pt idx="382" formatCode="General">
                  <c:v>0.57860838000000003</c:v>
                </c:pt>
                <c:pt idx="383" formatCode="General">
                  <c:v>0.57912637</c:v>
                </c:pt>
                <c:pt idx="384" formatCode="General">
                  <c:v>0.58005454000000001</c:v>
                </c:pt>
                <c:pt idx="385" formatCode="General">
                  <c:v>0.58266445</c:v>
                </c:pt>
                <c:pt idx="386" formatCode="General">
                  <c:v>0.58277625</c:v>
                </c:pt>
                <c:pt idx="387" formatCode="General">
                  <c:v>0.58286344000000001</c:v>
                </c:pt>
                <c:pt idx="388" formatCode="General">
                  <c:v>0.58424069999999995</c:v>
                </c:pt>
                <c:pt idx="389" formatCode="General">
                  <c:v>0.58419211999999998</c:v>
                </c:pt>
                <c:pt idx="390" formatCode="General">
                  <c:v>0.58136515</c:v>
                </c:pt>
                <c:pt idx="391" formatCode="General">
                  <c:v>0.58073659</c:v>
                </c:pt>
                <c:pt idx="392" formatCode="General">
                  <c:v>0.58095920999999995</c:v>
                </c:pt>
                <c:pt idx="393" formatCode="General">
                  <c:v>0.58063553000000001</c:v>
                </c:pt>
                <c:pt idx="394" formatCode="General">
                  <c:v>0.58136120999999996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AE-46C0-9E40-60A1F10D5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385280"/>
        <c:axId val="156385856"/>
      </c:scatterChart>
      <c:valAx>
        <c:axId val="15638528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56385856"/>
        <c:crosses val="autoZero"/>
        <c:crossBetween val="midCat"/>
      </c:valAx>
      <c:valAx>
        <c:axId val="156385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63852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bones'!$EN$4:$EN$398</c:f>
              <c:numCache>
                <c:formatCode>0.00E+00</c:formatCode>
                <c:ptCount val="395"/>
                <c:pt idx="0">
                  <c:v>-4.5770100000000002E-6</c:v>
                </c:pt>
                <c:pt idx="1">
                  <c:v>2.5157500000000001E-5</c:v>
                </c:pt>
                <c:pt idx="2">
                  <c:v>2.6755999999999999E-5</c:v>
                </c:pt>
                <c:pt idx="3">
                  <c:v>1.36113E-5</c:v>
                </c:pt>
                <c:pt idx="4">
                  <c:v>4.9962700000000002E-5</c:v>
                </c:pt>
                <c:pt idx="5" formatCode="General">
                  <c:v>6.66941E-4</c:v>
                </c:pt>
                <c:pt idx="6" formatCode="General">
                  <c:v>2.1844490000000002E-3</c:v>
                </c:pt>
                <c:pt idx="7" formatCode="General">
                  <c:v>4.2579849999999997E-3</c:v>
                </c:pt>
                <c:pt idx="8" formatCode="General">
                  <c:v>6.5216930000000003E-3</c:v>
                </c:pt>
                <c:pt idx="9" formatCode="General">
                  <c:v>9.1284339999999995E-3</c:v>
                </c:pt>
                <c:pt idx="10" formatCode="General">
                  <c:v>1.1613450000000001E-2</c:v>
                </c:pt>
                <c:pt idx="11" formatCode="General">
                  <c:v>1.394283E-2</c:v>
                </c:pt>
                <c:pt idx="12" formatCode="General">
                  <c:v>1.6031549999999999E-2</c:v>
                </c:pt>
                <c:pt idx="13" formatCode="General">
                  <c:v>1.8072741E-2</c:v>
                </c:pt>
                <c:pt idx="14" formatCode="General">
                  <c:v>2.0118101999999999E-2</c:v>
                </c:pt>
                <c:pt idx="15" formatCode="General">
                  <c:v>2.2271543000000001E-2</c:v>
                </c:pt>
                <c:pt idx="16" formatCode="General">
                  <c:v>2.4134310999999999E-2</c:v>
                </c:pt>
                <c:pt idx="17" formatCode="General">
                  <c:v>2.6245366999999999E-2</c:v>
                </c:pt>
                <c:pt idx="18" formatCode="General">
                  <c:v>2.8777625000000001E-2</c:v>
                </c:pt>
                <c:pt idx="19" formatCode="General">
                  <c:v>3.1979434000000001E-2</c:v>
                </c:pt>
                <c:pt idx="20" formatCode="General">
                  <c:v>3.4774446000000001E-2</c:v>
                </c:pt>
                <c:pt idx="21" formatCode="General">
                  <c:v>3.7623143999999997E-2</c:v>
                </c:pt>
                <c:pt idx="22" formatCode="General">
                  <c:v>4.0399564999999998E-2</c:v>
                </c:pt>
                <c:pt idx="23" formatCode="General">
                  <c:v>4.3135128000000002E-2</c:v>
                </c:pt>
                <c:pt idx="24" formatCode="General">
                  <c:v>4.5345123000000001E-2</c:v>
                </c:pt>
                <c:pt idx="25" formatCode="General">
                  <c:v>4.7869740000000001E-2</c:v>
                </c:pt>
                <c:pt idx="26" formatCode="General">
                  <c:v>5.0536335000000002E-2</c:v>
                </c:pt>
                <c:pt idx="27" formatCode="General">
                  <c:v>5.3417559000000003E-2</c:v>
                </c:pt>
                <c:pt idx="28" formatCode="General">
                  <c:v>5.7187874999999999E-2</c:v>
                </c:pt>
                <c:pt idx="29" formatCode="General">
                  <c:v>6.1307214999999998E-2</c:v>
                </c:pt>
                <c:pt idx="30" formatCode="General">
                  <c:v>6.5526730000000005E-2</c:v>
                </c:pt>
                <c:pt idx="31" formatCode="General">
                  <c:v>6.9809737999999996E-2</c:v>
                </c:pt>
                <c:pt idx="32" formatCode="General">
                  <c:v>7.4343942999999996E-2</c:v>
                </c:pt>
                <c:pt idx="33" formatCode="General">
                  <c:v>7.8649785E-2</c:v>
                </c:pt>
                <c:pt idx="34" formatCode="General">
                  <c:v>8.3556166000000001E-2</c:v>
                </c:pt>
                <c:pt idx="35" formatCode="General">
                  <c:v>8.8834895999999997E-2</c:v>
                </c:pt>
                <c:pt idx="36" formatCode="General">
                  <c:v>9.4636265999999997E-2</c:v>
                </c:pt>
                <c:pt idx="37" formatCode="General">
                  <c:v>0.10300400999999999</c:v>
                </c:pt>
                <c:pt idx="38" formatCode="General">
                  <c:v>0.11292101</c:v>
                </c:pt>
                <c:pt idx="39" formatCode="General">
                  <c:v>0.12172305</c:v>
                </c:pt>
                <c:pt idx="40" formatCode="General">
                  <c:v>0.130123391</c:v>
                </c:pt>
                <c:pt idx="41" formatCode="General">
                  <c:v>0.139749813</c:v>
                </c:pt>
                <c:pt idx="42" formatCode="General">
                  <c:v>0.14810135899999999</c:v>
                </c:pt>
                <c:pt idx="43" formatCode="General">
                  <c:v>0.15439485999999999</c:v>
                </c:pt>
                <c:pt idx="44" formatCode="General">
                  <c:v>0.16076494499999999</c:v>
                </c:pt>
                <c:pt idx="45" formatCode="General">
                  <c:v>0.167730923</c:v>
                </c:pt>
                <c:pt idx="46" formatCode="General">
                  <c:v>0.17445891099999999</c:v>
                </c:pt>
                <c:pt idx="47" formatCode="General">
                  <c:v>0.17996564800000001</c:v>
                </c:pt>
                <c:pt idx="48" formatCode="General">
                  <c:v>0.18618732700000001</c:v>
                </c:pt>
                <c:pt idx="49" formatCode="General">
                  <c:v>0.19352738799999999</c:v>
                </c:pt>
                <c:pt idx="50" formatCode="General">
                  <c:v>0.20085773700000001</c:v>
                </c:pt>
                <c:pt idx="51" formatCode="General">
                  <c:v>0.207701054</c:v>
                </c:pt>
                <c:pt idx="52" formatCode="General">
                  <c:v>0.215008582</c:v>
                </c:pt>
                <c:pt idx="53" formatCode="General">
                  <c:v>0.22263482100000001</c:v>
                </c:pt>
                <c:pt idx="54" formatCode="General">
                  <c:v>0.230564199</c:v>
                </c:pt>
                <c:pt idx="55" formatCode="General">
                  <c:v>0.23866222000000001</c:v>
                </c:pt>
                <c:pt idx="56" formatCode="General">
                  <c:v>0.246579773</c:v>
                </c:pt>
                <c:pt idx="57" formatCode="General">
                  <c:v>0.25467452000000002</c:v>
                </c:pt>
                <c:pt idx="58" formatCode="General">
                  <c:v>0.26288110999999997</c:v>
                </c:pt>
                <c:pt idx="59" formatCode="General">
                  <c:v>0.27025434100000001</c:v>
                </c:pt>
                <c:pt idx="60" formatCode="General">
                  <c:v>0.27749445099999998</c:v>
                </c:pt>
                <c:pt idx="61" formatCode="General">
                  <c:v>0.284815808</c:v>
                </c:pt>
                <c:pt idx="62" formatCode="General">
                  <c:v>0.29222115199999998</c:v>
                </c:pt>
                <c:pt idx="63" formatCode="General">
                  <c:v>0.29964889700000003</c:v>
                </c:pt>
                <c:pt idx="64" formatCode="General">
                  <c:v>0.30812732199999998</c:v>
                </c:pt>
                <c:pt idx="65" formatCode="General">
                  <c:v>0.31644255700000001</c:v>
                </c:pt>
                <c:pt idx="66" formatCode="General">
                  <c:v>0.32429788799999998</c:v>
                </c:pt>
                <c:pt idx="67" formatCode="General">
                  <c:v>0.331979358</c:v>
                </c:pt>
                <c:pt idx="68" formatCode="General">
                  <c:v>0.33976034799999999</c:v>
                </c:pt>
                <c:pt idx="69" formatCode="General">
                  <c:v>0.34757272500000003</c:v>
                </c:pt>
                <c:pt idx="70" formatCode="General">
                  <c:v>0.35692073000000002</c:v>
                </c:pt>
                <c:pt idx="71" formatCode="General">
                  <c:v>0.36646788800000002</c:v>
                </c:pt>
                <c:pt idx="72" formatCode="General">
                  <c:v>0.37563111700000001</c:v>
                </c:pt>
                <c:pt idx="73" formatCode="General">
                  <c:v>0.38453408</c:v>
                </c:pt>
                <c:pt idx="74" formatCode="General">
                  <c:v>0.392864451</c:v>
                </c:pt>
                <c:pt idx="75" formatCode="General">
                  <c:v>0.399998772</c:v>
                </c:pt>
                <c:pt idx="76" formatCode="General">
                  <c:v>0.40785013799999997</c:v>
                </c:pt>
                <c:pt idx="77" formatCode="General">
                  <c:v>0.41683318400000002</c:v>
                </c:pt>
                <c:pt idx="78" formatCode="General">
                  <c:v>0.42613215999999998</c:v>
                </c:pt>
                <c:pt idx="79" formatCode="General">
                  <c:v>0.43587869099999998</c:v>
                </c:pt>
                <c:pt idx="80" formatCode="General">
                  <c:v>0.445807652</c:v>
                </c:pt>
                <c:pt idx="81" formatCode="General">
                  <c:v>0.45567373300000003</c:v>
                </c:pt>
                <c:pt idx="82" formatCode="General">
                  <c:v>0.465884833</c:v>
                </c:pt>
                <c:pt idx="83" formatCode="General">
                  <c:v>0.47640736500000003</c:v>
                </c:pt>
                <c:pt idx="84" formatCode="General">
                  <c:v>0.48590794500000001</c:v>
                </c:pt>
                <c:pt idx="85" formatCode="General">
                  <c:v>0.49437666400000002</c:v>
                </c:pt>
                <c:pt idx="86" formatCode="General">
                  <c:v>0.50172449699999999</c:v>
                </c:pt>
                <c:pt idx="87" formatCode="General">
                  <c:v>0.50961470499999995</c:v>
                </c:pt>
                <c:pt idx="88" formatCode="General">
                  <c:v>0.51796755400000005</c:v>
                </c:pt>
                <c:pt idx="89" formatCode="General">
                  <c:v>0.52611251299999995</c:v>
                </c:pt>
                <c:pt idx="90" formatCode="General">
                  <c:v>0.53401445800000003</c:v>
                </c:pt>
                <c:pt idx="91" formatCode="General">
                  <c:v>0.54196302600000001</c:v>
                </c:pt>
                <c:pt idx="92" formatCode="General">
                  <c:v>0.548268066</c:v>
                </c:pt>
                <c:pt idx="93" formatCode="General">
                  <c:v>0.55331006400000005</c:v>
                </c:pt>
                <c:pt idx="94" formatCode="General">
                  <c:v>0.55842641999999998</c:v>
                </c:pt>
                <c:pt idx="95" formatCode="General">
                  <c:v>0.56482162400000002</c:v>
                </c:pt>
                <c:pt idx="96" formatCode="General">
                  <c:v>0.57149494199999995</c:v>
                </c:pt>
                <c:pt idx="97" formatCode="General">
                  <c:v>0.57777893999999996</c:v>
                </c:pt>
                <c:pt idx="98" formatCode="General">
                  <c:v>0.58423644799999996</c:v>
                </c:pt>
                <c:pt idx="99" formatCode="General">
                  <c:v>0.59156918599999997</c:v>
                </c:pt>
                <c:pt idx="100" formatCode="General">
                  <c:v>0.59893286899999998</c:v>
                </c:pt>
                <c:pt idx="101" formatCode="General">
                  <c:v>0.60629561300000001</c:v>
                </c:pt>
                <c:pt idx="102" formatCode="General">
                  <c:v>0.61355160900000005</c:v>
                </c:pt>
                <c:pt idx="103" formatCode="General">
                  <c:v>0.62045787200000002</c:v>
                </c:pt>
                <c:pt idx="104" formatCode="General">
                  <c:v>0.62730487000000001</c:v>
                </c:pt>
                <c:pt idx="105" formatCode="General">
                  <c:v>0.63458893299999997</c:v>
                </c:pt>
                <c:pt idx="106" formatCode="General">
                  <c:v>0.64200871500000001</c:v>
                </c:pt>
                <c:pt idx="107" formatCode="General">
                  <c:v>0.65071795499999996</c:v>
                </c:pt>
                <c:pt idx="108" formatCode="General">
                  <c:v>0.66140612799999998</c:v>
                </c:pt>
                <c:pt idx="109" formatCode="General">
                  <c:v>0.673301971</c:v>
                </c:pt>
                <c:pt idx="110" formatCode="General">
                  <c:v>0.685240548</c:v>
                </c:pt>
                <c:pt idx="111" formatCode="General">
                  <c:v>0.69681528999999998</c:v>
                </c:pt>
                <c:pt idx="112" formatCode="General">
                  <c:v>0.70743568899999998</c:v>
                </c:pt>
                <c:pt idx="113" formatCode="General">
                  <c:v>0.71604611299999998</c:v>
                </c:pt>
                <c:pt idx="114" formatCode="General">
                  <c:v>0.72213491299999999</c:v>
                </c:pt>
                <c:pt idx="115" formatCode="General">
                  <c:v>0.72730563500000001</c:v>
                </c:pt>
                <c:pt idx="116" formatCode="General">
                  <c:v>0.73269063499999998</c:v>
                </c:pt>
                <c:pt idx="117" formatCode="General">
                  <c:v>0.73697127600000001</c:v>
                </c:pt>
                <c:pt idx="118" formatCode="General">
                  <c:v>0.74102954399999998</c:v>
                </c:pt>
                <c:pt idx="119" formatCode="General">
                  <c:v>0.74611735499999998</c:v>
                </c:pt>
                <c:pt idx="120" formatCode="General">
                  <c:v>0.75097704499999995</c:v>
                </c:pt>
                <c:pt idx="121" formatCode="General">
                  <c:v>0.75538733400000002</c:v>
                </c:pt>
                <c:pt idx="122" formatCode="General">
                  <c:v>0.76048103600000005</c:v>
                </c:pt>
                <c:pt idx="123" formatCode="General">
                  <c:v>0.76569142400000001</c:v>
                </c:pt>
                <c:pt idx="124" formatCode="General">
                  <c:v>0.77022633399999996</c:v>
                </c:pt>
                <c:pt idx="125" formatCode="General">
                  <c:v>0.77452575800000001</c:v>
                </c:pt>
                <c:pt idx="126" formatCode="General">
                  <c:v>0.77972249999999999</c:v>
                </c:pt>
                <c:pt idx="127" formatCode="General">
                  <c:v>0.78693290400000004</c:v>
                </c:pt>
                <c:pt idx="128" formatCode="General">
                  <c:v>0.79665027899999996</c:v>
                </c:pt>
                <c:pt idx="129" formatCode="General">
                  <c:v>0.80912122099999995</c:v>
                </c:pt>
                <c:pt idx="130" formatCode="General">
                  <c:v>0.82353417399999995</c:v>
                </c:pt>
                <c:pt idx="131" formatCode="General">
                  <c:v>0.83844160400000001</c:v>
                </c:pt>
                <c:pt idx="132" formatCode="General">
                  <c:v>0.85241058800000002</c:v>
                </c:pt>
                <c:pt idx="133" formatCode="General">
                  <c:v>0.86435172199999999</c:v>
                </c:pt>
                <c:pt idx="134" formatCode="General">
                  <c:v>0.87401288099999996</c:v>
                </c:pt>
                <c:pt idx="135" formatCode="General">
                  <c:v>0.88206458399999998</c:v>
                </c:pt>
                <c:pt idx="136" formatCode="General">
                  <c:v>0.88883224699999996</c:v>
                </c:pt>
                <c:pt idx="137" formatCode="General">
                  <c:v>0.89506312399999999</c:v>
                </c:pt>
                <c:pt idx="138" formatCode="General">
                  <c:v>0.90183234400000001</c:v>
                </c:pt>
                <c:pt idx="139" formatCode="General">
                  <c:v>0.909335169</c:v>
                </c:pt>
                <c:pt idx="140" formatCode="General">
                  <c:v>0.91622034100000005</c:v>
                </c:pt>
                <c:pt idx="141" formatCode="General">
                  <c:v>0.92248186799999998</c:v>
                </c:pt>
                <c:pt idx="142" formatCode="General">
                  <c:v>0.92847349400000001</c:v>
                </c:pt>
                <c:pt idx="143" formatCode="General">
                  <c:v>0.93434178199999995</c:v>
                </c:pt>
                <c:pt idx="144" formatCode="General">
                  <c:v>0.93899896199999999</c:v>
                </c:pt>
                <c:pt idx="145" formatCode="General">
                  <c:v>0.94368822200000002</c:v>
                </c:pt>
                <c:pt idx="146" formatCode="General">
                  <c:v>0.94942755899999998</c:v>
                </c:pt>
                <c:pt idx="147" formatCode="General">
                  <c:v>0.95617099500000002</c:v>
                </c:pt>
                <c:pt idx="148" formatCode="General">
                  <c:v>0.96316986100000002</c:v>
                </c:pt>
                <c:pt idx="149" formatCode="General">
                  <c:v>0.97170083100000004</c:v>
                </c:pt>
                <c:pt idx="150" formatCode="General">
                  <c:v>0.98172792099999995</c:v>
                </c:pt>
                <c:pt idx="151" formatCode="General">
                  <c:v>0.99184256400000004</c:v>
                </c:pt>
                <c:pt idx="152" formatCode="General">
                  <c:v>1.000883988</c:v>
                </c:pt>
                <c:pt idx="153" formatCode="General">
                  <c:v>1.0082338129999999</c:v>
                </c:pt>
                <c:pt idx="154" formatCode="General">
                  <c:v>1.0138016999999999</c:v>
                </c:pt>
                <c:pt idx="155" formatCode="General">
                  <c:v>1.018123197</c:v>
                </c:pt>
                <c:pt idx="156" formatCode="General">
                  <c:v>1.022201167</c:v>
                </c:pt>
                <c:pt idx="157" formatCode="General">
                  <c:v>1.0259397210000001</c:v>
                </c:pt>
                <c:pt idx="158" formatCode="General">
                  <c:v>1.031885739</c:v>
                </c:pt>
                <c:pt idx="159" formatCode="General">
                  <c:v>1.0414586180000001</c:v>
                </c:pt>
                <c:pt idx="160" formatCode="General">
                  <c:v>1.0543266529999999</c:v>
                </c:pt>
                <c:pt idx="161" formatCode="General">
                  <c:v>1.0693038640000001</c:v>
                </c:pt>
                <c:pt idx="162" formatCode="General">
                  <c:v>1.0864351860000001</c:v>
                </c:pt>
                <c:pt idx="163" formatCode="General">
                  <c:v>1.1034172719999999</c:v>
                </c:pt>
                <c:pt idx="164" formatCode="General">
                  <c:v>1.118971876</c:v>
                </c:pt>
                <c:pt idx="165" formatCode="General">
                  <c:v>1.1324768089999999</c:v>
                </c:pt>
                <c:pt idx="166" formatCode="General">
                  <c:v>1.1438806079999999</c:v>
                </c:pt>
                <c:pt idx="167" formatCode="General">
                  <c:v>1.1529271160000001</c:v>
                </c:pt>
                <c:pt idx="168" formatCode="General">
                  <c:v>1.1603516279999999</c:v>
                </c:pt>
                <c:pt idx="169" formatCode="General">
                  <c:v>1.1671639810000001</c:v>
                </c:pt>
                <c:pt idx="170" formatCode="General">
                  <c:v>1.173664321</c:v>
                </c:pt>
                <c:pt idx="171" formatCode="General">
                  <c:v>1.1801692850000001</c:v>
                </c:pt>
                <c:pt idx="172" formatCode="General">
                  <c:v>1.187876159</c:v>
                </c:pt>
                <c:pt idx="173" formatCode="General">
                  <c:v>1.196414834</c:v>
                </c:pt>
                <c:pt idx="174" formatCode="General">
                  <c:v>1.203752471</c:v>
                </c:pt>
                <c:pt idx="175" formatCode="General">
                  <c:v>1.2100195199999999</c:v>
                </c:pt>
                <c:pt idx="176" formatCode="General">
                  <c:v>1.216604547</c:v>
                </c:pt>
                <c:pt idx="177" formatCode="General">
                  <c:v>1.22384073</c:v>
                </c:pt>
                <c:pt idx="178" formatCode="General">
                  <c:v>1.2311934280000001</c:v>
                </c:pt>
                <c:pt idx="179" formatCode="General">
                  <c:v>1.2388475240000001</c:v>
                </c:pt>
                <c:pt idx="180" formatCode="General">
                  <c:v>1.2468586930000001</c:v>
                </c:pt>
                <c:pt idx="181" formatCode="General">
                  <c:v>1.25431041</c:v>
                </c:pt>
                <c:pt idx="182" formatCode="General">
                  <c:v>1.2603160179999999</c:v>
                </c:pt>
                <c:pt idx="183" formatCode="General">
                  <c:v>1.265390467</c:v>
                </c:pt>
                <c:pt idx="184" formatCode="General">
                  <c:v>1.2704410690000001</c:v>
                </c:pt>
                <c:pt idx="185" formatCode="General">
                  <c:v>1.2762392680000001</c:v>
                </c:pt>
                <c:pt idx="186" formatCode="General">
                  <c:v>1.282365304</c:v>
                </c:pt>
                <c:pt idx="187" formatCode="General">
                  <c:v>1.2883700300000001</c:v>
                </c:pt>
                <c:pt idx="188" formatCode="General">
                  <c:v>1.294252258</c:v>
                </c:pt>
                <c:pt idx="189" formatCode="General">
                  <c:v>1.299929168</c:v>
                </c:pt>
                <c:pt idx="190" formatCode="General">
                  <c:v>1.305530217</c:v>
                </c:pt>
                <c:pt idx="191" formatCode="General">
                  <c:v>1.313124323</c:v>
                </c:pt>
                <c:pt idx="192" formatCode="General">
                  <c:v>1.32183279</c:v>
                </c:pt>
                <c:pt idx="193" formatCode="General">
                  <c:v>1.330080446</c:v>
                </c:pt>
                <c:pt idx="194" formatCode="General">
                  <c:v>1.33789168</c:v>
                </c:pt>
                <c:pt idx="195" formatCode="General">
                  <c:v>1.344786354</c:v>
                </c:pt>
                <c:pt idx="196" formatCode="General">
                  <c:v>1.349129985</c:v>
                </c:pt>
                <c:pt idx="197" formatCode="General">
                  <c:v>1.352103512</c:v>
                </c:pt>
                <c:pt idx="198" formatCode="General">
                  <c:v>1.3553036919999999</c:v>
                </c:pt>
                <c:pt idx="199" formatCode="General">
                  <c:v>1.3589044749999999</c:v>
                </c:pt>
                <c:pt idx="200" formatCode="General">
                  <c:v>1.3625138830000001</c:v>
                </c:pt>
                <c:pt idx="201" formatCode="General">
                  <c:v>1.3659086730000001</c:v>
                </c:pt>
                <c:pt idx="202" formatCode="General">
                  <c:v>1.3691933599999999</c:v>
                </c:pt>
                <c:pt idx="203" formatCode="General">
                  <c:v>1.3724900470000001</c:v>
                </c:pt>
                <c:pt idx="204" formatCode="General">
                  <c:v>1.375546937</c:v>
                </c:pt>
                <c:pt idx="205" formatCode="General">
                  <c:v>1.3784116829999999</c:v>
                </c:pt>
                <c:pt idx="206" formatCode="General">
                  <c:v>1.381108829</c:v>
                </c:pt>
                <c:pt idx="207" formatCode="General">
                  <c:v>1.383529488</c:v>
                </c:pt>
                <c:pt idx="208" formatCode="General">
                  <c:v>1.386309343</c:v>
                </c:pt>
                <c:pt idx="209" formatCode="General">
                  <c:v>1.389270064</c:v>
                </c:pt>
                <c:pt idx="210" formatCode="General">
                  <c:v>1.3921459789999999</c:v>
                </c:pt>
                <c:pt idx="211" formatCode="General">
                  <c:v>1.3955547509999999</c:v>
                </c:pt>
                <c:pt idx="212" formatCode="General">
                  <c:v>1.399265078</c:v>
                </c:pt>
                <c:pt idx="213" formatCode="General">
                  <c:v>1.4020748009999999</c:v>
                </c:pt>
                <c:pt idx="214" formatCode="General">
                  <c:v>1.4044913750000001</c:v>
                </c:pt>
                <c:pt idx="215" formatCode="General">
                  <c:v>1.406826422</c:v>
                </c:pt>
                <c:pt idx="216" formatCode="General">
                  <c:v>1.408911153</c:v>
                </c:pt>
                <c:pt idx="217" formatCode="General">
                  <c:v>1.4109013189999999</c:v>
                </c:pt>
                <c:pt idx="218" formatCode="General">
                  <c:v>1.4133329649999999</c:v>
                </c:pt>
                <c:pt idx="219" formatCode="General">
                  <c:v>1.416504395</c:v>
                </c:pt>
                <c:pt idx="220" formatCode="General">
                  <c:v>1.420008452</c:v>
                </c:pt>
                <c:pt idx="221" formatCode="General">
                  <c:v>1.423339229</c:v>
                </c:pt>
                <c:pt idx="222" formatCode="General">
                  <c:v>1.426676294</c:v>
                </c:pt>
                <c:pt idx="223" formatCode="General">
                  <c:v>1.4298699610000001</c:v>
                </c:pt>
                <c:pt idx="224" formatCode="General">
                  <c:v>1.4328847629999999</c:v>
                </c:pt>
                <c:pt idx="225" formatCode="General">
                  <c:v>1.4361555989999999</c:v>
                </c:pt>
                <c:pt idx="226" formatCode="General">
                  <c:v>1.4396948650000001</c:v>
                </c:pt>
                <c:pt idx="227" formatCode="General">
                  <c:v>1.4434833330000001</c:v>
                </c:pt>
                <c:pt idx="228" formatCode="General">
                  <c:v>1.447187067</c:v>
                </c:pt>
                <c:pt idx="229" formatCode="General">
                  <c:v>1.4505187740000001</c:v>
                </c:pt>
                <c:pt idx="230" formatCode="General">
                  <c:v>1.453592343</c:v>
                </c:pt>
                <c:pt idx="231" formatCode="General">
                  <c:v>1.456937514</c:v>
                </c:pt>
                <c:pt idx="232" formatCode="General">
                  <c:v>1.460387562</c:v>
                </c:pt>
                <c:pt idx="233" formatCode="General">
                  <c:v>1.4638934139999999</c:v>
                </c:pt>
                <c:pt idx="234" formatCode="General">
                  <c:v>1.468005625</c:v>
                </c:pt>
                <c:pt idx="235" formatCode="General">
                  <c:v>1.4724852369999999</c:v>
                </c:pt>
                <c:pt idx="236" formatCode="General">
                  <c:v>1.4767414029999999</c:v>
                </c:pt>
                <c:pt idx="237" formatCode="General">
                  <c:v>1.4805319779999999</c:v>
                </c:pt>
                <c:pt idx="238" formatCode="General">
                  <c:v>1.4843288939999999</c:v>
                </c:pt>
                <c:pt idx="239" formatCode="General">
                  <c:v>1.4879351240000001</c:v>
                </c:pt>
                <c:pt idx="240" formatCode="General">
                  <c:v>1.491697585</c:v>
                </c:pt>
                <c:pt idx="241" formatCode="General">
                  <c:v>1.4966975039999999</c:v>
                </c:pt>
                <c:pt idx="242" formatCode="General">
                  <c:v>1.5028566059999999</c:v>
                </c:pt>
                <c:pt idx="243" formatCode="General">
                  <c:v>1.509495781</c:v>
                </c:pt>
                <c:pt idx="244" formatCode="General">
                  <c:v>1.515704086</c:v>
                </c:pt>
                <c:pt idx="245" formatCode="General">
                  <c:v>1.5216379819999999</c:v>
                </c:pt>
                <c:pt idx="246" formatCode="General">
                  <c:v>1.526357824</c:v>
                </c:pt>
                <c:pt idx="247" formatCode="General">
                  <c:v>1.530179406</c:v>
                </c:pt>
                <c:pt idx="248" formatCode="General">
                  <c:v>1.5338869580000001</c:v>
                </c:pt>
                <c:pt idx="249" formatCode="General">
                  <c:v>1.5381883860000001</c:v>
                </c:pt>
                <c:pt idx="250" formatCode="General">
                  <c:v>1.5430004319999999</c:v>
                </c:pt>
                <c:pt idx="251" formatCode="General">
                  <c:v>1.547568952</c:v>
                </c:pt>
                <c:pt idx="252" formatCode="General">
                  <c:v>1.5526579439999999</c:v>
                </c:pt>
                <c:pt idx="253" formatCode="General">
                  <c:v>1.5583535159999999</c:v>
                </c:pt>
                <c:pt idx="254" formatCode="General">
                  <c:v>1.5644138590000001</c:v>
                </c:pt>
                <c:pt idx="255" formatCode="General">
                  <c:v>1.5702229620000001</c:v>
                </c:pt>
                <c:pt idx="256" formatCode="General">
                  <c:v>1.575826207</c:v>
                </c:pt>
                <c:pt idx="257" formatCode="General">
                  <c:v>1.580950707</c:v>
                </c:pt>
                <c:pt idx="258" formatCode="General">
                  <c:v>1.585451505</c:v>
                </c:pt>
                <c:pt idx="259" formatCode="General">
                  <c:v>1.5886652320000001</c:v>
                </c:pt>
                <c:pt idx="260" formatCode="General">
                  <c:v>1.591558762</c:v>
                </c:pt>
                <c:pt idx="261" formatCode="General">
                  <c:v>1.5947712169999999</c:v>
                </c:pt>
                <c:pt idx="262" formatCode="General">
                  <c:v>1.598332066</c:v>
                </c:pt>
                <c:pt idx="263" formatCode="General">
                  <c:v>1.601865114</c:v>
                </c:pt>
                <c:pt idx="264" formatCode="General">
                  <c:v>1.6056196030000001</c:v>
                </c:pt>
                <c:pt idx="265" formatCode="General">
                  <c:v>1.6092047860000001</c:v>
                </c:pt>
                <c:pt idx="266" formatCode="General">
                  <c:v>1.613379313</c:v>
                </c:pt>
                <c:pt idx="267" formatCode="General">
                  <c:v>1.617611546</c:v>
                </c:pt>
                <c:pt idx="268" formatCode="General">
                  <c:v>1.621676076</c:v>
                </c:pt>
                <c:pt idx="269" formatCode="General">
                  <c:v>1.6257779459999999</c:v>
                </c:pt>
                <c:pt idx="270" formatCode="General">
                  <c:v>1.6295945279999999</c:v>
                </c:pt>
                <c:pt idx="271" formatCode="General">
                  <c:v>1.632869098</c:v>
                </c:pt>
                <c:pt idx="272" formatCode="General">
                  <c:v>1.636030192</c:v>
                </c:pt>
                <c:pt idx="273" formatCode="General">
                  <c:v>1.6393568279999999</c:v>
                </c:pt>
                <c:pt idx="274" formatCode="General">
                  <c:v>1.642570184</c:v>
                </c:pt>
                <c:pt idx="275" formatCode="General">
                  <c:v>1.6455812809999999</c:v>
                </c:pt>
                <c:pt idx="276" formatCode="General">
                  <c:v>1.648099819</c:v>
                </c:pt>
                <c:pt idx="277" formatCode="General">
                  <c:v>1.650158359</c:v>
                </c:pt>
                <c:pt idx="278" formatCode="General">
                  <c:v>1.651733117</c:v>
                </c:pt>
                <c:pt idx="279" formatCode="General">
                  <c:v>1.6530905499999999</c:v>
                </c:pt>
                <c:pt idx="280" formatCode="General">
                  <c:v>1.6548324569999999</c:v>
                </c:pt>
                <c:pt idx="281" formatCode="General">
                  <c:v>1.6571932709999999</c:v>
                </c:pt>
                <c:pt idx="282" formatCode="General">
                  <c:v>1.6593768769999999</c:v>
                </c:pt>
                <c:pt idx="283" formatCode="General">
                  <c:v>1.6617211700000001</c:v>
                </c:pt>
                <c:pt idx="284" formatCode="General">
                  <c:v>1.664220867</c:v>
                </c:pt>
                <c:pt idx="285" formatCode="General">
                  <c:v>1.666456146</c:v>
                </c:pt>
                <c:pt idx="286" formatCode="General">
                  <c:v>1.668277555</c:v>
                </c:pt>
                <c:pt idx="287" formatCode="General">
                  <c:v>1.6700802770000001</c:v>
                </c:pt>
                <c:pt idx="288" formatCode="General">
                  <c:v>1.6718397730000001</c:v>
                </c:pt>
                <c:pt idx="289" formatCode="General">
                  <c:v>1.673642603</c:v>
                </c:pt>
                <c:pt idx="290" formatCode="General">
                  <c:v>1.6752470340000001</c:v>
                </c:pt>
                <c:pt idx="291" formatCode="General">
                  <c:v>1.6764899449999999</c:v>
                </c:pt>
                <c:pt idx="292" formatCode="General">
                  <c:v>1.6774392760000001</c:v>
                </c:pt>
                <c:pt idx="293" formatCode="General">
                  <c:v>1.6779460770000001</c:v>
                </c:pt>
                <c:pt idx="294" formatCode="General">
                  <c:v>1.6781348279999999</c:v>
                </c:pt>
                <c:pt idx="295" formatCode="General">
                  <c:v>1.6782899019999999</c:v>
                </c:pt>
                <c:pt idx="296" formatCode="General">
                  <c:v>1.6784361990000001</c:v>
                </c:pt>
                <c:pt idx="297" formatCode="General">
                  <c:v>1.6785951880000001</c:v>
                </c:pt>
                <c:pt idx="298" formatCode="General">
                  <c:v>1.678777223</c:v>
                </c:pt>
                <c:pt idx="299" formatCode="General">
                  <c:v>1.6789321610000001</c:v>
                </c:pt>
                <c:pt idx="300" formatCode="General">
                  <c:v>1.6790918560000001</c:v>
                </c:pt>
                <c:pt idx="301" formatCode="General">
                  <c:v>1.6792481319999999</c:v>
                </c:pt>
                <c:pt idx="302" formatCode="General">
                  <c:v>1.6793885740000001</c:v>
                </c:pt>
                <c:pt idx="303" formatCode="General">
                  <c:v>1.679474438</c:v>
                </c:pt>
                <c:pt idx="304" formatCode="General">
                  <c:v>1.679591633</c:v>
                </c:pt>
                <c:pt idx="305" formatCode="General">
                  <c:v>1.6797242429999999</c:v>
                </c:pt>
                <c:pt idx="306" formatCode="General">
                  <c:v>1.6798660540000001</c:v>
                </c:pt>
                <c:pt idx="307" formatCode="General">
                  <c:v>1.6799783109999999</c:v>
                </c:pt>
                <c:pt idx="308" formatCode="General">
                  <c:v>1.680123491</c:v>
                </c:pt>
                <c:pt idx="309" formatCode="General">
                  <c:v>1.680297428</c:v>
                </c:pt>
                <c:pt idx="310" formatCode="General">
                  <c:v>1.680459836</c:v>
                </c:pt>
                <c:pt idx="311" formatCode="General">
                  <c:v>1.680591639</c:v>
                </c:pt>
                <c:pt idx="312" formatCode="General">
                  <c:v>1.680709214</c:v>
                </c:pt>
                <c:pt idx="313" formatCode="General">
                  <c:v>1.680842986</c:v>
                </c:pt>
                <c:pt idx="314" formatCode="General">
                  <c:v>1.680882191</c:v>
                </c:pt>
                <c:pt idx="315" formatCode="General">
                  <c:v>1.6809017319999999</c:v>
                </c:pt>
                <c:pt idx="316" formatCode="General">
                  <c:v>1.680893668</c:v>
                </c:pt>
                <c:pt idx="317" formatCode="General">
                  <c:v>1.6809267379999999</c:v>
                </c:pt>
                <c:pt idx="318" formatCode="General">
                  <c:v>1.680903941</c:v>
                </c:pt>
                <c:pt idx="319" formatCode="General">
                  <c:v>1.6809138109999999</c:v>
                </c:pt>
                <c:pt idx="320" formatCode="General">
                  <c:v>1.6808840030000001</c:v>
                </c:pt>
                <c:pt idx="321" formatCode="General">
                  <c:v>1.6809500289999999</c:v>
                </c:pt>
                <c:pt idx="322" formatCode="General">
                  <c:v>1.6810048550000001</c:v>
                </c:pt>
                <c:pt idx="323" formatCode="General">
                  <c:v>1.6811507429999999</c:v>
                </c:pt>
                <c:pt idx="324" formatCode="General">
                  <c:v>1.6813101960000001</c:v>
                </c:pt>
                <c:pt idx="325" formatCode="General">
                  <c:v>1.681507246</c:v>
                </c:pt>
                <c:pt idx="326" formatCode="General">
                  <c:v>1.6816175390000001</c:v>
                </c:pt>
                <c:pt idx="327" formatCode="General">
                  <c:v>1.6817378730000001</c:v>
                </c:pt>
                <c:pt idx="328" formatCode="General">
                  <c:v>1.68174527</c:v>
                </c:pt>
                <c:pt idx="329" formatCode="General">
                  <c:v>1.6817402050000001</c:v>
                </c:pt>
                <c:pt idx="330" formatCode="General">
                  <c:v>1.6817217719999999</c:v>
                </c:pt>
                <c:pt idx="331" formatCode="General">
                  <c:v>1.6817211590000001</c:v>
                </c:pt>
                <c:pt idx="332" formatCode="General">
                  <c:v>1.681697094</c:v>
                </c:pt>
                <c:pt idx="333" formatCode="General">
                  <c:v>1.681737185</c:v>
                </c:pt>
                <c:pt idx="334" formatCode="General">
                  <c:v>1.6817385460000001</c:v>
                </c:pt>
                <c:pt idx="335" formatCode="General">
                  <c:v>1.681747393</c:v>
                </c:pt>
                <c:pt idx="336" formatCode="General">
                  <c:v>1.681752197</c:v>
                </c:pt>
                <c:pt idx="337" formatCode="General">
                  <c:v>1.681791875</c:v>
                </c:pt>
                <c:pt idx="338" formatCode="General">
                  <c:v>1.6818163580000001</c:v>
                </c:pt>
                <c:pt idx="339" formatCode="General">
                  <c:v>1.681868261</c:v>
                </c:pt>
                <c:pt idx="340" formatCode="General">
                  <c:v>1.6819428139999999</c:v>
                </c:pt>
                <c:pt idx="341" formatCode="General">
                  <c:v>1.6820321439999999</c:v>
                </c:pt>
                <c:pt idx="342" formatCode="General">
                  <c:v>1.6821135169999999</c:v>
                </c:pt>
                <c:pt idx="343" formatCode="General">
                  <c:v>1.682229464</c:v>
                </c:pt>
                <c:pt idx="344" formatCode="General">
                  <c:v>1.6823029329999999</c:v>
                </c:pt>
                <c:pt idx="345" formatCode="General">
                  <c:v>1.682382311</c:v>
                </c:pt>
                <c:pt idx="346" formatCode="General">
                  <c:v>1.6825053780000001</c:v>
                </c:pt>
                <c:pt idx="347" formatCode="General">
                  <c:v>1.682621951</c:v>
                </c:pt>
                <c:pt idx="348" formatCode="General">
                  <c:v>1.6827150989999999</c:v>
                </c:pt>
                <c:pt idx="349" formatCode="General">
                  <c:v>1.6828239359999999</c:v>
                </c:pt>
                <c:pt idx="350" formatCode="General">
                  <c:v>1.6829146829999999</c:v>
                </c:pt>
                <c:pt idx="351" formatCode="General">
                  <c:v>1.6829572209999999</c:v>
                </c:pt>
                <c:pt idx="352" formatCode="General">
                  <c:v>1.6829661789999999</c:v>
                </c:pt>
                <c:pt idx="353" formatCode="General">
                  <c:v>1.6829848839999999</c:v>
                </c:pt>
                <c:pt idx="354" formatCode="General">
                  <c:v>1.683072897</c:v>
                </c:pt>
                <c:pt idx="355" formatCode="General">
                  <c:v>1.6831394079999999</c:v>
                </c:pt>
                <c:pt idx="356" formatCode="General">
                  <c:v>1.6831863039999999</c:v>
                </c:pt>
                <c:pt idx="357" formatCode="General">
                  <c:v>1.6832489530000001</c:v>
                </c:pt>
                <c:pt idx="358" formatCode="General">
                  <c:v>1.683351233</c:v>
                </c:pt>
                <c:pt idx="359" formatCode="General">
                  <c:v>1.683349802</c:v>
                </c:pt>
                <c:pt idx="360" formatCode="General">
                  <c:v>1.683369506</c:v>
                </c:pt>
                <c:pt idx="361" formatCode="General">
                  <c:v>1.6834119519999999</c:v>
                </c:pt>
                <c:pt idx="362" formatCode="General">
                  <c:v>1.6834499080000001</c:v>
                </c:pt>
                <c:pt idx="363" formatCode="General">
                  <c:v>1.6834358149999999</c:v>
                </c:pt>
                <c:pt idx="364" formatCode="General">
                  <c:v>1.6834445339999999</c:v>
                </c:pt>
                <c:pt idx="365" formatCode="General">
                  <c:v>1.6834952059999999</c:v>
                </c:pt>
                <c:pt idx="366" formatCode="General">
                  <c:v>1.6835189800000001</c:v>
                </c:pt>
                <c:pt idx="367" formatCode="General">
                  <c:v>1.6835330040000001</c:v>
                </c:pt>
                <c:pt idx="368" formatCode="General">
                  <c:v>1.6835692760000001</c:v>
                </c:pt>
                <c:pt idx="369" formatCode="General">
                  <c:v>1.683683161</c:v>
                </c:pt>
                <c:pt idx="370" formatCode="General">
                  <c:v>1.683736991</c:v>
                </c:pt>
                <c:pt idx="371" formatCode="General">
                  <c:v>1.68380284</c:v>
                </c:pt>
                <c:pt idx="372" formatCode="General">
                  <c:v>1.6839240150000001</c:v>
                </c:pt>
                <c:pt idx="373" formatCode="General">
                  <c:v>1.6840242750000001</c:v>
                </c:pt>
                <c:pt idx="374" formatCode="General">
                  <c:v>1.684058539</c:v>
                </c:pt>
                <c:pt idx="375" formatCode="General">
                  <c:v>1.6841129290000001</c:v>
                </c:pt>
                <c:pt idx="376" formatCode="General">
                  <c:v>1.684156387</c:v>
                </c:pt>
                <c:pt idx="377" formatCode="General">
                  <c:v>1.684204327</c:v>
                </c:pt>
                <c:pt idx="378" formatCode="General">
                  <c:v>1.6841943989999999</c:v>
                </c:pt>
                <c:pt idx="379" formatCode="General">
                  <c:v>1.6842221209999999</c:v>
                </c:pt>
                <c:pt idx="380" formatCode="General">
                  <c:v>1.6842752910000001</c:v>
                </c:pt>
                <c:pt idx="381" formatCode="General">
                  <c:v>1.684371818</c:v>
                </c:pt>
                <c:pt idx="382" formatCode="General">
                  <c:v>1.6844091459999999</c:v>
                </c:pt>
                <c:pt idx="383" formatCode="General">
                  <c:v>1.6844886210000001</c:v>
                </c:pt>
                <c:pt idx="384" formatCode="General">
                  <c:v>1.6845457129999999</c:v>
                </c:pt>
                <c:pt idx="385" formatCode="General">
                  <c:v>1.6846073960000001</c:v>
                </c:pt>
                <c:pt idx="386" formatCode="General">
                  <c:v>1.6846176129999999</c:v>
                </c:pt>
                <c:pt idx="387" formatCode="General">
                  <c:v>1.6846734919999999</c:v>
                </c:pt>
                <c:pt idx="388" formatCode="General">
                  <c:v>1.6847301779999999</c:v>
                </c:pt>
                <c:pt idx="389" formatCode="General">
                  <c:v>1.6847983980000001</c:v>
                </c:pt>
                <c:pt idx="390" formatCode="General">
                  <c:v>1.6848220460000001</c:v>
                </c:pt>
                <c:pt idx="391" formatCode="General">
                  <c:v>1.68486263</c:v>
                </c:pt>
                <c:pt idx="392" formatCode="General">
                  <c:v>1.6848693100000001</c:v>
                </c:pt>
                <c:pt idx="393" formatCode="General">
                  <c:v>1.6848904549999999</c:v>
                </c:pt>
                <c:pt idx="394" formatCode="General">
                  <c:v>1.684905823</c:v>
                </c:pt>
              </c:numCache>
            </c:numRef>
          </c:xVal>
          <c:yVal>
            <c:numRef>
              <c:f>'Data fresh bones'!$EL$4:$EL$398</c:f>
              <c:numCache>
                <c:formatCode>General</c:formatCode>
                <c:ptCount val="395"/>
                <c:pt idx="0">
                  <c:v>2.2263700000000001E-3</c:v>
                </c:pt>
                <c:pt idx="1">
                  <c:v>2.18739E-3</c:v>
                </c:pt>
                <c:pt idx="2">
                  <c:v>1.3873500000000001E-3</c:v>
                </c:pt>
                <c:pt idx="3">
                  <c:v>4.2517999999999999E-4</c:v>
                </c:pt>
                <c:pt idx="4">
                  <c:v>5.4684000000000004E-4</c:v>
                </c:pt>
                <c:pt idx="5">
                  <c:v>3.7332000000000001E-4</c:v>
                </c:pt>
                <c:pt idx="6">
                  <c:v>3.8602999999999999E-4</c:v>
                </c:pt>
                <c:pt idx="7">
                  <c:v>4.5935000000000003E-4</c:v>
                </c:pt>
                <c:pt idx="8">
                  <c:v>4.5570000000000002E-4</c:v>
                </c:pt>
                <c:pt idx="9">
                  <c:v>4.1551000000000001E-4</c:v>
                </c:pt>
                <c:pt idx="10">
                  <c:v>4.5584999999999999E-4</c:v>
                </c:pt>
                <c:pt idx="11">
                  <c:v>3.7135E-4</c:v>
                </c:pt>
                <c:pt idx="12">
                  <c:v>4.2389000000000001E-4</c:v>
                </c:pt>
                <c:pt idx="13">
                  <c:v>4.1047000000000002E-4</c:v>
                </c:pt>
                <c:pt idx="14">
                  <c:v>3.7980000000000002E-4</c:v>
                </c:pt>
                <c:pt idx="15">
                  <c:v>2.0824E-4</c:v>
                </c:pt>
                <c:pt idx="16">
                  <c:v>3.2163E-4</c:v>
                </c:pt>
                <c:pt idx="17">
                  <c:v>2.9617000000000001E-4</c:v>
                </c:pt>
                <c:pt idx="18">
                  <c:v>1.7358E-4</c:v>
                </c:pt>
                <c:pt idx="19" formatCode="0.00E+00">
                  <c:v>9.7200000000000004E-5</c:v>
                </c:pt>
                <c:pt idx="20" formatCode="0.00E+00">
                  <c:v>9.4515999999999994E-6</c:v>
                </c:pt>
                <c:pt idx="21" formatCode="0.00E+00">
                  <c:v>-2.8157000000000002E-5</c:v>
                </c:pt>
                <c:pt idx="22">
                  <c:v>-1.5030999999999999E-4</c:v>
                </c:pt>
                <c:pt idx="23">
                  <c:v>-4.0985000000000001E-4</c:v>
                </c:pt>
                <c:pt idx="24">
                  <c:v>-3.7907000000000001E-4</c:v>
                </c:pt>
                <c:pt idx="25">
                  <c:v>-3.8537000000000001E-4</c:v>
                </c:pt>
                <c:pt idx="26">
                  <c:v>-4.1990000000000001E-4</c:v>
                </c:pt>
                <c:pt idx="27">
                  <c:v>-4.2517999999999999E-4</c:v>
                </c:pt>
                <c:pt idx="28">
                  <c:v>-5.1040000000000005E-4</c:v>
                </c:pt>
                <c:pt idx="29">
                  <c:v>-9.0890000000000003E-4</c:v>
                </c:pt>
                <c:pt idx="30">
                  <c:v>-1.2501999999999999E-3</c:v>
                </c:pt>
                <c:pt idx="31">
                  <c:v>-1.6684499999999999E-3</c:v>
                </c:pt>
                <c:pt idx="32">
                  <c:v>-2.0633399999999999E-3</c:v>
                </c:pt>
                <c:pt idx="33">
                  <c:v>-2.0222600000000001E-3</c:v>
                </c:pt>
                <c:pt idx="34">
                  <c:v>-2.1202399999999998E-3</c:v>
                </c:pt>
                <c:pt idx="35">
                  <c:v>-2.1867000000000002E-3</c:v>
                </c:pt>
                <c:pt idx="36">
                  <c:v>-2.2569500000000002E-3</c:v>
                </c:pt>
                <c:pt idx="37">
                  <c:v>-2.4492400000000001E-3</c:v>
                </c:pt>
                <c:pt idx="38">
                  <c:v>-2.6884700000000001E-3</c:v>
                </c:pt>
                <c:pt idx="39">
                  <c:v>-2.8895599999999998E-3</c:v>
                </c:pt>
                <c:pt idx="40">
                  <c:v>-3.2338699999999998E-3</c:v>
                </c:pt>
                <c:pt idx="41">
                  <c:v>-3.6135899999999999E-3</c:v>
                </c:pt>
                <c:pt idx="42">
                  <c:v>-3.7327100000000002E-3</c:v>
                </c:pt>
                <c:pt idx="43">
                  <c:v>-3.9265300000000001E-3</c:v>
                </c:pt>
                <c:pt idx="44">
                  <c:v>-4.1367599999999997E-3</c:v>
                </c:pt>
                <c:pt idx="45">
                  <c:v>-4.2845899999999996E-3</c:v>
                </c:pt>
                <c:pt idx="46">
                  <c:v>-4.2933499999999996E-3</c:v>
                </c:pt>
                <c:pt idx="47">
                  <c:v>-4.4742899999999997E-3</c:v>
                </c:pt>
                <c:pt idx="48">
                  <c:v>-4.5593999999999999E-3</c:v>
                </c:pt>
                <c:pt idx="49">
                  <c:v>-4.7335700000000003E-3</c:v>
                </c:pt>
                <c:pt idx="50">
                  <c:v>-4.8973799999999998E-3</c:v>
                </c:pt>
                <c:pt idx="51">
                  <c:v>-5.0466900000000004E-3</c:v>
                </c:pt>
                <c:pt idx="52">
                  <c:v>-5.0525400000000003E-3</c:v>
                </c:pt>
                <c:pt idx="53">
                  <c:v>-5.2871899999999998E-3</c:v>
                </c:pt>
                <c:pt idx="54">
                  <c:v>-5.2646500000000001E-3</c:v>
                </c:pt>
                <c:pt idx="55">
                  <c:v>-5.2449200000000001E-3</c:v>
                </c:pt>
                <c:pt idx="56">
                  <c:v>-5.3682900000000004E-3</c:v>
                </c:pt>
                <c:pt idx="57">
                  <c:v>-5.50053E-3</c:v>
                </c:pt>
                <c:pt idx="58">
                  <c:v>-5.5485300000000003E-3</c:v>
                </c:pt>
                <c:pt idx="59">
                  <c:v>-5.8064800000000001E-3</c:v>
                </c:pt>
                <c:pt idx="60">
                  <c:v>-6.0683300000000003E-3</c:v>
                </c:pt>
                <c:pt idx="61">
                  <c:v>-6.1165300000000002E-3</c:v>
                </c:pt>
                <c:pt idx="62">
                  <c:v>-6.1324400000000003E-3</c:v>
                </c:pt>
                <c:pt idx="63">
                  <c:v>-6.2492199999999998E-3</c:v>
                </c:pt>
                <c:pt idx="64">
                  <c:v>-6.2554200000000003E-3</c:v>
                </c:pt>
                <c:pt idx="65">
                  <c:v>-6.2838099999999999E-3</c:v>
                </c:pt>
                <c:pt idx="66">
                  <c:v>-6.4366800000000002E-3</c:v>
                </c:pt>
                <c:pt idx="67">
                  <c:v>-6.52975E-3</c:v>
                </c:pt>
                <c:pt idx="68">
                  <c:v>-6.4946600000000002E-3</c:v>
                </c:pt>
                <c:pt idx="69">
                  <c:v>-6.4046099999999998E-3</c:v>
                </c:pt>
                <c:pt idx="70">
                  <c:v>-6.2738000000000004E-3</c:v>
                </c:pt>
                <c:pt idx="71">
                  <c:v>-6.24919E-3</c:v>
                </c:pt>
                <c:pt idx="72">
                  <c:v>-6.2012500000000002E-3</c:v>
                </c:pt>
                <c:pt idx="73">
                  <c:v>-6.28569E-3</c:v>
                </c:pt>
                <c:pt idx="74">
                  <c:v>-6.2574700000000002E-3</c:v>
                </c:pt>
                <c:pt idx="75">
                  <c:v>-6.3110199999999997E-3</c:v>
                </c:pt>
                <c:pt idx="76">
                  <c:v>-6.1249800000000004E-3</c:v>
                </c:pt>
                <c:pt idx="77">
                  <c:v>-6.2578699999999996E-3</c:v>
                </c:pt>
                <c:pt idx="78">
                  <c:v>-6.1251400000000003E-3</c:v>
                </c:pt>
                <c:pt idx="79">
                  <c:v>-6.1056499999999998E-3</c:v>
                </c:pt>
                <c:pt idx="80">
                  <c:v>-6.2950899999999997E-3</c:v>
                </c:pt>
                <c:pt idx="81">
                  <c:v>-6.398E-3</c:v>
                </c:pt>
                <c:pt idx="82">
                  <c:v>-6.3670699999999998E-3</c:v>
                </c:pt>
                <c:pt idx="83">
                  <c:v>-6.4906E-3</c:v>
                </c:pt>
                <c:pt idx="84">
                  <c:v>-6.5787099999999998E-3</c:v>
                </c:pt>
                <c:pt idx="85">
                  <c:v>-6.3773099999999997E-3</c:v>
                </c:pt>
                <c:pt idx="86">
                  <c:v>-6.2645399999999999E-3</c:v>
                </c:pt>
                <c:pt idx="87">
                  <c:v>-6.0100800000000001E-3</c:v>
                </c:pt>
                <c:pt idx="88">
                  <c:v>-5.5232800000000002E-3</c:v>
                </c:pt>
                <c:pt idx="89">
                  <c:v>-5.24714E-3</c:v>
                </c:pt>
                <c:pt idx="90">
                  <c:v>-5.11876E-3</c:v>
                </c:pt>
                <c:pt idx="91">
                  <c:v>-5.0024300000000004E-3</c:v>
                </c:pt>
                <c:pt idx="92">
                  <c:v>-4.8671799999999996E-3</c:v>
                </c:pt>
                <c:pt idx="93">
                  <c:v>-5.0664799999999999E-3</c:v>
                </c:pt>
                <c:pt idx="94">
                  <c:v>-5.0337100000000003E-3</c:v>
                </c:pt>
                <c:pt idx="95">
                  <c:v>-4.9285099999999997E-3</c:v>
                </c:pt>
                <c:pt idx="96">
                  <c:v>-4.7843399999999998E-3</c:v>
                </c:pt>
                <c:pt idx="97">
                  <c:v>-4.7802000000000001E-3</c:v>
                </c:pt>
                <c:pt idx="98">
                  <c:v>-4.61182E-3</c:v>
                </c:pt>
                <c:pt idx="99">
                  <c:v>-4.3508799999999997E-3</c:v>
                </c:pt>
                <c:pt idx="100">
                  <c:v>-4.0880400000000003E-3</c:v>
                </c:pt>
                <c:pt idx="101">
                  <c:v>-3.9836300000000002E-3</c:v>
                </c:pt>
                <c:pt idx="102">
                  <c:v>-3.88047E-3</c:v>
                </c:pt>
                <c:pt idx="103">
                  <c:v>-3.7668900000000002E-3</c:v>
                </c:pt>
                <c:pt idx="104">
                  <c:v>-3.6648399999999999E-3</c:v>
                </c:pt>
                <c:pt idx="105">
                  <c:v>-3.5337400000000001E-3</c:v>
                </c:pt>
                <c:pt idx="106">
                  <c:v>-3.0751099999999998E-3</c:v>
                </c:pt>
                <c:pt idx="107">
                  <c:v>-2.4718000000000001E-3</c:v>
                </c:pt>
                <c:pt idx="108">
                  <c:v>-1.7744200000000001E-3</c:v>
                </c:pt>
                <c:pt idx="109">
                  <c:v>-1.0880600000000001E-3</c:v>
                </c:pt>
                <c:pt idx="110">
                  <c:v>-5.8511000000000001E-4</c:v>
                </c:pt>
                <c:pt idx="111" formatCode="0.00E+00">
                  <c:v>-5.6802999999999998E-5</c:v>
                </c:pt>
                <c:pt idx="112" formatCode="0.00E+00">
                  <c:v>-2.1849E-5</c:v>
                </c:pt>
                <c:pt idx="113">
                  <c:v>2.0239999999999999E-4</c:v>
                </c:pt>
                <c:pt idx="114">
                  <c:v>1.8745E-4</c:v>
                </c:pt>
                <c:pt idx="115">
                  <c:v>6.1753000000000003E-4</c:v>
                </c:pt>
                <c:pt idx="116">
                  <c:v>8.6182999999999995E-4</c:v>
                </c:pt>
                <c:pt idx="117">
                  <c:v>1.4202399999999999E-3</c:v>
                </c:pt>
                <c:pt idx="118">
                  <c:v>1.5319400000000001E-3</c:v>
                </c:pt>
                <c:pt idx="119">
                  <c:v>1.9239000000000001E-3</c:v>
                </c:pt>
                <c:pt idx="120">
                  <c:v>2.5372200000000002E-3</c:v>
                </c:pt>
                <c:pt idx="121">
                  <c:v>2.7337099999999999E-3</c:v>
                </c:pt>
                <c:pt idx="122">
                  <c:v>2.9289199999999998E-3</c:v>
                </c:pt>
                <c:pt idx="123">
                  <c:v>3.2525100000000001E-3</c:v>
                </c:pt>
                <c:pt idx="124">
                  <c:v>3.2315E-3</c:v>
                </c:pt>
                <c:pt idx="125">
                  <c:v>2.9754400000000002E-3</c:v>
                </c:pt>
                <c:pt idx="126">
                  <c:v>3.0751400000000001E-3</c:v>
                </c:pt>
                <c:pt idx="127">
                  <c:v>3.4681899999999999E-3</c:v>
                </c:pt>
                <c:pt idx="128">
                  <c:v>3.9727499999999997E-3</c:v>
                </c:pt>
                <c:pt idx="129">
                  <c:v>4.6785899999999998E-3</c:v>
                </c:pt>
                <c:pt idx="130">
                  <c:v>5.2872600000000002E-3</c:v>
                </c:pt>
                <c:pt idx="131">
                  <c:v>5.4732000000000001E-3</c:v>
                </c:pt>
                <c:pt idx="132">
                  <c:v>5.6514299999999998E-3</c:v>
                </c:pt>
                <c:pt idx="133">
                  <c:v>5.9350999999999996E-3</c:v>
                </c:pt>
                <c:pt idx="134">
                  <c:v>6.1761699999999999E-3</c:v>
                </c:pt>
                <c:pt idx="135">
                  <c:v>6.1589499999999998E-3</c:v>
                </c:pt>
                <c:pt idx="136">
                  <c:v>6.5989100000000004E-3</c:v>
                </c:pt>
                <c:pt idx="137">
                  <c:v>6.8856200000000003E-3</c:v>
                </c:pt>
                <c:pt idx="138">
                  <c:v>7.0907699999999997E-3</c:v>
                </c:pt>
                <c:pt idx="139">
                  <c:v>7.11686E-3</c:v>
                </c:pt>
                <c:pt idx="140">
                  <c:v>7.4224699999999996E-3</c:v>
                </c:pt>
                <c:pt idx="141">
                  <c:v>7.4614599999999996E-3</c:v>
                </c:pt>
                <c:pt idx="142">
                  <c:v>7.39597E-3</c:v>
                </c:pt>
                <c:pt idx="143">
                  <c:v>7.5484999999999997E-3</c:v>
                </c:pt>
                <c:pt idx="144">
                  <c:v>7.6744300000000003E-3</c:v>
                </c:pt>
                <c:pt idx="145">
                  <c:v>7.67959E-3</c:v>
                </c:pt>
                <c:pt idx="146">
                  <c:v>7.6290500000000001E-3</c:v>
                </c:pt>
                <c:pt idx="147">
                  <c:v>7.9326299999999995E-3</c:v>
                </c:pt>
                <c:pt idx="148">
                  <c:v>8.0166100000000004E-3</c:v>
                </c:pt>
                <c:pt idx="149">
                  <c:v>8.3273400000000008E-3</c:v>
                </c:pt>
                <c:pt idx="150">
                  <c:v>8.5775000000000001E-3</c:v>
                </c:pt>
                <c:pt idx="151">
                  <c:v>8.8971899999999993E-3</c:v>
                </c:pt>
                <c:pt idx="152">
                  <c:v>8.9647400000000006E-3</c:v>
                </c:pt>
                <c:pt idx="153">
                  <c:v>8.9688600000000004E-3</c:v>
                </c:pt>
                <c:pt idx="154">
                  <c:v>8.8885100000000005E-3</c:v>
                </c:pt>
                <c:pt idx="155">
                  <c:v>9.0596400000000007E-3</c:v>
                </c:pt>
                <c:pt idx="156">
                  <c:v>9.0195999999999991E-3</c:v>
                </c:pt>
                <c:pt idx="157">
                  <c:v>9.00456E-3</c:v>
                </c:pt>
                <c:pt idx="158">
                  <c:v>9.2871800000000008E-3</c:v>
                </c:pt>
                <c:pt idx="159">
                  <c:v>9.6896199999999995E-3</c:v>
                </c:pt>
                <c:pt idx="160">
                  <c:v>9.8929900000000008E-3</c:v>
                </c:pt>
                <c:pt idx="161">
                  <c:v>1.040282E-2</c:v>
                </c:pt>
                <c:pt idx="162">
                  <c:v>1.060702E-2</c:v>
                </c:pt>
                <c:pt idx="163">
                  <c:v>1.038883E-2</c:v>
                </c:pt>
                <c:pt idx="164">
                  <c:v>1.016183E-2</c:v>
                </c:pt>
                <c:pt idx="165">
                  <c:v>9.9244899999999994E-3</c:v>
                </c:pt>
                <c:pt idx="166">
                  <c:v>9.5634199999999996E-3</c:v>
                </c:pt>
                <c:pt idx="167">
                  <c:v>9.4126899999999996E-3</c:v>
                </c:pt>
                <c:pt idx="168">
                  <c:v>9.3113199999999997E-3</c:v>
                </c:pt>
                <c:pt idx="169">
                  <c:v>9.3917299999999992E-3</c:v>
                </c:pt>
                <c:pt idx="170">
                  <c:v>9.3473600000000007E-3</c:v>
                </c:pt>
                <c:pt idx="171">
                  <c:v>9.2152899999999992E-3</c:v>
                </c:pt>
                <c:pt idx="172">
                  <c:v>9.0421600000000005E-3</c:v>
                </c:pt>
                <c:pt idx="173">
                  <c:v>8.9658900000000007E-3</c:v>
                </c:pt>
                <c:pt idx="174">
                  <c:v>8.8475900000000007E-3</c:v>
                </c:pt>
                <c:pt idx="175">
                  <c:v>8.7954000000000001E-3</c:v>
                </c:pt>
                <c:pt idx="176">
                  <c:v>8.7597300000000003E-3</c:v>
                </c:pt>
                <c:pt idx="177">
                  <c:v>8.7117199999999992E-3</c:v>
                </c:pt>
                <c:pt idx="178">
                  <c:v>8.6580500000000005E-3</c:v>
                </c:pt>
                <c:pt idx="179">
                  <c:v>8.6605599999999994E-3</c:v>
                </c:pt>
                <c:pt idx="180">
                  <c:v>8.5795000000000003E-3</c:v>
                </c:pt>
                <c:pt idx="181">
                  <c:v>8.5299599999999996E-3</c:v>
                </c:pt>
                <c:pt idx="182">
                  <c:v>8.4909800000000004E-3</c:v>
                </c:pt>
                <c:pt idx="183">
                  <c:v>8.4929299999999992E-3</c:v>
                </c:pt>
                <c:pt idx="184">
                  <c:v>8.4248199999999995E-3</c:v>
                </c:pt>
                <c:pt idx="185">
                  <c:v>8.4879199999999995E-3</c:v>
                </c:pt>
                <c:pt idx="186">
                  <c:v>8.5297700000000008E-3</c:v>
                </c:pt>
                <c:pt idx="187">
                  <c:v>8.5644399999999996E-3</c:v>
                </c:pt>
                <c:pt idx="188">
                  <c:v>8.6198799999999999E-3</c:v>
                </c:pt>
                <c:pt idx="189">
                  <c:v>8.7211300000000005E-3</c:v>
                </c:pt>
                <c:pt idx="190">
                  <c:v>8.7201799999999993E-3</c:v>
                </c:pt>
                <c:pt idx="191">
                  <c:v>8.8291900000000006E-3</c:v>
                </c:pt>
                <c:pt idx="192">
                  <c:v>9.0383000000000008E-3</c:v>
                </c:pt>
                <c:pt idx="193">
                  <c:v>9.3099199999999993E-3</c:v>
                </c:pt>
                <c:pt idx="194">
                  <c:v>9.5879799999999994E-3</c:v>
                </c:pt>
                <c:pt idx="195">
                  <c:v>9.8686999999999993E-3</c:v>
                </c:pt>
                <c:pt idx="196">
                  <c:v>1.0171390000000001E-2</c:v>
                </c:pt>
                <c:pt idx="197">
                  <c:v>1.0213180000000001E-2</c:v>
                </c:pt>
                <c:pt idx="198">
                  <c:v>1.0294040000000001E-2</c:v>
                </c:pt>
                <c:pt idx="199">
                  <c:v>1.0290290000000001E-2</c:v>
                </c:pt>
                <c:pt idx="200">
                  <c:v>1.0654240000000001E-2</c:v>
                </c:pt>
                <c:pt idx="201">
                  <c:v>1.0728E-2</c:v>
                </c:pt>
                <c:pt idx="202">
                  <c:v>1.0899280000000001E-2</c:v>
                </c:pt>
                <c:pt idx="203">
                  <c:v>1.0930820000000001E-2</c:v>
                </c:pt>
                <c:pt idx="204">
                  <c:v>1.093454E-2</c:v>
                </c:pt>
                <c:pt idx="205">
                  <c:v>1.102556E-2</c:v>
                </c:pt>
                <c:pt idx="206">
                  <c:v>1.104775E-2</c:v>
                </c:pt>
                <c:pt idx="207">
                  <c:v>1.1382939999999999E-2</c:v>
                </c:pt>
                <c:pt idx="208">
                  <c:v>1.1504199999999999E-2</c:v>
                </c:pt>
                <c:pt idx="209">
                  <c:v>1.17067E-2</c:v>
                </c:pt>
                <c:pt idx="210">
                  <c:v>1.178152E-2</c:v>
                </c:pt>
                <c:pt idx="211">
                  <c:v>1.213379E-2</c:v>
                </c:pt>
                <c:pt idx="212">
                  <c:v>1.227176E-2</c:v>
                </c:pt>
                <c:pt idx="213">
                  <c:v>1.257137E-2</c:v>
                </c:pt>
                <c:pt idx="214">
                  <c:v>1.2633760000000001E-2</c:v>
                </c:pt>
                <c:pt idx="215">
                  <c:v>1.2900190000000001E-2</c:v>
                </c:pt>
                <c:pt idx="216">
                  <c:v>1.284447E-2</c:v>
                </c:pt>
                <c:pt idx="217">
                  <c:v>1.296629E-2</c:v>
                </c:pt>
                <c:pt idx="218">
                  <c:v>1.305572E-2</c:v>
                </c:pt>
                <c:pt idx="219">
                  <c:v>1.3220819999999999E-2</c:v>
                </c:pt>
                <c:pt idx="220">
                  <c:v>1.3216729999999999E-2</c:v>
                </c:pt>
                <c:pt idx="221">
                  <c:v>1.335604E-2</c:v>
                </c:pt>
                <c:pt idx="222">
                  <c:v>1.3225280000000001E-2</c:v>
                </c:pt>
                <c:pt idx="223">
                  <c:v>1.335619E-2</c:v>
                </c:pt>
                <c:pt idx="224">
                  <c:v>1.350727E-2</c:v>
                </c:pt>
                <c:pt idx="225">
                  <c:v>1.3661420000000001E-2</c:v>
                </c:pt>
                <c:pt idx="226">
                  <c:v>1.37909E-2</c:v>
                </c:pt>
                <c:pt idx="227">
                  <c:v>1.3872860000000001E-2</c:v>
                </c:pt>
                <c:pt idx="228">
                  <c:v>1.392502E-2</c:v>
                </c:pt>
                <c:pt idx="229">
                  <c:v>1.418786E-2</c:v>
                </c:pt>
                <c:pt idx="230">
                  <c:v>1.422782E-2</c:v>
                </c:pt>
                <c:pt idx="231">
                  <c:v>1.4499669999999999E-2</c:v>
                </c:pt>
                <c:pt idx="232">
                  <c:v>1.486907E-2</c:v>
                </c:pt>
                <c:pt idx="233">
                  <c:v>1.5150449999999999E-2</c:v>
                </c:pt>
                <c:pt idx="234">
                  <c:v>1.52978E-2</c:v>
                </c:pt>
                <c:pt idx="235">
                  <c:v>1.5609980000000001E-2</c:v>
                </c:pt>
                <c:pt idx="236">
                  <c:v>1.584963E-2</c:v>
                </c:pt>
                <c:pt idx="237">
                  <c:v>1.6082949999999999E-2</c:v>
                </c:pt>
                <c:pt idx="238">
                  <c:v>1.647413E-2</c:v>
                </c:pt>
                <c:pt idx="239">
                  <c:v>1.701884E-2</c:v>
                </c:pt>
                <c:pt idx="240">
                  <c:v>1.7247709999999999E-2</c:v>
                </c:pt>
                <c:pt idx="241">
                  <c:v>1.758993E-2</c:v>
                </c:pt>
                <c:pt idx="242">
                  <c:v>1.8042969999999998E-2</c:v>
                </c:pt>
                <c:pt idx="243">
                  <c:v>1.87744E-2</c:v>
                </c:pt>
                <c:pt idx="244">
                  <c:v>1.929933E-2</c:v>
                </c:pt>
                <c:pt idx="245">
                  <c:v>2.021806E-2</c:v>
                </c:pt>
                <c:pt idx="246">
                  <c:v>2.0946059999999999E-2</c:v>
                </c:pt>
                <c:pt idx="247">
                  <c:v>2.1783650000000002E-2</c:v>
                </c:pt>
                <c:pt idx="248">
                  <c:v>2.2154920000000002E-2</c:v>
                </c:pt>
                <c:pt idx="249">
                  <c:v>2.2991640000000001E-2</c:v>
                </c:pt>
                <c:pt idx="250">
                  <c:v>2.386663E-2</c:v>
                </c:pt>
                <c:pt idx="251">
                  <c:v>2.5021729999999999E-2</c:v>
                </c:pt>
                <c:pt idx="252">
                  <c:v>2.599597E-2</c:v>
                </c:pt>
                <c:pt idx="253">
                  <c:v>2.7245229999999999E-2</c:v>
                </c:pt>
                <c:pt idx="254">
                  <c:v>2.8186780000000002E-2</c:v>
                </c:pt>
                <c:pt idx="255">
                  <c:v>2.9187009999999999E-2</c:v>
                </c:pt>
                <c:pt idx="256">
                  <c:v>2.9929999999999998E-2</c:v>
                </c:pt>
                <c:pt idx="257">
                  <c:v>3.1255600000000001E-2</c:v>
                </c:pt>
                <c:pt idx="258">
                  <c:v>3.2030719999999999E-2</c:v>
                </c:pt>
                <c:pt idx="259">
                  <c:v>3.3229509999999997E-2</c:v>
                </c:pt>
                <c:pt idx="260">
                  <c:v>3.3942970000000003E-2</c:v>
                </c:pt>
                <c:pt idx="261">
                  <c:v>3.5271169999999998E-2</c:v>
                </c:pt>
                <c:pt idx="262">
                  <c:v>3.6123559999999999E-2</c:v>
                </c:pt>
                <c:pt idx="263">
                  <c:v>3.7126670000000001E-2</c:v>
                </c:pt>
                <c:pt idx="264">
                  <c:v>3.7802299999999997E-2</c:v>
                </c:pt>
                <c:pt idx="265">
                  <c:v>3.8680829999999999E-2</c:v>
                </c:pt>
                <c:pt idx="266">
                  <c:v>3.9522090000000003E-2</c:v>
                </c:pt>
                <c:pt idx="267">
                  <c:v>4.0172600000000003E-2</c:v>
                </c:pt>
                <c:pt idx="268">
                  <c:v>4.1123609999999998E-2</c:v>
                </c:pt>
                <c:pt idx="269">
                  <c:v>4.1876499999999997E-2</c:v>
                </c:pt>
                <c:pt idx="270">
                  <c:v>4.3168390000000001E-2</c:v>
                </c:pt>
                <c:pt idx="271">
                  <c:v>4.3829479999999997E-2</c:v>
                </c:pt>
                <c:pt idx="272">
                  <c:v>4.4387839999999998E-2</c:v>
                </c:pt>
                <c:pt idx="273">
                  <c:v>4.5335880000000002E-2</c:v>
                </c:pt>
                <c:pt idx="274">
                  <c:v>4.63639E-2</c:v>
                </c:pt>
                <c:pt idx="275">
                  <c:v>4.6907490000000003E-2</c:v>
                </c:pt>
                <c:pt idx="276">
                  <c:v>4.7211080000000002E-2</c:v>
                </c:pt>
                <c:pt idx="277">
                  <c:v>4.8148410000000003E-2</c:v>
                </c:pt>
                <c:pt idx="278">
                  <c:v>4.8355389999999998E-2</c:v>
                </c:pt>
                <c:pt idx="279">
                  <c:v>4.8597050000000003E-2</c:v>
                </c:pt>
                <c:pt idx="280">
                  <c:v>4.8375099999999997E-2</c:v>
                </c:pt>
                <c:pt idx="281">
                  <c:v>4.8904059999999999E-2</c:v>
                </c:pt>
                <c:pt idx="282">
                  <c:v>4.9162129999999998E-2</c:v>
                </c:pt>
                <c:pt idx="283">
                  <c:v>5.0006429999999998E-2</c:v>
                </c:pt>
                <c:pt idx="284">
                  <c:v>5.0471250000000002E-2</c:v>
                </c:pt>
                <c:pt idx="285">
                  <c:v>5.142675E-2</c:v>
                </c:pt>
                <c:pt idx="286">
                  <c:v>5.2161510000000001E-2</c:v>
                </c:pt>
                <c:pt idx="287">
                  <c:v>5.209921E-2</c:v>
                </c:pt>
                <c:pt idx="288">
                  <c:v>5.1973419999999999E-2</c:v>
                </c:pt>
                <c:pt idx="289">
                  <c:v>5.2199559999999999E-2</c:v>
                </c:pt>
                <c:pt idx="290">
                  <c:v>5.260741E-2</c:v>
                </c:pt>
                <c:pt idx="291">
                  <c:v>5.2396570000000003E-2</c:v>
                </c:pt>
                <c:pt idx="292">
                  <c:v>5.2544340000000002E-2</c:v>
                </c:pt>
                <c:pt idx="293">
                  <c:v>5.2361079999999997E-2</c:v>
                </c:pt>
                <c:pt idx="294">
                  <c:v>5.2398750000000001E-2</c:v>
                </c:pt>
                <c:pt idx="295">
                  <c:v>5.0130809999999998E-2</c:v>
                </c:pt>
                <c:pt idx="296">
                  <c:v>5.012225E-2</c:v>
                </c:pt>
                <c:pt idx="297">
                  <c:v>5.0123470000000003E-2</c:v>
                </c:pt>
                <c:pt idx="298">
                  <c:v>4.9708330000000002E-2</c:v>
                </c:pt>
                <c:pt idx="299">
                  <c:v>4.9363049999999999E-2</c:v>
                </c:pt>
                <c:pt idx="300">
                  <c:v>4.8971580000000001E-2</c:v>
                </c:pt>
                <c:pt idx="301">
                  <c:v>4.8976020000000002E-2</c:v>
                </c:pt>
                <c:pt idx="302">
                  <c:v>4.8921569999999998E-2</c:v>
                </c:pt>
                <c:pt idx="303">
                  <c:v>4.7931609999999999E-2</c:v>
                </c:pt>
                <c:pt idx="304">
                  <c:v>4.7595320000000003E-2</c:v>
                </c:pt>
                <c:pt idx="305">
                  <c:v>4.784062E-2</c:v>
                </c:pt>
                <c:pt idx="306">
                  <c:v>4.7853140000000002E-2</c:v>
                </c:pt>
                <c:pt idx="307">
                  <c:v>4.7277159999999999E-2</c:v>
                </c:pt>
                <c:pt idx="308">
                  <c:v>4.6065549999999997E-2</c:v>
                </c:pt>
                <c:pt idx="309">
                  <c:v>4.607667E-2</c:v>
                </c:pt>
                <c:pt idx="310">
                  <c:v>4.5974349999999997E-2</c:v>
                </c:pt>
                <c:pt idx="311">
                  <c:v>4.5985140000000001E-2</c:v>
                </c:pt>
                <c:pt idx="312">
                  <c:v>4.5863080000000001E-2</c:v>
                </c:pt>
                <c:pt idx="313">
                  <c:v>4.3861780000000003E-2</c:v>
                </c:pt>
                <c:pt idx="314">
                  <c:v>4.2889570000000002E-2</c:v>
                </c:pt>
                <c:pt idx="315">
                  <c:v>4.2890940000000002E-2</c:v>
                </c:pt>
                <c:pt idx="316">
                  <c:v>4.3639949999999997E-2</c:v>
                </c:pt>
                <c:pt idx="317">
                  <c:v>4.4031729999999998E-2</c:v>
                </c:pt>
                <c:pt idx="318">
                  <c:v>4.450395E-2</c:v>
                </c:pt>
                <c:pt idx="319">
                  <c:v>4.3739399999999998E-2</c:v>
                </c:pt>
                <c:pt idx="320">
                  <c:v>4.3598329999999998E-2</c:v>
                </c:pt>
                <c:pt idx="321">
                  <c:v>4.0863999999999998E-2</c:v>
                </c:pt>
                <c:pt idx="322">
                  <c:v>4.0785620000000002E-2</c:v>
                </c:pt>
                <c:pt idx="323">
                  <c:v>4.0192470000000001E-2</c:v>
                </c:pt>
                <c:pt idx="324">
                  <c:v>4.0116499999999999E-2</c:v>
                </c:pt>
                <c:pt idx="325">
                  <c:v>4.0135610000000002E-2</c:v>
                </c:pt>
                <c:pt idx="326">
                  <c:v>4.0105219999999997E-2</c:v>
                </c:pt>
                <c:pt idx="327">
                  <c:v>3.9448030000000002E-2</c:v>
                </c:pt>
                <c:pt idx="328">
                  <c:v>3.7401539999999997E-2</c:v>
                </c:pt>
                <c:pt idx="329">
                  <c:v>3.8152489999999997E-2</c:v>
                </c:pt>
                <c:pt idx="330">
                  <c:v>3.8062449999999998E-2</c:v>
                </c:pt>
                <c:pt idx="331">
                  <c:v>3.8194859999999997E-2</c:v>
                </c:pt>
                <c:pt idx="332">
                  <c:v>3.792997E-2</c:v>
                </c:pt>
                <c:pt idx="333">
                  <c:v>4.09063E-2</c:v>
                </c:pt>
                <c:pt idx="334">
                  <c:v>4.090709E-2</c:v>
                </c:pt>
                <c:pt idx="335">
                  <c:v>4.1269239999999999E-2</c:v>
                </c:pt>
                <c:pt idx="336">
                  <c:v>4.1301360000000002E-2</c:v>
                </c:pt>
                <c:pt idx="337">
                  <c:v>4.0980019999999999E-2</c:v>
                </c:pt>
                <c:pt idx="338">
                  <c:v>4.0481740000000002E-2</c:v>
                </c:pt>
                <c:pt idx="339">
                  <c:v>4.0096630000000001E-2</c:v>
                </c:pt>
                <c:pt idx="340">
                  <c:v>4.0058530000000002E-2</c:v>
                </c:pt>
                <c:pt idx="341">
                  <c:v>3.9120750000000003E-2</c:v>
                </c:pt>
                <c:pt idx="342">
                  <c:v>3.9516639999999999E-2</c:v>
                </c:pt>
                <c:pt idx="343">
                  <c:v>3.9668250000000002E-2</c:v>
                </c:pt>
                <c:pt idx="344">
                  <c:v>4.018385E-2</c:v>
                </c:pt>
                <c:pt idx="345">
                  <c:v>3.9664779999999997E-2</c:v>
                </c:pt>
                <c:pt idx="346">
                  <c:v>3.9610050000000001E-2</c:v>
                </c:pt>
                <c:pt idx="347">
                  <c:v>3.9111180000000002E-2</c:v>
                </c:pt>
                <c:pt idx="348">
                  <c:v>3.8306489999999999E-2</c:v>
                </c:pt>
                <c:pt idx="349">
                  <c:v>3.832091E-2</c:v>
                </c:pt>
                <c:pt idx="350">
                  <c:v>3.8385429999999998E-2</c:v>
                </c:pt>
                <c:pt idx="351">
                  <c:v>3.8050540000000001E-2</c:v>
                </c:pt>
                <c:pt idx="352">
                  <c:v>3.7952609999999998E-2</c:v>
                </c:pt>
                <c:pt idx="353">
                  <c:v>3.7280809999999998E-2</c:v>
                </c:pt>
                <c:pt idx="354">
                  <c:v>3.7335220000000002E-2</c:v>
                </c:pt>
                <c:pt idx="355">
                  <c:v>3.7217359999999998E-2</c:v>
                </c:pt>
                <c:pt idx="356">
                  <c:v>3.7258029999999998E-2</c:v>
                </c:pt>
                <c:pt idx="357">
                  <c:v>3.806528E-2</c:v>
                </c:pt>
                <c:pt idx="358">
                  <c:v>3.7755589999999999E-2</c:v>
                </c:pt>
                <c:pt idx="359">
                  <c:v>3.7130370000000003E-2</c:v>
                </c:pt>
                <c:pt idx="360">
                  <c:v>3.6872299999999997E-2</c:v>
                </c:pt>
                <c:pt idx="361">
                  <c:v>3.714601E-2</c:v>
                </c:pt>
                <c:pt idx="362">
                  <c:v>3.3915840000000003E-2</c:v>
                </c:pt>
                <c:pt idx="363">
                  <c:v>3.3429229999999997E-2</c:v>
                </c:pt>
                <c:pt idx="364">
                  <c:v>3.4825620000000002E-2</c:v>
                </c:pt>
                <c:pt idx="365">
                  <c:v>3.4832500000000002E-2</c:v>
                </c:pt>
                <c:pt idx="366">
                  <c:v>3.4648940000000003E-2</c:v>
                </c:pt>
                <c:pt idx="367">
                  <c:v>3.4534799999999997E-2</c:v>
                </c:pt>
                <c:pt idx="368">
                  <c:v>3.4969930000000003E-2</c:v>
                </c:pt>
                <c:pt idx="369">
                  <c:v>3.4985000000000002E-2</c:v>
                </c:pt>
                <c:pt idx="370">
                  <c:v>3.502247E-2</c:v>
                </c:pt>
                <c:pt idx="371">
                  <c:v>3.506198E-2</c:v>
                </c:pt>
                <c:pt idx="372">
                  <c:v>3.4955649999999998E-2</c:v>
                </c:pt>
                <c:pt idx="373">
                  <c:v>3.4012170000000001E-2</c:v>
                </c:pt>
                <c:pt idx="374">
                  <c:v>3.2924299999999997E-2</c:v>
                </c:pt>
                <c:pt idx="375">
                  <c:v>3.3008599999999999E-2</c:v>
                </c:pt>
                <c:pt idx="376">
                  <c:v>3.255309E-2</c:v>
                </c:pt>
                <c:pt idx="377">
                  <c:v>3.220924E-2</c:v>
                </c:pt>
                <c:pt idx="378">
                  <c:v>3.1995910000000002E-2</c:v>
                </c:pt>
                <c:pt idx="379">
                  <c:v>3.1848920000000003E-2</c:v>
                </c:pt>
                <c:pt idx="380">
                  <c:v>3.1908300000000001E-2</c:v>
                </c:pt>
                <c:pt idx="381">
                  <c:v>3.1955119999999997E-2</c:v>
                </c:pt>
                <c:pt idx="382">
                  <c:v>3.1943329999999999E-2</c:v>
                </c:pt>
                <c:pt idx="383">
                  <c:v>3.1992859999999998E-2</c:v>
                </c:pt>
                <c:pt idx="384">
                  <c:v>3.030859E-2</c:v>
                </c:pt>
                <c:pt idx="385">
                  <c:v>3.1450390000000002E-2</c:v>
                </c:pt>
                <c:pt idx="386">
                  <c:v>3.0602810000000001E-2</c:v>
                </c:pt>
                <c:pt idx="387">
                  <c:v>3.061024E-2</c:v>
                </c:pt>
                <c:pt idx="388">
                  <c:v>3.0939930000000001E-2</c:v>
                </c:pt>
                <c:pt idx="389">
                  <c:v>3.08791E-2</c:v>
                </c:pt>
                <c:pt idx="390">
                  <c:v>3.0631120000000001E-2</c:v>
                </c:pt>
                <c:pt idx="391">
                  <c:v>2.949777E-2</c:v>
                </c:pt>
                <c:pt idx="392">
                  <c:v>2.9301279999999999E-2</c:v>
                </c:pt>
                <c:pt idx="393">
                  <c:v>2.846129E-2</c:v>
                </c:pt>
                <c:pt idx="394">
                  <c:v>2.6422850000000001E-2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99-4209-AD60-56A683A71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387584"/>
        <c:axId val="156388160"/>
      </c:scatterChart>
      <c:valAx>
        <c:axId val="156387584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56388160"/>
        <c:crosses val="autoZero"/>
        <c:crossBetween val="midCat"/>
      </c:valAx>
      <c:valAx>
        <c:axId val="156388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63875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bones'!$EN$4:$EN$398</c:f>
              <c:numCache>
                <c:formatCode>0.00E+00</c:formatCode>
                <c:ptCount val="395"/>
                <c:pt idx="0">
                  <c:v>-4.5770100000000002E-6</c:v>
                </c:pt>
                <c:pt idx="1">
                  <c:v>2.5157500000000001E-5</c:v>
                </c:pt>
                <c:pt idx="2">
                  <c:v>2.6755999999999999E-5</c:v>
                </c:pt>
                <c:pt idx="3">
                  <c:v>1.36113E-5</c:v>
                </c:pt>
                <c:pt idx="4">
                  <c:v>4.9962700000000002E-5</c:v>
                </c:pt>
                <c:pt idx="5" formatCode="General">
                  <c:v>6.66941E-4</c:v>
                </c:pt>
                <c:pt idx="6" formatCode="General">
                  <c:v>2.1844490000000002E-3</c:v>
                </c:pt>
                <c:pt idx="7" formatCode="General">
                  <c:v>4.2579849999999997E-3</c:v>
                </c:pt>
                <c:pt idx="8" formatCode="General">
                  <c:v>6.5216930000000003E-3</c:v>
                </c:pt>
                <c:pt idx="9" formatCode="General">
                  <c:v>9.1284339999999995E-3</c:v>
                </c:pt>
                <c:pt idx="10" formatCode="General">
                  <c:v>1.1613450000000001E-2</c:v>
                </c:pt>
                <c:pt idx="11" formatCode="General">
                  <c:v>1.394283E-2</c:v>
                </c:pt>
                <c:pt idx="12" formatCode="General">
                  <c:v>1.6031549999999999E-2</c:v>
                </c:pt>
                <c:pt idx="13" formatCode="General">
                  <c:v>1.8072741E-2</c:v>
                </c:pt>
                <c:pt idx="14" formatCode="General">
                  <c:v>2.0118101999999999E-2</c:v>
                </c:pt>
                <c:pt idx="15" formatCode="General">
                  <c:v>2.2271543000000001E-2</c:v>
                </c:pt>
                <c:pt idx="16" formatCode="General">
                  <c:v>2.4134310999999999E-2</c:v>
                </c:pt>
                <c:pt idx="17" formatCode="General">
                  <c:v>2.6245366999999999E-2</c:v>
                </c:pt>
                <c:pt idx="18" formatCode="General">
                  <c:v>2.8777625000000001E-2</c:v>
                </c:pt>
                <c:pt idx="19" formatCode="General">
                  <c:v>3.1979434000000001E-2</c:v>
                </c:pt>
                <c:pt idx="20" formatCode="General">
                  <c:v>3.4774446000000001E-2</c:v>
                </c:pt>
                <c:pt idx="21" formatCode="General">
                  <c:v>3.7623143999999997E-2</c:v>
                </c:pt>
                <c:pt idx="22" formatCode="General">
                  <c:v>4.0399564999999998E-2</c:v>
                </c:pt>
                <c:pt idx="23" formatCode="General">
                  <c:v>4.3135128000000002E-2</c:v>
                </c:pt>
                <c:pt idx="24" formatCode="General">
                  <c:v>4.5345123000000001E-2</c:v>
                </c:pt>
                <c:pt idx="25" formatCode="General">
                  <c:v>4.7869740000000001E-2</c:v>
                </c:pt>
                <c:pt idx="26" formatCode="General">
                  <c:v>5.0536335000000002E-2</c:v>
                </c:pt>
                <c:pt idx="27" formatCode="General">
                  <c:v>5.3417559000000003E-2</c:v>
                </c:pt>
                <c:pt idx="28" formatCode="General">
                  <c:v>5.7187874999999999E-2</c:v>
                </c:pt>
                <c:pt idx="29" formatCode="General">
                  <c:v>6.1307214999999998E-2</c:v>
                </c:pt>
                <c:pt idx="30" formatCode="General">
                  <c:v>6.5526730000000005E-2</c:v>
                </c:pt>
                <c:pt idx="31" formatCode="General">
                  <c:v>6.9809737999999996E-2</c:v>
                </c:pt>
                <c:pt idx="32" formatCode="General">
                  <c:v>7.4343942999999996E-2</c:v>
                </c:pt>
                <c:pt idx="33" formatCode="General">
                  <c:v>7.8649785E-2</c:v>
                </c:pt>
                <c:pt idx="34" formatCode="General">
                  <c:v>8.3556166000000001E-2</c:v>
                </c:pt>
                <c:pt idx="35" formatCode="General">
                  <c:v>8.8834895999999997E-2</c:v>
                </c:pt>
                <c:pt idx="36" formatCode="General">
                  <c:v>9.4636265999999997E-2</c:v>
                </c:pt>
                <c:pt idx="37" formatCode="General">
                  <c:v>0.10300400999999999</c:v>
                </c:pt>
                <c:pt idx="38" formatCode="General">
                  <c:v>0.11292101</c:v>
                </c:pt>
                <c:pt idx="39" formatCode="General">
                  <c:v>0.12172305</c:v>
                </c:pt>
                <c:pt idx="40" formatCode="General">
                  <c:v>0.130123391</c:v>
                </c:pt>
                <c:pt idx="41" formatCode="General">
                  <c:v>0.139749813</c:v>
                </c:pt>
                <c:pt idx="42" formatCode="General">
                  <c:v>0.14810135899999999</c:v>
                </c:pt>
                <c:pt idx="43" formatCode="General">
                  <c:v>0.15439485999999999</c:v>
                </c:pt>
                <c:pt idx="44" formatCode="General">
                  <c:v>0.16076494499999999</c:v>
                </c:pt>
                <c:pt idx="45" formatCode="General">
                  <c:v>0.167730923</c:v>
                </c:pt>
                <c:pt idx="46" formatCode="General">
                  <c:v>0.17445891099999999</c:v>
                </c:pt>
                <c:pt idx="47" formatCode="General">
                  <c:v>0.17996564800000001</c:v>
                </c:pt>
                <c:pt idx="48" formatCode="General">
                  <c:v>0.18618732700000001</c:v>
                </c:pt>
                <c:pt idx="49" formatCode="General">
                  <c:v>0.19352738799999999</c:v>
                </c:pt>
                <c:pt idx="50" formatCode="General">
                  <c:v>0.20085773700000001</c:v>
                </c:pt>
                <c:pt idx="51" formatCode="General">
                  <c:v>0.207701054</c:v>
                </c:pt>
                <c:pt idx="52" formatCode="General">
                  <c:v>0.215008582</c:v>
                </c:pt>
                <c:pt idx="53" formatCode="General">
                  <c:v>0.22263482100000001</c:v>
                </c:pt>
                <c:pt idx="54" formatCode="General">
                  <c:v>0.230564199</c:v>
                </c:pt>
                <c:pt idx="55" formatCode="General">
                  <c:v>0.23866222000000001</c:v>
                </c:pt>
                <c:pt idx="56" formatCode="General">
                  <c:v>0.246579773</c:v>
                </c:pt>
                <c:pt idx="57" formatCode="General">
                  <c:v>0.25467452000000002</c:v>
                </c:pt>
                <c:pt idx="58" formatCode="General">
                  <c:v>0.26288110999999997</c:v>
                </c:pt>
                <c:pt idx="59" formatCode="General">
                  <c:v>0.27025434100000001</c:v>
                </c:pt>
                <c:pt idx="60" formatCode="General">
                  <c:v>0.27749445099999998</c:v>
                </c:pt>
                <c:pt idx="61" formatCode="General">
                  <c:v>0.284815808</c:v>
                </c:pt>
                <c:pt idx="62" formatCode="General">
                  <c:v>0.29222115199999998</c:v>
                </c:pt>
                <c:pt idx="63" formatCode="General">
                  <c:v>0.29964889700000003</c:v>
                </c:pt>
                <c:pt idx="64" formatCode="General">
                  <c:v>0.30812732199999998</c:v>
                </c:pt>
                <c:pt idx="65" formatCode="General">
                  <c:v>0.31644255700000001</c:v>
                </c:pt>
                <c:pt idx="66" formatCode="General">
                  <c:v>0.32429788799999998</c:v>
                </c:pt>
                <c:pt idx="67" formatCode="General">
                  <c:v>0.331979358</c:v>
                </c:pt>
                <c:pt idx="68" formatCode="General">
                  <c:v>0.33976034799999999</c:v>
                </c:pt>
                <c:pt idx="69" formatCode="General">
                  <c:v>0.34757272500000003</c:v>
                </c:pt>
                <c:pt idx="70" formatCode="General">
                  <c:v>0.35692073000000002</c:v>
                </c:pt>
                <c:pt idx="71" formatCode="General">
                  <c:v>0.36646788800000002</c:v>
                </c:pt>
                <c:pt idx="72" formatCode="General">
                  <c:v>0.37563111700000001</c:v>
                </c:pt>
                <c:pt idx="73" formatCode="General">
                  <c:v>0.38453408</c:v>
                </c:pt>
                <c:pt idx="74" formatCode="General">
                  <c:v>0.392864451</c:v>
                </c:pt>
                <c:pt idx="75" formatCode="General">
                  <c:v>0.399998772</c:v>
                </c:pt>
                <c:pt idx="76" formatCode="General">
                  <c:v>0.40785013799999997</c:v>
                </c:pt>
                <c:pt idx="77" formatCode="General">
                  <c:v>0.41683318400000002</c:v>
                </c:pt>
                <c:pt idx="78" formatCode="General">
                  <c:v>0.42613215999999998</c:v>
                </c:pt>
                <c:pt idx="79" formatCode="General">
                  <c:v>0.43587869099999998</c:v>
                </c:pt>
                <c:pt idx="80" formatCode="General">
                  <c:v>0.445807652</c:v>
                </c:pt>
                <c:pt idx="81" formatCode="General">
                  <c:v>0.45567373300000003</c:v>
                </c:pt>
                <c:pt idx="82" formatCode="General">
                  <c:v>0.465884833</c:v>
                </c:pt>
                <c:pt idx="83" formatCode="General">
                  <c:v>0.47640736500000003</c:v>
                </c:pt>
                <c:pt idx="84" formatCode="General">
                  <c:v>0.48590794500000001</c:v>
                </c:pt>
                <c:pt idx="85" formatCode="General">
                  <c:v>0.49437666400000002</c:v>
                </c:pt>
                <c:pt idx="86" formatCode="General">
                  <c:v>0.50172449699999999</c:v>
                </c:pt>
                <c:pt idx="87" formatCode="General">
                  <c:v>0.50961470499999995</c:v>
                </c:pt>
                <c:pt idx="88" formatCode="General">
                  <c:v>0.51796755400000005</c:v>
                </c:pt>
                <c:pt idx="89" formatCode="General">
                  <c:v>0.52611251299999995</c:v>
                </c:pt>
                <c:pt idx="90" formatCode="General">
                  <c:v>0.53401445800000003</c:v>
                </c:pt>
                <c:pt idx="91" formatCode="General">
                  <c:v>0.54196302600000001</c:v>
                </c:pt>
                <c:pt idx="92" formatCode="General">
                  <c:v>0.548268066</c:v>
                </c:pt>
                <c:pt idx="93" formatCode="General">
                  <c:v>0.55331006400000005</c:v>
                </c:pt>
                <c:pt idx="94" formatCode="General">
                  <c:v>0.55842641999999998</c:v>
                </c:pt>
                <c:pt idx="95" formatCode="General">
                  <c:v>0.56482162400000002</c:v>
                </c:pt>
                <c:pt idx="96" formatCode="General">
                  <c:v>0.57149494199999995</c:v>
                </c:pt>
                <c:pt idx="97" formatCode="General">
                  <c:v>0.57777893999999996</c:v>
                </c:pt>
                <c:pt idx="98" formatCode="General">
                  <c:v>0.58423644799999996</c:v>
                </c:pt>
                <c:pt idx="99" formatCode="General">
                  <c:v>0.59156918599999997</c:v>
                </c:pt>
                <c:pt idx="100" formatCode="General">
                  <c:v>0.59893286899999998</c:v>
                </c:pt>
                <c:pt idx="101" formatCode="General">
                  <c:v>0.60629561300000001</c:v>
                </c:pt>
                <c:pt idx="102" formatCode="General">
                  <c:v>0.61355160900000005</c:v>
                </c:pt>
                <c:pt idx="103" formatCode="General">
                  <c:v>0.62045787200000002</c:v>
                </c:pt>
                <c:pt idx="104" formatCode="General">
                  <c:v>0.62730487000000001</c:v>
                </c:pt>
                <c:pt idx="105" formatCode="General">
                  <c:v>0.63458893299999997</c:v>
                </c:pt>
                <c:pt idx="106" formatCode="General">
                  <c:v>0.64200871500000001</c:v>
                </c:pt>
                <c:pt idx="107" formatCode="General">
                  <c:v>0.65071795499999996</c:v>
                </c:pt>
                <c:pt idx="108" formatCode="General">
                  <c:v>0.66140612799999998</c:v>
                </c:pt>
                <c:pt idx="109" formatCode="General">
                  <c:v>0.673301971</c:v>
                </c:pt>
                <c:pt idx="110" formatCode="General">
                  <c:v>0.685240548</c:v>
                </c:pt>
                <c:pt idx="111" formatCode="General">
                  <c:v>0.69681528999999998</c:v>
                </c:pt>
                <c:pt idx="112" formatCode="General">
                  <c:v>0.70743568899999998</c:v>
                </c:pt>
                <c:pt idx="113" formatCode="General">
                  <c:v>0.71604611299999998</c:v>
                </c:pt>
                <c:pt idx="114" formatCode="General">
                  <c:v>0.72213491299999999</c:v>
                </c:pt>
                <c:pt idx="115" formatCode="General">
                  <c:v>0.72730563500000001</c:v>
                </c:pt>
                <c:pt idx="116" formatCode="General">
                  <c:v>0.73269063499999998</c:v>
                </c:pt>
                <c:pt idx="117" formatCode="General">
                  <c:v>0.73697127600000001</c:v>
                </c:pt>
                <c:pt idx="118" formatCode="General">
                  <c:v>0.74102954399999998</c:v>
                </c:pt>
                <c:pt idx="119" formatCode="General">
                  <c:v>0.74611735499999998</c:v>
                </c:pt>
                <c:pt idx="120" formatCode="General">
                  <c:v>0.75097704499999995</c:v>
                </c:pt>
                <c:pt idx="121" formatCode="General">
                  <c:v>0.75538733400000002</c:v>
                </c:pt>
                <c:pt idx="122" formatCode="General">
                  <c:v>0.76048103600000005</c:v>
                </c:pt>
                <c:pt idx="123" formatCode="General">
                  <c:v>0.76569142400000001</c:v>
                </c:pt>
                <c:pt idx="124" formatCode="General">
                  <c:v>0.77022633399999996</c:v>
                </c:pt>
                <c:pt idx="125" formatCode="General">
                  <c:v>0.77452575800000001</c:v>
                </c:pt>
                <c:pt idx="126" formatCode="General">
                  <c:v>0.77972249999999999</c:v>
                </c:pt>
                <c:pt idx="127" formatCode="General">
                  <c:v>0.78693290400000004</c:v>
                </c:pt>
                <c:pt idx="128" formatCode="General">
                  <c:v>0.79665027899999996</c:v>
                </c:pt>
                <c:pt idx="129" formatCode="General">
                  <c:v>0.80912122099999995</c:v>
                </c:pt>
                <c:pt idx="130" formatCode="General">
                  <c:v>0.82353417399999995</c:v>
                </c:pt>
                <c:pt idx="131" formatCode="General">
                  <c:v>0.83844160400000001</c:v>
                </c:pt>
                <c:pt idx="132" formatCode="General">
                  <c:v>0.85241058800000002</c:v>
                </c:pt>
                <c:pt idx="133" formatCode="General">
                  <c:v>0.86435172199999999</c:v>
                </c:pt>
                <c:pt idx="134" formatCode="General">
                  <c:v>0.87401288099999996</c:v>
                </c:pt>
                <c:pt idx="135" formatCode="General">
                  <c:v>0.88206458399999998</c:v>
                </c:pt>
                <c:pt idx="136" formatCode="General">
                  <c:v>0.88883224699999996</c:v>
                </c:pt>
                <c:pt idx="137" formatCode="General">
                  <c:v>0.89506312399999999</c:v>
                </c:pt>
                <c:pt idx="138" formatCode="General">
                  <c:v>0.90183234400000001</c:v>
                </c:pt>
                <c:pt idx="139" formatCode="General">
                  <c:v>0.909335169</c:v>
                </c:pt>
                <c:pt idx="140" formatCode="General">
                  <c:v>0.91622034100000005</c:v>
                </c:pt>
                <c:pt idx="141" formatCode="General">
                  <c:v>0.92248186799999998</c:v>
                </c:pt>
                <c:pt idx="142" formatCode="General">
                  <c:v>0.92847349400000001</c:v>
                </c:pt>
                <c:pt idx="143" formatCode="General">
                  <c:v>0.93434178199999995</c:v>
                </c:pt>
                <c:pt idx="144" formatCode="General">
                  <c:v>0.93899896199999999</c:v>
                </c:pt>
                <c:pt idx="145" formatCode="General">
                  <c:v>0.94368822200000002</c:v>
                </c:pt>
                <c:pt idx="146" formatCode="General">
                  <c:v>0.94942755899999998</c:v>
                </c:pt>
                <c:pt idx="147" formatCode="General">
                  <c:v>0.95617099500000002</c:v>
                </c:pt>
                <c:pt idx="148" formatCode="General">
                  <c:v>0.96316986100000002</c:v>
                </c:pt>
                <c:pt idx="149" formatCode="General">
                  <c:v>0.97170083100000004</c:v>
                </c:pt>
                <c:pt idx="150" formatCode="General">
                  <c:v>0.98172792099999995</c:v>
                </c:pt>
                <c:pt idx="151" formatCode="General">
                  <c:v>0.99184256400000004</c:v>
                </c:pt>
                <c:pt idx="152" formatCode="General">
                  <c:v>1.000883988</c:v>
                </c:pt>
                <c:pt idx="153" formatCode="General">
                  <c:v>1.0082338129999999</c:v>
                </c:pt>
                <c:pt idx="154" formatCode="General">
                  <c:v>1.0138016999999999</c:v>
                </c:pt>
                <c:pt idx="155" formatCode="General">
                  <c:v>1.018123197</c:v>
                </c:pt>
                <c:pt idx="156" formatCode="General">
                  <c:v>1.022201167</c:v>
                </c:pt>
                <c:pt idx="157" formatCode="General">
                  <c:v>1.0259397210000001</c:v>
                </c:pt>
                <c:pt idx="158" formatCode="General">
                  <c:v>1.031885739</c:v>
                </c:pt>
                <c:pt idx="159" formatCode="General">
                  <c:v>1.0414586180000001</c:v>
                </c:pt>
                <c:pt idx="160" formatCode="General">
                  <c:v>1.0543266529999999</c:v>
                </c:pt>
                <c:pt idx="161" formatCode="General">
                  <c:v>1.0693038640000001</c:v>
                </c:pt>
                <c:pt idx="162" formatCode="General">
                  <c:v>1.0864351860000001</c:v>
                </c:pt>
                <c:pt idx="163" formatCode="General">
                  <c:v>1.1034172719999999</c:v>
                </c:pt>
                <c:pt idx="164" formatCode="General">
                  <c:v>1.118971876</c:v>
                </c:pt>
                <c:pt idx="165" formatCode="General">
                  <c:v>1.1324768089999999</c:v>
                </c:pt>
                <c:pt idx="166" formatCode="General">
                  <c:v>1.1438806079999999</c:v>
                </c:pt>
                <c:pt idx="167" formatCode="General">
                  <c:v>1.1529271160000001</c:v>
                </c:pt>
                <c:pt idx="168" formatCode="General">
                  <c:v>1.1603516279999999</c:v>
                </c:pt>
                <c:pt idx="169" formatCode="General">
                  <c:v>1.1671639810000001</c:v>
                </c:pt>
                <c:pt idx="170" formatCode="General">
                  <c:v>1.173664321</c:v>
                </c:pt>
                <c:pt idx="171" formatCode="General">
                  <c:v>1.1801692850000001</c:v>
                </c:pt>
                <c:pt idx="172" formatCode="General">
                  <c:v>1.187876159</c:v>
                </c:pt>
                <c:pt idx="173" formatCode="General">
                  <c:v>1.196414834</c:v>
                </c:pt>
                <c:pt idx="174" formatCode="General">
                  <c:v>1.203752471</c:v>
                </c:pt>
                <c:pt idx="175" formatCode="General">
                  <c:v>1.2100195199999999</c:v>
                </c:pt>
                <c:pt idx="176" formatCode="General">
                  <c:v>1.216604547</c:v>
                </c:pt>
                <c:pt idx="177" formatCode="General">
                  <c:v>1.22384073</c:v>
                </c:pt>
                <c:pt idx="178" formatCode="General">
                  <c:v>1.2311934280000001</c:v>
                </c:pt>
                <c:pt idx="179" formatCode="General">
                  <c:v>1.2388475240000001</c:v>
                </c:pt>
                <c:pt idx="180" formatCode="General">
                  <c:v>1.2468586930000001</c:v>
                </c:pt>
                <c:pt idx="181" formatCode="General">
                  <c:v>1.25431041</c:v>
                </c:pt>
                <c:pt idx="182" formatCode="General">
                  <c:v>1.2603160179999999</c:v>
                </c:pt>
                <c:pt idx="183" formatCode="General">
                  <c:v>1.265390467</c:v>
                </c:pt>
                <c:pt idx="184" formatCode="General">
                  <c:v>1.2704410690000001</c:v>
                </c:pt>
                <c:pt idx="185" formatCode="General">
                  <c:v>1.2762392680000001</c:v>
                </c:pt>
                <c:pt idx="186" formatCode="General">
                  <c:v>1.282365304</c:v>
                </c:pt>
                <c:pt idx="187" formatCode="General">
                  <c:v>1.2883700300000001</c:v>
                </c:pt>
                <c:pt idx="188" formatCode="General">
                  <c:v>1.294252258</c:v>
                </c:pt>
                <c:pt idx="189" formatCode="General">
                  <c:v>1.299929168</c:v>
                </c:pt>
                <c:pt idx="190" formatCode="General">
                  <c:v>1.305530217</c:v>
                </c:pt>
                <c:pt idx="191" formatCode="General">
                  <c:v>1.313124323</c:v>
                </c:pt>
                <c:pt idx="192" formatCode="General">
                  <c:v>1.32183279</c:v>
                </c:pt>
                <c:pt idx="193" formatCode="General">
                  <c:v>1.330080446</c:v>
                </c:pt>
                <c:pt idx="194" formatCode="General">
                  <c:v>1.33789168</c:v>
                </c:pt>
                <c:pt idx="195" formatCode="General">
                  <c:v>1.344786354</c:v>
                </c:pt>
                <c:pt idx="196" formatCode="General">
                  <c:v>1.349129985</c:v>
                </c:pt>
                <c:pt idx="197" formatCode="General">
                  <c:v>1.352103512</c:v>
                </c:pt>
                <c:pt idx="198" formatCode="General">
                  <c:v>1.3553036919999999</c:v>
                </c:pt>
                <c:pt idx="199" formatCode="General">
                  <c:v>1.3589044749999999</c:v>
                </c:pt>
                <c:pt idx="200" formatCode="General">
                  <c:v>1.3625138830000001</c:v>
                </c:pt>
                <c:pt idx="201" formatCode="General">
                  <c:v>1.3659086730000001</c:v>
                </c:pt>
                <c:pt idx="202" formatCode="General">
                  <c:v>1.3691933599999999</c:v>
                </c:pt>
                <c:pt idx="203" formatCode="General">
                  <c:v>1.3724900470000001</c:v>
                </c:pt>
                <c:pt idx="204" formatCode="General">
                  <c:v>1.375546937</c:v>
                </c:pt>
                <c:pt idx="205" formatCode="General">
                  <c:v>1.3784116829999999</c:v>
                </c:pt>
                <c:pt idx="206" formatCode="General">
                  <c:v>1.381108829</c:v>
                </c:pt>
                <c:pt idx="207" formatCode="General">
                  <c:v>1.383529488</c:v>
                </c:pt>
                <c:pt idx="208" formatCode="General">
                  <c:v>1.386309343</c:v>
                </c:pt>
                <c:pt idx="209" formatCode="General">
                  <c:v>1.389270064</c:v>
                </c:pt>
                <c:pt idx="210" formatCode="General">
                  <c:v>1.3921459789999999</c:v>
                </c:pt>
                <c:pt idx="211" formatCode="General">
                  <c:v>1.3955547509999999</c:v>
                </c:pt>
                <c:pt idx="212" formatCode="General">
                  <c:v>1.399265078</c:v>
                </c:pt>
                <c:pt idx="213" formatCode="General">
                  <c:v>1.4020748009999999</c:v>
                </c:pt>
                <c:pt idx="214" formatCode="General">
                  <c:v>1.4044913750000001</c:v>
                </c:pt>
                <c:pt idx="215" formatCode="General">
                  <c:v>1.406826422</c:v>
                </c:pt>
                <c:pt idx="216" formatCode="General">
                  <c:v>1.408911153</c:v>
                </c:pt>
                <c:pt idx="217" formatCode="General">
                  <c:v>1.4109013189999999</c:v>
                </c:pt>
                <c:pt idx="218" formatCode="General">
                  <c:v>1.4133329649999999</c:v>
                </c:pt>
                <c:pt idx="219" formatCode="General">
                  <c:v>1.416504395</c:v>
                </c:pt>
                <c:pt idx="220" formatCode="General">
                  <c:v>1.420008452</c:v>
                </c:pt>
                <c:pt idx="221" formatCode="General">
                  <c:v>1.423339229</c:v>
                </c:pt>
                <c:pt idx="222" formatCode="General">
                  <c:v>1.426676294</c:v>
                </c:pt>
                <c:pt idx="223" formatCode="General">
                  <c:v>1.4298699610000001</c:v>
                </c:pt>
                <c:pt idx="224" formatCode="General">
                  <c:v>1.4328847629999999</c:v>
                </c:pt>
                <c:pt idx="225" formatCode="General">
                  <c:v>1.4361555989999999</c:v>
                </c:pt>
                <c:pt idx="226" formatCode="General">
                  <c:v>1.4396948650000001</c:v>
                </c:pt>
                <c:pt idx="227" formatCode="General">
                  <c:v>1.4434833330000001</c:v>
                </c:pt>
                <c:pt idx="228" formatCode="General">
                  <c:v>1.447187067</c:v>
                </c:pt>
                <c:pt idx="229" formatCode="General">
                  <c:v>1.4505187740000001</c:v>
                </c:pt>
                <c:pt idx="230" formatCode="General">
                  <c:v>1.453592343</c:v>
                </c:pt>
                <c:pt idx="231" formatCode="General">
                  <c:v>1.456937514</c:v>
                </c:pt>
                <c:pt idx="232" formatCode="General">
                  <c:v>1.460387562</c:v>
                </c:pt>
                <c:pt idx="233" formatCode="General">
                  <c:v>1.4638934139999999</c:v>
                </c:pt>
                <c:pt idx="234" formatCode="General">
                  <c:v>1.468005625</c:v>
                </c:pt>
                <c:pt idx="235" formatCode="General">
                  <c:v>1.4724852369999999</c:v>
                </c:pt>
                <c:pt idx="236" formatCode="General">
                  <c:v>1.4767414029999999</c:v>
                </c:pt>
                <c:pt idx="237" formatCode="General">
                  <c:v>1.4805319779999999</c:v>
                </c:pt>
                <c:pt idx="238" formatCode="General">
                  <c:v>1.4843288939999999</c:v>
                </c:pt>
                <c:pt idx="239" formatCode="General">
                  <c:v>1.4879351240000001</c:v>
                </c:pt>
                <c:pt idx="240" formatCode="General">
                  <c:v>1.491697585</c:v>
                </c:pt>
                <c:pt idx="241" formatCode="General">
                  <c:v>1.4966975039999999</c:v>
                </c:pt>
                <c:pt idx="242" formatCode="General">
                  <c:v>1.5028566059999999</c:v>
                </c:pt>
                <c:pt idx="243" formatCode="General">
                  <c:v>1.509495781</c:v>
                </c:pt>
                <c:pt idx="244" formatCode="General">
                  <c:v>1.515704086</c:v>
                </c:pt>
                <c:pt idx="245" formatCode="General">
                  <c:v>1.5216379819999999</c:v>
                </c:pt>
                <c:pt idx="246" formatCode="General">
                  <c:v>1.526357824</c:v>
                </c:pt>
                <c:pt idx="247" formatCode="General">
                  <c:v>1.530179406</c:v>
                </c:pt>
                <c:pt idx="248" formatCode="General">
                  <c:v>1.5338869580000001</c:v>
                </c:pt>
                <c:pt idx="249" formatCode="General">
                  <c:v>1.5381883860000001</c:v>
                </c:pt>
                <c:pt idx="250" formatCode="General">
                  <c:v>1.5430004319999999</c:v>
                </c:pt>
                <c:pt idx="251" formatCode="General">
                  <c:v>1.547568952</c:v>
                </c:pt>
                <c:pt idx="252" formatCode="General">
                  <c:v>1.5526579439999999</c:v>
                </c:pt>
                <c:pt idx="253" formatCode="General">
                  <c:v>1.5583535159999999</c:v>
                </c:pt>
                <c:pt idx="254" formatCode="General">
                  <c:v>1.5644138590000001</c:v>
                </c:pt>
                <c:pt idx="255" formatCode="General">
                  <c:v>1.5702229620000001</c:v>
                </c:pt>
                <c:pt idx="256" formatCode="General">
                  <c:v>1.575826207</c:v>
                </c:pt>
                <c:pt idx="257" formatCode="General">
                  <c:v>1.580950707</c:v>
                </c:pt>
                <c:pt idx="258" formatCode="General">
                  <c:v>1.585451505</c:v>
                </c:pt>
                <c:pt idx="259" formatCode="General">
                  <c:v>1.5886652320000001</c:v>
                </c:pt>
                <c:pt idx="260" formatCode="General">
                  <c:v>1.591558762</c:v>
                </c:pt>
                <c:pt idx="261" formatCode="General">
                  <c:v>1.5947712169999999</c:v>
                </c:pt>
                <c:pt idx="262" formatCode="General">
                  <c:v>1.598332066</c:v>
                </c:pt>
                <c:pt idx="263" formatCode="General">
                  <c:v>1.601865114</c:v>
                </c:pt>
                <c:pt idx="264" formatCode="General">
                  <c:v>1.6056196030000001</c:v>
                </c:pt>
                <c:pt idx="265" formatCode="General">
                  <c:v>1.6092047860000001</c:v>
                </c:pt>
                <c:pt idx="266" formatCode="General">
                  <c:v>1.613379313</c:v>
                </c:pt>
                <c:pt idx="267" formatCode="General">
                  <c:v>1.617611546</c:v>
                </c:pt>
                <c:pt idx="268" formatCode="General">
                  <c:v>1.621676076</c:v>
                </c:pt>
                <c:pt idx="269" formatCode="General">
                  <c:v>1.6257779459999999</c:v>
                </c:pt>
                <c:pt idx="270" formatCode="General">
                  <c:v>1.6295945279999999</c:v>
                </c:pt>
                <c:pt idx="271" formatCode="General">
                  <c:v>1.632869098</c:v>
                </c:pt>
                <c:pt idx="272" formatCode="General">
                  <c:v>1.636030192</c:v>
                </c:pt>
                <c:pt idx="273" formatCode="General">
                  <c:v>1.6393568279999999</c:v>
                </c:pt>
                <c:pt idx="274" formatCode="General">
                  <c:v>1.642570184</c:v>
                </c:pt>
                <c:pt idx="275" formatCode="General">
                  <c:v>1.6455812809999999</c:v>
                </c:pt>
                <c:pt idx="276" formatCode="General">
                  <c:v>1.648099819</c:v>
                </c:pt>
                <c:pt idx="277" formatCode="General">
                  <c:v>1.650158359</c:v>
                </c:pt>
                <c:pt idx="278" formatCode="General">
                  <c:v>1.651733117</c:v>
                </c:pt>
                <c:pt idx="279" formatCode="General">
                  <c:v>1.6530905499999999</c:v>
                </c:pt>
                <c:pt idx="280" formatCode="General">
                  <c:v>1.6548324569999999</c:v>
                </c:pt>
                <c:pt idx="281" formatCode="General">
                  <c:v>1.6571932709999999</c:v>
                </c:pt>
                <c:pt idx="282" formatCode="General">
                  <c:v>1.6593768769999999</c:v>
                </c:pt>
                <c:pt idx="283" formatCode="General">
                  <c:v>1.6617211700000001</c:v>
                </c:pt>
                <c:pt idx="284" formatCode="General">
                  <c:v>1.664220867</c:v>
                </c:pt>
                <c:pt idx="285" formatCode="General">
                  <c:v>1.666456146</c:v>
                </c:pt>
                <c:pt idx="286" formatCode="General">
                  <c:v>1.668277555</c:v>
                </c:pt>
                <c:pt idx="287" formatCode="General">
                  <c:v>1.6700802770000001</c:v>
                </c:pt>
                <c:pt idx="288" formatCode="General">
                  <c:v>1.6718397730000001</c:v>
                </c:pt>
                <c:pt idx="289" formatCode="General">
                  <c:v>1.673642603</c:v>
                </c:pt>
                <c:pt idx="290" formatCode="General">
                  <c:v>1.6752470340000001</c:v>
                </c:pt>
                <c:pt idx="291" formatCode="General">
                  <c:v>1.6764899449999999</c:v>
                </c:pt>
                <c:pt idx="292" formatCode="General">
                  <c:v>1.6774392760000001</c:v>
                </c:pt>
                <c:pt idx="293" formatCode="General">
                  <c:v>1.6779460770000001</c:v>
                </c:pt>
                <c:pt idx="294" formatCode="General">
                  <c:v>1.6781348279999999</c:v>
                </c:pt>
                <c:pt idx="295" formatCode="General">
                  <c:v>1.6782899019999999</c:v>
                </c:pt>
                <c:pt idx="296" formatCode="General">
                  <c:v>1.6784361990000001</c:v>
                </c:pt>
                <c:pt idx="297" formatCode="General">
                  <c:v>1.6785951880000001</c:v>
                </c:pt>
                <c:pt idx="298" formatCode="General">
                  <c:v>1.678777223</c:v>
                </c:pt>
                <c:pt idx="299" formatCode="General">
                  <c:v>1.6789321610000001</c:v>
                </c:pt>
                <c:pt idx="300" formatCode="General">
                  <c:v>1.6790918560000001</c:v>
                </c:pt>
                <c:pt idx="301" formatCode="General">
                  <c:v>1.6792481319999999</c:v>
                </c:pt>
                <c:pt idx="302" formatCode="General">
                  <c:v>1.6793885740000001</c:v>
                </c:pt>
                <c:pt idx="303" formatCode="General">
                  <c:v>1.679474438</c:v>
                </c:pt>
                <c:pt idx="304" formatCode="General">
                  <c:v>1.679591633</c:v>
                </c:pt>
                <c:pt idx="305" formatCode="General">
                  <c:v>1.6797242429999999</c:v>
                </c:pt>
                <c:pt idx="306" formatCode="General">
                  <c:v>1.6798660540000001</c:v>
                </c:pt>
                <c:pt idx="307" formatCode="General">
                  <c:v>1.6799783109999999</c:v>
                </c:pt>
                <c:pt idx="308" formatCode="General">
                  <c:v>1.680123491</c:v>
                </c:pt>
                <c:pt idx="309" formatCode="General">
                  <c:v>1.680297428</c:v>
                </c:pt>
                <c:pt idx="310" formatCode="General">
                  <c:v>1.680459836</c:v>
                </c:pt>
                <c:pt idx="311" formatCode="General">
                  <c:v>1.680591639</c:v>
                </c:pt>
                <c:pt idx="312" formatCode="General">
                  <c:v>1.680709214</c:v>
                </c:pt>
                <c:pt idx="313" formatCode="General">
                  <c:v>1.680842986</c:v>
                </c:pt>
                <c:pt idx="314" formatCode="General">
                  <c:v>1.680882191</c:v>
                </c:pt>
                <c:pt idx="315" formatCode="General">
                  <c:v>1.6809017319999999</c:v>
                </c:pt>
                <c:pt idx="316" formatCode="General">
                  <c:v>1.680893668</c:v>
                </c:pt>
                <c:pt idx="317" formatCode="General">
                  <c:v>1.6809267379999999</c:v>
                </c:pt>
                <c:pt idx="318" formatCode="General">
                  <c:v>1.680903941</c:v>
                </c:pt>
                <c:pt idx="319" formatCode="General">
                  <c:v>1.6809138109999999</c:v>
                </c:pt>
                <c:pt idx="320" formatCode="General">
                  <c:v>1.6808840030000001</c:v>
                </c:pt>
                <c:pt idx="321" formatCode="General">
                  <c:v>1.6809500289999999</c:v>
                </c:pt>
                <c:pt idx="322" formatCode="General">
                  <c:v>1.6810048550000001</c:v>
                </c:pt>
                <c:pt idx="323" formatCode="General">
                  <c:v>1.6811507429999999</c:v>
                </c:pt>
                <c:pt idx="324" formatCode="General">
                  <c:v>1.6813101960000001</c:v>
                </c:pt>
                <c:pt idx="325" formatCode="General">
                  <c:v>1.681507246</c:v>
                </c:pt>
                <c:pt idx="326" formatCode="General">
                  <c:v>1.6816175390000001</c:v>
                </c:pt>
                <c:pt idx="327" formatCode="General">
                  <c:v>1.6817378730000001</c:v>
                </c:pt>
                <c:pt idx="328" formatCode="General">
                  <c:v>1.68174527</c:v>
                </c:pt>
                <c:pt idx="329" formatCode="General">
                  <c:v>1.6817402050000001</c:v>
                </c:pt>
                <c:pt idx="330" formatCode="General">
                  <c:v>1.6817217719999999</c:v>
                </c:pt>
                <c:pt idx="331" formatCode="General">
                  <c:v>1.6817211590000001</c:v>
                </c:pt>
                <c:pt idx="332" formatCode="General">
                  <c:v>1.681697094</c:v>
                </c:pt>
                <c:pt idx="333" formatCode="General">
                  <c:v>1.681737185</c:v>
                </c:pt>
                <c:pt idx="334" formatCode="General">
                  <c:v>1.6817385460000001</c:v>
                </c:pt>
                <c:pt idx="335" formatCode="General">
                  <c:v>1.681747393</c:v>
                </c:pt>
                <c:pt idx="336" formatCode="General">
                  <c:v>1.681752197</c:v>
                </c:pt>
                <c:pt idx="337" formatCode="General">
                  <c:v>1.681791875</c:v>
                </c:pt>
                <c:pt idx="338" formatCode="General">
                  <c:v>1.6818163580000001</c:v>
                </c:pt>
                <c:pt idx="339" formatCode="General">
                  <c:v>1.681868261</c:v>
                </c:pt>
                <c:pt idx="340" formatCode="General">
                  <c:v>1.6819428139999999</c:v>
                </c:pt>
                <c:pt idx="341" formatCode="General">
                  <c:v>1.6820321439999999</c:v>
                </c:pt>
                <c:pt idx="342" formatCode="General">
                  <c:v>1.6821135169999999</c:v>
                </c:pt>
                <c:pt idx="343" formatCode="General">
                  <c:v>1.682229464</c:v>
                </c:pt>
                <c:pt idx="344" formatCode="General">
                  <c:v>1.6823029329999999</c:v>
                </c:pt>
                <c:pt idx="345" formatCode="General">
                  <c:v>1.682382311</c:v>
                </c:pt>
                <c:pt idx="346" formatCode="General">
                  <c:v>1.6825053780000001</c:v>
                </c:pt>
                <c:pt idx="347" formatCode="General">
                  <c:v>1.682621951</c:v>
                </c:pt>
                <c:pt idx="348" formatCode="General">
                  <c:v>1.6827150989999999</c:v>
                </c:pt>
                <c:pt idx="349" formatCode="General">
                  <c:v>1.6828239359999999</c:v>
                </c:pt>
                <c:pt idx="350" formatCode="General">
                  <c:v>1.6829146829999999</c:v>
                </c:pt>
                <c:pt idx="351" formatCode="General">
                  <c:v>1.6829572209999999</c:v>
                </c:pt>
                <c:pt idx="352" formatCode="General">
                  <c:v>1.6829661789999999</c:v>
                </c:pt>
                <c:pt idx="353" formatCode="General">
                  <c:v>1.6829848839999999</c:v>
                </c:pt>
                <c:pt idx="354" formatCode="General">
                  <c:v>1.683072897</c:v>
                </c:pt>
                <c:pt idx="355" formatCode="General">
                  <c:v>1.6831394079999999</c:v>
                </c:pt>
                <c:pt idx="356" formatCode="General">
                  <c:v>1.6831863039999999</c:v>
                </c:pt>
                <c:pt idx="357" formatCode="General">
                  <c:v>1.6832489530000001</c:v>
                </c:pt>
                <c:pt idx="358" formatCode="General">
                  <c:v>1.683351233</c:v>
                </c:pt>
                <c:pt idx="359" formatCode="General">
                  <c:v>1.683349802</c:v>
                </c:pt>
                <c:pt idx="360" formatCode="General">
                  <c:v>1.683369506</c:v>
                </c:pt>
                <c:pt idx="361" formatCode="General">
                  <c:v>1.6834119519999999</c:v>
                </c:pt>
                <c:pt idx="362" formatCode="General">
                  <c:v>1.6834499080000001</c:v>
                </c:pt>
                <c:pt idx="363" formatCode="General">
                  <c:v>1.6834358149999999</c:v>
                </c:pt>
                <c:pt idx="364" formatCode="General">
                  <c:v>1.6834445339999999</c:v>
                </c:pt>
                <c:pt idx="365" formatCode="General">
                  <c:v>1.6834952059999999</c:v>
                </c:pt>
                <c:pt idx="366" formatCode="General">
                  <c:v>1.6835189800000001</c:v>
                </c:pt>
                <c:pt idx="367" formatCode="General">
                  <c:v>1.6835330040000001</c:v>
                </c:pt>
                <c:pt idx="368" formatCode="General">
                  <c:v>1.6835692760000001</c:v>
                </c:pt>
                <c:pt idx="369" formatCode="General">
                  <c:v>1.683683161</c:v>
                </c:pt>
                <c:pt idx="370" formatCode="General">
                  <c:v>1.683736991</c:v>
                </c:pt>
                <c:pt idx="371" formatCode="General">
                  <c:v>1.68380284</c:v>
                </c:pt>
                <c:pt idx="372" formatCode="General">
                  <c:v>1.6839240150000001</c:v>
                </c:pt>
                <c:pt idx="373" formatCode="General">
                  <c:v>1.6840242750000001</c:v>
                </c:pt>
                <c:pt idx="374" formatCode="General">
                  <c:v>1.684058539</c:v>
                </c:pt>
                <c:pt idx="375" formatCode="General">
                  <c:v>1.6841129290000001</c:v>
                </c:pt>
                <c:pt idx="376" formatCode="General">
                  <c:v>1.684156387</c:v>
                </c:pt>
                <c:pt idx="377" formatCode="General">
                  <c:v>1.684204327</c:v>
                </c:pt>
                <c:pt idx="378" formatCode="General">
                  <c:v>1.6841943989999999</c:v>
                </c:pt>
                <c:pt idx="379" formatCode="General">
                  <c:v>1.6842221209999999</c:v>
                </c:pt>
                <c:pt idx="380" formatCode="General">
                  <c:v>1.6842752910000001</c:v>
                </c:pt>
                <c:pt idx="381" formatCode="General">
                  <c:v>1.684371818</c:v>
                </c:pt>
                <c:pt idx="382" formatCode="General">
                  <c:v>1.6844091459999999</c:v>
                </c:pt>
                <c:pt idx="383" formatCode="General">
                  <c:v>1.6844886210000001</c:v>
                </c:pt>
                <c:pt idx="384" formatCode="General">
                  <c:v>1.6845457129999999</c:v>
                </c:pt>
                <c:pt idx="385" formatCode="General">
                  <c:v>1.6846073960000001</c:v>
                </c:pt>
                <c:pt idx="386" formatCode="General">
                  <c:v>1.6846176129999999</c:v>
                </c:pt>
                <c:pt idx="387" formatCode="General">
                  <c:v>1.6846734919999999</c:v>
                </c:pt>
                <c:pt idx="388" formatCode="General">
                  <c:v>1.6847301779999999</c:v>
                </c:pt>
                <c:pt idx="389" formatCode="General">
                  <c:v>1.6847983980000001</c:v>
                </c:pt>
                <c:pt idx="390" formatCode="General">
                  <c:v>1.6848220460000001</c:v>
                </c:pt>
                <c:pt idx="391" formatCode="General">
                  <c:v>1.68486263</c:v>
                </c:pt>
                <c:pt idx="392" formatCode="General">
                  <c:v>1.6848693100000001</c:v>
                </c:pt>
                <c:pt idx="393" formatCode="General">
                  <c:v>1.6848904549999999</c:v>
                </c:pt>
                <c:pt idx="394" formatCode="General">
                  <c:v>1.684905823</c:v>
                </c:pt>
              </c:numCache>
            </c:numRef>
          </c:xVal>
          <c:yVal>
            <c:numRef>
              <c:f>'Data fresh bones'!$EM$3:$EM$397</c:f>
              <c:numCache>
                <c:formatCode>General</c:formatCode>
                <c:ptCount val="395"/>
                <c:pt idx="0">
                  <c:v>0</c:v>
                </c:pt>
                <c:pt idx="1">
                  <c:v>-6.2545000000000005E-4</c:v>
                </c:pt>
                <c:pt idx="2">
                  <c:v>-8.5924999999999999E-4</c:v>
                </c:pt>
                <c:pt idx="3">
                  <c:v>-4.8926999999999998E-4</c:v>
                </c:pt>
                <c:pt idx="4">
                  <c:v>-7.0032999999999998E-4</c:v>
                </c:pt>
                <c:pt idx="5">
                  <c:v>-6.6898999999999995E-4</c:v>
                </c:pt>
                <c:pt idx="6">
                  <c:v>-2.6710700000000002E-3</c:v>
                </c:pt>
                <c:pt idx="7">
                  <c:v>-3.0475599999999999E-3</c:v>
                </c:pt>
                <c:pt idx="8">
                  <c:v>-4.2286600000000004E-3</c:v>
                </c:pt>
                <c:pt idx="9">
                  <c:v>-4.6578599999999998E-3</c:v>
                </c:pt>
                <c:pt idx="10">
                  <c:v>-5.8827899999999997E-3</c:v>
                </c:pt>
                <c:pt idx="11">
                  <c:v>-4.9567400000000003E-3</c:v>
                </c:pt>
                <c:pt idx="12">
                  <c:v>-5.7636800000000002E-3</c:v>
                </c:pt>
                <c:pt idx="13">
                  <c:v>-5.6113700000000001E-3</c:v>
                </c:pt>
                <c:pt idx="14">
                  <c:v>-5.7143300000000001E-3</c:v>
                </c:pt>
                <c:pt idx="15">
                  <c:v>-5.8705399999999996E-3</c:v>
                </c:pt>
                <c:pt idx="16">
                  <c:v>-6.2192200000000001E-3</c:v>
                </c:pt>
                <c:pt idx="17">
                  <c:v>-6.0195200000000004E-3</c:v>
                </c:pt>
                <c:pt idx="18">
                  <c:v>-6.1816299999999996E-3</c:v>
                </c:pt>
                <c:pt idx="19">
                  <c:v>-6.3424800000000002E-3</c:v>
                </c:pt>
                <c:pt idx="20">
                  <c:v>-6.5253000000000004E-3</c:v>
                </c:pt>
                <c:pt idx="21">
                  <c:v>-6.6262600000000001E-3</c:v>
                </c:pt>
                <c:pt idx="22">
                  <c:v>-6.6954299999999996E-3</c:v>
                </c:pt>
                <c:pt idx="23">
                  <c:v>-6.8339899999999999E-3</c:v>
                </c:pt>
                <c:pt idx="24">
                  <c:v>-7.0423500000000002E-3</c:v>
                </c:pt>
                <c:pt idx="25">
                  <c:v>-7.01493E-3</c:v>
                </c:pt>
                <c:pt idx="26">
                  <c:v>-7.0346799999999998E-3</c:v>
                </c:pt>
                <c:pt idx="27">
                  <c:v>-7.09744E-3</c:v>
                </c:pt>
                <c:pt idx="28">
                  <c:v>-7.1022000000000004E-3</c:v>
                </c:pt>
                <c:pt idx="29">
                  <c:v>-7.2192000000000003E-3</c:v>
                </c:pt>
                <c:pt idx="30">
                  <c:v>-7.3808500000000004E-3</c:v>
                </c:pt>
                <c:pt idx="31">
                  <c:v>-7.5725699999999998E-3</c:v>
                </c:pt>
                <c:pt idx="32">
                  <c:v>-7.6715300000000002E-3</c:v>
                </c:pt>
                <c:pt idx="33">
                  <c:v>-7.9371700000000003E-3</c:v>
                </c:pt>
                <c:pt idx="34">
                  <c:v>-7.8821099999999995E-3</c:v>
                </c:pt>
                <c:pt idx="35">
                  <c:v>-8.0303400000000004E-3</c:v>
                </c:pt>
                <c:pt idx="36">
                  <c:v>-8.0987799999999999E-3</c:v>
                </c:pt>
                <c:pt idx="37">
                  <c:v>-8.2117500000000003E-3</c:v>
                </c:pt>
                <c:pt idx="38">
                  <c:v>-8.3563400000000003E-3</c:v>
                </c:pt>
                <c:pt idx="39">
                  <c:v>-8.5903200000000002E-3</c:v>
                </c:pt>
                <c:pt idx="40">
                  <c:v>-8.7184299999999992E-3</c:v>
                </c:pt>
                <c:pt idx="41">
                  <c:v>-8.9585900000000006E-3</c:v>
                </c:pt>
                <c:pt idx="42">
                  <c:v>-9.21662E-3</c:v>
                </c:pt>
                <c:pt idx="43">
                  <c:v>-9.32967E-3</c:v>
                </c:pt>
                <c:pt idx="44">
                  <c:v>-9.3965100000000003E-3</c:v>
                </c:pt>
                <c:pt idx="45">
                  <c:v>-9.5249600000000007E-3</c:v>
                </c:pt>
                <c:pt idx="46">
                  <c:v>-9.6513599999999995E-3</c:v>
                </c:pt>
                <c:pt idx="47">
                  <c:v>-9.65857E-3</c:v>
                </c:pt>
                <c:pt idx="48">
                  <c:v>-9.6867499999999992E-3</c:v>
                </c:pt>
                <c:pt idx="49">
                  <c:v>-9.7382300000000005E-3</c:v>
                </c:pt>
                <c:pt idx="50">
                  <c:v>-9.7562900000000008E-3</c:v>
                </c:pt>
                <c:pt idx="51">
                  <c:v>-9.7760999999999994E-3</c:v>
                </c:pt>
                <c:pt idx="52">
                  <c:v>-9.7786899999999996E-3</c:v>
                </c:pt>
                <c:pt idx="53">
                  <c:v>-9.7813099999999997E-3</c:v>
                </c:pt>
                <c:pt idx="54">
                  <c:v>-9.7718300000000004E-3</c:v>
                </c:pt>
                <c:pt idx="55">
                  <c:v>-9.7587799999999999E-3</c:v>
                </c:pt>
                <c:pt idx="56">
                  <c:v>-9.7527299999999994E-3</c:v>
                </c:pt>
                <c:pt idx="57">
                  <c:v>-9.7757E-3</c:v>
                </c:pt>
                <c:pt idx="58">
                  <c:v>-9.7790299999999993E-3</c:v>
                </c:pt>
                <c:pt idx="59">
                  <c:v>-9.7793900000000007E-3</c:v>
                </c:pt>
                <c:pt idx="60">
                  <c:v>-9.7060700000000007E-3</c:v>
                </c:pt>
                <c:pt idx="61">
                  <c:v>-9.6207099999999993E-3</c:v>
                </c:pt>
                <c:pt idx="62">
                  <c:v>-9.6130499999999997E-3</c:v>
                </c:pt>
                <c:pt idx="63">
                  <c:v>-9.6057099999999999E-3</c:v>
                </c:pt>
                <c:pt idx="64">
                  <c:v>-9.5531499999999998E-3</c:v>
                </c:pt>
                <c:pt idx="65">
                  <c:v>-9.5509400000000008E-3</c:v>
                </c:pt>
                <c:pt idx="66">
                  <c:v>-9.5408200000000002E-3</c:v>
                </c:pt>
                <c:pt idx="67">
                  <c:v>-9.4513600000000007E-3</c:v>
                </c:pt>
                <c:pt idx="68">
                  <c:v>-9.4269499999999999E-3</c:v>
                </c:pt>
                <c:pt idx="69">
                  <c:v>-9.4400000000000005E-3</c:v>
                </c:pt>
                <c:pt idx="70">
                  <c:v>-9.4825699999999992E-3</c:v>
                </c:pt>
                <c:pt idx="71">
                  <c:v>-9.5300699999999999E-3</c:v>
                </c:pt>
                <c:pt idx="72">
                  <c:v>-9.5401199999999992E-3</c:v>
                </c:pt>
                <c:pt idx="73">
                  <c:v>-9.5575E-3</c:v>
                </c:pt>
                <c:pt idx="74">
                  <c:v>-9.5120799999999991E-3</c:v>
                </c:pt>
                <c:pt idx="75">
                  <c:v>-9.5187999999999991E-3</c:v>
                </c:pt>
                <c:pt idx="76">
                  <c:v>-9.4980599999999991E-3</c:v>
                </c:pt>
                <c:pt idx="77">
                  <c:v>-9.5359699999999995E-3</c:v>
                </c:pt>
                <c:pt idx="78">
                  <c:v>-9.4547899999999994E-3</c:v>
                </c:pt>
                <c:pt idx="79">
                  <c:v>-9.49937E-3</c:v>
                </c:pt>
                <c:pt idx="80">
                  <c:v>-9.5074500000000006E-3</c:v>
                </c:pt>
                <c:pt idx="81">
                  <c:v>-9.40619E-3</c:v>
                </c:pt>
                <c:pt idx="82">
                  <c:v>-9.3606200000000001E-3</c:v>
                </c:pt>
                <c:pt idx="83">
                  <c:v>-9.3660600000000007E-3</c:v>
                </c:pt>
                <c:pt idx="84">
                  <c:v>-9.3268399999999994E-3</c:v>
                </c:pt>
                <c:pt idx="85">
                  <c:v>-9.3011499999999993E-3</c:v>
                </c:pt>
                <c:pt idx="86">
                  <c:v>-9.3056000000000007E-3</c:v>
                </c:pt>
                <c:pt idx="87">
                  <c:v>-9.3227199999999996E-3</c:v>
                </c:pt>
                <c:pt idx="88">
                  <c:v>-9.3612799999999996E-3</c:v>
                </c:pt>
                <c:pt idx="89">
                  <c:v>-9.3746899999999998E-3</c:v>
                </c:pt>
                <c:pt idx="90">
                  <c:v>-9.4149300000000002E-3</c:v>
                </c:pt>
                <c:pt idx="91">
                  <c:v>-9.4500299999999999E-3</c:v>
                </c:pt>
                <c:pt idx="92">
                  <c:v>-9.4720199999999994E-3</c:v>
                </c:pt>
                <c:pt idx="93">
                  <c:v>-9.5059399999999992E-3</c:v>
                </c:pt>
                <c:pt idx="94">
                  <c:v>-9.4625200000000003E-3</c:v>
                </c:pt>
                <c:pt idx="95">
                  <c:v>-9.4662500000000007E-3</c:v>
                </c:pt>
                <c:pt idx="96">
                  <c:v>-9.4785100000000008E-3</c:v>
                </c:pt>
                <c:pt idx="97">
                  <c:v>-9.5168300000000004E-3</c:v>
                </c:pt>
                <c:pt idx="98">
                  <c:v>-9.51749E-3</c:v>
                </c:pt>
                <c:pt idx="99">
                  <c:v>-9.5388999999999995E-3</c:v>
                </c:pt>
                <c:pt idx="100">
                  <c:v>-9.6046699999999992E-3</c:v>
                </c:pt>
                <c:pt idx="101">
                  <c:v>-9.6488200000000007E-3</c:v>
                </c:pt>
                <c:pt idx="102">
                  <c:v>-9.6676000000000002E-3</c:v>
                </c:pt>
                <c:pt idx="103">
                  <c:v>-9.6943099999999994E-3</c:v>
                </c:pt>
                <c:pt idx="104">
                  <c:v>-9.7440700000000005E-3</c:v>
                </c:pt>
                <c:pt idx="105">
                  <c:v>-9.7722199999999999E-3</c:v>
                </c:pt>
                <c:pt idx="106">
                  <c:v>-9.8149799999999992E-3</c:v>
                </c:pt>
                <c:pt idx="107">
                  <c:v>-9.8923199999999996E-3</c:v>
                </c:pt>
                <c:pt idx="108">
                  <c:v>-9.9686700000000007E-3</c:v>
                </c:pt>
                <c:pt idx="109">
                  <c:v>-1.005736E-2</c:v>
                </c:pt>
                <c:pt idx="110">
                  <c:v>-1.02346E-2</c:v>
                </c:pt>
                <c:pt idx="111">
                  <c:v>-1.03407E-2</c:v>
                </c:pt>
                <c:pt idx="112">
                  <c:v>-1.044951E-2</c:v>
                </c:pt>
                <c:pt idx="113">
                  <c:v>-1.046129E-2</c:v>
                </c:pt>
                <c:pt idx="114">
                  <c:v>-1.0528340000000001E-2</c:v>
                </c:pt>
                <c:pt idx="115">
                  <c:v>-1.052356E-2</c:v>
                </c:pt>
                <c:pt idx="116">
                  <c:v>-1.067104E-2</c:v>
                </c:pt>
                <c:pt idx="117">
                  <c:v>-1.0783030000000001E-2</c:v>
                </c:pt>
                <c:pt idx="118">
                  <c:v>-1.077201E-2</c:v>
                </c:pt>
                <c:pt idx="119">
                  <c:v>-1.081408E-2</c:v>
                </c:pt>
                <c:pt idx="120">
                  <c:v>-1.0875040000000001E-2</c:v>
                </c:pt>
                <c:pt idx="121">
                  <c:v>-1.0955579999999999E-2</c:v>
                </c:pt>
                <c:pt idx="122">
                  <c:v>-1.097207E-2</c:v>
                </c:pt>
                <c:pt idx="123">
                  <c:v>-1.1034789999999999E-2</c:v>
                </c:pt>
                <c:pt idx="124">
                  <c:v>-1.113397E-2</c:v>
                </c:pt>
                <c:pt idx="125">
                  <c:v>-1.1128529999999999E-2</c:v>
                </c:pt>
                <c:pt idx="126">
                  <c:v>-1.1023430000000001E-2</c:v>
                </c:pt>
                <c:pt idx="127">
                  <c:v>-1.105196E-2</c:v>
                </c:pt>
                <c:pt idx="128">
                  <c:v>-1.122745E-2</c:v>
                </c:pt>
                <c:pt idx="129">
                  <c:v>-1.1406919999999999E-2</c:v>
                </c:pt>
                <c:pt idx="130">
                  <c:v>-1.1645569999999999E-2</c:v>
                </c:pt>
                <c:pt idx="131">
                  <c:v>-1.1856E-2</c:v>
                </c:pt>
                <c:pt idx="132">
                  <c:v>-1.192495E-2</c:v>
                </c:pt>
                <c:pt idx="133">
                  <c:v>-1.1975319999999999E-2</c:v>
                </c:pt>
                <c:pt idx="134">
                  <c:v>-1.2076780000000001E-2</c:v>
                </c:pt>
                <c:pt idx="135">
                  <c:v>-1.2159339999999999E-2</c:v>
                </c:pt>
                <c:pt idx="136">
                  <c:v>-1.215347E-2</c:v>
                </c:pt>
                <c:pt idx="137">
                  <c:v>-1.229683E-2</c:v>
                </c:pt>
                <c:pt idx="138">
                  <c:v>-1.2417360000000001E-2</c:v>
                </c:pt>
                <c:pt idx="139">
                  <c:v>-1.2483670000000001E-2</c:v>
                </c:pt>
                <c:pt idx="140">
                  <c:v>-1.2494450000000001E-2</c:v>
                </c:pt>
                <c:pt idx="141">
                  <c:v>-1.262747E-2</c:v>
                </c:pt>
                <c:pt idx="142">
                  <c:v>-1.264415E-2</c:v>
                </c:pt>
                <c:pt idx="143">
                  <c:v>-1.262138E-2</c:v>
                </c:pt>
                <c:pt idx="144">
                  <c:v>-1.267279E-2</c:v>
                </c:pt>
                <c:pt idx="145">
                  <c:v>-1.2729620000000001E-2</c:v>
                </c:pt>
                <c:pt idx="146">
                  <c:v>-1.273147E-2</c:v>
                </c:pt>
                <c:pt idx="147">
                  <c:v>-1.2711989999999999E-2</c:v>
                </c:pt>
                <c:pt idx="148">
                  <c:v>-1.2831230000000001E-2</c:v>
                </c:pt>
                <c:pt idx="149">
                  <c:v>-1.286465E-2</c:v>
                </c:pt>
                <c:pt idx="150">
                  <c:v>-1.295574E-2</c:v>
                </c:pt>
                <c:pt idx="151">
                  <c:v>-1.3034759999999999E-2</c:v>
                </c:pt>
                <c:pt idx="152">
                  <c:v>-1.312989E-2</c:v>
                </c:pt>
                <c:pt idx="153">
                  <c:v>-1.315031E-2</c:v>
                </c:pt>
                <c:pt idx="154">
                  <c:v>-1.3151690000000001E-2</c:v>
                </c:pt>
                <c:pt idx="155">
                  <c:v>-1.312376E-2</c:v>
                </c:pt>
                <c:pt idx="156">
                  <c:v>-1.3151990000000001E-2</c:v>
                </c:pt>
                <c:pt idx="157">
                  <c:v>-1.3141430000000001E-2</c:v>
                </c:pt>
                <c:pt idx="158">
                  <c:v>-1.3135050000000001E-2</c:v>
                </c:pt>
                <c:pt idx="159">
                  <c:v>-1.322357E-2</c:v>
                </c:pt>
                <c:pt idx="160">
                  <c:v>-1.337202E-2</c:v>
                </c:pt>
                <c:pt idx="161">
                  <c:v>-1.3447000000000001E-2</c:v>
                </c:pt>
                <c:pt idx="162">
                  <c:v>-1.361016E-2</c:v>
                </c:pt>
                <c:pt idx="163">
                  <c:v>-1.365967E-2</c:v>
                </c:pt>
                <c:pt idx="164">
                  <c:v>-1.36019E-2</c:v>
                </c:pt>
                <c:pt idx="165">
                  <c:v>-1.354174E-2</c:v>
                </c:pt>
                <c:pt idx="166">
                  <c:v>-1.3490830000000001E-2</c:v>
                </c:pt>
                <c:pt idx="167">
                  <c:v>-1.3446929999999999E-2</c:v>
                </c:pt>
                <c:pt idx="168">
                  <c:v>-1.34188E-2</c:v>
                </c:pt>
                <c:pt idx="169">
                  <c:v>-1.340243E-2</c:v>
                </c:pt>
                <c:pt idx="170">
                  <c:v>-1.338634E-2</c:v>
                </c:pt>
                <c:pt idx="171">
                  <c:v>-1.338775E-2</c:v>
                </c:pt>
                <c:pt idx="172">
                  <c:v>-1.334834E-2</c:v>
                </c:pt>
                <c:pt idx="173">
                  <c:v>-1.333645E-2</c:v>
                </c:pt>
                <c:pt idx="174">
                  <c:v>-1.3355799999999999E-2</c:v>
                </c:pt>
                <c:pt idx="175">
                  <c:v>-1.3423050000000001E-2</c:v>
                </c:pt>
                <c:pt idx="176">
                  <c:v>-1.345595E-2</c:v>
                </c:pt>
                <c:pt idx="177">
                  <c:v>-1.34979E-2</c:v>
                </c:pt>
                <c:pt idx="178">
                  <c:v>-1.351224E-2</c:v>
                </c:pt>
                <c:pt idx="179">
                  <c:v>-1.3527829999999999E-2</c:v>
                </c:pt>
                <c:pt idx="180">
                  <c:v>-1.3572559999999999E-2</c:v>
                </c:pt>
                <c:pt idx="181">
                  <c:v>-1.3629479999999999E-2</c:v>
                </c:pt>
                <c:pt idx="182">
                  <c:v>-1.371897E-2</c:v>
                </c:pt>
                <c:pt idx="183">
                  <c:v>-1.3771530000000001E-2</c:v>
                </c:pt>
                <c:pt idx="184">
                  <c:v>-1.392321E-2</c:v>
                </c:pt>
                <c:pt idx="185">
                  <c:v>-1.3947879999999999E-2</c:v>
                </c:pt>
                <c:pt idx="186">
                  <c:v>-1.405959E-2</c:v>
                </c:pt>
                <c:pt idx="187">
                  <c:v>-1.416155E-2</c:v>
                </c:pt>
                <c:pt idx="188">
                  <c:v>-1.428783E-2</c:v>
                </c:pt>
                <c:pt idx="189">
                  <c:v>-1.4378470000000001E-2</c:v>
                </c:pt>
                <c:pt idx="190">
                  <c:v>-1.456267E-2</c:v>
                </c:pt>
                <c:pt idx="191">
                  <c:v>-1.455942E-2</c:v>
                </c:pt>
                <c:pt idx="192">
                  <c:v>-1.4727479999999999E-2</c:v>
                </c:pt>
                <c:pt idx="193">
                  <c:v>-1.5004989999999999E-2</c:v>
                </c:pt>
                <c:pt idx="194">
                  <c:v>-1.541758E-2</c:v>
                </c:pt>
                <c:pt idx="195">
                  <c:v>-1.5737080000000001E-2</c:v>
                </c:pt>
                <c:pt idx="196">
                  <c:v>-1.6010119999999999E-2</c:v>
                </c:pt>
                <c:pt idx="197">
                  <c:v>-1.642323E-2</c:v>
                </c:pt>
                <c:pt idx="198">
                  <c:v>-1.6486770000000001E-2</c:v>
                </c:pt>
                <c:pt idx="199">
                  <c:v>-1.6571010000000001E-2</c:v>
                </c:pt>
                <c:pt idx="200">
                  <c:v>-1.656417E-2</c:v>
                </c:pt>
                <c:pt idx="201">
                  <c:v>-1.6905480000000001E-2</c:v>
                </c:pt>
                <c:pt idx="202">
                  <c:v>-1.6978770000000001E-2</c:v>
                </c:pt>
                <c:pt idx="203">
                  <c:v>-1.7126829999999999E-2</c:v>
                </c:pt>
                <c:pt idx="204">
                  <c:v>-1.7162489999999999E-2</c:v>
                </c:pt>
                <c:pt idx="205">
                  <c:v>-1.7167109999999999E-2</c:v>
                </c:pt>
                <c:pt idx="206">
                  <c:v>-1.7347609999999999E-2</c:v>
                </c:pt>
                <c:pt idx="207">
                  <c:v>-1.7369369999999999E-2</c:v>
                </c:pt>
                <c:pt idx="208">
                  <c:v>-1.7676879999999999E-2</c:v>
                </c:pt>
                <c:pt idx="209">
                  <c:v>-1.7811690000000002E-2</c:v>
                </c:pt>
                <c:pt idx="210">
                  <c:v>-1.8029170000000001E-2</c:v>
                </c:pt>
                <c:pt idx="211">
                  <c:v>-1.81079E-2</c:v>
                </c:pt>
                <c:pt idx="212">
                  <c:v>-1.8468660000000001E-2</c:v>
                </c:pt>
                <c:pt idx="213">
                  <c:v>-1.8624709999999999E-2</c:v>
                </c:pt>
                <c:pt idx="214">
                  <c:v>-1.8887299999999999E-2</c:v>
                </c:pt>
                <c:pt idx="215">
                  <c:v>-1.8954370000000002E-2</c:v>
                </c:pt>
                <c:pt idx="216">
                  <c:v>-1.9235390000000002E-2</c:v>
                </c:pt>
                <c:pt idx="217">
                  <c:v>-1.919444E-2</c:v>
                </c:pt>
                <c:pt idx="218">
                  <c:v>-1.9255339999999999E-2</c:v>
                </c:pt>
                <c:pt idx="219">
                  <c:v>-1.9348899999999999E-2</c:v>
                </c:pt>
                <c:pt idx="220">
                  <c:v>-1.9476520000000001E-2</c:v>
                </c:pt>
                <c:pt idx="221">
                  <c:v>-1.947229E-2</c:v>
                </c:pt>
                <c:pt idx="222">
                  <c:v>-1.965105E-2</c:v>
                </c:pt>
                <c:pt idx="223">
                  <c:v>-1.9503630000000001E-2</c:v>
                </c:pt>
                <c:pt idx="224">
                  <c:v>-1.959866E-2</c:v>
                </c:pt>
                <c:pt idx="225">
                  <c:v>-1.9820959999999999E-2</c:v>
                </c:pt>
                <c:pt idx="226">
                  <c:v>-2.0048880000000002E-2</c:v>
                </c:pt>
                <c:pt idx="227">
                  <c:v>-2.0190570000000001E-2</c:v>
                </c:pt>
                <c:pt idx="228">
                  <c:v>-2.0286350000000002E-2</c:v>
                </c:pt>
                <c:pt idx="229">
                  <c:v>-2.035296E-2</c:v>
                </c:pt>
                <c:pt idx="230">
                  <c:v>-2.0553809999999999E-2</c:v>
                </c:pt>
                <c:pt idx="231">
                  <c:v>-2.0576239999999999E-2</c:v>
                </c:pt>
                <c:pt idx="232">
                  <c:v>-2.07244E-2</c:v>
                </c:pt>
                <c:pt idx="233">
                  <c:v>-2.0953389999999999E-2</c:v>
                </c:pt>
                <c:pt idx="234">
                  <c:v>-2.1198910000000001E-2</c:v>
                </c:pt>
                <c:pt idx="235">
                  <c:v>-2.1313680000000002E-2</c:v>
                </c:pt>
                <c:pt idx="236">
                  <c:v>-2.1594450000000001E-2</c:v>
                </c:pt>
                <c:pt idx="237">
                  <c:v>-2.1800679999999999E-2</c:v>
                </c:pt>
                <c:pt idx="238">
                  <c:v>-2.196569E-2</c:v>
                </c:pt>
                <c:pt idx="239">
                  <c:v>-2.220952E-2</c:v>
                </c:pt>
                <c:pt idx="240">
                  <c:v>-2.260622E-2</c:v>
                </c:pt>
                <c:pt idx="241">
                  <c:v>-2.2814999999999998E-2</c:v>
                </c:pt>
                <c:pt idx="242">
                  <c:v>-2.3092560000000002E-2</c:v>
                </c:pt>
                <c:pt idx="243">
                  <c:v>-2.3460080000000001E-2</c:v>
                </c:pt>
                <c:pt idx="244">
                  <c:v>-2.3875750000000001E-2</c:v>
                </c:pt>
                <c:pt idx="245">
                  <c:v>-2.41608E-2</c:v>
                </c:pt>
                <c:pt idx="246">
                  <c:v>-2.4579440000000001E-2</c:v>
                </c:pt>
                <c:pt idx="247">
                  <c:v>-2.4987209999999999E-2</c:v>
                </c:pt>
                <c:pt idx="248">
                  <c:v>-2.5274999999999999E-2</c:v>
                </c:pt>
                <c:pt idx="249">
                  <c:v>-2.5516609999999999E-2</c:v>
                </c:pt>
                <c:pt idx="250">
                  <c:v>-2.5963489999999999E-2</c:v>
                </c:pt>
                <c:pt idx="251">
                  <c:v>-2.6384080000000001E-2</c:v>
                </c:pt>
                <c:pt idx="252">
                  <c:v>-2.672824E-2</c:v>
                </c:pt>
                <c:pt idx="253">
                  <c:v>-2.715977E-2</c:v>
                </c:pt>
                <c:pt idx="254">
                  <c:v>-2.7539500000000001E-2</c:v>
                </c:pt>
                <c:pt idx="255">
                  <c:v>-2.792934E-2</c:v>
                </c:pt>
                <c:pt idx="256">
                  <c:v>-2.8261439999999999E-2</c:v>
                </c:pt>
                <c:pt idx="257">
                  <c:v>-2.8463470000000001E-2</c:v>
                </c:pt>
                <c:pt idx="258">
                  <c:v>-2.88308E-2</c:v>
                </c:pt>
                <c:pt idx="259">
                  <c:v>-2.9099969999999999E-2</c:v>
                </c:pt>
                <c:pt idx="260">
                  <c:v>-2.9217900000000002E-2</c:v>
                </c:pt>
                <c:pt idx="261">
                  <c:v>-2.943641E-2</c:v>
                </c:pt>
                <c:pt idx="262">
                  <c:v>-3.0037040000000001E-2</c:v>
                </c:pt>
                <c:pt idx="263">
                  <c:v>-3.0142809999999999E-2</c:v>
                </c:pt>
                <c:pt idx="264">
                  <c:v>-3.0496800000000001E-2</c:v>
                </c:pt>
                <c:pt idx="265">
                  <c:v>-3.080345E-2</c:v>
                </c:pt>
                <c:pt idx="266">
                  <c:v>-3.110837E-2</c:v>
                </c:pt>
                <c:pt idx="267">
                  <c:v>-3.1324129999999999E-2</c:v>
                </c:pt>
                <c:pt idx="268">
                  <c:v>-3.1629980000000002E-2</c:v>
                </c:pt>
                <c:pt idx="269">
                  <c:v>-3.1853319999999997E-2</c:v>
                </c:pt>
                <c:pt idx="270">
                  <c:v>-3.2067539999999999E-2</c:v>
                </c:pt>
                <c:pt idx="271">
                  <c:v>-3.240407E-2</c:v>
                </c:pt>
                <c:pt idx="272">
                  <c:v>-3.2639359999999999E-2</c:v>
                </c:pt>
                <c:pt idx="273">
                  <c:v>-3.2780160000000003E-2</c:v>
                </c:pt>
                <c:pt idx="274">
                  <c:v>-3.2996890000000001E-2</c:v>
                </c:pt>
                <c:pt idx="275">
                  <c:v>-3.3132679999999998E-2</c:v>
                </c:pt>
                <c:pt idx="276">
                  <c:v>-3.3226239999999997E-2</c:v>
                </c:pt>
                <c:pt idx="277">
                  <c:v>-3.3248270000000003E-2</c:v>
                </c:pt>
                <c:pt idx="278">
                  <c:v>-3.3400510000000001E-2</c:v>
                </c:pt>
                <c:pt idx="279">
                  <c:v>-3.3412780000000003E-2</c:v>
                </c:pt>
                <c:pt idx="280">
                  <c:v>-3.3478300000000003E-2</c:v>
                </c:pt>
                <c:pt idx="281">
                  <c:v>-3.3440289999999998E-2</c:v>
                </c:pt>
                <c:pt idx="282">
                  <c:v>-3.3564480000000001E-2</c:v>
                </c:pt>
                <c:pt idx="283">
                  <c:v>-3.3597479999999999E-2</c:v>
                </c:pt>
                <c:pt idx="284">
                  <c:v>-3.363236E-2</c:v>
                </c:pt>
                <c:pt idx="285">
                  <c:v>-3.3708050000000003E-2</c:v>
                </c:pt>
                <c:pt idx="286">
                  <c:v>-3.3808129999999999E-2</c:v>
                </c:pt>
                <c:pt idx="287">
                  <c:v>-3.3770599999999998E-2</c:v>
                </c:pt>
                <c:pt idx="288">
                  <c:v>-3.3759230000000001E-2</c:v>
                </c:pt>
                <c:pt idx="289">
                  <c:v>-3.371238E-2</c:v>
                </c:pt>
                <c:pt idx="290">
                  <c:v>-3.3758089999999998E-2</c:v>
                </c:pt>
                <c:pt idx="291">
                  <c:v>-3.3806070000000001E-2</c:v>
                </c:pt>
                <c:pt idx="292">
                  <c:v>-3.3733230000000003E-2</c:v>
                </c:pt>
                <c:pt idx="293">
                  <c:v>-3.3750139999999998E-2</c:v>
                </c:pt>
                <c:pt idx="294">
                  <c:v>-3.376523E-2</c:v>
                </c:pt>
                <c:pt idx="295">
                  <c:v>-3.3504350000000002E-2</c:v>
                </c:pt>
                <c:pt idx="296">
                  <c:v>-3.2871860000000003E-2</c:v>
                </c:pt>
                <c:pt idx="297">
                  <c:v>-3.2864209999999998E-2</c:v>
                </c:pt>
                <c:pt idx="298">
                  <c:v>-3.2374479999999997E-2</c:v>
                </c:pt>
                <c:pt idx="299">
                  <c:v>-3.2236069999999999E-2</c:v>
                </c:pt>
                <c:pt idx="300">
                  <c:v>-3.1640960000000003E-2</c:v>
                </c:pt>
                <c:pt idx="301">
                  <c:v>-3.1401239999999997E-2</c:v>
                </c:pt>
                <c:pt idx="302">
                  <c:v>-3.1408209999999999E-2</c:v>
                </c:pt>
                <c:pt idx="303">
                  <c:v>-3.140834E-2</c:v>
                </c:pt>
                <c:pt idx="304">
                  <c:v>-3.1528519999999997E-2</c:v>
                </c:pt>
                <c:pt idx="305">
                  <c:v>-3.1136339999999998E-2</c:v>
                </c:pt>
                <c:pt idx="306">
                  <c:v>-3.0576610000000001E-2</c:v>
                </c:pt>
                <c:pt idx="307">
                  <c:v>-3.03526E-2</c:v>
                </c:pt>
                <c:pt idx="308">
                  <c:v>-3.0096459999999998E-2</c:v>
                </c:pt>
                <c:pt idx="309">
                  <c:v>-2.945776E-2</c:v>
                </c:pt>
                <c:pt idx="310">
                  <c:v>-2.9456429999999999E-2</c:v>
                </c:pt>
                <c:pt idx="311">
                  <c:v>-2.8777489999999999E-2</c:v>
                </c:pt>
                <c:pt idx="312">
                  <c:v>-2.8872709999999999E-2</c:v>
                </c:pt>
                <c:pt idx="313">
                  <c:v>-2.8730869999999999E-2</c:v>
                </c:pt>
                <c:pt idx="314">
                  <c:v>-2.6568850000000001E-2</c:v>
                </c:pt>
                <c:pt idx="315">
                  <c:v>-2.6511590000000002E-2</c:v>
                </c:pt>
                <c:pt idx="316">
                  <c:v>-2.6433709999999999E-2</c:v>
                </c:pt>
                <c:pt idx="317">
                  <c:v>-2.6928629999999999E-2</c:v>
                </c:pt>
                <c:pt idx="318">
                  <c:v>-2.807861E-2</c:v>
                </c:pt>
                <c:pt idx="319">
                  <c:v>-2.8678209999999999E-2</c:v>
                </c:pt>
                <c:pt idx="320">
                  <c:v>-2.7446459999999999E-2</c:v>
                </c:pt>
                <c:pt idx="321">
                  <c:v>-2.7306589999999999E-2</c:v>
                </c:pt>
                <c:pt idx="322">
                  <c:v>-2.6925080000000001E-2</c:v>
                </c:pt>
                <c:pt idx="323">
                  <c:v>-2.6963009999999999E-2</c:v>
                </c:pt>
                <c:pt idx="324">
                  <c:v>-2.7177050000000001E-2</c:v>
                </c:pt>
                <c:pt idx="325">
                  <c:v>-2.5603959999999999E-2</c:v>
                </c:pt>
                <c:pt idx="326">
                  <c:v>-2.560846E-2</c:v>
                </c:pt>
                <c:pt idx="327">
                  <c:v>-2.5413600000000001E-2</c:v>
                </c:pt>
                <c:pt idx="328">
                  <c:v>-2.4639009999999999E-2</c:v>
                </c:pt>
                <c:pt idx="329">
                  <c:v>-2.430566E-2</c:v>
                </c:pt>
                <c:pt idx="330">
                  <c:v>-2.3890100000000001E-2</c:v>
                </c:pt>
                <c:pt idx="331">
                  <c:v>-2.392789E-2</c:v>
                </c:pt>
                <c:pt idx="332">
                  <c:v>-2.3916179999999999E-2</c:v>
                </c:pt>
                <c:pt idx="333">
                  <c:v>-2.3501299999999999E-2</c:v>
                </c:pt>
                <c:pt idx="334">
                  <c:v>-2.3344960000000001E-2</c:v>
                </c:pt>
                <c:pt idx="335">
                  <c:v>-2.3246070000000001E-2</c:v>
                </c:pt>
                <c:pt idx="336">
                  <c:v>-2.4162329999999999E-2</c:v>
                </c:pt>
                <c:pt idx="337">
                  <c:v>-2.4195210000000002E-2</c:v>
                </c:pt>
                <c:pt idx="338">
                  <c:v>-2.356577E-2</c:v>
                </c:pt>
                <c:pt idx="339">
                  <c:v>-2.2530270000000002E-2</c:v>
                </c:pt>
                <c:pt idx="340">
                  <c:v>-1.9954840000000001E-2</c:v>
                </c:pt>
                <c:pt idx="341">
                  <c:v>-1.9669249999999999E-2</c:v>
                </c:pt>
                <c:pt idx="342">
                  <c:v>-1.9441279999999998E-2</c:v>
                </c:pt>
                <c:pt idx="343">
                  <c:v>-1.9384149999999999E-2</c:v>
                </c:pt>
                <c:pt idx="344">
                  <c:v>-1.947571E-2</c:v>
                </c:pt>
                <c:pt idx="345">
                  <c:v>-1.801473E-2</c:v>
                </c:pt>
                <c:pt idx="346">
                  <c:v>-1.789986E-2</c:v>
                </c:pt>
                <c:pt idx="347">
                  <c:v>-1.7873010000000002E-2</c:v>
                </c:pt>
                <c:pt idx="348">
                  <c:v>-1.7639479999999999E-2</c:v>
                </c:pt>
                <c:pt idx="349">
                  <c:v>-1.718561E-2</c:v>
                </c:pt>
                <c:pt idx="350">
                  <c:v>-1.7297400000000001E-2</c:v>
                </c:pt>
                <c:pt idx="351">
                  <c:v>-1.7371089999999999E-2</c:v>
                </c:pt>
                <c:pt idx="352">
                  <c:v>-1.766848E-2</c:v>
                </c:pt>
                <c:pt idx="353">
                  <c:v>-1.721986E-2</c:v>
                </c:pt>
                <c:pt idx="354">
                  <c:v>-1.5786209999999998E-2</c:v>
                </c:pt>
                <c:pt idx="355">
                  <c:v>-1.535605E-2</c:v>
                </c:pt>
                <c:pt idx="356">
                  <c:v>-1.521466E-2</c:v>
                </c:pt>
                <c:pt idx="357">
                  <c:v>-1.508935E-2</c:v>
                </c:pt>
                <c:pt idx="358">
                  <c:v>-1.4913930000000001E-2</c:v>
                </c:pt>
                <c:pt idx="359">
                  <c:v>-1.348304E-2</c:v>
                </c:pt>
                <c:pt idx="360">
                  <c:v>-1.2832959999999999E-2</c:v>
                </c:pt>
                <c:pt idx="361">
                  <c:v>-1.2162849999999999E-2</c:v>
                </c:pt>
                <c:pt idx="362">
                  <c:v>-1.1812319999999999E-2</c:v>
                </c:pt>
                <c:pt idx="363">
                  <c:v>-9.4773300000000008E-3</c:v>
                </c:pt>
                <c:pt idx="364">
                  <c:v>-9.1128700000000003E-3</c:v>
                </c:pt>
                <c:pt idx="365">
                  <c:v>-9.1560900000000004E-3</c:v>
                </c:pt>
                <c:pt idx="366">
                  <c:v>-9.1441700000000001E-3</c:v>
                </c:pt>
                <c:pt idx="367">
                  <c:v>-9.0285699999999997E-3</c:v>
                </c:pt>
                <c:pt idx="368">
                  <c:v>-8.9838299999999999E-3</c:v>
                </c:pt>
                <c:pt idx="369">
                  <c:v>-7.7453499999999998E-3</c:v>
                </c:pt>
                <c:pt idx="370">
                  <c:v>-7.7640199999999999E-3</c:v>
                </c:pt>
                <c:pt idx="371">
                  <c:v>-8.0448900000000007E-3</c:v>
                </c:pt>
                <c:pt idx="372">
                  <c:v>-8.1207599999999994E-3</c:v>
                </c:pt>
                <c:pt idx="373">
                  <c:v>-8.2216700000000004E-3</c:v>
                </c:pt>
                <c:pt idx="374">
                  <c:v>-7.2655699999999998E-3</c:v>
                </c:pt>
                <c:pt idx="375">
                  <c:v>-5.8970699999999999E-3</c:v>
                </c:pt>
                <c:pt idx="376">
                  <c:v>-5.8418100000000002E-3</c:v>
                </c:pt>
                <c:pt idx="377">
                  <c:v>-5.2462699999999999E-3</c:v>
                </c:pt>
                <c:pt idx="378">
                  <c:v>-6.2823699999999998E-3</c:v>
                </c:pt>
                <c:pt idx="379">
                  <c:v>-5.7774300000000001E-3</c:v>
                </c:pt>
                <c:pt idx="380">
                  <c:v>-5.6026100000000001E-3</c:v>
                </c:pt>
                <c:pt idx="381">
                  <c:v>-5.6218099999999997E-3</c:v>
                </c:pt>
                <c:pt idx="382">
                  <c:v>-5.6713099999999997E-3</c:v>
                </c:pt>
                <c:pt idx="383">
                  <c:v>-5.6708000000000001E-3</c:v>
                </c:pt>
                <c:pt idx="384">
                  <c:v>-5.8906200000000001E-3</c:v>
                </c:pt>
                <c:pt idx="385">
                  <c:v>-3.5142200000000002E-3</c:v>
                </c:pt>
                <c:pt idx="386">
                  <c:v>-1.67111E-3</c:v>
                </c:pt>
                <c:pt idx="387">
                  <c:v>5.2802000000000003E-4</c:v>
                </c:pt>
                <c:pt idx="388">
                  <c:v>5.4381000000000004E-4</c:v>
                </c:pt>
                <c:pt idx="389">
                  <c:v>5.0381000000000004E-4</c:v>
                </c:pt>
                <c:pt idx="390">
                  <c:v>5.1707999999999995E-4</c:v>
                </c:pt>
                <c:pt idx="391">
                  <c:v>1.70633E-3</c:v>
                </c:pt>
                <c:pt idx="392">
                  <c:v>3.1661300000000001E-3</c:v>
                </c:pt>
                <c:pt idx="393">
                  <c:v>3.8544600000000001E-3</c:v>
                </c:pt>
                <c:pt idx="394">
                  <c:v>4.0057399999999998E-3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A5-4388-A51F-BB2516E45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389888"/>
        <c:axId val="156390464"/>
      </c:scatterChart>
      <c:valAx>
        <c:axId val="15638988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56390464"/>
        <c:crosses val="autoZero"/>
        <c:crossBetween val="midCat"/>
      </c:valAx>
      <c:valAx>
        <c:axId val="156390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63898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bones'!$EN$4:$EN$398</c:f>
              <c:numCache>
                <c:formatCode>0.00E+00</c:formatCode>
                <c:ptCount val="395"/>
                <c:pt idx="0">
                  <c:v>-4.5770100000000002E-6</c:v>
                </c:pt>
                <c:pt idx="1">
                  <c:v>2.5157500000000001E-5</c:v>
                </c:pt>
                <c:pt idx="2">
                  <c:v>2.6755999999999999E-5</c:v>
                </c:pt>
                <c:pt idx="3">
                  <c:v>1.36113E-5</c:v>
                </c:pt>
                <c:pt idx="4">
                  <c:v>4.9962700000000002E-5</c:v>
                </c:pt>
                <c:pt idx="5" formatCode="General">
                  <c:v>6.66941E-4</c:v>
                </c:pt>
                <c:pt idx="6" formatCode="General">
                  <c:v>2.1844490000000002E-3</c:v>
                </c:pt>
                <c:pt idx="7" formatCode="General">
                  <c:v>4.2579849999999997E-3</c:v>
                </c:pt>
                <c:pt idx="8" formatCode="General">
                  <c:v>6.5216930000000003E-3</c:v>
                </c:pt>
                <c:pt idx="9" formatCode="General">
                  <c:v>9.1284339999999995E-3</c:v>
                </c:pt>
                <c:pt idx="10" formatCode="General">
                  <c:v>1.1613450000000001E-2</c:v>
                </c:pt>
                <c:pt idx="11" formatCode="General">
                  <c:v>1.394283E-2</c:v>
                </c:pt>
                <c:pt idx="12" formatCode="General">
                  <c:v>1.6031549999999999E-2</c:v>
                </c:pt>
                <c:pt idx="13" formatCode="General">
                  <c:v>1.8072741E-2</c:v>
                </c:pt>
                <c:pt idx="14" formatCode="General">
                  <c:v>2.0118101999999999E-2</c:v>
                </c:pt>
                <c:pt idx="15" formatCode="General">
                  <c:v>2.2271543000000001E-2</c:v>
                </c:pt>
                <c:pt idx="16" formatCode="General">
                  <c:v>2.4134310999999999E-2</c:v>
                </c:pt>
                <c:pt idx="17" formatCode="General">
                  <c:v>2.6245366999999999E-2</c:v>
                </c:pt>
                <c:pt idx="18" formatCode="General">
                  <c:v>2.8777625000000001E-2</c:v>
                </c:pt>
                <c:pt idx="19" formatCode="General">
                  <c:v>3.1979434000000001E-2</c:v>
                </c:pt>
                <c:pt idx="20" formatCode="General">
                  <c:v>3.4774446000000001E-2</c:v>
                </c:pt>
                <c:pt idx="21" formatCode="General">
                  <c:v>3.7623143999999997E-2</c:v>
                </c:pt>
                <c:pt idx="22" formatCode="General">
                  <c:v>4.0399564999999998E-2</c:v>
                </c:pt>
                <c:pt idx="23" formatCode="General">
                  <c:v>4.3135128000000002E-2</c:v>
                </c:pt>
                <c:pt idx="24" formatCode="General">
                  <c:v>4.5345123000000001E-2</c:v>
                </c:pt>
                <c:pt idx="25" formatCode="General">
                  <c:v>4.7869740000000001E-2</c:v>
                </c:pt>
                <c:pt idx="26" formatCode="General">
                  <c:v>5.0536335000000002E-2</c:v>
                </c:pt>
                <c:pt idx="27" formatCode="General">
                  <c:v>5.3417559000000003E-2</c:v>
                </c:pt>
                <c:pt idx="28" formatCode="General">
                  <c:v>5.7187874999999999E-2</c:v>
                </c:pt>
                <c:pt idx="29" formatCode="General">
                  <c:v>6.1307214999999998E-2</c:v>
                </c:pt>
                <c:pt idx="30" formatCode="General">
                  <c:v>6.5526730000000005E-2</c:v>
                </c:pt>
                <c:pt idx="31" formatCode="General">
                  <c:v>6.9809737999999996E-2</c:v>
                </c:pt>
                <c:pt idx="32" formatCode="General">
                  <c:v>7.4343942999999996E-2</c:v>
                </c:pt>
                <c:pt idx="33" formatCode="General">
                  <c:v>7.8649785E-2</c:v>
                </c:pt>
                <c:pt idx="34" formatCode="General">
                  <c:v>8.3556166000000001E-2</c:v>
                </c:pt>
                <c:pt idx="35" formatCode="General">
                  <c:v>8.8834895999999997E-2</c:v>
                </c:pt>
                <c:pt idx="36" formatCode="General">
                  <c:v>9.4636265999999997E-2</c:v>
                </c:pt>
                <c:pt idx="37" formatCode="General">
                  <c:v>0.10300400999999999</c:v>
                </c:pt>
                <c:pt idx="38" formatCode="General">
                  <c:v>0.11292101</c:v>
                </c:pt>
                <c:pt idx="39" formatCode="General">
                  <c:v>0.12172305</c:v>
                </c:pt>
                <c:pt idx="40" formatCode="General">
                  <c:v>0.130123391</c:v>
                </c:pt>
                <c:pt idx="41" formatCode="General">
                  <c:v>0.139749813</c:v>
                </c:pt>
                <c:pt idx="42" formatCode="General">
                  <c:v>0.14810135899999999</c:v>
                </c:pt>
                <c:pt idx="43" formatCode="General">
                  <c:v>0.15439485999999999</c:v>
                </c:pt>
                <c:pt idx="44" formatCode="General">
                  <c:v>0.16076494499999999</c:v>
                </c:pt>
                <c:pt idx="45" formatCode="General">
                  <c:v>0.167730923</c:v>
                </c:pt>
                <c:pt idx="46" formatCode="General">
                  <c:v>0.17445891099999999</c:v>
                </c:pt>
                <c:pt idx="47" formatCode="General">
                  <c:v>0.17996564800000001</c:v>
                </c:pt>
                <c:pt idx="48" formatCode="General">
                  <c:v>0.18618732700000001</c:v>
                </c:pt>
                <c:pt idx="49" formatCode="General">
                  <c:v>0.19352738799999999</c:v>
                </c:pt>
                <c:pt idx="50" formatCode="General">
                  <c:v>0.20085773700000001</c:v>
                </c:pt>
                <c:pt idx="51" formatCode="General">
                  <c:v>0.207701054</c:v>
                </c:pt>
                <c:pt idx="52" formatCode="General">
                  <c:v>0.215008582</c:v>
                </c:pt>
                <c:pt idx="53" formatCode="General">
                  <c:v>0.22263482100000001</c:v>
                </c:pt>
                <c:pt idx="54" formatCode="General">
                  <c:v>0.230564199</c:v>
                </c:pt>
                <c:pt idx="55" formatCode="General">
                  <c:v>0.23866222000000001</c:v>
                </c:pt>
                <c:pt idx="56" formatCode="General">
                  <c:v>0.246579773</c:v>
                </c:pt>
                <c:pt idx="57" formatCode="General">
                  <c:v>0.25467452000000002</c:v>
                </c:pt>
                <c:pt idx="58" formatCode="General">
                  <c:v>0.26288110999999997</c:v>
                </c:pt>
                <c:pt idx="59" formatCode="General">
                  <c:v>0.27025434100000001</c:v>
                </c:pt>
                <c:pt idx="60" formatCode="General">
                  <c:v>0.27749445099999998</c:v>
                </c:pt>
                <c:pt idx="61" formatCode="General">
                  <c:v>0.284815808</c:v>
                </c:pt>
                <c:pt idx="62" formatCode="General">
                  <c:v>0.29222115199999998</c:v>
                </c:pt>
                <c:pt idx="63" formatCode="General">
                  <c:v>0.29964889700000003</c:v>
                </c:pt>
                <c:pt idx="64" formatCode="General">
                  <c:v>0.30812732199999998</c:v>
                </c:pt>
                <c:pt idx="65" formatCode="General">
                  <c:v>0.31644255700000001</c:v>
                </c:pt>
                <c:pt idx="66" formatCode="General">
                  <c:v>0.32429788799999998</c:v>
                </c:pt>
                <c:pt idx="67" formatCode="General">
                  <c:v>0.331979358</c:v>
                </c:pt>
                <c:pt idx="68" formatCode="General">
                  <c:v>0.33976034799999999</c:v>
                </c:pt>
                <c:pt idx="69" formatCode="General">
                  <c:v>0.34757272500000003</c:v>
                </c:pt>
                <c:pt idx="70" formatCode="General">
                  <c:v>0.35692073000000002</c:v>
                </c:pt>
                <c:pt idx="71" formatCode="General">
                  <c:v>0.36646788800000002</c:v>
                </c:pt>
                <c:pt idx="72" formatCode="General">
                  <c:v>0.37563111700000001</c:v>
                </c:pt>
                <c:pt idx="73" formatCode="General">
                  <c:v>0.38453408</c:v>
                </c:pt>
                <c:pt idx="74" formatCode="General">
                  <c:v>0.392864451</c:v>
                </c:pt>
                <c:pt idx="75" formatCode="General">
                  <c:v>0.399998772</c:v>
                </c:pt>
                <c:pt idx="76" formatCode="General">
                  <c:v>0.40785013799999997</c:v>
                </c:pt>
                <c:pt idx="77" formatCode="General">
                  <c:v>0.41683318400000002</c:v>
                </c:pt>
                <c:pt idx="78" formatCode="General">
                  <c:v>0.42613215999999998</c:v>
                </c:pt>
                <c:pt idx="79" formatCode="General">
                  <c:v>0.43587869099999998</c:v>
                </c:pt>
                <c:pt idx="80" formatCode="General">
                  <c:v>0.445807652</c:v>
                </c:pt>
                <c:pt idx="81" formatCode="General">
                  <c:v>0.45567373300000003</c:v>
                </c:pt>
                <c:pt idx="82" formatCode="General">
                  <c:v>0.465884833</c:v>
                </c:pt>
                <c:pt idx="83" formatCode="General">
                  <c:v>0.47640736500000003</c:v>
                </c:pt>
                <c:pt idx="84" formatCode="General">
                  <c:v>0.48590794500000001</c:v>
                </c:pt>
                <c:pt idx="85" formatCode="General">
                  <c:v>0.49437666400000002</c:v>
                </c:pt>
                <c:pt idx="86" formatCode="General">
                  <c:v>0.50172449699999999</c:v>
                </c:pt>
                <c:pt idx="87" formatCode="General">
                  <c:v>0.50961470499999995</c:v>
                </c:pt>
                <c:pt idx="88" formatCode="General">
                  <c:v>0.51796755400000005</c:v>
                </c:pt>
                <c:pt idx="89" formatCode="General">
                  <c:v>0.52611251299999995</c:v>
                </c:pt>
                <c:pt idx="90" formatCode="General">
                  <c:v>0.53401445800000003</c:v>
                </c:pt>
                <c:pt idx="91" formatCode="General">
                  <c:v>0.54196302600000001</c:v>
                </c:pt>
                <c:pt idx="92" formatCode="General">
                  <c:v>0.548268066</c:v>
                </c:pt>
                <c:pt idx="93" formatCode="General">
                  <c:v>0.55331006400000005</c:v>
                </c:pt>
                <c:pt idx="94" formatCode="General">
                  <c:v>0.55842641999999998</c:v>
                </c:pt>
                <c:pt idx="95" formatCode="General">
                  <c:v>0.56482162400000002</c:v>
                </c:pt>
                <c:pt idx="96" formatCode="General">
                  <c:v>0.57149494199999995</c:v>
                </c:pt>
                <c:pt idx="97" formatCode="General">
                  <c:v>0.57777893999999996</c:v>
                </c:pt>
                <c:pt idx="98" formatCode="General">
                  <c:v>0.58423644799999996</c:v>
                </c:pt>
                <c:pt idx="99" formatCode="General">
                  <c:v>0.59156918599999997</c:v>
                </c:pt>
                <c:pt idx="100" formatCode="General">
                  <c:v>0.59893286899999998</c:v>
                </c:pt>
                <c:pt idx="101" formatCode="General">
                  <c:v>0.60629561300000001</c:v>
                </c:pt>
                <c:pt idx="102" formatCode="General">
                  <c:v>0.61355160900000005</c:v>
                </c:pt>
                <c:pt idx="103" formatCode="General">
                  <c:v>0.62045787200000002</c:v>
                </c:pt>
                <c:pt idx="104" formatCode="General">
                  <c:v>0.62730487000000001</c:v>
                </c:pt>
                <c:pt idx="105" formatCode="General">
                  <c:v>0.63458893299999997</c:v>
                </c:pt>
                <c:pt idx="106" formatCode="General">
                  <c:v>0.64200871500000001</c:v>
                </c:pt>
                <c:pt idx="107" formatCode="General">
                  <c:v>0.65071795499999996</c:v>
                </c:pt>
                <c:pt idx="108" formatCode="General">
                  <c:v>0.66140612799999998</c:v>
                </c:pt>
                <c:pt idx="109" formatCode="General">
                  <c:v>0.673301971</c:v>
                </c:pt>
                <c:pt idx="110" formatCode="General">
                  <c:v>0.685240548</c:v>
                </c:pt>
                <c:pt idx="111" formatCode="General">
                  <c:v>0.69681528999999998</c:v>
                </c:pt>
                <c:pt idx="112" formatCode="General">
                  <c:v>0.70743568899999998</c:v>
                </c:pt>
                <c:pt idx="113" formatCode="General">
                  <c:v>0.71604611299999998</c:v>
                </c:pt>
                <c:pt idx="114" formatCode="General">
                  <c:v>0.72213491299999999</c:v>
                </c:pt>
                <c:pt idx="115" formatCode="General">
                  <c:v>0.72730563500000001</c:v>
                </c:pt>
                <c:pt idx="116" formatCode="General">
                  <c:v>0.73269063499999998</c:v>
                </c:pt>
                <c:pt idx="117" formatCode="General">
                  <c:v>0.73697127600000001</c:v>
                </c:pt>
                <c:pt idx="118" formatCode="General">
                  <c:v>0.74102954399999998</c:v>
                </c:pt>
                <c:pt idx="119" formatCode="General">
                  <c:v>0.74611735499999998</c:v>
                </c:pt>
                <c:pt idx="120" formatCode="General">
                  <c:v>0.75097704499999995</c:v>
                </c:pt>
                <c:pt idx="121" formatCode="General">
                  <c:v>0.75538733400000002</c:v>
                </c:pt>
                <c:pt idx="122" formatCode="General">
                  <c:v>0.76048103600000005</c:v>
                </c:pt>
                <c:pt idx="123" formatCode="General">
                  <c:v>0.76569142400000001</c:v>
                </c:pt>
                <c:pt idx="124" formatCode="General">
                  <c:v>0.77022633399999996</c:v>
                </c:pt>
                <c:pt idx="125" formatCode="General">
                  <c:v>0.77452575800000001</c:v>
                </c:pt>
                <c:pt idx="126" formatCode="General">
                  <c:v>0.77972249999999999</c:v>
                </c:pt>
                <c:pt idx="127" formatCode="General">
                  <c:v>0.78693290400000004</c:v>
                </c:pt>
                <c:pt idx="128" formatCode="General">
                  <c:v>0.79665027899999996</c:v>
                </c:pt>
                <c:pt idx="129" formatCode="General">
                  <c:v>0.80912122099999995</c:v>
                </c:pt>
                <c:pt idx="130" formatCode="General">
                  <c:v>0.82353417399999995</c:v>
                </c:pt>
                <c:pt idx="131" formatCode="General">
                  <c:v>0.83844160400000001</c:v>
                </c:pt>
                <c:pt idx="132" formatCode="General">
                  <c:v>0.85241058800000002</c:v>
                </c:pt>
                <c:pt idx="133" formatCode="General">
                  <c:v>0.86435172199999999</c:v>
                </c:pt>
                <c:pt idx="134" formatCode="General">
                  <c:v>0.87401288099999996</c:v>
                </c:pt>
                <c:pt idx="135" formatCode="General">
                  <c:v>0.88206458399999998</c:v>
                </c:pt>
                <c:pt idx="136" formatCode="General">
                  <c:v>0.88883224699999996</c:v>
                </c:pt>
                <c:pt idx="137" formatCode="General">
                  <c:v>0.89506312399999999</c:v>
                </c:pt>
                <c:pt idx="138" formatCode="General">
                  <c:v>0.90183234400000001</c:v>
                </c:pt>
                <c:pt idx="139" formatCode="General">
                  <c:v>0.909335169</c:v>
                </c:pt>
                <c:pt idx="140" formatCode="General">
                  <c:v>0.91622034100000005</c:v>
                </c:pt>
                <c:pt idx="141" formatCode="General">
                  <c:v>0.92248186799999998</c:v>
                </c:pt>
                <c:pt idx="142" formatCode="General">
                  <c:v>0.92847349400000001</c:v>
                </c:pt>
                <c:pt idx="143" formatCode="General">
                  <c:v>0.93434178199999995</c:v>
                </c:pt>
                <c:pt idx="144" formatCode="General">
                  <c:v>0.93899896199999999</c:v>
                </c:pt>
                <c:pt idx="145" formatCode="General">
                  <c:v>0.94368822200000002</c:v>
                </c:pt>
                <c:pt idx="146" formatCode="General">
                  <c:v>0.94942755899999998</c:v>
                </c:pt>
                <c:pt idx="147" formatCode="General">
                  <c:v>0.95617099500000002</c:v>
                </c:pt>
                <c:pt idx="148" formatCode="General">
                  <c:v>0.96316986100000002</c:v>
                </c:pt>
                <c:pt idx="149" formatCode="General">
                  <c:v>0.97170083100000004</c:v>
                </c:pt>
                <c:pt idx="150" formatCode="General">
                  <c:v>0.98172792099999995</c:v>
                </c:pt>
                <c:pt idx="151" formatCode="General">
                  <c:v>0.99184256400000004</c:v>
                </c:pt>
                <c:pt idx="152" formatCode="General">
                  <c:v>1.000883988</c:v>
                </c:pt>
                <c:pt idx="153" formatCode="General">
                  <c:v>1.0082338129999999</c:v>
                </c:pt>
                <c:pt idx="154" formatCode="General">
                  <c:v>1.0138016999999999</c:v>
                </c:pt>
                <c:pt idx="155" formatCode="General">
                  <c:v>1.018123197</c:v>
                </c:pt>
                <c:pt idx="156" formatCode="General">
                  <c:v>1.022201167</c:v>
                </c:pt>
                <c:pt idx="157" formatCode="General">
                  <c:v>1.0259397210000001</c:v>
                </c:pt>
                <c:pt idx="158" formatCode="General">
                  <c:v>1.031885739</c:v>
                </c:pt>
                <c:pt idx="159" formatCode="General">
                  <c:v>1.0414586180000001</c:v>
                </c:pt>
                <c:pt idx="160" formatCode="General">
                  <c:v>1.0543266529999999</c:v>
                </c:pt>
                <c:pt idx="161" formatCode="General">
                  <c:v>1.0693038640000001</c:v>
                </c:pt>
                <c:pt idx="162" formatCode="General">
                  <c:v>1.0864351860000001</c:v>
                </c:pt>
                <c:pt idx="163" formatCode="General">
                  <c:v>1.1034172719999999</c:v>
                </c:pt>
                <c:pt idx="164" formatCode="General">
                  <c:v>1.118971876</c:v>
                </c:pt>
                <c:pt idx="165" formatCode="General">
                  <c:v>1.1324768089999999</c:v>
                </c:pt>
                <c:pt idx="166" formatCode="General">
                  <c:v>1.1438806079999999</c:v>
                </c:pt>
                <c:pt idx="167" formatCode="General">
                  <c:v>1.1529271160000001</c:v>
                </c:pt>
                <c:pt idx="168" formatCode="General">
                  <c:v>1.1603516279999999</c:v>
                </c:pt>
                <c:pt idx="169" formatCode="General">
                  <c:v>1.1671639810000001</c:v>
                </c:pt>
                <c:pt idx="170" formatCode="General">
                  <c:v>1.173664321</c:v>
                </c:pt>
                <c:pt idx="171" formatCode="General">
                  <c:v>1.1801692850000001</c:v>
                </c:pt>
                <c:pt idx="172" formatCode="General">
                  <c:v>1.187876159</c:v>
                </c:pt>
                <c:pt idx="173" formatCode="General">
                  <c:v>1.196414834</c:v>
                </c:pt>
                <c:pt idx="174" formatCode="General">
                  <c:v>1.203752471</c:v>
                </c:pt>
                <c:pt idx="175" formatCode="General">
                  <c:v>1.2100195199999999</c:v>
                </c:pt>
                <c:pt idx="176" formatCode="General">
                  <c:v>1.216604547</c:v>
                </c:pt>
                <c:pt idx="177" formatCode="General">
                  <c:v>1.22384073</c:v>
                </c:pt>
                <c:pt idx="178" formatCode="General">
                  <c:v>1.2311934280000001</c:v>
                </c:pt>
                <c:pt idx="179" formatCode="General">
                  <c:v>1.2388475240000001</c:v>
                </c:pt>
                <c:pt idx="180" formatCode="General">
                  <c:v>1.2468586930000001</c:v>
                </c:pt>
                <c:pt idx="181" formatCode="General">
                  <c:v>1.25431041</c:v>
                </c:pt>
                <c:pt idx="182" formatCode="General">
                  <c:v>1.2603160179999999</c:v>
                </c:pt>
                <c:pt idx="183" formatCode="General">
                  <c:v>1.265390467</c:v>
                </c:pt>
                <c:pt idx="184" formatCode="General">
                  <c:v>1.2704410690000001</c:v>
                </c:pt>
                <c:pt idx="185" formatCode="General">
                  <c:v>1.2762392680000001</c:v>
                </c:pt>
                <c:pt idx="186" formatCode="General">
                  <c:v>1.282365304</c:v>
                </c:pt>
                <c:pt idx="187" formatCode="General">
                  <c:v>1.2883700300000001</c:v>
                </c:pt>
                <c:pt idx="188" formatCode="General">
                  <c:v>1.294252258</c:v>
                </c:pt>
                <c:pt idx="189" formatCode="General">
                  <c:v>1.299929168</c:v>
                </c:pt>
                <c:pt idx="190" formatCode="General">
                  <c:v>1.305530217</c:v>
                </c:pt>
                <c:pt idx="191" formatCode="General">
                  <c:v>1.313124323</c:v>
                </c:pt>
                <c:pt idx="192" formatCode="General">
                  <c:v>1.32183279</c:v>
                </c:pt>
                <c:pt idx="193" formatCode="General">
                  <c:v>1.330080446</c:v>
                </c:pt>
                <c:pt idx="194" formatCode="General">
                  <c:v>1.33789168</c:v>
                </c:pt>
                <c:pt idx="195" formatCode="General">
                  <c:v>1.344786354</c:v>
                </c:pt>
                <c:pt idx="196" formatCode="General">
                  <c:v>1.349129985</c:v>
                </c:pt>
                <c:pt idx="197" formatCode="General">
                  <c:v>1.352103512</c:v>
                </c:pt>
                <c:pt idx="198" formatCode="General">
                  <c:v>1.3553036919999999</c:v>
                </c:pt>
                <c:pt idx="199" formatCode="General">
                  <c:v>1.3589044749999999</c:v>
                </c:pt>
                <c:pt idx="200" formatCode="General">
                  <c:v>1.3625138830000001</c:v>
                </c:pt>
                <c:pt idx="201" formatCode="General">
                  <c:v>1.3659086730000001</c:v>
                </c:pt>
                <c:pt idx="202" formatCode="General">
                  <c:v>1.3691933599999999</c:v>
                </c:pt>
                <c:pt idx="203" formatCode="General">
                  <c:v>1.3724900470000001</c:v>
                </c:pt>
                <c:pt idx="204" formatCode="General">
                  <c:v>1.375546937</c:v>
                </c:pt>
                <c:pt idx="205" formatCode="General">
                  <c:v>1.3784116829999999</c:v>
                </c:pt>
                <c:pt idx="206" formatCode="General">
                  <c:v>1.381108829</c:v>
                </c:pt>
                <c:pt idx="207" formatCode="General">
                  <c:v>1.383529488</c:v>
                </c:pt>
                <c:pt idx="208" formatCode="General">
                  <c:v>1.386309343</c:v>
                </c:pt>
                <c:pt idx="209" formatCode="General">
                  <c:v>1.389270064</c:v>
                </c:pt>
                <c:pt idx="210" formatCode="General">
                  <c:v>1.3921459789999999</c:v>
                </c:pt>
                <c:pt idx="211" formatCode="General">
                  <c:v>1.3955547509999999</c:v>
                </c:pt>
                <c:pt idx="212" formatCode="General">
                  <c:v>1.399265078</c:v>
                </c:pt>
                <c:pt idx="213" formatCode="General">
                  <c:v>1.4020748009999999</c:v>
                </c:pt>
                <c:pt idx="214" formatCode="General">
                  <c:v>1.4044913750000001</c:v>
                </c:pt>
                <c:pt idx="215" formatCode="General">
                  <c:v>1.406826422</c:v>
                </c:pt>
                <c:pt idx="216" formatCode="General">
                  <c:v>1.408911153</c:v>
                </c:pt>
                <c:pt idx="217" formatCode="General">
                  <c:v>1.4109013189999999</c:v>
                </c:pt>
                <c:pt idx="218" formatCode="General">
                  <c:v>1.4133329649999999</c:v>
                </c:pt>
                <c:pt idx="219" formatCode="General">
                  <c:v>1.416504395</c:v>
                </c:pt>
                <c:pt idx="220" formatCode="General">
                  <c:v>1.420008452</c:v>
                </c:pt>
                <c:pt idx="221" formatCode="General">
                  <c:v>1.423339229</c:v>
                </c:pt>
                <c:pt idx="222" formatCode="General">
                  <c:v>1.426676294</c:v>
                </c:pt>
                <c:pt idx="223" formatCode="General">
                  <c:v>1.4298699610000001</c:v>
                </c:pt>
                <c:pt idx="224" formatCode="General">
                  <c:v>1.4328847629999999</c:v>
                </c:pt>
                <c:pt idx="225" formatCode="General">
                  <c:v>1.4361555989999999</c:v>
                </c:pt>
                <c:pt idx="226" formatCode="General">
                  <c:v>1.4396948650000001</c:v>
                </c:pt>
                <c:pt idx="227" formatCode="General">
                  <c:v>1.4434833330000001</c:v>
                </c:pt>
                <c:pt idx="228" formatCode="General">
                  <c:v>1.447187067</c:v>
                </c:pt>
                <c:pt idx="229" formatCode="General">
                  <c:v>1.4505187740000001</c:v>
                </c:pt>
                <c:pt idx="230" formatCode="General">
                  <c:v>1.453592343</c:v>
                </c:pt>
                <c:pt idx="231" formatCode="General">
                  <c:v>1.456937514</c:v>
                </c:pt>
                <c:pt idx="232" formatCode="General">
                  <c:v>1.460387562</c:v>
                </c:pt>
                <c:pt idx="233" formatCode="General">
                  <c:v>1.4638934139999999</c:v>
                </c:pt>
                <c:pt idx="234" formatCode="General">
                  <c:v>1.468005625</c:v>
                </c:pt>
                <c:pt idx="235" formatCode="General">
                  <c:v>1.4724852369999999</c:v>
                </c:pt>
                <c:pt idx="236" formatCode="General">
                  <c:v>1.4767414029999999</c:v>
                </c:pt>
                <c:pt idx="237" formatCode="General">
                  <c:v>1.4805319779999999</c:v>
                </c:pt>
                <c:pt idx="238" formatCode="General">
                  <c:v>1.4843288939999999</c:v>
                </c:pt>
                <c:pt idx="239" formatCode="General">
                  <c:v>1.4879351240000001</c:v>
                </c:pt>
                <c:pt idx="240" formatCode="General">
                  <c:v>1.491697585</c:v>
                </c:pt>
                <c:pt idx="241" formatCode="General">
                  <c:v>1.4966975039999999</c:v>
                </c:pt>
                <c:pt idx="242" formatCode="General">
                  <c:v>1.5028566059999999</c:v>
                </c:pt>
                <c:pt idx="243" formatCode="General">
                  <c:v>1.509495781</c:v>
                </c:pt>
                <c:pt idx="244" formatCode="General">
                  <c:v>1.515704086</c:v>
                </c:pt>
                <c:pt idx="245" formatCode="General">
                  <c:v>1.5216379819999999</c:v>
                </c:pt>
                <c:pt idx="246" formatCode="General">
                  <c:v>1.526357824</c:v>
                </c:pt>
                <c:pt idx="247" formatCode="General">
                  <c:v>1.530179406</c:v>
                </c:pt>
                <c:pt idx="248" formatCode="General">
                  <c:v>1.5338869580000001</c:v>
                </c:pt>
                <c:pt idx="249" formatCode="General">
                  <c:v>1.5381883860000001</c:v>
                </c:pt>
                <c:pt idx="250" formatCode="General">
                  <c:v>1.5430004319999999</c:v>
                </c:pt>
                <c:pt idx="251" formatCode="General">
                  <c:v>1.547568952</c:v>
                </c:pt>
                <c:pt idx="252" formatCode="General">
                  <c:v>1.5526579439999999</c:v>
                </c:pt>
                <c:pt idx="253" formatCode="General">
                  <c:v>1.5583535159999999</c:v>
                </c:pt>
                <c:pt idx="254" formatCode="General">
                  <c:v>1.5644138590000001</c:v>
                </c:pt>
                <c:pt idx="255" formatCode="General">
                  <c:v>1.5702229620000001</c:v>
                </c:pt>
                <c:pt idx="256" formatCode="General">
                  <c:v>1.575826207</c:v>
                </c:pt>
                <c:pt idx="257" formatCode="General">
                  <c:v>1.580950707</c:v>
                </c:pt>
                <c:pt idx="258" formatCode="General">
                  <c:v>1.585451505</c:v>
                </c:pt>
                <c:pt idx="259" formatCode="General">
                  <c:v>1.5886652320000001</c:v>
                </c:pt>
                <c:pt idx="260" formatCode="General">
                  <c:v>1.591558762</c:v>
                </c:pt>
                <c:pt idx="261" formatCode="General">
                  <c:v>1.5947712169999999</c:v>
                </c:pt>
                <c:pt idx="262" formatCode="General">
                  <c:v>1.598332066</c:v>
                </c:pt>
                <c:pt idx="263" formatCode="General">
                  <c:v>1.601865114</c:v>
                </c:pt>
                <c:pt idx="264" formatCode="General">
                  <c:v>1.6056196030000001</c:v>
                </c:pt>
                <c:pt idx="265" formatCode="General">
                  <c:v>1.6092047860000001</c:v>
                </c:pt>
                <c:pt idx="266" formatCode="General">
                  <c:v>1.613379313</c:v>
                </c:pt>
                <c:pt idx="267" formatCode="General">
                  <c:v>1.617611546</c:v>
                </c:pt>
                <c:pt idx="268" formatCode="General">
                  <c:v>1.621676076</c:v>
                </c:pt>
                <c:pt idx="269" formatCode="General">
                  <c:v>1.6257779459999999</c:v>
                </c:pt>
                <c:pt idx="270" formatCode="General">
                  <c:v>1.6295945279999999</c:v>
                </c:pt>
                <c:pt idx="271" formatCode="General">
                  <c:v>1.632869098</c:v>
                </c:pt>
                <c:pt idx="272" formatCode="General">
                  <c:v>1.636030192</c:v>
                </c:pt>
                <c:pt idx="273" formatCode="General">
                  <c:v>1.6393568279999999</c:v>
                </c:pt>
                <c:pt idx="274" formatCode="General">
                  <c:v>1.642570184</c:v>
                </c:pt>
                <c:pt idx="275" formatCode="General">
                  <c:v>1.6455812809999999</c:v>
                </c:pt>
                <c:pt idx="276" formatCode="General">
                  <c:v>1.648099819</c:v>
                </c:pt>
                <c:pt idx="277" formatCode="General">
                  <c:v>1.650158359</c:v>
                </c:pt>
                <c:pt idx="278" formatCode="General">
                  <c:v>1.651733117</c:v>
                </c:pt>
                <c:pt idx="279" formatCode="General">
                  <c:v>1.6530905499999999</c:v>
                </c:pt>
                <c:pt idx="280" formatCode="General">
                  <c:v>1.6548324569999999</c:v>
                </c:pt>
                <c:pt idx="281" formatCode="General">
                  <c:v>1.6571932709999999</c:v>
                </c:pt>
                <c:pt idx="282" formatCode="General">
                  <c:v>1.6593768769999999</c:v>
                </c:pt>
                <c:pt idx="283" formatCode="General">
                  <c:v>1.6617211700000001</c:v>
                </c:pt>
                <c:pt idx="284" formatCode="General">
                  <c:v>1.664220867</c:v>
                </c:pt>
                <c:pt idx="285" formatCode="General">
                  <c:v>1.666456146</c:v>
                </c:pt>
                <c:pt idx="286" formatCode="General">
                  <c:v>1.668277555</c:v>
                </c:pt>
                <c:pt idx="287" formatCode="General">
                  <c:v>1.6700802770000001</c:v>
                </c:pt>
                <c:pt idx="288" formatCode="General">
                  <c:v>1.6718397730000001</c:v>
                </c:pt>
                <c:pt idx="289" formatCode="General">
                  <c:v>1.673642603</c:v>
                </c:pt>
                <c:pt idx="290" formatCode="General">
                  <c:v>1.6752470340000001</c:v>
                </c:pt>
                <c:pt idx="291" formatCode="General">
                  <c:v>1.6764899449999999</c:v>
                </c:pt>
                <c:pt idx="292" formatCode="General">
                  <c:v>1.6774392760000001</c:v>
                </c:pt>
                <c:pt idx="293" formatCode="General">
                  <c:v>1.6779460770000001</c:v>
                </c:pt>
                <c:pt idx="294" formatCode="General">
                  <c:v>1.6781348279999999</c:v>
                </c:pt>
                <c:pt idx="295" formatCode="General">
                  <c:v>1.6782899019999999</c:v>
                </c:pt>
                <c:pt idx="296" formatCode="General">
                  <c:v>1.6784361990000001</c:v>
                </c:pt>
                <c:pt idx="297" formatCode="General">
                  <c:v>1.6785951880000001</c:v>
                </c:pt>
                <c:pt idx="298" formatCode="General">
                  <c:v>1.678777223</c:v>
                </c:pt>
                <c:pt idx="299" formatCode="General">
                  <c:v>1.6789321610000001</c:v>
                </c:pt>
                <c:pt idx="300" formatCode="General">
                  <c:v>1.6790918560000001</c:v>
                </c:pt>
                <c:pt idx="301" formatCode="General">
                  <c:v>1.6792481319999999</c:v>
                </c:pt>
                <c:pt idx="302" formatCode="General">
                  <c:v>1.6793885740000001</c:v>
                </c:pt>
                <c:pt idx="303" formatCode="General">
                  <c:v>1.679474438</c:v>
                </c:pt>
                <c:pt idx="304" formatCode="General">
                  <c:v>1.679591633</c:v>
                </c:pt>
                <c:pt idx="305" formatCode="General">
                  <c:v>1.6797242429999999</c:v>
                </c:pt>
                <c:pt idx="306" formatCode="General">
                  <c:v>1.6798660540000001</c:v>
                </c:pt>
                <c:pt idx="307" formatCode="General">
                  <c:v>1.6799783109999999</c:v>
                </c:pt>
                <c:pt idx="308" formatCode="General">
                  <c:v>1.680123491</c:v>
                </c:pt>
                <c:pt idx="309" formatCode="General">
                  <c:v>1.680297428</c:v>
                </c:pt>
                <c:pt idx="310" formatCode="General">
                  <c:v>1.680459836</c:v>
                </c:pt>
                <c:pt idx="311" formatCode="General">
                  <c:v>1.680591639</c:v>
                </c:pt>
                <c:pt idx="312" formatCode="General">
                  <c:v>1.680709214</c:v>
                </c:pt>
                <c:pt idx="313" formatCode="General">
                  <c:v>1.680842986</c:v>
                </c:pt>
                <c:pt idx="314" formatCode="General">
                  <c:v>1.680882191</c:v>
                </c:pt>
                <c:pt idx="315" formatCode="General">
                  <c:v>1.6809017319999999</c:v>
                </c:pt>
                <c:pt idx="316" formatCode="General">
                  <c:v>1.680893668</c:v>
                </c:pt>
                <c:pt idx="317" formatCode="General">
                  <c:v>1.6809267379999999</c:v>
                </c:pt>
                <c:pt idx="318" formatCode="General">
                  <c:v>1.680903941</c:v>
                </c:pt>
                <c:pt idx="319" formatCode="General">
                  <c:v>1.6809138109999999</c:v>
                </c:pt>
                <c:pt idx="320" formatCode="General">
                  <c:v>1.6808840030000001</c:v>
                </c:pt>
                <c:pt idx="321" formatCode="General">
                  <c:v>1.6809500289999999</c:v>
                </c:pt>
                <c:pt idx="322" formatCode="General">
                  <c:v>1.6810048550000001</c:v>
                </c:pt>
                <c:pt idx="323" formatCode="General">
                  <c:v>1.6811507429999999</c:v>
                </c:pt>
                <c:pt idx="324" formatCode="General">
                  <c:v>1.6813101960000001</c:v>
                </c:pt>
                <c:pt idx="325" formatCode="General">
                  <c:v>1.681507246</c:v>
                </c:pt>
                <c:pt idx="326" formatCode="General">
                  <c:v>1.6816175390000001</c:v>
                </c:pt>
                <c:pt idx="327" formatCode="General">
                  <c:v>1.6817378730000001</c:v>
                </c:pt>
                <c:pt idx="328" formatCode="General">
                  <c:v>1.68174527</c:v>
                </c:pt>
                <c:pt idx="329" formatCode="General">
                  <c:v>1.6817402050000001</c:v>
                </c:pt>
                <c:pt idx="330" formatCode="General">
                  <c:v>1.6817217719999999</c:v>
                </c:pt>
                <c:pt idx="331" formatCode="General">
                  <c:v>1.6817211590000001</c:v>
                </c:pt>
                <c:pt idx="332" formatCode="General">
                  <c:v>1.681697094</c:v>
                </c:pt>
                <c:pt idx="333" formatCode="General">
                  <c:v>1.681737185</c:v>
                </c:pt>
                <c:pt idx="334" formatCode="General">
                  <c:v>1.6817385460000001</c:v>
                </c:pt>
                <c:pt idx="335" formatCode="General">
                  <c:v>1.681747393</c:v>
                </c:pt>
                <c:pt idx="336" formatCode="General">
                  <c:v>1.681752197</c:v>
                </c:pt>
                <c:pt idx="337" formatCode="General">
                  <c:v>1.681791875</c:v>
                </c:pt>
                <c:pt idx="338" formatCode="General">
                  <c:v>1.6818163580000001</c:v>
                </c:pt>
                <c:pt idx="339" formatCode="General">
                  <c:v>1.681868261</c:v>
                </c:pt>
                <c:pt idx="340" formatCode="General">
                  <c:v>1.6819428139999999</c:v>
                </c:pt>
                <c:pt idx="341" formatCode="General">
                  <c:v>1.6820321439999999</c:v>
                </c:pt>
                <c:pt idx="342" formatCode="General">
                  <c:v>1.6821135169999999</c:v>
                </c:pt>
                <c:pt idx="343" formatCode="General">
                  <c:v>1.682229464</c:v>
                </c:pt>
                <c:pt idx="344" formatCode="General">
                  <c:v>1.6823029329999999</c:v>
                </c:pt>
                <c:pt idx="345" formatCode="General">
                  <c:v>1.682382311</c:v>
                </c:pt>
                <c:pt idx="346" formatCode="General">
                  <c:v>1.6825053780000001</c:v>
                </c:pt>
                <c:pt idx="347" formatCode="General">
                  <c:v>1.682621951</c:v>
                </c:pt>
                <c:pt idx="348" formatCode="General">
                  <c:v>1.6827150989999999</c:v>
                </c:pt>
                <c:pt idx="349" formatCode="General">
                  <c:v>1.6828239359999999</c:v>
                </c:pt>
                <c:pt idx="350" formatCode="General">
                  <c:v>1.6829146829999999</c:v>
                </c:pt>
                <c:pt idx="351" formatCode="General">
                  <c:v>1.6829572209999999</c:v>
                </c:pt>
                <c:pt idx="352" formatCode="General">
                  <c:v>1.6829661789999999</c:v>
                </c:pt>
                <c:pt idx="353" formatCode="General">
                  <c:v>1.6829848839999999</c:v>
                </c:pt>
                <c:pt idx="354" formatCode="General">
                  <c:v>1.683072897</c:v>
                </c:pt>
                <c:pt idx="355" formatCode="General">
                  <c:v>1.6831394079999999</c:v>
                </c:pt>
                <c:pt idx="356" formatCode="General">
                  <c:v>1.6831863039999999</c:v>
                </c:pt>
                <c:pt idx="357" formatCode="General">
                  <c:v>1.6832489530000001</c:v>
                </c:pt>
                <c:pt idx="358" formatCode="General">
                  <c:v>1.683351233</c:v>
                </c:pt>
                <c:pt idx="359" formatCode="General">
                  <c:v>1.683349802</c:v>
                </c:pt>
                <c:pt idx="360" formatCode="General">
                  <c:v>1.683369506</c:v>
                </c:pt>
                <c:pt idx="361" formatCode="General">
                  <c:v>1.6834119519999999</c:v>
                </c:pt>
                <c:pt idx="362" formatCode="General">
                  <c:v>1.6834499080000001</c:v>
                </c:pt>
                <c:pt idx="363" formatCode="General">
                  <c:v>1.6834358149999999</c:v>
                </c:pt>
                <c:pt idx="364" formatCode="General">
                  <c:v>1.6834445339999999</c:v>
                </c:pt>
                <c:pt idx="365" formatCode="General">
                  <c:v>1.6834952059999999</c:v>
                </c:pt>
                <c:pt idx="366" formatCode="General">
                  <c:v>1.6835189800000001</c:v>
                </c:pt>
                <c:pt idx="367" formatCode="General">
                  <c:v>1.6835330040000001</c:v>
                </c:pt>
                <c:pt idx="368" formatCode="General">
                  <c:v>1.6835692760000001</c:v>
                </c:pt>
                <c:pt idx="369" formatCode="General">
                  <c:v>1.683683161</c:v>
                </c:pt>
                <c:pt idx="370" formatCode="General">
                  <c:v>1.683736991</c:v>
                </c:pt>
                <c:pt idx="371" formatCode="General">
                  <c:v>1.68380284</c:v>
                </c:pt>
                <c:pt idx="372" formatCode="General">
                  <c:v>1.6839240150000001</c:v>
                </c:pt>
                <c:pt idx="373" formatCode="General">
                  <c:v>1.6840242750000001</c:v>
                </c:pt>
                <c:pt idx="374" formatCode="General">
                  <c:v>1.684058539</c:v>
                </c:pt>
                <c:pt idx="375" formatCode="General">
                  <c:v>1.6841129290000001</c:v>
                </c:pt>
                <c:pt idx="376" formatCode="General">
                  <c:v>1.684156387</c:v>
                </c:pt>
                <c:pt idx="377" formatCode="General">
                  <c:v>1.684204327</c:v>
                </c:pt>
                <c:pt idx="378" formatCode="General">
                  <c:v>1.6841943989999999</c:v>
                </c:pt>
                <c:pt idx="379" formatCode="General">
                  <c:v>1.6842221209999999</c:v>
                </c:pt>
                <c:pt idx="380" formatCode="General">
                  <c:v>1.6842752910000001</c:v>
                </c:pt>
                <c:pt idx="381" formatCode="General">
                  <c:v>1.684371818</c:v>
                </c:pt>
                <c:pt idx="382" formatCode="General">
                  <c:v>1.6844091459999999</c:v>
                </c:pt>
                <c:pt idx="383" formatCode="General">
                  <c:v>1.6844886210000001</c:v>
                </c:pt>
                <c:pt idx="384" formatCode="General">
                  <c:v>1.6845457129999999</c:v>
                </c:pt>
                <c:pt idx="385" formatCode="General">
                  <c:v>1.6846073960000001</c:v>
                </c:pt>
                <c:pt idx="386" formatCode="General">
                  <c:v>1.6846176129999999</c:v>
                </c:pt>
                <c:pt idx="387" formatCode="General">
                  <c:v>1.6846734919999999</c:v>
                </c:pt>
                <c:pt idx="388" formatCode="General">
                  <c:v>1.6847301779999999</c:v>
                </c:pt>
                <c:pt idx="389" formatCode="General">
                  <c:v>1.6847983980000001</c:v>
                </c:pt>
                <c:pt idx="390" formatCode="General">
                  <c:v>1.6848220460000001</c:v>
                </c:pt>
                <c:pt idx="391" formatCode="General">
                  <c:v>1.68486263</c:v>
                </c:pt>
                <c:pt idx="392" formatCode="General">
                  <c:v>1.6848693100000001</c:v>
                </c:pt>
                <c:pt idx="393" formatCode="General">
                  <c:v>1.6848904549999999</c:v>
                </c:pt>
                <c:pt idx="394" formatCode="General">
                  <c:v>1.684905823</c:v>
                </c:pt>
              </c:numCache>
            </c:numRef>
          </c:xVal>
          <c:yVal>
            <c:numRef>
              <c:f>'Data fresh bones'!$EO$3:$EO$397</c:f>
              <c:numCache>
                <c:formatCode>0.00E+00</c:formatCode>
                <c:ptCount val="395"/>
                <c:pt idx="0" formatCode="General">
                  <c:v>0</c:v>
                </c:pt>
                <c:pt idx="1">
                  <c:v>-5.2435600000000003E-5</c:v>
                </c:pt>
                <c:pt idx="2">
                  <c:v>-4.53818E-5</c:v>
                </c:pt>
                <c:pt idx="3">
                  <c:v>3.64186E-6</c:v>
                </c:pt>
                <c:pt idx="4">
                  <c:v>5.6232900000000002E-5</c:v>
                </c:pt>
                <c:pt idx="5">
                  <c:v>6.9305899999999997E-5</c:v>
                </c:pt>
                <c:pt idx="6">
                  <c:v>7.0122000000000004E-5</c:v>
                </c:pt>
                <c:pt idx="7">
                  <c:v>6.9690099999999999E-5</c:v>
                </c:pt>
                <c:pt idx="8">
                  <c:v>6.8961000000000006E-5</c:v>
                </c:pt>
                <c:pt idx="9">
                  <c:v>6.9039200000000001E-5</c:v>
                </c:pt>
                <c:pt idx="10">
                  <c:v>6.9378199999999999E-5</c:v>
                </c:pt>
                <c:pt idx="11">
                  <c:v>6.9879499999999994E-5</c:v>
                </c:pt>
                <c:pt idx="12">
                  <c:v>7.0543999999999994E-5</c:v>
                </c:pt>
                <c:pt idx="13">
                  <c:v>7.2834000000000001E-5</c:v>
                </c:pt>
                <c:pt idx="14">
                  <c:v>7.3714700000000001E-5</c:v>
                </c:pt>
                <c:pt idx="15">
                  <c:v>7.4846199999999995E-5</c:v>
                </c:pt>
                <c:pt idx="16">
                  <c:v>7.6534900000000005E-5</c:v>
                </c:pt>
                <c:pt idx="17">
                  <c:v>7.9364700000000003E-5</c:v>
                </c:pt>
                <c:pt idx="18">
                  <c:v>7.9840399999999995E-5</c:v>
                </c:pt>
                <c:pt idx="19">
                  <c:v>8.1299599999999997E-5</c:v>
                </c:pt>
                <c:pt idx="20">
                  <c:v>8.2655800000000002E-5</c:v>
                </c:pt>
                <c:pt idx="21">
                  <c:v>8.44687E-5</c:v>
                </c:pt>
                <c:pt idx="22">
                  <c:v>8.5390399999999995E-5</c:v>
                </c:pt>
                <c:pt idx="23">
                  <c:v>8.70459E-5</c:v>
                </c:pt>
                <c:pt idx="24">
                  <c:v>8.9141599999999994E-5</c:v>
                </c:pt>
                <c:pt idx="25">
                  <c:v>9.1110899999999995E-5</c:v>
                </c:pt>
                <c:pt idx="26">
                  <c:v>9.1936399999999996E-5</c:v>
                </c:pt>
                <c:pt idx="27">
                  <c:v>9.3724699999999994E-5</c:v>
                </c:pt>
                <c:pt idx="28">
                  <c:v>9.58754E-5</c:v>
                </c:pt>
                <c:pt idx="29">
                  <c:v>9.74512E-5</c:v>
                </c:pt>
                <c:pt idx="30">
                  <c:v>9.9771600000000005E-5</c:v>
                </c:pt>
                <c:pt idx="31" formatCode="General">
                  <c:v>1.02271E-4</c:v>
                </c:pt>
                <c:pt idx="32" formatCode="General">
                  <c:v>1.04656E-4</c:v>
                </c:pt>
                <c:pt idx="33" formatCode="General">
                  <c:v>1.0661400000000001E-4</c:v>
                </c:pt>
                <c:pt idx="34" formatCode="General">
                  <c:v>1.07901E-4</c:v>
                </c:pt>
                <c:pt idx="35" formatCode="General">
                  <c:v>1.09373E-4</c:v>
                </c:pt>
                <c:pt idx="36" formatCode="General">
                  <c:v>1.1048399999999999E-4</c:v>
                </c:pt>
                <c:pt idx="37" formatCode="General">
                  <c:v>1.11463E-4</c:v>
                </c:pt>
                <c:pt idx="38" formatCode="General">
                  <c:v>1.1322799999999999E-4</c:v>
                </c:pt>
                <c:pt idx="39" formatCode="General">
                  <c:v>1.14657E-4</c:v>
                </c:pt>
                <c:pt idx="40" formatCode="General">
                  <c:v>1.16186E-4</c:v>
                </c:pt>
                <c:pt idx="41" formatCode="General">
                  <c:v>1.18169E-4</c:v>
                </c:pt>
                <c:pt idx="42" formatCode="General">
                  <c:v>1.19857E-4</c:v>
                </c:pt>
                <c:pt idx="43" formatCode="General">
                  <c:v>1.2104600000000001E-4</c:v>
                </c:pt>
                <c:pt idx="44" formatCode="General">
                  <c:v>1.2275799999999999E-4</c:v>
                </c:pt>
                <c:pt idx="45" formatCode="General">
                  <c:v>1.2455699999999999E-4</c:v>
                </c:pt>
                <c:pt idx="46" formatCode="General">
                  <c:v>1.2579099999999999E-4</c:v>
                </c:pt>
                <c:pt idx="47" formatCode="General">
                  <c:v>1.26978E-4</c:v>
                </c:pt>
                <c:pt idx="48" formatCode="General">
                  <c:v>1.2883299999999999E-4</c:v>
                </c:pt>
                <c:pt idx="49" formatCode="General">
                  <c:v>1.3051100000000001E-4</c:v>
                </c:pt>
                <c:pt idx="50" formatCode="General">
                  <c:v>1.3186299999999999E-4</c:v>
                </c:pt>
                <c:pt idx="51" formatCode="General">
                  <c:v>1.3345699999999999E-4</c:v>
                </c:pt>
                <c:pt idx="52" formatCode="General">
                  <c:v>1.3507999999999999E-4</c:v>
                </c:pt>
                <c:pt idx="53" formatCode="General">
                  <c:v>1.3605099999999999E-4</c:v>
                </c:pt>
                <c:pt idx="54" formatCode="General">
                  <c:v>1.37813E-4</c:v>
                </c:pt>
                <c:pt idx="55" formatCode="General">
                  <c:v>1.3891700000000001E-4</c:v>
                </c:pt>
                <c:pt idx="56" formatCode="General">
                  <c:v>1.4044599999999999E-4</c:v>
                </c:pt>
                <c:pt idx="57" formatCode="General">
                  <c:v>1.4247199999999999E-4</c:v>
                </c:pt>
                <c:pt idx="58" formatCode="General">
                  <c:v>1.4467899999999999E-4</c:v>
                </c:pt>
                <c:pt idx="59" formatCode="General">
                  <c:v>1.46348E-4</c:v>
                </c:pt>
                <c:pt idx="60" formatCode="General">
                  <c:v>1.4848699999999999E-4</c:v>
                </c:pt>
                <c:pt idx="61" formatCode="General">
                  <c:v>1.5085000000000001E-4</c:v>
                </c:pt>
                <c:pt idx="62" formatCode="General">
                  <c:v>1.52731E-4</c:v>
                </c:pt>
                <c:pt idx="63" formatCode="General">
                  <c:v>1.54559E-4</c:v>
                </c:pt>
                <c:pt idx="64" formatCode="General">
                  <c:v>1.56687E-4</c:v>
                </c:pt>
                <c:pt idx="65" formatCode="General">
                  <c:v>1.5895899999999999E-4</c:v>
                </c:pt>
                <c:pt idx="66" formatCode="General">
                  <c:v>1.6068500000000001E-4</c:v>
                </c:pt>
                <c:pt idx="67" formatCode="General">
                  <c:v>1.6307100000000001E-4</c:v>
                </c:pt>
                <c:pt idx="68" formatCode="General">
                  <c:v>1.6558999999999999E-4</c:v>
                </c:pt>
                <c:pt idx="69" formatCode="General">
                  <c:v>1.6784699999999999E-4</c:v>
                </c:pt>
                <c:pt idx="70" formatCode="General">
                  <c:v>1.69755E-4</c:v>
                </c:pt>
                <c:pt idx="71" formatCode="General">
                  <c:v>1.7212600000000001E-4</c:v>
                </c:pt>
                <c:pt idx="72" formatCode="General">
                  <c:v>1.7405E-4</c:v>
                </c:pt>
                <c:pt idx="73" formatCode="General">
                  <c:v>1.75928E-4</c:v>
                </c:pt>
                <c:pt idx="74" formatCode="General">
                  <c:v>1.7815999999999999E-4</c:v>
                </c:pt>
                <c:pt idx="75" formatCode="General">
                  <c:v>1.80578E-4</c:v>
                </c:pt>
                <c:pt idx="76" formatCode="General">
                  <c:v>1.8302600000000001E-4</c:v>
                </c:pt>
                <c:pt idx="77" formatCode="General">
                  <c:v>1.8536099999999999E-4</c:v>
                </c:pt>
                <c:pt idx="78" formatCode="General">
                  <c:v>1.8802200000000001E-4</c:v>
                </c:pt>
                <c:pt idx="79" formatCode="General">
                  <c:v>1.9049200000000001E-4</c:v>
                </c:pt>
                <c:pt idx="80" formatCode="General">
                  <c:v>1.93036E-4</c:v>
                </c:pt>
                <c:pt idx="81" formatCode="General">
                  <c:v>1.9562599999999999E-4</c:v>
                </c:pt>
                <c:pt idx="82" formatCode="General">
                  <c:v>1.98364E-4</c:v>
                </c:pt>
                <c:pt idx="83" formatCode="General">
                  <c:v>2.00993E-4</c:v>
                </c:pt>
                <c:pt idx="84" formatCode="General">
                  <c:v>2.0366399999999999E-4</c:v>
                </c:pt>
                <c:pt idx="85" formatCode="General">
                  <c:v>2.06508E-4</c:v>
                </c:pt>
                <c:pt idx="86" formatCode="General">
                  <c:v>2.0918900000000001E-4</c:v>
                </c:pt>
                <c:pt idx="87" formatCode="General">
                  <c:v>2.1208300000000001E-4</c:v>
                </c:pt>
                <c:pt idx="88" formatCode="General">
                  <c:v>2.1446700000000001E-4</c:v>
                </c:pt>
                <c:pt idx="89" formatCode="General">
                  <c:v>2.17066E-4</c:v>
                </c:pt>
                <c:pt idx="90" formatCode="General">
                  <c:v>2.19948E-4</c:v>
                </c:pt>
                <c:pt idx="91" formatCode="General">
                  <c:v>2.2290600000000001E-4</c:v>
                </c:pt>
                <c:pt idx="92" formatCode="General">
                  <c:v>2.2583E-4</c:v>
                </c:pt>
                <c:pt idx="93" formatCode="General">
                  <c:v>2.2914499999999999E-4</c:v>
                </c:pt>
                <c:pt idx="94" formatCode="General">
                  <c:v>2.3342999999999999E-4</c:v>
                </c:pt>
                <c:pt idx="95" formatCode="General">
                  <c:v>2.3690399999999999E-4</c:v>
                </c:pt>
                <c:pt idx="96" formatCode="General">
                  <c:v>2.4038999999999999E-4</c:v>
                </c:pt>
                <c:pt idx="97" formatCode="General">
                  <c:v>2.43606E-4</c:v>
                </c:pt>
                <c:pt idx="98" formatCode="General">
                  <c:v>2.4737099999999997E-4</c:v>
                </c:pt>
                <c:pt idx="99" formatCode="General">
                  <c:v>2.50213E-4</c:v>
                </c:pt>
                <c:pt idx="100" formatCode="General">
                  <c:v>2.5339500000000001E-4</c:v>
                </c:pt>
                <c:pt idx="101" formatCode="General">
                  <c:v>2.5652699999999999E-4</c:v>
                </c:pt>
                <c:pt idx="102" formatCode="General">
                  <c:v>2.59802E-4</c:v>
                </c:pt>
                <c:pt idx="103" formatCode="General">
                  <c:v>2.6329700000000001E-4</c:v>
                </c:pt>
                <c:pt idx="104" formatCode="General">
                  <c:v>2.6670099999999999E-4</c:v>
                </c:pt>
                <c:pt idx="105" formatCode="General">
                  <c:v>2.7029000000000002E-4</c:v>
                </c:pt>
                <c:pt idx="106" formatCode="General">
                  <c:v>2.7385300000000001E-4</c:v>
                </c:pt>
                <c:pt idx="107" formatCode="General">
                  <c:v>2.7741199999999999E-4</c:v>
                </c:pt>
                <c:pt idx="108" formatCode="General">
                  <c:v>2.8084900000000001E-4</c:v>
                </c:pt>
                <c:pt idx="109" formatCode="General">
                  <c:v>2.84729E-4</c:v>
                </c:pt>
                <c:pt idx="110" formatCode="General">
                  <c:v>2.8829300000000001E-4</c:v>
                </c:pt>
                <c:pt idx="111" formatCode="General">
                  <c:v>2.9200199999999997E-4</c:v>
                </c:pt>
                <c:pt idx="112" formatCode="General">
                  <c:v>2.9574899999999999E-4</c:v>
                </c:pt>
                <c:pt idx="113" formatCode="General">
                  <c:v>2.9936600000000002E-4</c:v>
                </c:pt>
                <c:pt idx="114" formatCode="General">
                  <c:v>3.02894E-4</c:v>
                </c:pt>
                <c:pt idx="115" formatCode="General">
                  <c:v>3.07091E-4</c:v>
                </c:pt>
                <c:pt idx="116" formatCode="General">
                  <c:v>3.1024900000000002E-4</c:v>
                </c:pt>
                <c:pt idx="117" formatCode="General">
                  <c:v>3.1376E-4</c:v>
                </c:pt>
                <c:pt idx="118" formatCode="General">
                  <c:v>3.17557E-4</c:v>
                </c:pt>
                <c:pt idx="119" formatCode="General">
                  <c:v>3.2147300000000002E-4</c:v>
                </c:pt>
                <c:pt idx="120" formatCode="General">
                  <c:v>3.24557E-4</c:v>
                </c:pt>
                <c:pt idx="121" formatCode="General">
                  <c:v>3.2844999999999999E-4</c:v>
                </c:pt>
                <c:pt idx="122" formatCode="General">
                  <c:v>3.3195499999999999E-4</c:v>
                </c:pt>
                <c:pt idx="123" formatCode="General">
                  <c:v>3.3588599999999998E-4</c:v>
                </c:pt>
                <c:pt idx="124" formatCode="General">
                  <c:v>3.3930499999999998E-4</c:v>
                </c:pt>
                <c:pt idx="125" formatCode="General">
                  <c:v>3.4369000000000001E-4</c:v>
                </c:pt>
                <c:pt idx="126" formatCode="General">
                  <c:v>3.4810899999999998E-4</c:v>
                </c:pt>
                <c:pt idx="127" formatCode="General">
                  <c:v>3.5219500000000003E-4</c:v>
                </c:pt>
                <c:pt idx="128" formatCode="General">
                  <c:v>3.5584599999999999E-4</c:v>
                </c:pt>
                <c:pt idx="129" formatCode="General">
                  <c:v>3.5988900000000001E-4</c:v>
                </c:pt>
                <c:pt idx="130" formatCode="General">
                  <c:v>3.6349400000000001E-4</c:v>
                </c:pt>
                <c:pt idx="131" formatCode="General">
                  <c:v>3.6707100000000001E-4</c:v>
                </c:pt>
                <c:pt idx="132" formatCode="General">
                  <c:v>3.7075900000000002E-4</c:v>
                </c:pt>
                <c:pt idx="133" formatCode="General">
                  <c:v>3.7449500000000003E-4</c:v>
                </c:pt>
                <c:pt idx="134" formatCode="General">
                  <c:v>3.7793199999999999E-4</c:v>
                </c:pt>
                <c:pt idx="135" formatCode="General">
                  <c:v>3.81658E-4</c:v>
                </c:pt>
                <c:pt idx="136" formatCode="General">
                  <c:v>3.8541699999999999E-4</c:v>
                </c:pt>
                <c:pt idx="137" formatCode="General">
                  <c:v>3.8903100000000002E-4</c:v>
                </c:pt>
                <c:pt idx="138" formatCode="General">
                  <c:v>3.9270700000000001E-4</c:v>
                </c:pt>
                <c:pt idx="139" formatCode="General">
                  <c:v>3.9608599999999997E-4</c:v>
                </c:pt>
                <c:pt idx="140" formatCode="General">
                  <c:v>3.9941800000000002E-4</c:v>
                </c:pt>
                <c:pt idx="141" formatCode="General">
                  <c:v>4.02495E-4</c:v>
                </c:pt>
                <c:pt idx="142" formatCode="General">
                  <c:v>4.061E-4</c:v>
                </c:pt>
                <c:pt idx="143" formatCode="General">
                  <c:v>4.0936400000000001E-4</c:v>
                </c:pt>
                <c:pt idx="144" formatCode="General">
                  <c:v>4.1332000000000001E-4</c:v>
                </c:pt>
                <c:pt idx="145" formatCode="General">
                  <c:v>4.17386E-4</c:v>
                </c:pt>
                <c:pt idx="146" formatCode="General">
                  <c:v>4.20918E-4</c:v>
                </c:pt>
                <c:pt idx="147" formatCode="General">
                  <c:v>4.24385E-4</c:v>
                </c:pt>
                <c:pt idx="148" formatCode="General">
                  <c:v>4.2783300000000002E-4</c:v>
                </c:pt>
                <c:pt idx="149" formatCode="General">
                  <c:v>4.3120700000000002E-4</c:v>
                </c:pt>
                <c:pt idx="150" formatCode="General">
                  <c:v>4.3459299999999999E-4</c:v>
                </c:pt>
                <c:pt idx="151" formatCode="General">
                  <c:v>4.3818500000000001E-4</c:v>
                </c:pt>
                <c:pt idx="152" formatCode="General">
                  <c:v>4.41586E-4</c:v>
                </c:pt>
                <c:pt idx="153" formatCode="General">
                  <c:v>4.4518500000000001E-4</c:v>
                </c:pt>
                <c:pt idx="154" formatCode="General">
                  <c:v>4.4888000000000003E-4</c:v>
                </c:pt>
                <c:pt idx="155" formatCode="General">
                  <c:v>4.5231999999999998E-4</c:v>
                </c:pt>
                <c:pt idx="156" formatCode="General">
                  <c:v>4.5533900000000003E-4</c:v>
                </c:pt>
                <c:pt idx="157" formatCode="General">
                  <c:v>4.59083E-4</c:v>
                </c:pt>
                <c:pt idx="158" formatCode="General">
                  <c:v>4.6267500000000001E-4</c:v>
                </c:pt>
                <c:pt idx="159" formatCode="General">
                  <c:v>4.6584099999999999E-4</c:v>
                </c:pt>
                <c:pt idx="160" formatCode="General">
                  <c:v>4.6963000000000001E-4</c:v>
                </c:pt>
                <c:pt idx="161" formatCode="General">
                  <c:v>4.7339499999999999E-4</c:v>
                </c:pt>
                <c:pt idx="162" formatCode="General">
                  <c:v>4.7663300000000002E-4</c:v>
                </c:pt>
                <c:pt idx="163" formatCode="General">
                  <c:v>4.7970700000000001E-4</c:v>
                </c:pt>
                <c:pt idx="164" formatCode="General">
                  <c:v>4.8247999999999997E-4</c:v>
                </c:pt>
                <c:pt idx="165" formatCode="General">
                  <c:v>4.8472499999999998E-4</c:v>
                </c:pt>
                <c:pt idx="166" formatCode="General">
                  <c:v>4.8660000000000001E-4</c:v>
                </c:pt>
                <c:pt idx="167" formatCode="General">
                  <c:v>4.8839800000000002E-4</c:v>
                </c:pt>
                <c:pt idx="168" formatCode="General">
                  <c:v>4.8962400000000003E-4</c:v>
                </c:pt>
                <c:pt idx="169" formatCode="General">
                  <c:v>4.9135300000000004E-4</c:v>
                </c:pt>
                <c:pt idx="170" formatCode="General">
                  <c:v>4.92879E-4</c:v>
                </c:pt>
                <c:pt idx="171" formatCode="General">
                  <c:v>4.9457799999999997E-4</c:v>
                </c:pt>
                <c:pt idx="172" formatCode="General">
                  <c:v>4.9629999999999997E-4</c:v>
                </c:pt>
                <c:pt idx="173" formatCode="General">
                  <c:v>4.9777700000000003E-4</c:v>
                </c:pt>
                <c:pt idx="174" formatCode="General">
                  <c:v>4.9867599999999998E-4</c:v>
                </c:pt>
                <c:pt idx="175" formatCode="General">
                  <c:v>4.9948099999999997E-4</c:v>
                </c:pt>
                <c:pt idx="176" formatCode="General">
                  <c:v>4.9985600000000002E-4</c:v>
                </c:pt>
                <c:pt idx="177" formatCode="General">
                  <c:v>5.0018700000000003E-4</c:v>
                </c:pt>
                <c:pt idx="178" formatCode="General">
                  <c:v>5.00936E-4</c:v>
                </c:pt>
                <c:pt idx="179" formatCode="General">
                  <c:v>5.0141300000000003E-4</c:v>
                </c:pt>
                <c:pt idx="180" formatCode="General">
                  <c:v>5.01397E-4</c:v>
                </c:pt>
                <c:pt idx="181" formatCode="General">
                  <c:v>5.0202099999999996E-4</c:v>
                </c:pt>
                <c:pt idx="182" formatCode="General">
                  <c:v>5.0239999999999996E-4</c:v>
                </c:pt>
                <c:pt idx="183" formatCode="General">
                  <c:v>5.02692E-4</c:v>
                </c:pt>
                <c:pt idx="184" formatCode="General">
                  <c:v>5.0267300000000003E-4</c:v>
                </c:pt>
                <c:pt idx="185" formatCode="General">
                  <c:v>5.0319399999999999E-4</c:v>
                </c:pt>
                <c:pt idx="186" formatCode="General">
                  <c:v>5.0273699999999995E-4</c:v>
                </c:pt>
                <c:pt idx="187" formatCode="General">
                  <c:v>5.0218599999999995E-4</c:v>
                </c:pt>
                <c:pt idx="188" formatCode="General">
                  <c:v>5.0186499999999999E-4</c:v>
                </c:pt>
                <c:pt idx="189" formatCode="General">
                  <c:v>5.01149E-4</c:v>
                </c:pt>
                <c:pt idx="190" formatCode="General">
                  <c:v>5.0023600000000004E-4</c:v>
                </c:pt>
                <c:pt idx="191" formatCode="General">
                  <c:v>4.9950000000000005E-4</c:v>
                </c:pt>
                <c:pt idx="192" formatCode="General">
                  <c:v>4.9823000000000001E-4</c:v>
                </c:pt>
                <c:pt idx="193" formatCode="General">
                  <c:v>4.9626100000000001E-4</c:v>
                </c:pt>
                <c:pt idx="194" formatCode="General">
                  <c:v>4.9430899999999996E-4</c:v>
                </c:pt>
                <c:pt idx="195" formatCode="General">
                  <c:v>4.9210400000000004E-4</c:v>
                </c:pt>
                <c:pt idx="196" formatCode="General">
                  <c:v>4.89526E-4</c:v>
                </c:pt>
                <c:pt idx="197" formatCode="General">
                  <c:v>4.8694E-4</c:v>
                </c:pt>
                <c:pt idx="198" formatCode="General">
                  <c:v>4.8381599999999998E-4</c:v>
                </c:pt>
                <c:pt idx="199" formatCode="General">
                  <c:v>4.8209000000000001E-4</c:v>
                </c:pt>
                <c:pt idx="200" formatCode="General">
                  <c:v>4.8017600000000002E-4</c:v>
                </c:pt>
                <c:pt idx="201" formatCode="General">
                  <c:v>4.7688599999999999E-4</c:v>
                </c:pt>
                <c:pt idx="202" formatCode="General">
                  <c:v>4.7386699999999999E-4</c:v>
                </c:pt>
                <c:pt idx="203" formatCode="General">
                  <c:v>4.7128900000000001E-4</c:v>
                </c:pt>
                <c:pt idx="204" formatCode="General">
                  <c:v>4.6778400000000001E-4</c:v>
                </c:pt>
                <c:pt idx="205" formatCode="General">
                  <c:v>4.6447600000000002E-4</c:v>
                </c:pt>
                <c:pt idx="206" formatCode="General">
                  <c:v>4.6328599999999998E-4</c:v>
                </c:pt>
                <c:pt idx="207" formatCode="General">
                  <c:v>4.6048200000000001E-4</c:v>
                </c:pt>
                <c:pt idx="208" formatCode="General">
                  <c:v>4.5721500000000002E-4</c:v>
                </c:pt>
                <c:pt idx="209" formatCode="General">
                  <c:v>4.5447400000000001E-4</c:v>
                </c:pt>
                <c:pt idx="210" formatCode="General">
                  <c:v>4.5222099999999999E-4</c:v>
                </c:pt>
                <c:pt idx="211" formatCode="General">
                  <c:v>4.4898099999999999E-4</c:v>
                </c:pt>
                <c:pt idx="212" formatCode="General">
                  <c:v>4.4654699999999999E-4</c:v>
                </c:pt>
                <c:pt idx="213" formatCode="General">
                  <c:v>4.4409099999999997E-4</c:v>
                </c:pt>
                <c:pt idx="214" formatCode="General">
                  <c:v>4.4160100000000002E-4</c:v>
                </c:pt>
                <c:pt idx="215" formatCode="General">
                  <c:v>4.3857500000000002E-4</c:v>
                </c:pt>
                <c:pt idx="216" formatCode="General">
                  <c:v>4.3626599999999999E-4</c:v>
                </c:pt>
                <c:pt idx="217" formatCode="General">
                  <c:v>4.3330799999999998E-4</c:v>
                </c:pt>
                <c:pt idx="218" formatCode="General">
                  <c:v>4.3202300000000002E-4</c:v>
                </c:pt>
                <c:pt idx="219" formatCode="General">
                  <c:v>4.3004600000000001E-4</c:v>
                </c:pt>
                <c:pt idx="220" formatCode="General">
                  <c:v>4.2637600000000001E-4</c:v>
                </c:pt>
                <c:pt idx="221" formatCode="General">
                  <c:v>4.2336899999999999E-4</c:v>
                </c:pt>
                <c:pt idx="222" formatCode="General">
                  <c:v>4.20794E-4</c:v>
                </c:pt>
                <c:pt idx="223" formatCode="General">
                  <c:v>4.1727799999999998E-4</c:v>
                </c:pt>
                <c:pt idx="224" formatCode="General">
                  <c:v>4.1383899999999999E-4</c:v>
                </c:pt>
                <c:pt idx="225" formatCode="General">
                  <c:v>4.12507E-4</c:v>
                </c:pt>
                <c:pt idx="226" formatCode="General">
                  <c:v>4.1085699999999999E-4</c:v>
                </c:pt>
                <c:pt idx="227" formatCode="General">
                  <c:v>4.0816600000000001E-4</c:v>
                </c:pt>
                <c:pt idx="228" formatCode="General">
                  <c:v>4.06041E-4</c:v>
                </c:pt>
                <c:pt idx="229" formatCode="General">
                  <c:v>4.0350599999999998E-4</c:v>
                </c:pt>
                <c:pt idx="230" formatCode="General">
                  <c:v>4.0059900000000002E-4</c:v>
                </c:pt>
                <c:pt idx="231" formatCode="General">
                  <c:v>3.9653399999999998E-4</c:v>
                </c:pt>
                <c:pt idx="232" formatCode="General">
                  <c:v>3.9484200000000001E-4</c:v>
                </c:pt>
                <c:pt idx="233" formatCode="General">
                  <c:v>3.9188899999999997E-4</c:v>
                </c:pt>
                <c:pt idx="234" formatCode="General">
                  <c:v>3.8921499999999999E-4</c:v>
                </c:pt>
                <c:pt idx="235" formatCode="General">
                  <c:v>3.8649399999999998E-4</c:v>
                </c:pt>
                <c:pt idx="236" formatCode="General">
                  <c:v>3.8400100000000003E-4</c:v>
                </c:pt>
                <c:pt idx="237" formatCode="General">
                  <c:v>3.80646E-4</c:v>
                </c:pt>
                <c:pt idx="238" formatCode="General">
                  <c:v>3.7832600000000001E-4</c:v>
                </c:pt>
                <c:pt idx="239" formatCode="General">
                  <c:v>3.7519000000000002E-4</c:v>
                </c:pt>
                <c:pt idx="240" formatCode="General">
                  <c:v>3.7165499999999998E-4</c:v>
                </c:pt>
                <c:pt idx="241" formatCode="General">
                  <c:v>3.68647E-4</c:v>
                </c:pt>
                <c:pt idx="242" formatCode="General">
                  <c:v>3.6574900000000001E-4</c:v>
                </c:pt>
                <c:pt idx="243" formatCode="General">
                  <c:v>3.6209300000000002E-4</c:v>
                </c:pt>
                <c:pt idx="244" formatCode="General">
                  <c:v>3.5877499999999998E-4</c:v>
                </c:pt>
                <c:pt idx="245" formatCode="General">
                  <c:v>3.5535599999999998E-4</c:v>
                </c:pt>
                <c:pt idx="246" formatCode="General">
                  <c:v>3.5152000000000002E-4</c:v>
                </c:pt>
                <c:pt idx="247" formatCode="General">
                  <c:v>3.4688999999999998E-4</c:v>
                </c:pt>
                <c:pt idx="248" formatCode="General">
                  <c:v>3.4242300000000001E-4</c:v>
                </c:pt>
                <c:pt idx="249" formatCode="General">
                  <c:v>3.3711499999999997E-4</c:v>
                </c:pt>
                <c:pt idx="250" formatCode="General">
                  <c:v>3.3194099999999999E-4</c:v>
                </c:pt>
                <c:pt idx="251" formatCode="General">
                  <c:v>3.27001E-4</c:v>
                </c:pt>
                <c:pt idx="252" formatCode="General">
                  <c:v>3.2178900000000001E-4</c:v>
                </c:pt>
                <c:pt idx="253" formatCode="General">
                  <c:v>3.1616400000000002E-4</c:v>
                </c:pt>
                <c:pt idx="254" formatCode="General">
                  <c:v>3.1072700000000001E-4</c:v>
                </c:pt>
                <c:pt idx="255" formatCode="General">
                  <c:v>3.0487599999999999E-4</c:v>
                </c:pt>
                <c:pt idx="256" formatCode="General">
                  <c:v>2.9853799999999999E-4</c:v>
                </c:pt>
                <c:pt idx="257" formatCode="General">
                  <c:v>2.9209700000000001E-4</c:v>
                </c:pt>
                <c:pt idx="258" formatCode="General">
                  <c:v>2.85407E-4</c:v>
                </c:pt>
                <c:pt idx="259" formatCode="General">
                  <c:v>2.7848599999999999E-4</c:v>
                </c:pt>
                <c:pt idx="260" formatCode="General">
                  <c:v>2.7196000000000002E-4</c:v>
                </c:pt>
                <c:pt idx="261" formatCode="General">
                  <c:v>2.6508400000000001E-4</c:v>
                </c:pt>
                <c:pt idx="262" formatCode="General">
                  <c:v>2.58342E-4</c:v>
                </c:pt>
                <c:pt idx="263" formatCode="General">
                  <c:v>2.5264900000000003E-4</c:v>
                </c:pt>
                <c:pt idx="264" formatCode="General">
                  <c:v>2.4620000000000002E-4</c:v>
                </c:pt>
                <c:pt idx="265" formatCode="General">
                  <c:v>2.3966699999999999E-4</c:v>
                </c:pt>
                <c:pt idx="266" formatCode="General">
                  <c:v>2.32525E-4</c:v>
                </c:pt>
                <c:pt idx="267" formatCode="General">
                  <c:v>2.26386E-4</c:v>
                </c:pt>
                <c:pt idx="268" formatCode="General">
                  <c:v>2.1969599999999999E-4</c:v>
                </c:pt>
                <c:pt idx="269" formatCode="General">
                  <c:v>2.13706E-4</c:v>
                </c:pt>
                <c:pt idx="270" formatCode="General">
                  <c:v>2.07126E-4</c:v>
                </c:pt>
                <c:pt idx="271" formatCode="General">
                  <c:v>2.0169900000000001E-4</c:v>
                </c:pt>
                <c:pt idx="272" formatCode="General">
                  <c:v>1.9505600000000001E-4</c:v>
                </c:pt>
                <c:pt idx="273" formatCode="General">
                  <c:v>1.8812599999999999E-4</c:v>
                </c:pt>
                <c:pt idx="274" formatCode="General">
                  <c:v>1.81552E-4</c:v>
                </c:pt>
                <c:pt idx="275" formatCode="General">
                  <c:v>1.7556599999999999E-4</c:v>
                </c:pt>
                <c:pt idx="276" formatCode="General">
                  <c:v>1.69285E-4</c:v>
                </c:pt>
                <c:pt idx="277" formatCode="General">
                  <c:v>1.6389200000000001E-4</c:v>
                </c:pt>
                <c:pt idx="278" formatCode="General">
                  <c:v>1.59013E-4</c:v>
                </c:pt>
                <c:pt idx="279" formatCode="General">
                  <c:v>1.54215E-4</c:v>
                </c:pt>
                <c:pt idx="280" formatCode="General">
                  <c:v>1.4858800000000001E-4</c:v>
                </c:pt>
                <c:pt idx="281" formatCode="General">
                  <c:v>1.42538E-4</c:v>
                </c:pt>
                <c:pt idx="282" formatCode="General">
                  <c:v>1.3447700000000001E-4</c:v>
                </c:pt>
                <c:pt idx="283" formatCode="General">
                  <c:v>1.2771000000000001E-4</c:v>
                </c:pt>
                <c:pt idx="284" formatCode="General">
                  <c:v>1.21123E-4</c:v>
                </c:pt>
                <c:pt idx="285" formatCode="General">
                  <c:v>1.1403E-4</c:v>
                </c:pt>
                <c:pt idx="286" formatCode="General">
                  <c:v>1.07446E-4</c:v>
                </c:pt>
                <c:pt idx="287" formatCode="General">
                  <c:v>1.01687E-4</c:v>
                </c:pt>
                <c:pt idx="288">
                  <c:v>9.43827E-5</c:v>
                </c:pt>
                <c:pt idx="289">
                  <c:v>8.6273000000000006E-5</c:v>
                </c:pt>
                <c:pt idx="290">
                  <c:v>7.96973E-5</c:v>
                </c:pt>
                <c:pt idx="291">
                  <c:v>7.3966800000000005E-5</c:v>
                </c:pt>
                <c:pt idx="292">
                  <c:v>6.6757399999999999E-5</c:v>
                </c:pt>
                <c:pt idx="293">
                  <c:v>6.1132300000000004E-5</c:v>
                </c:pt>
                <c:pt idx="294">
                  <c:v>5.1409100000000002E-5</c:v>
                </c:pt>
                <c:pt idx="295">
                  <c:v>4.9352699999999999E-5</c:v>
                </c:pt>
                <c:pt idx="296">
                  <c:v>2.21146E-5</c:v>
                </c:pt>
                <c:pt idx="297">
                  <c:v>1.5474000000000001E-5</c:v>
                </c:pt>
                <c:pt idx="298">
                  <c:v>1.5432499999999998E-5</c:v>
                </c:pt>
                <c:pt idx="299">
                  <c:v>3.3728400000000001E-5</c:v>
                </c:pt>
                <c:pt idx="300">
                  <c:v>4.2385999999999997E-5</c:v>
                </c:pt>
                <c:pt idx="301">
                  <c:v>5.7062699999999998E-5</c:v>
                </c:pt>
                <c:pt idx="302">
                  <c:v>6.66747E-5</c:v>
                </c:pt>
                <c:pt idx="303">
                  <c:v>6.0386100000000001E-5</c:v>
                </c:pt>
                <c:pt idx="304">
                  <c:v>3.6748600000000003E-5</c:v>
                </c:pt>
                <c:pt idx="305">
                  <c:v>2.77238E-5</c:v>
                </c:pt>
                <c:pt idx="306">
                  <c:v>2.1174399999999998E-5</c:v>
                </c:pt>
                <c:pt idx="307">
                  <c:v>2.0934700000000001E-5</c:v>
                </c:pt>
                <c:pt idx="308">
                  <c:v>1.3428699999999999E-6</c:v>
                </c:pt>
                <c:pt idx="309">
                  <c:v>2.16651E-5</c:v>
                </c:pt>
                <c:pt idx="310">
                  <c:v>1.07127E-5</c:v>
                </c:pt>
                <c:pt idx="311">
                  <c:v>9.0998700000000003E-6</c:v>
                </c:pt>
                <c:pt idx="312">
                  <c:v>1.0518300000000001E-5</c:v>
                </c:pt>
                <c:pt idx="313">
                  <c:v>2.3173999999999999E-5</c:v>
                </c:pt>
                <c:pt idx="314">
                  <c:v>-2.3833300000000001E-6</c:v>
                </c:pt>
                <c:pt idx="315">
                  <c:v>2.7824500000000001E-5</c:v>
                </c:pt>
                <c:pt idx="316">
                  <c:v>2.7079900000000001E-5</c:v>
                </c:pt>
                <c:pt idx="317">
                  <c:v>-1.7098199999999998E-5</c:v>
                </c:pt>
                <c:pt idx="318">
                  <c:v>-3.01853E-5</c:v>
                </c:pt>
                <c:pt idx="319">
                  <c:v>7.6603400000000004E-7</c:v>
                </c:pt>
                <c:pt idx="320">
                  <c:v>-2.5817100000000001E-5</c:v>
                </c:pt>
                <c:pt idx="321">
                  <c:v>5.98341E-6</c:v>
                </c:pt>
                <c:pt idx="322">
                  <c:v>4.3108800000000003E-5</c:v>
                </c:pt>
                <c:pt idx="323">
                  <c:v>3.8194900000000003E-5</c:v>
                </c:pt>
                <c:pt idx="324">
                  <c:v>2.6574400000000001E-5</c:v>
                </c:pt>
                <c:pt idx="325">
                  <c:v>2.7723199999999999E-5</c:v>
                </c:pt>
                <c:pt idx="326">
                  <c:v>2.10903E-5</c:v>
                </c:pt>
                <c:pt idx="327">
                  <c:v>2.32579E-5</c:v>
                </c:pt>
                <c:pt idx="328">
                  <c:v>7.4049500000000001E-6</c:v>
                </c:pt>
                <c:pt idx="329">
                  <c:v>-4.35709E-5</c:v>
                </c:pt>
                <c:pt idx="330">
                  <c:v>2.8544999999999999E-6</c:v>
                </c:pt>
                <c:pt idx="331">
                  <c:v>-2.26168E-5</c:v>
                </c:pt>
                <c:pt idx="332">
                  <c:v>-7.7533499999999999E-5</c:v>
                </c:pt>
                <c:pt idx="333">
                  <c:v>-5.0485400000000003E-5</c:v>
                </c:pt>
                <c:pt idx="334">
                  <c:v>-9.5874099999999997E-6</c:v>
                </c:pt>
                <c:pt idx="335">
                  <c:v>-9.9832499999999997E-6</c:v>
                </c:pt>
                <c:pt idx="336">
                  <c:v>-2.8042899999999999E-5</c:v>
                </c:pt>
                <c:pt idx="337">
                  <c:v>8.1231500000000003E-6</c:v>
                </c:pt>
                <c:pt idx="338">
                  <c:v>-4.71033E-6</c:v>
                </c:pt>
                <c:pt idx="339">
                  <c:v>1.58398E-5</c:v>
                </c:pt>
                <c:pt idx="340">
                  <c:v>1.05636E-5</c:v>
                </c:pt>
                <c:pt idx="341">
                  <c:v>1.3770900000000001E-5</c:v>
                </c:pt>
                <c:pt idx="342">
                  <c:v>-2.2685400000000001E-5</c:v>
                </c:pt>
                <c:pt idx="343">
                  <c:v>-3.6149200000000003E-5</c:v>
                </c:pt>
                <c:pt idx="344">
                  <c:v>-5.0538199999999997E-5</c:v>
                </c:pt>
                <c:pt idx="345">
                  <c:v>-6.3215300000000004E-5</c:v>
                </c:pt>
                <c:pt idx="346">
                  <c:v>-8.6457299999999996E-5</c:v>
                </c:pt>
                <c:pt idx="347">
                  <c:v>-8.1112000000000005E-5</c:v>
                </c:pt>
                <c:pt idx="348">
                  <c:v>-9.45404E-5</c:v>
                </c:pt>
                <c:pt idx="349" formatCode="General">
                  <c:v>-1.21437E-4</c:v>
                </c:pt>
                <c:pt idx="350" formatCode="General">
                  <c:v>-1.2423100000000001E-4</c:v>
                </c:pt>
                <c:pt idx="351" formatCode="General">
                  <c:v>-1.1911799999999999E-4</c:v>
                </c:pt>
                <c:pt idx="352" formatCode="General">
                  <c:v>-1.02853E-4</c:v>
                </c:pt>
                <c:pt idx="353">
                  <c:v>-9.2344199999999996E-5</c:v>
                </c:pt>
                <c:pt idx="354">
                  <c:v>-7.1231999999999998E-5</c:v>
                </c:pt>
                <c:pt idx="355">
                  <c:v>-7.2911100000000001E-5</c:v>
                </c:pt>
                <c:pt idx="356">
                  <c:v>-6.0171599999999998E-5</c:v>
                </c:pt>
                <c:pt idx="357">
                  <c:v>-7.1058700000000005E-5</c:v>
                </c:pt>
                <c:pt idx="358">
                  <c:v>-3.6981299999999998E-5</c:v>
                </c:pt>
                <c:pt idx="359">
                  <c:v>-4.5599300000000002E-5</c:v>
                </c:pt>
                <c:pt idx="360">
                  <c:v>-9.6289300000000007E-6</c:v>
                </c:pt>
                <c:pt idx="361">
                  <c:v>-2.60718E-5</c:v>
                </c:pt>
                <c:pt idx="362">
                  <c:v>-5.4826400000000001E-6</c:v>
                </c:pt>
                <c:pt idx="363">
                  <c:v>-3.9392199999999999E-5</c:v>
                </c:pt>
                <c:pt idx="364">
                  <c:v>2.2101299999999998E-6</c:v>
                </c:pt>
                <c:pt idx="365">
                  <c:v>5.4160199999999997E-5</c:v>
                </c:pt>
                <c:pt idx="366">
                  <c:v>6.4549599999999996E-5</c:v>
                </c:pt>
                <c:pt idx="367">
                  <c:v>8.2551800000000005E-5</c:v>
                </c:pt>
                <c:pt idx="368" formatCode="General">
                  <c:v>1.29438E-4</c:v>
                </c:pt>
                <c:pt idx="369" formatCode="General">
                  <c:v>1.1487799999999999E-4</c:v>
                </c:pt>
                <c:pt idx="370">
                  <c:v>9.57611E-5</c:v>
                </c:pt>
                <c:pt idx="371">
                  <c:v>9.8148900000000005E-5</c:v>
                </c:pt>
                <c:pt idx="372">
                  <c:v>9.9194600000000001E-5</c:v>
                </c:pt>
                <c:pt idx="373">
                  <c:v>9.2945500000000007E-5</c:v>
                </c:pt>
                <c:pt idx="374">
                  <c:v>7.4929499999999995E-5</c:v>
                </c:pt>
                <c:pt idx="375" formatCode="General">
                  <c:v>1.0335E-4</c:v>
                </c:pt>
                <c:pt idx="376">
                  <c:v>8.6778200000000002E-5</c:v>
                </c:pt>
                <c:pt idx="377" formatCode="General">
                  <c:v>1.0990299999999999E-4</c:v>
                </c:pt>
                <c:pt idx="378" formatCode="General">
                  <c:v>1.1963700000000001E-4</c:v>
                </c:pt>
                <c:pt idx="379" formatCode="General">
                  <c:v>1.3885300000000001E-4</c:v>
                </c:pt>
                <c:pt idx="380" formatCode="General">
                  <c:v>1.06363E-4</c:v>
                </c:pt>
                <c:pt idx="381" formatCode="General">
                  <c:v>1.29147E-4</c:v>
                </c:pt>
                <c:pt idx="382">
                  <c:v>9.8899299999999997E-5</c:v>
                </c:pt>
                <c:pt idx="383">
                  <c:v>5.6212399999999997E-5</c:v>
                </c:pt>
                <c:pt idx="384">
                  <c:v>5.1878E-5</c:v>
                </c:pt>
                <c:pt idx="385">
                  <c:v>7.9950200000000006E-5</c:v>
                </c:pt>
                <c:pt idx="386">
                  <c:v>6.3141799999999999E-5</c:v>
                </c:pt>
                <c:pt idx="387">
                  <c:v>8.1114599999999998E-5</c:v>
                </c:pt>
                <c:pt idx="388">
                  <c:v>7.69872E-5</c:v>
                </c:pt>
                <c:pt idx="389">
                  <c:v>6.5432399999999994E-5</c:v>
                </c:pt>
                <c:pt idx="390">
                  <c:v>2.49176E-5</c:v>
                </c:pt>
                <c:pt idx="391">
                  <c:v>2.0934800000000002E-5</c:v>
                </c:pt>
                <c:pt idx="392">
                  <c:v>-8.7531999999999995E-6</c:v>
                </c:pt>
                <c:pt idx="393">
                  <c:v>4.2799100000000002E-6</c:v>
                </c:pt>
                <c:pt idx="394">
                  <c:v>-4.55706E-5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BE1-4661-9381-42DF3B094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392192"/>
        <c:axId val="156392768"/>
      </c:scatterChart>
      <c:valAx>
        <c:axId val="15639219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56392768"/>
        <c:crosses val="autoZero"/>
        <c:crossBetween val="midCat"/>
      </c:valAx>
      <c:valAx>
        <c:axId val="156392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63921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bones'!$EN$4:$EN$398</c:f>
              <c:numCache>
                <c:formatCode>0.00E+00</c:formatCode>
                <c:ptCount val="395"/>
                <c:pt idx="0">
                  <c:v>-4.5770100000000002E-6</c:v>
                </c:pt>
                <c:pt idx="1">
                  <c:v>2.5157500000000001E-5</c:v>
                </c:pt>
                <c:pt idx="2">
                  <c:v>2.6755999999999999E-5</c:v>
                </c:pt>
                <c:pt idx="3">
                  <c:v>1.36113E-5</c:v>
                </c:pt>
                <c:pt idx="4">
                  <c:v>4.9962700000000002E-5</c:v>
                </c:pt>
                <c:pt idx="5" formatCode="General">
                  <c:v>6.66941E-4</c:v>
                </c:pt>
                <c:pt idx="6" formatCode="General">
                  <c:v>2.1844490000000002E-3</c:v>
                </c:pt>
                <c:pt idx="7" formatCode="General">
                  <c:v>4.2579849999999997E-3</c:v>
                </c:pt>
                <c:pt idx="8" formatCode="General">
                  <c:v>6.5216930000000003E-3</c:v>
                </c:pt>
                <c:pt idx="9" formatCode="General">
                  <c:v>9.1284339999999995E-3</c:v>
                </c:pt>
                <c:pt idx="10" formatCode="General">
                  <c:v>1.1613450000000001E-2</c:v>
                </c:pt>
                <c:pt idx="11" formatCode="General">
                  <c:v>1.394283E-2</c:v>
                </c:pt>
                <c:pt idx="12" formatCode="General">
                  <c:v>1.6031549999999999E-2</c:v>
                </c:pt>
                <c:pt idx="13" formatCode="General">
                  <c:v>1.8072741E-2</c:v>
                </c:pt>
                <c:pt idx="14" formatCode="General">
                  <c:v>2.0118101999999999E-2</c:v>
                </c:pt>
                <c:pt idx="15" formatCode="General">
                  <c:v>2.2271543000000001E-2</c:v>
                </c:pt>
                <c:pt idx="16" formatCode="General">
                  <c:v>2.4134310999999999E-2</c:v>
                </c:pt>
                <c:pt idx="17" formatCode="General">
                  <c:v>2.6245366999999999E-2</c:v>
                </c:pt>
                <c:pt idx="18" formatCode="General">
                  <c:v>2.8777625000000001E-2</c:v>
                </c:pt>
                <c:pt idx="19" formatCode="General">
                  <c:v>3.1979434000000001E-2</c:v>
                </c:pt>
                <c:pt idx="20" formatCode="General">
                  <c:v>3.4774446000000001E-2</c:v>
                </c:pt>
                <c:pt idx="21" formatCode="General">
                  <c:v>3.7623143999999997E-2</c:v>
                </c:pt>
                <c:pt idx="22" formatCode="General">
                  <c:v>4.0399564999999998E-2</c:v>
                </c:pt>
                <c:pt idx="23" formatCode="General">
                  <c:v>4.3135128000000002E-2</c:v>
                </c:pt>
                <c:pt idx="24" formatCode="General">
                  <c:v>4.5345123000000001E-2</c:v>
                </c:pt>
                <c:pt idx="25" formatCode="General">
                  <c:v>4.7869740000000001E-2</c:v>
                </c:pt>
                <c:pt idx="26" formatCode="General">
                  <c:v>5.0536335000000002E-2</c:v>
                </c:pt>
                <c:pt idx="27" formatCode="General">
                  <c:v>5.3417559000000003E-2</c:v>
                </c:pt>
                <c:pt idx="28" formatCode="General">
                  <c:v>5.7187874999999999E-2</c:v>
                </c:pt>
                <c:pt idx="29" formatCode="General">
                  <c:v>6.1307214999999998E-2</c:v>
                </c:pt>
                <c:pt idx="30" formatCode="General">
                  <c:v>6.5526730000000005E-2</c:v>
                </c:pt>
                <c:pt idx="31" formatCode="General">
                  <c:v>6.9809737999999996E-2</c:v>
                </c:pt>
                <c:pt idx="32" formatCode="General">
                  <c:v>7.4343942999999996E-2</c:v>
                </c:pt>
                <c:pt idx="33" formatCode="General">
                  <c:v>7.8649785E-2</c:v>
                </c:pt>
                <c:pt idx="34" formatCode="General">
                  <c:v>8.3556166000000001E-2</c:v>
                </c:pt>
                <c:pt idx="35" formatCode="General">
                  <c:v>8.8834895999999997E-2</c:v>
                </c:pt>
                <c:pt idx="36" formatCode="General">
                  <c:v>9.4636265999999997E-2</c:v>
                </c:pt>
                <c:pt idx="37" formatCode="General">
                  <c:v>0.10300400999999999</c:v>
                </c:pt>
                <c:pt idx="38" formatCode="General">
                  <c:v>0.11292101</c:v>
                </c:pt>
                <c:pt idx="39" formatCode="General">
                  <c:v>0.12172305</c:v>
                </c:pt>
                <c:pt idx="40" formatCode="General">
                  <c:v>0.130123391</c:v>
                </c:pt>
                <c:pt idx="41" formatCode="General">
                  <c:v>0.139749813</c:v>
                </c:pt>
                <c:pt idx="42" formatCode="General">
                  <c:v>0.14810135899999999</c:v>
                </c:pt>
                <c:pt idx="43" formatCode="General">
                  <c:v>0.15439485999999999</c:v>
                </c:pt>
                <c:pt idx="44" formatCode="General">
                  <c:v>0.16076494499999999</c:v>
                </c:pt>
                <c:pt idx="45" formatCode="General">
                  <c:v>0.167730923</c:v>
                </c:pt>
                <c:pt idx="46" formatCode="General">
                  <c:v>0.17445891099999999</c:v>
                </c:pt>
                <c:pt idx="47" formatCode="General">
                  <c:v>0.17996564800000001</c:v>
                </c:pt>
                <c:pt idx="48" formatCode="General">
                  <c:v>0.18618732700000001</c:v>
                </c:pt>
                <c:pt idx="49" formatCode="General">
                  <c:v>0.19352738799999999</c:v>
                </c:pt>
                <c:pt idx="50" formatCode="General">
                  <c:v>0.20085773700000001</c:v>
                </c:pt>
                <c:pt idx="51" formatCode="General">
                  <c:v>0.207701054</c:v>
                </c:pt>
                <c:pt idx="52" formatCode="General">
                  <c:v>0.215008582</c:v>
                </c:pt>
                <c:pt idx="53" formatCode="General">
                  <c:v>0.22263482100000001</c:v>
                </c:pt>
                <c:pt idx="54" formatCode="General">
                  <c:v>0.230564199</c:v>
                </c:pt>
                <c:pt idx="55" formatCode="General">
                  <c:v>0.23866222000000001</c:v>
                </c:pt>
                <c:pt idx="56" formatCode="General">
                  <c:v>0.246579773</c:v>
                </c:pt>
                <c:pt idx="57" formatCode="General">
                  <c:v>0.25467452000000002</c:v>
                </c:pt>
                <c:pt idx="58" formatCode="General">
                  <c:v>0.26288110999999997</c:v>
                </c:pt>
                <c:pt idx="59" formatCode="General">
                  <c:v>0.27025434100000001</c:v>
                </c:pt>
                <c:pt idx="60" formatCode="General">
                  <c:v>0.27749445099999998</c:v>
                </c:pt>
                <c:pt idx="61" formatCode="General">
                  <c:v>0.284815808</c:v>
                </c:pt>
                <c:pt idx="62" formatCode="General">
                  <c:v>0.29222115199999998</c:v>
                </c:pt>
                <c:pt idx="63" formatCode="General">
                  <c:v>0.29964889700000003</c:v>
                </c:pt>
                <c:pt idx="64" formatCode="General">
                  <c:v>0.30812732199999998</c:v>
                </c:pt>
                <c:pt idx="65" formatCode="General">
                  <c:v>0.31644255700000001</c:v>
                </c:pt>
                <c:pt idx="66" formatCode="General">
                  <c:v>0.32429788799999998</c:v>
                </c:pt>
                <c:pt idx="67" formatCode="General">
                  <c:v>0.331979358</c:v>
                </c:pt>
                <c:pt idx="68" formatCode="General">
                  <c:v>0.33976034799999999</c:v>
                </c:pt>
                <c:pt idx="69" formatCode="General">
                  <c:v>0.34757272500000003</c:v>
                </c:pt>
                <c:pt idx="70" formatCode="General">
                  <c:v>0.35692073000000002</c:v>
                </c:pt>
                <c:pt idx="71" formatCode="General">
                  <c:v>0.36646788800000002</c:v>
                </c:pt>
                <c:pt idx="72" formatCode="General">
                  <c:v>0.37563111700000001</c:v>
                </c:pt>
                <c:pt idx="73" formatCode="General">
                  <c:v>0.38453408</c:v>
                </c:pt>
                <c:pt idx="74" formatCode="General">
                  <c:v>0.392864451</c:v>
                </c:pt>
                <c:pt idx="75" formatCode="General">
                  <c:v>0.399998772</c:v>
                </c:pt>
                <c:pt idx="76" formatCode="General">
                  <c:v>0.40785013799999997</c:v>
                </c:pt>
                <c:pt idx="77" formatCode="General">
                  <c:v>0.41683318400000002</c:v>
                </c:pt>
                <c:pt idx="78" formatCode="General">
                  <c:v>0.42613215999999998</c:v>
                </c:pt>
                <c:pt idx="79" formatCode="General">
                  <c:v>0.43587869099999998</c:v>
                </c:pt>
                <c:pt idx="80" formatCode="General">
                  <c:v>0.445807652</c:v>
                </c:pt>
                <c:pt idx="81" formatCode="General">
                  <c:v>0.45567373300000003</c:v>
                </c:pt>
                <c:pt idx="82" formatCode="General">
                  <c:v>0.465884833</c:v>
                </c:pt>
                <c:pt idx="83" formatCode="General">
                  <c:v>0.47640736500000003</c:v>
                </c:pt>
                <c:pt idx="84" formatCode="General">
                  <c:v>0.48590794500000001</c:v>
                </c:pt>
                <c:pt idx="85" formatCode="General">
                  <c:v>0.49437666400000002</c:v>
                </c:pt>
                <c:pt idx="86" formatCode="General">
                  <c:v>0.50172449699999999</c:v>
                </c:pt>
                <c:pt idx="87" formatCode="General">
                  <c:v>0.50961470499999995</c:v>
                </c:pt>
                <c:pt idx="88" formatCode="General">
                  <c:v>0.51796755400000005</c:v>
                </c:pt>
                <c:pt idx="89" formatCode="General">
                  <c:v>0.52611251299999995</c:v>
                </c:pt>
                <c:pt idx="90" formatCode="General">
                  <c:v>0.53401445800000003</c:v>
                </c:pt>
                <c:pt idx="91" formatCode="General">
                  <c:v>0.54196302600000001</c:v>
                </c:pt>
                <c:pt idx="92" formatCode="General">
                  <c:v>0.548268066</c:v>
                </c:pt>
                <c:pt idx="93" formatCode="General">
                  <c:v>0.55331006400000005</c:v>
                </c:pt>
                <c:pt idx="94" formatCode="General">
                  <c:v>0.55842641999999998</c:v>
                </c:pt>
                <c:pt idx="95" formatCode="General">
                  <c:v>0.56482162400000002</c:v>
                </c:pt>
                <c:pt idx="96" formatCode="General">
                  <c:v>0.57149494199999995</c:v>
                </c:pt>
                <c:pt idx="97" formatCode="General">
                  <c:v>0.57777893999999996</c:v>
                </c:pt>
                <c:pt idx="98" formatCode="General">
                  <c:v>0.58423644799999996</c:v>
                </c:pt>
                <c:pt idx="99" formatCode="General">
                  <c:v>0.59156918599999997</c:v>
                </c:pt>
                <c:pt idx="100" formatCode="General">
                  <c:v>0.59893286899999998</c:v>
                </c:pt>
                <c:pt idx="101" formatCode="General">
                  <c:v>0.60629561300000001</c:v>
                </c:pt>
                <c:pt idx="102" formatCode="General">
                  <c:v>0.61355160900000005</c:v>
                </c:pt>
                <c:pt idx="103" formatCode="General">
                  <c:v>0.62045787200000002</c:v>
                </c:pt>
                <c:pt idx="104" formatCode="General">
                  <c:v>0.62730487000000001</c:v>
                </c:pt>
                <c:pt idx="105" formatCode="General">
                  <c:v>0.63458893299999997</c:v>
                </c:pt>
                <c:pt idx="106" formatCode="General">
                  <c:v>0.64200871500000001</c:v>
                </c:pt>
                <c:pt idx="107" formatCode="General">
                  <c:v>0.65071795499999996</c:v>
                </c:pt>
                <c:pt idx="108" formatCode="General">
                  <c:v>0.66140612799999998</c:v>
                </c:pt>
                <c:pt idx="109" formatCode="General">
                  <c:v>0.673301971</c:v>
                </c:pt>
                <c:pt idx="110" formatCode="General">
                  <c:v>0.685240548</c:v>
                </c:pt>
                <c:pt idx="111" formatCode="General">
                  <c:v>0.69681528999999998</c:v>
                </c:pt>
                <c:pt idx="112" formatCode="General">
                  <c:v>0.70743568899999998</c:v>
                </c:pt>
                <c:pt idx="113" formatCode="General">
                  <c:v>0.71604611299999998</c:v>
                </c:pt>
                <c:pt idx="114" formatCode="General">
                  <c:v>0.72213491299999999</c:v>
                </c:pt>
                <c:pt idx="115" formatCode="General">
                  <c:v>0.72730563500000001</c:v>
                </c:pt>
                <c:pt idx="116" formatCode="General">
                  <c:v>0.73269063499999998</c:v>
                </c:pt>
                <c:pt idx="117" formatCode="General">
                  <c:v>0.73697127600000001</c:v>
                </c:pt>
                <c:pt idx="118" formatCode="General">
                  <c:v>0.74102954399999998</c:v>
                </c:pt>
                <c:pt idx="119" formatCode="General">
                  <c:v>0.74611735499999998</c:v>
                </c:pt>
                <c:pt idx="120" formatCode="General">
                  <c:v>0.75097704499999995</c:v>
                </c:pt>
                <c:pt idx="121" formatCode="General">
                  <c:v>0.75538733400000002</c:v>
                </c:pt>
                <c:pt idx="122" formatCode="General">
                  <c:v>0.76048103600000005</c:v>
                </c:pt>
                <c:pt idx="123" formatCode="General">
                  <c:v>0.76569142400000001</c:v>
                </c:pt>
                <c:pt idx="124" formatCode="General">
                  <c:v>0.77022633399999996</c:v>
                </c:pt>
                <c:pt idx="125" formatCode="General">
                  <c:v>0.77452575800000001</c:v>
                </c:pt>
                <c:pt idx="126" formatCode="General">
                  <c:v>0.77972249999999999</c:v>
                </c:pt>
                <c:pt idx="127" formatCode="General">
                  <c:v>0.78693290400000004</c:v>
                </c:pt>
                <c:pt idx="128" formatCode="General">
                  <c:v>0.79665027899999996</c:v>
                </c:pt>
                <c:pt idx="129" formatCode="General">
                  <c:v>0.80912122099999995</c:v>
                </c:pt>
                <c:pt idx="130" formatCode="General">
                  <c:v>0.82353417399999995</c:v>
                </c:pt>
                <c:pt idx="131" formatCode="General">
                  <c:v>0.83844160400000001</c:v>
                </c:pt>
                <c:pt idx="132" formatCode="General">
                  <c:v>0.85241058800000002</c:v>
                </c:pt>
                <c:pt idx="133" formatCode="General">
                  <c:v>0.86435172199999999</c:v>
                </c:pt>
                <c:pt idx="134" formatCode="General">
                  <c:v>0.87401288099999996</c:v>
                </c:pt>
                <c:pt idx="135" formatCode="General">
                  <c:v>0.88206458399999998</c:v>
                </c:pt>
                <c:pt idx="136" formatCode="General">
                  <c:v>0.88883224699999996</c:v>
                </c:pt>
                <c:pt idx="137" formatCode="General">
                  <c:v>0.89506312399999999</c:v>
                </c:pt>
                <c:pt idx="138" formatCode="General">
                  <c:v>0.90183234400000001</c:v>
                </c:pt>
                <c:pt idx="139" formatCode="General">
                  <c:v>0.909335169</c:v>
                </c:pt>
                <c:pt idx="140" formatCode="General">
                  <c:v>0.91622034100000005</c:v>
                </c:pt>
                <c:pt idx="141" formatCode="General">
                  <c:v>0.92248186799999998</c:v>
                </c:pt>
                <c:pt idx="142" formatCode="General">
                  <c:v>0.92847349400000001</c:v>
                </c:pt>
                <c:pt idx="143" formatCode="General">
                  <c:v>0.93434178199999995</c:v>
                </c:pt>
                <c:pt idx="144" formatCode="General">
                  <c:v>0.93899896199999999</c:v>
                </c:pt>
                <c:pt idx="145" formatCode="General">
                  <c:v>0.94368822200000002</c:v>
                </c:pt>
                <c:pt idx="146" formatCode="General">
                  <c:v>0.94942755899999998</c:v>
                </c:pt>
                <c:pt idx="147" formatCode="General">
                  <c:v>0.95617099500000002</c:v>
                </c:pt>
                <c:pt idx="148" formatCode="General">
                  <c:v>0.96316986100000002</c:v>
                </c:pt>
                <c:pt idx="149" formatCode="General">
                  <c:v>0.97170083100000004</c:v>
                </c:pt>
                <c:pt idx="150" formatCode="General">
                  <c:v>0.98172792099999995</c:v>
                </c:pt>
                <c:pt idx="151" formatCode="General">
                  <c:v>0.99184256400000004</c:v>
                </c:pt>
                <c:pt idx="152" formatCode="General">
                  <c:v>1.000883988</c:v>
                </c:pt>
                <c:pt idx="153" formatCode="General">
                  <c:v>1.0082338129999999</c:v>
                </c:pt>
                <c:pt idx="154" formatCode="General">
                  <c:v>1.0138016999999999</c:v>
                </c:pt>
                <c:pt idx="155" formatCode="General">
                  <c:v>1.018123197</c:v>
                </c:pt>
                <c:pt idx="156" formatCode="General">
                  <c:v>1.022201167</c:v>
                </c:pt>
                <c:pt idx="157" formatCode="General">
                  <c:v>1.0259397210000001</c:v>
                </c:pt>
                <c:pt idx="158" formatCode="General">
                  <c:v>1.031885739</c:v>
                </c:pt>
                <c:pt idx="159" formatCode="General">
                  <c:v>1.0414586180000001</c:v>
                </c:pt>
                <c:pt idx="160" formatCode="General">
                  <c:v>1.0543266529999999</c:v>
                </c:pt>
                <c:pt idx="161" formatCode="General">
                  <c:v>1.0693038640000001</c:v>
                </c:pt>
                <c:pt idx="162" formatCode="General">
                  <c:v>1.0864351860000001</c:v>
                </c:pt>
                <c:pt idx="163" formatCode="General">
                  <c:v>1.1034172719999999</c:v>
                </c:pt>
                <c:pt idx="164" formatCode="General">
                  <c:v>1.118971876</c:v>
                </c:pt>
                <c:pt idx="165" formatCode="General">
                  <c:v>1.1324768089999999</c:v>
                </c:pt>
                <c:pt idx="166" formatCode="General">
                  <c:v>1.1438806079999999</c:v>
                </c:pt>
                <c:pt idx="167" formatCode="General">
                  <c:v>1.1529271160000001</c:v>
                </c:pt>
                <c:pt idx="168" formatCode="General">
                  <c:v>1.1603516279999999</c:v>
                </c:pt>
                <c:pt idx="169" formatCode="General">
                  <c:v>1.1671639810000001</c:v>
                </c:pt>
                <c:pt idx="170" formatCode="General">
                  <c:v>1.173664321</c:v>
                </c:pt>
                <c:pt idx="171" formatCode="General">
                  <c:v>1.1801692850000001</c:v>
                </c:pt>
                <c:pt idx="172" formatCode="General">
                  <c:v>1.187876159</c:v>
                </c:pt>
                <c:pt idx="173" formatCode="General">
                  <c:v>1.196414834</c:v>
                </c:pt>
                <c:pt idx="174" formatCode="General">
                  <c:v>1.203752471</c:v>
                </c:pt>
                <c:pt idx="175" formatCode="General">
                  <c:v>1.2100195199999999</c:v>
                </c:pt>
                <c:pt idx="176" formatCode="General">
                  <c:v>1.216604547</c:v>
                </c:pt>
                <c:pt idx="177" formatCode="General">
                  <c:v>1.22384073</c:v>
                </c:pt>
                <c:pt idx="178" formatCode="General">
                  <c:v>1.2311934280000001</c:v>
                </c:pt>
                <c:pt idx="179" formatCode="General">
                  <c:v>1.2388475240000001</c:v>
                </c:pt>
                <c:pt idx="180" formatCode="General">
                  <c:v>1.2468586930000001</c:v>
                </c:pt>
                <c:pt idx="181" formatCode="General">
                  <c:v>1.25431041</c:v>
                </c:pt>
                <c:pt idx="182" formatCode="General">
                  <c:v>1.2603160179999999</c:v>
                </c:pt>
                <c:pt idx="183" formatCode="General">
                  <c:v>1.265390467</c:v>
                </c:pt>
                <c:pt idx="184" formatCode="General">
                  <c:v>1.2704410690000001</c:v>
                </c:pt>
                <c:pt idx="185" formatCode="General">
                  <c:v>1.2762392680000001</c:v>
                </c:pt>
                <c:pt idx="186" formatCode="General">
                  <c:v>1.282365304</c:v>
                </c:pt>
                <c:pt idx="187" formatCode="General">
                  <c:v>1.2883700300000001</c:v>
                </c:pt>
                <c:pt idx="188" formatCode="General">
                  <c:v>1.294252258</c:v>
                </c:pt>
                <c:pt idx="189" formatCode="General">
                  <c:v>1.299929168</c:v>
                </c:pt>
                <c:pt idx="190" formatCode="General">
                  <c:v>1.305530217</c:v>
                </c:pt>
                <c:pt idx="191" formatCode="General">
                  <c:v>1.313124323</c:v>
                </c:pt>
                <c:pt idx="192" formatCode="General">
                  <c:v>1.32183279</c:v>
                </c:pt>
                <c:pt idx="193" formatCode="General">
                  <c:v>1.330080446</c:v>
                </c:pt>
                <c:pt idx="194" formatCode="General">
                  <c:v>1.33789168</c:v>
                </c:pt>
                <c:pt idx="195" formatCode="General">
                  <c:v>1.344786354</c:v>
                </c:pt>
                <c:pt idx="196" formatCode="General">
                  <c:v>1.349129985</c:v>
                </c:pt>
                <c:pt idx="197" formatCode="General">
                  <c:v>1.352103512</c:v>
                </c:pt>
                <c:pt idx="198" formatCode="General">
                  <c:v>1.3553036919999999</c:v>
                </c:pt>
                <c:pt idx="199" formatCode="General">
                  <c:v>1.3589044749999999</c:v>
                </c:pt>
                <c:pt idx="200" formatCode="General">
                  <c:v>1.3625138830000001</c:v>
                </c:pt>
                <c:pt idx="201" formatCode="General">
                  <c:v>1.3659086730000001</c:v>
                </c:pt>
                <c:pt idx="202" formatCode="General">
                  <c:v>1.3691933599999999</c:v>
                </c:pt>
                <c:pt idx="203" formatCode="General">
                  <c:v>1.3724900470000001</c:v>
                </c:pt>
                <c:pt idx="204" formatCode="General">
                  <c:v>1.375546937</c:v>
                </c:pt>
                <c:pt idx="205" formatCode="General">
                  <c:v>1.3784116829999999</c:v>
                </c:pt>
                <c:pt idx="206" formatCode="General">
                  <c:v>1.381108829</c:v>
                </c:pt>
                <c:pt idx="207" formatCode="General">
                  <c:v>1.383529488</c:v>
                </c:pt>
                <c:pt idx="208" formatCode="General">
                  <c:v>1.386309343</c:v>
                </c:pt>
                <c:pt idx="209" formatCode="General">
                  <c:v>1.389270064</c:v>
                </c:pt>
                <c:pt idx="210" formatCode="General">
                  <c:v>1.3921459789999999</c:v>
                </c:pt>
                <c:pt idx="211" formatCode="General">
                  <c:v>1.3955547509999999</c:v>
                </c:pt>
                <c:pt idx="212" formatCode="General">
                  <c:v>1.399265078</c:v>
                </c:pt>
                <c:pt idx="213" formatCode="General">
                  <c:v>1.4020748009999999</c:v>
                </c:pt>
                <c:pt idx="214" formatCode="General">
                  <c:v>1.4044913750000001</c:v>
                </c:pt>
                <c:pt idx="215" formatCode="General">
                  <c:v>1.406826422</c:v>
                </c:pt>
                <c:pt idx="216" formatCode="General">
                  <c:v>1.408911153</c:v>
                </c:pt>
                <c:pt idx="217" formatCode="General">
                  <c:v>1.4109013189999999</c:v>
                </c:pt>
                <c:pt idx="218" formatCode="General">
                  <c:v>1.4133329649999999</c:v>
                </c:pt>
                <c:pt idx="219" formatCode="General">
                  <c:v>1.416504395</c:v>
                </c:pt>
                <c:pt idx="220" formatCode="General">
                  <c:v>1.420008452</c:v>
                </c:pt>
                <c:pt idx="221" formatCode="General">
                  <c:v>1.423339229</c:v>
                </c:pt>
                <c:pt idx="222" formatCode="General">
                  <c:v>1.426676294</c:v>
                </c:pt>
                <c:pt idx="223" formatCode="General">
                  <c:v>1.4298699610000001</c:v>
                </c:pt>
                <c:pt idx="224" formatCode="General">
                  <c:v>1.4328847629999999</c:v>
                </c:pt>
                <c:pt idx="225" formatCode="General">
                  <c:v>1.4361555989999999</c:v>
                </c:pt>
                <c:pt idx="226" formatCode="General">
                  <c:v>1.4396948650000001</c:v>
                </c:pt>
                <c:pt idx="227" formatCode="General">
                  <c:v>1.4434833330000001</c:v>
                </c:pt>
                <c:pt idx="228" formatCode="General">
                  <c:v>1.447187067</c:v>
                </c:pt>
                <c:pt idx="229" formatCode="General">
                  <c:v>1.4505187740000001</c:v>
                </c:pt>
                <c:pt idx="230" formatCode="General">
                  <c:v>1.453592343</c:v>
                </c:pt>
                <c:pt idx="231" formatCode="General">
                  <c:v>1.456937514</c:v>
                </c:pt>
                <c:pt idx="232" formatCode="General">
                  <c:v>1.460387562</c:v>
                </c:pt>
                <c:pt idx="233" formatCode="General">
                  <c:v>1.4638934139999999</c:v>
                </c:pt>
                <c:pt idx="234" formatCode="General">
                  <c:v>1.468005625</c:v>
                </c:pt>
                <c:pt idx="235" formatCode="General">
                  <c:v>1.4724852369999999</c:v>
                </c:pt>
                <c:pt idx="236" formatCode="General">
                  <c:v>1.4767414029999999</c:v>
                </c:pt>
                <c:pt idx="237" formatCode="General">
                  <c:v>1.4805319779999999</c:v>
                </c:pt>
                <c:pt idx="238" formatCode="General">
                  <c:v>1.4843288939999999</c:v>
                </c:pt>
                <c:pt idx="239" formatCode="General">
                  <c:v>1.4879351240000001</c:v>
                </c:pt>
                <c:pt idx="240" formatCode="General">
                  <c:v>1.491697585</c:v>
                </c:pt>
                <c:pt idx="241" formatCode="General">
                  <c:v>1.4966975039999999</c:v>
                </c:pt>
                <c:pt idx="242" formatCode="General">
                  <c:v>1.5028566059999999</c:v>
                </c:pt>
                <c:pt idx="243" formatCode="General">
                  <c:v>1.509495781</c:v>
                </c:pt>
                <c:pt idx="244" formatCode="General">
                  <c:v>1.515704086</c:v>
                </c:pt>
                <c:pt idx="245" formatCode="General">
                  <c:v>1.5216379819999999</c:v>
                </c:pt>
                <c:pt idx="246" formatCode="General">
                  <c:v>1.526357824</c:v>
                </c:pt>
                <c:pt idx="247" formatCode="General">
                  <c:v>1.530179406</c:v>
                </c:pt>
                <c:pt idx="248" formatCode="General">
                  <c:v>1.5338869580000001</c:v>
                </c:pt>
                <c:pt idx="249" formatCode="General">
                  <c:v>1.5381883860000001</c:v>
                </c:pt>
                <c:pt idx="250" formatCode="General">
                  <c:v>1.5430004319999999</c:v>
                </c:pt>
                <c:pt idx="251" formatCode="General">
                  <c:v>1.547568952</c:v>
                </c:pt>
                <c:pt idx="252" formatCode="General">
                  <c:v>1.5526579439999999</c:v>
                </c:pt>
                <c:pt idx="253" formatCode="General">
                  <c:v>1.5583535159999999</c:v>
                </c:pt>
                <c:pt idx="254" formatCode="General">
                  <c:v>1.5644138590000001</c:v>
                </c:pt>
                <c:pt idx="255" formatCode="General">
                  <c:v>1.5702229620000001</c:v>
                </c:pt>
                <c:pt idx="256" formatCode="General">
                  <c:v>1.575826207</c:v>
                </c:pt>
                <c:pt idx="257" formatCode="General">
                  <c:v>1.580950707</c:v>
                </c:pt>
                <c:pt idx="258" formatCode="General">
                  <c:v>1.585451505</c:v>
                </c:pt>
                <c:pt idx="259" formatCode="General">
                  <c:v>1.5886652320000001</c:v>
                </c:pt>
                <c:pt idx="260" formatCode="General">
                  <c:v>1.591558762</c:v>
                </c:pt>
                <c:pt idx="261" formatCode="General">
                  <c:v>1.5947712169999999</c:v>
                </c:pt>
                <c:pt idx="262" formatCode="General">
                  <c:v>1.598332066</c:v>
                </c:pt>
                <c:pt idx="263" formatCode="General">
                  <c:v>1.601865114</c:v>
                </c:pt>
                <c:pt idx="264" formatCode="General">
                  <c:v>1.6056196030000001</c:v>
                </c:pt>
                <c:pt idx="265" formatCode="General">
                  <c:v>1.6092047860000001</c:v>
                </c:pt>
                <c:pt idx="266" formatCode="General">
                  <c:v>1.613379313</c:v>
                </c:pt>
                <c:pt idx="267" formatCode="General">
                  <c:v>1.617611546</c:v>
                </c:pt>
                <c:pt idx="268" formatCode="General">
                  <c:v>1.621676076</c:v>
                </c:pt>
                <c:pt idx="269" formatCode="General">
                  <c:v>1.6257779459999999</c:v>
                </c:pt>
                <c:pt idx="270" formatCode="General">
                  <c:v>1.6295945279999999</c:v>
                </c:pt>
                <c:pt idx="271" formatCode="General">
                  <c:v>1.632869098</c:v>
                </c:pt>
                <c:pt idx="272" formatCode="General">
                  <c:v>1.636030192</c:v>
                </c:pt>
                <c:pt idx="273" formatCode="General">
                  <c:v>1.6393568279999999</c:v>
                </c:pt>
                <c:pt idx="274" formatCode="General">
                  <c:v>1.642570184</c:v>
                </c:pt>
                <c:pt idx="275" formatCode="General">
                  <c:v>1.6455812809999999</c:v>
                </c:pt>
                <c:pt idx="276" formatCode="General">
                  <c:v>1.648099819</c:v>
                </c:pt>
                <c:pt idx="277" formatCode="General">
                  <c:v>1.650158359</c:v>
                </c:pt>
                <c:pt idx="278" formatCode="General">
                  <c:v>1.651733117</c:v>
                </c:pt>
                <c:pt idx="279" formatCode="General">
                  <c:v>1.6530905499999999</c:v>
                </c:pt>
                <c:pt idx="280" formatCode="General">
                  <c:v>1.6548324569999999</c:v>
                </c:pt>
                <c:pt idx="281" formatCode="General">
                  <c:v>1.6571932709999999</c:v>
                </c:pt>
                <c:pt idx="282" formatCode="General">
                  <c:v>1.6593768769999999</c:v>
                </c:pt>
                <c:pt idx="283" formatCode="General">
                  <c:v>1.6617211700000001</c:v>
                </c:pt>
                <c:pt idx="284" formatCode="General">
                  <c:v>1.664220867</c:v>
                </c:pt>
                <c:pt idx="285" formatCode="General">
                  <c:v>1.666456146</c:v>
                </c:pt>
                <c:pt idx="286" formatCode="General">
                  <c:v>1.668277555</c:v>
                </c:pt>
                <c:pt idx="287" formatCode="General">
                  <c:v>1.6700802770000001</c:v>
                </c:pt>
                <c:pt idx="288" formatCode="General">
                  <c:v>1.6718397730000001</c:v>
                </c:pt>
                <c:pt idx="289" formatCode="General">
                  <c:v>1.673642603</c:v>
                </c:pt>
                <c:pt idx="290" formatCode="General">
                  <c:v>1.6752470340000001</c:v>
                </c:pt>
                <c:pt idx="291" formatCode="General">
                  <c:v>1.6764899449999999</c:v>
                </c:pt>
                <c:pt idx="292" formatCode="General">
                  <c:v>1.6774392760000001</c:v>
                </c:pt>
                <c:pt idx="293" formatCode="General">
                  <c:v>1.6779460770000001</c:v>
                </c:pt>
                <c:pt idx="294" formatCode="General">
                  <c:v>1.6781348279999999</c:v>
                </c:pt>
                <c:pt idx="295" formatCode="General">
                  <c:v>1.6782899019999999</c:v>
                </c:pt>
                <c:pt idx="296" formatCode="General">
                  <c:v>1.6784361990000001</c:v>
                </c:pt>
                <c:pt idx="297" formatCode="General">
                  <c:v>1.6785951880000001</c:v>
                </c:pt>
                <c:pt idx="298" formatCode="General">
                  <c:v>1.678777223</c:v>
                </c:pt>
                <c:pt idx="299" formatCode="General">
                  <c:v>1.6789321610000001</c:v>
                </c:pt>
                <c:pt idx="300" formatCode="General">
                  <c:v>1.6790918560000001</c:v>
                </c:pt>
                <c:pt idx="301" formatCode="General">
                  <c:v>1.6792481319999999</c:v>
                </c:pt>
                <c:pt idx="302" formatCode="General">
                  <c:v>1.6793885740000001</c:v>
                </c:pt>
                <c:pt idx="303" formatCode="General">
                  <c:v>1.679474438</c:v>
                </c:pt>
                <c:pt idx="304" formatCode="General">
                  <c:v>1.679591633</c:v>
                </c:pt>
                <c:pt idx="305" formatCode="General">
                  <c:v>1.6797242429999999</c:v>
                </c:pt>
                <c:pt idx="306" formatCode="General">
                  <c:v>1.6798660540000001</c:v>
                </c:pt>
                <c:pt idx="307" formatCode="General">
                  <c:v>1.6799783109999999</c:v>
                </c:pt>
                <c:pt idx="308" formatCode="General">
                  <c:v>1.680123491</c:v>
                </c:pt>
                <c:pt idx="309" formatCode="General">
                  <c:v>1.680297428</c:v>
                </c:pt>
                <c:pt idx="310" formatCode="General">
                  <c:v>1.680459836</c:v>
                </c:pt>
                <c:pt idx="311" formatCode="General">
                  <c:v>1.680591639</c:v>
                </c:pt>
                <c:pt idx="312" formatCode="General">
                  <c:v>1.680709214</c:v>
                </c:pt>
                <c:pt idx="313" formatCode="General">
                  <c:v>1.680842986</c:v>
                </c:pt>
                <c:pt idx="314" formatCode="General">
                  <c:v>1.680882191</c:v>
                </c:pt>
                <c:pt idx="315" formatCode="General">
                  <c:v>1.6809017319999999</c:v>
                </c:pt>
                <c:pt idx="316" formatCode="General">
                  <c:v>1.680893668</c:v>
                </c:pt>
                <c:pt idx="317" formatCode="General">
                  <c:v>1.6809267379999999</c:v>
                </c:pt>
                <c:pt idx="318" formatCode="General">
                  <c:v>1.680903941</c:v>
                </c:pt>
                <c:pt idx="319" formatCode="General">
                  <c:v>1.6809138109999999</c:v>
                </c:pt>
                <c:pt idx="320" formatCode="General">
                  <c:v>1.6808840030000001</c:v>
                </c:pt>
                <c:pt idx="321" formatCode="General">
                  <c:v>1.6809500289999999</c:v>
                </c:pt>
                <c:pt idx="322" formatCode="General">
                  <c:v>1.6810048550000001</c:v>
                </c:pt>
                <c:pt idx="323" formatCode="General">
                  <c:v>1.6811507429999999</c:v>
                </c:pt>
                <c:pt idx="324" formatCode="General">
                  <c:v>1.6813101960000001</c:v>
                </c:pt>
                <c:pt idx="325" formatCode="General">
                  <c:v>1.681507246</c:v>
                </c:pt>
                <c:pt idx="326" formatCode="General">
                  <c:v>1.6816175390000001</c:v>
                </c:pt>
                <c:pt idx="327" formatCode="General">
                  <c:v>1.6817378730000001</c:v>
                </c:pt>
                <c:pt idx="328" formatCode="General">
                  <c:v>1.68174527</c:v>
                </c:pt>
                <c:pt idx="329" formatCode="General">
                  <c:v>1.6817402050000001</c:v>
                </c:pt>
                <c:pt idx="330" formatCode="General">
                  <c:v>1.6817217719999999</c:v>
                </c:pt>
                <c:pt idx="331" formatCode="General">
                  <c:v>1.6817211590000001</c:v>
                </c:pt>
                <c:pt idx="332" formatCode="General">
                  <c:v>1.681697094</c:v>
                </c:pt>
                <c:pt idx="333" formatCode="General">
                  <c:v>1.681737185</c:v>
                </c:pt>
                <c:pt idx="334" formatCode="General">
                  <c:v>1.6817385460000001</c:v>
                </c:pt>
                <c:pt idx="335" formatCode="General">
                  <c:v>1.681747393</c:v>
                </c:pt>
                <c:pt idx="336" formatCode="General">
                  <c:v>1.681752197</c:v>
                </c:pt>
                <c:pt idx="337" formatCode="General">
                  <c:v>1.681791875</c:v>
                </c:pt>
                <c:pt idx="338" formatCode="General">
                  <c:v>1.6818163580000001</c:v>
                </c:pt>
                <c:pt idx="339" formatCode="General">
                  <c:v>1.681868261</c:v>
                </c:pt>
                <c:pt idx="340" formatCode="General">
                  <c:v>1.6819428139999999</c:v>
                </c:pt>
                <c:pt idx="341" formatCode="General">
                  <c:v>1.6820321439999999</c:v>
                </c:pt>
                <c:pt idx="342" formatCode="General">
                  <c:v>1.6821135169999999</c:v>
                </c:pt>
                <c:pt idx="343" formatCode="General">
                  <c:v>1.682229464</c:v>
                </c:pt>
                <c:pt idx="344" formatCode="General">
                  <c:v>1.6823029329999999</c:v>
                </c:pt>
                <c:pt idx="345" formatCode="General">
                  <c:v>1.682382311</c:v>
                </c:pt>
                <c:pt idx="346" formatCode="General">
                  <c:v>1.6825053780000001</c:v>
                </c:pt>
                <c:pt idx="347" formatCode="General">
                  <c:v>1.682621951</c:v>
                </c:pt>
                <c:pt idx="348" formatCode="General">
                  <c:v>1.6827150989999999</c:v>
                </c:pt>
                <c:pt idx="349" formatCode="General">
                  <c:v>1.6828239359999999</c:v>
                </c:pt>
                <c:pt idx="350" formatCode="General">
                  <c:v>1.6829146829999999</c:v>
                </c:pt>
                <c:pt idx="351" formatCode="General">
                  <c:v>1.6829572209999999</c:v>
                </c:pt>
                <c:pt idx="352" formatCode="General">
                  <c:v>1.6829661789999999</c:v>
                </c:pt>
                <c:pt idx="353" formatCode="General">
                  <c:v>1.6829848839999999</c:v>
                </c:pt>
                <c:pt idx="354" formatCode="General">
                  <c:v>1.683072897</c:v>
                </c:pt>
                <c:pt idx="355" formatCode="General">
                  <c:v>1.6831394079999999</c:v>
                </c:pt>
                <c:pt idx="356" formatCode="General">
                  <c:v>1.6831863039999999</c:v>
                </c:pt>
                <c:pt idx="357" formatCode="General">
                  <c:v>1.6832489530000001</c:v>
                </c:pt>
                <c:pt idx="358" formatCode="General">
                  <c:v>1.683351233</c:v>
                </c:pt>
                <c:pt idx="359" formatCode="General">
                  <c:v>1.683349802</c:v>
                </c:pt>
                <c:pt idx="360" formatCode="General">
                  <c:v>1.683369506</c:v>
                </c:pt>
                <c:pt idx="361" formatCode="General">
                  <c:v>1.6834119519999999</c:v>
                </c:pt>
                <c:pt idx="362" formatCode="General">
                  <c:v>1.6834499080000001</c:v>
                </c:pt>
                <c:pt idx="363" formatCode="General">
                  <c:v>1.6834358149999999</c:v>
                </c:pt>
                <c:pt idx="364" formatCode="General">
                  <c:v>1.6834445339999999</c:v>
                </c:pt>
                <c:pt idx="365" formatCode="General">
                  <c:v>1.6834952059999999</c:v>
                </c:pt>
                <c:pt idx="366" formatCode="General">
                  <c:v>1.6835189800000001</c:v>
                </c:pt>
                <c:pt idx="367" formatCode="General">
                  <c:v>1.6835330040000001</c:v>
                </c:pt>
                <c:pt idx="368" formatCode="General">
                  <c:v>1.6835692760000001</c:v>
                </c:pt>
                <c:pt idx="369" formatCode="General">
                  <c:v>1.683683161</c:v>
                </c:pt>
                <c:pt idx="370" formatCode="General">
                  <c:v>1.683736991</c:v>
                </c:pt>
                <c:pt idx="371" formatCode="General">
                  <c:v>1.68380284</c:v>
                </c:pt>
                <c:pt idx="372" formatCode="General">
                  <c:v>1.6839240150000001</c:v>
                </c:pt>
                <c:pt idx="373" formatCode="General">
                  <c:v>1.6840242750000001</c:v>
                </c:pt>
                <c:pt idx="374" formatCode="General">
                  <c:v>1.684058539</c:v>
                </c:pt>
                <c:pt idx="375" formatCode="General">
                  <c:v>1.6841129290000001</c:v>
                </c:pt>
                <c:pt idx="376" formatCode="General">
                  <c:v>1.684156387</c:v>
                </c:pt>
                <c:pt idx="377" formatCode="General">
                  <c:v>1.684204327</c:v>
                </c:pt>
                <c:pt idx="378" formatCode="General">
                  <c:v>1.6841943989999999</c:v>
                </c:pt>
                <c:pt idx="379" formatCode="General">
                  <c:v>1.6842221209999999</c:v>
                </c:pt>
                <c:pt idx="380" formatCode="General">
                  <c:v>1.6842752910000001</c:v>
                </c:pt>
                <c:pt idx="381" formatCode="General">
                  <c:v>1.684371818</c:v>
                </c:pt>
                <c:pt idx="382" formatCode="General">
                  <c:v>1.6844091459999999</c:v>
                </c:pt>
                <c:pt idx="383" formatCode="General">
                  <c:v>1.6844886210000001</c:v>
                </c:pt>
                <c:pt idx="384" formatCode="General">
                  <c:v>1.6845457129999999</c:v>
                </c:pt>
                <c:pt idx="385" formatCode="General">
                  <c:v>1.6846073960000001</c:v>
                </c:pt>
                <c:pt idx="386" formatCode="General">
                  <c:v>1.6846176129999999</c:v>
                </c:pt>
                <c:pt idx="387" formatCode="General">
                  <c:v>1.6846734919999999</c:v>
                </c:pt>
                <c:pt idx="388" formatCode="General">
                  <c:v>1.6847301779999999</c:v>
                </c:pt>
                <c:pt idx="389" formatCode="General">
                  <c:v>1.6847983980000001</c:v>
                </c:pt>
                <c:pt idx="390" formatCode="General">
                  <c:v>1.6848220460000001</c:v>
                </c:pt>
                <c:pt idx="391" formatCode="General">
                  <c:v>1.68486263</c:v>
                </c:pt>
                <c:pt idx="392" formatCode="General">
                  <c:v>1.6848693100000001</c:v>
                </c:pt>
                <c:pt idx="393" formatCode="General">
                  <c:v>1.6848904549999999</c:v>
                </c:pt>
                <c:pt idx="394" formatCode="General">
                  <c:v>1.684905823</c:v>
                </c:pt>
              </c:numCache>
            </c:numRef>
          </c:xVal>
          <c:yVal>
            <c:numRef>
              <c:f>'Data fresh bones'!$EP$3:$EP$397</c:f>
              <c:numCache>
                <c:formatCode>0.00E+00</c:formatCode>
                <c:ptCount val="395"/>
                <c:pt idx="0" formatCode="General">
                  <c:v>0</c:v>
                </c:pt>
                <c:pt idx="1">
                  <c:v>-1.4730500000000001E-5</c:v>
                </c:pt>
                <c:pt idx="2">
                  <c:v>-5.7046200000000003E-5</c:v>
                </c:pt>
                <c:pt idx="3">
                  <c:v>-3.4375200000000003E-5</c:v>
                </c:pt>
                <c:pt idx="4">
                  <c:v>-4.5911999999999997E-5</c:v>
                </c:pt>
                <c:pt idx="5">
                  <c:v>-4.9280200000000003E-5</c:v>
                </c:pt>
                <c:pt idx="6">
                  <c:v>-5.87293E-5</c:v>
                </c:pt>
                <c:pt idx="7">
                  <c:v>-7.1241699999999999E-5</c:v>
                </c:pt>
                <c:pt idx="8">
                  <c:v>-8.2793499999999999E-5</c:v>
                </c:pt>
                <c:pt idx="9">
                  <c:v>-9.3374699999999999E-5</c:v>
                </c:pt>
                <c:pt idx="10" formatCode="General">
                  <c:v>-1.0413500000000001E-4</c:v>
                </c:pt>
                <c:pt idx="11" formatCode="General">
                  <c:v>-1.15979E-4</c:v>
                </c:pt>
                <c:pt idx="12" formatCode="General">
                  <c:v>-1.22397E-4</c:v>
                </c:pt>
                <c:pt idx="13" formatCode="General">
                  <c:v>-1.2905300000000001E-4</c:v>
                </c:pt>
                <c:pt idx="14" formatCode="General">
                  <c:v>-1.3585999999999999E-4</c:v>
                </c:pt>
                <c:pt idx="15" formatCode="General">
                  <c:v>-1.4165200000000001E-4</c:v>
                </c:pt>
                <c:pt idx="16" formatCode="General">
                  <c:v>-1.4509000000000001E-4</c:v>
                </c:pt>
                <c:pt idx="17" formatCode="General">
                  <c:v>-1.5007900000000001E-4</c:v>
                </c:pt>
                <c:pt idx="18" formatCode="General">
                  <c:v>-1.5312799999999999E-4</c:v>
                </c:pt>
                <c:pt idx="19" formatCode="General">
                  <c:v>-1.5504399999999999E-4</c:v>
                </c:pt>
                <c:pt idx="20" formatCode="General">
                  <c:v>-1.5830099999999999E-4</c:v>
                </c:pt>
                <c:pt idx="21" formatCode="General">
                  <c:v>-1.6038700000000001E-4</c:v>
                </c:pt>
                <c:pt idx="22" formatCode="General">
                  <c:v>-1.6208600000000001E-4</c:v>
                </c:pt>
                <c:pt idx="23" formatCode="General">
                  <c:v>-1.63964E-4</c:v>
                </c:pt>
                <c:pt idx="24" formatCode="General">
                  <c:v>-1.6564600000000001E-4</c:v>
                </c:pt>
                <c:pt idx="25" formatCode="General">
                  <c:v>-1.674E-4</c:v>
                </c:pt>
                <c:pt idx="26" formatCode="General">
                  <c:v>-1.6999699999999999E-4</c:v>
                </c:pt>
                <c:pt idx="27" formatCode="General">
                  <c:v>-1.73253E-4</c:v>
                </c:pt>
                <c:pt idx="28" formatCode="General">
                  <c:v>-1.75193E-4</c:v>
                </c:pt>
                <c:pt idx="29" formatCode="General">
                  <c:v>-1.7735900000000001E-4</c:v>
                </c:pt>
                <c:pt idx="30" formatCode="General">
                  <c:v>-1.78297E-4</c:v>
                </c:pt>
                <c:pt idx="31" formatCode="General">
                  <c:v>-1.7969700000000001E-4</c:v>
                </c:pt>
                <c:pt idx="32" formatCode="General">
                  <c:v>-1.8025699999999999E-4</c:v>
                </c:pt>
                <c:pt idx="33" formatCode="General">
                  <c:v>-1.81571E-4</c:v>
                </c:pt>
                <c:pt idx="34" formatCode="General">
                  <c:v>-1.8329899999999999E-4</c:v>
                </c:pt>
                <c:pt idx="35" formatCode="General">
                  <c:v>-1.8552999999999999E-4</c:v>
                </c:pt>
                <c:pt idx="36" formatCode="General">
                  <c:v>-1.86675E-4</c:v>
                </c:pt>
                <c:pt idx="37" formatCode="General">
                  <c:v>-1.8825499999999999E-4</c:v>
                </c:pt>
                <c:pt idx="38" formatCode="General">
                  <c:v>-1.89579E-4</c:v>
                </c:pt>
                <c:pt idx="39" formatCode="General">
                  <c:v>-1.90977E-4</c:v>
                </c:pt>
                <c:pt idx="40" formatCode="General">
                  <c:v>-1.9194700000000001E-4</c:v>
                </c:pt>
                <c:pt idx="41" formatCode="General">
                  <c:v>-1.9332600000000001E-4</c:v>
                </c:pt>
                <c:pt idx="42" formatCode="General">
                  <c:v>-1.9447E-4</c:v>
                </c:pt>
                <c:pt idx="43" formatCode="General">
                  <c:v>-1.9559800000000001E-4</c:v>
                </c:pt>
                <c:pt idx="44" formatCode="General">
                  <c:v>-1.9618399999999999E-4</c:v>
                </c:pt>
                <c:pt idx="45" formatCode="General">
                  <c:v>-1.9728000000000001E-4</c:v>
                </c:pt>
                <c:pt idx="46" formatCode="General">
                  <c:v>-1.9833399999999999E-4</c:v>
                </c:pt>
                <c:pt idx="47" formatCode="General">
                  <c:v>-1.9930999999999999E-4</c:v>
                </c:pt>
                <c:pt idx="48" formatCode="General">
                  <c:v>-1.9959399999999999E-4</c:v>
                </c:pt>
                <c:pt idx="49" formatCode="General">
                  <c:v>-2.0060499999999999E-4</c:v>
                </c:pt>
                <c:pt idx="50" formatCode="General">
                  <c:v>-2.0074099999999999E-4</c:v>
                </c:pt>
                <c:pt idx="51" formatCode="General">
                  <c:v>-2.0092800000000001E-4</c:v>
                </c:pt>
                <c:pt idx="52" formatCode="General">
                  <c:v>-2.0095000000000001E-4</c:v>
                </c:pt>
                <c:pt idx="53" formatCode="General">
                  <c:v>-2.01382E-4</c:v>
                </c:pt>
                <c:pt idx="54" formatCode="General">
                  <c:v>-2.01304E-4</c:v>
                </c:pt>
                <c:pt idx="55" formatCode="General">
                  <c:v>-2.0194000000000001E-4</c:v>
                </c:pt>
                <c:pt idx="56" formatCode="General">
                  <c:v>-2.02404E-4</c:v>
                </c:pt>
                <c:pt idx="57" formatCode="General">
                  <c:v>-2.0277399999999999E-4</c:v>
                </c:pt>
                <c:pt idx="58" formatCode="General">
                  <c:v>-2.02821E-4</c:v>
                </c:pt>
                <c:pt idx="59" formatCode="General">
                  <c:v>-2.02826E-4</c:v>
                </c:pt>
                <c:pt idx="60" formatCode="General">
                  <c:v>-2.0221099999999999E-4</c:v>
                </c:pt>
                <c:pt idx="61" formatCode="General">
                  <c:v>-2.0143299999999999E-4</c:v>
                </c:pt>
                <c:pt idx="62" formatCode="General">
                  <c:v>-2.01127E-4</c:v>
                </c:pt>
                <c:pt idx="63" formatCode="General">
                  <c:v>-2.00278E-4</c:v>
                </c:pt>
                <c:pt idx="64" formatCode="General">
                  <c:v>-1.99314E-4</c:v>
                </c:pt>
                <c:pt idx="65" formatCode="General">
                  <c:v>-1.9849599999999999E-4</c:v>
                </c:pt>
                <c:pt idx="66" formatCode="General">
                  <c:v>-1.9787400000000001E-4</c:v>
                </c:pt>
                <c:pt idx="67" formatCode="General">
                  <c:v>-1.9647100000000001E-4</c:v>
                </c:pt>
                <c:pt idx="68" formatCode="General">
                  <c:v>-1.95801E-4</c:v>
                </c:pt>
                <c:pt idx="69" formatCode="General">
                  <c:v>-1.94954E-4</c:v>
                </c:pt>
                <c:pt idx="70" formatCode="General">
                  <c:v>-1.9404599999999999E-4</c:v>
                </c:pt>
                <c:pt idx="71" formatCode="General">
                  <c:v>-1.9317499999999999E-4</c:v>
                </c:pt>
                <c:pt idx="72" formatCode="General">
                  <c:v>-1.92382E-4</c:v>
                </c:pt>
                <c:pt idx="73" formatCode="General">
                  <c:v>-1.9169400000000001E-4</c:v>
                </c:pt>
                <c:pt idx="74" formatCode="General">
                  <c:v>-1.90485E-4</c:v>
                </c:pt>
                <c:pt idx="75" formatCode="General">
                  <c:v>-1.8989899999999999E-4</c:v>
                </c:pt>
                <c:pt idx="76" formatCode="General">
                  <c:v>-1.8894300000000001E-4</c:v>
                </c:pt>
                <c:pt idx="77" formatCode="General">
                  <c:v>-1.8845900000000001E-4</c:v>
                </c:pt>
                <c:pt idx="78" formatCode="General">
                  <c:v>-1.86825E-4</c:v>
                </c:pt>
                <c:pt idx="79" formatCode="General">
                  <c:v>-1.85985E-4</c:v>
                </c:pt>
                <c:pt idx="80" formatCode="General">
                  <c:v>-1.84919E-4</c:v>
                </c:pt>
                <c:pt idx="81" formatCode="General">
                  <c:v>-1.83525E-4</c:v>
                </c:pt>
                <c:pt idx="82" formatCode="General">
                  <c:v>-1.82301E-4</c:v>
                </c:pt>
                <c:pt idx="83" formatCode="General">
                  <c:v>-1.81826E-4</c:v>
                </c:pt>
                <c:pt idx="84" formatCode="General">
                  <c:v>-1.80965E-4</c:v>
                </c:pt>
                <c:pt idx="85" formatCode="General">
                  <c:v>-1.8012200000000001E-4</c:v>
                </c:pt>
                <c:pt idx="86" formatCode="General">
                  <c:v>-1.8005199999999999E-4</c:v>
                </c:pt>
                <c:pt idx="87" formatCode="General">
                  <c:v>-1.7960200000000001E-4</c:v>
                </c:pt>
                <c:pt idx="88" formatCode="General">
                  <c:v>-1.7923200000000001E-4</c:v>
                </c:pt>
                <c:pt idx="89" formatCode="General">
                  <c:v>-1.79149E-4</c:v>
                </c:pt>
                <c:pt idx="90" formatCode="General">
                  <c:v>-1.7871799999999999E-4</c:v>
                </c:pt>
                <c:pt idx="91" formatCode="General">
                  <c:v>-1.7789800000000001E-4</c:v>
                </c:pt>
                <c:pt idx="92" formatCode="General">
                  <c:v>-1.77333E-4</c:v>
                </c:pt>
                <c:pt idx="93" formatCode="General">
                  <c:v>-1.7649199999999999E-4</c:v>
                </c:pt>
                <c:pt idx="94" formatCode="General">
                  <c:v>-1.7554800000000001E-4</c:v>
                </c:pt>
                <c:pt idx="95" formatCode="General">
                  <c:v>-1.75145E-4</c:v>
                </c:pt>
                <c:pt idx="96" formatCode="General">
                  <c:v>-1.7472700000000001E-4</c:v>
                </c:pt>
                <c:pt idx="97" formatCode="General">
                  <c:v>-1.73862E-4</c:v>
                </c:pt>
                <c:pt idx="98" formatCode="General">
                  <c:v>-1.7325000000000001E-4</c:v>
                </c:pt>
                <c:pt idx="99" formatCode="General">
                  <c:v>-1.72879E-4</c:v>
                </c:pt>
                <c:pt idx="100" formatCode="General">
                  <c:v>-1.7206599999999999E-4</c:v>
                </c:pt>
                <c:pt idx="101" formatCode="General">
                  <c:v>-1.7152899999999999E-4</c:v>
                </c:pt>
                <c:pt idx="102" formatCode="General">
                  <c:v>-1.7092799999999999E-4</c:v>
                </c:pt>
                <c:pt idx="103" formatCode="General">
                  <c:v>-1.70011E-4</c:v>
                </c:pt>
                <c:pt idx="104" formatCode="General">
                  <c:v>-1.6851E-4</c:v>
                </c:pt>
                <c:pt idx="105" formatCode="General">
                  <c:v>-1.67508E-4</c:v>
                </c:pt>
                <c:pt idx="106" formatCode="General">
                  <c:v>-1.66334E-4</c:v>
                </c:pt>
                <c:pt idx="107" formatCode="General">
                  <c:v>-1.6572099999999999E-4</c:v>
                </c:pt>
                <c:pt idx="108" formatCode="General">
                  <c:v>-1.6527100000000001E-4</c:v>
                </c:pt>
                <c:pt idx="109" formatCode="General">
                  <c:v>-1.6475699999999999E-4</c:v>
                </c:pt>
                <c:pt idx="110" formatCode="General">
                  <c:v>-1.6381600000000001E-4</c:v>
                </c:pt>
                <c:pt idx="111" formatCode="General">
                  <c:v>-1.63012E-4</c:v>
                </c:pt>
                <c:pt idx="112" formatCode="General">
                  <c:v>-1.6221900000000001E-4</c:v>
                </c:pt>
                <c:pt idx="113" formatCode="General">
                  <c:v>-1.60982E-4</c:v>
                </c:pt>
                <c:pt idx="114" formatCode="General">
                  <c:v>-1.59913E-4</c:v>
                </c:pt>
                <c:pt idx="115" formatCode="General">
                  <c:v>-1.5855900000000001E-4</c:v>
                </c:pt>
                <c:pt idx="116" formatCode="General">
                  <c:v>-1.5746900000000001E-4</c:v>
                </c:pt>
                <c:pt idx="117" formatCode="General">
                  <c:v>-1.55852E-4</c:v>
                </c:pt>
                <c:pt idx="118" formatCode="General">
                  <c:v>-1.55919E-4</c:v>
                </c:pt>
                <c:pt idx="119" formatCode="General">
                  <c:v>-1.54437E-4</c:v>
                </c:pt>
                <c:pt idx="120" formatCode="General">
                  <c:v>-1.5395E-4</c:v>
                </c:pt>
                <c:pt idx="121" formatCode="General">
                  <c:v>-1.5342900000000001E-4</c:v>
                </c:pt>
                <c:pt idx="122" formatCode="General">
                  <c:v>-1.53127E-4</c:v>
                </c:pt>
                <c:pt idx="123" formatCode="General">
                  <c:v>-1.51855E-4</c:v>
                </c:pt>
                <c:pt idx="124" formatCode="General">
                  <c:v>-1.5079899999999999E-4</c:v>
                </c:pt>
                <c:pt idx="125" formatCode="General">
                  <c:v>-1.49655E-4</c:v>
                </c:pt>
                <c:pt idx="126" formatCode="General">
                  <c:v>-1.4783299999999999E-4</c:v>
                </c:pt>
                <c:pt idx="127" formatCode="General">
                  <c:v>-1.46654E-4</c:v>
                </c:pt>
                <c:pt idx="128" formatCode="General">
                  <c:v>-1.4501299999999999E-4</c:v>
                </c:pt>
                <c:pt idx="129" formatCode="General">
                  <c:v>-1.4355699999999999E-4</c:v>
                </c:pt>
                <c:pt idx="130" formatCode="General">
                  <c:v>-1.4231700000000001E-4</c:v>
                </c:pt>
                <c:pt idx="131" formatCode="General">
                  <c:v>-1.4105699999999999E-4</c:v>
                </c:pt>
                <c:pt idx="132" formatCode="General">
                  <c:v>-1.3966400000000001E-4</c:v>
                </c:pt>
                <c:pt idx="133" formatCode="General">
                  <c:v>-1.3858300000000001E-4</c:v>
                </c:pt>
                <c:pt idx="134" formatCode="General">
                  <c:v>-1.37336E-4</c:v>
                </c:pt>
                <c:pt idx="135" formatCode="General">
                  <c:v>-1.36043E-4</c:v>
                </c:pt>
                <c:pt idx="136" formatCode="General">
                  <c:v>-1.34747E-4</c:v>
                </c:pt>
                <c:pt idx="137" formatCode="General">
                  <c:v>-1.3355800000000001E-4</c:v>
                </c:pt>
                <c:pt idx="138" formatCode="General">
                  <c:v>-1.32003E-4</c:v>
                </c:pt>
                <c:pt idx="139" formatCode="General">
                  <c:v>-1.30901E-4</c:v>
                </c:pt>
                <c:pt idx="140" formatCode="General">
                  <c:v>-1.2951299999999999E-4</c:v>
                </c:pt>
                <c:pt idx="141" formatCode="General">
                  <c:v>-1.28164E-4</c:v>
                </c:pt>
                <c:pt idx="142" formatCode="General">
                  <c:v>-1.2661199999999999E-4</c:v>
                </c:pt>
                <c:pt idx="143" formatCode="General">
                  <c:v>-1.2546899999999999E-4</c:v>
                </c:pt>
                <c:pt idx="144" formatCode="General">
                  <c:v>-1.2412400000000001E-4</c:v>
                </c:pt>
                <c:pt idx="145" formatCode="General">
                  <c:v>-1.2228200000000001E-4</c:v>
                </c:pt>
                <c:pt idx="146" formatCode="General">
                  <c:v>-1.21008E-4</c:v>
                </c:pt>
                <c:pt idx="147" formatCode="General">
                  <c:v>-1.19663E-4</c:v>
                </c:pt>
                <c:pt idx="148" formatCode="General">
                  <c:v>-1.18299E-4</c:v>
                </c:pt>
                <c:pt idx="149" formatCode="General">
                  <c:v>-1.16946E-4</c:v>
                </c:pt>
                <c:pt idx="150" formatCode="General">
                  <c:v>-1.1594E-4</c:v>
                </c:pt>
                <c:pt idx="151" formatCode="General">
                  <c:v>-1.14788E-4</c:v>
                </c:pt>
                <c:pt idx="152" formatCode="General">
                  <c:v>-1.1376E-4</c:v>
                </c:pt>
                <c:pt idx="153" formatCode="General">
                  <c:v>-1.12657E-4</c:v>
                </c:pt>
                <c:pt idx="154" formatCode="General">
                  <c:v>-1.11414E-4</c:v>
                </c:pt>
                <c:pt idx="155" formatCode="General">
                  <c:v>-1.1021E-4</c:v>
                </c:pt>
                <c:pt idx="156" formatCode="General">
                  <c:v>-1.0970499999999999E-4</c:v>
                </c:pt>
                <c:pt idx="157" formatCode="General">
                  <c:v>-1.08711E-4</c:v>
                </c:pt>
                <c:pt idx="158" formatCode="General">
                  <c:v>-1.07182E-4</c:v>
                </c:pt>
                <c:pt idx="159" formatCode="General">
                  <c:v>-1.0618199999999999E-4</c:v>
                </c:pt>
                <c:pt idx="160" formatCode="General">
                  <c:v>-1.0476699999999999E-4</c:v>
                </c:pt>
                <c:pt idx="161" formatCode="General">
                  <c:v>-1.0335700000000001E-4</c:v>
                </c:pt>
                <c:pt idx="162" formatCode="General">
                  <c:v>-1.02298E-4</c:v>
                </c:pt>
                <c:pt idx="163" formatCode="General">
                  <c:v>-1.0152700000000001E-4</c:v>
                </c:pt>
                <c:pt idx="164" formatCode="General">
                  <c:v>-1.0077E-4</c:v>
                </c:pt>
                <c:pt idx="165" formatCode="General">
                  <c:v>-1.00158E-4</c:v>
                </c:pt>
                <c:pt idx="166">
                  <c:v>-9.9743700000000005E-5</c:v>
                </c:pt>
                <c:pt idx="167">
                  <c:v>-9.9514700000000005E-5</c:v>
                </c:pt>
                <c:pt idx="168">
                  <c:v>-9.9280500000000006E-5</c:v>
                </c:pt>
                <c:pt idx="169">
                  <c:v>-9.8995199999999997E-5</c:v>
                </c:pt>
                <c:pt idx="170">
                  <c:v>-9.9295699999999999E-5</c:v>
                </c:pt>
                <c:pt idx="171">
                  <c:v>-9.9344299999999997E-5</c:v>
                </c:pt>
                <c:pt idx="172">
                  <c:v>-9.8825299999999997E-5</c:v>
                </c:pt>
                <c:pt idx="173">
                  <c:v>-9.87182E-5</c:v>
                </c:pt>
                <c:pt idx="174">
                  <c:v>-9.8942800000000004E-5</c:v>
                </c:pt>
                <c:pt idx="175">
                  <c:v>-9.93984E-5</c:v>
                </c:pt>
                <c:pt idx="176">
                  <c:v>-9.9634299999999996E-5</c:v>
                </c:pt>
                <c:pt idx="177" formatCode="General">
                  <c:v>-1.00024E-4</c:v>
                </c:pt>
                <c:pt idx="178" formatCode="General">
                  <c:v>-1.00245E-4</c:v>
                </c:pt>
                <c:pt idx="179" formatCode="General">
                  <c:v>-1.00382E-4</c:v>
                </c:pt>
                <c:pt idx="180" formatCode="General">
                  <c:v>-1.00651E-4</c:v>
                </c:pt>
                <c:pt idx="181" formatCode="General">
                  <c:v>-1.01087E-4</c:v>
                </c:pt>
                <c:pt idx="182" formatCode="General">
                  <c:v>-1.01777E-4</c:v>
                </c:pt>
                <c:pt idx="183" formatCode="General">
                  <c:v>-1.0217099999999999E-4</c:v>
                </c:pt>
                <c:pt idx="184" formatCode="General">
                  <c:v>-1.03423E-4</c:v>
                </c:pt>
                <c:pt idx="185" formatCode="General">
                  <c:v>-1.0361099999999999E-4</c:v>
                </c:pt>
                <c:pt idx="186" formatCode="General">
                  <c:v>-1.04416E-4</c:v>
                </c:pt>
                <c:pt idx="187" formatCode="General">
                  <c:v>-1.05752E-4</c:v>
                </c:pt>
                <c:pt idx="188" formatCode="General">
                  <c:v>-1.06909E-4</c:v>
                </c:pt>
                <c:pt idx="189" formatCode="General">
                  <c:v>-1.08076E-4</c:v>
                </c:pt>
                <c:pt idx="190" formatCode="General">
                  <c:v>-1.09731E-4</c:v>
                </c:pt>
                <c:pt idx="191" formatCode="General">
                  <c:v>-1.12236E-4</c:v>
                </c:pt>
                <c:pt idx="192" formatCode="General">
                  <c:v>-1.14188E-4</c:v>
                </c:pt>
                <c:pt idx="193" formatCode="General">
                  <c:v>-1.16796E-4</c:v>
                </c:pt>
                <c:pt idx="194" formatCode="General">
                  <c:v>-1.19751E-4</c:v>
                </c:pt>
                <c:pt idx="195" formatCode="General">
                  <c:v>-1.2228299999999999E-4</c:v>
                </c:pt>
                <c:pt idx="196" formatCode="General">
                  <c:v>-1.2479099999999999E-4</c:v>
                </c:pt>
                <c:pt idx="197" formatCode="General">
                  <c:v>-1.2831600000000001E-4</c:v>
                </c:pt>
                <c:pt idx="198" formatCode="General">
                  <c:v>-1.3305899999999999E-4</c:v>
                </c:pt>
                <c:pt idx="199" formatCode="General">
                  <c:v>-1.3485799999999999E-4</c:v>
                </c:pt>
                <c:pt idx="200" formatCode="General">
                  <c:v>-1.3834399999999999E-4</c:v>
                </c:pt>
                <c:pt idx="201" formatCode="General">
                  <c:v>-1.4143000000000001E-4</c:v>
                </c:pt>
                <c:pt idx="202" formatCode="General">
                  <c:v>-1.4443E-4</c:v>
                </c:pt>
                <c:pt idx="203" formatCode="General">
                  <c:v>-1.4666000000000001E-4</c:v>
                </c:pt>
                <c:pt idx="204" formatCode="General">
                  <c:v>-1.50622E-4</c:v>
                </c:pt>
                <c:pt idx="205" formatCode="General">
                  <c:v>-1.5471500000000001E-4</c:v>
                </c:pt>
                <c:pt idx="206" formatCode="General">
                  <c:v>-1.57069E-4</c:v>
                </c:pt>
                <c:pt idx="207" formatCode="General">
                  <c:v>-1.5981799999999999E-4</c:v>
                </c:pt>
                <c:pt idx="208" formatCode="General">
                  <c:v>-1.6281600000000001E-4</c:v>
                </c:pt>
                <c:pt idx="209" formatCode="General">
                  <c:v>-1.6586300000000001E-4</c:v>
                </c:pt>
                <c:pt idx="210" formatCode="General">
                  <c:v>-1.68281E-4</c:v>
                </c:pt>
                <c:pt idx="211" formatCode="General">
                  <c:v>-1.7169E-4</c:v>
                </c:pt>
                <c:pt idx="212" formatCode="General">
                  <c:v>-1.7418300000000001E-4</c:v>
                </c:pt>
                <c:pt idx="213" formatCode="General">
                  <c:v>-1.7696000000000001E-4</c:v>
                </c:pt>
                <c:pt idx="214" formatCode="General">
                  <c:v>-1.7914299999999999E-4</c:v>
                </c:pt>
                <c:pt idx="215" formatCode="General">
                  <c:v>-1.8239600000000001E-4</c:v>
                </c:pt>
                <c:pt idx="216" formatCode="General">
                  <c:v>-1.8483E-4</c:v>
                </c:pt>
                <c:pt idx="217" formatCode="General">
                  <c:v>-1.87006E-4</c:v>
                </c:pt>
                <c:pt idx="218" formatCode="General">
                  <c:v>-1.8764899999999999E-4</c:v>
                </c:pt>
                <c:pt idx="219" formatCode="General">
                  <c:v>-1.89717E-4</c:v>
                </c:pt>
                <c:pt idx="220" formatCode="General">
                  <c:v>-1.9255699999999999E-4</c:v>
                </c:pt>
                <c:pt idx="221" formatCode="General">
                  <c:v>-1.95665E-4</c:v>
                </c:pt>
                <c:pt idx="222" formatCode="General">
                  <c:v>-1.9896599999999999E-4</c:v>
                </c:pt>
                <c:pt idx="223" formatCode="General">
                  <c:v>-2.0292899999999999E-4</c:v>
                </c:pt>
                <c:pt idx="224" formatCode="General">
                  <c:v>-2.0542800000000001E-4</c:v>
                </c:pt>
                <c:pt idx="225" formatCode="General">
                  <c:v>-2.07386E-4</c:v>
                </c:pt>
                <c:pt idx="226" formatCode="General">
                  <c:v>-2.09822E-4</c:v>
                </c:pt>
                <c:pt idx="227" formatCode="General">
                  <c:v>-2.1276699999999999E-4</c:v>
                </c:pt>
                <c:pt idx="228" formatCode="General">
                  <c:v>-2.15248E-4</c:v>
                </c:pt>
                <c:pt idx="229" formatCode="General">
                  <c:v>-2.1848200000000001E-4</c:v>
                </c:pt>
                <c:pt idx="230" formatCode="General">
                  <c:v>-2.2070600000000001E-4</c:v>
                </c:pt>
                <c:pt idx="231" formatCode="General">
                  <c:v>-2.2299200000000001E-4</c:v>
                </c:pt>
                <c:pt idx="232" formatCode="General">
                  <c:v>-2.23916E-4</c:v>
                </c:pt>
                <c:pt idx="233" formatCode="General">
                  <c:v>-2.2575000000000001E-4</c:v>
                </c:pt>
                <c:pt idx="234" formatCode="General">
                  <c:v>-2.28085E-4</c:v>
                </c:pt>
                <c:pt idx="235" formatCode="General">
                  <c:v>-2.3020699999999999E-4</c:v>
                </c:pt>
                <c:pt idx="236" formatCode="General">
                  <c:v>-2.32449E-4</c:v>
                </c:pt>
                <c:pt idx="237" formatCode="General">
                  <c:v>-2.3533899999999999E-4</c:v>
                </c:pt>
                <c:pt idx="238" formatCode="General">
                  <c:v>-2.36982E-4</c:v>
                </c:pt>
                <c:pt idx="239" formatCode="General">
                  <c:v>-2.38941E-4</c:v>
                </c:pt>
                <c:pt idx="240" formatCode="General">
                  <c:v>-2.41518E-4</c:v>
                </c:pt>
                <c:pt idx="241" formatCode="General">
                  <c:v>-2.4426299999999999E-4</c:v>
                </c:pt>
                <c:pt idx="242" formatCode="General">
                  <c:v>-2.4661600000000001E-4</c:v>
                </c:pt>
                <c:pt idx="243" formatCode="General">
                  <c:v>-2.4958700000000001E-4</c:v>
                </c:pt>
                <c:pt idx="244" formatCode="General">
                  <c:v>-2.5148E-4</c:v>
                </c:pt>
                <c:pt idx="245" formatCode="General">
                  <c:v>-2.5334400000000002E-4</c:v>
                </c:pt>
                <c:pt idx="246" formatCode="General">
                  <c:v>-2.5510099999999998E-4</c:v>
                </c:pt>
                <c:pt idx="247" formatCode="General">
                  <c:v>-2.5770300000000002E-4</c:v>
                </c:pt>
                <c:pt idx="248" formatCode="General">
                  <c:v>-2.5924500000000002E-4</c:v>
                </c:pt>
                <c:pt idx="249" formatCode="General">
                  <c:v>-2.6270599999999997E-4</c:v>
                </c:pt>
                <c:pt idx="250" formatCode="General">
                  <c:v>-2.6547700000000002E-4</c:v>
                </c:pt>
                <c:pt idx="251" formatCode="General">
                  <c:v>-2.6786099999999999E-4</c:v>
                </c:pt>
                <c:pt idx="252" formatCode="General">
                  <c:v>-2.69425E-4</c:v>
                </c:pt>
                <c:pt idx="253" formatCode="General">
                  <c:v>-2.71928E-4</c:v>
                </c:pt>
                <c:pt idx="254" formatCode="General">
                  <c:v>-2.7359500000000001E-4</c:v>
                </c:pt>
                <c:pt idx="255" formatCode="General">
                  <c:v>-2.7603300000000002E-4</c:v>
                </c:pt>
                <c:pt idx="256" formatCode="General">
                  <c:v>-2.7815400000000002E-4</c:v>
                </c:pt>
                <c:pt idx="257" formatCode="General">
                  <c:v>-2.7992199999999999E-4</c:v>
                </c:pt>
                <c:pt idx="258" formatCode="General">
                  <c:v>-2.81792E-4</c:v>
                </c:pt>
                <c:pt idx="259" formatCode="General">
                  <c:v>-2.84209E-4</c:v>
                </c:pt>
                <c:pt idx="260" formatCode="General">
                  <c:v>-2.8486199999999998E-4</c:v>
                </c:pt>
                <c:pt idx="261" formatCode="General">
                  <c:v>-2.86977E-4</c:v>
                </c:pt>
                <c:pt idx="262" formatCode="General">
                  <c:v>-2.9003500000000001E-4</c:v>
                </c:pt>
                <c:pt idx="263" formatCode="General">
                  <c:v>-2.9075100000000001E-4</c:v>
                </c:pt>
                <c:pt idx="264" formatCode="General">
                  <c:v>-2.9303700000000001E-4</c:v>
                </c:pt>
                <c:pt idx="265" formatCode="General">
                  <c:v>-2.9601200000000001E-4</c:v>
                </c:pt>
                <c:pt idx="266" formatCode="General">
                  <c:v>-2.9850200000000002E-4</c:v>
                </c:pt>
                <c:pt idx="267" formatCode="General">
                  <c:v>-3.0008900000000002E-4</c:v>
                </c:pt>
                <c:pt idx="268" formatCode="General">
                  <c:v>-3.03245E-4</c:v>
                </c:pt>
                <c:pt idx="269" formatCode="General">
                  <c:v>-3.0466400000000001E-4</c:v>
                </c:pt>
                <c:pt idx="270" formatCode="General">
                  <c:v>-3.0654800000000002E-4</c:v>
                </c:pt>
                <c:pt idx="271" formatCode="General">
                  <c:v>-3.07972E-4</c:v>
                </c:pt>
                <c:pt idx="272" formatCode="General">
                  <c:v>-3.1034600000000003E-4</c:v>
                </c:pt>
                <c:pt idx="273" formatCode="General">
                  <c:v>-3.1210400000000001E-4</c:v>
                </c:pt>
                <c:pt idx="274" formatCode="General">
                  <c:v>-3.1361699999999998E-4</c:v>
                </c:pt>
                <c:pt idx="275" formatCode="General">
                  <c:v>-3.14417E-4</c:v>
                </c:pt>
                <c:pt idx="276" formatCode="General">
                  <c:v>-3.1550799999999999E-4</c:v>
                </c:pt>
                <c:pt idx="277" formatCode="General">
                  <c:v>-3.1590600000000002E-4</c:v>
                </c:pt>
                <c:pt idx="278" formatCode="General">
                  <c:v>-3.1670299999999999E-4</c:v>
                </c:pt>
                <c:pt idx="279" formatCode="General">
                  <c:v>-3.1699099999999997E-4</c:v>
                </c:pt>
                <c:pt idx="280" formatCode="General">
                  <c:v>-3.18521E-4</c:v>
                </c:pt>
                <c:pt idx="281" formatCode="General">
                  <c:v>-3.19561E-4</c:v>
                </c:pt>
                <c:pt idx="282" formatCode="General">
                  <c:v>-3.2146300000000002E-4</c:v>
                </c:pt>
                <c:pt idx="283" formatCode="General">
                  <c:v>-3.22336E-4</c:v>
                </c:pt>
                <c:pt idx="284" formatCode="General">
                  <c:v>-3.22615E-4</c:v>
                </c:pt>
                <c:pt idx="285" formatCode="General">
                  <c:v>-3.23779E-4</c:v>
                </c:pt>
                <c:pt idx="286" formatCode="General">
                  <c:v>-3.2447599999999997E-4</c:v>
                </c:pt>
                <c:pt idx="287" formatCode="General">
                  <c:v>-3.2418699999999998E-4</c:v>
                </c:pt>
                <c:pt idx="288" formatCode="General">
                  <c:v>-3.2552699999999999E-4</c:v>
                </c:pt>
                <c:pt idx="289" formatCode="General">
                  <c:v>-3.2855299999999998E-4</c:v>
                </c:pt>
                <c:pt idx="290" formatCode="General">
                  <c:v>-3.2988800000000002E-4</c:v>
                </c:pt>
                <c:pt idx="291" formatCode="General">
                  <c:v>-3.3056600000000002E-4</c:v>
                </c:pt>
                <c:pt idx="292" formatCode="General">
                  <c:v>-3.33061E-4</c:v>
                </c:pt>
                <c:pt idx="293" formatCode="General">
                  <c:v>-3.3370699999999998E-4</c:v>
                </c:pt>
                <c:pt idx="294" formatCode="General">
                  <c:v>-3.3290899999999999E-4</c:v>
                </c:pt>
                <c:pt idx="295" formatCode="General">
                  <c:v>-3.1866000000000002E-4</c:v>
                </c:pt>
                <c:pt idx="296" formatCode="General">
                  <c:v>-3.2625800000000001E-4</c:v>
                </c:pt>
                <c:pt idx="297" formatCode="General">
                  <c:v>-3.32193E-4</c:v>
                </c:pt>
                <c:pt idx="298" formatCode="General">
                  <c:v>-3.1502400000000001E-4</c:v>
                </c:pt>
                <c:pt idx="299" formatCode="General">
                  <c:v>-3.0892300000000001E-4</c:v>
                </c:pt>
                <c:pt idx="300" formatCode="General">
                  <c:v>-2.9400200000000002E-4</c:v>
                </c:pt>
                <c:pt idx="301" formatCode="General">
                  <c:v>-2.8501399999999999E-4</c:v>
                </c:pt>
                <c:pt idx="302" formatCode="General">
                  <c:v>-2.6995200000000001E-4</c:v>
                </c:pt>
                <c:pt idx="303" formatCode="General">
                  <c:v>-2.6993699999999999E-4</c:v>
                </c:pt>
                <c:pt idx="304" formatCode="General">
                  <c:v>-2.6706899999999999E-4</c:v>
                </c:pt>
                <c:pt idx="305" formatCode="General">
                  <c:v>-2.7759300000000002E-4</c:v>
                </c:pt>
                <c:pt idx="306" formatCode="General">
                  <c:v>-2.6264700000000002E-4</c:v>
                </c:pt>
                <c:pt idx="307" formatCode="General">
                  <c:v>-2.58352E-4</c:v>
                </c:pt>
                <c:pt idx="308" formatCode="General">
                  <c:v>-2.6706599999999999E-4</c:v>
                </c:pt>
                <c:pt idx="309" formatCode="General">
                  <c:v>-2.56352E-4</c:v>
                </c:pt>
                <c:pt idx="310" formatCode="General">
                  <c:v>-2.5504400000000001E-4</c:v>
                </c:pt>
                <c:pt idx="311" formatCode="General">
                  <c:v>-2.6573999999999999E-4</c:v>
                </c:pt>
                <c:pt idx="312" formatCode="General">
                  <c:v>-2.5323000000000001E-4</c:v>
                </c:pt>
                <c:pt idx="313" formatCode="General">
                  <c:v>-2.3852300000000001E-4</c:v>
                </c:pt>
                <c:pt idx="314" formatCode="General">
                  <c:v>-2.6613299999999999E-4</c:v>
                </c:pt>
                <c:pt idx="315" formatCode="General">
                  <c:v>-2.6435299999999999E-4</c:v>
                </c:pt>
                <c:pt idx="316" formatCode="General">
                  <c:v>-2.2194000000000001E-4</c:v>
                </c:pt>
                <c:pt idx="317" formatCode="General">
                  <c:v>-2.5113199999999999E-4</c:v>
                </c:pt>
                <c:pt idx="318" formatCode="General">
                  <c:v>-2.8954499999999999E-4</c:v>
                </c:pt>
                <c:pt idx="319" formatCode="General">
                  <c:v>-2.50244E-4</c:v>
                </c:pt>
                <c:pt idx="320" formatCode="General">
                  <c:v>-2.93071E-4</c:v>
                </c:pt>
                <c:pt idx="321" formatCode="General">
                  <c:v>-2.6154299999999999E-4</c:v>
                </c:pt>
                <c:pt idx="322" formatCode="General">
                  <c:v>-2.56362E-4</c:v>
                </c:pt>
                <c:pt idx="323" formatCode="General">
                  <c:v>-2.5398400000000001E-4</c:v>
                </c:pt>
                <c:pt idx="324" formatCode="General">
                  <c:v>-2.4979100000000002E-4</c:v>
                </c:pt>
                <c:pt idx="325" formatCode="General">
                  <c:v>-2.2604400000000001E-4</c:v>
                </c:pt>
                <c:pt idx="326" formatCode="General">
                  <c:v>-2.2760599999999999E-4</c:v>
                </c:pt>
                <c:pt idx="327" formatCode="General">
                  <c:v>-2.13711E-4</c:v>
                </c:pt>
                <c:pt idx="328" formatCode="General">
                  <c:v>-2.32396E-4</c:v>
                </c:pt>
                <c:pt idx="329" formatCode="General">
                  <c:v>-2.4069900000000001E-4</c:v>
                </c:pt>
                <c:pt idx="330" formatCode="General">
                  <c:v>-2.6639099999999999E-4</c:v>
                </c:pt>
                <c:pt idx="331" formatCode="General">
                  <c:v>-2.5569900000000002E-4</c:v>
                </c:pt>
                <c:pt idx="332" formatCode="General">
                  <c:v>-2.5084E-4</c:v>
                </c:pt>
                <c:pt idx="333" formatCode="General">
                  <c:v>-2.08476E-4</c:v>
                </c:pt>
                <c:pt idx="334" formatCode="General">
                  <c:v>-2.1062300000000001E-4</c:v>
                </c:pt>
                <c:pt idx="335" formatCode="General">
                  <c:v>-1.61263E-4</c:v>
                </c:pt>
                <c:pt idx="336" formatCode="General">
                  <c:v>-2.06954E-4</c:v>
                </c:pt>
                <c:pt idx="337" formatCode="General">
                  <c:v>-1.6992900000000001E-4</c:v>
                </c:pt>
                <c:pt idx="338" formatCode="General">
                  <c:v>-1.9506699999999999E-4</c:v>
                </c:pt>
                <c:pt idx="339" formatCode="General">
                  <c:v>-1.52361E-4</c:v>
                </c:pt>
                <c:pt idx="340" formatCode="General">
                  <c:v>-1.87641E-4</c:v>
                </c:pt>
                <c:pt idx="341" formatCode="General">
                  <c:v>-1.63604E-4</c:v>
                </c:pt>
                <c:pt idx="342" formatCode="General">
                  <c:v>-1.72468E-4</c:v>
                </c:pt>
                <c:pt idx="343" formatCode="General">
                  <c:v>-1.7052500000000001E-4</c:v>
                </c:pt>
                <c:pt idx="344" formatCode="General">
                  <c:v>-1.79216E-4</c:v>
                </c:pt>
                <c:pt idx="345" formatCode="General">
                  <c:v>-1.43292E-4</c:v>
                </c:pt>
                <c:pt idx="346" formatCode="General">
                  <c:v>-1.48436E-4</c:v>
                </c:pt>
                <c:pt idx="347" formatCode="General">
                  <c:v>-1.45814E-4</c:v>
                </c:pt>
                <c:pt idx="348" formatCode="General">
                  <c:v>-1.52101E-4</c:v>
                </c:pt>
                <c:pt idx="349" formatCode="General">
                  <c:v>-1.6727199999999999E-4</c:v>
                </c:pt>
                <c:pt idx="350" formatCode="General">
                  <c:v>-1.88927E-4</c:v>
                </c:pt>
                <c:pt idx="351" formatCode="General">
                  <c:v>-1.8308699999999999E-4</c:v>
                </c:pt>
                <c:pt idx="352" formatCode="General">
                  <c:v>-1.9752999999999999E-4</c:v>
                </c:pt>
                <c:pt idx="353" formatCode="General">
                  <c:v>-1.49386E-4</c:v>
                </c:pt>
                <c:pt idx="354" formatCode="General">
                  <c:v>-1.04332E-4</c:v>
                </c:pt>
                <c:pt idx="355">
                  <c:v>-9.1051999999999995E-5</c:v>
                </c:pt>
                <c:pt idx="356">
                  <c:v>-7.5769899999999994E-5</c:v>
                </c:pt>
                <c:pt idx="357">
                  <c:v>-4.2224200000000001E-5</c:v>
                </c:pt>
                <c:pt idx="358">
                  <c:v>-4.9628300000000001E-5</c:v>
                </c:pt>
                <c:pt idx="359">
                  <c:v>-8.9436899999999997E-5</c:v>
                </c:pt>
                <c:pt idx="360">
                  <c:v>-5.2035700000000001E-5</c:v>
                </c:pt>
                <c:pt idx="361">
                  <c:v>-9.4729900000000003E-5</c:v>
                </c:pt>
                <c:pt idx="362" formatCode="General">
                  <c:v>-1.21098E-4</c:v>
                </c:pt>
                <c:pt idx="363" formatCode="General">
                  <c:v>-1.45611E-4</c:v>
                </c:pt>
                <c:pt idx="364" formatCode="General">
                  <c:v>-1.1445199999999999E-4</c:v>
                </c:pt>
                <c:pt idx="365" formatCode="General">
                  <c:v>-1.1284400000000001E-4</c:v>
                </c:pt>
                <c:pt idx="366" formatCode="General">
                  <c:v>-1.3084500000000001E-4</c:v>
                </c:pt>
                <c:pt idx="367" formatCode="General">
                  <c:v>-1.1950799999999999E-4</c:v>
                </c:pt>
                <c:pt idx="368" formatCode="General">
                  <c:v>-1.01128E-4</c:v>
                </c:pt>
                <c:pt idx="369">
                  <c:v>-5.9683699999999999E-5</c:v>
                </c:pt>
                <c:pt idx="370">
                  <c:v>-8.3372600000000002E-5</c:v>
                </c:pt>
                <c:pt idx="371">
                  <c:v>-6.5478699999999994E-5</c:v>
                </c:pt>
                <c:pt idx="372">
                  <c:v>-6.3470800000000002E-5</c:v>
                </c:pt>
                <c:pt idx="373">
                  <c:v>-5.7540300000000002E-5</c:v>
                </c:pt>
                <c:pt idx="374">
                  <c:v>-7.57973E-5</c:v>
                </c:pt>
                <c:pt idx="375">
                  <c:v>-4.0046000000000002E-5</c:v>
                </c:pt>
                <c:pt idx="376">
                  <c:v>-2.9184300000000001E-5</c:v>
                </c:pt>
                <c:pt idx="377">
                  <c:v>1.04879E-6</c:v>
                </c:pt>
                <c:pt idx="378">
                  <c:v>-2.8283600000000001E-5</c:v>
                </c:pt>
                <c:pt idx="379">
                  <c:v>1.7198300000000001E-5</c:v>
                </c:pt>
                <c:pt idx="380">
                  <c:v>-2.1443200000000002E-5</c:v>
                </c:pt>
                <c:pt idx="381">
                  <c:v>-1.4076199999999999E-5</c:v>
                </c:pt>
                <c:pt idx="382">
                  <c:v>-4.6054000000000003E-5</c:v>
                </c:pt>
                <c:pt idx="383">
                  <c:v>-4.7923799999999997E-5</c:v>
                </c:pt>
                <c:pt idx="384">
                  <c:v>-6.7156000000000006E-5</c:v>
                </c:pt>
                <c:pt idx="385">
                  <c:v>-2.75488E-5</c:v>
                </c:pt>
                <c:pt idx="386">
                  <c:v>-4.1556100000000002E-7</c:v>
                </c:pt>
                <c:pt idx="387">
                  <c:v>4.62163E-5</c:v>
                </c:pt>
                <c:pt idx="388">
                  <c:v>5.4988999999999998E-5</c:v>
                </c:pt>
                <c:pt idx="389">
                  <c:v>5.35867E-5</c:v>
                </c:pt>
                <c:pt idx="390">
                  <c:v>4.4744099999999997E-5</c:v>
                </c:pt>
                <c:pt idx="391">
                  <c:v>2.5644999999999999E-5</c:v>
                </c:pt>
                <c:pt idx="392">
                  <c:v>-1.25939E-5</c:v>
                </c:pt>
                <c:pt idx="393">
                  <c:v>3.3064300000000001E-5</c:v>
                </c:pt>
                <c:pt idx="394">
                  <c:v>2.4085899999999999E-5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3F1-4F87-8A8B-0A41E560C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533888"/>
        <c:axId val="156534464"/>
      </c:scatterChart>
      <c:valAx>
        <c:axId val="15653388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56534464"/>
        <c:crosses val="autoZero"/>
        <c:crossBetween val="midCat"/>
      </c:valAx>
      <c:valAx>
        <c:axId val="156534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65338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bones'!$EX$4:$EX$398</c:f>
              <c:numCache>
                <c:formatCode>0.00E+00</c:formatCode>
                <c:ptCount val="395"/>
                <c:pt idx="0">
                  <c:v>-8.3650599999999995E-6</c:v>
                </c:pt>
                <c:pt idx="1">
                  <c:v>1.8606599999999999E-5</c:v>
                </c:pt>
                <c:pt idx="2">
                  <c:v>2.7867100000000002E-6</c:v>
                </c:pt>
                <c:pt idx="3" formatCode="General">
                  <c:v>2.66467E-4</c:v>
                </c:pt>
                <c:pt idx="4" formatCode="General">
                  <c:v>9.4481299999999997E-4</c:v>
                </c:pt>
                <c:pt idx="5" formatCode="General">
                  <c:v>2.1114990000000002E-3</c:v>
                </c:pt>
                <c:pt idx="6" formatCode="General">
                  <c:v>4.536053E-3</c:v>
                </c:pt>
                <c:pt idx="7" formatCode="General">
                  <c:v>7.9646600000000001E-3</c:v>
                </c:pt>
                <c:pt idx="8" formatCode="General">
                  <c:v>1.2113904999999999E-2</c:v>
                </c:pt>
                <c:pt idx="9" formatCode="General">
                  <c:v>1.8397639E-2</c:v>
                </c:pt>
                <c:pt idx="10" formatCode="General">
                  <c:v>2.6738728999999999E-2</c:v>
                </c:pt>
                <c:pt idx="11" formatCode="General">
                  <c:v>3.6022567999999998E-2</c:v>
                </c:pt>
                <c:pt idx="12" formatCode="General">
                  <c:v>4.6637883999999998E-2</c:v>
                </c:pt>
                <c:pt idx="13" formatCode="General">
                  <c:v>5.9526364999999998E-2</c:v>
                </c:pt>
                <c:pt idx="14" formatCode="General">
                  <c:v>7.2504891000000002E-2</c:v>
                </c:pt>
                <c:pt idx="15" formatCode="General">
                  <c:v>8.4932800000000003E-2</c:v>
                </c:pt>
                <c:pt idx="16" formatCode="General">
                  <c:v>9.7550453999999995E-2</c:v>
                </c:pt>
                <c:pt idx="17" formatCode="General">
                  <c:v>0.11078350300000001</c:v>
                </c:pt>
                <c:pt idx="18" formatCode="General">
                  <c:v>0.122540527</c:v>
                </c:pt>
                <c:pt idx="19" formatCode="General">
                  <c:v>0.13285778200000001</c:v>
                </c:pt>
                <c:pt idx="20" formatCode="General">
                  <c:v>0.14323491299999999</c:v>
                </c:pt>
                <c:pt idx="21" formatCode="General">
                  <c:v>0.15555640200000001</c:v>
                </c:pt>
                <c:pt idx="22" formatCode="General">
                  <c:v>0.16941486</c:v>
                </c:pt>
                <c:pt idx="23" formatCode="General">
                  <c:v>0.18241987600000001</c:v>
                </c:pt>
                <c:pt idx="24" formatCode="General">
                  <c:v>0.19472067800000001</c:v>
                </c:pt>
                <c:pt idx="25" formatCode="General">
                  <c:v>0.20717296499999999</c:v>
                </c:pt>
                <c:pt idx="26" formatCode="General">
                  <c:v>0.21743916399999999</c:v>
                </c:pt>
                <c:pt idx="27" formatCode="General">
                  <c:v>0.22421880199999999</c:v>
                </c:pt>
                <c:pt idx="28" formatCode="General">
                  <c:v>0.23141421000000001</c:v>
                </c:pt>
                <c:pt idx="29" formatCode="General">
                  <c:v>0.23981366000000001</c:v>
                </c:pt>
                <c:pt idx="30" formatCode="General">
                  <c:v>0.24807027200000001</c:v>
                </c:pt>
                <c:pt idx="31" formatCode="General">
                  <c:v>0.25507336000000003</c:v>
                </c:pt>
                <c:pt idx="32" formatCode="General">
                  <c:v>0.26154490200000002</c:v>
                </c:pt>
                <c:pt idx="33" formatCode="General">
                  <c:v>0.26809883400000001</c:v>
                </c:pt>
                <c:pt idx="34" formatCode="General">
                  <c:v>0.27432656</c:v>
                </c:pt>
                <c:pt idx="35" formatCode="General">
                  <c:v>0.279000521</c:v>
                </c:pt>
                <c:pt idx="36" formatCode="General">
                  <c:v>0.28304959299999999</c:v>
                </c:pt>
                <c:pt idx="37" formatCode="General">
                  <c:v>0.28819931399999998</c:v>
                </c:pt>
                <c:pt idx="38" formatCode="General">
                  <c:v>0.294523433</c:v>
                </c:pt>
                <c:pt idx="39" formatCode="General">
                  <c:v>0.30128669000000002</c:v>
                </c:pt>
                <c:pt idx="40" formatCode="General">
                  <c:v>0.30850603900000001</c:v>
                </c:pt>
                <c:pt idx="41" formatCode="General">
                  <c:v>0.31661108799999998</c:v>
                </c:pt>
                <c:pt idx="42" formatCode="General">
                  <c:v>0.32491401199999997</c:v>
                </c:pt>
                <c:pt idx="43" formatCode="General">
                  <c:v>0.332412243</c:v>
                </c:pt>
                <c:pt idx="44" formatCode="General">
                  <c:v>0.33854346899999999</c:v>
                </c:pt>
                <c:pt idx="45" formatCode="General">
                  <c:v>0.34460397399999998</c:v>
                </c:pt>
                <c:pt idx="46" formatCode="General">
                  <c:v>0.35089334300000002</c:v>
                </c:pt>
                <c:pt idx="47" formatCode="General">
                  <c:v>0.35739682099999998</c:v>
                </c:pt>
                <c:pt idx="48" formatCode="General">
                  <c:v>0.36291113899999999</c:v>
                </c:pt>
                <c:pt idx="49" formatCode="General">
                  <c:v>0.36808181099999998</c:v>
                </c:pt>
                <c:pt idx="50" formatCode="General">
                  <c:v>0.37364882999999999</c:v>
                </c:pt>
                <c:pt idx="51" formatCode="General">
                  <c:v>0.38032212100000001</c:v>
                </c:pt>
                <c:pt idx="52" formatCode="General">
                  <c:v>0.38696229500000001</c:v>
                </c:pt>
                <c:pt idx="53" formatCode="General">
                  <c:v>0.39449738699999998</c:v>
                </c:pt>
                <c:pt idx="54" formatCode="General">
                  <c:v>0.40360943100000002</c:v>
                </c:pt>
                <c:pt idx="55" formatCode="General">
                  <c:v>0.41294579599999998</c:v>
                </c:pt>
                <c:pt idx="56" formatCode="General">
                  <c:v>0.42045886399999999</c:v>
                </c:pt>
                <c:pt idx="57" formatCode="General">
                  <c:v>0.42672875100000002</c:v>
                </c:pt>
                <c:pt idx="58" formatCode="General">
                  <c:v>0.43282549799999998</c:v>
                </c:pt>
                <c:pt idx="59" formatCode="General">
                  <c:v>0.43875887600000002</c:v>
                </c:pt>
                <c:pt idx="60" formatCode="General">
                  <c:v>0.44430502900000002</c:v>
                </c:pt>
                <c:pt idx="61" formatCode="General">
                  <c:v>0.44947229900000002</c:v>
                </c:pt>
                <c:pt idx="62" formatCode="General">
                  <c:v>0.45485401600000003</c:v>
                </c:pt>
                <c:pt idx="63" formatCode="General">
                  <c:v>0.46053976400000002</c:v>
                </c:pt>
                <c:pt idx="64" formatCode="General">
                  <c:v>0.46666242899999999</c:v>
                </c:pt>
                <c:pt idx="65" formatCode="General">
                  <c:v>0.47240909199999997</c:v>
                </c:pt>
                <c:pt idx="66" formatCode="General">
                  <c:v>0.47863757699999998</c:v>
                </c:pt>
                <c:pt idx="67" formatCode="General">
                  <c:v>0.48497851800000003</c:v>
                </c:pt>
                <c:pt idx="68" formatCode="General">
                  <c:v>0.49066769599999999</c:v>
                </c:pt>
                <c:pt idx="69" formatCode="General">
                  <c:v>0.49682874100000002</c:v>
                </c:pt>
                <c:pt idx="70" formatCode="General">
                  <c:v>0.50452548500000005</c:v>
                </c:pt>
                <c:pt idx="71" formatCode="General">
                  <c:v>0.51224411999999997</c:v>
                </c:pt>
                <c:pt idx="72" formatCode="General">
                  <c:v>0.51978843900000005</c:v>
                </c:pt>
                <c:pt idx="73" formatCode="General">
                  <c:v>0.52722037200000005</c:v>
                </c:pt>
                <c:pt idx="74" formatCode="General">
                  <c:v>0.53293732199999999</c:v>
                </c:pt>
                <c:pt idx="75" formatCode="General">
                  <c:v>0.53681530899999996</c:v>
                </c:pt>
                <c:pt idx="76" formatCode="General">
                  <c:v>0.54196249900000004</c:v>
                </c:pt>
                <c:pt idx="77" formatCode="General">
                  <c:v>0.54765664300000005</c:v>
                </c:pt>
                <c:pt idx="78" formatCode="General">
                  <c:v>0.55310029100000002</c:v>
                </c:pt>
                <c:pt idx="79" formatCode="General">
                  <c:v>0.55922823799999999</c:v>
                </c:pt>
                <c:pt idx="80" formatCode="General">
                  <c:v>0.56624801499999999</c:v>
                </c:pt>
                <c:pt idx="81" formatCode="General">
                  <c:v>0.57256338100000004</c:v>
                </c:pt>
                <c:pt idx="82" formatCode="General">
                  <c:v>0.57986396799999995</c:v>
                </c:pt>
                <c:pt idx="83" formatCode="General">
                  <c:v>0.58868152900000004</c:v>
                </c:pt>
                <c:pt idx="84" formatCode="General">
                  <c:v>0.59666596100000002</c:v>
                </c:pt>
                <c:pt idx="85" formatCode="General">
                  <c:v>0.60349610300000001</c:v>
                </c:pt>
                <c:pt idx="86" formatCode="General">
                  <c:v>0.60983665300000001</c:v>
                </c:pt>
                <c:pt idx="87" formatCode="General">
                  <c:v>0.61398919299999999</c:v>
                </c:pt>
                <c:pt idx="88" formatCode="General">
                  <c:v>0.61660200899999995</c:v>
                </c:pt>
                <c:pt idx="89" formatCode="General">
                  <c:v>0.62030133499999995</c:v>
                </c:pt>
                <c:pt idx="90" formatCode="General">
                  <c:v>0.62530578999999997</c:v>
                </c:pt>
                <c:pt idx="91" formatCode="General">
                  <c:v>0.63056334999999997</c:v>
                </c:pt>
                <c:pt idx="92" formatCode="General">
                  <c:v>0.63726265100000001</c:v>
                </c:pt>
                <c:pt idx="93" formatCode="General">
                  <c:v>0.64417045100000003</c:v>
                </c:pt>
                <c:pt idx="94" formatCode="General">
                  <c:v>0.64982503599999997</c:v>
                </c:pt>
                <c:pt idx="95" formatCode="General">
                  <c:v>0.65518273500000002</c:v>
                </c:pt>
                <c:pt idx="96" formatCode="General">
                  <c:v>0.66105953699999997</c:v>
                </c:pt>
                <c:pt idx="97" formatCode="General">
                  <c:v>0.66662529199999998</c:v>
                </c:pt>
                <c:pt idx="98" formatCode="General">
                  <c:v>0.67140520599999998</c:v>
                </c:pt>
                <c:pt idx="99" formatCode="General">
                  <c:v>0.67581171200000001</c:v>
                </c:pt>
                <c:pt idx="100" formatCode="General">
                  <c:v>0.67938304999999999</c:v>
                </c:pt>
                <c:pt idx="101" formatCode="General">
                  <c:v>0.68353652099999995</c:v>
                </c:pt>
                <c:pt idx="102" formatCode="General">
                  <c:v>0.68803356599999999</c:v>
                </c:pt>
                <c:pt idx="103" formatCode="General">
                  <c:v>0.692852896</c:v>
                </c:pt>
                <c:pt idx="104" formatCode="General">
                  <c:v>0.69797967999999999</c:v>
                </c:pt>
                <c:pt idx="105" formatCode="General">
                  <c:v>0.70446863000000004</c:v>
                </c:pt>
                <c:pt idx="106" formatCode="General">
                  <c:v>0.70963514999999999</c:v>
                </c:pt>
                <c:pt idx="107" formatCode="General">
                  <c:v>0.71438750399999995</c:v>
                </c:pt>
                <c:pt idx="108" formatCode="General">
                  <c:v>0.71996794500000005</c:v>
                </c:pt>
                <c:pt idx="109" formatCode="General">
                  <c:v>0.72588086699999999</c:v>
                </c:pt>
                <c:pt idx="110" formatCode="General">
                  <c:v>0.73166032999999997</c:v>
                </c:pt>
                <c:pt idx="111" formatCode="General">
                  <c:v>0.73717853899999997</c:v>
                </c:pt>
                <c:pt idx="112" formatCode="General">
                  <c:v>0.74233201299999996</c:v>
                </c:pt>
                <c:pt idx="113" formatCode="General">
                  <c:v>0.74771316600000004</c:v>
                </c:pt>
                <c:pt idx="114" formatCode="General">
                  <c:v>0.75315927400000005</c:v>
                </c:pt>
                <c:pt idx="115" formatCode="General">
                  <c:v>0.75753529200000003</c:v>
                </c:pt>
                <c:pt idx="116" formatCode="General">
                  <c:v>0.76250561500000003</c:v>
                </c:pt>
                <c:pt idx="117" formatCode="General">
                  <c:v>0.76814789999999999</c:v>
                </c:pt>
                <c:pt idx="118" formatCode="General">
                  <c:v>0.77447542599999997</c:v>
                </c:pt>
                <c:pt idx="119" formatCode="General">
                  <c:v>0.78446128199999998</c:v>
                </c:pt>
                <c:pt idx="120" formatCode="General">
                  <c:v>0.79695997500000004</c:v>
                </c:pt>
                <c:pt idx="121" formatCode="General">
                  <c:v>0.80955056199999997</c:v>
                </c:pt>
                <c:pt idx="122" formatCode="General">
                  <c:v>0.82247944299999998</c:v>
                </c:pt>
                <c:pt idx="123" formatCode="General">
                  <c:v>0.83462029800000004</c:v>
                </c:pt>
                <c:pt idx="124" formatCode="General">
                  <c:v>0.84376269100000001</c:v>
                </c:pt>
                <c:pt idx="125" formatCode="General">
                  <c:v>0.85074863999999994</c:v>
                </c:pt>
                <c:pt idx="126" formatCode="General">
                  <c:v>0.85703034600000005</c:v>
                </c:pt>
                <c:pt idx="127" formatCode="General">
                  <c:v>0.86158853400000002</c:v>
                </c:pt>
                <c:pt idx="128" formatCode="General">
                  <c:v>0.86576879200000001</c:v>
                </c:pt>
                <c:pt idx="129" formatCode="General">
                  <c:v>0.86947585000000005</c:v>
                </c:pt>
                <c:pt idx="130" formatCode="General">
                  <c:v>0.87295210999999995</c:v>
                </c:pt>
                <c:pt idx="131" formatCode="General">
                  <c:v>0.87625667900000004</c:v>
                </c:pt>
                <c:pt idx="132" formatCode="General">
                  <c:v>0.88050468900000001</c:v>
                </c:pt>
                <c:pt idx="133" formatCode="General">
                  <c:v>0.88708647900000004</c:v>
                </c:pt>
                <c:pt idx="134" formatCode="General">
                  <c:v>0.89527099300000001</c:v>
                </c:pt>
                <c:pt idx="135" formatCode="General">
                  <c:v>0.90315600399999996</c:v>
                </c:pt>
                <c:pt idx="136" formatCode="General">
                  <c:v>0.91083008099999996</c:v>
                </c:pt>
                <c:pt idx="137" formatCode="General">
                  <c:v>0.91833617000000001</c:v>
                </c:pt>
                <c:pt idx="138" formatCode="General">
                  <c:v>0.92376683800000003</c:v>
                </c:pt>
                <c:pt idx="139" formatCode="General">
                  <c:v>0.92781983099999998</c:v>
                </c:pt>
                <c:pt idx="140" formatCode="General">
                  <c:v>0.93318354299999995</c:v>
                </c:pt>
                <c:pt idx="141" formatCode="General">
                  <c:v>0.94010942099999995</c:v>
                </c:pt>
                <c:pt idx="142" formatCode="General">
                  <c:v>0.94739009100000005</c:v>
                </c:pt>
                <c:pt idx="143" formatCode="General">
                  <c:v>0.95370461799999995</c:v>
                </c:pt>
                <c:pt idx="144" formatCode="General">
                  <c:v>0.959382442</c:v>
                </c:pt>
                <c:pt idx="145" formatCode="General">
                  <c:v>0.96497774400000003</c:v>
                </c:pt>
                <c:pt idx="146" formatCode="General">
                  <c:v>0.97054103899999999</c:v>
                </c:pt>
                <c:pt idx="147" formatCode="General">
                  <c:v>0.97666929000000002</c:v>
                </c:pt>
                <c:pt idx="148" formatCode="General">
                  <c:v>0.98313583199999999</c:v>
                </c:pt>
                <c:pt idx="149" formatCode="General">
                  <c:v>0.98936453300000005</c:v>
                </c:pt>
                <c:pt idx="150" formatCode="General">
                  <c:v>0.99479815699999996</c:v>
                </c:pt>
                <c:pt idx="151" formatCode="General">
                  <c:v>1.0008674559999999</c:v>
                </c:pt>
                <c:pt idx="152" formatCode="General">
                  <c:v>1.0079725399999999</c:v>
                </c:pt>
                <c:pt idx="153" formatCode="General">
                  <c:v>1.016903428</c:v>
                </c:pt>
                <c:pt idx="154" formatCode="General">
                  <c:v>1.027347674</c:v>
                </c:pt>
                <c:pt idx="155" formatCode="General">
                  <c:v>1.037858961</c:v>
                </c:pt>
                <c:pt idx="156" formatCode="General">
                  <c:v>1.046546212</c:v>
                </c:pt>
                <c:pt idx="157" formatCode="General">
                  <c:v>1.0533998950000001</c:v>
                </c:pt>
                <c:pt idx="158" formatCode="General">
                  <c:v>1.0582389249999999</c:v>
                </c:pt>
                <c:pt idx="159" formatCode="General">
                  <c:v>1.0623587880000001</c:v>
                </c:pt>
                <c:pt idx="160" formatCode="General">
                  <c:v>1.0666052930000001</c:v>
                </c:pt>
                <c:pt idx="161" formatCode="General">
                  <c:v>1.0712315960000001</c:v>
                </c:pt>
                <c:pt idx="162" formatCode="General">
                  <c:v>1.0763441730000001</c:v>
                </c:pt>
                <c:pt idx="163" formatCode="General">
                  <c:v>1.081669499</c:v>
                </c:pt>
                <c:pt idx="164" formatCode="General">
                  <c:v>1.086403378</c:v>
                </c:pt>
                <c:pt idx="165" formatCode="General">
                  <c:v>1.091008403</c:v>
                </c:pt>
                <c:pt idx="166" formatCode="General">
                  <c:v>1.095946248</c:v>
                </c:pt>
                <c:pt idx="167" formatCode="General">
                  <c:v>1.1006054089999999</c:v>
                </c:pt>
                <c:pt idx="168" formatCode="General">
                  <c:v>1.1052747940000001</c:v>
                </c:pt>
                <c:pt idx="169" formatCode="General">
                  <c:v>1.1105034300000001</c:v>
                </c:pt>
                <c:pt idx="170" formatCode="General">
                  <c:v>1.115978004</c:v>
                </c:pt>
                <c:pt idx="171" formatCode="General">
                  <c:v>1.1213256680000001</c:v>
                </c:pt>
                <c:pt idx="172" formatCode="General">
                  <c:v>1.1262284810000001</c:v>
                </c:pt>
                <c:pt idx="173" formatCode="General">
                  <c:v>1.130967866</c:v>
                </c:pt>
                <c:pt idx="174" formatCode="General">
                  <c:v>1.135666888</c:v>
                </c:pt>
                <c:pt idx="175" formatCode="General">
                  <c:v>1.140422354</c:v>
                </c:pt>
                <c:pt idx="176" formatCode="General">
                  <c:v>1.145436111</c:v>
                </c:pt>
                <c:pt idx="177" formatCode="General">
                  <c:v>1.1509075120000001</c:v>
                </c:pt>
                <c:pt idx="178" formatCode="General">
                  <c:v>1.156322571</c:v>
                </c:pt>
                <c:pt idx="179" formatCode="General">
                  <c:v>1.1611603109999999</c:v>
                </c:pt>
                <c:pt idx="180" formatCode="General">
                  <c:v>1.166742328</c:v>
                </c:pt>
                <c:pt idx="181" formatCode="General">
                  <c:v>1.1730056769999999</c:v>
                </c:pt>
                <c:pt idx="182" formatCode="General">
                  <c:v>1.1798465090000001</c:v>
                </c:pt>
                <c:pt idx="183" formatCode="General">
                  <c:v>1.18900275</c:v>
                </c:pt>
                <c:pt idx="184" formatCode="General">
                  <c:v>1.198557952</c:v>
                </c:pt>
                <c:pt idx="185" formatCode="General">
                  <c:v>1.2066097499999999</c:v>
                </c:pt>
                <c:pt idx="186" formatCode="General">
                  <c:v>1.2131306289999999</c:v>
                </c:pt>
                <c:pt idx="187" formatCode="General">
                  <c:v>1.219202178</c:v>
                </c:pt>
                <c:pt idx="188" formatCode="General">
                  <c:v>1.2246636879999999</c:v>
                </c:pt>
                <c:pt idx="189" formatCode="General">
                  <c:v>1.2301845890000001</c:v>
                </c:pt>
                <c:pt idx="190" formatCode="General">
                  <c:v>1.235899597</c:v>
                </c:pt>
                <c:pt idx="191" formatCode="General">
                  <c:v>1.241903668</c:v>
                </c:pt>
                <c:pt idx="192" formatCode="General">
                  <c:v>1.2476730899999999</c:v>
                </c:pt>
                <c:pt idx="193" formatCode="General">
                  <c:v>1.2520375930000001</c:v>
                </c:pt>
                <c:pt idx="194" formatCode="General">
                  <c:v>1.2563116480000001</c:v>
                </c:pt>
                <c:pt idx="195" formatCode="General">
                  <c:v>1.2610032680000001</c:v>
                </c:pt>
                <c:pt idx="196" formatCode="General">
                  <c:v>1.2658882810000001</c:v>
                </c:pt>
                <c:pt idx="197" formatCode="General">
                  <c:v>1.2701076090000001</c:v>
                </c:pt>
                <c:pt idx="198" formatCode="General">
                  <c:v>1.274345501</c:v>
                </c:pt>
                <c:pt idx="199" formatCode="General">
                  <c:v>1.2789615329999999</c:v>
                </c:pt>
                <c:pt idx="200" formatCode="General">
                  <c:v>1.283446718</c:v>
                </c:pt>
                <c:pt idx="201" formatCode="General">
                  <c:v>1.287576711</c:v>
                </c:pt>
                <c:pt idx="202" formatCode="General">
                  <c:v>1.291932007</c:v>
                </c:pt>
                <c:pt idx="203" formatCode="General">
                  <c:v>1.2961437419999999</c:v>
                </c:pt>
                <c:pt idx="204" formatCode="General">
                  <c:v>1.2998375</c:v>
                </c:pt>
                <c:pt idx="205" formatCode="General">
                  <c:v>1.3035927030000001</c:v>
                </c:pt>
                <c:pt idx="206" formatCode="General">
                  <c:v>1.307410044</c:v>
                </c:pt>
                <c:pt idx="207" formatCode="General">
                  <c:v>1.3115217429999999</c:v>
                </c:pt>
                <c:pt idx="208" formatCode="General">
                  <c:v>1.3160134859999999</c:v>
                </c:pt>
                <c:pt idx="209" formatCode="General">
                  <c:v>1.3210571760000001</c:v>
                </c:pt>
                <c:pt idx="210" formatCode="General">
                  <c:v>1.32675923</c:v>
                </c:pt>
                <c:pt idx="211" formatCode="General">
                  <c:v>1.332524354</c:v>
                </c:pt>
                <c:pt idx="212" formatCode="General">
                  <c:v>1.3380304519999999</c:v>
                </c:pt>
                <c:pt idx="213" formatCode="General">
                  <c:v>1.3436363019999999</c:v>
                </c:pt>
                <c:pt idx="214" formatCode="General">
                  <c:v>1.348772104</c:v>
                </c:pt>
                <c:pt idx="215" formatCode="General">
                  <c:v>1.3525093610000001</c:v>
                </c:pt>
                <c:pt idx="216" formatCode="General">
                  <c:v>1.355586943</c:v>
                </c:pt>
                <c:pt idx="217" formatCode="General">
                  <c:v>1.358403295</c:v>
                </c:pt>
                <c:pt idx="218" formatCode="General">
                  <c:v>1.3612370810000001</c:v>
                </c:pt>
                <c:pt idx="219" formatCode="General">
                  <c:v>1.3643306589999999</c:v>
                </c:pt>
                <c:pt idx="220" formatCode="General">
                  <c:v>1.368147835</c:v>
                </c:pt>
                <c:pt idx="221" formatCode="General">
                  <c:v>1.372716252</c:v>
                </c:pt>
                <c:pt idx="222" formatCode="General">
                  <c:v>1.378078277</c:v>
                </c:pt>
                <c:pt idx="223" formatCode="General">
                  <c:v>1.3831462409999999</c:v>
                </c:pt>
                <c:pt idx="224" formatCode="General">
                  <c:v>1.3874259659999999</c:v>
                </c:pt>
                <c:pt idx="225" formatCode="General">
                  <c:v>1.3913045429999999</c:v>
                </c:pt>
                <c:pt idx="226" formatCode="General">
                  <c:v>1.3945251700000001</c:v>
                </c:pt>
                <c:pt idx="227" formatCode="General">
                  <c:v>1.3972790150000001</c:v>
                </c:pt>
                <c:pt idx="228" formatCode="General">
                  <c:v>1.3998101759999999</c:v>
                </c:pt>
                <c:pt idx="229" formatCode="General">
                  <c:v>1.4029032859999999</c:v>
                </c:pt>
                <c:pt idx="230" formatCode="General">
                  <c:v>1.406447003</c:v>
                </c:pt>
                <c:pt idx="231" formatCode="General">
                  <c:v>1.410642419</c:v>
                </c:pt>
                <c:pt idx="232" formatCode="General">
                  <c:v>1.4144320909999999</c:v>
                </c:pt>
                <c:pt idx="233" formatCode="General">
                  <c:v>1.418348927</c:v>
                </c:pt>
                <c:pt idx="234" formatCode="General">
                  <c:v>1.422492555</c:v>
                </c:pt>
                <c:pt idx="235" formatCode="General">
                  <c:v>1.4259177439999999</c:v>
                </c:pt>
                <c:pt idx="236" formatCode="General">
                  <c:v>1.4292088620000001</c:v>
                </c:pt>
                <c:pt idx="237" formatCode="General">
                  <c:v>1.4326923620000001</c:v>
                </c:pt>
                <c:pt idx="238" formatCode="General">
                  <c:v>1.436198222</c:v>
                </c:pt>
                <c:pt idx="239" formatCode="General">
                  <c:v>1.439721085</c:v>
                </c:pt>
                <c:pt idx="240" formatCode="General">
                  <c:v>1.4441604159999999</c:v>
                </c:pt>
                <c:pt idx="241" formatCode="General">
                  <c:v>1.4487154739999999</c:v>
                </c:pt>
                <c:pt idx="242" formatCode="General">
                  <c:v>1.4538135050000001</c:v>
                </c:pt>
                <c:pt idx="243" formatCode="General">
                  <c:v>1.4590716210000001</c:v>
                </c:pt>
                <c:pt idx="244" formatCode="General">
                  <c:v>1.464076363</c:v>
                </c:pt>
                <c:pt idx="245" formatCode="General">
                  <c:v>1.468807215</c:v>
                </c:pt>
                <c:pt idx="246" formatCode="General">
                  <c:v>1.473393943</c:v>
                </c:pt>
                <c:pt idx="247" formatCode="General">
                  <c:v>1.47754366</c:v>
                </c:pt>
                <c:pt idx="248" formatCode="General">
                  <c:v>1.481146699</c:v>
                </c:pt>
                <c:pt idx="249" formatCode="General">
                  <c:v>1.4843430870000001</c:v>
                </c:pt>
                <c:pt idx="250" formatCode="General">
                  <c:v>1.487267151</c:v>
                </c:pt>
                <c:pt idx="251" formatCode="General">
                  <c:v>1.490603133</c:v>
                </c:pt>
                <c:pt idx="252" formatCode="General">
                  <c:v>1.494960844</c:v>
                </c:pt>
                <c:pt idx="253" formatCode="General">
                  <c:v>1.500936053</c:v>
                </c:pt>
                <c:pt idx="254" formatCode="General">
                  <c:v>1.5084189219999999</c:v>
                </c:pt>
                <c:pt idx="255" formatCode="General">
                  <c:v>1.516496131</c:v>
                </c:pt>
                <c:pt idx="256" formatCode="General">
                  <c:v>1.524085299</c:v>
                </c:pt>
                <c:pt idx="257" formatCode="General">
                  <c:v>1.530753764</c:v>
                </c:pt>
                <c:pt idx="258" formatCode="General">
                  <c:v>1.536495669</c:v>
                </c:pt>
                <c:pt idx="259" formatCode="General">
                  <c:v>1.5407672589999999</c:v>
                </c:pt>
                <c:pt idx="260" formatCode="General">
                  <c:v>1.544447581</c:v>
                </c:pt>
                <c:pt idx="261" formatCode="General">
                  <c:v>1.5480544110000001</c:v>
                </c:pt>
                <c:pt idx="262" formatCode="General">
                  <c:v>1.5516678500000001</c:v>
                </c:pt>
                <c:pt idx="263" formatCode="General">
                  <c:v>1.5547233119999999</c:v>
                </c:pt>
                <c:pt idx="264" formatCode="General">
                  <c:v>1.557514866</c:v>
                </c:pt>
                <c:pt idx="265" formatCode="General">
                  <c:v>1.559913621</c:v>
                </c:pt>
                <c:pt idx="266" formatCode="General">
                  <c:v>1.5617902749999999</c:v>
                </c:pt>
                <c:pt idx="267" formatCode="General">
                  <c:v>1.562881975</c:v>
                </c:pt>
                <c:pt idx="268" formatCode="General">
                  <c:v>1.563517265</c:v>
                </c:pt>
                <c:pt idx="269" formatCode="General">
                  <c:v>1.564151077</c:v>
                </c:pt>
                <c:pt idx="270" formatCode="General">
                  <c:v>1.5651323610000001</c:v>
                </c:pt>
                <c:pt idx="271" formatCode="General">
                  <c:v>1.56792088</c:v>
                </c:pt>
                <c:pt idx="272" formatCode="General">
                  <c:v>1.57308527</c:v>
                </c:pt>
                <c:pt idx="273" formatCode="General">
                  <c:v>1.579217442</c:v>
                </c:pt>
                <c:pt idx="274" formatCode="General">
                  <c:v>1.5860899070000001</c:v>
                </c:pt>
                <c:pt idx="275" formatCode="General">
                  <c:v>1.593623088</c:v>
                </c:pt>
                <c:pt idx="276" formatCode="General">
                  <c:v>1.600085306</c:v>
                </c:pt>
                <c:pt idx="277" formatCode="General">
                  <c:v>1.604512701</c:v>
                </c:pt>
                <c:pt idx="278" formatCode="General">
                  <c:v>1.6083699309999999</c:v>
                </c:pt>
                <c:pt idx="279" formatCode="General">
                  <c:v>1.612159068</c:v>
                </c:pt>
                <c:pt idx="280" formatCode="General">
                  <c:v>1.615209007</c:v>
                </c:pt>
                <c:pt idx="281" formatCode="General">
                  <c:v>1.6181919140000001</c:v>
                </c:pt>
                <c:pt idx="282" formatCode="General">
                  <c:v>1.6217114690000001</c:v>
                </c:pt>
                <c:pt idx="283" formatCode="General">
                  <c:v>1.62533485</c:v>
                </c:pt>
                <c:pt idx="284" formatCode="General">
                  <c:v>1.6287768499999999</c:v>
                </c:pt>
                <c:pt idx="285" formatCode="General">
                  <c:v>1.6324974269999999</c:v>
                </c:pt>
                <c:pt idx="286" formatCode="General">
                  <c:v>1.636149992</c:v>
                </c:pt>
                <c:pt idx="287" formatCode="General">
                  <c:v>1.639700642</c:v>
                </c:pt>
                <c:pt idx="288" formatCode="General">
                  <c:v>1.643096474</c:v>
                </c:pt>
                <c:pt idx="289" formatCode="General">
                  <c:v>1.6467850900000001</c:v>
                </c:pt>
                <c:pt idx="290" formatCode="General">
                  <c:v>1.651441317</c:v>
                </c:pt>
                <c:pt idx="291" formatCode="General">
                  <c:v>1.657386536</c:v>
                </c:pt>
                <c:pt idx="292" formatCode="General">
                  <c:v>1.663044118</c:v>
                </c:pt>
                <c:pt idx="293" formatCode="General">
                  <c:v>1.668366601</c:v>
                </c:pt>
                <c:pt idx="294" formatCode="General">
                  <c:v>1.6729380410000001</c:v>
                </c:pt>
                <c:pt idx="295" formatCode="General">
                  <c:v>1.6763480239999999</c:v>
                </c:pt>
                <c:pt idx="296" formatCode="General">
                  <c:v>1.6778120139999999</c:v>
                </c:pt>
                <c:pt idx="297" formatCode="General">
                  <c:v>1.6788951190000001</c:v>
                </c:pt>
                <c:pt idx="298" formatCode="General">
                  <c:v>1.680262315</c:v>
                </c:pt>
                <c:pt idx="299" formatCode="General">
                  <c:v>1.6819220779999999</c:v>
                </c:pt>
                <c:pt idx="300" formatCode="General">
                  <c:v>1.6840210390000001</c:v>
                </c:pt>
                <c:pt idx="301" formatCode="General">
                  <c:v>1.6868685960000001</c:v>
                </c:pt>
                <c:pt idx="302" formatCode="General">
                  <c:v>1.69039959</c:v>
                </c:pt>
                <c:pt idx="303" formatCode="General">
                  <c:v>1.6950470849999999</c:v>
                </c:pt>
                <c:pt idx="304" formatCode="General">
                  <c:v>1.700836059</c:v>
                </c:pt>
                <c:pt idx="305" formatCode="General">
                  <c:v>1.7066793680000001</c:v>
                </c:pt>
                <c:pt idx="306" formatCode="General">
                  <c:v>1.71217077</c:v>
                </c:pt>
                <c:pt idx="307" formatCode="General">
                  <c:v>1.7176010420000001</c:v>
                </c:pt>
                <c:pt idx="308" formatCode="General">
                  <c:v>1.722161037</c:v>
                </c:pt>
                <c:pt idx="309" formatCode="General">
                  <c:v>1.7261061660000001</c:v>
                </c:pt>
                <c:pt idx="310" formatCode="General">
                  <c:v>1.730598388</c:v>
                </c:pt>
                <c:pt idx="311" formatCode="General">
                  <c:v>1.7354816879999999</c:v>
                </c:pt>
                <c:pt idx="312" formatCode="General">
                  <c:v>1.739958186</c:v>
                </c:pt>
                <c:pt idx="313" formatCode="General">
                  <c:v>1.7443181249999999</c:v>
                </c:pt>
                <c:pt idx="314" formatCode="General">
                  <c:v>1.7484488549999999</c:v>
                </c:pt>
                <c:pt idx="315" formatCode="General">
                  <c:v>1.751812613</c:v>
                </c:pt>
                <c:pt idx="316" formatCode="General">
                  <c:v>1.7550380299999999</c:v>
                </c:pt>
                <c:pt idx="317" formatCode="General">
                  <c:v>1.7582512619999999</c:v>
                </c:pt>
                <c:pt idx="318" formatCode="General">
                  <c:v>1.7611997049999999</c:v>
                </c:pt>
                <c:pt idx="319" formatCode="General">
                  <c:v>1.764061452</c:v>
                </c:pt>
                <c:pt idx="320" formatCode="General">
                  <c:v>1.767081092</c:v>
                </c:pt>
                <c:pt idx="321" formatCode="General">
                  <c:v>1.7698883350000001</c:v>
                </c:pt>
                <c:pt idx="322" formatCode="General">
                  <c:v>1.7728693799999999</c:v>
                </c:pt>
                <c:pt idx="323" formatCode="General">
                  <c:v>1.776049746</c:v>
                </c:pt>
                <c:pt idx="324" formatCode="General">
                  <c:v>1.7790143949999999</c:v>
                </c:pt>
                <c:pt idx="325" formatCode="General">
                  <c:v>1.781598169</c:v>
                </c:pt>
                <c:pt idx="326" formatCode="General">
                  <c:v>1.7840438890000001</c:v>
                </c:pt>
                <c:pt idx="327" formatCode="General">
                  <c:v>1.7860788400000001</c:v>
                </c:pt>
                <c:pt idx="328" formatCode="General">
                  <c:v>1.7877629370000001</c:v>
                </c:pt>
                <c:pt idx="329" formatCode="General">
                  <c:v>1.7890733430000001</c:v>
                </c:pt>
                <c:pt idx="330" formatCode="General">
                  <c:v>1.790258382</c:v>
                </c:pt>
                <c:pt idx="331" formatCode="General">
                  <c:v>1.7919366830000001</c:v>
                </c:pt>
                <c:pt idx="332" formatCode="General">
                  <c:v>1.7945293410000001</c:v>
                </c:pt>
                <c:pt idx="333" formatCode="General">
                  <c:v>1.79749267</c:v>
                </c:pt>
                <c:pt idx="334" formatCode="General">
                  <c:v>1.80056814</c:v>
                </c:pt>
                <c:pt idx="335" formatCode="General">
                  <c:v>1.8036411619999999</c:v>
                </c:pt>
                <c:pt idx="336" formatCode="General">
                  <c:v>1.806423355</c:v>
                </c:pt>
                <c:pt idx="337" formatCode="General">
                  <c:v>1.8089724190000001</c:v>
                </c:pt>
                <c:pt idx="338" formatCode="General">
                  <c:v>1.8115582649999999</c:v>
                </c:pt>
                <c:pt idx="339" formatCode="General">
                  <c:v>1.8142940869999999</c:v>
                </c:pt>
                <c:pt idx="340" formatCode="General">
                  <c:v>1.816849983</c:v>
                </c:pt>
                <c:pt idx="341" formatCode="General">
                  <c:v>1.8190904750000001</c:v>
                </c:pt>
                <c:pt idx="342" formatCode="General">
                  <c:v>1.820769254</c:v>
                </c:pt>
                <c:pt idx="343" formatCode="General">
                  <c:v>1.8220767499999999</c:v>
                </c:pt>
                <c:pt idx="344" formatCode="General">
                  <c:v>1.8231974710000001</c:v>
                </c:pt>
                <c:pt idx="345" formatCode="General">
                  <c:v>1.8241747530000001</c:v>
                </c:pt>
                <c:pt idx="346" formatCode="General">
                  <c:v>1.8248924</c:v>
                </c:pt>
                <c:pt idx="347" formatCode="General">
                  <c:v>1.8253547050000001</c:v>
                </c:pt>
                <c:pt idx="348" formatCode="General">
                  <c:v>1.825611943</c:v>
                </c:pt>
                <c:pt idx="349" formatCode="General">
                  <c:v>1.8257009280000001</c:v>
                </c:pt>
                <c:pt idx="350" formatCode="General">
                  <c:v>1.8259055470000001</c:v>
                </c:pt>
                <c:pt idx="351" formatCode="General">
                  <c:v>1.826240267</c:v>
                </c:pt>
                <c:pt idx="352" formatCode="General">
                  <c:v>1.826660207</c:v>
                </c:pt>
                <c:pt idx="353" formatCode="General">
                  <c:v>1.8271420949999999</c:v>
                </c:pt>
                <c:pt idx="354" formatCode="General">
                  <c:v>1.8278016969999999</c:v>
                </c:pt>
                <c:pt idx="355" formatCode="General">
                  <c:v>1.8282695760000001</c:v>
                </c:pt>
                <c:pt idx="356" formatCode="General">
                  <c:v>1.8286590380000001</c:v>
                </c:pt>
                <c:pt idx="357" formatCode="General">
                  <c:v>1.829044653</c:v>
                </c:pt>
                <c:pt idx="358" formatCode="General">
                  <c:v>1.829467197</c:v>
                </c:pt>
                <c:pt idx="359" formatCode="General">
                  <c:v>1.829720601</c:v>
                </c:pt>
                <c:pt idx="360" formatCode="General">
                  <c:v>1.829917628</c:v>
                </c:pt>
                <c:pt idx="361" formatCode="General">
                  <c:v>1.8300693990000001</c:v>
                </c:pt>
                <c:pt idx="362" formatCode="General">
                  <c:v>1.830289606</c:v>
                </c:pt>
                <c:pt idx="363" formatCode="General">
                  <c:v>1.8305237169999999</c:v>
                </c:pt>
                <c:pt idx="364" formatCode="General">
                  <c:v>1.83079562</c:v>
                </c:pt>
                <c:pt idx="365" formatCode="General">
                  <c:v>1.831091078</c:v>
                </c:pt>
                <c:pt idx="366" formatCode="General">
                  <c:v>1.831411356</c:v>
                </c:pt>
                <c:pt idx="367" formatCode="General">
                  <c:v>1.8310282769999999</c:v>
                </c:pt>
                <c:pt idx="368" formatCode="General">
                  <c:v>1.8312362069999999</c:v>
                </c:pt>
                <c:pt idx="369" formatCode="General">
                  <c:v>1.8316001959999999</c:v>
                </c:pt>
                <c:pt idx="370" formatCode="General">
                  <c:v>1.8346651919999999</c:v>
                </c:pt>
                <c:pt idx="371" formatCode="General">
                  <c:v>1.8373993580000001</c:v>
                </c:pt>
                <c:pt idx="372" formatCode="General">
                  <c:v>1.8408730900000001</c:v>
                </c:pt>
                <c:pt idx="373" formatCode="General">
                  <c:v>1.843771211</c:v>
                </c:pt>
                <c:pt idx="374" formatCode="General">
                  <c:v>1.8464823779999999</c:v>
                </c:pt>
                <c:pt idx="375" formatCode="General">
                  <c:v>1.8464873829999999</c:v>
                </c:pt>
                <c:pt idx="376" formatCode="General">
                  <c:v>1.846753801</c:v>
                </c:pt>
                <c:pt idx="377" formatCode="General">
                  <c:v>1.846880079</c:v>
                </c:pt>
                <c:pt idx="378" formatCode="General">
                  <c:v>1.8470612479999999</c:v>
                </c:pt>
                <c:pt idx="379" formatCode="General">
                  <c:v>1.8472357239999999</c:v>
                </c:pt>
                <c:pt idx="380" formatCode="General">
                  <c:v>1.8474175669999999</c:v>
                </c:pt>
                <c:pt idx="381" formatCode="General">
                  <c:v>1.847681927</c:v>
                </c:pt>
                <c:pt idx="382" formatCode="General">
                  <c:v>1.847826132</c:v>
                </c:pt>
                <c:pt idx="383" formatCode="General">
                  <c:v>1.8478675550000001</c:v>
                </c:pt>
                <c:pt idx="384" formatCode="General">
                  <c:v>1.8479572179999999</c:v>
                </c:pt>
                <c:pt idx="385" formatCode="General">
                  <c:v>1.8480585039999999</c:v>
                </c:pt>
                <c:pt idx="386" formatCode="General">
                  <c:v>1.848076611</c:v>
                </c:pt>
                <c:pt idx="387" formatCode="General">
                  <c:v>1.8481101419999999</c:v>
                </c:pt>
                <c:pt idx="388" formatCode="General">
                  <c:v>1.848151361</c:v>
                </c:pt>
                <c:pt idx="389" formatCode="General">
                  <c:v>1.848113039</c:v>
                </c:pt>
                <c:pt idx="390" formatCode="General">
                  <c:v>1.848034972</c:v>
                </c:pt>
              </c:numCache>
            </c:numRef>
          </c:xVal>
          <c:yVal>
            <c:numRef>
              <c:f>'Data fresh bones'!$EU$4:$EU$398</c:f>
              <c:numCache>
                <c:formatCode>General</c:formatCode>
                <c:ptCount val="395"/>
                <c:pt idx="0">
                  <c:v>3.1973E-4</c:v>
                </c:pt>
                <c:pt idx="1">
                  <c:v>2.349E-3</c:v>
                </c:pt>
                <c:pt idx="2">
                  <c:v>3.9224400000000001E-3</c:v>
                </c:pt>
                <c:pt idx="3">
                  <c:v>9.9660600000000005E-3</c:v>
                </c:pt>
                <c:pt idx="4">
                  <c:v>1.0395089999999999E-2</c:v>
                </c:pt>
                <c:pt idx="5">
                  <c:v>1.619464E-2</c:v>
                </c:pt>
                <c:pt idx="6">
                  <c:v>2.4923279999999999E-2</c:v>
                </c:pt>
                <c:pt idx="7">
                  <c:v>2.700843E-2</c:v>
                </c:pt>
                <c:pt idx="8">
                  <c:v>2.786628E-2</c:v>
                </c:pt>
                <c:pt idx="9">
                  <c:v>2.751731E-2</c:v>
                </c:pt>
                <c:pt idx="10">
                  <c:v>2.257265E-2</c:v>
                </c:pt>
                <c:pt idx="11">
                  <c:v>2.6997070000000001E-2</c:v>
                </c:pt>
                <c:pt idx="12">
                  <c:v>3.9168759999999997E-2</c:v>
                </c:pt>
                <c:pt idx="13">
                  <c:v>5.00554E-2</c:v>
                </c:pt>
                <c:pt idx="14">
                  <c:v>6.0888749999999998E-2</c:v>
                </c:pt>
                <c:pt idx="15">
                  <c:v>7.3653560000000007E-2</c:v>
                </c:pt>
                <c:pt idx="16">
                  <c:v>8.2905629999999994E-2</c:v>
                </c:pt>
                <c:pt idx="17">
                  <c:v>9.1963059999999999E-2</c:v>
                </c:pt>
                <c:pt idx="18">
                  <c:v>9.8675230000000003E-2</c:v>
                </c:pt>
                <c:pt idx="19">
                  <c:v>9.9119449999999998E-2</c:v>
                </c:pt>
                <c:pt idx="20">
                  <c:v>0.10692611</c:v>
                </c:pt>
                <c:pt idx="21">
                  <c:v>0.11604921</c:v>
                </c:pt>
                <c:pt idx="22">
                  <c:v>0.12015959</c:v>
                </c:pt>
                <c:pt idx="23">
                  <c:v>0.12810816</c:v>
                </c:pt>
                <c:pt idx="24">
                  <c:v>0.14073148999999999</c:v>
                </c:pt>
                <c:pt idx="25">
                  <c:v>0.14620346000000001</c:v>
                </c:pt>
                <c:pt idx="26">
                  <c:v>0.15178491</c:v>
                </c:pt>
                <c:pt idx="27">
                  <c:v>0.15907133000000001</c:v>
                </c:pt>
                <c:pt idx="28">
                  <c:v>0.16495709</c:v>
                </c:pt>
                <c:pt idx="29">
                  <c:v>0.17143564999999999</c:v>
                </c:pt>
                <c:pt idx="30">
                  <c:v>0.17721695000000001</c:v>
                </c:pt>
                <c:pt idx="31">
                  <c:v>0.17615441000000001</c:v>
                </c:pt>
                <c:pt idx="32">
                  <c:v>0.17328321999999999</c:v>
                </c:pt>
                <c:pt idx="33">
                  <c:v>0.17145348999999999</c:v>
                </c:pt>
                <c:pt idx="34">
                  <c:v>0.16667356999999999</c:v>
                </c:pt>
                <c:pt idx="35">
                  <c:v>0.16868585999999999</c:v>
                </c:pt>
                <c:pt idx="36">
                  <c:v>0.17389758999999999</c:v>
                </c:pt>
                <c:pt idx="37">
                  <c:v>0.18064048999999999</c:v>
                </c:pt>
                <c:pt idx="38">
                  <c:v>0.18653966999999999</c:v>
                </c:pt>
                <c:pt idx="39">
                  <c:v>0.19515627999999999</c:v>
                </c:pt>
                <c:pt idx="40">
                  <c:v>0.19444464</c:v>
                </c:pt>
                <c:pt idx="41">
                  <c:v>0.19786061999999999</c:v>
                </c:pt>
                <c:pt idx="42">
                  <c:v>0.19654437999999999</c:v>
                </c:pt>
                <c:pt idx="43">
                  <c:v>0.19426616999999999</c:v>
                </c:pt>
                <c:pt idx="44">
                  <c:v>0.19750023</c:v>
                </c:pt>
                <c:pt idx="45">
                  <c:v>0.19974343999999999</c:v>
                </c:pt>
                <c:pt idx="46">
                  <c:v>0.2005576</c:v>
                </c:pt>
                <c:pt idx="47">
                  <c:v>0.20827237000000001</c:v>
                </c:pt>
                <c:pt idx="48">
                  <c:v>0.2137474</c:v>
                </c:pt>
                <c:pt idx="49">
                  <c:v>0.21202428000000001</c:v>
                </c:pt>
                <c:pt idx="50">
                  <c:v>0.21415790000000001</c:v>
                </c:pt>
                <c:pt idx="51">
                  <c:v>0.21811367000000001</c:v>
                </c:pt>
                <c:pt idx="52">
                  <c:v>0.21988021999999999</c:v>
                </c:pt>
                <c:pt idx="53">
                  <c:v>0.22433918999999999</c:v>
                </c:pt>
                <c:pt idx="54">
                  <c:v>0.23007525000000001</c:v>
                </c:pt>
                <c:pt idx="55">
                  <c:v>0.23858077999999999</c:v>
                </c:pt>
                <c:pt idx="56">
                  <c:v>0.23847097</c:v>
                </c:pt>
                <c:pt idx="57">
                  <c:v>0.24222925000000001</c:v>
                </c:pt>
                <c:pt idx="58">
                  <c:v>0.24858259999999999</c:v>
                </c:pt>
                <c:pt idx="59">
                  <c:v>0.25428103000000002</c:v>
                </c:pt>
                <c:pt idx="60">
                  <c:v>0.25691420999999998</c:v>
                </c:pt>
                <c:pt idx="61">
                  <c:v>0.26598105999999999</c:v>
                </c:pt>
                <c:pt idx="62">
                  <c:v>0.27154652000000001</c:v>
                </c:pt>
                <c:pt idx="63">
                  <c:v>0.27621562</c:v>
                </c:pt>
                <c:pt idx="64">
                  <c:v>0.28308906</c:v>
                </c:pt>
                <c:pt idx="65">
                  <c:v>0.29264189000000002</c:v>
                </c:pt>
                <c:pt idx="66">
                  <c:v>0.29921373000000001</c:v>
                </c:pt>
                <c:pt idx="67">
                  <c:v>0.30512148</c:v>
                </c:pt>
                <c:pt idx="68">
                  <c:v>0.31071153000000001</c:v>
                </c:pt>
                <c:pt idx="69">
                  <c:v>0.31250684000000001</c:v>
                </c:pt>
                <c:pt idx="70">
                  <c:v>0.31252542</c:v>
                </c:pt>
                <c:pt idx="71">
                  <c:v>0.31656469999999998</c:v>
                </c:pt>
                <c:pt idx="72">
                  <c:v>0.32607752000000001</c:v>
                </c:pt>
                <c:pt idx="73">
                  <c:v>0.33078270999999998</c:v>
                </c:pt>
                <c:pt idx="74">
                  <c:v>0.33749653000000002</c:v>
                </c:pt>
                <c:pt idx="75">
                  <c:v>0.34715867</c:v>
                </c:pt>
                <c:pt idx="76">
                  <c:v>0.35188119000000001</c:v>
                </c:pt>
                <c:pt idx="77">
                  <c:v>0.35251613999999998</c:v>
                </c:pt>
                <c:pt idx="78">
                  <c:v>0.35824549</c:v>
                </c:pt>
                <c:pt idx="79">
                  <c:v>0.36554016</c:v>
                </c:pt>
                <c:pt idx="80">
                  <c:v>0.37154102</c:v>
                </c:pt>
                <c:pt idx="81">
                  <c:v>0.37926947</c:v>
                </c:pt>
                <c:pt idx="82">
                  <c:v>0.38311336000000001</c:v>
                </c:pt>
                <c:pt idx="83">
                  <c:v>0.38571254999999999</c:v>
                </c:pt>
                <c:pt idx="84">
                  <c:v>0.38595731</c:v>
                </c:pt>
                <c:pt idx="85">
                  <c:v>0.38772395999999998</c:v>
                </c:pt>
                <c:pt idx="86">
                  <c:v>0.38674112999999999</c:v>
                </c:pt>
                <c:pt idx="87">
                  <c:v>0.38854642</c:v>
                </c:pt>
                <c:pt idx="88">
                  <c:v>0.38927808000000003</c:v>
                </c:pt>
                <c:pt idx="89">
                  <c:v>0.38730176999999999</c:v>
                </c:pt>
                <c:pt idx="90">
                  <c:v>0.38244994999999998</c:v>
                </c:pt>
                <c:pt idx="91">
                  <c:v>0.38401457999999999</c:v>
                </c:pt>
                <c:pt idx="92">
                  <c:v>0.38486131000000001</c:v>
                </c:pt>
                <c:pt idx="93">
                  <c:v>0.38566897</c:v>
                </c:pt>
                <c:pt idx="94">
                  <c:v>0.38854474999999999</c:v>
                </c:pt>
                <c:pt idx="95">
                  <c:v>0.38909458000000002</c:v>
                </c:pt>
                <c:pt idx="96">
                  <c:v>0.38289952999999999</c:v>
                </c:pt>
                <c:pt idx="97">
                  <c:v>0.38411480999999997</c:v>
                </c:pt>
                <c:pt idx="98">
                  <c:v>0.38466634999999999</c:v>
                </c:pt>
                <c:pt idx="99">
                  <c:v>0.38516666999999999</c:v>
                </c:pt>
                <c:pt idx="100">
                  <c:v>0.38759902000000002</c:v>
                </c:pt>
                <c:pt idx="101">
                  <c:v>0.39096576999999999</c:v>
                </c:pt>
                <c:pt idx="102">
                  <c:v>0.38903462</c:v>
                </c:pt>
                <c:pt idx="103">
                  <c:v>0.38956518000000001</c:v>
                </c:pt>
                <c:pt idx="104">
                  <c:v>0.38858103999999999</c:v>
                </c:pt>
                <c:pt idx="105">
                  <c:v>0.38436468000000001</c:v>
                </c:pt>
                <c:pt idx="106">
                  <c:v>0.38726822999999999</c:v>
                </c:pt>
                <c:pt idx="107">
                  <c:v>0.38863579999999998</c:v>
                </c:pt>
                <c:pt idx="108">
                  <c:v>0.37986217</c:v>
                </c:pt>
                <c:pt idx="109">
                  <c:v>0.37768468999999999</c:v>
                </c:pt>
                <c:pt idx="110">
                  <c:v>0.37486288000000001</c:v>
                </c:pt>
                <c:pt idx="111">
                  <c:v>0.36977735</c:v>
                </c:pt>
                <c:pt idx="112">
                  <c:v>0.36457773999999998</c:v>
                </c:pt>
                <c:pt idx="113">
                  <c:v>0.36966759999999999</c:v>
                </c:pt>
                <c:pt idx="114">
                  <c:v>0.36898112999999999</c:v>
                </c:pt>
                <c:pt idx="115">
                  <c:v>0.36946794999999999</c:v>
                </c:pt>
                <c:pt idx="116">
                  <c:v>0.36872896999999999</c:v>
                </c:pt>
                <c:pt idx="117">
                  <c:v>0.36842203000000001</c:v>
                </c:pt>
                <c:pt idx="118">
                  <c:v>0.36335967000000002</c:v>
                </c:pt>
                <c:pt idx="119">
                  <c:v>0.36028462999999999</c:v>
                </c:pt>
                <c:pt idx="120">
                  <c:v>0.35802574999999998</c:v>
                </c:pt>
                <c:pt idx="121">
                  <c:v>0.35418785000000003</c:v>
                </c:pt>
                <c:pt idx="122">
                  <c:v>0.34958942999999998</c:v>
                </c:pt>
                <c:pt idx="123">
                  <c:v>0.34303798000000002</c:v>
                </c:pt>
                <c:pt idx="124">
                  <c:v>0.34024573000000002</c:v>
                </c:pt>
                <c:pt idx="125">
                  <c:v>0.33937388000000002</c:v>
                </c:pt>
                <c:pt idx="126">
                  <c:v>0.33515898999999999</c:v>
                </c:pt>
                <c:pt idx="127">
                  <c:v>0.33516527000000002</c:v>
                </c:pt>
                <c:pt idx="128">
                  <c:v>0.33400832000000003</c:v>
                </c:pt>
                <c:pt idx="129">
                  <c:v>0.33219725999999999</c:v>
                </c:pt>
                <c:pt idx="130">
                  <c:v>0.32617515000000002</c:v>
                </c:pt>
                <c:pt idx="131">
                  <c:v>0.32849963999999998</c:v>
                </c:pt>
                <c:pt idx="132">
                  <c:v>0.32435366999999998</c:v>
                </c:pt>
                <c:pt idx="133">
                  <c:v>0.32332172999999997</c:v>
                </c:pt>
                <c:pt idx="134">
                  <c:v>0.32496042000000003</c:v>
                </c:pt>
                <c:pt idx="135">
                  <c:v>0.32120248000000001</c:v>
                </c:pt>
                <c:pt idx="136">
                  <c:v>0.31661634999999999</c:v>
                </c:pt>
                <c:pt idx="137">
                  <c:v>0.31525713</c:v>
                </c:pt>
                <c:pt idx="138">
                  <c:v>0.31535678</c:v>
                </c:pt>
                <c:pt idx="139">
                  <c:v>0.31053381000000002</c:v>
                </c:pt>
                <c:pt idx="140">
                  <c:v>0.31270216000000001</c:v>
                </c:pt>
                <c:pt idx="141">
                  <c:v>0.31575278000000001</c:v>
                </c:pt>
                <c:pt idx="142">
                  <c:v>0.31289123000000002</c:v>
                </c:pt>
                <c:pt idx="143">
                  <c:v>0.30973492000000002</c:v>
                </c:pt>
                <c:pt idx="144">
                  <c:v>0.30896960000000001</c:v>
                </c:pt>
                <c:pt idx="145">
                  <c:v>0.31066422999999999</c:v>
                </c:pt>
                <c:pt idx="146">
                  <c:v>0.30625868000000001</c:v>
                </c:pt>
                <c:pt idx="147">
                  <c:v>0.31071207000000001</c:v>
                </c:pt>
                <c:pt idx="148">
                  <c:v>0.31266157999999999</c:v>
                </c:pt>
                <c:pt idx="149">
                  <c:v>0.31150749999999999</c:v>
                </c:pt>
                <c:pt idx="150">
                  <c:v>0.31049209999999999</c:v>
                </c:pt>
                <c:pt idx="151">
                  <c:v>0.30839462000000001</c:v>
                </c:pt>
                <c:pt idx="152">
                  <c:v>0.30563669999999998</c:v>
                </c:pt>
                <c:pt idx="153">
                  <c:v>0.30507616999999998</c:v>
                </c:pt>
                <c:pt idx="154">
                  <c:v>0.30410876999999997</c:v>
                </c:pt>
                <c:pt idx="155">
                  <c:v>0.30273326</c:v>
                </c:pt>
                <c:pt idx="156">
                  <c:v>0.30310346999999999</c:v>
                </c:pt>
                <c:pt idx="157">
                  <c:v>0.29754750000000002</c:v>
                </c:pt>
                <c:pt idx="158">
                  <c:v>0.29575341999999999</c:v>
                </c:pt>
                <c:pt idx="159">
                  <c:v>0.29548845000000001</c:v>
                </c:pt>
                <c:pt idx="160">
                  <c:v>0.29414331999999999</c:v>
                </c:pt>
                <c:pt idx="161">
                  <c:v>0.29030697</c:v>
                </c:pt>
                <c:pt idx="162">
                  <c:v>0.29124358</c:v>
                </c:pt>
                <c:pt idx="163">
                  <c:v>0.28919826999999998</c:v>
                </c:pt>
                <c:pt idx="164">
                  <c:v>0.29102181999999999</c:v>
                </c:pt>
                <c:pt idx="165">
                  <c:v>0.29270224</c:v>
                </c:pt>
                <c:pt idx="166">
                  <c:v>0.29357188000000001</c:v>
                </c:pt>
                <c:pt idx="167">
                  <c:v>0.29621238</c:v>
                </c:pt>
                <c:pt idx="168">
                  <c:v>0.30309657000000001</c:v>
                </c:pt>
                <c:pt idx="169">
                  <c:v>0.29784453</c:v>
                </c:pt>
                <c:pt idx="170">
                  <c:v>0.29413203999999998</c:v>
                </c:pt>
                <c:pt idx="171">
                  <c:v>0.29713799000000002</c:v>
                </c:pt>
                <c:pt idx="172">
                  <c:v>0.29796271000000002</c:v>
                </c:pt>
                <c:pt idx="173">
                  <c:v>0.29221627999999999</c:v>
                </c:pt>
                <c:pt idx="174">
                  <c:v>0.29460375</c:v>
                </c:pt>
                <c:pt idx="175">
                  <c:v>0.29822253999999998</c:v>
                </c:pt>
                <c:pt idx="176">
                  <c:v>0.29811861000000001</c:v>
                </c:pt>
                <c:pt idx="177">
                  <c:v>0.29654720000000001</c:v>
                </c:pt>
                <c:pt idx="178">
                  <c:v>0.2994559</c:v>
                </c:pt>
                <c:pt idx="179">
                  <c:v>0.30797254000000002</c:v>
                </c:pt>
                <c:pt idx="180">
                  <c:v>0.30823197000000002</c:v>
                </c:pt>
                <c:pt idx="181">
                  <c:v>0.31017963999999998</c:v>
                </c:pt>
                <c:pt idx="182">
                  <c:v>0.31090685000000001</c:v>
                </c:pt>
                <c:pt idx="183">
                  <c:v>0.30602418999999997</c:v>
                </c:pt>
                <c:pt idx="184">
                  <c:v>0.29854815000000001</c:v>
                </c:pt>
                <c:pt idx="185">
                  <c:v>0.29585362999999998</c:v>
                </c:pt>
                <c:pt idx="186">
                  <c:v>0.29582264000000003</c:v>
                </c:pt>
                <c:pt idx="187">
                  <c:v>0.29574059000000003</c:v>
                </c:pt>
                <c:pt idx="188">
                  <c:v>0.29887197999999998</c:v>
                </c:pt>
                <c:pt idx="189">
                  <c:v>0.29966565000000001</c:v>
                </c:pt>
                <c:pt idx="190">
                  <c:v>0.29725960000000001</c:v>
                </c:pt>
                <c:pt idx="191">
                  <c:v>0.29670595999999999</c:v>
                </c:pt>
                <c:pt idx="192">
                  <c:v>0.30219351999999999</c:v>
                </c:pt>
                <c:pt idx="193">
                  <c:v>0.30805916999999999</c:v>
                </c:pt>
                <c:pt idx="194">
                  <c:v>0.31144706999999999</c:v>
                </c:pt>
                <c:pt idx="195">
                  <c:v>0.31277094999999999</c:v>
                </c:pt>
                <c:pt idx="196">
                  <c:v>0.30902502999999998</c:v>
                </c:pt>
                <c:pt idx="197">
                  <c:v>0.30144275999999998</c:v>
                </c:pt>
                <c:pt idx="198">
                  <c:v>0.30118300999999997</c:v>
                </c:pt>
                <c:pt idx="199">
                  <c:v>0.29770396999999998</c:v>
                </c:pt>
                <c:pt idx="200">
                  <c:v>0.29797674000000002</c:v>
                </c:pt>
                <c:pt idx="201">
                  <c:v>0.30235920999999999</c:v>
                </c:pt>
                <c:pt idx="202">
                  <c:v>0.30590265</c:v>
                </c:pt>
                <c:pt idx="203">
                  <c:v>0.30211357</c:v>
                </c:pt>
                <c:pt idx="204">
                  <c:v>0.30076779999999997</c:v>
                </c:pt>
                <c:pt idx="205">
                  <c:v>0.30493540000000002</c:v>
                </c:pt>
                <c:pt idx="206">
                  <c:v>0.30457852000000002</c:v>
                </c:pt>
                <c:pt idx="207">
                  <c:v>0.30343571000000003</c:v>
                </c:pt>
                <c:pt idx="208">
                  <c:v>0.30358503999999997</c:v>
                </c:pt>
                <c:pt idx="209">
                  <c:v>0.31010262</c:v>
                </c:pt>
                <c:pt idx="210">
                  <c:v>0.31274117000000001</c:v>
                </c:pt>
                <c:pt idx="211">
                  <c:v>0.31295650000000003</c:v>
                </c:pt>
                <c:pt idx="212">
                  <c:v>0.31570236000000002</c:v>
                </c:pt>
                <c:pt idx="213">
                  <c:v>0.31500728</c:v>
                </c:pt>
                <c:pt idx="214">
                  <c:v>0.31233039000000001</c:v>
                </c:pt>
                <c:pt idx="215">
                  <c:v>0.31134176000000002</c:v>
                </c:pt>
                <c:pt idx="216">
                  <c:v>0.31330318000000001</c:v>
                </c:pt>
                <c:pt idx="217">
                  <c:v>0.31647181000000002</c:v>
                </c:pt>
                <c:pt idx="218">
                  <c:v>0.32260079000000003</c:v>
                </c:pt>
                <c:pt idx="219">
                  <c:v>0.32307678000000001</c:v>
                </c:pt>
                <c:pt idx="220">
                  <c:v>0.31904086999999998</c:v>
                </c:pt>
                <c:pt idx="221">
                  <c:v>0.31947450999999999</c:v>
                </c:pt>
                <c:pt idx="222">
                  <c:v>0.31865103</c:v>
                </c:pt>
                <c:pt idx="223">
                  <c:v>0.31989582999999999</c:v>
                </c:pt>
                <c:pt idx="224">
                  <c:v>0.32081784000000002</c:v>
                </c:pt>
                <c:pt idx="225">
                  <c:v>0.32549433</c:v>
                </c:pt>
                <c:pt idx="226">
                  <c:v>0.32554865999999999</c:v>
                </c:pt>
                <c:pt idx="227">
                  <c:v>0.32489296000000001</c:v>
                </c:pt>
                <c:pt idx="228">
                  <c:v>0.32630898000000003</c:v>
                </c:pt>
                <c:pt idx="229">
                  <c:v>0.32959913000000002</c:v>
                </c:pt>
                <c:pt idx="230">
                  <c:v>0.33388789000000002</c:v>
                </c:pt>
                <c:pt idx="231">
                  <c:v>0.33597642</c:v>
                </c:pt>
                <c:pt idx="232">
                  <c:v>0.33609333000000002</c:v>
                </c:pt>
                <c:pt idx="233">
                  <c:v>0.33287156000000001</c:v>
                </c:pt>
                <c:pt idx="234">
                  <c:v>0.33396815000000002</c:v>
                </c:pt>
                <c:pt idx="235">
                  <c:v>0.32922121999999998</c:v>
                </c:pt>
                <c:pt idx="236">
                  <c:v>0.33071032</c:v>
                </c:pt>
                <c:pt idx="237">
                  <c:v>0.33718575000000001</c:v>
                </c:pt>
                <c:pt idx="238">
                  <c:v>0.33677189000000002</c:v>
                </c:pt>
                <c:pt idx="239">
                  <c:v>0.33542519999999998</c:v>
                </c:pt>
                <c:pt idx="240">
                  <c:v>0.33551666000000002</c:v>
                </c:pt>
                <c:pt idx="241">
                  <c:v>0.33595894999999998</c:v>
                </c:pt>
                <c:pt idx="242">
                  <c:v>0.33192447000000003</c:v>
                </c:pt>
                <c:pt idx="243">
                  <c:v>0.33533426</c:v>
                </c:pt>
                <c:pt idx="244">
                  <c:v>0.33403658000000003</c:v>
                </c:pt>
                <c:pt idx="245">
                  <c:v>0.33862915999999998</c:v>
                </c:pt>
                <c:pt idx="246">
                  <c:v>0.34349434000000001</c:v>
                </c:pt>
                <c:pt idx="247">
                  <c:v>0.34318693</c:v>
                </c:pt>
                <c:pt idx="248">
                  <c:v>0.34898269999999998</c:v>
                </c:pt>
                <c:pt idx="249">
                  <c:v>0.35661440999999999</c:v>
                </c:pt>
                <c:pt idx="250">
                  <c:v>0.35663011999999999</c:v>
                </c:pt>
                <c:pt idx="251">
                  <c:v>0.35654734999999999</c:v>
                </c:pt>
                <c:pt idx="252">
                  <c:v>0.36410695999999998</c:v>
                </c:pt>
                <c:pt idx="253">
                  <c:v>0.36314813000000001</c:v>
                </c:pt>
                <c:pt idx="254">
                  <c:v>0.36182396</c:v>
                </c:pt>
                <c:pt idx="255">
                  <c:v>0.36552382999999999</c:v>
                </c:pt>
                <c:pt idx="256">
                  <c:v>0.36358703999999997</c:v>
                </c:pt>
                <c:pt idx="257">
                  <c:v>0.36248936999999998</c:v>
                </c:pt>
                <c:pt idx="258">
                  <c:v>0.36523195000000003</c:v>
                </c:pt>
                <c:pt idx="259">
                  <c:v>0.36923319999999998</c:v>
                </c:pt>
                <c:pt idx="260">
                  <c:v>0.37580479</c:v>
                </c:pt>
                <c:pt idx="261">
                  <c:v>0.37943420999999999</c:v>
                </c:pt>
                <c:pt idx="262">
                  <c:v>0.38064221999999998</c:v>
                </c:pt>
                <c:pt idx="263">
                  <c:v>0.38215748999999999</c:v>
                </c:pt>
                <c:pt idx="264">
                  <c:v>0.37997391000000003</c:v>
                </c:pt>
                <c:pt idx="265">
                  <c:v>0.38105256999999998</c:v>
                </c:pt>
                <c:pt idx="266">
                  <c:v>0.38475194000000001</c:v>
                </c:pt>
                <c:pt idx="267">
                  <c:v>0.38606660999999998</c:v>
                </c:pt>
                <c:pt idx="268">
                  <c:v>0.38556421000000002</c:v>
                </c:pt>
                <c:pt idx="269">
                  <c:v>0.39247352000000002</c:v>
                </c:pt>
                <c:pt idx="270">
                  <c:v>0.38785353</c:v>
                </c:pt>
                <c:pt idx="271">
                  <c:v>0.38867521999999999</c:v>
                </c:pt>
                <c:pt idx="272">
                  <c:v>0.39569625000000003</c:v>
                </c:pt>
                <c:pt idx="273">
                  <c:v>0.40136274999999999</c:v>
                </c:pt>
                <c:pt idx="274">
                  <c:v>0.40451949999999998</c:v>
                </c:pt>
                <c:pt idx="275">
                  <c:v>0.4126262</c:v>
                </c:pt>
                <c:pt idx="276">
                  <c:v>0.41739994000000002</c:v>
                </c:pt>
                <c:pt idx="277">
                  <c:v>0.41965887000000002</c:v>
                </c:pt>
                <c:pt idx="278">
                  <c:v>0.42572765000000001</c:v>
                </c:pt>
                <c:pt idx="279">
                  <c:v>0.42527588</c:v>
                </c:pt>
                <c:pt idx="280">
                  <c:v>0.42913638999999998</c:v>
                </c:pt>
                <c:pt idx="281">
                  <c:v>0.43425630999999998</c:v>
                </c:pt>
                <c:pt idx="282">
                  <c:v>0.43823072000000002</c:v>
                </c:pt>
                <c:pt idx="283">
                  <c:v>0.43815363000000002</c:v>
                </c:pt>
                <c:pt idx="284">
                  <c:v>0.44240879</c:v>
                </c:pt>
                <c:pt idx="285">
                  <c:v>0.44163957999999998</c:v>
                </c:pt>
                <c:pt idx="286">
                  <c:v>0.44336455000000002</c:v>
                </c:pt>
                <c:pt idx="287">
                  <c:v>0.44221469000000002</c:v>
                </c:pt>
                <c:pt idx="288">
                  <c:v>0.44191775999999999</c:v>
                </c:pt>
                <c:pt idx="289">
                  <c:v>0.44221001999999998</c:v>
                </c:pt>
                <c:pt idx="290">
                  <c:v>0.44845914999999997</c:v>
                </c:pt>
                <c:pt idx="291">
                  <c:v>0.45573783000000001</c:v>
                </c:pt>
                <c:pt idx="292">
                  <c:v>0.46436991</c:v>
                </c:pt>
                <c:pt idx="293">
                  <c:v>0.47101785000000002</c:v>
                </c:pt>
                <c:pt idx="294">
                  <c:v>0.47668989</c:v>
                </c:pt>
                <c:pt idx="295">
                  <c:v>0.47950085999999997</c:v>
                </c:pt>
                <c:pt idx="296">
                  <c:v>0.47552430000000001</c:v>
                </c:pt>
                <c:pt idx="297">
                  <c:v>0.47657859000000002</c:v>
                </c:pt>
                <c:pt idx="298">
                  <c:v>0.47975868999999999</c:v>
                </c:pt>
                <c:pt idx="299">
                  <c:v>0.48544151000000002</c:v>
                </c:pt>
                <c:pt idx="300">
                  <c:v>0.48521297000000002</c:v>
                </c:pt>
                <c:pt idx="301">
                  <c:v>0.49116659000000001</c:v>
                </c:pt>
                <c:pt idx="302">
                  <c:v>0.49468529999999999</c:v>
                </c:pt>
                <c:pt idx="303">
                  <c:v>0.49540033999999999</c:v>
                </c:pt>
                <c:pt idx="304">
                  <c:v>0.49808237999999999</c:v>
                </c:pt>
                <c:pt idx="305">
                  <c:v>0.50590928000000002</c:v>
                </c:pt>
                <c:pt idx="306">
                  <c:v>0.50984635</c:v>
                </c:pt>
                <c:pt idx="307">
                  <c:v>0.51838611000000001</c:v>
                </c:pt>
                <c:pt idx="308">
                  <c:v>0.52377158999999995</c:v>
                </c:pt>
                <c:pt idx="309">
                  <c:v>0.53256439</c:v>
                </c:pt>
                <c:pt idx="310">
                  <c:v>0.54101564999999996</c:v>
                </c:pt>
                <c:pt idx="311">
                  <c:v>0.54567763000000002</c:v>
                </c:pt>
                <c:pt idx="312">
                  <c:v>0.54957575999999997</c:v>
                </c:pt>
                <c:pt idx="313">
                  <c:v>0.55682083000000004</c:v>
                </c:pt>
                <c:pt idx="314">
                  <c:v>0.56116774000000003</c:v>
                </c:pt>
                <c:pt idx="315">
                  <c:v>0.56804571999999998</c:v>
                </c:pt>
                <c:pt idx="316">
                  <c:v>0.57420185999999995</c:v>
                </c:pt>
                <c:pt idx="317">
                  <c:v>0.57897410999999999</c:v>
                </c:pt>
                <c:pt idx="318">
                  <c:v>0.58498916999999995</c:v>
                </c:pt>
                <c:pt idx="319">
                  <c:v>0.58753971999999999</c:v>
                </c:pt>
                <c:pt idx="320">
                  <c:v>0.58979283000000005</c:v>
                </c:pt>
                <c:pt idx="321">
                  <c:v>0.59348880999999998</c:v>
                </c:pt>
                <c:pt idx="322">
                  <c:v>0.59153734000000002</c:v>
                </c:pt>
                <c:pt idx="323">
                  <c:v>0.59462826999999996</c:v>
                </c:pt>
                <c:pt idx="324">
                  <c:v>0.59536891000000003</c:v>
                </c:pt>
                <c:pt idx="325">
                  <c:v>0.59360743000000005</c:v>
                </c:pt>
                <c:pt idx="326">
                  <c:v>0.59666341000000001</c:v>
                </c:pt>
                <c:pt idx="327">
                  <c:v>0.59822986</c:v>
                </c:pt>
                <c:pt idx="328">
                  <c:v>0.59750449999999999</c:v>
                </c:pt>
                <c:pt idx="329">
                  <c:v>0.59640198</c:v>
                </c:pt>
                <c:pt idx="330">
                  <c:v>0.59959194000000005</c:v>
                </c:pt>
                <c:pt idx="331">
                  <c:v>0.59880825000000004</c:v>
                </c:pt>
                <c:pt idx="332">
                  <c:v>0.60196163000000003</c:v>
                </c:pt>
                <c:pt idx="333">
                  <c:v>0.60594163999999995</c:v>
                </c:pt>
                <c:pt idx="334">
                  <c:v>0.60897433000000001</c:v>
                </c:pt>
                <c:pt idx="335">
                  <c:v>0.61085471000000002</c:v>
                </c:pt>
                <c:pt idx="336">
                  <c:v>0.61593231000000004</c:v>
                </c:pt>
                <c:pt idx="337">
                  <c:v>0.61531283999999997</c:v>
                </c:pt>
                <c:pt idx="338">
                  <c:v>0.61247580000000001</c:v>
                </c:pt>
                <c:pt idx="339">
                  <c:v>0.61828981999999999</c:v>
                </c:pt>
                <c:pt idx="340">
                  <c:v>0.62183069000000002</c:v>
                </c:pt>
                <c:pt idx="341">
                  <c:v>0.61957859000000004</c:v>
                </c:pt>
                <c:pt idx="342">
                  <c:v>0.62215622999999998</c:v>
                </c:pt>
                <c:pt idx="343">
                  <c:v>0.62700889999999998</c:v>
                </c:pt>
                <c:pt idx="344">
                  <c:v>0.62632626999999996</c:v>
                </c:pt>
                <c:pt idx="345">
                  <c:v>0.62417796000000003</c:v>
                </c:pt>
                <c:pt idx="346">
                  <c:v>0.62279448999999998</c:v>
                </c:pt>
                <c:pt idx="347">
                  <c:v>0.62435976999999998</c:v>
                </c:pt>
                <c:pt idx="348">
                  <c:v>0.62545954000000004</c:v>
                </c:pt>
                <c:pt idx="349">
                  <c:v>0.62636594000000001</c:v>
                </c:pt>
                <c:pt idx="350">
                  <c:v>0.62446975000000005</c:v>
                </c:pt>
                <c:pt idx="351">
                  <c:v>0.6275811</c:v>
                </c:pt>
                <c:pt idx="352">
                  <c:v>0.62984883999999997</c:v>
                </c:pt>
                <c:pt idx="353">
                  <c:v>0.62989649000000003</c:v>
                </c:pt>
                <c:pt idx="354">
                  <c:v>0.63007387000000004</c:v>
                </c:pt>
                <c:pt idx="355">
                  <c:v>0.63461312000000003</c:v>
                </c:pt>
                <c:pt idx="356">
                  <c:v>0.63731457000000002</c:v>
                </c:pt>
                <c:pt idx="357">
                  <c:v>0.63665791999999999</c:v>
                </c:pt>
                <c:pt idx="358">
                  <c:v>0.63375426000000001</c:v>
                </c:pt>
                <c:pt idx="359">
                  <c:v>0.63015394999999996</c:v>
                </c:pt>
                <c:pt idx="360">
                  <c:v>0.62944697999999999</c:v>
                </c:pt>
                <c:pt idx="361">
                  <c:v>0.62379514000000003</c:v>
                </c:pt>
                <c:pt idx="362">
                  <c:v>0.62383606999999996</c:v>
                </c:pt>
                <c:pt idx="363">
                  <c:v>0.62389505999999995</c:v>
                </c:pt>
                <c:pt idx="364">
                  <c:v>0.62497672000000004</c:v>
                </c:pt>
                <c:pt idx="365">
                  <c:v>0.623394</c:v>
                </c:pt>
                <c:pt idx="366">
                  <c:v>0.62870751999999996</c:v>
                </c:pt>
                <c:pt idx="367">
                  <c:v>0.62993043999999998</c:v>
                </c:pt>
                <c:pt idx="368">
                  <c:v>0.63249511000000003</c:v>
                </c:pt>
                <c:pt idx="369">
                  <c:v>0.63213465000000002</c:v>
                </c:pt>
                <c:pt idx="370">
                  <c:v>0.63487987999999995</c:v>
                </c:pt>
                <c:pt idx="371">
                  <c:v>0.63552271999999999</c:v>
                </c:pt>
                <c:pt idx="372">
                  <c:v>0.63608993999999996</c:v>
                </c:pt>
                <c:pt idx="373">
                  <c:v>0.63502009000000004</c:v>
                </c:pt>
                <c:pt idx="374">
                  <c:v>0.64045642999999997</c:v>
                </c:pt>
                <c:pt idx="375">
                  <c:v>0.64050249000000004</c:v>
                </c:pt>
                <c:pt idx="376">
                  <c:v>0.64030385999999995</c:v>
                </c:pt>
                <c:pt idx="377">
                  <c:v>0.64417880000000005</c:v>
                </c:pt>
                <c:pt idx="378">
                  <c:v>0.64614212999999998</c:v>
                </c:pt>
                <c:pt idx="379">
                  <c:v>0.64444467999999999</c:v>
                </c:pt>
                <c:pt idx="380">
                  <c:v>0.64286982000000004</c:v>
                </c:pt>
                <c:pt idx="381">
                  <c:v>0.64325882000000001</c:v>
                </c:pt>
                <c:pt idx="382">
                  <c:v>0.64198007000000001</c:v>
                </c:pt>
                <c:pt idx="383">
                  <c:v>0.64271226999999997</c:v>
                </c:pt>
                <c:pt idx="384">
                  <c:v>0.64311068000000005</c:v>
                </c:pt>
                <c:pt idx="385">
                  <c:v>0.64361126999999996</c:v>
                </c:pt>
                <c:pt idx="386">
                  <c:v>0.64313374999999995</c:v>
                </c:pt>
                <c:pt idx="387">
                  <c:v>0.64264427999999996</c:v>
                </c:pt>
                <c:pt idx="388">
                  <c:v>0.64402623999999997</c:v>
                </c:pt>
                <c:pt idx="389">
                  <c:v>0.64315907000000005</c:v>
                </c:pt>
                <c:pt idx="390">
                  <c:v>0.64199178999999995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62-40D5-806F-1B8205E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536192"/>
        <c:axId val="156536768"/>
      </c:scatterChart>
      <c:valAx>
        <c:axId val="15653619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56536768"/>
        <c:crosses val="autoZero"/>
        <c:crossBetween val="midCat"/>
      </c:valAx>
      <c:valAx>
        <c:axId val="156536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65361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'Data fresh bones'!$EX$4:$EX$398</c:f>
              <c:numCache>
                <c:formatCode>0.00E+00</c:formatCode>
                <c:ptCount val="395"/>
                <c:pt idx="0">
                  <c:v>-8.3650599999999995E-6</c:v>
                </c:pt>
                <c:pt idx="1">
                  <c:v>1.8606599999999999E-5</c:v>
                </c:pt>
                <c:pt idx="2">
                  <c:v>2.7867100000000002E-6</c:v>
                </c:pt>
                <c:pt idx="3" formatCode="General">
                  <c:v>2.66467E-4</c:v>
                </c:pt>
                <c:pt idx="4" formatCode="General">
                  <c:v>9.4481299999999997E-4</c:v>
                </c:pt>
                <c:pt idx="5" formatCode="General">
                  <c:v>2.1114990000000002E-3</c:v>
                </c:pt>
                <c:pt idx="6" formatCode="General">
                  <c:v>4.536053E-3</c:v>
                </c:pt>
                <c:pt idx="7" formatCode="General">
                  <c:v>7.9646600000000001E-3</c:v>
                </c:pt>
                <c:pt idx="8" formatCode="General">
                  <c:v>1.2113904999999999E-2</c:v>
                </c:pt>
                <c:pt idx="9" formatCode="General">
                  <c:v>1.8397639E-2</c:v>
                </c:pt>
                <c:pt idx="10" formatCode="General">
                  <c:v>2.6738728999999999E-2</c:v>
                </c:pt>
                <c:pt idx="11" formatCode="General">
                  <c:v>3.6022567999999998E-2</c:v>
                </c:pt>
                <c:pt idx="12" formatCode="General">
                  <c:v>4.6637883999999998E-2</c:v>
                </c:pt>
                <c:pt idx="13" formatCode="General">
                  <c:v>5.9526364999999998E-2</c:v>
                </c:pt>
                <c:pt idx="14" formatCode="General">
                  <c:v>7.2504891000000002E-2</c:v>
                </c:pt>
                <c:pt idx="15" formatCode="General">
                  <c:v>8.4932800000000003E-2</c:v>
                </c:pt>
                <c:pt idx="16" formatCode="General">
                  <c:v>9.7550453999999995E-2</c:v>
                </c:pt>
                <c:pt idx="17" formatCode="General">
                  <c:v>0.11078350300000001</c:v>
                </c:pt>
                <c:pt idx="18" formatCode="General">
                  <c:v>0.122540527</c:v>
                </c:pt>
                <c:pt idx="19" formatCode="General">
                  <c:v>0.13285778200000001</c:v>
                </c:pt>
                <c:pt idx="20" formatCode="General">
                  <c:v>0.14323491299999999</c:v>
                </c:pt>
                <c:pt idx="21" formatCode="General">
                  <c:v>0.15555640200000001</c:v>
                </c:pt>
                <c:pt idx="22" formatCode="General">
                  <c:v>0.16941486</c:v>
                </c:pt>
                <c:pt idx="23" formatCode="General">
                  <c:v>0.18241987600000001</c:v>
                </c:pt>
                <c:pt idx="24" formatCode="General">
                  <c:v>0.19472067800000001</c:v>
                </c:pt>
                <c:pt idx="25" formatCode="General">
                  <c:v>0.20717296499999999</c:v>
                </c:pt>
                <c:pt idx="26" formatCode="General">
                  <c:v>0.21743916399999999</c:v>
                </c:pt>
                <c:pt idx="27" formatCode="General">
                  <c:v>0.22421880199999999</c:v>
                </c:pt>
                <c:pt idx="28" formatCode="General">
                  <c:v>0.23141421000000001</c:v>
                </c:pt>
                <c:pt idx="29" formatCode="General">
                  <c:v>0.23981366000000001</c:v>
                </c:pt>
                <c:pt idx="30" formatCode="General">
                  <c:v>0.24807027200000001</c:v>
                </c:pt>
                <c:pt idx="31" formatCode="General">
                  <c:v>0.25507336000000003</c:v>
                </c:pt>
                <c:pt idx="32" formatCode="General">
                  <c:v>0.26154490200000002</c:v>
                </c:pt>
                <c:pt idx="33" formatCode="General">
                  <c:v>0.26809883400000001</c:v>
                </c:pt>
                <c:pt idx="34" formatCode="General">
                  <c:v>0.27432656</c:v>
                </c:pt>
                <c:pt idx="35" formatCode="General">
                  <c:v>0.279000521</c:v>
                </c:pt>
                <c:pt idx="36" formatCode="General">
                  <c:v>0.28304959299999999</c:v>
                </c:pt>
                <c:pt idx="37" formatCode="General">
                  <c:v>0.28819931399999998</c:v>
                </c:pt>
                <c:pt idx="38" formatCode="General">
                  <c:v>0.294523433</c:v>
                </c:pt>
                <c:pt idx="39" formatCode="General">
                  <c:v>0.30128669000000002</c:v>
                </c:pt>
                <c:pt idx="40" formatCode="General">
                  <c:v>0.30850603900000001</c:v>
                </c:pt>
                <c:pt idx="41" formatCode="General">
                  <c:v>0.31661108799999998</c:v>
                </c:pt>
                <c:pt idx="42" formatCode="General">
                  <c:v>0.32491401199999997</c:v>
                </c:pt>
                <c:pt idx="43" formatCode="General">
                  <c:v>0.332412243</c:v>
                </c:pt>
                <c:pt idx="44" formatCode="General">
                  <c:v>0.33854346899999999</c:v>
                </c:pt>
                <c:pt idx="45" formatCode="General">
                  <c:v>0.34460397399999998</c:v>
                </c:pt>
                <c:pt idx="46" formatCode="General">
                  <c:v>0.35089334300000002</c:v>
                </c:pt>
                <c:pt idx="47" formatCode="General">
                  <c:v>0.35739682099999998</c:v>
                </c:pt>
                <c:pt idx="48" formatCode="General">
                  <c:v>0.36291113899999999</c:v>
                </c:pt>
                <c:pt idx="49" formatCode="General">
                  <c:v>0.36808181099999998</c:v>
                </c:pt>
                <c:pt idx="50" formatCode="General">
                  <c:v>0.37364882999999999</c:v>
                </c:pt>
                <c:pt idx="51" formatCode="General">
                  <c:v>0.38032212100000001</c:v>
                </c:pt>
                <c:pt idx="52" formatCode="General">
                  <c:v>0.38696229500000001</c:v>
                </c:pt>
                <c:pt idx="53" formatCode="General">
                  <c:v>0.39449738699999998</c:v>
                </c:pt>
                <c:pt idx="54" formatCode="General">
                  <c:v>0.40360943100000002</c:v>
                </c:pt>
                <c:pt idx="55" formatCode="General">
                  <c:v>0.41294579599999998</c:v>
                </c:pt>
                <c:pt idx="56" formatCode="General">
                  <c:v>0.42045886399999999</c:v>
                </c:pt>
                <c:pt idx="57" formatCode="General">
                  <c:v>0.42672875100000002</c:v>
                </c:pt>
                <c:pt idx="58" formatCode="General">
                  <c:v>0.43282549799999998</c:v>
                </c:pt>
                <c:pt idx="59" formatCode="General">
                  <c:v>0.43875887600000002</c:v>
                </c:pt>
                <c:pt idx="60" formatCode="General">
                  <c:v>0.44430502900000002</c:v>
                </c:pt>
                <c:pt idx="61" formatCode="General">
                  <c:v>0.44947229900000002</c:v>
                </c:pt>
                <c:pt idx="62" formatCode="General">
                  <c:v>0.45485401600000003</c:v>
                </c:pt>
                <c:pt idx="63" formatCode="General">
                  <c:v>0.46053976400000002</c:v>
                </c:pt>
                <c:pt idx="64" formatCode="General">
                  <c:v>0.46666242899999999</c:v>
                </c:pt>
                <c:pt idx="65" formatCode="General">
                  <c:v>0.47240909199999997</c:v>
                </c:pt>
                <c:pt idx="66" formatCode="General">
                  <c:v>0.47863757699999998</c:v>
                </c:pt>
                <c:pt idx="67" formatCode="General">
                  <c:v>0.48497851800000003</c:v>
                </c:pt>
                <c:pt idx="68" formatCode="General">
                  <c:v>0.49066769599999999</c:v>
                </c:pt>
                <c:pt idx="69" formatCode="General">
                  <c:v>0.49682874100000002</c:v>
                </c:pt>
                <c:pt idx="70" formatCode="General">
                  <c:v>0.50452548500000005</c:v>
                </c:pt>
                <c:pt idx="71" formatCode="General">
                  <c:v>0.51224411999999997</c:v>
                </c:pt>
                <c:pt idx="72" formatCode="General">
                  <c:v>0.51978843900000005</c:v>
                </c:pt>
                <c:pt idx="73" formatCode="General">
                  <c:v>0.52722037200000005</c:v>
                </c:pt>
                <c:pt idx="74" formatCode="General">
                  <c:v>0.53293732199999999</c:v>
                </c:pt>
                <c:pt idx="75" formatCode="General">
                  <c:v>0.53681530899999996</c:v>
                </c:pt>
                <c:pt idx="76" formatCode="General">
                  <c:v>0.54196249900000004</c:v>
                </c:pt>
                <c:pt idx="77" formatCode="General">
                  <c:v>0.54765664300000005</c:v>
                </c:pt>
                <c:pt idx="78" formatCode="General">
                  <c:v>0.55310029100000002</c:v>
                </c:pt>
                <c:pt idx="79" formatCode="General">
                  <c:v>0.55922823799999999</c:v>
                </c:pt>
                <c:pt idx="80" formatCode="General">
                  <c:v>0.56624801499999999</c:v>
                </c:pt>
                <c:pt idx="81" formatCode="General">
                  <c:v>0.57256338100000004</c:v>
                </c:pt>
                <c:pt idx="82" formatCode="General">
                  <c:v>0.57986396799999995</c:v>
                </c:pt>
                <c:pt idx="83" formatCode="General">
                  <c:v>0.58868152900000004</c:v>
                </c:pt>
                <c:pt idx="84" formatCode="General">
                  <c:v>0.59666596100000002</c:v>
                </c:pt>
                <c:pt idx="85" formatCode="General">
                  <c:v>0.60349610300000001</c:v>
                </c:pt>
                <c:pt idx="86" formatCode="General">
                  <c:v>0.60983665300000001</c:v>
                </c:pt>
                <c:pt idx="87" formatCode="General">
                  <c:v>0.61398919299999999</c:v>
                </c:pt>
                <c:pt idx="88" formatCode="General">
                  <c:v>0.61660200899999995</c:v>
                </c:pt>
                <c:pt idx="89" formatCode="General">
                  <c:v>0.62030133499999995</c:v>
                </c:pt>
                <c:pt idx="90" formatCode="General">
                  <c:v>0.62530578999999997</c:v>
                </c:pt>
                <c:pt idx="91" formatCode="General">
                  <c:v>0.63056334999999997</c:v>
                </c:pt>
                <c:pt idx="92" formatCode="General">
                  <c:v>0.63726265100000001</c:v>
                </c:pt>
                <c:pt idx="93" formatCode="General">
                  <c:v>0.64417045100000003</c:v>
                </c:pt>
                <c:pt idx="94" formatCode="General">
                  <c:v>0.64982503599999997</c:v>
                </c:pt>
                <c:pt idx="95" formatCode="General">
                  <c:v>0.65518273500000002</c:v>
                </c:pt>
                <c:pt idx="96" formatCode="General">
                  <c:v>0.66105953699999997</c:v>
                </c:pt>
                <c:pt idx="97" formatCode="General">
                  <c:v>0.66662529199999998</c:v>
                </c:pt>
                <c:pt idx="98" formatCode="General">
                  <c:v>0.67140520599999998</c:v>
                </c:pt>
                <c:pt idx="99" formatCode="General">
                  <c:v>0.67581171200000001</c:v>
                </c:pt>
                <c:pt idx="100" formatCode="General">
                  <c:v>0.67938304999999999</c:v>
                </c:pt>
                <c:pt idx="101" formatCode="General">
                  <c:v>0.68353652099999995</c:v>
                </c:pt>
                <c:pt idx="102" formatCode="General">
                  <c:v>0.68803356599999999</c:v>
                </c:pt>
                <c:pt idx="103" formatCode="General">
                  <c:v>0.692852896</c:v>
                </c:pt>
                <c:pt idx="104" formatCode="General">
                  <c:v>0.69797967999999999</c:v>
                </c:pt>
                <c:pt idx="105" formatCode="General">
                  <c:v>0.70446863000000004</c:v>
                </c:pt>
                <c:pt idx="106" formatCode="General">
                  <c:v>0.70963514999999999</c:v>
                </c:pt>
                <c:pt idx="107" formatCode="General">
                  <c:v>0.71438750399999995</c:v>
                </c:pt>
                <c:pt idx="108" formatCode="General">
                  <c:v>0.71996794500000005</c:v>
                </c:pt>
                <c:pt idx="109" formatCode="General">
                  <c:v>0.72588086699999999</c:v>
                </c:pt>
                <c:pt idx="110" formatCode="General">
                  <c:v>0.73166032999999997</c:v>
                </c:pt>
                <c:pt idx="111" formatCode="General">
                  <c:v>0.73717853899999997</c:v>
                </c:pt>
                <c:pt idx="112" formatCode="General">
                  <c:v>0.74233201299999996</c:v>
                </c:pt>
                <c:pt idx="113" formatCode="General">
                  <c:v>0.74771316600000004</c:v>
                </c:pt>
                <c:pt idx="114" formatCode="General">
                  <c:v>0.75315927400000005</c:v>
                </c:pt>
                <c:pt idx="115" formatCode="General">
                  <c:v>0.75753529200000003</c:v>
                </c:pt>
                <c:pt idx="116" formatCode="General">
                  <c:v>0.76250561500000003</c:v>
                </c:pt>
                <c:pt idx="117" formatCode="General">
                  <c:v>0.76814789999999999</c:v>
                </c:pt>
                <c:pt idx="118" formatCode="General">
                  <c:v>0.77447542599999997</c:v>
                </c:pt>
                <c:pt idx="119" formatCode="General">
                  <c:v>0.78446128199999998</c:v>
                </c:pt>
                <c:pt idx="120" formatCode="General">
                  <c:v>0.79695997500000004</c:v>
                </c:pt>
                <c:pt idx="121" formatCode="General">
                  <c:v>0.80955056199999997</c:v>
                </c:pt>
                <c:pt idx="122" formatCode="General">
                  <c:v>0.82247944299999998</c:v>
                </c:pt>
                <c:pt idx="123" formatCode="General">
                  <c:v>0.83462029800000004</c:v>
                </c:pt>
                <c:pt idx="124" formatCode="General">
                  <c:v>0.84376269100000001</c:v>
                </c:pt>
                <c:pt idx="125" formatCode="General">
                  <c:v>0.85074863999999994</c:v>
                </c:pt>
                <c:pt idx="126" formatCode="General">
                  <c:v>0.85703034600000005</c:v>
                </c:pt>
                <c:pt idx="127" formatCode="General">
                  <c:v>0.86158853400000002</c:v>
                </c:pt>
                <c:pt idx="128" formatCode="General">
                  <c:v>0.86576879200000001</c:v>
                </c:pt>
                <c:pt idx="129" formatCode="General">
                  <c:v>0.86947585000000005</c:v>
                </c:pt>
                <c:pt idx="130" formatCode="General">
                  <c:v>0.87295210999999995</c:v>
                </c:pt>
                <c:pt idx="131" formatCode="General">
                  <c:v>0.87625667900000004</c:v>
                </c:pt>
                <c:pt idx="132" formatCode="General">
                  <c:v>0.88050468900000001</c:v>
                </c:pt>
                <c:pt idx="133" formatCode="General">
                  <c:v>0.88708647900000004</c:v>
                </c:pt>
                <c:pt idx="134" formatCode="General">
                  <c:v>0.89527099300000001</c:v>
                </c:pt>
                <c:pt idx="135" formatCode="General">
                  <c:v>0.90315600399999996</c:v>
                </c:pt>
                <c:pt idx="136" formatCode="General">
                  <c:v>0.91083008099999996</c:v>
                </c:pt>
                <c:pt idx="137" formatCode="General">
                  <c:v>0.91833617000000001</c:v>
                </c:pt>
                <c:pt idx="138" formatCode="General">
                  <c:v>0.92376683800000003</c:v>
                </c:pt>
                <c:pt idx="139" formatCode="General">
                  <c:v>0.92781983099999998</c:v>
                </c:pt>
                <c:pt idx="140" formatCode="General">
                  <c:v>0.93318354299999995</c:v>
                </c:pt>
                <c:pt idx="141" formatCode="General">
                  <c:v>0.94010942099999995</c:v>
                </c:pt>
                <c:pt idx="142" formatCode="General">
                  <c:v>0.94739009100000005</c:v>
                </c:pt>
                <c:pt idx="143" formatCode="General">
                  <c:v>0.95370461799999995</c:v>
                </c:pt>
                <c:pt idx="144" formatCode="General">
                  <c:v>0.959382442</c:v>
                </c:pt>
                <c:pt idx="145" formatCode="General">
                  <c:v>0.96497774400000003</c:v>
                </c:pt>
                <c:pt idx="146" formatCode="General">
                  <c:v>0.97054103899999999</c:v>
                </c:pt>
                <c:pt idx="147" formatCode="General">
                  <c:v>0.97666929000000002</c:v>
                </c:pt>
                <c:pt idx="148" formatCode="General">
                  <c:v>0.98313583199999999</c:v>
                </c:pt>
                <c:pt idx="149" formatCode="General">
                  <c:v>0.98936453300000005</c:v>
                </c:pt>
                <c:pt idx="150" formatCode="General">
                  <c:v>0.99479815699999996</c:v>
                </c:pt>
                <c:pt idx="151" formatCode="General">
                  <c:v>1.0008674559999999</c:v>
                </c:pt>
                <c:pt idx="152" formatCode="General">
                  <c:v>1.0079725399999999</c:v>
                </c:pt>
                <c:pt idx="153" formatCode="General">
                  <c:v>1.016903428</c:v>
                </c:pt>
                <c:pt idx="154" formatCode="General">
                  <c:v>1.027347674</c:v>
                </c:pt>
                <c:pt idx="155" formatCode="General">
                  <c:v>1.037858961</c:v>
                </c:pt>
                <c:pt idx="156" formatCode="General">
                  <c:v>1.046546212</c:v>
                </c:pt>
                <c:pt idx="157" formatCode="General">
                  <c:v>1.0533998950000001</c:v>
                </c:pt>
                <c:pt idx="158" formatCode="General">
                  <c:v>1.0582389249999999</c:v>
                </c:pt>
                <c:pt idx="159" formatCode="General">
                  <c:v>1.0623587880000001</c:v>
                </c:pt>
                <c:pt idx="160" formatCode="General">
                  <c:v>1.0666052930000001</c:v>
                </c:pt>
                <c:pt idx="161" formatCode="General">
                  <c:v>1.0712315960000001</c:v>
                </c:pt>
                <c:pt idx="162" formatCode="General">
                  <c:v>1.0763441730000001</c:v>
                </c:pt>
                <c:pt idx="163" formatCode="General">
                  <c:v>1.081669499</c:v>
                </c:pt>
                <c:pt idx="164" formatCode="General">
                  <c:v>1.086403378</c:v>
                </c:pt>
                <c:pt idx="165" formatCode="General">
                  <c:v>1.091008403</c:v>
                </c:pt>
                <c:pt idx="166" formatCode="General">
                  <c:v>1.095946248</c:v>
                </c:pt>
                <c:pt idx="167" formatCode="General">
                  <c:v>1.1006054089999999</c:v>
                </c:pt>
                <c:pt idx="168" formatCode="General">
                  <c:v>1.1052747940000001</c:v>
                </c:pt>
                <c:pt idx="169" formatCode="General">
                  <c:v>1.1105034300000001</c:v>
                </c:pt>
                <c:pt idx="170" formatCode="General">
                  <c:v>1.115978004</c:v>
                </c:pt>
                <c:pt idx="171" formatCode="General">
                  <c:v>1.1213256680000001</c:v>
                </c:pt>
                <c:pt idx="172" formatCode="General">
                  <c:v>1.1262284810000001</c:v>
                </c:pt>
                <c:pt idx="173" formatCode="General">
                  <c:v>1.130967866</c:v>
                </c:pt>
                <c:pt idx="174" formatCode="General">
                  <c:v>1.135666888</c:v>
                </c:pt>
                <c:pt idx="175" formatCode="General">
                  <c:v>1.140422354</c:v>
                </c:pt>
                <c:pt idx="176" formatCode="General">
                  <c:v>1.145436111</c:v>
                </c:pt>
                <c:pt idx="177" formatCode="General">
                  <c:v>1.1509075120000001</c:v>
                </c:pt>
                <c:pt idx="178" formatCode="General">
                  <c:v>1.156322571</c:v>
                </c:pt>
                <c:pt idx="179" formatCode="General">
                  <c:v>1.1611603109999999</c:v>
                </c:pt>
                <c:pt idx="180" formatCode="General">
                  <c:v>1.166742328</c:v>
                </c:pt>
                <c:pt idx="181" formatCode="General">
                  <c:v>1.1730056769999999</c:v>
                </c:pt>
                <c:pt idx="182" formatCode="General">
                  <c:v>1.1798465090000001</c:v>
                </c:pt>
                <c:pt idx="183" formatCode="General">
                  <c:v>1.18900275</c:v>
                </c:pt>
                <c:pt idx="184" formatCode="General">
                  <c:v>1.198557952</c:v>
                </c:pt>
                <c:pt idx="185" formatCode="General">
                  <c:v>1.2066097499999999</c:v>
                </c:pt>
                <c:pt idx="186" formatCode="General">
                  <c:v>1.2131306289999999</c:v>
                </c:pt>
                <c:pt idx="187" formatCode="General">
                  <c:v>1.219202178</c:v>
                </c:pt>
                <c:pt idx="188" formatCode="General">
                  <c:v>1.2246636879999999</c:v>
                </c:pt>
                <c:pt idx="189" formatCode="General">
                  <c:v>1.2301845890000001</c:v>
                </c:pt>
                <c:pt idx="190" formatCode="General">
                  <c:v>1.235899597</c:v>
                </c:pt>
                <c:pt idx="191" formatCode="General">
                  <c:v>1.241903668</c:v>
                </c:pt>
                <c:pt idx="192" formatCode="General">
                  <c:v>1.2476730899999999</c:v>
                </c:pt>
                <c:pt idx="193" formatCode="General">
                  <c:v>1.2520375930000001</c:v>
                </c:pt>
                <c:pt idx="194" formatCode="General">
                  <c:v>1.2563116480000001</c:v>
                </c:pt>
                <c:pt idx="195" formatCode="General">
                  <c:v>1.2610032680000001</c:v>
                </c:pt>
                <c:pt idx="196" formatCode="General">
                  <c:v>1.2658882810000001</c:v>
                </c:pt>
                <c:pt idx="197" formatCode="General">
                  <c:v>1.2701076090000001</c:v>
                </c:pt>
                <c:pt idx="198" formatCode="General">
                  <c:v>1.274345501</c:v>
                </c:pt>
                <c:pt idx="199" formatCode="General">
                  <c:v>1.2789615329999999</c:v>
                </c:pt>
                <c:pt idx="200" formatCode="General">
                  <c:v>1.283446718</c:v>
                </c:pt>
                <c:pt idx="201" formatCode="General">
                  <c:v>1.287576711</c:v>
                </c:pt>
                <c:pt idx="202" formatCode="General">
                  <c:v>1.291932007</c:v>
                </c:pt>
                <c:pt idx="203" formatCode="General">
                  <c:v>1.2961437419999999</c:v>
                </c:pt>
                <c:pt idx="204" formatCode="General">
                  <c:v>1.2998375</c:v>
                </c:pt>
                <c:pt idx="205" formatCode="General">
                  <c:v>1.3035927030000001</c:v>
                </c:pt>
                <c:pt idx="206" formatCode="General">
                  <c:v>1.307410044</c:v>
                </c:pt>
                <c:pt idx="207" formatCode="General">
                  <c:v>1.3115217429999999</c:v>
                </c:pt>
                <c:pt idx="208" formatCode="General">
                  <c:v>1.3160134859999999</c:v>
                </c:pt>
                <c:pt idx="209" formatCode="General">
                  <c:v>1.3210571760000001</c:v>
                </c:pt>
                <c:pt idx="210" formatCode="General">
                  <c:v>1.32675923</c:v>
                </c:pt>
                <c:pt idx="211" formatCode="General">
                  <c:v>1.332524354</c:v>
                </c:pt>
                <c:pt idx="212" formatCode="General">
                  <c:v>1.3380304519999999</c:v>
                </c:pt>
                <c:pt idx="213" formatCode="General">
                  <c:v>1.3436363019999999</c:v>
                </c:pt>
                <c:pt idx="214" formatCode="General">
                  <c:v>1.348772104</c:v>
                </c:pt>
                <c:pt idx="215" formatCode="General">
                  <c:v>1.3525093610000001</c:v>
                </c:pt>
                <c:pt idx="216" formatCode="General">
                  <c:v>1.355586943</c:v>
                </c:pt>
                <c:pt idx="217" formatCode="General">
                  <c:v>1.358403295</c:v>
                </c:pt>
                <c:pt idx="218" formatCode="General">
                  <c:v>1.3612370810000001</c:v>
                </c:pt>
                <c:pt idx="219" formatCode="General">
                  <c:v>1.3643306589999999</c:v>
                </c:pt>
                <c:pt idx="220" formatCode="General">
                  <c:v>1.368147835</c:v>
                </c:pt>
                <c:pt idx="221" formatCode="General">
                  <c:v>1.372716252</c:v>
                </c:pt>
                <c:pt idx="222" formatCode="General">
                  <c:v>1.378078277</c:v>
                </c:pt>
                <c:pt idx="223" formatCode="General">
                  <c:v>1.3831462409999999</c:v>
                </c:pt>
                <c:pt idx="224" formatCode="General">
                  <c:v>1.3874259659999999</c:v>
                </c:pt>
                <c:pt idx="225" formatCode="General">
                  <c:v>1.3913045429999999</c:v>
                </c:pt>
                <c:pt idx="226" formatCode="General">
                  <c:v>1.3945251700000001</c:v>
                </c:pt>
                <c:pt idx="227" formatCode="General">
                  <c:v>1.3972790150000001</c:v>
                </c:pt>
                <c:pt idx="228" formatCode="General">
                  <c:v>1.3998101759999999</c:v>
                </c:pt>
                <c:pt idx="229" formatCode="General">
                  <c:v>1.4029032859999999</c:v>
                </c:pt>
                <c:pt idx="230" formatCode="General">
                  <c:v>1.406447003</c:v>
                </c:pt>
                <c:pt idx="231" formatCode="General">
                  <c:v>1.410642419</c:v>
                </c:pt>
                <c:pt idx="232" formatCode="General">
                  <c:v>1.4144320909999999</c:v>
                </c:pt>
                <c:pt idx="233" formatCode="General">
                  <c:v>1.418348927</c:v>
                </c:pt>
                <c:pt idx="234" formatCode="General">
                  <c:v>1.422492555</c:v>
                </c:pt>
                <c:pt idx="235" formatCode="General">
                  <c:v>1.4259177439999999</c:v>
                </c:pt>
                <c:pt idx="236" formatCode="General">
                  <c:v>1.4292088620000001</c:v>
                </c:pt>
                <c:pt idx="237" formatCode="General">
                  <c:v>1.4326923620000001</c:v>
                </c:pt>
                <c:pt idx="238" formatCode="General">
                  <c:v>1.436198222</c:v>
                </c:pt>
                <c:pt idx="239" formatCode="General">
                  <c:v>1.439721085</c:v>
                </c:pt>
                <c:pt idx="240" formatCode="General">
                  <c:v>1.4441604159999999</c:v>
                </c:pt>
                <c:pt idx="241" formatCode="General">
                  <c:v>1.4487154739999999</c:v>
                </c:pt>
                <c:pt idx="242" formatCode="General">
                  <c:v>1.4538135050000001</c:v>
                </c:pt>
                <c:pt idx="243" formatCode="General">
                  <c:v>1.4590716210000001</c:v>
                </c:pt>
                <c:pt idx="244" formatCode="General">
                  <c:v>1.464076363</c:v>
                </c:pt>
                <c:pt idx="245" formatCode="General">
                  <c:v>1.468807215</c:v>
                </c:pt>
                <c:pt idx="246" formatCode="General">
                  <c:v>1.473393943</c:v>
                </c:pt>
                <c:pt idx="247" formatCode="General">
                  <c:v>1.47754366</c:v>
                </c:pt>
                <c:pt idx="248" formatCode="General">
                  <c:v>1.481146699</c:v>
                </c:pt>
                <c:pt idx="249" formatCode="General">
                  <c:v>1.4843430870000001</c:v>
                </c:pt>
                <c:pt idx="250" formatCode="General">
                  <c:v>1.487267151</c:v>
                </c:pt>
                <c:pt idx="251" formatCode="General">
                  <c:v>1.490603133</c:v>
                </c:pt>
                <c:pt idx="252" formatCode="General">
                  <c:v>1.494960844</c:v>
                </c:pt>
                <c:pt idx="253" formatCode="General">
                  <c:v>1.500936053</c:v>
                </c:pt>
                <c:pt idx="254" formatCode="General">
                  <c:v>1.5084189219999999</c:v>
                </c:pt>
                <c:pt idx="255" formatCode="General">
                  <c:v>1.516496131</c:v>
                </c:pt>
                <c:pt idx="256" formatCode="General">
                  <c:v>1.524085299</c:v>
                </c:pt>
                <c:pt idx="257" formatCode="General">
                  <c:v>1.530753764</c:v>
                </c:pt>
                <c:pt idx="258" formatCode="General">
                  <c:v>1.536495669</c:v>
                </c:pt>
                <c:pt idx="259" formatCode="General">
                  <c:v>1.5407672589999999</c:v>
                </c:pt>
                <c:pt idx="260" formatCode="General">
                  <c:v>1.544447581</c:v>
                </c:pt>
                <c:pt idx="261" formatCode="General">
                  <c:v>1.5480544110000001</c:v>
                </c:pt>
                <c:pt idx="262" formatCode="General">
                  <c:v>1.5516678500000001</c:v>
                </c:pt>
                <c:pt idx="263" formatCode="General">
                  <c:v>1.5547233119999999</c:v>
                </c:pt>
                <c:pt idx="264" formatCode="General">
                  <c:v>1.557514866</c:v>
                </c:pt>
                <c:pt idx="265" formatCode="General">
                  <c:v>1.559913621</c:v>
                </c:pt>
                <c:pt idx="266" formatCode="General">
                  <c:v>1.5617902749999999</c:v>
                </c:pt>
                <c:pt idx="267" formatCode="General">
                  <c:v>1.562881975</c:v>
                </c:pt>
                <c:pt idx="268" formatCode="General">
                  <c:v>1.563517265</c:v>
                </c:pt>
                <c:pt idx="269" formatCode="General">
                  <c:v>1.564151077</c:v>
                </c:pt>
                <c:pt idx="270" formatCode="General">
                  <c:v>1.5651323610000001</c:v>
                </c:pt>
                <c:pt idx="271" formatCode="General">
                  <c:v>1.56792088</c:v>
                </c:pt>
                <c:pt idx="272" formatCode="General">
                  <c:v>1.57308527</c:v>
                </c:pt>
                <c:pt idx="273" formatCode="General">
                  <c:v>1.579217442</c:v>
                </c:pt>
                <c:pt idx="274" formatCode="General">
                  <c:v>1.5860899070000001</c:v>
                </c:pt>
                <c:pt idx="275" formatCode="General">
                  <c:v>1.593623088</c:v>
                </c:pt>
                <c:pt idx="276" formatCode="General">
                  <c:v>1.600085306</c:v>
                </c:pt>
                <c:pt idx="277" formatCode="General">
                  <c:v>1.604512701</c:v>
                </c:pt>
                <c:pt idx="278" formatCode="General">
                  <c:v>1.6083699309999999</c:v>
                </c:pt>
                <c:pt idx="279" formatCode="General">
                  <c:v>1.612159068</c:v>
                </c:pt>
                <c:pt idx="280" formatCode="General">
                  <c:v>1.615209007</c:v>
                </c:pt>
                <c:pt idx="281" formatCode="General">
                  <c:v>1.6181919140000001</c:v>
                </c:pt>
                <c:pt idx="282" formatCode="General">
                  <c:v>1.6217114690000001</c:v>
                </c:pt>
                <c:pt idx="283" formatCode="General">
                  <c:v>1.62533485</c:v>
                </c:pt>
                <c:pt idx="284" formatCode="General">
                  <c:v>1.6287768499999999</c:v>
                </c:pt>
                <c:pt idx="285" formatCode="General">
                  <c:v>1.6324974269999999</c:v>
                </c:pt>
                <c:pt idx="286" formatCode="General">
                  <c:v>1.636149992</c:v>
                </c:pt>
                <c:pt idx="287" formatCode="General">
                  <c:v>1.639700642</c:v>
                </c:pt>
                <c:pt idx="288" formatCode="General">
                  <c:v>1.643096474</c:v>
                </c:pt>
                <c:pt idx="289" formatCode="General">
                  <c:v>1.6467850900000001</c:v>
                </c:pt>
                <c:pt idx="290" formatCode="General">
                  <c:v>1.651441317</c:v>
                </c:pt>
                <c:pt idx="291" formatCode="General">
                  <c:v>1.657386536</c:v>
                </c:pt>
                <c:pt idx="292" formatCode="General">
                  <c:v>1.663044118</c:v>
                </c:pt>
                <c:pt idx="293" formatCode="General">
                  <c:v>1.668366601</c:v>
                </c:pt>
                <c:pt idx="294" formatCode="General">
                  <c:v>1.6729380410000001</c:v>
                </c:pt>
                <c:pt idx="295" formatCode="General">
                  <c:v>1.6763480239999999</c:v>
                </c:pt>
                <c:pt idx="296" formatCode="General">
                  <c:v>1.6778120139999999</c:v>
                </c:pt>
                <c:pt idx="297" formatCode="General">
                  <c:v>1.6788951190000001</c:v>
                </c:pt>
                <c:pt idx="298" formatCode="General">
                  <c:v>1.680262315</c:v>
                </c:pt>
                <c:pt idx="299" formatCode="General">
                  <c:v>1.6819220779999999</c:v>
                </c:pt>
                <c:pt idx="300" formatCode="General">
                  <c:v>1.6840210390000001</c:v>
                </c:pt>
                <c:pt idx="301" formatCode="General">
                  <c:v>1.6868685960000001</c:v>
                </c:pt>
                <c:pt idx="302" formatCode="General">
                  <c:v>1.69039959</c:v>
                </c:pt>
                <c:pt idx="303" formatCode="General">
                  <c:v>1.6950470849999999</c:v>
                </c:pt>
                <c:pt idx="304" formatCode="General">
                  <c:v>1.700836059</c:v>
                </c:pt>
                <c:pt idx="305" formatCode="General">
                  <c:v>1.7066793680000001</c:v>
                </c:pt>
                <c:pt idx="306" formatCode="General">
                  <c:v>1.71217077</c:v>
                </c:pt>
                <c:pt idx="307" formatCode="General">
                  <c:v>1.7176010420000001</c:v>
                </c:pt>
                <c:pt idx="308" formatCode="General">
                  <c:v>1.722161037</c:v>
                </c:pt>
                <c:pt idx="309" formatCode="General">
                  <c:v>1.7261061660000001</c:v>
                </c:pt>
                <c:pt idx="310" formatCode="General">
                  <c:v>1.730598388</c:v>
                </c:pt>
                <c:pt idx="311" formatCode="General">
                  <c:v>1.7354816879999999</c:v>
                </c:pt>
                <c:pt idx="312" formatCode="General">
                  <c:v>1.739958186</c:v>
                </c:pt>
                <c:pt idx="313" formatCode="General">
                  <c:v>1.7443181249999999</c:v>
                </c:pt>
                <c:pt idx="314" formatCode="General">
                  <c:v>1.7484488549999999</c:v>
                </c:pt>
                <c:pt idx="315" formatCode="General">
                  <c:v>1.751812613</c:v>
                </c:pt>
                <c:pt idx="316" formatCode="General">
                  <c:v>1.7550380299999999</c:v>
                </c:pt>
                <c:pt idx="317" formatCode="General">
                  <c:v>1.7582512619999999</c:v>
                </c:pt>
                <c:pt idx="318" formatCode="General">
                  <c:v>1.7611997049999999</c:v>
                </c:pt>
                <c:pt idx="319" formatCode="General">
                  <c:v>1.764061452</c:v>
                </c:pt>
                <c:pt idx="320" formatCode="General">
                  <c:v>1.767081092</c:v>
                </c:pt>
                <c:pt idx="321" formatCode="General">
                  <c:v>1.7698883350000001</c:v>
                </c:pt>
                <c:pt idx="322" formatCode="General">
                  <c:v>1.7728693799999999</c:v>
                </c:pt>
                <c:pt idx="323" formatCode="General">
                  <c:v>1.776049746</c:v>
                </c:pt>
                <c:pt idx="324" formatCode="General">
                  <c:v>1.7790143949999999</c:v>
                </c:pt>
                <c:pt idx="325" formatCode="General">
                  <c:v>1.781598169</c:v>
                </c:pt>
                <c:pt idx="326" formatCode="General">
                  <c:v>1.7840438890000001</c:v>
                </c:pt>
                <c:pt idx="327" formatCode="General">
                  <c:v>1.7860788400000001</c:v>
                </c:pt>
                <c:pt idx="328" formatCode="General">
                  <c:v>1.7877629370000001</c:v>
                </c:pt>
                <c:pt idx="329" formatCode="General">
                  <c:v>1.7890733430000001</c:v>
                </c:pt>
                <c:pt idx="330" formatCode="General">
                  <c:v>1.790258382</c:v>
                </c:pt>
                <c:pt idx="331" formatCode="General">
                  <c:v>1.7919366830000001</c:v>
                </c:pt>
                <c:pt idx="332" formatCode="General">
                  <c:v>1.7945293410000001</c:v>
                </c:pt>
                <c:pt idx="333" formatCode="General">
                  <c:v>1.79749267</c:v>
                </c:pt>
                <c:pt idx="334" formatCode="General">
                  <c:v>1.80056814</c:v>
                </c:pt>
                <c:pt idx="335" formatCode="General">
                  <c:v>1.8036411619999999</c:v>
                </c:pt>
                <c:pt idx="336" formatCode="General">
                  <c:v>1.806423355</c:v>
                </c:pt>
                <c:pt idx="337" formatCode="General">
                  <c:v>1.8089724190000001</c:v>
                </c:pt>
                <c:pt idx="338" formatCode="General">
                  <c:v>1.8115582649999999</c:v>
                </c:pt>
                <c:pt idx="339" formatCode="General">
                  <c:v>1.8142940869999999</c:v>
                </c:pt>
                <c:pt idx="340" formatCode="General">
                  <c:v>1.816849983</c:v>
                </c:pt>
                <c:pt idx="341" formatCode="General">
                  <c:v>1.8190904750000001</c:v>
                </c:pt>
                <c:pt idx="342" formatCode="General">
                  <c:v>1.820769254</c:v>
                </c:pt>
                <c:pt idx="343" formatCode="General">
                  <c:v>1.8220767499999999</c:v>
                </c:pt>
                <c:pt idx="344" formatCode="General">
                  <c:v>1.8231974710000001</c:v>
                </c:pt>
                <c:pt idx="345" formatCode="General">
                  <c:v>1.8241747530000001</c:v>
                </c:pt>
                <c:pt idx="346" formatCode="General">
                  <c:v>1.8248924</c:v>
                </c:pt>
                <c:pt idx="347" formatCode="General">
                  <c:v>1.8253547050000001</c:v>
                </c:pt>
                <c:pt idx="348" formatCode="General">
                  <c:v>1.825611943</c:v>
                </c:pt>
                <c:pt idx="349" formatCode="General">
                  <c:v>1.8257009280000001</c:v>
                </c:pt>
                <c:pt idx="350" formatCode="General">
                  <c:v>1.8259055470000001</c:v>
                </c:pt>
                <c:pt idx="351" formatCode="General">
                  <c:v>1.826240267</c:v>
                </c:pt>
                <c:pt idx="352" formatCode="General">
                  <c:v>1.826660207</c:v>
                </c:pt>
                <c:pt idx="353" formatCode="General">
                  <c:v>1.8271420949999999</c:v>
                </c:pt>
                <c:pt idx="354" formatCode="General">
                  <c:v>1.8278016969999999</c:v>
                </c:pt>
                <c:pt idx="355" formatCode="General">
                  <c:v>1.8282695760000001</c:v>
                </c:pt>
                <c:pt idx="356" formatCode="General">
                  <c:v>1.8286590380000001</c:v>
                </c:pt>
                <c:pt idx="357" formatCode="General">
                  <c:v>1.829044653</c:v>
                </c:pt>
                <c:pt idx="358" formatCode="General">
                  <c:v>1.829467197</c:v>
                </c:pt>
                <c:pt idx="359" formatCode="General">
                  <c:v>1.829720601</c:v>
                </c:pt>
                <c:pt idx="360" formatCode="General">
                  <c:v>1.829917628</c:v>
                </c:pt>
                <c:pt idx="361" formatCode="General">
                  <c:v>1.8300693990000001</c:v>
                </c:pt>
                <c:pt idx="362" formatCode="General">
                  <c:v>1.830289606</c:v>
                </c:pt>
                <c:pt idx="363" formatCode="General">
                  <c:v>1.8305237169999999</c:v>
                </c:pt>
                <c:pt idx="364" formatCode="General">
                  <c:v>1.83079562</c:v>
                </c:pt>
                <c:pt idx="365" formatCode="General">
                  <c:v>1.831091078</c:v>
                </c:pt>
                <c:pt idx="366" formatCode="General">
                  <c:v>1.831411356</c:v>
                </c:pt>
                <c:pt idx="367" formatCode="General">
                  <c:v>1.8310282769999999</c:v>
                </c:pt>
                <c:pt idx="368" formatCode="General">
                  <c:v>1.8312362069999999</c:v>
                </c:pt>
                <c:pt idx="369" formatCode="General">
                  <c:v>1.8316001959999999</c:v>
                </c:pt>
                <c:pt idx="370" formatCode="General">
                  <c:v>1.8346651919999999</c:v>
                </c:pt>
                <c:pt idx="371" formatCode="General">
                  <c:v>1.8373993580000001</c:v>
                </c:pt>
                <c:pt idx="372" formatCode="General">
                  <c:v>1.8408730900000001</c:v>
                </c:pt>
                <c:pt idx="373" formatCode="General">
                  <c:v>1.843771211</c:v>
                </c:pt>
                <c:pt idx="374" formatCode="General">
                  <c:v>1.8464823779999999</c:v>
                </c:pt>
                <c:pt idx="375" formatCode="General">
                  <c:v>1.8464873829999999</c:v>
                </c:pt>
                <c:pt idx="376" formatCode="General">
                  <c:v>1.846753801</c:v>
                </c:pt>
                <c:pt idx="377" formatCode="General">
                  <c:v>1.846880079</c:v>
                </c:pt>
                <c:pt idx="378" formatCode="General">
                  <c:v>1.8470612479999999</c:v>
                </c:pt>
                <c:pt idx="379" formatCode="General">
                  <c:v>1.8472357239999999</c:v>
                </c:pt>
                <c:pt idx="380" formatCode="General">
                  <c:v>1.8474175669999999</c:v>
                </c:pt>
                <c:pt idx="381" formatCode="General">
                  <c:v>1.847681927</c:v>
                </c:pt>
                <c:pt idx="382" formatCode="General">
                  <c:v>1.847826132</c:v>
                </c:pt>
                <c:pt idx="383" formatCode="General">
                  <c:v>1.8478675550000001</c:v>
                </c:pt>
                <c:pt idx="384" formatCode="General">
                  <c:v>1.8479572179999999</c:v>
                </c:pt>
                <c:pt idx="385" formatCode="General">
                  <c:v>1.8480585039999999</c:v>
                </c:pt>
                <c:pt idx="386" formatCode="General">
                  <c:v>1.848076611</c:v>
                </c:pt>
                <c:pt idx="387" formatCode="General">
                  <c:v>1.8481101419999999</c:v>
                </c:pt>
                <c:pt idx="388" formatCode="General">
                  <c:v>1.848151361</c:v>
                </c:pt>
                <c:pt idx="389" formatCode="General">
                  <c:v>1.848113039</c:v>
                </c:pt>
                <c:pt idx="390" formatCode="General">
                  <c:v>1.848034972</c:v>
                </c:pt>
              </c:numCache>
            </c:numRef>
          </c:xVal>
          <c:yVal>
            <c:numRef>
              <c:f>'Data fresh bones'!$EV$4:$EV$398</c:f>
              <c:numCache>
                <c:formatCode>General</c:formatCode>
                <c:ptCount val="395"/>
                <c:pt idx="0">
                  <c:v>2.6740599999999998E-3</c:v>
                </c:pt>
                <c:pt idx="1">
                  <c:v>8.4289199999999995E-3</c:v>
                </c:pt>
                <c:pt idx="2">
                  <c:v>5.8384099999999996E-3</c:v>
                </c:pt>
                <c:pt idx="3">
                  <c:v>5.2853099999999997E-3</c:v>
                </c:pt>
                <c:pt idx="4">
                  <c:v>5.1897100000000002E-3</c:v>
                </c:pt>
                <c:pt idx="5">
                  <c:v>4.39055E-3</c:v>
                </c:pt>
                <c:pt idx="6">
                  <c:v>2.3667699999999998E-3</c:v>
                </c:pt>
                <c:pt idx="7">
                  <c:v>1.9830899999999999E-3</c:v>
                </c:pt>
                <c:pt idx="8">
                  <c:v>1.82913E-3</c:v>
                </c:pt>
                <c:pt idx="9">
                  <c:v>1.87875E-3</c:v>
                </c:pt>
                <c:pt idx="10">
                  <c:v>2.5993600000000002E-3</c:v>
                </c:pt>
                <c:pt idx="11">
                  <c:v>2.05609E-3</c:v>
                </c:pt>
                <c:pt idx="12">
                  <c:v>7.6999999999999996E-4</c:v>
                </c:pt>
                <c:pt idx="13">
                  <c:v>-3.3414000000000002E-4</c:v>
                </c:pt>
                <c:pt idx="14">
                  <c:v>-1.22901E-3</c:v>
                </c:pt>
                <c:pt idx="15">
                  <c:v>-2.0443000000000002E-3</c:v>
                </c:pt>
                <c:pt idx="16">
                  <c:v>-2.48117E-3</c:v>
                </c:pt>
                <c:pt idx="17">
                  <c:v>-2.8869899999999999E-3</c:v>
                </c:pt>
                <c:pt idx="18">
                  <c:v>-3.0871100000000001E-3</c:v>
                </c:pt>
                <c:pt idx="19">
                  <c:v>-3.1016699999999999E-3</c:v>
                </c:pt>
                <c:pt idx="20">
                  <c:v>-3.3083800000000001E-3</c:v>
                </c:pt>
                <c:pt idx="21">
                  <c:v>-3.5551100000000002E-3</c:v>
                </c:pt>
                <c:pt idx="22">
                  <c:v>-3.6883900000000002E-3</c:v>
                </c:pt>
                <c:pt idx="23">
                  <c:v>-3.9388299999999999E-3</c:v>
                </c:pt>
                <c:pt idx="24">
                  <c:v>-4.2516699999999999E-3</c:v>
                </c:pt>
                <c:pt idx="25">
                  <c:v>-4.3994400000000001E-3</c:v>
                </c:pt>
                <c:pt idx="26">
                  <c:v>-4.5881200000000002E-3</c:v>
                </c:pt>
                <c:pt idx="27">
                  <c:v>-4.8123999999999997E-3</c:v>
                </c:pt>
                <c:pt idx="28">
                  <c:v>-5.0010100000000002E-3</c:v>
                </c:pt>
                <c:pt idx="29">
                  <c:v>-5.2476600000000003E-3</c:v>
                </c:pt>
                <c:pt idx="30">
                  <c:v>-5.4327000000000004E-3</c:v>
                </c:pt>
                <c:pt idx="31">
                  <c:v>-5.4177100000000001E-3</c:v>
                </c:pt>
                <c:pt idx="32">
                  <c:v>-5.3702000000000003E-3</c:v>
                </c:pt>
                <c:pt idx="33">
                  <c:v>-5.34644E-3</c:v>
                </c:pt>
                <c:pt idx="34">
                  <c:v>-5.2541899999999997E-3</c:v>
                </c:pt>
                <c:pt idx="35">
                  <c:v>-5.29766E-3</c:v>
                </c:pt>
                <c:pt idx="36">
                  <c:v>-5.4665099999999999E-3</c:v>
                </c:pt>
                <c:pt idx="37">
                  <c:v>-5.7356999999999998E-3</c:v>
                </c:pt>
                <c:pt idx="38">
                  <c:v>-5.8271099999999999E-3</c:v>
                </c:pt>
                <c:pt idx="39">
                  <c:v>-6.0064100000000002E-3</c:v>
                </c:pt>
                <c:pt idx="40">
                  <c:v>-5.9807200000000001E-3</c:v>
                </c:pt>
                <c:pt idx="41">
                  <c:v>-6.0720399999999999E-3</c:v>
                </c:pt>
                <c:pt idx="42">
                  <c:v>-6.0679999999999996E-3</c:v>
                </c:pt>
                <c:pt idx="43">
                  <c:v>-6.01915E-3</c:v>
                </c:pt>
                <c:pt idx="44">
                  <c:v>-6.01945E-3</c:v>
                </c:pt>
                <c:pt idx="45">
                  <c:v>-6.0118000000000003E-3</c:v>
                </c:pt>
                <c:pt idx="46">
                  <c:v>-6.0213599999999999E-3</c:v>
                </c:pt>
                <c:pt idx="47">
                  <c:v>-6.1971600000000002E-3</c:v>
                </c:pt>
                <c:pt idx="48">
                  <c:v>-6.2604599999999998E-3</c:v>
                </c:pt>
                <c:pt idx="49">
                  <c:v>-6.2311900000000002E-3</c:v>
                </c:pt>
                <c:pt idx="50">
                  <c:v>-6.2555500000000003E-3</c:v>
                </c:pt>
                <c:pt idx="51">
                  <c:v>-6.2930900000000003E-3</c:v>
                </c:pt>
                <c:pt idx="52">
                  <c:v>-6.3135700000000001E-3</c:v>
                </c:pt>
                <c:pt idx="53">
                  <c:v>-6.3813300000000002E-3</c:v>
                </c:pt>
                <c:pt idx="54">
                  <c:v>-6.4855599999999996E-3</c:v>
                </c:pt>
                <c:pt idx="55">
                  <c:v>-6.5835099999999999E-3</c:v>
                </c:pt>
                <c:pt idx="56">
                  <c:v>-6.5817499999999999E-3</c:v>
                </c:pt>
                <c:pt idx="57">
                  <c:v>-6.6336399999999997E-3</c:v>
                </c:pt>
                <c:pt idx="58">
                  <c:v>-6.75159E-3</c:v>
                </c:pt>
                <c:pt idx="59">
                  <c:v>-6.8690499999999998E-3</c:v>
                </c:pt>
                <c:pt idx="60">
                  <c:v>-6.9361099999999997E-3</c:v>
                </c:pt>
                <c:pt idx="61">
                  <c:v>-6.9772499999999999E-3</c:v>
                </c:pt>
                <c:pt idx="62">
                  <c:v>-7.1265800000000004E-3</c:v>
                </c:pt>
                <c:pt idx="63">
                  <c:v>-7.2385000000000001E-3</c:v>
                </c:pt>
                <c:pt idx="64">
                  <c:v>-7.3786299999999997E-3</c:v>
                </c:pt>
                <c:pt idx="65">
                  <c:v>-7.5358200000000004E-3</c:v>
                </c:pt>
                <c:pt idx="66">
                  <c:v>-7.86011E-3</c:v>
                </c:pt>
                <c:pt idx="67">
                  <c:v>-7.9768600000000005E-3</c:v>
                </c:pt>
                <c:pt idx="68">
                  <c:v>-8.1067299999999995E-3</c:v>
                </c:pt>
                <c:pt idx="69">
                  <c:v>-8.1682500000000002E-3</c:v>
                </c:pt>
                <c:pt idx="70">
                  <c:v>-8.1688899999999998E-3</c:v>
                </c:pt>
                <c:pt idx="71">
                  <c:v>-8.2652400000000001E-3</c:v>
                </c:pt>
                <c:pt idx="72">
                  <c:v>-8.5516399999999992E-3</c:v>
                </c:pt>
                <c:pt idx="73">
                  <c:v>-8.7521999999999999E-3</c:v>
                </c:pt>
                <c:pt idx="74">
                  <c:v>-8.9413300000000008E-3</c:v>
                </c:pt>
                <c:pt idx="75">
                  <c:v>-9.2616499999999997E-3</c:v>
                </c:pt>
                <c:pt idx="76">
                  <c:v>-9.4266899999999997E-3</c:v>
                </c:pt>
                <c:pt idx="77">
                  <c:v>-9.4488000000000003E-3</c:v>
                </c:pt>
                <c:pt idx="78">
                  <c:v>-9.5247400000000003E-3</c:v>
                </c:pt>
                <c:pt idx="79">
                  <c:v>-9.7256600000000006E-3</c:v>
                </c:pt>
                <c:pt idx="80">
                  <c:v>-9.8737900000000003E-3</c:v>
                </c:pt>
                <c:pt idx="81">
                  <c:v>-9.9976000000000006E-3</c:v>
                </c:pt>
                <c:pt idx="82">
                  <c:v>-1.008534E-2</c:v>
                </c:pt>
                <c:pt idx="83">
                  <c:v>-1.0139479999999999E-2</c:v>
                </c:pt>
                <c:pt idx="84">
                  <c:v>-1.014553E-2</c:v>
                </c:pt>
                <c:pt idx="85">
                  <c:v>-1.018198E-2</c:v>
                </c:pt>
                <c:pt idx="86">
                  <c:v>-1.0166369999999999E-2</c:v>
                </c:pt>
                <c:pt idx="87">
                  <c:v>-1.0190060000000001E-2</c:v>
                </c:pt>
                <c:pt idx="88">
                  <c:v>-1.021216E-2</c:v>
                </c:pt>
                <c:pt idx="89">
                  <c:v>-1.01619E-2</c:v>
                </c:pt>
                <c:pt idx="90">
                  <c:v>-1.005702E-2</c:v>
                </c:pt>
                <c:pt idx="91">
                  <c:v>-1.0096259999999999E-2</c:v>
                </c:pt>
                <c:pt idx="92">
                  <c:v>-1.0114990000000001E-2</c:v>
                </c:pt>
                <c:pt idx="93">
                  <c:v>-1.0135969999999999E-2</c:v>
                </c:pt>
                <c:pt idx="94">
                  <c:v>-1.0150859999999999E-2</c:v>
                </c:pt>
                <c:pt idx="95">
                  <c:v>-1.016716E-2</c:v>
                </c:pt>
                <c:pt idx="96">
                  <c:v>-1.0058070000000001E-2</c:v>
                </c:pt>
                <c:pt idx="97">
                  <c:v>-1.0069160000000001E-2</c:v>
                </c:pt>
                <c:pt idx="98">
                  <c:v>-1.0066510000000001E-2</c:v>
                </c:pt>
                <c:pt idx="99">
                  <c:v>-1.0074629999999999E-2</c:v>
                </c:pt>
                <c:pt idx="100">
                  <c:v>-1.000756E-2</c:v>
                </c:pt>
                <c:pt idx="101">
                  <c:v>-9.9538100000000004E-3</c:v>
                </c:pt>
                <c:pt idx="102">
                  <c:v>-9.9606299999999998E-3</c:v>
                </c:pt>
                <c:pt idx="103">
                  <c:v>-9.9537800000000006E-3</c:v>
                </c:pt>
                <c:pt idx="104">
                  <c:v>-9.9636800000000008E-3</c:v>
                </c:pt>
                <c:pt idx="105">
                  <c:v>-9.9112499999999999E-3</c:v>
                </c:pt>
                <c:pt idx="106">
                  <c:v>-9.9185899999999997E-3</c:v>
                </c:pt>
                <c:pt idx="107">
                  <c:v>-9.9274199999999993E-3</c:v>
                </c:pt>
                <c:pt idx="108">
                  <c:v>-9.7715700000000003E-3</c:v>
                </c:pt>
                <c:pt idx="109">
                  <c:v>-9.7702099999999997E-3</c:v>
                </c:pt>
                <c:pt idx="110">
                  <c:v>-9.7990899999999999E-3</c:v>
                </c:pt>
                <c:pt idx="111">
                  <c:v>-9.7527699999999991E-3</c:v>
                </c:pt>
                <c:pt idx="112">
                  <c:v>-9.7875500000000008E-3</c:v>
                </c:pt>
                <c:pt idx="113">
                  <c:v>-9.7093800000000001E-3</c:v>
                </c:pt>
                <c:pt idx="114">
                  <c:v>-9.7126599999999997E-3</c:v>
                </c:pt>
                <c:pt idx="115">
                  <c:v>-9.71378E-3</c:v>
                </c:pt>
                <c:pt idx="116">
                  <c:v>-9.7232399999999993E-3</c:v>
                </c:pt>
                <c:pt idx="117">
                  <c:v>-9.7234799999999996E-3</c:v>
                </c:pt>
                <c:pt idx="118">
                  <c:v>-9.7339200000000001E-3</c:v>
                </c:pt>
                <c:pt idx="119">
                  <c:v>-9.7186200000000007E-3</c:v>
                </c:pt>
                <c:pt idx="120">
                  <c:v>-9.7279299999999992E-3</c:v>
                </c:pt>
                <c:pt idx="121">
                  <c:v>-9.7403000000000003E-3</c:v>
                </c:pt>
                <c:pt idx="122">
                  <c:v>-9.7488699999999998E-3</c:v>
                </c:pt>
                <c:pt idx="123">
                  <c:v>-9.7441899999999998E-3</c:v>
                </c:pt>
                <c:pt idx="124">
                  <c:v>-9.7606700000000008E-3</c:v>
                </c:pt>
                <c:pt idx="125">
                  <c:v>-9.7577400000000009E-3</c:v>
                </c:pt>
                <c:pt idx="126">
                  <c:v>-9.7722299999999998E-3</c:v>
                </c:pt>
                <c:pt idx="127">
                  <c:v>-9.7721500000000003E-3</c:v>
                </c:pt>
                <c:pt idx="128">
                  <c:v>-9.7654100000000004E-3</c:v>
                </c:pt>
                <c:pt idx="129">
                  <c:v>-9.7582999999999993E-3</c:v>
                </c:pt>
                <c:pt idx="130">
                  <c:v>-9.7364900000000004E-3</c:v>
                </c:pt>
                <c:pt idx="131">
                  <c:v>-9.6990600000000007E-3</c:v>
                </c:pt>
                <c:pt idx="132">
                  <c:v>-9.7150899999999991E-3</c:v>
                </c:pt>
                <c:pt idx="133">
                  <c:v>-9.7270700000000009E-3</c:v>
                </c:pt>
                <c:pt idx="134">
                  <c:v>-9.70473E-3</c:v>
                </c:pt>
                <c:pt idx="135">
                  <c:v>-9.7325599999999995E-3</c:v>
                </c:pt>
                <c:pt idx="136">
                  <c:v>-9.7635399999999994E-3</c:v>
                </c:pt>
                <c:pt idx="137">
                  <c:v>-9.7732500000000007E-3</c:v>
                </c:pt>
                <c:pt idx="138">
                  <c:v>-9.7720499999999991E-3</c:v>
                </c:pt>
                <c:pt idx="139">
                  <c:v>-9.78593E-3</c:v>
                </c:pt>
                <c:pt idx="140">
                  <c:v>-9.7496000000000006E-3</c:v>
                </c:pt>
                <c:pt idx="141">
                  <c:v>-9.7307499999999998E-3</c:v>
                </c:pt>
                <c:pt idx="142">
                  <c:v>-9.72839E-3</c:v>
                </c:pt>
                <c:pt idx="143">
                  <c:v>-9.69509E-3</c:v>
                </c:pt>
                <c:pt idx="144">
                  <c:v>-9.6915600000000001E-3</c:v>
                </c:pt>
                <c:pt idx="145">
                  <c:v>-9.6929300000000006E-3</c:v>
                </c:pt>
                <c:pt idx="146">
                  <c:v>-9.6889300000000001E-3</c:v>
                </c:pt>
                <c:pt idx="147">
                  <c:v>-9.6329499999999995E-3</c:v>
                </c:pt>
                <c:pt idx="148">
                  <c:v>-9.5984799999999995E-3</c:v>
                </c:pt>
                <c:pt idx="149">
                  <c:v>-9.6082400000000005E-3</c:v>
                </c:pt>
                <c:pt idx="150">
                  <c:v>-9.6213500000000007E-3</c:v>
                </c:pt>
                <c:pt idx="151">
                  <c:v>-9.6180699999999994E-3</c:v>
                </c:pt>
                <c:pt idx="152">
                  <c:v>-9.6530399999999999E-3</c:v>
                </c:pt>
                <c:pt idx="153">
                  <c:v>-9.6599600000000004E-3</c:v>
                </c:pt>
                <c:pt idx="154">
                  <c:v>-9.6724500000000008E-3</c:v>
                </c:pt>
                <c:pt idx="155">
                  <c:v>-9.6792300000000005E-3</c:v>
                </c:pt>
                <c:pt idx="156">
                  <c:v>-9.6760500000000003E-3</c:v>
                </c:pt>
                <c:pt idx="157">
                  <c:v>-9.6503800000000001E-3</c:v>
                </c:pt>
                <c:pt idx="158">
                  <c:v>-9.6182799999999999E-3</c:v>
                </c:pt>
                <c:pt idx="159">
                  <c:v>-9.6167300000000004E-3</c:v>
                </c:pt>
                <c:pt idx="160">
                  <c:v>-9.6237000000000007E-3</c:v>
                </c:pt>
                <c:pt idx="161">
                  <c:v>-9.5763600000000008E-3</c:v>
                </c:pt>
                <c:pt idx="162">
                  <c:v>-9.5758700000000002E-3</c:v>
                </c:pt>
                <c:pt idx="163">
                  <c:v>-9.5957600000000001E-3</c:v>
                </c:pt>
                <c:pt idx="164">
                  <c:v>-9.5993899999999993E-3</c:v>
                </c:pt>
                <c:pt idx="165">
                  <c:v>-9.6026299999999992E-3</c:v>
                </c:pt>
                <c:pt idx="166">
                  <c:v>-9.5945500000000003E-3</c:v>
                </c:pt>
                <c:pt idx="167">
                  <c:v>-9.55253E-3</c:v>
                </c:pt>
                <c:pt idx="168">
                  <c:v>-9.4457499999999993E-3</c:v>
                </c:pt>
                <c:pt idx="169">
                  <c:v>-9.4542399999999992E-3</c:v>
                </c:pt>
                <c:pt idx="170">
                  <c:v>-9.4632999999999991E-3</c:v>
                </c:pt>
                <c:pt idx="171">
                  <c:v>-9.4081900000000003E-3</c:v>
                </c:pt>
                <c:pt idx="172">
                  <c:v>-9.4083499999999994E-3</c:v>
                </c:pt>
                <c:pt idx="173">
                  <c:v>-9.4351599999999997E-3</c:v>
                </c:pt>
                <c:pt idx="174">
                  <c:v>-9.4119200000000007E-3</c:v>
                </c:pt>
                <c:pt idx="175">
                  <c:v>-9.3868200000000006E-3</c:v>
                </c:pt>
                <c:pt idx="176">
                  <c:v>-9.3875399999999998E-3</c:v>
                </c:pt>
                <c:pt idx="177">
                  <c:v>-9.4099300000000004E-3</c:v>
                </c:pt>
                <c:pt idx="178">
                  <c:v>-9.4000100000000003E-3</c:v>
                </c:pt>
                <c:pt idx="179">
                  <c:v>-9.1671700000000005E-3</c:v>
                </c:pt>
                <c:pt idx="180">
                  <c:v>-9.1644199999999995E-3</c:v>
                </c:pt>
                <c:pt idx="181">
                  <c:v>-9.1576399999999999E-3</c:v>
                </c:pt>
                <c:pt idx="182">
                  <c:v>-9.1572700000000003E-3</c:v>
                </c:pt>
                <c:pt idx="183">
                  <c:v>-9.1768500000000003E-3</c:v>
                </c:pt>
                <c:pt idx="184">
                  <c:v>-9.1957800000000006E-3</c:v>
                </c:pt>
                <c:pt idx="185">
                  <c:v>-9.2085799999999992E-3</c:v>
                </c:pt>
                <c:pt idx="186">
                  <c:v>-9.2090100000000001E-3</c:v>
                </c:pt>
                <c:pt idx="187">
                  <c:v>-9.20961E-3</c:v>
                </c:pt>
                <c:pt idx="188">
                  <c:v>-9.1509199999999999E-3</c:v>
                </c:pt>
                <c:pt idx="189">
                  <c:v>-9.1488000000000003E-3</c:v>
                </c:pt>
                <c:pt idx="190">
                  <c:v>-9.1784499999999995E-3</c:v>
                </c:pt>
                <c:pt idx="191">
                  <c:v>-9.1834199999999994E-3</c:v>
                </c:pt>
                <c:pt idx="192">
                  <c:v>-9.0095399999999999E-3</c:v>
                </c:pt>
                <c:pt idx="193">
                  <c:v>-8.9340400000000007E-3</c:v>
                </c:pt>
                <c:pt idx="194">
                  <c:v>-8.8305199999999997E-3</c:v>
                </c:pt>
                <c:pt idx="195">
                  <c:v>-8.7915500000000004E-3</c:v>
                </c:pt>
                <c:pt idx="196">
                  <c:v>-8.8751200000000002E-3</c:v>
                </c:pt>
                <c:pt idx="197">
                  <c:v>-8.7504799999999997E-3</c:v>
                </c:pt>
                <c:pt idx="198">
                  <c:v>-8.7592499999999997E-3</c:v>
                </c:pt>
                <c:pt idx="199">
                  <c:v>-8.7355200000000001E-3</c:v>
                </c:pt>
                <c:pt idx="200">
                  <c:v>-8.7332399999999998E-3</c:v>
                </c:pt>
                <c:pt idx="201">
                  <c:v>-8.6957100000000006E-3</c:v>
                </c:pt>
                <c:pt idx="202">
                  <c:v>-8.6202499999999994E-3</c:v>
                </c:pt>
                <c:pt idx="203">
                  <c:v>-8.6041799999999995E-3</c:v>
                </c:pt>
                <c:pt idx="204">
                  <c:v>-8.64294E-3</c:v>
                </c:pt>
                <c:pt idx="205">
                  <c:v>-8.6548400000000004E-3</c:v>
                </c:pt>
                <c:pt idx="206">
                  <c:v>-8.6554200000000005E-3</c:v>
                </c:pt>
                <c:pt idx="207">
                  <c:v>-8.6760499999999994E-3</c:v>
                </c:pt>
                <c:pt idx="208">
                  <c:v>-8.6728299999999994E-3</c:v>
                </c:pt>
                <c:pt idx="209">
                  <c:v>-8.5058700000000004E-3</c:v>
                </c:pt>
                <c:pt idx="210">
                  <c:v>-8.4263900000000006E-3</c:v>
                </c:pt>
                <c:pt idx="211">
                  <c:v>-8.4210599999999993E-3</c:v>
                </c:pt>
                <c:pt idx="212">
                  <c:v>-8.3746399999999992E-3</c:v>
                </c:pt>
                <c:pt idx="213">
                  <c:v>-8.3750100000000004E-3</c:v>
                </c:pt>
                <c:pt idx="214">
                  <c:v>-8.3583300000000006E-3</c:v>
                </c:pt>
                <c:pt idx="215">
                  <c:v>-8.3669999999999994E-3</c:v>
                </c:pt>
                <c:pt idx="216">
                  <c:v>-8.3628999999999995E-3</c:v>
                </c:pt>
                <c:pt idx="217">
                  <c:v>-8.3035799999999996E-3</c:v>
                </c:pt>
                <c:pt idx="218">
                  <c:v>-8.012E-3</c:v>
                </c:pt>
                <c:pt idx="219">
                  <c:v>-7.9901999999999994E-3</c:v>
                </c:pt>
                <c:pt idx="220">
                  <c:v>-7.9951499999999995E-3</c:v>
                </c:pt>
                <c:pt idx="221">
                  <c:v>-7.9913299999999996E-3</c:v>
                </c:pt>
                <c:pt idx="222">
                  <c:v>-7.9961600000000004E-3</c:v>
                </c:pt>
                <c:pt idx="223">
                  <c:v>-7.9862100000000005E-3</c:v>
                </c:pt>
                <c:pt idx="224">
                  <c:v>-7.9907699999999995E-3</c:v>
                </c:pt>
                <c:pt idx="225">
                  <c:v>-7.9043499999999992E-3</c:v>
                </c:pt>
                <c:pt idx="226">
                  <c:v>-7.9018500000000002E-3</c:v>
                </c:pt>
                <c:pt idx="227">
                  <c:v>-7.9153499999999998E-3</c:v>
                </c:pt>
                <c:pt idx="228">
                  <c:v>-7.88757E-3</c:v>
                </c:pt>
                <c:pt idx="229">
                  <c:v>-7.78489E-3</c:v>
                </c:pt>
                <c:pt idx="230">
                  <c:v>-7.6721200000000002E-3</c:v>
                </c:pt>
                <c:pt idx="231">
                  <c:v>-7.6643500000000003E-3</c:v>
                </c:pt>
                <c:pt idx="232">
                  <c:v>-7.66397E-3</c:v>
                </c:pt>
                <c:pt idx="233">
                  <c:v>-7.6864000000000004E-3</c:v>
                </c:pt>
                <c:pt idx="234">
                  <c:v>-7.68894E-3</c:v>
                </c:pt>
                <c:pt idx="235">
                  <c:v>-7.7232200000000003E-3</c:v>
                </c:pt>
                <c:pt idx="236">
                  <c:v>-7.7258700000000001E-3</c:v>
                </c:pt>
                <c:pt idx="237">
                  <c:v>-7.6240700000000002E-3</c:v>
                </c:pt>
                <c:pt idx="238">
                  <c:v>-7.6173300000000003E-3</c:v>
                </c:pt>
                <c:pt idx="239">
                  <c:v>-7.6229599999999998E-3</c:v>
                </c:pt>
                <c:pt idx="240">
                  <c:v>-7.6231299999999997E-3</c:v>
                </c:pt>
                <c:pt idx="241">
                  <c:v>-7.6245100000000001E-3</c:v>
                </c:pt>
                <c:pt idx="242">
                  <c:v>-7.7181300000000001E-3</c:v>
                </c:pt>
                <c:pt idx="243">
                  <c:v>-7.6475299999999996E-3</c:v>
                </c:pt>
                <c:pt idx="244">
                  <c:v>-7.6627700000000002E-3</c:v>
                </c:pt>
                <c:pt idx="245">
                  <c:v>-7.6360200000000003E-3</c:v>
                </c:pt>
                <c:pt idx="246">
                  <c:v>-7.5908099999999999E-3</c:v>
                </c:pt>
                <c:pt idx="247">
                  <c:v>-7.5793900000000001E-3</c:v>
                </c:pt>
                <c:pt idx="248">
                  <c:v>-7.3805600000000004E-3</c:v>
                </c:pt>
                <c:pt idx="249">
                  <c:v>-7.3067100000000001E-3</c:v>
                </c:pt>
                <c:pt idx="250">
                  <c:v>-7.3065999999999999E-3</c:v>
                </c:pt>
                <c:pt idx="251">
                  <c:v>-7.3082199999999998E-3</c:v>
                </c:pt>
                <c:pt idx="252">
                  <c:v>-7.1668499999999998E-3</c:v>
                </c:pt>
                <c:pt idx="253">
                  <c:v>-7.1556600000000003E-3</c:v>
                </c:pt>
                <c:pt idx="254">
                  <c:v>-7.1485300000000002E-3</c:v>
                </c:pt>
                <c:pt idx="255">
                  <c:v>-7.16156E-3</c:v>
                </c:pt>
                <c:pt idx="256">
                  <c:v>-7.1242700000000003E-3</c:v>
                </c:pt>
                <c:pt idx="257">
                  <c:v>-7.11686E-3</c:v>
                </c:pt>
                <c:pt idx="258">
                  <c:v>-7.1697499999999999E-3</c:v>
                </c:pt>
                <c:pt idx="259">
                  <c:v>-7.1697000000000002E-3</c:v>
                </c:pt>
                <c:pt idx="260">
                  <c:v>-7.2788699999999998E-3</c:v>
                </c:pt>
                <c:pt idx="261">
                  <c:v>-7.2916999999999999E-3</c:v>
                </c:pt>
                <c:pt idx="262">
                  <c:v>-7.3014600000000001E-3</c:v>
                </c:pt>
                <c:pt idx="263">
                  <c:v>-7.29651E-3</c:v>
                </c:pt>
                <c:pt idx="264">
                  <c:v>-7.2913600000000002E-3</c:v>
                </c:pt>
                <c:pt idx="265">
                  <c:v>-7.2840200000000004E-3</c:v>
                </c:pt>
                <c:pt idx="266">
                  <c:v>-7.1990300000000004E-3</c:v>
                </c:pt>
                <c:pt idx="267">
                  <c:v>-7.1627000000000001E-3</c:v>
                </c:pt>
                <c:pt idx="268">
                  <c:v>-7.2007299999999998E-3</c:v>
                </c:pt>
                <c:pt idx="269">
                  <c:v>-7.6424199999999996E-3</c:v>
                </c:pt>
                <c:pt idx="270">
                  <c:v>-7.5992500000000001E-3</c:v>
                </c:pt>
                <c:pt idx="271">
                  <c:v>-7.6088400000000004E-3</c:v>
                </c:pt>
                <c:pt idx="272">
                  <c:v>-7.7760399999999997E-3</c:v>
                </c:pt>
                <c:pt idx="273">
                  <c:v>-7.8989999999999998E-3</c:v>
                </c:pt>
                <c:pt idx="274">
                  <c:v>-7.9400800000000004E-3</c:v>
                </c:pt>
                <c:pt idx="275">
                  <c:v>-8.1404300000000006E-3</c:v>
                </c:pt>
                <c:pt idx="276">
                  <c:v>-8.24101E-3</c:v>
                </c:pt>
                <c:pt idx="277">
                  <c:v>-8.2848699999999997E-3</c:v>
                </c:pt>
                <c:pt idx="278">
                  <c:v>-8.4842200000000006E-3</c:v>
                </c:pt>
                <c:pt idx="279">
                  <c:v>-8.4583999999999996E-3</c:v>
                </c:pt>
                <c:pt idx="280">
                  <c:v>-8.4415299999999992E-3</c:v>
                </c:pt>
                <c:pt idx="281">
                  <c:v>-8.5337299999999998E-3</c:v>
                </c:pt>
                <c:pt idx="282">
                  <c:v>-8.6225999999999994E-3</c:v>
                </c:pt>
                <c:pt idx="283">
                  <c:v>-8.6208599999999993E-3</c:v>
                </c:pt>
                <c:pt idx="284">
                  <c:v>-8.6450799999999994E-3</c:v>
                </c:pt>
                <c:pt idx="285">
                  <c:v>-8.6072700000000002E-3</c:v>
                </c:pt>
                <c:pt idx="286">
                  <c:v>-8.6605799999999993E-3</c:v>
                </c:pt>
                <c:pt idx="287">
                  <c:v>-8.5988699999999998E-3</c:v>
                </c:pt>
                <c:pt idx="288">
                  <c:v>-8.5916499999999993E-3</c:v>
                </c:pt>
                <c:pt idx="289">
                  <c:v>-8.6027800000000008E-3</c:v>
                </c:pt>
                <c:pt idx="290">
                  <c:v>-8.8014700000000005E-3</c:v>
                </c:pt>
                <c:pt idx="291">
                  <c:v>-9.12316E-3</c:v>
                </c:pt>
                <c:pt idx="292">
                  <c:v>-9.4114000000000003E-3</c:v>
                </c:pt>
                <c:pt idx="293">
                  <c:v>-9.7974199999999994E-3</c:v>
                </c:pt>
                <c:pt idx="294">
                  <c:v>-1.0020940000000001E-2</c:v>
                </c:pt>
                <c:pt idx="295">
                  <c:v>-1.0113219999999999E-2</c:v>
                </c:pt>
                <c:pt idx="296">
                  <c:v>-1.000121E-2</c:v>
                </c:pt>
                <c:pt idx="297">
                  <c:v>-1.0050409999999999E-2</c:v>
                </c:pt>
                <c:pt idx="298">
                  <c:v>-9.8809599999999994E-3</c:v>
                </c:pt>
                <c:pt idx="299">
                  <c:v>-9.7984600000000002E-3</c:v>
                </c:pt>
                <c:pt idx="300">
                  <c:v>-9.7887600000000005E-3</c:v>
                </c:pt>
                <c:pt idx="301">
                  <c:v>-9.9504299999999997E-3</c:v>
                </c:pt>
                <c:pt idx="302">
                  <c:v>-1.005291E-2</c:v>
                </c:pt>
                <c:pt idx="303">
                  <c:v>-1.010235E-2</c:v>
                </c:pt>
                <c:pt idx="304">
                  <c:v>-1.026563E-2</c:v>
                </c:pt>
                <c:pt idx="305">
                  <c:v>-1.0618529999999999E-2</c:v>
                </c:pt>
                <c:pt idx="306">
                  <c:v>-1.079633E-2</c:v>
                </c:pt>
                <c:pt idx="307">
                  <c:v>-1.1064360000000001E-2</c:v>
                </c:pt>
                <c:pt idx="308">
                  <c:v>-1.1238110000000001E-2</c:v>
                </c:pt>
                <c:pt idx="309">
                  <c:v>-1.144218E-2</c:v>
                </c:pt>
                <c:pt idx="310">
                  <c:v>-1.1766169999999999E-2</c:v>
                </c:pt>
                <c:pt idx="311">
                  <c:v>-1.2093599999999999E-2</c:v>
                </c:pt>
                <c:pt idx="312">
                  <c:v>-1.2359999999999999E-2</c:v>
                </c:pt>
                <c:pt idx="313">
                  <c:v>-1.278436E-2</c:v>
                </c:pt>
                <c:pt idx="314">
                  <c:v>-1.30571E-2</c:v>
                </c:pt>
                <c:pt idx="315">
                  <c:v>-1.351423E-2</c:v>
                </c:pt>
                <c:pt idx="316">
                  <c:v>-1.374068E-2</c:v>
                </c:pt>
                <c:pt idx="317">
                  <c:v>-1.3977720000000001E-2</c:v>
                </c:pt>
                <c:pt idx="318">
                  <c:v>-1.4230430000000001E-2</c:v>
                </c:pt>
                <c:pt idx="319">
                  <c:v>-1.4335280000000001E-2</c:v>
                </c:pt>
                <c:pt idx="320">
                  <c:v>-1.4433369999999999E-2</c:v>
                </c:pt>
                <c:pt idx="321">
                  <c:v>-1.4574729999999999E-2</c:v>
                </c:pt>
                <c:pt idx="322">
                  <c:v>-1.444552E-2</c:v>
                </c:pt>
                <c:pt idx="323">
                  <c:v>-1.4542599999999999E-2</c:v>
                </c:pt>
                <c:pt idx="324">
                  <c:v>-1.4575019999999999E-2</c:v>
                </c:pt>
                <c:pt idx="325">
                  <c:v>-1.4540259999999999E-2</c:v>
                </c:pt>
                <c:pt idx="326">
                  <c:v>-1.4570410000000001E-2</c:v>
                </c:pt>
                <c:pt idx="327">
                  <c:v>-1.4579E-2</c:v>
                </c:pt>
                <c:pt idx="328">
                  <c:v>-1.455819E-2</c:v>
                </c:pt>
                <c:pt idx="329">
                  <c:v>-1.4467310000000001E-2</c:v>
                </c:pt>
                <c:pt idx="330">
                  <c:v>-1.458254E-2</c:v>
                </c:pt>
                <c:pt idx="331">
                  <c:v>-1.450736E-2</c:v>
                </c:pt>
                <c:pt idx="332">
                  <c:v>-1.450794E-2</c:v>
                </c:pt>
                <c:pt idx="333">
                  <c:v>-1.463983E-2</c:v>
                </c:pt>
                <c:pt idx="334">
                  <c:v>-1.4679859999999999E-2</c:v>
                </c:pt>
                <c:pt idx="335">
                  <c:v>-1.4768119999999999E-2</c:v>
                </c:pt>
                <c:pt idx="336">
                  <c:v>-1.474466E-2</c:v>
                </c:pt>
                <c:pt idx="337">
                  <c:v>-1.469764E-2</c:v>
                </c:pt>
                <c:pt idx="338">
                  <c:v>-1.450567E-2</c:v>
                </c:pt>
                <c:pt idx="339">
                  <c:v>-1.469385E-2</c:v>
                </c:pt>
                <c:pt idx="340">
                  <c:v>-1.483748E-2</c:v>
                </c:pt>
                <c:pt idx="341">
                  <c:v>-1.461615E-2</c:v>
                </c:pt>
                <c:pt idx="342">
                  <c:v>-1.4748000000000001E-2</c:v>
                </c:pt>
                <c:pt idx="343">
                  <c:v>-1.5025480000000001E-2</c:v>
                </c:pt>
                <c:pt idx="344">
                  <c:v>-1.495144E-2</c:v>
                </c:pt>
                <c:pt idx="345">
                  <c:v>-1.487488E-2</c:v>
                </c:pt>
                <c:pt idx="346">
                  <c:v>-1.482964E-2</c:v>
                </c:pt>
                <c:pt idx="347">
                  <c:v>-1.4858079999999999E-2</c:v>
                </c:pt>
                <c:pt idx="348">
                  <c:v>-1.452663E-2</c:v>
                </c:pt>
                <c:pt idx="349">
                  <c:v>-1.471897E-2</c:v>
                </c:pt>
                <c:pt idx="350">
                  <c:v>-1.468936E-2</c:v>
                </c:pt>
                <c:pt idx="351">
                  <c:v>-1.49792E-2</c:v>
                </c:pt>
                <c:pt idx="352">
                  <c:v>-1.496069E-2</c:v>
                </c:pt>
                <c:pt idx="353">
                  <c:v>-1.496306E-2</c:v>
                </c:pt>
                <c:pt idx="354">
                  <c:v>-1.494507E-2</c:v>
                </c:pt>
                <c:pt idx="355">
                  <c:v>-1.492139E-2</c:v>
                </c:pt>
                <c:pt idx="356">
                  <c:v>-1.4582350000000001E-2</c:v>
                </c:pt>
                <c:pt idx="357">
                  <c:v>-1.449579E-2</c:v>
                </c:pt>
                <c:pt idx="358">
                  <c:v>-1.417125E-2</c:v>
                </c:pt>
                <c:pt idx="359">
                  <c:v>-1.2743539999999999E-2</c:v>
                </c:pt>
                <c:pt idx="360">
                  <c:v>-1.271191E-2</c:v>
                </c:pt>
                <c:pt idx="361">
                  <c:v>-1.155138E-2</c:v>
                </c:pt>
                <c:pt idx="362">
                  <c:v>-1.1534519999999999E-2</c:v>
                </c:pt>
                <c:pt idx="363">
                  <c:v>-1.153263E-2</c:v>
                </c:pt>
                <c:pt idx="364">
                  <c:v>-1.1344979999999999E-2</c:v>
                </c:pt>
                <c:pt idx="365">
                  <c:v>-1.1087430000000001E-2</c:v>
                </c:pt>
                <c:pt idx="366">
                  <c:v>-1.0525690000000001E-2</c:v>
                </c:pt>
                <c:pt idx="367">
                  <c:v>-1.0324170000000001E-2</c:v>
                </c:pt>
                <c:pt idx="368">
                  <c:v>-1.04464E-2</c:v>
                </c:pt>
                <c:pt idx="369">
                  <c:v>-1.0405080000000001E-2</c:v>
                </c:pt>
                <c:pt idx="370">
                  <c:v>-1.0608579999999999E-2</c:v>
                </c:pt>
                <c:pt idx="371">
                  <c:v>-1.064768E-2</c:v>
                </c:pt>
                <c:pt idx="372">
                  <c:v>-1.0680510000000001E-2</c:v>
                </c:pt>
                <c:pt idx="373">
                  <c:v>-1.0600210000000001E-2</c:v>
                </c:pt>
                <c:pt idx="374">
                  <c:v>-1.0771920000000001E-2</c:v>
                </c:pt>
                <c:pt idx="375">
                  <c:v>-1.0432230000000001E-2</c:v>
                </c:pt>
                <c:pt idx="376">
                  <c:v>-1.0393060000000001E-2</c:v>
                </c:pt>
                <c:pt idx="377">
                  <c:v>-9.4536800000000008E-3</c:v>
                </c:pt>
                <c:pt idx="378">
                  <c:v>-8.8638299999999996E-3</c:v>
                </c:pt>
                <c:pt idx="379">
                  <c:v>-8.4557299999999998E-3</c:v>
                </c:pt>
                <c:pt idx="380">
                  <c:v>-8.5271300000000008E-3</c:v>
                </c:pt>
                <c:pt idx="381">
                  <c:v>-8.4800599999999993E-3</c:v>
                </c:pt>
                <c:pt idx="382">
                  <c:v>-8.9837900000000002E-3</c:v>
                </c:pt>
                <c:pt idx="383">
                  <c:v>-8.9403599999999996E-3</c:v>
                </c:pt>
                <c:pt idx="384">
                  <c:v>-9.0666700000000006E-3</c:v>
                </c:pt>
                <c:pt idx="385">
                  <c:v>-9.0215499999999997E-3</c:v>
                </c:pt>
                <c:pt idx="386">
                  <c:v>-9.87356E-3</c:v>
                </c:pt>
                <c:pt idx="387">
                  <c:v>-8.8517600000000002E-3</c:v>
                </c:pt>
                <c:pt idx="388">
                  <c:v>-8.3401599999999992E-3</c:v>
                </c:pt>
                <c:pt idx="389">
                  <c:v>-6.8980200000000004E-3</c:v>
                </c:pt>
                <c:pt idx="390">
                  <c:v>-6.4113399999999997E-3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C75-4CEC-8BCB-639F31298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538496"/>
        <c:axId val="156539072"/>
      </c:scatterChart>
      <c:valAx>
        <c:axId val="15653849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56539072"/>
        <c:crosses val="autoZero"/>
        <c:crossBetween val="midCat"/>
      </c:valAx>
      <c:valAx>
        <c:axId val="156539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65384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bones'!$EX$4:$EX$398</c:f>
              <c:numCache>
                <c:formatCode>0.00E+00</c:formatCode>
                <c:ptCount val="395"/>
                <c:pt idx="0">
                  <c:v>-8.3650599999999995E-6</c:v>
                </c:pt>
                <c:pt idx="1">
                  <c:v>1.8606599999999999E-5</c:v>
                </c:pt>
                <c:pt idx="2">
                  <c:v>2.7867100000000002E-6</c:v>
                </c:pt>
                <c:pt idx="3" formatCode="General">
                  <c:v>2.66467E-4</c:v>
                </c:pt>
                <c:pt idx="4" formatCode="General">
                  <c:v>9.4481299999999997E-4</c:v>
                </c:pt>
                <c:pt idx="5" formatCode="General">
                  <c:v>2.1114990000000002E-3</c:v>
                </c:pt>
                <c:pt idx="6" formatCode="General">
                  <c:v>4.536053E-3</c:v>
                </c:pt>
                <c:pt idx="7" formatCode="General">
                  <c:v>7.9646600000000001E-3</c:v>
                </c:pt>
                <c:pt idx="8" formatCode="General">
                  <c:v>1.2113904999999999E-2</c:v>
                </c:pt>
                <c:pt idx="9" formatCode="General">
                  <c:v>1.8397639E-2</c:v>
                </c:pt>
                <c:pt idx="10" formatCode="General">
                  <c:v>2.6738728999999999E-2</c:v>
                </c:pt>
                <c:pt idx="11" formatCode="General">
                  <c:v>3.6022567999999998E-2</c:v>
                </c:pt>
                <c:pt idx="12" formatCode="General">
                  <c:v>4.6637883999999998E-2</c:v>
                </c:pt>
                <c:pt idx="13" formatCode="General">
                  <c:v>5.9526364999999998E-2</c:v>
                </c:pt>
                <c:pt idx="14" formatCode="General">
                  <c:v>7.2504891000000002E-2</c:v>
                </c:pt>
                <c:pt idx="15" formatCode="General">
                  <c:v>8.4932800000000003E-2</c:v>
                </c:pt>
                <c:pt idx="16" formatCode="General">
                  <c:v>9.7550453999999995E-2</c:v>
                </c:pt>
                <c:pt idx="17" formatCode="General">
                  <c:v>0.11078350300000001</c:v>
                </c:pt>
                <c:pt idx="18" formatCode="General">
                  <c:v>0.122540527</c:v>
                </c:pt>
                <c:pt idx="19" formatCode="General">
                  <c:v>0.13285778200000001</c:v>
                </c:pt>
                <c:pt idx="20" formatCode="General">
                  <c:v>0.14323491299999999</c:v>
                </c:pt>
                <c:pt idx="21" formatCode="General">
                  <c:v>0.15555640200000001</c:v>
                </c:pt>
                <c:pt idx="22" formatCode="General">
                  <c:v>0.16941486</c:v>
                </c:pt>
                <c:pt idx="23" formatCode="General">
                  <c:v>0.18241987600000001</c:v>
                </c:pt>
                <c:pt idx="24" formatCode="General">
                  <c:v>0.19472067800000001</c:v>
                </c:pt>
                <c:pt idx="25" formatCode="General">
                  <c:v>0.20717296499999999</c:v>
                </c:pt>
                <c:pt idx="26" formatCode="General">
                  <c:v>0.21743916399999999</c:v>
                </c:pt>
                <c:pt idx="27" formatCode="General">
                  <c:v>0.22421880199999999</c:v>
                </c:pt>
                <c:pt idx="28" formatCode="General">
                  <c:v>0.23141421000000001</c:v>
                </c:pt>
                <c:pt idx="29" formatCode="General">
                  <c:v>0.23981366000000001</c:v>
                </c:pt>
                <c:pt idx="30" formatCode="General">
                  <c:v>0.24807027200000001</c:v>
                </c:pt>
                <c:pt idx="31" formatCode="General">
                  <c:v>0.25507336000000003</c:v>
                </c:pt>
                <c:pt idx="32" formatCode="General">
                  <c:v>0.26154490200000002</c:v>
                </c:pt>
                <c:pt idx="33" formatCode="General">
                  <c:v>0.26809883400000001</c:v>
                </c:pt>
                <c:pt idx="34" formatCode="General">
                  <c:v>0.27432656</c:v>
                </c:pt>
                <c:pt idx="35" formatCode="General">
                  <c:v>0.279000521</c:v>
                </c:pt>
                <c:pt idx="36" formatCode="General">
                  <c:v>0.28304959299999999</c:v>
                </c:pt>
                <c:pt idx="37" formatCode="General">
                  <c:v>0.28819931399999998</c:v>
                </c:pt>
                <c:pt idx="38" formatCode="General">
                  <c:v>0.294523433</c:v>
                </c:pt>
                <c:pt idx="39" formatCode="General">
                  <c:v>0.30128669000000002</c:v>
                </c:pt>
                <c:pt idx="40" formatCode="General">
                  <c:v>0.30850603900000001</c:v>
                </c:pt>
                <c:pt idx="41" formatCode="General">
                  <c:v>0.31661108799999998</c:v>
                </c:pt>
                <c:pt idx="42" formatCode="General">
                  <c:v>0.32491401199999997</c:v>
                </c:pt>
                <c:pt idx="43" formatCode="General">
                  <c:v>0.332412243</c:v>
                </c:pt>
                <c:pt idx="44" formatCode="General">
                  <c:v>0.33854346899999999</c:v>
                </c:pt>
                <c:pt idx="45" formatCode="General">
                  <c:v>0.34460397399999998</c:v>
                </c:pt>
                <c:pt idx="46" formatCode="General">
                  <c:v>0.35089334300000002</c:v>
                </c:pt>
                <c:pt idx="47" formatCode="General">
                  <c:v>0.35739682099999998</c:v>
                </c:pt>
                <c:pt idx="48" formatCode="General">
                  <c:v>0.36291113899999999</c:v>
                </c:pt>
                <c:pt idx="49" formatCode="General">
                  <c:v>0.36808181099999998</c:v>
                </c:pt>
                <c:pt idx="50" formatCode="General">
                  <c:v>0.37364882999999999</c:v>
                </c:pt>
                <c:pt idx="51" formatCode="General">
                  <c:v>0.38032212100000001</c:v>
                </c:pt>
                <c:pt idx="52" formatCode="General">
                  <c:v>0.38696229500000001</c:v>
                </c:pt>
                <c:pt idx="53" formatCode="General">
                  <c:v>0.39449738699999998</c:v>
                </c:pt>
                <c:pt idx="54" formatCode="General">
                  <c:v>0.40360943100000002</c:v>
                </c:pt>
                <c:pt idx="55" formatCode="General">
                  <c:v>0.41294579599999998</c:v>
                </c:pt>
                <c:pt idx="56" formatCode="General">
                  <c:v>0.42045886399999999</c:v>
                </c:pt>
                <c:pt idx="57" formatCode="General">
                  <c:v>0.42672875100000002</c:v>
                </c:pt>
                <c:pt idx="58" formatCode="General">
                  <c:v>0.43282549799999998</c:v>
                </c:pt>
                <c:pt idx="59" formatCode="General">
                  <c:v>0.43875887600000002</c:v>
                </c:pt>
                <c:pt idx="60" formatCode="General">
                  <c:v>0.44430502900000002</c:v>
                </c:pt>
                <c:pt idx="61" formatCode="General">
                  <c:v>0.44947229900000002</c:v>
                </c:pt>
                <c:pt idx="62" formatCode="General">
                  <c:v>0.45485401600000003</c:v>
                </c:pt>
                <c:pt idx="63" formatCode="General">
                  <c:v>0.46053976400000002</c:v>
                </c:pt>
                <c:pt idx="64" formatCode="General">
                  <c:v>0.46666242899999999</c:v>
                </c:pt>
                <c:pt idx="65" formatCode="General">
                  <c:v>0.47240909199999997</c:v>
                </c:pt>
                <c:pt idx="66" formatCode="General">
                  <c:v>0.47863757699999998</c:v>
                </c:pt>
                <c:pt idx="67" formatCode="General">
                  <c:v>0.48497851800000003</c:v>
                </c:pt>
                <c:pt idx="68" formatCode="General">
                  <c:v>0.49066769599999999</c:v>
                </c:pt>
                <c:pt idx="69" formatCode="General">
                  <c:v>0.49682874100000002</c:v>
                </c:pt>
                <c:pt idx="70" formatCode="General">
                  <c:v>0.50452548500000005</c:v>
                </c:pt>
                <c:pt idx="71" formatCode="General">
                  <c:v>0.51224411999999997</c:v>
                </c:pt>
                <c:pt idx="72" formatCode="General">
                  <c:v>0.51978843900000005</c:v>
                </c:pt>
                <c:pt idx="73" formatCode="General">
                  <c:v>0.52722037200000005</c:v>
                </c:pt>
                <c:pt idx="74" formatCode="General">
                  <c:v>0.53293732199999999</c:v>
                </c:pt>
                <c:pt idx="75" formatCode="General">
                  <c:v>0.53681530899999996</c:v>
                </c:pt>
                <c:pt idx="76" formatCode="General">
                  <c:v>0.54196249900000004</c:v>
                </c:pt>
                <c:pt idx="77" formatCode="General">
                  <c:v>0.54765664300000005</c:v>
                </c:pt>
                <c:pt idx="78" formatCode="General">
                  <c:v>0.55310029100000002</c:v>
                </c:pt>
                <c:pt idx="79" formatCode="General">
                  <c:v>0.55922823799999999</c:v>
                </c:pt>
                <c:pt idx="80" formatCode="General">
                  <c:v>0.56624801499999999</c:v>
                </c:pt>
                <c:pt idx="81" formatCode="General">
                  <c:v>0.57256338100000004</c:v>
                </c:pt>
                <c:pt idx="82" formatCode="General">
                  <c:v>0.57986396799999995</c:v>
                </c:pt>
                <c:pt idx="83" formatCode="General">
                  <c:v>0.58868152900000004</c:v>
                </c:pt>
                <c:pt idx="84" formatCode="General">
                  <c:v>0.59666596100000002</c:v>
                </c:pt>
                <c:pt idx="85" formatCode="General">
                  <c:v>0.60349610300000001</c:v>
                </c:pt>
                <c:pt idx="86" formatCode="General">
                  <c:v>0.60983665300000001</c:v>
                </c:pt>
                <c:pt idx="87" formatCode="General">
                  <c:v>0.61398919299999999</c:v>
                </c:pt>
                <c:pt idx="88" formatCode="General">
                  <c:v>0.61660200899999995</c:v>
                </c:pt>
                <c:pt idx="89" formatCode="General">
                  <c:v>0.62030133499999995</c:v>
                </c:pt>
                <c:pt idx="90" formatCode="General">
                  <c:v>0.62530578999999997</c:v>
                </c:pt>
                <c:pt idx="91" formatCode="General">
                  <c:v>0.63056334999999997</c:v>
                </c:pt>
                <c:pt idx="92" formatCode="General">
                  <c:v>0.63726265100000001</c:v>
                </c:pt>
                <c:pt idx="93" formatCode="General">
                  <c:v>0.64417045100000003</c:v>
                </c:pt>
                <c:pt idx="94" formatCode="General">
                  <c:v>0.64982503599999997</c:v>
                </c:pt>
                <c:pt idx="95" formatCode="General">
                  <c:v>0.65518273500000002</c:v>
                </c:pt>
                <c:pt idx="96" formatCode="General">
                  <c:v>0.66105953699999997</c:v>
                </c:pt>
                <c:pt idx="97" formatCode="General">
                  <c:v>0.66662529199999998</c:v>
                </c:pt>
                <c:pt idx="98" formatCode="General">
                  <c:v>0.67140520599999998</c:v>
                </c:pt>
                <c:pt idx="99" formatCode="General">
                  <c:v>0.67581171200000001</c:v>
                </c:pt>
                <c:pt idx="100" formatCode="General">
                  <c:v>0.67938304999999999</c:v>
                </c:pt>
                <c:pt idx="101" formatCode="General">
                  <c:v>0.68353652099999995</c:v>
                </c:pt>
                <c:pt idx="102" formatCode="General">
                  <c:v>0.68803356599999999</c:v>
                </c:pt>
                <c:pt idx="103" formatCode="General">
                  <c:v>0.692852896</c:v>
                </c:pt>
                <c:pt idx="104" formatCode="General">
                  <c:v>0.69797967999999999</c:v>
                </c:pt>
                <c:pt idx="105" formatCode="General">
                  <c:v>0.70446863000000004</c:v>
                </c:pt>
                <c:pt idx="106" formatCode="General">
                  <c:v>0.70963514999999999</c:v>
                </c:pt>
                <c:pt idx="107" formatCode="General">
                  <c:v>0.71438750399999995</c:v>
                </c:pt>
                <c:pt idx="108" formatCode="General">
                  <c:v>0.71996794500000005</c:v>
                </c:pt>
                <c:pt idx="109" formatCode="General">
                  <c:v>0.72588086699999999</c:v>
                </c:pt>
                <c:pt idx="110" formatCode="General">
                  <c:v>0.73166032999999997</c:v>
                </c:pt>
                <c:pt idx="111" formatCode="General">
                  <c:v>0.73717853899999997</c:v>
                </c:pt>
                <c:pt idx="112" formatCode="General">
                  <c:v>0.74233201299999996</c:v>
                </c:pt>
                <c:pt idx="113" formatCode="General">
                  <c:v>0.74771316600000004</c:v>
                </c:pt>
                <c:pt idx="114" formatCode="General">
                  <c:v>0.75315927400000005</c:v>
                </c:pt>
                <c:pt idx="115" formatCode="General">
                  <c:v>0.75753529200000003</c:v>
                </c:pt>
                <c:pt idx="116" formatCode="General">
                  <c:v>0.76250561500000003</c:v>
                </c:pt>
                <c:pt idx="117" formatCode="General">
                  <c:v>0.76814789999999999</c:v>
                </c:pt>
                <c:pt idx="118" formatCode="General">
                  <c:v>0.77447542599999997</c:v>
                </c:pt>
                <c:pt idx="119" formatCode="General">
                  <c:v>0.78446128199999998</c:v>
                </c:pt>
                <c:pt idx="120" formatCode="General">
                  <c:v>0.79695997500000004</c:v>
                </c:pt>
                <c:pt idx="121" formatCode="General">
                  <c:v>0.80955056199999997</c:v>
                </c:pt>
                <c:pt idx="122" formatCode="General">
                  <c:v>0.82247944299999998</c:v>
                </c:pt>
                <c:pt idx="123" formatCode="General">
                  <c:v>0.83462029800000004</c:v>
                </c:pt>
                <c:pt idx="124" formatCode="General">
                  <c:v>0.84376269100000001</c:v>
                </c:pt>
                <c:pt idx="125" formatCode="General">
                  <c:v>0.85074863999999994</c:v>
                </c:pt>
                <c:pt idx="126" formatCode="General">
                  <c:v>0.85703034600000005</c:v>
                </c:pt>
                <c:pt idx="127" formatCode="General">
                  <c:v>0.86158853400000002</c:v>
                </c:pt>
                <c:pt idx="128" formatCode="General">
                  <c:v>0.86576879200000001</c:v>
                </c:pt>
                <c:pt idx="129" formatCode="General">
                  <c:v>0.86947585000000005</c:v>
                </c:pt>
                <c:pt idx="130" formatCode="General">
                  <c:v>0.87295210999999995</c:v>
                </c:pt>
                <c:pt idx="131" formatCode="General">
                  <c:v>0.87625667900000004</c:v>
                </c:pt>
                <c:pt idx="132" formatCode="General">
                  <c:v>0.88050468900000001</c:v>
                </c:pt>
                <c:pt idx="133" formatCode="General">
                  <c:v>0.88708647900000004</c:v>
                </c:pt>
                <c:pt idx="134" formatCode="General">
                  <c:v>0.89527099300000001</c:v>
                </c:pt>
                <c:pt idx="135" formatCode="General">
                  <c:v>0.90315600399999996</c:v>
                </c:pt>
                <c:pt idx="136" formatCode="General">
                  <c:v>0.91083008099999996</c:v>
                </c:pt>
                <c:pt idx="137" formatCode="General">
                  <c:v>0.91833617000000001</c:v>
                </c:pt>
                <c:pt idx="138" formatCode="General">
                  <c:v>0.92376683800000003</c:v>
                </c:pt>
                <c:pt idx="139" formatCode="General">
                  <c:v>0.92781983099999998</c:v>
                </c:pt>
                <c:pt idx="140" formatCode="General">
                  <c:v>0.93318354299999995</c:v>
                </c:pt>
                <c:pt idx="141" formatCode="General">
                  <c:v>0.94010942099999995</c:v>
                </c:pt>
                <c:pt idx="142" formatCode="General">
                  <c:v>0.94739009100000005</c:v>
                </c:pt>
                <c:pt idx="143" formatCode="General">
                  <c:v>0.95370461799999995</c:v>
                </c:pt>
                <c:pt idx="144" formatCode="General">
                  <c:v>0.959382442</c:v>
                </c:pt>
                <c:pt idx="145" formatCode="General">
                  <c:v>0.96497774400000003</c:v>
                </c:pt>
                <c:pt idx="146" formatCode="General">
                  <c:v>0.97054103899999999</c:v>
                </c:pt>
                <c:pt idx="147" formatCode="General">
                  <c:v>0.97666929000000002</c:v>
                </c:pt>
                <c:pt idx="148" formatCode="General">
                  <c:v>0.98313583199999999</c:v>
                </c:pt>
                <c:pt idx="149" formatCode="General">
                  <c:v>0.98936453300000005</c:v>
                </c:pt>
                <c:pt idx="150" formatCode="General">
                  <c:v>0.99479815699999996</c:v>
                </c:pt>
                <c:pt idx="151" formatCode="General">
                  <c:v>1.0008674559999999</c:v>
                </c:pt>
                <c:pt idx="152" formatCode="General">
                  <c:v>1.0079725399999999</c:v>
                </c:pt>
                <c:pt idx="153" formatCode="General">
                  <c:v>1.016903428</c:v>
                </c:pt>
                <c:pt idx="154" formatCode="General">
                  <c:v>1.027347674</c:v>
                </c:pt>
                <c:pt idx="155" formatCode="General">
                  <c:v>1.037858961</c:v>
                </c:pt>
                <c:pt idx="156" formatCode="General">
                  <c:v>1.046546212</c:v>
                </c:pt>
                <c:pt idx="157" formatCode="General">
                  <c:v>1.0533998950000001</c:v>
                </c:pt>
                <c:pt idx="158" formatCode="General">
                  <c:v>1.0582389249999999</c:v>
                </c:pt>
                <c:pt idx="159" formatCode="General">
                  <c:v>1.0623587880000001</c:v>
                </c:pt>
                <c:pt idx="160" formatCode="General">
                  <c:v>1.0666052930000001</c:v>
                </c:pt>
                <c:pt idx="161" formatCode="General">
                  <c:v>1.0712315960000001</c:v>
                </c:pt>
                <c:pt idx="162" formatCode="General">
                  <c:v>1.0763441730000001</c:v>
                </c:pt>
                <c:pt idx="163" formatCode="General">
                  <c:v>1.081669499</c:v>
                </c:pt>
                <c:pt idx="164" formatCode="General">
                  <c:v>1.086403378</c:v>
                </c:pt>
                <c:pt idx="165" formatCode="General">
                  <c:v>1.091008403</c:v>
                </c:pt>
                <c:pt idx="166" formatCode="General">
                  <c:v>1.095946248</c:v>
                </c:pt>
                <c:pt idx="167" formatCode="General">
                  <c:v>1.1006054089999999</c:v>
                </c:pt>
                <c:pt idx="168" formatCode="General">
                  <c:v>1.1052747940000001</c:v>
                </c:pt>
                <c:pt idx="169" formatCode="General">
                  <c:v>1.1105034300000001</c:v>
                </c:pt>
                <c:pt idx="170" formatCode="General">
                  <c:v>1.115978004</c:v>
                </c:pt>
                <c:pt idx="171" formatCode="General">
                  <c:v>1.1213256680000001</c:v>
                </c:pt>
                <c:pt idx="172" formatCode="General">
                  <c:v>1.1262284810000001</c:v>
                </c:pt>
                <c:pt idx="173" formatCode="General">
                  <c:v>1.130967866</c:v>
                </c:pt>
                <c:pt idx="174" formatCode="General">
                  <c:v>1.135666888</c:v>
                </c:pt>
                <c:pt idx="175" formatCode="General">
                  <c:v>1.140422354</c:v>
                </c:pt>
                <c:pt idx="176" formatCode="General">
                  <c:v>1.145436111</c:v>
                </c:pt>
                <c:pt idx="177" formatCode="General">
                  <c:v>1.1509075120000001</c:v>
                </c:pt>
                <c:pt idx="178" formatCode="General">
                  <c:v>1.156322571</c:v>
                </c:pt>
                <c:pt idx="179" formatCode="General">
                  <c:v>1.1611603109999999</c:v>
                </c:pt>
                <c:pt idx="180" formatCode="General">
                  <c:v>1.166742328</c:v>
                </c:pt>
                <c:pt idx="181" formatCode="General">
                  <c:v>1.1730056769999999</c:v>
                </c:pt>
                <c:pt idx="182" formatCode="General">
                  <c:v>1.1798465090000001</c:v>
                </c:pt>
                <c:pt idx="183" formatCode="General">
                  <c:v>1.18900275</c:v>
                </c:pt>
                <c:pt idx="184" formatCode="General">
                  <c:v>1.198557952</c:v>
                </c:pt>
                <c:pt idx="185" formatCode="General">
                  <c:v>1.2066097499999999</c:v>
                </c:pt>
                <c:pt idx="186" formatCode="General">
                  <c:v>1.2131306289999999</c:v>
                </c:pt>
                <c:pt idx="187" formatCode="General">
                  <c:v>1.219202178</c:v>
                </c:pt>
                <c:pt idx="188" formatCode="General">
                  <c:v>1.2246636879999999</c:v>
                </c:pt>
                <c:pt idx="189" formatCode="General">
                  <c:v>1.2301845890000001</c:v>
                </c:pt>
                <c:pt idx="190" formatCode="General">
                  <c:v>1.235899597</c:v>
                </c:pt>
                <c:pt idx="191" formatCode="General">
                  <c:v>1.241903668</c:v>
                </c:pt>
                <c:pt idx="192" formatCode="General">
                  <c:v>1.2476730899999999</c:v>
                </c:pt>
                <c:pt idx="193" formatCode="General">
                  <c:v>1.2520375930000001</c:v>
                </c:pt>
                <c:pt idx="194" formatCode="General">
                  <c:v>1.2563116480000001</c:v>
                </c:pt>
                <c:pt idx="195" formatCode="General">
                  <c:v>1.2610032680000001</c:v>
                </c:pt>
                <c:pt idx="196" formatCode="General">
                  <c:v>1.2658882810000001</c:v>
                </c:pt>
                <c:pt idx="197" formatCode="General">
                  <c:v>1.2701076090000001</c:v>
                </c:pt>
                <c:pt idx="198" formatCode="General">
                  <c:v>1.274345501</c:v>
                </c:pt>
                <c:pt idx="199" formatCode="General">
                  <c:v>1.2789615329999999</c:v>
                </c:pt>
                <c:pt idx="200" formatCode="General">
                  <c:v>1.283446718</c:v>
                </c:pt>
                <c:pt idx="201" formatCode="General">
                  <c:v>1.287576711</c:v>
                </c:pt>
                <c:pt idx="202" formatCode="General">
                  <c:v>1.291932007</c:v>
                </c:pt>
                <c:pt idx="203" formatCode="General">
                  <c:v>1.2961437419999999</c:v>
                </c:pt>
                <c:pt idx="204" formatCode="General">
                  <c:v>1.2998375</c:v>
                </c:pt>
                <c:pt idx="205" formatCode="General">
                  <c:v>1.3035927030000001</c:v>
                </c:pt>
                <c:pt idx="206" formatCode="General">
                  <c:v>1.307410044</c:v>
                </c:pt>
                <c:pt idx="207" formatCode="General">
                  <c:v>1.3115217429999999</c:v>
                </c:pt>
                <c:pt idx="208" formatCode="General">
                  <c:v>1.3160134859999999</c:v>
                </c:pt>
                <c:pt idx="209" formatCode="General">
                  <c:v>1.3210571760000001</c:v>
                </c:pt>
                <c:pt idx="210" formatCode="General">
                  <c:v>1.32675923</c:v>
                </c:pt>
                <c:pt idx="211" formatCode="General">
                  <c:v>1.332524354</c:v>
                </c:pt>
                <c:pt idx="212" formatCode="General">
                  <c:v>1.3380304519999999</c:v>
                </c:pt>
                <c:pt idx="213" formatCode="General">
                  <c:v>1.3436363019999999</c:v>
                </c:pt>
                <c:pt idx="214" formatCode="General">
                  <c:v>1.348772104</c:v>
                </c:pt>
                <c:pt idx="215" formatCode="General">
                  <c:v>1.3525093610000001</c:v>
                </c:pt>
                <c:pt idx="216" formatCode="General">
                  <c:v>1.355586943</c:v>
                </c:pt>
                <c:pt idx="217" formatCode="General">
                  <c:v>1.358403295</c:v>
                </c:pt>
                <c:pt idx="218" formatCode="General">
                  <c:v>1.3612370810000001</c:v>
                </c:pt>
                <c:pt idx="219" formatCode="General">
                  <c:v>1.3643306589999999</c:v>
                </c:pt>
                <c:pt idx="220" formatCode="General">
                  <c:v>1.368147835</c:v>
                </c:pt>
                <c:pt idx="221" formatCode="General">
                  <c:v>1.372716252</c:v>
                </c:pt>
                <c:pt idx="222" formatCode="General">
                  <c:v>1.378078277</c:v>
                </c:pt>
                <c:pt idx="223" formatCode="General">
                  <c:v>1.3831462409999999</c:v>
                </c:pt>
                <c:pt idx="224" formatCode="General">
                  <c:v>1.3874259659999999</c:v>
                </c:pt>
                <c:pt idx="225" formatCode="General">
                  <c:v>1.3913045429999999</c:v>
                </c:pt>
                <c:pt idx="226" formatCode="General">
                  <c:v>1.3945251700000001</c:v>
                </c:pt>
                <c:pt idx="227" formatCode="General">
                  <c:v>1.3972790150000001</c:v>
                </c:pt>
                <c:pt idx="228" formatCode="General">
                  <c:v>1.3998101759999999</c:v>
                </c:pt>
                <c:pt idx="229" formatCode="General">
                  <c:v>1.4029032859999999</c:v>
                </c:pt>
                <c:pt idx="230" formatCode="General">
                  <c:v>1.406447003</c:v>
                </c:pt>
                <c:pt idx="231" formatCode="General">
                  <c:v>1.410642419</c:v>
                </c:pt>
                <c:pt idx="232" formatCode="General">
                  <c:v>1.4144320909999999</c:v>
                </c:pt>
                <c:pt idx="233" formatCode="General">
                  <c:v>1.418348927</c:v>
                </c:pt>
                <c:pt idx="234" formatCode="General">
                  <c:v>1.422492555</c:v>
                </c:pt>
                <c:pt idx="235" formatCode="General">
                  <c:v>1.4259177439999999</c:v>
                </c:pt>
                <c:pt idx="236" formatCode="General">
                  <c:v>1.4292088620000001</c:v>
                </c:pt>
                <c:pt idx="237" formatCode="General">
                  <c:v>1.4326923620000001</c:v>
                </c:pt>
                <c:pt idx="238" formatCode="General">
                  <c:v>1.436198222</c:v>
                </c:pt>
                <c:pt idx="239" formatCode="General">
                  <c:v>1.439721085</c:v>
                </c:pt>
                <c:pt idx="240" formatCode="General">
                  <c:v>1.4441604159999999</c:v>
                </c:pt>
                <c:pt idx="241" formatCode="General">
                  <c:v>1.4487154739999999</c:v>
                </c:pt>
                <c:pt idx="242" formatCode="General">
                  <c:v>1.4538135050000001</c:v>
                </c:pt>
                <c:pt idx="243" formatCode="General">
                  <c:v>1.4590716210000001</c:v>
                </c:pt>
                <c:pt idx="244" formatCode="General">
                  <c:v>1.464076363</c:v>
                </c:pt>
                <c:pt idx="245" formatCode="General">
                  <c:v>1.468807215</c:v>
                </c:pt>
                <c:pt idx="246" formatCode="General">
                  <c:v>1.473393943</c:v>
                </c:pt>
                <c:pt idx="247" formatCode="General">
                  <c:v>1.47754366</c:v>
                </c:pt>
                <c:pt idx="248" formatCode="General">
                  <c:v>1.481146699</c:v>
                </c:pt>
                <c:pt idx="249" formatCode="General">
                  <c:v>1.4843430870000001</c:v>
                </c:pt>
                <c:pt idx="250" formatCode="General">
                  <c:v>1.487267151</c:v>
                </c:pt>
                <c:pt idx="251" formatCode="General">
                  <c:v>1.490603133</c:v>
                </c:pt>
                <c:pt idx="252" formatCode="General">
                  <c:v>1.494960844</c:v>
                </c:pt>
                <c:pt idx="253" formatCode="General">
                  <c:v>1.500936053</c:v>
                </c:pt>
                <c:pt idx="254" formatCode="General">
                  <c:v>1.5084189219999999</c:v>
                </c:pt>
                <c:pt idx="255" formatCode="General">
                  <c:v>1.516496131</c:v>
                </c:pt>
                <c:pt idx="256" formatCode="General">
                  <c:v>1.524085299</c:v>
                </c:pt>
                <c:pt idx="257" formatCode="General">
                  <c:v>1.530753764</c:v>
                </c:pt>
                <c:pt idx="258" formatCode="General">
                  <c:v>1.536495669</c:v>
                </c:pt>
                <c:pt idx="259" formatCode="General">
                  <c:v>1.5407672589999999</c:v>
                </c:pt>
                <c:pt idx="260" formatCode="General">
                  <c:v>1.544447581</c:v>
                </c:pt>
                <c:pt idx="261" formatCode="General">
                  <c:v>1.5480544110000001</c:v>
                </c:pt>
                <c:pt idx="262" formatCode="General">
                  <c:v>1.5516678500000001</c:v>
                </c:pt>
                <c:pt idx="263" formatCode="General">
                  <c:v>1.5547233119999999</c:v>
                </c:pt>
                <c:pt idx="264" formatCode="General">
                  <c:v>1.557514866</c:v>
                </c:pt>
                <c:pt idx="265" formatCode="General">
                  <c:v>1.559913621</c:v>
                </c:pt>
                <c:pt idx="266" formatCode="General">
                  <c:v>1.5617902749999999</c:v>
                </c:pt>
                <c:pt idx="267" formatCode="General">
                  <c:v>1.562881975</c:v>
                </c:pt>
                <c:pt idx="268" formatCode="General">
                  <c:v>1.563517265</c:v>
                </c:pt>
                <c:pt idx="269" formatCode="General">
                  <c:v>1.564151077</c:v>
                </c:pt>
                <c:pt idx="270" formatCode="General">
                  <c:v>1.5651323610000001</c:v>
                </c:pt>
                <c:pt idx="271" formatCode="General">
                  <c:v>1.56792088</c:v>
                </c:pt>
                <c:pt idx="272" formatCode="General">
                  <c:v>1.57308527</c:v>
                </c:pt>
                <c:pt idx="273" formatCode="General">
                  <c:v>1.579217442</c:v>
                </c:pt>
                <c:pt idx="274" formatCode="General">
                  <c:v>1.5860899070000001</c:v>
                </c:pt>
                <c:pt idx="275" formatCode="General">
                  <c:v>1.593623088</c:v>
                </c:pt>
                <c:pt idx="276" formatCode="General">
                  <c:v>1.600085306</c:v>
                </c:pt>
                <c:pt idx="277" formatCode="General">
                  <c:v>1.604512701</c:v>
                </c:pt>
                <c:pt idx="278" formatCode="General">
                  <c:v>1.6083699309999999</c:v>
                </c:pt>
                <c:pt idx="279" formatCode="General">
                  <c:v>1.612159068</c:v>
                </c:pt>
                <c:pt idx="280" formatCode="General">
                  <c:v>1.615209007</c:v>
                </c:pt>
                <c:pt idx="281" formatCode="General">
                  <c:v>1.6181919140000001</c:v>
                </c:pt>
                <c:pt idx="282" formatCode="General">
                  <c:v>1.6217114690000001</c:v>
                </c:pt>
                <c:pt idx="283" formatCode="General">
                  <c:v>1.62533485</c:v>
                </c:pt>
                <c:pt idx="284" formatCode="General">
                  <c:v>1.6287768499999999</c:v>
                </c:pt>
                <c:pt idx="285" formatCode="General">
                  <c:v>1.6324974269999999</c:v>
                </c:pt>
                <c:pt idx="286" formatCode="General">
                  <c:v>1.636149992</c:v>
                </c:pt>
                <c:pt idx="287" formatCode="General">
                  <c:v>1.639700642</c:v>
                </c:pt>
                <c:pt idx="288" formatCode="General">
                  <c:v>1.643096474</c:v>
                </c:pt>
                <c:pt idx="289" formatCode="General">
                  <c:v>1.6467850900000001</c:v>
                </c:pt>
                <c:pt idx="290" formatCode="General">
                  <c:v>1.651441317</c:v>
                </c:pt>
                <c:pt idx="291" formatCode="General">
                  <c:v>1.657386536</c:v>
                </c:pt>
                <c:pt idx="292" formatCode="General">
                  <c:v>1.663044118</c:v>
                </c:pt>
                <c:pt idx="293" formatCode="General">
                  <c:v>1.668366601</c:v>
                </c:pt>
                <c:pt idx="294" formatCode="General">
                  <c:v>1.6729380410000001</c:v>
                </c:pt>
                <c:pt idx="295" formatCode="General">
                  <c:v>1.6763480239999999</c:v>
                </c:pt>
                <c:pt idx="296" formatCode="General">
                  <c:v>1.6778120139999999</c:v>
                </c:pt>
                <c:pt idx="297" formatCode="General">
                  <c:v>1.6788951190000001</c:v>
                </c:pt>
                <c:pt idx="298" formatCode="General">
                  <c:v>1.680262315</c:v>
                </c:pt>
                <c:pt idx="299" formatCode="General">
                  <c:v>1.6819220779999999</c:v>
                </c:pt>
                <c:pt idx="300" formatCode="General">
                  <c:v>1.6840210390000001</c:v>
                </c:pt>
                <c:pt idx="301" formatCode="General">
                  <c:v>1.6868685960000001</c:v>
                </c:pt>
                <c:pt idx="302" formatCode="General">
                  <c:v>1.69039959</c:v>
                </c:pt>
                <c:pt idx="303" formatCode="General">
                  <c:v>1.6950470849999999</c:v>
                </c:pt>
                <c:pt idx="304" formatCode="General">
                  <c:v>1.700836059</c:v>
                </c:pt>
                <c:pt idx="305" formatCode="General">
                  <c:v>1.7066793680000001</c:v>
                </c:pt>
                <c:pt idx="306" formatCode="General">
                  <c:v>1.71217077</c:v>
                </c:pt>
                <c:pt idx="307" formatCode="General">
                  <c:v>1.7176010420000001</c:v>
                </c:pt>
                <c:pt idx="308" formatCode="General">
                  <c:v>1.722161037</c:v>
                </c:pt>
                <c:pt idx="309" formatCode="General">
                  <c:v>1.7261061660000001</c:v>
                </c:pt>
                <c:pt idx="310" formatCode="General">
                  <c:v>1.730598388</c:v>
                </c:pt>
                <c:pt idx="311" formatCode="General">
                  <c:v>1.7354816879999999</c:v>
                </c:pt>
                <c:pt idx="312" formatCode="General">
                  <c:v>1.739958186</c:v>
                </c:pt>
                <c:pt idx="313" formatCode="General">
                  <c:v>1.7443181249999999</c:v>
                </c:pt>
                <c:pt idx="314" formatCode="General">
                  <c:v>1.7484488549999999</c:v>
                </c:pt>
                <c:pt idx="315" formatCode="General">
                  <c:v>1.751812613</c:v>
                </c:pt>
                <c:pt idx="316" formatCode="General">
                  <c:v>1.7550380299999999</c:v>
                </c:pt>
                <c:pt idx="317" formatCode="General">
                  <c:v>1.7582512619999999</c:v>
                </c:pt>
                <c:pt idx="318" formatCode="General">
                  <c:v>1.7611997049999999</c:v>
                </c:pt>
                <c:pt idx="319" formatCode="General">
                  <c:v>1.764061452</c:v>
                </c:pt>
                <c:pt idx="320" formatCode="General">
                  <c:v>1.767081092</c:v>
                </c:pt>
                <c:pt idx="321" formatCode="General">
                  <c:v>1.7698883350000001</c:v>
                </c:pt>
                <c:pt idx="322" formatCode="General">
                  <c:v>1.7728693799999999</c:v>
                </c:pt>
                <c:pt idx="323" formatCode="General">
                  <c:v>1.776049746</c:v>
                </c:pt>
                <c:pt idx="324" formatCode="General">
                  <c:v>1.7790143949999999</c:v>
                </c:pt>
                <c:pt idx="325" formatCode="General">
                  <c:v>1.781598169</c:v>
                </c:pt>
                <c:pt idx="326" formatCode="General">
                  <c:v>1.7840438890000001</c:v>
                </c:pt>
                <c:pt idx="327" formatCode="General">
                  <c:v>1.7860788400000001</c:v>
                </c:pt>
                <c:pt idx="328" formatCode="General">
                  <c:v>1.7877629370000001</c:v>
                </c:pt>
                <c:pt idx="329" formatCode="General">
                  <c:v>1.7890733430000001</c:v>
                </c:pt>
                <c:pt idx="330" formatCode="General">
                  <c:v>1.790258382</c:v>
                </c:pt>
                <c:pt idx="331" formatCode="General">
                  <c:v>1.7919366830000001</c:v>
                </c:pt>
                <c:pt idx="332" formatCode="General">
                  <c:v>1.7945293410000001</c:v>
                </c:pt>
                <c:pt idx="333" formatCode="General">
                  <c:v>1.79749267</c:v>
                </c:pt>
                <c:pt idx="334" formatCode="General">
                  <c:v>1.80056814</c:v>
                </c:pt>
                <c:pt idx="335" formatCode="General">
                  <c:v>1.8036411619999999</c:v>
                </c:pt>
                <c:pt idx="336" formatCode="General">
                  <c:v>1.806423355</c:v>
                </c:pt>
                <c:pt idx="337" formatCode="General">
                  <c:v>1.8089724190000001</c:v>
                </c:pt>
                <c:pt idx="338" formatCode="General">
                  <c:v>1.8115582649999999</c:v>
                </c:pt>
                <c:pt idx="339" formatCode="General">
                  <c:v>1.8142940869999999</c:v>
                </c:pt>
                <c:pt idx="340" formatCode="General">
                  <c:v>1.816849983</c:v>
                </c:pt>
                <c:pt idx="341" formatCode="General">
                  <c:v>1.8190904750000001</c:v>
                </c:pt>
                <c:pt idx="342" formatCode="General">
                  <c:v>1.820769254</c:v>
                </c:pt>
                <c:pt idx="343" formatCode="General">
                  <c:v>1.8220767499999999</c:v>
                </c:pt>
                <c:pt idx="344" formatCode="General">
                  <c:v>1.8231974710000001</c:v>
                </c:pt>
                <c:pt idx="345" formatCode="General">
                  <c:v>1.8241747530000001</c:v>
                </c:pt>
                <c:pt idx="346" formatCode="General">
                  <c:v>1.8248924</c:v>
                </c:pt>
                <c:pt idx="347" formatCode="General">
                  <c:v>1.8253547050000001</c:v>
                </c:pt>
                <c:pt idx="348" formatCode="General">
                  <c:v>1.825611943</c:v>
                </c:pt>
                <c:pt idx="349" formatCode="General">
                  <c:v>1.8257009280000001</c:v>
                </c:pt>
                <c:pt idx="350" formatCode="General">
                  <c:v>1.8259055470000001</c:v>
                </c:pt>
                <c:pt idx="351" formatCode="General">
                  <c:v>1.826240267</c:v>
                </c:pt>
                <c:pt idx="352" formatCode="General">
                  <c:v>1.826660207</c:v>
                </c:pt>
                <c:pt idx="353" formatCode="General">
                  <c:v>1.8271420949999999</c:v>
                </c:pt>
                <c:pt idx="354" formatCode="General">
                  <c:v>1.8278016969999999</c:v>
                </c:pt>
                <c:pt idx="355" formatCode="General">
                  <c:v>1.8282695760000001</c:v>
                </c:pt>
                <c:pt idx="356" formatCode="General">
                  <c:v>1.8286590380000001</c:v>
                </c:pt>
                <c:pt idx="357" formatCode="General">
                  <c:v>1.829044653</c:v>
                </c:pt>
                <c:pt idx="358" formatCode="General">
                  <c:v>1.829467197</c:v>
                </c:pt>
                <c:pt idx="359" formatCode="General">
                  <c:v>1.829720601</c:v>
                </c:pt>
                <c:pt idx="360" formatCode="General">
                  <c:v>1.829917628</c:v>
                </c:pt>
                <c:pt idx="361" formatCode="General">
                  <c:v>1.8300693990000001</c:v>
                </c:pt>
                <c:pt idx="362" formatCode="General">
                  <c:v>1.830289606</c:v>
                </c:pt>
                <c:pt idx="363" formatCode="General">
                  <c:v>1.8305237169999999</c:v>
                </c:pt>
                <c:pt idx="364" formatCode="General">
                  <c:v>1.83079562</c:v>
                </c:pt>
                <c:pt idx="365" formatCode="General">
                  <c:v>1.831091078</c:v>
                </c:pt>
                <c:pt idx="366" formatCode="General">
                  <c:v>1.831411356</c:v>
                </c:pt>
                <c:pt idx="367" formatCode="General">
                  <c:v>1.8310282769999999</c:v>
                </c:pt>
                <c:pt idx="368" formatCode="General">
                  <c:v>1.8312362069999999</c:v>
                </c:pt>
                <c:pt idx="369" formatCode="General">
                  <c:v>1.8316001959999999</c:v>
                </c:pt>
                <c:pt idx="370" formatCode="General">
                  <c:v>1.8346651919999999</c:v>
                </c:pt>
                <c:pt idx="371" formatCode="General">
                  <c:v>1.8373993580000001</c:v>
                </c:pt>
                <c:pt idx="372" formatCode="General">
                  <c:v>1.8408730900000001</c:v>
                </c:pt>
                <c:pt idx="373" formatCode="General">
                  <c:v>1.843771211</c:v>
                </c:pt>
                <c:pt idx="374" formatCode="General">
                  <c:v>1.8464823779999999</c:v>
                </c:pt>
                <c:pt idx="375" formatCode="General">
                  <c:v>1.8464873829999999</c:v>
                </c:pt>
                <c:pt idx="376" formatCode="General">
                  <c:v>1.846753801</c:v>
                </c:pt>
                <c:pt idx="377" formatCode="General">
                  <c:v>1.846880079</c:v>
                </c:pt>
                <c:pt idx="378" formatCode="General">
                  <c:v>1.8470612479999999</c:v>
                </c:pt>
                <c:pt idx="379" formatCode="General">
                  <c:v>1.8472357239999999</c:v>
                </c:pt>
                <c:pt idx="380" formatCode="General">
                  <c:v>1.8474175669999999</c:v>
                </c:pt>
                <c:pt idx="381" formatCode="General">
                  <c:v>1.847681927</c:v>
                </c:pt>
                <c:pt idx="382" formatCode="General">
                  <c:v>1.847826132</c:v>
                </c:pt>
                <c:pt idx="383" formatCode="General">
                  <c:v>1.8478675550000001</c:v>
                </c:pt>
                <c:pt idx="384" formatCode="General">
                  <c:v>1.8479572179999999</c:v>
                </c:pt>
                <c:pt idx="385" formatCode="General">
                  <c:v>1.8480585039999999</c:v>
                </c:pt>
                <c:pt idx="386" formatCode="General">
                  <c:v>1.848076611</c:v>
                </c:pt>
                <c:pt idx="387" formatCode="General">
                  <c:v>1.8481101419999999</c:v>
                </c:pt>
                <c:pt idx="388" formatCode="General">
                  <c:v>1.848151361</c:v>
                </c:pt>
                <c:pt idx="389" formatCode="General">
                  <c:v>1.848113039</c:v>
                </c:pt>
                <c:pt idx="390" formatCode="General">
                  <c:v>1.848034972</c:v>
                </c:pt>
              </c:numCache>
            </c:numRef>
          </c:xVal>
          <c:yVal>
            <c:numRef>
              <c:f>'Data fresh bones'!$EW$4:$EW$398</c:f>
              <c:numCache>
                <c:formatCode>General</c:formatCode>
                <c:ptCount val="395"/>
                <c:pt idx="0">
                  <c:v>-4.3255000000000002E-4</c:v>
                </c:pt>
                <c:pt idx="1">
                  <c:v>-8.4341399999999997E-3</c:v>
                </c:pt>
                <c:pt idx="2">
                  <c:v>-4.8950299999999999E-3</c:v>
                </c:pt>
                <c:pt idx="3">
                  <c:v>-3.8636299999999998E-3</c:v>
                </c:pt>
                <c:pt idx="4">
                  <c:v>-3.9333299999999996E-3</c:v>
                </c:pt>
                <c:pt idx="5">
                  <c:v>-3.6762000000000001E-3</c:v>
                </c:pt>
                <c:pt idx="6">
                  <c:v>-3.3655899999999999E-3</c:v>
                </c:pt>
                <c:pt idx="7">
                  <c:v>-3.2477600000000001E-3</c:v>
                </c:pt>
                <c:pt idx="8">
                  <c:v>-3.2100499999999999E-3</c:v>
                </c:pt>
                <c:pt idx="9">
                  <c:v>-3.2404999999999999E-3</c:v>
                </c:pt>
                <c:pt idx="10">
                  <c:v>-3.6155900000000001E-3</c:v>
                </c:pt>
                <c:pt idx="11">
                  <c:v>-3.2608799999999999E-3</c:v>
                </c:pt>
                <c:pt idx="12">
                  <c:v>-2.56026E-3</c:v>
                </c:pt>
                <c:pt idx="13">
                  <c:v>-1.9244799999999999E-3</c:v>
                </c:pt>
                <c:pt idx="14">
                  <c:v>-1.4183799999999999E-3</c:v>
                </c:pt>
                <c:pt idx="15">
                  <c:v>-9.0934000000000002E-4</c:v>
                </c:pt>
                <c:pt idx="16">
                  <c:v>-4.9259E-4</c:v>
                </c:pt>
                <c:pt idx="17">
                  <c:v>-1.4129999999999999E-4</c:v>
                </c:pt>
                <c:pt idx="18" formatCode="0.00E+00">
                  <c:v>8.2200999999999994E-5</c:v>
                </c:pt>
                <c:pt idx="19" formatCode="0.00E+00">
                  <c:v>9.2404999999999994E-5</c:v>
                </c:pt>
                <c:pt idx="20">
                  <c:v>2.0325000000000001E-4</c:v>
                </c:pt>
                <c:pt idx="21">
                  <c:v>1.9144999999999999E-4</c:v>
                </c:pt>
                <c:pt idx="22">
                  <c:v>1.9257000000000001E-4</c:v>
                </c:pt>
                <c:pt idx="23">
                  <c:v>2.2854E-4</c:v>
                </c:pt>
                <c:pt idx="24">
                  <c:v>2.5490000000000002E-4</c:v>
                </c:pt>
                <c:pt idx="25">
                  <c:v>2.4410999999999999E-4</c:v>
                </c:pt>
                <c:pt idx="26">
                  <c:v>2.9546999999999999E-4</c:v>
                </c:pt>
                <c:pt idx="27">
                  <c:v>3.8777000000000001E-4</c:v>
                </c:pt>
                <c:pt idx="28">
                  <c:v>4.2791999999999998E-4</c:v>
                </c:pt>
                <c:pt idx="29">
                  <c:v>4.5837999999999999E-4</c:v>
                </c:pt>
                <c:pt idx="30">
                  <c:v>5.0686999999999998E-4</c:v>
                </c:pt>
                <c:pt idx="31">
                  <c:v>5.1699999999999999E-4</c:v>
                </c:pt>
                <c:pt idx="32">
                  <c:v>5.5329000000000001E-4</c:v>
                </c:pt>
                <c:pt idx="33">
                  <c:v>5.6733E-4</c:v>
                </c:pt>
                <c:pt idx="34">
                  <c:v>5.7255999999999995E-4</c:v>
                </c:pt>
                <c:pt idx="35">
                  <c:v>5.6391000000000004E-4</c:v>
                </c:pt>
                <c:pt idx="36">
                  <c:v>6.4059999999999996E-4</c:v>
                </c:pt>
                <c:pt idx="37">
                  <c:v>8.1320000000000003E-4</c:v>
                </c:pt>
                <c:pt idx="38">
                  <c:v>8.5661000000000005E-4</c:v>
                </c:pt>
                <c:pt idx="39">
                  <c:v>8.5809000000000005E-4</c:v>
                </c:pt>
                <c:pt idx="40">
                  <c:v>8.5965E-4</c:v>
                </c:pt>
                <c:pt idx="41">
                  <c:v>8.5930000000000002E-4</c:v>
                </c:pt>
                <c:pt idx="42">
                  <c:v>8.8294999999999997E-4</c:v>
                </c:pt>
                <c:pt idx="43">
                  <c:v>9.3325999999999999E-4</c:v>
                </c:pt>
                <c:pt idx="44">
                  <c:v>8.7398E-4</c:v>
                </c:pt>
                <c:pt idx="45">
                  <c:v>8.3321000000000003E-4</c:v>
                </c:pt>
                <c:pt idx="46">
                  <c:v>8.1775999999999995E-4</c:v>
                </c:pt>
                <c:pt idx="47">
                  <c:v>7.4823999999999995E-4</c:v>
                </c:pt>
                <c:pt idx="48">
                  <c:v>7.2495000000000003E-4</c:v>
                </c:pt>
                <c:pt idx="49">
                  <c:v>7.4960999999999995E-4</c:v>
                </c:pt>
                <c:pt idx="50">
                  <c:v>7.2663999999999997E-4</c:v>
                </c:pt>
                <c:pt idx="51">
                  <c:v>7.0629000000000004E-4</c:v>
                </c:pt>
                <c:pt idx="52">
                  <c:v>6.9377000000000002E-4</c:v>
                </c:pt>
                <c:pt idx="53">
                  <c:v>6.7427999999999997E-4</c:v>
                </c:pt>
                <c:pt idx="54">
                  <c:v>6.6668000000000001E-4</c:v>
                </c:pt>
                <c:pt idx="55">
                  <c:v>6.1143000000000005E-4</c:v>
                </c:pt>
                <c:pt idx="56">
                  <c:v>6.1286999999999995E-4</c:v>
                </c:pt>
                <c:pt idx="57">
                  <c:v>5.8188000000000001E-4</c:v>
                </c:pt>
                <c:pt idx="58">
                  <c:v>5.4323999999999996E-4</c:v>
                </c:pt>
                <c:pt idx="59">
                  <c:v>5.5610000000000002E-4</c:v>
                </c:pt>
                <c:pt idx="60">
                  <c:v>6.0594999999999996E-4</c:v>
                </c:pt>
                <c:pt idx="61">
                  <c:v>7.3490999999999997E-4</c:v>
                </c:pt>
                <c:pt idx="62">
                  <c:v>8.2468999999999999E-4</c:v>
                </c:pt>
                <c:pt idx="63">
                  <c:v>9.0556999999999996E-4</c:v>
                </c:pt>
                <c:pt idx="64">
                  <c:v>9.9408000000000005E-4</c:v>
                </c:pt>
                <c:pt idx="65">
                  <c:v>1.0970999999999999E-3</c:v>
                </c:pt>
                <c:pt idx="66">
                  <c:v>1.2419600000000001E-3</c:v>
                </c:pt>
                <c:pt idx="67">
                  <c:v>1.3310900000000001E-3</c:v>
                </c:pt>
                <c:pt idx="68">
                  <c:v>1.4121800000000001E-3</c:v>
                </c:pt>
                <c:pt idx="69">
                  <c:v>1.45589E-3</c:v>
                </c:pt>
                <c:pt idx="70">
                  <c:v>1.45626E-3</c:v>
                </c:pt>
                <c:pt idx="71">
                  <c:v>1.5684500000000001E-3</c:v>
                </c:pt>
                <c:pt idx="72">
                  <c:v>1.83628E-3</c:v>
                </c:pt>
                <c:pt idx="73">
                  <c:v>1.9837399999999999E-3</c:v>
                </c:pt>
                <c:pt idx="74">
                  <c:v>2.1988699999999999E-3</c:v>
                </c:pt>
                <c:pt idx="75">
                  <c:v>2.3692800000000001E-3</c:v>
                </c:pt>
                <c:pt idx="76">
                  <c:v>2.48693E-3</c:v>
                </c:pt>
                <c:pt idx="77">
                  <c:v>2.5068099999999999E-3</c:v>
                </c:pt>
                <c:pt idx="78">
                  <c:v>2.64452E-3</c:v>
                </c:pt>
                <c:pt idx="79">
                  <c:v>2.7763499999999999E-3</c:v>
                </c:pt>
                <c:pt idx="80">
                  <c:v>2.9578500000000001E-3</c:v>
                </c:pt>
                <c:pt idx="81">
                  <c:v>3.0824099999999998E-3</c:v>
                </c:pt>
                <c:pt idx="82">
                  <c:v>3.14694E-3</c:v>
                </c:pt>
                <c:pt idx="83">
                  <c:v>3.2075300000000001E-3</c:v>
                </c:pt>
                <c:pt idx="84">
                  <c:v>3.2149499999999998E-3</c:v>
                </c:pt>
                <c:pt idx="85">
                  <c:v>3.2588199999999999E-3</c:v>
                </c:pt>
                <c:pt idx="86">
                  <c:v>3.2330200000000001E-3</c:v>
                </c:pt>
                <c:pt idx="87">
                  <c:v>3.2874499999999999E-3</c:v>
                </c:pt>
                <c:pt idx="88">
                  <c:v>3.3148800000000001E-3</c:v>
                </c:pt>
                <c:pt idx="89">
                  <c:v>3.2884699999999999E-3</c:v>
                </c:pt>
                <c:pt idx="90">
                  <c:v>3.1664100000000001E-3</c:v>
                </c:pt>
                <c:pt idx="91">
                  <c:v>3.1961099999999998E-3</c:v>
                </c:pt>
                <c:pt idx="92">
                  <c:v>3.2207799999999999E-3</c:v>
                </c:pt>
                <c:pt idx="93">
                  <c:v>3.2430699999999998E-3</c:v>
                </c:pt>
                <c:pt idx="94">
                  <c:v>3.2953800000000001E-3</c:v>
                </c:pt>
                <c:pt idx="95">
                  <c:v>3.3128300000000001E-3</c:v>
                </c:pt>
                <c:pt idx="96">
                  <c:v>3.10399E-3</c:v>
                </c:pt>
                <c:pt idx="97">
                  <c:v>3.1311799999999999E-3</c:v>
                </c:pt>
                <c:pt idx="98">
                  <c:v>3.1406199999999998E-3</c:v>
                </c:pt>
                <c:pt idx="99">
                  <c:v>3.1608199999999999E-3</c:v>
                </c:pt>
                <c:pt idx="100">
                  <c:v>3.1828199999999998E-3</c:v>
                </c:pt>
                <c:pt idx="101">
                  <c:v>3.1783200000000001E-3</c:v>
                </c:pt>
                <c:pt idx="102">
                  <c:v>3.1541500000000001E-3</c:v>
                </c:pt>
                <c:pt idx="103">
                  <c:v>3.1533199999999998E-3</c:v>
                </c:pt>
                <c:pt idx="104">
                  <c:v>3.1571899999999998E-3</c:v>
                </c:pt>
                <c:pt idx="105">
                  <c:v>3.1066499999999999E-3</c:v>
                </c:pt>
                <c:pt idx="106">
                  <c:v>3.1194500000000002E-3</c:v>
                </c:pt>
                <c:pt idx="107">
                  <c:v>3.1212900000000001E-3</c:v>
                </c:pt>
                <c:pt idx="108">
                  <c:v>3.06281E-3</c:v>
                </c:pt>
                <c:pt idx="109">
                  <c:v>3.0328299999999998E-3</c:v>
                </c:pt>
                <c:pt idx="110">
                  <c:v>3.0347400000000002E-3</c:v>
                </c:pt>
                <c:pt idx="111">
                  <c:v>2.9050399999999998E-3</c:v>
                </c:pt>
                <c:pt idx="112">
                  <c:v>2.9046800000000002E-3</c:v>
                </c:pt>
                <c:pt idx="113">
                  <c:v>2.9904200000000001E-3</c:v>
                </c:pt>
                <c:pt idx="114">
                  <c:v>2.98512E-3</c:v>
                </c:pt>
                <c:pt idx="115">
                  <c:v>2.9944699999999999E-3</c:v>
                </c:pt>
                <c:pt idx="116">
                  <c:v>2.9823900000000001E-3</c:v>
                </c:pt>
                <c:pt idx="117">
                  <c:v>2.9769200000000001E-3</c:v>
                </c:pt>
                <c:pt idx="118">
                  <c:v>2.89076E-3</c:v>
                </c:pt>
                <c:pt idx="119">
                  <c:v>2.82343E-3</c:v>
                </c:pt>
                <c:pt idx="120">
                  <c:v>2.78021E-3</c:v>
                </c:pt>
                <c:pt idx="121">
                  <c:v>2.73282E-3</c:v>
                </c:pt>
                <c:pt idx="122">
                  <c:v>2.6263200000000001E-3</c:v>
                </c:pt>
                <c:pt idx="123">
                  <c:v>2.5118300000000001E-3</c:v>
                </c:pt>
                <c:pt idx="124">
                  <c:v>2.457E-3</c:v>
                </c:pt>
                <c:pt idx="125">
                  <c:v>2.4368800000000002E-3</c:v>
                </c:pt>
                <c:pt idx="126">
                  <c:v>2.2865400000000001E-3</c:v>
                </c:pt>
                <c:pt idx="127">
                  <c:v>2.2866200000000001E-3</c:v>
                </c:pt>
                <c:pt idx="128">
                  <c:v>2.2476699999999998E-3</c:v>
                </c:pt>
                <c:pt idx="129">
                  <c:v>2.2038299999999999E-3</c:v>
                </c:pt>
                <c:pt idx="130">
                  <c:v>2.1062400000000001E-3</c:v>
                </c:pt>
                <c:pt idx="131">
                  <c:v>2.0957900000000002E-3</c:v>
                </c:pt>
                <c:pt idx="132">
                  <c:v>1.9819299999999998E-3</c:v>
                </c:pt>
                <c:pt idx="133">
                  <c:v>1.9559500000000001E-3</c:v>
                </c:pt>
                <c:pt idx="134">
                  <c:v>1.9836200000000002E-3</c:v>
                </c:pt>
                <c:pt idx="135">
                  <c:v>1.89862E-3</c:v>
                </c:pt>
                <c:pt idx="136">
                  <c:v>1.7894300000000001E-3</c:v>
                </c:pt>
                <c:pt idx="137">
                  <c:v>1.7592599999999999E-3</c:v>
                </c:pt>
                <c:pt idx="138">
                  <c:v>1.76041E-3</c:v>
                </c:pt>
                <c:pt idx="139">
                  <c:v>1.6181100000000001E-3</c:v>
                </c:pt>
                <c:pt idx="140">
                  <c:v>1.6660399999999999E-3</c:v>
                </c:pt>
                <c:pt idx="141">
                  <c:v>1.7236E-3</c:v>
                </c:pt>
                <c:pt idx="142">
                  <c:v>1.65894E-3</c:v>
                </c:pt>
                <c:pt idx="143">
                  <c:v>1.58427E-3</c:v>
                </c:pt>
                <c:pt idx="144">
                  <c:v>1.5712499999999999E-3</c:v>
                </c:pt>
                <c:pt idx="145">
                  <c:v>1.6011E-3</c:v>
                </c:pt>
                <c:pt idx="146">
                  <c:v>1.5097000000000001E-3</c:v>
                </c:pt>
                <c:pt idx="147">
                  <c:v>1.5796600000000001E-3</c:v>
                </c:pt>
                <c:pt idx="148">
                  <c:v>1.6257299999999999E-3</c:v>
                </c:pt>
                <c:pt idx="149">
                  <c:v>1.6013100000000001E-3</c:v>
                </c:pt>
                <c:pt idx="150">
                  <c:v>1.58479E-3</c:v>
                </c:pt>
                <c:pt idx="151">
                  <c:v>1.53163E-3</c:v>
                </c:pt>
                <c:pt idx="152">
                  <c:v>1.49395E-3</c:v>
                </c:pt>
                <c:pt idx="153">
                  <c:v>1.4900499999999999E-3</c:v>
                </c:pt>
                <c:pt idx="154">
                  <c:v>1.48077E-3</c:v>
                </c:pt>
                <c:pt idx="155">
                  <c:v>1.45173E-3</c:v>
                </c:pt>
                <c:pt idx="156">
                  <c:v>1.4569800000000001E-3</c:v>
                </c:pt>
                <c:pt idx="157">
                  <c:v>1.3597699999999999E-3</c:v>
                </c:pt>
                <c:pt idx="158">
                  <c:v>1.3248400000000001E-3</c:v>
                </c:pt>
                <c:pt idx="159">
                  <c:v>1.31766E-3</c:v>
                </c:pt>
                <c:pt idx="160">
                  <c:v>1.3146200000000001E-3</c:v>
                </c:pt>
                <c:pt idx="161">
                  <c:v>1.26194E-3</c:v>
                </c:pt>
                <c:pt idx="162">
                  <c:v>1.28232E-3</c:v>
                </c:pt>
                <c:pt idx="163">
                  <c:v>1.2477199999999999E-3</c:v>
                </c:pt>
                <c:pt idx="164">
                  <c:v>1.2891199999999999E-3</c:v>
                </c:pt>
                <c:pt idx="165">
                  <c:v>1.32938E-3</c:v>
                </c:pt>
                <c:pt idx="166">
                  <c:v>1.3478800000000001E-3</c:v>
                </c:pt>
                <c:pt idx="167">
                  <c:v>1.40098E-3</c:v>
                </c:pt>
                <c:pt idx="168">
                  <c:v>1.5654099999999999E-3</c:v>
                </c:pt>
                <c:pt idx="169">
                  <c:v>1.4332500000000001E-3</c:v>
                </c:pt>
                <c:pt idx="170">
                  <c:v>1.36388E-3</c:v>
                </c:pt>
                <c:pt idx="171">
                  <c:v>1.38331E-3</c:v>
                </c:pt>
                <c:pt idx="172">
                  <c:v>1.3931499999999999E-3</c:v>
                </c:pt>
                <c:pt idx="173">
                  <c:v>1.23397E-3</c:v>
                </c:pt>
                <c:pt idx="174">
                  <c:v>1.2471100000000001E-3</c:v>
                </c:pt>
                <c:pt idx="175">
                  <c:v>1.2895700000000001E-3</c:v>
                </c:pt>
                <c:pt idx="176">
                  <c:v>1.2876000000000001E-3</c:v>
                </c:pt>
                <c:pt idx="177">
                  <c:v>1.27348E-3</c:v>
                </c:pt>
                <c:pt idx="178">
                  <c:v>1.2810300000000001E-3</c:v>
                </c:pt>
                <c:pt idx="179">
                  <c:v>1.3861399999999999E-3</c:v>
                </c:pt>
                <c:pt idx="180">
                  <c:v>1.3874600000000001E-3</c:v>
                </c:pt>
                <c:pt idx="181">
                  <c:v>1.4026100000000001E-3</c:v>
                </c:pt>
                <c:pt idx="182">
                  <c:v>1.41388E-3</c:v>
                </c:pt>
                <c:pt idx="183">
                  <c:v>1.3221400000000001E-3</c:v>
                </c:pt>
                <c:pt idx="184">
                  <c:v>1.23817E-3</c:v>
                </c:pt>
                <c:pt idx="185">
                  <c:v>1.1745E-3</c:v>
                </c:pt>
                <c:pt idx="186">
                  <c:v>1.1739599999999999E-3</c:v>
                </c:pt>
                <c:pt idx="187">
                  <c:v>1.17259E-3</c:v>
                </c:pt>
                <c:pt idx="188">
                  <c:v>1.2169100000000001E-3</c:v>
                </c:pt>
                <c:pt idx="189">
                  <c:v>1.2309E-3</c:v>
                </c:pt>
                <c:pt idx="190">
                  <c:v>1.18071E-3</c:v>
                </c:pt>
                <c:pt idx="191">
                  <c:v>1.17113E-3</c:v>
                </c:pt>
                <c:pt idx="192">
                  <c:v>1.1628000000000001E-3</c:v>
                </c:pt>
                <c:pt idx="193">
                  <c:v>1.1149199999999999E-3</c:v>
                </c:pt>
                <c:pt idx="194">
                  <c:v>1.13174E-3</c:v>
                </c:pt>
                <c:pt idx="195">
                  <c:v>1.1277500000000001E-3</c:v>
                </c:pt>
                <c:pt idx="196">
                  <c:v>1.0933399999999999E-3</c:v>
                </c:pt>
                <c:pt idx="197">
                  <c:v>8.5997999999999999E-4</c:v>
                </c:pt>
                <c:pt idx="198">
                  <c:v>8.5731999999999996E-4</c:v>
                </c:pt>
                <c:pt idx="199">
                  <c:v>8.1439999999999995E-4</c:v>
                </c:pt>
                <c:pt idx="200">
                  <c:v>8.1528999999999998E-4</c:v>
                </c:pt>
                <c:pt idx="201">
                  <c:v>8.5437000000000002E-4</c:v>
                </c:pt>
                <c:pt idx="202">
                  <c:v>8.4887999999999999E-4</c:v>
                </c:pt>
                <c:pt idx="203">
                  <c:v>7.5361999999999998E-4</c:v>
                </c:pt>
                <c:pt idx="204">
                  <c:v>7.4200000000000004E-4</c:v>
                </c:pt>
                <c:pt idx="205">
                  <c:v>8.0185E-4</c:v>
                </c:pt>
                <c:pt idx="206">
                  <c:v>7.9938000000000003E-4</c:v>
                </c:pt>
                <c:pt idx="207">
                  <c:v>7.8036000000000002E-4</c:v>
                </c:pt>
                <c:pt idx="208">
                  <c:v>7.7972000000000002E-4</c:v>
                </c:pt>
                <c:pt idx="209">
                  <c:v>8.3560999999999998E-4</c:v>
                </c:pt>
                <c:pt idx="210">
                  <c:v>8.4568999999999996E-4</c:v>
                </c:pt>
                <c:pt idx="211">
                  <c:v>8.4681000000000003E-4</c:v>
                </c:pt>
                <c:pt idx="212">
                  <c:v>8.6762999999999999E-4</c:v>
                </c:pt>
                <c:pt idx="213">
                  <c:v>8.5119999999999998E-4</c:v>
                </c:pt>
                <c:pt idx="214">
                  <c:v>7.9728999999999998E-4</c:v>
                </c:pt>
                <c:pt idx="215">
                  <c:v>7.7486000000000005E-4</c:v>
                </c:pt>
                <c:pt idx="216">
                  <c:v>8.3325999999999995E-4</c:v>
                </c:pt>
                <c:pt idx="217">
                  <c:v>8.5499999999999997E-4</c:v>
                </c:pt>
                <c:pt idx="218">
                  <c:v>8.5072000000000001E-4</c:v>
                </c:pt>
                <c:pt idx="219">
                  <c:v>8.5506000000000004E-4</c:v>
                </c:pt>
                <c:pt idx="220">
                  <c:v>7.6508000000000001E-4</c:v>
                </c:pt>
                <c:pt idx="221">
                  <c:v>7.6515000000000003E-4</c:v>
                </c:pt>
                <c:pt idx="222">
                  <c:v>7.5412999999999999E-4</c:v>
                </c:pt>
                <c:pt idx="223">
                  <c:v>7.5602000000000004E-4</c:v>
                </c:pt>
                <c:pt idx="224">
                  <c:v>7.6002999999999997E-4</c:v>
                </c:pt>
                <c:pt idx="225">
                  <c:v>7.5838999999999995E-4</c:v>
                </c:pt>
                <c:pt idx="226">
                  <c:v>7.5821999999999999E-4</c:v>
                </c:pt>
                <c:pt idx="227">
                  <c:v>7.5732999999999996E-4</c:v>
                </c:pt>
                <c:pt idx="228">
                  <c:v>7.7169000000000001E-4</c:v>
                </c:pt>
                <c:pt idx="229">
                  <c:v>7.5237000000000004E-4</c:v>
                </c:pt>
                <c:pt idx="230">
                  <c:v>7.1646000000000004E-4</c:v>
                </c:pt>
                <c:pt idx="231">
                  <c:v>7.6197999999999999E-4</c:v>
                </c:pt>
                <c:pt idx="232">
                  <c:v>7.6382999999999996E-4</c:v>
                </c:pt>
                <c:pt idx="233">
                  <c:v>7.4558000000000003E-4</c:v>
                </c:pt>
                <c:pt idx="234">
                  <c:v>7.5370000000000005E-4</c:v>
                </c:pt>
                <c:pt idx="235">
                  <c:v>6.1625000000000004E-4</c:v>
                </c:pt>
                <c:pt idx="236">
                  <c:v>6.3590999999999995E-4</c:v>
                </c:pt>
                <c:pt idx="237">
                  <c:v>5.8923999999999999E-4</c:v>
                </c:pt>
                <c:pt idx="238">
                  <c:v>5.7614999999999999E-4</c:v>
                </c:pt>
                <c:pt idx="239">
                  <c:v>5.4069000000000003E-4</c:v>
                </c:pt>
                <c:pt idx="240">
                  <c:v>5.4102000000000002E-4</c:v>
                </c:pt>
                <c:pt idx="241">
                  <c:v>5.4054000000000005E-4</c:v>
                </c:pt>
                <c:pt idx="242">
                  <c:v>4.8390999999999999E-4</c:v>
                </c:pt>
                <c:pt idx="243">
                  <c:v>4.7778000000000002E-4</c:v>
                </c:pt>
                <c:pt idx="244">
                  <c:v>4.7130000000000002E-4</c:v>
                </c:pt>
                <c:pt idx="245">
                  <c:v>4.8067999999999999E-4</c:v>
                </c:pt>
                <c:pt idx="246">
                  <c:v>4.9485999999999996E-4</c:v>
                </c:pt>
                <c:pt idx="247">
                  <c:v>4.9226000000000001E-4</c:v>
                </c:pt>
                <c:pt idx="248">
                  <c:v>4.8639000000000001E-4</c:v>
                </c:pt>
                <c:pt idx="249">
                  <c:v>5.0856999999999996E-4</c:v>
                </c:pt>
                <c:pt idx="250">
                  <c:v>5.0874999999999998E-4</c:v>
                </c:pt>
                <c:pt idx="251">
                  <c:v>5.0752000000000002E-4</c:v>
                </c:pt>
                <c:pt idx="252">
                  <c:v>5.1446E-4</c:v>
                </c:pt>
                <c:pt idx="253">
                  <c:v>5.0646000000000003E-4</c:v>
                </c:pt>
                <c:pt idx="254">
                  <c:v>4.9343E-4</c:v>
                </c:pt>
                <c:pt idx="255">
                  <c:v>5.4732000000000001E-4</c:v>
                </c:pt>
                <c:pt idx="256">
                  <c:v>5.2747999999999998E-4</c:v>
                </c:pt>
                <c:pt idx="257">
                  <c:v>5.1358999999999997E-4</c:v>
                </c:pt>
                <c:pt idx="258">
                  <c:v>5.3098999999999996E-4</c:v>
                </c:pt>
                <c:pt idx="259">
                  <c:v>5.0222999999999999E-4</c:v>
                </c:pt>
                <c:pt idx="260">
                  <c:v>3.1687000000000002E-4</c:v>
                </c:pt>
                <c:pt idx="261">
                  <c:v>3.2291999999999998E-4</c:v>
                </c:pt>
                <c:pt idx="262">
                  <c:v>3.1887000000000001E-4</c:v>
                </c:pt>
                <c:pt idx="263">
                  <c:v>3.1998999999999998E-4</c:v>
                </c:pt>
                <c:pt idx="264">
                  <c:v>2.9034999999999998E-4</c:v>
                </c:pt>
                <c:pt idx="265">
                  <c:v>3.0373999999999999E-4</c:v>
                </c:pt>
                <c:pt idx="266">
                  <c:v>3.5420999999999998E-4</c:v>
                </c:pt>
                <c:pt idx="267">
                  <c:v>3.4342999999999998E-4</c:v>
                </c:pt>
                <c:pt idx="268">
                  <c:v>3.5520000000000001E-4</c:v>
                </c:pt>
                <c:pt idx="269">
                  <c:v>-4.0193999999999999E-4</c:v>
                </c:pt>
                <c:pt idx="270">
                  <c:v>-6.1934000000000002E-4</c:v>
                </c:pt>
                <c:pt idx="271">
                  <c:v>-6.2759000000000003E-4</c:v>
                </c:pt>
                <c:pt idx="272">
                  <c:v>-6.5258999999999998E-4</c:v>
                </c:pt>
                <c:pt idx="273">
                  <c:v>-6.0952000000000001E-4</c:v>
                </c:pt>
                <c:pt idx="274">
                  <c:v>-5.9106000000000002E-4</c:v>
                </c:pt>
                <c:pt idx="275">
                  <c:v>-6.3997000000000001E-4</c:v>
                </c:pt>
                <c:pt idx="276">
                  <c:v>-6.4086999999999998E-4</c:v>
                </c:pt>
                <c:pt idx="277">
                  <c:v>-6.2768000000000003E-4</c:v>
                </c:pt>
                <c:pt idx="278">
                  <c:v>-7.4408000000000005E-4</c:v>
                </c:pt>
                <c:pt idx="279">
                  <c:v>-7.4326999999999998E-4</c:v>
                </c:pt>
                <c:pt idx="280">
                  <c:v>-7.8041999999999999E-4</c:v>
                </c:pt>
                <c:pt idx="281">
                  <c:v>-8.7060999999999996E-4</c:v>
                </c:pt>
                <c:pt idx="282">
                  <c:v>-9.1838E-4</c:v>
                </c:pt>
                <c:pt idx="283">
                  <c:v>-9.1841999999999998E-4</c:v>
                </c:pt>
                <c:pt idx="284">
                  <c:v>-9.3649E-4</c:v>
                </c:pt>
                <c:pt idx="285">
                  <c:v>-9.4289000000000005E-4</c:v>
                </c:pt>
                <c:pt idx="286">
                  <c:v>-9.5622000000000003E-4</c:v>
                </c:pt>
                <c:pt idx="287">
                  <c:v>-9.4627999999999997E-4</c:v>
                </c:pt>
                <c:pt idx="288">
                  <c:v>-9.4408000000000003E-4</c:v>
                </c:pt>
                <c:pt idx="289">
                  <c:v>-9.4446999999999999E-4</c:v>
                </c:pt>
                <c:pt idx="290">
                  <c:v>-1.1276299999999999E-3</c:v>
                </c:pt>
                <c:pt idx="291">
                  <c:v>-1.2940600000000001E-3</c:v>
                </c:pt>
                <c:pt idx="292">
                  <c:v>-1.4274100000000001E-3</c:v>
                </c:pt>
                <c:pt idx="293">
                  <c:v>-1.56134E-3</c:v>
                </c:pt>
                <c:pt idx="294">
                  <c:v>-1.7131099999999999E-3</c:v>
                </c:pt>
                <c:pt idx="295">
                  <c:v>-1.7596300000000001E-3</c:v>
                </c:pt>
                <c:pt idx="296">
                  <c:v>-1.7626499999999999E-3</c:v>
                </c:pt>
                <c:pt idx="297">
                  <c:v>-1.83708E-3</c:v>
                </c:pt>
                <c:pt idx="298">
                  <c:v>-2.0048599999999998E-3</c:v>
                </c:pt>
                <c:pt idx="299">
                  <c:v>-2.2928900000000001E-3</c:v>
                </c:pt>
                <c:pt idx="300">
                  <c:v>-2.2915499999999998E-3</c:v>
                </c:pt>
                <c:pt idx="301">
                  <c:v>-2.3752999999999999E-3</c:v>
                </c:pt>
                <c:pt idx="302">
                  <c:v>-2.3989100000000002E-3</c:v>
                </c:pt>
                <c:pt idx="303">
                  <c:v>-2.4038900000000001E-3</c:v>
                </c:pt>
                <c:pt idx="304">
                  <c:v>-2.4310400000000002E-3</c:v>
                </c:pt>
                <c:pt idx="305">
                  <c:v>-2.5840899999999998E-3</c:v>
                </c:pt>
                <c:pt idx="306">
                  <c:v>-2.6572399999999999E-3</c:v>
                </c:pt>
                <c:pt idx="307">
                  <c:v>-2.8514999999999999E-3</c:v>
                </c:pt>
                <c:pt idx="308">
                  <c:v>-2.94817E-3</c:v>
                </c:pt>
                <c:pt idx="309">
                  <c:v>-3.1803500000000002E-3</c:v>
                </c:pt>
                <c:pt idx="310">
                  <c:v>-3.3762599999999999E-3</c:v>
                </c:pt>
                <c:pt idx="311">
                  <c:v>-3.4374800000000001E-3</c:v>
                </c:pt>
                <c:pt idx="312">
                  <c:v>-3.5163400000000002E-3</c:v>
                </c:pt>
                <c:pt idx="313">
                  <c:v>-3.6584400000000002E-3</c:v>
                </c:pt>
                <c:pt idx="314">
                  <c:v>-3.74428E-3</c:v>
                </c:pt>
                <c:pt idx="315">
                  <c:v>-3.8704299999999998E-3</c:v>
                </c:pt>
                <c:pt idx="316">
                  <c:v>-4.0218500000000004E-3</c:v>
                </c:pt>
                <c:pt idx="317">
                  <c:v>-4.0851500000000001E-3</c:v>
                </c:pt>
                <c:pt idx="318">
                  <c:v>-4.2262799999999998E-3</c:v>
                </c:pt>
                <c:pt idx="319">
                  <c:v>-4.25926E-3</c:v>
                </c:pt>
                <c:pt idx="320">
                  <c:v>-4.2854900000000003E-3</c:v>
                </c:pt>
                <c:pt idx="321">
                  <c:v>-4.3516400000000004E-3</c:v>
                </c:pt>
                <c:pt idx="322">
                  <c:v>-4.3267799999999997E-3</c:v>
                </c:pt>
                <c:pt idx="323">
                  <c:v>-4.4037700000000004E-3</c:v>
                </c:pt>
                <c:pt idx="324">
                  <c:v>-4.4176500000000004E-3</c:v>
                </c:pt>
                <c:pt idx="325">
                  <c:v>-4.3726299999999997E-3</c:v>
                </c:pt>
                <c:pt idx="326">
                  <c:v>-4.4367599999999997E-3</c:v>
                </c:pt>
                <c:pt idx="327">
                  <c:v>-4.45189E-3</c:v>
                </c:pt>
                <c:pt idx="328">
                  <c:v>-4.44663E-3</c:v>
                </c:pt>
                <c:pt idx="329">
                  <c:v>-4.4562400000000002E-3</c:v>
                </c:pt>
                <c:pt idx="330">
                  <c:v>-4.5185599999999996E-3</c:v>
                </c:pt>
                <c:pt idx="331">
                  <c:v>-4.4746100000000004E-3</c:v>
                </c:pt>
                <c:pt idx="332">
                  <c:v>-4.5250899999999998E-3</c:v>
                </c:pt>
                <c:pt idx="333">
                  <c:v>-4.6048800000000004E-3</c:v>
                </c:pt>
                <c:pt idx="334">
                  <c:v>-4.6719700000000001E-3</c:v>
                </c:pt>
                <c:pt idx="335">
                  <c:v>-4.7214600000000002E-3</c:v>
                </c:pt>
                <c:pt idx="336">
                  <c:v>-4.68907E-3</c:v>
                </c:pt>
                <c:pt idx="337">
                  <c:v>-4.6870599999999998E-3</c:v>
                </c:pt>
                <c:pt idx="338">
                  <c:v>-4.6820999999999998E-3</c:v>
                </c:pt>
                <c:pt idx="339">
                  <c:v>-4.8458800000000003E-3</c:v>
                </c:pt>
                <c:pt idx="340">
                  <c:v>-4.8339899999999998E-3</c:v>
                </c:pt>
                <c:pt idx="341">
                  <c:v>-4.8146899999999999E-3</c:v>
                </c:pt>
                <c:pt idx="342">
                  <c:v>-4.8841500000000003E-3</c:v>
                </c:pt>
                <c:pt idx="343">
                  <c:v>-5.0085800000000003E-3</c:v>
                </c:pt>
                <c:pt idx="344">
                  <c:v>-5.0317499999999998E-3</c:v>
                </c:pt>
                <c:pt idx="345">
                  <c:v>-5.0894E-3</c:v>
                </c:pt>
                <c:pt idx="346">
                  <c:v>-5.1167900000000004E-3</c:v>
                </c:pt>
                <c:pt idx="347">
                  <c:v>-5.26408E-3</c:v>
                </c:pt>
                <c:pt idx="348">
                  <c:v>-5.3117800000000003E-3</c:v>
                </c:pt>
                <c:pt idx="349">
                  <c:v>-5.6983099999999998E-3</c:v>
                </c:pt>
                <c:pt idx="350">
                  <c:v>-5.6008200000000003E-3</c:v>
                </c:pt>
                <c:pt idx="351">
                  <c:v>-6.2118499999999997E-3</c:v>
                </c:pt>
                <c:pt idx="352">
                  <c:v>-6.4159999999999998E-3</c:v>
                </c:pt>
                <c:pt idx="353">
                  <c:v>-6.4177100000000001E-3</c:v>
                </c:pt>
                <c:pt idx="354">
                  <c:v>-6.4192499999999996E-3</c:v>
                </c:pt>
                <c:pt idx="355">
                  <c:v>-6.7387000000000002E-3</c:v>
                </c:pt>
                <c:pt idx="356">
                  <c:v>-6.8308400000000003E-3</c:v>
                </c:pt>
                <c:pt idx="357">
                  <c:v>-6.9583800000000001E-3</c:v>
                </c:pt>
                <c:pt idx="358">
                  <c:v>-7.1574300000000002E-3</c:v>
                </c:pt>
                <c:pt idx="359">
                  <c:v>-7.36837E-3</c:v>
                </c:pt>
                <c:pt idx="360">
                  <c:v>-7.2717700000000003E-3</c:v>
                </c:pt>
                <c:pt idx="361">
                  <c:v>-9.2016900000000002E-3</c:v>
                </c:pt>
                <c:pt idx="362">
                  <c:v>-9.2029899999999994E-3</c:v>
                </c:pt>
                <c:pt idx="363">
                  <c:v>-9.2016700000000003E-3</c:v>
                </c:pt>
                <c:pt idx="364">
                  <c:v>-9.1259600000000007E-3</c:v>
                </c:pt>
                <c:pt idx="365">
                  <c:v>-9.4188299999999996E-3</c:v>
                </c:pt>
                <c:pt idx="366">
                  <c:v>-1.000788E-2</c:v>
                </c:pt>
                <c:pt idx="367">
                  <c:v>-9.95271E-3</c:v>
                </c:pt>
                <c:pt idx="368">
                  <c:v>-1.043022E-2</c:v>
                </c:pt>
                <c:pt idx="369">
                  <c:v>-1.039091E-2</c:v>
                </c:pt>
                <c:pt idx="370">
                  <c:v>-1.0483869999999999E-2</c:v>
                </c:pt>
                <c:pt idx="371">
                  <c:v>-1.049658E-2</c:v>
                </c:pt>
                <c:pt idx="372">
                  <c:v>-1.050536E-2</c:v>
                </c:pt>
                <c:pt idx="373">
                  <c:v>-1.050187E-2</c:v>
                </c:pt>
                <c:pt idx="374">
                  <c:v>-1.061961E-2</c:v>
                </c:pt>
                <c:pt idx="375">
                  <c:v>-1.0505169999999999E-2</c:v>
                </c:pt>
                <c:pt idx="376">
                  <c:v>-1.0530889999999999E-2</c:v>
                </c:pt>
                <c:pt idx="377">
                  <c:v>-1.098526E-2</c:v>
                </c:pt>
                <c:pt idx="378">
                  <c:v>-1.10782E-2</c:v>
                </c:pt>
                <c:pt idx="379">
                  <c:v>-1.081763E-2</c:v>
                </c:pt>
                <c:pt idx="380">
                  <c:v>-1.082953E-2</c:v>
                </c:pt>
                <c:pt idx="381">
                  <c:v>-1.0866870000000001E-2</c:v>
                </c:pt>
                <c:pt idx="382">
                  <c:v>-1.075007E-2</c:v>
                </c:pt>
                <c:pt idx="383">
                  <c:v>-1.132472E-2</c:v>
                </c:pt>
                <c:pt idx="384">
                  <c:v>-1.110709E-2</c:v>
                </c:pt>
                <c:pt idx="385">
                  <c:v>-1.114184E-2</c:v>
                </c:pt>
                <c:pt idx="386">
                  <c:v>-1.179239E-2</c:v>
                </c:pt>
                <c:pt idx="387">
                  <c:v>-1.210059E-2</c:v>
                </c:pt>
                <c:pt idx="388">
                  <c:v>-1.086382E-2</c:v>
                </c:pt>
                <c:pt idx="389">
                  <c:v>-1.123939E-2</c:v>
                </c:pt>
                <c:pt idx="390">
                  <c:v>-1.0910370000000001E-2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48-4A20-8FEA-93E081198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785536"/>
        <c:axId val="158786112"/>
      </c:scatterChart>
      <c:valAx>
        <c:axId val="15878553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58786112"/>
        <c:crosses val="autoZero"/>
        <c:crossBetween val="midCat"/>
      </c:valAx>
      <c:valAx>
        <c:axId val="158786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87855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bones'!$EX$4:$EX$398</c:f>
              <c:numCache>
                <c:formatCode>0.00E+00</c:formatCode>
                <c:ptCount val="395"/>
                <c:pt idx="0">
                  <c:v>-8.3650599999999995E-6</c:v>
                </c:pt>
                <c:pt idx="1">
                  <c:v>1.8606599999999999E-5</c:v>
                </c:pt>
                <c:pt idx="2">
                  <c:v>2.7867100000000002E-6</c:v>
                </c:pt>
                <c:pt idx="3" formatCode="General">
                  <c:v>2.66467E-4</c:v>
                </c:pt>
                <c:pt idx="4" formatCode="General">
                  <c:v>9.4481299999999997E-4</c:v>
                </c:pt>
                <c:pt idx="5" formatCode="General">
                  <c:v>2.1114990000000002E-3</c:v>
                </c:pt>
                <c:pt idx="6" formatCode="General">
                  <c:v>4.536053E-3</c:v>
                </c:pt>
                <c:pt idx="7" formatCode="General">
                  <c:v>7.9646600000000001E-3</c:v>
                </c:pt>
                <c:pt idx="8" formatCode="General">
                  <c:v>1.2113904999999999E-2</c:v>
                </c:pt>
                <c:pt idx="9" formatCode="General">
                  <c:v>1.8397639E-2</c:v>
                </c:pt>
                <c:pt idx="10" formatCode="General">
                  <c:v>2.6738728999999999E-2</c:v>
                </c:pt>
                <c:pt idx="11" formatCode="General">
                  <c:v>3.6022567999999998E-2</c:v>
                </c:pt>
                <c:pt idx="12" formatCode="General">
                  <c:v>4.6637883999999998E-2</c:v>
                </c:pt>
                <c:pt idx="13" formatCode="General">
                  <c:v>5.9526364999999998E-2</c:v>
                </c:pt>
                <c:pt idx="14" formatCode="General">
                  <c:v>7.2504891000000002E-2</c:v>
                </c:pt>
                <c:pt idx="15" formatCode="General">
                  <c:v>8.4932800000000003E-2</c:v>
                </c:pt>
                <c:pt idx="16" formatCode="General">
                  <c:v>9.7550453999999995E-2</c:v>
                </c:pt>
                <c:pt idx="17" formatCode="General">
                  <c:v>0.11078350300000001</c:v>
                </c:pt>
                <c:pt idx="18" formatCode="General">
                  <c:v>0.122540527</c:v>
                </c:pt>
                <c:pt idx="19" formatCode="General">
                  <c:v>0.13285778200000001</c:v>
                </c:pt>
                <c:pt idx="20" formatCode="General">
                  <c:v>0.14323491299999999</c:v>
                </c:pt>
                <c:pt idx="21" formatCode="General">
                  <c:v>0.15555640200000001</c:v>
                </c:pt>
                <c:pt idx="22" formatCode="General">
                  <c:v>0.16941486</c:v>
                </c:pt>
                <c:pt idx="23" formatCode="General">
                  <c:v>0.18241987600000001</c:v>
                </c:pt>
                <c:pt idx="24" formatCode="General">
                  <c:v>0.19472067800000001</c:v>
                </c:pt>
                <c:pt idx="25" formatCode="General">
                  <c:v>0.20717296499999999</c:v>
                </c:pt>
                <c:pt idx="26" formatCode="General">
                  <c:v>0.21743916399999999</c:v>
                </c:pt>
                <c:pt idx="27" formatCode="General">
                  <c:v>0.22421880199999999</c:v>
                </c:pt>
                <c:pt idx="28" formatCode="General">
                  <c:v>0.23141421000000001</c:v>
                </c:pt>
                <c:pt idx="29" formatCode="General">
                  <c:v>0.23981366000000001</c:v>
                </c:pt>
                <c:pt idx="30" formatCode="General">
                  <c:v>0.24807027200000001</c:v>
                </c:pt>
                <c:pt idx="31" formatCode="General">
                  <c:v>0.25507336000000003</c:v>
                </c:pt>
                <c:pt idx="32" formatCode="General">
                  <c:v>0.26154490200000002</c:v>
                </c:pt>
                <c:pt idx="33" formatCode="General">
                  <c:v>0.26809883400000001</c:v>
                </c:pt>
                <c:pt idx="34" formatCode="General">
                  <c:v>0.27432656</c:v>
                </c:pt>
                <c:pt idx="35" formatCode="General">
                  <c:v>0.279000521</c:v>
                </c:pt>
                <c:pt idx="36" formatCode="General">
                  <c:v>0.28304959299999999</c:v>
                </c:pt>
                <c:pt idx="37" formatCode="General">
                  <c:v>0.28819931399999998</c:v>
                </c:pt>
                <c:pt idx="38" formatCode="General">
                  <c:v>0.294523433</c:v>
                </c:pt>
                <c:pt idx="39" formatCode="General">
                  <c:v>0.30128669000000002</c:v>
                </c:pt>
                <c:pt idx="40" formatCode="General">
                  <c:v>0.30850603900000001</c:v>
                </c:pt>
                <c:pt idx="41" formatCode="General">
                  <c:v>0.31661108799999998</c:v>
                </c:pt>
                <c:pt idx="42" formatCode="General">
                  <c:v>0.32491401199999997</c:v>
                </c:pt>
                <c:pt idx="43" formatCode="General">
                  <c:v>0.332412243</c:v>
                </c:pt>
                <c:pt idx="44" formatCode="General">
                  <c:v>0.33854346899999999</c:v>
                </c:pt>
                <c:pt idx="45" formatCode="General">
                  <c:v>0.34460397399999998</c:v>
                </c:pt>
                <c:pt idx="46" formatCode="General">
                  <c:v>0.35089334300000002</c:v>
                </c:pt>
                <c:pt idx="47" formatCode="General">
                  <c:v>0.35739682099999998</c:v>
                </c:pt>
                <c:pt idx="48" formatCode="General">
                  <c:v>0.36291113899999999</c:v>
                </c:pt>
                <c:pt idx="49" formatCode="General">
                  <c:v>0.36808181099999998</c:v>
                </c:pt>
                <c:pt idx="50" formatCode="General">
                  <c:v>0.37364882999999999</c:v>
                </c:pt>
                <c:pt idx="51" formatCode="General">
                  <c:v>0.38032212100000001</c:v>
                </c:pt>
                <c:pt idx="52" formatCode="General">
                  <c:v>0.38696229500000001</c:v>
                </c:pt>
                <c:pt idx="53" formatCode="General">
                  <c:v>0.39449738699999998</c:v>
                </c:pt>
                <c:pt idx="54" formatCode="General">
                  <c:v>0.40360943100000002</c:v>
                </c:pt>
                <c:pt idx="55" formatCode="General">
                  <c:v>0.41294579599999998</c:v>
                </c:pt>
                <c:pt idx="56" formatCode="General">
                  <c:v>0.42045886399999999</c:v>
                </c:pt>
                <c:pt idx="57" formatCode="General">
                  <c:v>0.42672875100000002</c:v>
                </c:pt>
                <c:pt idx="58" formatCode="General">
                  <c:v>0.43282549799999998</c:v>
                </c:pt>
                <c:pt idx="59" formatCode="General">
                  <c:v>0.43875887600000002</c:v>
                </c:pt>
                <c:pt idx="60" formatCode="General">
                  <c:v>0.44430502900000002</c:v>
                </c:pt>
                <c:pt idx="61" formatCode="General">
                  <c:v>0.44947229900000002</c:v>
                </c:pt>
                <c:pt idx="62" formatCode="General">
                  <c:v>0.45485401600000003</c:v>
                </c:pt>
                <c:pt idx="63" formatCode="General">
                  <c:v>0.46053976400000002</c:v>
                </c:pt>
                <c:pt idx="64" formatCode="General">
                  <c:v>0.46666242899999999</c:v>
                </c:pt>
                <c:pt idx="65" formatCode="General">
                  <c:v>0.47240909199999997</c:v>
                </c:pt>
                <c:pt idx="66" formatCode="General">
                  <c:v>0.47863757699999998</c:v>
                </c:pt>
                <c:pt idx="67" formatCode="General">
                  <c:v>0.48497851800000003</c:v>
                </c:pt>
                <c:pt idx="68" formatCode="General">
                  <c:v>0.49066769599999999</c:v>
                </c:pt>
                <c:pt idx="69" formatCode="General">
                  <c:v>0.49682874100000002</c:v>
                </c:pt>
                <c:pt idx="70" formatCode="General">
                  <c:v>0.50452548500000005</c:v>
                </c:pt>
                <c:pt idx="71" formatCode="General">
                  <c:v>0.51224411999999997</c:v>
                </c:pt>
                <c:pt idx="72" formatCode="General">
                  <c:v>0.51978843900000005</c:v>
                </c:pt>
                <c:pt idx="73" formatCode="General">
                  <c:v>0.52722037200000005</c:v>
                </c:pt>
                <c:pt idx="74" formatCode="General">
                  <c:v>0.53293732199999999</c:v>
                </c:pt>
                <c:pt idx="75" formatCode="General">
                  <c:v>0.53681530899999996</c:v>
                </c:pt>
                <c:pt idx="76" formatCode="General">
                  <c:v>0.54196249900000004</c:v>
                </c:pt>
                <c:pt idx="77" formatCode="General">
                  <c:v>0.54765664300000005</c:v>
                </c:pt>
                <c:pt idx="78" formatCode="General">
                  <c:v>0.55310029100000002</c:v>
                </c:pt>
                <c:pt idx="79" formatCode="General">
                  <c:v>0.55922823799999999</c:v>
                </c:pt>
                <c:pt idx="80" formatCode="General">
                  <c:v>0.56624801499999999</c:v>
                </c:pt>
                <c:pt idx="81" formatCode="General">
                  <c:v>0.57256338100000004</c:v>
                </c:pt>
                <c:pt idx="82" formatCode="General">
                  <c:v>0.57986396799999995</c:v>
                </c:pt>
                <c:pt idx="83" formatCode="General">
                  <c:v>0.58868152900000004</c:v>
                </c:pt>
                <c:pt idx="84" formatCode="General">
                  <c:v>0.59666596100000002</c:v>
                </c:pt>
                <c:pt idx="85" formatCode="General">
                  <c:v>0.60349610300000001</c:v>
                </c:pt>
                <c:pt idx="86" formatCode="General">
                  <c:v>0.60983665300000001</c:v>
                </c:pt>
                <c:pt idx="87" formatCode="General">
                  <c:v>0.61398919299999999</c:v>
                </c:pt>
                <c:pt idx="88" formatCode="General">
                  <c:v>0.61660200899999995</c:v>
                </c:pt>
                <c:pt idx="89" formatCode="General">
                  <c:v>0.62030133499999995</c:v>
                </c:pt>
                <c:pt idx="90" formatCode="General">
                  <c:v>0.62530578999999997</c:v>
                </c:pt>
                <c:pt idx="91" formatCode="General">
                  <c:v>0.63056334999999997</c:v>
                </c:pt>
                <c:pt idx="92" formatCode="General">
                  <c:v>0.63726265100000001</c:v>
                </c:pt>
                <c:pt idx="93" formatCode="General">
                  <c:v>0.64417045100000003</c:v>
                </c:pt>
                <c:pt idx="94" formatCode="General">
                  <c:v>0.64982503599999997</c:v>
                </c:pt>
                <c:pt idx="95" formatCode="General">
                  <c:v>0.65518273500000002</c:v>
                </c:pt>
                <c:pt idx="96" formatCode="General">
                  <c:v>0.66105953699999997</c:v>
                </c:pt>
                <c:pt idx="97" formatCode="General">
                  <c:v>0.66662529199999998</c:v>
                </c:pt>
                <c:pt idx="98" formatCode="General">
                  <c:v>0.67140520599999998</c:v>
                </c:pt>
                <c:pt idx="99" formatCode="General">
                  <c:v>0.67581171200000001</c:v>
                </c:pt>
                <c:pt idx="100" formatCode="General">
                  <c:v>0.67938304999999999</c:v>
                </c:pt>
                <c:pt idx="101" formatCode="General">
                  <c:v>0.68353652099999995</c:v>
                </c:pt>
                <c:pt idx="102" formatCode="General">
                  <c:v>0.68803356599999999</c:v>
                </c:pt>
                <c:pt idx="103" formatCode="General">
                  <c:v>0.692852896</c:v>
                </c:pt>
                <c:pt idx="104" formatCode="General">
                  <c:v>0.69797967999999999</c:v>
                </c:pt>
                <c:pt idx="105" formatCode="General">
                  <c:v>0.70446863000000004</c:v>
                </c:pt>
                <c:pt idx="106" formatCode="General">
                  <c:v>0.70963514999999999</c:v>
                </c:pt>
                <c:pt idx="107" formatCode="General">
                  <c:v>0.71438750399999995</c:v>
                </c:pt>
                <c:pt idx="108" formatCode="General">
                  <c:v>0.71996794500000005</c:v>
                </c:pt>
                <c:pt idx="109" formatCode="General">
                  <c:v>0.72588086699999999</c:v>
                </c:pt>
                <c:pt idx="110" formatCode="General">
                  <c:v>0.73166032999999997</c:v>
                </c:pt>
                <c:pt idx="111" formatCode="General">
                  <c:v>0.73717853899999997</c:v>
                </c:pt>
                <c:pt idx="112" formatCode="General">
                  <c:v>0.74233201299999996</c:v>
                </c:pt>
                <c:pt idx="113" formatCode="General">
                  <c:v>0.74771316600000004</c:v>
                </c:pt>
                <c:pt idx="114" formatCode="General">
                  <c:v>0.75315927400000005</c:v>
                </c:pt>
                <c:pt idx="115" formatCode="General">
                  <c:v>0.75753529200000003</c:v>
                </c:pt>
                <c:pt idx="116" formatCode="General">
                  <c:v>0.76250561500000003</c:v>
                </c:pt>
                <c:pt idx="117" formatCode="General">
                  <c:v>0.76814789999999999</c:v>
                </c:pt>
                <c:pt idx="118" formatCode="General">
                  <c:v>0.77447542599999997</c:v>
                </c:pt>
                <c:pt idx="119" formatCode="General">
                  <c:v>0.78446128199999998</c:v>
                </c:pt>
                <c:pt idx="120" formatCode="General">
                  <c:v>0.79695997500000004</c:v>
                </c:pt>
                <c:pt idx="121" formatCode="General">
                  <c:v>0.80955056199999997</c:v>
                </c:pt>
                <c:pt idx="122" formatCode="General">
                  <c:v>0.82247944299999998</c:v>
                </c:pt>
                <c:pt idx="123" formatCode="General">
                  <c:v>0.83462029800000004</c:v>
                </c:pt>
                <c:pt idx="124" formatCode="General">
                  <c:v>0.84376269100000001</c:v>
                </c:pt>
                <c:pt idx="125" formatCode="General">
                  <c:v>0.85074863999999994</c:v>
                </c:pt>
                <c:pt idx="126" formatCode="General">
                  <c:v>0.85703034600000005</c:v>
                </c:pt>
                <c:pt idx="127" formatCode="General">
                  <c:v>0.86158853400000002</c:v>
                </c:pt>
                <c:pt idx="128" formatCode="General">
                  <c:v>0.86576879200000001</c:v>
                </c:pt>
                <c:pt idx="129" formatCode="General">
                  <c:v>0.86947585000000005</c:v>
                </c:pt>
                <c:pt idx="130" formatCode="General">
                  <c:v>0.87295210999999995</c:v>
                </c:pt>
                <c:pt idx="131" formatCode="General">
                  <c:v>0.87625667900000004</c:v>
                </c:pt>
                <c:pt idx="132" formatCode="General">
                  <c:v>0.88050468900000001</c:v>
                </c:pt>
                <c:pt idx="133" formatCode="General">
                  <c:v>0.88708647900000004</c:v>
                </c:pt>
                <c:pt idx="134" formatCode="General">
                  <c:v>0.89527099300000001</c:v>
                </c:pt>
                <c:pt idx="135" formatCode="General">
                  <c:v>0.90315600399999996</c:v>
                </c:pt>
                <c:pt idx="136" formatCode="General">
                  <c:v>0.91083008099999996</c:v>
                </c:pt>
                <c:pt idx="137" formatCode="General">
                  <c:v>0.91833617000000001</c:v>
                </c:pt>
                <c:pt idx="138" formatCode="General">
                  <c:v>0.92376683800000003</c:v>
                </c:pt>
                <c:pt idx="139" formatCode="General">
                  <c:v>0.92781983099999998</c:v>
                </c:pt>
                <c:pt idx="140" formatCode="General">
                  <c:v>0.93318354299999995</c:v>
                </c:pt>
                <c:pt idx="141" formatCode="General">
                  <c:v>0.94010942099999995</c:v>
                </c:pt>
                <c:pt idx="142" formatCode="General">
                  <c:v>0.94739009100000005</c:v>
                </c:pt>
                <c:pt idx="143" formatCode="General">
                  <c:v>0.95370461799999995</c:v>
                </c:pt>
                <c:pt idx="144" formatCode="General">
                  <c:v>0.959382442</c:v>
                </c:pt>
                <c:pt idx="145" formatCode="General">
                  <c:v>0.96497774400000003</c:v>
                </c:pt>
                <c:pt idx="146" formatCode="General">
                  <c:v>0.97054103899999999</c:v>
                </c:pt>
                <c:pt idx="147" formatCode="General">
                  <c:v>0.97666929000000002</c:v>
                </c:pt>
                <c:pt idx="148" formatCode="General">
                  <c:v>0.98313583199999999</c:v>
                </c:pt>
                <c:pt idx="149" formatCode="General">
                  <c:v>0.98936453300000005</c:v>
                </c:pt>
                <c:pt idx="150" formatCode="General">
                  <c:v>0.99479815699999996</c:v>
                </c:pt>
                <c:pt idx="151" formatCode="General">
                  <c:v>1.0008674559999999</c:v>
                </c:pt>
                <c:pt idx="152" formatCode="General">
                  <c:v>1.0079725399999999</c:v>
                </c:pt>
                <c:pt idx="153" formatCode="General">
                  <c:v>1.016903428</c:v>
                </c:pt>
                <c:pt idx="154" formatCode="General">
                  <c:v>1.027347674</c:v>
                </c:pt>
                <c:pt idx="155" formatCode="General">
                  <c:v>1.037858961</c:v>
                </c:pt>
                <c:pt idx="156" formatCode="General">
                  <c:v>1.046546212</c:v>
                </c:pt>
                <c:pt idx="157" formatCode="General">
                  <c:v>1.0533998950000001</c:v>
                </c:pt>
                <c:pt idx="158" formatCode="General">
                  <c:v>1.0582389249999999</c:v>
                </c:pt>
                <c:pt idx="159" formatCode="General">
                  <c:v>1.0623587880000001</c:v>
                </c:pt>
                <c:pt idx="160" formatCode="General">
                  <c:v>1.0666052930000001</c:v>
                </c:pt>
                <c:pt idx="161" formatCode="General">
                  <c:v>1.0712315960000001</c:v>
                </c:pt>
                <c:pt idx="162" formatCode="General">
                  <c:v>1.0763441730000001</c:v>
                </c:pt>
                <c:pt idx="163" formatCode="General">
                  <c:v>1.081669499</c:v>
                </c:pt>
                <c:pt idx="164" formatCode="General">
                  <c:v>1.086403378</c:v>
                </c:pt>
                <c:pt idx="165" formatCode="General">
                  <c:v>1.091008403</c:v>
                </c:pt>
                <c:pt idx="166" formatCode="General">
                  <c:v>1.095946248</c:v>
                </c:pt>
                <c:pt idx="167" formatCode="General">
                  <c:v>1.1006054089999999</c:v>
                </c:pt>
                <c:pt idx="168" formatCode="General">
                  <c:v>1.1052747940000001</c:v>
                </c:pt>
                <c:pt idx="169" formatCode="General">
                  <c:v>1.1105034300000001</c:v>
                </c:pt>
                <c:pt idx="170" formatCode="General">
                  <c:v>1.115978004</c:v>
                </c:pt>
                <c:pt idx="171" formatCode="General">
                  <c:v>1.1213256680000001</c:v>
                </c:pt>
                <c:pt idx="172" formatCode="General">
                  <c:v>1.1262284810000001</c:v>
                </c:pt>
                <c:pt idx="173" formatCode="General">
                  <c:v>1.130967866</c:v>
                </c:pt>
                <c:pt idx="174" formatCode="General">
                  <c:v>1.135666888</c:v>
                </c:pt>
                <c:pt idx="175" formatCode="General">
                  <c:v>1.140422354</c:v>
                </c:pt>
                <c:pt idx="176" formatCode="General">
                  <c:v>1.145436111</c:v>
                </c:pt>
                <c:pt idx="177" formatCode="General">
                  <c:v>1.1509075120000001</c:v>
                </c:pt>
                <c:pt idx="178" formatCode="General">
                  <c:v>1.156322571</c:v>
                </c:pt>
                <c:pt idx="179" formatCode="General">
                  <c:v>1.1611603109999999</c:v>
                </c:pt>
                <c:pt idx="180" formatCode="General">
                  <c:v>1.166742328</c:v>
                </c:pt>
                <c:pt idx="181" formatCode="General">
                  <c:v>1.1730056769999999</c:v>
                </c:pt>
                <c:pt idx="182" formatCode="General">
                  <c:v>1.1798465090000001</c:v>
                </c:pt>
                <c:pt idx="183" formatCode="General">
                  <c:v>1.18900275</c:v>
                </c:pt>
                <c:pt idx="184" formatCode="General">
                  <c:v>1.198557952</c:v>
                </c:pt>
                <c:pt idx="185" formatCode="General">
                  <c:v>1.2066097499999999</c:v>
                </c:pt>
                <c:pt idx="186" formatCode="General">
                  <c:v>1.2131306289999999</c:v>
                </c:pt>
                <c:pt idx="187" formatCode="General">
                  <c:v>1.219202178</c:v>
                </c:pt>
                <c:pt idx="188" formatCode="General">
                  <c:v>1.2246636879999999</c:v>
                </c:pt>
                <c:pt idx="189" formatCode="General">
                  <c:v>1.2301845890000001</c:v>
                </c:pt>
                <c:pt idx="190" formatCode="General">
                  <c:v>1.235899597</c:v>
                </c:pt>
                <c:pt idx="191" formatCode="General">
                  <c:v>1.241903668</c:v>
                </c:pt>
                <c:pt idx="192" formatCode="General">
                  <c:v>1.2476730899999999</c:v>
                </c:pt>
                <c:pt idx="193" formatCode="General">
                  <c:v>1.2520375930000001</c:v>
                </c:pt>
                <c:pt idx="194" formatCode="General">
                  <c:v>1.2563116480000001</c:v>
                </c:pt>
                <c:pt idx="195" formatCode="General">
                  <c:v>1.2610032680000001</c:v>
                </c:pt>
                <c:pt idx="196" formatCode="General">
                  <c:v>1.2658882810000001</c:v>
                </c:pt>
                <c:pt idx="197" formatCode="General">
                  <c:v>1.2701076090000001</c:v>
                </c:pt>
                <c:pt idx="198" formatCode="General">
                  <c:v>1.274345501</c:v>
                </c:pt>
                <c:pt idx="199" formatCode="General">
                  <c:v>1.2789615329999999</c:v>
                </c:pt>
                <c:pt idx="200" formatCode="General">
                  <c:v>1.283446718</c:v>
                </c:pt>
                <c:pt idx="201" formatCode="General">
                  <c:v>1.287576711</c:v>
                </c:pt>
                <c:pt idx="202" formatCode="General">
                  <c:v>1.291932007</c:v>
                </c:pt>
                <c:pt idx="203" formatCode="General">
                  <c:v>1.2961437419999999</c:v>
                </c:pt>
                <c:pt idx="204" formatCode="General">
                  <c:v>1.2998375</c:v>
                </c:pt>
                <c:pt idx="205" formatCode="General">
                  <c:v>1.3035927030000001</c:v>
                </c:pt>
                <c:pt idx="206" formatCode="General">
                  <c:v>1.307410044</c:v>
                </c:pt>
                <c:pt idx="207" formatCode="General">
                  <c:v>1.3115217429999999</c:v>
                </c:pt>
                <c:pt idx="208" formatCode="General">
                  <c:v>1.3160134859999999</c:v>
                </c:pt>
                <c:pt idx="209" formatCode="General">
                  <c:v>1.3210571760000001</c:v>
                </c:pt>
                <c:pt idx="210" formatCode="General">
                  <c:v>1.32675923</c:v>
                </c:pt>
                <c:pt idx="211" formatCode="General">
                  <c:v>1.332524354</c:v>
                </c:pt>
                <c:pt idx="212" formatCode="General">
                  <c:v>1.3380304519999999</c:v>
                </c:pt>
                <c:pt idx="213" formatCode="General">
                  <c:v>1.3436363019999999</c:v>
                </c:pt>
                <c:pt idx="214" formatCode="General">
                  <c:v>1.348772104</c:v>
                </c:pt>
                <c:pt idx="215" formatCode="General">
                  <c:v>1.3525093610000001</c:v>
                </c:pt>
                <c:pt idx="216" formatCode="General">
                  <c:v>1.355586943</c:v>
                </c:pt>
                <c:pt idx="217" formatCode="General">
                  <c:v>1.358403295</c:v>
                </c:pt>
                <c:pt idx="218" formatCode="General">
                  <c:v>1.3612370810000001</c:v>
                </c:pt>
                <c:pt idx="219" formatCode="General">
                  <c:v>1.3643306589999999</c:v>
                </c:pt>
                <c:pt idx="220" formatCode="General">
                  <c:v>1.368147835</c:v>
                </c:pt>
                <c:pt idx="221" formatCode="General">
                  <c:v>1.372716252</c:v>
                </c:pt>
                <c:pt idx="222" formatCode="General">
                  <c:v>1.378078277</c:v>
                </c:pt>
                <c:pt idx="223" formatCode="General">
                  <c:v>1.3831462409999999</c:v>
                </c:pt>
                <c:pt idx="224" formatCode="General">
                  <c:v>1.3874259659999999</c:v>
                </c:pt>
                <c:pt idx="225" formatCode="General">
                  <c:v>1.3913045429999999</c:v>
                </c:pt>
                <c:pt idx="226" formatCode="General">
                  <c:v>1.3945251700000001</c:v>
                </c:pt>
                <c:pt idx="227" formatCode="General">
                  <c:v>1.3972790150000001</c:v>
                </c:pt>
                <c:pt idx="228" formatCode="General">
                  <c:v>1.3998101759999999</c:v>
                </c:pt>
                <c:pt idx="229" formatCode="General">
                  <c:v>1.4029032859999999</c:v>
                </c:pt>
                <c:pt idx="230" formatCode="General">
                  <c:v>1.406447003</c:v>
                </c:pt>
                <c:pt idx="231" formatCode="General">
                  <c:v>1.410642419</c:v>
                </c:pt>
                <c:pt idx="232" formatCode="General">
                  <c:v>1.4144320909999999</c:v>
                </c:pt>
                <c:pt idx="233" formatCode="General">
                  <c:v>1.418348927</c:v>
                </c:pt>
                <c:pt idx="234" formatCode="General">
                  <c:v>1.422492555</c:v>
                </c:pt>
                <c:pt idx="235" formatCode="General">
                  <c:v>1.4259177439999999</c:v>
                </c:pt>
                <c:pt idx="236" formatCode="General">
                  <c:v>1.4292088620000001</c:v>
                </c:pt>
                <c:pt idx="237" formatCode="General">
                  <c:v>1.4326923620000001</c:v>
                </c:pt>
                <c:pt idx="238" formatCode="General">
                  <c:v>1.436198222</c:v>
                </c:pt>
                <c:pt idx="239" formatCode="General">
                  <c:v>1.439721085</c:v>
                </c:pt>
                <c:pt idx="240" formatCode="General">
                  <c:v>1.4441604159999999</c:v>
                </c:pt>
                <c:pt idx="241" formatCode="General">
                  <c:v>1.4487154739999999</c:v>
                </c:pt>
                <c:pt idx="242" formatCode="General">
                  <c:v>1.4538135050000001</c:v>
                </c:pt>
                <c:pt idx="243" formatCode="General">
                  <c:v>1.4590716210000001</c:v>
                </c:pt>
                <c:pt idx="244" formatCode="General">
                  <c:v>1.464076363</c:v>
                </c:pt>
                <c:pt idx="245" formatCode="General">
                  <c:v>1.468807215</c:v>
                </c:pt>
                <c:pt idx="246" formatCode="General">
                  <c:v>1.473393943</c:v>
                </c:pt>
                <c:pt idx="247" formatCode="General">
                  <c:v>1.47754366</c:v>
                </c:pt>
                <c:pt idx="248" formatCode="General">
                  <c:v>1.481146699</c:v>
                </c:pt>
                <c:pt idx="249" formatCode="General">
                  <c:v>1.4843430870000001</c:v>
                </c:pt>
                <c:pt idx="250" formatCode="General">
                  <c:v>1.487267151</c:v>
                </c:pt>
                <c:pt idx="251" formatCode="General">
                  <c:v>1.490603133</c:v>
                </c:pt>
                <c:pt idx="252" formatCode="General">
                  <c:v>1.494960844</c:v>
                </c:pt>
                <c:pt idx="253" formatCode="General">
                  <c:v>1.500936053</c:v>
                </c:pt>
                <c:pt idx="254" formatCode="General">
                  <c:v>1.5084189219999999</c:v>
                </c:pt>
                <c:pt idx="255" formatCode="General">
                  <c:v>1.516496131</c:v>
                </c:pt>
                <c:pt idx="256" formatCode="General">
                  <c:v>1.524085299</c:v>
                </c:pt>
                <c:pt idx="257" formatCode="General">
                  <c:v>1.530753764</c:v>
                </c:pt>
                <c:pt idx="258" formatCode="General">
                  <c:v>1.536495669</c:v>
                </c:pt>
                <c:pt idx="259" formatCode="General">
                  <c:v>1.5407672589999999</c:v>
                </c:pt>
                <c:pt idx="260" formatCode="General">
                  <c:v>1.544447581</c:v>
                </c:pt>
                <c:pt idx="261" formatCode="General">
                  <c:v>1.5480544110000001</c:v>
                </c:pt>
                <c:pt idx="262" formatCode="General">
                  <c:v>1.5516678500000001</c:v>
                </c:pt>
                <c:pt idx="263" formatCode="General">
                  <c:v>1.5547233119999999</c:v>
                </c:pt>
                <c:pt idx="264" formatCode="General">
                  <c:v>1.557514866</c:v>
                </c:pt>
                <c:pt idx="265" formatCode="General">
                  <c:v>1.559913621</c:v>
                </c:pt>
                <c:pt idx="266" formatCode="General">
                  <c:v>1.5617902749999999</c:v>
                </c:pt>
                <c:pt idx="267" formatCode="General">
                  <c:v>1.562881975</c:v>
                </c:pt>
                <c:pt idx="268" formatCode="General">
                  <c:v>1.563517265</c:v>
                </c:pt>
                <c:pt idx="269" formatCode="General">
                  <c:v>1.564151077</c:v>
                </c:pt>
                <c:pt idx="270" formatCode="General">
                  <c:v>1.5651323610000001</c:v>
                </c:pt>
                <c:pt idx="271" formatCode="General">
                  <c:v>1.56792088</c:v>
                </c:pt>
                <c:pt idx="272" formatCode="General">
                  <c:v>1.57308527</c:v>
                </c:pt>
                <c:pt idx="273" formatCode="General">
                  <c:v>1.579217442</c:v>
                </c:pt>
                <c:pt idx="274" formatCode="General">
                  <c:v>1.5860899070000001</c:v>
                </c:pt>
                <c:pt idx="275" formatCode="General">
                  <c:v>1.593623088</c:v>
                </c:pt>
                <c:pt idx="276" formatCode="General">
                  <c:v>1.600085306</c:v>
                </c:pt>
                <c:pt idx="277" formatCode="General">
                  <c:v>1.604512701</c:v>
                </c:pt>
                <c:pt idx="278" formatCode="General">
                  <c:v>1.6083699309999999</c:v>
                </c:pt>
                <c:pt idx="279" formatCode="General">
                  <c:v>1.612159068</c:v>
                </c:pt>
                <c:pt idx="280" formatCode="General">
                  <c:v>1.615209007</c:v>
                </c:pt>
                <c:pt idx="281" formatCode="General">
                  <c:v>1.6181919140000001</c:v>
                </c:pt>
                <c:pt idx="282" formatCode="General">
                  <c:v>1.6217114690000001</c:v>
                </c:pt>
                <c:pt idx="283" formatCode="General">
                  <c:v>1.62533485</c:v>
                </c:pt>
                <c:pt idx="284" formatCode="General">
                  <c:v>1.6287768499999999</c:v>
                </c:pt>
                <c:pt idx="285" formatCode="General">
                  <c:v>1.6324974269999999</c:v>
                </c:pt>
                <c:pt idx="286" formatCode="General">
                  <c:v>1.636149992</c:v>
                </c:pt>
                <c:pt idx="287" formatCode="General">
                  <c:v>1.639700642</c:v>
                </c:pt>
                <c:pt idx="288" formatCode="General">
                  <c:v>1.643096474</c:v>
                </c:pt>
                <c:pt idx="289" formatCode="General">
                  <c:v>1.6467850900000001</c:v>
                </c:pt>
                <c:pt idx="290" formatCode="General">
                  <c:v>1.651441317</c:v>
                </c:pt>
                <c:pt idx="291" formatCode="General">
                  <c:v>1.657386536</c:v>
                </c:pt>
                <c:pt idx="292" formatCode="General">
                  <c:v>1.663044118</c:v>
                </c:pt>
                <c:pt idx="293" formatCode="General">
                  <c:v>1.668366601</c:v>
                </c:pt>
                <c:pt idx="294" formatCode="General">
                  <c:v>1.6729380410000001</c:v>
                </c:pt>
                <c:pt idx="295" formatCode="General">
                  <c:v>1.6763480239999999</c:v>
                </c:pt>
                <c:pt idx="296" formatCode="General">
                  <c:v>1.6778120139999999</c:v>
                </c:pt>
                <c:pt idx="297" formatCode="General">
                  <c:v>1.6788951190000001</c:v>
                </c:pt>
                <c:pt idx="298" formatCode="General">
                  <c:v>1.680262315</c:v>
                </c:pt>
                <c:pt idx="299" formatCode="General">
                  <c:v>1.6819220779999999</c:v>
                </c:pt>
                <c:pt idx="300" formatCode="General">
                  <c:v>1.6840210390000001</c:v>
                </c:pt>
                <c:pt idx="301" formatCode="General">
                  <c:v>1.6868685960000001</c:v>
                </c:pt>
                <c:pt idx="302" formatCode="General">
                  <c:v>1.69039959</c:v>
                </c:pt>
                <c:pt idx="303" formatCode="General">
                  <c:v>1.6950470849999999</c:v>
                </c:pt>
                <c:pt idx="304" formatCode="General">
                  <c:v>1.700836059</c:v>
                </c:pt>
                <c:pt idx="305" formatCode="General">
                  <c:v>1.7066793680000001</c:v>
                </c:pt>
                <c:pt idx="306" formatCode="General">
                  <c:v>1.71217077</c:v>
                </c:pt>
                <c:pt idx="307" formatCode="General">
                  <c:v>1.7176010420000001</c:v>
                </c:pt>
                <c:pt idx="308" formatCode="General">
                  <c:v>1.722161037</c:v>
                </c:pt>
                <c:pt idx="309" formatCode="General">
                  <c:v>1.7261061660000001</c:v>
                </c:pt>
                <c:pt idx="310" formatCode="General">
                  <c:v>1.730598388</c:v>
                </c:pt>
                <c:pt idx="311" formatCode="General">
                  <c:v>1.7354816879999999</c:v>
                </c:pt>
                <c:pt idx="312" formatCode="General">
                  <c:v>1.739958186</c:v>
                </c:pt>
                <c:pt idx="313" formatCode="General">
                  <c:v>1.7443181249999999</c:v>
                </c:pt>
                <c:pt idx="314" formatCode="General">
                  <c:v>1.7484488549999999</c:v>
                </c:pt>
                <c:pt idx="315" formatCode="General">
                  <c:v>1.751812613</c:v>
                </c:pt>
                <c:pt idx="316" formatCode="General">
                  <c:v>1.7550380299999999</c:v>
                </c:pt>
                <c:pt idx="317" formatCode="General">
                  <c:v>1.7582512619999999</c:v>
                </c:pt>
                <c:pt idx="318" formatCode="General">
                  <c:v>1.7611997049999999</c:v>
                </c:pt>
                <c:pt idx="319" formatCode="General">
                  <c:v>1.764061452</c:v>
                </c:pt>
                <c:pt idx="320" formatCode="General">
                  <c:v>1.767081092</c:v>
                </c:pt>
                <c:pt idx="321" formatCode="General">
                  <c:v>1.7698883350000001</c:v>
                </c:pt>
                <c:pt idx="322" formatCode="General">
                  <c:v>1.7728693799999999</c:v>
                </c:pt>
                <c:pt idx="323" formatCode="General">
                  <c:v>1.776049746</c:v>
                </c:pt>
                <c:pt idx="324" formatCode="General">
                  <c:v>1.7790143949999999</c:v>
                </c:pt>
                <c:pt idx="325" formatCode="General">
                  <c:v>1.781598169</c:v>
                </c:pt>
                <c:pt idx="326" formatCode="General">
                  <c:v>1.7840438890000001</c:v>
                </c:pt>
                <c:pt idx="327" formatCode="General">
                  <c:v>1.7860788400000001</c:v>
                </c:pt>
                <c:pt idx="328" formatCode="General">
                  <c:v>1.7877629370000001</c:v>
                </c:pt>
                <c:pt idx="329" formatCode="General">
                  <c:v>1.7890733430000001</c:v>
                </c:pt>
                <c:pt idx="330" formatCode="General">
                  <c:v>1.790258382</c:v>
                </c:pt>
                <c:pt idx="331" formatCode="General">
                  <c:v>1.7919366830000001</c:v>
                </c:pt>
                <c:pt idx="332" formatCode="General">
                  <c:v>1.7945293410000001</c:v>
                </c:pt>
                <c:pt idx="333" formatCode="General">
                  <c:v>1.79749267</c:v>
                </c:pt>
                <c:pt idx="334" formatCode="General">
                  <c:v>1.80056814</c:v>
                </c:pt>
                <c:pt idx="335" formatCode="General">
                  <c:v>1.8036411619999999</c:v>
                </c:pt>
                <c:pt idx="336" formatCode="General">
                  <c:v>1.806423355</c:v>
                </c:pt>
                <c:pt idx="337" formatCode="General">
                  <c:v>1.8089724190000001</c:v>
                </c:pt>
                <c:pt idx="338" formatCode="General">
                  <c:v>1.8115582649999999</c:v>
                </c:pt>
                <c:pt idx="339" formatCode="General">
                  <c:v>1.8142940869999999</c:v>
                </c:pt>
                <c:pt idx="340" formatCode="General">
                  <c:v>1.816849983</c:v>
                </c:pt>
                <c:pt idx="341" formatCode="General">
                  <c:v>1.8190904750000001</c:v>
                </c:pt>
                <c:pt idx="342" formatCode="General">
                  <c:v>1.820769254</c:v>
                </c:pt>
                <c:pt idx="343" formatCode="General">
                  <c:v>1.8220767499999999</c:v>
                </c:pt>
                <c:pt idx="344" formatCode="General">
                  <c:v>1.8231974710000001</c:v>
                </c:pt>
                <c:pt idx="345" formatCode="General">
                  <c:v>1.8241747530000001</c:v>
                </c:pt>
                <c:pt idx="346" formatCode="General">
                  <c:v>1.8248924</c:v>
                </c:pt>
                <c:pt idx="347" formatCode="General">
                  <c:v>1.8253547050000001</c:v>
                </c:pt>
                <c:pt idx="348" formatCode="General">
                  <c:v>1.825611943</c:v>
                </c:pt>
                <c:pt idx="349" formatCode="General">
                  <c:v>1.8257009280000001</c:v>
                </c:pt>
                <c:pt idx="350" formatCode="General">
                  <c:v>1.8259055470000001</c:v>
                </c:pt>
                <c:pt idx="351" formatCode="General">
                  <c:v>1.826240267</c:v>
                </c:pt>
                <c:pt idx="352" formatCode="General">
                  <c:v>1.826660207</c:v>
                </c:pt>
                <c:pt idx="353" formatCode="General">
                  <c:v>1.8271420949999999</c:v>
                </c:pt>
                <c:pt idx="354" formatCode="General">
                  <c:v>1.8278016969999999</c:v>
                </c:pt>
                <c:pt idx="355" formatCode="General">
                  <c:v>1.8282695760000001</c:v>
                </c:pt>
                <c:pt idx="356" formatCode="General">
                  <c:v>1.8286590380000001</c:v>
                </c:pt>
                <c:pt idx="357" formatCode="General">
                  <c:v>1.829044653</c:v>
                </c:pt>
                <c:pt idx="358" formatCode="General">
                  <c:v>1.829467197</c:v>
                </c:pt>
                <c:pt idx="359" formatCode="General">
                  <c:v>1.829720601</c:v>
                </c:pt>
                <c:pt idx="360" formatCode="General">
                  <c:v>1.829917628</c:v>
                </c:pt>
                <c:pt idx="361" formatCode="General">
                  <c:v>1.8300693990000001</c:v>
                </c:pt>
                <c:pt idx="362" formatCode="General">
                  <c:v>1.830289606</c:v>
                </c:pt>
                <c:pt idx="363" formatCode="General">
                  <c:v>1.8305237169999999</c:v>
                </c:pt>
                <c:pt idx="364" formatCode="General">
                  <c:v>1.83079562</c:v>
                </c:pt>
                <c:pt idx="365" formatCode="General">
                  <c:v>1.831091078</c:v>
                </c:pt>
                <c:pt idx="366" formatCode="General">
                  <c:v>1.831411356</c:v>
                </c:pt>
                <c:pt idx="367" formatCode="General">
                  <c:v>1.8310282769999999</c:v>
                </c:pt>
                <c:pt idx="368" formatCode="General">
                  <c:v>1.8312362069999999</c:v>
                </c:pt>
                <c:pt idx="369" formatCode="General">
                  <c:v>1.8316001959999999</c:v>
                </c:pt>
                <c:pt idx="370" formatCode="General">
                  <c:v>1.8346651919999999</c:v>
                </c:pt>
                <c:pt idx="371" formatCode="General">
                  <c:v>1.8373993580000001</c:v>
                </c:pt>
                <c:pt idx="372" formatCode="General">
                  <c:v>1.8408730900000001</c:v>
                </c:pt>
                <c:pt idx="373" formatCode="General">
                  <c:v>1.843771211</c:v>
                </c:pt>
                <c:pt idx="374" formatCode="General">
                  <c:v>1.8464823779999999</c:v>
                </c:pt>
                <c:pt idx="375" formatCode="General">
                  <c:v>1.8464873829999999</c:v>
                </c:pt>
                <c:pt idx="376" formatCode="General">
                  <c:v>1.846753801</c:v>
                </c:pt>
                <c:pt idx="377" formatCode="General">
                  <c:v>1.846880079</c:v>
                </c:pt>
                <c:pt idx="378" formatCode="General">
                  <c:v>1.8470612479999999</c:v>
                </c:pt>
                <c:pt idx="379" formatCode="General">
                  <c:v>1.8472357239999999</c:v>
                </c:pt>
                <c:pt idx="380" formatCode="General">
                  <c:v>1.8474175669999999</c:v>
                </c:pt>
                <c:pt idx="381" formatCode="General">
                  <c:v>1.847681927</c:v>
                </c:pt>
                <c:pt idx="382" formatCode="General">
                  <c:v>1.847826132</c:v>
                </c:pt>
                <c:pt idx="383" formatCode="General">
                  <c:v>1.8478675550000001</c:v>
                </c:pt>
                <c:pt idx="384" formatCode="General">
                  <c:v>1.8479572179999999</c:v>
                </c:pt>
                <c:pt idx="385" formatCode="General">
                  <c:v>1.8480585039999999</c:v>
                </c:pt>
                <c:pt idx="386" formatCode="General">
                  <c:v>1.848076611</c:v>
                </c:pt>
                <c:pt idx="387" formatCode="General">
                  <c:v>1.8481101419999999</c:v>
                </c:pt>
                <c:pt idx="388" formatCode="General">
                  <c:v>1.848151361</c:v>
                </c:pt>
                <c:pt idx="389" formatCode="General">
                  <c:v>1.848113039</c:v>
                </c:pt>
                <c:pt idx="390" formatCode="General">
                  <c:v>1.848034972</c:v>
                </c:pt>
              </c:numCache>
            </c:numRef>
          </c:xVal>
          <c:yVal>
            <c:numRef>
              <c:f>'Data fresh bones'!$EY$4:$EY$398</c:f>
              <c:numCache>
                <c:formatCode>0.00E+00</c:formatCode>
                <c:ptCount val="395"/>
                <c:pt idx="0">
                  <c:v>6.9963900000000003E-5</c:v>
                </c:pt>
                <c:pt idx="1">
                  <c:v>3.03135E-5</c:v>
                </c:pt>
                <c:pt idx="2">
                  <c:v>-8.2001699999999995E-6</c:v>
                </c:pt>
                <c:pt idx="3">
                  <c:v>-2.0554799999999999E-6</c:v>
                </c:pt>
                <c:pt idx="4">
                  <c:v>1.26512E-5</c:v>
                </c:pt>
                <c:pt idx="5">
                  <c:v>2.1981299999999999E-5</c:v>
                </c:pt>
                <c:pt idx="6">
                  <c:v>3.74459E-5</c:v>
                </c:pt>
                <c:pt idx="7">
                  <c:v>4.9819099999999999E-5</c:v>
                </c:pt>
                <c:pt idx="8">
                  <c:v>6.1903700000000002E-5</c:v>
                </c:pt>
                <c:pt idx="9">
                  <c:v>7.1515599999999997E-5</c:v>
                </c:pt>
                <c:pt idx="10">
                  <c:v>8.1372999999999995E-5</c:v>
                </c:pt>
                <c:pt idx="11">
                  <c:v>8.9705399999999997E-5</c:v>
                </c:pt>
                <c:pt idx="12">
                  <c:v>9.6897800000000006E-5</c:v>
                </c:pt>
                <c:pt idx="13" formatCode="General">
                  <c:v>1.0380899999999999E-4</c:v>
                </c:pt>
                <c:pt idx="14" formatCode="General">
                  <c:v>1.09449E-4</c:v>
                </c:pt>
                <c:pt idx="15" formatCode="General">
                  <c:v>1.13819E-4</c:v>
                </c:pt>
                <c:pt idx="16" formatCode="General">
                  <c:v>1.17058E-4</c:v>
                </c:pt>
                <c:pt idx="17" formatCode="General">
                  <c:v>1.2013100000000001E-4</c:v>
                </c:pt>
                <c:pt idx="18" formatCode="General">
                  <c:v>1.2218E-4</c:v>
                </c:pt>
                <c:pt idx="19" formatCode="General">
                  <c:v>1.2442599999999999E-4</c:v>
                </c:pt>
                <c:pt idx="20" formatCode="General">
                  <c:v>1.26239E-4</c:v>
                </c:pt>
                <c:pt idx="21" formatCode="General">
                  <c:v>1.2808599999999999E-4</c:v>
                </c:pt>
                <c:pt idx="22" formatCode="General">
                  <c:v>1.303E-4</c:v>
                </c:pt>
                <c:pt idx="23" formatCode="General">
                  <c:v>1.32454E-4</c:v>
                </c:pt>
                <c:pt idx="24" formatCode="General">
                  <c:v>1.3414699999999999E-4</c:v>
                </c:pt>
                <c:pt idx="25" formatCode="General">
                  <c:v>1.3599099999999999E-4</c:v>
                </c:pt>
                <c:pt idx="26" formatCode="General">
                  <c:v>1.3830299999999999E-4</c:v>
                </c:pt>
                <c:pt idx="27" formatCode="General">
                  <c:v>1.4040799999999999E-4</c:v>
                </c:pt>
                <c:pt idx="28" formatCode="General">
                  <c:v>1.4259900000000001E-4</c:v>
                </c:pt>
                <c:pt idx="29" formatCode="General">
                  <c:v>1.4520000000000001E-4</c:v>
                </c:pt>
                <c:pt idx="30" formatCode="General">
                  <c:v>1.4738899999999999E-4</c:v>
                </c:pt>
                <c:pt idx="31" formatCode="General">
                  <c:v>1.4835099999999999E-4</c:v>
                </c:pt>
                <c:pt idx="32" formatCode="General">
                  <c:v>1.4947800000000001E-4</c:v>
                </c:pt>
                <c:pt idx="33" formatCode="General">
                  <c:v>1.50364E-4</c:v>
                </c:pt>
                <c:pt idx="34" formatCode="General">
                  <c:v>1.51683E-4</c:v>
                </c:pt>
                <c:pt idx="35" formatCode="General">
                  <c:v>1.53158E-4</c:v>
                </c:pt>
                <c:pt idx="36" formatCode="General">
                  <c:v>1.5537299999999999E-4</c:v>
                </c:pt>
                <c:pt idx="37" formatCode="General">
                  <c:v>1.5810299999999999E-4</c:v>
                </c:pt>
                <c:pt idx="38" formatCode="General">
                  <c:v>1.59164E-4</c:v>
                </c:pt>
                <c:pt idx="39" formatCode="General">
                  <c:v>1.60586E-4</c:v>
                </c:pt>
                <c:pt idx="40" formatCode="General">
                  <c:v>1.6305099999999999E-4</c:v>
                </c:pt>
                <c:pt idx="41" formatCode="General">
                  <c:v>1.6487699999999999E-4</c:v>
                </c:pt>
                <c:pt idx="42" formatCode="General">
                  <c:v>1.65081E-4</c:v>
                </c:pt>
                <c:pt idx="43" formatCode="General">
                  <c:v>1.66541E-4</c:v>
                </c:pt>
                <c:pt idx="44" formatCode="General">
                  <c:v>1.6654300000000001E-4</c:v>
                </c:pt>
                <c:pt idx="45" formatCode="General">
                  <c:v>1.6630599999999999E-4</c:v>
                </c:pt>
                <c:pt idx="46" formatCode="General">
                  <c:v>1.67104E-4</c:v>
                </c:pt>
                <c:pt idx="47" formatCode="General">
                  <c:v>1.6865900000000001E-4</c:v>
                </c:pt>
                <c:pt idx="48" formatCode="General">
                  <c:v>1.6944799999999999E-4</c:v>
                </c:pt>
                <c:pt idx="49" formatCode="General">
                  <c:v>1.7060600000000001E-4</c:v>
                </c:pt>
                <c:pt idx="50" formatCode="General">
                  <c:v>1.71385E-4</c:v>
                </c:pt>
                <c:pt idx="51" formatCode="General">
                  <c:v>1.72032E-4</c:v>
                </c:pt>
                <c:pt idx="52" formatCode="General">
                  <c:v>1.7282199999999999E-4</c:v>
                </c:pt>
                <c:pt idx="53" formatCode="General">
                  <c:v>1.7385999999999999E-4</c:v>
                </c:pt>
                <c:pt idx="54" formatCode="General">
                  <c:v>1.7510099999999999E-4</c:v>
                </c:pt>
                <c:pt idx="55" formatCode="General">
                  <c:v>1.7588599999999999E-4</c:v>
                </c:pt>
                <c:pt idx="56" formatCode="General">
                  <c:v>1.76978E-4</c:v>
                </c:pt>
                <c:pt idx="57" formatCode="General">
                  <c:v>1.7791899999999999E-4</c:v>
                </c:pt>
                <c:pt idx="58" formatCode="General">
                  <c:v>1.79187E-4</c:v>
                </c:pt>
                <c:pt idx="59" formatCode="General">
                  <c:v>1.80595E-4</c:v>
                </c:pt>
                <c:pt idx="60" formatCode="General">
                  <c:v>1.82339E-4</c:v>
                </c:pt>
                <c:pt idx="61" formatCode="General">
                  <c:v>1.8265100000000001E-4</c:v>
                </c:pt>
                <c:pt idx="62" formatCode="General">
                  <c:v>1.84487E-4</c:v>
                </c:pt>
                <c:pt idx="63" formatCode="General">
                  <c:v>1.86128E-4</c:v>
                </c:pt>
                <c:pt idx="64" formatCode="General">
                  <c:v>1.87524E-4</c:v>
                </c:pt>
                <c:pt idx="65" formatCode="General">
                  <c:v>1.8865E-4</c:v>
                </c:pt>
                <c:pt idx="66" formatCode="General">
                  <c:v>1.9202299999999999E-4</c:v>
                </c:pt>
                <c:pt idx="67" formatCode="General">
                  <c:v>1.9337600000000001E-4</c:v>
                </c:pt>
                <c:pt idx="68" formatCode="General">
                  <c:v>1.94966E-4</c:v>
                </c:pt>
                <c:pt idx="69" formatCode="General">
                  <c:v>1.9731100000000001E-4</c:v>
                </c:pt>
                <c:pt idx="70" formatCode="General">
                  <c:v>1.9968000000000001E-4</c:v>
                </c:pt>
                <c:pt idx="71" formatCode="General">
                  <c:v>2.0131599999999999E-4</c:v>
                </c:pt>
                <c:pt idx="72" formatCode="General">
                  <c:v>2.0337999999999999E-4</c:v>
                </c:pt>
                <c:pt idx="73" formatCode="General">
                  <c:v>2.0629700000000001E-4</c:v>
                </c:pt>
                <c:pt idx="74" formatCode="General">
                  <c:v>2.0822599999999999E-4</c:v>
                </c:pt>
                <c:pt idx="75" formatCode="General">
                  <c:v>2.1049299999999999E-4</c:v>
                </c:pt>
                <c:pt idx="76" formatCode="General">
                  <c:v>2.1288399999999999E-4</c:v>
                </c:pt>
                <c:pt idx="77" formatCode="General">
                  <c:v>2.15267E-4</c:v>
                </c:pt>
                <c:pt idx="78" formatCode="General">
                  <c:v>2.1617699999999999E-4</c:v>
                </c:pt>
                <c:pt idx="79" formatCode="General">
                  <c:v>2.1806199999999999E-4</c:v>
                </c:pt>
                <c:pt idx="80" formatCode="General">
                  <c:v>2.19755E-4</c:v>
                </c:pt>
                <c:pt idx="81" formatCode="General">
                  <c:v>2.2085299999999999E-4</c:v>
                </c:pt>
                <c:pt idx="82" formatCode="General">
                  <c:v>2.2241700000000001E-4</c:v>
                </c:pt>
                <c:pt idx="83" formatCode="General">
                  <c:v>2.2384600000000001E-4</c:v>
                </c:pt>
                <c:pt idx="84" formatCode="General">
                  <c:v>2.2554199999999999E-4</c:v>
                </c:pt>
                <c:pt idx="85" formatCode="General">
                  <c:v>2.26958E-4</c:v>
                </c:pt>
                <c:pt idx="86" formatCode="General">
                  <c:v>2.2804800000000001E-4</c:v>
                </c:pt>
                <c:pt idx="87" formatCode="General">
                  <c:v>2.2894899999999999E-4</c:v>
                </c:pt>
                <c:pt idx="88" formatCode="General">
                  <c:v>2.3101400000000001E-4</c:v>
                </c:pt>
                <c:pt idx="89" formatCode="General">
                  <c:v>2.32754E-4</c:v>
                </c:pt>
                <c:pt idx="90" formatCode="General">
                  <c:v>2.3423399999999999E-4</c:v>
                </c:pt>
                <c:pt idx="91" formatCode="General">
                  <c:v>2.35951E-4</c:v>
                </c:pt>
                <c:pt idx="92" formatCode="General">
                  <c:v>2.37469E-4</c:v>
                </c:pt>
                <c:pt idx="93" formatCode="General">
                  <c:v>2.39249E-4</c:v>
                </c:pt>
                <c:pt idx="94" formatCode="General">
                  <c:v>2.3960600000000001E-4</c:v>
                </c:pt>
                <c:pt idx="95" formatCode="General">
                  <c:v>2.41635E-4</c:v>
                </c:pt>
                <c:pt idx="96" formatCode="General">
                  <c:v>2.42845E-4</c:v>
                </c:pt>
                <c:pt idx="97" formatCode="General">
                  <c:v>2.4347299999999999E-4</c:v>
                </c:pt>
                <c:pt idx="98" formatCode="General">
                  <c:v>2.4314599999999999E-4</c:v>
                </c:pt>
                <c:pt idx="99" formatCode="General">
                  <c:v>2.4426100000000001E-4</c:v>
                </c:pt>
                <c:pt idx="100" formatCode="General">
                  <c:v>2.4237799999999999E-4</c:v>
                </c:pt>
                <c:pt idx="101" formatCode="General">
                  <c:v>2.41287E-4</c:v>
                </c:pt>
                <c:pt idx="102" formatCode="General">
                  <c:v>2.41048E-4</c:v>
                </c:pt>
                <c:pt idx="103" formatCode="General">
                  <c:v>2.4016599999999999E-4</c:v>
                </c:pt>
                <c:pt idx="104" formatCode="General">
                  <c:v>2.39478E-4</c:v>
                </c:pt>
                <c:pt idx="105" formatCode="General">
                  <c:v>2.4033E-4</c:v>
                </c:pt>
                <c:pt idx="106" formatCode="General">
                  <c:v>2.40504E-4</c:v>
                </c:pt>
                <c:pt idx="107" formatCode="General">
                  <c:v>2.40945E-4</c:v>
                </c:pt>
                <c:pt idx="108" formatCode="General">
                  <c:v>2.4216E-4</c:v>
                </c:pt>
                <c:pt idx="109" formatCode="General">
                  <c:v>2.4220599999999999E-4</c:v>
                </c:pt>
                <c:pt idx="110" formatCode="General">
                  <c:v>2.41506E-4</c:v>
                </c:pt>
                <c:pt idx="111" formatCode="General">
                  <c:v>2.4213300000000001E-4</c:v>
                </c:pt>
                <c:pt idx="112" formatCode="General">
                  <c:v>2.4167599999999999E-4</c:v>
                </c:pt>
                <c:pt idx="113" formatCode="General">
                  <c:v>2.4063000000000001E-4</c:v>
                </c:pt>
                <c:pt idx="114" formatCode="General">
                  <c:v>2.40304E-4</c:v>
                </c:pt>
                <c:pt idx="115" formatCode="General">
                  <c:v>2.4046399999999999E-4</c:v>
                </c:pt>
                <c:pt idx="116" formatCode="General">
                  <c:v>2.3959200000000001E-4</c:v>
                </c:pt>
                <c:pt idx="117" formatCode="General">
                  <c:v>2.3954400000000001E-4</c:v>
                </c:pt>
                <c:pt idx="118" formatCode="General">
                  <c:v>2.39406E-4</c:v>
                </c:pt>
                <c:pt idx="119" formatCode="General">
                  <c:v>2.3975400000000001E-4</c:v>
                </c:pt>
                <c:pt idx="120" formatCode="General">
                  <c:v>2.3948099999999999E-4</c:v>
                </c:pt>
                <c:pt idx="121" formatCode="General">
                  <c:v>2.39266E-4</c:v>
                </c:pt>
                <c:pt idx="122" formatCode="General">
                  <c:v>2.39149E-4</c:v>
                </c:pt>
                <c:pt idx="123" formatCode="General">
                  <c:v>2.3920500000000001E-4</c:v>
                </c:pt>
                <c:pt idx="124" formatCode="General">
                  <c:v>2.3880700000000001E-4</c:v>
                </c:pt>
                <c:pt idx="125" formatCode="General">
                  <c:v>2.3904199999999999E-4</c:v>
                </c:pt>
                <c:pt idx="126" formatCode="General">
                  <c:v>2.38815E-4</c:v>
                </c:pt>
                <c:pt idx="127" formatCode="General">
                  <c:v>2.3797099999999999E-4</c:v>
                </c:pt>
                <c:pt idx="128" formatCode="General">
                  <c:v>2.3837399999999999E-4</c:v>
                </c:pt>
                <c:pt idx="129" formatCode="General">
                  <c:v>2.38645E-4</c:v>
                </c:pt>
                <c:pt idx="130" formatCode="General">
                  <c:v>2.3889399999999999E-4</c:v>
                </c:pt>
                <c:pt idx="131" formatCode="General">
                  <c:v>2.3779300000000001E-4</c:v>
                </c:pt>
                <c:pt idx="132" formatCode="General">
                  <c:v>2.37533E-4</c:v>
                </c:pt>
                <c:pt idx="133" formatCode="General">
                  <c:v>2.36746E-4</c:v>
                </c:pt>
                <c:pt idx="134" formatCode="General">
                  <c:v>2.3581900000000001E-4</c:v>
                </c:pt>
                <c:pt idx="135" formatCode="General">
                  <c:v>2.35319E-4</c:v>
                </c:pt>
                <c:pt idx="136" formatCode="General">
                  <c:v>2.3486399999999999E-4</c:v>
                </c:pt>
                <c:pt idx="137" formatCode="General">
                  <c:v>2.3438199999999999E-4</c:v>
                </c:pt>
                <c:pt idx="138" formatCode="General">
                  <c:v>2.3356399999999999E-4</c:v>
                </c:pt>
                <c:pt idx="139" formatCode="General">
                  <c:v>2.3337100000000001E-4</c:v>
                </c:pt>
                <c:pt idx="140" formatCode="General">
                  <c:v>2.3222999999999999E-4</c:v>
                </c:pt>
                <c:pt idx="141" formatCode="General">
                  <c:v>2.3181300000000001E-4</c:v>
                </c:pt>
                <c:pt idx="142" formatCode="General">
                  <c:v>2.3187500000000001E-4</c:v>
                </c:pt>
                <c:pt idx="143" formatCode="General">
                  <c:v>2.32601E-4</c:v>
                </c:pt>
                <c:pt idx="144" formatCode="General">
                  <c:v>2.32919E-4</c:v>
                </c:pt>
                <c:pt idx="145" formatCode="General">
                  <c:v>2.3297699999999999E-4</c:v>
                </c:pt>
                <c:pt idx="146" formatCode="General">
                  <c:v>2.33043E-4</c:v>
                </c:pt>
                <c:pt idx="147" formatCode="General">
                  <c:v>2.3218800000000001E-4</c:v>
                </c:pt>
                <c:pt idx="148" formatCode="General">
                  <c:v>2.3098500000000001E-4</c:v>
                </c:pt>
                <c:pt idx="149" formatCode="General">
                  <c:v>2.3041199999999999E-4</c:v>
                </c:pt>
                <c:pt idx="150" formatCode="General">
                  <c:v>2.29533E-4</c:v>
                </c:pt>
                <c:pt idx="151" formatCode="General">
                  <c:v>2.29645E-4</c:v>
                </c:pt>
                <c:pt idx="152" formatCode="General">
                  <c:v>2.2878199999999999E-4</c:v>
                </c:pt>
                <c:pt idx="153" formatCode="General">
                  <c:v>2.2794199999999999E-4</c:v>
                </c:pt>
                <c:pt idx="154" formatCode="General">
                  <c:v>2.27063E-4</c:v>
                </c:pt>
                <c:pt idx="155" formatCode="General">
                  <c:v>2.2673300000000001E-4</c:v>
                </c:pt>
                <c:pt idx="156" formatCode="General">
                  <c:v>2.2615100000000001E-4</c:v>
                </c:pt>
                <c:pt idx="157" formatCode="General">
                  <c:v>2.2647100000000001E-4</c:v>
                </c:pt>
                <c:pt idx="158" formatCode="General">
                  <c:v>2.27696E-4</c:v>
                </c:pt>
                <c:pt idx="159" formatCode="General">
                  <c:v>2.28099E-4</c:v>
                </c:pt>
                <c:pt idx="160" formatCode="General">
                  <c:v>2.27746E-4</c:v>
                </c:pt>
                <c:pt idx="161" formatCode="General">
                  <c:v>2.2859099999999999E-4</c:v>
                </c:pt>
                <c:pt idx="162" formatCode="General">
                  <c:v>2.28559E-4</c:v>
                </c:pt>
                <c:pt idx="163" formatCode="General">
                  <c:v>2.2789800000000001E-4</c:v>
                </c:pt>
                <c:pt idx="164" formatCode="General">
                  <c:v>2.2803799999999999E-4</c:v>
                </c:pt>
                <c:pt idx="165" formatCode="General">
                  <c:v>2.28173E-4</c:v>
                </c:pt>
                <c:pt idx="166" formatCode="General">
                  <c:v>2.2754200000000001E-4</c:v>
                </c:pt>
                <c:pt idx="167" formatCode="General">
                  <c:v>2.2645799999999999E-4</c:v>
                </c:pt>
                <c:pt idx="168" formatCode="General">
                  <c:v>2.2540200000000001E-4</c:v>
                </c:pt>
                <c:pt idx="169" formatCode="General">
                  <c:v>2.2529599999999999E-4</c:v>
                </c:pt>
                <c:pt idx="170" formatCode="General">
                  <c:v>2.25133E-4</c:v>
                </c:pt>
                <c:pt idx="171" formatCode="General">
                  <c:v>2.2388099999999999E-4</c:v>
                </c:pt>
                <c:pt idx="172" formatCode="General">
                  <c:v>2.2389600000000001E-4</c:v>
                </c:pt>
                <c:pt idx="173" formatCode="General">
                  <c:v>2.23582E-4</c:v>
                </c:pt>
                <c:pt idx="174" formatCode="General">
                  <c:v>2.2291800000000001E-4</c:v>
                </c:pt>
                <c:pt idx="175" formatCode="General">
                  <c:v>2.22446E-4</c:v>
                </c:pt>
                <c:pt idx="176" formatCode="General">
                  <c:v>2.21979E-4</c:v>
                </c:pt>
                <c:pt idx="177" formatCode="General">
                  <c:v>2.2100700000000001E-4</c:v>
                </c:pt>
                <c:pt idx="178" formatCode="General">
                  <c:v>2.20774E-4</c:v>
                </c:pt>
                <c:pt idx="179" formatCode="General">
                  <c:v>2.1890899999999999E-4</c:v>
                </c:pt>
                <c:pt idx="180" formatCode="General">
                  <c:v>2.18187E-4</c:v>
                </c:pt>
                <c:pt idx="181" formatCode="General">
                  <c:v>2.1795000000000001E-4</c:v>
                </c:pt>
                <c:pt idx="182" formatCode="General">
                  <c:v>2.17918E-4</c:v>
                </c:pt>
                <c:pt idx="183" formatCode="General">
                  <c:v>2.1765E-4</c:v>
                </c:pt>
                <c:pt idx="184" formatCode="General">
                  <c:v>2.17481E-4</c:v>
                </c:pt>
                <c:pt idx="185" formatCode="General">
                  <c:v>2.1716300000000001E-4</c:v>
                </c:pt>
                <c:pt idx="186" formatCode="General">
                  <c:v>2.1622899999999999E-4</c:v>
                </c:pt>
                <c:pt idx="187" formatCode="General">
                  <c:v>2.1573499999999999E-4</c:v>
                </c:pt>
                <c:pt idx="188" formatCode="General">
                  <c:v>2.1445700000000001E-4</c:v>
                </c:pt>
                <c:pt idx="189" formatCode="General">
                  <c:v>2.14277E-4</c:v>
                </c:pt>
                <c:pt idx="190" formatCode="General">
                  <c:v>2.13439E-4</c:v>
                </c:pt>
                <c:pt idx="191" formatCode="General">
                  <c:v>2.1283000000000001E-4</c:v>
                </c:pt>
                <c:pt idx="192" formatCode="General">
                  <c:v>2.1066499999999999E-4</c:v>
                </c:pt>
                <c:pt idx="193" formatCode="General">
                  <c:v>2.09784E-4</c:v>
                </c:pt>
                <c:pt idx="194" formatCode="General">
                  <c:v>2.07698E-4</c:v>
                </c:pt>
                <c:pt idx="195" formatCode="General">
                  <c:v>2.0568600000000001E-4</c:v>
                </c:pt>
                <c:pt idx="196" formatCode="General">
                  <c:v>2.0416400000000001E-4</c:v>
                </c:pt>
                <c:pt idx="197" formatCode="General">
                  <c:v>2.05291E-4</c:v>
                </c:pt>
                <c:pt idx="198" formatCode="General">
                  <c:v>2.0298700000000001E-4</c:v>
                </c:pt>
                <c:pt idx="199" formatCode="General">
                  <c:v>2.0345500000000001E-4</c:v>
                </c:pt>
                <c:pt idx="200" formatCode="General">
                  <c:v>2.02883E-4</c:v>
                </c:pt>
                <c:pt idx="201" formatCode="General">
                  <c:v>2.02299E-4</c:v>
                </c:pt>
                <c:pt idx="202" formatCode="General">
                  <c:v>2.0084399999999999E-4</c:v>
                </c:pt>
                <c:pt idx="203" formatCode="General">
                  <c:v>2.01137E-4</c:v>
                </c:pt>
                <c:pt idx="204" formatCode="General">
                  <c:v>1.9917099999999999E-4</c:v>
                </c:pt>
                <c:pt idx="205" formatCode="General">
                  <c:v>1.9936800000000001E-4</c:v>
                </c:pt>
                <c:pt idx="206" formatCode="General">
                  <c:v>1.9925800000000001E-4</c:v>
                </c:pt>
                <c:pt idx="207" formatCode="General">
                  <c:v>1.9802700000000001E-4</c:v>
                </c:pt>
                <c:pt idx="208" formatCode="General">
                  <c:v>1.96551E-4</c:v>
                </c:pt>
                <c:pt idx="209" formatCode="General">
                  <c:v>1.94802E-4</c:v>
                </c:pt>
                <c:pt idx="210" formatCode="General">
                  <c:v>1.92745E-4</c:v>
                </c:pt>
                <c:pt idx="211" formatCode="General">
                  <c:v>1.9105599999999999E-4</c:v>
                </c:pt>
                <c:pt idx="212" formatCode="General">
                  <c:v>1.89903E-4</c:v>
                </c:pt>
                <c:pt idx="213" formatCode="General">
                  <c:v>1.8987100000000001E-4</c:v>
                </c:pt>
                <c:pt idx="214" formatCode="General">
                  <c:v>1.9029999999999999E-4</c:v>
                </c:pt>
                <c:pt idx="215" formatCode="General">
                  <c:v>1.8970400000000001E-4</c:v>
                </c:pt>
                <c:pt idx="216" formatCode="General">
                  <c:v>1.8956499999999999E-4</c:v>
                </c:pt>
                <c:pt idx="217" formatCode="General">
                  <c:v>1.8828599999999999E-4</c:v>
                </c:pt>
                <c:pt idx="218" formatCode="General">
                  <c:v>1.85038E-4</c:v>
                </c:pt>
                <c:pt idx="219" formatCode="General">
                  <c:v>1.8191099999999999E-4</c:v>
                </c:pt>
                <c:pt idx="220" formatCode="General">
                  <c:v>1.8183000000000001E-4</c:v>
                </c:pt>
                <c:pt idx="221" formatCode="General">
                  <c:v>1.8122799999999999E-4</c:v>
                </c:pt>
                <c:pt idx="222" formatCode="General">
                  <c:v>1.80829E-4</c:v>
                </c:pt>
                <c:pt idx="223" formatCode="General">
                  <c:v>1.8028299999999999E-4</c:v>
                </c:pt>
                <c:pt idx="224" formatCode="General">
                  <c:v>1.8062199999999999E-4</c:v>
                </c:pt>
                <c:pt idx="225" formatCode="General">
                  <c:v>1.7935999999999999E-4</c:v>
                </c:pt>
                <c:pt idx="226" formatCode="General">
                  <c:v>1.7621600000000001E-4</c:v>
                </c:pt>
                <c:pt idx="227" formatCode="General">
                  <c:v>1.74809E-4</c:v>
                </c:pt>
                <c:pt idx="228" formatCode="General">
                  <c:v>1.7346899999999999E-4</c:v>
                </c:pt>
                <c:pt idx="229" formatCode="General">
                  <c:v>1.71337E-4</c:v>
                </c:pt>
                <c:pt idx="230" formatCode="General">
                  <c:v>1.6953899999999999E-4</c:v>
                </c:pt>
                <c:pt idx="231" formatCode="General">
                  <c:v>1.69288E-4</c:v>
                </c:pt>
                <c:pt idx="232" formatCode="General">
                  <c:v>1.69066E-4</c:v>
                </c:pt>
                <c:pt idx="233" formatCode="General">
                  <c:v>1.68591E-4</c:v>
                </c:pt>
                <c:pt idx="234" formatCode="General">
                  <c:v>1.6875000000000001E-4</c:v>
                </c:pt>
                <c:pt idx="235" formatCode="General">
                  <c:v>1.6825999999999999E-4</c:v>
                </c:pt>
                <c:pt idx="236" formatCode="General">
                  <c:v>1.6838399999999999E-4</c:v>
                </c:pt>
                <c:pt idx="237" formatCode="General">
                  <c:v>1.6730799999999999E-4</c:v>
                </c:pt>
                <c:pt idx="238" formatCode="General">
                  <c:v>1.6842499999999999E-4</c:v>
                </c:pt>
                <c:pt idx="239" formatCode="General">
                  <c:v>1.6814299999999999E-4</c:v>
                </c:pt>
                <c:pt idx="240" formatCode="General">
                  <c:v>1.68269E-4</c:v>
                </c:pt>
                <c:pt idx="241" formatCode="General">
                  <c:v>1.6848300000000001E-4</c:v>
                </c:pt>
                <c:pt idx="242" formatCode="General">
                  <c:v>1.6689999999999999E-4</c:v>
                </c:pt>
                <c:pt idx="243" formatCode="General">
                  <c:v>1.6548499999999999E-4</c:v>
                </c:pt>
                <c:pt idx="244" formatCode="General">
                  <c:v>1.64683E-4</c:v>
                </c:pt>
                <c:pt idx="245" formatCode="General">
                  <c:v>1.6428499999999999E-4</c:v>
                </c:pt>
                <c:pt idx="246" formatCode="General">
                  <c:v>1.6365100000000001E-4</c:v>
                </c:pt>
                <c:pt idx="247" formatCode="General">
                  <c:v>1.66188E-4</c:v>
                </c:pt>
                <c:pt idx="248" formatCode="General">
                  <c:v>1.63845E-4</c:v>
                </c:pt>
                <c:pt idx="249" formatCode="General">
                  <c:v>1.63184E-4</c:v>
                </c:pt>
                <c:pt idx="250" formatCode="General">
                  <c:v>1.62738E-4</c:v>
                </c:pt>
                <c:pt idx="251" formatCode="General">
                  <c:v>1.6140499999999999E-4</c:v>
                </c:pt>
                <c:pt idx="252" formatCode="General">
                  <c:v>1.6012700000000001E-4</c:v>
                </c:pt>
                <c:pt idx="253" formatCode="General">
                  <c:v>1.60927E-4</c:v>
                </c:pt>
                <c:pt idx="254" formatCode="General">
                  <c:v>1.61297E-4</c:v>
                </c:pt>
                <c:pt idx="255" formatCode="General">
                  <c:v>1.6154200000000001E-4</c:v>
                </c:pt>
                <c:pt idx="256" formatCode="General">
                  <c:v>1.6286E-4</c:v>
                </c:pt>
                <c:pt idx="257" formatCode="General">
                  <c:v>1.6332400000000001E-4</c:v>
                </c:pt>
                <c:pt idx="258" formatCode="General">
                  <c:v>1.6464299999999999E-4</c:v>
                </c:pt>
                <c:pt idx="259" formatCode="General">
                  <c:v>1.6464100000000001E-4</c:v>
                </c:pt>
                <c:pt idx="260" formatCode="General">
                  <c:v>1.6577200000000001E-4</c:v>
                </c:pt>
                <c:pt idx="261" formatCode="General">
                  <c:v>1.66014E-4</c:v>
                </c:pt>
                <c:pt idx="262" formatCode="General">
                  <c:v>1.6656599999999999E-4</c:v>
                </c:pt>
                <c:pt idx="263" formatCode="General">
                  <c:v>1.66343E-4</c:v>
                </c:pt>
                <c:pt idx="264" formatCode="General">
                  <c:v>1.6650500000000001E-4</c:v>
                </c:pt>
                <c:pt idx="265" formatCode="General">
                  <c:v>1.6604099999999999E-4</c:v>
                </c:pt>
                <c:pt idx="266" formatCode="General">
                  <c:v>1.6447200000000001E-4</c:v>
                </c:pt>
                <c:pt idx="267" formatCode="General">
                  <c:v>1.6258399999999999E-4</c:v>
                </c:pt>
                <c:pt idx="268" formatCode="General">
                  <c:v>1.5742499999999999E-4</c:v>
                </c:pt>
                <c:pt idx="269" formatCode="General">
                  <c:v>1.6175799999999999E-4</c:v>
                </c:pt>
                <c:pt idx="270" formatCode="General">
                  <c:v>1.62397E-4</c:v>
                </c:pt>
                <c:pt idx="271" formatCode="General">
                  <c:v>1.6319500000000001E-4</c:v>
                </c:pt>
                <c:pt idx="272" formatCode="General">
                  <c:v>1.64821E-4</c:v>
                </c:pt>
                <c:pt idx="273" formatCode="General">
                  <c:v>1.66305E-4</c:v>
                </c:pt>
                <c:pt idx="274" formatCode="General">
                  <c:v>1.6719599999999999E-4</c:v>
                </c:pt>
                <c:pt idx="275" formatCode="General">
                  <c:v>1.6888299999999999E-4</c:v>
                </c:pt>
                <c:pt idx="276" formatCode="General">
                  <c:v>1.7032200000000001E-4</c:v>
                </c:pt>
                <c:pt idx="277" formatCode="General">
                  <c:v>1.7165E-4</c:v>
                </c:pt>
                <c:pt idx="278" formatCode="General">
                  <c:v>1.7389099999999999E-4</c:v>
                </c:pt>
                <c:pt idx="279" formatCode="General">
                  <c:v>1.7779100000000001E-4</c:v>
                </c:pt>
                <c:pt idx="280" formatCode="General">
                  <c:v>1.77491E-4</c:v>
                </c:pt>
                <c:pt idx="281" formatCode="General">
                  <c:v>1.7872E-4</c:v>
                </c:pt>
                <c:pt idx="282" formatCode="General">
                  <c:v>1.8024600000000001E-4</c:v>
                </c:pt>
                <c:pt idx="283" formatCode="General">
                  <c:v>1.8178700000000001E-4</c:v>
                </c:pt>
                <c:pt idx="284" formatCode="General">
                  <c:v>1.8217600000000001E-4</c:v>
                </c:pt>
                <c:pt idx="285" formatCode="General">
                  <c:v>1.85532E-4</c:v>
                </c:pt>
                <c:pt idx="286" formatCode="General">
                  <c:v>1.8764199999999999E-4</c:v>
                </c:pt>
                <c:pt idx="287" formatCode="General">
                  <c:v>1.91304E-4</c:v>
                </c:pt>
                <c:pt idx="288" formatCode="General">
                  <c:v>1.9296499999999999E-4</c:v>
                </c:pt>
                <c:pt idx="289" formatCode="General">
                  <c:v>1.9556599999999999E-4</c:v>
                </c:pt>
                <c:pt idx="290" formatCode="General">
                  <c:v>1.97732E-4</c:v>
                </c:pt>
                <c:pt idx="291" formatCode="General">
                  <c:v>2.0074399999999999E-4</c:v>
                </c:pt>
                <c:pt idx="292" formatCode="General">
                  <c:v>2.03022E-4</c:v>
                </c:pt>
                <c:pt idx="293" formatCode="General">
                  <c:v>2.0698E-4</c:v>
                </c:pt>
                <c:pt idx="294" formatCode="General">
                  <c:v>2.0966600000000001E-4</c:v>
                </c:pt>
                <c:pt idx="295" formatCode="General">
                  <c:v>2.11907E-4</c:v>
                </c:pt>
                <c:pt idx="296" formatCode="General">
                  <c:v>2.1383099999999999E-4</c:v>
                </c:pt>
                <c:pt idx="297" formatCode="General">
                  <c:v>2.1700699999999999E-4</c:v>
                </c:pt>
                <c:pt idx="298" formatCode="General">
                  <c:v>2.1337299999999999E-4</c:v>
                </c:pt>
                <c:pt idx="299" formatCode="General">
                  <c:v>2.1237900000000001E-4</c:v>
                </c:pt>
                <c:pt idx="300" formatCode="General">
                  <c:v>2.1527699999999999E-4</c:v>
                </c:pt>
                <c:pt idx="301" formatCode="General">
                  <c:v>2.1713E-4</c:v>
                </c:pt>
                <c:pt idx="302" formatCode="General">
                  <c:v>2.1911899999999999E-4</c:v>
                </c:pt>
                <c:pt idx="303" formatCode="General">
                  <c:v>2.23833E-4</c:v>
                </c:pt>
                <c:pt idx="304" formatCode="General">
                  <c:v>2.27984E-4</c:v>
                </c:pt>
                <c:pt idx="305" formatCode="General">
                  <c:v>2.31058E-4</c:v>
                </c:pt>
                <c:pt idx="306" formatCode="General">
                  <c:v>2.34138E-4</c:v>
                </c:pt>
                <c:pt idx="307" formatCode="General">
                  <c:v>2.3627699999999999E-4</c:v>
                </c:pt>
                <c:pt idx="308" formatCode="General">
                  <c:v>2.38478E-4</c:v>
                </c:pt>
                <c:pt idx="309" formatCode="General">
                  <c:v>2.4006E-4</c:v>
                </c:pt>
                <c:pt idx="310" formatCode="General">
                  <c:v>2.4267399999999999E-4</c:v>
                </c:pt>
                <c:pt idx="311" formatCode="General">
                  <c:v>2.4746000000000002E-4</c:v>
                </c:pt>
                <c:pt idx="312" formatCode="General">
                  <c:v>2.52117E-4</c:v>
                </c:pt>
                <c:pt idx="313" formatCode="General">
                  <c:v>2.5610999999999999E-4</c:v>
                </c:pt>
                <c:pt idx="314" formatCode="General">
                  <c:v>2.60387E-4</c:v>
                </c:pt>
                <c:pt idx="315" formatCode="General">
                  <c:v>2.64918E-4</c:v>
                </c:pt>
                <c:pt idx="316" formatCode="General">
                  <c:v>2.6742699999999999E-4</c:v>
                </c:pt>
                <c:pt idx="317" formatCode="General">
                  <c:v>2.70816E-4</c:v>
                </c:pt>
                <c:pt idx="318" formatCode="General">
                  <c:v>2.7368200000000003E-4</c:v>
                </c:pt>
                <c:pt idx="319" formatCode="General">
                  <c:v>2.7648800000000003E-4</c:v>
                </c:pt>
                <c:pt idx="320" formatCode="General">
                  <c:v>2.7945900000000002E-4</c:v>
                </c:pt>
                <c:pt idx="321" formatCode="General">
                  <c:v>2.8206999999999999E-4</c:v>
                </c:pt>
                <c:pt idx="322" formatCode="General">
                  <c:v>2.8658399999999999E-4</c:v>
                </c:pt>
                <c:pt idx="323" formatCode="General">
                  <c:v>2.88726E-4</c:v>
                </c:pt>
                <c:pt idx="324" formatCode="General">
                  <c:v>2.9171299999999998E-4</c:v>
                </c:pt>
                <c:pt idx="325" formatCode="General">
                  <c:v>2.9305800000000001E-4</c:v>
                </c:pt>
                <c:pt idx="326" formatCode="General">
                  <c:v>2.9373099999999998E-4</c:v>
                </c:pt>
                <c:pt idx="327" formatCode="General">
                  <c:v>2.94104E-4</c:v>
                </c:pt>
                <c:pt idx="328" formatCode="General">
                  <c:v>2.9606400000000002E-4</c:v>
                </c:pt>
                <c:pt idx="329" formatCode="General">
                  <c:v>3.0168099999999999E-4</c:v>
                </c:pt>
                <c:pt idx="330" formatCode="General">
                  <c:v>3.04147E-4</c:v>
                </c:pt>
                <c:pt idx="331" formatCode="General">
                  <c:v>3.1066299999999998E-4</c:v>
                </c:pt>
                <c:pt idx="332" formatCode="General">
                  <c:v>3.1067399999999999E-4</c:v>
                </c:pt>
                <c:pt idx="333" formatCode="General">
                  <c:v>3.1293500000000003E-4</c:v>
                </c:pt>
                <c:pt idx="334" formatCode="General">
                  <c:v>3.1383499999999999E-4</c:v>
                </c:pt>
                <c:pt idx="335" formatCode="General">
                  <c:v>3.1703599999999998E-4</c:v>
                </c:pt>
                <c:pt idx="336" formatCode="General">
                  <c:v>3.1672100000000001E-4</c:v>
                </c:pt>
                <c:pt idx="337" formatCode="General">
                  <c:v>3.2189399999999998E-4</c:v>
                </c:pt>
                <c:pt idx="338" formatCode="General">
                  <c:v>3.26509E-4</c:v>
                </c:pt>
                <c:pt idx="339" formatCode="General">
                  <c:v>3.2871700000000002E-4</c:v>
                </c:pt>
                <c:pt idx="340" formatCode="General">
                  <c:v>3.3148699999999999E-4</c:v>
                </c:pt>
                <c:pt idx="341" formatCode="General">
                  <c:v>3.38174E-4</c:v>
                </c:pt>
                <c:pt idx="342" formatCode="General">
                  <c:v>3.4166300000000003E-4</c:v>
                </c:pt>
                <c:pt idx="343" formatCode="General">
                  <c:v>3.4556300000000001E-4</c:v>
                </c:pt>
                <c:pt idx="344" formatCode="General">
                  <c:v>3.5293299999999999E-4</c:v>
                </c:pt>
                <c:pt idx="345" formatCode="General">
                  <c:v>3.55368E-4</c:v>
                </c:pt>
                <c:pt idx="346" formatCode="General">
                  <c:v>3.5760099999999998E-4</c:v>
                </c:pt>
                <c:pt idx="347" formatCode="General">
                  <c:v>3.5883600000000002E-4</c:v>
                </c:pt>
                <c:pt idx="348" formatCode="General">
                  <c:v>3.3905900000000001E-4</c:v>
                </c:pt>
                <c:pt idx="349" formatCode="General">
                  <c:v>3.52173E-4</c:v>
                </c:pt>
                <c:pt idx="350" formatCode="General">
                  <c:v>3.5323800000000002E-4</c:v>
                </c:pt>
                <c:pt idx="351" formatCode="General">
                  <c:v>3.5945999999999998E-4</c:v>
                </c:pt>
                <c:pt idx="352" formatCode="General">
                  <c:v>3.5890299999999999E-4</c:v>
                </c:pt>
                <c:pt idx="353" formatCode="General">
                  <c:v>3.6229399999999998E-4</c:v>
                </c:pt>
                <c:pt idx="354" formatCode="General">
                  <c:v>3.5539700000000003E-4</c:v>
                </c:pt>
                <c:pt idx="355" formatCode="General">
                  <c:v>3.5503999999999999E-4</c:v>
                </c:pt>
                <c:pt idx="356" formatCode="General">
                  <c:v>3.4652800000000003E-4</c:v>
                </c:pt>
                <c:pt idx="357" formatCode="General">
                  <c:v>3.5530799999999998E-4</c:v>
                </c:pt>
                <c:pt idx="358" formatCode="General">
                  <c:v>3.62887E-4</c:v>
                </c:pt>
                <c:pt idx="359" formatCode="General">
                  <c:v>3.88193E-4</c:v>
                </c:pt>
                <c:pt idx="360" formatCode="General">
                  <c:v>3.91219E-4</c:v>
                </c:pt>
                <c:pt idx="361" formatCode="General">
                  <c:v>4.0427799999999999E-4</c:v>
                </c:pt>
                <c:pt idx="362" formatCode="General">
                  <c:v>3.7808699999999999E-4</c:v>
                </c:pt>
                <c:pt idx="363" formatCode="General">
                  <c:v>3.7590399999999998E-4</c:v>
                </c:pt>
                <c:pt idx="364" formatCode="General">
                  <c:v>3.6423599999999999E-4</c:v>
                </c:pt>
                <c:pt idx="365" formatCode="General">
                  <c:v>3.75048E-4</c:v>
                </c:pt>
                <c:pt idx="366" formatCode="General">
                  <c:v>3.6790100000000001E-4</c:v>
                </c:pt>
                <c:pt idx="367" formatCode="General">
                  <c:v>3.7901599999999998E-4</c:v>
                </c:pt>
                <c:pt idx="368" formatCode="General">
                  <c:v>3.8221400000000002E-4</c:v>
                </c:pt>
                <c:pt idx="369" formatCode="General">
                  <c:v>3.8995399999999997E-4</c:v>
                </c:pt>
                <c:pt idx="370" formatCode="General">
                  <c:v>3.9500199999999998E-4</c:v>
                </c:pt>
                <c:pt idx="371" formatCode="General">
                  <c:v>3.9914900000000001E-4</c:v>
                </c:pt>
                <c:pt idx="372" formatCode="General">
                  <c:v>4.0309599999999998E-4</c:v>
                </c:pt>
                <c:pt idx="373" formatCode="General">
                  <c:v>4.0821299999999999E-4</c:v>
                </c:pt>
                <c:pt idx="374" formatCode="General">
                  <c:v>4.1036799999999998E-4</c:v>
                </c:pt>
                <c:pt idx="375" formatCode="General">
                  <c:v>3.4353200000000002E-4</c:v>
                </c:pt>
                <c:pt idx="376" formatCode="General">
                  <c:v>3.5667199999999999E-4</c:v>
                </c:pt>
                <c:pt idx="377" formatCode="General">
                  <c:v>3.4063399999999998E-4</c:v>
                </c:pt>
                <c:pt idx="378" formatCode="General">
                  <c:v>3.2091800000000001E-4</c:v>
                </c:pt>
                <c:pt idx="379" formatCode="General">
                  <c:v>3.3675600000000001E-4</c:v>
                </c:pt>
                <c:pt idx="380" formatCode="General">
                  <c:v>3.3366E-4</c:v>
                </c:pt>
                <c:pt idx="381" formatCode="General">
                  <c:v>3.2548100000000002E-4</c:v>
                </c:pt>
                <c:pt idx="382" formatCode="General">
                  <c:v>3.0037599999999999E-4</c:v>
                </c:pt>
                <c:pt idx="383" formatCode="General">
                  <c:v>2.97189E-4</c:v>
                </c:pt>
                <c:pt idx="384" formatCode="General">
                  <c:v>3.1556800000000001E-4</c:v>
                </c:pt>
                <c:pt idx="385" formatCode="General">
                  <c:v>3.0944499999999999E-4</c:v>
                </c:pt>
                <c:pt idx="386" formatCode="General">
                  <c:v>2.5865699999999997E-4</c:v>
                </c:pt>
                <c:pt idx="387" formatCode="General">
                  <c:v>3.2017599999999998E-4</c:v>
                </c:pt>
                <c:pt idx="388" formatCode="General">
                  <c:v>3.0194599999999999E-4</c:v>
                </c:pt>
                <c:pt idx="389" formatCode="General">
                  <c:v>2.4297399999999999E-4</c:v>
                </c:pt>
                <c:pt idx="390" formatCode="General">
                  <c:v>2.1736499999999999E-4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D2-4A21-A40C-1F6A74BE7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787840"/>
        <c:axId val="158788416"/>
      </c:scatterChart>
      <c:valAx>
        <c:axId val="15878784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58788416"/>
        <c:crosses val="autoZero"/>
        <c:crossBetween val="midCat"/>
      </c:valAx>
      <c:valAx>
        <c:axId val="158788416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587878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bones'!$N$4:$N$398</c:f>
              <c:numCache>
                <c:formatCode>0.00E+00</c:formatCode>
                <c:ptCount val="395"/>
                <c:pt idx="0">
                  <c:v>3.8506699999999998E-6</c:v>
                </c:pt>
                <c:pt idx="1">
                  <c:v>5.9513000000000001E-6</c:v>
                </c:pt>
                <c:pt idx="2">
                  <c:v>1.88374E-5</c:v>
                </c:pt>
                <c:pt idx="3">
                  <c:v>7.9059200000000004E-5</c:v>
                </c:pt>
                <c:pt idx="4" formatCode="General">
                  <c:v>1.74687E-4</c:v>
                </c:pt>
                <c:pt idx="5" formatCode="General">
                  <c:v>3.6055400000000002E-4</c:v>
                </c:pt>
                <c:pt idx="6" formatCode="General">
                  <c:v>6.0162499999999995E-4</c:v>
                </c:pt>
                <c:pt idx="7" formatCode="General">
                  <c:v>1.0092969999999999E-3</c:v>
                </c:pt>
                <c:pt idx="8" formatCode="General">
                  <c:v>1.7971580000000001E-3</c:v>
                </c:pt>
                <c:pt idx="9" formatCode="General">
                  <c:v>2.96795E-3</c:v>
                </c:pt>
                <c:pt idx="10" formatCode="General">
                  <c:v>4.5504229999999996E-3</c:v>
                </c:pt>
                <c:pt idx="11" formatCode="General">
                  <c:v>6.8791470000000004E-3</c:v>
                </c:pt>
                <c:pt idx="12" formatCode="General">
                  <c:v>9.8312989999999999E-3</c:v>
                </c:pt>
                <c:pt idx="13" formatCode="General">
                  <c:v>1.2980251E-2</c:v>
                </c:pt>
                <c:pt idx="14" formatCode="General">
                  <c:v>1.6094758000000001E-2</c:v>
                </c:pt>
                <c:pt idx="15" formatCode="General">
                  <c:v>1.9600572E-2</c:v>
                </c:pt>
                <c:pt idx="16" formatCode="General">
                  <c:v>2.4390651999999999E-2</c:v>
                </c:pt>
                <c:pt idx="17" formatCode="General">
                  <c:v>3.0768311E-2</c:v>
                </c:pt>
                <c:pt idx="18" formatCode="General">
                  <c:v>3.7028749999999999E-2</c:v>
                </c:pt>
                <c:pt idx="19" formatCode="General">
                  <c:v>4.360261E-2</c:v>
                </c:pt>
                <c:pt idx="20" formatCode="General">
                  <c:v>5.0517263999999999E-2</c:v>
                </c:pt>
                <c:pt idx="21" formatCode="General">
                  <c:v>5.6900661999999998E-2</c:v>
                </c:pt>
                <c:pt idx="22" formatCode="General">
                  <c:v>6.1553393999999997E-2</c:v>
                </c:pt>
                <c:pt idx="23" formatCode="General">
                  <c:v>6.5822516999999997E-2</c:v>
                </c:pt>
                <c:pt idx="24" formatCode="General">
                  <c:v>6.9687078E-2</c:v>
                </c:pt>
                <c:pt idx="25" formatCode="General">
                  <c:v>7.2474099E-2</c:v>
                </c:pt>
                <c:pt idx="26" formatCode="General">
                  <c:v>7.5379453999999999E-2</c:v>
                </c:pt>
                <c:pt idx="27" formatCode="General">
                  <c:v>7.9442568000000005E-2</c:v>
                </c:pt>
                <c:pt idx="28" formatCode="General">
                  <c:v>8.3781799000000004E-2</c:v>
                </c:pt>
                <c:pt idx="29" formatCode="General">
                  <c:v>8.7912410999999996E-2</c:v>
                </c:pt>
                <c:pt idx="30" formatCode="General">
                  <c:v>9.2234491000000002E-2</c:v>
                </c:pt>
                <c:pt idx="31" formatCode="General">
                  <c:v>9.5341629999999997E-2</c:v>
                </c:pt>
                <c:pt idx="32" formatCode="General">
                  <c:v>9.7321733999999993E-2</c:v>
                </c:pt>
                <c:pt idx="33" formatCode="General">
                  <c:v>9.9248433999999996E-2</c:v>
                </c:pt>
                <c:pt idx="34" formatCode="General">
                  <c:v>0.10153153400000001</c:v>
                </c:pt>
                <c:pt idx="35" formatCode="General">
                  <c:v>0.104180512</c:v>
                </c:pt>
                <c:pt idx="36" formatCode="General">
                  <c:v>0.10750907799999999</c:v>
                </c:pt>
                <c:pt idx="37" formatCode="General">
                  <c:v>0.11103096699999999</c:v>
                </c:pt>
                <c:pt idx="38" formatCode="General">
                  <c:v>0.11522399899999999</c:v>
                </c:pt>
                <c:pt idx="39" formatCode="General">
                  <c:v>0.119368318</c:v>
                </c:pt>
                <c:pt idx="40" formatCode="General">
                  <c:v>0.12602281700000001</c:v>
                </c:pt>
                <c:pt idx="41" formatCode="General">
                  <c:v>0.13607292400000001</c:v>
                </c:pt>
                <c:pt idx="42" formatCode="General">
                  <c:v>0.14567796999999999</c:v>
                </c:pt>
                <c:pt idx="43" formatCode="General">
                  <c:v>0.15431718899999999</c:v>
                </c:pt>
                <c:pt idx="44" formatCode="General">
                  <c:v>0.163113857</c:v>
                </c:pt>
                <c:pt idx="45" formatCode="General">
                  <c:v>0.16932820800000001</c:v>
                </c:pt>
                <c:pt idx="46" formatCode="General">
                  <c:v>0.17183547800000001</c:v>
                </c:pt>
                <c:pt idx="47" formatCode="General">
                  <c:v>0.174992014</c:v>
                </c:pt>
                <c:pt idx="48" formatCode="General">
                  <c:v>0.17849432800000001</c:v>
                </c:pt>
                <c:pt idx="49" formatCode="General">
                  <c:v>0.18167433399999999</c:v>
                </c:pt>
                <c:pt idx="50" formatCode="General">
                  <c:v>0.184625553</c:v>
                </c:pt>
                <c:pt idx="51" formatCode="General">
                  <c:v>0.18723056499999999</c:v>
                </c:pt>
                <c:pt idx="52" formatCode="General">
                  <c:v>0.18947660899999999</c:v>
                </c:pt>
                <c:pt idx="53" formatCode="General">
                  <c:v>0.19230557500000001</c:v>
                </c:pt>
                <c:pt idx="54" formatCode="General">
                  <c:v>0.195599034</c:v>
                </c:pt>
                <c:pt idx="55" formatCode="General">
                  <c:v>0.19899678700000001</c:v>
                </c:pt>
                <c:pt idx="56" formatCode="General">
                  <c:v>0.20263687699999999</c:v>
                </c:pt>
                <c:pt idx="57" formatCode="General">
                  <c:v>0.20597420699999999</c:v>
                </c:pt>
                <c:pt idx="58" formatCode="General">
                  <c:v>0.20848911000000001</c:v>
                </c:pt>
                <c:pt idx="59" formatCode="General">
                  <c:v>0.210383547</c:v>
                </c:pt>
                <c:pt idx="60" formatCode="General">
                  <c:v>0.21177289599999999</c:v>
                </c:pt>
                <c:pt idx="61" formatCode="General">
                  <c:v>0.21246232600000001</c:v>
                </c:pt>
                <c:pt idx="62" formatCode="General">
                  <c:v>0.21299562399999999</c:v>
                </c:pt>
                <c:pt idx="63" formatCode="General">
                  <c:v>0.21482733700000001</c:v>
                </c:pt>
                <c:pt idx="64" formatCode="General">
                  <c:v>0.217720469</c:v>
                </c:pt>
                <c:pt idx="65" formatCode="General">
                  <c:v>0.220833682</c:v>
                </c:pt>
                <c:pt idx="66" formatCode="General">
                  <c:v>0.22407247</c:v>
                </c:pt>
                <c:pt idx="67" formatCode="General">
                  <c:v>0.227268259</c:v>
                </c:pt>
                <c:pt idx="68" formatCode="General">
                  <c:v>0.22906677</c:v>
                </c:pt>
                <c:pt idx="69" formatCode="General">
                  <c:v>0.229825644</c:v>
                </c:pt>
                <c:pt idx="70" formatCode="General">
                  <c:v>0.23036952899999999</c:v>
                </c:pt>
                <c:pt idx="71" formatCode="General">
                  <c:v>0.23082797899999999</c:v>
                </c:pt>
                <c:pt idx="72" formatCode="General">
                  <c:v>0.231215491</c:v>
                </c:pt>
                <c:pt idx="73" formatCode="General">
                  <c:v>0.23242474299999999</c:v>
                </c:pt>
                <c:pt idx="74" formatCode="General">
                  <c:v>0.23459092000000001</c:v>
                </c:pt>
                <c:pt idx="75" formatCode="General">
                  <c:v>0.23741314499999999</c:v>
                </c:pt>
                <c:pt idx="76" formatCode="General">
                  <c:v>0.24031275599999999</c:v>
                </c:pt>
                <c:pt idx="77" formatCode="General">
                  <c:v>0.24324199899999999</c:v>
                </c:pt>
                <c:pt idx="78" formatCode="General">
                  <c:v>0.24533529300000001</c:v>
                </c:pt>
                <c:pt idx="79" formatCode="General">
                  <c:v>0.24635282</c:v>
                </c:pt>
                <c:pt idx="80" formatCode="General">
                  <c:v>0.246740769</c:v>
                </c:pt>
                <c:pt idx="81" formatCode="General">
                  <c:v>0.24715041500000001</c:v>
                </c:pt>
                <c:pt idx="82" formatCode="General">
                  <c:v>0.248536225</c:v>
                </c:pt>
                <c:pt idx="83" formatCode="General">
                  <c:v>0.25138851000000001</c:v>
                </c:pt>
                <c:pt idx="84" formatCode="General">
                  <c:v>0.25454767299999997</c:v>
                </c:pt>
                <c:pt idx="85" formatCode="General">
                  <c:v>0.25776582300000001</c:v>
                </c:pt>
                <c:pt idx="86" formatCode="General">
                  <c:v>0.26081136599999999</c:v>
                </c:pt>
                <c:pt idx="87" formatCode="General">
                  <c:v>0.26308186</c:v>
                </c:pt>
                <c:pt idx="88" formatCode="General">
                  <c:v>0.26613347199999998</c:v>
                </c:pt>
                <c:pt idx="89" formatCode="General">
                  <c:v>0.270930428</c:v>
                </c:pt>
                <c:pt idx="90" formatCode="General">
                  <c:v>0.27712203600000002</c:v>
                </c:pt>
                <c:pt idx="91" formatCode="General">
                  <c:v>0.28468091499999998</c:v>
                </c:pt>
                <c:pt idx="92" formatCode="General">
                  <c:v>0.293114977</c:v>
                </c:pt>
                <c:pt idx="93" formatCode="General">
                  <c:v>0.30063244900000002</c:v>
                </c:pt>
                <c:pt idx="94" formatCode="General">
                  <c:v>0.30759433200000003</c:v>
                </c:pt>
                <c:pt idx="95" formatCode="General">
                  <c:v>0.31387011500000001</c:v>
                </c:pt>
                <c:pt idx="96" formatCode="General">
                  <c:v>0.31901716200000002</c:v>
                </c:pt>
                <c:pt idx="97" formatCode="General">
                  <c:v>0.32304100699999999</c:v>
                </c:pt>
                <c:pt idx="98" formatCode="General">
                  <c:v>0.32599779099999998</c:v>
                </c:pt>
                <c:pt idx="99" formatCode="General">
                  <c:v>0.328585142</c:v>
                </c:pt>
                <c:pt idx="100" formatCode="General">
                  <c:v>0.33198939700000002</c:v>
                </c:pt>
                <c:pt idx="101" formatCode="General">
                  <c:v>0.33553341399999997</c:v>
                </c:pt>
                <c:pt idx="102" formatCode="General">
                  <c:v>0.338938038</c:v>
                </c:pt>
                <c:pt idx="103" formatCode="General">
                  <c:v>0.34224486300000001</c:v>
                </c:pt>
                <c:pt idx="104" formatCode="General">
                  <c:v>0.34457685399999999</c:v>
                </c:pt>
                <c:pt idx="105" formatCode="General">
                  <c:v>0.34538923900000001</c:v>
                </c:pt>
                <c:pt idx="106" formatCode="General">
                  <c:v>0.34625515400000001</c:v>
                </c:pt>
                <c:pt idx="107" formatCode="General">
                  <c:v>0.34780268399999997</c:v>
                </c:pt>
                <c:pt idx="108" formatCode="General">
                  <c:v>0.35020341700000002</c:v>
                </c:pt>
                <c:pt idx="109" formatCode="General">
                  <c:v>0.35339537500000001</c:v>
                </c:pt>
                <c:pt idx="110" formatCode="General">
                  <c:v>0.35696821299999998</c:v>
                </c:pt>
                <c:pt idx="111" formatCode="General">
                  <c:v>0.36029601700000002</c:v>
                </c:pt>
                <c:pt idx="112" formatCode="General">
                  <c:v>0.36355368399999999</c:v>
                </c:pt>
                <c:pt idx="113" formatCode="General">
                  <c:v>0.366167138</c:v>
                </c:pt>
                <c:pt idx="114" formatCode="General">
                  <c:v>0.36795195600000002</c:v>
                </c:pt>
                <c:pt idx="115" formatCode="General">
                  <c:v>0.36929891399999998</c:v>
                </c:pt>
                <c:pt idx="116" formatCode="General">
                  <c:v>0.37058370000000002</c:v>
                </c:pt>
                <c:pt idx="117" formatCode="General">
                  <c:v>0.37138057699999999</c:v>
                </c:pt>
                <c:pt idx="118" formatCode="General">
                  <c:v>0.37204371600000002</c:v>
                </c:pt>
                <c:pt idx="119" formatCode="General">
                  <c:v>0.37279659300000001</c:v>
                </c:pt>
                <c:pt idx="120" formatCode="General">
                  <c:v>0.37352821400000003</c:v>
                </c:pt>
                <c:pt idx="121" formatCode="General">
                  <c:v>0.37439829000000002</c:v>
                </c:pt>
                <c:pt idx="122" formatCode="General">
                  <c:v>0.376190837</c:v>
                </c:pt>
                <c:pt idx="123" formatCode="General">
                  <c:v>0.37857580800000001</c:v>
                </c:pt>
                <c:pt idx="124" formatCode="General">
                  <c:v>0.38107100300000002</c:v>
                </c:pt>
                <c:pt idx="125" formatCode="General">
                  <c:v>0.38371677399999998</c:v>
                </c:pt>
                <c:pt idx="126" formatCode="General">
                  <c:v>0.386210628</c:v>
                </c:pt>
                <c:pt idx="127" formatCode="General">
                  <c:v>0.38773145399999998</c:v>
                </c:pt>
                <c:pt idx="128" formatCode="General">
                  <c:v>0.38981749999999998</c:v>
                </c:pt>
                <c:pt idx="129" formatCode="General">
                  <c:v>0.39329924500000002</c:v>
                </c:pt>
                <c:pt idx="130" formatCode="General">
                  <c:v>0.39684012800000001</c:v>
                </c:pt>
                <c:pt idx="131" formatCode="General">
                  <c:v>0.40047564000000002</c:v>
                </c:pt>
                <c:pt idx="132" formatCode="General">
                  <c:v>0.40416888899999998</c:v>
                </c:pt>
                <c:pt idx="133" formatCode="General">
                  <c:v>0.406631293</c:v>
                </c:pt>
                <c:pt idx="134" formatCode="General">
                  <c:v>0.407615228</c:v>
                </c:pt>
                <c:pt idx="135" formatCode="General">
                  <c:v>0.408658411</c:v>
                </c:pt>
                <c:pt idx="136" formatCode="General">
                  <c:v>0.41041528900000002</c:v>
                </c:pt>
                <c:pt idx="137" formatCode="General">
                  <c:v>0.41307428499999999</c:v>
                </c:pt>
                <c:pt idx="138" formatCode="General">
                  <c:v>0.41636157699999998</c:v>
                </c:pt>
                <c:pt idx="139" formatCode="General">
                  <c:v>0.41976609300000001</c:v>
                </c:pt>
                <c:pt idx="140" formatCode="General">
                  <c:v>0.42317063900000002</c:v>
                </c:pt>
                <c:pt idx="141" formatCode="General">
                  <c:v>0.42609591699999999</c:v>
                </c:pt>
                <c:pt idx="142" formatCode="General">
                  <c:v>0.42838239</c:v>
                </c:pt>
                <c:pt idx="143" formatCode="General">
                  <c:v>0.42997417199999999</c:v>
                </c:pt>
                <c:pt idx="144" formatCode="General">
                  <c:v>0.43125535399999998</c:v>
                </c:pt>
                <c:pt idx="145" formatCode="General">
                  <c:v>0.43226601199999998</c:v>
                </c:pt>
                <c:pt idx="146" formatCode="General">
                  <c:v>0.43286325799999997</c:v>
                </c:pt>
                <c:pt idx="147" formatCode="General">
                  <c:v>0.43308669999999999</c:v>
                </c:pt>
                <c:pt idx="148" formatCode="General">
                  <c:v>0.43328250800000001</c:v>
                </c:pt>
                <c:pt idx="149" formatCode="General">
                  <c:v>0.43350841899999998</c:v>
                </c:pt>
                <c:pt idx="150" formatCode="General">
                  <c:v>0.43415060100000002</c:v>
                </c:pt>
                <c:pt idx="151" formatCode="General">
                  <c:v>0.43622842000000001</c:v>
                </c:pt>
                <c:pt idx="152" formatCode="General">
                  <c:v>0.44037002200000003</c:v>
                </c:pt>
                <c:pt idx="153" formatCode="General">
                  <c:v>0.44516964399999998</c:v>
                </c:pt>
                <c:pt idx="154" formatCode="General">
                  <c:v>0.44999767299999999</c:v>
                </c:pt>
                <c:pt idx="155" formatCode="General">
                  <c:v>0.45482765400000003</c:v>
                </c:pt>
                <c:pt idx="156" formatCode="General">
                  <c:v>0.45854872400000002</c:v>
                </c:pt>
                <c:pt idx="157" formatCode="General">
                  <c:v>0.461178317</c:v>
                </c:pt>
                <c:pt idx="158" formatCode="General">
                  <c:v>0.46418886300000001</c:v>
                </c:pt>
                <c:pt idx="159" formatCode="General">
                  <c:v>0.467236965</c:v>
                </c:pt>
                <c:pt idx="160" formatCode="General">
                  <c:v>0.46997065399999999</c:v>
                </c:pt>
                <c:pt idx="161" formatCode="General">
                  <c:v>0.472385308</c:v>
                </c:pt>
                <c:pt idx="162" formatCode="General">
                  <c:v>0.47399497699999998</c:v>
                </c:pt>
                <c:pt idx="163" formatCode="General">
                  <c:v>0.47489339800000002</c:v>
                </c:pt>
                <c:pt idx="164" formatCode="General">
                  <c:v>0.47702635999999998</c:v>
                </c:pt>
                <c:pt idx="165" formatCode="General">
                  <c:v>0.47946931500000001</c:v>
                </c:pt>
                <c:pt idx="166" formatCode="General">
                  <c:v>0.48219926499999999</c:v>
                </c:pt>
                <c:pt idx="167" formatCode="General">
                  <c:v>0.48557729399999999</c:v>
                </c:pt>
                <c:pt idx="168" formatCode="General">
                  <c:v>0.49033969199999999</c:v>
                </c:pt>
                <c:pt idx="169" formatCode="General">
                  <c:v>0.49484372500000001</c:v>
                </c:pt>
                <c:pt idx="170" formatCode="General">
                  <c:v>0.499376973</c:v>
                </c:pt>
                <c:pt idx="171" formatCode="General">
                  <c:v>0.50388194100000006</c:v>
                </c:pt>
                <c:pt idx="172" formatCode="General">
                  <c:v>0.50801634399999995</c:v>
                </c:pt>
                <c:pt idx="173" formatCode="General">
                  <c:v>0.51062616199999999</c:v>
                </c:pt>
                <c:pt idx="174" formatCode="General">
                  <c:v>0.51273192999999995</c:v>
                </c:pt>
                <c:pt idx="175" formatCode="General">
                  <c:v>0.51518704100000001</c:v>
                </c:pt>
                <c:pt idx="176" formatCode="General">
                  <c:v>0.51780641100000002</c:v>
                </c:pt>
                <c:pt idx="177" formatCode="General">
                  <c:v>0.52043814300000002</c:v>
                </c:pt>
                <c:pt idx="178" formatCode="General">
                  <c:v>0.52370211899999997</c:v>
                </c:pt>
                <c:pt idx="179" formatCode="General">
                  <c:v>0.52830344299999998</c:v>
                </c:pt>
                <c:pt idx="180" formatCode="General">
                  <c:v>0.53262591299999995</c:v>
                </c:pt>
                <c:pt idx="181" formatCode="General">
                  <c:v>0.53654322399999999</c:v>
                </c:pt>
                <c:pt idx="182" formatCode="General">
                  <c:v>0.54010614400000001</c:v>
                </c:pt>
                <c:pt idx="183" formatCode="General">
                  <c:v>0.54303753300000002</c:v>
                </c:pt>
                <c:pt idx="184" formatCode="General">
                  <c:v>0.54469786899999995</c:v>
                </c:pt>
                <c:pt idx="185" formatCode="General">
                  <c:v>0.54588321799999995</c:v>
                </c:pt>
                <c:pt idx="186" formatCode="General">
                  <c:v>0.547054865</c:v>
                </c:pt>
                <c:pt idx="187" formatCode="General">
                  <c:v>0.54830475899999997</c:v>
                </c:pt>
                <c:pt idx="188" formatCode="General">
                  <c:v>0.55083078600000002</c:v>
                </c:pt>
                <c:pt idx="189" formatCode="General">
                  <c:v>0.55332758800000004</c:v>
                </c:pt>
                <c:pt idx="190" formatCode="General">
                  <c:v>0.55596000400000001</c:v>
                </c:pt>
                <c:pt idx="191" formatCode="General">
                  <c:v>0.55874084800000001</c:v>
                </c:pt>
                <c:pt idx="192" formatCode="General">
                  <c:v>0.56195529300000002</c:v>
                </c:pt>
                <c:pt idx="193" formatCode="General">
                  <c:v>0.56739509899999996</c:v>
                </c:pt>
                <c:pt idx="194" formatCode="General">
                  <c:v>0.57641959700000001</c:v>
                </c:pt>
                <c:pt idx="195" formatCode="General">
                  <c:v>0.58622953799999999</c:v>
                </c:pt>
                <c:pt idx="196" formatCode="General">
                  <c:v>0.59606676999999997</c:v>
                </c:pt>
                <c:pt idx="197" formatCode="General">
                  <c:v>0.60597732199999998</c:v>
                </c:pt>
                <c:pt idx="198" formatCode="General">
                  <c:v>0.61224436699999996</c:v>
                </c:pt>
                <c:pt idx="199" formatCode="General">
                  <c:v>0.61464501599999999</c:v>
                </c:pt>
                <c:pt idx="200" formatCode="General">
                  <c:v>0.61638606699999998</c:v>
                </c:pt>
                <c:pt idx="201" formatCode="General">
                  <c:v>0.61831427999999999</c:v>
                </c:pt>
                <c:pt idx="202" formatCode="General">
                  <c:v>0.619859983</c:v>
                </c:pt>
                <c:pt idx="203" formatCode="General">
                  <c:v>0.62154854299999995</c:v>
                </c:pt>
                <c:pt idx="204" formatCode="General">
                  <c:v>0.62463843100000005</c:v>
                </c:pt>
                <c:pt idx="205" formatCode="General">
                  <c:v>0.62954974900000005</c:v>
                </c:pt>
                <c:pt idx="206" formatCode="General">
                  <c:v>0.63450018200000002</c:v>
                </c:pt>
                <c:pt idx="207" formatCode="General">
                  <c:v>0.63929193100000004</c:v>
                </c:pt>
                <c:pt idx="208" formatCode="General">
                  <c:v>0.64401024200000001</c:v>
                </c:pt>
                <c:pt idx="209" formatCode="General">
                  <c:v>0.64711902600000004</c:v>
                </c:pt>
                <c:pt idx="210" formatCode="General">
                  <c:v>0.648294013</c:v>
                </c:pt>
                <c:pt idx="211" formatCode="General">
                  <c:v>0.64937405500000001</c:v>
                </c:pt>
                <c:pt idx="212" formatCode="General">
                  <c:v>0.65092977799999996</c:v>
                </c:pt>
                <c:pt idx="213" formatCode="General">
                  <c:v>0.65278826899999998</c:v>
                </c:pt>
                <c:pt idx="214" formatCode="General">
                  <c:v>0.65467882200000005</c:v>
                </c:pt>
                <c:pt idx="215" formatCode="General">
                  <c:v>0.65638736900000005</c:v>
                </c:pt>
                <c:pt idx="216" formatCode="General">
                  <c:v>0.65782028800000003</c:v>
                </c:pt>
                <c:pt idx="217" formatCode="General">
                  <c:v>0.65869763199999998</c:v>
                </c:pt>
                <c:pt idx="218" formatCode="General">
                  <c:v>0.65930809099999999</c:v>
                </c:pt>
                <c:pt idx="219" formatCode="General">
                  <c:v>0.66157028799999995</c:v>
                </c:pt>
                <c:pt idx="220" formatCode="General">
                  <c:v>0.66510070200000004</c:v>
                </c:pt>
                <c:pt idx="221" formatCode="General">
                  <c:v>0.66875960000000001</c:v>
                </c:pt>
                <c:pt idx="222" formatCode="General">
                  <c:v>0.67255502300000003</c:v>
                </c:pt>
                <c:pt idx="223" formatCode="General">
                  <c:v>0.67671340300000005</c:v>
                </c:pt>
                <c:pt idx="224" formatCode="General">
                  <c:v>0.679497723</c:v>
                </c:pt>
                <c:pt idx="225" formatCode="General">
                  <c:v>0.68124193300000002</c:v>
                </c:pt>
                <c:pt idx="226" formatCode="General">
                  <c:v>0.68294188300000003</c:v>
                </c:pt>
                <c:pt idx="227" formatCode="General">
                  <c:v>0.68488517400000004</c:v>
                </c:pt>
                <c:pt idx="228" formatCode="General">
                  <c:v>0.68737998300000003</c:v>
                </c:pt>
                <c:pt idx="229" formatCode="General">
                  <c:v>0.69047737200000003</c:v>
                </c:pt>
                <c:pt idx="230" formatCode="General">
                  <c:v>0.69448860300000004</c:v>
                </c:pt>
                <c:pt idx="231" formatCode="General">
                  <c:v>0.69958205100000004</c:v>
                </c:pt>
                <c:pt idx="232" formatCode="General">
                  <c:v>0.705195876</c:v>
                </c:pt>
                <c:pt idx="233" formatCode="General">
                  <c:v>0.71060328800000006</c:v>
                </c:pt>
                <c:pt idx="234" formatCode="General">
                  <c:v>0.71568751399999997</c:v>
                </c:pt>
                <c:pt idx="235" formatCode="General">
                  <c:v>0.72013141700000005</c:v>
                </c:pt>
                <c:pt idx="236" formatCode="General">
                  <c:v>0.72368961899999995</c:v>
                </c:pt>
                <c:pt idx="237" formatCode="General">
                  <c:v>0.72645074700000001</c:v>
                </c:pt>
                <c:pt idx="238" formatCode="General">
                  <c:v>0.728526601</c:v>
                </c:pt>
                <c:pt idx="239" formatCode="General">
                  <c:v>0.73048018299999995</c:v>
                </c:pt>
                <c:pt idx="240" formatCode="General">
                  <c:v>0.73293873499999995</c:v>
                </c:pt>
                <c:pt idx="241" formatCode="General">
                  <c:v>0.73567874899999997</c:v>
                </c:pt>
                <c:pt idx="242" formatCode="General">
                  <c:v>0.738475997</c:v>
                </c:pt>
                <c:pt idx="243" formatCode="General">
                  <c:v>0.74115272799999998</c:v>
                </c:pt>
                <c:pt idx="244" formatCode="General">
                  <c:v>0.74446214499999996</c:v>
                </c:pt>
                <c:pt idx="245" formatCode="General">
                  <c:v>0.74738106100000001</c:v>
                </c:pt>
                <c:pt idx="246" formatCode="General">
                  <c:v>0.74976770100000001</c:v>
                </c:pt>
                <c:pt idx="247" formatCode="General">
                  <c:v>0.75197655500000005</c:v>
                </c:pt>
                <c:pt idx="248" formatCode="General">
                  <c:v>0.75420773100000005</c:v>
                </c:pt>
                <c:pt idx="249" formatCode="General">
                  <c:v>0.75543593600000003</c:v>
                </c:pt>
                <c:pt idx="250" formatCode="General">
                  <c:v>0.75681187000000005</c:v>
                </c:pt>
                <c:pt idx="251" formatCode="General">
                  <c:v>0.75900474100000004</c:v>
                </c:pt>
                <c:pt idx="252" formatCode="General">
                  <c:v>0.76201686000000002</c:v>
                </c:pt>
                <c:pt idx="253" formatCode="General">
                  <c:v>0.76553765500000004</c:v>
                </c:pt>
                <c:pt idx="254" formatCode="General">
                  <c:v>0.76931978000000001</c:v>
                </c:pt>
                <c:pt idx="255" formatCode="General">
                  <c:v>0.77246096600000003</c:v>
                </c:pt>
                <c:pt idx="256" formatCode="General">
                  <c:v>0.774878332</c:v>
                </c:pt>
                <c:pt idx="257" formatCode="General">
                  <c:v>0.77679235499999999</c:v>
                </c:pt>
                <c:pt idx="258" formatCode="General">
                  <c:v>0.77994454499999999</c:v>
                </c:pt>
                <c:pt idx="259" formatCode="General">
                  <c:v>0.78294826399999995</c:v>
                </c:pt>
                <c:pt idx="260" formatCode="General">
                  <c:v>0.78584763400000002</c:v>
                </c:pt>
                <c:pt idx="261" formatCode="General">
                  <c:v>0.788554274</c:v>
                </c:pt>
                <c:pt idx="262" formatCode="General">
                  <c:v>0.79092831299999999</c:v>
                </c:pt>
                <c:pt idx="263" formatCode="General">
                  <c:v>0.79261804499999999</c:v>
                </c:pt>
                <c:pt idx="264" formatCode="General">
                  <c:v>0.79534724499999998</c:v>
                </c:pt>
                <c:pt idx="265" formatCode="General">
                  <c:v>0.79816059500000003</c:v>
                </c:pt>
                <c:pt idx="266" formatCode="General">
                  <c:v>0.80106393099999995</c:v>
                </c:pt>
                <c:pt idx="267" formatCode="General">
                  <c:v>0.80400415000000003</c:v>
                </c:pt>
                <c:pt idx="268" formatCode="General">
                  <c:v>0.80579491199999997</c:v>
                </c:pt>
                <c:pt idx="269" formatCode="General">
                  <c:v>0.80619716399999997</c:v>
                </c:pt>
                <c:pt idx="270" formatCode="General">
                  <c:v>0.80649748600000004</c:v>
                </c:pt>
                <c:pt idx="271" formatCode="General">
                  <c:v>0.80671619900000002</c:v>
                </c:pt>
                <c:pt idx="272" formatCode="General">
                  <c:v>0.80684664500000003</c:v>
                </c:pt>
                <c:pt idx="273" formatCode="General">
                  <c:v>0.80688417800000001</c:v>
                </c:pt>
                <c:pt idx="274" formatCode="General">
                  <c:v>0.80692559799999997</c:v>
                </c:pt>
                <c:pt idx="275" formatCode="General">
                  <c:v>0.80696108</c:v>
                </c:pt>
                <c:pt idx="276" formatCode="General">
                  <c:v>0.80700275300000002</c:v>
                </c:pt>
                <c:pt idx="277" formatCode="General">
                  <c:v>0.80714982599999996</c:v>
                </c:pt>
                <c:pt idx="278" formatCode="General">
                  <c:v>0.80835510399999999</c:v>
                </c:pt>
                <c:pt idx="279" formatCode="General">
                  <c:v>0.81295541199999999</c:v>
                </c:pt>
                <c:pt idx="280" formatCode="General">
                  <c:v>0.818357526</c:v>
                </c:pt>
                <c:pt idx="281" formatCode="General">
                  <c:v>0.82380409099999996</c:v>
                </c:pt>
                <c:pt idx="282" formatCode="General">
                  <c:v>0.83024909400000002</c:v>
                </c:pt>
                <c:pt idx="283" formatCode="General">
                  <c:v>0.83706281100000002</c:v>
                </c:pt>
                <c:pt idx="284" formatCode="General">
                  <c:v>0.84069569099999997</c:v>
                </c:pt>
                <c:pt idx="285" formatCode="General">
                  <c:v>0.84359615700000001</c:v>
                </c:pt>
                <c:pt idx="286" formatCode="General">
                  <c:v>0.84664329000000005</c:v>
                </c:pt>
                <c:pt idx="287" formatCode="General">
                  <c:v>0.84858905500000004</c:v>
                </c:pt>
                <c:pt idx="288" formatCode="General">
                  <c:v>0.84911741900000004</c:v>
                </c:pt>
                <c:pt idx="289" formatCode="General">
                  <c:v>0.84944657000000001</c:v>
                </c:pt>
                <c:pt idx="290" formatCode="General">
                  <c:v>0.84980289200000003</c:v>
                </c:pt>
                <c:pt idx="291" formatCode="General">
                  <c:v>0.85011093400000004</c:v>
                </c:pt>
                <c:pt idx="292" formatCode="General">
                  <c:v>0.85125569499999998</c:v>
                </c:pt>
                <c:pt idx="293" formatCode="General">
                  <c:v>0.85301331800000002</c:v>
                </c:pt>
                <c:pt idx="294" formatCode="General">
                  <c:v>0.854831589</c:v>
                </c:pt>
                <c:pt idx="295" formatCode="General">
                  <c:v>0.856587443</c:v>
                </c:pt>
                <c:pt idx="296" formatCode="General">
                  <c:v>0.85822248199999995</c:v>
                </c:pt>
                <c:pt idx="297" formatCode="General">
                  <c:v>0.85906335300000003</c:v>
                </c:pt>
                <c:pt idx="298" formatCode="General">
                  <c:v>0.85926857499999998</c:v>
                </c:pt>
                <c:pt idx="299" formatCode="General">
                  <c:v>0.85941292199999997</c:v>
                </c:pt>
                <c:pt idx="300" formatCode="General">
                  <c:v>0.85951515000000001</c:v>
                </c:pt>
                <c:pt idx="301" formatCode="General">
                  <c:v>0.85966777000000005</c:v>
                </c:pt>
                <c:pt idx="302" formatCode="General">
                  <c:v>0.86160557800000004</c:v>
                </c:pt>
                <c:pt idx="303" formatCode="General">
                  <c:v>0.86541120999999999</c:v>
                </c:pt>
                <c:pt idx="304" formatCode="General">
                  <c:v>0.86944680600000002</c:v>
                </c:pt>
                <c:pt idx="305" formatCode="General">
                  <c:v>0.87377059599999995</c:v>
                </c:pt>
                <c:pt idx="306" formatCode="General">
                  <c:v>0.87915472800000005</c:v>
                </c:pt>
                <c:pt idx="307" formatCode="General">
                  <c:v>0.88408155099999997</c:v>
                </c:pt>
                <c:pt idx="308" formatCode="General">
                  <c:v>0.88780923199999995</c:v>
                </c:pt>
                <c:pt idx="309" formatCode="General">
                  <c:v>0.89343413199999999</c:v>
                </c:pt>
                <c:pt idx="310" formatCode="General">
                  <c:v>0.90146859000000001</c:v>
                </c:pt>
                <c:pt idx="311" formatCode="General">
                  <c:v>0.90884362399999996</c:v>
                </c:pt>
                <c:pt idx="312" formatCode="General">
                  <c:v>0.91485636999999997</c:v>
                </c:pt>
                <c:pt idx="313" formatCode="General">
                  <c:v>0.92037921099999997</c:v>
                </c:pt>
                <c:pt idx="314" formatCode="General">
                  <c:v>0.92392956400000004</c:v>
                </c:pt>
                <c:pt idx="315" formatCode="General">
                  <c:v>0.92521101500000003</c:v>
                </c:pt>
                <c:pt idx="316" formatCode="General">
                  <c:v>0.926895103</c:v>
                </c:pt>
                <c:pt idx="317" formatCode="General">
                  <c:v>0.92923846600000004</c:v>
                </c:pt>
                <c:pt idx="318" formatCode="General">
                  <c:v>0.932052086</c:v>
                </c:pt>
                <c:pt idx="319" formatCode="General">
                  <c:v>0.93607585299999996</c:v>
                </c:pt>
                <c:pt idx="320" formatCode="General">
                  <c:v>0.94132367800000005</c:v>
                </c:pt>
                <c:pt idx="321" formatCode="General">
                  <c:v>0.94618762099999998</c:v>
                </c:pt>
                <c:pt idx="322" formatCode="General">
                  <c:v>0.95052829599999999</c:v>
                </c:pt>
                <c:pt idx="323" formatCode="General">
                  <c:v>0.95442925300000003</c:v>
                </c:pt>
                <c:pt idx="324" formatCode="General">
                  <c:v>0.95709926499999998</c:v>
                </c:pt>
                <c:pt idx="325" formatCode="General">
                  <c:v>0.95844690099999996</c:v>
                </c:pt>
                <c:pt idx="326" formatCode="General">
                  <c:v>0.95965521899999995</c:v>
                </c:pt>
                <c:pt idx="327" formatCode="General">
                  <c:v>0.96122296799999996</c:v>
                </c:pt>
                <c:pt idx="328" formatCode="General">
                  <c:v>0.96298194100000001</c:v>
                </c:pt>
                <c:pt idx="329" formatCode="General">
                  <c:v>0.96612299599999996</c:v>
                </c:pt>
                <c:pt idx="330" formatCode="General">
                  <c:v>0.97017482700000002</c:v>
                </c:pt>
                <c:pt idx="331" formatCode="General">
                  <c:v>0.97430908199999999</c:v>
                </c:pt>
                <c:pt idx="332" formatCode="General">
                  <c:v>0.97990557</c:v>
                </c:pt>
                <c:pt idx="333" formatCode="General">
                  <c:v>0.98808806999999998</c:v>
                </c:pt>
                <c:pt idx="334" formatCode="General">
                  <c:v>0.99979079599999998</c:v>
                </c:pt>
                <c:pt idx="335" formatCode="General">
                  <c:v>1.0165195570000001</c:v>
                </c:pt>
                <c:pt idx="336" formatCode="General">
                  <c:v>1.0399891400000001</c:v>
                </c:pt>
                <c:pt idx="337" formatCode="General">
                  <c:v>1.0636761159999999</c:v>
                </c:pt>
                <c:pt idx="338" formatCode="General">
                  <c:v>1.0845918969999999</c:v>
                </c:pt>
                <c:pt idx="339" formatCode="General">
                  <c:v>1.101426861</c:v>
                </c:pt>
                <c:pt idx="340" formatCode="General">
                  <c:v>1.114897816</c:v>
                </c:pt>
                <c:pt idx="341" formatCode="General">
                  <c:v>1.122588149</c:v>
                </c:pt>
                <c:pt idx="342" formatCode="General">
                  <c:v>1.1286006959999999</c:v>
                </c:pt>
                <c:pt idx="343" formatCode="General">
                  <c:v>1.134963892</c:v>
                </c:pt>
                <c:pt idx="344" formatCode="General">
                  <c:v>1.1413939399999999</c:v>
                </c:pt>
                <c:pt idx="345" formatCode="General">
                  <c:v>1.1462776509999999</c:v>
                </c:pt>
                <c:pt idx="346" formatCode="General">
                  <c:v>1.151558699</c:v>
                </c:pt>
                <c:pt idx="347" formatCode="General">
                  <c:v>1.1584532350000001</c:v>
                </c:pt>
                <c:pt idx="348" formatCode="General">
                  <c:v>1.1669672</c:v>
                </c:pt>
                <c:pt idx="349" formatCode="General">
                  <c:v>1.1767628539999999</c:v>
                </c:pt>
                <c:pt idx="350" formatCode="General">
                  <c:v>1.186500898</c:v>
                </c:pt>
                <c:pt idx="351" formatCode="General">
                  <c:v>1.1949628990000001</c:v>
                </c:pt>
                <c:pt idx="352" formatCode="General">
                  <c:v>1.201814369</c:v>
                </c:pt>
                <c:pt idx="353" formatCode="General">
                  <c:v>1.2072842509999999</c:v>
                </c:pt>
                <c:pt idx="354" formatCode="General">
                  <c:v>1.2115478369999999</c:v>
                </c:pt>
                <c:pt idx="355" formatCode="General">
                  <c:v>1.215439159</c:v>
                </c:pt>
                <c:pt idx="356" formatCode="General">
                  <c:v>1.219989405</c:v>
                </c:pt>
                <c:pt idx="357" formatCode="General">
                  <c:v>1.2256016540000001</c:v>
                </c:pt>
                <c:pt idx="358" formatCode="General">
                  <c:v>1.2317750860000001</c:v>
                </c:pt>
                <c:pt idx="359" formatCode="General">
                  <c:v>1.238064525</c:v>
                </c:pt>
                <c:pt idx="360" formatCode="General">
                  <c:v>1.2451649220000001</c:v>
                </c:pt>
                <c:pt idx="361" formatCode="General">
                  <c:v>1.2528246279999999</c:v>
                </c:pt>
                <c:pt idx="362" formatCode="General">
                  <c:v>1.2603908589999999</c:v>
                </c:pt>
                <c:pt idx="363" formatCode="General">
                  <c:v>1.2684455290000001</c:v>
                </c:pt>
                <c:pt idx="364" formatCode="General">
                  <c:v>1.276932553</c:v>
                </c:pt>
                <c:pt idx="365" formatCode="General">
                  <c:v>1.2854336</c:v>
                </c:pt>
                <c:pt idx="366" formatCode="General">
                  <c:v>1.2930365720000001</c:v>
                </c:pt>
                <c:pt idx="367" formatCode="General">
                  <c:v>1.3000015119999999</c:v>
                </c:pt>
                <c:pt idx="368" formatCode="General">
                  <c:v>1.306717994</c:v>
                </c:pt>
                <c:pt idx="369" formatCode="General">
                  <c:v>1.3129659039999999</c:v>
                </c:pt>
                <c:pt idx="370" formatCode="General">
                  <c:v>1.3194031429999999</c:v>
                </c:pt>
                <c:pt idx="371" formatCode="General">
                  <c:v>1.3270693</c:v>
                </c:pt>
                <c:pt idx="372" formatCode="General">
                  <c:v>1.335046771</c:v>
                </c:pt>
                <c:pt idx="373" formatCode="General">
                  <c:v>1.342321562</c:v>
                </c:pt>
                <c:pt idx="374" formatCode="General">
                  <c:v>1.3495189350000001</c:v>
                </c:pt>
                <c:pt idx="375" formatCode="General">
                  <c:v>1.3560353469999999</c:v>
                </c:pt>
                <c:pt idx="376" formatCode="General">
                  <c:v>1.361091048</c:v>
                </c:pt>
                <c:pt idx="377" formatCode="General">
                  <c:v>1.3652902769999999</c:v>
                </c:pt>
                <c:pt idx="378" formatCode="General">
                  <c:v>1.3688839960000001</c:v>
                </c:pt>
                <c:pt idx="379" formatCode="General">
                  <c:v>1.3718000180000001</c:v>
                </c:pt>
                <c:pt idx="380" formatCode="General">
                  <c:v>1.374102903</c:v>
                </c:pt>
                <c:pt idx="381" formatCode="General">
                  <c:v>1.376891549</c:v>
                </c:pt>
                <c:pt idx="382" formatCode="General">
                  <c:v>1.381190481</c:v>
                </c:pt>
                <c:pt idx="383" formatCode="General">
                  <c:v>1.3874792600000001</c:v>
                </c:pt>
                <c:pt idx="384" formatCode="General">
                  <c:v>1.394925789</c:v>
                </c:pt>
                <c:pt idx="385" formatCode="General">
                  <c:v>1.403312742</c:v>
                </c:pt>
                <c:pt idx="386" formatCode="General">
                  <c:v>1.4128418840000001</c:v>
                </c:pt>
                <c:pt idx="387" formatCode="General">
                  <c:v>1.4231448849999999</c:v>
                </c:pt>
                <c:pt idx="388" formatCode="General">
                  <c:v>1.4330716800000001</c:v>
                </c:pt>
                <c:pt idx="389" formatCode="General">
                  <c:v>1.431462351</c:v>
                </c:pt>
                <c:pt idx="390" formatCode="General">
                  <c:v>1.429884382</c:v>
                </c:pt>
                <c:pt idx="391" formatCode="General">
                  <c:v>1.4276518119999999</c:v>
                </c:pt>
                <c:pt idx="392" formatCode="General">
                  <c:v>1.425050801</c:v>
                </c:pt>
                <c:pt idx="393" formatCode="General">
                  <c:v>1.4231467950000001</c:v>
                </c:pt>
                <c:pt idx="394" formatCode="General">
                  <c:v>1.43307359</c:v>
                </c:pt>
              </c:numCache>
            </c:numRef>
          </c:xVal>
          <c:yVal>
            <c:numRef>
              <c:f>'Data fresh bones'!$M$4:$M$398</c:f>
              <c:numCache>
                <c:formatCode>General</c:formatCode>
                <c:ptCount val="395"/>
                <c:pt idx="0">
                  <c:v>-4.9001999999999997E-4</c:v>
                </c:pt>
                <c:pt idx="1">
                  <c:v>-2.6098200000000001E-3</c:v>
                </c:pt>
                <c:pt idx="2">
                  <c:v>-2.6294500000000002E-3</c:v>
                </c:pt>
                <c:pt idx="3">
                  <c:v>-1.2002499999999999E-3</c:v>
                </c:pt>
                <c:pt idx="4">
                  <c:v>-4.0002000000000001E-4</c:v>
                </c:pt>
                <c:pt idx="5">
                  <c:v>2.9142199999999999E-3</c:v>
                </c:pt>
                <c:pt idx="6">
                  <c:v>4.2777400000000004E-3</c:v>
                </c:pt>
                <c:pt idx="7">
                  <c:v>5.0552100000000001E-3</c:v>
                </c:pt>
                <c:pt idx="8">
                  <c:v>4.9886000000000002E-3</c:v>
                </c:pt>
                <c:pt idx="9">
                  <c:v>4.9247800000000001E-3</c:v>
                </c:pt>
                <c:pt idx="10">
                  <c:v>6.3451999999999996E-3</c:v>
                </c:pt>
                <c:pt idx="11">
                  <c:v>6.3082800000000003E-3</c:v>
                </c:pt>
                <c:pt idx="12">
                  <c:v>6.4681000000000001E-3</c:v>
                </c:pt>
                <c:pt idx="13">
                  <c:v>6.34047E-3</c:v>
                </c:pt>
                <c:pt idx="14">
                  <c:v>6.1937199999999998E-3</c:v>
                </c:pt>
                <c:pt idx="15">
                  <c:v>6.54858E-3</c:v>
                </c:pt>
                <c:pt idx="16">
                  <c:v>6.43831E-3</c:v>
                </c:pt>
                <c:pt idx="17">
                  <c:v>6.3139700000000003E-3</c:v>
                </c:pt>
                <c:pt idx="18">
                  <c:v>6.3014799999999999E-3</c:v>
                </c:pt>
                <c:pt idx="19">
                  <c:v>6.06545E-3</c:v>
                </c:pt>
                <c:pt idx="20">
                  <c:v>5.9101199999999996E-3</c:v>
                </c:pt>
                <c:pt idx="21">
                  <c:v>5.7204200000000004E-3</c:v>
                </c:pt>
                <c:pt idx="22">
                  <c:v>5.5502599999999996E-3</c:v>
                </c:pt>
                <c:pt idx="23">
                  <c:v>5.2989200000000004E-3</c:v>
                </c:pt>
                <c:pt idx="24">
                  <c:v>5.2826899999999996E-3</c:v>
                </c:pt>
                <c:pt idx="25">
                  <c:v>5.0616899999999998E-3</c:v>
                </c:pt>
                <c:pt idx="26">
                  <c:v>5.0611099999999997E-3</c:v>
                </c:pt>
                <c:pt idx="27">
                  <c:v>4.9358600000000002E-3</c:v>
                </c:pt>
                <c:pt idx="28">
                  <c:v>4.73436E-3</c:v>
                </c:pt>
                <c:pt idx="29">
                  <c:v>4.57749E-3</c:v>
                </c:pt>
                <c:pt idx="30">
                  <c:v>4.5234100000000003E-3</c:v>
                </c:pt>
                <c:pt idx="31">
                  <c:v>4.3883200000000002E-3</c:v>
                </c:pt>
                <c:pt idx="32">
                  <c:v>4.1681499999999998E-3</c:v>
                </c:pt>
                <c:pt idx="33">
                  <c:v>4.3255799999999999E-3</c:v>
                </c:pt>
                <c:pt idx="34">
                  <c:v>4.2583100000000004E-3</c:v>
                </c:pt>
                <c:pt idx="35">
                  <c:v>4.1274399999999996E-3</c:v>
                </c:pt>
                <c:pt idx="36">
                  <c:v>4.0712999999999999E-3</c:v>
                </c:pt>
                <c:pt idx="37">
                  <c:v>4.0489499999999999E-3</c:v>
                </c:pt>
                <c:pt idx="38">
                  <c:v>4.0363899999999999E-3</c:v>
                </c:pt>
                <c:pt idx="39">
                  <c:v>3.9676900000000003E-3</c:v>
                </c:pt>
                <c:pt idx="40">
                  <c:v>3.8864300000000002E-3</c:v>
                </c:pt>
                <c:pt idx="41">
                  <c:v>3.6462700000000001E-3</c:v>
                </c:pt>
                <c:pt idx="42">
                  <c:v>3.4354400000000001E-3</c:v>
                </c:pt>
                <c:pt idx="43">
                  <c:v>3.2406499999999999E-3</c:v>
                </c:pt>
                <c:pt idx="44">
                  <c:v>3.1678100000000001E-3</c:v>
                </c:pt>
                <c:pt idx="45">
                  <c:v>2.96926E-3</c:v>
                </c:pt>
                <c:pt idx="46">
                  <c:v>2.9713500000000002E-3</c:v>
                </c:pt>
                <c:pt idx="47">
                  <c:v>2.9365900000000002E-3</c:v>
                </c:pt>
                <c:pt idx="48">
                  <c:v>2.8740100000000002E-3</c:v>
                </c:pt>
                <c:pt idx="49">
                  <c:v>2.6786800000000001E-3</c:v>
                </c:pt>
                <c:pt idx="50">
                  <c:v>2.66972E-3</c:v>
                </c:pt>
                <c:pt idx="51">
                  <c:v>2.66606E-3</c:v>
                </c:pt>
                <c:pt idx="52">
                  <c:v>2.6638899999999999E-3</c:v>
                </c:pt>
                <c:pt idx="53">
                  <c:v>2.6793099999999999E-3</c:v>
                </c:pt>
                <c:pt idx="54">
                  <c:v>2.68052E-3</c:v>
                </c:pt>
                <c:pt idx="55">
                  <c:v>2.67381E-3</c:v>
                </c:pt>
                <c:pt idx="56">
                  <c:v>2.6763099999999999E-3</c:v>
                </c:pt>
                <c:pt idx="57">
                  <c:v>2.6986800000000002E-3</c:v>
                </c:pt>
                <c:pt idx="58">
                  <c:v>2.6119400000000001E-3</c:v>
                </c:pt>
                <c:pt idx="59">
                  <c:v>2.53536E-3</c:v>
                </c:pt>
                <c:pt idx="60">
                  <c:v>2.4449200000000002E-3</c:v>
                </c:pt>
                <c:pt idx="61">
                  <c:v>2.3710099999999998E-3</c:v>
                </c:pt>
                <c:pt idx="62">
                  <c:v>2.5656699999999999E-3</c:v>
                </c:pt>
                <c:pt idx="63">
                  <c:v>2.5153200000000001E-3</c:v>
                </c:pt>
                <c:pt idx="64">
                  <c:v>2.5340900000000001E-3</c:v>
                </c:pt>
                <c:pt idx="65">
                  <c:v>2.5473399999999999E-3</c:v>
                </c:pt>
                <c:pt idx="66">
                  <c:v>2.4667000000000001E-3</c:v>
                </c:pt>
                <c:pt idx="67">
                  <c:v>2.4490200000000001E-3</c:v>
                </c:pt>
                <c:pt idx="68">
                  <c:v>2.40719E-3</c:v>
                </c:pt>
                <c:pt idx="69">
                  <c:v>2.2456300000000002E-3</c:v>
                </c:pt>
                <c:pt idx="70">
                  <c:v>2.0952599999999998E-3</c:v>
                </c:pt>
                <c:pt idx="71">
                  <c:v>2.1355300000000001E-3</c:v>
                </c:pt>
                <c:pt idx="72">
                  <c:v>1.6607799999999999E-3</c:v>
                </c:pt>
                <c:pt idx="73">
                  <c:v>1.54295E-3</c:v>
                </c:pt>
                <c:pt idx="74">
                  <c:v>1.5640300000000001E-3</c:v>
                </c:pt>
                <c:pt idx="75">
                  <c:v>1.83493E-3</c:v>
                </c:pt>
                <c:pt idx="76">
                  <c:v>1.8335999999999999E-3</c:v>
                </c:pt>
                <c:pt idx="77">
                  <c:v>1.8623299999999999E-3</c:v>
                </c:pt>
                <c:pt idx="78">
                  <c:v>1.8325100000000001E-3</c:v>
                </c:pt>
                <c:pt idx="79">
                  <c:v>1.7893399999999999E-3</c:v>
                </c:pt>
                <c:pt idx="80">
                  <c:v>3.5684499999999999E-3</c:v>
                </c:pt>
                <c:pt idx="81">
                  <c:v>3.6529900000000001E-3</c:v>
                </c:pt>
                <c:pt idx="82">
                  <c:v>3.6206699999999999E-3</c:v>
                </c:pt>
                <c:pt idx="83">
                  <c:v>3.5801499999999998E-3</c:v>
                </c:pt>
                <c:pt idx="84">
                  <c:v>3.5830100000000002E-3</c:v>
                </c:pt>
                <c:pt idx="85">
                  <c:v>3.5666000000000001E-3</c:v>
                </c:pt>
                <c:pt idx="86">
                  <c:v>3.5155500000000001E-3</c:v>
                </c:pt>
                <c:pt idx="87">
                  <c:v>3.5073299999999999E-3</c:v>
                </c:pt>
                <c:pt idx="88">
                  <c:v>3.4598099999999998E-3</c:v>
                </c:pt>
                <c:pt idx="89">
                  <c:v>3.4644699999999999E-3</c:v>
                </c:pt>
                <c:pt idx="90">
                  <c:v>3.4525599999999999E-3</c:v>
                </c:pt>
                <c:pt idx="91">
                  <c:v>3.4608600000000001E-3</c:v>
                </c:pt>
                <c:pt idx="92">
                  <c:v>3.3950600000000001E-3</c:v>
                </c:pt>
                <c:pt idx="93">
                  <c:v>3.3857100000000001E-3</c:v>
                </c:pt>
                <c:pt idx="94">
                  <c:v>3.32015E-3</c:v>
                </c:pt>
                <c:pt idx="95">
                  <c:v>3.2246599999999999E-3</c:v>
                </c:pt>
                <c:pt idx="96">
                  <c:v>3.1581299999999999E-3</c:v>
                </c:pt>
                <c:pt idx="97">
                  <c:v>3.1676199999999999E-3</c:v>
                </c:pt>
                <c:pt idx="98">
                  <c:v>3.1869400000000001E-3</c:v>
                </c:pt>
                <c:pt idx="99">
                  <c:v>3.18871E-3</c:v>
                </c:pt>
                <c:pt idx="100">
                  <c:v>3.2015199999999998E-3</c:v>
                </c:pt>
                <c:pt idx="101">
                  <c:v>3.1898199999999999E-3</c:v>
                </c:pt>
                <c:pt idx="102">
                  <c:v>3.1318600000000002E-3</c:v>
                </c:pt>
                <c:pt idx="103">
                  <c:v>3.13409E-3</c:v>
                </c:pt>
                <c:pt idx="104">
                  <c:v>3.1584999999999998E-3</c:v>
                </c:pt>
                <c:pt idx="105">
                  <c:v>3.1564900000000001E-3</c:v>
                </c:pt>
                <c:pt idx="106">
                  <c:v>3.1345000000000001E-3</c:v>
                </c:pt>
                <c:pt idx="107">
                  <c:v>3.0583300000000002E-3</c:v>
                </c:pt>
                <c:pt idx="108">
                  <c:v>3.1176400000000001E-3</c:v>
                </c:pt>
                <c:pt idx="109">
                  <c:v>3.0935799999999999E-3</c:v>
                </c:pt>
                <c:pt idx="110">
                  <c:v>3.0747999999999999E-3</c:v>
                </c:pt>
                <c:pt idx="111">
                  <c:v>3.0129100000000002E-3</c:v>
                </c:pt>
                <c:pt idx="112">
                  <c:v>3.0184700000000001E-3</c:v>
                </c:pt>
                <c:pt idx="113">
                  <c:v>3.0243800000000001E-3</c:v>
                </c:pt>
                <c:pt idx="114">
                  <c:v>3.0222399999999998E-3</c:v>
                </c:pt>
                <c:pt idx="115">
                  <c:v>3.0948199999999999E-3</c:v>
                </c:pt>
                <c:pt idx="116">
                  <c:v>3.2153699999999999E-3</c:v>
                </c:pt>
                <c:pt idx="117">
                  <c:v>3.3168899999999999E-3</c:v>
                </c:pt>
                <c:pt idx="118">
                  <c:v>3.2019800000000001E-3</c:v>
                </c:pt>
                <c:pt idx="119">
                  <c:v>2.6824399999999999E-3</c:v>
                </c:pt>
                <c:pt idx="120">
                  <c:v>3.1023299999999999E-3</c:v>
                </c:pt>
                <c:pt idx="121">
                  <c:v>2.8745400000000001E-3</c:v>
                </c:pt>
                <c:pt idx="122">
                  <c:v>2.8773700000000002E-3</c:v>
                </c:pt>
                <c:pt idx="123">
                  <c:v>2.8667599999999999E-3</c:v>
                </c:pt>
                <c:pt idx="124">
                  <c:v>2.7008100000000001E-3</c:v>
                </c:pt>
                <c:pt idx="125">
                  <c:v>2.9440199999999999E-3</c:v>
                </c:pt>
                <c:pt idx="126">
                  <c:v>3.1130799999999998E-3</c:v>
                </c:pt>
                <c:pt idx="127">
                  <c:v>3.1343999999999999E-3</c:v>
                </c:pt>
                <c:pt idx="128">
                  <c:v>3.64146E-3</c:v>
                </c:pt>
                <c:pt idx="129">
                  <c:v>3.8418100000000002E-3</c:v>
                </c:pt>
                <c:pt idx="130">
                  <c:v>3.7608400000000001E-3</c:v>
                </c:pt>
                <c:pt idx="131">
                  <c:v>3.7603200000000002E-3</c:v>
                </c:pt>
                <c:pt idx="132">
                  <c:v>3.78138E-3</c:v>
                </c:pt>
                <c:pt idx="133">
                  <c:v>3.9276099999999998E-3</c:v>
                </c:pt>
                <c:pt idx="134">
                  <c:v>4.0386800000000002E-3</c:v>
                </c:pt>
                <c:pt idx="135">
                  <c:v>3.9935099999999996E-3</c:v>
                </c:pt>
                <c:pt idx="136">
                  <c:v>3.9547200000000001E-3</c:v>
                </c:pt>
                <c:pt idx="137">
                  <c:v>3.9828199999999998E-3</c:v>
                </c:pt>
                <c:pt idx="138">
                  <c:v>3.9681300000000003E-3</c:v>
                </c:pt>
                <c:pt idx="139">
                  <c:v>3.9796099999999997E-3</c:v>
                </c:pt>
                <c:pt idx="140">
                  <c:v>4.0551099999999998E-3</c:v>
                </c:pt>
                <c:pt idx="141">
                  <c:v>4.1370299999999999E-3</c:v>
                </c:pt>
                <c:pt idx="142">
                  <c:v>4.3058999999999997E-3</c:v>
                </c:pt>
                <c:pt idx="143">
                  <c:v>4.55149E-3</c:v>
                </c:pt>
                <c:pt idx="144">
                  <c:v>4.5696799999999996E-3</c:v>
                </c:pt>
                <c:pt idx="145">
                  <c:v>4.80942E-3</c:v>
                </c:pt>
                <c:pt idx="146">
                  <c:v>4.9639799999999998E-3</c:v>
                </c:pt>
                <c:pt idx="147">
                  <c:v>6.2259300000000002E-3</c:v>
                </c:pt>
                <c:pt idx="148">
                  <c:v>6.6868700000000001E-3</c:v>
                </c:pt>
                <c:pt idx="149">
                  <c:v>5.8995200000000001E-3</c:v>
                </c:pt>
                <c:pt idx="150">
                  <c:v>5.9329099999999996E-3</c:v>
                </c:pt>
                <c:pt idx="151">
                  <c:v>5.93167E-3</c:v>
                </c:pt>
                <c:pt idx="152">
                  <c:v>5.9300000000000004E-3</c:v>
                </c:pt>
                <c:pt idx="153">
                  <c:v>5.9275999999999999E-3</c:v>
                </c:pt>
                <c:pt idx="154">
                  <c:v>5.9241099999999998E-3</c:v>
                </c:pt>
                <c:pt idx="155">
                  <c:v>5.8780500000000001E-3</c:v>
                </c:pt>
                <c:pt idx="156">
                  <c:v>5.8899099999999999E-3</c:v>
                </c:pt>
                <c:pt idx="157">
                  <c:v>5.9446000000000004E-3</c:v>
                </c:pt>
                <c:pt idx="158">
                  <c:v>5.94672E-3</c:v>
                </c:pt>
                <c:pt idx="159">
                  <c:v>6.0579199999999996E-3</c:v>
                </c:pt>
                <c:pt idx="160">
                  <c:v>5.9890899999999999E-3</c:v>
                </c:pt>
                <c:pt idx="161">
                  <c:v>5.9891500000000004E-3</c:v>
                </c:pt>
                <c:pt idx="162">
                  <c:v>5.9026399999999998E-3</c:v>
                </c:pt>
                <c:pt idx="163">
                  <c:v>5.8892299999999996E-3</c:v>
                </c:pt>
                <c:pt idx="164">
                  <c:v>5.88231E-3</c:v>
                </c:pt>
                <c:pt idx="165">
                  <c:v>5.7042600000000001E-3</c:v>
                </c:pt>
                <c:pt idx="166">
                  <c:v>5.7580799999999996E-3</c:v>
                </c:pt>
                <c:pt idx="167">
                  <c:v>5.7546100000000003E-3</c:v>
                </c:pt>
                <c:pt idx="168">
                  <c:v>5.7548800000000004E-3</c:v>
                </c:pt>
                <c:pt idx="169">
                  <c:v>5.74268E-3</c:v>
                </c:pt>
                <c:pt idx="170">
                  <c:v>5.7527300000000002E-3</c:v>
                </c:pt>
                <c:pt idx="171">
                  <c:v>5.6670699999999997E-3</c:v>
                </c:pt>
                <c:pt idx="172">
                  <c:v>5.7121999999999997E-3</c:v>
                </c:pt>
                <c:pt idx="173">
                  <c:v>5.7724100000000004E-3</c:v>
                </c:pt>
                <c:pt idx="174">
                  <c:v>5.7723699999999998E-3</c:v>
                </c:pt>
                <c:pt idx="175">
                  <c:v>5.7948499999999998E-3</c:v>
                </c:pt>
                <c:pt idx="176">
                  <c:v>5.7932399999999998E-3</c:v>
                </c:pt>
                <c:pt idx="177">
                  <c:v>5.8719899999999997E-3</c:v>
                </c:pt>
                <c:pt idx="178">
                  <c:v>5.8959099999999999E-3</c:v>
                </c:pt>
                <c:pt idx="179">
                  <c:v>5.8180899999999997E-3</c:v>
                </c:pt>
                <c:pt idx="180">
                  <c:v>5.8127099999999996E-3</c:v>
                </c:pt>
                <c:pt idx="181">
                  <c:v>5.8000300000000003E-3</c:v>
                </c:pt>
                <c:pt idx="182">
                  <c:v>5.8239900000000002E-3</c:v>
                </c:pt>
                <c:pt idx="183">
                  <c:v>5.8146600000000001E-3</c:v>
                </c:pt>
                <c:pt idx="184">
                  <c:v>5.8254600000000002E-3</c:v>
                </c:pt>
                <c:pt idx="185">
                  <c:v>5.7004999999999998E-3</c:v>
                </c:pt>
                <c:pt idx="186">
                  <c:v>5.6326400000000004E-3</c:v>
                </c:pt>
                <c:pt idx="187">
                  <c:v>5.6812900000000003E-3</c:v>
                </c:pt>
                <c:pt idx="188">
                  <c:v>5.7584899999999998E-3</c:v>
                </c:pt>
                <c:pt idx="189">
                  <c:v>5.7660999999999997E-3</c:v>
                </c:pt>
                <c:pt idx="190">
                  <c:v>5.7492699999999999E-3</c:v>
                </c:pt>
                <c:pt idx="191">
                  <c:v>5.7500600000000004E-3</c:v>
                </c:pt>
                <c:pt idx="192">
                  <c:v>5.7664099999999996E-3</c:v>
                </c:pt>
                <c:pt idx="193">
                  <c:v>5.7580499999999998E-3</c:v>
                </c:pt>
                <c:pt idx="194">
                  <c:v>5.78986E-3</c:v>
                </c:pt>
                <c:pt idx="195">
                  <c:v>5.7942799999999997E-3</c:v>
                </c:pt>
                <c:pt idx="196">
                  <c:v>5.7930000000000004E-3</c:v>
                </c:pt>
                <c:pt idx="197">
                  <c:v>5.7974200000000002E-3</c:v>
                </c:pt>
                <c:pt idx="198">
                  <c:v>5.7908600000000001E-3</c:v>
                </c:pt>
                <c:pt idx="199">
                  <c:v>5.7734199999999996E-3</c:v>
                </c:pt>
                <c:pt idx="200">
                  <c:v>5.78957E-3</c:v>
                </c:pt>
                <c:pt idx="201">
                  <c:v>5.8777500000000002E-3</c:v>
                </c:pt>
                <c:pt idx="202">
                  <c:v>5.8743199999999997E-3</c:v>
                </c:pt>
                <c:pt idx="203">
                  <c:v>5.8693800000000004E-3</c:v>
                </c:pt>
                <c:pt idx="204">
                  <c:v>5.8970000000000003E-3</c:v>
                </c:pt>
                <c:pt idx="205">
                  <c:v>5.8667199999999997E-3</c:v>
                </c:pt>
                <c:pt idx="206">
                  <c:v>5.7753700000000002E-3</c:v>
                </c:pt>
                <c:pt idx="207">
                  <c:v>5.7169200000000003E-3</c:v>
                </c:pt>
                <c:pt idx="208">
                  <c:v>5.7250699999999996E-3</c:v>
                </c:pt>
                <c:pt idx="209">
                  <c:v>5.6606699999999996E-3</c:v>
                </c:pt>
                <c:pt idx="210">
                  <c:v>5.6306100000000003E-3</c:v>
                </c:pt>
                <c:pt idx="211">
                  <c:v>5.5061199999999998E-3</c:v>
                </c:pt>
                <c:pt idx="212">
                  <c:v>5.7179099999999997E-3</c:v>
                </c:pt>
                <c:pt idx="213">
                  <c:v>5.6841299999999999E-3</c:v>
                </c:pt>
                <c:pt idx="214">
                  <c:v>5.67988E-3</c:v>
                </c:pt>
                <c:pt idx="215">
                  <c:v>5.6872900000000002E-3</c:v>
                </c:pt>
                <c:pt idx="216">
                  <c:v>5.71551E-3</c:v>
                </c:pt>
                <c:pt idx="217">
                  <c:v>5.74298E-3</c:v>
                </c:pt>
                <c:pt idx="218">
                  <c:v>5.6089699999999996E-3</c:v>
                </c:pt>
                <c:pt idx="219">
                  <c:v>5.6211200000000003E-3</c:v>
                </c:pt>
                <c:pt idx="220">
                  <c:v>5.6159299999999999E-3</c:v>
                </c:pt>
                <c:pt idx="221">
                  <c:v>5.6302399999999999E-3</c:v>
                </c:pt>
                <c:pt idx="222">
                  <c:v>5.6641E-3</c:v>
                </c:pt>
                <c:pt idx="223">
                  <c:v>5.6645100000000002E-3</c:v>
                </c:pt>
                <c:pt idx="224">
                  <c:v>5.6632999999999996E-3</c:v>
                </c:pt>
                <c:pt idx="225">
                  <c:v>5.9275899999999999E-3</c:v>
                </c:pt>
                <c:pt idx="226">
                  <c:v>5.9981799999999997E-3</c:v>
                </c:pt>
                <c:pt idx="227">
                  <c:v>5.8619500000000003E-3</c:v>
                </c:pt>
                <c:pt idx="228">
                  <c:v>5.8637200000000002E-3</c:v>
                </c:pt>
                <c:pt idx="229">
                  <c:v>5.8645600000000004E-3</c:v>
                </c:pt>
                <c:pt idx="230">
                  <c:v>5.9117600000000003E-3</c:v>
                </c:pt>
                <c:pt idx="231">
                  <c:v>5.9151200000000003E-3</c:v>
                </c:pt>
                <c:pt idx="232">
                  <c:v>5.9121900000000003E-3</c:v>
                </c:pt>
                <c:pt idx="233">
                  <c:v>5.8453200000000002E-3</c:v>
                </c:pt>
                <c:pt idx="234">
                  <c:v>5.8241100000000004E-3</c:v>
                </c:pt>
                <c:pt idx="235">
                  <c:v>5.7980499999999999E-3</c:v>
                </c:pt>
                <c:pt idx="236">
                  <c:v>5.7871199999999998E-3</c:v>
                </c:pt>
                <c:pt idx="237">
                  <c:v>5.78386E-3</c:v>
                </c:pt>
                <c:pt idx="238">
                  <c:v>5.7620600000000003E-3</c:v>
                </c:pt>
                <c:pt idx="239">
                  <c:v>5.7627399999999997E-3</c:v>
                </c:pt>
                <c:pt idx="240">
                  <c:v>5.7456800000000004E-3</c:v>
                </c:pt>
                <c:pt idx="241">
                  <c:v>5.7163200000000004E-3</c:v>
                </c:pt>
                <c:pt idx="242">
                  <c:v>5.7032300000000001E-3</c:v>
                </c:pt>
                <c:pt idx="243">
                  <c:v>5.64527E-3</c:v>
                </c:pt>
                <c:pt idx="244">
                  <c:v>5.6739900000000003E-3</c:v>
                </c:pt>
                <c:pt idx="245">
                  <c:v>5.6957400000000004E-3</c:v>
                </c:pt>
                <c:pt idx="246">
                  <c:v>5.6411200000000003E-3</c:v>
                </c:pt>
                <c:pt idx="247">
                  <c:v>5.6006700000000003E-3</c:v>
                </c:pt>
                <c:pt idx="248">
                  <c:v>5.6870899999999997E-3</c:v>
                </c:pt>
                <c:pt idx="249">
                  <c:v>5.5208699999999998E-3</c:v>
                </c:pt>
                <c:pt idx="250">
                  <c:v>5.5844900000000001E-3</c:v>
                </c:pt>
                <c:pt idx="251">
                  <c:v>5.6810300000000001E-3</c:v>
                </c:pt>
                <c:pt idx="252">
                  <c:v>5.5949800000000003E-3</c:v>
                </c:pt>
                <c:pt idx="253">
                  <c:v>5.6217300000000001E-3</c:v>
                </c:pt>
                <c:pt idx="254">
                  <c:v>5.6255999999999997E-3</c:v>
                </c:pt>
                <c:pt idx="255">
                  <c:v>5.58757E-3</c:v>
                </c:pt>
                <c:pt idx="256">
                  <c:v>5.5367400000000001E-3</c:v>
                </c:pt>
                <c:pt idx="257">
                  <c:v>5.4830199999999999E-3</c:v>
                </c:pt>
                <c:pt idx="258">
                  <c:v>5.4874299999999997E-3</c:v>
                </c:pt>
                <c:pt idx="259">
                  <c:v>5.4371999999999997E-3</c:v>
                </c:pt>
                <c:pt idx="260">
                  <c:v>5.43977E-3</c:v>
                </c:pt>
                <c:pt idx="261">
                  <c:v>5.4647200000000002E-3</c:v>
                </c:pt>
                <c:pt idx="262">
                  <c:v>5.4421799999999996E-3</c:v>
                </c:pt>
                <c:pt idx="263">
                  <c:v>5.4487600000000004E-3</c:v>
                </c:pt>
                <c:pt idx="264">
                  <c:v>5.4466200000000001E-3</c:v>
                </c:pt>
                <c:pt idx="265">
                  <c:v>5.4372400000000003E-3</c:v>
                </c:pt>
                <c:pt idx="266">
                  <c:v>5.41247E-3</c:v>
                </c:pt>
                <c:pt idx="267">
                  <c:v>5.4152200000000001E-3</c:v>
                </c:pt>
                <c:pt idx="268">
                  <c:v>5.3595700000000001E-3</c:v>
                </c:pt>
                <c:pt idx="269">
                  <c:v>5.1284800000000004E-3</c:v>
                </c:pt>
                <c:pt idx="270">
                  <c:v>5.1019100000000003E-3</c:v>
                </c:pt>
                <c:pt idx="271">
                  <c:v>4.3575999999999997E-3</c:v>
                </c:pt>
                <c:pt idx="272">
                  <c:v>4.4192099999999998E-3</c:v>
                </c:pt>
                <c:pt idx="273">
                  <c:v>3.6397999999999999E-3</c:v>
                </c:pt>
                <c:pt idx="274">
                  <c:v>1.9646899999999998E-3</c:v>
                </c:pt>
                <c:pt idx="275">
                  <c:v>3.78444E-3</c:v>
                </c:pt>
                <c:pt idx="276">
                  <c:v>3.75312E-3</c:v>
                </c:pt>
                <c:pt idx="277">
                  <c:v>3.3007000000000002E-3</c:v>
                </c:pt>
                <c:pt idx="278">
                  <c:v>3.29321E-3</c:v>
                </c:pt>
                <c:pt idx="279">
                  <c:v>3.2522100000000002E-3</c:v>
                </c:pt>
                <c:pt idx="280">
                  <c:v>3.1897399999999999E-3</c:v>
                </c:pt>
                <c:pt idx="281">
                  <c:v>3.1699200000000001E-3</c:v>
                </c:pt>
                <c:pt idx="282">
                  <c:v>3.1782899999999998E-3</c:v>
                </c:pt>
                <c:pt idx="283">
                  <c:v>3.1351E-3</c:v>
                </c:pt>
                <c:pt idx="284">
                  <c:v>3.1346899999999999E-3</c:v>
                </c:pt>
                <c:pt idx="285">
                  <c:v>3.1882799999999999E-3</c:v>
                </c:pt>
                <c:pt idx="286">
                  <c:v>3.2292900000000001E-3</c:v>
                </c:pt>
                <c:pt idx="287">
                  <c:v>3.2331999999999999E-3</c:v>
                </c:pt>
                <c:pt idx="288">
                  <c:v>3.2875600000000001E-3</c:v>
                </c:pt>
                <c:pt idx="289">
                  <c:v>2.8509500000000001E-3</c:v>
                </c:pt>
                <c:pt idx="290">
                  <c:v>3.0488999999999998E-3</c:v>
                </c:pt>
                <c:pt idx="291">
                  <c:v>2.85667E-3</c:v>
                </c:pt>
                <c:pt idx="292">
                  <c:v>2.82337E-3</c:v>
                </c:pt>
                <c:pt idx="293">
                  <c:v>2.82395E-3</c:v>
                </c:pt>
                <c:pt idx="294">
                  <c:v>2.81598E-3</c:v>
                </c:pt>
                <c:pt idx="295">
                  <c:v>2.7488299999999998E-3</c:v>
                </c:pt>
                <c:pt idx="296">
                  <c:v>2.74611E-3</c:v>
                </c:pt>
                <c:pt idx="297">
                  <c:v>2.35973E-3</c:v>
                </c:pt>
                <c:pt idx="298">
                  <c:v>2.0577999999999998E-3</c:v>
                </c:pt>
                <c:pt idx="299">
                  <c:v>2.15139E-3</c:v>
                </c:pt>
                <c:pt idx="300">
                  <c:v>8.6049E-4</c:v>
                </c:pt>
                <c:pt idx="301">
                  <c:v>1.9524000000000001E-4</c:v>
                </c:pt>
                <c:pt idx="302">
                  <c:v>2.1903E-4</c:v>
                </c:pt>
                <c:pt idx="303">
                  <c:v>2.1953000000000001E-4</c:v>
                </c:pt>
                <c:pt idx="304">
                  <c:v>2.232E-4</c:v>
                </c:pt>
                <c:pt idx="305">
                  <c:v>1.5443E-4</c:v>
                </c:pt>
                <c:pt idx="306" formatCode="0.00E+00">
                  <c:v>9.0315999999999994E-5</c:v>
                </c:pt>
                <c:pt idx="307" formatCode="0.00E+00">
                  <c:v>8.4567999999999994E-5</c:v>
                </c:pt>
                <c:pt idx="308" formatCode="0.00E+00">
                  <c:v>2.4700999999999999E-5</c:v>
                </c:pt>
                <c:pt idx="309" formatCode="0.00E+00">
                  <c:v>-9.9036999999999994E-5</c:v>
                </c:pt>
                <c:pt idx="310">
                  <c:v>-1.0161E-4</c:v>
                </c:pt>
                <c:pt idx="311">
                  <c:v>-1.5077999999999999E-4</c:v>
                </c:pt>
                <c:pt idx="312">
                  <c:v>-2.4271000000000001E-4</c:v>
                </c:pt>
                <c:pt idx="313">
                  <c:v>-2.43E-4</c:v>
                </c:pt>
                <c:pt idx="314">
                  <c:v>-2.3912E-4</c:v>
                </c:pt>
                <c:pt idx="315">
                  <c:v>-1.975E-4</c:v>
                </c:pt>
                <c:pt idx="316">
                  <c:v>-2.3860999999999999E-4</c:v>
                </c:pt>
                <c:pt idx="317">
                  <c:v>-2.3667E-4</c:v>
                </c:pt>
                <c:pt idx="318">
                  <c:v>-2.9844000000000002E-4</c:v>
                </c:pt>
                <c:pt idx="319">
                  <c:v>-3.3117999999999998E-4</c:v>
                </c:pt>
                <c:pt idx="320">
                  <c:v>-3.8992999999999997E-4</c:v>
                </c:pt>
                <c:pt idx="321">
                  <c:v>-3.8807000000000002E-4</c:v>
                </c:pt>
                <c:pt idx="322">
                  <c:v>-3.8918999999999998E-4</c:v>
                </c:pt>
                <c:pt idx="323">
                  <c:v>-3.8262000000000002E-4</c:v>
                </c:pt>
                <c:pt idx="324">
                  <c:v>-3.8175999999999998E-4</c:v>
                </c:pt>
                <c:pt idx="325">
                  <c:v>-3.7942999999999999E-4</c:v>
                </c:pt>
                <c:pt idx="326">
                  <c:v>-3.7744999999999999E-4</c:v>
                </c:pt>
                <c:pt idx="327">
                  <c:v>-4.0465999999999999E-4</c:v>
                </c:pt>
                <c:pt idx="328">
                  <c:v>-4.6119999999999999E-4</c:v>
                </c:pt>
                <c:pt idx="329">
                  <c:v>-6.4395999999999995E-4</c:v>
                </c:pt>
                <c:pt idx="330">
                  <c:v>-6.4380999999999998E-4</c:v>
                </c:pt>
                <c:pt idx="331">
                  <c:v>-9.1737000000000003E-4</c:v>
                </c:pt>
                <c:pt idx="332">
                  <c:v>-1.1161299999999999E-3</c:v>
                </c:pt>
                <c:pt idx="333">
                  <c:v>-1.13649E-3</c:v>
                </c:pt>
                <c:pt idx="334">
                  <c:v>-1.1467700000000001E-3</c:v>
                </c:pt>
                <c:pt idx="335">
                  <c:v>-1.16971E-3</c:v>
                </c:pt>
                <c:pt idx="336">
                  <c:v>-1.1929E-3</c:v>
                </c:pt>
                <c:pt idx="337">
                  <c:v>-1.21626E-3</c:v>
                </c:pt>
                <c:pt idx="338">
                  <c:v>-1.2859099999999999E-3</c:v>
                </c:pt>
                <c:pt idx="339">
                  <c:v>-1.33205E-3</c:v>
                </c:pt>
                <c:pt idx="340">
                  <c:v>-1.35782E-3</c:v>
                </c:pt>
                <c:pt idx="341">
                  <c:v>-1.34869E-3</c:v>
                </c:pt>
                <c:pt idx="342">
                  <c:v>-1.3681800000000001E-3</c:v>
                </c:pt>
                <c:pt idx="343">
                  <c:v>-1.3913199999999999E-3</c:v>
                </c:pt>
                <c:pt idx="344">
                  <c:v>-1.3609799999999999E-3</c:v>
                </c:pt>
                <c:pt idx="345">
                  <c:v>-1.36644E-3</c:v>
                </c:pt>
                <c:pt idx="346">
                  <c:v>-1.36499E-3</c:v>
                </c:pt>
                <c:pt idx="347">
                  <c:v>-1.3785900000000001E-3</c:v>
                </c:pt>
                <c:pt idx="348">
                  <c:v>-1.3766200000000001E-3</c:v>
                </c:pt>
                <c:pt idx="349">
                  <c:v>-1.39707E-3</c:v>
                </c:pt>
                <c:pt idx="350">
                  <c:v>-1.4099200000000001E-3</c:v>
                </c:pt>
                <c:pt idx="351">
                  <c:v>-1.5159399999999999E-3</c:v>
                </c:pt>
                <c:pt idx="352">
                  <c:v>-1.5219599999999999E-3</c:v>
                </c:pt>
                <c:pt idx="353">
                  <c:v>-1.6431799999999999E-3</c:v>
                </c:pt>
                <c:pt idx="354">
                  <c:v>-1.6745E-3</c:v>
                </c:pt>
                <c:pt idx="355">
                  <c:v>-1.9164900000000001E-3</c:v>
                </c:pt>
                <c:pt idx="356">
                  <c:v>-1.9265700000000001E-3</c:v>
                </c:pt>
                <c:pt idx="357">
                  <c:v>-2.0201500000000001E-3</c:v>
                </c:pt>
                <c:pt idx="358">
                  <c:v>-2.0588500000000001E-3</c:v>
                </c:pt>
                <c:pt idx="359">
                  <c:v>-2.0725600000000002E-3</c:v>
                </c:pt>
                <c:pt idx="360">
                  <c:v>-2.0790600000000002E-3</c:v>
                </c:pt>
                <c:pt idx="361">
                  <c:v>-2.1605700000000001E-3</c:v>
                </c:pt>
                <c:pt idx="362">
                  <c:v>-2.1951900000000001E-3</c:v>
                </c:pt>
                <c:pt idx="363">
                  <c:v>-2.1961400000000001E-3</c:v>
                </c:pt>
                <c:pt idx="364">
                  <c:v>-2.26669E-3</c:v>
                </c:pt>
                <c:pt idx="365">
                  <c:v>-2.3222899999999999E-3</c:v>
                </c:pt>
                <c:pt idx="366">
                  <c:v>-2.33351E-3</c:v>
                </c:pt>
                <c:pt idx="367">
                  <c:v>-2.3399800000000002E-3</c:v>
                </c:pt>
                <c:pt idx="368">
                  <c:v>-2.5793600000000002E-3</c:v>
                </c:pt>
                <c:pt idx="369">
                  <c:v>-2.6219699999999999E-3</c:v>
                </c:pt>
                <c:pt idx="370">
                  <c:v>-2.6433400000000001E-3</c:v>
                </c:pt>
                <c:pt idx="371">
                  <c:v>-2.66365E-3</c:v>
                </c:pt>
                <c:pt idx="372">
                  <c:v>-2.8685999999999998E-3</c:v>
                </c:pt>
                <c:pt idx="373">
                  <c:v>-2.8539500000000001E-3</c:v>
                </c:pt>
                <c:pt idx="374">
                  <c:v>-2.86879E-3</c:v>
                </c:pt>
                <c:pt idx="375">
                  <c:v>-2.9509200000000001E-3</c:v>
                </c:pt>
                <c:pt idx="376">
                  <c:v>-3.0901600000000002E-3</c:v>
                </c:pt>
                <c:pt idx="377">
                  <c:v>-3.0897199999999998E-3</c:v>
                </c:pt>
                <c:pt idx="378">
                  <c:v>-3.0482500000000002E-3</c:v>
                </c:pt>
                <c:pt idx="379">
                  <c:v>-3.0612399999999998E-3</c:v>
                </c:pt>
                <c:pt idx="380">
                  <c:v>-3.0997799999999999E-3</c:v>
                </c:pt>
                <c:pt idx="381">
                  <c:v>-3.1037399999999998E-3</c:v>
                </c:pt>
                <c:pt idx="382">
                  <c:v>-3.1721499999999999E-3</c:v>
                </c:pt>
                <c:pt idx="383">
                  <c:v>-3.2536700000000002E-3</c:v>
                </c:pt>
                <c:pt idx="384">
                  <c:v>-3.4134199999999999E-3</c:v>
                </c:pt>
                <c:pt idx="385">
                  <c:v>-3.66162E-3</c:v>
                </c:pt>
                <c:pt idx="386">
                  <c:v>-3.8158100000000002E-3</c:v>
                </c:pt>
                <c:pt idx="387">
                  <c:v>-3.9263800000000001E-3</c:v>
                </c:pt>
                <c:pt idx="388">
                  <c:v>-4.1663100000000003E-3</c:v>
                </c:pt>
                <c:pt idx="389">
                  <c:v>-4.1268499999999996E-3</c:v>
                </c:pt>
                <c:pt idx="390">
                  <c:v>-4.1321600000000002E-3</c:v>
                </c:pt>
                <c:pt idx="391">
                  <c:v>-4.1028499999999999E-3</c:v>
                </c:pt>
                <c:pt idx="392">
                  <c:v>-4.0863200000000001E-3</c:v>
                </c:pt>
                <c:pt idx="393">
                  <c:v>-4.0033200000000003E-3</c:v>
                </c:pt>
                <c:pt idx="394">
                  <c:v>-4.2432499999999996E-3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29-41A4-830B-3404A2F04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152576"/>
        <c:axId val="56076544"/>
      </c:scatterChart>
      <c:valAx>
        <c:axId val="18615257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56076544"/>
        <c:crosses val="autoZero"/>
        <c:crossBetween val="midCat"/>
      </c:valAx>
      <c:valAx>
        <c:axId val="56076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61525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bones'!$EX$4:$EX$398</c:f>
              <c:numCache>
                <c:formatCode>0.00E+00</c:formatCode>
                <c:ptCount val="395"/>
                <c:pt idx="0">
                  <c:v>-8.3650599999999995E-6</c:v>
                </c:pt>
                <c:pt idx="1">
                  <c:v>1.8606599999999999E-5</c:v>
                </c:pt>
                <c:pt idx="2">
                  <c:v>2.7867100000000002E-6</c:v>
                </c:pt>
                <c:pt idx="3" formatCode="General">
                  <c:v>2.66467E-4</c:v>
                </c:pt>
                <c:pt idx="4" formatCode="General">
                  <c:v>9.4481299999999997E-4</c:v>
                </c:pt>
                <c:pt idx="5" formatCode="General">
                  <c:v>2.1114990000000002E-3</c:v>
                </c:pt>
                <c:pt idx="6" formatCode="General">
                  <c:v>4.536053E-3</c:v>
                </c:pt>
                <c:pt idx="7" formatCode="General">
                  <c:v>7.9646600000000001E-3</c:v>
                </c:pt>
                <c:pt idx="8" formatCode="General">
                  <c:v>1.2113904999999999E-2</c:v>
                </c:pt>
                <c:pt idx="9" formatCode="General">
                  <c:v>1.8397639E-2</c:v>
                </c:pt>
                <c:pt idx="10" formatCode="General">
                  <c:v>2.6738728999999999E-2</c:v>
                </c:pt>
                <c:pt idx="11" formatCode="General">
                  <c:v>3.6022567999999998E-2</c:v>
                </c:pt>
                <c:pt idx="12" formatCode="General">
                  <c:v>4.6637883999999998E-2</c:v>
                </c:pt>
                <c:pt idx="13" formatCode="General">
                  <c:v>5.9526364999999998E-2</c:v>
                </c:pt>
                <c:pt idx="14" formatCode="General">
                  <c:v>7.2504891000000002E-2</c:v>
                </c:pt>
                <c:pt idx="15" formatCode="General">
                  <c:v>8.4932800000000003E-2</c:v>
                </c:pt>
                <c:pt idx="16" formatCode="General">
                  <c:v>9.7550453999999995E-2</c:v>
                </c:pt>
                <c:pt idx="17" formatCode="General">
                  <c:v>0.11078350300000001</c:v>
                </c:pt>
                <c:pt idx="18" formatCode="General">
                  <c:v>0.122540527</c:v>
                </c:pt>
                <c:pt idx="19" formatCode="General">
                  <c:v>0.13285778200000001</c:v>
                </c:pt>
                <c:pt idx="20" formatCode="General">
                  <c:v>0.14323491299999999</c:v>
                </c:pt>
                <c:pt idx="21" formatCode="General">
                  <c:v>0.15555640200000001</c:v>
                </c:pt>
                <c:pt idx="22" formatCode="General">
                  <c:v>0.16941486</c:v>
                </c:pt>
                <c:pt idx="23" formatCode="General">
                  <c:v>0.18241987600000001</c:v>
                </c:pt>
                <c:pt idx="24" formatCode="General">
                  <c:v>0.19472067800000001</c:v>
                </c:pt>
                <c:pt idx="25" formatCode="General">
                  <c:v>0.20717296499999999</c:v>
                </c:pt>
                <c:pt idx="26" formatCode="General">
                  <c:v>0.21743916399999999</c:v>
                </c:pt>
                <c:pt idx="27" formatCode="General">
                  <c:v>0.22421880199999999</c:v>
                </c:pt>
                <c:pt idx="28" formatCode="General">
                  <c:v>0.23141421000000001</c:v>
                </c:pt>
                <c:pt idx="29" formatCode="General">
                  <c:v>0.23981366000000001</c:v>
                </c:pt>
                <c:pt idx="30" formatCode="General">
                  <c:v>0.24807027200000001</c:v>
                </c:pt>
                <c:pt idx="31" formatCode="General">
                  <c:v>0.25507336000000003</c:v>
                </c:pt>
                <c:pt idx="32" formatCode="General">
                  <c:v>0.26154490200000002</c:v>
                </c:pt>
                <c:pt idx="33" formatCode="General">
                  <c:v>0.26809883400000001</c:v>
                </c:pt>
                <c:pt idx="34" formatCode="General">
                  <c:v>0.27432656</c:v>
                </c:pt>
                <c:pt idx="35" formatCode="General">
                  <c:v>0.279000521</c:v>
                </c:pt>
                <c:pt idx="36" formatCode="General">
                  <c:v>0.28304959299999999</c:v>
                </c:pt>
                <c:pt idx="37" formatCode="General">
                  <c:v>0.28819931399999998</c:v>
                </c:pt>
                <c:pt idx="38" formatCode="General">
                  <c:v>0.294523433</c:v>
                </c:pt>
                <c:pt idx="39" formatCode="General">
                  <c:v>0.30128669000000002</c:v>
                </c:pt>
                <c:pt idx="40" formatCode="General">
                  <c:v>0.30850603900000001</c:v>
                </c:pt>
                <c:pt idx="41" formatCode="General">
                  <c:v>0.31661108799999998</c:v>
                </c:pt>
                <c:pt idx="42" formatCode="General">
                  <c:v>0.32491401199999997</c:v>
                </c:pt>
                <c:pt idx="43" formatCode="General">
                  <c:v>0.332412243</c:v>
                </c:pt>
                <c:pt idx="44" formatCode="General">
                  <c:v>0.33854346899999999</c:v>
                </c:pt>
                <c:pt idx="45" formatCode="General">
                  <c:v>0.34460397399999998</c:v>
                </c:pt>
                <c:pt idx="46" formatCode="General">
                  <c:v>0.35089334300000002</c:v>
                </c:pt>
                <c:pt idx="47" formatCode="General">
                  <c:v>0.35739682099999998</c:v>
                </c:pt>
                <c:pt idx="48" formatCode="General">
                  <c:v>0.36291113899999999</c:v>
                </c:pt>
                <c:pt idx="49" formatCode="General">
                  <c:v>0.36808181099999998</c:v>
                </c:pt>
                <c:pt idx="50" formatCode="General">
                  <c:v>0.37364882999999999</c:v>
                </c:pt>
                <c:pt idx="51" formatCode="General">
                  <c:v>0.38032212100000001</c:v>
                </c:pt>
                <c:pt idx="52" formatCode="General">
                  <c:v>0.38696229500000001</c:v>
                </c:pt>
                <c:pt idx="53" formatCode="General">
                  <c:v>0.39449738699999998</c:v>
                </c:pt>
                <c:pt idx="54" formatCode="General">
                  <c:v>0.40360943100000002</c:v>
                </c:pt>
                <c:pt idx="55" formatCode="General">
                  <c:v>0.41294579599999998</c:v>
                </c:pt>
                <c:pt idx="56" formatCode="General">
                  <c:v>0.42045886399999999</c:v>
                </c:pt>
                <c:pt idx="57" formatCode="General">
                  <c:v>0.42672875100000002</c:v>
                </c:pt>
                <c:pt idx="58" formatCode="General">
                  <c:v>0.43282549799999998</c:v>
                </c:pt>
                <c:pt idx="59" formatCode="General">
                  <c:v>0.43875887600000002</c:v>
                </c:pt>
                <c:pt idx="60" formatCode="General">
                  <c:v>0.44430502900000002</c:v>
                </c:pt>
                <c:pt idx="61" formatCode="General">
                  <c:v>0.44947229900000002</c:v>
                </c:pt>
                <c:pt idx="62" formatCode="General">
                  <c:v>0.45485401600000003</c:v>
                </c:pt>
                <c:pt idx="63" formatCode="General">
                  <c:v>0.46053976400000002</c:v>
                </c:pt>
                <c:pt idx="64" formatCode="General">
                  <c:v>0.46666242899999999</c:v>
                </c:pt>
                <c:pt idx="65" formatCode="General">
                  <c:v>0.47240909199999997</c:v>
                </c:pt>
                <c:pt idx="66" formatCode="General">
                  <c:v>0.47863757699999998</c:v>
                </c:pt>
                <c:pt idx="67" formatCode="General">
                  <c:v>0.48497851800000003</c:v>
                </c:pt>
                <c:pt idx="68" formatCode="General">
                  <c:v>0.49066769599999999</c:v>
                </c:pt>
                <c:pt idx="69" formatCode="General">
                  <c:v>0.49682874100000002</c:v>
                </c:pt>
                <c:pt idx="70" formatCode="General">
                  <c:v>0.50452548500000005</c:v>
                </c:pt>
                <c:pt idx="71" formatCode="General">
                  <c:v>0.51224411999999997</c:v>
                </c:pt>
                <c:pt idx="72" formatCode="General">
                  <c:v>0.51978843900000005</c:v>
                </c:pt>
                <c:pt idx="73" formatCode="General">
                  <c:v>0.52722037200000005</c:v>
                </c:pt>
                <c:pt idx="74" formatCode="General">
                  <c:v>0.53293732199999999</c:v>
                </c:pt>
                <c:pt idx="75" formatCode="General">
                  <c:v>0.53681530899999996</c:v>
                </c:pt>
                <c:pt idx="76" formatCode="General">
                  <c:v>0.54196249900000004</c:v>
                </c:pt>
                <c:pt idx="77" formatCode="General">
                  <c:v>0.54765664300000005</c:v>
                </c:pt>
                <c:pt idx="78" formatCode="General">
                  <c:v>0.55310029100000002</c:v>
                </c:pt>
                <c:pt idx="79" formatCode="General">
                  <c:v>0.55922823799999999</c:v>
                </c:pt>
                <c:pt idx="80" formatCode="General">
                  <c:v>0.56624801499999999</c:v>
                </c:pt>
                <c:pt idx="81" formatCode="General">
                  <c:v>0.57256338100000004</c:v>
                </c:pt>
                <c:pt idx="82" formatCode="General">
                  <c:v>0.57986396799999995</c:v>
                </c:pt>
                <c:pt idx="83" formatCode="General">
                  <c:v>0.58868152900000004</c:v>
                </c:pt>
                <c:pt idx="84" formatCode="General">
                  <c:v>0.59666596100000002</c:v>
                </c:pt>
                <c:pt idx="85" formatCode="General">
                  <c:v>0.60349610300000001</c:v>
                </c:pt>
                <c:pt idx="86" formatCode="General">
                  <c:v>0.60983665300000001</c:v>
                </c:pt>
                <c:pt idx="87" formatCode="General">
                  <c:v>0.61398919299999999</c:v>
                </c:pt>
                <c:pt idx="88" formatCode="General">
                  <c:v>0.61660200899999995</c:v>
                </c:pt>
                <c:pt idx="89" formatCode="General">
                  <c:v>0.62030133499999995</c:v>
                </c:pt>
                <c:pt idx="90" formatCode="General">
                  <c:v>0.62530578999999997</c:v>
                </c:pt>
                <c:pt idx="91" formatCode="General">
                  <c:v>0.63056334999999997</c:v>
                </c:pt>
                <c:pt idx="92" formatCode="General">
                  <c:v>0.63726265100000001</c:v>
                </c:pt>
                <c:pt idx="93" formatCode="General">
                  <c:v>0.64417045100000003</c:v>
                </c:pt>
                <c:pt idx="94" formatCode="General">
                  <c:v>0.64982503599999997</c:v>
                </c:pt>
                <c:pt idx="95" formatCode="General">
                  <c:v>0.65518273500000002</c:v>
                </c:pt>
                <c:pt idx="96" formatCode="General">
                  <c:v>0.66105953699999997</c:v>
                </c:pt>
                <c:pt idx="97" formatCode="General">
                  <c:v>0.66662529199999998</c:v>
                </c:pt>
                <c:pt idx="98" formatCode="General">
                  <c:v>0.67140520599999998</c:v>
                </c:pt>
                <c:pt idx="99" formatCode="General">
                  <c:v>0.67581171200000001</c:v>
                </c:pt>
                <c:pt idx="100" formatCode="General">
                  <c:v>0.67938304999999999</c:v>
                </c:pt>
                <c:pt idx="101" formatCode="General">
                  <c:v>0.68353652099999995</c:v>
                </c:pt>
                <c:pt idx="102" formatCode="General">
                  <c:v>0.68803356599999999</c:v>
                </c:pt>
                <c:pt idx="103" formatCode="General">
                  <c:v>0.692852896</c:v>
                </c:pt>
                <c:pt idx="104" formatCode="General">
                  <c:v>0.69797967999999999</c:v>
                </c:pt>
                <c:pt idx="105" formatCode="General">
                  <c:v>0.70446863000000004</c:v>
                </c:pt>
                <c:pt idx="106" formatCode="General">
                  <c:v>0.70963514999999999</c:v>
                </c:pt>
                <c:pt idx="107" formatCode="General">
                  <c:v>0.71438750399999995</c:v>
                </c:pt>
                <c:pt idx="108" formatCode="General">
                  <c:v>0.71996794500000005</c:v>
                </c:pt>
                <c:pt idx="109" formatCode="General">
                  <c:v>0.72588086699999999</c:v>
                </c:pt>
                <c:pt idx="110" formatCode="General">
                  <c:v>0.73166032999999997</c:v>
                </c:pt>
                <c:pt idx="111" formatCode="General">
                  <c:v>0.73717853899999997</c:v>
                </c:pt>
                <c:pt idx="112" formatCode="General">
                  <c:v>0.74233201299999996</c:v>
                </c:pt>
                <c:pt idx="113" formatCode="General">
                  <c:v>0.74771316600000004</c:v>
                </c:pt>
                <c:pt idx="114" formatCode="General">
                  <c:v>0.75315927400000005</c:v>
                </c:pt>
                <c:pt idx="115" formatCode="General">
                  <c:v>0.75753529200000003</c:v>
                </c:pt>
                <c:pt idx="116" formatCode="General">
                  <c:v>0.76250561500000003</c:v>
                </c:pt>
                <c:pt idx="117" formatCode="General">
                  <c:v>0.76814789999999999</c:v>
                </c:pt>
                <c:pt idx="118" formatCode="General">
                  <c:v>0.77447542599999997</c:v>
                </c:pt>
                <c:pt idx="119" formatCode="General">
                  <c:v>0.78446128199999998</c:v>
                </c:pt>
                <c:pt idx="120" formatCode="General">
                  <c:v>0.79695997500000004</c:v>
                </c:pt>
                <c:pt idx="121" formatCode="General">
                  <c:v>0.80955056199999997</c:v>
                </c:pt>
                <c:pt idx="122" formatCode="General">
                  <c:v>0.82247944299999998</c:v>
                </c:pt>
                <c:pt idx="123" formatCode="General">
                  <c:v>0.83462029800000004</c:v>
                </c:pt>
                <c:pt idx="124" formatCode="General">
                  <c:v>0.84376269100000001</c:v>
                </c:pt>
                <c:pt idx="125" formatCode="General">
                  <c:v>0.85074863999999994</c:v>
                </c:pt>
                <c:pt idx="126" formatCode="General">
                  <c:v>0.85703034600000005</c:v>
                </c:pt>
                <c:pt idx="127" formatCode="General">
                  <c:v>0.86158853400000002</c:v>
                </c:pt>
                <c:pt idx="128" formatCode="General">
                  <c:v>0.86576879200000001</c:v>
                </c:pt>
                <c:pt idx="129" formatCode="General">
                  <c:v>0.86947585000000005</c:v>
                </c:pt>
                <c:pt idx="130" formatCode="General">
                  <c:v>0.87295210999999995</c:v>
                </c:pt>
                <c:pt idx="131" formatCode="General">
                  <c:v>0.87625667900000004</c:v>
                </c:pt>
                <c:pt idx="132" formatCode="General">
                  <c:v>0.88050468900000001</c:v>
                </c:pt>
                <c:pt idx="133" formatCode="General">
                  <c:v>0.88708647900000004</c:v>
                </c:pt>
                <c:pt idx="134" formatCode="General">
                  <c:v>0.89527099300000001</c:v>
                </c:pt>
                <c:pt idx="135" formatCode="General">
                  <c:v>0.90315600399999996</c:v>
                </c:pt>
                <c:pt idx="136" formatCode="General">
                  <c:v>0.91083008099999996</c:v>
                </c:pt>
                <c:pt idx="137" formatCode="General">
                  <c:v>0.91833617000000001</c:v>
                </c:pt>
                <c:pt idx="138" formatCode="General">
                  <c:v>0.92376683800000003</c:v>
                </c:pt>
                <c:pt idx="139" formatCode="General">
                  <c:v>0.92781983099999998</c:v>
                </c:pt>
                <c:pt idx="140" formatCode="General">
                  <c:v>0.93318354299999995</c:v>
                </c:pt>
                <c:pt idx="141" formatCode="General">
                  <c:v>0.94010942099999995</c:v>
                </c:pt>
                <c:pt idx="142" formatCode="General">
                  <c:v>0.94739009100000005</c:v>
                </c:pt>
                <c:pt idx="143" formatCode="General">
                  <c:v>0.95370461799999995</c:v>
                </c:pt>
                <c:pt idx="144" formatCode="General">
                  <c:v>0.959382442</c:v>
                </c:pt>
                <c:pt idx="145" formatCode="General">
                  <c:v>0.96497774400000003</c:v>
                </c:pt>
                <c:pt idx="146" formatCode="General">
                  <c:v>0.97054103899999999</c:v>
                </c:pt>
                <c:pt idx="147" formatCode="General">
                  <c:v>0.97666929000000002</c:v>
                </c:pt>
                <c:pt idx="148" formatCode="General">
                  <c:v>0.98313583199999999</c:v>
                </c:pt>
                <c:pt idx="149" formatCode="General">
                  <c:v>0.98936453300000005</c:v>
                </c:pt>
                <c:pt idx="150" formatCode="General">
                  <c:v>0.99479815699999996</c:v>
                </c:pt>
                <c:pt idx="151" formatCode="General">
                  <c:v>1.0008674559999999</c:v>
                </c:pt>
                <c:pt idx="152" formatCode="General">
                  <c:v>1.0079725399999999</c:v>
                </c:pt>
                <c:pt idx="153" formatCode="General">
                  <c:v>1.016903428</c:v>
                </c:pt>
                <c:pt idx="154" formatCode="General">
                  <c:v>1.027347674</c:v>
                </c:pt>
                <c:pt idx="155" formatCode="General">
                  <c:v>1.037858961</c:v>
                </c:pt>
                <c:pt idx="156" formatCode="General">
                  <c:v>1.046546212</c:v>
                </c:pt>
                <c:pt idx="157" formatCode="General">
                  <c:v>1.0533998950000001</c:v>
                </c:pt>
                <c:pt idx="158" formatCode="General">
                  <c:v>1.0582389249999999</c:v>
                </c:pt>
                <c:pt idx="159" formatCode="General">
                  <c:v>1.0623587880000001</c:v>
                </c:pt>
                <c:pt idx="160" formatCode="General">
                  <c:v>1.0666052930000001</c:v>
                </c:pt>
                <c:pt idx="161" formatCode="General">
                  <c:v>1.0712315960000001</c:v>
                </c:pt>
                <c:pt idx="162" formatCode="General">
                  <c:v>1.0763441730000001</c:v>
                </c:pt>
                <c:pt idx="163" formatCode="General">
                  <c:v>1.081669499</c:v>
                </c:pt>
                <c:pt idx="164" formatCode="General">
                  <c:v>1.086403378</c:v>
                </c:pt>
                <c:pt idx="165" formatCode="General">
                  <c:v>1.091008403</c:v>
                </c:pt>
                <c:pt idx="166" formatCode="General">
                  <c:v>1.095946248</c:v>
                </c:pt>
                <c:pt idx="167" formatCode="General">
                  <c:v>1.1006054089999999</c:v>
                </c:pt>
                <c:pt idx="168" formatCode="General">
                  <c:v>1.1052747940000001</c:v>
                </c:pt>
                <c:pt idx="169" formatCode="General">
                  <c:v>1.1105034300000001</c:v>
                </c:pt>
                <c:pt idx="170" formatCode="General">
                  <c:v>1.115978004</c:v>
                </c:pt>
                <c:pt idx="171" formatCode="General">
                  <c:v>1.1213256680000001</c:v>
                </c:pt>
                <c:pt idx="172" formatCode="General">
                  <c:v>1.1262284810000001</c:v>
                </c:pt>
                <c:pt idx="173" formatCode="General">
                  <c:v>1.130967866</c:v>
                </c:pt>
                <c:pt idx="174" formatCode="General">
                  <c:v>1.135666888</c:v>
                </c:pt>
                <c:pt idx="175" formatCode="General">
                  <c:v>1.140422354</c:v>
                </c:pt>
                <c:pt idx="176" formatCode="General">
                  <c:v>1.145436111</c:v>
                </c:pt>
                <c:pt idx="177" formatCode="General">
                  <c:v>1.1509075120000001</c:v>
                </c:pt>
                <c:pt idx="178" formatCode="General">
                  <c:v>1.156322571</c:v>
                </c:pt>
                <c:pt idx="179" formatCode="General">
                  <c:v>1.1611603109999999</c:v>
                </c:pt>
                <c:pt idx="180" formatCode="General">
                  <c:v>1.166742328</c:v>
                </c:pt>
                <c:pt idx="181" formatCode="General">
                  <c:v>1.1730056769999999</c:v>
                </c:pt>
                <c:pt idx="182" formatCode="General">
                  <c:v>1.1798465090000001</c:v>
                </c:pt>
                <c:pt idx="183" formatCode="General">
                  <c:v>1.18900275</c:v>
                </c:pt>
                <c:pt idx="184" formatCode="General">
                  <c:v>1.198557952</c:v>
                </c:pt>
                <c:pt idx="185" formatCode="General">
                  <c:v>1.2066097499999999</c:v>
                </c:pt>
                <c:pt idx="186" formatCode="General">
                  <c:v>1.2131306289999999</c:v>
                </c:pt>
                <c:pt idx="187" formatCode="General">
                  <c:v>1.219202178</c:v>
                </c:pt>
                <c:pt idx="188" formatCode="General">
                  <c:v>1.2246636879999999</c:v>
                </c:pt>
                <c:pt idx="189" formatCode="General">
                  <c:v>1.2301845890000001</c:v>
                </c:pt>
                <c:pt idx="190" formatCode="General">
                  <c:v>1.235899597</c:v>
                </c:pt>
                <c:pt idx="191" formatCode="General">
                  <c:v>1.241903668</c:v>
                </c:pt>
                <c:pt idx="192" formatCode="General">
                  <c:v>1.2476730899999999</c:v>
                </c:pt>
                <c:pt idx="193" formatCode="General">
                  <c:v>1.2520375930000001</c:v>
                </c:pt>
                <c:pt idx="194" formatCode="General">
                  <c:v>1.2563116480000001</c:v>
                </c:pt>
                <c:pt idx="195" formatCode="General">
                  <c:v>1.2610032680000001</c:v>
                </c:pt>
                <c:pt idx="196" formatCode="General">
                  <c:v>1.2658882810000001</c:v>
                </c:pt>
                <c:pt idx="197" formatCode="General">
                  <c:v>1.2701076090000001</c:v>
                </c:pt>
                <c:pt idx="198" formatCode="General">
                  <c:v>1.274345501</c:v>
                </c:pt>
                <c:pt idx="199" formatCode="General">
                  <c:v>1.2789615329999999</c:v>
                </c:pt>
                <c:pt idx="200" formatCode="General">
                  <c:v>1.283446718</c:v>
                </c:pt>
                <c:pt idx="201" formatCode="General">
                  <c:v>1.287576711</c:v>
                </c:pt>
                <c:pt idx="202" formatCode="General">
                  <c:v>1.291932007</c:v>
                </c:pt>
                <c:pt idx="203" formatCode="General">
                  <c:v>1.2961437419999999</c:v>
                </c:pt>
                <c:pt idx="204" formatCode="General">
                  <c:v>1.2998375</c:v>
                </c:pt>
                <c:pt idx="205" formatCode="General">
                  <c:v>1.3035927030000001</c:v>
                </c:pt>
                <c:pt idx="206" formatCode="General">
                  <c:v>1.307410044</c:v>
                </c:pt>
                <c:pt idx="207" formatCode="General">
                  <c:v>1.3115217429999999</c:v>
                </c:pt>
                <c:pt idx="208" formatCode="General">
                  <c:v>1.3160134859999999</c:v>
                </c:pt>
                <c:pt idx="209" formatCode="General">
                  <c:v>1.3210571760000001</c:v>
                </c:pt>
                <c:pt idx="210" formatCode="General">
                  <c:v>1.32675923</c:v>
                </c:pt>
                <c:pt idx="211" formatCode="General">
                  <c:v>1.332524354</c:v>
                </c:pt>
                <c:pt idx="212" formatCode="General">
                  <c:v>1.3380304519999999</c:v>
                </c:pt>
                <c:pt idx="213" formatCode="General">
                  <c:v>1.3436363019999999</c:v>
                </c:pt>
                <c:pt idx="214" formatCode="General">
                  <c:v>1.348772104</c:v>
                </c:pt>
                <c:pt idx="215" formatCode="General">
                  <c:v>1.3525093610000001</c:v>
                </c:pt>
                <c:pt idx="216" formatCode="General">
                  <c:v>1.355586943</c:v>
                </c:pt>
                <c:pt idx="217" formatCode="General">
                  <c:v>1.358403295</c:v>
                </c:pt>
                <c:pt idx="218" formatCode="General">
                  <c:v>1.3612370810000001</c:v>
                </c:pt>
                <c:pt idx="219" formatCode="General">
                  <c:v>1.3643306589999999</c:v>
                </c:pt>
                <c:pt idx="220" formatCode="General">
                  <c:v>1.368147835</c:v>
                </c:pt>
                <c:pt idx="221" formatCode="General">
                  <c:v>1.372716252</c:v>
                </c:pt>
                <c:pt idx="222" formatCode="General">
                  <c:v>1.378078277</c:v>
                </c:pt>
                <c:pt idx="223" formatCode="General">
                  <c:v>1.3831462409999999</c:v>
                </c:pt>
                <c:pt idx="224" formatCode="General">
                  <c:v>1.3874259659999999</c:v>
                </c:pt>
                <c:pt idx="225" formatCode="General">
                  <c:v>1.3913045429999999</c:v>
                </c:pt>
                <c:pt idx="226" formatCode="General">
                  <c:v>1.3945251700000001</c:v>
                </c:pt>
                <c:pt idx="227" formatCode="General">
                  <c:v>1.3972790150000001</c:v>
                </c:pt>
                <c:pt idx="228" formatCode="General">
                  <c:v>1.3998101759999999</c:v>
                </c:pt>
                <c:pt idx="229" formatCode="General">
                  <c:v>1.4029032859999999</c:v>
                </c:pt>
                <c:pt idx="230" formatCode="General">
                  <c:v>1.406447003</c:v>
                </c:pt>
                <c:pt idx="231" formatCode="General">
                  <c:v>1.410642419</c:v>
                </c:pt>
                <c:pt idx="232" formatCode="General">
                  <c:v>1.4144320909999999</c:v>
                </c:pt>
                <c:pt idx="233" formatCode="General">
                  <c:v>1.418348927</c:v>
                </c:pt>
                <c:pt idx="234" formatCode="General">
                  <c:v>1.422492555</c:v>
                </c:pt>
                <c:pt idx="235" formatCode="General">
                  <c:v>1.4259177439999999</c:v>
                </c:pt>
                <c:pt idx="236" formatCode="General">
                  <c:v>1.4292088620000001</c:v>
                </c:pt>
                <c:pt idx="237" formatCode="General">
                  <c:v>1.4326923620000001</c:v>
                </c:pt>
                <c:pt idx="238" formatCode="General">
                  <c:v>1.436198222</c:v>
                </c:pt>
                <c:pt idx="239" formatCode="General">
                  <c:v>1.439721085</c:v>
                </c:pt>
                <c:pt idx="240" formatCode="General">
                  <c:v>1.4441604159999999</c:v>
                </c:pt>
                <c:pt idx="241" formatCode="General">
                  <c:v>1.4487154739999999</c:v>
                </c:pt>
                <c:pt idx="242" formatCode="General">
                  <c:v>1.4538135050000001</c:v>
                </c:pt>
                <c:pt idx="243" formatCode="General">
                  <c:v>1.4590716210000001</c:v>
                </c:pt>
                <c:pt idx="244" formatCode="General">
                  <c:v>1.464076363</c:v>
                </c:pt>
                <c:pt idx="245" formatCode="General">
                  <c:v>1.468807215</c:v>
                </c:pt>
                <c:pt idx="246" formatCode="General">
                  <c:v>1.473393943</c:v>
                </c:pt>
                <c:pt idx="247" formatCode="General">
                  <c:v>1.47754366</c:v>
                </c:pt>
                <c:pt idx="248" formatCode="General">
                  <c:v>1.481146699</c:v>
                </c:pt>
                <c:pt idx="249" formatCode="General">
                  <c:v>1.4843430870000001</c:v>
                </c:pt>
                <c:pt idx="250" formatCode="General">
                  <c:v>1.487267151</c:v>
                </c:pt>
                <c:pt idx="251" formatCode="General">
                  <c:v>1.490603133</c:v>
                </c:pt>
                <c:pt idx="252" formatCode="General">
                  <c:v>1.494960844</c:v>
                </c:pt>
                <c:pt idx="253" formatCode="General">
                  <c:v>1.500936053</c:v>
                </c:pt>
                <c:pt idx="254" formatCode="General">
                  <c:v>1.5084189219999999</c:v>
                </c:pt>
                <c:pt idx="255" formatCode="General">
                  <c:v>1.516496131</c:v>
                </c:pt>
                <c:pt idx="256" formatCode="General">
                  <c:v>1.524085299</c:v>
                </c:pt>
                <c:pt idx="257" formatCode="General">
                  <c:v>1.530753764</c:v>
                </c:pt>
                <c:pt idx="258" formatCode="General">
                  <c:v>1.536495669</c:v>
                </c:pt>
                <c:pt idx="259" formatCode="General">
                  <c:v>1.5407672589999999</c:v>
                </c:pt>
                <c:pt idx="260" formatCode="General">
                  <c:v>1.544447581</c:v>
                </c:pt>
                <c:pt idx="261" formatCode="General">
                  <c:v>1.5480544110000001</c:v>
                </c:pt>
                <c:pt idx="262" formatCode="General">
                  <c:v>1.5516678500000001</c:v>
                </c:pt>
                <c:pt idx="263" formatCode="General">
                  <c:v>1.5547233119999999</c:v>
                </c:pt>
                <c:pt idx="264" formatCode="General">
                  <c:v>1.557514866</c:v>
                </c:pt>
                <c:pt idx="265" formatCode="General">
                  <c:v>1.559913621</c:v>
                </c:pt>
                <c:pt idx="266" formatCode="General">
                  <c:v>1.5617902749999999</c:v>
                </c:pt>
                <c:pt idx="267" formatCode="General">
                  <c:v>1.562881975</c:v>
                </c:pt>
                <c:pt idx="268" formatCode="General">
                  <c:v>1.563517265</c:v>
                </c:pt>
                <c:pt idx="269" formatCode="General">
                  <c:v>1.564151077</c:v>
                </c:pt>
                <c:pt idx="270" formatCode="General">
                  <c:v>1.5651323610000001</c:v>
                </c:pt>
                <c:pt idx="271" formatCode="General">
                  <c:v>1.56792088</c:v>
                </c:pt>
                <c:pt idx="272" formatCode="General">
                  <c:v>1.57308527</c:v>
                </c:pt>
                <c:pt idx="273" formatCode="General">
                  <c:v>1.579217442</c:v>
                </c:pt>
                <c:pt idx="274" formatCode="General">
                  <c:v>1.5860899070000001</c:v>
                </c:pt>
                <c:pt idx="275" formatCode="General">
                  <c:v>1.593623088</c:v>
                </c:pt>
                <c:pt idx="276" formatCode="General">
                  <c:v>1.600085306</c:v>
                </c:pt>
                <c:pt idx="277" formatCode="General">
                  <c:v>1.604512701</c:v>
                </c:pt>
                <c:pt idx="278" formatCode="General">
                  <c:v>1.6083699309999999</c:v>
                </c:pt>
                <c:pt idx="279" formatCode="General">
                  <c:v>1.612159068</c:v>
                </c:pt>
                <c:pt idx="280" formatCode="General">
                  <c:v>1.615209007</c:v>
                </c:pt>
                <c:pt idx="281" formatCode="General">
                  <c:v>1.6181919140000001</c:v>
                </c:pt>
                <c:pt idx="282" formatCode="General">
                  <c:v>1.6217114690000001</c:v>
                </c:pt>
                <c:pt idx="283" formatCode="General">
                  <c:v>1.62533485</c:v>
                </c:pt>
                <c:pt idx="284" formatCode="General">
                  <c:v>1.6287768499999999</c:v>
                </c:pt>
                <c:pt idx="285" formatCode="General">
                  <c:v>1.6324974269999999</c:v>
                </c:pt>
                <c:pt idx="286" formatCode="General">
                  <c:v>1.636149992</c:v>
                </c:pt>
                <c:pt idx="287" formatCode="General">
                  <c:v>1.639700642</c:v>
                </c:pt>
                <c:pt idx="288" formatCode="General">
                  <c:v>1.643096474</c:v>
                </c:pt>
                <c:pt idx="289" formatCode="General">
                  <c:v>1.6467850900000001</c:v>
                </c:pt>
                <c:pt idx="290" formatCode="General">
                  <c:v>1.651441317</c:v>
                </c:pt>
                <c:pt idx="291" formatCode="General">
                  <c:v>1.657386536</c:v>
                </c:pt>
                <c:pt idx="292" formatCode="General">
                  <c:v>1.663044118</c:v>
                </c:pt>
                <c:pt idx="293" formatCode="General">
                  <c:v>1.668366601</c:v>
                </c:pt>
                <c:pt idx="294" formatCode="General">
                  <c:v>1.6729380410000001</c:v>
                </c:pt>
                <c:pt idx="295" formatCode="General">
                  <c:v>1.6763480239999999</c:v>
                </c:pt>
                <c:pt idx="296" formatCode="General">
                  <c:v>1.6778120139999999</c:v>
                </c:pt>
                <c:pt idx="297" formatCode="General">
                  <c:v>1.6788951190000001</c:v>
                </c:pt>
                <c:pt idx="298" formatCode="General">
                  <c:v>1.680262315</c:v>
                </c:pt>
                <c:pt idx="299" formatCode="General">
                  <c:v>1.6819220779999999</c:v>
                </c:pt>
                <c:pt idx="300" formatCode="General">
                  <c:v>1.6840210390000001</c:v>
                </c:pt>
                <c:pt idx="301" formatCode="General">
                  <c:v>1.6868685960000001</c:v>
                </c:pt>
                <c:pt idx="302" formatCode="General">
                  <c:v>1.69039959</c:v>
                </c:pt>
                <c:pt idx="303" formatCode="General">
                  <c:v>1.6950470849999999</c:v>
                </c:pt>
                <c:pt idx="304" formatCode="General">
                  <c:v>1.700836059</c:v>
                </c:pt>
                <c:pt idx="305" formatCode="General">
                  <c:v>1.7066793680000001</c:v>
                </c:pt>
                <c:pt idx="306" formatCode="General">
                  <c:v>1.71217077</c:v>
                </c:pt>
                <c:pt idx="307" formatCode="General">
                  <c:v>1.7176010420000001</c:v>
                </c:pt>
                <c:pt idx="308" formatCode="General">
                  <c:v>1.722161037</c:v>
                </c:pt>
                <c:pt idx="309" formatCode="General">
                  <c:v>1.7261061660000001</c:v>
                </c:pt>
                <c:pt idx="310" formatCode="General">
                  <c:v>1.730598388</c:v>
                </c:pt>
                <c:pt idx="311" formatCode="General">
                  <c:v>1.7354816879999999</c:v>
                </c:pt>
                <c:pt idx="312" formatCode="General">
                  <c:v>1.739958186</c:v>
                </c:pt>
                <c:pt idx="313" formatCode="General">
                  <c:v>1.7443181249999999</c:v>
                </c:pt>
                <c:pt idx="314" formatCode="General">
                  <c:v>1.7484488549999999</c:v>
                </c:pt>
                <c:pt idx="315" formatCode="General">
                  <c:v>1.751812613</c:v>
                </c:pt>
                <c:pt idx="316" formatCode="General">
                  <c:v>1.7550380299999999</c:v>
                </c:pt>
                <c:pt idx="317" formatCode="General">
                  <c:v>1.7582512619999999</c:v>
                </c:pt>
                <c:pt idx="318" formatCode="General">
                  <c:v>1.7611997049999999</c:v>
                </c:pt>
                <c:pt idx="319" formatCode="General">
                  <c:v>1.764061452</c:v>
                </c:pt>
                <c:pt idx="320" formatCode="General">
                  <c:v>1.767081092</c:v>
                </c:pt>
                <c:pt idx="321" formatCode="General">
                  <c:v>1.7698883350000001</c:v>
                </c:pt>
                <c:pt idx="322" formatCode="General">
                  <c:v>1.7728693799999999</c:v>
                </c:pt>
                <c:pt idx="323" formatCode="General">
                  <c:v>1.776049746</c:v>
                </c:pt>
                <c:pt idx="324" formatCode="General">
                  <c:v>1.7790143949999999</c:v>
                </c:pt>
                <c:pt idx="325" formatCode="General">
                  <c:v>1.781598169</c:v>
                </c:pt>
                <c:pt idx="326" formatCode="General">
                  <c:v>1.7840438890000001</c:v>
                </c:pt>
                <c:pt idx="327" formatCode="General">
                  <c:v>1.7860788400000001</c:v>
                </c:pt>
                <c:pt idx="328" formatCode="General">
                  <c:v>1.7877629370000001</c:v>
                </c:pt>
                <c:pt idx="329" formatCode="General">
                  <c:v>1.7890733430000001</c:v>
                </c:pt>
                <c:pt idx="330" formatCode="General">
                  <c:v>1.790258382</c:v>
                </c:pt>
                <c:pt idx="331" formatCode="General">
                  <c:v>1.7919366830000001</c:v>
                </c:pt>
                <c:pt idx="332" formatCode="General">
                  <c:v>1.7945293410000001</c:v>
                </c:pt>
                <c:pt idx="333" formatCode="General">
                  <c:v>1.79749267</c:v>
                </c:pt>
                <c:pt idx="334" formatCode="General">
                  <c:v>1.80056814</c:v>
                </c:pt>
                <c:pt idx="335" formatCode="General">
                  <c:v>1.8036411619999999</c:v>
                </c:pt>
                <c:pt idx="336" formatCode="General">
                  <c:v>1.806423355</c:v>
                </c:pt>
                <c:pt idx="337" formatCode="General">
                  <c:v>1.8089724190000001</c:v>
                </c:pt>
                <c:pt idx="338" formatCode="General">
                  <c:v>1.8115582649999999</c:v>
                </c:pt>
                <c:pt idx="339" formatCode="General">
                  <c:v>1.8142940869999999</c:v>
                </c:pt>
                <c:pt idx="340" formatCode="General">
                  <c:v>1.816849983</c:v>
                </c:pt>
                <c:pt idx="341" formatCode="General">
                  <c:v>1.8190904750000001</c:v>
                </c:pt>
                <c:pt idx="342" formatCode="General">
                  <c:v>1.820769254</c:v>
                </c:pt>
                <c:pt idx="343" formatCode="General">
                  <c:v>1.8220767499999999</c:v>
                </c:pt>
                <c:pt idx="344" formatCode="General">
                  <c:v>1.8231974710000001</c:v>
                </c:pt>
                <c:pt idx="345" formatCode="General">
                  <c:v>1.8241747530000001</c:v>
                </c:pt>
                <c:pt idx="346" formatCode="General">
                  <c:v>1.8248924</c:v>
                </c:pt>
                <c:pt idx="347" formatCode="General">
                  <c:v>1.8253547050000001</c:v>
                </c:pt>
                <c:pt idx="348" formatCode="General">
                  <c:v>1.825611943</c:v>
                </c:pt>
                <c:pt idx="349" formatCode="General">
                  <c:v>1.8257009280000001</c:v>
                </c:pt>
                <c:pt idx="350" formatCode="General">
                  <c:v>1.8259055470000001</c:v>
                </c:pt>
                <c:pt idx="351" formatCode="General">
                  <c:v>1.826240267</c:v>
                </c:pt>
                <c:pt idx="352" formatCode="General">
                  <c:v>1.826660207</c:v>
                </c:pt>
                <c:pt idx="353" formatCode="General">
                  <c:v>1.8271420949999999</c:v>
                </c:pt>
                <c:pt idx="354" formatCode="General">
                  <c:v>1.8278016969999999</c:v>
                </c:pt>
                <c:pt idx="355" formatCode="General">
                  <c:v>1.8282695760000001</c:v>
                </c:pt>
                <c:pt idx="356" formatCode="General">
                  <c:v>1.8286590380000001</c:v>
                </c:pt>
                <c:pt idx="357" formatCode="General">
                  <c:v>1.829044653</c:v>
                </c:pt>
                <c:pt idx="358" formatCode="General">
                  <c:v>1.829467197</c:v>
                </c:pt>
                <c:pt idx="359" formatCode="General">
                  <c:v>1.829720601</c:v>
                </c:pt>
                <c:pt idx="360" formatCode="General">
                  <c:v>1.829917628</c:v>
                </c:pt>
                <c:pt idx="361" formatCode="General">
                  <c:v>1.8300693990000001</c:v>
                </c:pt>
                <c:pt idx="362" formatCode="General">
                  <c:v>1.830289606</c:v>
                </c:pt>
                <c:pt idx="363" formatCode="General">
                  <c:v>1.8305237169999999</c:v>
                </c:pt>
                <c:pt idx="364" formatCode="General">
                  <c:v>1.83079562</c:v>
                </c:pt>
                <c:pt idx="365" formatCode="General">
                  <c:v>1.831091078</c:v>
                </c:pt>
                <c:pt idx="366" formatCode="General">
                  <c:v>1.831411356</c:v>
                </c:pt>
                <c:pt idx="367" formatCode="General">
                  <c:v>1.8310282769999999</c:v>
                </c:pt>
                <c:pt idx="368" formatCode="General">
                  <c:v>1.8312362069999999</c:v>
                </c:pt>
                <c:pt idx="369" formatCode="General">
                  <c:v>1.8316001959999999</c:v>
                </c:pt>
                <c:pt idx="370" formatCode="General">
                  <c:v>1.8346651919999999</c:v>
                </c:pt>
                <c:pt idx="371" formatCode="General">
                  <c:v>1.8373993580000001</c:v>
                </c:pt>
                <c:pt idx="372" formatCode="General">
                  <c:v>1.8408730900000001</c:v>
                </c:pt>
                <c:pt idx="373" formatCode="General">
                  <c:v>1.843771211</c:v>
                </c:pt>
                <c:pt idx="374" formatCode="General">
                  <c:v>1.8464823779999999</c:v>
                </c:pt>
                <c:pt idx="375" formatCode="General">
                  <c:v>1.8464873829999999</c:v>
                </c:pt>
                <c:pt idx="376" formatCode="General">
                  <c:v>1.846753801</c:v>
                </c:pt>
                <c:pt idx="377" formatCode="General">
                  <c:v>1.846880079</c:v>
                </c:pt>
                <c:pt idx="378" formatCode="General">
                  <c:v>1.8470612479999999</c:v>
                </c:pt>
                <c:pt idx="379" formatCode="General">
                  <c:v>1.8472357239999999</c:v>
                </c:pt>
                <c:pt idx="380" formatCode="General">
                  <c:v>1.8474175669999999</c:v>
                </c:pt>
                <c:pt idx="381" formatCode="General">
                  <c:v>1.847681927</c:v>
                </c:pt>
                <c:pt idx="382" formatCode="General">
                  <c:v>1.847826132</c:v>
                </c:pt>
                <c:pt idx="383" formatCode="General">
                  <c:v>1.8478675550000001</c:v>
                </c:pt>
                <c:pt idx="384" formatCode="General">
                  <c:v>1.8479572179999999</c:v>
                </c:pt>
                <c:pt idx="385" formatCode="General">
                  <c:v>1.8480585039999999</c:v>
                </c:pt>
                <c:pt idx="386" formatCode="General">
                  <c:v>1.848076611</c:v>
                </c:pt>
                <c:pt idx="387" formatCode="General">
                  <c:v>1.8481101419999999</c:v>
                </c:pt>
                <c:pt idx="388" formatCode="General">
                  <c:v>1.848151361</c:v>
                </c:pt>
                <c:pt idx="389" formatCode="General">
                  <c:v>1.848113039</c:v>
                </c:pt>
                <c:pt idx="390" formatCode="General">
                  <c:v>1.848034972</c:v>
                </c:pt>
              </c:numCache>
            </c:numRef>
          </c:xVal>
          <c:yVal>
            <c:numRef>
              <c:f>'Data fresh bones'!$EZ$4:$EZ$398</c:f>
              <c:numCache>
                <c:formatCode>0.00E+00</c:formatCode>
                <c:ptCount val="395"/>
                <c:pt idx="0">
                  <c:v>1.13168E-5</c:v>
                </c:pt>
                <c:pt idx="1">
                  <c:v>-4.3813000000000002E-5</c:v>
                </c:pt>
                <c:pt idx="2">
                  <c:v>-9.6430199999999997E-5</c:v>
                </c:pt>
                <c:pt idx="3">
                  <c:v>-8.4974000000000003E-5</c:v>
                </c:pt>
                <c:pt idx="4">
                  <c:v>-9.5694100000000003E-5</c:v>
                </c:pt>
                <c:pt idx="5">
                  <c:v>-9.2687200000000003E-5</c:v>
                </c:pt>
                <c:pt idx="6">
                  <c:v>-9.0295400000000003E-5</c:v>
                </c:pt>
                <c:pt idx="7">
                  <c:v>-8.6476099999999997E-5</c:v>
                </c:pt>
                <c:pt idx="8">
                  <c:v>-8.34923E-5</c:v>
                </c:pt>
                <c:pt idx="9">
                  <c:v>-7.7575099999999995E-5</c:v>
                </c:pt>
                <c:pt idx="10">
                  <c:v>-7.2412599999999999E-5</c:v>
                </c:pt>
                <c:pt idx="11">
                  <c:v>-6.6948100000000004E-5</c:v>
                </c:pt>
                <c:pt idx="12">
                  <c:v>-6.3001299999999996E-5</c:v>
                </c:pt>
                <c:pt idx="13">
                  <c:v>-5.8989400000000001E-5</c:v>
                </c:pt>
                <c:pt idx="14">
                  <c:v>-5.5772200000000001E-5</c:v>
                </c:pt>
                <c:pt idx="15">
                  <c:v>-5.3025900000000003E-5</c:v>
                </c:pt>
                <c:pt idx="16">
                  <c:v>-4.9932300000000003E-5</c:v>
                </c:pt>
                <c:pt idx="17">
                  <c:v>-4.7264700000000002E-5</c:v>
                </c:pt>
                <c:pt idx="18">
                  <c:v>-4.4978500000000003E-5</c:v>
                </c:pt>
                <c:pt idx="19">
                  <c:v>-4.33978E-5</c:v>
                </c:pt>
                <c:pt idx="20">
                  <c:v>-4.24182E-5</c:v>
                </c:pt>
                <c:pt idx="21">
                  <c:v>-4.2495199999999999E-5</c:v>
                </c:pt>
                <c:pt idx="22">
                  <c:v>-4.2461199999999999E-5</c:v>
                </c:pt>
                <c:pt idx="23">
                  <c:v>-4.2137900000000002E-5</c:v>
                </c:pt>
                <c:pt idx="24">
                  <c:v>-4.1984699999999998E-5</c:v>
                </c:pt>
                <c:pt idx="25">
                  <c:v>-4.2107999999999997E-5</c:v>
                </c:pt>
                <c:pt idx="26">
                  <c:v>-4.1467400000000002E-5</c:v>
                </c:pt>
                <c:pt idx="27">
                  <c:v>-4.0595E-5</c:v>
                </c:pt>
                <c:pt idx="28">
                  <c:v>-4.0120999999999998E-5</c:v>
                </c:pt>
                <c:pt idx="29">
                  <c:v>-3.9788900000000001E-5</c:v>
                </c:pt>
                <c:pt idx="30">
                  <c:v>-3.9206799999999999E-5</c:v>
                </c:pt>
                <c:pt idx="31">
                  <c:v>-3.9854600000000003E-5</c:v>
                </c:pt>
                <c:pt idx="32">
                  <c:v>-4.0714899999999999E-5</c:v>
                </c:pt>
                <c:pt idx="33">
                  <c:v>-4.1236199999999997E-5</c:v>
                </c:pt>
                <c:pt idx="34">
                  <c:v>-4.1306900000000003E-5</c:v>
                </c:pt>
                <c:pt idx="35">
                  <c:v>-4.1597100000000002E-5</c:v>
                </c:pt>
                <c:pt idx="36">
                  <c:v>-4.0587399999999997E-5</c:v>
                </c:pt>
                <c:pt idx="37">
                  <c:v>-3.8832699999999998E-5</c:v>
                </c:pt>
                <c:pt idx="38">
                  <c:v>-3.83264E-5</c:v>
                </c:pt>
                <c:pt idx="39">
                  <c:v>-3.8309899999999997E-5</c:v>
                </c:pt>
                <c:pt idx="40">
                  <c:v>-3.8451200000000002E-5</c:v>
                </c:pt>
                <c:pt idx="41">
                  <c:v>-3.8450800000000001E-5</c:v>
                </c:pt>
                <c:pt idx="42">
                  <c:v>-3.9678000000000002E-5</c:v>
                </c:pt>
                <c:pt idx="43">
                  <c:v>-4.1181099999999998E-5</c:v>
                </c:pt>
                <c:pt idx="44">
                  <c:v>-4.24338E-5</c:v>
                </c:pt>
                <c:pt idx="45">
                  <c:v>-4.3676600000000001E-5</c:v>
                </c:pt>
                <c:pt idx="46">
                  <c:v>-4.4970599999999999E-5</c:v>
                </c:pt>
                <c:pt idx="47">
                  <c:v>-4.5581399999999997E-5</c:v>
                </c:pt>
                <c:pt idx="48">
                  <c:v>-4.5869899999999999E-5</c:v>
                </c:pt>
                <c:pt idx="49">
                  <c:v>-4.6844600000000002E-5</c:v>
                </c:pt>
                <c:pt idx="50">
                  <c:v>-4.7578099999999998E-5</c:v>
                </c:pt>
                <c:pt idx="51">
                  <c:v>-4.7927499999999998E-5</c:v>
                </c:pt>
                <c:pt idx="52">
                  <c:v>-4.8409499999999998E-5</c:v>
                </c:pt>
                <c:pt idx="53">
                  <c:v>-4.8704400000000001E-5</c:v>
                </c:pt>
                <c:pt idx="54">
                  <c:v>-4.8789199999999997E-5</c:v>
                </c:pt>
                <c:pt idx="55">
                  <c:v>-4.92296E-5</c:v>
                </c:pt>
                <c:pt idx="56">
                  <c:v>-5.01223E-5</c:v>
                </c:pt>
                <c:pt idx="57">
                  <c:v>-5.0682900000000002E-5</c:v>
                </c:pt>
                <c:pt idx="58">
                  <c:v>-5.1094699999999997E-5</c:v>
                </c:pt>
                <c:pt idx="59">
                  <c:v>-5.0936300000000002E-5</c:v>
                </c:pt>
                <c:pt idx="60">
                  <c:v>-4.9638100000000002E-5</c:v>
                </c:pt>
                <c:pt idx="61">
                  <c:v>-4.8665200000000003E-5</c:v>
                </c:pt>
                <c:pt idx="62">
                  <c:v>-4.7558200000000001E-5</c:v>
                </c:pt>
                <c:pt idx="63">
                  <c:v>-4.6369899999999998E-5</c:v>
                </c:pt>
                <c:pt idx="64">
                  <c:v>-4.5485699999999997E-5</c:v>
                </c:pt>
                <c:pt idx="65">
                  <c:v>-4.47454E-5</c:v>
                </c:pt>
                <c:pt idx="66">
                  <c:v>-4.3230299999999998E-5</c:v>
                </c:pt>
                <c:pt idx="67">
                  <c:v>-4.2195199999999999E-5</c:v>
                </c:pt>
                <c:pt idx="68">
                  <c:v>-4.1199399999999997E-5</c:v>
                </c:pt>
                <c:pt idx="69">
                  <c:v>-3.9529600000000002E-5</c:v>
                </c:pt>
                <c:pt idx="70">
                  <c:v>-3.8137499999999999E-5</c:v>
                </c:pt>
                <c:pt idx="71">
                  <c:v>-3.6233999999999999E-5</c:v>
                </c:pt>
                <c:pt idx="72">
                  <c:v>-3.43032E-5</c:v>
                </c:pt>
                <c:pt idx="73">
                  <c:v>-3.2152900000000002E-5</c:v>
                </c:pt>
                <c:pt idx="74">
                  <c:v>-2.99593E-5</c:v>
                </c:pt>
                <c:pt idx="75">
                  <c:v>-2.8750100000000001E-5</c:v>
                </c:pt>
                <c:pt idx="76">
                  <c:v>-2.7042700000000001E-5</c:v>
                </c:pt>
                <c:pt idx="77">
                  <c:v>-2.4897700000000001E-5</c:v>
                </c:pt>
                <c:pt idx="78">
                  <c:v>-2.3253099999999999E-5</c:v>
                </c:pt>
                <c:pt idx="79">
                  <c:v>-2.20126E-5</c:v>
                </c:pt>
                <c:pt idx="80">
                  <c:v>-1.9940800000000001E-5</c:v>
                </c:pt>
                <c:pt idx="81">
                  <c:v>-1.8836000000000001E-5</c:v>
                </c:pt>
                <c:pt idx="82">
                  <c:v>-1.76832E-5</c:v>
                </c:pt>
                <c:pt idx="83">
                  <c:v>-1.6084200000000001E-5</c:v>
                </c:pt>
                <c:pt idx="84">
                  <c:v>-1.40064E-5</c:v>
                </c:pt>
                <c:pt idx="85">
                  <c:v>-1.2305E-5</c:v>
                </c:pt>
                <c:pt idx="86">
                  <c:v>-1.0508399999999999E-5</c:v>
                </c:pt>
                <c:pt idx="87">
                  <c:v>-8.4471299999999995E-6</c:v>
                </c:pt>
                <c:pt idx="88">
                  <c:v>-5.8850100000000003E-6</c:v>
                </c:pt>
                <c:pt idx="89">
                  <c:v>-4.9688099999999996E-6</c:v>
                </c:pt>
                <c:pt idx="90">
                  <c:v>-3.24657E-6</c:v>
                </c:pt>
                <c:pt idx="91">
                  <c:v>-1.9453400000000001E-6</c:v>
                </c:pt>
                <c:pt idx="92">
                  <c:v>4.9705799999999998E-8</c:v>
                </c:pt>
                <c:pt idx="93">
                  <c:v>1.94147E-6</c:v>
                </c:pt>
                <c:pt idx="94">
                  <c:v>3.1854999999999998E-6</c:v>
                </c:pt>
                <c:pt idx="95">
                  <c:v>5.3579500000000001E-6</c:v>
                </c:pt>
                <c:pt idx="96">
                  <c:v>7.6641E-6</c:v>
                </c:pt>
                <c:pt idx="97">
                  <c:v>9.1948099999999995E-6</c:v>
                </c:pt>
                <c:pt idx="98">
                  <c:v>1.0363800000000001E-5</c:v>
                </c:pt>
                <c:pt idx="99">
                  <c:v>1.31234E-5</c:v>
                </c:pt>
                <c:pt idx="100">
                  <c:v>1.3737899999999999E-5</c:v>
                </c:pt>
                <c:pt idx="101">
                  <c:v>1.3644300000000001E-5</c:v>
                </c:pt>
                <c:pt idx="102">
                  <c:v>1.44991E-5</c:v>
                </c:pt>
                <c:pt idx="103">
                  <c:v>1.43897E-5</c:v>
                </c:pt>
                <c:pt idx="104">
                  <c:v>1.41192E-5</c:v>
                </c:pt>
                <c:pt idx="105">
                  <c:v>1.49411E-5</c:v>
                </c:pt>
                <c:pt idx="106">
                  <c:v>1.5242800000000001E-5</c:v>
                </c:pt>
                <c:pt idx="107">
                  <c:v>1.5336E-5</c:v>
                </c:pt>
                <c:pt idx="108">
                  <c:v>1.57949E-5</c:v>
                </c:pt>
                <c:pt idx="109">
                  <c:v>1.6736E-5</c:v>
                </c:pt>
                <c:pt idx="110">
                  <c:v>1.6687699999999999E-5</c:v>
                </c:pt>
                <c:pt idx="111">
                  <c:v>1.8431999999999999E-5</c:v>
                </c:pt>
                <c:pt idx="112">
                  <c:v>1.84355E-5</c:v>
                </c:pt>
                <c:pt idx="113">
                  <c:v>1.95837E-5</c:v>
                </c:pt>
                <c:pt idx="114">
                  <c:v>2.0109899999999999E-5</c:v>
                </c:pt>
                <c:pt idx="115">
                  <c:v>2.1421599999999998E-5</c:v>
                </c:pt>
                <c:pt idx="116">
                  <c:v>2.2535799999999999E-5</c:v>
                </c:pt>
                <c:pt idx="117">
                  <c:v>2.3755099999999999E-5</c:v>
                </c:pt>
                <c:pt idx="118">
                  <c:v>2.4917800000000001E-5</c:v>
                </c:pt>
                <c:pt idx="119">
                  <c:v>2.6415899999999999E-5</c:v>
                </c:pt>
                <c:pt idx="120">
                  <c:v>2.77219E-5</c:v>
                </c:pt>
                <c:pt idx="121">
                  <c:v>2.8564800000000001E-5</c:v>
                </c:pt>
                <c:pt idx="122">
                  <c:v>3.0146900000000001E-5</c:v>
                </c:pt>
                <c:pt idx="123">
                  <c:v>3.1341799999999999E-5</c:v>
                </c:pt>
                <c:pt idx="124">
                  <c:v>3.2682000000000003E-5</c:v>
                </c:pt>
                <c:pt idx="125">
                  <c:v>3.4259399999999999E-5</c:v>
                </c:pt>
                <c:pt idx="126">
                  <c:v>3.66951E-5</c:v>
                </c:pt>
                <c:pt idx="127">
                  <c:v>3.74829E-5</c:v>
                </c:pt>
                <c:pt idx="128">
                  <c:v>3.9783500000000003E-5</c:v>
                </c:pt>
                <c:pt idx="129">
                  <c:v>4.1437899999999998E-5</c:v>
                </c:pt>
                <c:pt idx="130">
                  <c:v>4.2545800000000002E-5</c:v>
                </c:pt>
                <c:pt idx="131">
                  <c:v>4.2237000000000002E-5</c:v>
                </c:pt>
                <c:pt idx="132">
                  <c:v>4.4112900000000002E-5</c:v>
                </c:pt>
                <c:pt idx="133">
                  <c:v>4.583E-5</c:v>
                </c:pt>
                <c:pt idx="134">
                  <c:v>4.6980100000000001E-5</c:v>
                </c:pt>
                <c:pt idx="135">
                  <c:v>4.8523799999999998E-5</c:v>
                </c:pt>
                <c:pt idx="136">
                  <c:v>5.0149099999999997E-5</c:v>
                </c:pt>
                <c:pt idx="137">
                  <c:v>5.1664099999999999E-5</c:v>
                </c:pt>
                <c:pt idx="138">
                  <c:v>5.2451799999999998E-5</c:v>
                </c:pt>
                <c:pt idx="139">
                  <c:v>5.4467099999999999E-5</c:v>
                </c:pt>
                <c:pt idx="140">
                  <c:v>5.5974399999999997E-5</c:v>
                </c:pt>
                <c:pt idx="141">
                  <c:v>5.7262400000000003E-5</c:v>
                </c:pt>
                <c:pt idx="142">
                  <c:v>5.8806800000000001E-5</c:v>
                </c:pt>
                <c:pt idx="143">
                  <c:v>6.04256E-5</c:v>
                </c:pt>
                <c:pt idx="144">
                  <c:v>6.1589199999999996E-5</c:v>
                </c:pt>
                <c:pt idx="145">
                  <c:v>6.2793399999999994E-5</c:v>
                </c:pt>
                <c:pt idx="146">
                  <c:v>6.42114E-5</c:v>
                </c:pt>
                <c:pt idx="147">
                  <c:v>6.5282400000000004E-5</c:v>
                </c:pt>
                <c:pt idx="148">
                  <c:v>6.6892999999999998E-5</c:v>
                </c:pt>
                <c:pt idx="149">
                  <c:v>6.8337399999999994E-5</c:v>
                </c:pt>
                <c:pt idx="150">
                  <c:v>6.9446899999999994E-5</c:v>
                </c:pt>
                <c:pt idx="151">
                  <c:v>7.1178899999999997E-5</c:v>
                </c:pt>
                <c:pt idx="152">
                  <c:v>7.2109500000000005E-5</c:v>
                </c:pt>
                <c:pt idx="153">
                  <c:v>7.2580899999999995E-5</c:v>
                </c:pt>
                <c:pt idx="154">
                  <c:v>7.3232700000000001E-5</c:v>
                </c:pt>
                <c:pt idx="155">
                  <c:v>7.4673399999999996E-5</c:v>
                </c:pt>
                <c:pt idx="156">
                  <c:v>7.56398E-5</c:v>
                </c:pt>
                <c:pt idx="157">
                  <c:v>7.6836700000000002E-5</c:v>
                </c:pt>
                <c:pt idx="158">
                  <c:v>7.8170099999999999E-5</c:v>
                </c:pt>
                <c:pt idx="159">
                  <c:v>8.0020900000000005E-5</c:v>
                </c:pt>
                <c:pt idx="160">
                  <c:v>8.0174599999999996E-5</c:v>
                </c:pt>
                <c:pt idx="161">
                  <c:v>8.1114999999999998E-5</c:v>
                </c:pt>
                <c:pt idx="162">
                  <c:v>8.2601600000000005E-5</c:v>
                </c:pt>
                <c:pt idx="163">
                  <c:v>8.3756000000000002E-5</c:v>
                </c:pt>
                <c:pt idx="164">
                  <c:v>8.5307800000000003E-5</c:v>
                </c:pt>
                <c:pt idx="165">
                  <c:v>8.6945000000000002E-5</c:v>
                </c:pt>
                <c:pt idx="166">
                  <c:v>8.8397600000000002E-5</c:v>
                </c:pt>
                <c:pt idx="167">
                  <c:v>8.9769099999999994E-5</c:v>
                </c:pt>
                <c:pt idx="168">
                  <c:v>9.1398500000000003E-5</c:v>
                </c:pt>
                <c:pt idx="169">
                  <c:v>9.3117599999999998E-5</c:v>
                </c:pt>
                <c:pt idx="170">
                  <c:v>9.4394000000000005E-5</c:v>
                </c:pt>
                <c:pt idx="171">
                  <c:v>9.4832200000000003E-5</c:v>
                </c:pt>
                <c:pt idx="172">
                  <c:v>9.5648299999999997E-5</c:v>
                </c:pt>
                <c:pt idx="173">
                  <c:v>9.7540200000000005E-5</c:v>
                </c:pt>
                <c:pt idx="174">
                  <c:v>9.79148E-5</c:v>
                </c:pt>
                <c:pt idx="175">
                  <c:v>9.87155E-5</c:v>
                </c:pt>
                <c:pt idx="176" formatCode="General">
                  <c:v>1.0000700000000001E-4</c:v>
                </c:pt>
                <c:pt idx="177" formatCode="General">
                  <c:v>1.00618E-4</c:v>
                </c:pt>
                <c:pt idx="178" formatCode="General">
                  <c:v>1.00795E-4</c:v>
                </c:pt>
                <c:pt idx="179" formatCode="General">
                  <c:v>1.01634E-4</c:v>
                </c:pt>
                <c:pt idx="180" formatCode="General">
                  <c:v>1.0197899999999999E-4</c:v>
                </c:pt>
                <c:pt idx="181" formatCode="General">
                  <c:v>1.0251000000000001E-4</c:v>
                </c:pt>
                <c:pt idx="182" formatCode="General">
                  <c:v>1.03569E-4</c:v>
                </c:pt>
                <c:pt idx="183" formatCode="General">
                  <c:v>1.0485200000000001E-4</c:v>
                </c:pt>
                <c:pt idx="184" formatCode="General">
                  <c:v>1.0561900000000001E-4</c:v>
                </c:pt>
                <c:pt idx="185" formatCode="General">
                  <c:v>1.0723299999999999E-4</c:v>
                </c:pt>
                <c:pt idx="186" formatCode="General">
                  <c:v>1.0842E-4</c:v>
                </c:pt>
                <c:pt idx="187" formatCode="General">
                  <c:v>1.09554E-4</c:v>
                </c:pt>
                <c:pt idx="188" formatCode="General">
                  <c:v>1.10518E-4</c:v>
                </c:pt>
                <c:pt idx="189" formatCode="General">
                  <c:v>1.11723E-4</c:v>
                </c:pt>
                <c:pt idx="190" formatCode="General">
                  <c:v>1.13146E-4</c:v>
                </c:pt>
                <c:pt idx="191" formatCode="General">
                  <c:v>1.1432700000000001E-4</c:v>
                </c:pt>
                <c:pt idx="192" formatCode="General">
                  <c:v>1.1421699999999999E-4</c:v>
                </c:pt>
                <c:pt idx="193" formatCode="General">
                  <c:v>1.13657E-4</c:v>
                </c:pt>
                <c:pt idx="194" formatCode="General">
                  <c:v>1.13992E-4</c:v>
                </c:pt>
                <c:pt idx="195" formatCode="General">
                  <c:v>1.13781E-4</c:v>
                </c:pt>
                <c:pt idx="196" formatCode="General">
                  <c:v>1.14405E-4</c:v>
                </c:pt>
                <c:pt idx="197" formatCode="General">
                  <c:v>1.1650999999999999E-4</c:v>
                </c:pt>
                <c:pt idx="198" formatCode="General">
                  <c:v>1.17203E-4</c:v>
                </c:pt>
                <c:pt idx="199" formatCode="General">
                  <c:v>1.1804800000000001E-4</c:v>
                </c:pt>
                <c:pt idx="200" formatCode="General">
                  <c:v>1.18268E-4</c:v>
                </c:pt>
                <c:pt idx="201" formatCode="General">
                  <c:v>1.18876E-4</c:v>
                </c:pt>
                <c:pt idx="202" formatCode="General">
                  <c:v>1.18767E-4</c:v>
                </c:pt>
                <c:pt idx="203" formatCode="General">
                  <c:v>1.20486E-4</c:v>
                </c:pt>
                <c:pt idx="204" formatCode="General">
                  <c:v>1.21072E-4</c:v>
                </c:pt>
                <c:pt idx="205" formatCode="General">
                  <c:v>1.2205399999999999E-4</c:v>
                </c:pt>
                <c:pt idx="206" formatCode="General">
                  <c:v>1.2252699999999999E-4</c:v>
                </c:pt>
                <c:pt idx="207" formatCode="General">
                  <c:v>1.23662E-4</c:v>
                </c:pt>
                <c:pt idx="208" formatCode="General">
                  <c:v>1.2336700000000001E-4</c:v>
                </c:pt>
                <c:pt idx="209" formatCode="General">
                  <c:v>1.23948E-4</c:v>
                </c:pt>
                <c:pt idx="210" formatCode="General">
                  <c:v>1.24203E-4</c:v>
                </c:pt>
                <c:pt idx="211" formatCode="General">
                  <c:v>1.2455499999999999E-4</c:v>
                </c:pt>
                <c:pt idx="212" formatCode="General">
                  <c:v>1.25069E-4</c:v>
                </c:pt>
                <c:pt idx="213" formatCode="General">
                  <c:v>1.2668400000000001E-4</c:v>
                </c:pt>
                <c:pt idx="214" formatCode="General">
                  <c:v>1.2806199999999999E-4</c:v>
                </c:pt>
                <c:pt idx="215" formatCode="General">
                  <c:v>1.2961099999999999E-4</c:v>
                </c:pt>
                <c:pt idx="216" formatCode="General">
                  <c:v>1.31645E-4</c:v>
                </c:pt>
                <c:pt idx="217" formatCode="General">
                  <c:v>1.3211200000000001E-4</c:v>
                </c:pt>
                <c:pt idx="218" formatCode="General">
                  <c:v>1.3206000000000001E-4</c:v>
                </c:pt>
                <c:pt idx="219" formatCode="General">
                  <c:v>1.3267699999999999E-4</c:v>
                </c:pt>
                <c:pt idx="220" formatCode="General">
                  <c:v>1.34201E-4</c:v>
                </c:pt>
                <c:pt idx="221" formatCode="General">
                  <c:v>1.3421099999999999E-4</c:v>
                </c:pt>
                <c:pt idx="222" formatCode="General">
                  <c:v>1.3512499999999999E-4</c:v>
                </c:pt>
                <c:pt idx="223" formatCode="General">
                  <c:v>1.35227E-4</c:v>
                </c:pt>
                <c:pt idx="224" formatCode="General">
                  <c:v>1.35525E-4</c:v>
                </c:pt>
                <c:pt idx="225" formatCode="General">
                  <c:v>1.35499E-4</c:v>
                </c:pt>
                <c:pt idx="226" formatCode="General">
                  <c:v>1.3528499999999999E-4</c:v>
                </c:pt>
                <c:pt idx="227" formatCode="General">
                  <c:v>1.3537600000000001E-4</c:v>
                </c:pt>
                <c:pt idx="228" formatCode="General">
                  <c:v>1.36067E-4</c:v>
                </c:pt>
                <c:pt idx="229" formatCode="General">
                  <c:v>1.3566300000000001E-4</c:v>
                </c:pt>
                <c:pt idx="230" formatCode="General">
                  <c:v>1.35088E-4</c:v>
                </c:pt>
                <c:pt idx="231" formatCode="General">
                  <c:v>1.3657599999999999E-4</c:v>
                </c:pt>
                <c:pt idx="232" formatCode="General">
                  <c:v>1.3765899999999999E-4</c:v>
                </c:pt>
                <c:pt idx="233" formatCode="General">
                  <c:v>1.38045E-4</c:v>
                </c:pt>
                <c:pt idx="234" formatCode="General">
                  <c:v>1.3855200000000001E-4</c:v>
                </c:pt>
                <c:pt idx="235" formatCode="General">
                  <c:v>1.4053000000000001E-4</c:v>
                </c:pt>
                <c:pt idx="236" formatCode="General">
                  <c:v>1.41433E-4</c:v>
                </c:pt>
                <c:pt idx="237" formatCode="General">
                  <c:v>1.4093800000000001E-4</c:v>
                </c:pt>
                <c:pt idx="238" formatCode="General">
                  <c:v>1.43101E-4</c:v>
                </c:pt>
                <c:pt idx="239" formatCode="General">
                  <c:v>1.449E-4</c:v>
                </c:pt>
                <c:pt idx="240" formatCode="General">
                  <c:v>1.4514700000000001E-4</c:v>
                </c:pt>
                <c:pt idx="241" formatCode="General">
                  <c:v>1.45074E-4</c:v>
                </c:pt>
                <c:pt idx="242" formatCode="General">
                  <c:v>1.4602899999999999E-4</c:v>
                </c:pt>
                <c:pt idx="243" formatCode="General">
                  <c:v>1.4590299999999999E-4</c:v>
                </c:pt>
                <c:pt idx="244" formatCode="General">
                  <c:v>1.4624199999999999E-4</c:v>
                </c:pt>
                <c:pt idx="245" formatCode="General">
                  <c:v>1.4638100000000001E-4</c:v>
                </c:pt>
                <c:pt idx="246" formatCode="General">
                  <c:v>1.4657799999999999E-4</c:v>
                </c:pt>
                <c:pt idx="247" formatCode="General">
                  <c:v>1.47162E-4</c:v>
                </c:pt>
                <c:pt idx="248" formatCode="General">
                  <c:v>1.4708899999999999E-4</c:v>
                </c:pt>
                <c:pt idx="249" formatCode="General">
                  <c:v>1.47286E-4</c:v>
                </c:pt>
                <c:pt idx="250" formatCode="General">
                  <c:v>1.4803900000000001E-4</c:v>
                </c:pt>
                <c:pt idx="251" formatCode="General">
                  <c:v>1.4904600000000001E-4</c:v>
                </c:pt>
                <c:pt idx="252" formatCode="General">
                  <c:v>1.4910600000000001E-4</c:v>
                </c:pt>
                <c:pt idx="253" formatCode="General">
                  <c:v>1.4967800000000001E-4</c:v>
                </c:pt>
                <c:pt idx="254" formatCode="General">
                  <c:v>1.50352E-4</c:v>
                </c:pt>
                <c:pt idx="255" formatCode="General">
                  <c:v>1.51349E-4</c:v>
                </c:pt>
                <c:pt idx="256" formatCode="General">
                  <c:v>1.52053E-4</c:v>
                </c:pt>
                <c:pt idx="257" formatCode="General">
                  <c:v>1.5291999999999999E-4</c:v>
                </c:pt>
                <c:pt idx="258" formatCode="General">
                  <c:v>1.5335699999999999E-4</c:v>
                </c:pt>
                <c:pt idx="259" formatCode="General">
                  <c:v>1.5286600000000001E-4</c:v>
                </c:pt>
                <c:pt idx="260" formatCode="General">
                  <c:v>1.50941E-4</c:v>
                </c:pt>
                <c:pt idx="261" formatCode="General">
                  <c:v>1.51056E-4</c:v>
                </c:pt>
                <c:pt idx="262" formatCode="General">
                  <c:v>1.50827E-4</c:v>
                </c:pt>
                <c:pt idx="263" formatCode="General">
                  <c:v>1.5087799999999999E-4</c:v>
                </c:pt>
                <c:pt idx="264" formatCode="General">
                  <c:v>1.5180599999999999E-4</c:v>
                </c:pt>
                <c:pt idx="265" formatCode="General">
                  <c:v>1.5265400000000001E-4</c:v>
                </c:pt>
                <c:pt idx="266" formatCode="General">
                  <c:v>1.5358400000000001E-4</c:v>
                </c:pt>
                <c:pt idx="267" formatCode="General">
                  <c:v>1.53024E-4</c:v>
                </c:pt>
                <c:pt idx="268" formatCode="General">
                  <c:v>1.5142700000000001E-4</c:v>
                </c:pt>
                <c:pt idx="269" formatCode="General">
                  <c:v>1.4399700000000001E-4</c:v>
                </c:pt>
                <c:pt idx="270" formatCode="General">
                  <c:v>1.4720999999999999E-4</c:v>
                </c:pt>
                <c:pt idx="271" formatCode="General">
                  <c:v>1.46525E-4</c:v>
                </c:pt>
                <c:pt idx="272" formatCode="General">
                  <c:v>1.46286E-4</c:v>
                </c:pt>
                <c:pt idx="273" formatCode="General">
                  <c:v>1.4681000000000001E-4</c:v>
                </c:pt>
                <c:pt idx="274" formatCode="General">
                  <c:v>1.47212E-4</c:v>
                </c:pt>
                <c:pt idx="275" formatCode="General">
                  <c:v>1.46806E-4</c:v>
                </c:pt>
                <c:pt idx="276" formatCode="General">
                  <c:v>1.4679800000000001E-4</c:v>
                </c:pt>
                <c:pt idx="277" formatCode="General">
                  <c:v>1.472E-4</c:v>
                </c:pt>
                <c:pt idx="278" formatCode="General">
                  <c:v>1.4589400000000001E-4</c:v>
                </c:pt>
                <c:pt idx="279" formatCode="General">
                  <c:v>1.4578E-4</c:v>
                </c:pt>
                <c:pt idx="280" formatCode="General">
                  <c:v>1.45122E-4</c:v>
                </c:pt>
                <c:pt idx="281" formatCode="General">
                  <c:v>1.4391999999999999E-4</c:v>
                </c:pt>
                <c:pt idx="282" formatCode="General">
                  <c:v>1.4310200000000001E-4</c:v>
                </c:pt>
                <c:pt idx="283" formatCode="General">
                  <c:v>1.4314300000000001E-4</c:v>
                </c:pt>
                <c:pt idx="284" formatCode="General">
                  <c:v>1.4285400000000001E-4</c:v>
                </c:pt>
                <c:pt idx="285" formatCode="General">
                  <c:v>1.43428E-4</c:v>
                </c:pt>
                <c:pt idx="286" formatCode="General">
                  <c:v>1.4290400000000001E-4</c:v>
                </c:pt>
                <c:pt idx="287" formatCode="General">
                  <c:v>1.4232099999999999E-4</c:v>
                </c:pt>
                <c:pt idx="288" formatCode="General">
                  <c:v>1.41815E-4</c:v>
                </c:pt>
                <c:pt idx="289" formatCode="General">
                  <c:v>1.4172800000000001E-4</c:v>
                </c:pt>
                <c:pt idx="290" formatCode="General">
                  <c:v>1.39732E-4</c:v>
                </c:pt>
                <c:pt idx="291" formatCode="General">
                  <c:v>1.3818000000000001E-4</c:v>
                </c:pt>
                <c:pt idx="292" formatCode="General">
                  <c:v>1.37131E-4</c:v>
                </c:pt>
                <c:pt idx="293" formatCode="General">
                  <c:v>1.3576699999999999E-4</c:v>
                </c:pt>
                <c:pt idx="294" formatCode="General">
                  <c:v>1.3394599999999999E-4</c:v>
                </c:pt>
                <c:pt idx="295" formatCode="General">
                  <c:v>1.32819E-4</c:v>
                </c:pt>
                <c:pt idx="296" formatCode="General">
                  <c:v>1.3287300000000001E-4</c:v>
                </c:pt>
                <c:pt idx="297" formatCode="General">
                  <c:v>1.2806499999999999E-4</c:v>
                </c:pt>
                <c:pt idx="298" formatCode="General">
                  <c:v>1.2446700000000001E-4</c:v>
                </c:pt>
                <c:pt idx="299" formatCode="General">
                  <c:v>1.21007E-4</c:v>
                </c:pt>
                <c:pt idx="300" formatCode="General">
                  <c:v>1.2060799999999999E-4</c:v>
                </c:pt>
                <c:pt idx="301" formatCode="General">
                  <c:v>1.1964999999999999E-4</c:v>
                </c:pt>
                <c:pt idx="302" formatCode="General">
                  <c:v>1.19195E-4</c:v>
                </c:pt>
                <c:pt idx="303" formatCode="General">
                  <c:v>1.18731E-4</c:v>
                </c:pt>
                <c:pt idx="304" formatCode="General">
                  <c:v>1.18052E-4</c:v>
                </c:pt>
                <c:pt idx="305" formatCode="General">
                  <c:v>1.1672599999999999E-4</c:v>
                </c:pt>
                <c:pt idx="306" formatCode="General">
                  <c:v>1.15466E-4</c:v>
                </c:pt>
                <c:pt idx="307" formatCode="General">
                  <c:v>1.13918E-4</c:v>
                </c:pt>
                <c:pt idx="308" formatCode="General">
                  <c:v>1.12697E-4</c:v>
                </c:pt>
                <c:pt idx="309" formatCode="General">
                  <c:v>1.10896E-4</c:v>
                </c:pt>
                <c:pt idx="310" formatCode="General">
                  <c:v>1.09319E-4</c:v>
                </c:pt>
                <c:pt idx="311" formatCode="General">
                  <c:v>1.08435E-4</c:v>
                </c:pt>
                <c:pt idx="312" formatCode="General">
                  <c:v>1.0706599999999999E-4</c:v>
                </c:pt>
                <c:pt idx="313" formatCode="General">
                  <c:v>1.0573699999999999E-4</c:v>
                </c:pt>
                <c:pt idx="314" formatCode="General">
                  <c:v>1.04398E-4</c:v>
                </c:pt>
                <c:pt idx="315" formatCode="General">
                  <c:v>1.03155E-4</c:v>
                </c:pt>
                <c:pt idx="316" formatCode="General">
                  <c:v>1.0148E-4</c:v>
                </c:pt>
                <c:pt idx="317" formatCode="General">
                  <c:v>1.0058E-4</c:v>
                </c:pt>
                <c:pt idx="318">
                  <c:v>9.8981900000000002E-5</c:v>
                </c:pt>
                <c:pt idx="319">
                  <c:v>9.8102899999999999E-5</c:v>
                </c:pt>
                <c:pt idx="320">
                  <c:v>9.73125E-5</c:v>
                </c:pt>
                <c:pt idx="321">
                  <c:v>9.6093800000000005E-5</c:v>
                </c:pt>
                <c:pt idx="322">
                  <c:v>9.5231599999999998E-5</c:v>
                </c:pt>
                <c:pt idx="323">
                  <c:v>9.3533899999999996E-5</c:v>
                </c:pt>
                <c:pt idx="324">
                  <c:v>9.2258700000000005E-5</c:v>
                </c:pt>
                <c:pt idx="325">
                  <c:v>9.0514599999999996E-5</c:v>
                </c:pt>
                <c:pt idx="326">
                  <c:v>8.9081399999999997E-5</c:v>
                </c:pt>
                <c:pt idx="327">
                  <c:v>8.8421600000000001E-5</c:v>
                </c:pt>
                <c:pt idx="328">
                  <c:v>8.7927299999999994E-5</c:v>
                </c:pt>
                <c:pt idx="329">
                  <c:v>8.8525100000000004E-5</c:v>
                </c:pt>
                <c:pt idx="330">
                  <c:v>8.7192499999999996E-5</c:v>
                </c:pt>
                <c:pt idx="331">
                  <c:v>8.33871E-5</c:v>
                </c:pt>
                <c:pt idx="332">
                  <c:v>8.22931E-5</c:v>
                </c:pt>
                <c:pt idx="333">
                  <c:v>8.0927200000000007E-5</c:v>
                </c:pt>
                <c:pt idx="334">
                  <c:v>7.9417099999999996E-5</c:v>
                </c:pt>
                <c:pt idx="335">
                  <c:v>7.7625600000000004E-5</c:v>
                </c:pt>
                <c:pt idx="336">
                  <c:v>7.8060999999999997E-5</c:v>
                </c:pt>
                <c:pt idx="337">
                  <c:v>7.7845900000000006E-5</c:v>
                </c:pt>
                <c:pt idx="338">
                  <c:v>7.7732700000000002E-5</c:v>
                </c:pt>
                <c:pt idx="339">
                  <c:v>7.5812100000000006E-5</c:v>
                </c:pt>
                <c:pt idx="340">
                  <c:v>7.6044799999999994E-5</c:v>
                </c:pt>
                <c:pt idx="341">
                  <c:v>7.5468899999999998E-5</c:v>
                </c:pt>
                <c:pt idx="342">
                  <c:v>7.3632800000000004E-5</c:v>
                </c:pt>
                <c:pt idx="343">
                  <c:v>7.1885999999999996E-5</c:v>
                </c:pt>
                <c:pt idx="344">
                  <c:v>7.41965E-5</c:v>
                </c:pt>
                <c:pt idx="345">
                  <c:v>7.6030200000000003E-5</c:v>
                </c:pt>
                <c:pt idx="346">
                  <c:v>7.7383299999999995E-5</c:v>
                </c:pt>
                <c:pt idx="347">
                  <c:v>7.0981299999999997E-5</c:v>
                </c:pt>
                <c:pt idx="348">
                  <c:v>6.8132899999999999E-5</c:v>
                </c:pt>
                <c:pt idx="349">
                  <c:v>4.1778199999999999E-5</c:v>
                </c:pt>
                <c:pt idx="350">
                  <c:v>3.8269499999999997E-5</c:v>
                </c:pt>
                <c:pt idx="351">
                  <c:v>2.51495E-5</c:v>
                </c:pt>
                <c:pt idx="352">
                  <c:v>1.9021500000000001E-5</c:v>
                </c:pt>
                <c:pt idx="353">
                  <c:v>1.6562199999999999E-5</c:v>
                </c:pt>
                <c:pt idx="354">
                  <c:v>1.59711E-5</c:v>
                </c:pt>
                <c:pt idx="355">
                  <c:v>1.1172899999999999E-5</c:v>
                </c:pt>
                <c:pt idx="356">
                  <c:v>8.8581200000000005E-6</c:v>
                </c:pt>
                <c:pt idx="357">
                  <c:v>2.1792899999999999E-5</c:v>
                </c:pt>
                <c:pt idx="358">
                  <c:v>2.64426E-5</c:v>
                </c:pt>
                <c:pt idx="359">
                  <c:v>3.0184599999999999E-5</c:v>
                </c:pt>
                <c:pt idx="360">
                  <c:v>2.09401E-5</c:v>
                </c:pt>
                <c:pt idx="361">
                  <c:v>4.2656E-5</c:v>
                </c:pt>
                <c:pt idx="362">
                  <c:v>4.0633899999999997E-5</c:v>
                </c:pt>
                <c:pt idx="363">
                  <c:v>4.2156800000000003E-5</c:v>
                </c:pt>
                <c:pt idx="364">
                  <c:v>4.6863600000000003E-5</c:v>
                </c:pt>
                <c:pt idx="365">
                  <c:v>5.9158499999999999E-5</c:v>
                </c:pt>
                <c:pt idx="366">
                  <c:v>5.16644E-5</c:v>
                </c:pt>
                <c:pt idx="367">
                  <c:v>4.8619399999999997E-5</c:v>
                </c:pt>
                <c:pt idx="368">
                  <c:v>3.6121699999999997E-5</c:v>
                </c:pt>
                <c:pt idx="369">
                  <c:v>2.8756799999999999E-5</c:v>
                </c:pt>
                <c:pt idx="370">
                  <c:v>2.6457100000000001E-5</c:v>
                </c:pt>
                <c:pt idx="371">
                  <c:v>2.5113499999999999E-5</c:v>
                </c:pt>
                <c:pt idx="372">
                  <c:v>2.40646E-5</c:v>
                </c:pt>
                <c:pt idx="373">
                  <c:v>2.3849599999999999E-5</c:v>
                </c:pt>
                <c:pt idx="374">
                  <c:v>2.2373300000000001E-5</c:v>
                </c:pt>
                <c:pt idx="375">
                  <c:v>4.4889499999999998E-5</c:v>
                </c:pt>
                <c:pt idx="376">
                  <c:v>5.3517299999999997E-5</c:v>
                </c:pt>
                <c:pt idx="377">
                  <c:v>4.5759200000000001E-5</c:v>
                </c:pt>
                <c:pt idx="378">
                  <c:v>4.2651100000000002E-5</c:v>
                </c:pt>
                <c:pt idx="379">
                  <c:v>3.2539900000000003E-5</c:v>
                </c:pt>
                <c:pt idx="380">
                  <c:v>3.3055700000000003E-5</c:v>
                </c:pt>
                <c:pt idx="381">
                  <c:v>2.6567299999999999E-5</c:v>
                </c:pt>
                <c:pt idx="382">
                  <c:v>2.0744600000000001E-5</c:v>
                </c:pt>
                <c:pt idx="383">
                  <c:v>-2.1410700000000002E-5</c:v>
                </c:pt>
                <c:pt idx="384">
                  <c:v>1.0253499999999999E-5</c:v>
                </c:pt>
                <c:pt idx="385">
                  <c:v>5.5375599999999999E-6</c:v>
                </c:pt>
                <c:pt idx="386">
                  <c:v>4.4316400000000001E-5</c:v>
                </c:pt>
                <c:pt idx="387">
                  <c:v>6.28735E-5</c:v>
                </c:pt>
                <c:pt idx="388" formatCode="General">
                  <c:v>1.06946E-4</c:v>
                </c:pt>
                <c:pt idx="389">
                  <c:v>9.1589399999999994E-5</c:v>
                </c:pt>
                <c:pt idx="390" formatCode="General">
                  <c:v>1.08903E-4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A5D-41F4-BB20-164642172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790144"/>
        <c:axId val="158790720"/>
      </c:scatterChart>
      <c:valAx>
        <c:axId val="158790144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58790720"/>
        <c:crosses val="autoZero"/>
        <c:crossBetween val="midCat"/>
      </c:valAx>
      <c:valAx>
        <c:axId val="15879072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587901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bones'!$FH$4:$FH$398</c:f>
              <c:numCache>
                <c:formatCode>0.00E+00</c:formatCode>
                <c:ptCount val="395"/>
                <c:pt idx="0">
                  <c:v>1.7277100000000001E-5</c:v>
                </c:pt>
                <c:pt idx="1">
                  <c:v>-9.3915100000000005E-6</c:v>
                </c:pt>
                <c:pt idx="2">
                  <c:v>-1.4308099999999999E-5</c:v>
                </c:pt>
                <c:pt idx="3">
                  <c:v>1.5880100000000001E-5</c:v>
                </c:pt>
                <c:pt idx="4">
                  <c:v>1.9870499999999999E-5</c:v>
                </c:pt>
                <c:pt idx="5" formatCode="General">
                  <c:v>2.22757E-4</c:v>
                </c:pt>
                <c:pt idx="6" formatCode="General">
                  <c:v>9.0337999999999996E-4</c:v>
                </c:pt>
                <c:pt idx="7" formatCode="General">
                  <c:v>2.3310980000000002E-3</c:v>
                </c:pt>
                <c:pt idx="8" formatCode="General">
                  <c:v>4.535664E-3</c:v>
                </c:pt>
                <c:pt idx="9" formatCode="General">
                  <c:v>7.3703290000000001E-3</c:v>
                </c:pt>
                <c:pt idx="10" formatCode="General">
                  <c:v>1.0861279E-2</c:v>
                </c:pt>
                <c:pt idx="11" formatCode="General">
                  <c:v>1.4553824E-2</c:v>
                </c:pt>
                <c:pt idx="12" formatCode="General">
                  <c:v>1.8505839999999999E-2</c:v>
                </c:pt>
                <c:pt idx="13" formatCode="General">
                  <c:v>2.2453949000000001E-2</c:v>
                </c:pt>
                <c:pt idx="14" formatCode="General">
                  <c:v>2.6562703999999999E-2</c:v>
                </c:pt>
                <c:pt idx="15" formatCode="General">
                  <c:v>3.1432806000000001E-2</c:v>
                </c:pt>
                <c:pt idx="16" formatCode="General">
                  <c:v>3.6852224000000003E-2</c:v>
                </c:pt>
                <c:pt idx="17" formatCode="General">
                  <c:v>4.2311090000000003E-2</c:v>
                </c:pt>
                <c:pt idx="18" formatCode="General">
                  <c:v>4.7674558999999998E-2</c:v>
                </c:pt>
                <c:pt idx="19" formatCode="General">
                  <c:v>5.3356730999999998E-2</c:v>
                </c:pt>
                <c:pt idx="20" formatCode="General">
                  <c:v>5.9086842000000001E-2</c:v>
                </c:pt>
                <c:pt idx="21" formatCode="General">
                  <c:v>6.4843890000000001E-2</c:v>
                </c:pt>
                <c:pt idx="22" formatCode="General">
                  <c:v>7.0728342E-2</c:v>
                </c:pt>
                <c:pt idx="23" formatCode="General">
                  <c:v>7.7653261000000001E-2</c:v>
                </c:pt>
                <c:pt idx="24" formatCode="General">
                  <c:v>8.6650111000000002E-2</c:v>
                </c:pt>
                <c:pt idx="25" formatCode="General">
                  <c:v>9.5526270999999996E-2</c:v>
                </c:pt>
                <c:pt idx="26" formatCode="General">
                  <c:v>0.103575772</c:v>
                </c:pt>
                <c:pt idx="27" formatCode="General">
                  <c:v>0.111689741</c:v>
                </c:pt>
                <c:pt idx="28" formatCode="General">
                  <c:v>0.12024169699999999</c:v>
                </c:pt>
                <c:pt idx="29" formatCode="General">
                  <c:v>0.12812585500000001</c:v>
                </c:pt>
                <c:pt idx="30" formatCode="General">
                  <c:v>0.13667458199999999</c:v>
                </c:pt>
                <c:pt idx="31" formatCode="General">
                  <c:v>0.14716707400000001</c:v>
                </c:pt>
                <c:pt idx="32" formatCode="General">
                  <c:v>0.15836555999999999</c:v>
                </c:pt>
                <c:pt idx="33" formatCode="General">
                  <c:v>0.16771022199999999</c:v>
                </c:pt>
                <c:pt idx="34" formatCode="General">
                  <c:v>0.17522657699999999</c:v>
                </c:pt>
                <c:pt idx="35" formatCode="General">
                  <c:v>0.18226145999999999</c:v>
                </c:pt>
                <c:pt idx="36" formatCode="General">
                  <c:v>0.18936983399999999</c:v>
                </c:pt>
                <c:pt idx="37" formatCode="General">
                  <c:v>0.196532332</c:v>
                </c:pt>
                <c:pt idx="38" formatCode="General">
                  <c:v>0.204653787</c:v>
                </c:pt>
                <c:pt idx="39" formatCode="General">
                  <c:v>0.21363526299999999</c:v>
                </c:pt>
                <c:pt idx="40" formatCode="General">
                  <c:v>0.22269867600000001</c:v>
                </c:pt>
                <c:pt idx="41" formatCode="General">
                  <c:v>0.23103214699999999</c:v>
                </c:pt>
                <c:pt idx="42" formatCode="General">
                  <c:v>0.23914456000000001</c:v>
                </c:pt>
                <c:pt idx="43" formatCode="General">
                  <c:v>0.24864033799999999</c:v>
                </c:pt>
                <c:pt idx="44" formatCode="General">
                  <c:v>0.258480139</c:v>
                </c:pt>
                <c:pt idx="45" formatCode="General">
                  <c:v>0.26779208100000002</c:v>
                </c:pt>
                <c:pt idx="46" formatCode="General">
                  <c:v>0.27639782299999999</c:v>
                </c:pt>
                <c:pt idx="47" formatCode="General">
                  <c:v>0.28410842400000003</c:v>
                </c:pt>
                <c:pt idx="48" formatCode="General">
                  <c:v>0.29014454699999997</c:v>
                </c:pt>
                <c:pt idx="49" formatCode="General">
                  <c:v>0.29590137999999999</c:v>
                </c:pt>
                <c:pt idx="50" formatCode="General">
                  <c:v>0.30191044700000003</c:v>
                </c:pt>
                <c:pt idx="51" formatCode="General">
                  <c:v>0.308119804</c:v>
                </c:pt>
                <c:pt idx="52" formatCode="General">
                  <c:v>0.31462331100000002</c:v>
                </c:pt>
                <c:pt idx="53" formatCode="General">
                  <c:v>0.32122598600000002</c:v>
                </c:pt>
                <c:pt idx="54" formatCode="General">
                  <c:v>0.32689789800000002</c:v>
                </c:pt>
                <c:pt idx="55" formatCode="General">
                  <c:v>0.33138194900000001</c:v>
                </c:pt>
                <c:pt idx="56" formatCode="General">
                  <c:v>0.33572498699999997</c:v>
                </c:pt>
                <c:pt idx="57" formatCode="General">
                  <c:v>0.339396474</c:v>
                </c:pt>
                <c:pt idx="58" formatCode="General">
                  <c:v>0.34267389300000001</c:v>
                </c:pt>
                <c:pt idx="59" formatCode="General">
                  <c:v>0.34659147800000001</c:v>
                </c:pt>
                <c:pt idx="60" formatCode="General">
                  <c:v>0.35163731199999998</c:v>
                </c:pt>
                <c:pt idx="61" formatCode="General">
                  <c:v>0.35699299299999998</c:v>
                </c:pt>
                <c:pt idx="62" formatCode="General">
                  <c:v>0.363432912</c:v>
                </c:pt>
                <c:pt idx="63" formatCode="General">
                  <c:v>0.370091858</c:v>
                </c:pt>
                <c:pt idx="64" formatCode="General">
                  <c:v>0.37665307599999998</c:v>
                </c:pt>
                <c:pt idx="65" formatCode="General">
                  <c:v>0.38456557099999999</c:v>
                </c:pt>
                <c:pt idx="66" formatCode="General">
                  <c:v>0.39220552199999997</c:v>
                </c:pt>
                <c:pt idx="67" formatCode="General">
                  <c:v>0.39848306300000003</c:v>
                </c:pt>
                <c:pt idx="68" formatCode="General">
                  <c:v>0.405409713</c:v>
                </c:pt>
                <c:pt idx="69" formatCode="General">
                  <c:v>0.41312166299999997</c:v>
                </c:pt>
                <c:pt idx="70" formatCode="General">
                  <c:v>0.41909255200000001</c:v>
                </c:pt>
                <c:pt idx="71" formatCode="General">
                  <c:v>0.42418552799999998</c:v>
                </c:pt>
                <c:pt idx="72" formatCode="General">
                  <c:v>0.42998166300000001</c:v>
                </c:pt>
                <c:pt idx="73" formatCode="General">
                  <c:v>0.43597551299999998</c:v>
                </c:pt>
                <c:pt idx="74" formatCode="General">
                  <c:v>0.44165311499999999</c:v>
                </c:pt>
                <c:pt idx="75" formatCode="General">
                  <c:v>0.44756453800000001</c:v>
                </c:pt>
                <c:pt idx="76" formatCode="General">
                  <c:v>0.45503102000000001</c:v>
                </c:pt>
                <c:pt idx="77" formatCode="General">
                  <c:v>0.46333671999999998</c:v>
                </c:pt>
                <c:pt idx="78" formatCode="General">
                  <c:v>0.47164377499999999</c:v>
                </c:pt>
                <c:pt idx="79" formatCode="General">
                  <c:v>0.47894862399999999</c:v>
                </c:pt>
                <c:pt idx="80" formatCode="General">
                  <c:v>0.48526454600000002</c:v>
                </c:pt>
                <c:pt idx="81" formatCode="General">
                  <c:v>0.49162921900000001</c:v>
                </c:pt>
                <c:pt idx="82" formatCode="General">
                  <c:v>0.49848065400000002</c:v>
                </c:pt>
                <c:pt idx="83" formatCode="General">
                  <c:v>0.50470732100000004</c:v>
                </c:pt>
                <c:pt idx="84" formatCode="General">
                  <c:v>0.51088873499999998</c:v>
                </c:pt>
                <c:pt idx="85" formatCode="General">
                  <c:v>0.518241532</c:v>
                </c:pt>
                <c:pt idx="86" formatCode="General">
                  <c:v>0.52599622899999998</c:v>
                </c:pt>
                <c:pt idx="87" formatCode="General">
                  <c:v>0.53280715599999995</c:v>
                </c:pt>
                <c:pt idx="88" formatCode="General">
                  <c:v>0.53978102900000002</c:v>
                </c:pt>
                <c:pt idx="89" formatCode="General">
                  <c:v>0.54803771899999998</c:v>
                </c:pt>
                <c:pt idx="90" formatCode="General">
                  <c:v>0.55613424099999997</c:v>
                </c:pt>
                <c:pt idx="91" formatCode="General">
                  <c:v>0.56286605499999998</c:v>
                </c:pt>
                <c:pt idx="92" formatCode="General">
                  <c:v>0.56928039100000005</c:v>
                </c:pt>
                <c:pt idx="93" formatCode="General">
                  <c:v>0.57517655199999995</c:v>
                </c:pt>
                <c:pt idx="94" formatCode="General">
                  <c:v>0.57987897700000002</c:v>
                </c:pt>
                <c:pt idx="95" formatCode="General">
                  <c:v>0.58423763500000003</c:v>
                </c:pt>
                <c:pt idx="96" formatCode="General">
                  <c:v>0.58876297</c:v>
                </c:pt>
                <c:pt idx="97" formatCode="General">
                  <c:v>0.59311887500000005</c:v>
                </c:pt>
                <c:pt idx="98" formatCode="General">
                  <c:v>0.59770877499999997</c:v>
                </c:pt>
                <c:pt idx="99" formatCode="General">
                  <c:v>0.60275645700000002</c:v>
                </c:pt>
                <c:pt idx="100" formatCode="General">
                  <c:v>0.60731481200000004</c:v>
                </c:pt>
                <c:pt idx="101" formatCode="General">
                  <c:v>0.61104878200000001</c:v>
                </c:pt>
                <c:pt idx="102" formatCode="General">
                  <c:v>0.61432442899999995</c:v>
                </c:pt>
                <c:pt idx="103" formatCode="General">
                  <c:v>0.61766510100000005</c:v>
                </c:pt>
                <c:pt idx="104" formatCode="General">
                  <c:v>0.62102221800000001</c:v>
                </c:pt>
                <c:pt idx="105" formatCode="General">
                  <c:v>0.624307155</c:v>
                </c:pt>
                <c:pt idx="106" formatCode="General">
                  <c:v>0.62757832899999999</c:v>
                </c:pt>
                <c:pt idx="107" formatCode="General">
                  <c:v>0.63125737800000004</c:v>
                </c:pt>
                <c:pt idx="108" formatCode="General">
                  <c:v>0.63524626299999998</c:v>
                </c:pt>
                <c:pt idx="109" formatCode="General">
                  <c:v>0.639399563</c:v>
                </c:pt>
                <c:pt idx="110" formatCode="General">
                  <c:v>0.64451761299999999</c:v>
                </c:pt>
                <c:pt idx="111" formatCode="General">
                  <c:v>0.65035343400000001</c:v>
                </c:pt>
                <c:pt idx="112" formatCode="General">
                  <c:v>0.65641931899999995</c:v>
                </c:pt>
                <c:pt idx="113" formatCode="General">
                  <c:v>0.66207250799999995</c:v>
                </c:pt>
                <c:pt idx="114" formatCode="General">
                  <c:v>0.66794682500000002</c:v>
                </c:pt>
                <c:pt idx="115" formatCode="General">
                  <c:v>0.67330288199999999</c:v>
                </c:pt>
                <c:pt idx="116" formatCode="General">
                  <c:v>0.67852674700000004</c:v>
                </c:pt>
                <c:pt idx="117" formatCode="General">
                  <c:v>0.683817173</c:v>
                </c:pt>
                <c:pt idx="118" formatCode="General">
                  <c:v>0.68976032399999998</c:v>
                </c:pt>
                <c:pt idx="119" formatCode="General">
                  <c:v>0.69540824000000001</c:v>
                </c:pt>
                <c:pt idx="120" formatCode="General">
                  <c:v>0.70128855599999995</c:v>
                </c:pt>
                <c:pt idx="121" formatCode="General">
                  <c:v>0.70769522900000004</c:v>
                </c:pt>
                <c:pt idx="122" formatCode="General">
                  <c:v>0.71388368199999996</c:v>
                </c:pt>
                <c:pt idx="123" formatCode="General">
                  <c:v>0.71924807400000002</c:v>
                </c:pt>
                <c:pt idx="124" formatCode="General">
                  <c:v>0.72403873500000004</c:v>
                </c:pt>
                <c:pt idx="125" formatCode="General">
                  <c:v>0.72858713399999997</c:v>
                </c:pt>
                <c:pt idx="126" formatCode="General">
                  <c:v>0.73330541999999999</c:v>
                </c:pt>
                <c:pt idx="127" formatCode="General">
                  <c:v>0.73817477399999998</c:v>
                </c:pt>
                <c:pt idx="128" formatCode="General">
                  <c:v>0.74296023200000005</c:v>
                </c:pt>
                <c:pt idx="129" formatCode="General">
                  <c:v>0.74831334500000002</c:v>
                </c:pt>
                <c:pt idx="130" formatCode="General">
                  <c:v>0.75437164999999995</c:v>
                </c:pt>
                <c:pt idx="131" formatCode="General">
                  <c:v>0.76041236000000001</c:v>
                </c:pt>
                <c:pt idx="132" formatCode="General">
                  <c:v>0.76712889200000001</c:v>
                </c:pt>
                <c:pt idx="133" formatCode="General">
                  <c:v>0.77417769299999994</c:v>
                </c:pt>
                <c:pt idx="134" formatCode="General">
                  <c:v>0.78121620899999999</c:v>
                </c:pt>
                <c:pt idx="135" formatCode="General">
                  <c:v>0.78784883800000005</c:v>
                </c:pt>
                <c:pt idx="136" formatCode="General">
                  <c:v>0.79400089299999999</c:v>
                </c:pt>
                <c:pt idx="137" formatCode="General">
                  <c:v>0.79931067700000002</c:v>
                </c:pt>
                <c:pt idx="138" formatCode="General">
                  <c:v>0.80453148500000005</c:v>
                </c:pt>
                <c:pt idx="139" formatCode="General">
                  <c:v>0.80918454900000003</c:v>
                </c:pt>
                <c:pt idx="140" formatCode="General">
                  <c:v>0.81297375100000002</c:v>
                </c:pt>
                <c:pt idx="141" formatCode="General">
                  <c:v>0.81634747500000004</c:v>
                </c:pt>
                <c:pt idx="142" formatCode="General">
                  <c:v>0.81991217400000005</c:v>
                </c:pt>
                <c:pt idx="143" formatCode="General">
                  <c:v>0.82395991300000004</c:v>
                </c:pt>
                <c:pt idx="144" formatCode="General">
                  <c:v>0.82842396200000001</c:v>
                </c:pt>
                <c:pt idx="145" formatCode="General">
                  <c:v>0.83390108500000004</c:v>
                </c:pt>
                <c:pt idx="146" formatCode="General">
                  <c:v>0.839480691</c:v>
                </c:pt>
                <c:pt idx="147" formatCode="General">
                  <c:v>0.844080626</c:v>
                </c:pt>
                <c:pt idx="148" formatCode="General">
                  <c:v>0.84784492</c:v>
                </c:pt>
                <c:pt idx="149" formatCode="General">
                  <c:v>0.85259283100000005</c:v>
                </c:pt>
                <c:pt idx="150" formatCode="General">
                  <c:v>0.85814748600000001</c:v>
                </c:pt>
                <c:pt idx="151" formatCode="General">
                  <c:v>0.86422711699999999</c:v>
                </c:pt>
                <c:pt idx="152" formatCode="General">
                  <c:v>0.87133935699999998</c:v>
                </c:pt>
                <c:pt idx="153" formatCode="General">
                  <c:v>0.87921896600000005</c:v>
                </c:pt>
                <c:pt idx="154" formatCode="General">
                  <c:v>0.88648293700000003</c:v>
                </c:pt>
                <c:pt idx="155" formatCode="General">
                  <c:v>0.89232576900000005</c:v>
                </c:pt>
                <c:pt idx="156" formatCode="General">
                  <c:v>0.89816352200000005</c:v>
                </c:pt>
                <c:pt idx="157" formatCode="General">
                  <c:v>0.90515694800000002</c:v>
                </c:pt>
                <c:pt idx="158" formatCode="General">
                  <c:v>0.91253257099999996</c:v>
                </c:pt>
                <c:pt idx="159" formatCode="General">
                  <c:v>0.91931787200000004</c:v>
                </c:pt>
                <c:pt idx="160" formatCode="General">
                  <c:v>0.926449737</c:v>
                </c:pt>
                <c:pt idx="161" formatCode="General">
                  <c:v>0.93420744600000005</c:v>
                </c:pt>
                <c:pt idx="162" formatCode="General">
                  <c:v>0.94157367199999997</c:v>
                </c:pt>
                <c:pt idx="163" formatCode="General">
                  <c:v>0.947851534</c:v>
                </c:pt>
                <c:pt idx="164" formatCode="General">
                  <c:v>0.95351439000000004</c:v>
                </c:pt>
                <c:pt idx="165" formatCode="General">
                  <c:v>0.95911048499999996</c:v>
                </c:pt>
                <c:pt idx="166" formatCode="General">
                  <c:v>0.96486368700000003</c:v>
                </c:pt>
                <c:pt idx="167" formatCode="General">
                  <c:v>0.97007999</c:v>
                </c:pt>
                <c:pt idx="168" formatCode="General">
                  <c:v>0.97537274100000004</c:v>
                </c:pt>
                <c:pt idx="169" formatCode="General">
                  <c:v>0.98140677399999998</c:v>
                </c:pt>
                <c:pt idx="170" formatCode="General">
                  <c:v>0.98806412600000004</c:v>
                </c:pt>
                <c:pt idx="171" formatCode="General">
                  <c:v>0.99428740000000004</c:v>
                </c:pt>
                <c:pt idx="172" formatCode="General">
                  <c:v>1.000073185</c:v>
                </c:pt>
                <c:pt idx="173" formatCode="General">
                  <c:v>1.0053234170000001</c:v>
                </c:pt>
                <c:pt idx="174" formatCode="General">
                  <c:v>1.0101201829999999</c:v>
                </c:pt>
                <c:pt idx="175" formatCode="General">
                  <c:v>1.014981122</c:v>
                </c:pt>
                <c:pt idx="176" formatCode="General">
                  <c:v>1.019718653</c:v>
                </c:pt>
                <c:pt idx="177" formatCode="General">
                  <c:v>1.0248325359999999</c:v>
                </c:pt>
                <c:pt idx="178" formatCode="General">
                  <c:v>1.031364457</c:v>
                </c:pt>
                <c:pt idx="179" formatCode="General">
                  <c:v>1.0386501079999999</c:v>
                </c:pt>
                <c:pt idx="180" formatCode="General">
                  <c:v>1.045545232</c:v>
                </c:pt>
                <c:pt idx="181" formatCode="General">
                  <c:v>1.0523822270000001</c:v>
                </c:pt>
                <c:pt idx="182" formatCode="General">
                  <c:v>1.059155716</c:v>
                </c:pt>
                <c:pt idx="183" formatCode="General">
                  <c:v>1.0649952899999999</c:v>
                </c:pt>
                <c:pt idx="184" formatCode="General">
                  <c:v>1.070510938</c:v>
                </c:pt>
                <c:pt idx="185" formatCode="General">
                  <c:v>1.0755886800000001</c:v>
                </c:pt>
                <c:pt idx="186" formatCode="General">
                  <c:v>1.0806541620000001</c:v>
                </c:pt>
                <c:pt idx="187" formatCode="General">
                  <c:v>1.0855935800000001</c:v>
                </c:pt>
                <c:pt idx="188" formatCode="General">
                  <c:v>1.090493127</c:v>
                </c:pt>
                <c:pt idx="189" formatCode="General">
                  <c:v>1.095003599</c:v>
                </c:pt>
                <c:pt idx="190" formatCode="General">
                  <c:v>1.0996850979999999</c:v>
                </c:pt>
                <c:pt idx="191" formatCode="General">
                  <c:v>1.104146233</c:v>
                </c:pt>
                <c:pt idx="192" formatCode="General">
                  <c:v>1.1084545859999999</c:v>
                </c:pt>
                <c:pt idx="193" formatCode="General">
                  <c:v>1.1130428480000001</c:v>
                </c:pt>
                <c:pt idx="194" formatCode="General">
                  <c:v>1.11836278</c:v>
                </c:pt>
                <c:pt idx="195" formatCode="General">
                  <c:v>1.124179638</c:v>
                </c:pt>
                <c:pt idx="196" formatCode="General">
                  <c:v>1.1305752170000001</c:v>
                </c:pt>
                <c:pt idx="197" formatCode="General">
                  <c:v>1.137772446</c:v>
                </c:pt>
                <c:pt idx="198" formatCode="General">
                  <c:v>1.1454725269999999</c:v>
                </c:pt>
                <c:pt idx="199" formatCode="General">
                  <c:v>1.153156396</c:v>
                </c:pt>
                <c:pt idx="200" formatCode="General">
                  <c:v>1.161105485</c:v>
                </c:pt>
                <c:pt idx="201" formatCode="General">
                  <c:v>1.169265896</c:v>
                </c:pt>
                <c:pt idx="202" formatCode="General">
                  <c:v>1.1774291699999999</c:v>
                </c:pt>
                <c:pt idx="203" formatCode="General">
                  <c:v>1.185266653</c:v>
                </c:pt>
                <c:pt idx="204" formatCode="General">
                  <c:v>1.192429959</c:v>
                </c:pt>
                <c:pt idx="205" formatCode="General">
                  <c:v>1.198855469</c:v>
                </c:pt>
                <c:pt idx="206" formatCode="General">
                  <c:v>1.204988959</c:v>
                </c:pt>
                <c:pt idx="207" formatCode="General">
                  <c:v>1.211081536</c:v>
                </c:pt>
                <c:pt idx="208" formatCode="General">
                  <c:v>1.2171329259999999</c:v>
                </c:pt>
                <c:pt idx="209" formatCode="General">
                  <c:v>1.2235594679999999</c:v>
                </c:pt>
                <c:pt idx="210" formatCode="General">
                  <c:v>1.2306068489999999</c:v>
                </c:pt>
                <c:pt idx="211" formatCode="General">
                  <c:v>1.237475407</c:v>
                </c:pt>
                <c:pt idx="212" formatCode="General">
                  <c:v>1.2433948720000001</c:v>
                </c:pt>
                <c:pt idx="213" formatCode="General">
                  <c:v>1.2486903970000001</c:v>
                </c:pt>
                <c:pt idx="214" formatCode="General">
                  <c:v>1.2553304160000001</c:v>
                </c:pt>
                <c:pt idx="215" formatCode="General">
                  <c:v>1.2627357100000001</c:v>
                </c:pt>
                <c:pt idx="216" formatCode="General">
                  <c:v>1.2695913249999999</c:v>
                </c:pt>
                <c:pt idx="217" formatCode="General">
                  <c:v>1.2761971999999999</c:v>
                </c:pt>
                <c:pt idx="218" formatCode="General">
                  <c:v>1.2830694149999999</c:v>
                </c:pt>
                <c:pt idx="219" formatCode="General">
                  <c:v>1.2894369240000001</c:v>
                </c:pt>
                <c:pt idx="220" formatCode="General">
                  <c:v>1.294738639</c:v>
                </c:pt>
                <c:pt idx="221" formatCode="General">
                  <c:v>1.3000861290000001</c:v>
                </c:pt>
                <c:pt idx="222" formatCode="General">
                  <c:v>1.3059047829999999</c:v>
                </c:pt>
                <c:pt idx="223" formatCode="General">
                  <c:v>1.3122048070000001</c:v>
                </c:pt>
                <c:pt idx="224" formatCode="General">
                  <c:v>1.318096508</c:v>
                </c:pt>
                <c:pt idx="225" formatCode="General">
                  <c:v>1.32367802</c:v>
                </c:pt>
                <c:pt idx="226" formatCode="General">
                  <c:v>1.3292603119999999</c:v>
                </c:pt>
                <c:pt idx="227" formatCode="General">
                  <c:v>1.33512115</c:v>
                </c:pt>
                <c:pt idx="228" formatCode="General">
                  <c:v>1.3412328389999999</c:v>
                </c:pt>
                <c:pt idx="229" formatCode="General">
                  <c:v>1.3466058729999999</c:v>
                </c:pt>
                <c:pt idx="230" formatCode="General">
                  <c:v>1.3516033169999999</c:v>
                </c:pt>
                <c:pt idx="231" formatCode="General">
                  <c:v>1.3566630500000001</c:v>
                </c:pt>
                <c:pt idx="232" formatCode="General">
                  <c:v>1.3623387790000001</c:v>
                </c:pt>
                <c:pt idx="233" formatCode="General">
                  <c:v>1.367997127</c:v>
                </c:pt>
                <c:pt idx="234" formatCode="General">
                  <c:v>1.3735976679999999</c:v>
                </c:pt>
                <c:pt idx="235" formatCode="General">
                  <c:v>1.379638793</c:v>
                </c:pt>
                <c:pt idx="236" formatCode="General">
                  <c:v>1.38591541</c:v>
                </c:pt>
                <c:pt idx="237" formatCode="General">
                  <c:v>1.3914204779999999</c:v>
                </c:pt>
                <c:pt idx="238" formatCode="General">
                  <c:v>1.396620263</c:v>
                </c:pt>
                <c:pt idx="239" formatCode="General">
                  <c:v>1.402120349</c:v>
                </c:pt>
                <c:pt idx="240" formatCode="General">
                  <c:v>1.407324018</c:v>
                </c:pt>
                <c:pt idx="241" formatCode="General">
                  <c:v>1.4117291540000001</c:v>
                </c:pt>
                <c:pt idx="242" formatCode="General">
                  <c:v>1.4151675930000001</c:v>
                </c:pt>
                <c:pt idx="243" formatCode="General">
                  <c:v>1.418116248</c:v>
                </c:pt>
                <c:pt idx="244" formatCode="General">
                  <c:v>1.420661588</c:v>
                </c:pt>
                <c:pt idx="245" formatCode="General">
                  <c:v>1.4227794380000001</c:v>
                </c:pt>
                <c:pt idx="246" formatCode="General">
                  <c:v>1.4258436050000001</c:v>
                </c:pt>
                <c:pt idx="247" formatCode="General">
                  <c:v>1.4298475690000001</c:v>
                </c:pt>
                <c:pt idx="248" formatCode="General">
                  <c:v>1.434093007</c:v>
                </c:pt>
                <c:pt idx="249" formatCode="General">
                  <c:v>1.438905345</c:v>
                </c:pt>
                <c:pt idx="250" formatCode="General">
                  <c:v>1.4438959810000001</c:v>
                </c:pt>
                <c:pt idx="251" formatCode="General">
                  <c:v>1.447909637</c:v>
                </c:pt>
                <c:pt idx="252" formatCode="General">
                  <c:v>1.452433238</c:v>
                </c:pt>
                <c:pt idx="253" formatCode="General">
                  <c:v>1.4582241469999999</c:v>
                </c:pt>
                <c:pt idx="254" formatCode="General">
                  <c:v>1.4646811820000001</c:v>
                </c:pt>
                <c:pt idx="255" formatCode="General">
                  <c:v>1.471966111</c:v>
                </c:pt>
                <c:pt idx="256" formatCode="General">
                  <c:v>1.4800495970000001</c:v>
                </c:pt>
                <c:pt idx="257" formatCode="General">
                  <c:v>1.487777774</c:v>
                </c:pt>
                <c:pt idx="258" formatCode="General">
                  <c:v>1.4951565440000001</c:v>
                </c:pt>
                <c:pt idx="259" formatCode="General">
                  <c:v>1.5027069740000001</c:v>
                </c:pt>
                <c:pt idx="260" formatCode="General">
                  <c:v>1.5102982119999999</c:v>
                </c:pt>
                <c:pt idx="261" formatCode="General">
                  <c:v>1.518836243</c:v>
                </c:pt>
                <c:pt idx="262" formatCode="General">
                  <c:v>1.527879153</c:v>
                </c:pt>
                <c:pt idx="263" formatCode="General">
                  <c:v>1.5354592090000001</c:v>
                </c:pt>
                <c:pt idx="264" formatCode="General">
                  <c:v>1.5422029880000001</c:v>
                </c:pt>
                <c:pt idx="265" formatCode="General">
                  <c:v>1.5489305879999999</c:v>
                </c:pt>
                <c:pt idx="266" formatCode="General">
                  <c:v>1.5545241249999999</c:v>
                </c:pt>
                <c:pt idx="267" formatCode="General">
                  <c:v>1.5588558159999999</c:v>
                </c:pt>
                <c:pt idx="268" formatCode="General">
                  <c:v>1.5630170729999999</c:v>
                </c:pt>
                <c:pt idx="269" formatCode="General">
                  <c:v>1.566213444</c:v>
                </c:pt>
                <c:pt idx="270" formatCode="General">
                  <c:v>1.568061594</c:v>
                </c:pt>
                <c:pt idx="271" formatCode="General">
                  <c:v>1.5693382170000001</c:v>
                </c:pt>
                <c:pt idx="272" formatCode="General">
                  <c:v>1.571533689</c:v>
                </c:pt>
                <c:pt idx="273" formatCode="General">
                  <c:v>1.575266077</c:v>
                </c:pt>
                <c:pt idx="274" formatCode="General">
                  <c:v>1.5798474709999999</c:v>
                </c:pt>
                <c:pt idx="275" formatCode="General">
                  <c:v>1.5854694620000001</c:v>
                </c:pt>
                <c:pt idx="276" formatCode="General">
                  <c:v>1.5915386579999999</c:v>
                </c:pt>
                <c:pt idx="277" formatCode="General">
                  <c:v>1.5973615459999999</c:v>
                </c:pt>
                <c:pt idx="278" formatCode="General">
                  <c:v>1.602200091</c:v>
                </c:pt>
                <c:pt idx="279" formatCode="General">
                  <c:v>1.6065849830000001</c:v>
                </c:pt>
                <c:pt idx="280" formatCode="General">
                  <c:v>1.610774433</c:v>
                </c:pt>
                <c:pt idx="281" formatCode="General">
                  <c:v>1.6150963810000001</c:v>
                </c:pt>
                <c:pt idx="282" formatCode="General">
                  <c:v>1.619223734</c:v>
                </c:pt>
                <c:pt idx="283" formatCode="General">
                  <c:v>1.62369691</c:v>
                </c:pt>
                <c:pt idx="284" formatCode="General">
                  <c:v>1.628141936</c:v>
                </c:pt>
                <c:pt idx="285" formatCode="General">
                  <c:v>1.632872391</c:v>
                </c:pt>
                <c:pt idx="286" formatCode="General">
                  <c:v>1.6386682969999999</c:v>
                </c:pt>
                <c:pt idx="287" formatCode="General">
                  <c:v>1.644179635</c:v>
                </c:pt>
                <c:pt idx="288" formatCode="General">
                  <c:v>1.6492279480000001</c:v>
                </c:pt>
                <c:pt idx="289" formatCode="General">
                  <c:v>1.6553795790000001</c:v>
                </c:pt>
                <c:pt idx="290" formatCode="General">
                  <c:v>1.662533061</c:v>
                </c:pt>
                <c:pt idx="291" formatCode="General">
                  <c:v>1.668425971</c:v>
                </c:pt>
                <c:pt idx="292" formatCode="General">
                  <c:v>1.6740773369999999</c:v>
                </c:pt>
                <c:pt idx="293" formatCode="General">
                  <c:v>1.67943558</c:v>
                </c:pt>
                <c:pt idx="294" formatCode="General">
                  <c:v>1.683718576</c:v>
                </c:pt>
                <c:pt idx="295" formatCode="General">
                  <c:v>1.6865167510000001</c:v>
                </c:pt>
                <c:pt idx="296" formatCode="General">
                  <c:v>1.6886602100000001</c:v>
                </c:pt>
                <c:pt idx="297" formatCode="General">
                  <c:v>1.6905308459999999</c:v>
                </c:pt>
                <c:pt idx="298" formatCode="General">
                  <c:v>1.69230323</c:v>
                </c:pt>
                <c:pt idx="299" formatCode="General">
                  <c:v>1.69379327</c:v>
                </c:pt>
                <c:pt idx="300" formatCode="General">
                  <c:v>1.6948435209999999</c:v>
                </c:pt>
                <c:pt idx="301" formatCode="General">
                  <c:v>1.6963325090000001</c:v>
                </c:pt>
                <c:pt idx="302" formatCode="General">
                  <c:v>1.698083164</c:v>
                </c:pt>
                <c:pt idx="303" formatCode="General">
                  <c:v>1.6999835839999999</c:v>
                </c:pt>
                <c:pt idx="304" formatCode="General">
                  <c:v>1.703039108</c:v>
                </c:pt>
                <c:pt idx="305" formatCode="General">
                  <c:v>1.706780596</c:v>
                </c:pt>
                <c:pt idx="306" formatCode="General">
                  <c:v>1.710714165</c:v>
                </c:pt>
                <c:pt idx="307" formatCode="General">
                  <c:v>1.714993151</c:v>
                </c:pt>
                <c:pt idx="308" formatCode="General">
                  <c:v>1.7196359699999999</c:v>
                </c:pt>
                <c:pt idx="309" formatCode="General">
                  <c:v>1.723716381</c:v>
                </c:pt>
                <c:pt idx="310" formatCode="General">
                  <c:v>1.727105281</c:v>
                </c:pt>
                <c:pt idx="311" formatCode="General">
                  <c:v>1.730067257</c:v>
                </c:pt>
                <c:pt idx="312" formatCode="General">
                  <c:v>1.7329458040000001</c:v>
                </c:pt>
                <c:pt idx="313" formatCode="General">
                  <c:v>1.735726721</c:v>
                </c:pt>
                <c:pt idx="314" formatCode="General">
                  <c:v>1.738231423</c:v>
                </c:pt>
                <c:pt idx="315" formatCode="General">
                  <c:v>1.7411016070000001</c:v>
                </c:pt>
                <c:pt idx="316" formatCode="General">
                  <c:v>1.7441339279999999</c:v>
                </c:pt>
                <c:pt idx="317" formatCode="General">
                  <c:v>1.746890764</c:v>
                </c:pt>
                <c:pt idx="318" formatCode="General">
                  <c:v>1.7496324750000001</c:v>
                </c:pt>
                <c:pt idx="319" formatCode="General">
                  <c:v>1.752239002</c:v>
                </c:pt>
                <c:pt idx="320" formatCode="General">
                  <c:v>1.7548558809999999</c:v>
                </c:pt>
                <c:pt idx="321" formatCode="General">
                  <c:v>1.757572887</c:v>
                </c:pt>
                <c:pt idx="322" formatCode="General">
                  <c:v>1.7601512619999999</c:v>
                </c:pt>
                <c:pt idx="323" formatCode="General">
                  <c:v>1.7623987640000001</c:v>
                </c:pt>
                <c:pt idx="324" formatCode="General">
                  <c:v>1.764823955</c:v>
                </c:pt>
                <c:pt idx="325" formatCode="General">
                  <c:v>1.7676478179999999</c:v>
                </c:pt>
                <c:pt idx="326" formatCode="General">
                  <c:v>1.770464281</c:v>
                </c:pt>
                <c:pt idx="327" formatCode="General">
                  <c:v>1.773426189</c:v>
                </c:pt>
                <c:pt idx="328" formatCode="General">
                  <c:v>1.7765781279999999</c:v>
                </c:pt>
                <c:pt idx="329" formatCode="General">
                  <c:v>1.779594645</c:v>
                </c:pt>
                <c:pt idx="330" formatCode="General">
                  <c:v>1.782211038</c:v>
                </c:pt>
                <c:pt idx="331" formatCode="General">
                  <c:v>1.7846289799999999</c:v>
                </c:pt>
                <c:pt idx="332" formatCode="General">
                  <c:v>1.7871534280000001</c:v>
                </c:pt>
                <c:pt idx="333" formatCode="General">
                  <c:v>1.7896817279999999</c:v>
                </c:pt>
                <c:pt idx="334" formatCode="General">
                  <c:v>1.792065716</c:v>
                </c:pt>
                <c:pt idx="335" formatCode="General">
                  <c:v>1.7940641740000001</c:v>
                </c:pt>
                <c:pt idx="336" formatCode="General">
                  <c:v>1.795745787</c:v>
                </c:pt>
                <c:pt idx="337" formatCode="General">
                  <c:v>1.7972447359999999</c:v>
                </c:pt>
                <c:pt idx="338" formatCode="General">
                  <c:v>1.7984270689999999</c:v>
                </c:pt>
                <c:pt idx="339" formatCode="General">
                  <c:v>1.799436424</c:v>
                </c:pt>
                <c:pt idx="340" formatCode="General">
                  <c:v>1.8002804800000001</c:v>
                </c:pt>
                <c:pt idx="341" formatCode="General">
                  <c:v>1.8010393520000001</c:v>
                </c:pt>
                <c:pt idx="342" formatCode="General">
                  <c:v>1.801502801</c:v>
                </c:pt>
                <c:pt idx="343" formatCode="General">
                  <c:v>1.80151861</c:v>
                </c:pt>
                <c:pt idx="344" formatCode="General">
                  <c:v>1.800197453</c:v>
                </c:pt>
                <c:pt idx="345" formatCode="General">
                  <c:v>1.8005716220000001</c:v>
                </c:pt>
                <c:pt idx="346" formatCode="General">
                  <c:v>1.8014378449999999</c:v>
                </c:pt>
                <c:pt idx="347" formatCode="General">
                  <c:v>1.8024219850000001</c:v>
                </c:pt>
                <c:pt idx="348" formatCode="General">
                  <c:v>1.8037747900000001</c:v>
                </c:pt>
                <c:pt idx="349" formatCode="General">
                  <c:v>1.806327561</c:v>
                </c:pt>
                <c:pt idx="350" formatCode="General">
                  <c:v>1.8071306730000001</c:v>
                </c:pt>
                <c:pt idx="351" formatCode="General">
                  <c:v>1.807455845</c:v>
                </c:pt>
                <c:pt idx="352" formatCode="General">
                  <c:v>1.8077093500000001</c:v>
                </c:pt>
                <c:pt idx="353" formatCode="General">
                  <c:v>1.8079374029999999</c:v>
                </c:pt>
                <c:pt idx="354" formatCode="General">
                  <c:v>1.8082312650000001</c:v>
                </c:pt>
                <c:pt idx="355" formatCode="General">
                  <c:v>1.8085490639999999</c:v>
                </c:pt>
                <c:pt idx="356" formatCode="General">
                  <c:v>1.8087309810000001</c:v>
                </c:pt>
                <c:pt idx="357" formatCode="General">
                  <c:v>1.8090335</c:v>
                </c:pt>
                <c:pt idx="358" formatCode="General">
                  <c:v>1.8093627729999999</c:v>
                </c:pt>
                <c:pt idx="359" formatCode="General">
                  <c:v>1.8097283420000001</c:v>
                </c:pt>
                <c:pt idx="360" formatCode="General">
                  <c:v>1.8100338359999999</c:v>
                </c:pt>
                <c:pt idx="361" formatCode="General">
                  <c:v>1.810433491</c:v>
                </c:pt>
                <c:pt idx="362" formatCode="General">
                  <c:v>1.810721749</c:v>
                </c:pt>
                <c:pt idx="363" formatCode="General">
                  <c:v>1.810897872</c:v>
                </c:pt>
                <c:pt idx="364" formatCode="General">
                  <c:v>1.810904676</c:v>
                </c:pt>
              </c:numCache>
            </c:numRef>
          </c:xVal>
          <c:yVal>
            <c:numRef>
              <c:f>'Data fresh bones'!$FE$4:$FE$398</c:f>
              <c:numCache>
                <c:formatCode>General</c:formatCode>
                <c:ptCount val="395"/>
                <c:pt idx="0" formatCode="0.00E+00">
                  <c:v>-5.9635000000000001E-5</c:v>
                </c:pt>
                <c:pt idx="1">
                  <c:v>-5.4067999999999998E-4</c:v>
                </c:pt>
                <c:pt idx="2">
                  <c:v>-5.2722000000000001E-4</c:v>
                </c:pt>
                <c:pt idx="3">
                  <c:v>-4.1982E-4</c:v>
                </c:pt>
                <c:pt idx="4">
                  <c:v>-2.2521999999999999E-4</c:v>
                </c:pt>
                <c:pt idx="5">
                  <c:v>2.5748099999999999E-3</c:v>
                </c:pt>
                <c:pt idx="6">
                  <c:v>8.9012999999999991E-3</c:v>
                </c:pt>
                <c:pt idx="7">
                  <c:v>1.7256819999999999E-2</c:v>
                </c:pt>
                <c:pt idx="8">
                  <c:v>1.9416369999999999E-2</c:v>
                </c:pt>
                <c:pt idx="9">
                  <c:v>2.1016170000000001E-2</c:v>
                </c:pt>
                <c:pt idx="10">
                  <c:v>2.5756939999999999E-2</c:v>
                </c:pt>
                <c:pt idx="11">
                  <c:v>2.8933009999999999E-2</c:v>
                </c:pt>
                <c:pt idx="12">
                  <c:v>3.2663310000000001E-2</c:v>
                </c:pt>
                <c:pt idx="13">
                  <c:v>3.9546350000000001E-2</c:v>
                </c:pt>
                <c:pt idx="14">
                  <c:v>4.427466E-2</c:v>
                </c:pt>
                <c:pt idx="15">
                  <c:v>4.7031249999999997E-2</c:v>
                </c:pt>
                <c:pt idx="16">
                  <c:v>5.5996589999999999E-2</c:v>
                </c:pt>
                <c:pt idx="17">
                  <c:v>5.7775590000000002E-2</c:v>
                </c:pt>
                <c:pt idx="18">
                  <c:v>6.2976909999999997E-2</c:v>
                </c:pt>
                <c:pt idx="19">
                  <c:v>7.2180240000000007E-2</c:v>
                </c:pt>
                <c:pt idx="20">
                  <c:v>7.8826030000000005E-2</c:v>
                </c:pt>
                <c:pt idx="21">
                  <c:v>8.0559270000000002E-2</c:v>
                </c:pt>
                <c:pt idx="22">
                  <c:v>8.6611389999999996E-2</c:v>
                </c:pt>
                <c:pt idx="23">
                  <c:v>9.1394169999999997E-2</c:v>
                </c:pt>
                <c:pt idx="24">
                  <c:v>9.6383179999999999E-2</c:v>
                </c:pt>
                <c:pt idx="25">
                  <c:v>9.9482329999999994E-2</c:v>
                </c:pt>
                <c:pt idx="26">
                  <c:v>0.10546104000000001</c:v>
                </c:pt>
                <c:pt idx="27">
                  <c:v>0.10770354</c:v>
                </c:pt>
                <c:pt idx="28">
                  <c:v>0.10798902000000001</c:v>
                </c:pt>
                <c:pt idx="29">
                  <c:v>0.10817433</c:v>
                </c:pt>
                <c:pt idx="30">
                  <c:v>0.11220318999999999</c:v>
                </c:pt>
                <c:pt idx="31">
                  <c:v>0.11541825999999999</c:v>
                </c:pt>
                <c:pt idx="32">
                  <c:v>0.11812019</c:v>
                </c:pt>
                <c:pt idx="33">
                  <c:v>0.12327013000000001</c:v>
                </c:pt>
                <c:pt idx="34">
                  <c:v>0.12713447</c:v>
                </c:pt>
                <c:pt idx="35">
                  <c:v>0.12838746000000001</c:v>
                </c:pt>
                <c:pt idx="36">
                  <c:v>0.13561349</c:v>
                </c:pt>
                <c:pt idx="37">
                  <c:v>0.14104232999999999</c:v>
                </c:pt>
                <c:pt idx="38">
                  <c:v>0.14772307000000001</c:v>
                </c:pt>
                <c:pt idx="39">
                  <c:v>0.15448914</c:v>
                </c:pt>
                <c:pt idx="40">
                  <c:v>0.15747109000000001</c:v>
                </c:pt>
                <c:pt idx="41">
                  <c:v>0.15822485</c:v>
                </c:pt>
                <c:pt idx="42">
                  <c:v>0.16331481</c:v>
                </c:pt>
                <c:pt idx="43">
                  <c:v>0.16643704000000001</c:v>
                </c:pt>
                <c:pt idx="44">
                  <c:v>0.16881561</c:v>
                </c:pt>
                <c:pt idx="45">
                  <c:v>0.17775145000000001</c:v>
                </c:pt>
                <c:pt idx="46">
                  <c:v>0.18192369</c:v>
                </c:pt>
                <c:pt idx="47">
                  <c:v>0.18699314</c:v>
                </c:pt>
                <c:pt idx="48">
                  <c:v>0.19007785999999999</c:v>
                </c:pt>
                <c:pt idx="49">
                  <c:v>0.19299652</c:v>
                </c:pt>
                <c:pt idx="50">
                  <c:v>0.19677684000000001</c:v>
                </c:pt>
                <c:pt idx="51">
                  <c:v>0.19869044</c:v>
                </c:pt>
                <c:pt idx="52">
                  <c:v>0.20063104000000001</c:v>
                </c:pt>
                <c:pt idx="53">
                  <c:v>0.20065457</c:v>
                </c:pt>
                <c:pt idx="54">
                  <c:v>0.20343617999999999</c:v>
                </c:pt>
                <c:pt idx="55">
                  <c:v>0.20452171</c:v>
                </c:pt>
                <c:pt idx="56">
                  <c:v>0.20378897000000001</c:v>
                </c:pt>
                <c:pt idx="57">
                  <c:v>0.20763870000000001</c:v>
                </c:pt>
                <c:pt idx="58">
                  <c:v>0.21129192999999999</c:v>
                </c:pt>
                <c:pt idx="59">
                  <c:v>0.21479234</c:v>
                </c:pt>
                <c:pt idx="60">
                  <c:v>0.21566228000000001</c:v>
                </c:pt>
                <c:pt idx="61">
                  <c:v>0.22267582999999999</c:v>
                </c:pt>
                <c:pt idx="62">
                  <c:v>0.22132822999999999</c:v>
                </c:pt>
                <c:pt idx="63">
                  <c:v>0.21799641</c:v>
                </c:pt>
                <c:pt idx="64">
                  <c:v>0.21676998</c:v>
                </c:pt>
                <c:pt idx="65">
                  <c:v>0.21734671</c:v>
                </c:pt>
                <c:pt idx="66">
                  <c:v>0.21646945000000001</c:v>
                </c:pt>
                <c:pt idx="67">
                  <c:v>0.21871409</c:v>
                </c:pt>
                <c:pt idx="68">
                  <c:v>0.22592859000000001</c:v>
                </c:pt>
                <c:pt idx="69">
                  <c:v>0.22635976999999999</c:v>
                </c:pt>
                <c:pt idx="70">
                  <c:v>0.22922601000000001</c:v>
                </c:pt>
                <c:pt idx="71">
                  <c:v>0.23084046999999999</c:v>
                </c:pt>
                <c:pt idx="72">
                  <c:v>0.23280682</c:v>
                </c:pt>
                <c:pt idx="73">
                  <c:v>0.23706109</c:v>
                </c:pt>
                <c:pt idx="74">
                  <c:v>0.24349473999999999</c:v>
                </c:pt>
                <c:pt idx="75">
                  <c:v>0.25097199999999997</c:v>
                </c:pt>
                <c:pt idx="76">
                  <c:v>0.25966073000000001</c:v>
                </c:pt>
                <c:pt idx="77">
                  <c:v>0.27210677</c:v>
                </c:pt>
                <c:pt idx="78">
                  <c:v>0.27754320999999998</c:v>
                </c:pt>
                <c:pt idx="79">
                  <c:v>0.28432416999999999</c:v>
                </c:pt>
                <c:pt idx="80">
                  <c:v>0.28723495999999998</c:v>
                </c:pt>
                <c:pt idx="81">
                  <c:v>0.29558294000000002</c:v>
                </c:pt>
                <c:pt idx="82">
                  <c:v>0.29867271000000001</c:v>
                </c:pt>
                <c:pt idx="83">
                  <c:v>0.30777823999999998</c:v>
                </c:pt>
                <c:pt idx="84">
                  <c:v>0.31410799</c:v>
                </c:pt>
                <c:pt idx="85">
                  <c:v>0.32390005999999999</c:v>
                </c:pt>
                <c:pt idx="86">
                  <c:v>0.32825346999999999</c:v>
                </c:pt>
                <c:pt idx="87">
                  <c:v>0.33346837000000001</c:v>
                </c:pt>
                <c:pt idx="88">
                  <c:v>0.34173748999999998</c:v>
                </c:pt>
                <c:pt idx="89">
                  <c:v>0.35165027999999998</c:v>
                </c:pt>
                <c:pt idx="90">
                  <c:v>0.35465359000000002</c:v>
                </c:pt>
                <c:pt idx="91">
                  <c:v>0.35930402</c:v>
                </c:pt>
                <c:pt idx="92">
                  <c:v>0.36460101</c:v>
                </c:pt>
                <c:pt idx="93">
                  <c:v>0.36596717000000001</c:v>
                </c:pt>
                <c:pt idx="94">
                  <c:v>0.36591574999999998</c:v>
                </c:pt>
                <c:pt idx="95">
                  <c:v>0.37151601000000001</c:v>
                </c:pt>
                <c:pt idx="96">
                  <c:v>0.37534901999999998</c:v>
                </c:pt>
                <c:pt idx="97">
                  <c:v>0.37424027999999998</c:v>
                </c:pt>
                <c:pt idx="98">
                  <c:v>0.37413574999999999</c:v>
                </c:pt>
                <c:pt idx="99">
                  <c:v>0.37614712</c:v>
                </c:pt>
                <c:pt idx="100">
                  <c:v>0.37615530000000003</c:v>
                </c:pt>
                <c:pt idx="101">
                  <c:v>0.37421999</c:v>
                </c:pt>
                <c:pt idx="102">
                  <c:v>0.37574242000000002</c:v>
                </c:pt>
                <c:pt idx="103">
                  <c:v>0.37520974000000001</c:v>
                </c:pt>
                <c:pt idx="104">
                  <c:v>0.37661925000000002</c:v>
                </c:pt>
                <c:pt idx="105">
                  <c:v>0.37642669000000001</c:v>
                </c:pt>
                <c:pt idx="106">
                  <c:v>0.37711192999999998</c:v>
                </c:pt>
                <c:pt idx="107">
                  <c:v>0.37759797</c:v>
                </c:pt>
                <c:pt idx="108">
                  <c:v>0.37895330999999999</c:v>
                </c:pt>
                <c:pt idx="109">
                  <c:v>0.37990520999999999</c:v>
                </c:pt>
                <c:pt idx="110">
                  <c:v>0.38018412000000001</c:v>
                </c:pt>
                <c:pt idx="111">
                  <c:v>0.38106701999999998</c:v>
                </c:pt>
                <c:pt idx="112">
                  <c:v>0.38148061999999999</c:v>
                </c:pt>
                <c:pt idx="113">
                  <c:v>0.38386687000000003</c:v>
                </c:pt>
                <c:pt idx="114">
                  <c:v>0.38221934000000002</c:v>
                </c:pt>
                <c:pt idx="115">
                  <c:v>0.38579835000000001</c:v>
                </c:pt>
                <c:pt idx="116">
                  <c:v>0.38531490000000002</c:v>
                </c:pt>
                <c:pt idx="117">
                  <c:v>0.38660018000000002</c:v>
                </c:pt>
                <c:pt idx="118">
                  <c:v>0.38866751999999999</c:v>
                </c:pt>
                <c:pt idx="119">
                  <c:v>0.38922837999999998</c:v>
                </c:pt>
                <c:pt idx="120">
                  <c:v>0.38568807999999999</c:v>
                </c:pt>
                <c:pt idx="121">
                  <c:v>0.38644405999999998</c:v>
                </c:pt>
                <c:pt idx="122">
                  <c:v>0.38562247999999999</c:v>
                </c:pt>
                <c:pt idx="123">
                  <c:v>0.38011300999999997</c:v>
                </c:pt>
                <c:pt idx="124">
                  <c:v>0.38013571000000002</c:v>
                </c:pt>
                <c:pt idx="125">
                  <c:v>0.38050142999999997</c:v>
                </c:pt>
                <c:pt idx="126">
                  <c:v>0.37559637000000001</c:v>
                </c:pt>
                <c:pt idx="127">
                  <c:v>0.37257595999999998</c:v>
                </c:pt>
                <c:pt idx="128">
                  <c:v>0.37121412999999998</c:v>
                </c:pt>
                <c:pt idx="129">
                  <c:v>0.36821565000000001</c:v>
                </c:pt>
                <c:pt idx="130">
                  <c:v>0.36383283</c:v>
                </c:pt>
                <c:pt idx="131">
                  <c:v>0.36286928000000002</c:v>
                </c:pt>
                <c:pt idx="132">
                  <c:v>0.36048850999999998</c:v>
                </c:pt>
                <c:pt idx="133">
                  <c:v>0.35692759000000002</c:v>
                </c:pt>
                <c:pt idx="134">
                  <c:v>0.35439937999999999</c:v>
                </c:pt>
                <c:pt idx="135">
                  <c:v>0.35356089000000002</c:v>
                </c:pt>
                <c:pt idx="136">
                  <c:v>0.35179747</c:v>
                </c:pt>
                <c:pt idx="137">
                  <c:v>0.35082542</c:v>
                </c:pt>
                <c:pt idx="138">
                  <c:v>0.35044396</c:v>
                </c:pt>
                <c:pt idx="139">
                  <c:v>0.34960815000000001</c:v>
                </c:pt>
                <c:pt idx="140">
                  <c:v>0.34495342000000001</c:v>
                </c:pt>
                <c:pt idx="141">
                  <c:v>0.34332323999999997</c:v>
                </c:pt>
                <c:pt idx="142">
                  <c:v>0.34121940000000001</c:v>
                </c:pt>
                <c:pt idx="143">
                  <c:v>0.34058528999999998</c:v>
                </c:pt>
                <c:pt idx="144">
                  <c:v>0.33902876999999998</c:v>
                </c:pt>
                <c:pt idx="145">
                  <c:v>0.34082563999999999</c:v>
                </c:pt>
                <c:pt idx="146">
                  <c:v>0.34063718999999998</c:v>
                </c:pt>
                <c:pt idx="147">
                  <c:v>0.33819120000000003</c:v>
                </c:pt>
                <c:pt idx="148">
                  <c:v>0.33256846000000001</c:v>
                </c:pt>
                <c:pt idx="149">
                  <c:v>0.32615071000000001</c:v>
                </c:pt>
                <c:pt idx="150">
                  <c:v>0.32119365999999999</c:v>
                </c:pt>
                <c:pt idx="151">
                  <c:v>0.31714666000000002</c:v>
                </c:pt>
                <c:pt idx="152">
                  <c:v>0.31582442999999999</c:v>
                </c:pt>
                <c:pt idx="153">
                  <c:v>0.31542054000000003</c:v>
                </c:pt>
                <c:pt idx="154">
                  <c:v>0.31566108999999998</c:v>
                </c:pt>
                <c:pt idx="155">
                  <c:v>0.31151406999999998</c:v>
                </c:pt>
                <c:pt idx="156">
                  <c:v>0.30898698000000002</c:v>
                </c:pt>
                <c:pt idx="157">
                  <c:v>0.30278360999999998</c:v>
                </c:pt>
                <c:pt idx="158">
                  <c:v>0.29895194000000003</c:v>
                </c:pt>
                <c:pt idx="159">
                  <c:v>0.29495027000000001</c:v>
                </c:pt>
                <c:pt idx="160">
                  <c:v>0.29263272000000001</c:v>
                </c:pt>
                <c:pt idx="161">
                  <c:v>0.29361451</c:v>
                </c:pt>
                <c:pt idx="162">
                  <c:v>0.29275185999999997</c:v>
                </c:pt>
                <c:pt idx="163">
                  <c:v>0.29224104000000001</c:v>
                </c:pt>
                <c:pt idx="164">
                  <c:v>0.29249648</c:v>
                </c:pt>
                <c:pt idx="165">
                  <c:v>0.29086310999999998</c:v>
                </c:pt>
                <c:pt idx="166">
                  <c:v>0.28803779000000002</c:v>
                </c:pt>
                <c:pt idx="167">
                  <c:v>0.28599878000000001</c:v>
                </c:pt>
                <c:pt idx="168">
                  <c:v>0.28505204000000001</c:v>
                </c:pt>
                <c:pt idx="169">
                  <c:v>0.28353094000000001</c:v>
                </c:pt>
                <c:pt idx="170">
                  <c:v>0.28335283</c:v>
                </c:pt>
                <c:pt idx="171">
                  <c:v>0.28059994999999999</c:v>
                </c:pt>
                <c:pt idx="172">
                  <c:v>0.28251924</c:v>
                </c:pt>
                <c:pt idx="173">
                  <c:v>0.28002611999999999</c:v>
                </c:pt>
                <c:pt idx="174">
                  <c:v>0.27707953000000002</c:v>
                </c:pt>
                <c:pt idx="175">
                  <c:v>0.27538733999999998</c:v>
                </c:pt>
                <c:pt idx="176">
                  <c:v>0.27259280000000002</c:v>
                </c:pt>
                <c:pt idx="177">
                  <c:v>0.27030996000000002</c:v>
                </c:pt>
                <c:pt idx="178">
                  <c:v>0.26931757000000001</c:v>
                </c:pt>
                <c:pt idx="179">
                  <c:v>0.26880029</c:v>
                </c:pt>
                <c:pt idx="180">
                  <c:v>0.26735619999999999</c:v>
                </c:pt>
                <c:pt idx="181">
                  <c:v>0.26663629</c:v>
                </c:pt>
                <c:pt idx="182">
                  <c:v>0.26531237000000002</c:v>
                </c:pt>
                <c:pt idx="183">
                  <c:v>0.26128962</c:v>
                </c:pt>
                <c:pt idx="184">
                  <c:v>0.2593258</c:v>
                </c:pt>
                <c:pt idx="185">
                  <c:v>0.26180407</c:v>
                </c:pt>
                <c:pt idx="186">
                  <c:v>0.26401802000000002</c:v>
                </c:pt>
                <c:pt idx="187">
                  <c:v>0.26461844000000001</c:v>
                </c:pt>
                <c:pt idx="188">
                  <c:v>0.26612694999999997</c:v>
                </c:pt>
                <c:pt idx="189">
                  <c:v>0.26948293000000001</c:v>
                </c:pt>
                <c:pt idx="190">
                  <c:v>0.26686092</c:v>
                </c:pt>
                <c:pt idx="191">
                  <c:v>0.26650459999999998</c:v>
                </c:pt>
                <c:pt idx="192">
                  <c:v>0.26308213000000003</c:v>
                </c:pt>
                <c:pt idx="193">
                  <c:v>0.26617962000000001</c:v>
                </c:pt>
                <c:pt idx="194">
                  <c:v>0.26803030999999999</c:v>
                </c:pt>
                <c:pt idx="195">
                  <c:v>0.27023196999999999</c:v>
                </c:pt>
                <c:pt idx="196">
                  <c:v>0.27126584999999998</c:v>
                </c:pt>
                <c:pt idx="197">
                  <c:v>0.27703801</c:v>
                </c:pt>
                <c:pt idx="198">
                  <c:v>0.27619624999999998</c:v>
                </c:pt>
                <c:pt idx="199">
                  <c:v>0.27137507</c:v>
                </c:pt>
                <c:pt idx="200">
                  <c:v>0.27304618000000003</c:v>
                </c:pt>
                <c:pt idx="201">
                  <c:v>0.27127625</c:v>
                </c:pt>
                <c:pt idx="202">
                  <c:v>0.26654399000000001</c:v>
                </c:pt>
                <c:pt idx="203">
                  <c:v>0.26819275999999997</c:v>
                </c:pt>
                <c:pt idx="204">
                  <c:v>0.27131576000000002</c:v>
                </c:pt>
                <c:pt idx="205">
                  <c:v>0.27028872999999998</c:v>
                </c:pt>
                <c:pt idx="206">
                  <c:v>0.27100888000000001</c:v>
                </c:pt>
                <c:pt idx="207">
                  <c:v>0.27472253000000002</c:v>
                </c:pt>
                <c:pt idx="208">
                  <c:v>0.27229100000000001</c:v>
                </c:pt>
                <c:pt idx="209">
                  <c:v>0.2631173</c:v>
                </c:pt>
                <c:pt idx="210">
                  <c:v>0.26237016000000002</c:v>
                </c:pt>
                <c:pt idx="211">
                  <c:v>0.26151144999999998</c:v>
                </c:pt>
                <c:pt idx="212">
                  <c:v>0.26391656000000002</c:v>
                </c:pt>
                <c:pt idx="213">
                  <c:v>0.26631906</c:v>
                </c:pt>
                <c:pt idx="214">
                  <c:v>0.27830154000000001</c:v>
                </c:pt>
                <c:pt idx="215">
                  <c:v>0.28191256999999997</c:v>
                </c:pt>
                <c:pt idx="216">
                  <c:v>0.28393128000000001</c:v>
                </c:pt>
                <c:pt idx="217">
                  <c:v>0.28166653000000003</c:v>
                </c:pt>
                <c:pt idx="218">
                  <c:v>0.27932616999999998</c:v>
                </c:pt>
                <c:pt idx="219">
                  <c:v>0.27563333000000001</c:v>
                </c:pt>
                <c:pt idx="220">
                  <c:v>0.27349561</c:v>
                </c:pt>
                <c:pt idx="221">
                  <c:v>0.27417679</c:v>
                </c:pt>
                <c:pt idx="222">
                  <c:v>0.27208127999999998</c:v>
                </c:pt>
                <c:pt idx="223">
                  <c:v>0.27317332999999999</c:v>
                </c:pt>
                <c:pt idx="224">
                  <c:v>0.27404810000000002</c:v>
                </c:pt>
                <c:pt idx="225">
                  <c:v>0.27236375000000002</c:v>
                </c:pt>
                <c:pt idx="226">
                  <c:v>0.26923944999999999</c:v>
                </c:pt>
                <c:pt idx="227">
                  <c:v>0.26861033000000001</c:v>
                </c:pt>
                <c:pt idx="228">
                  <c:v>0.27003242999999999</c:v>
                </c:pt>
                <c:pt idx="229">
                  <c:v>0.27375957000000001</c:v>
                </c:pt>
                <c:pt idx="230">
                  <c:v>0.27863589999999999</c:v>
                </c:pt>
                <c:pt idx="231">
                  <c:v>0.28343388000000003</c:v>
                </c:pt>
                <c:pt idx="232">
                  <c:v>0.28412114999999999</c:v>
                </c:pt>
                <c:pt idx="233">
                  <c:v>0.28719897</c:v>
                </c:pt>
                <c:pt idx="234">
                  <c:v>0.28690661000000001</c:v>
                </c:pt>
                <c:pt idx="235">
                  <c:v>0.28509544999999997</c:v>
                </c:pt>
                <c:pt idx="236">
                  <c:v>0.28385338999999998</c:v>
                </c:pt>
                <c:pt idx="237">
                  <c:v>0.29126488</c:v>
                </c:pt>
                <c:pt idx="238">
                  <c:v>0.29270203</c:v>
                </c:pt>
                <c:pt idx="239">
                  <c:v>0.29455885999999998</c:v>
                </c:pt>
                <c:pt idx="240">
                  <c:v>0.29649715999999998</c:v>
                </c:pt>
                <c:pt idx="241">
                  <c:v>0.30017547</c:v>
                </c:pt>
                <c:pt idx="242">
                  <c:v>0.29652842000000001</c:v>
                </c:pt>
                <c:pt idx="243">
                  <c:v>0.29809522999999999</c:v>
                </c:pt>
                <c:pt idx="244">
                  <c:v>0.29557088999999998</c:v>
                </c:pt>
                <c:pt idx="245">
                  <c:v>0.29848290999999999</c:v>
                </c:pt>
                <c:pt idx="246">
                  <c:v>0.29665043000000002</c:v>
                </c:pt>
                <c:pt idx="247">
                  <c:v>0.3036529</c:v>
                </c:pt>
                <c:pt idx="248">
                  <c:v>0.30483170999999998</c:v>
                </c:pt>
                <c:pt idx="249">
                  <c:v>0.30449966000000001</c:v>
                </c:pt>
                <c:pt idx="250">
                  <c:v>0.30372621</c:v>
                </c:pt>
                <c:pt idx="251">
                  <c:v>0.30568183999999998</c:v>
                </c:pt>
                <c:pt idx="252">
                  <c:v>0.30617591999999999</c:v>
                </c:pt>
                <c:pt idx="253">
                  <c:v>0.30788843999999999</c:v>
                </c:pt>
                <c:pt idx="254">
                  <c:v>0.31533575000000003</c:v>
                </c:pt>
                <c:pt idx="255">
                  <c:v>0.31956890999999998</c:v>
                </c:pt>
                <c:pt idx="256">
                  <c:v>0.32229927000000003</c:v>
                </c:pt>
                <c:pt idx="257">
                  <c:v>0.32204937</c:v>
                </c:pt>
                <c:pt idx="258">
                  <c:v>0.31962866000000001</c:v>
                </c:pt>
                <c:pt idx="259">
                  <c:v>0.32150643000000001</c:v>
                </c:pt>
                <c:pt idx="260">
                  <c:v>0.32477138999999999</c:v>
                </c:pt>
                <c:pt idx="261">
                  <c:v>0.32761201000000001</c:v>
                </c:pt>
                <c:pt idx="262">
                  <c:v>0.33177139</c:v>
                </c:pt>
                <c:pt idx="263">
                  <c:v>0.34176458999999998</c:v>
                </c:pt>
                <c:pt idx="264">
                  <c:v>0.34353404999999998</c:v>
                </c:pt>
                <c:pt idx="265">
                  <c:v>0.34785170999999998</c:v>
                </c:pt>
                <c:pt idx="266">
                  <c:v>0.35385655999999999</c:v>
                </c:pt>
                <c:pt idx="267">
                  <c:v>0.35763288999999998</c:v>
                </c:pt>
                <c:pt idx="268">
                  <c:v>0.35929418000000002</c:v>
                </c:pt>
                <c:pt idx="269">
                  <c:v>0.36343889000000001</c:v>
                </c:pt>
                <c:pt idx="270">
                  <c:v>0.36238008999999999</c:v>
                </c:pt>
                <c:pt idx="271">
                  <c:v>0.36220708000000001</c:v>
                </c:pt>
                <c:pt idx="272">
                  <c:v>0.36218077999999998</c:v>
                </c:pt>
                <c:pt idx="273">
                  <c:v>0.36374915000000002</c:v>
                </c:pt>
                <c:pt idx="274">
                  <c:v>0.36710366</c:v>
                </c:pt>
                <c:pt idx="275">
                  <c:v>0.37271808000000001</c:v>
                </c:pt>
                <c:pt idx="276">
                  <c:v>0.37974145999999998</c:v>
                </c:pt>
                <c:pt idx="277">
                  <c:v>0.38509377</c:v>
                </c:pt>
                <c:pt idx="278">
                  <c:v>0.38858385000000001</c:v>
                </c:pt>
                <c:pt idx="279">
                  <c:v>0.38894584999999998</c:v>
                </c:pt>
                <c:pt idx="280">
                  <c:v>0.38958345</c:v>
                </c:pt>
                <c:pt idx="281">
                  <c:v>0.38739333999999997</c:v>
                </c:pt>
                <c:pt idx="282">
                  <c:v>0.39217290999999999</c:v>
                </c:pt>
                <c:pt idx="283">
                  <c:v>0.39506730000000001</c:v>
                </c:pt>
                <c:pt idx="284">
                  <c:v>0.40177373999999999</c:v>
                </c:pt>
                <c:pt idx="285">
                  <c:v>0.40577630999999997</c:v>
                </c:pt>
                <c:pt idx="286">
                  <c:v>0.41481341999999999</c:v>
                </c:pt>
                <c:pt idx="287">
                  <c:v>0.41774306999999999</c:v>
                </c:pt>
                <c:pt idx="288">
                  <c:v>0.42281214</c:v>
                </c:pt>
                <c:pt idx="289">
                  <c:v>0.42356874999999999</c:v>
                </c:pt>
                <c:pt idx="290">
                  <c:v>0.43108681999999998</c:v>
                </c:pt>
                <c:pt idx="291">
                  <c:v>0.43494051</c:v>
                </c:pt>
                <c:pt idx="292">
                  <c:v>0.44063155999999998</c:v>
                </c:pt>
                <c:pt idx="293">
                  <c:v>0.44351824000000001</c:v>
                </c:pt>
                <c:pt idx="294">
                  <c:v>0.44952725999999998</c:v>
                </c:pt>
                <c:pt idx="295">
                  <c:v>0.45091116999999997</c:v>
                </c:pt>
                <c:pt idx="296">
                  <c:v>0.45586671000000001</c:v>
                </c:pt>
                <c:pt idx="297">
                  <c:v>0.45526978000000001</c:v>
                </c:pt>
                <c:pt idx="298">
                  <c:v>0.46079947999999998</c:v>
                </c:pt>
                <c:pt idx="299">
                  <c:v>0.46245467000000001</c:v>
                </c:pt>
                <c:pt idx="300">
                  <c:v>0.46721462000000002</c:v>
                </c:pt>
                <c:pt idx="301">
                  <c:v>0.47139449999999999</c:v>
                </c:pt>
                <c:pt idx="302">
                  <c:v>0.47650305999999998</c:v>
                </c:pt>
                <c:pt idx="303">
                  <c:v>0.47928006000000001</c:v>
                </c:pt>
                <c:pt idx="304">
                  <c:v>0.48672331000000002</c:v>
                </c:pt>
                <c:pt idx="305">
                  <c:v>0.48952231000000002</c:v>
                </c:pt>
                <c:pt idx="306">
                  <c:v>0.49438402999999997</c:v>
                </c:pt>
                <c:pt idx="307">
                  <c:v>0.50142162999999995</c:v>
                </c:pt>
                <c:pt idx="308">
                  <c:v>0.50712153999999998</c:v>
                </c:pt>
                <c:pt idx="309">
                  <c:v>0.50789105000000001</c:v>
                </c:pt>
                <c:pt idx="310">
                  <c:v>0.51100171000000005</c:v>
                </c:pt>
                <c:pt idx="311">
                  <c:v>0.51042328999999997</c:v>
                </c:pt>
                <c:pt idx="312">
                  <c:v>0.51073446</c:v>
                </c:pt>
                <c:pt idx="313">
                  <c:v>0.51042675000000004</c:v>
                </c:pt>
                <c:pt idx="314">
                  <c:v>0.51591779999999998</c:v>
                </c:pt>
                <c:pt idx="315">
                  <c:v>0.52005283000000002</c:v>
                </c:pt>
                <c:pt idx="316">
                  <c:v>0.52320661000000002</c:v>
                </c:pt>
                <c:pt idx="317">
                  <c:v>0.52466541</c:v>
                </c:pt>
                <c:pt idx="318">
                  <c:v>0.52736256000000004</c:v>
                </c:pt>
                <c:pt idx="319">
                  <c:v>0.53005290999999999</c:v>
                </c:pt>
                <c:pt idx="320">
                  <c:v>0.53307618000000001</c:v>
                </c:pt>
                <c:pt idx="321">
                  <c:v>0.53456703000000005</c:v>
                </c:pt>
                <c:pt idx="322">
                  <c:v>0.53852003000000004</c:v>
                </c:pt>
                <c:pt idx="323">
                  <c:v>0.53813502000000002</c:v>
                </c:pt>
                <c:pt idx="324">
                  <c:v>0.53572136000000004</c:v>
                </c:pt>
                <c:pt idx="325">
                  <c:v>0.53758812</c:v>
                </c:pt>
                <c:pt idx="326">
                  <c:v>0.53755072999999998</c:v>
                </c:pt>
                <c:pt idx="327">
                  <c:v>0.53501536999999999</c:v>
                </c:pt>
                <c:pt idx="328">
                  <c:v>0.53711973999999996</c:v>
                </c:pt>
                <c:pt idx="329">
                  <c:v>0.53967927999999998</c:v>
                </c:pt>
                <c:pt idx="330">
                  <c:v>0.54017274000000004</c:v>
                </c:pt>
                <c:pt idx="331">
                  <c:v>0.54306264000000004</c:v>
                </c:pt>
                <c:pt idx="332">
                  <c:v>0.54485311000000003</c:v>
                </c:pt>
                <c:pt idx="333">
                  <c:v>0.54917545000000001</c:v>
                </c:pt>
                <c:pt idx="334">
                  <c:v>0.54680401000000001</c:v>
                </c:pt>
                <c:pt idx="335">
                  <c:v>0.53477465999999996</c:v>
                </c:pt>
                <c:pt idx="336">
                  <c:v>0.53759425999999999</c:v>
                </c:pt>
                <c:pt idx="337">
                  <c:v>0.53856203999999996</c:v>
                </c:pt>
                <c:pt idx="338">
                  <c:v>0.53492163000000004</c:v>
                </c:pt>
                <c:pt idx="339">
                  <c:v>0.53678420999999998</c:v>
                </c:pt>
                <c:pt idx="340">
                  <c:v>0.55121233999999997</c:v>
                </c:pt>
                <c:pt idx="341">
                  <c:v>0.55062864</c:v>
                </c:pt>
                <c:pt idx="342">
                  <c:v>0.55039048000000002</c:v>
                </c:pt>
                <c:pt idx="343">
                  <c:v>0.55036141000000005</c:v>
                </c:pt>
                <c:pt idx="344">
                  <c:v>0.54913864999999995</c:v>
                </c:pt>
                <c:pt idx="345">
                  <c:v>0.54627769999999998</c:v>
                </c:pt>
                <c:pt idx="346">
                  <c:v>0.54358912999999998</c:v>
                </c:pt>
                <c:pt idx="347">
                  <c:v>0.54462387999999995</c:v>
                </c:pt>
                <c:pt idx="348">
                  <c:v>0.54892258999999999</c:v>
                </c:pt>
                <c:pt idx="349">
                  <c:v>0.55042952000000001</c:v>
                </c:pt>
                <c:pt idx="350">
                  <c:v>0.55219317999999995</c:v>
                </c:pt>
                <c:pt idx="351">
                  <c:v>0.55110446000000002</c:v>
                </c:pt>
                <c:pt idx="352">
                  <c:v>0.55046779000000001</c:v>
                </c:pt>
                <c:pt idx="353">
                  <c:v>0.55334042999999999</c:v>
                </c:pt>
                <c:pt idx="354">
                  <c:v>0.55214096000000001</c:v>
                </c:pt>
                <c:pt idx="355">
                  <c:v>0.55102797999999997</c:v>
                </c:pt>
                <c:pt idx="356">
                  <c:v>0.55345756000000002</c:v>
                </c:pt>
                <c:pt idx="357">
                  <c:v>0.55489149999999998</c:v>
                </c:pt>
                <c:pt idx="358">
                  <c:v>0.55541088000000005</c:v>
                </c:pt>
                <c:pt idx="359">
                  <c:v>0.55927811000000005</c:v>
                </c:pt>
                <c:pt idx="360">
                  <c:v>0.55579624000000005</c:v>
                </c:pt>
                <c:pt idx="361">
                  <c:v>0.55314521000000005</c:v>
                </c:pt>
                <c:pt idx="362">
                  <c:v>0.55338474000000004</c:v>
                </c:pt>
                <c:pt idx="363">
                  <c:v>0.54941052999999995</c:v>
                </c:pt>
                <c:pt idx="364">
                  <c:v>0.54938078999999995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67-44C4-85BC-3D9F85243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41376"/>
        <c:axId val="73741952"/>
      </c:scatterChart>
      <c:valAx>
        <c:axId val="7374137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73741952"/>
        <c:crosses val="autoZero"/>
        <c:crossBetween val="midCat"/>
      </c:valAx>
      <c:valAx>
        <c:axId val="73741952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737413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bones'!$FH$4:$FH$398</c:f>
              <c:numCache>
                <c:formatCode>0.00E+00</c:formatCode>
                <c:ptCount val="395"/>
                <c:pt idx="0">
                  <c:v>1.7277100000000001E-5</c:v>
                </c:pt>
                <c:pt idx="1">
                  <c:v>-9.3915100000000005E-6</c:v>
                </c:pt>
                <c:pt idx="2">
                  <c:v>-1.4308099999999999E-5</c:v>
                </c:pt>
                <c:pt idx="3">
                  <c:v>1.5880100000000001E-5</c:v>
                </c:pt>
                <c:pt idx="4">
                  <c:v>1.9870499999999999E-5</c:v>
                </c:pt>
                <c:pt idx="5" formatCode="General">
                  <c:v>2.22757E-4</c:v>
                </c:pt>
                <c:pt idx="6" formatCode="General">
                  <c:v>9.0337999999999996E-4</c:v>
                </c:pt>
                <c:pt idx="7" formatCode="General">
                  <c:v>2.3310980000000002E-3</c:v>
                </c:pt>
                <c:pt idx="8" formatCode="General">
                  <c:v>4.535664E-3</c:v>
                </c:pt>
                <c:pt idx="9" formatCode="General">
                  <c:v>7.3703290000000001E-3</c:v>
                </c:pt>
                <c:pt idx="10" formatCode="General">
                  <c:v>1.0861279E-2</c:v>
                </c:pt>
                <c:pt idx="11" formatCode="General">
                  <c:v>1.4553824E-2</c:v>
                </c:pt>
                <c:pt idx="12" formatCode="General">
                  <c:v>1.8505839999999999E-2</c:v>
                </c:pt>
                <c:pt idx="13" formatCode="General">
                  <c:v>2.2453949000000001E-2</c:v>
                </c:pt>
                <c:pt idx="14" formatCode="General">
                  <c:v>2.6562703999999999E-2</c:v>
                </c:pt>
                <c:pt idx="15" formatCode="General">
                  <c:v>3.1432806000000001E-2</c:v>
                </c:pt>
                <c:pt idx="16" formatCode="General">
                  <c:v>3.6852224000000003E-2</c:v>
                </c:pt>
                <c:pt idx="17" formatCode="General">
                  <c:v>4.2311090000000003E-2</c:v>
                </c:pt>
                <c:pt idx="18" formatCode="General">
                  <c:v>4.7674558999999998E-2</c:v>
                </c:pt>
                <c:pt idx="19" formatCode="General">
                  <c:v>5.3356730999999998E-2</c:v>
                </c:pt>
                <c:pt idx="20" formatCode="General">
                  <c:v>5.9086842000000001E-2</c:v>
                </c:pt>
                <c:pt idx="21" formatCode="General">
                  <c:v>6.4843890000000001E-2</c:v>
                </c:pt>
                <c:pt idx="22" formatCode="General">
                  <c:v>7.0728342E-2</c:v>
                </c:pt>
                <c:pt idx="23" formatCode="General">
                  <c:v>7.7653261000000001E-2</c:v>
                </c:pt>
                <c:pt idx="24" formatCode="General">
                  <c:v>8.6650111000000002E-2</c:v>
                </c:pt>
                <c:pt idx="25" formatCode="General">
                  <c:v>9.5526270999999996E-2</c:v>
                </c:pt>
                <c:pt idx="26" formatCode="General">
                  <c:v>0.103575772</c:v>
                </c:pt>
                <c:pt idx="27" formatCode="General">
                  <c:v>0.111689741</c:v>
                </c:pt>
                <c:pt idx="28" formatCode="General">
                  <c:v>0.12024169699999999</c:v>
                </c:pt>
                <c:pt idx="29" formatCode="General">
                  <c:v>0.12812585500000001</c:v>
                </c:pt>
                <c:pt idx="30" formatCode="General">
                  <c:v>0.13667458199999999</c:v>
                </c:pt>
                <c:pt idx="31" formatCode="General">
                  <c:v>0.14716707400000001</c:v>
                </c:pt>
                <c:pt idx="32" formatCode="General">
                  <c:v>0.15836555999999999</c:v>
                </c:pt>
                <c:pt idx="33" formatCode="General">
                  <c:v>0.16771022199999999</c:v>
                </c:pt>
                <c:pt idx="34" formatCode="General">
                  <c:v>0.17522657699999999</c:v>
                </c:pt>
                <c:pt idx="35" formatCode="General">
                  <c:v>0.18226145999999999</c:v>
                </c:pt>
                <c:pt idx="36" formatCode="General">
                  <c:v>0.18936983399999999</c:v>
                </c:pt>
                <c:pt idx="37" formatCode="General">
                  <c:v>0.196532332</c:v>
                </c:pt>
                <c:pt idx="38" formatCode="General">
                  <c:v>0.204653787</c:v>
                </c:pt>
                <c:pt idx="39" formatCode="General">
                  <c:v>0.21363526299999999</c:v>
                </c:pt>
                <c:pt idx="40" formatCode="General">
                  <c:v>0.22269867600000001</c:v>
                </c:pt>
                <c:pt idx="41" formatCode="General">
                  <c:v>0.23103214699999999</c:v>
                </c:pt>
                <c:pt idx="42" formatCode="General">
                  <c:v>0.23914456000000001</c:v>
                </c:pt>
                <c:pt idx="43" formatCode="General">
                  <c:v>0.24864033799999999</c:v>
                </c:pt>
                <c:pt idx="44" formatCode="General">
                  <c:v>0.258480139</c:v>
                </c:pt>
                <c:pt idx="45" formatCode="General">
                  <c:v>0.26779208100000002</c:v>
                </c:pt>
                <c:pt idx="46" formatCode="General">
                  <c:v>0.27639782299999999</c:v>
                </c:pt>
                <c:pt idx="47" formatCode="General">
                  <c:v>0.28410842400000003</c:v>
                </c:pt>
                <c:pt idx="48" formatCode="General">
                  <c:v>0.29014454699999997</c:v>
                </c:pt>
                <c:pt idx="49" formatCode="General">
                  <c:v>0.29590137999999999</c:v>
                </c:pt>
                <c:pt idx="50" formatCode="General">
                  <c:v>0.30191044700000003</c:v>
                </c:pt>
                <c:pt idx="51" formatCode="General">
                  <c:v>0.308119804</c:v>
                </c:pt>
                <c:pt idx="52" formatCode="General">
                  <c:v>0.31462331100000002</c:v>
                </c:pt>
                <c:pt idx="53" formatCode="General">
                  <c:v>0.32122598600000002</c:v>
                </c:pt>
                <c:pt idx="54" formatCode="General">
                  <c:v>0.32689789800000002</c:v>
                </c:pt>
                <c:pt idx="55" formatCode="General">
                  <c:v>0.33138194900000001</c:v>
                </c:pt>
                <c:pt idx="56" formatCode="General">
                  <c:v>0.33572498699999997</c:v>
                </c:pt>
                <c:pt idx="57" formatCode="General">
                  <c:v>0.339396474</c:v>
                </c:pt>
                <c:pt idx="58" formatCode="General">
                  <c:v>0.34267389300000001</c:v>
                </c:pt>
                <c:pt idx="59" formatCode="General">
                  <c:v>0.34659147800000001</c:v>
                </c:pt>
                <c:pt idx="60" formatCode="General">
                  <c:v>0.35163731199999998</c:v>
                </c:pt>
                <c:pt idx="61" formatCode="General">
                  <c:v>0.35699299299999998</c:v>
                </c:pt>
                <c:pt idx="62" formatCode="General">
                  <c:v>0.363432912</c:v>
                </c:pt>
                <c:pt idx="63" formatCode="General">
                  <c:v>0.370091858</c:v>
                </c:pt>
                <c:pt idx="64" formatCode="General">
                  <c:v>0.37665307599999998</c:v>
                </c:pt>
                <c:pt idx="65" formatCode="General">
                  <c:v>0.38456557099999999</c:v>
                </c:pt>
                <c:pt idx="66" formatCode="General">
                  <c:v>0.39220552199999997</c:v>
                </c:pt>
                <c:pt idx="67" formatCode="General">
                  <c:v>0.39848306300000003</c:v>
                </c:pt>
                <c:pt idx="68" formatCode="General">
                  <c:v>0.405409713</c:v>
                </c:pt>
                <c:pt idx="69" formatCode="General">
                  <c:v>0.41312166299999997</c:v>
                </c:pt>
                <c:pt idx="70" formatCode="General">
                  <c:v>0.41909255200000001</c:v>
                </c:pt>
                <c:pt idx="71" formatCode="General">
                  <c:v>0.42418552799999998</c:v>
                </c:pt>
                <c:pt idx="72" formatCode="General">
                  <c:v>0.42998166300000001</c:v>
                </c:pt>
                <c:pt idx="73" formatCode="General">
                  <c:v>0.43597551299999998</c:v>
                </c:pt>
                <c:pt idx="74" formatCode="General">
                  <c:v>0.44165311499999999</c:v>
                </c:pt>
                <c:pt idx="75" formatCode="General">
                  <c:v>0.44756453800000001</c:v>
                </c:pt>
                <c:pt idx="76" formatCode="General">
                  <c:v>0.45503102000000001</c:v>
                </c:pt>
                <c:pt idx="77" formatCode="General">
                  <c:v>0.46333671999999998</c:v>
                </c:pt>
                <c:pt idx="78" formatCode="General">
                  <c:v>0.47164377499999999</c:v>
                </c:pt>
                <c:pt idx="79" formatCode="General">
                  <c:v>0.47894862399999999</c:v>
                </c:pt>
                <c:pt idx="80" formatCode="General">
                  <c:v>0.48526454600000002</c:v>
                </c:pt>
                <c:pt idx="81" formatCode="General">
                  <c:v>0.49162921900000001</c:v>
                </c:pt>
                <c:pt idx="82" formatCode="General">
                  <c:v>0.49848065400000002</c:v>
                </c:pt>
                <c:pt idx="83" formatCode="General">
                  <c:v>0.50470732100000004</c:v>
                </c:pt>
                <c:pt idx="84" formatCode="General">
                  <c:v>0.51088873499999998</c:v>
                </c:pt>
                <c:pt idx="85" formatCode="General">
                  <c:v>0.518241532</c:v>
                </c:pt>
                <c:pt idx="86" formatCode="General">
                  <c:v>0.52599622899999998</c:v>
                </c:pt>
                <c:pt idx="87" formatCode="General">
                  <c:v>0.53280715599999995</c:v>
                </c:pt>
                <c:pt idx="88" formatCode="General">
                  <c:v>0.53978102900000002</c:v>
                </c:pt>
                <c:pt idx="89" formatCode="General">
                  <c:v>0.54803771899999998</c:v>
                </c:pt>
                <c:pt idx="90" formatCode="General">
                  <c:v>0.55613424099999997</c:v>
                </c:pt>
                <c:pt idx="91" formatCode="General">
                  <c:v>0.56286605499999998</c:v>
                </c:pt>
                <c:pt idx="92" formatCode="General">
                  <c:v>0.56928039100000005</c:v>
                </c:pt>
                <c:pt idx="93" formatCode="General">
                  <c:v>0.57517655199999995</c:v>
                </c:pt>
                <c:pt idx="94" formatCode="General">
                  <c:v>0.57987897700000002</c:v>
                </c:pt>
                <c:pt idx="95" formatCode="General">
                  <c:v>0.58423763500000003</c:v>
                </c:pt>
                <c:pt idx="96" formatCode="General">
                  <c:v>0.58876297</c:v>
                </c:pt>
                <c:pt idx="97" formatCode="General">
                  <c:v>0.59311887500000005</c:v>
                </c:pt>
                <c:pt idx="98" formatCode="General">
                  <c:v>0.59770877499999997</c:v>
                </c:pt>
                <c:pt idx="99" formatCode="General">
                  <c:v>0.60275645700000002</c:v>
                </c:pt>
                <c:pt idx="100" formatCode="General">
                  <c:v>0.60731481200000004</c:v>
                </c:pt>
                <c:pt idx="101" formatCode="General">
                  <c:v>0.61104878200000001</c:v>
                </c:pt>
                <c:pt idx="102" formatCode="General">
                  <c:v>0.61432442899999995</c:v>
                </c:pt>
                <c:pt idx="103" formatCode="General">
                  <c:v>0.61766510100000005</c:v>
                </c:pt>
                <c:pt idx="104" formatCode="General">
                  <c:v>0.62102221800000001</c:v>
                </c:pt>
                <c:pt idx="105" formatCode="General">
                  <c:v>0.624307155</c:v>
                </c:pt>
                <c:pt idx="106" formatCode="General">
                  <c:v>0.62757832899999999</c:v>
                </c:pt>
                <c:pt idx="107" formatCode="General">
                  <c:v>0.63125737800000004</c:v>
                </c:pt>
                <c:pt idx="108" formatCode="General">
                  <c:v>0.63524626299999998</c:v>
                </c:pt>
                <c:pt idx="109" formatCode="General">
                  <c:v>0.639399563</c:v>
                </c:pt>
                <c:pt idx="110" formatCode="General">
                  <c:v>0.64451761299999999</c:v>
                </c:pt>
                <c:pt idx="111" formatCode="General">
                  <c:v>0.65035343400000001</c:v>
                </c:pt>
                <c:pt idx="112" formatCode="General">
                  <c:v>0.65641931899999995</c:v>
                </c:pt>
                <c:pt idx="113" formatCode="General">
                  <c:v>0.66207250799999995</c:v>
                </c:pt>
                <c:pt idx="114" formatCode="General">
                  <c:v>0.66794682500000002</c:v>
                </c:pt>
                <c:pt idx="115" formatCode="General">
                  <c:v>0.67330288199999999</c:v>
                </c:pt>
                <c:pt idx="116" formatCode="General">
                  <c:v>0.67852674700000004</c:v>
                </c:pt>
                <c:pt idx="117" formatCode="General">
                  <c:v>0.683817173</c:v>
                </c:pt>
                <c:pt idx="118" formatCode="General">
                  <c:v>0.68976032399999998</c:v>
                </c:pt>
                <c:pt idx="119" formatCode="General">
                  <c:v>0.69540824000000001</c:v>
                </c:pt>
                <c:pt idx="120" formatCode="General">
                  <c:v>0.70128855599999995</c:v>
                </c:pt>
                <c:pt idx="121" formatCode="General">
                  <c:v>0.70769522900000004</c:v>
                </c:pt>
                <c:pt idx="122" formatCode="General">
                  <c:v>0.71388368199999996</c:v>
                </c:pt>
                <c:pt idx="123" formatCode="General">
                  <c:v>0.71924807400000002</c:v>
                </c:pt>
                <c:pt idx="124" formatCode="General">
                  <c:v>0.72403873500000004</c:v>
                </c:pt>
                <c:pt idx="125" formatCode="General">
                  <c:v>0.72858713399999997</c:v>
                </c:pt>
                <c:pt idx="126" formatCode="General">
                  <c:v>0.73330541999999999</c:v>
                </c:pt>
                <c:pt idx="127" formatCode="General">
                  <c:v>0.73817477399999998</c:v>
                </c:pt>
                <c:pt idx="128" formatCode="General">
                  <c:v>0.74296023200000005</c:v>
                </c:pt>
                <c:pt idx="129" formatCode="General">
                  <c:v>0.74831334500000002</c:v>
                </c:pt>
                <c:pt idx="130" formatCode="General">
                  <c:v>0.75437164999999995</c:v>
                </c:pt>
                <c:pt idx="131" formatCode="General">
                  <c:v>0.76041236000000001</c:v>
                </c:pt>
                <c:pt idx="132" formatCode="General">
                  <c:v>0.76712889200000001</c:v>
                </c:pt>
                <c:pt idx="133" formatCode="General">
                  <c:v>0.77417769299999994</c:v>
                </c:pt>
                <c:pt idx="134" formatCode="General">
                  <c:v>0.78121620899999999</c:v>
                </c:pt>
                <c:pt idx="135" formatCode="General">
                  <c:v>0.78784883800000005</c:v>
                </c:pt>
                <c:pt idx="136" formatCode="General">
                  <c:v>0.79400089299999999</c:v>
                </c:pt>
                <c:pt idx="137" formatCode="General">
                  <c:v>0.79931067700000002</c:v>
                </c:pt>
                <c:pt idx="138" formatCode="General">
                  <c:v>0.80453148500000005</c:v>
                </c:pt>
                <c:pt idx="139" formatCode="General">
                  <c:v>0.80918454900000003</c:v>
                </c:pt>
                <c:pt idx="140" formatCode="General">
                  <c:v>0.81297375100000002</c:v>
                </c:pt>
                <c:pt idx="141" formatCode="General">
                  <c:v>0.81634747500000004</c:v>
                </c:pt>
                <c:pt idx="142" formatCode="General">
                  <c:v>0.81991217400000005</c:v>
                </c:pt>
                <c:pt idx="143" formatCode="General">
                  <c:v>0.82395991300000004</c:v>
                </c:pt>
                <c:pt idx="144" formatCode="General">
                  <c:v>0.82842396200000001</c:v>
                </c:pt>
                <c:pt idx="145" formatCode="General">
                  <c:v>0.83390108500000004</c:v>
                </c:pt>
                <c:pt idx="146" formatCode="General">
                  <c:v>0.839480691</c:v>
                </c:pt>
                <c:pt idx="147" formatCode="General">
                  <c:v>0.844080626</c:v>
                </c:pt>
                <c:pt idx="148" formatCode="General">
                  <c:v>0.84784492</c:v>
                </c:pt>
                <c:pt idx="149" formatCode="General">
                  <c:v>0.85259283100000005</c:v>
                </c:pt>
                <c:pt idx="150" formatCode="General">
                  <c:v>0.85814748600000001</c:v>
                </c:pt>
                <c:pt idx="151" formatCode="General">
                  <c:v>0.86422711699999999</c:v>
                </c:pt>
                <c:pt idx="152" formatCode="General">
                  <c:v>0.87133935699999998</c:v>
                </c:pt>
                <c:pt idx="153" formatCode="General">
                  <c:v>0.87921896600000005</c:v>
                </c:pt>
                <c:pt idx="154" formatCode="General">
                  <c:v>0.88648293700000003</c:v>
                </c:pt>
                <c:pt idx="155" formatCode="General">
                  <c:v>0.89232576900000005</c:v>
                </c:pt>
                <c:pt idx="156" formatCode="General">
                  <c:v>0.89816352200000005</c:v>
                </c:pt>
                <c:pt idx="157" formatCode="General">
                  <c:v>0.90515694800000002</c:v>
                </c:pt>
                <c:pt idx="158" formatCode="General">
                  <c:v>0.91253257099999996</c:v>
                </c:pt>
                <c:pt idx="159" formatCode="General">
                  <c:v>0.91931787200000004</c:v>
                </c:pt>
                <c:pt idx="160" formatCode="General">
                  <c:v>0.926449737</c:v>
                </c:pt>
                <c:pt idx="161" formatCode="General">
                  <c:v>0.93420744600000005</c:v>
                </c:pt>
                <c:pt idx="162" formatCode="General">
                  <c:v>0.94157367199999997</c:v>
                </c:pt>
                <c:pt idx="163" formatCode="General">
                  <c:v>0.947851534</c:v>
                </c:pt>
                <c:pt idx="164" formatCode="General">
                  <c:v>0.95351439000000004</c:v>
                </c:pt>
                <c:pt idx="165" formatCode="General">
                  <c:v>0.95911048499999996</c:v>
                </c:pt>
                <c:pt idx="166" formatCode="General">
                  <c:v>0.96486368700000003</c:v>
                </c:pt>
                <c:pt idx="167" formatCode="General">
                  <c:v>0.97007999</c:v>
                </c:pt>
                <c:pt idx="168" formatCode="General">
                  <c:v>0.97537274100000004</c:v>
                </c:pt>
                <c:pt idx="169" formatCode="General">
                  <c:v>0.98140677399999998</c:v>
                </c:pt>
                <c:pt idx="170" formatCode="General">
                  <c:v>0.98806412600000004</c:v>
                </c:pt>
                <c:pt idx="171" formatCode="General">
                  <c:v>0.99428740000000004</c:v>
                </c:pt>
                <c:pt idx="172" formatCode="General">
                  <c:v>1.000073185</c:v>
                </c:pt>
                <c:pt idx="173" formatCode="General">
                  <c:v>1.0053234170000001</c:v>
                </c:pt>
                <c:pt idx="174" formatCode="General">
                  <c:v>1.0101201829999999</c:v>
                </c:pt>
                <c:pt idx="175" formatCode="General">
                  <c:v>1.014981122</c:v>
                </c:pt>
                <c:pt idx="176" formatCode="General">
                  <c:v>1.019718653</c:v>
                </c:pt>
                <c:pt idx="177" formatCode="General">
                  <c:v>1.0248325359999999</c:v>
                </c:pt>
                <c:pt idx="178" formatCode="General">
                  <c:v>1.031364457</c:v>
                </c:pt>
                <c:pt idx="179" formatCode="General">
                  <c:v>1.0386501079999999</c:v>
                </c:pt>
                <c:pt idx="180" formatCode="General">
                  <c:v>1.045545232</c:v>
                </c:pt>
                <c:pt idx="181" formatCode="General">
                  <c:v>1.0523822270000001</c:v>
                </c:pt>
                <c:pt idx="182" formatCode="General">
                  <c:v>1.059155716</c:v>
                </c:pt>
                <c:pt idx="183" formatCode="General">
                  <c:v>1.0649952899999999</c:v>
                </c:pt>
                <c:pt idx="184" formatCode="General">
                  <c:v>1.070510938</c:v>
                </c:pt>
                <c:pt idx="185" formatCode="General">
                  <c:v>1.0755886800000001</c:v>
                </c:pt>
                <c:pt idx="186" formatCode="General">
                  <c:v>1.0806541620000001</c:v>
                </c:pt>
                <c:pt idx="187" formatCode="General">
                  <c:v>1.0855935800000001</c:v>
                </c:pt>
                <c:pt idx="188" formatCode="General">
                  <c:v>1.090493127</c:v>
                </c:pt>
                <c:pt idx="189" formatCode="General">
                  <c:v>1.095003599</c:v>
                </c:pt>
                <c:pt idx="190" formatCode="General">
                  <c:v>1.0996850979999999</c:v>
                </c:pt>
                <c:pt idx="191" formatCode="General">
                  <c:v>1.104146233</c:v>
                </c:pt>
                <c:pt idx="192" formatCode="General">
                  <c:v>1.1084545859999999</c:v>
                </c:pt>
                <c:pt idx="193" formatCode="General">
                  <c:v>1.1130428480000001</c:v>
                </c:pt>
                <c:pt idx="194" formatCode="General">
                  <c:v>1.11836278</c:v>
                </c:pt>
                <c:pt idx="195" formatCode="General">
                  <c:v>1.124179638</c:v>
                </c:pt>
                <c:pt idx="196" formatCode="General">
                  <c:v>1.1305752170000001</c:v>
                </c:pt>
                <c:pt idx="197" formatCode="General">
                  <c:v>1.137772446</c:v>
                </c:pt>
                <c:pt idx="198" formatCode="General">
                  <c:v>1.1454725269999999</c:v>
                </c:pt>
                <c:pt idx="199" formatCode="General">
                  <c:v>1.153156396</c:v>
                </c:pt>
                <c:pt idx="200" formatCode="General">
                  <c:v>1.161105485</c:v>
                </c:pt>
                <c:pt idx="201" formatCode="General">
                  <c:v>1.169265896</c:v>
                </c:pt>
                <c:pt idx="202" formatCode="General">
                  <c:v>1.1774291699999999</c:v>
                </c:pt>
                <c:pt idx="203" formatCode="General">
                  <c:v>1.185266653</c:v>
                </c:pt>
                <c:pt idx="204" formatCode="General">
                  <c:v>1.192429959</c:v>
                </c:pt>
                <c:pt idx="205" formatCode="General">
                  <c:v>1.198855469</c:v>
                </c:pt>
                <c:pt idx="206" formatCode="General">
                  <c:v>1.204988959</c:v>
                </c:pt>
                <c:pt idx="207" formatCode="General">
                  <c:v>1.211081536</c:v>
                </c:pt>
                <c:pt idx="208" formatCode="General">
                  <c:v>1.2171329259999999</c:v>
                </c:pt>
                <c:pt idx="209" formatCode="General">
                  <c:v>1.2235594679999999</c:v>
                </c:pt>
                <c:pt idx="210" formatCode="General">
                  <c:v>1.2306068489999999</c:v>
                </c:pt>
                <c:pt idx="211" formatCode="General">
                  <c:v>1.237475407</c:v>
                </c:pt>
                <c:pt idx="212" formatCode="General">
                  <c:v>1.2433948720000001</c:v>
                </c:pt>
                <c:pt idx="213" formatCode="General">
                  <c:v>1.2486903970000001</c:v>
                </c:pt>
                <c:pt idx="214" formatCode="General">
                  <c:v>1.2553304160000001</c:v>
                </c:pt>
                <c:pt idx="215" formatCode="General">
                  <c:v>1.2627357100000001</c:v>
                </c:pt>
                <c:pt idx="216" formatCode="General">
                  <c:v>1.2695913249999999</c:v>
                </c:pt>
                <c:pt idx="217" formatCode="General">
                  <c:v>1.2761971999999999</c:v>
                </c:pt>
                <c:pt idx="218" formatCode="General">
                  <c:v>1.2830694149999999</c:v>
                </c:pt>
                <c:pt idx="219" formatCode="General">
                  <c:v>1.2894369240000001</c:v>
                </c:pt>
                <c:pt idx="220" formatCode="General">
                  <c:v>1.294738639</c:v>
                </c:pt>
                <c:pt idx="221" formatCode="General">
                  <c:v>1.3000861290000001</c:v>
                </c:pt>
                <c:pt idx="222" formatCode="General">
                  <c:v>1.3059047829999999</c:v>
                </c:pt>
                <c:pt idx="223" formatCode="General">
                  <c:v>1.3122048070000001</c:v>
                </c:pt>
                <c:pt idx="224" formatCode="General">
                  <c:v>1.318096508</c:v>
                </c:pt>
                <c:pt idx="225" formatCode="General">
                  <c:v>1.32367802</c:v>
                </c:pt>
                <c:pt idx="226" formatCode="General">
                  <c:v>1.3292603119999999</c:v>
                </c:pt>
                <c:pt idx="227" formatCode="General">
                  <c:v>1.33512115</c:v>
                </c:pt>
                <c:pt idx="228" formatCode="General">
                  <c:v>1.3412328389999999</c:v>
                </c:pt>
                <c:pt idx="229" formatCode="General">
                  <c:v>1.3466058729999999</c:v>
                </c:pt>
                <c:pt idx="230" formatCode="General">
                  <c:v>1.3516033169999999</c:v>
                </c:pt>
                <c:pt idx="231" formatCode="General">
                  <c:v>1.3566630500000001</c:v>
                </c:pt>
                <c:pt idx="232" formatCode="General">
                  <c:v>1.3623387790000001</c:v>
                </c:pt>
                <c:pt idx="233" formatCode="General">
                  <c:v>1.367997127</c:v>
                </c:pt>
                <c:pt idx="234" formatCode="General">
                  <c:v>1.3735976679999999</c:v>
                </c:pt>
                <c:pt idx="235" formatCode="General">
                  <c:v>1.379638793</c:v>
                </c:pt>
                <c:pt idx="236" formatCode="General">
                  <c:v>1.38591541</c:v>
                </c:pt>
                <c:pt idx="237" formatCode="General">
                  <c:v>1.3914204779999999</c:v>
                </c:pt>
                <c:pt idx="238" formatCode="General">
                  <c:v>1.396620263</c:v>
                </c:pt>
                <c:pt idx="239" formatCode="General">
                  <c:v>1.402120349</c:v>
                </c:pt>
                <c:pt idx="240" formatCode="General">
                  <c:v>1.407324018</c:v>
                </c:pt>
                <c:pt idx="241" formatCode="General">
                  <c:v>1.4117291540000001</c:v>
                </c:pt>
                <c:pt idx="242" formatCode="General">
                  <c:v>1.4151675930000001</c:v>
                </c:pt>
                <c:pt idx="243" formatCode="General">
                  <c:v>1.418116248</c:v>
                </c:pt>
                <c:pt idx="244" formatCode="General">
                  <c:v>1.420661588</c:v>
                </c:pt>
                <c:pt idx="245" formatCode="General">
                  <c:v>1.4227794380000001</c:v>
                </c:pt>
                <c:pt idx="246" formatCode="General">
                  <c:v>1.4258436050000001</c:v>
                </c:pt>
                <c:pt idx="247" formatCode="General">
                  <c:v>1.4298475690000001</c:v>
                </c:pt>
                <c:pt idx="248" formatCode="General">
                  <c:v>1.434093007</c:v>
                </c:pt>
                <c:pt idx="249" formatCode="General">
                  <c:v>1.438905345</c:v>
                </c:pt>
                <c:pt idx="250" formatCode="General">
                  <c:v>1.4438959810000001</c:v>
                </c:pt>
                <c:pt idx="251" formatCode="General">
                  <c:v>1.447909637</c:v>
                </c:pt>
                <c:pt idx="252" formatCode="General">
                  <c:v>1.452433238</c:v>
                </c:pt>
                <c:pt idx="253" formatCode="General">
                  <c:v>1.4582241469999999</c:v>
                </c:pt>
                <c:pt idx="254" formatCode="General">
                  <c:v>1.4646811820000001</c:v>
                </c:pt>
                <c:pt idx="255" formatCode="General">
                  <c:v>1.471966111</c:v>
                </c:pt>
                <c:pt idx="256" formatCode="General">
                  <c:v>1.4800495970000001</c:v>
                </c:pt>
                <c:pt idx="257" formatCode="General">
                  <c:v>1.487777774</c:v>
                </c:pt>
                <c:pt idx="258" formatCode="General">
                  <c:v>1.4951565440000001</c:v>
                </c:pt>
                <c:pt idx="259" formatCode="General">
                  <c:v>1.5027069740000001</c:v>
                </c:pt>
                <c:pt idx="260" formatCode="General">
                  <c:v>1.5102982119999999</c:v>
                </c:pt>
                <c:pt idx="261" formatCode="General">
                  <c:v>1.518836243</c:v>
                </c:pt>
                <c:pt idx="262" formatCode="General">
                  <c:v>1.527879153</c:v>
                </c:pt>
                <c:pt idx="263" formatCode="General">
                  <c:v>1.5354592090000001</c:v>
                </c:pt>
                <c:pt idx="264" formatCode="General">
                  <c:v>1.5422029880000001</c:v>
                </c:pt>
                <c:pt idx="265" formatCode="General">
                  <c:v>1.5489305879999999</c:v>
                </c:pt>
                <c:pt idx="266" formatCode="General">
                  <c:v>1.5545241249999999</c:v>
                </c:pt>
                <c:pt idx="267" formatCode="General">
                  <c:v>1.5588558159999999</c:v>
                </c:pt>
                <c:pt idx="268" formatCode="General">
                  <c:v>1.5630170729999999</c:v>
                </c:pt>
                <c:pt idx="269" formatCode="General">
                  <c:v>1.566213444</c:v>
                </c:pt>
                <c:pt idx="270" formatCode="General">
                  <c:v>1.568061594</c:v>
                </c:pt>
                <c:pt idx="271" formatCode="General">
                  <c:v>1.5693382170000001</c:v>
                </c:pt>
                <c:pt idx="272" formatCode="General">
                  <c:v>1.571533689</c:v>
                </c:pt>
                <c:pt idx="273" formatCode="General">
                  <c:v>1.575266077</c:v>
                </c:pt>
                <c:pt idx="274" formatCode="General">
                  <c:v>1.5798474709999999</c:v>
                </c:pt>
                <c:pt idx="275" formatCode="General">
                  <c:v>1.5854694620000001</c:v>
                </c:pt>
                <c:pt idx="276" formatCode="General">
                  <c:v>1.5915386579999999</c:v>
                </c:pt>
                <c:pt idx="277" formatCode="General">
                  <c:v>1.5973615459999999</c:v>
                </c:pt>
                <c:pt idx="278" formatCode="General">
                  <c:v>1.602200091</c:v>
                </c:pt>
                <c:pt idx="279" formatCode="General">
                  <c:v>1.6065849830000001</c:v>
                </c:pt>
                <c:pt idx="280" formatCode="General">
                  <c:v>1.610774433</c:v>
                </c:pt>
                <c:pt idx="281" formatCode="General">
                  <c:v>1.6150963810000001</c:v>
                </c:pt>
                <c:pt idx="282" formatCode="General">
                  <c:v>1.619223734</c:v>
                </c:pt>
                <c:pt idx="283" formatCode="General">
                  <c:v>1.62369691</c:v>
                </c:pt>
                <c:pt idx="284" formatCode="General">
                  <c:v>1.628141936</c:v>
                </c:pt>
                <c:pt idx="285" formatCode="General">
                  <c:v>1.632872391</c:v>
                </c:pt>
                <c:pt idx="286" formatCode="General">
                  <c:v>1.6386682969999999</c:v>
                </c:pt>
                <c:pt idx="287" formatCode="General">
                  <c:v>1.644179635</c:v>
                </c:pt>
                <c:pt idx="288" formatCode="General">
                  <c:v>1.6492279480000001</c:v>
                </c:pt>
                <c:pt idx="289" formatCode="General">
                  <c:v>1.6553795790000001</c:v>
                </c:pt>
                <c:pt idx="290" formatCode="General">
                  <c:v>1.662533061</c:v>
                </c:pt>
                <c:pt idx="291" formatCode="General">
                  <c:v>1.668425971</c:v>
                </c:pt>
                <c:pt idx="292" formatCode="General">
                  <c:v>1.6740773369999999</c:v>
                </c:pt>
                <c:pt idx="293" formatCode="General">
                  <c:v>1.67943558</c:v>
                </c:pt>
                <c:pt idx="294" formatCode="General">
                  <c:v>1.683718576</c:v>
                </c:pt>
                <c:pt idx="295" formatCode="General">
                  <c:v>1.6865167510000001</c:v>
                </c:pt>
                <c:pt idx="296" formatCode="General">
                  <c:v>1.6886602100000001</c:v>
                </c:pt>
                <c:pt idx="297" formatCode="General">
                  <c:v>1.6905308459999999</c:v>
                </c:pt>
                <c:pt idx="298" formatCode="General">
                  <c:v>1.69230323</c:v>
                </c:pt>
                <c:pt idx="299" formatCode="General">
                  <c:v>1.69379327</c:v>
                </c:pt>
                <c:pt idx="300" formatCode="General">
                  <c:v>1.6948435209999999</c:v>
                </c:pt>
                <c:pt idx="301" formatCode="General">
                  <c:v>1.6963325090000001</c:v>
                </c:pt>
                <c:pt idx="302" formatCode="General">
                  <c:v>1.698083164</c:v>
                </c:pt>
                <c:pt idx="303" formatCode="General">
                  <c:v>1.6999835839999999</c:v>
                </c:pt>
                <c:pt idx="304" formatCode="General">
                  <c:v>1.703039108</c:v>
                </c:pt>
                <c:pt idx="305" formatCode="General">
                  <c:v>1.706780596</c:v>
                </c:pt>
                <c:pt idx="306" formatCode="General">
                  <c:v>1.710714165</c:v>
                </c:pt>
                <c:pt idx="307" formatCode="General">
                  <c:v>1.714993151</c:v>
                </c:pt>
                <c:pt idx="308" formatCode="General">
                  <c:v>1.7196359699999999</c:v>
                </c:pt>
                <c:pt idx="309" formatCode="General">
                  <c:v>1.723716381</c:v>
                </c:pt>
                <c:pt idx="310" formatCode="General">
                  <c:v>1.727105281</c:v>
                </c:pt>
                <c:pt idx="311" formatCode="General">
                  <c:v>1.730067257</c:v>
                </c:pt>
                <c:pt idx="312" formatCode="General">
                  <c:v>1.7329458040000001</c:v>
                </c:pt>
                <c:pt idx="313" formatCode="General">
                  <c:v>1.735726721</c:v>
                </c:pt>
                <c:pt idx="314" formatCode="General">
                  <c:v>1.738231423</c:v>
                </c:pt>
                <c:pt idx="315" formatCode="General">
                  <c:v>1.7411016070000001</c:v>
                </c:pt>
                <c:pt idx="316" formatCode="General">
                  <c:v>1.7441339279999999</c:v>
                </c:pt>
                <c:pt idx="317" formatCode="General">
                  <c:v>1.746890764</c:v>
                </c:pt>
                <c:pt idx="318" formatCode="General">
                  <c:v>1.7496324750000001</c:v>
                </c:pt>
                <c:pt idx="319" formatCode="General">
                  <c:v>1.752239002</c:v>
                </c:pt>
                <c:pt idx="320" formatCode="General">
                  <c:v>1.7548558809999999</c:v>
                </c:pt>
                <c:pt idx="321" formatCode="General">
                  <c:v>1.757572887</c:v>
                </c:pt>
                <c:pt idx="322" formatCode="General">
                  <c:v>1.7601512619999999</c:v>
                </c:pt>
                <c:pt idx="323" formatCode="General">
                  <c:v>1.7623987640000001</c:v>
                </c:pt>
                <c:pt idx="324" formatCode="General">
                  <c:v>1.764823955</c:v>
                </c:pt>
                <c:pt idx="325" formatCode="General">
                  <c:v>1.7676478179999999</c:v>
                </c:pt>
                <c:pt idx="326" formatCode="General">
                  <c:v>1.770464281</c:v>
                </c:pt>
                <c:pt idx="327" formatCode="General">
                  <c:v>1.773426189</c:v>
                </c:pt>
                <c:pt idx="328" formatCode="General">
                  <c:v>1.7765781279999999</c:v>
                </c:pt>
                <c:pt idx="329" formatCode="General">
                  <c:v>1.779594645</c:v>
                </c:pt>
                <c:pt idx="330" formatCode="General">
                  <c:v>1.782211038</c:v>
                </c:pt>
                <c:pt idx="331" formatCode="General">
                  <c:v>1.7846289799999999</c:v>
                </c:pt>
                <c:pt idx="332" formatCode="General">
                  <c:v>1.7871534280000001</c:v>
                </c:pt>
                <c:pt idx="333" formatCode="General">
                  <c:v>1.7896817279999999</c:v>
                </c:pt>
                <c:pt idx="334" formatCode="General">
                  <c:v>1.792065716</c:v>
                </c:pt>
                <c:pt idx="335" formatCode="General">
                  <c:v>1.7940641740000001</c:v>
                </c:pt>
                <c:pt idx="336" formatCode="General">
                  <c:v>1.795745787</c:v>
                </c:pt>
                <c:pt idx="337" formatCode="General">
                  <c:v>1.7972447359999999</c:v>
                </c:pt>
                <c:pt idx="338" formatCode="General">
                  <c:v>1.7984270689999999</c:v>
                </c:pt>
                <c:pt idx="339" formatCode="General">
                  <c:v>1.799436424</c:v>
                </c:pt>
                <c:pt idx="340" formatCode="General">
                  <c:v>1.8002804800000001</c:v>
                </c:pt>
                <c:pt idx="341" formatCode="General">
                  <c:v>1.8010393520000001</c:v>
                </c:pt>
                <c:pt idx="342" formatCode="General">
                  <c:v>1.801502801</c:v>
                </c:pt>
                <c:pt idx="343" formatCode="General">
                  <c:v>1.80151861</c:v>
                </c:pt>
                <c:pt idx="344" formatCode="General">
                  <c:v>1.800197453</c:v>
                </c:pt>
                <c:pt idx="345" formatCode="General">
                  <c:v>1.8005716220000001</c:v>
                </c:pt>
                <c:pt idx="346" formatCode="General">
                  <c:v>1.8014378449999999</c:v>
                </c:pt>
                <c:pt idx="347" formatCode="General">
                  <c:v>1.8024219850000001</c:v>
                </c:pt>
                <c:pt idx="348" formatCode="General">
                  <c:v>1.8037747900000001</c:v>
                </c:pt>
                <c:pt idx="349" formatCode="General">
                  <c:v>1.806327561</c:v>
                </c:pt>
                <c:pt idx="350" formatCode="General">
                  <c:v>1.8071306730000001</c:v>
                </c:pt>
                <c:pt idx="351" formatCode="General">
                  <c:v>1.807455845</c:v>
                </c:pt>
                <c:pt idx="352" formatCode="General">
                  <c:v>1.8077093500000001</c:v>
                </c:pt>
                <c:pt idx="353" formatCode="General">
                  <c:v>1.8079374029999999</c:v>
                </c:pt>
                <c:pt idx="354" formatCode="General">
                  <c:v>1.8082312650000001</c:v>
                </c:pt>
                <c:pt idx="355" formatCode="General">
                  <c:v>1.8085490639999999</c:v>
                </c:pt>
                <c:pt idx="356" formatCode="General">
                  <c:v>1.8087309810000001</c:v>
                </c:pt>
                <c:pt idx="357" formatCode="General">
                  <c:v>1.8090335</c:v>
                </c:pt>
                <c:pt idx="358" formatCode="General">
                  <c:v>1.8093627729999999</c:v>
                </c:pt>
                <c:pt idx="359" formatCode="General">
                  <c:v>1.8097283420000001</c:v>
                </c:pt>
                <c:pt idx="360" formatCode="General">
                  <c:v>1.8100338359999999</c:v>
                </c:pt>
                <c:pt idx="361" formatCode="General">
                  <c:v>1.810433491</c:v>
                </c:pt>
                <c:pt idx="362" formatCode="General">
                  <c:v>1.810721749</c:v>
                </c:pt>
                <c:pt idx="363" formatCode="General">
                  <c:v>1.810897872</c:v>
                </c:pt>
                <c:pt idx="364" formatCode="General">
                  <c:v>1.810904676</c:v>
                </c:pt>
              </c:numCache>
            </c:numRef>
          </c:xVal>
          <c:yVal>
            <c:numRef>
              <c:f>'Data fresh bones'!$FF$4:$FF$398</c:f>
              <c:numCache>
                <c:formatCode>General</c:formatCode>
                <c:ptCount val="395"/>
                <c:pt idx="0">
                  <c:v>-2.8630000000000002E-4</c:v>
                </c:pt>
                <c:pt idx="1">
                  <c:v>9.1980999999999996E-4</c:v>
                </c:pt>
                <c:pt idx="2">
                  <c:v>8.4592000000000001E-4</c:v>
                </c:pt>
                <c:pt idx="3">
                  <c:v>7.7083000000000002E-4</c:v>
                </c:pt>
                <c:pt idx="4">
                  <c:v>-1.23873E-3</c:v>
                </c:pt>
                <c:pt idx="5">
                  <c:v>-2.6297999999999998E-3</c:v>
                </c:pt>
                <c:pt idx="6">
                  <c:v>-4.3869299999999998E-3</c:v>
                </c:pt>
                <c:pt idx="7">
                  <c:v>-6.3285299999999997E-3</c:v>
                </c:pt>
                <c:pt idx="8">
                  <c:v>-6.7129700000000004E-3</c:v>
                </c:pt>
                <c:pt idx="9">
                  <c:v>-6.9832100000000001E-3</c:v>
                </c:pt>
                <c:pt idx="10">
                  <c:v>-7.7442400000000003E-3</c:v>
                </c:pt>
                <c:pt idx="11">
                  <c:v>-8.2553100000000001E-3</c:v>
                </c:pt>
                <c:pt idx="12">
                  <c:v>-8.8417500000000007E-3</c:v>
                </c:pt>
                <c:pt idx="13">
                  <c:v>-9.9035800000000004E-3</c:v>
                </c:pt>
                <c:pt idx="14">
                  <c:v>-1.0591089999999999E-2</c:v>
                </c:pt>
                <c:pt idx="15">
                  <c:v>-1.0987129999999999E-2</c:v>
                </c:pt>
                <c:pt idx="16">
                  <c:v>-1.2320360000000001E-2</c:v>
                </c:pt>
                <c:pt idx="17">
                  <c:v>-1.2551059999999999E-2</c:v>
                </c:pt>
                <c:pt idx="18">
                  <c:v>-1.323795E-2</c:v>
                </c:pt>
                <c:pt idx="19">
                  <c:v>-1.4539430000000001E-2</c:v>
                </c:pt>
                <c:pt idx="20">
                  <c:v>-1.5350000000000001E-2</c:v>
                </c:pt>
                <c:pt idx="21">
                  <c:v>-1.553939E-2</c:v>
                </c:pt>
                <c:pt idx="22">
                  <c:v>-1.6235449999999998E-2</c:v>
                </c:pt>
                <c:pt idx="23">
                  <c:v>-1.6735409999999999E-2</c:v>
                </c:pt>
                <c:pt idx="24">
                  <c:v>-1.7148389999999999E-2</c:v>
                </c:pt>
                <c:pt idx="25">
                  <c:v>-1.7368729999999999E-2</c:v>
                </c:pt>
                <c:pt idx="26">
                  <c:v>-1.7785570000000001E-2</c:v>
                </c:pt>
                <c:pt idx="27">
                  <c:v>-1.7905310000000001E-2</c:v>
                </c:pt>
                <c:pt idx="28">
                  <c:v>-1.791738E-2</c:v>
                </c:pt>
                <c:pt idx="29">
                  <c:v>-1.7922859999999999E-2</c:v>
                </c:pt>
                <c:pt idx="30">
                  <c:v>-1.8042079999999999E-2</c:v>
                </c:pt>
                <c:pt idx="31">
                  <c:v>-1.8126699999999999E-2</c:v>
                </c:pt>
                <c:pt idx="32">
                  <c:v>-1.81879E-2</c:v>
                </c:pt>
                <c:pt idx="33">
                  <c:v>-1.8315149999999999E-2</c:v>
                </c:pt>
                <c:pt idx="34">
                  <c:v>-1.8407929999999999E-2</c:v>
                </c:pt>
                <c:pt idx="35">
                  <c:v>-1.8434550000000001E-2</c:v>
                </c:pt>
                <c:pt idx="36">
                  <c:v>-1.8628929999999998E-2</c:v>
                </c:pt>
                <c:pt idx="37">
                  <c:v>-1.877187E-2</c:v>
                </c:pt>
                <c:pt idx="38">
                  <c:v>-1.894142E-2</c:v>
                </c:pt>
                <c:pt idx="39">
                  <c:v>-1.9101969999999999E-2</c:v>
                </c:pt>
                <c:pt idx="40">
                  <c:v>-1.9162180000000001E-2</c:v>
                </c:pt>
                <c:pt idx="41">
                  <c:v>-1.9175370000000001E-2</c:v>
                </c:pt>
                <c:pt idx="42">
                  <c:v>-1.928765E-2</c:v>
                </c:pt>
                <c:pt idx="43">
                  <c:v>-1.934278E-2</c:v>
                </c:pt>
                <c:pt idx="44">
                  <c:v>-1.938469E-2</c:v>
                </c:pt>
                <c:pt idx="45">
                  <c:v>-1.9585120000000001E-2</c:v>
                </c:pt>
                <c:pt idx="46">
                  <c:v>-1.9650569999999999E-2</c:v>
                </c:pt>
                <c:pt idx="47">
                  <c:v>-1.9741760000000001E-2</c:v>
                </c:pt>
                <c:pt idx="48">
                  <c:v>-1.9790729999999999E-2</c:v>
                </c:pt>
                <c:pt idx="49">
                  <c:v>-1.9825809999999999E-2</c:v>
                </c:pt>
                <c:pt idx="50">
                  <c:v>-1.9885050000000001E-2</c:v>
                </c:pt>
                <c:pt idx="51">
                  <c:v>-1.990811E-2</c:v>
                </c:pt>
                <c:pt idx="52">
                  <c:v>-1.9927380000000001E-2</c:v>
                </c:pt>
                <c:pt idx="53">
                  <c:v>-1.9927549999999999E-2</c:v>
                </c:pt>
                <c:pt idx="54">
                  <c:v>-1.9961119999999999E-2</c:v>
                </c:pt>
                <c:pt idx="55">
                  <c:v>-1.9970669999999999E-2</c:v>
                </c:pt>
                <c:pt idx="56">
                  <c:v>-1.9968400000000001E-2</c:v>
                </c:pt>
                <c:pt idx="57">
                  <c:v>-2.0035399999999998E-2</c:v>
                </c:pt>
                <c:pt idx="58">
                  <c:v>-2.0097540000000001E-2</c:v>
                </c:pt>
                <c:pt idx="59">
                  <c:v>-2.015175E-2</c:v>
                </c:pt>
                <c:pt idx="60">
                  <c:v>-2.015662E-2</c:v>
                </c:pt>
                <c:pt idx="61">
                  <c:v>-2.0293729999999999E-2</c:v>
                </c:pt>
                <c:pt idx="62">
                  <c:v>-2.0290699999999998E-2</c:v>
                </c:pt>
                <c:pt idx="63">
                  <c:v>-2.0300140000000001E-2</c:v>
                </c:pt>
                <c:pt idx="64">
                  <c:v>-2.0299299999999999E-2</c:v>
                </c:pt>
                <c:pt idx="65">
                  <c:v>-2.0301389999999999E-2</c:v>
                </c:pt>
                <c:pt idx="66">
                  <c:v>-2.03009E-2</c:v>
                </c:pt>
                <c:pt idx="67">
                  <c:v>-2.0312119999999999E-2</c:v>
                </c:pt>
                <c:pt idx="68">
                  <c:v>-2.0426280000000002E-2</c:v>
                </c:pt>
                <c:pt idx="69">
                  <c:v>-2.042853E-2</c:v>
                </c:pt>
                <c:pt idx="70">
                  <c:v>-2.0454969999999999E-2</c:v>
                </c:pt>
                <c:pt idx="71">
                  <c:v>-2.04674E-2</c:v>
                </c:pt>
                <c:pt idx="72">
                  <c:v>-2.0484240000000001E-2</c:v>
                </c:pt>
                <c:pt idx="73">
                  <c:v>-2.0535020000000001E-2</c:v>
                </c:pt>
                <c:pt idx="74">
                  <c:v>-2.0641509999999998E-2</c:v>
                </c:pt>
                <c:pt idx="75">
                  <c:v>-2.079549E-2</c:v>
                </c:pt>
                <c:pt idx="76">
                  <c:v>-2.0975529999999999E-2</c:v>
                </c:pt>
                <c:pt idx="77">
                  <c:v>-2.1276860000000002E-2</c:v>
                </c:pt>
                <c:pt idx="78">
                  <c:v>-2.136205E-2</c:v>
                </c:pt>
                <c:pt idx="79">
                  <c:v>-2.1492150000000002E-2</c:v>
                </c:pt>
                <c:pt idx="80">
                  <c:v>-2.1527790000000002E-2</c:v>
                </c:pt>
                <c:pt idx="81">
                  <c:v>-2.172551E-2</c:v>
                </c:pt>
                <c:pt idx="82">
                  <c:v>-2.1772779999999999E-2</c:v>
                </c:pt>
                <c:pt idx="83">
                  <c:v>-2.2023540000000001E-2</c:v>
                </c:pt>
                <c:pt idx="84">
                  <c:v>-2.2178219999999998E-2</c:v>
                </c:pt>
                <c:pt idx="85">
                  <c:v>-2.2446109999999998E-2</c:v>
                </c:pt>
                <c:pt idx="86">
                  <c:v>-2.253088E-2</c:v>
                </c:pt>
                <c:pt idx="87">
                  <c:v>-2.2649829999999999E-2</c:v>
                </c:pt>
                <c:pt idx="88">
                  <c:v>-2.2886920000000002E-2</c:v>
                </c:pt>
                <c:pt idx="89">
                  <c:v>-2.3168569999999999E-2</c:v>
                </c:pt>
                <c:pt idx="90">
                  <c:v>-2.3230049999999999E-2</c:v>
                </c:pt>
                <c:pt idx="91">
                  <c:v>-2.3339840000000001E-2</c:v>
                </c:pt>
                <c:pt idx="92">
                  <c:v>-2.347287E-2</c:v>
                </c:pt>
                <c:pt idx="93">
                  <c:v>-2.3493569999999998E-2</c:v>
                </c:pt>
                <c:pt idx="94">
                  <c:v>-2.349294E-2</c:v>
                </c:pt>
                <c:pt idx="95">
                  <c:v>-2.3645800000000002E-2</c:v>
                </c:pt>
                <c:pt idx="96">
                  <c:v>-2.3739679999999999E-2</c:v>
                </c:pt>
                <c:pt idx="97">
                  <c:v>-2.372865E-2</c:v>
                </c:pt>
                <c:pt idx="98">
                  <c:v>-2.372728E-2</c:v>
                </c:pt>
                <c:pt idx="99">
                  <c:v>-2.376381E-2</c:v>
                </c:pt>
                <c:pt idx="100">
                  <c:v>-2.3763920000000001E-2</c:v>
                </c:pt>
                <c:pt idx="101">
                  <c:v>-2.3757739999999999E-2</c:v>
                </c:pt>
                <c:pt idx="102">
                  <c:v>-2.3777880000000001E-2</c:v>
                </c:pt>
                <c:pt idx="103">
                  <c:v>-2.3773300000000001E-2</c:v>
                </c:pt>
                <c:pt idx="104">
                  <c:v>-2.3799270000000001E-2</c:v>
                </c:pt>
                <c:pt idx="105">
                  <c:v>-2.3797349999999998E-2</c:v>
                </c:pt>
                <c:pt idx="106">
                  <c:v>-2.380757E-2</c:v>
                </c:pt>
                <c:pt idx="107">
                  <c:v>-2.381581E-2</c:v>
                </c:pt>
                <c:pt idx="108">
                  <c:v>-2.3833839999999998E-2</c:v>
                </c:pt>
                <c:pt idx="109">
                  <c:v>-2.3844710000000002E-2</c:v>
                </c:pt>
                <c:pt idx="110">
                  <c:v>-2.3847589999999998E-2</c:v>
                </c:pt>
                <c:pt idx="111">
                  <c:v>-2.3858580000000001E-2</c:v>
                </c:pt>
                <c:pt idx="112">
                  <c:v>-2.3862319999999999E-2</c:v>
                </c:pt>
                <c:pt idx="113">
                  <c:v>-2.39026E-2</c:v>
                </c:pt>
                <c:pt idx="114">
                  <c:v>-2.389355E-2</c:v>
                </c:pt>
                <c:pt idx="115">
                  <c:v>-2.3954929999999999E-2</c:v>
                </c:pt>
                <c:pt idx="116">
                  <c:v>-2.3952330000000001E-2</c:v>
                </c:pt>
                <c:pt idx="117">
                  <c:v>-2.396564E-2</c:v>
                </c:pt>
                <c:pt idx="118">
                  <c:v>-2.3982699999999999E-2</c:v>
                </c:pt>
                <c:pt idx="119">
                  <c:v>-2.3985090000000001E-2</c:v>
                </c:pt>
                <c:pt idx="120">
                  <c:v>-2.401499E-2</c:v>
                </c:pt>
                <c:pt idx="121">
                  <c:v>-2.401681E-2</c:v>
                </c:pt>
                <c:pt idx="122">
                  <c:v>-2.4018970000000001E-2</c:v>
                </c:pt>
                <c:pt idx="123">
                  <c:v>-2.4113909999999999E-2</c:v>
                </c:pt>
                <c:pt idx="124">
                  <c:v>-2.411373E-2</c:v>
                </c:pt>
                <c:pt idx="125">
                  <c:v>-2.4112390000000001E-2</c:v>
                </c:pt>
                <c:pt idx="126">
                  <c:v>-2.421425E-2</c:v>
                </c:pt>
                <c:pt idx="127">
                  <c:v>-2.427211E-2</c:v>
                </c:pt>
                <c:pt idx="128">
                  <c:v>-2.4286970000000001E-2</c:v>
                </c:pt>
                <c:pt idx="129">
                  <c:v>-2.4326739999999999E-2</c:v>
                </c:pt>
                <c:pt idx="130">
                  <c:v>-2.4398489999999998E-2</c:v>
                </c:pt>
                <c:pt idx="131">
                  <c:v>-2.4406379999999998E-2</c:v>
                </c:pt>
                <c:pt idx="132">
                  <c:v>-2.4423179999999999E-2</c:v>
                </c:pt>
                <c:pt idx="133">
                  <c:v>-2.4451380000000002E-2</c:v>
                </c:pt>
                <c:pt idx="134">
                  <c:v>-2.4464820000000002E-2</c:v>
                </c:pt>
                <c:pt idx="135">
                  <c:v>-2.4468899999999998E-2</c:v>
                </c:pt>
                <c:pt idx="136">
                  <c:v>-2.447821E-2</c:v>
                </c:pt>
                <c:pt idx="137">
                  <c:v>-2.4480829999999999E-2</c:v>
                </c:pt>
                <c:pt idx="138">
                  <c:v>-2.448287E-2</c:v>
                </c:pt>
                <c:pt idx="139">
                  <c:v>-2.4488880000000001E-2</c:v>
                </c:pt>
                <c:pt idx="140">
                  <c:v>-2.4567680000000001E-2</c:v>
                </c:pt>
                <c:pt idx="141">
                  <c:v>-2.457993E-2</c:v>
                </c:pt>
                <c:pt idx="142">
                  <c:v>-2.4601230000000002E-2</c:v>
                </c:pt>
                <c:pt idx="143">
                  <c:v>-2.4603130000000001E-2</c:v>
                </c:pt>
                <c:pt idx="144">
                  <c:v>-2.4614589999999999E-2</c:v>
                </c:pt>
                <c:pt idx="145">
                  <c:v>-2.4622379999999999E-2</c:v>
                </c:pt>
                <c:pt idx="146">
                  <c:v>-2.4622310000000001E-2</c:v>
                </c:pt>
                <c:pt idx="147">
                  <c:v>-2.4637940000000001E-2</c:v>
                </c:pt>
                <c:pt idx="148">
                  <c:v>-2.472533E-2</c:v>
                </c:pt>
                <c:pt idx="149">
                  <c:v>-2.481964E-2</c:v>
                </c:pt>
                <c:pt idx="150">
                  <c:v>-2.487143E-2</c:v>
                </c:pt>
                <c:pt idx="151">
                  <c:v>-2.493604E-2</c:v>
                </c:pt>
                <c:pt idx="152">
                  <c:v>-2.4947170000000001E-2</c:v>
                </c:pt>
                <c:pt idx="153">
                  <c:v>-2.4950489999999999E-2</c:v>
                </c:pt>
                <c:pt idx="154">
                  <c:v>-2.4949269999999999E-2</c:v>
                </c:pt>
                <c:pt idx="155">
                  <c:v>-2.5022289999999999E-2</c:v>
                </c:pt>
                <c:pt idx="156">
                  <c:v>-2.5056930000000002E-2</c:v>
                </c:pt>
                <c:pt idx="157">
                  <c:v>-2.5180950000000001E-2</c:v>
                </c:pt>
                <c:pt idx="158">
                  <c:v>-2.522578E-2</c:v>
                </c:pt>
                <c:pt idx="159">
                  <c:v>-2.529294E-2</c:v>
                </c:pt>
                <c:pt idx="160">
                  <c:v>-2.5331719999999999E-2</c:v>
                </c:pt>
                <c:pt idx="161">
                  <c:v>-2.532477E-2</c:v>
                </c:pt>
                <c:pt idx="162">
                  <c:v>-2.5332540000000001E-2</c:v>
                </c:pt>
                <c:pt idx="163">
                  <c:v>-2.534204E-2</c:v>
                </c:pt>
                <c:pt idx="164">
                  <c:v>-2.5339250000000001E-2</c:v>
                </c:pt>
                <c:pt idx="165">
                  <c:v>-2.5363449999999999E-2</c:v>
                </c:pt>
                <c:pt idx="166">
                  <c:v>-2.540268E-2</c:v>
                </c:pt>
                <c:pt idx="167">
                  <c:v>-2.5439030000000001E-2</c:v>
                </c:pt>
                <c:pt idx="168">
                  <c:v>-2.5445720000000002E-2</c:v>
                </c:pt>
                <c:pt idx="169">
                  <c:v>-2.5471110000000002E-2</c:v>
                </c:pt>
                <c:pt idx="170">
                  <c:v>-2.5471609999999999E-2</c:v>
                </c:pt>
                <c:pt idx="171">
                  <c:v>-2.5512719999999999E-2</c:v>
                </c:pt>
                <c:pt idx="172">
                  <c:v>-2.5509520000000001E-2</c:v>
                </c:pt>
                <c:pt idx="173">
                  <c:v>-2.5549309999999999E-2</c:v>
                </c:pt>
                <c:pt idx="174">
                  <c:v>-2.5590180000000001E-2</c:v>
                </c:pt>
                <c:pt idx="175">
                  <c:v>-2.561625E-2</c:v>
                </c:pt>
                <c:pt idx="176">
                  <c:v>-2.566968E-2</c:v>
                </c:pt>
                <c:pt idx="177">
                  <c:v>-2.5719390000000002E-2</c:v>
                </c:pt>
                <c:pt idx="178">
                  <c:v>-2.5731210000000001E-2</c:v>
                </c:pt>
                <c:pt idx="179">
                  <c:v>-2.573611E-2</c:v>
                </c:pt>
                <c:pt idx="180">
                  <c:v>-2.575243E-2</c:v>
                </c:pt>
                <c:pt idx="181">
                  <c:v>-2.5763379999999999E-2</c:v>
                </c:pt>
                <c:pt idx="182">
                  <c:v>-2.5783029999999998E-2</c:v>
                </c:pt>
                <c:pt idx="183">
                  <c:v>-2.585608E-2</c:v>
                </c:pt>
                <c:pt idx="184">
                  <c:v>-2.5911710000000001E-2</c:v>
                </c:pt>
                <c:pt idx="185">
                  <c:v>-2.5857640000000001E-2</c:v>
                </c:pt>
                <c:pt idx="186">
                  <c:v>-2.5840439999999999E-2</c:v>
                </c:pt>
                <c:pt idx="187">
                  <c:v>-2.58316E-2</c:v>
                </c:pt>
                <c:pt idx="188">
                  <c:v>-2.580263E-2</c:v>
                </c:pt>
                <c:pt idx="189">
                  <c:v>-2.5784830000000002E-2</c:v>
                </c:pt>
                <c:pt idx="190">
                  <c:v>-2.58176E-2</c:v>
                </c:pt>
                <c:pt idx="191">
                  <c:v>-2.5824670000000001E-2</c:v>
                </c:pt>
                <c:pt idx="192">
                  <c:v>-2.59104E-2</c:v>
                </c:pt>
                <c:pt idx="193">
                  <c:v>-2.5915210000000001E-2</c:v>
                </c:pt>
                <c:pt idx="194">
                  <c:v>-2.591158E-2</c:v>
                </c:pt>
                <c:pt idx="195">
                  <c:v>-2.5890839999999998E-2</c:v>
                </c:pt>
                <c:pt idx="196">
                  <c:v>-2.588615E-2</c:v>
                </c:pt>
                <c:pt idx="197">
                  <c:v>-2.5895999999999999E-2</c:v>
                </c:pt>
                <c:pt idx="198">
                  <c:v>-2.5909640000000001E-2</c:v>
                </c:pt>
                <c:pt idx="199">
                  <c:v>-2.6024539999999999E-2</c:v>
                </c:pt>
                <c:pt idx="200">
                  <c:v>-2.6003769999999999E-2</c:v>
                </c:pt>
                <c:pt idx="201">
                  <c:v>-2.603915E-2</c:v>
                </c:pt>
                <c:pt idx="202">
                  <c:v>-2.6162910000000001E-2</c:v>
                </c:pt>
                <c:pt idx="203">
                  <c:v>-2.6141020000000001E-2</c:v>
                </c:pt>
                <c:pt idx="204">
                  <c:v>-2.6108559999999999E-2</c:v>
                </c:pt>
                <c:pt idx="205">
                  <c:v>-2.6138069999999999E-2</c:v>
                </c:pt>
                <c:pt idx="206">
                  <c:v>-2.612184E-2</c:v>
                </c:pt>
                <c:pt idx="207">
                  <c:v>-2.6063889999999999E-2</c:v>
                </c:pt>
                <c:pt idx="208">
                  <c:v>-2.6102380000000001E-2</c:v>
                </c:pt>
                <c:pt idx="209">
                  <c:v>-2.646956E-2</c:v>
                </c:pt>
                <c:pt idx="210">
                  <c:v>-2.648476E-2</c:v>
                </c:pt>
                <c:pt idx="211">
                  <c:v>-2.6503450000000001E-2</c:v>
                </c:pt>
                <c:pt idx="212">
                  <c:v>-2.644643E-2</c:v>
                </c:pt>
                <c:pt idx="213">
                  <c:v>-2.633951E-2</c:v>
                </c:pt>
                <c:pt idx="214">
                  <c:v>-2.6353100000000001E-2</c:v>
                </c:pt>
                <c:pt idx="215">
                  <c:v>-2.6285670000000001E-2</c:v>
                </c:pt>
                <c:pt idx="216">
                  <c:v>-2.6243269999999999E-2</c:v>
                </c:pt>
                <c:pt idx="217">
                  <c:v>-2.6309590000000001E-2</c:v>
                </c:pt>
                <c:pt idx="218">
                  <c:v>-2.6372429999999999E-2</c:v>
                </c:pt>
                <c:pt idx="219">
                  <c:v>-2.650901E-2</c:v>
                </c:pt>
                <c:pt idx="220">
                  <c:v>-2.6577090000000001E-2</c:v>
                </c:pt>
                <c:pt idx="221">
                  <c:v>-2.6565720000000001E-2</c:v>
                </c:pt>
                <c:pt idx="222">
                  <c:v>-2.6604969999999999E-2</c:v>
                </c:pt>
                <c:pt idx="223">
                  <c:v>-2.6589399999999999E-2</c:v>
                </c:pt>
                <c:pt idx="224">
                  <c:v>-2.6575870000000001E-2</c:v>
                </c:pt>
                <c:pt idx="225">
                  <c:v>-2.6604050000000001E-2</c:v>
                </c:pt>
                <c:pt idx="226">
                  <c:v>-2.6660590000000001E-2</c:v>
                </c:pt>
                <c:pt idx="227">
                  <c:v>-2.6669519999999999E-2</c:v>
                </c:pt>
                <c:pt idx="228">
                  <c:v>-2.6659470000000001E-2</c:v>
                </c:pt>
                <c:pt idx="229">
                  <c:v>-2.6592500000000002E-2</c:v>
                </c:pt>
                <c:pt idx="230">
                  <c:v>-2.6524599999999999E-2</c:v>
                </c:pt>
                <c:pt idx="231">
                  <c:v>-2.6356930000000001E-2</c:v>
                </c:pt>
                <c:pt idx="232">
                  <c:v>-2.6344510000000002E-2</c:v>
                </c:pt>
                <c:pt idx="233">
                  <c:v>-2.6291579999999998E-2</c:v>
                </c:pt>
                <c:pt idx="234">
                  <c:v>-2.6295869999999999E-2</c:v>
                </c:pt>
                <c:pt idx="235">
                  <c:v>-2.63264E-2</c:v>
                </c:pt>
                <c:pt idx="236">
                  <c:v>-2.6333579999999999E-2</c:v>
                </c:pt>
                <c:pt idx="237">
                  <c:v>-2.62347E-2</c:v>
                </c:pt>
                <c:pt idx="238">
                  <c:v>-2.6200359999999999E-2</c:v>
                </c:pt>
                <c:pt idx="239">
                  <c:v>-2.6172339999999999E-2</c:v>
                </c:pt>
                <c:pt idx="240">
                  <c:v>-2.6135909999999998E-2</c:v>
                </c:pt>
                <c:pt idx="241">
                  <c:v>-2.6014430000000002E-2</c:v>
                </c:pt>
                <c:pt idx="242">
                  <c:v>-2.6168759999999999E-2</c:v>
                </c:pt>
                <c:pt idx="243">
                  <c:v>-2.613149E-2</c:v>
                </c:pt>
                <c:pt idx="244">
                  <c:v>-2.624729E-2</c:v>
                </c:pt>
                <c:pt idx="245">
                  <c:v>-2.6190069999999999E-2</c:v>
                </c:pt>
                <c:pt idx="246">
                  <c:v>-2.6236019999999999E-2</c:v>
                </c:pt>
                <c:pt idx="247">
                  <c:v>-2.6295209999999999E-2</c:v>
                </c:pt>
                <c:pt idx="248">
                  <c:v>-2.628312E-2</c:v>
                </c:pt>
                <c:pt idx="249">
                  <c:v>-2.6287899999999999E-2</c:v>
                </c:pt>
                <c:pt idx="250">
                  <c:v>-2.6292940000000001E-2</c:v>
                </c:pt>
                <c:pt idx="251">
                  <c:v>-2.627343E-2</c:v>
                </c:pt>
                <c:pt idx="252">
                  <c:v>-2.6267459999999999E-2</c:v>
                </c:pt>
                <c:pt idx="253">
                  <c:v>-2.623603E-2</c:v>
                </c:pt>
                <c:pt idx="254">
                  <c:v>-2.6227299999999999E-2</c:v>
                </c:pt>
                <c:pt idx="255">
                  <c:v>-2.6187760000000001E-2</c:v>
                </c:pt>
                <c:pt idx="256">
                  <c:v>-2.6184160000000001E-2</c:v>
                </c:pt>
                <c:pt idx="257">
                  <c:v>-2.618697E-2</c:v>
                </c:pt>
                <c:pt idx="258">
                  <c:v>-2.6205880000000001E-2</c:v>
                </c:pt>
                <c:pt idx="259">
                  <c:v>-2.6203839999999999E-2</c:v>
                </c:pt>
                <c:pt idx="260">
                  <c:v>-2.6214149999999999E-2</c:v>
                </c:pt>
                <c:pt idx="261">
                  <c:v>-2.621567E-2</c:v>
                </c:pt>
                <c:pt idx="262">
                  <c:v>-2.6232800000000001E-2</c:v>
                </c:pt>
                <c:pt idx="263">
                  <c:v>-2.631619E-2</c:v>
                </c:pt>
                <c:pt idx="264">
                  <c:v>-2.633243E-2</c:v>
                </c:pt>
                <c:pt idx="265">
                  <c:v>-2.6330139999999998E-2</c:v>
                </c:pt>
                <c:pt idx="266">
                  <c:v>-2.6372199999999998E-2</c:v>
                </c:pt>
                <c:pt idx="267">
                  <c:v>-2.6410759999999998E-2</c:v>
                </c:pt>
                <c:pt idx="268">
                  <c:v>-2.6412830000000002E-2</c:v>
                </c:pt>
                <c:pt idx="269">
                  <c:v>-2.6371329999999998E-2</c:v>
                </c:pt>
                <c:pt idx="270">
                  <c:v>-2.6386469999999999E-2</c:v>
                </c:pt>
                <c:pt idx="271">
                  <c:v>-2.638128E-2</c:v>
                </c:pt>
                <c:pt idx="272">
                  <c:v>-2.6380830000000001E-2</c:v>
                </c:pt>
                <c:pt idx="273">
                  <c:v>-2.6427280000000001E-2</c:v>
                </c:pt>
                <c:pt idx="274">
                  <c:v>-2.648493E-2</c:v>
                </c:pt>
                <c:pt idx="275">
                  <c:v>-2.6661000000000001E-2</c:v>
                </c:pt>
                <c:pt idx="276">
                  <c:v>-2.675553E-2</c:v>
                </c:pt>
                <c:pt idx="277">
                  <c:v>-2.685212E-2</c:v>
                </c:pt>
                <c:pt idx="278">
                  <c:v>-2.693835E-2</c:v>
                </c:pt>
                <c:pt idx="279">
                  <c:v>-2.6949540000000001E-2</c:v>
                </c:pt>
                <c:pt idx="280">
                  <c:v>-2.6952899999999998E-2</c:v>
                </c:pt>
                <c:pt idx="281">
                  <c:v>-2.6915950000000001E-2</c:v>
                </c:pt>
                <c:pt idx="282">
                  <c:v>-2.6996900000000001E-2</c:v>
                </c:pt>
                <c:pt idx="283">
                  <c:v>-2.7063230000000001E-2</c:v>
                </c:pt>
                <c:pt idx="284">
                  <c:v>-2.7171810000000001E-2</c:v>
                </c:pt>
                <c:pt idx="285">
                  <c:v>-2.7296069999999999E-2</c:v>
                </c:pt>
                <c:pt idx="286">
                  <c:v>-2.757472E-2</c:v>
                </c:pt>
                <c:pt idx="287">
                  <c:v>-2.765047E-2</c:v>
                </c:pt>
                <c:pt idx="288">
                  <c:v>-2.7807660000000001E-2</c:v>
                </c:pt>
                <c:pt idx="289">
                  <c:v>-2.7833859999999998E-2</c:v>
                </c:pt>
                <c:pt idx="290">
                  <c:v>-2.8121239999999999E-2</c:v>
                </c:pt>
                <c:pt idx="291">
                  <c:v>-2.827642E-2</c:v>
                </c:pt>
                <c:pt idx="292">
                  <c:v>-2.8544469999999999E-2</c:v>
                </c:pt>
                <c:pt idx="293">
                  <c:v>-2.8625870000000001E-2</c:v>
                </c:pt>
                <c:pt idx="294">
                  <c:v>-2.887762E-2</c:v>
                </c:pt>
                <c:pt idx="295">
                  <c:v>-2.896396E-2</c:v>
                </c:pt>
                <c:pt idx="296">
                  <c:v>-2.9151549999999998E-2</c:v>
                </c:pt>
                <c:pt idx="297">
                  <c:v>-2.9166890000000001E-2</c:v>
                </c:pt>
                <c:pt idx="298">
                  <c:v>-2.9471689999999998E-2</c:v>
                </c:pt>
                <c:pt idx="299">
                  <c:v>-2.9452409999999998E-2</c:v>
                </c:pt>
                <c:pt idx="300">
                  <c:v>-2.9103469999999999E-2</c:v>
                </c:pt>
                <c:pt idx="301">
                  <c:v>-2.9113219999999999E-2</c:v>
                </c:pt>
                <c:pt idx="302">
                  <c:v>-2.9333959999999999E-2</c:v>
                </c:pt>
                <c:pt idx="303">
                  <c:v>-2.9295450000000001E-2</c:v>
                </c:pt>
                <c:pt idx="304">
                  <c:v>-2.9689839999999999E-2</c:v>
                </c:pt>
                <c:pt idx="305">
                  <c:v>-2.9811569999999999E-2</c:v>
                </c:pt>
                <c:pt idx="306">
                  <c:v>-3.0092299999999999E-2</c:v>
                </c:pt>
                <c:pt idx="307">
                  <c:v>-3.0591569999999998E-2</c:v>
                </c:pt>
                <c:pt idx="308">
                  <c:v>-3.0960720000000001E-2</c:v>
                </c:pt>
                <c:pt idx="309">
                  <c:v>-3.100207E-2</c:v>
                </c:pt>
                <c:pt idx="310">
                  <c:v>-3.1147359999999999E-2</c:v>
                </c:pt>
                <c:pt idx="311">
                  <c:v>-3.1127060000000002E-2</c:v>
                </c:pt>
                <c:pt idx="312">
                  <c:v>-3.113287E-2</c:v>
                </c:pt>
                <c:pt idx="313">
                  <c:v>-3.1119830000000001E-2</c:v>
                </c:pt>
                <c:pt idx="314">
                  <c:v>-3.140486E-2</c:v>
                </c:pt>
                <c:pt idx="315">
                  <c:v>-3.1630470000000001E-2</c:v>
                </c:pt>
                <c:pt idx="316">
                  <c:v>-3.17652E-2</c:v>
                </c:pt>
                <c:pt idx="317">
                  <c:v>-3.1847930000000003E-2</c:v>
                </c:pt>
                <c:pt idx="318">
                  <c:v>-3.1969110000000002E-2</c:v>
                </c:pt>
                <c:pt idx="319">
                  <c:v>-3.2040159999999998E-2</c:v>
                </c:pt>
                <c:pt idx="320">
                  <c:v>-3.217387E-2</c:v>
                </c:pt>
                <c:pt idx="321">
                  <c:v>-3.2242949999999999E-2</c:v>
                </c:pt>
                <c:pt idx="322">
                  <c:v>-3.2402960000000001E-2</c:v>
                </c:pt>
                <c:pt idx="323">
                  <c:v>-3.2387180000000002E-2</c:v>
                </c:pt>
                <c:pt idx="324">
                  <c:v>-3.2317709999999999E-2</c:v>
                </c:pt>
                <c:pt idx="325">
                  <c:v>-3.2366659999999998E-2</c:v>
                </c:pt>
                <c:pt idx="326">
                  <c:v>-3.2365369999999997E-2</c:v>
                </c:pt>
                <c:pt idx="327">
                  <c:v>-3.224838E-2</c:v>
                </c:pt>
                <c:pt idx="328">
                  <c:v>-3.232703E-2</c:v>
                </c:pt>
                <c:pt idx="329">
                  <c:v>-3.2469890000000001E-2</c:v>
                </c:pt>
                <c:pt idx="330">
                  <c:v>-3.2495379999999997E-2</c:v>
                </c:pt>
                <c:pt idx="331">
                  <c:v>-3.2631100000000003E-2</c:v>
                </c:pt>
                <c:pt idx="332">
                  <c:v>-3.2728819999999999E-2</c:v>
                </c:pt>
                <c:pt idx="333">
                  <c:v>-3.299299E-2</c:v>
                </c:pt>
                <c:pt idx="334">
                  <c:v>-3.2897589999999997E-2</c:v>
                </c:pt>
                <c:pt idx="335">
                  <c:v>-3.2215229999999997E-2</c:v>
                </c:pt>
                <c:pt idx="336">
                  <c:v>-3.2291750000000001E-2</c:v>
                </c:pt>
                <c:pt idx="337">
                  <c:v>-3.2324949999999998E-2</c:v>
                </c:pt>
                <c:pt idx="338">
                  <c:v>-3.2203139999999998E-2</c:v>
                </c:pt>
                <c:pt idx="339">
                  <c:v>-3.2344659999999997E-2</c:v>
                </c:pt>
                <c:pt idx="340">
                  <c:v>-3.3020809999999998E-2</c:v>
                </c:pt>
                <c:pt idx="341">
                  <c:v>-3.2901390000000003E-2</c:v>
                </c:pt>
                <c:pt idx="342">
                  <c:v>-3.2885459999999998E-2</c:v>
                </c:pt>
                <c:pt idx="343">
                  <c:v>-3.2984840000000001E-2</c:v>
                </c:pt>
                <c:pt idx="344">
                  <c:v>-3.2865739999999997E-2</c:v>
                </c:pt>
                <c:pt idx="345">
                  <c:v>-3.3014210000000002E-2</c:v>
                </c:pt>
                <c:pt idx="346">
                  <c:v>-3.302691E-2</c:v>
                </c:pt>
                <c:pt idx="347">
                  <c:v>-3.3035189999999999E-2</c:v>
                </c:pt>
                <c:pt idx="348">
                  <c:v>-3.331692E-2</c:v>
                </c:pt>
                <c:pt idx="349">
                  <c:v>-3.3397290000000003E-2</c:v>
                </c:pt>
                <c:pt idx="350">
                  <c:v>-3.3564410000000003E-2</c:v>
                </c:pt>
                <c:pt idx="351">
                  <c:v>-3.3687590000000003E-2</c:v>
                </c:pt>
                <c:pt idx="352">
                  <c:v>-3.3665710000000001E-2</c:v>
                </c:pt>
                <c:pt idx="353">
                  <c:v>-3.4112200000000002E-2</c:v>
                </c:pt>
                <c:pt idx="354">
                  <c:v>-3.3948069999999997E-2</c:v>
                </c:pt>
                <c:pt idx="355">
                  <c:v>-3.3795600000000002E-2</c:v>
                </c:pt>
                <c:pt idx="356">
                  <c:v>-3.3973610000000001E-2</c:v>
                </c:pt>
                <c:pt idx="357">
                  <c:v>-3.3989440000000003E-2</c:v>
                </c:pt>
                <c:pt idx="358">
                  <c:v>-3.3979759999999998E-2</c:v>
                </c:pt>
                <c:pt idx="359">
                  <c:v>-3.3820740000000002E-2</c:v>
                </c:pt>
                <c:pt idx="360">
                  <c:v>-3.4414109999999998E-2</c:v>
                </c:pt>
                <c:pt idx="361">
                  <c:v>-3.4598240000000002E-2</c:v>
                </c:pt>
                <c:pt idx="362">
                  <c:v>-3.4622609999999998E-2</c:v>
                </c:pt>
                <c:pt idx="363">
                  <c:v>-3.5409740000000002E-2</c:v>
                </c:pt>
                <c:pt idx="364">
                  <c:v>-3.5587590000000002E-2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BF-4166-9A33-0EFC02E9D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43680"/>
        <c:axId val="73777152"/>
      </c:scatterChart>
      <c:valAx>
        <c:axId val="7374368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73777152"/>
        <c:crosses val="autoZero"/>
        <c:crossBetween val="midCat"/>
      </c:valAx>
      <c:valAx>
        <c:axId val="73777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37436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bones'!$FH$4:$FH$398</c:f>
              <c:numCache>
                <c:formatCode>0.00E+00</c:formatCode>
                <c:ptCount val="395"/>
                <c:pt idx="0">
                  <c:v>1.7277100000000001E-5</c:v>
                </c:pt>
                <c:pt idx="1">
                  <c:v>-9.3915100000000005E-6</c:v>
                </c:pt>
                <c:pt idx="2">
                  <c:v>-1.4308099999999999E-5</c:v>
                </c:pt>
                <c:pt idx="3">
                  <c:v>1.5880100000000001E-5</c:v>
                </c:pt>
                <c:pt idx="4">
                  <c:v>1.9870499999999999E-5</c:v>
                </c:pt>
                <c:pt idx="5" formatCode="General">
                  <c:v>2.22757E-4</c:v>
                </c:pt>
                <c:pt idx="6" formatCode="General">
                  <c:v>9.0337999999999996E-4</c:v>
                </c:pt>
                <c:pt idx="7" formatCode="General">
                  <c:v>2.3310980000000002E-3</c:v>
                </c:pt>
                <c:pt idx="8" formatCode="General">
                  <c:v>4.535664E-3</c:v>
                </c:pt>
                <c:pt idx="9" formatCode="General">
                  <c:v>7.3703290000000001E-3</c:v>
                </c:pt>
                <c:pt idx="10" formatCode="General">
                  <c:v>1.0861279E-2</c:v>
                </c:pt>
                <c:pt idx="11" formatCode="General">
                  <c:v>1.4553824E-2</c:v>
                </c:pt>
                <c:pt idx="12" formatCode="General">
                  <c:v>1.8505839999999999E-2</c:v>
                </c:pt>
                <c:pt idx="13" formatCode="General">
                  <c:v>2.2453949000000001E-2</c:v>
                </c:pt>
                <c:pt idx="14" formatCode="General">
                  <c:v>2.6562703999999999E-2</c:v>
                </c:pt>
                <c:pt idx="15" formatCode="General">
                  <c:v>3.1432806000000001E-2</c:v>
                </c:pt>
                <c:pt idx="16" formatCode="General">
                  <c:v>3.6852224000000003E-2</c:v>
                </c:pt>
                <c:pt idx="17" formatCode="General">
                  <c:v>4.2311090000000003E-2</c:v>
                </c:pt>
                <c:pt idx="18" formatCode="General">
                  <c:v>4.7674558999999998E-2</c:v>
                </c:pt>
                <c:pt idx="19" formatCode="General">
                  <c:v>5.3356730999999998E-2</c:v>
                </c:pt>
                <c:pt idx="20" formatCode="General">
                  <c:v>5.9086842000000001E-2</c:v>
                </c:pt>
                <c:pt idx="21" formatCode="General">
                  <c:v>6.4843890000000001E-2</c:v>
                </c:pt>
                <c:pt idx="22" formatCode="General">
                  <c:v>7.0728342E-2</c:v>
                </c:pt>
                <c:pt idx="23" formatCode="General">
                  <c:v>7.7653261000000001E-2</c:v>
                </c:pt>
                <c:pt idx="24" formatCode="General">
                  <c:v>8.6650111000000002E-2</c:v>
                </c:pt>
                <c:pt idx="25" formatCode="General">
                  <c:v>9.5526270999999996E-2</c:v>
                </c:pt>
                <c:pt idx="26" formatCode="General">
                  <c:v>0.103575772</c:v>
                </c:pt>
                <c:pt idx="27" formatCode="General">
                  <c:v>0.111689741</c:v>
                </c:pt>
                <c:pt idx="28" formatCode="General">
                  <c:v>0.12024169699999999</c:v>
                </c:pt>
                <c:pt idx="29" formatCode="General">
                  <c:v>0.12812585500000001</c:v>
                </c:pt>
                <c:pt idx="30" formatCode="General">
                  <c:v>0.13667458199999999</c:v>
                </c:pt>
                <c:pt idx="31" formatCode="General">
                  <c:v>0.14716707400000001</c:v>
                </c:pt>
                <c:pt idx="32" formatCode="General">
                  <c:v>0.15836555999999999</c:v>
                </c:pt>
                <c:pt idx="33" formatCode="General">
                  <c:v>0.16771022199999999</c:v>
                </c:pt>
                <c:pt idx="34" formatCode="General">
                  <c:v>0.17522657699999999</c:v>
                </c:pt>
                <c:pt idx="35" formatCode="General">
                  <c:v>0.18226145999999999</c:v>
                </c:pt>
                <c:pt idx="36" formatCode="General">
                  <c:v>0.18936983399999999</c:v>
                </c:pt>
                <c:pt idx="37" formatCode="General">
                  <c:v>0.196532332</c:v>
                </c:pt>
                <c:pt idx="38" formatCode="General">
                  <c:v>0.204653787</c:v>
                </c:pt>
                <c:pt idx="39" formatCode="General">
                  <c:v>0.21363526299999999</c:v>
                </c:pt>
                <c:pt idx="40" formatCode="General">
                  <c:v>0.22269867600000001</c:v>
                </c:pt>
                <c:pt idx="41" formatCode="General">
                  <c:v>0.23103214699999999</c:v>
                </c:pt>
                <c:pt idx="42" formatCode="General">
                  <c:v>0.23914456000000001</c:v>
                </c:pt>
                <c:pt idx="43" formatCode="General">
                  <c:v>0.24864033799999999</c:v>
                </c:pt>
                <c:pt idx="44" formatCode="General">
                  <c:v>0.258480139</c:v>
                </c:pt>
                <c:pt idx="45" formatCode="General">
                  <c:v>0.26779208100000002</c:v>
                </c:pt>
                <c:pt idx="46" formatCode="General">
                  <c:v>0.27639782299999999</c:v>
                </c:pt>
                <c:pt idx="47" formatCode="General">
                  <c:v>0.28410842400000003</c:v>
                </c:pt>
                <c:pt idx="48" formatCode="General">
                  <c:v>0.29014454699999997</c:v>
                </c:pt>
                <c:pt idx="49" formatCode="General">
                  <c:v>0.29590137999999999</c:v>
                </c:pt>
                <c:pt idx="50" formatCode="General">
                  <c:v>0.30191044700000003</c:v>
                </c:pt>
                <c:pt idx="51" formatCode="General">
                  <c:v>0.308119804</c:v>
                </c:pt>
                <c:pt idx="52" formatCode="General">
                  <c:v>0.31462331100000002</c:v>
                </c:pt>
                <c:pt idx="53" formatCode="General">
                  <c:v>0.32122598600000002</c:v>
                </c:pt>
                <c:pt idx="54" formatCode="General">
                  <c:v>0.32689789800000002</c:v>
                </c:pt>
                <c:pt idx="55" formatCode="General">
                  <c:v>0.33138194900000001</c:v>
                </c:pt>
                <c:pt idx="56" formatCode="General">
                  <c:v>0.33572498699999997</c:v>
                </c:pt>
                <c:pt idx="57" formatCode="General">
                  <c:v>0.339396474</c:v>
                </c:pt>
                <c:pt idx="58" formatCode="General">
                  <c:v>0.34267389300000001</c:v>
                </c:pt>
                <c:pt idx="59" formatCode="General">
                  <c:v>0.34659147800000001</c:v>
                </c:pt>
                <c:pt idx="60" formatCode="General">
                  <c:v>0.35163731199999998</c:v>
                </c:pt>
                <c:pt idx="61" formatCode="General">
                  <c:v>0.35699299299999998</c:v>
                </c:pt>
                <c:pt idx="62" formatCode="General">
                  <c:v>0.363432912</c:v>
                </c:pt>
                <c:pt idx="63" formatCode="General">
                  <c:v>0.370091858</c:v>
                </c:pt>
                <c:pt idx="64" formatCode="General">
                  <c:v>0.37665307599999998</c:v>
                </c:pt>
                <c:pt idx="65" formatCode="General">
                  <c:v>0.38456557099999999</c:v>
                </c:pt>
                <c:pt idx="66" formatCode="General">
                  <c:v>0.39220552199999997</c:v>
                </c:pt>
                <c:pt idx="67" formatCode="General">
                  <c:v>0.39848306300000003</c:v>
                </c:pt>
                <c:pt idx="68" formatCode="General">
                  <c:v>0.405409713</c:v>
                </c:pt>
                <c:pt idx="69" formatCode="General">
                  <c:v>0.41312166299999997</c:v>
                </c:pt>
                <c:pt idx="70" formatCode="General">
                  <c:v>0.41909255200000001</c:v>
                </c:pt>
                <c:pt idx="71" formatCode="General">
                  <c:v>0.42418552799999998</c:v>
                </c:pt>
                <c:pt idx="72" formatCode="General">
                  <c:v>0.42998166300000001</c:v>
                </c:pt>
                <c:pt idx="73" formatCode="General">
                  <c:v>0.43597551299999998</c:v>
                </c:pt>
                <c:pt idx="74" formatCode="General">
                  <c:v>0.44165311499999999</c:v>
                </c:pt>
                <c:pt idx="75" formatCode="General">
                  <c:v>0.44756453800000001</c:v>
                </c:pt>
                <c:pt idx="76" formatCode="General">
                  <c:v>0.45503102000000001</c:v>
                </c:pt>
                <c:pt idx="77" formatCode="General">
                  <c:v>0.46333671999999998</c:v>
                </c:pt>
                <c:pt idx="78" formatCode="General">
                  <c:v>0.47164377499999999</c:v>
                </c:pt>
                <c:pt idx="79" formatCode="General">
                  <c:v>0.47894862399999999</c:v>
                </c:pt>
                <c:pt idx="80" formatCode="General">
                  <c:v>0.48526454600000002</c:v>
                </c:pt>
                <c:pt idx="81" formatCode="General">
                  <c:v>0.49162921900000001</c:v>
                </c:pt>
                <c:pt idx="82" formatCode="General">
                  <c:v>0.49848065400000002</c:v>
                </c:pt>
                <c:pt idx="83" formatCode="General">
                  <c:v>0.50470732100000004</c:v>
                </c:pt>
                <c:pt idx="84" formatCode="General">
                  <c:v>0.51088873499999998</c:v>
                </c:pt>
                <c:pt idx="85" formatCode="General">
                  <c:v>0.518241532</c:v>
                </c:pt>
                <c:pt idx="86" formatCode="General">
                  <c:v>0.52599622899999998</c:v>
                </c:pt>
                <c:pt idx="87" formatCode="General">
                  <c:v>0.53280715599999995</c:v>
                </c:pt>
                <c:pt idx="88" formatCode="General">
                  <c:v>0.53978102900000002</c:v>
                </c:pt>
                <c:pt idx="89" formatCode="General">
                  <c:v>0.54803771899999998</c:v>
                </c:pt>
                <c:pt idx="90" formatCode="General">
                  <c:v>0.55613424099999997</c:v>
                </c:pt>
                <c:pt idx="91" formatCode="General">
                  <c:v>0.56286605499999998</c:v>
                </c:pt>
                <c:pt idx="92" formatCode="General">
                  <c:v>0.56928039100000005</c:v>
                </c:pt>
                <c:pt idx="93" formatCode="General">
                  <c:v>0.57517655199999995</c:v>
                </c:pt>
                <c:pt idx="94" formatCode="General">
                  <c:v>0.57987897700000002</c:v>
                </c:pt>
                <c:pt idx="95" formatCode="General">
                  <c:v>0.58423763500000003</c:v>
                </c:pt>
                <c:pt idx="96" formatCode="General">
                  <c:v>0.58876297</c:v>
                </c:pt>
                <c:pt idx="97" formatCode="General">
                  <c:v>0.59311887500000005</c:v>
                </c:pt>
                <c:pt idx="98" formatCode="General">
                  <c:v>0.59770877499999997</c:v>
                </c:pt>
                <c:pt idx="99" formatCode="General">
                  <c:v>0.60275645700000002</c:v>
                </c:pt>
                <c:pt idx="100" formatCode="General">
                  <c:v>0.60731481200000004</c:v>
                </c:pt>
                <c:pt idx="101" formatCode="General">
                  <c:v>0.61104878200000001</c:v>
                </c:pt>
                <c:pt idx="102" formatCode="General">
                  <c:v>0.61432442899999995</c:v>
                </c:pt>
                <c:pt idx="103" formatCode="General">
                  <c:v>0.61766510100000005</c:v>
                </c:pt>
                <c:pt idx="104" formatCode="General">
                  <c:v>0.62102221800000001</c:v>
                </c:pt>
                <c:pt idx="105" formatCode="General">
                  <c:v>0.624307155</c:v>
                </c:pt>
                <c:pt idx="106" formatCode="General">
                  <c:v>0.62757832899999999</c:v>
                </c:pt>
                <c:pt idx="107" formatCode="General">
                  <c:v>0.63125737800000004</c:v>
                </c:pt>
                <c:pt idx="108" formatCode="General">
                  <c:v>0.63524626299999998</c:v>
                </c:pt>
                <c:pt idx="109" formatCode="General">
                  <c:v>0.639399563</c:v>
                </c:pt>
                <c:pt idx="110" formatCode="General">
                  <c:v>0.64451761299999999</c:v>
                </c:pt>
                <c:pt idx="111" formatCode="General">
                  <c:v>0.65035343400000001</c:v>
                </c:pt>
                <c:pt idx="112" formatCode="General">
                  <c:v>0.65641931899999995</c:v>
                </c:pt>
                <c:pt idx="113" formatCode="General">
                  <c:v>0.66207250799999995</c:v>
                </c:pt>
                <c:pt idx="114" formatCode="General">
                  <c:v>0.66794682500000002</c:v>
                </c:pt>
                <c:pt idx="115" formatCode="General">
                  <c:v>0.67330288199999999</c:v>
                </c:pt>
                <c:pt idx="116" formatCode="General">
                  <c:v>0.67852674700000004</c:v>
                </c:pt>
                <c:pt idx="117" formatCode="General">
                  <c:v>0.683817173</c:v>
                </c:pt>
                <c:pt idx="118" formatCode="General">
                  <c:v>0.68976032399999998</c:v>
                </c:pt>
                <c:pt idx="119" formatCode="General">
                  <c:v>0.69540824000000001</c:v>
                </c:pt>
                <c:pt idx="120" formatCode="General">
                  <c:v>0.70128855599999995</c:v>
                </c:pt>
                <c:pt idx="121" formatCode="General">
                  <c:v>0.70769522900000004</c:v>
                </c:pt>
                <c:pt idx="122" formatCode="General">
                  <c:v>0.71388368199999996</c:v>
                </c:pt>
                <c:pt idx="123" formatCode="General">
                  <c:v>0.71924807400000002</c:v>
                </c:pt>
                <c:pt idx="124" formatCode="General">
                  <c:v>0.72403873500000004</c:v>
                </c:pt>
                <c:pt idx="125" formatCode="General">
                  <c:v>0.72858713399999997</c:v>
                </c:pt>
                <c:pt idx="126" formatCode="General">
                  <c:v>0.73330541999999999</c:v>
                </c:pt>
                <c:pt idx="127" formatCode="General">
                  <c:v>0.73817477399999998</c:v>
                </c:pt>
                <c:pt idx="128" formatCode="General">
                  <c:v>0.74296023200000005</c:v>
                </c:pt>
                <c:pt idx="129" formatCode="General">
                  <c:v>0.74831334500000002</c:v>
                </c:pt>
                <c:pt idx="130" formatCode="General">
                  <c:v>0.75437164999999995</c:v>
                </c:pt>
                <c:pt idx="131" formatCode="General">
                  <c:v>0.76041236000000001</c:v>
                </c:pt>
                <c:pt idx="132" formatCode="General">
                  <c:v>0.76712889200000001</c:v>
                </c:pt>
                <c:pt idx="133" formatCode="General">
                  <c:v>0.77417769299999994</c:v>
                </c:pt>
                <c:pt idx="134" formatCode="General">
                  <c:v>0.78121620899999999</c:v>
                </c:pt>
                <c:pt idx="135" formatCode="General">
                  <c:v>0.78784883800000005</c:v>
                </c:pt>
                <c:pt idx="136" formatCode="General">
                  <c:v>0.79400089299999999</c:v>
                </c:pt>
                <c:pt idx="137" formatCode="General">
                  <c:v>0.79931067700000002</c:v>
                </c:pt>
                <c:pt idx="138" formatCode="General">
                  <c:v>0.80453148500000005</c:v>
                </c:pt>
                <c:pt idx="139" formatCode="General">
                  <c:v>0.80918454900000003</c:v>
                </c:pt>
                <c:pt idx="140" formatCode="General">
                  <c:v>0.81297375100000002</c:v>
                </c:pt>
                <c:pt idx="141" formatCode="General">
                  <c:v>0.81634747500000004</c:v>
                </c:pt>
                <c:pt idx="142" formatCode="General">
                  <c:v>0.81991217400000005</c:v>
                </c:pt>
                <c:pt idx="143" formatCode="General">
                  <c:v>0.82395991300000004</c:v>
                </c:pt>
                <c:pt idx="144" formatCode="General">
                  <c:v>0.82842396200000001</c:v>
                </c:pt>
                <c:pt idx="145" formatCode="General">
                  <c:v>0.83390108500000004</c:v>
                </c:pt>
                <c:pt idx="146" formatCode="General">
                  <c:v>0.839480691</c:v>
                </c:pt>
                <c:pt idx="147" formatCode="General">
                  <c:v>0.844080626</c:v>
                </c:pt>
                <c:pt idx="148" formatCode="General">
                  <c:v>0.84784492</c:v>
                </c:pt>
                <c:pt idx="149" formatCode="General">
                  <c:v>0.85259283100000005</c:v>
                </c:pt>
                <c:pt idx="150" formatCode="General">
                  <c:v>0.85814748600000001</c:v>
                </c:pt>
                <c:pt idx="151" formatCode="General">
                  <c:v>0.86422711699999999</c:v>
                </c:pt>
                <c:pt idx="152" formatCode="General">
                  <c:v>0.87133935699999998</c:v>
                </c:pt>
                <c:pt idx="153" formatCode="General">
                  <c:v>0.87921896600000005</c:v>
                </c:pt>
                <c:pt idx="154" formatCode="General">
                  <c:v>0.88648293700000003</c:v>
                </c:pt>
                <c:pt idx="155" formatCode="General">
                  <c:v>0.89232576900000005</c:v>
                </c:pt>
                <c:pt idx="156" formatCode="General">
                  <c:v>0.89816352200000005</c:v>
                </c:pt>
                <c:pt idx="157" formatCode="General">
                  <c:v>0.90515694800000002</c:v>
                </c:pt>
                <c:pt idx="158" formatCode="General">
                  <c:v>0.91253257099999996</c:v>
                </c:pt>
                <c:pt idx="159" formatCode="General">
                  <c:v>0.91931787200000004</c:v>
                </c:pt>
                <c:pt idx="160" formatCode="General">
                  <c:v>0.926449737</c:v>
                </c:pt>
                <c:pt idx="161" formatCode="General">
                  <c:v>0.93420744600000005</c:v>
                </c:pt>
                <c:pt idx="162" formatCode="General">
                  <c:v>0.94157367199999997</c:v>
                </c:pt>
                <c:pt idx="163" formatCode="General">
                  <c:v>0.947851534</c:v>
                </c:pt>
                <c:pt idx="164" formatCode="General">
                  <c:v>0.95351439000000004</c:v>
                </c:pt>
                <c:pt idx="165" formatCode="General">
                  <c:v>0.95911048499999996</c:v>
                </c:pt>
                <c:pt idx="166" formatCode="General">
                  <c:v>0.96486368700000003</c:v>
                </c:pt>
                <c:pt idx="167" formatCode="General">
                  <c:v>0.97007999</c:v>
                </c:pt>
                <c:pt idx="168" formatCode="General">
                  <c:v>0.97537274100000004</c:v>
                </c:pt>
                <c:pt idx="169" formatCode="General">
                  <c:v>0.98140677399999998</c:v>
                </c:pt>
                <c:pt idx="170" formatCode="General">
                  <c:v>0.98806412600000004</c:v>
                </c:pt>
                <c:pt idx="171" formatCode="General">
                  <c:v>0.99428740000000004</c:v>
                </c:pt>
                <c:pt idx="172" formatCode="General">
                  <c:v>1.000073185</c:v>
                </c:pt>
                <c:pt idx="173" formatCode="General">
                  <c:v>1.0053234170000001</c:v>
                </c:pt>
                <c:pt idx="174" formatCode="General">
                  <c:v>1.0101201829999999</c:v>
                </c:pt>
                <c:pt idx="175" formatCode="General">
                  <c:v>1.014981122</c:v>
                </c:pt>
                <c:pt idx="176" formatCode="General">
                  <c:v>1.019718653</c:v>
                </c:pt>
                <c:pt idx="177" formatCode="General">
                  <c:v>1.0248325359999999</c:v>
                </c:pt>
                <c:pt idx="178" formatCode="General">
                  <c:v>1.031364457</c:v>
                </c:pt>
                <c:pt idx="179" formatCode="General">
                  <c:v>1.0386501079999999</c:v>
                </c:pt>
                <c:pt idx="180" formatCode="General">
                  <c:v>1.045545232</c:v>
                </c:pt>
                <c:pt idx="181" formatCode="General">
                  <c:v>1.0523822270000001</c:v>
                </c:pt>
                <c:pt idx="182" formatCode="General">
                  <c:v>1.059155716</c:v>
                </c:pt>
                <c:pt idx="183" formatCode="General">
                  <c:v>1.0649952899999999</c:v>
                </c:pt>
                <c:pt idx="184" formatCode="General">
                  <c:v>1.070510938</c:v>
                </c:pt>
                <c:pt idx="185" formatCode="General">
                  <c:v>1.0755886800000001</c:v>
                </c:pt>
                <c:pt idx="186" formatCode="General">
                  <c:v>1.0806541620000001</c:v>
                </c:pt>
                <c:pt idx="187" formatCode="General">
                  <c:v>1.0855935800000001</c:v>
                </c:pt>
                <c:pt idx="188" formatCode="General">
                  <c:v>1.090493127</c:v>
                </c:pt>
                <c:pt idx="189" formatCode="General">
                  <c:v>1.095003599</c:v>
                </c:pt>
                <c:pt idx="190" formatCode="General">
                  <c:v>1.0996850979999999</c:v>
                </c:pt>
                <c:pt idx="191" formatCode="General">
                  <c:v>1.104146233</c:v>
                </c:pt>
                <c:pt idx="192" formatCode="General">
                  <c:v>1.1084545859999999</c:v>
                </c:pt>
                <c:pt idx="193" formatCode="General">
                  <c:v>1.1130428480000001</c:v>
                </c:pt>
                <c:pt idx="194" formatCode="General">
                  <c:v>1.11836278</c:v>
                </c:pt>
                <c:pt idx="195" formatCode="General">
                  <c:v>1.124179638</c:v>
                </c:pt>
                <c:pt idx="196" formatCode="General">
                  <c:v>1.1305752170000001</c:v>
                </c:pt>
                <c:pt idx="197" formatCode="General">
                  <c:v>1.137772446</c:v>
                </c:pt>
                <c:pt idx="198" formatCode="General">
                  <c:v>1.1454725269999999</c:v>
                </c:pt>
                <c:pt idx="199" formatCode="General">
                  <c:v>1.153156396</c:v>
                </c:pt>
                <c:pt idx="200" formatCode="General">
                  <c:v>1.161105485</c:v>
                </c:pt>
                <c:pt idx="201" formatCode="General">
                  <c:v>1.169265896</c:v>
                </c:pt>
                <c:pt idx="202" formatCode="General">
                  <c:v>1.1774291699999999</c:v>
                </c:pt>
                <c:pt idx="203" formatCode="General">
                  <c:v>1.185266653</c:v>
                </c:pt>
                <c:pt idx="204" formatCode="General">
                  <c:v>1.192429959</c:v>
                </c:pt>
                <c:pt idx="205" formatCode="General">
                  <c:v>1.198855469</c:v>
                </c:pt>
                <c:pt idx="206" formatCode="General">
                  <c:v>1.204988959</c:v>
                </c:pt>
                <c:pt idx="207" formatCode="General">
                  <c:v>1.211081536</c:v>
                </c:pt>
                <c:pt idx="208" formatCode="General">
                  <c:v>1.2171329259999999</c:v>
                </c:pt>
                <c:pt idx="209" formatCode="General">
                  <c:v>1.2235594679999999</c:v>
                </c:pt>
                <c:pt idx="210" formatCode="General">
                  <c:v>1.2306068489999999</c:v>
                </c:pt>
                <c:pt idx="211" formatCode="General">
                  <c:v>1.237475407</c:v>
                </c:pt>
                <c:pt idx="212" formatCode="General">
                  <c:v>1.2433948720000001</c:v>
                </c:pt>
                <c:pt idx="213" formatCode="General">
                  <c:v>1.2486903970000001</c:v>
                </c:pt>
                <c:pt idx="214" formatCode="General">
                  <c:v>1.2553304160000001</c:v>
                </c:pt>
                <c:pt idx="215" formatCode="General">
                  <c:v>1.2627357100000001</c:v>
                </c:pt>
                <c:pt idx="216" formatCode="General">
                  <c:v>1.2695913249999999</c:v>
                </c:pt>
                <c:pt idx="217" formatCode="General">
                  <c:v>1.2761971999999999</c:v>
                </c:pt>
                <c:pt idx="218" formatCode="General">
                  <c:v>1.2830694149999999</c:v>
                </c:pt>
                <c:pt idx="219" formatCode="General">
                  <c:v>1.2894369240000001</c:v>
                </c:pt>
                <c:pt idx="220" formatCode="General">
                  <c:v>1.294738639</c:v>
                </c:pt>
                <c:pt idx="221" formatCode="General">
                  <c:v>1.3000861290000001</c:v>
                </c:pt>
                <c:pt idx="222" formatCode="General">
                  <c:v>1.3059047829999999</c:v>
                </c:pt>
                <c:pt idx="223" formatCode="General">
                  <c:v>1.3122048070000001</c:v>
                </c:pt>
                <c:pt idx="224" formatCode="General">
                  <c:v>1.318096508</c:v>
                </c:pt>
                <c:pt idx="225" formatCode="General">
                  <c:v>1.32367802</c:v>
                </c:pt>
                <c:pt idx="226" formatCode="General">
                  <c:v>1.3292603119999999</c:v>
                </c:pt>
                <c:pt idx="227" formatCode="General">
                  <c:v>1.33512115</c:v>
                </c:pt>
                <c:pt idx="228" formatCode="General">
                  <c:v>1.3412328389999999</c:v>
                </c:pt>
                <c:pt idx="229" formatCode="General">
                  <c:v>1.3466058729999999</c:v>
                </c:pt>
                <c:pt idx="230" formatCode="General">
                  <c:v>1.3516033169999999</c:v>
                </c:pt>
                <c:pt idx="231" formatCode="General">
                  <c:v>1.3566630500000001</c:v>
                </c:pt>
                <c:pt idx="232" formatCode="General">
                  <c:v>1.3623387790000001</c:v>
                </c:pt>
                <c:pt idx="233" formatCode="General">
                  <c:v>1.367997127</c:v>
                </c:pt>
                <c:pt idx="234" formatCode="General">
                  <c:v>1.3735976679999999</c:v>
                </c:pt>
                <c:pt idx="235" formatCode="General">
                  <c:v>1.379638793</c:v>
                </c:pt>
                <c:pt idx="236" formatCode="General">
                  <c:v>1.38591541</c:v>
                </c:pt>
                <c:pt idx="237" formatCode="General">
                  <c:v>1.3914204779999999</c:v>
                </c:pt>
                <c:pt idx="238" formatCode="General">
                  <c:v>1.396620263</c:v>
                </c:pt>
                <c:pt idx="239" formatCode="General">
                  <c:v>1.402120349</c:v>
                </c:pt>
                <c:pt idx="240" formatCode="General">
                  <c:v>1.407324018</c:v>
                </c:pt>
                <c:pt idx="241" formatCode="General">
                  <c:v>1.4117291540000001</c:v>
                </c:pt>
                <c:pt idx="242" formatCode="General">
                  <c:v>1.4151675930000001</c:v>
                </c:pt>
                <c:pt idx="243" formatCode="General">
                  <c:v>1.418116248</c:v>
                </c:pt>
                <c:pt idx="244" formatCode="General">
                  <c:v>1.420661588</c:v>
                </c:pt>
                <c:pt idx="245" formatCode="General">
                  <c:v>1.4227794380000001</c:v>
                </c:pt>
                <c:pt idx="246" formatCode="General">
                  <c:v>1.4258436050000001</c:v>
                </c:pt>
                <c:pt idx="247" formatCode="General">
                  <c:v>1.4298475690000001</c:v>
                </c:pt>
                <c:pt idx="248" formatCode="General">
                  <c:v>1.434093007</c:v>
                </c:pt>
                <c:pt idx="249" formatCode="General">
                  <c:v>1.438905345</c:v>
                </c:pt>
                <c:pt idx="250" formatCode="General">
                  <c:v>1.4438959810000001</c:v>
                </c:pt>
                <c:pt idx="251" formatCode="General">
                  <c:v>1.447909637</c:v>
                </c:pt>
                <c:pt idx="252" formatCode="General">
                  <c:v>1.452433238</c:v>
                </c:pt>
                <c:pt idx="253" formatCode="General">
                  <c:v>1.4582241469999999</c:v>
                </c:pt>
                <c:pt idx="254" formatCode="General">
                  <c:v>1.4646811820000001</c:v>
                </c:pt>
                <c:pt idx="255" formatCode="General">
                  <c:v>1.471966111</c:v>
                </c:pt>
                <c:pt idx="256" formatCode="General">
                  <c:v>1.4800495970000001</c:v>
                </c:pt>
                <c:pt idx="257" formatCode="General">
                  <c:v>1.487777774</c:v>
                </c:pt>
                <c:pt idx="258" formatCode="General">
                  <c:v>1.4951565440000001</c:v>
                </c:pt>
                <c:pt idx="259" formatCode="General">
                  <c:v>1.5027069740000001</c:v>
                </c:pt>
                <c:pt idx="260" formatCode="General">
                  <c:v>1.5102982119999999</c:v>
                </c:pt>
                <c:pt idx="261" formatCode="General">
                  <c:v>1.518836243</c:v>
                </c:pt>
                <c:pt idx="262" formatCode="General">
                  <c:v>1.527879153</c:v>
                </c:pt>
                <c:pt idx="263" formatCode="General">
                  <c:v>1.5354592090000001</c:v>
                </c:pt>
                <c:pt idx="264" formatCode="General">
                  <c:v>1.5422029880000001</c:v>
                </c:pt>
                <c:pt idx="265" formatCode="General">
                  <c:v>1.5489305879999999</c:v>
                </c:pt>
                <c:pt idx="266" formatCode="General">
                  <c:v>1.5545241249999999</c:v>
                </c:pt>
                <c:pt idx="267" formatCode="General">
                  <c:v>1.5588558159999999</c:v>
                </c:pt>
                <c:pt idx="268" formatCode="General">
                  <c:v>1.5630170729999999</c:v>
                </c:pt>
                <c:pt idx="269" formatCode="General">
                  <c:v>1.566213444</c:v>
                </c:pt>
                <c:pt idx="270" formatCode="General">
                  <c:v>1.568061594</c:v>
                </c:pt>
                <c:pt idx="271" formatCode="General">
                  <c:v>1.5693382170000001</c:v>
                </c:pt>
                <c:pt idx="272" formatCode="General">
                  <c:v>1.571533689</c:v>
                </c:pt>
                <c:pt idx="273" formatCode="General">
                  <c:v>1.575266077</c:v>
                </c:pt>
                <c:pt idx="274" formatCode="General">
                  <c:v>1.5798474709999999</c:v>
                </c:pt>
                <c:pt idx="275" formatCode="General">
                  <c:v>1.5854694620000001</c:v>
                </c:pt>
                <c:pt idx="276" formatCode="General">
                  <c:v>1.5915386579999999</c:v>
                </c:pt>
                <c:pt idx="277" formatCode="General">
                  <c:v>1.5973615459999999</c:v>
                </c:pt>
                <c:pt idx="278" formatCode="General">
                  <c:v>1.602200091</c:v>
                </c:pt>
                <c:pt idx="279" formatCode="General">
                  <c:v>1.6065849830000001</c:v>
                </c:pt>
                <c:pt idx="280" formatCode="General">
                  <c:v>1.610774433</c:v>
                </c:pt>
                <c:pt idx="281" formatCode="General">
                  <c:v>1.6150963810000001</c:v>
                </c:pt>
                <c:pt idx="282" formatCode="General">
                  <c:v>1.619223734</c:v>
                </c:pt>
                <c:pt idx="283" formatCode="General">
                  <c:v>1.62369691</c:v>
                </c:pt>
                <c:pt idx="284" formatCode="General">
                  <c:v>1.628141936</c:v>
                </c:pt>
                <c:pt idx="285" formatCode="General">
                  <c:v>1.632872391</c:v>
                </c:pt>
                <c:pt idx="286" formatCode="General">
                  <c:v>1.6386682969999999</c:v>
                </c:pt>
                <c:pt idx="287" formatCode="General">
                  <c:v>1.644179635</c:v>
                </c:pt>
                <c:pt idx="288" formatCode="General">
                  <c:v>1.6492279480000001</c:v>
                </c:pt>
                <c:pt idx="289" formatCode="General">
                  <c:v>1.6553795790000001</c:v>
                </c:pt>
                <c:pt idx="290" formatCode="General">
                  <c:v>1.662533061</c:v>
                </c:pt>
                <c:pt idx="291" formatCode="General">
                  <c:v>1.668425971</c:v>
                </c:pt>
                <c:pt idx="292" formatCode="General">
                  <c:v>1.6740773369999999</c:v>
                </c:pt>
                <c:pt idx="293" formatCode="General">
                  <c:v>1.67943558</c:v>
                </c:pt>
                <c:pt idx="294" formatCode="General">
                  <c:v>1.683718576</c:v>
                </c:pt>
                <c:pt idx="295" formatCode="General">
                  <c:v>1.6865167510000001</c:v>
                </c:pt>
                <c:pt idx="296" formatCode="General">
                  <c:v>1.6886602100000001</c:v>
                </c:pt>
                <c:pt idx="297" formatCode="General">
                  <c:v>1.6905308459999999</c:v>
                </c:pt>
                <c:pt idx="298" formatCode="General">
                  <c:v>1.69230323</c:v>
                </c:pt>
                <c:pt idx="299" formatCode="General">
                  <c:v>1.69379327</c:v>
                </c:pt>
                <c:pt idx="300" formatCode="General">
                  <c:v>1.6948435209999999</c:v>
                </c:pt>
                <c:pt idx="301" formatCode="General">
                  <c:v>1.6963325090000001</c:v>
                </c:pt>
                <c:pt idx="302" formatCode="General">
                  <c:v>1.698083164</c:v>
                </c:pt>
                <c:pt idx="303" formatCode="General">
                  <c:v>1.6999835839999999</c:v>
                </c:pt>
                <c:pt idx="304" formatCode="General">
                  <c:v>1.703039108</c:v>
                </c:pt>
                <c:pt idx="305" formatCode="General">
                  <c:v>1.706780596</c:v>
                </c:pt>
                <c:pt idx="306" formatCode="General">
                  <c:v>1.710714165</c:v>
                </c:pt>
                <c:pt idx="307" formatCode="General">
                  <c:v>1.714993151</c:v>
                </c:pt>
                <c:pt idx="308" formatCode="General">
                  <c:v>1.7196359699999999</c:v>
                </c:pt>
                <c:pt idx="309" formatCode="General">
                  <c:v>1.723716381</c:v>
                </c:pt>
                <c:pt idx="310" formatCode="General">
                  <c:v>1.727105281</c:v>
                </c:pt>
                <c:pt idx="311" formatCode="General">
                  <c:v>1.730067257</c:v>
                </c:pt>
                <c:pt idx="312" formatCode="General">
                  <c:v>1.7329458040000001</c:v>
                </c:pt>
                <c:pt idx="313" formatCode="General">
                  <c:v>1.735726721</c:v>
                </c:pt>
                <c:pt idx="314" formatCode="General">
                  <c:v>1.738231423</c:v>
                </c:pt>
                <c:pt idx="315" formatCode="General">
                  <c:v>1.7411016070000001</c:v>
                </c:pt>
                <c:pt idx="316" formatCode="General">
                  <c:v>1.7441339279999999</c:v>
                </c:pt>
                <c:pt idx="317" formatCode="General">
                  <c:v>1.746890764</c:v>
                </c:pt>
                <c:pt idx="318" formatCode="General">
                  <c:v>1.7496324750000001</c:v>
                </c:pt>
                <c:pt idx="319" formatCode="General">
                  <c:v>1.752239002</c:v>
                </c:pt>
                <c:pt idx="320" formatCode="General">
                  <c:v>1.7548558809999999</c:v>
                </c:pt>
                <c:pt idx="321" formatCode="General">
                  <c:v>1.757572887</c:v>
                </c:pt>
                <c:pt idx="322" formatCode="General">
                  <c:v>1.7601512619999999</c:v>
                </c:pt>
                <c:pt idx="323" formatCode="General">
                  <c:v>1.7623987640000001</c:v>
                </c:pt>
                <c:pt idx="324" formatCode="General">
                  <c:v>1.764823955</c:v>
                </c:pt>
                <c:pt idx="325" formatCode="General">
                  <c:v>1.7676478179999999</c:v>
                </c:pt>
                <c:pt idx="326" formatCode="General">
                  <c:v>1.770464281</c:v>
                </c:pt>
                <c:pt idx="327" formatCode="General">
                  <c:v>1.773426189</c:v>
                </c:pt>
                <c:pt idx="328" formatCode="General">
                  <c:v>1.7765781279999999</c:v>
                </c:pt>
                <c:pt idx="329" formatCode="General">
                  <c:v>1.779594645</c:v>
                </c:pt>
                <c:pt idx="330" formatCode="General">
                  <c:v>1.782211038</c:v>
                </c:pt>
                <c:pt idx="331" formatCode="General">
                  <c:v>1.7846289799999999</c:v>
                </c:pt>
                <c:pt idx="332" formatCode="General">
                  <c:v>1.7871534280000001</c:v>
                </c:pt>
                <c:pt idx="333" formatCode="General">
                  <c:v>1.7896817279999999</c:v>
                </c:pt>
                <c:pt idx="334" formatCode="General">
                  <c:v>1.792065716</c:v>
                </c:pt>
                <c:pt idx="335" formatCode="General">
                  <c:v>1.7940641740000001</c:v>
                </c:pt>
                <c:pt idx="336" formatCode="General">
                  <c:v>1.795745787</c:v>
                </c:pt>
                <c:pt idx="337" formatCode="General">
                  <c:v>1.7972447359999999</c:v>
                </c:pt>
                <c:pt idx="338" formatCode="General">
                  <c:v>1.7984270689999999</c:v>
                </c:pt>
                <c:pt idx="339" formatCode="General">
                  <c:v>1.799436424</c:v>
                </c:pt>
                <c:pt idx="340" formatCode="General">
                  <c:v>1.8002804800000001</c:v>
                </c:pt>
                <c:pt idx="341" formatCode="General">
                  <c:v>1.8010393520000001</c:v>
                </c:pt>
                <c:pt idx="342" formatCode="General">
                  <c:v>1.801502801</c:v>
                </c:pt>
                <c:pt idx="343" formatCode="General">
                  <c:v>1.80151861</c:v>
                </c:pt>
                <c:pt idx="344" formatCode="General">
                  <c:v>1.800197453</c:v>
                </c:pt>
                <c:pt idx="345" formatCode="General">
                  <c:v>1.8005716220000001</c:v>
                </c:pt>
                <c:pt idx="346" formatCode="General">
                  <c:v>1.8014378449999999</c:v>
                </c:pt>
                <c:pt idx="347" formatCode="General">
                  <c:v>1.8024219850000001</c:v>
                </c:pt>
                <c:pt idx="348" formatCode="General">
                  <c:v>1.8037747900000001</c:v>
                </c:pt>
                <c:pt idx="349" formatCode="General">
                  <c:v>1.806327561</c:v>
                </c:pt>
                <c:pt idx="350" formatCode="General">
                  <c:v>1.8071306730000001</c:v>
                </c:pt>
                <c:pt idx="351" formatCode="General">
                  <c:v>1.807455845</c:v>
                </c:pt>
                <c:pt idx="352" formatCode="General">
                  <c:v>1.8077093500000001</c:v>
                </c:pt>
                <c:pt idx="353" formatCode="General">
                  <c:v>1.8079374029999999</c:v>
                </c:pt>
                <c:pt idx="354" formatCode="General">
                  <c:v>1.8082312650000001</c:v>
                </c:pt>
                <c:pt idx="355" formatCode="General">
                  <c:v>1.8085490639999999</c:v>
                </c:pt>
                <c:pt idx="356" formatCode="General">
                  <c:v>1.8087309810000001</c:v>
                </c:pt>
                <c:pt idx="357" formatCode="General">
                  <c:v>1.8090335</c:v>
                </c:pt>
                <c:pt idx="358" formatCode="General">
                  <c:v>1.8093627729999999</c:v>
                </c:pt>
                <c:pt idx="359" formatCode="General">
                  <c:v>1.8097283420000001</c:v>
                </c:pt>
                <c:pt idx="360" formatCode="General">
                  <c:v>1.8100338359999999</c:v>
                </c:pt>
                <c:pt idx="361" formatCode="General">
                  <c:v>1.810433491</c:v>
                </c:pt>
                <c:pt idx="362" formatCode="General">
                  <c:v>1.810721749</c:v>
                </c:pt>
                <c:pt idx="363" formatCode="General">
                  <c:v>1.810897872</c:v>
                </c:pt>
                <c:pt idx="364" formatCode="General">
                  <c:v>1.810904676</c:v>
                </c:pt>
              </c:numCache>
            </c:numRef>
          </c:xVal>
          <c:yVal>
            <c:numRef>
              <c:f>'Data fresh bones'!$FG$4:$FG$398</c:f>
              <c:numCache>
                <c:formatCode>0.00E+00</c:formatCode>
                <c:ptCount val="395"/>
                <c:pt idx="0" formatCode="General">
                  <c:v>-1.4737999999999999E-4</c:v>
                </c:pt>
                <c:pt idx="1">
                  <c:v>-4.7852000000000002E-5</c:v>
                </c:pt>
                <c:pt idx="2">
                  <c:v>-6.5846000000000006E-5</c:v>
                </c:pt>
                <c:pt idx="3">
                  <c:v>5.3208999999999998E-5</c:v>
                </c:pt>
                <c:pt idx="4" formatCode="General">
                  <c:v>-7.2486000000000002E-4</c:v>
                </c:pt>
                <c:pt idx="5" formatCode="General">
                  <c:v>-2.2256899999999998E-3</c:v>
                </c:pt>
                <c:pt idx="6" formatCode="General">
                  <c:v>-3.1872100000000002E-3</c:v>
                </c:pt>
                <c:pt idx="7" formatCode="General">
                  <c:v>-4.5582900000000004E-3</c:v>
                </c:pt>
                <c:pt idx="8" formatCode="General">
                  <c:v>-4.8842199999999999E-3</c:v>
                </c:pt>
                <c:pt idx="9" formatCode="General">
                  <c:v>-5.0818599999999997E-3</c:v>
                </c:pt>
                <c:pt idx="10" formatCode="General">
                  <c:v>-5.4059299999999998E-3</c:v>
                </c:pt>
                <c:pt idx="11" formatCode="General">
                  <c:v>-5.59766E-3</c:v>
                </c:pt>
                <c:pt idx="12" formatCode="General">
                  <c:v>-5.6781699999999997E-3</c:v>
                </c:pt>
                <c:pt idx="13" formatCode="General">
                  <c:v>-5.5316899999999997E-3</c:v>
                </c:pt>
                <c:pt idx="14" formatCode="General">
                  <c:v>-5.3727799999999997E-3</c:v>
                </c:pt>
                <c:pt idx="15" formatCode="General">
                  <c:v>-5.31038E-3</c:v>
                </c:pt>
                <c:pt idx="16" formatCode="General">
                  <c:v>-5.0359699999999999E-3</c:v>
                </c:pt>
                <c:pt idx="17" formatCode="General">
                  <c:v>-5.0007599999999999E-3</c:v>
                </c:pt>
                <c:pt idx="18" formatCode="General">
                  <c:v>-4.88391E-3</c:v>
                </c:pt>
                <c:pt idx="19" formatCode="General">
                  <c:v>-4.80197E-3</c:v>
                </c:pt>
                <c:pt idx="20" formatCode="General">
                  <c:v>-4.6743100000000001E-3</c:v>
                </c:pt>
                <c:pt idx="21" formatCode="General">
                  <c:v>-4.6509200000000002E-3</c:v>
                </c:pt>
                <c:pt idx="22" formatCode="General">
                  <c:v>-4.5502299999999997E-3</c:v>
                </c:pt>
                <c:pt idx="23" formatCode="General">
                  <c:v>-4.5323999999999998E-3</c:v>
                </c:pt>
                <c:pt idx="24" formatCode="General">
                  <c:v>-4.4506800000000003E-3</c:v>
                </c:pt>
                <c:pt idx="25" formatCode="General">
                  <c:v>-4.4055500000000003E-3</c:v>
                </c:pt>
                <c:pt idx="26" formatCode="General">
                  <c:v>-4.3092699999999996E-3</c:v>
                </c:pt>
                <c:pt idx="27" formatCode="General">
                  <c:v>-4.2575800000000004E-3</c:v>
                </c:pt>
                <c:pt idx="28" formatCode="General">
                  <c:v>-4.2517800000000001E-3</c:v>
                </c:pt>
                <c:pt idx="29" formatCode="General">
                  <c:v>-4.2484999999999997E-3</c:v>
                </c:pt>
                <c:pt idx="30" formatCode="General">
                  <c:v>-4.19704E-3</c:v>
                </c:pt>
                <c:pt idx="31" formatCode="General">
                  <c:v>-4.1819300000000004E-3</c:v>
                </c:pt>
                <c:pt idx="32" formatCode="General">
                  <c:v>-4.18199E-3</c:v>
                </c:pt>
                <c:pt idx="33" formatCode="General">
                  <c:v>-4.1743600000000002E-3</c:v>
                </c:pt>
                <c:pt idx="34" formatCode="General">
                  <c:v>-4.1925699999999996E-3</c:v>
                </c:pt>
                <c:pt idx="35" formatCode="General">
                  <c:v>-4.2075799999999998E-3</c:v>
                </c:pt>
                <c:pt idx="36" formatCode="General">
                  <c:v>-4.1897000000000002E-3</c:v>
                </c:pt>
                <c:pt idx="37" formatCode="General">
                  <c:v>-4.2464599999999996E-3</c:v>
                </c:pt>
                <c:pt idx="38" formatCode="General">
                  <c:v>-4.2956399999999999E-3</c:v>
                </c:pt>
                <c:pt idx="39" formatCode="General">
                  <c:v>-4.3194499999999999E-3</c:v>
                </c:pt>
                <c:pt idx="40" formatCode="General">
                  <c:v>-4.3427300000000004E-3</c:v>
                </c:pt>
                <c:pt idx="41" formatCode="General">
                  <c:v>-4.3498299999999998E-3</c:v>
                </c:pt>
                <c:pt idx="42" formatCode="General">
                  <c:v>-4.3629899999999998E-3</c:v>
                </c:pt>
                <c:pt idx="43" formatCode="General">
                  <c:v>-4.3647299999999998E-3</c:v>
                </c:pt>
                <c:pt idx="44" formatCode="General">
                  <c:v>-4.3858500000000002E-3</c:v>
                </c:pt>
                <c:pt idx="45" formatCode="General">
                  <c:v>-4.3967700000000004E-3</c:v>
                </c:pt>
                <c:pt idx="46" formatCode="General">
                  <c:v>-4.4038000000000002E-3</c:v>
                </c:pt>
                <c:pt idx="47" formatCode="General">
                  <c:v>-4.4396799999999997E-3</c:v>
                </c:pt>
                <c:pt idx="48" formatCode="General">
                  <c:v>-4.4917200000000003E-3</c:v>
                </c:pt>
                <c:pt idx="49" formatCode="General">
                  <c:v>-4.5089199999999996E-3</c:v>
                </c:pt>
                <c:pt idx="50" formatCode="General">
                  <c:v>-4.5780500000000002E-3</c:v>
                </c:pt>
                <c:pt idx="51" formatCode="General">
                  <c:v>-4.6267299999999999E-3</c:v>
                </c:pt>
                <c:pt idx="52" formatCode="General">
                  <c:v>-4.6641E-3</c:v>
                </c:pt>
                <c:pt idx="53" formatCode="General">
                  <c:v>-4.66469E-3</c:v>
                </c:pt>
                <c:pt idx="54" formatCode="General">
                  <c:v>-4.74137E-3</c:v>
                </c:pt>
                <c:pt idx="55" formatCode="General">
                  <c:v>-4.7749400000000001E-3</c:v>
                </c:pt>
                <c:pt idx="56" formatCode="General">
                  <c:v>-4.7625499999999999E-3</c:v>
                </c:pt>
                <c:pt idx="57" formatCode="General">
                  <c:v>-4.7971100000000003E-3</c:v>
                </c:pt>
                <c:pt idx="58" formatCode="General">
                  <c:v>-4.8310899999999997E-3</c:v>
                </c:pt>
                <c:pt idx="59" formatCode="General">
                  <c:v>-4.89151E-3</c:v>
                </c:pt>
                <c:pt idx="60" formatCode="General">
                  <c:v>-4.90055E-3</c:v>
                </c:pt>
                <c:pt idx="61" formatCode="General">
                  <c:v>-5.0557099999999997E-3</c:v>
                </c:pt>
                <c:pt idx="62" formatCode="General">
                  <c:v>-5.0224099999999997E-3</c:v>
                </c:pt>
                <c:pt idx="63" formatCode="General">
                  <c:v>-4.9405200000000003E-3</c:v>
                </c:pt>
                <c:pt idx="64" formatCode="General">
                  <c:v>-4.9089499999999996E-3</c:v>
                </c:pt>
                <c:pt idx="65" formatCode="General">
                  <c:v>-4.9147699999999997E-3</c:v>
                </c:pt>
                <c:pt idx="66" formatCode="General">
                  <c:v>-4.9022199999999997E-3</c:v>
                </c:pt>
                <c:pt idx="67" formatCode="General">
                  <c:v>-4.9404100000000001E-3</c:v>
                </c:pt>
                <c:pt idx="68" formatCode="General">
                  <c:v>-5.0130799999999996E-3</c:v>
                </c:pt>
                <c:pt idx="69" formatCode="General">
                  <c:v>-5.0173099999999997E-3</c:v>
                </c:pt>
                <c:pt idx="70" formatCode="General">
                  <c:v>-5.0485199999999999E-3</c:v>
                </c:pt>
                <c:pt idx="71" formatCode="General">
                  <c:v>-5.07538E-3</c:v>
                </c:pt>
                <c:pt idx="72" formatCode="General">
                  <c:v>-5.0911300000000001E-3</c:v>
                </c:pt>
                <c:pt idx="73" formatCode="General">
                  <c:v>-5.0827900000000002E-3</c:v>
                </c:pt>
                <c:pt idx="74" formatCode="General">
                  <c:v>-5.0993899999999997E-3</c:v>
                </c:pt>
                <c:pt idx="75" formatCode="General">
                  <c:v>-5.1827699999999997E-3</c:v>
                </c:pt>
                <c:pt idx="76" formatCode="General">
                  <c:v>-5.1358200000000001E-3</c:v>
                </c:pt>
                <c:pt idx="77" formatCode="General">
                  <c:v>-5.0326399999999997E-3</c:v>
                </c:pt>
                <c:pt idx="78" formatCode="General">
                  <c:v>-4.98162E-3</c:v>
                </c:pt>
                <c:pt idx="79" formatCode="General">
                  <c:v>-4.8605899999999997E-3</c:v>
                </c:pt>
                <c:pt idx="80" formatCode="General">
                  <c:v>-4.7928600000000003E-3</c:v>
                </c:pt>
                <c:pt idx="81" formatCode="General">
                  <c:v>-4.6458200000000002E-3</c:v>
                </c:pt>
                <c:pt idx="82" formatCode="General">
                  <c:v>-4.5911299999999997E-3</c:v>
                </c:pt>
                <c:pt idx="83" formatCode="General">
                  <c:v>-4.4563099999999998E-3</c:v>
                </c:pt>
                <c:pt idx="84" formatCode="General">
                  <c:v>-4.3146399999999998E-3</c:v>
                </c:pt>
                <c:pt idx="85" formatCode="General">
                  <c:v>-4.2026499999999996E-3</c:v>
                </c:pt>
                <c:pt idx="86" formatCode="General">
                  <c:v>-4.1298799999999998E-3</c:v>
                </c:pt>
                <c:pt idx="87" formatCode="General">
                  <c:v>-4.0532900000000002E-3</c:v>
                </c:pt>
                <c:pt idx="88" formatCode="General">
                  <c:v>-3.8627499999999999E-3</c:v>
                </c:pt>
                <c:pt idx="89" formatCode="General">
                  <c:v>-3.7006299999999999E-3</c:v>
                </c:pt>
                <c:pt idx="90" formatCode="General">
                  <c:v>-3.62444E-3</c:v>
                </c:pt>
                <c:pt idx="91" formatCode="General">
                  <c:v>-3.4984500000000002E-3</c:v>
                </c:pt>
                <c:pt idx="92" formatCode="General">
                  <c:v>-3.3603700000000001E-3</c:v>
                </c:pt>
                <c:pt idx="93" formatCode="General">
                  <c:v>-3.3274799999999998E-3</c:v>
                </c:pt>
                <c:pt idx="94" formatCode="General">
                  <c:v>-3.3286800000000001E-3</c:v>
                </c:pt>
                <c:pt idx="95" formatCode="General">
                  <c:v>-3.2046100000000001E-3</c:v>
                </c:pt>
                <c:pt idx="96" formatCode="General">
                  <c:v>-3.1032299999999998E-3</c:v>
                </c:pt>
                <c:pt idx="97" formatCode="General">
                  <c:v>-3.1276300000000002E-3</c:v>
                </c:pt>
                <c:pt idx="98" formatCode="General">
                  <c:v>-3.1284300000000002E-3</c:v>
                </c:pt>
                <c:pt idx="99" formatCode="General">
                  <c:v>-3.0956099999999999E-3</c:v>
                </c:pt>
                <c:pt idx="100" formatCode="General">
                  <c:v>-3.09546E-3</c:v>
                </c:pt>
                <c:pt idx="101" formatCode="General">
                  <c:v>-3.0971599999999998E-3</c:v>
                </c:pt>
                <c:pt idx="102" formatCode="General">
                  <c:v>-3.1081199999999998E-3</c:v>
                </c:pt>
                <c:pt idx="103" formatCode="General">
                  <c:v>-3.11817E-3</c:v>
                </c:pt>
                <c:pt idx="104" formatCode="General">
                  <c:v>-3.0701000000000001E-3</c:v>
                </c:pt>
                <c:pt idx="105" formatCode="General">
                  <c:v>-3.0735599999999999E-3</c:v>
                </c:pt>
                <c:pt idx="106" formatCode="General">
                  <c:v>-3.0550099999999999E-3</c:v>
                </c:pt>
                <c:pt idx="107" formatCode="General">
                  <c:v>-3.0361799999999999E-3</c:v>
                </c:pt>
                <c:pt idx="108" formatCode="General">
                  <c:v>-3.0197800000000001E-3</c:v>
                </c:pt>
                <c:pt idx="109" formatCode="General">
                  <c:v>-3.0117500000000001E-3</c:v>
                </c:pt>
                <c:pt idx="110" formatCode="General">
                  <c:v>-3.00797E-3</c:v>
                </c:pt>
                <c:pt idx="111" formatCode="General">
                  <c:v>-2.9939099999999998E-3</c:v>
                </c:pt>
                <c:pt idx="112" formatCode="General">
                  <c:v>-2.99147E-3</c:v>
                </c:pt>
                <c:pt idx="113" formatCode="General">
                  <c:v>-2.9464299999999999E-3</c:v>
                </c:pt>
                <c:pt idx="114" formatCode="General">
                  <c:v>-2.9636100000000002E-3</c:v>
                </c:pt>
                <c:pt idx="115" formatCode="General">
                  <c:v>-2.9231999999999999E-3</c:v>
                </c:pt>
                <c:pt idx="116" formatCode="General">
                  <c:v>-2.92508E-3</c:v>
                </c:pt>
                <c:pt idx="117" formatCode="General">
                  <c:v>-2.9059699999999999E-3</c:v>
                </c:pt>
                <c:pt idx="118" formatCode="General">
                  <c:v>-2.88266E-3</c:v>
                </c:pt>
                <c:pt idx="119" formatCode="General">
                  <c:v>-2.8753799999999999E-3</c:v>
                </c:pt>
                <c:pt idx="120" formatCode="General">
                  <c:v>-2.8890700000000001E-3</c:v>
                </c:pt>
                <c:pt idx="121" formatCode="General">
                  <c:v>-2.8769400000000001E-3</c:v>
                </c:pt>
                <c:pt idx="122" formatCode="General">
                  <c:v>-2.8842E-3</c:v>
                </c:pt>
                <c:pt idx="123" formatCode="General">
                  <c:v>-2.8603999999999999E-3</c:v>
                </c:pt>
                <c:pt idx="124" formatCode="General">
                  <c:v>-2.8606999999999999E-3</c:v>
                </c:pt>
                <c:pt idx="125" formatCode="General">
                  <c:v>-2.86024E-3</c:v>
                </c:pt>
                <c:pt idx="126" formatCode="General">
                  <c:v>-2.8292399999999998E-3</c:v>
                </c:pt>
                <c:pt idx="127" formatCode="General">
                  <c:v>-2.7818399999999998E-3</c:v>
                </c:pt>
                <c:pt idx="128" formatCode="General">
                  <c:v>-2.7784900000000002E-3</c:v>
                </c:pt>
                <c:pt idx="129" formatCode="General">
                  <c:v>-2.7831399999999999E-3</c:v>
                </c:pt>
                <c:pt idx="130" formatCode="General">
                  <c:v>-2.7720700000000002E-3</c:v>
                </c:pt>
                <c:pt idx="131" formatCode="General">
                  <c:v>-2.7700400000000001E-3</c:v>
                </c:pt>
                <c:pt idx="132" formatCode="General">
                  <c:v>-2.7962199999999999E-3</c:v>
                </c:pt>
                <c:pt idx="133" formatCode="General">
                  <c:v>-2.84271E-3</c:v>
                </c:pt>
                <c:pt idx="134" formatCode="General">
                  <c:v>-2.8739199999999999E-3</c:v>
                </c:pt>
                <c:pt idx="135" formatCode="General">
                  <c:v>-2.8802799999999998E-3</c:v>
                </c:pt>
                <c:pt idx="136" formatCode="General">
                  <c:v>-2.9034799999999999E-3</c:v>
                </c:pt>
                <c:pt idx="137" formatCode="General">
                  <c:v>-2.9158999999999999E-3</c:v>
                </c:pt>
                <c:pt idx="138" formatCode="General">
                  <c:v>-2.9173699999999999E-3</c:v>
                </c:pt>
                <c:pt idx="139" formatCode="General">
                  <c:v>-2.9213099999999999E-3</c:v>
                </c:pt>
                <c:pt idx="140" formatCode="General">
                  <c:v>-2.9642100000000001E-3</c:v>
                </c:pt>
                <c:pt idx="141" formatCode="General">
                  <c:v>-2.9786999999999999E-3</c:v>
                </c:pt>
                <c:pt idx="142" formatCode="General">
                  <c:v>-2.9942300000000001E-3</c:v>
                </c:pt>
                <c:pt idx="143" formatCode="General">
                  <c:v>-3.0030399999999998E-3</c:v>
                </c:pt>
                <c:pt idx="144" formatCode="General">
                  <c:v>-3.0183499999999999E-3</c:v>
                </c:pt>
                <c:pt idx="145" formatCode="General">
                  <c:v>-2.9873500000000002E-3</c:v>
                </c:pt>
                <c:pt idx="146" formatCode="General">
                  <c:v>-2.9911400000000002E-3</c:v>
                </c:pt>
                <c:pt idx="147" formatCode="General">
                  <c:v>-3.0350899999999998E-3</c:v>
                </c:pt>
                <c:pt idx="148" formatCode="General">
                  <c:v>-3.1597000000000001E-3</c:v>
                </c:pt>
                <c:pt idx="149" formatCode="General">
                  <c:v>-3.3031900000000001E-3</c:v>
                </c:pt>
                <c:pt idx="150" formatCode="General">
                  <c:v>-3.4256E-3</c:v>
                </c:pt>
                <c:pt idx="151" formatCode="General">
                  <c:v>-3.4415299999999999E-3</c:v>
                </c:pt>
                <c:pt idx="152" formatCode="General">
                  <c:v>-3.4557799999999999E-3</c:v>
                </c:pt>
                <c:pt idx="153" formatCode="General">
                  <c:v>-3.4595300000000002E-3</c:v>
                </c:pt>
                <c:pt idx="154" formatCode="General">
                  <c:v>-3.4558700000000002E-3</c:v>
                </c:pt>
                <c:pt idx="155" formatCode="General">
                  <c:v>-3.48191E-3</c:v>
                </c:pt>
                <c:pt idx="156" formatCode="General">
                  <c:v>-3.5043700000000001E-3</c:v>
                </c:pt>
                <c:pt idx="157" formatCode="General">
                  <c:v>-3.5519599999999998E-3</c:v>
                </c:pt>
                <c:pt idx="158" formatCode="General">
                  <c:v>-3.6116400000000002E-3</c:v>
                </c:pt>
                <c:pt idx="159" formatCode="General">
                  <c:v>-3.63942E-3</c:v>
                </c:pt>
                <c:pt idx="160" formatCode="General">
                  <c:v>-3.64519E-3</c:v>
                </c:pt>
                <c:pt idx="161" formatCode="General">
                  <c:v>-3.63234E-3</c:v>
                </c:pt>
                <c:pt idx="162" formatCode="General">
                  <c:v>-3.6441999999999998E-3</c:v>
                </c:pt>
                <c:pt idx="163" formatCode="General">
                  <c:v>-3.6423599999999999E-3</c:v>
                </c:pt>
                <c:pt idx="164" formatCode="General">
                  <c:v>-3.6409200000000002E-3</c:v>
                </c:pt>
                <c:pt idx="165" formatCode="General">
                  <c:v>-3.6531799999999998E-3</c:v>
                </c:pt>
                <c:pt idx="166" formatCode="General">
                  <c:v>-3.6879600000000001E-3</c:v>
                </c:pt>
                <c:pt idx="167" formatCode="General">
                  <c:v>-3.7027200000000001E-3</c:v>
                </c:pt>
                <c:pt idx="168" formatCode="General">
                  <c:v>-3.7196199999999999E-3</c:v>
                </c:pt>
                <c:pt idx="169" formatCode="General">
                  <c:v>-3.7300300000000001E-3</c:v>
                </c:pt>
                <c:pt idx="170" formatCode="General">
                  <c:v>-3.7340799999999999E-3</c:v>
                </c:pt>
                <c:pt idx="171" formatCode="General">
                  <c:v>-3.76831E-3</c:v>
                </c:pt>
                <c:pt idx="172" formatCode="General">
                  <c:v>-3.73625E-3</c:v>
                </c:pt>
                <c:pt idx="173" formatCode="General">
                  <c:v>-3.7726000000000001E-3</c:v>
                </c:pt>
                <c:pt idx="174" formatCode="General">
                  <c:v>-3.8298099999999999E-3</c:v>
                </c:pt>
                <c:pt idx="175" formatCode="General">
                  <c:v>-3.8524700000000002E-3</c:v>
                </c:pt>
                <c:pt idx="176" formatCode="General">
                  <c:v>-3.8893899999999999E-3</c:v>
                </c:pt>
                <c:pt idx="177" formatCode="General">
                  <c:v>-3.9020700000000001E-3</c:v>
                </c:pt>
                <c:pt idx="178" formatCode="General">
                  <c:v>-3.9137299999999998E-3</c:v>
                </c:pt>
                <c:pt idx="179" formatCode="General">
                  <c:v>-3.9208400000000001E-3</c:v>
                </c:pt>
                <c:pt idx="180" formatCode="General">
                  <c:v>-3.9398799999999998E-3</c:v>
                </c:pt>
                <c:pt idx="181" formatCode="General">
                  <c:v>-3.9443300000000002E-3</c:v>
                </c:pt>
                <c:pt idx="182" formatCode="General">
                  <c:v>-3.9558800000000002E-3</c:v>
                </c:pt>
                <c:pt idx="183" formatCode="General">
                  <c:v>-4.0158700000000004E-3</c:v>
                </c:pt>
                <c:pt idx="184" formatCode="General">
                  <c:v>-4.0112000000000004E-3</c:v>
                </c:pt>
                <c:pt idx="185" formatCode="General">
                  <c:v>-4.0302899999999997E-3</c:v>
                </c:pt>
                <c:pt idx="186" formatCode="General">
                  <c:v>-4.0082900000000003E-3</c:v>
                </c:pt>
                <c:pt idx="187" formatCode="General">
                  <c:v>-4.0035299999999999E-3</c:v>
                </c:pt>
                <c:pt idx="188" formatCode="General">
                  <c:v>-4.0045999999999997E-3</c:v>
                </c:pt>
                <c:pt idx="189" formatCode="General">
                  <c:v>-3.9777600000000003E-3</c:v>
                </c:pt>
                <c:pt idx="190" formatCode="General">
                  <c:v>-4.0151500000000003E-3</c:v>
                </c:pt>
                <c:pt idx="191" formatCode="General">
                  <c:v>-4.0162399999999999E-3</c:v>
                </c:pt>
                <c:pt idx="192" formatCode="General">
                  <c:v>-4.0351600000000003E-3</c:v>
                </c:pt>
                <c:pt idx="193" formatCode="General">
                  <c:v>-3.9877999999999997E-3</c:v>
                </c:pt>
                <c:pt idx="194" formatCode="General">
                  <c:v>-3.9662999999999999E-3</c:v>
                </c:pt>
                <c:pt idx="195" formatCode="General">
                  <c:v>-3.9417599999999999E-3</c:v>
                </c:pt>
                <c:pt idx="196" formatCode="General">
                  <c:v>-3.9291100000000004E-3</c:v>
                </c:pt>
                <c:pt idx="197" formatCode="General">
                  <c:v>-3.8577500000000001E-3</c:v>
                </c:pt>
                <c:pt idx="198" formatCode="General">
                  <c:v>-3.8632499999999999E-3</c:v>
                </c:pt>
                <c:pt idx="199" formatCode="General">
                  <c:v>-3.9143199999999998E-3</c:v>
                </c:pt>
                <c:pt idx="200" formatCode="General">
                  <c:v>-3.9007400000000002E-3</c:v>
                </c:pt>
                <c:pt idx="201" formatCode="General">
                  <c:v>-3.9185699999999997E-3</c:v>
                </c:pt>
                <c:pt idx="202" formatCode="General">
                  <c:v>-3.9631900000000001E-3</c:v>
                </c:pt>
                <c:pt idx="203" formatCode="General">
                  <c:v>-3.9487899999999998E-3</c:v>
                </c:pt>
                <c:pt idx="204" formatCode="General">
                  <c:v>-3.9162099999999998E-3</c:v>
                </c:pt>
                <c:pt idx="205" formatCode="General">
                  <c:v>-3.9162499999999996E-3</c:v>
                </c:pt>
                <c:pt idx="206" formatCode="General">
                  <c:v>-3.9151100000000003E-3</c:v>
                </c:pt>
                <c:pt idx="207" formatCode="General">
                  <c:v>-3.9052399999999999E-3</c:v>
                </c:pt>
                <c:pt idx="208" formatCode="General">
                  <c:v>-3.9504199999999996E-3</c:v>
                </c:pt>
                <c:pt idx="209" formatCode="General">
                  <c:v>-4.0210100000000002E-3</c:v>
                </c:pt>
                <c:pt idx="210" formatCode="General">
                  <c:v>-4.0278099999999997E-3</c:v>
                </c:pt>
                <c:pt idx="211" formatCode="General">
                  <c:v>-4.0375200000000002E-3</c:v>
                </c:pt>
                <c:pt idx="212" formatCode="General">
                  <c:v>-4.0342199999999998E-3</c:v>
                </c:pt>
                <c:pt idx="213" formatCode="General">
                  <c:v>-4.0739599999999997E-3</c:v>
                </c:pt>
                <c:pt idx="214" formatCode="General">
                  <c:v>-4.0551600000000004E-3</c:v>
                </c:pt>
                <c:pt idx="215" formatCode="General">
                  <c:v>-4.04734E-3</c:v>
                </c:pt>
                <c:pt idx="216" formatCode="General">
                  <c:v>-4.0467100000000002E-3</c:v>
                </c:pt>
                <c:pt idx="217" formatCode="General">
                  <c:v>-4.0496100000000004E-3</c:v>
                </c:pt>
                <c:pt idx="218" formatCode="General">
                  <c:v>-4.0573700000000002E-3</c:v>
                </c:pt>
                <c:pt idx="219" formatCode="General">
                  <c:v>-4.0598700000000001E-3</c:v>
                </c:pt>
                <c:pt idx="220" formatCode="General">
                  <c:v>-4.0640399999999997E-3</c:v>
                </c:pt>
                <c:pt idx="221" formatCode="General">
                  <c:v>-4.0595500000000003E-3</c:v>
                </c:pt>
                <c:pt idx="222" formatCode="General">
                  <c:v>-4.0861099999999996E-3</c:v>
                </c:pt>
                <c:pt idx="223" formatCode="General">
                  <c:v>-4.07727E-3</c:v>
                </c:pt>
                <c:pt idx="224" formatCode="General">
                  <c:v>-4.07173E-3</c:v>
                </c:pt>
                <c:pt idx="225" formatCode="General">
                  <c:v>-4.0913900000000003E-3</c:v>
                </c:pt>
                <c:pt idx="226" formatCode="General">
                  <c:v>-4.1334099999999997E-3</c:v>
                </c:pt>
                <c:pt idx="227" formatCode="General">
                  <c:v>-4.1390400000000001E-3</c:v>
                </c:pt>
                <c:pt idx="228" formatCode="General">
                  <c:v>-4.1225699999999999E-3</c:v>
                </c:pt>
                <c:pt idx="229" formatCode="General">
                  <c:v>-4.1278299999999999E-3</c:v>
                </c:pt>
                <c:pt idx="230" formatCode="General">
                  <c:v>-4.1345499999999999E-3</c:v>
                </c:pt>
                <c:pt idx="231" formatCode="General">
                  <c:v>-4.2034100000000003E-3</c:v>
                </c:pt>
                <c:pt idx="232" formatCode="General">
                  <c:v>-4.1995499999999998E-3</c:v>
                </c:pt>
                <c:pt idx="233" formatCode="General">
                  <c:v>-4.2043999999999996E-3</c:v>
                </c:pt>
                <c:pt idx="234" formatCode="General">
                  <c:v>-4.2067199999999997E-3</c:v>
                </c:pt>
                <c:pt idx="235" formatCode="General">
                  <c:v>-4.2228099999999996E-3</c:v>
                </c:pt>
                <c:pt idx="236" formatCode="General">
                  <c:v>-4.2399899999999999E-3</c:v>
                </c:pt>
                <c:pt idx="237" formatCode="General">
                  <c:v>-4.3034900000000001E-3</c:v>
                </c:pt>
                <c:pt idx="238" formatCode="General">
                  <c:v>-4.3062400000000002E-3</c:v>
                </c:pt>
                <c:pt idx="239" formatCode="General">
                  <c:v>-4.3036100000000002E-3</c:v>
                </c:pt>
                <c:pt idx="240" formatCode="General">
                  <c:v>-4.30716E-3</c:v>
                </c:pt>
                <c:pt idx="241" formatCode="General">
                  <c:v>-4.3595600000000002E-3</c:v>
                </c:pt>
                <c:pt idx="242" formatCode="General">
                  <c:v>-4.3750899999999999E-3</c:v>
                </c:pt>
                <c:pt idx="243" formatCode="General">
                  <c:v>-4.3849600000000002E-3</c:v>
                </c:pt>
                <c:pt idx="244" formatCode="General">
                  <c:v>-4.3903199999999996E-3</c:v>
                </c:pt>
                <c:pt idx="245" formatCode="General">
                  <c:v>-4.4293800000000001E-3</c:v>
                </c:pt>
                <c:pt idx="246" formatCode="General">
                  <c:v>-4.4377599999999998E-3</c:v>
                </c:pt>
                <c:pt idx="247" formatCode="General">
                  <c:v>-4.4849099999999999E-3</c:v>
                </c:pt>
                <c:pt idx="248" formatCode="General">
                  <c:v>-4.4807900000000001E-3</c:v>
                </c:pt>
                <c:pt idx="249" formatCode="General">
                  <c:v>-4.48256E-3</c:v>
                </c:pt>
                <c:pt idx="250" formatCode="General">
                  <c:v>-4.4921600000000003E-3</c:v>
                </c:pt>
                <c:pt idx="251" formatCode="General">
                  <c:v>-4.4844000000000004E-3</c:v>
                </c:pt>
                <c:pt idx="252" formatCode="General">
                  <c:v>-4.4818000000000002E-3</c:v>
                </c:pt>
                <c:pt idx="253" formatCode="General">
                  <c:v>-4.4863500000000001E-3</c:v>
                </c:pt>
                <c:pt idx="254" formatCode="General">
                  <c:v>-4.5270299999999996E-3</c:v>
                </c:pt>
                <c:pt idx="255" formatCode="General">
                  <c:v>-4.5458699999999996E-3</c:v>
                </c:pt>
                <c:pt idx="256" formatCode="General">
                  <c:v>-4.5412100000000004E-3</c:v>
                </c:pt>
                <c:pt idx="257" formatCode="General">
                  <c:v>-4.54157E-3</c:v>
                </c:pt>
                <c:pt idx="258" formatCode="General">
                  <c:v>-4.5539500000000002E-3</c:v>
                </c:pt>
                <c:pt idx="259" formatCode="General">
                  <c:v>-4.55311E-3</c:v>
                </c:pt>
                <c:pt idx="260" formatCode="General">
                  <c:v>-4.5558600000000001E-3</c:v>
                </c:pt>
                <c:pt idx="261" formatCode="General">
                  <c:v>-4.5606800000000001E-3</c:v>
                </c:pt>
                <c:pt idx="262" formatCode="General">
                  <c:v>-4.5715199999999999E-3</c:v>
                </c:pt>
                <c:pt idx="263" formatCode="General">
                  <c:v>-4.6811600000000002E-3</c:v>
                </c:pt>
                <c:pt idx="264" formatCode="General">
                  <c:v>-4.6815099999999998E-3</c:v>
                </c:pt>
                <c:pt idx="265" formatCode="General">
                  <c:v>-4.7224099999999998E-3</c:v>
                </c:pt>
                <c:pt idx="266" formatCode="General">
                  <c:v>-4.7938599999999996E-3</c:v>
                </c:pt>
                <c:pt idx="267" formatCode="General">
                  <c:v>-4.8229700000000002E-3</c:v>
                </c:pt>
                <c:pt idx="268" formatCode="General">
                  <c:v>-4.8307899999999997E-3</c:v>
                </c:pt>
                <c:pt idx="269" formatCode="General">
                  <c:v>-4.9087100000000002E-3</c:v>
                </c:pt>
                <c:pt idx="270" formatCode="General">
                  <c:v>-4.92144E-3</c:v>
                </c:pt>
                <c:pt idx="271" formatCode="General">
                  <c:v>-4.9257700000000003E-3</c:v>
                </c:pt>
                <c:pt idx="272" formatCode="General">
                  <c:v>-4.9258499999999998E-3</c:v>
                </c:pt>
                <c:pt idx="273" formatCode="General">
                  <c:v>-4.9270700000000004E-3</c:v>
                </c:pt>
                <c:pt idx="274" formatCode="General">
                  <c:v>-4.9595899999999998E-3</c:v>
                </c:pt>
                <c:pt idx="275" formatCode="General">
                  <c:v>-5.0212900000000003E-3</c:v>
                </c:pt>
                <c:pt idx="276" formatCode="General">
                  <c:v>-5.1569500000000004E-3</c:v>
                </c:pt>
                <c:pt idx="277" formatCode="General">
                  <c:v>-5.2455599999999998E-3</c:v>
                </c:pt>
                <c:pt idx="278" formatCode="General">
                  <c:v>-5.2971900000000002E-3</c:v>
                </c:pt>
                <c:pt idx="279" formatCode="General">
                  <c:v>-5.2995100000000003E-3</c:v>
                </c:pt>
                <c:pt idx="280" formatCode="General">
                  <c:v>-5.3104500000000004E-3</c:v>
                </c:pt>
                <c:pt idx="281" formatCode="General">
                  <c:v>-5.2935999999999999E-3</c:v>
                </c:pt>
                <c:pt idx="282" formatCode="General">
                  <c:v>-5.4241200000000002E-3</c:v>
                </c:pt>
                <c:pt idx="283" formatCode="General">
                  <c:v>-5.4893299999999997E-3</c:v>
                </c:pt>
                <c:pt idx="284" formatCode="General">
                  <c:v>-5.72062E-3</c:v>
                </c:pt>
                <c:pt idx="285" formatCode="General">
                  <c:v>-5.8244999999999998E-3</c:v>
                </c:pt>
                <c:pt idx="286" formatCode="General">
                  <c:v>-6.1420199999999998E-3</c:v>
                </c:pt>
                <c:pt idx="287" formatCode="General">
                  <c:v>-6.2214599999999998E-3</c:v>
                </c:pt>
                <c:pt idx="288" formatCode="General">
                  <c:v>-6.3701000000000001E-3</c:v>
                </c:pt>
                <c:pt idx="289" formatCode="General">
                  <c:v>-6.3860799999999997E-3</c:v>
                </c:pt>
                <c:pt idx="290" formatCode="General">
                  <c:v>-6.6002200000000004E-3</c:v>
                </c:pt>
                <c:pt idx="291" formatCode="General">
                  <c:v>-6.6962000000000002E-3</c:v>
                </c:pt>
                <c:pt idx="292" formatCode="General">
                  <c:v>-6.8627699999999998E-3</c:v>
                </c:pt>
                <c:pt idx="293" formatCode="General">
                  <c:v>-6.9444499999999996E-3</c:v>
                </c:pt>
                <c:pt idx="294" formatCode="General">
                  <c:v>-7.1504100000000003E-3</c:v>
                </c:pt>
                <c:pt idx="295" formatCode="General">
                  <c:v>-7.1839399999999998E-3</c:v>
                </c:pt>
                <c:pt idx="296" formatCode="General">
                  <c:v>-7.4220900000000001E-3</c:v>
                </c:pt>
                <c:pt idx="297" formatCode="General">
                  <c:v>-7.4045100000000004E-3</c:v>
                </c:pt>
                <c:pt idx="298" formatCode="General">
                  <c:v>-7.72035E-3</c:v>
                </c:pt>
                <c:pt idx="299" formatCode="General">
                  <c:v>-7.8015000000000003E-3</c:v>
                </c:pt>
                <c:pt idx="300" formatCode="General">
                  <c:v>-8.26672E-3</c:v>
                </c:pt>
                <c:pt idx="301" formatCode="General">
                  <c:v>-8.5340799999999994E-3</c:v>
                </c:pt>
                <c:pt idx="302" formatCode="General">
                  <c:v>-8.7442000000000006E-3</c:v>
                </c:pt>
                <c:pt idx="303" formatCode="General">
                  <c:v>-8.8535999999999997E-3</c:v>
                </c:pt>
                <c:pt idx="304" formatCode="General">
                  <c:v>-9.1274800000000003E-3</c:v>
                </c:pt>
                <c:pt idx="305" formatCode="General">
                  <c:v>-9.1890900000000005E-3</c:v>
                </c:pt>
                <c:pt idx="306" formatCode="General">
                  <c:v>-9.3136699999999996E-3</c:v>
                </c:pt>
                <c:pt idx="307" formatCode="General">
                  <c:v>-9.5327199999999997E-3</c:v>
                </c:pt>
                <c:pt idx="308" formatCode="General">
                  <c:v>-9.6816599999999999E-3</c:v>
                </c:pt>
                <c:pt idx="309" formatCode="General">
                  <c:v>-9.6960199999999996E-3</c:v>
                </c:pt>
                <c:pt idx="310" formatCode="General">
                  <c:v>-9.7998800000000004E-3</c:v>
                </c:pt>
                <c:pt idx="311" formatCode="General">
                  <c:v>-9.78709E-3</c:v>
                </c:pt>
                <c:pt idx="312" formatCode="General">
                  <c:v>-9.7955200000000003E-3</c:v>
                </c:pt>
                <c:pt idx="313" formatCode="General">
                  <c:v>-9.7880199999999997E-3</c:v>
                </c:pt>
                <c:pt idx="314" formatCode="General">
                  <c:v>-1.0059220000000001E-2</c:v>
                </c:pt>
                <c:pt idx="315" formatCode="General">
                  <c:v>-1.020507E-2</c:v>
                </c:pt>
                <c:pt idx="316" formatCode="General">
                  <c:v>-1.030793E-2</c:v>
                </c:pt>
                <c:pt idx="317" formatCode="General">
                  <c:v>-1.0353970000000001E-2</c:v>
                </c:pt>
                <c:pt idx="318" formatCode="General">
                  <c:v>-1.044351E-2</c:v>
                </c:pt>
                <c:pt idx="319" formatCode="General">
                  <c:v>-1.053747E-2</c:v>
                </c:pt>
                <c:pt idx="320" formatCode="General">
                  <c:v>-1.0637020000000001E-2</c:v>
                </c:pt>
                <c:pt idx="321" formatCode="General">
                  <c:v>-1.068029E-2</c:v>
                </c:pt>
                <c:pt idx="322" formatCode="General">
                  <c:v>-1.0819779999999999E-2</c:v>
                </c:pt>
                <c:pt idx="323" formatCode="General">
                  <c:v>-1.081144E-2</c:v>
                </c:pt>
                <c:pt idx="324" formatCode="General">
                  <c:v>-1.076859E-2</c:v>
                </c:pt>
                <c:pt idx="325" formatCode="General">
                  <c:v>-1.083254E-2</c:v>
                </c:pt>
                <c:pt idx="326" formatCode="General">
                  <c:v>-1.0831520000000001E-2</c:v>
                </c:pt>
                <c:pt idx="327" formatCode="General">
                  <c:v>-1.078963E-2</c:v>
                </c:pt>
                <c:pt idx="328" formatCode="General">
                  <c:v>-1.08582E-2</c:v>
                </c:pt>
                <c:pt idx="329" formatCode="General">
                  <c:v>-1.0927539999999999E-2</c:v>
                </c:pt>
                <c:pt idx="330" formatCode="General">
                  <c:v>-1.093617E-2</c:v>
                </c:pt>
                <c:pt idx="331" formatCode="General">
                  <c:v>-1.103704E-2</c:v>
                </c:pt>
                <c:pt idx="332" formatCode="General">
                  <c:v>-1.1082430000000001E-2</c:v>
                </c:pt>
                <c:pt idx="333" formatCode="General">
                  <c:v>-1.127161E-2</c:v>
                </c:pt>
                <c:pt idx="334" formatCode="General">
                  <c:v>-1.122298E-2</c:v>
                </c:pt>
                <c:pt idx="335" formatCode="General">
                  <c:v>-1.146875E-2</c:v>
                </c:pt>
                <c:pt idx="336" formatCode="General">
                  <c:v>-1.162243E-2</c:v>
                </c:pt>
                <c:pt idx="337" formatCode="General">
                  <c:v>-1.167459E-2</c:v>
                </c:pt>
                <c:pt idx="338" formatCode="General">
                  <c:v>-1.167958E-2</c:v>
                </c:pt>
                <c:pt idx="339" formatCode="General">
                  <c:v>-1.177957E-2</c:v>
                </c:pt>
                <c:pt idx="340" formatCode="General">
                  <c:v>-1.4721450000000001E-2</c:v>
                </c:pt>
                <c:pt idx="341" formatCode="General">
                  <c:v>-1.472623E-2</c:v>
                </c:pt>
                <c:pt idx="342" formatCode="General">
                  <c:v>-1.471949E-2</c:v>
                </c:pt>
                <c:pt idx="343" formatCode="General">
                  <c:v>-1.4776920000000001E-2</c:v>
                </c:pt>
                <c:pt idx="344" formatCode="General">
                  <c:v>-1.4757259999999999E-2</c:v>
                </c:pt>
                <c:pt idx="345" formatCode="General">
                  <c:v>-1.469765E-2</c:v>
                </c:pt>
                <c:pt idx="346" formatCode="General">
                  <c:v>-1.463594E-2</c:v>
                </c:pt>
                <c:pt idx="347" formatCode="General">
                  <c:v>-1.4700660000000001E-2</c:v>
                </c:pt>
                <c:pt idx="348" formatCode="General">
                  <c:v>-1.501152E-2</c:v>
                </c:pt>
                <c:pt idx="349" formatCode="General">
                  <c:v>-1.5054130000000001E-2</c:v>
                </c:pt>
                <c:pt idx="350" formatCode="General">
                  <c:v>-1.512119E-2</c:v>
                </c:pt>
                <c:pt idx="351" formatCode="General">
                  <c:v>-1.5032820000000001E-2</c:v>
                </c:pt>
                <c:pt idx="352" formatCode="General">
                  <c:v>-1.5084210000000001E-2</c:v>
                </c:pt>
                <c:pt idx="353" formatCode="General">
                  <c:v>-1.532158E-2</c:v>
                </c:pt>
                <c:pt idx="354" formatCode="General">
                  <c:v>-1.5357249999999999E-2</c:v>
                </c:pt>
                <c:pt idx="355" formatCode="General">
                  <c:v>-1.54568E-2</c:v>
                </c:pt>
                <c:pt idx="356" formatCode="General">
                  <c:v>-1.5256240000000001E-2</c:v>
                </c:pt>
                <c:pt idx="357" formatCode="General">
                  <c:v>-1.5336509999999999E-2</c:v>
                </c:pt>
                <c:pt idx="358" formatCode="General">
                  <c:v>-1.5378950000000001E-2</c:v>
                </c:pt>
                <c:pt idx="359" formatCode="General">
                  <c:v>-1.586342E-2</c:v>
                </c:pt>
                <c:pt idx="360" formatCode="General">
                  <c:v>-1.601443E-2</c:v>
                </c:pt>
                <c:pt idx="361" formatCode="General">
                  <c:v>-1.606055E-2</c:v>
                </c:pt>
                <c:pt idx="362" formatCode="General">
                  <c:v>-1.606519E-2</c:v>
                </c:pt>
                <c:pt idx="363" formatCode="General">
                  <c:v>-1.7256239999999999E-2</c:v>
                </c:pt>
                <c:pt idx="364" formatCode="General">
                  <c:v>-1.7510930000000001E-2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2F-4255-A816-C0135ADC8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78880"/>
        <c:axId val="73779456"/>
      </c:scatterChart>
      <c:valAx>
        <c:axId val="7377888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73779456"/>
        <c:crosses val="autoZero"/>
        <c:crossBetween val="midCat"/>
      </c:valAx>
      <c:valAx>
        <c:axId val="73779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37788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bones'!$FH$4:$FH$398</c:f>
              <c:numCache>
                <c:formatCode>0.00E+00</c:formatCode>
                <c:ptCount val="395"/>
                <c:pt idx="0">
                  <c:v>1.7277100000000001E-5</c:v>
                </c:pt>
                <c:pt idx="1">
                  <c:v>-9.3915100000000005E-6</c:v>
                </c:pt>
                <c:pt idx="2">
                  <c:v>-1.4308099999999999E-5</c:v>
                </c:pt>
                <c:pt idx="3">
                  <c:v>1.5880100000000001E-5</c:v>
                </c:pt>
                <c:pt idx="4">
                  <c:v>1.9870499999999999E-5</c:v>
                </c:pt>
                <c:pt idx="5" formatCode="General">
                  <c:v>2.22757E-4</c:v>
                </c:pt>
                <c:pt idx="6" formatCode="General">
                  <c:v>9.0337999999999996E-4</c:v>
                </c:pt>
                <c:pt idx="7" formatCode="General">
                  <c:v>2.3310980000000002E-3</c:v>
                </c:pt>
                <c:pt idx="8" formatCode="General">
                  <c:v>4.535664E-3</c:v>
                </c:pt>
                <c:pt idx="9" formatCode="General">
                  <c:v>7.3703290000000001E-3</c:v>
                </c:pt>
                <c:pt idx="10" formatCode="General">
                  <c:v>1.0861279E-2</c:v>
                </c:pt>
                <c:pt idx="11" formatCode="General">
                  <c:v>1.4553824E-2</c:v>
                </c:pt>
                <c:pt idx="12" formatCode="General">
                  <c:v>1.8505839999999999E-2</c:v>
                </c:pt>
                <c:pt idx="13" formatCode="General">
                  <c:v>2.2453949000000001E-2</c:v>
                </c:pt>
                <c:pt idx="14" formatCode="General">
                  <c:v>2.6562703999999999E-2</c:v>
                </c:pt>
                <c:pt idx="15" formatCode="General">
                  <c:v>3.1432806000000001E-2</c:v>
                </c:pt>
                <c:pt idx="16" formatCode="General">
                  <c:v>3.6852224000000003E-2</c:v>
                </c:pt>
                <c:pt idx="17" formatCode="General">
                  <c:v>4.2311090000000003E-2</c:v>
                </c:pt>
                <c:pt idx="18" formatCode="General">
                  <c:v>4.7674558999999998E-2</c:v>
                </c:pt>
                <c:pt idx="19" formatCode="General">
                  <c:v>5.3356730999999998E-2</c:v>
                </c:pt>
                <c:pt idx="20" formatCode="General">
                  <c:v>5.9086842000000001E-2</c:v>
                </c:pt>
                <c:pt idx="21" formatCode="General">
                  <c:v>6.4843890000000001E-2</c:v>
                </c:pt>
                <c:pt idx="22" formatCode="General">
                  <c:v>7.0728342E-2</c:v>
                </c:pt>
                <c:pt idx="23" formatCode="General">
                  <c:v>7.7653261000000001E-2</c:v>
                </c:pt>
                <c:pt idx="24" formatCode="General">
                  <c:v>8.6650111000000002E-2</c:v>
                </c:pt>
                <c:pt idx="25" formatCode="General">
                  <c:v>9.5526270999999996E-2</c:v>
                </c:pt>
                <c:pt idx="26" formatCode="General">
                  <c:v>0.103575772</c:v>
                </c:pt>
                <c:pt idx="27" formatCode="General">
                  <c:v>0.111689741</c:v>
                </c:pt>
                <c:pt idx="28" formatCode="General">
                  <c:v>0.12024169699999999</c:v>
                </c:pt>
                <c:pt idx="29" formatCode="General">
                  <c:v>0.12812585500000001</c:v>
                </c:pt>
                <c:pt idx="30" formatCode="General">
                  <c:v>0.13667458199999999</c:v>
                </c:pt>
                <c:pt idx="31" formatCode="General">
                  <c:v>0.14716707400000001</c:v>
                </c:pt>
                <c:pt idx="32" formatCode="General">
                  <c:v>0.15836555999999999</c:v>
                </c:pt>
                <c:pt idx="33" formatCode="General">
                  <c:v>0.16771022199999999</c:v>
                </c:pt>
                <c:pt idx="34" formatCode="General">
                  <c:v>0.17522657699999999</c:v>
                </c:pt>
                <c:pt idx="35" formatCode="General">
                  <c:v>0.18226145999999999</c:v>
                </c:pt>
                <c:pt idx="36" formatCode="General">
                  <c:v>0.18936983399999999</c:v>
                </c:pt>
                <c:pt idx="37" formatCode="General">
                  <c:v>0.196532332</c:v>
                </c:pt>
                <c:pt idx="38" formatCode="General">
                  <c:v>0.204653787</c:v>
                </c:pt>
                <c:pt idx="39" formatCode="General">
                  <c:v>0.21363526299999999</c:v>
                </c:pt>
                <c:pt idx="40" formatCode="General">
                  <c:v>0.22269867600000001</c:v>
                </c:pt>
                <c:pt idx="41" formatCode="General">
                  <c:v>0.23103214699999999</c:v>
                </c:pt>
                <c:pt idx="42" formatCode="General">
                  <c:v>0.23914456000000001</c:v>
                </c:pt>
                <c:pt idx="43" formatCode="General">
                  <c:v>0.24864033799999999</c:v>
                </c:pt>
                <c:pt idx="44" formatCode="General">
                  <c:v>0.258480139</c:v>
                </c:pt>
                <c:pt idx="45" formatCode="General">
                  <c:v>0.26779208100000002</c:v>
                </c:pt>
                <c:pt idx="46" formatCode="General">
                  <c:v>0.27639782299999999</c:v>
                </c:pt>
                <c:pt idx="47" formatCode="General">
                  <c:v>0.28410842400000003</c:v>
                </c:pt>
                <c:pt idx="48" formatCode="General">
                  <c:v>0.29014454699999997</c:v>
                </c:pt>
                <c:pt idx="49" formatCode="General">
                  <c:v>0.29590137999999999</c:v>
                </c:pt>
                <c:pt idx="50" formatCode="General">
                  <c:v>0.30191044700000003</c:v>
                </c:pt>
                <c:pt idx="51" formatCode="General">
                  <c:v>0.308119804</c:v>
                </c:pt>
                <c:pt idx="52" formatCode="General">
                  <c:v>0.31462331100000002</c:v>
                </c:pt>
                <c:pt idx="53" formatCode="General">
                  <c:v>0.32122598600000002</c:v>
                </c:pt>
                <c:pt idx="54" formatCode="General">
                  <c:v>0.32689789800000002</c:v>
                </c:pt>
                <c:pt idx="55" formatCode="General">
                  <c:v>0.33138194900000001</c:v>
                </c:pt>
                <c:pt idx="56" formatCode="General">
                  <c:v>0.33572498699999997</c:v>
                </c:pt>
                <c:pt idx="57" formatCode="General">
                  <c:v>0.339396474</c:v>
                </c:pt>
                <c:pt idx="58" formatCode="General">
                  <c:v>0.34267389300000001</c:v>
                </c:pt>
                <c:pt idx="59" formatCode="General">
                  <c:v>0.34659147800000001</c:v>
                </c:pt>
                <c:pt idx="60" formatCode="General">
                  <c:v>0.35163731199999998</c:v>
                </c:pt>
                <c:pt idx="61" formatCode="General">
                  <c:v>0.35699299299999998</c:v>
                </c:pt>
                <c:pt idx="62" formatCode="General">
                  <c:v>0.363432912</c:v>
                </c:pt>
                <c:pt idx="63" formatCode="General">
                  <c:v>0.370091858</c:v>
                </c:pt>
                <c:pt idx="64" formatCode="General">
                  <c:v>0.37665307599999998</c:v>
                </c:pt>
                <c:pt idx="65" formatCode="General">
                  <c:v>0.38456557099999999</c:v>
                </c:pt>
                <c:pt idx="66" formatCode="General">
                  <c:v>0.39220552199999997</c:v>
                </c:pt>
                <c:pt idx="67" formatCode="General">
                  <c:v>0.39848306300000003</c:v>
                </c:pt>
                <c:pt idx="68" formatCode="General">
                  <c:v>0.405409713</c:v>
                </c:pt>
                <c:pt idx="69" formatCode="General">
                  <c:v>0.41312166299999997</c:v>
                </c:pt>
                <c:pt idx="70" formatCode="General">
                  <c:v>0.41909255200000001</c:v>
                </c:pt>
                <c:pt idx="71" formatCode="General">
                  <c:v>0.42418552799999998</c:v>
                </c:pt>
                <c:pt idx="72" formatCode="General">
                  <c:v>0.42998166300000001</c:v>
                </c:pt>
                <c:pt idx="73" formatCode="General">
                  <c:v>0.43597551299999998</c:v>
                </c:pt>
                <c:pt idx="74" formatCode="General">
                  <c:v>0.44165311499999999</c:v>
                </c:pt>
                <c:pt idx="75" formatCode="General">
                  <c:v>0.44756453800000001</c:v>
                </c:pt>
                <c:pt idx="76" formatCode="General">
                  <c:v>0.45503102000000001</c:v>
                </c:pt>
                <c:pt idx="77" formatCode="General">
                  <c:v>0.46333671999999998</c:v>
                </c:pt>
                <c:pt idx="78" formatCode="General">
                  <c:v>0.47164377499999999</c:v>
                </c:pt>
                <c:pt idx="79" formatCode="General">
                  <c:v>0.47894862399999999</c:v>
                </c:pt>
                <c:pt idx="80" formatCode="General">
                  <c:v>0.48526454600000002</c:v>
                </c:pt>
                <c:pt idx="81" formatCode="General">
                  <c:v>0.49162921900000001</c:v>
                </c:pt>
                <c:pt idx="82" formatCode="General">
                  <c:v>0.49848065400000002</c:v>
                </c:pt>
                <c:pt idx="83" formatCode="General">
                  <c:v>0.50470732100000004</c:v>
                </c:pt>
                <c:pt idx="84" formatCode="General">
                  <c:v>0.51088873499999998</c:v>
                </c:pt>
                <c:pt idx="85" formatCode="General">
                  <c:v>0.518241532</c:v>
                </c:pt>
                <c:pt idx="86" formatCode="General">
                  <c:v>0.52599622899999998</c:v>
                </c:pt>
                <c:pt idx="87" formatCode="General">
                  <c:v>0.53280715599999995</c:v>
                </c:pt>
                <c:pt idx="88" formatCode="General">
                  <c:v>0.53978102900000002</c:v>
                </c:pt>
                <c:pt idx="89" formatCode="General">
                  <c:v>0.54803771899999998</c:v>
                </c:pt>
                <c:pt idx="90" formatCode="General">
                  <c:v>0.55613424099999997</c:v>
                </c:pt>
                <c:pt idx="91" formatCode="General">
                  <c:v>0.56286605499999998</c:v>
                </c:pt>
                <c:pt idx="92" formatCode="General">
                  <c:v>0.56928039100000005</c:v>
                </c:pt>
                <c:pt idx="93" formatCode="General">
                  <c:v>0.57517655199999995</c:v>
                </c:pt>
                <c:pt idx="94" formatCode="General">
                  <c:v>0.57987897700000002</c:v>
                </c:pt>
                <c:pt idx="95" formatCode="General">
                  <c:v>0.58423763500000003</c:v>
                </c:pt>
                <c:pt idx="96" formatCode="General">
                  <c:v>0.58876297</c:v>
                </c:pt>
                <c:pt idx="97" formatCode="General">
                  <c:v>0.59311887500000005</c:v>
                </c:pt>
                <c:pt idx="98" formatCode="General">
                  <c:v>0.59770877499999997</c:v>
                </c:pt>
                <c:pt idx="99" formatCode="General">
                  <c:v>0.60275645700000002</c:v>
                </c:pt>
                <c:pt idx="100" formatCode="General">
                  <c:v>0.60731481200000004</c:v>
                </c:pt>
                <c:pt idx="101" formatCode="General">
                  <c:v>0.61104878200000001</c:v>
                </c:pt>
                <c:pt idx="102" formatCode="General">
                  <c:v>0.61432442899999995</c:v>
                </c:pt>
                <c:pt idx="103" formatCode="General">
                  <c:v>0.61766510100000005</c:v>
                </c:pt>
                <c:pt idx="104" formatCode="General">
                  <c:v>0.62102221800000001</c:v>
                </c:pt>
                <c:pt idx="105" formatCode="General">
                  <c:v>0.624307155</c:v>
                </c:pt>
                <c:pt idx="106" formatCode="General">
                  <c:v>0.62757832899999999</c:v>
                </c:pt>
                <c:pt idx="107" formatCode="General">
                  <c:v>0.63125737800000004</c:v>
                </c:pt>
                <c:pt idx="108" formatCode="General">
                  <c:v>0.63524626299999998</c:v>
                </c:pt>
                <c:pt idx="109" formatCode="General">
                  <c:v>0.639399563</c:v>
                </c:pt>
                <c:pt idx="110" formatCode="General">
                  <c:v>0.64451761299999999</c:v>
                </c:pt>
                <c:pt idx="111" formatCode="General">
                  <c:v>0.65035343400000001</c:v>
                </c:pt>
                <c:pt idx="112" formatCode="General">
                  <c:v>0.65641931899999995</c:v>
                </c:pt>
                <c:pt idx="113" formatCode="General">
                  <c:v>0.66207250799999995</c:v>
                </c:pt>
                <c:pt idx="114" formatCode="General">
                  <c:v>0.66794682500000002</c:v>
                </c:pt>
                <c:pt idx="115" formatCode="General">
                  <c:v>0.67330288199999999</c:v>
                </c:pt>
                <c:pt idx="116" formatCode="General">
                  <c:v>0.67852674700000004</c:v>
                </c:pt>
                <c:pt idx="117" formatCode="General">
                  <c:v>0.683817173</c:v>
                </c:pt>
                <c:pt idx="118" formatCode="General">
                  <c:v>0.68976032399999998</c:v>
                </c:pt>
                <c:pt idx="119" formatCode="General">
                  <c:v>0.69540824000000001</c:v>
                </c:pt>
                <c:pt idx="120" formatCode="General">
                  <c:v>0.70128855599999995</c:v>
                </c:pt>
                <c:pt idx="121" formatCode="General">
                  <c:v>0.70769522900000004</c:v>
                </c:pt>
                <c:pt idx="122" formatCode="General">
                  <c:v>0.71388368199999996</c:v>
                </c:pt>
                <c:pt idx="123" formatCode="General">
                  <c:v>0.71924807400000002</c:v>
                </c:pt>
                <c:pt idx="124" formatCode="General">
                  <c:v>0.72403873500000004</c:v>
                </c:pt>
                <c:pt idx="125" formatCode="General">
                  <c:v>0.72858713399999997</c:v>
                </c:pt>
                <c:pt idx="126" formatCode="General">
                  <c:v>0.73330541999999999</c:v>
                </c:pt>
                <c:pt idx="127" formatCode="General">
                  <c:v>0.73817477399999998</c:v>
                </c:pt>
                <c:pt idx="128" formatCode="General">
                  <c:v>0.74296023200000005</c:v>
                </c:pt>
                <c:pt idx="129" formatCode="General">
                  <c:v>0.74831334500000002</c:v>
                </c:pt>
                <c:pt idx="130" formatCode="General">
                  <c:v>0.75437164999999995</c:v>
                </c:pt>
                <c:pt idx="131" formatCode="General">
                  <c:v>0.76041236000000001</c:v>
                </c:pt>
                <c:pt idx="132" formatCode="General">
                  <c:v>0.76712889200000001</c:v>
                </c:pt>
                <c:pt idx="133" formatCode="General">
                  <c:v>0.77417769299999994</c:v>
                </c:pt>
                <c:pt idx="134" formatCode="General">
                  <c:v>0.78121620899999999</c:v>
                </c:pt>
                <c:pt idx="135" formatCode="General">
                  <c:v>0.78784883800000005</c:v>
                </c:pt>
                <c:pt idx="136" formatCode="General">
                  <c:v>0.79400089299999999</c:v>
                </c:pt>
                <c:pt idx="137" formatCode="General">
                  <c:v>0.79931067700000002</c:v>
                </c:pt>
                <c:pt idx="138" formatCode="General">
                  <c:v>0.80453148500000005</c:v>
                </c:pt>
                <c:pt idx="139" formatCode="General">
                  <c:v>0.80918454900000003</c:v>
                </c:pt>
                <c:pt idx="140" formatCode="General">
                  <c:v>0.81297375100000002</c:v>
                </c:pt>
                <c:pt idx="141" formatCode="General">
                  <c:v>0.81634747500000004</c:v>
                </c:pt>
                <c:pt idx="142" formatCode="General">
                  <c:v>0.81991217400000005</c:v>
                </c:pt>
                <c:pt idx="143" formatCode="General">
                  <c:v>0.82395991300000004</c:v>
                </c:pt>
                <c:pt idx="144" formatCode="General">
                  <c:v>0.82842396200000001</c:v>
                </c:pt>
                <c:pt idx="145" formatCode="General">
                  <c:v>0.83390108500000004</c:v>
                </c:pt>
                <c:pt idx="146" formatCode="General">
                  <c:v>0.839480691</c:v>
                </c:pt>
                <c:pt idx="147" formatCode="General">
                  <c:v>0.844080626</c:v>
                </c:pt>
                <c:pt idx="148" formatCode="General">
                  <c:v>0.84784492</c:v>
                </c:pt>
                <c:pt idx="149" formatCode="General">
                  <c:v>0.85259283100000005</c:v>
                </c:pt>
                <c:pt idx="150" formatCode="General">
                  <c:v>0.85814748600000001</c:v>
                </c:pt>
                <c:pt idx="151" formatCode="General">
                  <c:v>0.86422711699999999</c:v>
                </c:pt>
                <c:pt idx="152" formatCode="General">
                  <c:v>0.87133935699999998</c:v>
                </c:pt>
                <c:pt idx="153" formatCode="General">
                  <c:v>0.87921896600000005</c:v>
                </c:pt>
                <c:pt idx="154" formatCode="General">
                  <c:v>0.88648293700000003</c:v>
                </c:pt>
                <c:pt idx="155" formatCode="General">
                  <c:v>0.89232576900000005</c:v>
                </c:pt>
                <c:pt idx="156" formatCode="General">
                  <c:v>0.89816352200000005</c:v>
                </c:pt>
                <c:pt idx="157" formatCode="General">
                  <c:v>0.90515694800000002</c:v>
                </c:pt>
                <c:pt idx="158" formatCode="General">
                  <c:v>0.91253257099999996</c:v>
                </c:pt>
                <c:pt idx="159" formatCode="General">
                  <c:v>0.91931787200000004</c:v>
                </c:pt>
                <c:pt idx="160" formatCode="General">
                  <c:v>0.926449737</c:v>
                </c:pt>
                <c:pt idx="161" formatCode="General">
                  <c:v>0.93420744600000005</c:v>
                </c:pt>
                <c:pt idx="162" formatCode="General">
                  <c:v>0.94157367199999997</c:v>
                </c:pt>
                <c:pt idx="163" formatCode="General">
                  <c:v>0.947851534</c:v>
                </c:pt>
                <c:pt idx="164" formatCode="General">
                  <c:v>0.95351439000000004</c:v>
                </c:pt>
                <c:pt idx="165" formatCode="General">
                  <c:v>0.95911048499999996</c:v>
                </c:pt>
                <c:pt idx="166" formatCode="General">
                  <c:v>0.96486368700000003</c:v>
                </c:pt>
                <c:pt idx="167" formatCode="General">
                  <c:v>0.97007999</c:v>
                </c:pt>
                <c:pt idx="168" formatCode="General">
                  <c:v>0.97537274100000004</c:v>
                </c:pt>
                <c:pt idx="169" formatCode="General">
                  <c:v>0.98140677399999998</c:v>
                </c:pt>
                <c:pt idx="170" formatCode="General">
                  <c:v>0.98806412600000004</c:v>
                </c:pt>
                <c:pt idx="171" formatCode="General">
                  <c:v>0.99428740000000004</c:v>
                </c:pt>
                <c:pt idx="172" formatCode="General">
                  <c:v>1.000073185</c:v>
                </c:pt>
                <c:pt idx="173" formatCode="General">
                  <c:v>1.0053234170000001</c:v>
                </c:pt>
                <c:pt idx="174" formatCode="General">
                  <c:v>1.0101201829999999</c:v>
                </c:pt>
                <c:pt idx="175" formatCode="General">
                  <c:v>1.014981122</c:v>
                </c:pt>
                <c:pt idx="176" formatCode="General">
                  <c:v>1.019718653</c:v>
                </c:pt>
                <c:pt idx="177" formatCode="General">
                  <c:v>1.0248325359999999</c:v>
                </c:pt>
                <c:pt idx="178" formatCode="General">
                  <c:v>1.031364457</c:v>
                </c:pt>
                <c:pt idx="179" formatCode="General">
                  <c:v>1.0386501079999999</c:v>
                </c:pt>
                <c:pt idx="180" formatCode="General">
                  <c:v>1.045545232</c:v>
                </c:pt>
                <c:pt idx="181" formatCode="General">
                  <c:v>1.0523822270000001</c:v>
                </c:pt>
                <c:pt idx="182" formatCode="General">
                  <c:v>1.059155716</c:v>
                </c:pt>
                <c:pt idx="183" formatCode="General">
                  <c:v>1.0649952899999999</c:v>
                </c:pt>
                <c:pt idx="184" formatCode="General">
                  <c:v>1.070510938</c:v>
                </c:pt>
                <c:pt idx="185" formatCode="General">
                  <c:v>1.0755886800000001</c:v>
                </c:pt>
                <c:pt idx="186" formatCode="General">
                  <c:v>1.0806541620000001</c:v>
                </c:pt>
                <c:pt idx="187" formatCode="General">
                  <c:v>1.0855935800000001</c:v>
                </c:pt>
                <c:pt idx="188" formatCode="General">
                  <c:v>1.090493127</c:v>
                </c:pt>
                <c:pt idx="189" formatCode="General">
                  <c:v>1.095003599</c:v>
                </c:pt>
                <c:pt idx="190" formatCode="General">
                  <c:v>1.0996850979999999</c:v>
                </c:pt>
                <c:pt idx="191" formatCode="General">
                  <c:v>1.104146233</c:v>
                </c:pt>
                <c:pt idx="192" formatCode="General">
                  <c:v>1.1084545859999999</c:v>
                </c:pt>
                <c:pt idx="193" formatCode="General">
                  <c:v>1.1130428480000001</c:v>
                </c:pt>
                <c:pt idx="194" formatCode="General">
                  <c:v>1.11836278</c:v>
                </c:pt>
                <c:pt idx="195" formatCode="General">
                  <c:v>1.124179638</c:v>
                </c:pt>
                <c:pt idx="196" formatCode="General">
                  <c:v>1.1305752170000001</c:v>
                </c:pt>
                <c:pt idx="197" formatCode="General">
                  <c:v>1.137772446</c:v>
                </c:pt>
                <c:pt idx="198" formatCode="General">
                  <c:v>1.1454725269999999</c:v>
                </c:pt>
                <c:pt idx="199" formatCode="General">
                  <c:v>1.153156396</c:v>
                </c:pt>
                <c:pt idx="200" formatCode="General">
                  <c:v>1.161105485</c:v>
                </c:pt>
                <c:pt idx="201" formatCode="General">
                  <c:v>1.169265896</c:v>
                </c:pt>
                <c:pt idx="202" formatCode="General">
                  <c:v>1.1774291699999999</c:v>
                </c:pt>
                <c:pt idx="203" formatCode="General">
                  <c:v>1.185266653</c:v>
                </c:pt>
                <c:pt idx="204" formatCode="General">
                  <c:v>1.192429959</c:v>
                </c:pt>
                <c:pt idx="205" formatCode="General">
                  <c:v>1.198855469</c:v>
                </c:pt>
                <c:pt idx="206" formatCode="General">
                  <c:v>1.204988959</c:v>
                </c:pt>
                <c:pt idx="207" formatCode="General">
                  <c:v>1.211081536</c:v>
                </c:pt>
                <c:pt idx="208" formatCode="General">
                  <c:v>1.2171329259999999</c:v>
                </c:pt>
                <c:pt idx="209" formatCode="General">
                  <c:v>1.2235594679999999</c:v>
                </c:pt>
                <c:pt idx="210" formatCode="General">
                  <c:v>1.2306068489999999</c:v>
                </c:pt>
                <c:pt idx="211" formatCode="General">
                  <c:v>1.237475407</c:v>
                </c:pt>
                <c:pt idx="212" formatCode="General">
                  <c:v>1.2433948720000001</c:v>
                </c:pt>
                <c:pt idx="213" formatCode="General">
                  <c:v>1.2486903970000001</c:v>
                </c:pt>
                <c:pt idx="214" formatCode="General">
                  <c:v>1.2553304160000001</c:v>
                </c:pt>
                <c:pt idx="215" formatCode="General">
                  <c:v>1.2627357100000001</c:v>
                </c:pt>
                <c:pt idx="216" formatCode="General">
                  <c:v>1.2695913249999999</c:v>
                </c:pt>
                <c:pt idx="217" formatCode="General">
                  <c:v>1.2761971999999999</c:v>
                </c:pt>
                <c:pt idx="218" formatCode="General">
                  <c:v>1.2830694149999999</c:v>
                </c:pt>
                <c:pt idx="219" formatCode="General">
                  <c:v>1.2894369240000001</c:v>
                </c:pt>
                <c:pt idx="220" formatCode="General">
                  <c:v>1.294738639</c:v>
                </c:pt>
                <c:pt idx="221" formatCode="General">
                  <c:v>1.3000861290000001</c:v>
                </c:pt>
                <c:pt idx="222" formatCode="General">
                  <c:v>1.3059047829999999</c:v>
                </c:pt>
                <c:pt idx="223" formatCode="General">
                  <c:v>1.3122048070000001</c:v>
                </c:pt>
                <c:pt idx="224" formatCode="General">
                  <c:v>1.318096508</c:v>
                </c:pt>
                <c:pt idx="225" formatCode="General">
                  <c:v>1.32367802</c:v>
                </c:pt>
                <c:pt idx="226" formatCode="General">
                  <c:v>1.3292603119999999</c:v>
                </c:pt>
                <c:pt idx="227" formatCode="General">
                  <c:v>1.33512115</c:v>
                </c:pt>
                <c:pt idx="228" formatCode="General">
                  <c:v>1.3412328389999999</c:v>
                </c:pt>
                <c:pt idx="229" formatCode="General">
                  <c:v>1.3466058729999999</c:v>
                </c:pt>
                <c:pt idx="230" formatCode="General">
                  <c:v>1.3516033169999999</c:v>
                </c:pt>
                <c:pt idx="231" formatCode="General">
                  <c:v>1.3566630500000001</c:v>
                </c:pt>
                <c:pt idx="232" formatCode="General">
                  <c:v>1.3623387790000001</c:v>
                </c:pt>
                <c:pt idx="233" formatCode="General">
                  <c:v>1.367997127</c:v>
                </c:pt>
                <c:pt idx="234" formatCode="General">
                  <c:v>1.3735976679999999</c:v>
                </c:pt>
                <c:pt idx="235" formatCode="General">
                  <c:v>1.379638793</c:v>
                </c:pt>
                <c:pt idx="236" formatCode="General">
                  <c:v>1.38591541</c:v>
                </c:pt>
                <c:pt idx="237" formatCode="General">
                  <c:v>1.3914204779999999</c:v>
                </c:pt>
                <c:pt idx="238" formatCode="General">
                  <c:v>1.396620263</c:v>
                </c:pt>
                <c:pt idx="239" formatCode="General">
                  <c:v>1.402120349</c:v>
                </c:pt>
                <c:pt idx="240" formatCode="General">
                  <c:v>1.407324018</c:v>
                </c:pt>
                <c:pt idx="241" formatCode="General">
                  <c:v>1.4117291540000001</c:v>
                </c:pt>
                <c:pt idx="242" formatCode="General">
                  <c:v>1.4151675930000001</c:v>
                </c:pt>
                <c:pt idx="243" formatCode="General">
                  <c:v>1.418116248</c:v>
                </c:pt>
                <c:pt idx="244" formatCode="General">
                  <c:v>1.420661588</c:v>
                </c:pt>
                <c:pt idx="245" formatCode="General">
                  <c:v>1.4227794380000001</c:v>
                </c:pt>
                <c:pt idx="246" formatCode="General">
                  <c:v>1.4258436050000001</c:v>
                </c:pt>
                <c:pt idx="247" formatCode="General">
                  <c:v>1.4298475690000001</c:v>
                </c:pt>
                <c:pt idx="248" formatCode="General">
                  <c:v>1.434093007</c:v>
                </c:pt>
                <c:pt idx="249" formatCode="General">
                  <c:v>1.438905345</c:v>
                </c:pt>
                <c:pt idx="250" formatCode="General">
                  <c:v>1.4438959810000001</c:v>
                </c:pt>
                <c:pt idx="251" formatCode="General">
                  <c:v>1.447909637</c:v>
                </c:pt>
                <c:pt idx="252" formatCode="General">
                  <c:v>1.452433238</c:v>
                </c:pt>
                <c:pt idx="253" formatCode="General">
                  <c:v>1.4582241469999999</c:v>
                </c:pt>
                <c:pt idx="254" formatCode="General">
                  <c:v>1.4646811820000001</c:v>
                </c:pt>
                <c:pt idx="255" formatCode="General">
                  <c:v>1.471966111</c:v>
                </c:pt>
                <c:pt idx="256" formatCode="General">
                  <c:v>1.4800495970000001</c:v>
                </c:pt>
                <c:pt idx="257" formatCode="General">
                  <c:v>1.487777774</c:v>
                </c:pt>
                <c:pt idx="258" formatCode="General">
                  <c:v>1.4951565440000001</c:v>
                </c:pt>
                <c:pt idx="259" formatCode="General">
                  <c:v>1.5027069740000001</c:v>
                </c:pt>
                <c:pt idx="260" formatCode="General">
                  <c:v>1.5102982119999999</c:v>
                </c:pt>
                <c:pt idx="261" formatCode="General">
                  <c:v>1.518836243</c:v>
                </c:pt>
                <c:pt idx="262" formatCode="General">
                  <c:v>1.527879153</c:v>
                </c:pt>
                <c:pt idx="263" formatCode="General">
                  <c:v>1.5354592090000001</c:v>
                </c:pt>
                <c:pt idx="264" formatCode="General">
                  <c:v>1.5422029880000001</c:v>
                </c:pt>
                <c:pt idx="265" formatCode="General">
                  <c:v>1.5489305879999999</c:v>
                </c:pt>
                <c:pt idx="266" formatCode="General">
                  <c:v>1.5545241249999999</c:v>
                </c:pt>
                <c:pt idx="267" formatCode="General">
                  <c:v>1.5588558159999999</c:v>
                </c:pt>
                <c:pt idx="268" formatCode="General">
                  <c:v>1.5630170729999999</c:v>
                </c:pt>
                <c:pt idx="269" formatCode="General">
                  <c:v>1.566213444</c:v>
                </c:pt>
                <c:pt idx="270" formatCode="General">
                  <c:v>1.568061594</c:v>
                </c:pt>
                <c:pt idx="271" formatCode="General">
                  <c:v>1.5693382170000001</c:v>
                </c:pt>
                <c:pt idx="272" formatCode="General">
                  <c:v>1.571533689</c:v>
                </c:pt>
                <c:pt idx="273" formatCode="General">
                  <c:v>1.575266077</c:v>
                </c:pt>
                <c:pt idx="274" formatCode="General">
                  <c:v>1.5798474709999999</c:v>
                </c:pt>
                <c:pt idx="275" formatCode="General">
                  <c:v>1.5854694620000001</c:v>
                </c:pt>
                <c:pt idx="276" formatCode="General">
                  <c:v>1.5915386579999999</c:v>
                </c:pt>
                <c:pt idx="277" formatCode="General">
                  <c:v>1.5973615459999999</c:v>
                </c:pt>
                <c:pt idx="278" formatCode="General">
                  <c:v>1.602200091</c:v>
                </c:pt>
                <c:pt idx="279" formatCode="General">
                  <c:v>1.6065849830000001</c:v>
                </c:pt>
                <c:pt idx="280" formatCode="General">
                  <c:v>1.610774433</c:v>
                </c:pt>
                <c:pt idx="281" formatCode="General">
                  <c:v>1.6150963810000001</c:v>
                </c:pt>
                <c:pt idx="282" formatCode="General">
                  <c:v>1.619223734</c:v>
                </c:pt>
                <c:pt idx="283" formatCode="General">
                  <c:v>1.62369691</c:v>
                </c:pt>
                <c:pt idx="284" formatCode="General">
                  <c:v>1.628141936</c:v>
                </c:pt>
                <c:pt idx="285" formatCode="General">
                  <c:v>1.632872391</c:v>
                </c:pt>
                <c:pt idx="286" formatCode="General">
                  <c:v>1.6386682969999999</c:v>
                </c:pt>
                <c:pt idx="287" formatCode="General">
                  <c:v>1.644179635</c:v>
                </c:pt>
                <c:pt idx="288" formatCode="General">
                  <c:v>1.6492279480000001</c:v>
                </c:pt>
                <c:pt idx="289" formatCode="General">
                  <c:v>1.6553795790000001</c:v>
                </c:pt>
                <c:pt idx="290" formatCode="General">
                  <c:v>1.662533061</c:v>
                </c:pt>
                <c:pt idx="291" formatCode="General">
                  <c:v>1.668425971</c:v>
                </c:pt>
                <c:pt idx="292" formatCode="General">
                  <c:v>1.6740773369999999</c:v>
                </c:pt>
                <c:pt idx="293" formatCode="General">
                  <c:v>1.67943558</c:v>
                </c:pt>
                <c:pt idx="294" formatCode="General">
                  <c:v>1.683718576</c:v>
                </c:pt>
                <c:pt idx="295" formatCode="General">
                  <c:v>1.6865167510000001</c:v>
                </c:pt>
                <c:pt idx="296" formatCode="General">
                  <c:v>1.6886602100000001</c:v>
                </c:pt>
                <c:pt idx="297" formatCode="General">
                  <c:v>1.6905308459999999</c:v>
                </c:pt>
                <c:pt idx="298" formatCode="General">
                  <c:v>1.69230323</c:v>
                </c:pt>
                <c:pt idx="299" formatCode="General">
                  <c:v>1.69379327</c:v>
                </c:pt>
                <c:pt idx="300" formatCode="General">
                  <c:v>1.6948435209999999</c:v>
                </c:pt>
                <c:pt idx="301" formatCode="General">
                  <c:v>1.6963325090000001</c:v>
                </c:pt>
                <c:pt idx="302" formatCode="General">
                  <c:v>1.698083164</c:v>
                </c:pt>
                <c:pt idx="303" formatCode="General">
                  <c:v>1.6999835839999999</c:v>
                </c:pt>
                <c:pt idx="304" formatCode="General">
                  <c:v>1.703039108</c:v>
                </c:pt>
                <c:pt idx="305" formatCode="General">
                  <c:v>1.706780596</c:v>
                </c:pt>
                <c:pt idx="306" formatCode="General">
                  <c:v>1.710714165</c:v>
                </c:pt>
                <c:pt idx="307" formatCode="General">
                  <c:v>1.714993151</c:v>
                </c:pt>
                <c:pt idx="308" formatCode="General">
                  <c:v>1.7196359699999999</c:v>
                </c:pt>
                <c:pt idx="309" formatCode="General">
                  <c:v>1.723716381</c:v>
                </c:pt>
                <c:pt idx="310" formatCode="General">
                  <c:v>1.727105281</c:v>
                </c:pt>
                <c:pt idx="311" formatCode="General">
                  <c:v>1.730067257</c:v>
                </c:pt>
                <c:pt idx="312" formatCode="General">
                  <c:v>1.7329458040000001</c:v>
                </c:pt>
                <c:pt idx="313" formatCode="General">
                  <c:v>1.735726721</c:v>
                </c:pt>
                <c:pt idx="314" formatCode="General">
                  <c:v>1.738231423</c:v>
                </c:pt>
                <c:pt idx="315" formatCode="General">
                  <c:v>1.7411016070000001</c:v>
                </c:pt>
                <c:pt idx="316" formatCode="General">
                  <c:v>1.7441339279999999</c:v>
                </c:pt>
                <c:pt idx="317" formatCode="General">
                  <c:v>1.746890764</c:v>
                </c:pt>
                <c:pt idx="318" formatCode="General">
                  <c:v>1.7496324750000001</c:v>
                </c:pt>
                <c:pt idx="319" formatCode="General">
                  <c:v>1.752239002</c:v>
                </c:pt>
                <c:pt idx="320" formatCode="General">
                  <c:v>1.7548558809999999</c:v>
                </c:pt>
                <c:pt idx="321" formatCode="General">
                  <c:v>1.757572887</c:v>
                </c:pt>
                <c:pt idx="322" formatCode="General">
                  <c:v>1.7601512619999999</c:v>
                </c:pt>
                <c:pt idx="323" formatCode="General">
                  <c:v>1.7623987640000001</c:v>
                </c:pt>
                <c:pt idx="324" formatCode="General">
                  <c:v>1.764823955</c:v>
                </c:pt>
                <c:pt idx="325" formatCode="General">
                  <c:v>1.7676478179999999</c:v>
                </c:pt>
                <c:pt idx="326" formatCode="General">
                  <c:v>1.770464281</c:v>
                </c:pt>
                <c:pt idx="327" formatCode="General">
                  <c:v>1.773426189</c:v>
                </c:pt>
                <c:pt idx="328" formatCode="General">
                  <c:v>1.7765781279999999</c:v>
                </c:pt>
                <c:pt idx="329" formatCode="General">
                  <c:v>1.779594645</c:v>
                </c:pt>
                <c:pt idx="330" formatCode="General">
                  <c:v>1.782211038</c:v>
                </c:pt>
                <c:pt idx="331" formatCode="General">
                  <c:v>1.7846289799999999</c:v>
                </c:pt>
                <c:pt idx="332" formatCode="General">
                  <c:v>1.7871534280000001</c:v>
                </c:pt>
                <c:pt idx="333" formatCode="General">
                  <c:v>1.7896817279999999</c:v>
                </c:pt>
                <c:pt idx="334" formatCode="General">
                  <c:v>1.792065716</c:v>
                </c:pt>
                <c:pt idx="335" formatCode="General">
                  <c:v>1.7940641740000001</c:v>
                </c:pt>
                <c:pt idx="336" formatCode="General">
                  <c:v>1.795745787</c:v>
                </c:pt>
                <c:pt idx="337" formatCode="General">
                  <c:v>1.7972447359999999</c:v>
                </c:pt>
                <c:pt idx="338" formatCode="General">
                  <c:v>1.7984270689999999</c:v>
                </c:pt>
                <c:pt idx="339" formatCode="General">
                  <c:v>1.799436424</c:v>
                </c:pt>
                <c:pt idx="340" formatCode="General">
                  <c:v>1.8002804800000001</c:v>
                </c:pt>
                <c:pt idx="341" formatCode="General">
                  <c:v>1.8010393520000001</c:v>
                </c:pt>
                <c:pt idx="342" formatCode="General">
                  <c:v>1.801502801</c:v>
                </c:pt>
                <c:pt idx="343" formatCode="General">
                  <c:v>1.80151861</c:v>
                </c:pt>
                <c:pt idx="344" formatCode="General">
                  <c:v>1.800197453</c:v>
                </c:pt>
                <c:pt idx="345" formatCode="General">
                  <c:v>1.8005716220000001</c:v>
                </c:pt>
                <c:pt idx="346" formatCode="General">
                  <c:v>1.8014378449999999</c:v>
                </c:pt>
                <c:pt idx="347" formatCode="General">
                  <c:v>1.8024219850000001</c:v>
                </c:pt>
                <c:pt idx="348" formatCode="General">
                  <c:v>1.8037747900000001</c:v>
                </c:pt>
                <c:pt idx="349" formatCode="General">
                  <c:v>1.806327561</c:v>
                </c:pt>
                <c:pt idx="350" formatCode="General">
                  <c:v>1.8071306730000001</c:v>
                </c:pt>
                <c:pt idx="351" formatCode="General">
                  <c:v>1.807455845</c:v>
                </c:pt>
                <c:pt idx="352" formatCode="General">
                  <c:v>1.8077093500000001</c:v>
                </c:pt>
                <c:pt idx="353" formatCode="General">
                  <c:v>1.8079374029999999</c:v>
                </c:pt>
                <c:pt idx="354" formatCode="General">
                  <c:v>1.8082312650000001</c:v>
                </c:pt>
                <c:pt idx="355" formatCode="General">
                  <c:v>1.8085490639999999</c:v>
                </c:pt>
                <c:pt idx="356" formatCode="General">
                  <c:v>1.8087309810000001</c:v>
                </c:pt>
                <c:pt idx="357" formatCode="General">
                  <c:v>1.8090335</c:v>
                </c:pt>
                <c:pt idx="358" formatCode="General">
                  <c:v>1.8093627729999999</c:v>
                </c:pt>
                <c:pt idx="359" formatCode="General">
                  <c:v>1.8097283420000001</c:v>
                </c:pt>
                <c:pt idx="360" formatCode="General">
                  <c:v>1.8100338359999999</c:v>
                </c:pt>
                <c:pt idx="361" formatCode="General">
                  <c:v>1.810433491</c:v>
                </c:pt>
                <c:pt idx="362" formatCode="General">
                  <c:v>1.810721749</c:v>
                </c:pt>
                <c:pt idx="363" formatCode="General">
                  <c:v>1.810897872</c:v>
                </c:pt>
                <c:pt idx="364" formatCode="General">
                  <c:v>1.810904676</c:v>
                </c:pt>
              </c:numCache>
            </c:numRef>
          </c:xVal>
          <c:yVal>
            <c:numRef>
              <c:f>'Data fresh bones'!$FI$4:$FI$398</c:f>
              <c:numCache>
                <c:formatCode>General</c:formatCode>
                <c:ptCount val="395"/>
                <c:pt idx="0" formatCode="0.00E+00">
                  <c:v>-8.2953699999999998E-5</c:v>
                </c:pt>
                <c:pt idx="1">
                  <c:v>-1.7146699999999999E-4</c:v>
                </c:pt>
                <c:pt idx="2">
                  <c:v>-2.6331800000000002E-4</c:v>
                </c:pt>
                <c:pt idx="3">
                  <c:v>-2.2476500000000001E-4</c:v>
                </c:pt>
                <c:pt idx="4">
                  <c:v>-1.3596600000000001E-4</c:v>
                </c:pt>
                <c:pt idx="5" formatCode="0.00E+00">
                  <c:v>-9.9560099999999996E-5</c:v>
                </c:pt>
                <c:pt idx="6" formatCode="0.00E+00">
                  <c:v>-7.5680199999999994E-5</c:v>
                </c:pt>
                <c:pt idx="7" formatCode="0.00E+00">
                  <c:v>-5.5557999999999999E-5</c:v>
                </c:pt>
                <c:pt idx="8" formatCode="0.00E+00">
                  <c:v>-3.9978599999999997E-5</c:v>
                </c:pt>
                <c:pt idx="9" formatCode="0.00E+00">
                  <c:v>-2.51244E-5</c:v>
                </c:pt>
                <c:pt idx="10" formatCode="0.00E+00">
                  <c:v>-1.09153E-5</c:v>
                </c:pt>
                <c:pt idx="11" formatCode="0.00E+00">
                  <c:v>3.3347200000000002E-6</c:v>
                </c:pt>
                <c:pt idx="12" formatCode="0.00E+00">
                  <c:v>1.7291300000000002E-5</c:v>
                </c:pt>
                <c:pt idx="13" formatCode="0.00E+00">
                  <c:v>3.09995E-5</c:v>
                </c:pt>
                <c:pt idx="14" formatCode="0.00E+00">
                  <c:v>4.3932900000000001E-5</c:v>
                </c:pt>
                <c:pt idx="15" formatCode="0.00E+00">
                  <c:v>5.67174E-5</c:v>
                </c:pt>
                <c:pt idx="16" formatCode="0.00E+00">
                  <c:v>6.9941299999999994E-5</c:v>
                </c:pt>
                <c:pt idx="17" formatCode="0.00E+00">
                  <c:v>8.1500699999999997E-5</c:v>
                </c:pt>
                <c:pt idx="18" formatCode="0.00E+00">
                  <c:v>9.3268699999999997E-5</c:v>
                </c:pt>
                <c:pt idx="19">
                  <c:v>1.05856E-4</c:v>
                </c:pt>
                <c:pt idx="20">
                  <c:v>1.16737E-4</c:v>
                </c:pt>
                <c:pt idx="21">
                  <c:v>1.2649699999999999E-4</c:v>
                </c:pt>
                <c:pt idx="22">
                  <c:v>1.3676500000000001E-4</c:v>
                </c:pt>
                <c:pt idx="23">
                  <c:v>1.46105E-4</c:v>
                </c:pt>
                <c:pt idx="24">
                  <c:v>1.53518E-4</c:v>
                </c:pt>
                <c:pt idx="25">
                  <c:v>1.5988999999999999E-4</c:v>
                </c:pt>
                <c:pt idx="26">
                  <c:v>1.6614000000000001E-4</c:v>
                </c:pt>
                <c:pt idx="27">
                  <c:v>1.7093300000000001E-4</c:v>
                </c:pt>
                <c:pt idx="28">
                  <c:v>1.7473099999999999E-4</c:v>
                </c:pt>
                <c:pt idx="29">
                  <c:v>1.77395E-4</c:v>
                </c:pt>
                <c:pt idx="30">
                  <c:v>1.8005399999999999E-4</c:v>
                </c:pt>
                <c:pt idx="31">
                  <c:v>1.82418E-4</c:v>
                </c:pt>
                <c:pt idx="32">
                  <c:v>1.8445000000000001E-4</c:v>
                </c:pt>
                <c:pt idx="33">
                  <c:v>1.8666700000000001E-4</c:v>
                </c:pt>
                <c:pt idx="34">
                  <c:v>1.8882E-4</c:v>
                </c:pt>
                <c:pt idx="35">
                  <c:v>1.9072300000000001E-4</c:v>
                </c:pt>
                <c:pt idx="36">
                  <c:v>1.9313699999999999E-4</c:v>
                </c:pt>
                <c:pt idx="37">
                  <c:v>1.95496E-4</c:v>
                </c:pt>
                <c:pt idx="38">
                  <c:v>1.9777099999999999E-4</c:v>
                </c:pt>
                <c:pt idx="39">
                  <c:v>1.99898E-4</c:v>
                </c:pt>
                <c:pt idx="40">
                  <c:v>2.01707E-4</c:v>
                </c:pt>
                <c:pt idx="41">
                  <c:v>2.0327400000000001E-4</c:v>
                </c:pt>
                <c:pt idx="42">
                  <c:v>2.0525200000000001E-4</c:v>
                </c:pt>
                <c:pt idx="43">
                  <c:v>2.0683600000000001E-4</c:v>
                </c:pt>
                <c:pt idx="44">
                  <c:v>2.08414E-4</c:v>
                </c:pt>
                <c:pt idx="45">
                  <c:v>2.1042599999999999E-4</c:v>
                </c:pt>
                <c:pt idx="46">
                  <c:v>2.11833E-4</c:v>
                </c:pt>
                <c:pt idx="47">
                  <c:v>2.1344499999999999E-4</c:v>
                </c:pt>
                <c:pt idx="48">
                  <c:v>2.1486500000000001E-4</c:v>
                </c:pt>
                <c:pt idx="49">
                  <c:v>2.15942E-4</c:v>
                </c:pt>
                <c:pt idx="50">
                  <c:v>2.17343E-4</c:v>
                </c:pt>
                <c:pt idx="51">
                  <c:v>2.1841800000000001E-4</c:v>
                </c:pt>
                <c:pt idx="52">
                  <c:v>2.1930300000000001E-4</c:v>
                </c:pt>
                <c:pt idx="53">
                  <c:v>2.1994399999999999E-4</c:v>
                </c:pt>
                <c:pt idx="54">
                  <c:v>2.2101999999999999E-4</c:v>
                </c:pt>
                <c:pt idx="55">
                  <c:v>2.2180299999999999E-4</c:v>
                </c:pt>
                <c:pt idx="56">
                  <c:v>2.22079E-4</c:v>
                </c:pt>
                <c:pt idx="57">
                  <c:v>2.23639E-4</c:v>
                </c:pt>
                <c:pt idx="58">
                  <c:v>2.25164E-4</c:v>
                </c:pt>
                <c:pt idx="59">
                  <c:v>2.2655099999999999E-4</c:v>
                </c:pt>
                <c:pt idx="60">
                  <c:v>2.2705100000000001E-4</c:v>
                </c:pt>
                <c:pt idx="61">
                  <c:v>2.288E-4</c:v>
                </c:pt>
                <c:pt idx="62">
                  <c:v>2.2899500000000001E-4</c:v>
                </c:pt>
                <c:pt idx="63">
                  <c:v>2.2873300000000001E-4</c:v>
                </c:pt>
                <c:pt idx="64">
                  <c:v>2.2878699999999999E-4</c:v>
                </c:pt>
                <c:pt idx="65">
                  <c:v>2.2910899999999999E-4</c:v>
                </c:pt>
                <c:pt idx="66">
                  <c:v>2.2915500000000001E-4</c:v>
                </c:pt>
                <c:pt idx="67">
                  <c:v>2.2959900000000001E-4</c:v>
                </c:pt>
                <c:pt idx="68">
                  <c:v>2.3101600000000001E-4</c:v>
                </c:pt>
                <c:pt idx="69">
                  <c:v>2.3148E-4</c:v>
                </c:pt>
                <c:pt idx="70">
                  <c:v>2.3230500000000001E-4</c:v>
                </c:pt>
                <c:pt idx="71">
                  <c:v>2.3299200000000001E-4</c:v>
                </c:pt>
                <c:pt idx="72">
                  <c:v>2.33759E-4</c:v>
                </c:pt>
                <c:pt idx="73">
                  <c:v>2.3483099999999999E-4</c:v>
                </c:pt>
                <c:pt idx="74">
                  <c:v>2.3631600000000001E-4</c:v>
                </c:pt>
                <c:pt idx="75">
                  <c:v>2.38161E-4</c:v>
                </c:pt>
                <c:pt idx="76">
                  <c:v>2.40022E-4</c:v>
                </c:pt>
                <c:pt idx="77">
                  <c:v>2.4219700000000001E-4</c:v>
                </c:pt>
                <c:pt idx="78">
                  <c:v>2.4360699999999999E-4</c:v>
                </c:pt>
                <c:pt idx="79">
                  <c:v>2.4533399999999999E-4</c:v>
                </c:pt>
                <c:pt idx="80">
                  <c:v>2.4643899999999999E-4</c:v>
                </c:pt>
                <c:pt idx="81">
                  <c:v>2.4856999999999999E-4</c:v>
                </c:pt>
                <c:pt idx="82">
                  <c:v>2.49948E-4</c:v>
                </c:pt>
                <c:pt idx="83">
                  <c:v>2.5242299999999999E-4</c:v>
                </c:pt>
                <c:pt idx="84">
                  <c:v>2.5462100000000001E-4</c:v>
                </c:pt>
                <c:pt idx="85">
                  <c:v>2.5708000000000003E-4</c:v>
                </c:pt>
                <c:pt idx="86">
                  <c:v>2.5883200000000002E-4</c:v>
                </c:pt>
                <c:pt idx="87">
                  <c:v>2.6088400000000002E-4</c:v>
                </c:pt>
                <c:pt idx="88">
                  <c:v>2.6346300000000002E-4</c:v>
                </c:pt>
                <c:pt idx="89">
                  <c:v>2.6601800000000003E-4</c:v>
                </c:pt>
                <c:pt idx="90">
                  <c:v>2.6786300000000002E-4</c:v>
                </c:pt>
                <c:pt idx="91">
                  <c:v>2.6998899999999999E-4</c:v>
                </c:pt>
                <c:pt idx="92">
                  <c:v>2.7224900000000002E-4</c:v>
                </c:pt>
                <c:pt idx="93">
                  <c:v>2.7361600000000002E-4</c:v>
                </c:pt>
                <c:pt idx="94">
                  <c:v>2.7472E-4</c:v>
                </c:pt>
                <c:pt idx="95">
                  <c:v>2.7717300000000002E-4</c:v>
                </c:pt>
                <c:pt idx="96">
                  <c:v>2.7937600000000002E-4</c:v>
                </c:pt>
                <c:pt idx="97">
                  <c:v>2.8027299999999999E-4</c:v>
                </c:pt>
                <c:pt idx="98">
                  <c:v>2.8144599999999997E-4</c:v>
                </c:pt>
                <c:pt idx="99">
                  <c:v>2.8308000000000001E-4</c:v>
                </c:pt>
                <c:pt idx="100">
                  <c:v>2.8428500000000001E-4</c:v>
                </c:pt>
                <c:pt idx="101">
                  <c:v>2.8457200000000003E-4</c:v>
                </c:pt>
                <c:pt idx="102">
                  <c:v>2.85758E-4</c:v>
                </c:pt>
                <c:pt idx="103">
                  <c:v>2.8653100000000003E-4</c:v>
                </c:pt>
                <c:pt idx="104">
                  <c:v>2.88189E-4</c:v>
                </c:pt>
                <c:pt idx="105">
                  <c:v>2.8908800000000001E-4</c:v>
                </c:pt>
                <c:pt idx="106">
                  <c:v>2.9042899999999998E-4</c:v>
                </c:pt>
                <c:pt idx="107">
                  <c:v>2.9195700000000002E-4</c:v>
                </c:pt>
                <c:pt idx="108">
                  <c:v>2.9315299999999999E-4</c:v>
                </c:pt>
                <c:pt idx="109">
                  <c:v>2.9418000000000001E-4</c:v>
                </c:pt>
                <c:pt idx="110">
                  <c:v>2.9510799999999998E-4</c:v>
                </c:pt>
                <c:pt idx="111">
                  <c:v>2.9622999999999997E-4</c:v>
                </c:pt>
                <c:pt idx="112">
                  <c:v>2.9704200000000002E-4</c:v>
                </c:pt>
                <c:pt idx="113">
                  <c:v>2.9856199999999999E-4</c:v>
                </c:pt>
                <c:pt idx="114">
                  <c:v>2.99058E-4</c:v>
                </c:pt>
                <c:pt idx="115">
                  <c:v>3.0059900000000003E-4</c:v>
                </c:pt>
                <c:pt idx="116">
                  <c:v>3.0108199999999999E-4</c:v>
                </c:pt>
                <c:pt idx="117">
                  <c:v>3.0201499999999999E-4</c:v>
                </c:pt>
                <c:pt idx="118">
                  <c:v>3.0275799999999998E-4</c:v>
                </c:pt>
                <c:pt idx="119">
                  <c:v>3.03145E-4</c:v>
                </c:pt>
                <c:pt idx="120">
                  <c:v>3.0238800000000001E-4</c:v>
                </c:pt>
                <c:pt idx="121">
                  <c:v>3.0260900000000002E-4</c:v>
                </c:pt>
                <c:pt idx="122">
                  <c:v>3.0237599999999998E-4</c:v>
                </c:pt>
                <c:pt idx="123">
                  <c:v>3.00828E-4</c:v>
                </c:pt>
                <c:pt idx="124">
                  <c:v>3.00084E-4</c:v>
                </c:pt>
                <c:pt idx="125">
                  <c:v>2.9975599999999998E-4</c:v>
                </c:pt>
                <c:pt idx="126">
                  <c:v>2.97891E-4</c:v>
                </c:pt>
                <c:pt idx="127">
                  <c:v>2.9616899999999999E-4</c:v>
                </c:pt>
                <c:pt idx="128">
                  <c:v>2.9518900000000001E-4</c:v>
                </c:pt>
                <c:pt idx="129">
                  <c:v>2.9399899999999997E-4</c:v>
                </c:pt>
                <c:pt idx="130">
                  <c:v>2.9252899999999998E-4</c:v>
                </c:pt>
                <c:pt idx="131">
                  <c:v>2.9179299999999999E-4</c:v>
                </c:pt>
                <c:pt idx="132">
                  <c:v>2.9116299999999999E-4</c:v>
                </c:pt>
                <c:pt idx="133">
                  <c:v>2.9045699999999999E-4</c:v>
                </c:pt>
                <c:pt idx="134">
                  <c:v>2.8998300000000001E-4</c:v>
                </c:pt>
                <c:pt idx="135">
                  <c:v>2.89549E-4</c:v>
                </c:pt>
                <c:pt idx="136">
                  <c:v>2.8907899999999997E-4</c:v>
                </c:pt>
                <c:pt idx="137">
                  <c:v>2.8884000000000001E-4</c:v>
                </c:pt>
                <c:pt idx="138">
                  <c:v>2.8836200000000002E-4</c:v>
                </c:pt>
                <c:pt idx="139">
                  <c:v>2.87717E-4</c:v>
                </c:pt>
                <c:pt idx="140">
                  <c:v>2.8620000000000002E-4</c:v>
                </c:pt>
                <c:pt idx="141">
                  <c:v>2.8552599999999998E-4</c:v>
                </c:pt>
                <c:pt idx="142">
                  <c:v>2.8461900000000001E-4</c:v>
                </c:pt>
                <c:pt idx="143">
                  <c:v>2.8435199999999998E-4</c:v>
                </c:pt>
                <c:pt idx="144">
                  <c:v>2.8369300000000001E-4</c:v>
                </c:pt>
                <c:pt idx="145">
                  <c:v>2.8408600000000002E-4</c:v>
                </c:pt>
                <c:pt idx="146">
                  <c:v>2.8412899999999999E-4</c:v>
                </c:pt>
                <c:pt idx="147">
                  <c:v>2.8355900000000001E-4</c:v>
                </c:pt>
                <c:pt idx="148">
                  <c:v>2.8216800000000001E-4</c:v>
                </c:pt>
                <c:pt idx="149">
                  <c:v>2.8085399999999998E-4</c:v>
                </c:pt>
                <c:pt idx="150">
                  <c:v>2.7992300000000001E-4</c:v>
                </c:pt>
                <c:pt idx="151">
                  <c:v>2.7849100000000001E-4</c:v>
                </c:pt>
                <c:pt idx="152">
                  <c:v>2.7773899999999999E-4</c:v>
                </c:pt>
                <c:pt idx="153">
                  <c:v>2.7700400000000002E-4</c:v>
                </c:pt>
                <c:pt idx="154">
                  <c:v>2.7655099999999999E-4</c:v>
                </c:pt>
                <c:pt idx="155">
                  <c:v>2.7497300000000003E-4</c:v>
                </c:pt>
                <c:pt idx="156">
                  <c:v>2.7374499999999999E-4</c:v>
                </c:pt>
                <c:pt idx="157">
                  <c:v>2.7195300000000002E-4</c:v>
                </c:pt>
                <c:pt idx="158">
                  <c:v>2.7090799999999999E-4</c:v>
                </c:pt>
                <c:pt idx="159">
                  <c:v>2.69404E-4</c:v>
                </c:pt>
                <c:pt idx="160">
                  <c:v>2.67903E-4</c:v>
                </c:pt>
                <c:pt idx="161">
                  <c:v>2.67273E-4</c:v>
                </c:pt>
                <c:pt idx="162">
                  <c:v>2.6646900000000003E-4</c:v>
                </c:pt>
                <c:pt idx="163">
                  <c:v>2.6479800000000001E-4</c:v>
                </c:pt>
                <c:pt idx="164">
                  <c:v>2.6381700000000001E-4</c:v>
                </c:pt>
                <c:pt idx="165">
                  <c:v>2.6248899999999997E-4</c:v>
                </c:pt>
                <c:pt idx="166">
                  <c:v>2.6124600000000003E-4</c:v>
                </c:pt>
                <c:pt idx="167">
                  <c:v>2.5964800000000002E-4</c:v>
                </c:pt>
                <c:pt idx="168">
                  <c:v>2.5901800000000002E-4</c:v>
                </c:pt>
                <c:pt idx="169">
                  <c:v>2.5752199999999999E-4</c:v>
                </c:pt>
                <c:pt idx="170">
                  <c:v>2.5727999999999998E-4</c:v>
                </c:pt>
                <c:pt idx="171">
                  <c:v>2.5594300000000001E-4</c:v>
                </c:pt>
                <c:pt idx="172">
                  <c:v>2.5579800000000001E-4</c:v>
                </c:pt>
                <c:pt idx="173">
                  <c:v>2.54369E-4</c:v>
                </c:pt>
                <c:pt idx="174">
                  <c:v>2.53129E-4</c:v>
                </c:pt>
                <c:pt idx="175">
                  <c:v>2.51749E-4</c:v>
                </c:pt>
                <c:pt idx="176">
                  <c:v>2.5003599999999998E-4</c:v>
                </c:pt>
                <c:pt idx="177">
                  <c:v>2.4808399999999998E-4</c:v>
                </c:pt>
                <c:pt idx="178">
                  <c:v>2.47018E-4</c:v>
                </c:pt>
                <c:pt idx="179">
                  <c:v>2.4617200000000001E-4</c:v>
                </c:pt>
                <c:pt idx="180">
                  <c:v>2.4516199999999999E-4</c:v>
                </c:pt>
                <c:pt idx="181">
                  <c:v>2.4379800000000001E-4</c:v>
                </c:pt>
                <c:pt idx="182">
                  <c:v>2.4246900000000001E-4</c:v>
                </c:pt>
                <c:pt idx="183">
                  <c:v>2.40843E-4</c:v>
                </c:pt>
                <c:pt idx="184">
                  <c:v>2.3830100000000001E-4</c:v>
                </c:pt>
                <c:pt idx="185">
                  <c:v>2.3634200000000001E-4</c:v>
                </c:pt>
                <c:pt idx="186">
                  <c:v>2.3564699999999999E-4</c:v>
                </c:pt>
                <c:pt idx="187">
                  <c:v>2.3432699999999999E-4</c:v>
                </c:pt>
                <c:pt idx="188">
                  <c:v>2.3260300000000001E-4</c:v>
                </c:pt>
                <c:pt idx="189">
                  <c:v>2.3212800000000001E-4</c:v>
                </c:pt>
                <c:pt idx="190">
                  <c:v>2.3101E-4</c:v>
                </c:pt>
                <c:pt idx="191">
                  <c:v>2.2922799999999999E-4</c:v>
                </c:pt>
                <c:pt idx="192">
                  <c:v>2.2698099999999999E-4</c:v>
                </c:pt>
                <c:pt idx="193">
                  <c:v>2.27123E-4</c:v>
                </c:pt>
                <c:pt idx="194">
                  <c:v>2.2694999999999999E-4</c:v>
                </c:pt>
                <c:pt idx="195">
                  <c:v>2.2610800000000001E-4</c:v>
                </c:pt>
                <c:pt idx="196">
                  <c:v>2.2570399999999999E-4</c:v>
                </c:pt>
                <c:pt idx="197">
                  <c:v>2.25861E-4</c:v>
                </c:pt>
                <c:pt idx="198">
                  <c:v>2.2440900000000001E-4</c:v>
                </c:pt>
                <c:pt idx="199">
                  <c:v>2.22275E-4</c:v>
                </c:pt>
                <c:pt idx="200">
                  <c:v>2.2116200000000001E-4</c:v>
                </c:pt>
                <c:pt idx="201">
                  <c:v>2.1937200000000001E-4</c:v>
                </c:pt>
                <c:pt idx="202">
                  <c:v>2.1702900000000001E-4</c:v>
                </c:pt>
                <c:pt idx="203">
                  <c:v>2.1584100000000001E-4</c:v>
                </c:pt>
                <c:pt idx="204">
                  <c:v>2.14911E-4</c:v>
                </c:pt>
                <c:pt idx="205">
                  <c:v>2.1233299999999999E-4</c:v>
                </c:pt>
                <c:pt idx="206">
                  <c:v>2.10311E-4</c:v>
                </c:pt>
                <c:pt idx="207">
                  <c:v>2.0891099999999999E-4</c:v>
                </c:pt>
                <c:pt idx="208">
                  <c:v>2.0749599999999999E-4</c:v>
                </c:pt>
                <c:pt idx="209">
                  <c:v>2.0390800000000001E-4</c:v>
                </c:pt>
                <c:pt idx="210">
                  <c:v>2.02086E-4</c:v>
                </c:pt>
                <c:pt idx="211">
                  <c:v>2.0013600000000001E-4</c:v>
                </c:pt>
                <c:pt idx="212">
                  <c:v>1.9800899999999999E-4</c:v>
                </c:pt>
                <c:pt idx="213">
                  <c:v>1.94014E-4</c:v>
                </c:pt>
                <c:pt idx="214">
                  <c:v>1.94117E-4</c:v>
                </c:pt>
                <c:pt idx="215">
                  <c:v>1.92442E-4</c:v>
                </c:pt>
                <c:pt idx="216">
                  <c:v>1.90557E-4</c:v>
                </c:pt>
                <c:pt idx="217">
                  <c:v>1.8793E-4</c:v>
                </c:pt>
                <c:pt idx="218">
                  <c:v>1.85522E-4</c:v>
                </c:pt>
                <c:pt idx="219">
                  <c:v>1.8220399999999999E-4</c:v>
                </c:pt>
                <c:pt idx="220">
                  <c:v>1.79347E-4</c:v>
                </c:pt>
                <c:pt idx="221">
                  <c:v>1.7785000000000001E-4</c:v>
                </c:pt>
                <c:pt idx="222">
                  <c:v>1.7617300000000001E-4</c:v>
                </c:pt>
                <c:pt idx="223">
                  <c:v>1.7489599999999999E-4</c:v>
                </c:pt>
                <c:pt idx="224">
                  <c:v>1.73509E-4</c:v>
                </c:pt>
                <c:pt idx="225">
                  <c:v>1.7201099999999999E-4</c:v>
                </c:pt>
                <c:pt idx="226">
                  <c:v>1.7039E-4</c:v>
                </c:pt>
                <c:pt idx="227">
                  <c:v>1.6911899999999999E-4</c:v>
                </c:pt>
                <c:pt idx="228">
                  <c:v>1.68488E-4</c:v>
                </c:pt>
                <c:pt idx="229">
                  <c:v>1.66875E-4</c:v>
                </c:pt>
                <c:pt idx="230">
                  <c:v>1.6562400000000001E-4</c:v>
                </c:pt>
                <c:pt idx="231">
                  <c:v>1.6248599999999999E-4</c:v>
                </c:pt>
                <c:pt idx="232">
                  <c:v>1.60867E-4</c:v>
                </c:pt>
                <c:pt idx="233">
                  <c:v>1.5932300000000001E-4</c:v>
                </c:pt>
                <c:pt idx="234">
                  <c:v>1.5801000000000001E-4</c:v>
                </c:pt>
                <c:pt idx="235">
                  <c:v>1.5649899999999999E-4</c:v>
                </c:pt>
                <c:pt idx="236">
                  <c:v>1.5598399999999999E-4</c:v>
                </c:pt>
                <c:pt idx="237">
                  <c:v>1.54785E-4</c:v>
                </c:pt>
                <c:pt idx="238">
                  <c:v>1.5264E-4</c:v>
                </c:pt>
                <c:pt idx="239">
                  <c:v>1.5128599999999999E-4</c:v>
                </c:pt>
                <c:pt idx="240">
                  <c:v>1.4959899999999999E-4</c:v>
                </c:pt>
                <c:pt idx="241">
                  <c:v>1.4663400000000001E-4</c:v>
                </c:pt>
                <c:pt idx="242">
                  <c:v>1.4283899999999999E-4</c:v>
                </c:pt>
                <c:pt idx="243">
                  <c:v>1.40703E-4</c:v>
                </c:pt>
                <c:pt idx="244">
                  <c:v>1.36589E-4</c:v>
                </c:pt>
                <c:pt idx="245">
                  <c:v>1.3482500000000001E-4</c:v>
                </c:pt>
                <c:pt idx="246">
                  <c:v>1.3257500000000001E-4</c:v>
                </c:pt>
                <c:pt idx="247">
                  <c:v>1.3333299999999999E-4</c:v>
                </c:pt>
                <c:pt idx="248">
                  <c:v>1.3241300000000001E-4</c:v>
                </c:pt>
                <c:pt idx="249">
                  <c:v>1.31123E-4</c:v>
                </c:pt>
                <c:pt idx="250">
                  <c:v>1.30541E-4</c:v>
                </c:pt>
                <c:pt idx="251">
                  <c:v>1.29646E-4</c:v>
                </c:pt>
                <c:pt idx="252">
                  <c:v>1.28563E-4</c:v>
                </c:pt>
                <c:pt idx="253">
                  <c:v>1.2691499999999999E-4</c:v>
                </c:pt>
                <c:pt idx="254">
                  <c:v>1.2680800000000001E-4</c:v>
                </c:pt>
                <c:pt idx="255">
                  <c:v>1.25969E-4</c:v>
                </c:pt>
                <c:pt idx="256">
                  <c:v>1.2585100000000001E-4</c:v>
                </c:pt>
                <c:pt idx="257">
                  <c:v>1.2484099999999999E-4</c:v>
                </c:pt>
                <c:pt idx="258">
                  <c:v>1.2414199999999999E-4</c:v>
                </c:pt>
                <c:pt idx="259">
                  <c:v>1.2404399999999999E-4</c:v>
                </c:pt>
                <c:pt idx="260">
                  <c:v>1.24327E-4</c:v>
                </c:pt>
                <c:pt idx="261">
                  <c:v>1.24375E-4</c:v>
                </c:pt>
                <c:pt idx="262">
                  <c:v>1.2474400000000001E-4</c:v>
                </c:pt>
                <c:pt idx="263">
                  <c:v>1.25489E-4</c:v>
                </c:pt>
                <c:pt idx="264">
                  <c:v>1.2631200000000001E-4</c:v>
                </c:pt>
                <c:pt idx="265">
                  <c:v>1.2626200000000001E-4</c:v>
                </c:pt>
                <c:pt idx="266">
                  <c:v>1.26888E-4</c:v>
                </c:pt>
                <c:pt idx="267">
                  <c:v>1.2780300000000001E-4</c:v>
                </c:pt>
                <c:pt idx="268">
                  <c:v>1.27914E-4</c:v>
                </c:pt>
                <c:pt idx="269">
                  <c:v>1.2701300000000001E-4</c:v>
                </c:pt>
                <c:pt idx="270">
                  <c:v>1.2573099999999999E-4</c:v>
                </c:pt>
                <c:pt idx="271">
                  <c:v>1.28424E-4</c:v>
                </c:pt>
                <c:pt idx="272">
                  <c:v>1.2993999999999999E-4</c:v>
                </c:pt>
                <c:pt idx="273">
                  <c:v>1.3259799999999999E-4</c:v>
                </c:pt>
                <c:pt idx="274">
                  <c:v>1.3413800000000001E-4</c:v>
                </c:pt>
                <c:pt idx="275">
                  <c:v>1.3694900000000001E-4</c:v>
                </c:pt>
                <c:pt idx="276">
                  <c:v>1.3815100000000001E-4</c:v>
                </c:pt>
                <c:pt idx="277">
                  <c:v>1.3976599999999999E-4</c:v>
                </c:pt>
                <c:pt idx="278">
                  <c:v>1.4197999999999999E-4</c:v>
                </c:pt>
                <c:pt idx="279">
                  <c:v>1.4475100000000001E-4</c:v>
                </c:pt>
                <c:pt idx="280">
                  <c:v>1.4522E-4</c:v>
                </c:pt>
                <c:pt idx="281">
                  <c:v>1.4673299999999999E-4</c:v>
                </c:pt>
                <c:pt idx="282">
                  <c:v>1.4824799999999999E-4</c:v>
                </c:pt>
                <c:pt idx="283">
                  <c:v>1.5029900000000001E-4</c:v>
                </c:pt>
                <c:pt idx="284">
                  <c:v>1.51745E-4</c:v>
                </c:pt>
                <c:pt idx="285">
                  <c:v>1.5452400000000001E-4</c:v>
                </c:pt>
                <c:pt idx="286">
                  <c:v>1.57279E-4</c:v>
                </c:pt>
                <c:pt idx="287">
                  <c:v>1.5959200000000001E-4</c:v>
                </c:pt>
                <c:pt idx="288">
                  <c:v>1.6236700000000001E-4</c:v>
                </c:pt>
                <c:pt idx="289">
                  <c:v>1.6546700000000001E-4</c:v>
                </c:pt>
                <c:pt idx="290">
                  <c:v>1.6888499999999999E-4</c:v>
                </c:pt>
                <c:pt idx="291">
                  <c:v>1.7248900000000001E-4</c:v>
                </c:pt>
                <c:pt idx="292">
                  <c:v>1.7670399999999999E-4</c:v>
                </c:pt>
                <c:pt idx="293">
                  <c:v>1.7922599999999999E-4</c:v>
                </c:pt>
                <c:pt idx="294">
                  <c:v>1.8297499999999999E-4</c:v>
                </c:pt>
                <c:pt idx="295">
                  <c:v>1.8856100000000001E-4</c:v>
                </c:pt>
                <c:pt idx="296">
                  <c:v>1.9194899999999999E-4</c:v>
                </c:pt>
                <c:pt idx="297">
                  <c:v>1.8964200000000001E-4</c:v>
                </c:pt>
                <c:pt idx="298">
                  <c:v>1.9457099999999999E-4</c:v>
                </c:pt>
                <c:pt idx="299">
                  <c:v>1.93523E-4</c:v>
                </c:pt>
                <c:pt idx="300">
                  <c:v>1.8698400000000001E-4</c:v>
                </c:pt>
                <c:pt idx="301">
                  <c:v>1.8718900000000001E-4</c:v>
                </c:pt>
                <c:pt idx="302">
                  <c:v>1.91058E-4</c:v>
                </c:pt>
                <c:pt idx="303">
                  <c:v>1.8981099999999999E-4</c:v>
                </c:pt>
                <c:pt idx="304">
                  <c:v>1.9455300000000001E-4</c:v>
                </c:pt>
                <c:pt idx="305">
                  <c:v>1.9844900000000001E-4</c:v>
                </c:pt>
                <c:pt idx="306">
                  <c:v>2.03618E-4</c:v>
                </c:pt>
                <c:pt idx="307">
                  <c:v>2.0996400000000001E-4</c:v>
                </c:pt>
                <c:pt idx="308">
                  <c:v>2.1575899999999999E-4</c:v>
                </c:pt>
                <c:pt idx="309">
                  <c:v>2.2057199999999999E-4</c:v>
                </c:pt>
                <c:pt idx="310">
                  <c:v>2.2475300000000001E-4</c:v>
                </c:pt>
                <c:pt idx="311">
                  <c:v>2.2789800000000001E-4</c:v>
                </c:pt>
                <c:pt idx="312">
                  <c:v>2.2956800000000001E-4</c:v>
                </c:pt>
                <c:pt idx="313">
                  <c:v>2.3336299999999999E-4</c:v>
                </c:pt>
                <c:pt idx="314">
                  <c:v>2.38006E-4</c:v>
                </c:pt>
                <c:pt idx="315">
                  <c:v>2.4288900000000001E-4</c:v>
                </c:pt>
                <c:pt idx="316">
                  <c:v>2.4671399999999998E-4</c:v>
                </c:pt>
                <c:pt idx="317">
                  <c:v>2.5179199999999998E-4</c:v>
                </c:pt>
                <c:pt idx="318">
                  <c:v>2.55815E-4</c:v>
                </c:pt>
                <c:pt idx="319">
                  <c:v>2.5817899999999998E-4</c:v>
                </c:pt>
                <c:pt idx="320">
                  <c:v>2.6214000000000001E-4</c:v>
                </c:pt>
                <c:pt idx="321">
                  <c:v>2.6628999999999997E-4</c:v>
                </c:pt>
                <c:pt idx="322">
                  <c:v>2.6991500000000002E-4</c:v>
                </c:pt>
                <c:pt idx="323">
                  <c:v>2.7358900000000003E-4</c:v>
                </c:pt>
                <c:pt idx="324">
                  <c:v>2.7616899999999999E-4</c:v>
                </c:pt>
                <c:pt idx="325">
                  <c:v>2.7851599999999997E-4</c:v>
                </c:pt>
                <c:pt idx="326">
                  <c:v>2.81613E-4</c:v>
                </c:pt>
                <c:pt idx="327">
                  <c:v>2.85748E-4</c:v>
                </c:pt>
                <c:pt idx="328">
                  <c:v>2.8909500000000001E-4</c:v>
                </c:pt>
                <c:pt idx="329">
                  <c:v>2.9409299999999999E-4</c:v>
                </c:pt>
                <c:pt idx="330">
                  <c:v>2.9872299999999998E-4</c:v>
                </c:pt>
                <c:pt idx="331">
                  <c:v>3.02928E-4</c:v>
                </c:pt>
                <c:pt idx="332">
                  <c:v>3.07817E-4</c:v>
                </c:pt>
                <c:pt idx="333">
                  <c:v>3.1328399999999999E-4</c:v>
                </c:pt>
                <c:pt idx="334">
                  <c:v>3.1689000000000001E-4</c:v>
                </c:pt>
                <c:pt idx="335">
                  <c:v>3.2197500000000001E-4</c:v>
                </c:pt>
                <c:pt idx="336">
                  <c:v>3.2440300000000002E-4</c:v>
                </c:pt>
                <c:pt idx="337">
                  <c:v>3.27473E-4</c:v>
                </c:pt>
                <c:pt idx="338">
                  <c:v>3.30475E-4</c:v>
                </c:pt>
                <c:pt idx="339">
                  <c:v>3.3726600000000002E-4</c:v>
                </c:pt>
                <c:pt idx="340">
                  <c:v>3.4137700000000002E-4</c:v>
                </c:pt>
                <c:pt idx="341">
                  <c:v>3.5942E-4</c:v>
                </c:pt>
                <c:pt idx="342">
                  <c:v>3.6540699999999999E-4</c:v>
                </c:pt>
                <c:pt idx="343">
                  <c:v>2.8613199999999998E-4</c:v>
                </c:pt>
                <c:pt idx="344">
                  <c:v>2.7742400000000002E-4</c:v>
                </c:pt>
                <c:pt idx="345">
                  <c:v>2.7277200000000001E-4</c:v>
                </c:pt>
                <c:pt idx="346">
                  <c:v>2.7234699999999999E-4</c:v>
                </c:pt>
                <c:pt idx="347">
                  <c:v>2.7306100000000001E-4</c:v>
                </c:pt>
                <c:pt idx="348">
                  <c:v>2.7891299999999999E-4</c:v>
                </c:pt>
                <c:pt idx="349">
                  <c:v>2.8369000000000002E-4</c:v>
                </c:pt>
                <c:pt idx="350">
                  <c:v>2.9215600000000001E-4</c:v>
                </c:pt>
                <c:pt idx="351">
                  <c:v>2.8208699999999998E-4</c:v>
                </c:pt>
                <c:pt idx="352">
                  <c:v>2.8516099999999998E-4</c:v>
                </c:pt>
                <c:pt idx="353">
                  <c:v>2.98924E-4</c:v>
                </c:pt>
                <c:pt idx="354">
                  <c:v>3.1110399999999998E-4</c:v>
                </c:pt>
                <c:pt idx="355">
                  <c:v>3.2325600000000001E-4</c:v>
                </c:pt>
                <c:pt idx="356">
                  <c:v>3.29797E-4</c:v>
                </c:pt>
                <c:pt idx="357">
                  <c:v>3.30785E-4</c:v>
                </c:pt>
                <c:pt idx="358">
                  <c:v>3.2911699999999997E-4</c:v>
                </c:pt>
                <c:pt idx="359">
                  <c:v>3.2545499999999999E-4</c:v>
                </c:pt>
                <c:pt idx="360">
                  <c:v>3.1035999999999998E-4</c:v>
                </c:pt>
                <c:pt idx="361">
                  <c:v>3.0414E-4</c:v>
                </c:pt>
                <c:pt idx="362">
                  <c:v>3.1323199999999999E-4</c:v>
                </c:pt>
                <c:pt idx="363">
                  <c:v>2.96462E-4</c:v>
                </c:pt>
                <c:pt idx="364">
                  <c:v>2.4411999999999999E-4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21-4028-887C-3DD6DAE41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81184"/>
        <c:axId val="73781760"/>
      </c:scatterChart>
      <c:valAx>
        <c:axId val="73781184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73781760"/>
        <c:crosses val="autoZero"/>
        <c:crossBetween val="midCat"/>
      </c:valAx>
      <c:valAx>
        <c:axId val="7378176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737811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34762328386836255"/>
                  <c:y val="0.10031881821688715"/>
                </c:manualLayout>
              </c:layout>
              <c:numFmt formatCode="General" sourceLinked="0"/>
            </c:trendlineLbl>
          </c:trendline>
          <c:xVal>
            <c:numRef>
              <c:f>'Data fresh bones'!$FH$4:$FH$398</c:f>
              <c:numCache>
                <c:formatCode>0.00E+00</c:formatCode>
                <c:ptCount val="395"/>
                <c:pt idx="0">
                  <c:v>1.7277100000000001E-5</c:v>
                </c:pt>
                <c:pt idx="1">
                  <c:v>-9.3915100000000005E-6</c:v>
                </c:pt>
                <c:pt idx="2">
                  <c:v>-1.4308099999999999E-5</c:v>
                </c:pt>
                <c:pt idx="3">
                  <c:v>1.5880100000000001E-5</c:v>
                </c:pt>
                <c:pt idx="4">
                  <c:v>1.9870499999999999E-5</c:v>
                </c:pt>
                <c:pt idx="5" formatCode="General">
                  <c:v>2.22757E-4</c:v>
                </c:pt>
                <c:pt idx="6" formatCode="General">
                  <c:v>9.0337999999999996E-4</c:v>
                </c:pt>
                <c:pt idx="7" formatCode="General">
                  <c:v>2.3310980000000002E-3</c:v>
                </c:pt>
                <c:pt idx="8" formatCode="General">
                  <c:v>4.535664E-3</c:v>
                </c:pt>
                <c:pt idx="9" formatCode="General">
                  <c:v>7.3703290000000001E-3</c:v>
                </c:pt>
                <c:pt idx="10" formatCode="General">
                  <c:v>1.0861279E-2</c:v>
                </c:pt>
                <c:pt idx="11" formatCode="General">
                  <c:v>1.4553824E-2</c:v>
                </c:pt>
                <c:pt idx="12" formatCode="General">
                  <c:v>1.8505839999999999E-2</c:v>
                </c:pt>
                <c:pt idx="13" formatCode="General">
                  <c:v>2.2453949000000001E-2</c:v>
                </c:pt>
                <c:pt idx="14" formatCode="General">
                  <c:v>2.6562703999999999E-2</c:v>
                </c:pt>
                <c:pt idx="15" formatCode="General">
                  <c:v>3.1432806000000001E-2</c:v>
                </c:pt>
                <c:pt idx="16" formatCode="General">
                  <c:v>3.6852224000000003E-2</c:v>
                </c:pt>
                <c:pt idx="17" formatCode="General">
                  <c:v>4.2311090000000003E-2</c:v>
                </c:pt>
                <c:pt idx="18" formatCode="General">
                  <c:v>4.7674558999999998E-2</c:v>
                </c:pt>
                <c:pt idx="19" formatCode="General">
                  <c:v>5.3356730999999998E-2</c:v>
                </c:pt>
                <c:pt idx="20" formatCode="General">
                  <c:v>5.9086842000000001E-2</c:v>
                </c:pt>
                <c:pt idx="21" formatCode="General">
                  <c:v>6.4843890000000001E-2</c:v>
                </c:pt>
                <c:pt idx="22" formatCode="General">
                  <c:v>7.0728342E-2</c:v>
                </c:pt>
                <c:pt idx="23" formatCode="General">
                  <c:v>7.7653261000000001E-2</c:v>
                </c:pt>
                <c:pt idx="24" formatCode="General">
                  <c:v>8.6650111000000002E-2</c:v>
                </c:pt>
                <c:pt idx="25" formatCode="General">
                  <c:v>9.5526270999999996E-2</c:v>
                </c:pt>
                <c:pt idx="26" formatCode="General">
                  <c:v>0.103575772</c:v>
                </c:pt>
                <c:pt idx="27" formatCode="General">
                  <c:v>0.111689741</c:v>
                </c:pt>
                <c:pt idx="28" formatCode="General">
                  <c:v>0.12024169699999999</c:v>
                </c:pt>
                <c:pt idx="29" formatCode="General">
                  <c:v>0.12812585500000001</c:v>
                </c:pt>
                <c:pt idx="30" formatCode="General">
                  <c:v>0.13667458199999999</c:v>
                </c:pt>
                <c:pt idx="31" formatCode="General">
                  <c:v>0.14716707400000001</c:v>
                </c:pt>
                <c:pt idx="32" formatCode="General">
                  <c:v>0.15836555999999999</c:v>
                </c:pt>
                <c:pt idx="33" formatCode="General">
                  <c:v>0.16771022199999999</c:v>
                </c:pt>
                <c:pt idx="34" formatCode="General">
                  <c:v>0.17522657699999999</c:v>
                </c:pt>
                <c:pt idx="35" formatCode="General">
                  <c:v>0.18226145999999999</c:v>
                </c:pt>
                <c:pt idx="36" formatCode="General">
                  <c:v>0.18936983399999999</c:v>
                </c:pt>
                <c:pt idx="37" formatCode="General">
                  <c:v>0.196532332</c:v>
                </c:pt>
                <c:pt idx="38" formatCode="General">
                  <c:v>0.204653787</c:v>
                </c:pt>
                <c:pt idx="39" formatCode="General">
                  <c:v>0.21363526299999999</c:v>
                </c:pt>
                <c:pt idx="40" formatCode="General">
                  <c:v>0.22269867600000001</c:v>
                </c:pt>
                <c:pt idx="41" formatCode="General">
                  <c:v>0.23103214699999999</c:v>
                </c:pt>
                <c:pt idx="42" formatCode="General">
                  <c:v>0.23914456000000001</c:v>
                </c:pt>
                <c:pt idx="43" formatCode="General">
                  <c:v>0.24864033799999999</c:v>
                </c:pt>
                <c:pt idx="44" formatCode="General">
                  <c:v>0.258480139</c:v>
                </c:pt>
                <c:pt idx="45" formatCode="General">
                  <c:v>0.26779208100000002</c:v>
                </c:pt>
                <c:pt idx="46" formatCode="General">
                  <c:v>0.27639782299999999</c:v>
                </c:pt>
                <c:pt idx="47" formatCode="General">
                  <c:v>0.28410842400000003</c:v>
                </c:pt>
                <c:pt idx="48" formatCode="General">
                  <c:v>0.29014454699999997</c:v>
                </c:pt>
                <c:pt idx="49" formatCode="General">
                  <c:v>0.29590137999999999</c:v>
                </c:pt>
                <c:pt idx="50" formatCode="General">
                  <c:v>0.30191044700000003</c:v>
                </c:pt>
                <c:pt idx="51" formatCode="General">
                  <c:v>0.308119804</c:v>
                </c:pt>
                <c:pt idx="52" formatCode="General">
                  <c:v>0.31462331100000002</c:v>
                </c:pt>
                <c:pt idx="53" formatCode="General">
                  <c:v>0.32122598600000002</c:v>
                </c:pt>
                <c:pt idx="54" formatCode="General">
                  <c:v>0.32689789800000002</c:v>
                </c:pt>
                <c:pt idx="55" formatCode="General">
                  <c:v>0.33138194900000001</c:v>
                </c:pt>
                <c:pt idx="56" formatCode="General">
                  <c:v>0.33572498699999997</c:v>
                </c:pt>
                <c:pt idx="57" formatCode="General">
                  <c:v>0.339396474</c:v>
                </c:pt>
                <c:pt idx="58" formatCode="General">
                  <c:v>0.34267389300000001</c:v>
                </c:pt>
                <c:pt idx="59" formatCode="General">
                  <c:v>0.34659147800000001</c:v>
                </c:pt>
                <c:pt idx="60" formatCode="General">
                  <c:v>0.35163731199999998</c:v>
                </c:pt>
                <c:pt idx="61" formatCode="General">
                  <c:v>0.35699299299999998</c:v>
                </c:pt>
                <c:pt idx="62" formatCode="General">
                  <c:v>0.363432912</c:v>
                </c:pt>
                <c:pt idx="63" formatCode="General">
                  <c:v>0.370091858</c:v>
                </c:pt>
                <c:pt idx="64" formatCode="General">
                  <c:v>0.37665307599999998</c:v>
                </c:pt>
                <c:pt idx="65" formatCode="General">
                  <c:v>0.38456557099999999</c:v>
                </c:pt>
                <c:pt idx="66" formatCode="General">
                  <c:v>0.39220552199999997</c:v>
                </c:pt>
                <c:pt idx="67" formatCode="General">
                  <c:v>0.39848306300000003</c:v>
                </c:pt>
                <c:pt idx="68" formatCode="General">
                  <c:v>0.405409713</c:v>
                </c:pt>
                <c:pt idx="69" formatCode="General">
                  <c:v>0.41312166299999997</c:v>
                </c:pt>
                <c:pt idx="70" formatCode="General">
                  <c:v>0.41909255200000001</c:v>
                </c:pt>
                <c:pt idx="71" formatCode="General">
                  <c:v>0.42418552799999998</c:v>
                </c:pt>
                <c:pt idx="72" formatCode="General">
                  <c:v>0.42998166300000001</c:v>
                </c:pt>
                <c:pt idx="73" formatCode="General">
                  <c:v>0.43597551299999998</c:v>
                </c:pt>
                <c:pt idx="74" formatCode="General">
                  <c:v>0.44165311499999999</c:v>
                </c:pt>
                <c:pt idx="75" formatCode="General">
                  <c:v>0.44756453800000001</c:v>
                </c:pt>
                <c:pt idx="76" formatCode="General">
                  <c:v>0.45503102000000001</c:v>
                </c:pt>
                <c:pt idx="77" formatCode="General">
                  <c:v>0.46333671999999998</c:v>
                </c:pt>
                <c:pt idx="78" formatCode="General">
                  <c:v>0.47164377499999999</c:v>
                </c:pt>
                <c:pt idx="79" formatCode="General">
                  <c:v>0.47894862399999999</c:v>
                </c:pt>
                <c:pt idx="80" formatCode="General">
                  <c:v>0.48526454600000002</c:v>
                </c:pt>
                <c:pt idx="81" formatCode="General">
                  <c:v>0.49162921900000001</c:v>
                </c:pt>
                <c:pt idx="82" formatCode="General">
                  <c:v>0.49848065400000002</c:v>
                </c:pt>
                <c:pt idx="83" formatCode="General">
                  <c:v>0.50470732100000004</c:v>
                </c:pt>
                <c:pt idx="84" formatCode="General">
                  <c:v>0.51088873499999998</c:v>
                </c:pt>
                <c:pt idx="85" formatCode="General">
                  <c:v>0.518241532</c:v>
                </c:pt>
                <c:pt idx="86" formatCode="General">
                  <c:v>0.52599622899999998</c:v>
                </c:pt>
                <c:pt idx="87" formatCode="General">
                  <c:v>0.53280715599999995</c:v>
                </c:pt>
                <c:pt idx="88" formatCode="General">
                  <c:v>0.53978102900000002</c:v>
                </c:pt>
                <c:pt idx="89" formatCode="General">
                  <c:v>0.54803771899999998</c:v>
                </c:pt>
                <c:pt idx="90" formatCode="General">
                  <c:v>0.55613424099999997</c:v>
                </c:pt>
                <c:pt idx="91" formatCode="General">
                  <c:v>0.56286605499999998</c:v>
                </c:pt>
                <c:pt idx="92" formatCode="General">
                  <c:v>0.56928039100000005</c:v>
                </c:pt>
                <c:pt idx="93" formatCode="General">
                  <c:v>0.57517655199999995</c:v>
                </c:pt>
                <c:pt idx="94" formatCode="General">
                  <c:v>0.57987897700000002</c:v>
                </c:pt>
                <c:pt idx="95" formatCode="General">
                  <c:v>0.58423763500000003</c:v>
                </c:pt>
                <c:pt idx="96" formatCode="General">
                  <c:v>0.58876297</c:v>
                </c:pt>
                <c:pt idx="97" formatCode="General">
                  <c:v>0.59311887500000005</c:v>
                </c:pt>
                <c:pt idx="98" formatCode="General">
                  <c:v>0.59770877499999997</c:v>
                </c:pt>
                <c:pt idx="99" formatCode="General">
                  <c:v>0.60275645700000002</c:v>
                </c:pt>
                <c:pt idx="100" formatCode="General">
                  <c:v>0.60731481200000004</c:v>
                </c:pt>
                <c:pt idx="101" formatCode="General">
                  <c:v>0.61104878200000001</c:v>
                </c:pt>
                <c:pt idx="102" formatCode="General">
                  <c:v>0.61432442899999995</c:v>
                </c:pt>
                <c:pt idx="103" formatCode="General">
                  <c:v>0.61766510100000005</c:v>
                </c:pt>
                <c:pt idx="104" formatCode="General">
                  <c:v>0.62102221800000001</c:v>
                </c:pt>
                <c:pt idx="105" formatCode="General">
                  <c:v>0.624307155</c:v>
                </c:pt>
                <c:pt idx="106" formatCode="General">
                  <c:v>0.62757832899999999</c:v>
                </c:pt>
                <c:pt idx="107" formatCode="General">
                  <c:v>0.63125737800000004</c:v>
                </c:pt>
                <c:pt idx="108" formatCode="General">
                  <c:v>0.63524626299999998</c:v>
                </c:pt>
                <c:pt idx="109" formatCode="General">
                  <c:v>0.639399563</c:v>
                </c:pt>
                <c:pt idx="110" formatCode="General">
                  <c:v>0.64451761299999999</c:v>
                </c:pt>
                <c:pt idx="111" formatCode="General">
                  <c:v>0.65035343400000001</c:v>
                </c:pt>
                <c:pt idx="112" formatCode="General">
                  <c:v>0.65641931899999995</c:v>
                </c:pt>
                <c:pt idx="113" formatCode="General">
                  <c:v>0.66207250799999995</c:v>
                </c:pt>
                <c:pt idx="114" formatCode="General">
                  <c:v>0.66794682500000002</c:v>
                </c:pt>
                <c:pt idx="115" formatCode="General">
                  <c:v>0.67330288199999999</c:v>
                </c:pt>
                <c:pt idx="116" formatCode="General">
                  <c:v>0.67852674700000004</c:v>
                </c:pt>
                <c:pt idx="117" formatCode="General">
                  <c:v>0.683817173</c:v>
                </c:pt>
                <c:pt idx="118" formatCode="General">
                  <c:v>0.68976032399999998</c:v>
                </c:pt>
                <c:pt idx="119" formatCode="General">
                  <c:v>0.69540824000000001</c:v>
                </c:pt>
                <c:pt idx="120" formatCode="General">
                  <c:v>0.70128855599999995</c:v>
                </c:pt>
                <c:pt idx="121" formatCode="General">
                  <c:v>0.70769522900000004</c:v>
                </c:pt>
                <c:pt idx="122" formatCode="General">
                  <c:v>0.71388368199999996</c:v>
                </c:pt>
                <c:pt idx="123" formatCode="General">
                  <c:v>0.71924807400000002</c:v>
                </c:pt>
                <c:pt idx="124" formatCode="General">
                  <c:v>0.72403873500000004</c:v>
                </c:pt>
                <c:pt idx="125" formatCode="General">
                  <c:v>0.72858713399999997</c:v>
                </c:pt>
                <c:pt idx="126" formatCode="General">
                  <c:v>0.73330541999999999</c:v>
                </c:pt>
                <c:pt idx="127" formatCode="General">
                  <c:v>0.73817477399999998</c:v>
                </c:pt>
                <c:pt idx="128" formatCode="General">
                  <c:v>0.74296023200000005</c:v>
                </c:pt>
                <c:pt idx="129" formatCode="General">
                  <c:v>0.74831334500000002</c:v>
                </c:pt>
                <c:pt idx="130" formatCode="General">
                  <c:v>0.75437164999999995</c:v>
                </c:pt>
                <c:pt idx="131" formatCode="General">
                  <c:v>0.76041236000000001</c:v>
                </c:pt>
                <c:pt idx="132" formatCode="General">
                  <c:v>0.76712889200000001</c:v>
                </c:pt>
                <c:pt idx="133" formatCode="General">
                  <c:v>0.77417769299999994</c:v>
                </c:pt>
                <c:pt idx="134" formatCode="General">
                  <c:v>0.78121620899999999</c:v>
                </c:pt>
                <c:pt idx="135" formatCode="General">
                  <c:v>0.78784883800000005</c:v>
                </c:pt>
                <c:pt idx="136" formatCode="General">
                  <c:v>0.79400089299999999</c:v>
                </c:pt>
                <c:pt idx="137" formatCode="General">
                  <c:v>0.79931067700000002</c:v>
                </c:pt>
                <c:pt idx="138" formatCode="General">
                  <c:v>0.80453148500000005</c:v>
                </c:pt>
                <c:pt idx="139" formatCode="General">
                  <c:v>0.80918454900000003</c:v>
                </c:pt>
                <c:pt idx="140" formatCode="General">
                  <c:v>0.81297375100000002</c:v>
                </c:pt>
                <c:pt idx="141" formatCode="General">
                  <c:v>0.81634747500000004</c:v>
                </c:pt>
                <c:pt idx="142" formatCode="General">
                  <c:v>0.81991217400000005</c:v>
                </c:pt>
                <c:pt idx="143" formatCode="General">
                  <c:v>0.82395991300000004</c:v>
                </c:pt>
                <c:pt idx="144" formatCode="General">
                  <c:v>0.82842396200000001</c:v>
                </c:pt>
                <c:pt idx="145" formatCode="General">
                  <c:v>0.83390108500000004</c:v>
                </c:pt>
                <c:pt idx="146" formatCode="General">
                  <c:v>0.839480691</c:v>
                </c:pt>
                <c:pt idx="147" formatCode="General">
                  <c:v>0.844080626</c:v>
                </c:pt>
                <c:pt idx="148" formatCode="General">
                  <c:v>0.84784492</c:v>
                </c:pt>
                <c:pt idx="149" formatCode="General">
                  <c:v>0.85259283100000005</c:v>
                </c:pt>
                <c:pt idx="150" formatCode="General">
                  <c:v>0.85814748600000001</c:v>
                </c:pt>
                <c:pt idx="151" formatCode="General">
                  <c:v>0.86422711699999999</c:v>
                </c:pt>
                <c:pt idx="152" formatCode="General">
                  <c:v>0.87133935699999998</c:v>
                </c:pt>
                <c:pt idx="153" formatCode="General">
                  <c:v>0.87921896600000005</c:v>
                </c:pt>
                <c:pt idx="154" formatCode="General">
                  <c:v>0.88648293700000003</c:v>
                </c:pt>
                <c:pt idx="155" formatCode="General">
                  <c:v>0.89232576900000005</c:v>
                </c:pt>
                <c:pt idx="156" formatCode="General">
                  <c:v>0.89816352200000005</c:v>
                </c:pt>
                <c:pt idx="157" formatCode="General">
                  <c:v>0.90515694800000002</c:v>
                </c:pt>
                <c:pt idx="158" formatCode="General">
                  <c:v>0.91253257099999996</c:v>
                </c:pt>
                <c:pt idx="159" formatCode="General">
                  <c:v>0.91931787200000004</c:v>
                </c:pt>
                <c:pt idx="160" formatCode="General">
                  <c:v>0.926449737</c:v>
                </c:pt>
                <c:pt idx="161" formatCode="General">
                  <c:v>0.93420744600000005</c:v>
                </c:pt>
                <c:pt idx="162" formatCode="General">
                  <c:v>0.94157367199999997</c:v>
                </c:pt>
                <c:pt idx="163" formatCode="General">
                  <c:v>0.947851534</c:v>
                </c:pt>
                <c:pt idx="164" formatCode="General">
                  <c:v>0.95351439000000004</c:v>
                </c:pt>
                <c:pt idx="165" formatCode="General">
                  <c:v>0.95911048499999996</c:v>
                </c:pt>
                <c:pt idx="166" formatCode="General">
                  <c:v>0.96486368700000003</c:v>
                </c:pt>
                <c:pt idx="167" formatCode="General">
                  <c:v>0.97007999</c:v>
                </c:pt>
                <c:pt idx="168" formatCode="General">
                  <c:v>0.97537274100000004</c:v>
                </c:pt>
                <c:pt idx="169" formatCode="General">
                  <c:v>0.98140677399999998</c:v>
                </c:pt>
                <c:pt idx="170" formatCode="General">
                  <c:v>0.98806412600000004</c:v>
                </c:pt>
                <c:pt idx="171" formatCode="General">
                  <c:v>0.99428740000000004</c:v>
                </c:pt>
                <c:pt idx="172" formatCode="General">
                  <c:v>1.000073185</c:v>
                </c:pt>
                <c:pt idx="173" formatCode="General">
                  <c:v>1.0053234170000001</c:v>
                </c:pt>
                <c:pt idx="174" formatCode="General">
                  <c:v>1.0101201829999999</c:v>
                </c:pt>
                <c:pt idx="175" formatCode="General">
                  <c:v>1.014981122</c:v>
                </c:pt>
                <c:pt idx="176" formatCode="General">
                  <c:v>1.019718653</c:v>
                </c:pt>
                <c:pt idx="177" formatCode="General">
                  <c:v>1.0248325359999999</c:v>
                </c:pt>
                <c:pt idx="178" formatCode="General">
                  <c:v>1.031364457</c:v>
                </c:pt>
                <c:pt idx="179" formatCode="General">
                  <c:v>1.0386501079999999</c:v>
                </c:pt>
                <c:pt idx="180" formatCode="General">
                  <c:v>1.045545232</c:v>
                </c:pt>
                <c:pt idx="181" formatCode="General">
                  <c:v>1.0523822270000001</c:v>
                </c:pt>
                <c:pt idx="182" formatCode="General">
                  <c:v>1.059155716</c:v>
                </c:pt>
                <c:pt idx="183" formatCode="General">
                  <c:v>1.0649952899999999</c:v>
                </c:pt>
                <c:pt idx="184" formatCode="General">
                  <c:v>1.070510938</c:v>
                </c:pt>
                <c:pt idx="185" formatCode="General">
                  <c:v>1.0755886800000001</c:v>
                </c:pt>
                <c:pt idx="186" formatCode="General">
                  <c:v>1.0806541620000001</c:v>
                </c:pt>
                <c:pt idx="187" formatCode="General">
                  <c:v>1.0855935800000001</c:v>
                </c:pt>
                <c:pt idx="188" formatCode="General">
                  <c:v>1.090493127</c:v>
                </c:pt>
                <c:pt idx="189" formatCode="General">
                  <c:v>1.095003599</c:v>
                </c:pt>
                <c:pt idx="190" formatCode="General">
                  <c:v>1.0996850979999999</c:v>
                </c:pt>
                <c:pt idx="191" formatCode="General">
                  <c:v>1.104146233</c:v>
                </c:pt>
                <c:pt idx="192" formatCode="General">
                  <c:v>1.1084545859999999</c:v>
                </c:pt>
                <c:pt idx="193" formatCode="General">
                  <c:v>1.1130428480000001</c:v>
                </c:pt>
                <c:pt idx="194" formatCode="General">
                  <c:v>1.11836278</c:v>
                </c:pt>
                <c:pt idx="195" formatCode="General">
                  <c:v>1.124179638</c:v>
                </c:pt>
                <c:pt idx="196" formatCode="General">
                  <c:v>1.1305752170000001</c:v>
                </c:pt>
                <c:pt idx="197" formatCode="General">
                  <c:v>1.137772446</c:v>
                </c:pt>
                <c:pt idx="198" formatCode="General">
                  <c:v>1.1454725269999999</c:v>
                </c:pt>
                <c:pt idx="199" formatCode="General">
                  <c:v>1.153156396</c:v>
                </c:pt>
                <c:pt idx="200" formatCode="General">
                  <c:v>1.161105485</c:v>
                </c:pt>
                <c:pt idx="201" formatCode="General">
                  <c:v>1.169265896</c:v>
                </c:pt>
                <c:pt idx="202" formatCode="General">
                  <c:v>1.1774291699999999</c:v>
                </c:pt>
                <c:pt idx="203" formatCode="General">
                  <c:v>1.185266653</c:v>
                </c:pt>
                <c:pt idx="204" formatCode="General">
                  <c:v>1.192429959</c:v>
                </c:pt>
                <c:pt idx="205" formatCode="General">
                  <c:v>1.198855469</c:v>
                </c:pt>
                <c:pt idx="206" formatCode="General">
                  <c:v>1.204988959</c:v>
                </c:pt>
                <c:pt idx="207" formatCode="General">
                  <c:v>1.211081536</c:v>
                </c:pt>
                <c:pt idx="208" formatCode="General">
                  <c:v>1.2171329259999999</c:v>
                </c:pt>
                <c:pt idx="209" formatCode="General">
                  <c:v>1.2235594679999999</c:v>
                </c:pt>
                <c:pt idx="210" formatCode="General">
                  <c:v>1.2306068489999999</c:v>
                </c:pt>
                <c:pt idx="211" formatCode="General">
                  <c:v>1.237475407</c:v>
                </c:pt>
                <c:pt idx="212" formatCode="General">
                  <c:v>1.2433948720000001</c:v>
                </c:pt>
                <c:pt idx="213" formatCode="General">
                  <c:v>1.2486903970000001</c:v>
                </c:pt>
                <c:pt idx="214" formatCode="General">
                  <c:v>1.2553304160000001</c:v>
                </c:pt>
                <c:pt idx="215" formatCode="General">
                  <c:v>1.2627357100000001</c:v>
                </c:pt>
                <c:pt idx="216" formatCode="General">
                  <c:v>1.2695913249999999</c:v>
                </c:pt>
                <c:pt idx="217" formatCode="General">
                  <c:v>1.2761971999999999</c:v>
                </c:pt>
                <c:pt idx="218" formatCode="General">
                  <c:v>1.2830694149999999</c:v>
                </c:pt>
                <c:pt idx="219" formatCode="General">
                  <c:v>1.2894369240000001</c:v>
                </c:pt>
                <c:pt idx="220" formatCode="General">
                  <c:v>1.294738639</c:v>
                </c:pt>
                <c:pt idx="221" formatCode="General">
                  <c:v>1.3000861290000001</c:v>
                </c:pt>
                <c:pt idx="222" formatCode="General">
                  <c:v>1.3059047829999999</c:v>
                </c:pt>
                <c:pt idx="223" formatCode="General">
                  <c:v>1.3122048070000001</c:v>
                </c:pt>
                <c:pt idx="224" formatCode="General">
                  <c:v>1.318096508</c:v>
                </c:pt>
                <c:pt idx="225" formatCode="General">
                  <c:v>1.32367802</c:v>
                </c:pt>
                <c:pt idx="226" formatCode="General">
                  <c:v>1.3292603119999999</c:v>
                </c:pt>
                <c:pt idx="227" formatCode="General">
                  <c:v>1.33512115</c:v>
                </c:pt>
                <c:pt idx="228" formatCode="General">
                  <c:v>1.3412328389999999</c:v>
                </c:pt>
                <c:pt idx="229" formatCode="General">
                  <c:v>1.3466058729999999</c:v>
                </c:pt>
                <c:pt idx="230" formatCode="General">
                  <c:v>1.3516033169999999</c:v>
                </c:pt>
                <c:pt idx="231" formatCode="General">
                  <c:v>1.3566630500000001</c:v>
                </c:pt>
                <c:pt idx="232" formatCode="General">
                  <c:v>1.3623387790000001</c:v>
                </c:pt>
                <c:pt idx="233" formatCode="General">
                  <c:v>1.367997127</c:v>
                </c:pt>
                <c:pt idx="234" formatCode="General">
                  <c:v>1.3735976679999999</c:v>
                </c:pt>
                <c:pt idx="235" formatCode="General">
                  <c:v>1.379638793</c:v>
                </c:pt>
                <c:pt idx="236" formatCode="General">
                  <c:v>1.38591541</c:v>
                </c:pt>
                <c:pt idx="237" formatCode="General">
                  <c:v>1.3914204779999999</c:v>
                </c:pt>
                <c:pt idx="238" formatCode="General">
                  <c:v>1.396620263</c:v>
                </c:pt>
                <c:pt idx="239" formatCode="General">
                  <c:v>1.402120349</c:v>
                </c:pt>
                <c:pt idx="240" formatCode="General">
                  <c:v>1.407324018</c:v>
                </c:pt>
                <c:pt idx="241" formatCode="General">
                  <c:v>1.4117291540000001</c:v>
                </c:pt>
                <c:pt idx="242" formatCode="General">
                  <c:v>1.4151675930000001</c:v>
                </c:pt>
                <c:pt idx="243" formatCode="General">
                  <c:v>1.418116248</c:v>
                </c:pt>
                <c:pt idx="244" formatCode="General">
                  <c:v>1.420661588</c:v>
                </c:pt>
                <c:pt idx="245" formatCode="General">
                  <c:v>1.4227794380000001</c:v>
                </c:pt>
                <c:pt idx="246" formatCode="General">
                  <c:v>1.4258436050000001</c:v>
                </c:pt>
                <c:pt idx="247" formatCode="General">
                  <c:v>1.4298475690000001</c:v>
                </c:pt>
                <c:pt idx="248" formatCode="General">
                  <c:v>1.434093007</c:v>
                </c:pt>
                <c:pt idx="249" formatCode="General">
                  <c:v>1.438905345</c:v>
                </c:pt>
                <c:pt idx="250" formatCode="General">
                  <c:v>1.4438959810000001</c:v>
                </c:pt>
                <c:pt idx="251" formatCode="General">
                  <c:v>1.447909637</c:v>
                </c:pt>
                <c:pt idx="252" formatCode="General">
                  <c:v>1.452433238</c:v>
                </c:pt>
                <c:pt idx="253" formatCode="General">
                  <c:v>1.4582241469999999</c:v>
                </c:pt>
                <c:pt idx="254" formatCode="General">
                  <c:v>1.4646811820000001</c:v>
                </c:pt>
                <c:pt idx="255" formatCode="General">
                  <c:v>1.471966111</c:v>
                </c:pt>
                <c:pt idx="256" formatCode="General">
                  <c:v>1.4800495970000001</c:v>
                </c:pt>
                <c:pt idx="257" formatCode="General">
                  <c:v>1.487777774</c:v>
                </c:pt>
                <c:pt idx="258" formatCode="General">
                  <c:v>1.4951565440000001</c:v>
                </c:pt>
                <c:pt idx="259" formatCode="General">
                  <c:v>1.5027069740000001</c:v>
                </c:pt>
                <c:pt idx="260" formatCode="General">
                  <c:v>1.5102982119999999</c:v>
                </c:pt>
                <c:pt idx="261" formatCode="General">
                  <c:v>1.518836243</c:v>
                </c:pt>
                <c:pt idx="262" formatCode="General">
                  <c:v>1.527879153</c:v>
                </c:pt>
                <c:pt idx="263" formatCode="General">
                  <c:v>1.5354592090000001</c:v>
                </c:pt>
                <c:pt idx="264" formatCode="General">
                  <c:v>1.5422029880000001</c:v>
                </c:pt>
                <c:pt idx="265" formatCode="General">
                  <c:v>1.5489305879999999</c:v>
                </c:pt>
                <c:pt idx="266" formatCode="General">
                  <c:v>1.5545241249999999</c:v>
                </c:pt>
                <c:pt idx="267" formatCode="General">
                  <c:v>1.5588558159999999</c:v>
                </c:pt>
                <c:pt idx="268" formatCode="General">
                  <c:v>1.5630170729999999</c:v>
                </c:pt>
                <c:pt idx="269" formatCode="General">
                  <c:v>1.566213444</c:v>
                </c:pt>
                <c:pt idx="270" formatCode="General">
                  <c:v>1.568061594</c:v>
                </c:pt>
                <c:pt idx="271" formatCode="General">
                  <c:v>1.5693382170000001</c:v>
                </c:pt>
                <c:pt idx="272" formatCode="General">
                  <c:v>1.571533689</c:v>
                </c:pt>
                <c:pt idx="273" formatCode="General">
                  <c:v>1.575266077</c:v>
                </c:pt>
                <c:pt idx="274" formatCode="General">
                  <c:v>1.5798474709999999</c:v>
                </c:pt>
                <c:pt idx="275" formatCode="General">
                  <c:v>1.5854694620000001</c:v>
                </c:pt>
                <c:pt idx="276" formatCode="General">
                  <c:v>1.5915386579999999</c:v>
                </c:pt>
                <c:pt idx="277" formatCode="General">
                  <c:v>1.5973615459999999</c:v>
                </c:pt>
                <c:pt idx="278" formatCode="General">
                  <c:v>1.602200091</c:v>
                </c:pt>
                <c:pt idx="279" formatCode="General">
                  <c:v>1.6065849830000001</c:v>
                </c:pt>
                <c:pt idx="280" formatCode="General">
                  <c:v>1.610774433</c:v>
                </c:pt>
                <c:pt idx="281" formatCode="General">
                  <c:v>1.6150963810000001</c:v>
                </c:pt>
                <c:pt idx="282" formatCode="General">
                  <c:v>1.619223734</c:v>
                </c:pt>
                <c:pt idx="283" formatCode="General">
                  <c:v>1.62369691</c:v>
                </c:pt>
                <c:pt idx="284" formatCode="General">
                  <c:v>1.628141936</c:v>
                </c:pt>
                <c:pt idx="285" formatCode="General">
                  <c:v>1.632872391</c:v>
                </c:pt>
                <c:pt idx="286" formatCode="General">
                  <c:v>1.6386682969999999</c:v>
                </c:pt>
                <c:pt idx="287" formatCode="General">
                  <c:v>1.644179635</c:v>
                </c:pt>
                <c:pt idx="288" formatCode="General">
                  <c:v>1.6492279480000001</c:v>
                </c:pt>
                <c:pt idx="289" formatCode="General">
                  <c:v>1.6553795790000001</c:v>
                </c:pt>
                <c:pt idx="290" formatCode="General">
                  <c:v>1.662533061</c:v>
                </c:pt>
                <c:pt idx="291" formatCode="General">
                  <c:v>1.668425971</c:v>
                </c:pt>
                <c:pt idx="292" formatCode="General">
                  <c:v>1.6740773369999999</c:v>
                </c:pt>
                <c:pt idx="293" formatCode="General">
                  <c:v>1.67943558</c:v>
                </c:pt>
                <c:pt idx="294" formatCode="General">
                  <c:v>1.683718576</c:v>
                </c:pt>
                <c:pt idx="295" formatCode="General">
                  <c:v>1.6865167510000001</c:v>
                </c:pt>
                <c:pt idx="296" formatCode="General">
                  <c:v>1.6886602100000001</c:v>
                </c:pt>
                <c:pt idx="297" formatCode="General">
                  <c:v>1.6905308459999999</c:v>
                </c:pt>
                <c:pt idx="298" formatCode="General">
                  <c:v>1.69230323</c:v>
                </c:pt>
                <c:pt idx="299" formatCode="General">
                  <c:v>1.69379327</c:v>
                </c:pt>
                <c:pt idx="300" formatCode="General">
                  <c:v>1.6948435209999999</c:v>
                </c:pt>
                <c:pt idx="301" formatCode="General">
                  <c:v>1.6963325090000001</c:v>
                </c:pt>
                <c:pt idx="302" formatCode="General">
                  <c:v>1.698083164</c:v>
                </c:pt>
                <c:pt idx="303" formatCode="General">
                  <c:v>1.6999835839999999</c:v>
                </c:pt>
                <c:pt idx="304" formatCode="General">
                  <c:v>1.703039108</c:v>
                </c:pt>
                <c:pt idx="305" formatCode="General">
                  <c:v>1.706780596</c:v>
                </c:pt>
                <c:pt idx="306" formatCode="General">
                  <c:v>1.710714165</c:v>
                </c:pt>
                <c:pt idx="307" formatCode="General">
                  <c:v>1.714993151</c:v>
                </c:pt>
                <c:pt idx="308" formatCode="General">
                  <c:v>1.7196359699999999</c:v>
                </c:pt>
                <c:pt idx="309" formatCode="General">
                  <c:v>1.723716381</c:v>
                </c:pt>
                <c:pt idx="310" formatCode="General">
                  <c:v>1.727105281</c:v>
                </c:pt>
                <c:pt idx="311" formatCode="General">
                  <c:v>1.730067257</c:v>
                </c:pt>
                <c:pt idx="312" formatCode="General">
                  <c:v>1.7329458040000001</c:v>
                </c:pt>
                <c:pt idx="313" formatCode="General">
                  <c:v>1.735726721</c:v>
                </c:pt>
                <c:pt idx="314" formatCode="General">
                  <c:v>1.738231423</c:v>
                </c:pt>
                <c:pt idx="315" formatCode="General">
                  <c:v>1.7411016070000001</c:v>
                </c:pt>
                <c:pt idx="316" formatCode="General">
                  <c:v>1.7441339279999999</c:v>
                </c:pt>
                <c:pt idx="317" formatCode="General">
                  <c:v>1.746890764</c:v>
                </c:pt>
                <c:pt idx="318" formatCode="General">
                  <c:v>1.7496324750000001</c:v>
                </c:pt>
                <c:pt idx="319" formatCode="General">
                  <c:v>1.752239002</c:v>
                </c:pt>
                <c:pt idx="320" formatCode="General">
                  <c:v>1.7548558809999999</c:v>
                </c:pt>
                <c:pt idx="321" formatCode="General">
                  <c:v>1.757572887</c:v>
                </c:pt>
                <c:pt idx="322" formatCode="General">
                  <c:v>1.7601512619999999</c:v>
                </c:pt>
                <c:pt idx="323" formatCode="General">
                  <c:v>1.7623987640000001</c:v>
                </c:pt>
                <c:pt idx="324" formatCode="General">
                  <c:v>1.764823955</c:v>
                </c:pt>
                <c:pt idx="325" formatCode="General">
                  <c:v>1.7676478179999999</c:v>
                </c:pt>
                <c:pt idx="326" formatCode="General">
                  <c:v>1.770464281</c:v>
                </c:pt>
                <c:pt idx="327" formatCode="General">
                  <c:v>1.773426189</c:v>
                </c:pt>
                <c:pt idx="328" formatCode="General">
                  <c:v>1.7765781279999999</c:v>
                </c:pt>
                <c:pt idx="329" formatCode="General">
                  <c:v>1.779594645</c:v>
                </c:pt>
                <c:pt idx="330" formatCode="General">
                  <c:v>1.782211038</c:v>
                </c:pt>
                <c:pt idx="331" formatCode="General">
                  <c:v>1.7846289799999999</c:v>
                </c:pt>
                <c:pt idx="332" formatCode="General">
                  <c:v>1.7871534280000001</c:v>
                </c:pt>
                <c:pt idx="333" formatCode="General">
                  <c:v>1.7896817279999999</c:v>
                </c:pt>
                <c:pt idx="334" formatCode="General">
                  <c:v>1.792065716</c:v>
                </c:pt>
                <c:pt idx="335" formatCode="General">
                  <c:v>1.7940641740000001</c:v>
                </c:pt>
                <c:pt idx="336" formatCode="General">
                  <c:v>1.795745787</c:v>
                </c:pt>
                <c:pt idx="337" formatCode="General">
                  <c:v>1.7972447359999999</c:v>
                </c:pt>
                <c:pt idx="338" formatCode="General">
                  <c:v>1.7984270689999999</c:v>
                </c:pt>
                <c:pt idx="339" formatCode="General">
                  <c:v>1.799436424</c:v>
                </c:pt>
                <c:pt idx="340" formatCode="General">
                  <c:v>1.8002804800000001</c:v>
                </c:pt>
                <c:pt idx="341" formatCode="General">
                  <c:v>1.8010393520000001</c:v>
                </c:pt>
                <c:pt idx="342" formatCode="General">
                  <c:v>1.801502801</c:v>
                </c:pt>
                <c:pt idx="343" formatCode="General">
                  <c:v>1.80151861</c:v>
                </c:pt>
                <c:pt idx="344" formatCode="General">
                  <c:v>1.800197453</c:v>
                </c:pt>
                <c:pt idx="345" formatCode="General">
                  <c:v>1.8005716220000001</c:v>
                </c:pt>
                <c:pt idx="346" formatCode="General">
                  <c:v>1.8014378449999999</c:v>
                </c:pt>
                <c:pt idx="347" formatCode="General">
                  <c:v>1.8024219850000001</c:v>
                </c:pt>
                <c:pt idx="348" formatCode="General">
                  <c:v>1.8037747900000001</c:v>
                </c:pt>
                <c:pt idx="349" formatCode="General">
                  <c:v>1.806327561</c:v>
                </c:pt>
                <c:pt idx="350" formatCode="General">
                  <c:v>1.8071306730000001</c:v>
                </c:pt>
                <c:pt idx="351" formatCode="General">
                  <c:v>1.807455845</c:v>
                </c:pt>
                <c:pt idx="352" formatCode="General">
                  <c:v>1.8077093500000001</c:v>
                </c:pt>
                <c:pt idx="353" formatCode="General">
                  <c:v>1.8079374029999999</c:v>
                </c:pt>
                <c:pt idx="354" formatCode="General">
                  <c:v>1.8082312650000001</c:v>
                </c:pt>
                <c:pt idx="355" formatCode="General">
                  <c:v>1.8085490639999999</c:v>
                </c:pt>
                <c:pt idx="356" formatCode="General">
                  <c:v>1.8087309810000001</c:v>
                </c:pt>
                <c:pt idx="357" formatCode="General">
                  <c:v>1.8090335</c:v>
                </c:pt>
                <c:pt idx="358" formatCode="General">
                  <c:v>1.8093627729999999</c:v>
                </c:pt>
                <c:pt idx="359" formatCode="General">
                  <c:v>1.8097283420000001</c:v>
                </c:pt>
                <c:pt idx="360" formatCode="General">
                  <c:v>1.8100338359999999</c:v>
                </c:pt>
                <c:pt idx="361" formatCode="General">
                  <c:v>1.810433491</c:v>
                </c:pt>
                <c:pt idx="362" formatCode="General">
                  <c:v>1.810721749</c:v>
                </c:pt>
                <c:pt idx="363" formatCode="General">
                  <c:v>1.810897872</c:v>
                </c:pt>
                <c:pt idx="364" formatCode="General">
                  <c:v>1.810904676</c:v>
                </c:pt>
              </c:numCache>
            </c:numRef>
          </c:xVal>
          <c:yVal>
            <c:numRef>
              <c:f>'Data fresh bones'!$FJ$4:$FJ$398</c:f>
              <c:numCache>
                <c:formatCode>0.00E+00</c:formatCode>
                <c:ptCount val="395"/>
                <c:pt idx="0">
                  <c:v>4.2700200000000002E-5</c:v>
                </c:pt>
                <c:pt idx="1">
                  <c:v>5.00051E-5</c:v>
                </c:pt>
                <c:pt idx="2">
                  <c:v>7.2375500000000005E-5</c:v>
                </c:pt>
                <c:pt idx="3">
                  <c:v>1.3349600000000001E-4</c:v>
                </c:pt>
                <c:pt idx="4">
                  <c:v>9.9115400000000003E-5</c:v>
                </c:pt>
                <c:pt idx="5">
                  <c:v>5.9835900000000001E-5</c:v>
                </c:pt>
                <c:pt idx="6">
                  <c:v>4.6774299999999997E-5</c:v>
                </c:pt>
                <c:pt idx="7">
                  <c:v>3.2571799999999999E-5</c:v>
                </c:pt>
                <c:pt idx="8">
                  <c:v>1.9368399999999999E-5</c:v>
                </c:pt>
                <c:pt idx="9">
                  <c:v>8.5138199999999994E-6</c:v>
                </c:pt>
                <c:pt idx="10">
                  <c:v>2.4832799999999999E-6</c:v>
                </c:pt>
                <c:pt idx="11">
                  <c:v>-2.8405000000000002E-6</c:v>
                </c:pt>
                <c:pt idx="12">
                  <c:v>-4.7297400000000001E-6</c:v>
                </c:pt>
                <c:pt idx="13">
                  <c:v>-2.8119199999999998E-6</c:v>
                </c:pt>
                <c:pt idx="14">
                  <c:v>2.0282099999999999E-7</c:v>
                </c:pt>
                <c:pt idx="15">
                  <c:v>2.2475500000000002E-6</c:v>
                </c:pt>
                <c:pt idx="16">
                  <c:v>5.0040200000000004E-6</c:v>
                </c:pt>
                <c:pt idx="17">
                  <c:v>6.7994499999999998E-6</c:v>
                </c:pt>
                <c:pt idx="18">
                  <c:v>8.8322300000000003E-6</c:v>
                </c:pt>
                <c:pt idx="19">
                  <c:v>9.6604399999999993E-6</c:v>
                </c:pt>
                <c:pt idx="20">
                  <c:v>1.1404699999999999E-5</c:v>
                </c:pt>
                <c:pt idx="21">
                  <c:v>1.26382E-5</c:v>
                </c:pt>
                <c:pt idx="22">
                  <c:v>1.41532E-5</c:v>
                </c:pt>
                <c:pt idx="23">
                  <c:v>1.45187E-5</c:v>
                </c:pt>
                <c:pt idx="24">
                  <c:v>1.6018199999999999E-5</c:v>
                </c:pt>
                <c:pt idx="25">
                  <c:v>1.73509E-5</c:v>
                </c:pt>
                <c:pt idx="26">
                  <c:v>1.88186E-5</c:v>
                </c:pt>
                <c:pt idx="27">
                  <c:v>2.0904299999999999E-5</c:v>
                </c:pt>
                <c:pt idx="28">
                  <c:v>2.2742300000000001E-5</c:v>
                </c:pt>
                <c:pt idx="29">
                  <c:v>2.4344800000000001E-5</c:v>
                </c:pt>
                <c:pt idx="30">
                  <c:v>2.5502300000000001E-5</c:v>
                </c:pt>
                <c:pt idx="31">
                  <c:v>2.5936500000000001E-5</c:v>
                </c:pt>
                <c:pt idx="32">
                  <c:v>2.5945899999999998E-5</c:v>
                </c:pt>
                <c:pt idx="33">
                  <c:v>2.6089300000000001E-5</c:v>
                </c:pt>
                <c:pt idx="34">
                  <c:v>2.5674399999999999E-5</c:v>
                </c:pt>
                <c:pt idx="35">
                  <c:v>2.4606000000000001E-5</c:v>
                </c:pt>
                <c:pt idx="36">
                  <c:v>2.4836599999999999E-5</c:v>
                </c:pt>
                <c:pt idx="37">
                  <c:v>2.39068E-5</c:v>
                </c:pt>
                <c:pt idx="38">
                  <c:v>2.3255300000000001E-5</c:v>
                </c:pt>
                <c:pt idx="39">
                  <c:v>2.29491E-5</c:v>
                </c:pt>
                <c:pt idx="40">
                  <c:v>2.22566E-5</c:v>
                </c:pt>
                <c:pt idx="41">
                  <c:v>2.14176E-5</c:v>
                </c:pt>
                <c:pt idx="42">
                  <c:v>2.11935E-5</c:v>
                </c:pt>
                <c:pt idx="43">
                  <c:v>2.1150800000000001E-5</c:v>
                </c:pt>
                <c:pt idx="44">
                  <c:v>2.0361599999999998E-5</c:v>
                </c:pt>
                <c:pt idx="45">
                  <c:v>2.0261199999999998E-5</c:v>
                </c:pt>
                <c:pt idx="46">
                  <c:v>2.0116199999999999E-5</c:v>
                </c:pt>
                <c:pt idx="47">
                  <c:v>1.9487099999999998E-5</c:v>
                </c:pt>
                <c:pt idx="48">
                  <c:v>1.7977200000000001E-5</c:v>
                </c:pt>
                <c:pt idx="49">
                  <c:v>1.74513E-5</c:v>
                </c:pt>
                <c:pt idx="50">
                  <c:v>1.5814299999999999E-5</c:v>
                </c:pt>
                <c:pt idx="51">
                  <c:v>1.35349E-5</c:v>
                </c:pt>
                <c:pt idx="52">
                  <c:v>1.18091E-5</c:v>
                </c:pt>
                <c:pt idx="53">
                  <c:v>9.5908499999999998E-6</c:v>
                </c:pt>
                <c:pt idx="54">
                  <c:v>7.12009E-6</c:v>
                </c:pt>
                <c:pt idx="55">
                  <c:v>4.3471999999999996E-6</c:v>
                </c:pt>
                <c:pt idx="56">
                  <c:v>2.8294399999999998E-6</c:v>
                </c:pt>
                <c:pt idx="57">
                  <c:v>2.0264900000000001E-6</c:v>
                </c:pt>
                <c:pt idx="58">
                  <c:v>1.1941299999999999E-6</c:v>
                </c:pt>
                <c:pt idx="59">
                  <c:v>-3.52185E-7</c:v>
                </c:pt>
                <c:pt idx="60">
                  <c:v>-1.28421E-6</c:v>
                </c:pt>
                <c:pt idx="61">
                  <c:v>-3.2646200000000002E-6</c:v>
                </c:pt>
                <c:pt idx="62">
                  <c:v>-5.4812899999999997E-6</c:v>
                </c:pt>
                <c:pt idx="63">
                  <c:v>-7.6879800000000002E-6</c:v>
                </c:pt>
                <c:pt idx="64">
                  <c:v>-9.9980699999999996E-6</c:v>
                </c:pt>
                <c:pt idx="65">
                  <c:v>-1.0903199999999999E-5</c:v>
                </c:pt>
                <c:pt idx="66">
                  <c:v>-1.2187E-5</c:v>
                </c:pt>
                <c:pt idx="67">
                  <c:v>-1.37127E-5</c:v>
                </c:pt>
                <c:pt idx="68">
                  <c:v>-1.46119E-5</c:v>
                </c:pt>
                <c:pt idx="69">
                  <c:v>-1.5489799999999999E-5</c:v>
                </c:pt>
                <c:pt idx="70">
                  <c:v>-1.6464999999999999E-5</c:v>
                </c:pt>
                <c:pt idx="71">
                  <c:v>-1.7956099999999999E-5</c:v>
                </c:pt>
                <c:pt idx="72">
                  <c:v>-1.8672799999999998E-5</c:v>
                </c:pt>
                <c:pt idx="73">
                  <c:v>-1.8493699999999999E-5</c:v>
                </c:pt>
                <c:pt idx="74">
                  <c:v>-1.8721099999999999E-5</c:v>
                </c:pt>
                <c:pt idx="75">
                  <c:v>-1.97165E-5</c:v>
                </c:pt>
                <c:pt idx="76">
                  <c:v>-1.9224499999999999E-5</c:v>
                </c:pt>
                <c:pt idx="77">
                  <c:v>-1.8471400000000001E-5</c:v>
                </c:pt>
                <c:pt idx="78">
                  <c:v>-1.7623200000000001E-5</c:v>
                </c:pt>
                <c:pt idx="79">
                  <c:v>-1.6015099999999999E-5</c:v>
                </c:pt>
                <c:pt idx="80">
                  <c:v>-1.3923299999999999E-5</c:v>
                </c:pt>
                <c:pt idx="81">
                  <c:v>-1.2336E-5</c:v>
                </c:pt>
                <c:pt idx="82">
                  <c:v>-1.0742599999999999E-5</c:v>
                </c:pt>
                <c:pt idx="83">
                  <c:v>-9.4062899999999993E-6</c:v>
                </c:pt>
                <c:pt idx="84">
                  <c:v>-7.3912200000000002E-6</c:v>
                </c:pt>
                <c:pt idx="85">
                  <c:v>-6.3558000000000002E-6</c:v>
                </c:pt>
                <c:pt idx="86">
                  <c:v>-4.8489100000000001E-6</c:v>
                </c:pt>
                <c:pt idx="87">
                  <c:v>-3.5238200000000002E-6</c:v>
                </c:pt>
                <c:pt idx="88">
                  <c:v>-1.44748E-6</c:v>
                </c:pt>
                <c:pt idx="89">
                  <c:v>3.0657699999999999E-8</c:v>
                </c:pt>
                <c:pt idx="90">
                  <c:v>2.3143699999999998E-6</c:v>
                </c:pt>
                <c:pt idx="91">
                  <c:v>4.7522500000000001E-6</c:v>
                </c:pt>
                <c:pt idx="92">
                  <c:v>7.0982400000000003E-6</c:v>
                </c:pt>
                <c:pt idx="93">
                  <c:v>9.26272E-6</c:v>
                </c:pt>
                <c:pt idx="94">
                  <c:v>1.1371E-5</c:v>
                </c:pt>
                <c:pt idx="95">
                  <c:v>1.33642E-5</c:v>
                </c:pt>
                <c:pt idx="96">
                  <c:v>1.5741999999999999E-5</c:v>
                </c:pt>
                <c:pt idx="97">
                  <c:v>1.7719300000000002E-5</c:v>
                </c:pt>
                <c:pt idx="98">
                  <c:v>1.8409800000000001E-5</c:v>
                </c:pt>
                <c:pt idx="99">
                  <c:v>1.9878399999999999E-5</c:v>
                </c:pt>
                <c:pt idx="100">
                  <c:v>2.14687E-5</c:v>
                </c:pt>
                <c:pt idx="101">
                  <c:v>2.15476E-5</c:v>
                </c:pt>
                <c:pt idx="102">
                  <c:v>2.09032E-5</c:v>
                </c:pt>
                <c:pt idx="103">
                  <c:v>2.25984E-5</c:v>
                </c:pt>
                <c:pt idx="104">
                  <c:v>2.5660299999999999E-5</c:v>
                </c:pt>
                <c:pt idx="105">
                  <c:v>2.7269900000000001E-5</c:v>
                </c:pt>
                <c:pt idx="106">
                  <c:v>2.97E-5</c:v>
                </c:pt>
                <c:pt idx="107">
                  <c:v>3.3178700000000001E-5</c:v>
                </c:pt>
                <c:pt idx="108">
                  <c:v>3.4267000000000002E-5</c:v>
                </c:pt>
                <c:pt idx="109">
                  <c:v>3.50259E-5</c:v>
                </c:pt>
                <c:pt idx="110">
                  <c:v>3.6244800000000002E-5</c:v>
                </c:pt>
                <c:pt idx="111">
                  <c:v>3.76777E-5</c:v>
                </c:pt>
                <c:pt idx="112">
                  <c:v>3.8210700000000003E-5</c:v>
                </c:pt>
                <c:pt idx="113">
                  <c:v>3.99087E-5</c:v>
                </c:pt>
                <c:pt idx="114">
                  <c:v>4.0846000000000002E-5</c:v>
                </c:pt>
                <c:pt idx="115">
                  <c:v>4.1863500000000003E-5</c:v>
                </c:pt>
                <c:pt idx="116">
                  <c:v>4.2213299999999998E-5</c:v>
                </c:pt>
                <c:pt idx="117">
                  <c:v>4.3550000000000001E-5</c:v>
                </c:pt>
                <c:pt idx="118">
                  <c:v>4.4564400000000003E-5</c:v>
                </c:pt>
                <c:pt idx="119">
                  <c:v>4.5729999999999998E-5</c:v>
                </c:pt>
                <c:pt idx="120">
                  <c:v>4.6074900000000002E-5</c:v>
                </c:pt>
                <c:pt idx="121">
                  <c:v>4.7515500000000003E-5</c:v>
                </c:pt>
                <c:pt idx="122">
                  <c:v>4.8307199999999997E-5</c:v>
                </c:pt>
                <c:pt idx="123">
                  <c:v>4.7915299999999998E-5</c:v>
                </c:pt>
                <c:pt idx="124">
                  <c:v>4.6742500000000002E-5</c:v>
                </c:pt>
                <c:pt idx="125">
                  <c:v>4.6854899999999998E-5</c:v>
                </c:pt>
                <c:pt idx="126">
                  <c:v>4.6283399999999998E-5</c:v>
                </c:pt>
                <c:pt idx="127">
                  <c:v>4.4870799999999997E-5</c:v>
                </c:pt>
                <c:pt idx="128">
                  <c:v>4.4647200000000002E-5</c:v>
                </c:pt>
                <c:pt idx="129">
                  <c:v>4.4783300000000002E-5</c:v>
                </c:pt>
                <c:pt idx="130">
                  <c:v>4.4552199999999997E-5</c:v>
                </c:pt>
                <c:pt idx="131">
                  <c:v>4.4360599999999997E-5</c:v>
                </c:pt>
                <c:pt idx="132">
                  <c:v>4.5345700000000002E-5</c:v>
                </c:pt>
                <c:pt idx="133">
                  <c:v>4.6515099999999998E-5</c:v>
                </c:pt>
                <c:pt idx="134">
                  <c:v>4.7621599999999998E-5</c:v>
                </c:pt>
                <c:pt idx="135">
                  <c:v>4.8300600000000003E-5</c:v>
                </c:pt>
                <c:pt idx="136">
                  <c:v>4.9480300000000001E-5</c:v>
                </c:pt>
                <c:pt idx="137">
                  <c:v>5.06262E-5</c:v>
                </c:pt>
                <c:pt idx="138">
                  <c:v>5.0971899999999999E-5</c:v>
                </c:pt>
                <c:pt idx="139">
                  <c:v>5.1393300000000001E-5</c:v>
                </c:pt>
                <c:pt idx="140">
                  <c:v>5.22178E-5</c:v>
                </c:pt>
                <c:pt idx="141">
                  <c:v>5.3014499999999999E-5</c:v>
                </c:pt>
                <c:pt idx="142">
                  <c:v>5.3675499999999998E-5</c:v>
                </c:pt>
                <c:pt idx="143">
                  <c:v>5.49219E-5</c:v>
                </c:pt>
                <c:pt idx="144">
                  <c:v>5.5803000000000001E-5</c:v>
                </c:pt>
                <c:pt idx="145">
                  <c:v>5.7352300000000003E-5</c:v>
                </c:pt>
                <c:pt idx="146">
                  <c:v>5.9156700000000002E-5</c:v>
                </c:pt>
                <c:pt idx="147">
                  <c:v>6.0768099999999998E-5</c:v>
                </c:pt>
                <c:pt idx="148">
                  <c:v>6.2754299999999996E-5</c:v>
                </c:pt>
                <c:pt idx="149">
                  <c:v>6.4757600000000005E-5</c:v>
                </c:pt>
                <c:pt idx="150">
                  <c:v>6.6970899999999999E-5</c:v>
                </c:pt>
                <c:pt idx="151">
                  <c:v>6.7319999999999999E-5</c:v>
                </c:pt>
                <c:pt idx="152">
                  <c:v>6.8284300000000006E-5</c:v>
                </c:pt>
                <c:pt idx="153">
                  <c:v>6.91157E-5</c:v>
                </c:pt>
                <c:pt idx="154">
                  <c:v>7.0478300000000006E-5</c:v>
                </c:pt>
                <c:pt idx="155">
                  <c:v>7.1037200000000005E-5</c:v>
                </c:pt>
                <c:pt idx="156">
                  <c:v>7.1831300000000005E-5</c:v>
                </c:pt>
                <c:pt idx="157">
                  <c:v>7.2513600000000003E-5</c:v>
                </c:pt>
                <c:pt idx="158">
                  <c:v>7.3907900000000004E-5</c:v>
                </c:pt>
                <c:pt idx="159">
                  <c:v>7.4525999999999998E-5</c:v>
                </c:pt>
                <c:pt idx="160">
                  <c:v>7.4743899999999994E-5</c:v>
                </c:pt>
                <c:pt idx="161">
                  <c:v>7.5916300000000004E-5</c:v>
                </c:pt>
                <c:pt idx="162">
                  <c:v>7.71476E-5</c:v>
                </c:pt>
                <c:pt idx="163">
                  <c:v>7.6819700000000006E-5</c:v>
                </c:pt>
                <c:pt idx="164">
                  <c:v>7.7324199999999994E-5</c:v>
                </c:pt>
                <c:pt idx="165">
                  <c:v>7.7994100000000006E-5</c:v>
                </c:pt>
                <c:pt idx="166">
                  <c:v>7.9095400000000002E-5</c:v>
                </c:pt>
                <c:pt idx="167">
                  <c:v>7.9741199999999995E-5</c:v>
                </c:pt>
                <c:pt idx="168">
                  <c:v>8.13413E-5</c:v>
                </c:pt>
                <c:pt idx="169">
                  <c:v>8.1951000000000002E-5</c:v>
                </c:pt>
                <c:pt idx="170">
                  <c:v>8.3991000000000003E-5</c:v>
                </c:pt>
                <c:pt idx="171">
                  <c:v>8.5103099999999995E-5</c:v>
                </c:pt>
                <c:pt idx="172">
                  <c:v>8.6602100000000002E-5</c:v>
                </c:pt>
                <c:pt idx="173">
                  <c:v>8.7906700000000003E-5</c:v>
                </c:pt>
                <c:pt idx="174">
                  <c:v>8.9646200000000002E-5</c:v>
                </c:pt>
                <c:pt idx="175">
                  <c:v>9.0844699999999994E-5</c:v>
                </c:pt>
                <c:pt idx="176">
                  <c:v>9.2026600000000004E-5</c:v>
                </c:pt>
                <c:pt idx="177">
                  <c:v>9.2520000000000002E-5</c:v>
                </c:pt>
                <c:pt idx="178">
                  <c:v>9.3571099999999996E-5</c:v>
                </c:pt>
                <c:pt idx="179">
                  <c:v>9.4801800000000004E-5</c:v>
                </c:pt>
                <c:pt idx="180">
                  <c:v>9.5982000000000004E-5</c:v>
                </c:pt>
                <c:pt idx="181">
                  <c:v>9.6531800000000003E-5</c:v>
                </c:pt>
                <c:pt idx="182">
                  <c:v>9.7310400000000003E-5</c:v>
                </c:pt>
                <c:pt idx="183">
                  <c:v>9.8644100000000006E-5</c:v>
                </c:pt>
                <c:pt idx="184">
                  <c:v>9.8423699999999998E-5</c:v>
                </c:pt>
                <c:pt idx="185">
                  <c:v>9.7727599999999996E-5</c:v>
                </c:pt>
                <c:pt idx="186">
                  <c:v>9.8617599999999996E-5</c:v>
                </c:pt>
                <c:pt idx="187">
                  <c:v>9.9326600000000005E-5</c:v>
                </c:pt>
                <c:pt idx="188">
                  <c:v>9.9258400000000005E-5</c:v>
                </c:pt>
                <c:pt idx="189">
                  <c:v>9.9975299999999998E-5</c:v>
                </c:pt>
                <c:pt idx="190">
                  <c:v>1.01253E-4</c:v>
                </c:pt>
                <c:pt idx="191">
                  <c:v>1.01524E-4</c:v>
                </c:pt>
                <c:pt idx="192">
                  <c:v>1.02015E-4</c:v>
                </c:pt>
                <c:pt idx="193">
                  <c:v>1.0338799999999999E-4</c:v>
                </c:pt>
                <c:pt idx="194">
                  <c:v>1.0443E-4</c:v>
                </c:pt>
                <c:pt idx="195">
                  <c:v>1.05429E-4</c:v>
                </c:pt>
                <c:pt idx="196">
                  <c:v>1.06525E-4</c:v>
                </c:pt>
                <c:pt idx="197">
                  <c:v>1.07636E-4</c:v>
                </c:pt>
                <c:pt idx="198">
                  <c:v>1.08217E-4</c:v>
                </c:pt>
                <c:pt idx="199">
                  <c:v>1.09159E-4</c:v>
                </c:pt>
                <c:pt idx="200">
                  <c:v>1.0988399999999999E-4</c:v>
                </c:pt>
                <c:pt idx="201">
                  <c:v>1.10781E-4</c:v>
                </c:pt>
                <c:pt idx="202">
                  <c:v>1.11617E-4</c:v>
                </c:pt>
                <c:pt idx="203">
                  <c:v>1.12396E-4</c:v>
                </c:pt>
                <c:pt idx="204">
                  <c:v>1.1333E-4</c:v>
                </c:pt>
                <c:pt idx="205">
                  <c:v>1.13325E-4</c:v>
                </c:pt>
                <c:pt idx="206">
                  <c:v>1.1346200000000001E-4</c:v>
                </c:pt>
                <c:pt idx="207">
                  <c:v>1.13696E-4</c:v>
                </c:pt>
                <c:pt idx="208">
                  <c:v>1.15359E-4</c:v>
                </c:pt>
                <c:pt idx="209">
                  <c:v>1.16038E-4</c:v>
                </c:pt>
                <c:pt idx="210">
                  <c:v>1.1684900000000001E-4</c:v>
                </c:pt>
                <c:pt idx="211">
                  <c:v>1.17856E-4</c:v>
                </c:pt>
                <c:pt idx="212">
                  <c:v>1.17973E-4</c:v>
                </c:pt>
                <c:pt idx="213">
                  <c:v>1.1647899999999999E-4</c:v>
                </c:pt>
                <c:pt idx="214">
                  <c:v>1.1662E-4</c:v>
                </c:pt>
                <c:pt idx="215">
                  <c:v>1.16808E-4</c:v>
                </c:pt>
                <c:pt idx="216">
                  <c:v>1.1683E-4</c:v>
                </c:pt>
                <c:pt idx="217">
                  <c:v>1.1693600000000001E-4</c:v>
                </c:pt>
                <c:pt idx="218">
                  <c:v>1.17225E-4</c:v>
                </c:pt>
                <c:pt idx="219">
                  <c:v>1.1727600000000001E-4</c:v>
                </c:pt>
                <c:pt idx="220">
                  <c:v>1.1744299999999999E-4</c:v>
                </c:pt>
                <c:pt idx="221">
                  <c:v>1.1803000000000001E-4</c:v>
                </c:pt>
                <c:pt idx="222">
                  <c:v>1.19162E-4</c:v>
                </c:pt>
                <c:pt idx="223">
                  <c:v>1.1988400000000001E-4</c:v>
                </c:pt>
                <c:pt idx="224">
                  <c:v>1.20449E-4</c:v>
                </c:pt>
                <c:pt idx="225">
                  <c:v>1.2149199999999999E-4</c:v>
                </c:pt>
                <c:pt idx="226">
                  <c:v>1.22695E-4</c:v>
                </c:pt>
                <c:pt idx="227">
                  <c:v>1.2349400000000001E-4</c:v>
                </c:pt>
                <c:pt idx="228">
                  <c:v>1.2453099999999999E-4</c:v>
                </c:pt>
                <c:pt idx="229">
                  <c:v>1.2439999999999999E-4</c:v>
                </c:pt>
                <c:pt idx="230">
                  <c:v>1.2427299999999999E-4</c:v>
                </c:pt>
                <c:pt idx="231">
                  <c:v>1.2297799999999999E-4</c:v>
                </c:pt>
                <c:pt idx="232">
                  <c:v>1.2347700000000001E-4</c:v>
                </c:pt>
                <c:pt idx="233">
                  <c:v>1.2333099999999999E-4</c:v>
                </c:pt>
                <c:pt idx="234">
                  <c:v>1.24039E-4</c:v>
                </c:pt>
                <c:pt idx="235">
                  <c:v>1.24831E-4</c:v>
                </c:pt>
                <c:pt idx="236">
                  <c:v>1.2607100000000001E-4</c:v>
                </c:pt>
                <c:pt idx="237">
                  <c:v>1.2529899999999999E-4</c:v>
                </c:pt>
                <c:pt idx="238">
                  <c:v>1.25122E-4</c:v>
                </c:pt>
                <c:pt idx="239">
                  <c:v>1.2524500000000001E-4</c:v>
                </c:pt>
                <c:pt idx="240">
                  <c:v>1.2507600000000001E-4</c:v>
                </c:pt>
                <c:pt idx="241">
                  <c:v>1.2379200000000001E-4</c:v>
                </c:pt>
                <c:pt idx="242">
                  <c:v>1.2416700000000001E-4</c:v>
                </c:pt>
                <c:pt idx="243">
                  <c:v>1.2359799999999999E-4</c:v>
                </c:pt>
                <c:pt idx="244">
                  <c:v>1.23783E-4</c:v>
                </c:pt>
                <c:pt idx="245">
                  <c:v>1.22578E-4</c:v>
                </c:pt>
                <c:pt idx="246">
                  <c:v>1.2298499999999999E-4</c:v>
                </c:pt>
                <c:pt idx="247">
                  <c:v>1.2238200000000001E-4</c:v>
                </c:pt>
                <c:pt idx="248">
                  <c:v>1.22693E-4</c:v>
                </c:pt>
                <c:pt idx="249">
                  <c:v>1.2316700000000001E-4</c:v>
                </c:pt>
                <c:pt idx="250">
                  <c:v>1.2428E-4</c:v>
                </c:pt>
                <c:pt idx="251">
                  <c:v>1.24635E-4</c:v>
                </c:pt>
                <c:pt idx="252">
                  <c:v>1.2510399999999999E-4</c:v>
                </c:pt>
                <c:pt idx="253">
                  <c:v>1.2486100000000001E-4</c:v>
                </c:pt>
                <c:pt idx="254">
                  <c:v>1.2437E-4</c:v>
                </c:pt>
                <c:pt idx="255">
                  <c:v>1.23967E-4</c:v>
                </c:pt>
                <c:pt idx="256">
                  <c:v>1.2412E-4</c:v>
                </c:pt>
                <c:pt idx="257">
                  <c:v>1.24246E-4</c:v>
                </c:pt>
                <c:pt idx="258">
                  <c:v>1.24702E-4</c:v>
                </c:pt>
                <c:pt idx="259">
                  <c:v>1.2474200000000001E-4</c:v>
                </c:pt>
                <c:pt idx="260">
                  <c:v>1.2466699999999999E-4</c:v>
                </c:pt>
                <c:pt idx="261">
                  <c:v>1.2451500000000001E-4</c:v>
                </c:pt>
                <c:pt idx="262">
                  <c:v>1.2428299999999999E-4</c:v>
                </c:pt>
                <c:pt idx="263">
                  <c:v>1.23301E-4</c:v>
                </c:pt>
                <c:pt idx="264">
                  <c:v>1.2328600000000001E-4</c:v>
                </c:pt>
                <c:pt idx="265">
                  <c:v>1.22435E-4</c:v>
                </c:pt>
                <c:pt idx="266">
                  <c:v>1.21369E-4</c:v>
                </c:pt>
                <c:pt idx="267">
                  <c:v>1.20679E-4</c:v>
                </c:pt>
                <c:pt idx="268">
                  <c:v>1.20257E-4</c:v>
                </c:pt>
                <c:pt idx="269">
                  <c:v>1.1856799999999999E-4</c:v>
                </c:pt>
                <c:pt idx="270">
                  <c:v>1.19646E-4</c:v>
                </c:pt>
                <c:pt idx="271">
                  <c:v>1.21896E-4</c:v>
                </c:pt>
                <c:pt idx="272">
                  <c:v>1.2217099999999999E-4</c:v>
                </c:pt>
                <c:pt idx="273">
                  <c:v>1.22106E-4</c:v>
                </c:pt>
                <c:pt idx="274">
                  <c:v>1.2124E-4</c:v>
                </c:pt>
                <c:pt idx="275">
                  <c:v>1.2026199999999999E-4</c:v>
                </c:pt>
                <c:pt idx="276">
                  <c:v>1.18532E-4</c:v>
                </c:pt>
                <c:pt idx="277">
                  <c:v>1.17051E-4</c:v>
                </c:pt>
                <c:pt idx="278">
                  <c:v>1.15728E-4</c:v>
                </c:pt>
                <c:pt idx="279">
                  <c:v>1.1516E-4</c:v>
                </c:pt>
                <c:pt idx="280">
                  <c:v>1.1362E-4</c:v>
                </c:pt>
                <c:pt idx="281">
                  <c:v>1.12932E-4</c:v>
                </c:pt>
                <c:pt idx="282">
                  <c:v>1.10485E-4</c:v>
                </c:pt>
                <c:pt idx="283">
                  <c:v>1.0846800000000001E-4</c:v>
                </c:pt>
                <c:pt idx="284">
                  <c:v>1.0537800000000001E-4</c:v>
                </c:pt>
                <c:pt idx="285">
                  <c:v>1.03056E-4</c:v>
                </c:pt>
                <c:pt idx="286">
                  <c:v>9.9913400000000005E-5</c:v>
                </c:pt>
                <c:pt idx="287">
                  <c:v>9.7487199999999997E-5</c:v>
                </c:pt>
                <c:pt idx="288">
                  <c:v>9.4864099999999999E-5</c:v>
                </c:pt>
                <c:pt idx="289">
                  <c:v>9.2979400000000006E-5</c:v>
                </c:pt>
                <c:pt idx="290">
                  <c:v>9.0437099999999995E-5</c:v>
                </c:pt>
                <c:pt idx="291">
                  <c:v>8.82143E-5</c:v>
                </c:pt>
                <c:pt idx="292">
                  <c:v>8.5602300000000005E-5</c:v>
                </c:pt>
                <c:pt idx="293">
                  <c:v>8.3070899999999998E-5</c:v>
                </c:pt>
                <c:pt idx="294">
                  <c:v>8.0006200000000007E-5</c:v>
                </c:pt>
                <c:pt idx="295">
                  <c:v>7.7843300000000001E-5</c:v>
                </c:pt>
                <c:pt idx="296">
                  <c:v>7.3540499999999998E-5</c:v>
                </c:pt>
                <c:pt idx="297">
                  <c:v>7.0895600000000006E-5</c:v>
                </c:pt>
                <c:pt idx="298">
                  <c:v>6.5787699999999994E-5</c:v>
                </c:pt>
                <c:pt idx="299">
                  <c:v>6.1391799999999997E-5</c:v>
                </c:pt>
                <c:pt idx="300">
                  <c:v>5.2676500000000003E-5</c:v>
                </c:pt>
                <c:pt idx="301">
                  <c:v>4.6946400000000002E-5</c:v>
                </c:pt>
                <c:pt idx="302">
                  <c:v>4.3263699999999997E-5</c:v>
                </c:pt>
                <c:pt idx="303">
                  <c:v>3.9729299999999999E-5</c:v>
                </c:pt>
                <c:pt idx="304">
                  <c:v>3.6439700000000003E-5</c:v>
                </c:pt>
                <c:pt idx="305">
                  <c:v>3.4473E-5</c:v>
                </c:pt>
                <c:pt idx="306">
                  <c:v>3.2187100000000002E-5</c:v>
                </c:pt>
                <c:pt idx="307">
                  <c:v>2.94139E-5</c:v>
                </c:pt>
                <c:pt idx="308">
                  <c:v>2.7086699999999999E-5</c:v>
                </c:pt>
                <c:pt idx="309">
                  <c:v>2.5423400000000001E-5</c:v>
                </c:pt>
                <c:pt idx="310">
                  <c:v>2.24376E-5</c:v>
                </c:pt>
                <c:pt idx="311">
                  <c:v>2.0458500000000001E-5</c:v>
                </c:pt>
                <c:pt idx="312">
                  <c:v>1.8029700000000001E-5</c:v>
                </c:pt>
                <c:pt idx="313">
                  <c:v>1.58488E-5</c:v>
                </c:pt>
                <c:pt idx="314">
                  <c:v>1.1431600000000001E-5</c:v>
                </c:pt>
                <c:pt idx="315">
                  <c:v>8.2783500000000001E-6</c:v>
                </c:pt>
                <c:pt idx="316">
                  <c:v>5.3602099999999998E-6</c:v>
                </c:pt>
                <c:pt idx="317">
                  <c:v>2.5396799999999999E-6</c:v>
                </c:pt>
                <c:pt idx="318">
                  <c:v>-4.30738E-7</c:v>
                </c:pt>
                <c:pt idx="319">
                  <c:v>-3.5599099999999999E-6</c:v>
                </c:pt>
                <c:pt idx="320">
                  <c:v>-6.5065399999999997E-6</c:v>
                </c:pt>
                <c:pt idx="321">
                  <c:v>-9.1027300000000005E-6</c:v>
                </c:pt>
                <c:pt idx="322">
                  <c:v>-1.2261499999999999E-5</c:v>
                </c:pt>
                <c:pt idx="323">
                  <c:v>-1.4200500000000001E-5</c:v>
                </c:pt>
                <c:pt idx="324">
                  <c:v>-1.579E-5</c:v>
                </c:pt>
                <c:pt idx="325">
                  <c:v>-1.8859200000000001E-5</c:v>
                </c:pt>
                <c:pt idx="326">
                  <c:v>-2.1306800000000001E-5</c:v>
                </c:pt>
                <c:pt idx="327">
                  <c:v>-2.27823E-5</c:v>
                </c:pt>
                <c:pt idx="328">
                  <c:v>-2.5698799999999999E-5</c:v>
                </c:pt>
                <c:pt idx="329">
                  <c:v>-2.8119E-5</c:v>
                </c:pt>
                <c:pt idx="330">
                  <c:v>-2.9682000000000001E-5</c:v>
                </c:pt>
                <c:pt idx="331">
                  <c:v>-3.2805200000000002E-5</c:v>
                </c:pt>
                <c:pt idx="332">
                  <c:v>-3.5071299999999997E-5</c:v>
                </c:pt>
                <c:pt idx="333">
                  <c:v>-3.8983200000000003E-5</c:v>
                </c:pt>
                <c:pt idx="334">
                  <c:v>-4.0818100000000001E-5</c:v>
                </c:pt>
                <c:pt idx="335">
                  <c:v>-3.89819E-5</c:v>
                </c:pt>
                <c:pt idx="336">
                  <c:v>-4.3863499999999998E-5</c:v>
                </c:pt>
                <c:pt idx="337">
                  <c:v>-4.8690399999999997E-5</c:v>
                </c:pt>
                <c:pt idx="338">
                  <c:v>-4.8565600000000001E-5</c:v>
                </c:pt>
                <c:pt idx="339">
                  <c:v>-5.3362300000000002E-5</c:v>
                </c:pt>
                <c:pt idx="340">
                  <c:v>-7.1278600000000006E-5</c:v>
                </c:pt>
                <c:pt idx="341">
                  <c:v>-7.05499E-5</c:v>
                </c:pt>
                <c:pt idx="342">
                  <c:v>-7.3081899999999996E-5</c:v>
                </c:pt>
                <c:pt idx="343">
                  <c:v>-2.7269800000000001E-5</c:v>
                </c:pt>
                <c:pt idx="344">
                  <c:v>-2.5826999999999999E-5</c:v>
                </c:pt>
                <c:pt idx="345">
                  <c:v>-2.76957E-5</c:v>
                </c:pt>
                <c:pt idx="346">
                  <c:v>-2.97556E-5</c:v>
                </c:pt>
                <c:pt idx="347">
                  <c:v>-3.5358300000000003E-5</c:v>
                </c:pt>
                <c:pt idx="348">
                  <c:v>-4.1817000000000003E-5</c:v>
                </c:pt>
                <c:pt idx="349">
                  <c:v>-4.4345000000000003E-5</c:v>
                </c:pt>
                <c:pt idx="350">
                  <c:v>-4.7739199999999999E-5</c:v>
                </c:pt>
                <c:pt idx="351">
                  <c:v>-5.4963799999999997E-5</c:v>
                </c:pt>
                <c:pt idx="352">
                  <c:v>-4.7744799999999997E-5</c:v>
                </c:pt>
                <c:pt idx="353">
                  <c:v>-5.5060499999999999E-5</c:v>
                </c:pt>
                <c:pt idx="354">
                  <c:v>-5.2412099999999999E-5</c:v>
                </c:pt>
                <c:pt idx="355">
                  <c:v>-4.4476199999999999E-5</c:v>
                </c:pt>
                <c:pt idx="356">
                  <c:v>-3.7107400000000003E-5</c:v>
                </c:pt>
                <c:pt idx="357">
                  <c:v>-4.2124199999999999E-5</c:v>
                </c:pt>
                <c:pt idx="358">
                  <c:v>-4.94335E-5</c:v>
                </c:pt>
                <c:pt idx="359">
                  <c:v>-6.0584400000000002E-5</c:v>
                </c:pt>
                <c:pt idx="360">
                  <c:v>-5.6744899999999999E-5</c:v>
                </c:pt>
                <c:pt idx="361">
                  <c:v>-5.5187900000000001E-5</c:v>
                </c:pt>
                <c:pt idx="362">
                  <c:v>-5.6919400000000003E-5</c:v>
                </c:pt>
                <c:pt idx="363">
                  <c:v>-3.1541700000000003E-5</c:v>
                </c:pt>
                <c:pt idx="364">
                  <c:v>4.3411700000000003E-5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64-4C80-8855-CC2DA5379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83488"/>
        <c:axId val="73784064"/>
      </c:scatterChart>
      <c:valAx>
        <c:axId val="7378348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73784064"/>
        <c:crosses val="autoZero"/>
        <c:crossBetween val="midCat"/>
      </c:valAx>
      <c:valAx>
        <c:axId val="7378406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737834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37380501716131637"/>
                  <c:y val="0.54705802264630465"/>
                </c:manualLayout>
              </c:layout>
              <c:numFmt formatCode="General" sourceLinked="0"/>
            </c:trendlineLbl>
          </c:trendline>
          <c:xVal>
            <c:numRef>
              <c:f>'Data fresh bones'!$FR$4:$FR$398</c:f>
              <c:numCache>
                <c:formatCode>0.00E+00</c:formatCode>
                <c:ptCount val="395"/>
                <c:pt idx="0">
                  <c:v>-1.7391999999999999E-5</c:v>
                </c:pt>
                <c:pt idx="1">
                  <c:v>4.6247E-6</c:v>
                </c:pt>
                <c:pt idx="2">
                  <c:v>5.07715E-5</c:v>
                </c:pt>
                <c:pt idx="3" formatCode="General">
                  <c:v>1.70753E-4</c:v>
                </c:pt>
                <c:pt idx="4" formatCode="General">
                  <c:v>5.0274300000000005E-4</c:v>
                </c:pt>
                <c:pt idx="5" formatCode="General">
                  <c:v>1.6162310000000001E-3</c:v>
                </c:pt>
                <c:pt idx="6" formatCode="General">
                  <c:v>2.8196839999999998E-3</c:v>
                </c:pt>
                <c:pt idx="7" formatCode="General">
                  <c:v>4.440327E-3</c:v>
                </c:pt>
                <c:pt idx="8" formatCode="General">
                  <c:v>6.3933669999999996E-3</c:v>
                </c:pt>
                <c:pt idx="9" formatCode="General">
                  <c:v>8.6006009999999994E-3</c:v>
                </c:pt>
                <c:pt idx="10" formatCode="General">
                  <c:v>1.0490658999999999E-2</c:v>
                </c:pt>
                <c:pt idx="11" formatCode="General">
                  <c:v>1.2442190000000001E-2</c:v>
                </c:pt>
                <c:pt idx="12" formatCode="General">
                  <c:v>1.4529831999999999E-2</c:v>
                </c:pt>
                <c:pt idx="13" formatCode="General">
                  <c:v>1.6602274E-2</c:v>
                </c:pt>
                <c:pt idx="14" formatCode="General">
                  <c:v>1.8419688E-2</c:v>
                </c:pt>
                <c:pt idx="15" formatCode="General">
                  <c:v>2.0237532999999999E-2</c:v>
                </c:pt>
                <c:pt idx="16" formatCode="General">
                  <c:v>2.2712255000000001E-2</c:v>
                </c:pt>
                <c:pt idx="17" formatCode="General">
                  <c:v>2.5314277E-2</c:v>
                </c:pt>
                <c:pt idx="18" formatCode="General">
                  <c:v>2.8386030999999999E-2</c:v>
                </c:pt>
                <c:pt idx="19" formatCode="General">
                  <c:v>3.2332621999999998E-2</c:v>
                </c:pt>
                <c:pt idx="20" formatCode="General">
                  <c:v>3.7117254000000002E-2</c:v>
                </c:pt>
                <c:pt idx="21" formatCode="General">
                  <c:v>4.2102898E-2</c:v>
                </c:pt>
                <c:pt idx="22" formatCode="General">
                  <c:v>4.8430673E-2</c:v>
                </c:pt>
                <c:pt idx="23" formatCode="General">
                  <c:v>5.6466927E-2</c:v>
                </c:pt>
                <c:pt idx="24" formatCode="General">
                  <c:v>6.5694901999999999E-2</c:v>
                </c:pt>
                <c:pt idx="25" formatCode="General">
                  <c:v>7.4903278000000004E-2</c:v>
                </c:pt>
                <c:pt idx="26" formatCode="General">
                  <c:v>8.4598042999999998E-2</c:v>
                </c:pt>
                <c:pt idx="27" formatCode="General">
                  <c:v>9.5834096999999993E-2</c:v>
                </c:pt>
                <c:pt idx="28" formatCode="General">
                  <c:v>0.108343316</c:v>
                </c:pt>
                <c:pt idx="29" formatCode="General">
                  <c:v>0.119575474</c:v>
                </c:pt>
                <c:pt idx="30" formatCode="General">
                  <c:v>0.12972229499999999</c:v>
                </c:pt>
                <c:pt idx="31" formatCode="General">
                  <c:v>0.13993050900000001</c:v>
                </c:pt>
                <c:pt idx="32" formatCode="General">
                  <c:v>0.14928391599999999</c:v>
                </c:pt>
                <c:pt idx="33" formatCode="General">
                  <c:v>0.157330103</c:v>
                </c:pt>
                <c:pt idx="34" formatCode="General">
                  <c:v>0.16695130699999999</c:v>
                </c:pt>
                <c:pt idx="35" formatCode="General">
                  <c:v>0.17863855000000001</c:v>
                </c:pt>
                <c:pt idx="36" formatCode="General">
                  <c:v>0.189504955</c:v>
                </c:pt>
                <c:pt idx="37" formatCode="General">
                  <c:v>0.198284134</c:v>
                </c:pt>
                <c:pt idx="38" formatCode="General">
                  <c:v>0.206056724</c:v>
                </c:pt>
                <c:pt idx="39" formatCode="General">
                  <c:v>0.21323097699999999</c:v>
                </c:pt>
                <c:pt idx="40" formatCode="General">
                  <c:v>0.219585483</c:v>
                </c:pt>
                <c:pt idx="41" formatCode="General">
                  <c:v>0.226086959</c:v>
                </c:pt>
                <c:pt idx="42" formatCode="General">
                  <c:v>0.232642979</c:v>
                </c:pt>
                <c:pt idx="43" formatCode="General">
                  <c:v>0.23847612300000001</c:v>
                </c:pt>
                <c:pt idx="44" formatCode="General">
                  <c:v>0.24396647399999999</c:v>
                </c:pt>
                <c:pt idx="45" formatCode="General">
                  <c:v>0.249718317</c:v>
                </c:pt>
                <c:pt idx="46" formatCode="General">
                  <c:v>0.25494030200000001</c:v>
                </c:pt>
                <c:pt idx="47" formatCode="General">
                  <c:v>0.26021587000000002</c:v>
                </c:pt>
                <c:pt idx="48" formatCode="General">
                  <c:v>0.26672798199999997</c:v>
                </c:pt>
                <c:pt idx="49" formatCode="General">
                  <c:v>0.27398657999999998</c:v>
                </c:pt>
                <c:pt idx="50" formatCode="General">
                  <c:v>0.28024379700000002</c:v>
                </c:pt>
                <c:pt idx="51" formatCode="General">
                  <c:v>0.28635536299999997</c:v>
                </c:pt>
                <c:pt idx="52" formatCode="General">
                  <c:v>0.29336289500000001</c:v>
                </c:pt>
                <c:pt idx="53" formatCode="General">
                  <c:v>0.30001672800000001</c:v>
                </c:pt>
                <c:pt idx="54" formatCode="General">
                  <c:v>0.30573943999999997</c:v>
                </c:pt>
                <c:pt idx="55" formatCode="General">
                  <c:v>0.31284578200000002</c:v>
                </c:pt>
                <c:pt idx="56" formatCode="General">
                  <c:v>0.32083267700000001</c:v>
                </c:pt>
                <c:pt idx="57" formatCode="General">
                  <c:v>0.32743693299999999</c:v>
                </c:pt>
                <c:pt idx="58" formatCode="General">
                  <c:v>0.33264306399999999</c:v>
                </c:pt>
                <c:pt idx="59" formatCode="General">
                  <c:v>0.33827927099999999</c:v>
                </c:pt>
                <c:pt idx="60" formatCode="General">
                  <c:v>0.34284379700000001</c:v>
                </c:pt>
                <c:pt idx="61" formatCode="General">
                  <c:v>0.34659390499999998</c:v>
                </c:pt>
                <c:pt idx="62" formatCode="General">
                  <c:v>0.35085695700000002</c:v>
                </c:pt>
                <c:pt idx="63" formatCode="General">
                  <c:v>0.356562938</c:v>
                </c:pt>
                <c:pt idx="64" formatCode="General">
                  <c:v>0.36177757999999999</c:v>
                </c:pt>
                <c:pt idx="65" formatCode="General">
                  <c:v>0.36785477599999999</c:v>
                </c:pt>
                <c:pt idx="66" formatCode="General">
                  <c:v>0.375795922</c:v>
                </c:pt>
                <c:pt idx="67" formatCode="General">
                  <c:v>0.38516155800000001</c:v>
                </c:pt>
                <c:pt idx="68" formatCode="General">
                  <c:v>0.39498456199999998</c:v>
                </c:pt>
                <c:pt idx="69" formatCode="General">
                  <c:v>0.40480784600000003</c:v>
                </c:pt>
                <c:pt idx="70" formatCode="General">
                  <c:v>0.413606166</c:v>
                </c:pt>
                <c:pt idx="71" formatCode="General">
                  <c:v>0.4220313</c:v>
                </c:pt>
                <c:pt idx="72" formatCode="General">
                  <c:v>0.43028264100000002</c:v>
                </c:pt>
                <c:pt idx="73" formatCode="General">
                  <c:v>0.43756467700000001</c:v>
                </c:pt>
                <c:pt idx="74" formatCode="General">
                  <c:v>0.44514130299999999</c:v>
                </c:pt>
                <c:pt idx="75" formatCode="General">
                  <c:v>0.45309511099999999</c:v>
                </c:pt>
                <c:pt idx="76" formatCode="General">
                  <c:v>0.46001081900000002</c:v>
                </c:pt>
                <c:pt idx="77" formatCode="General">
                  <c:v>0.465733067</c:v>
                </c:pt>
                <c:pt idx="78" formatCode="General">
                  <c:v>0.47122574900000003</c:v>
                </c:pt>
                <c:pt idx="79" formatCode="General">
                  <c:v>0.47645104599999999</c:v>
                </c:pt>
                <c:pt idx="80" formatCode="General">
                  <c:v>0.483238689</c:v>
                </c:pt>
                <c:pt idx="81" formatCode="General">
                  <c:v>0.49158805799999999</c:v>
                </c:pt>
                <c:pt idx="82" formatCode="General">
                  <c:v>0.50016140899999995</c:v>
                </c:pt>
                <c:pt idx="83" formatCode="General">
                  <c:v>0.50828016799999998</c:v>
                </c:pt>
                <c:pt idx="84" formatCode="General">
                  <c:v>0.51610491400000003</c:v>
                </c:pt>
                <c:pt idx="85" formatCode="General">
                  <c:v>0.52213591800000003</c:v>
                </c:pt>
                <c:pt idx="86" formatCode="General">
                  <c:v>0.52745647600000001</c:v>
                </c:pt>
                <c:pt idx="87" formatCode="General">
                  <c:v>0.53268972299999995</c:v>
                </c:pt>
                <c:pt idx="88" formatCode="General">
                  <c:v>0.53862642800000005</c:v>
                </c:pt>
                <c:pt idx="89" formatCode="General">
                  <c:v>0.54445097799999997</c:v>
                </c:pt>
                <c:pt idx="90" formatCode="General">
                  <c:v>0.54945820999999995</c:v>
                </c:pt>
                <c:pt idx="91" formatCode="General">
                  <c:v>0.55302354200000003</c:v>
                </c:pt>
                <c:pt idx="92" formatCode="General">
                  <c:v>0.55656318199999999</c:v>
                </c:pt>
                <c:pt idx="93" formatCode="General">
                  <c:v>0.55971798500000003</c:v>
                </c:pt>
                <c:pt idx="94" formatCode="General">
                  <c:v>0.56201817200000004</c:v>
                </c:pt>
                <c:pt idx="95" formatCode="General">
                  <c:v>0.56500979600000001</c:v>
                </c:pt>
                <c:pt idx="96" formatCode="General">
                  <c:v>0.56893922699999999</c:v>
                </c:pt>
                <c:pt idx="97" formatCode="General">
                  <c:v>0.57228624500000003</c:v>
                </c:pt>
                <c:pt idx="98" formatCode="General">
                  <c:v>0.57553776599999995</c:v>
                </c:pt>
                <c:pt idx="99" formatCode="General">
                  <c:v>0.57935402300000005</c:v>
                </c:pt>
                <c:pt idx="100" formatCode="General">
                  <c:v>0.58259586699999999</c:v>
                </c:pt>
                <c:pt idx="101" formatCode="General">
                  <c:v>0.58473415799999995</c:v>
                </c:pt>
                <c:pt idx="102" formatCode="General">
                  <c:v>0.58659103099999998</c:v>
                </c:pt>
                <c:pt idx="103" formatCode="General">
                  <c:v>0.58775878800000003</c:v>
                </c:pt>
                <c:pt idx="104" formatCode="General">
                  <c:v>0.58912369099999995</c:v>
                </c:pt>
                <c:pt idx="105" formatCode="General">
                  <c:v>0.59120366800000002</c:v>
                </c:pt>
                <c:pt idx="106" formatCode="General">
                  <c:v>0.59492542900000001</c:v>
                </c:pt>
                <c:pt idx="107" formatCode="General">
                  <c:v>0.60009785699999996</c:v>
                </c:pt>
                <c:pt idx="108" formatCode="General">
                  <c:v>0.60569907599999995</c:v>
                </c:pt>
                <c:pt idx="109" formatCode="General">
                  <c:v>0.61065960399999997</c:v>
                </c:pt>
                <c:pt idx="110" formatCode="General">
                  <c:v>0.61478937700000003</c:v>
                </c:pt>
                <c:pt idx="111" formatCode="General">
                  <c:v>0.61795513700000004</c:v>
                </c:pt>
                <c:pt idx="112" formatCode="General">
                  <c:v>0.62123075000000005</c:v>
                </c:pt>
                <c:pt idx="113" formatCode="General">
                  <c:v>0.62475987899999996</c:v>
                </c:pt>
                <c:pt idx="114" formatCode="General">
                  <c:v>0.62913374600000005</c:v>
                </c:pt>
                <c:pt idx="115" formatCode="General">
                  <c:v>0.63479937500000005</c:v>
                </c:pt>
                <c:pt idx="116" formatCode="General">
                  <c:v>0.64111451100000005</c:v>
                </c:pt>
                <c:pt idx="117" formatCode="General">
                  <c:v>0.646805933</c:v>
                </c:pt>
                <c:pt idx="118" formatCode="General">
                  <c:v>0.65290172999999996</c:v>
                </c:pt>
                <c:pt idx="119" formatCode="General">
                  <c:v>0.65973845600000003</c:v>
                </c:pt>
                <c:pt idx="120" formatCode="General">
                  <c:v>0.66675599200000002</c:v>
                </c:pt>
                <c:pt idx="121" formatCode="General">
                  <c:v>0.67394467400000002</c:v>
                </c:pt>
                <c:pt idx="122" formatCode="General">
                  <c:v>0.68071830700000002</c:v>
                </c:pt>
                <c:pt idx="123" formatCode="General">
                  <c:v>0.68760776999999995</c:v>
                </c:pt>
                <c:pt idx="124" formatCode="General">
                  <c:v>0.69456432499999998</c:v>
                </c:pt>
                <c:pt idx="125" formatCode="General">
                  <c:v>0.70102245500000004</c:v>
                </c:pt>
                <c:pt idx="126" formatCode="General">
                  <c:v>0.70687073700000003</c:v>
                </c:pt>
                <c:pt idx="127" formatCode="General">
                  <c:v>0.71285957</c:v>
                </c:pt>
                <c:pt idx="128" formatCode="General">
                  <c:v>0.71819398899999998</c:v>
                </c:pt>
                <c:pt idx="129" formatCode="General">
                  <c:v>0.722890013</c:v>
                </c:pt>
                <c:pt idx="130" formatCode="General">
                  <c:v>0.72803774700000001</c:v>
                </c:pt>
                <c:pt idx="131" formatCode="General">
                  <c:v>0.73337594800000006</c:v>
                </c:pt>
                <c:pt idx="132" formatCode="General">
                  <c:v>0.73882696000000003</c:v>
                </c:pt>
                <c:pt idx="133" formatCode="General">
                  <c:v>0.74483266400000003</c:v>
                </c:pt>
                <c:pt idx="134" formatCode="General">
                  <c:v>0.75209128199999997</c:v>
                </c:pt>
                <c:pt idx="135" formatCode="General">
                  <c:v>0.75869448100000003</c:v>
                </c:pt>
                <c:pt idx="136" formatCode="General">
                  <c:v>0.76458877700000005</c:v>
                </c:pt>
                <c:pt idx="137" formatCode="General">
                  <c:v>0.77038448400000004</c:v>
                </c:pt>
                <c:pt idx="138" formatCode="General">
                  <c:v>0.77596232300000001</c:v>
                </c:pt>
                <c:pt idx="139" formatCode="General">
                  <c:v>0.77974104</c:v>
                </c:pt>
                <c:pt idx="140" formatCode="General">
                  <c:v>0.78352683499999998</c:v>
                </c:pt>
                <c:pt idx="141" formatCode="General">
                  <c:v>0.78827118500000004</c:v>
                </c:pt>
                <c:pt idx="142" formatCode="General">
                  <c:v>0.79351615399999997</c:v>
                </c:pt>
                <c:pt idx="143" formatCode="General">
                  <c:v>0.79880340100000002</c:v>
                </c:pt>
                <c:pt idx="144" formatCode="General">
                  <c:v>0.80361842299999997</c:v>
                </c:pt>
                <c:pt idx="145" formatCode="General">
                  <c:v>0.80856004199999998</c:v>
                </c:pt>
                <c:pt idx="146" formatCode="General">
                  <c:v>0.813898016</c:v>
                </c:pt>
                <c:pt idx="147" formatCode="General">
                  <c:v>0.81943181899999995</c:v>
                </c:pt>
                <c:pt idx="148" formatCode="General">
                  <c:v>0.82544633599999995</c:v>
                </c:pt>
                <c:pt idx="149" formatCode="General">
                  <c:v>0.83207925999999999</c:v>
                </c:pt>
                <c:pt idx="150" formatCode="General">
                  <c:v>0.83842185199999997</c:v>
                </c:pt>
                <c:pt idx="151" formatCode="General">
                  <c:v>0.84363353399999996</c:v>
                </c:pt>
                <c:pt idx="152" formatCode="General">
                  <c:v>0.84759653400000001</c:v>
                </c:pt>
                <c:pt idx="153" formatCode="General">
                  <c:v>0.85020631499999999</c:v>
                </c:pt>
                <c:pt idx="154" formatCode="General">
                  <c:v>0.85295205900000004</c:v>
                </c:pt>
                <c:pt idx="155" formatCode="General">
                  <c:v>0.85649110299999998</c:v>
                </c:pt>
                <c:pt idx="156" formatCode="General">
                  <c:v>0.86103684199999997</c:v>
                </c:pt>
                <c:pt idx="157" formatCode="General">
                  <c:v>0.866386726</c:v>
                </c:pt>
                <c:pt idx="158" formatCode="General">
                  <c:v>0.87210838400000001</c:v>
                </c:pt>
                <c:pt idx="159" formatCode="General">
                  <c:v>0.87786369600000003</c:v>
                </c:pt>
                <c:pt idx="160" formatCode="General">
                  <c:v>0.88354460099999999</c:v>
                </c:pt>
                <c:pt idx="161" formatCode="General">
                  <c:v>0.88886372499999999</c:v>
                </c:pt>
                <c:pt idx="162" formatCode="General">
                  <c:v>0.89413126399999998</c:v>
                </c:pt>
                <c:pt idx="163" formatCode="General">
                  <c:v>0.90001608399999999</c:v>
                </c:pt>
                <c:pt idx="164" formatCode="General">
                  <c:v>0.90605249499999996</c:v>
                </c:pt>
                <c:pt idx="165" formatCode="General">
                  <c:v>0.91169140800000004</c:v>
                </c:pt>
                <c:pt idx="166" formatCode="General">
                  <c:v>0.91715502500000001</c:v>
                </c:pt>
                <c:pt idx="167" formatCode="General">
                  <c:v>0.92274630999999996</c:v>
                </c:pt>
                <c:pt idx="168" formatCode="General">
                  <c:v>0.92787412300000005</c:v>
                </c:pt>
                <c:pt idx="169" formatCode="General">
                  <c:v>0.93311907999999999</c:v>
                </c:pt>
                <c:pt idx="170" formatCode="General">
                  <c:v>0.93902098499999997</c:v>
                </c:pt>
                <c:pt idx="171" formatCode="General">
                  <c:v>0.94486414299999999</c:v>
                </c:pt>
                <c:pt idx="172" formatCode="General">
                  <c:v>0.95074951900000004</c:v>
                </c:pt>
                <c:pt idx="173" formatCode="General">
                  <c:v>0.95638577499999999</c:v>
                </c:pt>
                <c:pt idx="174" formatCode="General">
                  <c:v>0.96167151900000003</c:v>
                </c:pt>
                <c:pt idx="175" formatCode="General">
                  <c:v>0.96608388999999995</c:v>
                </c:pt>
                <c:pt idx="176" formatCode="General">
                  <c:v>0.97029606800000001</c:v>
                </c:pt>
                <c:pt idx="177" formatCode="General">
                  <c:v>0.97473802799999998</c:v>
                </c:pt>
                <c:pt idx="178" formatCode="General">
                  <c:v>0.97985335399999995</c:v>
                </c:pt>
                <c:pt idx="179" formatCode="General">
                  <c:v>0.984879791</c:v>
                </c:pt>
                <c:pt idx="180" formatCode="General">
                  <c:v>0.98928114099999997</c:v>
                </c:pt>
                <c:pt idx="181" formatCode="General">
                  <c:v>0.99385387599999997</c:v>
                </c:pt>
                <c:pt idx="182" formatCode="General">
                  <c:v>0.99916073900000002</c:v>
                </c:pt>
                <c:pt idx="183" formatCode="General">
                  <c:v>1.0049564520000001</c:v>
                </c:pt>
                <c:pt idx="184" formatCode="General">
                  <c:v>1.0110179560000001</c:v>
                </c:pt>
                <c:pt idx="185" formatCode="General">
                  <c:v>1.0182216159999999</c:v>
                </c:pt>
                <c:pt idx="186" formatCode="General">
                  <c:v>1.02525698</c:v>
                </c:pt>
                <c:pt idx="187" formatCode="General">
                  <c:v>1.0302475259999999</c:v>
                </c:pt>
                <c:pt idx="188" formatCode="General">
                  <c:v>1.034184676</c:v>
                </c:pt>
                <c:pt idx="189" formatCode="General">
                  <c:v>1.0373982770000001</c:v>
                </c:pt>
                <c:pt idx="190" formatCode="General">
                  <c:v>1.040658474</c:v>
                </c:pt>
                <c:pt idx="191" formatCode="General">
                  <c:v>1.0448583220000001</c:v>
                </c:pt>
                <c:pt idx="192" formatCode="General">
                  <c:v>1.0493104369999999</c:v>
                </c:pt>
                <c:pt idx="193" formatCode="General">
                  <c:v>1.054186544</c:v>
                </c:pt>
                <c:pt idx="194" formatCode="General">
                  <c:v>1.0595675769999999</c:v>
                </c:pt>
                <c:pt idx="195" formatCode="General">
                  <c:v>1.063612394</c:v>
                </c:pt>
                <c:pt idx="196" formatCode="General">
                  <c:v>1.0669657930000001</c:v>
                </c:pt>
                <c:pt idx="197" formatCode="General">
                  <c:v>1.071939693</c:v>
                </c:pt>
                <c:pt idx="198" formatCode="General">
                  <c:v>1.0785618530000001</c:v>
                </c:pt>
                <c:pt idx="199" formatCode="General">
                  <c:v>1.0865468069999999</c:v>
                </c:pt>
                <c:pt idx="200" formatCode="General">
                  <c:v>1.0961642220000001</c:v>
                </c:pt>
                <c:pt idx="201" formatCode="General">
                  <c:v>1.106063174</c:v>
                </c:pt>
                <c:pt idx="202" formatCode="General">
                  <c:v>1.1162261920000001</c:v>
                </c:pt>
                <c:pt idx="203" formatCode="General">
                  <c:v>1.1259434269999999</c:v>
                </c:pt>
                <c:pt idx="204" formatCode="General">
                  <c:v>1.1361464480000001</c:v>
                </c:pt>
                <c:pt idx="205" formatCode="General">
                  <c:v>1.1465653570000001</c:v>
                </c:pt>
                <c:pt idx="206" formatCode="General">
                  <c:v>1.156589584</c:v>
                </c:pt>
                <c:pt idx="207" formatCode="General">
                  <c:v>1.1649788679999999</c:v>
                </c:pt>
                <c:pt idx="208" formatCode="General">
                  <c:v>1.1722675819999999</c:v>
                </c:pt>
                <c:pt idx="209" formatCode="General">
                  <c:v>1.1785869630000001</c:v>
                </c:pt>
                <c:pt idx="210" formatCode="General">
                  <c:v>1.184467181</c:v>
                </c:pt>
                <c:pt idx="211" formatCode="General">
                  <c:v>1.1909719780000001</c:v>
                </c:pt>
                <c:pt idx="212" formatCode="General">
                  <c:v>1.199648837</c:v>
                </c:pt>
                <c:pt idx="213" formatCode="General">
                  <c:v>1.209386651</c:v>
                </c:pt>
                <c:pt idx="214" formatCode="General">
                  <c:v>1.218292245</c:v>
                </c:pt>
                <c:pt idx="215" formatCode="General">
                  <c:v>1.22621487</c:v>
                </c:pt>
                <c:pt idx="216" formatCode="General">
                  <c:v>1.233320368</c:v>
                </c:pt>
                <c:pt idx="217" formatCode="General">
                  <c:v>1.23907451</c:v>
                </c:pt>
                <c:pt idx="218" formatCode="General">
                  <c:v>1.244095819</c:v>
                </c:pt>
                <c:pt idx="219" formatCode="General">
                  <c:v>1.248519583</c:v>
                </c:pt>
                <c:pt idx="220" formatCode="General">
                  <c:v>1.2535821229999999</c:v>
                </c:pt>
                <c:pt idx="221" formatCode="General">
                  <c:v>1.2595177289999999</c:v>
                </c:pt>
                <c:pt idx="222" formatCode="General">
                  <c:v>1.2657901629999999</c:v>
                </c:pt>
                <c:pt idx="223" formatCode="General">
                  <c:v>1.2717952539999999</c:v>
                </c:pt>
                <c:pt idx="224" formatCode="General">
                  <c:v>1.27857943</c:v>
                </c:pt>
                <c:pt idx="225" formatCode="General">
                  <c:v>1.2860923769999999</c:v>
                </c:pt>
                <c:pt idx="226" formatCode="General">
                  <c:v>1.2937221400000001</c:v>
                </c:pt>
                <c:pt idx="227" formatCode="General">
                  <c:v>1.300603776</c:v>
                </c:pt>
                <c:pt idx="228" formatCode="General">
                  <c:v>1.3074185300000001</c:v>
                </c:pt>
                <c:pt idx="229" formatCode="General">
                  <c:v>1.3142747960000001</c:v>
                </c:pt>
                <c:pt idx="230" formatCode="General">
                  <c:v>1.3207568110000001</c:v>
                </c:pt>
                <c:pt idx="231" formatCode="General">
                  <c:v>1.326603003</c:v>
                </c:pt>
                <c:pt idx="232" formatCode="General">
                  <c:v>1.332356857</c:v>
                </c:pt>
                <c:pt idx="233" formatCode="General">
                  <c:v>1.3387042250000001</c:v>
                </c:pt>
                <c:pt idx="234" formatCode="General">
                  <c:v>1.345556008</c:v>
                </c:pt>
                <c:pt idx="235" formatCode="General">
                  <c:v>1.351598863</c:v>
                </c:pt>
                <c:pt idx="236" formatCode="General">
                  <c:v>1.357690989</c:v>
                </c:pt>
                <c:pt idx="237" formatCode="General">
                  <c:v>1.364195405</c:v>
                </c:pt>
                <c:pt idx="238" formatCode="General">
                  <c:v>1.3699126450000001</c:v>
                </c:pt>
                <c:pt idx="239" formatCode="General">
                  <c:v>1.37485323</c:v>
                </c:pt>
                <c:pt idx="240" formatCode="General">
                  <c:v>1.3801304379999999</c:v>
                </c:pt>
                <c:pt idx="241" formatCode="General">
                  <c:v>1.385056507</c:v>
                </c:pt>
                <c:pt idx="242" formatCode="General">
                  <c:v>1.389023358</c:v>
                </c:pt>
                <c:pt idx="243" formatCode="General">
                  <c:v>1.3928377110000001</c:v>
                </c:pt>
                <c:pt idx="244" formatCode="General">
                  <c:v>1.3964708809999999</c:v>
                </c:pt>
                <c:pt idx="245" formatCode="General">
                  <c:v>1.399553053</c:v>
                </c:pt>
                <c:pt idx="246" formatCode="General">
                  <c:v>1.4031464010000001</c:v>
                </c:pt>
                <c:pt idx="247" formatCode="General">
                  <c:v>1.4072025079999999</c:v>
                </c:pt>
                <c:pt idx="248" formatCode="General">
                  <c:v>1.4118863150000001</c:v>
                </c:pt>
                <c:pt idx="249" formatCode="General">
                  <c:v>1.4181958139999999</c:v>
                </c:pt>
                <c:pt idx="250" formatCode="General">
                  <c:v>1.4258349210000001</c:v>
                </c:pt>
                <c:pt idx="251" formatCode="General">
                  <c:v>1.4332336370000001</c:v>
                </c:pt>
                <c:pt idx="252" formatCode="General">
                  <c:v>1.4406859089999999</c:v>
                </c:pt>
                <c:pt idx="253" formatCode="General">
                  <c:v>1.448003454</c:v>
                </c:pt>
                <c:pt idx="254" formatCode="General">
                  <c:v>1.454281793</c:v>
                </c:pt>
                <c:pt idx="255" formatCode="General">
                  <c:v>1.459049171</c:v>
                </c:pt>
                <c:pt idx="256" formatCode="General">
                  <c:v>1.4632951890000001</c:v>
                </c:pt>
                <c:pt idx="257" formatCode="General">
                  <c:v>1.467968712</c:v>
                </c:pt>
                <c:pt idx="258" formatCode="General">
                  <c:v>1.4735503379999999</c:v>
                </c:pt>
                <c:pt idx="259" formatCode="General">
                  <c:v>1.479282531</c:v>
                </c:pt>
                <c:pt idx="260" formatCode="General">
                  <c:v>1.485020081</c:v>
                </c:pt>
                <c:pt idx="261" formatCode="General">
                  <c:v>1.491369693</c:v>
                </c:pt>
                <c:pt idx="262" formatCode="General">
                  <c:v>1.498079129</c:v>
                </c:pt>
                <c:pt idx="263" formatCode="General">
                  <c:v>1.5030236020000001</c:v>
                </c:pt>
                <c:pt idx="264" formatCode="General">
                  <c:v>1.506717922</c:v>
                </c:pt>
                <c:pt idx="265" formatCode="General">
                  <c:v>1.510937108</c:v>
                </c:pt>
                <c:pt idx="266" formatCode="General">
                  <c:v>1.5151248530000001</c:v>
                </c:pt>
                <c:pt idx="267" formatCode="General">
                  <c:v>1.517997563</c:v>
                </c:pt>
                <c:pt idx="268" formatCode="General">
                  <c:v>1.5213617829999999</c:v>
                </c:pt>
                <c:pt idx="269" formatCode="General">
                  <c:v>1.5249206129999999</c:v>
                </c:pt>
                <c:pt idx="270" formatCode="General">
                  <c:v>1.52839898</c:v>
                </c:pt>
                <c:pt idx="271" formatCode="General">
                  <c:v>1.5324547019999999</c:v>
                </c:pt>
                <c:pt idx="272" formatCode="General">
                  <c:v>1.5367046600000001</c:v>
                </c:pt>
                <c:pt idx="273" formatCode="General">
                  <c:v>1.5407231029999999</c:v>
                </c:pt>
                <c:pt idx="274" formatCode="General">
                  <c:v>1.545322544</c:v>
                </c:pt>
                <c:pt idx="275" formatCode="General">
                  <c:v>1.5499826969999999</c:v>
                </c:pt>
                <c:pt idx="276" formatCode="General">
                  <c:v>1.5537302660000001</c:v>
                </c:pt>
                <c:pt idx="277" formatCode="General">
                  <c:v>1.5581845969999999</c:v>
                </c:pt>
                <c:pt idx="278" formatCode="General">
                  <c:v>1.563409075</c:v>
                </c:pt>
                <c:pt idx="279" formatCode="General">
                  <c:v>1.5682749069999999</c:v>
                </c:pt>
                <c:pt idx="280" formatCode="General">
                  <c:v>1.5737492820000001</c:v>
                </c:pt>
                <c:pt idx="281" formatCode="General">
                  <c:v>1.5806502140000001</c:v>
                </c:pt>
                <c:pt idx="282" formatCode="General">
                  <c:v>1.5876907060000001</c:v>
                </c:pt>
                <c:pt idx="283" formatCode="General">
                  <c:v>1.594619781</c:v>
                </c:pt>
                <c:pt idx="284" formatCode="General">
                  <c:v>1.6010988799999999</c:v>
                </c:pt>
                <c:pt idx="285" formatCode="General">
                  <c:v>1.6063901920000001</c:v>
                </c:pt>
                <c:pt idx="286" formatCode="General">
                  <c:v>1.6099480049999999</c:v>
                </c:pt>
                <c:pt idx="287" formatCode="General">
                  <c:v>1.6131849359999999</c:v>
                </c:pt>
                <c:pt idx="288" formatCode="General">
                  <c:v>1.616209921</c:v>
                </c:pt>
                <c:pt idx="289" formatCode="General">
                  <c:v>1.6195299620000001</c:v>
                </c:pt>
                <c:pt idx="290" formatCode="General">
                  <c:v>1.6231873859999999</c:v>
                </c:pt>
                <c:pt idx="291" formatCode="General">
                  <c:v>1.627341769</c:v>
                </c:pt>
                <c:pt idx="292" formatCode="General">
                  <c:v>1.631120441</c:v>
                </c:pt>
                <c:pt idx="293" formatCode="General">
                  <c:v>1.6345561500000001</c:v>
                </c:pt>
                <c:pt idx="294" formatCode="General">
                  <c:v>1.638091811</c:v>
                </c:pt>
                <c:pt idx="295" formatCode="General">
                  <c:v>1.6421458330000001</c:v>
                </c:pt>
                <c:pt idx="296" formatCode="General">
                  <c:v>1.646203141</c:v>
                </c:pt>
                <c:pt idx="297" formatCode="General">
                  <c:v>1.6505306989999999</c:v>
                </c:pt>
                <c:pt idx="298" formatCode="General">
                  <c:v>1.654596653</c:v>
                </c:pt>
                <c:pt idx="299" formatCode="General">
                  <c:v>1.6585846829999999</c:v>
                </c:pt>
                <c:pt idx="300" formatCode="General">
                  <c:v>1.662235849</c:v>
                </c:pt>
                <c:pt idx="301" formatCode="General">
                  <c:v>1.6654761549999999</c:v>
                </c:pt>
                <c:pt idx="302" formatCode="General">
                  <c:v>1.668145185</c:v>
                </c:pt>
                <c:pt idx="303" formatCode="General">
                  <c:v>1.6707882810000001</c:v>
                </c:pt>
                <c:pt idx="304" formatCode="General">
                  <c:v>1.6734018150000001</c:v>
                </c:pt>
                <c:pt idx="305" formatCode="General">
                  <c:v>1.675788542</c:v>
                </c:pt>
                <c:pt idx="306" formatCode="General">
                  <c:v>1.678175913</c:v>
                </c:pt>
                <c:pt idx="307" formatCode="General">
                  <c:v>1.6804904270000001</c:v>
                </c:pt>
                <c:pt idx="308" formatCode="General">
                  <c:v>1.6828761299999999</c:v>
                </c:pt>
                <c:pt idx="309" formatCode="General">
                  <c:v>1.6853521090000001</c:v>
                </c:pt>
                <c:pt idx="310" formatCode="General">
                  <c:v>1.688214313</c:v>
                </c:pt>
                <c:pt idx="311" formatCode="General">
                  <c:v>1.691038182</c:v>
                </c:pt>
                <c:pt idx="312" formatCode="General">
                  <c:v>1.693768913</c:v>
                </c:pt>
                <c:pt idx="313" formatCode="General">
                  <c:v>1.696500863</c:v>
                </c:pt>
                <c:pt idx="314" formatCode="General">
                  <c:v>1.6994296980000001</c:v>
                </c:pt>
                <c:pt idx="315" formatCode="General">
                  <c:v>1.70242629</c:v>
                </c:pt>
                <c:pt idx="316" formatCode="General">
                  <c:v>1.705635799</c:v>
                </c:pt>
                <c:pt idx="317" formatCode="General">
                  <c:v>1.709109078</c:v>
                </c:pt>
                <c:pt idx="318" formatCode="General">
                  <c:v>1.7123845069999999</c:v>
                </c:pt>
                <c:pt idx="319" formatCode="General">
                  <c:v>1.7151964319999999</c:v>
                </c:pt>
                <c:pt idx="320" formatCode="General">
                  <c:v>1.7172799540000001</c:v>
                </c:pt>
                <c:pt idx="321" formatCode="General">
                  <c:v>1.718862385</c:v>
                </c:pt>
                <c:pt idx="322" formatCode="General">
                  <c:v>1.7201836319999999</c:v>
                </c:pt>
                <c:pt idx="323" formatCode="General">
                  <c:v>1.7213491569999999</c:v>
                </c:pt>
                <c:pt idx="324" formatCode="General">
                  <c:v>1.7223574100000001</c:v>
                </c:pt>
                <c:pt idx="325" formatCode="General">
                  <c:v>1.7232256340000001</c:v>
                </c:pt>
                <c:pt idx="326" formatCode="General">
                  <c:v>1.7239589230000001</c:v>
                </c:pt>
                <c:pt idx="327" formatCode="General">
                  <c:v>1.724645014</c:v>
                </c:pt>
                <c:pt idx="328" formatCode="General">
                  <c:v>1.7252448359999999</c:v>
                </c:pt>
                <c:pt idx="329" formatCode="General">
                  <c:v>1.7257583219999999</c:v>
                </c:pt>
                <c:pt idx="330" formatCode="General">
                  <c:v>1.7262544879999999</c:v>
                </c:pt>
                <c:pt idx="331" formatCode="General">
                  <c:v>1.726669792</c:v>
                </c:pt>
                <c:pt idx="332" formatCode="General">
                  <c:v>1.7270490190000001</c:v>
                </c:pt>
                <c:pt idx="333" formatCode="General">
                  <c:v>1.727397538</c:v>
                </c:pt>
                <c:pt idx="334" formatCode="General">
                  <c:v>1.7277322799999999</c:v>
                </c:pt>
                <c:pt idx="335" formatCode="General">
                  <c:v>1.7280025619999999</c:v>
                </c:pt>
                <c:pt idx="336" formatCode="General">
                  <c:v>1.7292287479999999</c:v>
                </c:pt>
                <c:pt idx="337" formatCode="General">
                  <c:v>1.7303981340000001</c:v>
                </c:pt>
                <c:pt idx="338" formatCode="General">
                  <c:v>1.7315487350000001</c:v>
                </c:pt>
                <c:pt idx="339" formatCode="General">
                  <c:v>1.732668849</c:v>
                </c:pt>
                <c:pt idx="340" formatCode="General">
                  <c:v>1.733747336</c:v>
                </c:pt>
              </c:numCache>
            </c:numRef>
          </c:xVal>
          <c:yVal>
            <c:numRef>
              <c:f>'Data fresh bones'!$FO$4:$FO$398</c:f>
              <c:numCache>
                <c:formatCode>General</c:formatCode>
                <c:ptCount val="395"/>
                <c:pt idx="0">
                  <c:v>-6.2938999999999996E-4</c:v>
                </c:pt>
                <c:pt idx="1">
                  <c:v>-6.0709000000000002E-4</c:v>
                </c:pt>
                <c:pt idx="2">
                  <c:v>-8.2346999999999997E-4</c:v>
                </c:pt>
                <c:pt idx="3">
                  <c:v>-1.11148E-3</c:v>
                </c:pt>
                <c:pt idx="4">
                  <c:v>5.0870300000000002E-3</c:v>
                </c:pt>
                <c:pt idx="5">
                  <c:v>6.8229299999999996E-3</c:v>
                </c:pt>
                <c:pt idx="6">
                  <c:v>9.1680200000000007E-3</c:v>
                </c:pt>
                <c:pt idx="7">
                  <c:v>1.153789E-2</c:v>
                </c:pt>
                <c:pt idx="8">
                  <c:v>1.6698109999999999E-2</c:v>
                </c:pt>
                <c:pt idx="9">
                  <c:v>1.39831E-2</c:v>
                </c:pt>
                <c:pt idx="10">
                  <c:v>1.651474E-2</c:v>
                </c:pt>
                <c:pt idx="11">
                  <c:v>1.699262E-2</c:v>
                </c:pt>
                <c:pt idx="12">
                  <c:v>1.7904819999999998E-2</c:v>
                </c:pt>
                <c:pt idx="13">
                  <c:v>1.7993370000000002E-2</c:v>
                </c:pt>
                <c:pt idx="14">
                  <c:v>1.8131410000000001E-2</c:v>
                </c:pt>
                <c:pt idx="15">
                  <c:v>1.2002789999999999E-2</c:v>
                </c:pt>
                <c:pt idx="16">
                  <c:v>8.9789999999999991E-3</c:v>
                </c:pt>
                <c:pt idx="17">
                  <c:v>7.6084000000000004E-3</c:v>
                </c:pt>
                <c:pt idx="18">
                  <c:v>9.5067499999999996E-3</c:v>
                </c:pt>
                <c:pt idx="19">
                  <c:v>1.5863220000000001E-2</c:v>
                </c:pt>
                <c:pt idx="20">
                  <c:v>2.4679889999999999E-2</c:v>
                </c:pt>
                <c:pt idx="21">
                  <c:v>3.6236240000000003E-2</c:v>
                </c:pt>
                <c:pt idx="22">
                  <c:v>4.3684960000000002E-2</c:v>
                </c:pt>
                <c:pt idx="23">
                  <c:v>5.5284689999999997E-2</c:v>
                </c:pt>
                <c:pt idx="24">
                  <c:v>6.6828869999999999E-2</c:v>
                </c:pt>
                <c:pt idx="25">
                  <c:v>7.4537010000000001E-2</c:v>
                </c:pt>
                <c:pt idx="26">
                  <c:v>8.2298300000000005E-2</c:v>
                </c:pt>
                <c:pt idx="27">
                  <c:v>9.2329789999999995E-2</c:v>
                </c:pt>
                <c:pt idx="28">
                  <c:v>9.6538669999999993E-2</c:v>
                </c:pt>
                <c:pt idx="29">
                  <c:v>9.9723590000000001E-2</c:v>
                </c:pt>
                <c:pt idx="30">
                  <c:v>0.10301265</c:v>
                </c:pt>
                <c:pt idx="31">
                  <c:v>0.10365608</c:v>
                </c:pt>
                <c:pt idx="32">
                  <c:v>0.10356174999999999</c:v>
                </c:pt>
                <c:pt idx="33">
                  <c:v>0.10697579</c:v>
                </c:pt>
                <c:pt idx="34">
                  <c:v>0.11163992</c:v>
                </c:pt>
                <c:pt idx="35">
                  <c:v>0.12018291</c:v>
                </c:pt>
                <c:pt idx="36">
                  <c:v>0.12821004</c:v>
                </c:pt>
                <c:pt idx="37">
                  <c:v>0.13235938</c:v>
                </c:pt>
                <c:pt idx="38">
                  <c:v>0.14100229</c:v>
                </c:pt>
                <c:pt idx="39">
                  <c:v>0.14636658</c:v>
                </c:pt>
                <c:pt idx="40">
                  <c:v>0.14881348999999999</c:v>
                </c:pt>
                <c:pt idx="41">
                  <c:v>0.15189973000000001</c:v>
                </c:pt>
                <c:pt idx="42">
                  <c:v>0.15842650999999999</c:v>
                </c:pt>
                <c:pt idx="43">
                  <c:v>0.15841838</c:v>
                </c:pt>
                <c:pt idx="44">
                  <c:v>0.15650267000000001</c:v>
                </c:pt>
                <c:pt idx="45">
                  <c:v>0.15701487</c:v>
                </c:pt>
                <c:pt idx="46">
                  <c:v>0.16321047999999999</c:v>
                </c:pt>
                <c:pt idx="47">
                  <c:v>0.16850316000000001</c:v>
                </c:pt>
                <c:pt idx="48">
                  <c:v>0.17494973999999999</c:v>
                </c:pt>
                <c:pt idx="49">
                  <c:v>0.18414591999999999</c:v>
                </c:pt>
                <c:pt idx="50">
                  <c:v>0.18744654999999999</c:v>
                </c:pt>
                <c:pt idx="51">
                  <c:v>0.18782102000000001</c:v>
                </c:pt>
                <c:pt idx="52">
                  <c:v>0.18472403000000001</c:v>
                </c:pt>
                <c:pt idx="53">
                  <c:v>0.18335285000000001</c:v>
                </c:pt>
                <c:pt idx="54">
                  <c:v>0.18315877</c:v>
                </c:pt>
                <c:pt idx="55">
                  <c:v>0.18437265</c:v>
                </c:pt>
                <c:pt idx="56">
                  <c:v>0.18400185999999999</c:v>
                </c:pt>
                <c:pt idx="57">
                  <c:v>0.18783322</c:v>
                </c:pt>
                <c:pt idx="58">
                  <c:v>0.18467386999999999</c:v>
                </c:pt>
                <c:pt idx="59">
                  <c:v>0.18526443000000001</c:v>
                </c:pt>
                <c:pt idx="60">
                  <c:v>0.19150160999999999</c:v>
                </c:pt>
                <c:pt idx="61">
                  <c:v>0.19717844000000001</c:v>
                </c:pt>
                <c:pt idx="62">
                  <c:v>0.20296086999999999</c:v>
                </c:pt>
                <c:pt idx="63">
                  <c:v>0.20564149000000001</c:v>
                </c:pt>
                <c:pt idx="64">
                  <c:v>0.20710245999999999</c:v>
                </c:pt>
                <c:pt idx="65">
                  <c:v>0.20341939000000001</c:v>
                </c:pt>
                <c:pt idx="66">
                  <c:v>0.20213561999999999</c:v>
                </c:pt>
                <c:pt idx="67">
                  <c:v>0.20348263999999999</c:v>
                </c:pt>
                <c:pt idx="68">
                  <c:v>0.21201054999999999</c:v>
                </c:pt>
                <c:pt idx="69">
                  <c:v>0.21179155999999999</c:v>
                </c:pt>
                <c:pt idx="70">
                  <c:v>0.21943275000000001</c:v>
                </c:pt>
                <c:pt idx="71">
                  <c:v>0.22451958</c:v>
                </c:pt>
                <c:pt idx="72">
                  <c:v>0.2330834</c:v>
                </c:pt>
                <c:pt idx="73">
                  <c:v>0.24173325000000001</c:v>
                </c:pt>
                <c:pt idx="74">
                  <c:v>0.25321303000000001</c:v>
                </c:pt>
                <c:pt idx="75">
                  <c:v>0.26367964999999999</c:v>
                </c:pt>
                <c:pt idx="76">
                  <c:v>0.26952015000000001</c:v>
                </c:pt>
                <c:pt idx="77">
                  <c:v>0.27716710999999999</c:v>
                </c:pt>
                <c:pt idx="78">
                  <c:v>0.27888617999999998</c:v>
                </c:pt>
                <c:pt idx="79">
                  <c:v>0.28279805000000002</c:v>
                </c:pt>
                <c:pt idx="80">
                  <c:v>0.28449864000000002</c:v>
                </c:pt>
                <c:pt idx="81">
                  <c:v>0.29471057000000001</c:v>
                </c:pt>
                <c:pt idx="82">
                  <c:v>0.29291920999999999</c:v>
                </c:pt>
                <c:pt idx="83">
                  <c:v>0.29919978000000003</c:v>
                </c:pt>
                <c:pt idx="84">
                  <c:v>0.30694814999999998</c:v>
                </c:pt>
                <c:pt idx="85">
                  <c:v>0.31804230999999999</c:v>
                </c:pt>
                <c:pt idx="86">
                  <c:v>0.32179402000000001</c:v>
                </c:pt>
                <c:pt idx="87">
                  <c:v>0.33091376</c:v>
                </c:pt>
                <c:pt idx="88">
                  <c:v>0.33771021000000001</c:v>
                </c:pt>
                <c:pt idx="89">
                  <c:v>0.34239895999999997</c:v>
                </c:pt>
                <c:pt idx="90">
                  <c:v>0.33972176999999998</c:v>
                </c:pt>
                <c:pt idx="91">
                  <c:v>0.33591262999999999</c:v>
                </c:pt>
                <c:pt idx="92">
                  <c:v>0.3415705</c:v>
                </c:pt>
                <c:pt idx="93">
                  <c:v>0.34598342999999998</c:v>
                </c:pt>
                <c:pt idx="94">
                  <c:v>0.34622963000000001</c:v>
                </c:pt>
                <c:pt idx="95">
                  <c:v>0.34790027000000001</c:v>
                </c:pt>
                <c:pt idx="96">
                  <c:v>0.35707229000000001</c:v>
                </c:pt>
                <c:pt idx="97">
                  <c:v>0.35393531</c:v>
                </c:pt>
                <c:pt idx="98">
                  <c:v>0.34598794999999999</c:v>
                </c:pt>
                <c:pt idx="99">
                  <c:v>0.34856390999999998</c:v>
                </c:pt>
                <c:pt idx="100">
                  <c:v>0.34446075999999998</c:v>
                </c:pt>
                <c:pt idx="101">
                  <c:v>0.34338988999999998</c:v>
                </c:pt>
                <c:pt idx="102">
                  <c:v>0.34398459999999997</c:v>
                </c:pt>
                <c:pt idx="103">
                  <c:v>0.34599190000000002</c:v>
                </c:pt>
                <c:pt idx="104">
                  <c:v>0.34343596999999998</c:v>
                </c:pt>
                <c:pt idx="105">
                  <c:v>0.34648242000000001</c:v>
                </c:pt>
                <c:pt idx="106">
                  <c:v>0.34468942000000002</c:v>
                </c:pt>
                <c:pt idx="107">
                  <c:v>0.34425739</c:v>
                </c:pt>
                <c:pt idx="108">
                  <c:v>0.34998115000000002</c:v>
                </c:pt>
                <c:pt idx="109">
                  <c:v>0.34720772999999999</c:v>
                </c:pt>
                <c:pt idx="110">
                  <c:v>0.35137774999999999</c:v>
                </c:pt>
                <c:pt idx="111">
                  <c:v>0.35241165000000002</c:v>
                </c:pt>
                <c:pt idx="112">
                  <c:v>0.35040689000000003</c:v>
                </c:pt>
                <c:pt idx="113">
                  <c:v>0.35140727999999999</c:v>
                </c:pt>
                <c:pt idx="114">
                  <c:v>0.35653697000000001</c:v>
                </c:pt>
                <c:pt idx="115">
                  <c:v>0.35759066</c:v>
                </c:pt>
                <c:pt idx="116">
                  <c:v>0.35872879000000002</c:v>
                </c:pt>
                <c:pt idx="117">
                  <c:v>0.35545821999999999</c:v>
                </c:pt>
                <c:pt idx="118">
                  <c:v>0.35204247</c:v>
                </c:pt>
                <c:pt idx="119">
                  <c:v>0.34682441000000003</c:v>
                </c:pt>
                <c:pt idx="120">
                  <c:v>0.34505987999999999</c:v>
                </c:pt>
                <c:pt idx="121">
                  <c:v>0.34559336000000002</c:v>
                </c:pt>
                <c:pt idx="122">
                  <c:v>0.34235523000000001</c:v>
                </c:pt>
                <c:pt idx="123">
                  <c:v>0.3363196</c:v>
                </c:pt>
                <c:pt idx="124">
                  <c:v>0.33702275999999998</c:v>
                </c:pt>
                <c:pt idx="125">
                  <c:v>0.33221790000000001</c:v>
                </c:pt>
                <c:pt idx="126">
                  <c:v>0.32705743999999998</c:v>
                </c:pt>
                <c:pt idx="127">
                  <c:v>0.32909683000000001</c:v>
                </c:pt>
                <c:pt idx="128">
                  <c:v>0.32994319999999999</c:v>
                </c:pt>
                <c:pt idx="129">
                  <c:v>0.32560211999999999</c:v>
                </c:pt>
                <c:pt idx="130">
                  <c:v>0.32515755000000002</c:v>
                </c:pt>
                <c:pt idx="131">
                  <c:v>0.32724194000000001</c:v>
                </c:pt>
                <c:pt idx="132">
                  <c:v>0.32606270999999998</c:v>
                </c:pt>
                <c:pt idx="133">
                  <c:v>0.32608114999999999</c:v>
                </c:pt>
                <c:pt idx="134">
                  <c:v>0.32726769</c:v>
                </c:pt>
                <c:pt idx="135">
                  <c:v>0.32981012999999998</c:v>
                </c:pt>
                <c:pt idx="136">
                  <c:v>0.32706801000000002</c:v>
                </c:pt>
                <c:pt idx="137">
                  <c:v>0.32772716000000002</c:v>
                </c:pt>
                <c:pt idx="138">
                  <c:v>0.32178516000000001</c:v>
                </c:pt>
                <c:pt idx="139">
                  <c:v>0.3215344</c:v>
                </c:pt>
                <c:pt idx="140">
                  <c:v>0.31614836000000002</c:v>
                </c:pt>
                <c:pt idx="141">
                  <c:v>0.31478405999999998</c:v>
                </c:pt>
                <c:pt idx="142">
                  <c:v>0.31145461000000002</c:v>
                </c:pt>
                <c:pt idx="143">
                  <c:v>0.31090508</c:v>
                </c:pt>
                <c:pt idx="144">
                  <c:v>0.30559742000000001</c:v>
                </c:pt>
                <c:pt idx="145">
                  <c:v>0.30427679000000002</c:v>
                </c:pt>
                <c:pt idx="146">
                  <c:v>0.2993904</c:v>
                </c:pt>
                <c:pt idx="147">
                  <c:v>0.29938791999999997</c:v>
                </c:pt>
                <c:pt idx="148">
                  <c:v>0.29877197</c:v>
                </c:pt>
                <c:pt idx="149">
                  <c:v>0.29505632999999998</c:v>
                </c:pt>
                <c:pt idx="150">
                  <c:v>0.29228711000000002</c:v>
                </c:pt>
                <c:pt idx="151">
                  <c:v>0.28891025999999997</c:v>
                </c:pt>
                <c:pt idx="152">
                  <c:v>0.28797508999999999</c:v>
                </c:pt>
                <c:pt idx="153">
                  <c:v>0.29399038</c:v>
                </c:pt>
                <c:pt idx="154">
                  <c:v>0.29820618999999998</c:v>
                </c:pt>
                <c:pt idx="155">
                  <c:v>0.29515018999999998</c:v>
                </c:pt>
                <c:pt idx="156">
                  <c:v>0.30129905000000001</c:v>
                </c:pt>
                <c:pt idx="157">
                  <c:v>0.29505219999999999</c:v>
                </c:pt>
                <c:pt idx="158">
                  <c:v>0.28525472000000002</c:v>
                </c:pt>
                <c:pt idx="159">
                  <c:v>0.28341216000000002</c:v>
                </c:pt>
                <c:pt idx="160">
                  <c:v>0.28106070999999999</c:v>
                </c:pt>
                <c:pt idx="161">
                  <c:v>0.27199901999999998</c:v>
                </c:pt>
                <c:pt idx="162">
                  <c:v>0.27356502999999999</c:v>
                </c:pt>
                <c:pt idx="163">
                  <c:v>0.27647519999999998</c:v>
                </c:pt>
                <c:pt idx="164">
                  <c:v>0.27088213999999999</c:v>
                </c:pt>
                <c:pt idx="165">
                  <c:v>0.27295844000000002</c:v>
                </c:pt>
                <c:pt idx="166">
                  <c:v>0.27322195999999999</c:v>
                </c:pt>
                <c:pt idx="167">
                  <c:v>0.27339201000000002</c:v>
                </c:pt>
                <c:pt idx="168">
                  <c:v>0.26553785000000002</c:v>
                </c:pt>
                <c:pt idx="169">
                  <c:v>0.26860410000000001</c:v>
                </c:pt>
                <c:pt idx="170">
                  <c:v>0.26855501999999998</c:v>
                </c:pt>
                <c:pt idx="171">
                  <c:v>0.26917962000000001</c:v>
                </c:pt>
                <c:pt idx="172">
                  <c:v>0.26799336000000001</c:v>
                </c:pt>
                <c:pt idx="173">
                  <c:v>0.26956323999999998</c:v>
                </c:pt>
                <c:pt idx="174">
                  <c:v>0.26614652</c:v>
                </c:pt>
                <c:pt idx="175">
                  <c:v>0.26615318999999998</c:v>
                </c:pt>
                <c:pt idx="176">
                  <c:v>0.26662746999999998</c:v>
                </c:pt>
                <c:pt idx="177">
                  <c:v>0.26536019</c:v>
                </c:pt>
                <c:pt idx="178">
                  <c:v>0.26555733999999998</c:v>
                </c:pt>
                <c:pt idx="179">
                  <c:v>0.26896575</c:v>
                </c:pt>
                <c:pt idx="180">
                  <c:v>0.27024699000000002</c:v>
                </c:pt>
                <c:pt idx="181">
                  <c:v>0.2716789</c:v>
                </c:pt>
                <c:pt idx="182">
                  <c:v>0.27022921</c:v>
                </c:pt>
                <c:pt idx="183">
                  <c:v>0.26908753000000002</c:v>
                </c:pt>
                <c:pt idx="184">
                  <c:v>0.26963285999999997</c:v>
                </c:pt>
                <c:pt idx="185">
                  <c:v>0.26481801999999999</c:v>
                </c:pt>
                <c:pt idx="186">
                  <c:v>0.26124633000000003</c:v>
                </c:pt>
                <c:pt idx="187">
                  <c:v>0.25970940999999997</c:v>
                </c:pt>
                <c:pt idx="188">
                  <c:v>0.26433847999999999</c:v>
                </c:pt>
                <c:pt idx="189">
                  <c:v>0.25799383999999997</c:v>
                </c:pt>
                <c:pt idx="190">
                  <c:v>0.26067299999999999</c:v>
                </c:pt>
                <c:pt idx="191">
                  <c:v>0.26484078999999999</c:v>
                </c:pt>
                <c:pt idx="192">
                  <c:v>0.26956608999999998</c:v>
                </c:pt>
                <c:pt idx="193">
                  <c:v>0.26937216000000003</c:v>
                </c:pt>
                <c:pt idx="194">
                  <c:v>0.27281481000000002</c:v>
                </c:pt>
                <c:pt idx="195">
                  <c:v>0.27040312</c:v>
                </c:pt>
                <c:pt idx="196">
                  <c:v>0.26218675000000002</c:v>
                </c:pt>
                <c:pt idx="197">
                  <c:v>0.26304887999999998</c:v>
                </c:pt>
                <c:pt idx="198">
                  <c:v>0.26432684000000001</c:v>
                </c:pt>
                <c:pt idx="199">
                  <c:v>0.26455656</c:v>
                </c:pt>
                <c:pt idx="200">
                  <c:v>0.26340646000000001</c:v>
                </c:pt>
                <c:pt idx="201">
                  <c:v>0.26758201999999998</c:v>
                </c:pt>
                <c:pt idx="202">
                  <c:v>0.26547915</c:v>
                </c:pt>
                <c:pt idx="203">
                  <c:v>0.26607704999999998</c:v>
                </c:pt>
                <c:pt idx="204">
                  <c:v>0.26669445000000003</c:v>
                </c:pt>
                <c:pt idx="205">
                  <c:v>0.26843170999999999</c:v>
                </c:pt>
                <c:pt idx="206">
                  <c:v>0.27040380000000003</c:v>
                </c:pt>
                <c:pt idx="207">
                  <c:v>0.27174466000000003</c:v>
                </c:pt>
                <c:pt idx="208">
                  <c:v>0.26601185999999999</c:v>
                </c:pt>
                <c:pt idx="209">
                  <c:v>0.26462954999999999</c:v>
                </c:pt>
                <c:pt idx="210">
                  <c:v>0.26716528</c:v>
                </c:pt>
                <c:pt idx="211">
                  <c:v>0.2727386</c:v>
                </c:pt>
                <c:pt idx="212">
                  <c:v>0.27343864000000001</c:v>
                </c:pt>
                <c:pt idx="213">
                  <c:v>0.27720089999999997</c:v>
                </c:pt>
                <c:pt idx="214">
                  <c:v>0.27954497</c:v>
                </c:pt>
                <c:pt idx="215">
                  <c:v>0.27868815000000002</c:v>
                </c:pt>
                <c:pt idx="216">
                  <c:v>0.27732200000000001</c:v>
                </c:pt>
                <c:pt idx="217">
                  <c:v>0.27900111</c:v>
                </c:pt>
                <c:pt idx="218">
                  <c:v>0.28074070000000001</c:v>
                </c:pt>
                <c:pt idx="219">
                  <c:v>0.28864135000000002</c:v>
                </c:pt>
                <c:pt idx="220">
                  <c:v>0.29236030000000002</c:v>
                </c:pt>
                <c:pt idx="221">
                  <c:v>0.28929598000000001</c:v>
                </c:pt>
                <c:pt idx="222">
                  <c:v>0.29156337999999998</c:v>
                </c:pt>
                <c:pt idx="223">
                  <c:v>0.29513465</c:v>
                </c:pt>
                <c:pt idx="224">
                  <c:v>0.28813513000000002</c:v>
                </c:pt>
                <c:pt idx="225">
                  <c:v>0.28867323</c:v>
                </c:pt>
                <c:pt idx="226">
                  <c:v>0.29627059</c:v>
                </c:pt>
                <c:pt idx="227">
                  <c:v>0.30026143</c:v>
                </c:pt>
                <c:pt idx="228">
                  <c:v>0.30229383999999998</c:v>
                </c:pt>
                <c:pt idx="229">
                  <c:v>0.30603153999999999</c:v>
                </c:pt>
                <c:pt idx="230">
                  <c:v>0.30432276000000003</c:v>
                </c:pt>
                <c:pt idx="231">
                  <c:v>0.29843048999999999</c:v>
                </c:pt>
                <c:pt idx="232">
                  <c:v>0.29195659000000002</c:v>
                </c:pt>
                <c:pt idx="233">
                  <c:v>0.29113391999999999</c:v>
                </c:pt>
                <c:pt idx="234">
                  <c:v>0.29488117000000003</c:v>
                </c:pt>
                <c:pt idx="235">
                  <c:v>0.29744176</c:v>
                </c:pt>
                <c:pt idx="236">
                  <c:v>0.29926909000000002</c:v>
                </c:pt>
                <c:pt idx="237">
                  <c:v>0.30388744000000001</c:v>
                </c:pt>
                <c:pt idx="238">
                  <c:v>0.30372529999999998</c:v>
                </c:pt>
                <c:pt idx="239">
                  <c:v>0.30553679</c:v>
                </c:pt>
                <c:pt idx="240">
                  <c:v>0.31170432999999997</c:v>
                </c:pt>
                <c:pt idx="241">
                  <c:v>0.31853943000000001</c:v>
                </c:pt>
                <c:pt idx="242">
                  <c:v>0.32142670000000001</c:v>
                </c:pt>
                <c:pt idx="243">
                  <c:v>0.32359788</c:v>
                </c:pt>
                <c:pt idx="244">
                  <c:v>0.32567136000000002</c:v>
                </c:pt>
                <c:pt idx="245">
                  <c:v>0.32934476000000001</c:v>
                </c:pt>
                <c:pt idx="246">
                  <c:v>0.32996186999999999</c:v>
                </c:pt>
                <c:pt idx="247">
                  <c:v>0.33011625999999999</c:v>
                </c:pt>
                <c:pt idx="248">
                  <c:v>0.33363610999999999</c:v>
                </c:pt>
                <c:pt idx="249">
                  <c:v>0.33563831</c:v>
                </c:pt>
                <c:pt idx="250">
                  <c:v>0.33166765999999998</c:v>
                </c:pt>
                <c:pt idx="251">
                  <c:v>0.32958377999999999</c:v>
                </c:pt>
                <c:pt idx="252">
                  <c:v>0.33281613999999998</c:v>
                </c:pt>
                <c:pt idx="253">
                  <c:v>0.33353724000000001</c:v>
                </c:pt>
                <c:pt idx="254">
                  <c:v>0.33367145999999998</c:v>
                </c:pt>
                <c:pt idx="255">
                  <c:v>0.33762026000000001</c:v>
                </c:pt>
                <c:pt idx="256">
                  <c:v>0.34156697000000003</c:v>
                </c:pt>
                <c:pt idx="257">
                  <c:v>0.34432383</c:v>
                </c:pt>
                <c:pt idx="258">
                  <c:v>0.35097658999999998</c:v>
                </c:pt>
                <c:pt idx="259">
                  <c:v>0.35229700000000003</c:v>
                </c:pt>
                <c:pt idx="260">
                  <c:v>0.36044263999999998</c:v>
                </c:pt>
                <c:pt idx="261">
                  <c:v>0.36365461999999998</c:v>
                </c:pt>
                <c:pt idx="262">
                  <c:v>0.37064928000000003</c:v>
                </c:pt>
                <c:pt idx="263">
                  <c:v>0.37288295999999999</c:v>
                </c:pt>
                <c:pt idx="264">
                  <c:v>0.37897006999999999</c:v>
                </c:pt>
                <c:pt idx="265">
                  <c:v>0.38178192</c:v>
                </c:pt>
                <c:pt idx="266">
                  <c:v>0.39070476999999998</c:v>
                </c:pt>
                <c:pt idx="267">
                  <c:v>0.39459885</c:v>
                </c:pt>
                <c:pt idx="268">
                  <c:v>0.39836379</c:v>
                </c:pt>
                <c:pt idx="269">
                  <c:v>0.39955487000000001</c:v>
                </c:pt>
                <c:pt idx="270">
                  <c:v>0.40033955999999998</c:v>
                </c:pt>
                <c:pt idx="271">
                  <c:v>0.39845743</c:v>
                </c:pt>
                <c:pt idx="272">
                  <c:v>0.40195916999999998</c:v>
                </c:pt>
                <c:pt idx="273">
                  <c:v>0.40764046999999998</c:v>
                </c:pt>
                <c:pt idx="274">
                  <c:v>0.41415246999999999</c:v>
                </c:pt>
                <c:pt idx="275">
                  <c:v>0.4141302</c:v>
                </c:pt>
                <c:pt idx="276">
                  <c:v>0.41911072999999999</c:v>
                </c:pt>
                <c:pt idx="277">
                  <c:v>0.42201767000000001</c:v>
                </c:pt>
                <c:pt idx="278">
                  <c:v>0.42875574</c:v>
                </c:pt>
                <c:pt idx="279">
                  <c:v>0.43313976999999998</c:v>
                </c:pt>
                <c:pt idx="280">
                  <c:v>0.43990037999999998</c:v>
                </c:pt>
                <c:pt idx="281">
                  <c:v>0.44758166999999999</c:v>
                </c:pt>
                <c:pt idx="282">
                  <c:v>0.44888103000000001</c:v>
                </c:pt>
                <c:pt idx="283">
                  <c:v>0.4510826</c:v>
                </c:pt>
                <c:pt idx="284">
                  <c:v>0.45560775999999997</c:v>
                </c:pt>
                <c:pt idx="285">
                  <c:v>0.46330557999999999</c:v>
                </c:pt>
                <c:pt idx="286">
                  <c:v>0.46503799000000001</c:v>
                </c:pt>
                <c:pt idx="287">
                  <c:v>0.47338131</c:v>
                </c:pt>
                <c:pt idx="288">
                  <c:v>0.47564636999999999</c:v>
                </c:pt>
                <c:pt idx="289">
                  <c:v>0.47508329999999999</c:v>
                </c:pt>
                <c:pt idx="290">
                  <c:v>0.47896963999999997</c:v>
                </c:pt>
                <c:pt idx="291">
                  <c:v>0.48559454000000002</c:v>
                </c:pt>
                <c:pt idx="292">
                  <c:v>0.48740580999999999</c:v>
                </c:pt>
                <c:pt idx="293">
                  <c:v>0.48899067000000002</c:v>
                </c:pt>
                <c:pt idx="294">
                  <c:v>0.49984128</c:v>
                </c:pt>
                <c:pt idx="295">
                  <c:v>0.50347920999999995</c:v>
                </c:pt>
                <c:pt idx="296">
                  <c:v>0.50706996999999998</c:v>
                </c:pt>
                <c:pt idx="297">
                  <c:v>0.51059527999999998</c:v>
                </c:pt>
                <c:pt idx="298">
                  <c:v>0.52000067000000005</c:v>
                </c:pt>
                <c:pt idx="299">
                  <c:v>0.52710537999999996</c:v>
                </c:pt>
                <c:pt idx="300">
                  <c:v>0.53161367000000004</c:v>
                </c:pt>
                <c:pt idx="301">
                  <c:v>0.53467434999999996</c:v>
                </c:pt>
                <c:pt idx="302">
                  <c:v>0.54127358999999997</c:v>
                </c:pt>
                <c:pt idx="303">
                  <c:v>0.54250043999999997</c:v>
                </c:pt>
                <c:pt idx="304">
                  <c:v>0.54248392000000001</c:v>
                </c:pt>
                <c:pt idx="305">
                  <c:v>0.54286489000000004</c:v>
                </c:pt>
                <c:pt idx="306">
                  <c:v>0.54755014000000002</c:v>
                </c:pt>
                <c:pt idx="307">
                  <c:v>0.54999794999999996</c:v>
                </c:pt>
                <c:pt idx="308">
                  <c:v>0.55163876999999994</c:v>
                </c:pt>
                <c:pt idx="309">
                  <c:v>0.55344696999999998</c:v>
                </c:pt>
                <c:pt idx="310">
                  <c:v>0.56027081000000001</c:v>
                </c:pt>
                <c:pt idx="311">
                  <c:v>0.55945644000000005</c:v>
                </c:pt>
                <c:pt idx="312">
                  <c:v>0.56060432999999998</c:v>
                </c:pt>
                <c:pt idx="313">
                  <c:v>0.55946165000000003</c:v>
                </c:pt>
                <c:pt idx="314">
                  <c:v>0.56027249000000001</c:v>
                </c:pt>
                <c:pt idx="315">
                  <c:v>0.56039302999999996</c:v>
                </c:pt>
                <c:pt idx="316">
                  <c:v>0.56280845999999995</c:v>
                </c:pt>
                <c:pt idx="317">
                  <c:v>0.56087239</c:v>
                </c:pt>
                <c:pt idx="318">
                  <c:v>0.57007189000000003</c:v>
                </c:pt>
                <c:pt idx="319">
                  <c:v>0.56741481999999999</c:v>
                </c:pt>
                <c:pt idx="320">
                  <c:v>0.57317209000000002</c:v>
                </c:pt>
                <c:pt idx="321">
                  <c:v>0.57900817000000004</c:v>
                </c:pt>
                <c:pt idx="322">
                  <c:v>0.58432488000000005</c:v>
                </c:pt>
                <c:pt idx="323">
                  <c:v>0.58002034999999996</c:v>
                </c:pt>
                <c:pt idx="324">
                  <c:v>0.58689192999999995</c:v>
                </c:pt>
                <c:pt idx="325">
                  <c:v>0.58389561999999995</c:v>
                </c:pt>
                <c:pt idx="326">
                  <c:v>0.57876587999999995</c:v>
                </c:pt>
                <c:pt idx="327">
                  <c:v>0.57793156999999995</c:v>
                </c:pt>
                <c:pt idx="328">
                  <c:v>0.58214231999999999</c:v>
                </c:pt>
                <c:pt idx="329">
                  <c:v>0.57868280999999999</c:v>
                </c:pt>
                <c:pt idx="330">
                  <c:v>0.58193550999999999</c:v>
                </c:pt>
                <c:pt idx="331">
                  <c:v>0.58954474000000001</c:v>
                </c:pt>
                <c:pt idx="332">
                  <c:v>0.59108123999999995</c:v>
                </c:pt>
                <c:pt idx="333">
                  <c:v>0.59217122</c:v>
                </c:pt>
                <c:pt idx="334">
                  <c:v>0.59505160999999995</c:v>
                </c:pt>
                <c:pt idx="335">
                  <c:v>0.59152362000000003</c:v>
                </c:pt>
                <c:pt idx="336">
                  <c:v>0.58543533000000003</c:v>
                </c:pt>
                <c:pt idx="337">
                  <c:v>0.58910611999999996</c:v>
                </c:pt>
                <c:pt idx="338">
                  <c:v>0.58970641999999995</c:v>
                </c:pt>
                <c:pt idx="339">
                  <c:v>0.58881618999999996</c:v>
                </c:pt>
                <c:pt idx="340">
                  <c:v>0.59149088999999999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65-49D1-A1C2-659410A51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776768"/>
        <c:axId val="160777344"/>
      </c:scatterChart>
      <c:valAx>
        <c:axId val="16077676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0777344"/>
        <c:crosses val="autoZero"/>
        <c:crossBetween val="midCat"/>
      </c:valAx>
      <c:valAx>
        <c:axId val="160777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7767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39784347869977793"/>
                  <c:y val="7.5955130968859447E-2"/>
                </c:manualLayout>
              </c:layout>
              <c:numFmt formatCode="General" sourceLinked="0"/>
            </c:trendlineLbl>
          </c:trendline>
          <c:xVal>
            <c:numRef>
              <c:f>'Data fresh bones'!$FR$4:$FR$398</c:f>
              <c:numCache>
                <c:formatCode>0.00E+00</c:formatCode>
                <c:ptCount val="395"/>
                <c:pt idx="0">
                  <c:v>-1.7391999999999999E-5</c:v>
                </c:pt>
                <c:pt idx="1">
                  <c:v>4.6247E-6</c:v>
                </c:pt>
                <c:pt idx="2">
                  <c:v>5.07715E-5</c:v>
                </c:pt>
                <c:pt idx="3" formatCode="General">
                  <c:v>1.70753E-4</c:v>
                </c:pt>
                <c:pt idx="4" formatCode="General">
                  <c:v>5.0274300000000005E-4</c:v>
                </c:pt>
                <c:pt idx="5" formatCode="General">
                  <c:v>1.6162310000000001E-3</c:v>
                </c:pt>
                <c:pt idx="6" formatCode="General">
                  <c:v>2.8196839999999998E-3</c:v>
                </c:pt>
                <c:pt idx="7" formatCode="General">
                  <c:v>4.440327E-3</c:v>
                </c:pt>
                <c:pt idx="8" formatCode="General">
                  <c:v>6.3933669999999996E-3</c:v>
                </c:pt>
                <c:pt idx="9" formatCode="General">
                  <c:v>8.6006009999999994E-3</c:v>
                </c:pt>
                <c:pt idx="10" formatCode="General">
                  <c:v>1.0490658999999999E-2</c:v>
                </c:pt>
                <c:pt idx="11" formatCode="General">
                  <c:v>1.2442190000000001E-2</c:v>
                </c:pt>
                <c:pt idx="12" formatCode="General">
                  <c:v>1.4529831999999999E-2</c:v>
                </c:pt>
                <c:pt idx="13" formatCode="General">
                  <c:v>1.6602274E-2</c:v>
                </c:pt>
                <c:pt idx="14" formatCode="General">
                  <c:v>1.8419688E-2</c:v>
                </c:pt>
                <c:pt idx="15" formatCode="General">
                  <c:v>2.0237532999999999E-2</c:v>
                </c:pt>
                <c:pt idx="16" formatCode="General">
                  <c:v>2.2712255000000001E-2</c:v>
                </c:pt>
                <c:pt idx="17" formatCode="General">
                  <c:v>2.5314277E-2</c:v>
                </c:pt>
                <c:pt idx="18" formatCode="General">
                  <c:v>2.8386030999999999E-2</c:v>
                </c:pt>
                <c:pt idx="19" formatCode="General">
                  <c:v>3.2332621999999998E-2</c:v>
                </c:pt>
                <c:pt idx="20" formatCode="General">
                  <c:v>3.7117254000000002E-2</c:v>
                </c:pt>
                <c:pt idx="21" formatCode="General">
                  <c:v>4.2102898E-2</c:v>
                </c:pt>
                <c:pt idx="22" formatCode="General">
                  <c:v>4.8430673E-2</c:v>
                </c:pt>
                <c:pt idx="23" formatCode="General">
                  <c:v>5.6466927E-2</c:v>
                </c:pt>
                <c:pt idx="24" formatCode="General">
                  <c:v>6.5694901999999999E-2</c:v>
                </c:pt>
                <c:pt idx="25" formatCode="General">
                  <c:v>7.4903278000000004E-2</c:v>
                </c:pt>
                <c:pt idx="26" formatCode="General">
                  <c:v>8.4598042999999998E-2</c:v>
                </c:pt>
                <c:pt idx="27" formatCode="General">
                  <c:v>9.5834096999999993E-2</c:v>
                </c:pt>
                <c:pt idx="28" formatCode="General">
                  <c:v>0.108343316</c:v>
                </c:pt>
                <c:pt idx="29" formatCode="General">
                  <c:v>0.119575474</c:v>
                </c:pt>
                <c:pt idx="30" formatCode="General">
                  <c:v>0.12972229499999999</c:v>
                </c:pt>
                <c:pt idx="31" formatCode="General">
                  <c:v>0.13993050900000001</c:v>
                </c:pt>
                <c:pt idx="32" formatCode="General">
                  <c:v>0.14928391599999999</c:v>
                </c:pt>
                <c:pt idx="33" formatCode="General">
                  <c:v>0.157330103</c:v>
                </c:pt>
                <c:pt idx="34" formatCode="General">
                  <c:v>0.16695130699999999</c:v>
                </c:pt>
                <c:pt idx="35" formatCode="General">
                  <c:v>0.17863855000000001</c:v>
                </c:pt>
                <c:pt idx="36" formatCode="General">
                  <c:v>0.189504955</c:v>
                </c:pt>
                <c:pt idx="37" formatCode="General">
                  <c:v>0.198284134</c:v>
                </c:pt>
                <c:pt idx="38" formatCode="General">
                  <c:v>0.206056724</c:v>
                </c:pt>
                <c:pt idx="39" formatCode="General">
                  <c:v>0.21323097699999999</c:v>
                </c:pt>
                <c:pt idx="40" formatCode="General">
                  <c:v>0.219585483</c:v>
                </c:pt>
                <c:pt idx="41" formatCode="General">
                  <c:v>0.226086959</c:v>
                </c:pt>
                <c:pt idx="42" formatCode="General">
                  <c:v>0.232642979</c:v>
                </c:pt>
                <c:pt idx="43" formatCode="General">
                  <c:v>0.23847612300000001</c:v>
                </c:pt>
                <c:pt idx="44" formatCode="General">
                  <c:v>0.24396647399999999</c:v>
                </c:pt>
                <c:pt idx="45" formatCode="General">
                  <c:v>0.249718317</c:v>
                </c:pt>
                <c:pt idx="46" formatCode="General">
                  <c:v>0.25494030200000001</c:v>
                </c:pt>
                <c:pt idx="47" formatCode="General">
                  <c:v>0.26021587000000002</c:v>
                </c:pt>
                <c:pt idx="48" formatCode="General">
                  <c:v>0.26672798199999997</c:v>
                </c:pt>
                <c:pt idx="49" formatCode="General">
                  <c:v>0.27398657999999998</c:v>
                </c:pt>
                <c:pt idx="50" formatCode="General">
                  <c:v>0.28024379700000002</c:v>
                </c:pt>
                <c:pt idx="51" formatCode="General">
                  <c:v>0.28635536299999997</c:v>
                </c:pt>
                <c:pt idx="52" formatCode="General">
                  <c:v>0.29336289500000001</c:v>
                </c:pt>
                <c:pt idx="53" formatCode="General">
                  <c:v>0.30001672800000001</c:v>
                </c:pt>
                <c:pt idx="54" formatCode="General">
                  <c:v>0.30573943999999997</c:v>
                </c:pt>
                <c:pt idx="55" formatCode="General">
                  <c:v>0.31284578200000002</c:v>
                </c:pt>
                <c:pt idx="56" formatCode="General">
                  <c:v>0.32083267700000001</c:v>
                </c:pt>
                <c:pt idx="57" formatCode="General">
                  <c:v>0.32743693299999999</c:v>
                </c:pt>
                <c:pt idx="58" formatCode="General">
                  <c:v>0.33264306399999999</c:v>
                </c:pt>
                <c:pt idx="59" formatCode="General">
                  <c:v>0.33827927099999999</c:v>
                </c:pt>
                <c:pt idx="60" formatCode="General">
                  <c:v>0.34284379700000001</c:v>
                </c:pt>
                <c:pt idx="61" formatCode="General">
                  <c:v>0.34659390499999998</c:v>
                </c:pt>
                <c:pt idx="62" formatCode="General">
                  <c:v>0.35085695700000002</c:v>
                </c:pt>
                <c:pt idx="63" formatCode="General">
                  <c:v>0.356562938</c:v>
                </c:pt>
                <c:pt idx="64" formatCode="General">
                  <c:v>0.36177757999999999</c:v>
                </c:pt>
                <c:pt idx="65" formatCode="General">
                  <c:v>0.36785477599999999</c:v>
                </c:pt>
                <c:pt idx="66" formatCode="General">
                  <c:v>0.375795922</c:v>
                </c:pt>
                <c:pt idx="67" formatCode="General">
                  <c:v>0.38516155800000001</c:v>
                </c:pt>
                <c:pt idx="68" formatCode="General">
                  <c:v>0.39498456199999998</c:v>
                </c:pt>
                <c:pt idx="69" formatCode="General">
                  <c:v>0.40480784600000003</c:v>
                </c:pt>
                <c:pt idx="70" formatCode="General">
                  <c:v>0.413606166</c:v>
                </c:pt>
                <c:pt idx="71" formatCode="General">
                  <c:v>0.4220313</c:v>
                </c:pt>
                <c:pt idx="72" formatCode="General">
                  <c:v>0.43028264100000002</c:v>
                </c:pt>
                <c:pt idx="73" formatCode="General">
                  <c:v>0.43756467700000001</c:v>
                </c:pt>
                <c:pt idx="74" formatCode="General">
                  <c:v>0.44514130299999999</c:v>
                </c:pt>
                <c:pt idx="75" formatCode="General">
                  <c:v>0.45309511099999999</c:v>
                </c:pt>
                <c:pt idx="76" formatCode="General">
                  <c:v>0.46001081900000002</c:v>
                </c:pt>
                <c:pt idx="77" formatCode="General">
                  <c:v>0.465733067</c:v>
                </c:pt>
                <c:pt idx="78" formatCode="General">
                  <c:v>0.47122574900000003</c:v>
                </c:pt>
                <c:pt idx="79" formatCode="General">
                  <c:v>0.47645104599999999</c:v>
                </c:pt>
                <c:pt idx="80" formatCode="General">
                  <c:v>0.483238689</c:v>
                </c:pt>
                <c:pt idx="81" formatCode="General">
                  <c:v>0.49158805799999999</c:v>
                </c:pt>
                <c:pt idx="82" formatCode="General">
                  <c:v>0.50016140899999995</c:v>
                </c:pt>
                <c:pt idx="83" formatCode="General">
                  <c:v>0.50828016799999998</c:v>
                </c:pt>
                <c:pt idx="84" formatCode="General">
                  <c:v>0.51610491400000003</c:v>
                </c:pt>
                <c:pt idx="85" formatCode="General">
                  <c:v>0.52213591800000003</c:v>
                </c:pt>
                <c:pt idx="86" formatCode="General">
                  <c:v>0.52745647600000001</c:v>
                </c:pt>
                <c:pt idx="87" formatCode="General">
                  <c:v>0.53268972299999995</c:v>
                </c:pt>
                <c:pt idx="88" formatCode="General">
                  <c:v>0.53862642800000005</c:v>
                </c:pt>
                <c:pt idx="89" formatCode="General">
                  <c:v>0.54445097799999997</c:v>
                </c:pt>
                <c:pt idx="90" formatCode="General">
                  <c:v>0.54945820999999995</c:v>
                </c:pt>
                <c:pt idx="91" formatCode="General">
                  <c:v>0.55302354200000003</c:v>
                </c:pt>
                <c:pt idx="92" formatCode="General">
                  <c:v>0.55656318199999999</c:v>
                </c:pt>
                <c:pt idx="93" formatCode="General">
                  <c:v>0.55971798500000003</c:v>
                </c:pt>
                <c:pt idx="94" formatCode="General">
                  <c:v>0.56201817200000004</c:v>
                </c:pt>
                <c:pt idx="95" formatCode="General">
                  <c:v>0.56500979600000001</c:v>
                </c:pt>
                <c:pt idx="96" formatCode="General">
                  <c:v>0.56893922699999999</c:v>
                </c:pt>
                <c:pt idx="97" formatCode="General">
                  <c:v>0.57228624500000003</c:v>
                </c:pt>
                <c:pt idx="98" formatCode="General">
                  <c:v>0.57553776599999995</c:v>
                </c:pt>
                <c:pt idx="99" formatCode="General">
                  <c:v>0.57935402300000005</c:v>
                </c:pt>
                <c:pt idx="100" formatCode="General">
                  <c:v>0.58259586699999999</c:v>
                </c:pt>
                <c:pt idx="101" formatCode="General">
                  <c:v>0.58473415799999995</c:v>
                </c:pt>
                <c:pt idx="102" formatCode="General">
                  <c:v>0.58659103099999998</c:v>
                </c:pt>
                <c:pt idx="103" formatCode="General">
                  <c:v>0.58775878800000003</c:v>
                </c:pt>
                <c:pt idx="104" formatCode="General">
                  <c:v>0.58912369099999995</c:v>
                </c:pt>
                <c:pt idx="105" formatCode="General">
                  <c:v>0.59120366800000002</c:v>
                </c:pt>
                <c:pt idx="106" formatCode="General">
                  <c:v>0.59492542900000001</c:v>
                </c:pt>
                <c:pt idx="107" formatCode="General">
                  <c:v>0.60009785699999996</c:v>
                </c:pt>
                <c:pt idx="108" formatCode="General">
                  <c:v>0.60569907599999995</c:v>
                </c:pt>
                <c:pt idx="109" formatCode="General">
                  <c:v>0.61065960399999997</c:v>
                </c:pt>
                <c:pt idx="110" formatCode="General">
                  <c:v>0.61478937700000003</c:v>
                </c:pt>
                <c:pt idx="111" formatCode="General">
                  <c:v>0.61795513700000004</c:v>
                </c:pt>
                <c:pt idx="112" formatCode="General">
                  <c:v>0.62123075000000005</c:v>
                </c:pt>
                <c:pt idx="113" formatCode="General">
                  <c:v>0.62475987899999996</c:v>
                </c:pt>
                <c:pt idx="114" formatCode="General">
                  <c:v>0.62913374600000005</c:v>
                </c:pt>
                <c:pt idx="115" formatCode="General">
                  <c:v>0.63479937500000005</c:v>
                </c:pt>
                <c:pt idx="116" formatCode="General">
                  <c:v>0.64111451100000005</c:v>
                </c:pt>
                <c:pt idx="117" formatCode="General">
                  <c:v>0.646805933</c:v>
                </c:pt>
                <c:pt idx="118" formatCode="General">
                  <c:v>0.65290172999999996</c:v>
                </c:pt>
                <c:pt idx="119" formatCode="General">
                  <c:v>0.65973845600000003</c:v>
                </c:pt>
                <c:pt idx="120" formatCode="General">
                  <c:v>0.66675599200000002</c:v>
                </c:pt>
                <c:pt idx="121" formatCode="General">
                  <c:v>0.67394467400000002</c:v>
                </c:pt>
                <c:pt idx="122" formatCode="General">
                  <c:v>0.68071830700000002</c:v>
                </c:pt>
                <c:pt idx="123" formatCode="General">
                  <c:v>0.68760776999999995</c:v>
                </c:pt>
                <c:pt idx="124" formatCode="General">
                  <c:v>0.69456432499999998</c:v>
                </c:pt>
                <c:pt idx="125" formatCode="General">
                  <c:v>0.70102245500000004</c:v>
                </c:pt>
                <c:pt idx="126" formatCode="General">
                  <c:v>0.70687073700000003</c:v>
                </c:pt>
                <c:pt idx="127" formatCode="General">
                  <c:v>0.71285957</c:v>
                </c:pt>
                <c:pt idx="128" formatCode="General">
                  <c:v>0.71819398899999998</c:v>
                </c:pt>
                <c:pt idx="129" formatCode="General">
                  <c:v>0.722890013</c:v>
                </c:pt>
                <c:pt idx="130" formatCode="General">
                  <c:v>0.72803774700000001</c:v>
                </c:pt>
                <c:pt idx="131" formatCode="General">
                  <c:v>0.73337594800000006</c:v>
                </c:pt>
                <c:pt idx="132" formatCode="General">
                  <c:v>0.73882696000000003</c:v>
                </c:pt>
                <c:pt idx="133" formatCode="General">
                  <c:v>0.74483266400000003</c:v>
                </c:pt>
                <c:pt idx="134" formatCode="General">
                  <c:v>0.75209128199999997</c:v>
                </c:pt>
                <c:pt idx="135" formatCode="General">
                  <c:v>0.75869448100000003</c:v>
                </c:pt>
                <c:pt idx="136" formatCode="General">
                  <c:v>0.76458877700000005</c:v>
                </c:pt>
                <c:pt idx="137" formatCode="General">
                  <c:v>0.77038448400000004</c:v>
                </c:pt>
                <c:pt idx="138" formatCode="General">
                  <c:v>0.77596232300000001</c:v>
                </c:pt>
                <c:pt idx="139" formatCode="General">
                  <c:v>0.77974104</c:v>
                </c:pt>
                <c:pt idx="140" formatCode="General">
                  <c:v>0.78352683499999998</c:v>
                </c:pt>
                <c:pt idx="141" formatCode="General">
                  <c:v>0.78827118500000004</c:v>
                </c:pt>
                <c:pt idx="142" formatCode="General">
                  <c:v>0.79351615399999997</c:v>
                </c:pt>
                <c:pt idx="143" formatCode="General">
                  <c:v>0.79880340100000002</c:v>
                </c:pt>
                <c:pt idx="144" formatCode="General">
                  <c:v>0.80361842299999997</c:v>
                </c:pt>
                <c:pt idx="145" formatCode="General">
                  <c:v>0.80856004199999998</c:v>
                </c:pt>
                <c:pt idx="146" formatCode="General">
                  <c:v>0.813898016</c:v>
                </c:pt>
                <c:pt idx="147" formatCode="General">
                  <c:v>0.81943181899999995</c:v>
                </c:pt>
                <c:pt idx="148" formatCode="General">
                  <c:v>0.82544633599999995</c:v>
                </c:pt>
                <c:pt idx="149" formatCode="General">
                  <c:v>0.83207925999999999</c:v>
                </c:pt>
                <c:pt idx="150" formatCode="General">
                  <c:v>0.83842185199999997</c:v>
                </c:pt>
                <c:pt idx="151" formatCode="General">
                  <c:v>0.84363353399999996</c:v>
                </c:pt>
                <c:pt idx="152" formatCode="General">
                  <c:v>0.84759653400000001</c:v>
                </c:pt>
                <c:pt idx="153" formatCode="General">
                  <c:v>0.85020631499999999</c:v>
                </c:pt>
                <c:pt idx="154" formatCode="General">
                  <c:v>0.85295205900000004</c:v>
                </c:pt>
                <c:pt idx="155" formatCode="General">
                  <c:v>0.85649110299999998</c:v>
                </c:pt>
                <c:pt idx="156" formatCode="General">
                  <c:v>0.86103684199999997</c:v>
                </c:pt>
                <c:pt idx="157" formatCode="General">
                  <c:v>0.866386726</c:v>
                </c:pt>
                <c:pt idx="158" formatCode="General">
                  <c:v>0.87210838400000001</c:v>
                </c:pt>
                <c:pt idx="159" formatCode="General">
                  <c:v>0.87786369600000003</c:v>
                </c:pt>
                <c:pt idx="160" formatCode="General">
                  <c:v>0.88354460099999999</c:v>
                </c:pt>
                <c:pt idx="161" formatCode="General">
                  <c:v>0.88886372499999999</c:v>
                </c:pt>
                <c:pt idx="162" formatCode="General">
                  <c:v>0.89413126399999998</c:v>
                </c:pt>
                <c:pt idx="163" formatCode="General">
                  <c:v>0.90001608399999999</c:v>
                </c:pt>
                <c:pt idx="164" formatCode="General">
                  <c:v>0.90605249499999996</c:v>
                </c:pt>
                <c:pt idx="165" formatCode="General">
                  <c:v>0.91169140800000004</c:v>
                </c:pt>
                <c:pt idx="166" formatCode="General">
                  <c:v>0.91715502500000001</c:v>
                </c:pt>
                <c:pt idx="167" formatCode="General">
                  <c:v>0.92274630999999996</c:v>
                </c:pt>
                <c:pt idx="168" formatCode="General">
                  <c:v>0.92787412300000005</c:v>
                </c:pt>
                <c:pt idx="169" formatCode="General">
                  <c:v>0.93311907999999999</c:v>
                </c:pt>
                <c:pt idx="170" formatCode="General">
                  <c:v>0.93902098499999997</c:v>
                </c:pt>
                <c:pt idx="171" formatCode="General">
                  <c:v>0.94486414299999999</c:v>
                </c:pt>
                <c:pt idx="172" formatCode="General">
                  <c:v>0.95074951900000004</c:v>
                </c:pt>
                <c:pt idx="173" formatCode="General">
                  <c:v>0.95638577499999999</c:v>
                </c:pt>
                <c:pt idx="174" formatCode="General">
                  <c:v>0.96167151900000003</c:v>
                </c:pt>
                <c:pt idx="175" formatCode="General">
                  <c:v>0.96608388999999995</c:v>
                </c:pt>
                <c:pt idx="176" formatCode="General">
                  <c:v>0.97029606800000001</c:v>
                </c:pt>
                <c:pt idx="177" formatCode="General">
                  <c:v>0.97473802799999998</c:v>
                </c:pt>
                <c:pt idx="178" formatCode="General">
                  <c:v>0.97985335399999995</c:v>
                </c:pt>
                <c:pt idx="179" formatCode="General">
                  <c:v>0.984879791</c:v>
                </c:pt>
                <c:pt idx="180" formatCode="General">
                  <c:v>0.98928114099999997</c:v>
                </c:pt>
                <c:pt idx="181" formatCode="General">
                  <c:v>0.99385387599999997</c:v>
                </c:pt>
                <c:pt idx="182" formatCode="General">
                  <c:v>0.99916073900000002</c:v>
                </c:pt>
                <c:pt idx="183" formatCode="General">
                  <c:v>1.0049564520000001</c:v>
                </c:pt>
                <c:pt idx="184" formatCode="General">
                  <c:v>1.0110179560000001</c:v>
                </c:pt>
                <c:pt idx="185" formatCode="General">
                  <c:v>1.0182216159999999</c:v>
                </c:pt>
                <c:pt idx="186" formatCode="General">
                  <c:v>1.02525698</c:v>
                </c:pt>
                <c:pt idx="187" formatCode="General">
                  <c:v>1.0302475259999999</c:v>
                </c:pt>
                <c:pt idx="188" formatCode="General">
                  <c:v>1.034184676</c:v>
                </c:pt>
                <c:pt idx="189" formatCode="General">
                  <c:v>1.0373982770000001</c:v>
                </c:pt>
                <c:pt idx="190" formatCode="General">
                  <c:v>1.040658474</c:v>
                </c:pt>
                <c:pt idx="191" formatCode="General">
                  <c:v>1.0448583220000001</c:v>
                </c:pt>
                <c:pt idx="192" formatCode="General">
                  <c:v>1.0493104369999999</c:v>
                </c:pt>
                <c:pt idx="193" formatCode="General">
                  <c:v>1.054186544</c:v>
                </c:pt>
                <c:pt idx="194" formatCode="General">
                  <c:v>1.0595675769999999</c:v>
                </c:pt>
                <c:pt idx="195" formatCode="General">
                  <c:v>1.063612394</c:v>
                </c:pt>
                <c:pt idx="196" formatCode="General">
                  <c:v>1.0669657930000001</c:v>
                </c:pt>
                <c:pt idx="197" formatCode="General">
                  <c:v>1.071939693</c:v>
                </c:pt>
                <c:pt idx="198" formatCode="General">
                  <c:v>1.0785618530000001</c:v>
                </c:pt>
                <c:pt idx="199" formatCode="General">
                  <c:v>1.0865468069999999</c:v>
                </c:pt>
                <c:pt idx="200" formatCode="General">
                  <c:v>1.0961642220000001</c:v>
                </c:pt>
                <c:pt idx="201" formatCode="General">
                  <c:v>1.106063174</c:v>
                </c:pt>
                <c:pt idx="202" formatCode="General">
                  <c:v>1.1162261920000001</c:v>
                </c:pt>
                <c:pt idx="203" formatCode="General">
                  <c:v>1.1259434269999999</c:v>
                </c:pt>
                <c:pt idx="204" formatCode="General">
                  <c:v>1.1361464480000001</c:v>
                </c:pt>
                <c:pt idx="205" formatCode="General">
                  <c:v>1.1465653570000001</c:v>
                </c:pt>
                <c:pt idx="206" formatCode="General">
                  <c:v>1.156589584</c:v>
                </c:pt>
                <c:pt idx="207" formatCode="General">
                  <c:v>1.1649788679999999</c:v>
                </c:pt>
                <c:pt idx="208" formatCode="General">
                  <c:v>1.1722675819999999</c:v>
                </c:pt>
                <c:pt idx="209" formatCode="General">
                  <c:v>1.1785869630000001</c:v>
                </c:pt>
                <c:pt idx="210" formatCode="General">
                  <c:v>1.184467181</c:v>
                </c:pt>
                <c:pt idx="211" formatCode="General">
                  <c:v>1.1909719780000001</c:v>
                </c:pt>
                <c:pt idx="212" formatCode="General">
                  <c:v>1.199648837</c:v>
                </c:pt>
                <c:pt idx="213" formatCode="General">
                  <c:v>1.209386651</c:v>
                </c:pt>
                <c:pt idx="214" formatCode="General">
                  <c:v>1.218292245</c:v>
                </c:pt>
                <c:pt idx="215" formatCode="General">
                  <c:v>1.22621487</c:v>
                </c:pt>
                <c:pt idx="216" formatCode="General">
                  <c:v>1.233320368</c:v>
                </c:pt>
                <c:pt idx="217" formatCode="General">
                  <c:v>1.23907451</c:v>
                </c:pt>
                <c:pt idx="218" formatCode="General">
                  <c:v>1.244095819</c:v>
                </c:pt>
                <c:pt idx="219" formatCode="General">
                  <c:v>1.248519583</c:v>
                </c:pt>
                <c:pt idx="220" formatCode="General">
                  <c:v>1.2535821229999999</c:v>
                </c:pt>
                <c:pt idx="221" formatCode="General">
                  <c:v>1.2595177289999999</c:v>
                </c:pt>
                <c:pt idx="222" formatCode="General">
                  <c:v>1.2657901629999999</c:v>
                </c:pt>
                <c:pt idx="223" formatCode="General">
                  <c:v>1.2717952539999999</c:v>
                </c:pt>
                <c:pt idx="224" formatCode="General">
                  <c:v>1.27857943</c:v>
                </c:pt>
                <c:pt idx="225" formatCode="General">
                  <c:v>1.2860923769999999</c:v>
                </c:pt>
                <c:pt idx="226" formatCode="General">
                  <c:v>1.2937221400000001</c:v>
                </c:pt>
                <c:pt idx="227" formatCode="General">
                  <c:v>1.300603776</c:v>
                </c:pt>
                <c:pt idx="228" formatCode="General">
                  <c:v>1.3074185300000001</c:v>
                </c:pt>
                <c:pt idx="229" formatCode="General">
                  <c:v>1.3142747960000001</c:v>
                </c:pt>
                <c:pt idx="230" formatCode="General">
                  <c:v>1.3207568110000001</c:v>
                </c:pt>
                <c:pt idx="231" formatCode="General">
                  <c:v>1.326603003</c:v>
                </c:pt>
                <c:pt idx="232" formatCode="General">
                  <c:v>1.332356857</c:v>
                </c:pt>
                <c:pt idx="233" formatCode="General">
                  <c:v>1.3387042250000001</c:v>
                </c:pt>
                <c:pt idx="234" formatCode="General">
                  <c:v>1.345556008</c:v>
                </c:pt>
                <c:pt idx="235" formatCode="General">
                  <c:v>1.351598863</c:v>
                </c:pt>
                <c:pt idx="236" formatCode="General">
                  <c:v>1.357690989</c:v>
                </c:pt>
                <c:pt idx="237" formatCode="General">
                  <c:v>1.364195405</c:v>
                </c:pt>
                <c:pt idx="238" formatCode="General">
                  <c:v>1.3699126450000001</c:v>
                </c:pt>
                <c:pt idx="239" formatCode="General">
                  <c:v>1.37485323</c:v>
                </c:pt>
                <c:pt idx="240" formatCode="General">
                  <c:v>1.3801304379999999</c:v>
                </c:pt>
                <c:pt idx="241" formatCode="General">
                  <c:v>1.385056507</c:v>
                </c:pt>
                <c:pt idx="242" formatCode="General">
                  <c:v>1.389023358</c:v>
                </c:pt>
                <c:pt idx="243" formatCode="General">
                  <c:v>1.3928377110000001</c:v>
                </c:pt>
                <c:pt idx="244" formatCode="General">
                  <c:v>1.3964708809999999</c:v>
                </c:pt>
                <c:pt idx="245" formatCode="General">
                  <c:v>1.399553053</c:v>
                </c:pt>
                <c:pt idx="246" formatCode="General">
                  <c:v>1.4031464010000001</c:v>
                </c:pt>
                <c:pt idx="247" formatCode="General">
                  <c:v>1.4072025079999999</c:v>
                </c:pt>
                <c:pt idx="248" formatCode="General">
                  <c:v>1.4118863150000001</c:v>
                </c:pt>
                <c:pt idx="249" formatCode="General">
                  <c:v>1.4181958139999999</c:v>
                </c:pt>
                <c:pt idx="250" formatCode="General">
                  <c:v>1.4258349210000001</c:v>
                </c:pt>
                <c:pt idx="251" formatCode="General">
                  <c:v>1.4332336370000001</c:v>
                </c:pt>
                <c:pt idx="252" formatCode="General">
                  <c:v>1.4406859089999999</c:v>
                </c:pt>
                <c:pt idx="253" formatCode="General">
                  <c:v>1.448003454</c:v>
                </c:pt>
                <c:pt idx="254" formatCode="General">
                  <c:v>1.454281793</c:v>
                </c:pt>
                <c:pt idx="255" formatCode="General">
                  <c:v>1.459049171</c:v>
                </c:pt>
                <c:pt idx="256" formatCode="General">
                  <c:v>1.4632951890000001</c:v>
                </c:pt>
                <c:pt idx="257" formatCode="General">
                  <c:v>1.467968712</c:v>
                </c:pt>
                <c:pt idx="258" formatCode="General">
                  <c:v>1.4735503379999999</c:v>
                </c:pt>
                <c:pt idx="259" formatCode="General">
                  <c:v>1.479282531</c:v>
                </c:pt>
                <c:pt idx="260" formatCode="General">
                  <c:v>1.485020081</c:v>
                </c:pt>
                <c:pt idx="261" formatCode="General">
                  <c:v>1.491369693</c:v>
                </c:pt>
                <c:pt idx="262" formatCode="General">
                  <c:v>1.498079129</c:v>
                </c:pt>
                <c:pt idx="263" formatCode="General">
                  <c:v>1.5030236020000001</c:v>
                </c:pt>
                <c:pt idx="264" formatCode="General">
                  <c:v>1.506717922</c:v>
                </c:pt>
                <c:pt idx="265" formatCode="General">
                  <c:v>1.510937108</c:v>
                </c:pt>
                <c:pt idx="266" formatCode="General">
                  <c:v>1.5151248530000001</c:v>
                </c:pt>
                <c:pt idx="267" formatCode="General">
                  <c:v>1.517997563</c:v>
                </c:pt>
                <c:pt idx="268" formatCode="General">
                  <c:v>1.5213617829999999</c:v>
                </c:pt>
                <c:pt idx="269" formatCode="General">
                  <c:v>1.5249206129999999</c:v>
                </c:pt>
                <c:pt idx="270" formatCode="General">
                  <c:v>1.52839898</c:v>
                </c:pt>
                <c:pt idx="271" formatCode="General">
                  <c:v>1.5324547019999999</c:v>
                </c:pt>
                <c:pt idx="272" formatCode="General">
                  <c:v>1.5367046600000001</c:v>
                </c:pt>
                <c:pt idx="273" formatCode="General">
                  <c:v>1.5407231029999999</c:v>
                </c:pt>
                <c:pt idx="274" formatCode="General">
                  <c:v>1.545322544</c:v>
                </c:pt>
                <c:pt idx="275" formatCode="General">
                  <c:v>1.5499826969999999</c:v>
                </c:pt>
                <c:pt idx="276" formatCode="General">
                  <c:v>1.5537302660000001</c:v>
                </c:pt>
                <c:pt idx="277" formatCode="General">
                  <c:v>1.5581845969999999</c:v>
                </c:pt>
                <c:pt idx="278" formatCode="General">
                  <c:v>1.563409075</c:v>
                </c:pt>
                <c:pt idx="279" formatCode="General">
                  <c:v>1.5682749069999999</c:v>
                </c:pt>
                <c:pt idx="280" formatCode="General">
                  <c:v>1.5737492820000001</c:v>
                </c:pt>
                <c:pt idx="281" formatCode="General">
                  <c:v>1.5806502140000001</c:v>
                </c:pt>
                <c:pt idx="282" formatCode="General">
                  <c:v>1.5876907060000001</c:v>
                </c:pt>
                <c:pt idx="283" formatCode="General">
                  <c:v>1.594619781</c:v>
                </c:pt>
                <c:pt idx="284" formatCode="General">
                  <c:v>1.6010988799999999</c:v>
                </c:pt>
                <c:pt idx="285" formatCode="General">
                  <c:v>1.6063901920000001</c:v>
                </c:pt>
                <c:pt idx="286" formatCode="General">
                  <c:v>1.6099480049999999</c:v>
                </c:pt>
                <c:pt idx="287" formatCode="General">
                  <c:v>1.6131849359999999</c:v>
                </c:pt>
                <c:pt idx="288" formatCode="General">
                  <c:v>1.616209921</c:v>
                </c:pt>
                <c:pt idx="289" formatCode="General">
                  <c:v>1.6195299620000001</c:v>
                </c:pt>
                <c:pt idx="290" formatCode="General">
                  <c:v>1.6231873859999999</c:v>
                </c:pt>
                <c:pt idx="291" formatCode="General">
                  <c:v>1.627341769</c:v>
                </c:pt>
                <c:pt idx="292" formatCode="General">
                  <c:v>1.631120441</c:v>
                </c:pt>
                <c:pt idx="293" formatCode="General">
                  <c:v>1.6345561500000001</c:v>
                </c:pt>
                <c:pt idx="294" formatCode="General">
                  <c:v>1.638091811</c:v>
                </c:pt>
                <c:pt idx="295" formatCode="General">
                  <c:v>1.6421458330000001</c:v>
                </c:pt>
                <c:pt idx="296" formatCode="General">
                  <c:v>1.646203141</c:v>
                </c:pt>
                <c:pt idx="297" formatCode="General">
                  <c:v>1.6505306989999999</c:v>
                </c:pt>
                <c:pt idx="298" formatCode="General">
                  <c:v>1.654596653</c:v>
                </c:pt>
                <c:pt idx="299" formatCode="General">
                  <c:v>1.6585846829999999</c:v>
                </c:pt>
                <c:pt idx="300" formatCode="General">
                  <c:v>1.662235849</c:v>
                </c:pt>
                <c:pt idx="301" formatCode="General">
                  <c:v>1.6654761549999999</c:v>
                </c:pt>
                <c:pt idx="302" formatCode="General">
                  <c:v>1.668145185</c:v>
                </c:pt>
                <c:pt idx="303" formatCode="General">
                  <c:v>1.6707882810000001</c:v>
                </c:pt>
                <c:pt idx="304" formatCode="General">
                  <c:v>1.6734018150000001</c:v>
                </c:pt>
                <c:pt idx="305" formatCode="General">
                  <c:v>1.675788542</c:v>
                </c:pt>
                <c:pt idx="306" formatCode="General">
                  <c:v>1.678175913</c:v>
                </c:pt>
                <c:pt idx="307" formatCode="General">
                  <c:v>1.6804904270000001</c:v>
                </c:pt>
                <c:pt idx="308" formatCode="General">
                  <c:v>1.6828761299999999</c:v>
                </c:pt>
                <c:pt idx="309" formatCode="General">
                  <c:v>1.6853521090000001</c:v>
                </c:pt>
                <c:pt idx="310" formatCode="General">
                  <c:v>1.688214313</c:v>
                </c:pt>
                <c:pt idx="311" formatCode="General">
                  <c:v>1.691038182</c:v>
                </c:pt>
                <c:pt idx="312" formatCode="General">
                  <c:v>1.693768913</c:v>
                </c:pt>
                <c:pt idx="313" formatCode="General">
                  <c:v>1.696500863</c:v>
                </c:pt>
                <c:pt idx="314" formatCode="General">
                  <c:v>1.6994296980000001</c:v>
                </c:pt>
                <c:pt idx="315" formatCode="General">
                  <c:v>1.70242629</c:v>
                </c:pt>
                <c:pt idx="316" formatCode="General">
                  <c:v>1.705635799</c:v>
                </c:pt>
                <c:pt idx="317" formatCode="General">
                  <c:v>1.709109078</c:v>
                </c:pt>
                <c:pt idx="318" formatCode="General">
                  <c:v>1.7123845069999999</c:v>
                </c:pt>
                <c:pt idx="319" formatCode="General">
                  <c:v>1.7151964319999999</c:v>
                </c:pt>
                <c:pt idx="320" formatCode="General">
                  <c:v>1.7172799540000001</c:v>
                </c:pt>
                <c:pt idx="321" formatCode="General">
                  <c:v>1.718862385</c:v>
                </c:pt>
                <c:pt idx="322" formatCode="General">
                  <c:v>1.7201836319999999</c:v>
                </c:pt>
                <c:pt idx="323" formatCode="General">
                  <c:v>1.7213491569999999</c:v>
                </c:pt>
                <c:pt idx="324" formatCode="General">
                  <c:v>1.7223574100000001</c:v>
                </c:pt>
                <c:pt idx="325" formatCode="General">
                  <c:v>1.7232256340000001</c:v>
                </c:pt>
                <c:pt idx="326" formatCode="General">
                  <c:v>1.7239589230000001</c:v>
                </c:pt>
                <c:pt idx="327" formatCode="General">
                  <c:v>1.724645014</c:v>
                </c:pt>
                <c:pt idx="328" formatCode="General">
                  <c:v>1.7252448359999999</c:v>
                </c:pt>
                <c:pt idx="329" formatCode="General">
                  <c:v>1.7257583219999999</c:v>
                </c:pt>
                <c:pt idx="330" formatCode="General">
                  <c:v>1.7262544879999999</c:v>
                </c:pt>
                <c:pt idx="331" formatCode="General">
                  <c:v>1.726669792</c:v>
                </c:pt>
                <c:pt idx="332" formatCode="General">
                  <c:v>1.7270490190000001</c:v>
                </c:pt>
                <c:pt idx="333" formatCode="General">
                  <c:v>1.727397538</c:v>
                </c:pt>
                <c:pt idx="334" formatCode="General">
                  <c:v>1.7277322799999999</c:v>
                </c:pt>
                <c:pt idx="335" formatCode="General">
                  <c:v>1.7280025619999999</c:v>
                </c:pt>
                <c:pt idx="336" formatCode="General">
                  <c:v>1.7292287479999999</c:v>
                </c:pt>
                <c:pt idx="337" formatCode="General">
                  <c:v>1.7303981340000001</c:v>
                </c:pt>
                <c:pt idx="338" formatCode="General">
                  <c:v>1.7315487350000001</c:v>
                </c:pt>
                <c:pt idx="339" formatCode="General">
                  <c:v>1.732668849</c:v>
                </c:pt>
                <c:pt idx="340" formatCode="General">
                  <c:v>1.733747336</c:v>
                </c:pt>
              </c:numCache>
            </c:numRef>
          </c:xVal>
          <c:yVal>
            <c:numRef>
              <c:f>'Data fresh bones'!$FP$4:$FP$398</c:f>
              <c:numCache>
                <c:formatCode>General</c:formatCode>
                <c:ptCount val="395"/>
                <c:pt idx="0">
                  <c:v>1.56156E-3</c:v>
                </c:pt>
                <c:pt idx="1">
                  <c:v>1.51805E-3</c:v>
                </c:pt>
                <c:pt idx="2">
                  <c:v>1.041E-3</c:v>
                </c:pt>
                <c:pt idx="3">
                  <c:v>1.00673E-3</c:v>
                </c:pt>
                <c:pt idx="4">
                  <c:v>-9.7311000000000001E-4</c:v>
                </c:pt>
                <c:pt idx="5">
                  <c:v>-1.2681400000000001E-3</c:v>
                </c:pt>
                <c:pt idx="6">
                  <c:v>-1.44491E-3</c:v>
                </c:pt>
                <c:pt idx="7">
                  <c:v>-1.9925300000000002E-3</c:v>
                </c:pt>
                <c:pt idx="8">
                  <c:v>-3.06099E-3</c:v>
                </c:pt>
                <c:pt idx="9">
                  <c:v>-2.6005899999999998E-3</c:v>
                </c:pt>
                <c:pt idx="10">
                  <c:v>-3.0844599999999998E-3</c:v>
                </c:pt>
                <c:pt idx="11">
                  <c:v>-3.18914E-3</c:v>
                </c:pt>
                <c:pt idx="12">
                  <c:v>-3.36623E-3</c:v>
                </c:pt>
                <c:pt idx="13">
                  <c:v>-3.38134E-3</c:v>
                </c:pt>
                <c:pt idx="14">
                  <c:v>-3.40465E-3</c:v>
                </c:pt>
                <c:pt idx="15">
                  <c:v>-2.5978500000000001E-3</c:v>
                </c:pt>
                <c:pt idx="16">
                  <c:v>-2.1584600000000001E-3</c:v>
                </c:pt>
                <c:pt idx="17">
                  <c:v>-1.9830799999999999E-3</c:v>
                </c:pt>
                <c:pt idx="18">
                  <c:v>-2.22281E-3</c:v>
                </c:pt>
                <c:pt idx="19">
                  <c:v>-3.13197E-3</c:v>
                </c:pt>
                <c:pt idx="20">
                  <c:v>-4.4183599999999996E-3</c:v>
                </c:pt>
                <c:pt idx="21">
                  <c:v>-6.0865900000000002E-3</c:v>
                </c:pt>
                <c:pt idx="22">
                  <c:v>-7.0324000000000003E-3</c:v>
                </c:pt>
                <c:pt idx="23">
                  <c:v>-8.2896099999999993E-3</c:v>
                </c:pt>
                <c:pt idx="24">
                  <c:v>-9.4130099999999994E-3</c:v>
                </c:pt>
                <c:pt idx="25">
                  <c:v>-1.0089000000000001E-2</c:v>
                </c:pt>
                <c:pt idx="26">
                  <c:v>-1.0695100000000001E-2</c:v>
                </c:pt>
                <c:pt idx="27">
                  <c:v>-1.1304450000000001E-2</c:v>
                </c:pt>
                <c:pt idx="28">
                  <c:v>-1.1540440000000001E-2</c:v>
                </c:pt>
                <c:pt idx="29">
                  <c:v>-1.166266E-2</c:v>
                </c:pt>
                <c:pt idx="30">
                  <c:v>-1.1772390000000001E-2</c:v>
                </c:pt>
                <c:pt idx="31">
                  <c:v>-1.179499E-2</c:v>
                </c:pt>
                <c:pt idx="32">
                  <c:v>-1.1791609999999999E-2</c:v>
                </c:pt>
                <c:pt idx="33">
                  <c:v>-1.1897619999999999E-2</c:v>
                </c:pt>
                <c:pt idx="34">
                  <c:v>-1.2112100000000001E-2</c:v>
                </c:pt>
                <c:pt idx="35">
                  <c:v>-1.244498E-2</c:v>
                </c:pt>
                <c:pt idx="36">
                  <c:v>-1.272563E-2</c:v>
                </c:pt>
                <c:pt idx="37">
                  <c:v>-1.290117E-2</c:v>
                </c:pt>
                <c:pt idx="38">
                  <c:v>-1.315091E-2</c:v>
                </c:pt>
                <c:pt idx="39">
                  <c:v>-1.328844E-2</c:v>
                </c:pt>
                <c:pt idx="40">
                  <c:v>-1.336861E-2</c:v>
                </c:pt>
                <c:pt idx="41">
                  <c:v>-1.3463080000000001E-2</c:v>
                </c:pt>
                <c:pt idx="42">
                  <c:v>-1.359673E-2</c:v>
                </c:pt>
                <c:pt idx="43">
                  <c:v>-1.359643E-2</c:v>
                </c:pt>
                <c:pt idx="44">
                  <c:v>-1.353E-2</c:v>
                </c:pt>
                <c:pt idx="45">
                  <c:v>-1.3542770000000001E-2</c:v>
                </c:pt>
                <c:pt idx="46">
                  <c:v>-1.3679699999999999E-2</c:v>
                </c:pt>
                <c:pt idx="47">
                  <c:v>-1.3884530000000001E-2</c:v>
                </c:pt>
                <c:pt idx="48">
                  <c:v>-1.4159690000000001E-2</c:v>
                </c:pt>
                <c:pt idx="49">
                  <c:v>-1.4324689999999999E-2</c:v>
                </c:pt>
                <c:pt idx="50">
                  <c:v>-1.4430699999999999E-2</c:v>
                </c:pt>
                <c:pt idx="51">
                  <c:v>-1.443845E-2</c:v>
                </c:pt>
                <c:pt idx="52">
                  <c:v>-1.436866E-2</c:v>
                </c:pt>
                <c:pt idx="53">
                  <c:v>-1.435751E-2</c:v>
                </c:pt>
                <c:pt idx="54">
                  <c:v>-1.435461E-2</c:v>
                </c:pt>
                <c:pt idx="55">
                  <c:v>-1.437415E-2</c:v>
                </c:pt>
                <c:pt idx="56">
                  <c:v>-1.4365920000000001E-2</c:v>
                </c:pt>
                <c:pt idx="57">
                  <c:v>-1.4335789999999999E-2</c:v>
                </c:pt>
                <c:pt idx="58">
                  <c:v>-1.42741E-2</c:v>
                </c:pt>
                <c:pt idx="59">
                  <c:v>-1.4282899999999999E-2</c:v>
                </c:pt>
                <c:pt idx="60">
                  <c:v>-1.441394E-2</c:v>
                </c:pt>
                <c:pt idx="61">
                  <c:v>-1.44878E-2</c:v>
                </c:pt>
                <c:pt idx="62">
                  <c:v>-1.469197E-2</c:v>
                </c:pt>
                <c:pt idx="63">
                  <c:v>-1.468674E-2</c:v>
                </c:pt>
                <c:pt idx="64">
                  <c:v>-1.471954E-2</c:v>
                </c:pt>
                <c:pt idx="65">
                  <c:v>-1.464407E-2</c:v>
                </c:pt>
                <c:pt idx="66">
                  <c:v>-1.4627920000000001E-2</c:v>
                </c:pt>
                <c:pt idx="67">
                  <c:v>-1.465554E-2</c:v>
                </c:pt>
                <c:pt idx="68">
                  <c:v>-1.4976440000000001E-2</c:v>
                </c:pt>
                <c:pt idx="69">
                  <c:v>-1.497335E-2</c:v>
                </c:pt>
                <c:pt idx="70">
                  <c:v>-1.517541E-2</c:v>
                </c:pt>
                <c:pt idx="71">
                  <c:v>-1.5284590000000001E-2</c:v>
                </c:pt>
                <c:pt idx="72">
                  <c:v>-1.544834E-2</c:v>
                </c:pt>
                <c:pt idx="73">
                  <c:v>-1.546952E-2</c:v>
                </c:pt>
                <c:pt idx="74">
                  <c:v>-1.579353E-2</c:v>
                </c:pt>
                <c:pt idx="75">
                  <c:v>-1.5966729999999998E-2</c:v>
                </c:pt>
                <c:pt idx="76">
                  <c:v>-1.6191759999999999E-2</c:v>
                </c:pt>
                <c:pt idx="77">
                  <c:v>-1.6443880000000001E-2</c:v>
                </c:pt>
                <c:pt idx="78">
                  <c:v>-1.6518950000000001E-2</c:v>
                </c:pt>
                <c:pt idx="79">
                  <c:v>-1.6688649999999999E-2</c:v>
                </c:pt>
                <c:pt idx="80">
                  <c:v>-1.6724240000000001E-2</c:v>
                </c:pt>
                <c:pt idx="81">
                  <c:v>-1.6986689999999999E-2</c:v>
                </c:pt>
                <c:pt idx="82">
                  <c:v>-1.6915320000000001E-2</c:v>
                </c:pt>
                <c:pt idx="83">
                  <c:v>-1.7109180000000002E-2</c:v>
                </c:pt>
                <c:pt idx="84">
                  <c:v>-1.734277E-2</c:v>
                </c:pt>
                <c:pt idx="85">
                  <c:v>-1.7778260000000001E-2</c:v>
                </c:pt>
                <c:pt idx="86">
                  <c:v>-1.7903039999999999E-2</c:v>
                </c:pt>
                <c:pt idx="87">
                  <c:v>-1.814932E-2</c:v>
                </c:pt>
                <c:pt idx="88">
                  <c:v>-1.833185E-2</c:v>
                </c:pt>
                <c:pt idx="89">
                  <c:v>-1.8456469999999999E-2</c:v>
                </c:pt>
                <c:pt idx="90">
                  <c:v>-1.8371809999999999E-2</c:v>
                </c:pt>
                <c:pt idx="91">
                  <c:v>-1.822145E-2</c:v>
                </c:pt>
                <c:pt idx="92">
                  <c:v>-1.8180780000000001E-2</c:v>
                </c:pt>
                <c:pt idx="93">
                  <c:v>-1.8277870000000002E-2</c:v>
                </c:pt>
                <c:pt idx="94">
                  <c:v>-1.827968E-2</c:v>
                </c:pt>
                <c:pt idx="95">
                  <c:v>-1.831056E-2</c:v>
                </c:pt>
                <c:pt idx="96">
                  <c:v>-1.8469969999999999E-2</c:v>
                </c:pt>
                <c:pt idx="97">
                  <c:v>-1.8293630000000002E-2</c:v>
                </c:pt>
                <c:pt idx="98">
                  <c:v>-1.7790879999999999E-2</c:v>
                </c:pt>
                <c:pt idx="99">
                  <c:v>-1.784788E-2</c:v>
                </c:pt>
                <c:pt idx="100">
                  <c:v>-1.7728919999999999E-2</c:v>
                </c:pt>
                <c:pt idx="101">
                  <c:v>-1.7745190000000001E-2</c:v>
                </c:pt>
                <c:pt idx="102">
                  <c:v>-1.772936E-2</c:v>
                </c:pt>
                <c:pt idx="103">
                  <c:v>-1.7567409999999999E-2</c:v>
                </c:pt>
                <c:pt idx="104">
                  <c:v>-1.747783E-2</c:v>
                </c:pt>
                <c:pt idx="105">
                  <c:v>-1.7548000000000001E-2</c:v>
                </c:pt>
                <c:pt idx="106">
                  <c:v>-1.7457719999999999E-2</c:v>
                </c:pt>
                <c:pt idx="107">
                  <c:v>-1.7448689999999999E-2</c:v>
                </c:pt>
                <c:pt idx="108">
                  <c:v>-1.749504E-2</c:v>
                </c:pt>
                <c:pt idx="109">
                  <c:v>-1.740732E-2</c:v>
                </c:pt>
                <c:pt idx="110">
                  <c:v>-1.7428430000000002E-2</c:v>
                </c:pt>
                <c:pt idx="111">
                  <c:v>-1.74174E-2</c:v>
                </c:pt>
                <c:pt idx="112">
                  <c:v>-1.73565E-2</c:v>
                </c:pt>
                <c:pt idx="113">
                  <c:v>-1.7394360000000001E-2</c:v>
                </c:pt>
                <c:pt idx="114">
                  <c:v>-1.7420049999999999E-2</c:v>
                </c:pt>
                <c:pt idx="115">
                  <c:v>-1.7437689999999999E-2</c:v>
                </c:pt>
                <c:pt idx="116">
                  <c:v>-1.7448760000000001E-2</c:v>
                </c:pt>
                <c:pt idx="117">
                  <c:v>-1.7391449999999999E-2</c:v>
                </c:pt>
                <c:pt idx="118">
                  <c:v>-1.7370380000000001E-2</c:v>
                </c:pt>
                <c:pt idx="119">
                  <c:v>-1.7328530000000002E-2</c:v>
                </c:pt>
                <c:pt idx="120">
                  <c:v>-1.7337979999999999E-2</c:v>
                </c:pt>
                <c:pt idx="121">
                  <c:v>-1.7338240000000001E-2</c:v>
                </c:pt>
                <c:pt idx="122">
                  <c:v>-1.7344849999999998E-2</c:v>
                </c:pt>
                <c:pt idx="123">
                  <c:v>-1.74378E-2</c:v>
                </c:pt>
                <c:pt idx="124">
                  <c:v>-1.7429099999999999E-2</c:v>
                </c:pt>
                <c:pt idx="125">
                  <c:v>-1.7378210000000002E-2</c:v>
                </c:pt>
                <c:pt idx="126">
                  <c:v>-1.7307650000000001E-2</c:v>
                </c:pt>
                <c:pt idx="127">
                  <c:v>-1.7314880000000001E-2</c:v>
                </c:pt>
                <c:pt idx="128">
                  <c:v>-1.732964E-2</c:v>
                </c:pt>
                <c:pt idx="129">
                  <c:v>-1.7343999999999998E-2</c:v>
                </c:pt>
                <c:pt idx="130">
                  <c:v>-1.7344129999999999E-2</c:v>
                </c:pt>
                <c:pt idx="131">
                  <c:v>-1.7298839999999999E-2</c:v>
                </c:pt>
                <c:pt idx="132">
                  <c:v>-1.733413E-2</c:v>
                </c:pt>
                <c:pt idx="133">
                  <c:v>-1.733382E-2</c:v>
                </c:pt>
                <c:pt idx="134">
                  <c:v>-1.7340620000000001E-2</c:v>
                </c:pt>
                <c:pt idx="135">
                  <c:v>-1.7313149999999999E-2</c:v>
                </c:pt>
                <c:pt idx="136">
                  <c:v>-1.7313700000000001E-2</c:v>
                </c:pt>
                <c:pt idx="137">
                  <c:v>-1.7311630000000001E-2</c:v>
                </c:pt>
                <c:pt idx="138">
                  <c:v>-1.7313169999999999E-2</c:v>
                </c:pt>
                <c:pt idx="139">
                  <c:v>-1.7308460000000001E-2</c:v>
                </c:pt>
                <c:pt idx="140">
                  <c:v>-1.7440230000000001E-2</c:v>
                </c:pt>
                <c:pt idx="141">
                  <c:v>-1.7450830000000001E-2</c:v>
                </c:pt>
                <c:pt idx="142">
                  <c:v>-1.7437620000000001E-2</c:v>
                </c:pt>
                <c:pt idx="143">
                  <c:v>-1.7432940000000001E-2</c:v>
                </c:pt>
                <c:pt idx="144">
                  <c:v>-1.759312E-2</c:v>
                </c:pt>
                <c:pt idx="145">
                  <c:v>-1.7564699999999999E-2</c:v>
                </c:pt>
                <c:pt idx="146">
                  <c:v>-1.7509879999999999E-2</c:v>
                </c:pt>
                <c:pt idx="147">
                  <c:v>-1.7509879999999999E-2</c:v>
                </c:pt>
                <c:pt idx="148">
                  <c:v>-1.751923E-2</c:v>
                </c:pt>
                <c:pt idx="149">
                  <c:v>-1.747599E-2</c:v>
                </c:pt>
                <c:pt idx="150">
                  <c:v>-1.7502810000000001E-2</c:v>
                </c:pt>
                <c:pt idx="151">
                  <c:v>-1.7513689999999998E-2</c:v>
                </c:pt>
                <c:pt idx="152">
                  <c:v>-1.7513810000000001E-2</c:v>
                </c:pt>
                <c:pt idx="153">
                  <c:v>-1.755582E-2</c:v>
                </c:pt>
                <c:pt idx="154">
                  <c:v>-1.7270339999999999E-2</c:v>
                </c:pt>
                <c:pt idx="155">
                  <c:v>-1.7300469999999998E-2</c:v>
                </c:pt>
                <c:pt idx="156">
                  <c:v>-1.7174169999999999E-2</c:v>
                </c:pt>
                <c:pt idx="157">
                  <c:v>-1.7167499999999999E-2</c:v>
                </c:pt>
                <c:pt idx="158">
                  <c:v>-1.7058070000000002E-2</c:v>
                </c:pt>
                <c:pt idx="159">
                  <c:v>-1.7018640000000002E-2</c:v>
                </c:pt>
                <c:pt idx="160">
                  <c:v>-1.701747E-2</c:v>
                </c:pt>
                <c:pt idx="161">
                  <c:v>-1.699521E-2</c:v>
                </c:pt>
                <c:pt idx="162">
                  <c:v>-1.6976680000000001E-2</c:v>
                </c:pt>
                <c:pt idx="163">
                  <c:v>-1.6908659999999999E-2</c:v>
                </c:pt>
                <c:pt idx="164">
                  <c:v>-1.6948669999999999E-2</c:v>
                </c:pt>
                <c:pt idx="165">
                  <c:v>-1.6918010000000001E-2</c:v>
                </c:pt>
                <c:pt idx="166">
                  <c:v>-1.6916230000000001E-2</c:v>
                </c:pt>
                <c:pt idx="167">
                  <c:v>-1.691279E-2</c:v>
                </c:pt>
                <c:pt idx="168">
                  <c:v>-1.6853770000000001E-2</c:v>
                </c:pt>
                <c:pt idx="169">
                  <c:v>-1.6827519999999999E-2</c:v>
                </c:pt>
                <c:pt idx="170">
                  <c:v>-1.682765E-2</c:v>
                </c:pt>
                <c:pt idx="171">
                  <c:v>-1.6824840000000001E-2</c:v>
                </c:pt>
                <c:pt idx="172">
                  <c:v>-1.68139E-2</c:v>
                </c:pt>
                <c:pt idx="173">
                  <c:v>-1.6785899999999999E-2</c:v>
                </c:pt>
                <c:pt idx="174">
                  <c:v>-1.6864150000000001E-2</c:v>
                </c:pt>
                <c:pt idx="175">
                  <c:v>-1.6864049999999998E-2</c:v>
                </c:pt>
                <c:pt idx="176">
                  <c:v>-1.6860770000000001E-2</c:v>
                </c:pt>
                <c:pt idx="177">
                  <c:v>-1.6875609999999999E-2</c:v>
                </c:pt>
                <c:pt idx="178">
                  <c:v>-1.687518E-2</c:v>
                </c:pt>
                <c:pt idx="179">
                  <c:v>-1.6891860000000002E-2</c:v>
                </c:pt>
                <c:pt idx="180">
                  <c:v>-1.687905E-2</c:v>
                </c:pt>
                <c:pt idx="181">
                  <c:v>-1.6831740000000001E-2</c:v>
                </c:pt>
                <c:pt idx="182">
                  <c:v>-1.6858479999999999E-2</c:v>
                </c:pt>
                <c:pt idx="183">
                  <c:v>-1.6859010000000001E-2</c:v>
                </c:pt>
                <c:pt idx="184">
                  <c:v>-1.6852539999999999E-2</c:v>
                </c:pt>
                <c:pt idx="185">
                  <c:v>-1.684155E-2</c:v>
                </c:pt>
                <c:pt idx="186">
                  <c:v>-1.6839670000000001E-2</c:v>
                </c:pt>
                <c:pt idx="187">
                  <c:v>-1.6849909999999999E-2</c:v>
                </c:pt>
                <c:pt idx="188">
                  <c:v>-1.6713829999999999E-2</c:v>
                </c:pt>
                <c:pt idx="189">
                  <c:v>-1.6744459999999999E-2</c:v>
                </c:pt>
                <c:pt idx="190">
                  <c:v>-1.6761930000000001E-2</c:v>
                </c:pt>
                <c:pt idx="191">
                  <c:v>-1.6766010000000001E-2</c:v>
                </c:pt>
                <c:pt idx="192">
                  <c:v>-1.6825349999999999E-2</c:v>
                </c:pt>
                <c:pt idx="193">
                  <c:v>-1.682386E-2</c:v>
                </c:pt>
                <c:pt idx="194">
                  <c:v>-1.6828369999999999E-2</c:v>
                </c:pt>
                <c:pt idx="195">
                  <c:v>-1.68348E-2</c:v>
                </c:pt>
                <c:pt idx="196">
                  <c:v>-1.643008E-2</c:v>
                </c:pt>
                <c:pt idx="197">
                  <c:v>-1.64143E-2</c:v>
                </c:pt>
                <c:pt idx="198">
                  <c:v>-1.6393689999999999E-2</c:v>
                </c:pt>
                <c:pt idx="199">
                  <c:v>-1.639258E-2</c:v>
                </c:pt>
                <c:pt idx="200">
                  <c:v>-1.6404829999999999E-2</c:v>
                </c:pt>
                <c:pt idx="201">
                  <c:v>-1.6301639999999999E-2</c:v>
                </c:pt>
                <c:pt idx="202">
                  <c:v>-1.6318320000000001E-2</c:v>
                </c:pt>
                <c:pt idx="203">
                  <c:v>-1.6312440000000001E-2</c:v>
                </c:pt>
                <c:pt idx="204">
                  <c:v>-1.6302879999999999E-2</c:v>
                </c:pt>
                <c:pt idx="205">
                  <c:v>-1.6277400000000001E-2</c:v>
                </c:pt>
                <c:pt idx="206">
                  <c:v>-1.6251189999999999E-2</c:v>
                </c:pt>
                <c:pt idx="207">
                  <c:v>-1.6225360000000001E-2</c:v>
                </c:pt>
                <c:pt idx="208">
                  <c:v>-1.6315349999999999E-2</c:v>
                </c:pt>
                <c:pt idx="209">
                  <c:v>-1.634298E-2</c:v>
                </c:pt>
                <c:pt idx="210">
                  <c:v>-1.6271620000000001E-2</c:v>
                </c:pt>
                <c:pt idx="211">
                  <c:v>-1.6104899999999998E-2</c:v>
                </c:pt>
                <c:pt idx="212">
                  <c:v>-1.6096249999999999E-2</c:v>
                </c:pt>
                <c:pt idx="213">
                  <c:v>-1.6032520000000001E-2</c:v>
                </c:pt>
                <c:pt idx="214">
                  <c:v>-1.5991350000000001E-2</c:v>
                </c:pt>
                <c:pt idx="215">
                  <c:v>-1.6001109999999999E-2</c:v>
                </c:pt>
                <c:pt idx="216">
                  <c:v>-1.6013619999999999E-2</c:v>
                </c:pt>
                <c:pt idx="217">
                  <c:v>-1.5973190000000002E-2</c:v>
                </c:pt>
                <c:pt idx="218">
                  <c:v>-1.594568E-2</c:v>
                </c:pt>
                <c:pt idx="219">
                  <c:v>-1.5709379999999998E-2</c:v>
                </c:pt>
                <c:pt idx="220">
                  <c:v>-1.565393E-2</c:v>
                </c:pt>
                <c:pt idx="221">
                  <c:v>-1.569338E-2</c:v>
                </c:pt>
                <c:pt idx="222">
                  <c:v>-1.565743E-2</c:v>
                </c:pt>
                <c:pt idx="223">
                  <c:v>-1.559695E-2</c:v>
                </c:pt>
                <c:pt idx="224">
                  <c:v>-1.5529350000000001E-2</c:v>
                </c:pt>
                <c:pt idx="225">
                  <c:v>-1.552505E-2</c:v>
                </c:pt>
                <c:pt idx="226">
                  <c:v>-1.541209E-2</c:v>
                </c:pt>
                <c:pt idx="227">
                  <c:v>-1.536331E-2</c:v>
                </c:pt>
                <c:pt idx="228">
                  <c:v>-1.5331569999999999E-2</c:v>
                </c:pt>
                <c:pt idx="229">
                  <c:v>-1.5255100000000001E-2</c:v>
                </c:pt>
                <c:pt idx="230">
                  <c:v>-1.528415E-2</c:v>
                </c:pt>
                <c:pt idx="231">
                  <c:v>-1.525549E-2</c:v>
                </c:pt>
                <c:pt idx="232">
                  <c:v>-1.5281049999999999E-2</c:v>
                </c:pt>
                <c:pt idx="233">
                  <c:v>-1.528709E-2</c:v>
                </c:pt>
                <c:pt idx="234">
                  <c:v>-1.523555E-2</c:v>
                </c:pt>
                <c:pt idx="235">
                  <c:v>-1.5223749999999999E-2</c:v>
                </c:pt>
                <c:pt idx="236">
                  <c:v>-1.522804E-2</c:v>
                </c:pt>
                <c:pt idx="237">
                  <c:v>-1.5239829999999999E-2</c:v>
                </c:pt>
                <c:pt idx="238">
                  <c:v>-1.5238349999999999E-2</c:v>
                </c:pt>
                <c:pt idx="239">
                  <c:v>-1.524379E-2</c:v>
                </c:pt>
                <c:pt idx="240">
                  <c:v>-1.520518E-2</c:v>
                </c:pt>
                <c:pt idx="241">
                  <c:v>-1.505134E-2</c:v>
                </c:pt>
                <c:pt idx="242">
                  <c:v>-1.501917E-2</c:v>
                </c:pt>
                <c:pt idx="243">
                  <c:v>-1.4978139999999999E-2</c:v>
                </c:pt>
                <c:pt idx="244">
                  <c:v>-1.4953279999999999E-2</c:v>
                </c:pt>
                <c:pt idx="245">
                  <c:v>-1.481794E-2</c:v>
                </c:pt>
                <c:pt idx="246">
                  <c:v>-1.48004E-2</c:v>
                </c:pt>
                <c:pt idx="247">
                  <c:v>-1.4798769999999999E-2</c:v>
                </c:pt>
                <c:pt idx="248">
                  <c:v>-1.477617E-2</c:v>
                </c:pt>
                <c:pt idx="249">
                  <c:v>-1.476999E-2</c:v>
                </c:pt>
                <c:pt idx="250">
                  <c:v>-1.4698340000000001E-2</c:v>
                </c:pt>
                <c:pt idx="251">
                  <c:v>-1.4648080000000001E-2</c:v>
                </c:pt>
                <c:pt idx="252">
                  <c:v>-1.4657480000000001E-2</c:v>
                </c:pt>
                <c:pt idx="253">
                  <c:v>-1.4672660000000001E-2</c:v>
                </c:pt>
                <c:pt idx="254">
                  <c:v>-1.4674889999999999E-2</c:v>
                </c:pt>
                <c:pt idx="255">
                  <c:v>-1.467913E-2</c:v>
                </c:pt>
                <c:pt idx="256">
                  <c:v>-1.4644310000000001E-2</c:v>
                </c:pt>
                <c:pt idx="257">
                  <c:v>-1.4663900000000001E-2</c:v>
                </c:pt>
                <c:pt idx="258">
                  <c:v>-1.470105E-2</c:v>
                </c:pt>
                <c:pt idx="259">
                  <c:v>-1.4723999999999999E-2</c:v>
                </c:pt>
                <c:pt idx="260">
                  <c:v>-1.473783E-2</c:v>
                </c:pt>
                <c:pt idx="261">
                  <c:v>-1.4816030000000001E-2</c:v>
                </c:pt>
                <c:pt idx="262">
                  <c:v>-1.497734E-2</c:v>
                </c:pt>
                <c:pt idx="263">
                  <c:v>-1.5021710000000001E-2</c:v>
                </c:pt>
                <c:pt idx="264">
                  <c:v>-1.5157250000000001E-2</c:v>
                </c:pt>
                <c:pt idx="265">
                  <c:v>-1.525583E-2</c:v>
                </c:pt>
                <c:pt idx="266">
                  <c:v>-1.5236120000000001E-2</c:v>
                </c:pt>
                <c:pt idx="267">
                  <c:v>-1.5257359999999999E-2</c:v>
                </c:pt>
                <c:pt idx="268">
                  <c:v>-1.526223E-2</c:v>
                </c:pt>
                <c:pt idx="269">
                  <c:v>-1.527035E-2</c:v>
                </c:pt>
                <c:pt idx="270">
                  <c:v>-1.528332E-2</c:v>
                </c:pt>
                <c:pt idx="271">
                  <c:v>-1.519584E-2</c:v>
                </c:pt>
                <c:pt idx="272">
                  <c:v>-1.533757E-2</c:v>
                </c:pt>
                <c:pt idx="273">
                  <c:v>-1.551276E-2</c:v>
                </c:pt>
                <c:pt idx="274">
                  <c:v>-1.5832510000000001E-2</c:v>
                </c:pt>
                <c:pt idx="275">
                  <c:v>-1.5831399999999999E-2</c:v>
                </c:pt>
                <c:pt idx="276">
                  <c:v>-1.5912059999999999E-2</c:v>
                </c:pt>
                <c:pt idx="277">
                  <c:v>-1.596469E-2</c:v>
                </c:pt>
                <c:pt idx="278">
                  <c:v>-1.6170440000000001E-2</c:v>
                </c:pt>
                <c:pt idx="279">
                  <c:v>-1.631169E-2</c:v>
                </c:pt>
                <c:pt idx="280">
                  <c:v>-1.6623430000000002E-2</c:v>
                </c:pt>
                <c:pt idx="281">
                  <c:v>-1.702211E-2</c:v>
                </c:pt>
                <c:pt idx="282">
                  <c:v>-1.710271E-2</c:v>
                </c:pt>
                <c:pt idx="283">
                  <c:v>-1.7235139999999999E-2</c:v>
                </c:pt>
                <c:pt idx="284">
                  <c:v>-1.7436549999999999E-2</c:v>
                </c:pt>
                <c:pt idx="285">
                  <c:v>-1.769772E-2</c:v>
                </c:pt>
                <c:pt idx="286">
                  <c:v>-1.7767990000000001E-2</c:v>
                </c:pt>
                <c:pt idx="287">
                  <c:v>-1.7863299999999999E-2</c:v>
                </c:pt>
                <c:pt idx="288">
                  <c:v>-1.7933169999999998E-2</c:v>
                </c:pt>
                <c:pt idx="289">
                  <c:v>-1.791678E-2</c:v>
                </c:pt>
                <c:pt idx="290">
                  <c:v>-1.8072230000000002E-2</c:v>
                </c:pt>
                <c:pt idx="291">
                  <c:v>-1.8261779999999998E-2</c:v>
                </c:pt>
                <c:pt idx="292">
                  <c:v>-1.836757E-2</c:v>
                </c:pt>
                <c:pt idx="293">
                  <c:v>-1.8470739999999999E-2</c:v>
                </c:pt>
                <c:pt idx="294">
                  <c:v>-1.9003229999999999E-2</c:v>
                </c:pt>
                <c:pt idx="295">
                  <c:v>-1.9200780000000001E-2</c:v>
                </c:pt>
                <c:pt idx="296">
                  <c:v>-1.9442330000000001E-2</c:v>
                </c:pt>
                <c:pt idx="297">
                  <c:v>-1.9670489999999999E-2</c:v>
                </c:pt>
                <c:pt idx="298">
                  <c:v>-1.9971160000000002E-2</c:v>
                </c:pt>
                <c:pt idx="299">
                  <c:v>-2.0219279999999999E-2</c:v>
                </c:pt>
                <c:pt idx="300">
                  <c:v>-2.047734E-2</c:v>
                </c:pt>
                <c:pt idx="301">
                  <c:v>-2.0626470000000001E-2</c:v>
                </c:pt>
                <c:pt idx="302">
                  <c:v>-2.0895449999999999E-2</c:v>
                </c:pt>
                <c:pt idx="303">
                  <c:v>-2.097284E-2</c:v>
                </c:pt>
                <c:pt idx="304">
                  <c:v>-2.0971779999999999E-2</c:v>
                </c:pt>
                <c:pt idx="305">
                  <c:v>-2.0993649999999999E-2</c:v>
                </c:pt>
                <c:pt idx="306">
                  <c:v>-2.1069190000000002E-2</c:v>
                </c:pt>
                <c:pt idx="307">
                  <c:v>-2.1186469999999999E-2</c:v>
                </c:pt>
                <c:pt idx="308">
                  <c:v>-2.124815E-2</c:v>
                </c:pt>
                <c:pt idx="309">
                  <c:v>-2.1343870000000001E-2</c:v>
                </c:pt>
                <c:pt idx="310">
                  <c:v>-2.137907E-2</c:v>
                </c:pt>
                <c:pt idx="311">
                  <c:v>-2.1313929999999998E-2</c:v>
                </c:pt>
                <c:pt idx="312">
                  <c:v>-2.1372180000000001E-2</c:v>
                </c:pt>
                <c:pt idx="313">
                  <c:v>-2.1312979999999999E-2</c:v>
                </c:pt>
                <c:pt idx="314">
                  <c:v>-2.1360609999999999E-2</c:v>
                </c:pt>
                <c:pt idx="315">
                  <c:v>-2.13682E-2</c:v>
                </c:pt>
                <c:pt idx="316">
                  <c:v>-2.146503E-2</c:v>
                </c:pt>
                <c:pt idx="317">
                  <c:v>-2.1374839999999999E-2</c:v>
                </c:pt>
                <c:pt idx="318">
                  <c:v>-2.179565E-2</c:v>
                </c:pt>
                <c:pt idx="319">
                  <c:v>-2.1572350000000001E-2</c:v>
                </c:pt>
                <c:pt idx="320">
                  <c:v>-2.1847970000000001E-2</c:v>
                </c:pt>
                <c:pt idx="321">
                  <c:v>-2.219024E-2</c:v>
                </c:pt>
                <c:pt idx="322">
                  <c:v>-2.2717080000000001E-2</c:v>
                </c:pt>
                <c:pt idx="323">
                  <c:v>-2.2506600000000002E-2</c:v>
                </c:pt>
                <c:pt idx="324">
                  <c:v>-2.2011180000000002E-2</c:v>
                </c:pt>
                <c:pt idx="325">
                  <c:v>-2.187888E-2</c:v>
                </c:pt>
                <c:pt idx="326">
                  <c:v>-2.1378040000000001E-2</c:v>
                </c:pt>
                <c:pt idx="327">
                  <c:v>-2.1494050000000001E-2</c:v>
                </c:pt>
                <c:pt idx="328">
                  <c:v>-2.1552809999999999E-2</c:v>
                </c:pt>
                <c:pt idx="329">
                  <c:v>-2.0918849999999999E-2</c:v>
                </c:pt>
                <c:pt idx="330">
                  <c:v>-2.08711E-2</c:v>
                </c:pt>
                <c:pt idx="331">
                  <c:v>-1.8667610000000001E-2</c:v>
                </c:pt>
                <c:pt idx="332">
                  <c:v>-1.8755649999999999E-2</c:v>
                </c:pt>
                <c:pt idx="333">
                  <c:v>-1.8809780000000002E-2</c:v>
                </c:pt>
                <c:pt idx="334">
                  <c:v>-1.863863E-2</c:v>
                </c:pt>
                <c:pt idx="335">
                  <c:v>-1.7874729999999998E-2</c:v>
                </c:pt>
                <c:pt idx="336">
                  <c:v>-1.6731269999999999E-2</c:v>
                </c:pt>
                <c:pt idx="337">
                  <c:v>-1.6832639999999999E-2</c:v>
                </c:pt>
                <c:pt idx="338">
                  <c:v>-1.6845860000000001E-2</c:v>
                </c:pt>
                <c:pt idx="339">
                  <c:v>-1.6822670000000001E-2</c:v>
                </c:pt>
                <c:pt idx="340">
                  <c:v>-1.692428E-2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90-4970-8E56-47C46F252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779072"/>
        <c:axId val="160779648"/>
      </c:scatterChart>
      <c:valAx>
        <c:axId val="16077907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0779648"/>
        <c:crosses val="autoZero"/>
        <c:crossBetween val="midCat"/>
      </c:valAx>
      <c:valAx>
        <c:axId val="160779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7790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39800373511003434"/>
                  <c:y val="9.4099390593417195E-2"/>
                </c:manualLayout>
              </c:layout>
              <c:numFmt formatCode="General" sourceLinked="0"/>
            </c:trendlineLbl>
          </c:trendline>
          <c:xVal>
            <c:numRef>
              <c:f>'Data fresh bones'!$FR$4:$FR$398</c:f>
              <c:numCache>
                <c:formatCode>0.00E+00</c:formatCode>
                <c:ptCount val="395"/>
                <c:pt idx="0">
                  <c:v>-1.7391999999999999E-5</c:v>
                </c:pt>
                <c:pt idx="1">
                  <c:v>4.6247E-6</c:v>
                </c:pt>
                <c:pt idx="2">
                  <c:v>5.07715E-5</c:v>
                </c:pt>
                <c:pt idx="3" formatCode="General">
                  <c:v>1.70753E-4</c:v>
                </c:pt>
                <c:pt idx="4" formatCode="General">
                  <c:v>5.0274300000000005E-4</c:v>
                </c:pt>
                <c:pt idx="5" formatCode="General">
                  <c:v>1.6162310000000001E-3</c:v>
                </c:pt>
                <c:pt idx="6" formatCode="General">
                  <c:v>2.8196839999999998E-3</c:v>
                </c:pt>
                <c:pt idx="7" formatCode="General">
                  <c:v>4.440327E-3</c:v>
                </c:pt>
                <c:pt idx="8" formatCode="General">
                  <c:v>6.3933669999999996E-3</c:v>
                </c:pt>
                <c:pt idx="9" formatCode="General">
                  <c:v>8.6006009999999994E-3</c:v>
                </c:pt>
                <c:pt idx="10" formatCode="General">
                  <c:v>1.0490658999999999E-2</c:v>
                </c:pt>
                <c:pt idx="11" formatCode="General">
                  <c:v>1.2442190000000001E-2</c:v>
                </c:pt>
                <c:pt idx="12" formatCode="General">
                  <c:v>1.4529831999999999E-2</c:v>
                </c:pt>
                <c:pt idx="13" formatCode="General">
                  <c:v>1.6602274E-2</c:v>
                </c:pt>
                <c:pt idx="14" formatCode="General">
                  <c:v>1.8419688E-2</c:v>
                </c:pt>
                <c:pt idx="15" formatCode="General">
                  <c:v>2.0237532999999999E-2</c:v>
                </c:pt>
                <c:pt idx="16" formatCode="General">
                  <c:v>2.2712255000000001E-2</c:v>
                </c:pt>
                <c:pt idx="17" formatCode="General">
                  <c:v>2.5314277E-2</c:v>
                </c:pt>
                <c:pt idx="18" formatCode="General">
                  <c:v>2.8386030999999999E-2</c:v>
                </c:pt>
                <c:pt idx="19" formatCode="General">
                  <c:v>3.2332621999999998E-2</c:v>
                </c:pt>
                <c:pt idx="20" formatCode="General">
                  <c:v>3.7117254000000002E-2</c:v>
                </c:pt>
                <c:pt idx="21" formatCode="General">
                  <c:v>4.2102898E-2</c:v>
                </c:pt>
                <c:pt idx="22" formatCode="General">
                  <c:v>4.8430673E-2</c:v>
                </c:pt>
                <c:pt idx="23" formatCode="General">
                  <c:v>5.6466927E-2</c:v>
                </c:pt>
                <c:pt idx="24" formatCode="General">
                  <c:v>6.5694901999999999E-2</c:v>
                </c:pt>
                <c:pt idx="25" formatCode="General">
                  <c:v>7.4903278000000004E-2</c:v>
                </c:pt>
                <c:pt idx="26" formatCode="General">
                  <c:v>8.4598042999999998E-2</c:v>
                </c:pt>
                <c:pt idx="27" formatCode="General">
                  <c:v>9.5834096999999993E-2</c:v>
                </c:pt>
                <c:pt idx="28" formatCode="General">
                  <c:v>0.108343316</c:v>
                </c:pt>
                <c:pt idx="29" formatCode="General">
                  <c:v>0.119575474</c:v>
                </c:pt>
                <c:pt idx="30" formatCode="General">
                  <c:v>0.12972229499999999</c:v>
                </c:pt>
                <c:pt idx="31" formatCode="General">
                  <c:v>0.13993050900000001</c:v>
                </c:pt>
                <c:pt idx="32" formatCode="General">
                  <c:v>0.14928391599999999</c:v>
                </c:pt>
                <c:pt idx="33" formatCode="General">
                  <c:v>0.157330103</c:v>
                </c:pt>
                <c:pt idx="34" formatCode="General">
                  <c:v>0.16695130699999999</c:v>
                </c:pt>
                <c:pt idx="35" formatCode="General">
                  <c:v>0.17863855000000001</c:v>
                </c:pt>
                <c:pt idx="36" formatCode="General">
                  <c:v>0.189504955</c:v>
                </c:pt>
                <c:pt idx="37" formatCode="General">
                  <c:v>0.198284134</c:v>
                </c:pt>
                <c:pt idx="38" formatCode="General">
                  <c:v>0.206056724</c:v>
                </c:pt>
                <c:pt idx="39" formatCode="General">
                  <c:v>0.21323097699999999</c:v>
                </c:pt>
                <c:pt idx="40" formatCode="General">
                  <c:v>0.219585483</c:v>
                </c:pt>
                <c:pt idx="41" formatCode="General">
                  <c:v>0.226086959</c:v>
                </c:pt>
                <c:pt idx="42" formatCode="General">
                  <c:v>0.232642979</c:v>
                </c:pt>
                <c:pt idx="43" formatCode="General">
                  <c:v>0.23847612300000001</c:v>
                </c:pt>
                <c:pt idx="44" formatCode="General">
                  <c:v>0.24396647399999999</c:v>
                </c:pt>
                <c:pt idx="45" formatCode="General">
                  <c:v>0.249718317</c:v>
                </c:pt>
                <c:pt idx="46" formatCode="General">
                  <c:v>0.25494030200000001</c:v>
                </c:pt>
                <c:pt idx="47" formatCode="General">
                  <c:v>0.26021587000000002</c:v>
                </c:pt>
                <c:pt idx="48" formatCode="General">
                  <c:v>0.26672798199999997</c:v>
                </c:pt>
                <c:pt idx="49" formatCode="General">
                  <c:v>0.27398657999999998</c:v>
                </c:pt>
                <c:pt idx="50" formatCode="General">
                  <c:v>0.28024379700000002</c:v>
                </c:pt>
                <c:pt idx="51" formatCode="General">
                  <c:v>0.28635536299999997</c:v>
                </c:pt>
                <c:pt idx="52" formatCode="General">
                  <c:v>0.29336289500000001</c:v>
                </c:pt>
                <c:pt idx="53" formatCode="General">
                  <c:v>0.30001672800000001</c:v>
                </c:pt>
                <c:pt idx="54" formatCode="General">
                  <c:v>0.30573943999999997</c:v>
                </c:pt>
                <c:pt idx="55" formatCode="General">
                  <c:v>0.31284578200000002</c:v>
                </c:pt>
                <c:pt idx="56" formatCode="General">
                  <c:v>0.32083267700000001</c:v>
                </c:pt>
                <c:pt idx="57" formatCode="General">
                  <c:v>0.32743693299999999</c:v>
                </c:pt>
                <c:pt idx="58" formatCode="General">
                  <c:v>0.33264306399999999</c:v>
                </c:pt>
                <c:pt idx="59" formatCode="General">
                  <c:v>0.33827927099999999</c:v>
                </c:pt>
                <c:pt idx="60" formatCode="General">
                  <c:v>0.34284379700000001</c:v>
                </c:pt>
                <c:pt idx="61" formatCode="General">
                  <c:v>0.34659390499999998</c:v>
                </c:pt>
                <c:pt idx="62" formatCode="General">
                  <c:v>0.35085695700000002</c:v>
                </c:pt>
                <c:pt idx="63" formatCode="General">
                  <c:v>0.356562938</c:v>
                </c:pt>
                <c:pt idx="64" formatCode="General">
                  <c:v>0.36177757999999999</c:v>
                </c:pt>
                <c:pt idx="65" formatCode="General">
                  <c:v>0.36785477599999999</c:v>
                </c:pt>
                <c:pt idx="66" formatCode="General">
                  <c:v>0.375795922</c:v>
                </c:pt>
                <c:pt idx="67" formatCode="General">
                  <c:v>0.38516155800000001</c:v>
                </c:pt>
                <c:pt idx="68" formatCode="General">
                  <c:v>0.39498456199999998</c:v>
                </c:pt>
                <c:pt idx="69" formatCode="General">
                  <c:v>0.40480784600000003</c:v>
                </c:pt>
                <c:pt idx="70" formatCode="General">
                  <c:v>0.413606166</c:v>
                </c:pt>
                <c:pt idx="71" formatCode="General">
                  <c:v>0.4220313</c:v>
                </c:pt>
                <c:pt idx="72" formatCode="General">
                  <c:v>0.43028264100000002</c:v>
                </c:pt>
                <c:pt idx="73" formatCode="General">
                  <c:v>0.43756467700000001</c:v>
                </c:pt>
                <c:pt idx="74" formatCode="General">
                  <c:v>0.44514130299999999</c:v>
                </c:pt>
                <c:pt idx="75" formatCode="General">
                  <c:v>0.45309511099999999</c:v>
                </c:pt>
                <c:pt idx="76" formatCode="General">
                  <c:v>0.46001081900000002</c:v>
                </c:pt>
                <c:pt idx="77" formatCode="General">
                  <c:v>0.465733067</c:v>
                </c:pt>
                <c:pt idx="78" formatCode="General">
                  <c:v>0.47122574900000003</c:v>
                </c:pt>
                <c:pt idx="79" formatCode="General">
                  <c:v>0.47645104599999999</c:v>
                </c:pt>
                <c:pt idx="80" formatCode="General">
                  <c:v>0.483238689</c:v>
                </c:pt>
                <c:pt idx="81" formatCode="General">
                  <c:v>0.49158805799999999</c:v>
                </c:pt>
                <c:pt idx="82" formatCode="General">
                  <c:v>0.50016140899999995</c:v>
                </c:pt>
                <c:pt idx="83" formatCode="General">
                  <c:v>0.50828016799999998</c:v>
                </c:pt>
                <c:pt idx="84" formatCode="General">
                  <c:v>0.51610491400000003</c:v>
                </c:pt>
                <c:pt idx="85" formatCode="General">
                  <c:v>0.52213591800000003</c:v>
                </c:pt>
                <c:pt idx="86" formatCode="General">
                  <c:v>0.52745647600000001</c:v>
                </c:pt>
                <c:pt idx="87" formatCode="General">
                  <c:v>0.53268972299999995</c:v>
                </c:pt>
                <c:pt idx="88" formatCode="General">
                  <c:v>0.53862642800000005</c:v>
                </c:pt>
                <c:pt idx="89" formatCode="General">
                  <c:v>0.54445097799999997</c:v>
                </c:pt>
                <c:pt idx="90" formatCode="General">
                  <c:v>0.54945820999999995</c:v>
                </c:pt>
                <c:pt idx="91" formatCode="General">
                  <c:v>0.55302354200000003</c:v>
                </c:pt>
                <c:pt idx="92" formatCode="General">
                  <c:v>0.55656318199999999</c:v>
                </c:pt>
                <c:pt idx="93" formatCode="General">
                  <c:v>0.55971798500000003</c:v>
                </c:pt>
                <c:pt idx="94" formatCode="General">
                  <c:v>0.56201817200000004</c:v>
                </c:pt>
                <c:pt idx="95" formatCode="General">
                  <c:v>0.56500979600000001</c:v>
                </c:pt>
                <c:pt idx="96" formatCode="General">
                  <c:v>0.56893922699999999</c:v>
                </c:pt>
                <c:pt idx="97" formatCode="General">
                  <c:v>0.57228624500000003</c:v>
                </c:pt>
                <c:pt idx="98" formatCode="General">
                  <c:v>0.57553776599999995</c:v>
                </c:pt>
                <c:pt idx="99" formatCode="General">
                  <c:v>0.57935402300000005</c:v>
                </c:pt>
                <c:pt idx="100" formatCode="General">
                  <c:v>0.58259586699999999</c:v>
                </c:pt>
                <c:pt idx="101" formatCode="General">
                  <c:v>0.58473415799999995</c:v>
                </c:pt>
                <c:pt idx="102" formatCode="General">
                  <c:v>0.58659103099999998</c:v>
                </c:pt>
                <c:pt idx="103" formatCode="General">
                  <c:v>0.58775878800000003</c:v>
                </c:pt>
                <c:pt idx="104" formatCode="General">
                  <c:v>0.58912369099999995</c:v>
                </c:pt>
                <c:pt idx="105" formatCode="General">
                  <c:v>0.59120366800000002</c:v>
                </c:pt>
                <c:pt idx="106" formatCode="General">
                  <c:v>0.59492542900000001</c:v>
                </c:pt>
                <c:pt idx="107" formatCode="General">
                  <c:v>0.60009785699999996</c:v>
                </c:pt>
                <c:pt idx="108" formatCode="General">
                  <c:v>0.60569907599999995</c:v>
                </c:pt>
                <c:pt idx="109" formatCode="General">
                  <c:v>0.61065960399999997</c:v>
                </c:pt>
                <c:pt idx="110" formatCode="General">
                  <c:v>0.61478937700000003</c:v>
                </c:pt>
                <c:pt idx="111" formatCode="General">
                  <c:v>0.61795513700000004</c:v>
                </c:pt>
                <c:pt idx="112" formatCode="General">
                  <c:v>0.62123075000000005</c:v>
                </c:pt>
                <c:pt idx="113" formatCode="General">
                  <c:v>0.62475987899999996</c:v>
                </c:pt>
                <c:pt idx="114" formatCode="General">
                  <c:v>0.62913374600000005</c:v>
                </c:pt>
                <c:pt idx="115" formatCode="General">
                  <c:v>0.63479937500000005</c:v>
                </c:pt>
                <c:pt idx="116" formatCode="General">
                  <c:v>0.64111451100000005</c:v>
                </c:pt>
                <c:pt idx="117" formatCode="General">
                  <c:v>0.646805933</c:v>
                </c:pt>
                <c:pt idx="118" formatCode="General">
                  <c:v>0.65290172999999996</c:v>
                </c:pt>
                <c:pt idx="119" formatCode="General">
                  <c:v>0.65973845600000003</c:v>
                </c:pt>
                <c:pt idx="120" formatCode="General">
                  <c:v>0.66675599200000002</c:v>
                </c:pt>
                <c:pt idx="121" formatCode="General">
                  <c:v>0.67394467400000002</c:v>
                </c:pt>
                <c:pt idx="122" formatCode="General">
                  <c:v>0.68071830700000002</c:v>
                </c:pt>
                <c:pt idx="123" formatCode="General">
                  <c:v>0.68760776999999995</c:v>
                </c:pt>
                <c:pt idx="124" formatCode="General">
                  <c:v>0.69456432499999998</c:v>
                </c:pt>
                <c:pt idx="125" formatCode="General">
                  <c:v>0.70102245500000004</c:v>
                </c:pt>
                <c:pt idx="126" formatCode="General">
                  <c:v>0.70687073700000003</c:v>
                </c:pt>
                <c:pt idx="127" formatCode="General">
                  <c:v>0.71285957</c:v>
                </c:pt>
                <c:pt idx="128" formatCode="General">
                  <c:v>0.71819398899999998</c:v>
                </c:pt>
                <c:pt idx="129" formatCode="General">
                  <c:v>0.722890013</c:v>
                </c:pt>
                <c:pt idx="130" formatCode="General">
                  <c:v>0.72803774700000001</c:v>
                </c:pt>
                <c:pt idx="131" formatCode="General">
                  <c:v>0.73337594800000006</c:v>
                </c:pt>
                <c:pt idx="132" formatCode="General">
                  <c:v>0.73882696000000003</c:v>
                </c:pt>
                <c:pt idx="133" formatCode="General">
                  <c:v>0.74483266400000003</c:v>
                </c:pt>
                <c:pt idx="134" formatCode="General">
                  <c:v>0.75209128199999997</c:v>
                </c:pt>
                <c:pt idx="135" formatCode="General">
                  <c:v>0.75869448100000003</c:v>
                </c:pt>
                <c:pt idx="136" formatCode="General">
                  <c:v>0.76458877700000005</c:v>
                </c:pt>
                <c:pt idx="137" formatCode="General">
                  <c:v>0.77038448400000004</c:v>
                </c:pt>
                <c:pt idx="138" formatCode="General">
                  <c:v>0.77596232300000001</c:v>
                </c:pt>
                <c:pt idx="139" formatCode="General">
                  <c:v>0.77974104</c:v>
                </c:pt>
                <c:pt idx="140" formatCode="General">
                  <c:v>0.78352683499999998</c:v>
                </c:pt>
                <c:pt idx="141" formatCode="General">
                  <c:v>0.78827118500000004</c:v>
                </c:pt>
                <c:pt idx="142" formatCode="General">
                  <c:v>0.79351615399999997</c:v>
                </c:pt>
                <c:pt idx="143" formatCode="General">
                  <c:v>0.79880340100000002</c:v>
                </c:pt>
                <c:pt idx="144" formatCode="General">
                  <c:v>0.80361842299999997</c:v>
                </c:pt>
                <c:pt idx="145" formatCode="General">
                  <c:v>0.80856004199999998</c:v>
                </c:pt>
                <c:pt idx="146" formatCode="General">
                  <c:v>0.813898016</c:v>
                </c:pt>
                <c:pt idx="147" formatCode="General">
                  <c:v>0.81943181899999995</c:v>
                </c:pt>
                <c:pt idx="148" formatCode="General">
                  <c:v>0.82544633599999995</c:v>
                </c:pt>
                <c:pt idx="149" formatCode="General">
                  <c:v>0.83207925999999999</c:v>
                </c:pt>
                <c:pt idx="150" formatCode="General">
                  <c:v>0.83842185199999997</c:v>
                </c:pt>
                <c:pt idx="151" formatCode="General">
                  <c:v>0.84363353399999996</c:v>
                </c:pt>
                <c:pt idx="152" formatCode="General">
                  <c:v>0.84759653400000001</c:v>
                </c:pt>
                <c:pt idx="153" formatCode="General">
                  <c:v>0.85020631499999999</c:v>
                </c:pt>
                <c:pt idx="154" formatCode="General">
                  <c:v>0.85295205900000004</c:v>
                </c:pt>
                <c:pt idx="155" formatCode="General">
                  <c:v>0.85649110299999998</c:v>
                </c:pt>
                <c:pt idx="156" formatCode="General">
                  <c:v>0.86103684199999997</c:v>
                </c:pt>
                <c:pt idx="157" formatCode="General">
                  <c:v>0.866386726</c:v>
                </c:pt>
                <c:pt idx="158" formatCode="General">
                  <c:v>0.87210838400000001</c:v>
                </c:pt>
                <c:pt idx="159" formatCode="General">
                  <c:v>0.87786369600000003</c:v>
                </c:pt>
                <c:pt idx="160" formatCode="General">
                  <c:v>0.88354460099999999</c:v>
                </c:pt>
                <c:pt idx="161" formatCode="General">
                  <c:v>0.88886372499999999</c:v>
                </c:pt>
                <c:pt idx="162" formatCode="General">
                  <c:v>0.89413126399999998</c:v>
                </c:pt>
                <c:pt idx="163" formatCode="General">
                  <c:v>0.90001608399999999</c:v>
                </c:pt>
                <c:pt idx="164" formatCode="General">
                  <c:v>0.90605249499999996</c:v>
                </c:pt>
                <c:pt idx="165" formatCode="General">
                  <c:v>0.91169140800000004</c:v>
                </c:pt>
                <c:pt idx="166" formatCode="General">
                  <c:v>0.91715502500000001</c:v>
                </c:pt>
                <c:pt idx="167" formatCode="General">
                  <c:v>0.92274630999999996</c:v>
                </c:pt>
                <c:pt idx="168" formatCode="General">
                  <c:v>0.92787412300000005</c:v>
                </c:pt>
                <c:pt idx="169" formatCode="General">
                  <c:v>0.93311907999999999</c:v>
                </c:pt>
                <c:pt idx="170" formatCode="General">
                  <c:v>0.93902098499999997</c:v>
                </c:pt>
                <c:pt idx="171" formatCode="General">
                  <c:v>0.94486414299999999</c:v>
                </c:pt>
                <c:pt idx="172" formatCode="General">
                  <c:v>0.95074951900000004</c:v>
                </c:pt>
                <c:pt idx="173" formatCode="General">
                  <c:v>0.95638577499999999</c:v>
                </c:pt>
                <c:pt idx="174" formatCode="General">
                  <c:v>0.96167151900000003</c:v>
                </c:pt>
                <c:pt idx="175" formatCode="General">
                  <c:v>0.96608388999999995</c:v>
                </c:pt>
                <c:pt idx="176" formatCode="General">
                  <c:v>0.97029606800000001</c:v>
                </c:pt>
                <c:pt idx="177" formatCode="General">
                  <c:v>0.97473802799999998</c:v>
                </c:pt>
                <c:pt idx="178" formatCode="General">
                  <c:v>0.97985335399999995</c:v>
                </c:pt>
                <c:pt idx="179" formatCode="General">
                  <c:v>0.984879791</c:v>
                </c:pt>
                <c:pt idx="180" formatCode="General">
                  <c:v>0.98928114099999997</c:v>
                </c:pt>
                <c:pt idx="181" formatCode="General">
                  <c:v>0.99385387599999997</c:v>
                </c:pt>
                <c:pt idx="182" formatCode="General">
                  <c:v>0.99916073900000002</c:v>
                </c:pt>
                <c:pt idx="183" formatCode="General">
                  <c:v>1.0049564520000001</c:v>
                </c:pt>
                <c:pt idx="184" formatCode="General">
                  <c:v>1.0110179560000001</c:v>
                </c:pt>
                <c:pt idx="185" formatCode="General">
                  <c:v>1.0182216159999999</c:v>
                </c:pt>
                <c:pt idx="186" formatCode="General">
                  <c:v>1.02525698</c:v>
                </c:pt>
                <c:pt idx="187" formatCode="General">
                  <c:v>1.0302475259999999</c:v>
                </c:pt>
                <c:pt idx="188" formatCode="General">
                  <c:v>1.034184676</c:v>
                </c:pt>
                <c:pt idx="189" formatCode="General">
                  <c:v>1.0373982770000001</c:v>
                </c:pt>
                <c:pt idx="190" formatCode="General">
                  <c:v>1.040658474</c:v>
                </c:pt>
                <c:pt idx="191" formatCode="General">
                  <c:v>1.0448583220000001</c:v>
                </c:pt>
                <c:pt idx="192" formatCode="General">
                  <c:v>1.0493104369999999</c:v>
                </c:pt>
                <c:pt idx="193" formatCode="General">
                  <c:v>1.054186544</c:v>
                </c:pt>
                <c:pt idx="194" formatCode="General">
                  <c:v>1.0595675769999999</c:v>
                </c:pt>
                <c:pt idx="195" formatCode="General">
                  <c:v>1.063612394</c:v>
                </c:pt>
                <c:pt idx="196" formatCode="General">
                  <c:v>1.0669657930000001</c:v>
                </c:pt>
                <c:pt idx="197" formatCode="General">
                  <c:v>1.071939693</c:v>
                </c:pt>
                <c:pt idx="198" formatCode="General">
                  <c:v>1.0785618530000001</c:v>
                </c:pt>
                <c:pt idx="199" formatCode="General">
                  <c:v>1.0865468069999999</c:v>
                </c:pt>
                <c:pt idx="200" formatCode="General">
                  <c:v>1.0961642220000001</c:v>
                </c:pt>
                <c:pt idx="201" formatCode="General">
                  <c:v>1.106063174</c:v>
                </c:pt>
                <c:pt idx="202" formatCode="General">
                  <c:v>1.1162261920000001</c:v>
                </c:pt>
                <c:pt idx="203" formatCode="General">
                  <c:v>1.1259434269999999</c:v>
                </c:pt>
                <c:pt idx="204" formatCode="General">
                  <c:v>1.1361464480000001</c:v>
                </c:pt>
                <c:pt idx="205" formatCode="General">
                  <c:v>1.1465653570000001</c:v>
                </c:pt>
                <c:pt idx="206" formatCode="General">
                  <c:v>1.156589584</c:v>
                </c:pt>
                <c:pt idx="207" formatCode="General">
                  <c:v>1.1649788679999999</c:v>
                </c:pt>
                <c:pt idx="208" formatCode="General">
                  <c:v>1.1722675819999999</c:v>
                </c:pt>
                <c:pt idx="209" formatCode="General">
                  <c:v>1.1785869630000001</c:v>
                </c:pt>
                <c:pt idx="210" formatCode="General">
                  <c:v>1.184467181</c:v>
                </c:pt>
                <c:pt idx="211" formatCode="General">
                  <c:v>1.1909719780000001</c:v>
                </c:pt>
                <c:pt idx="212" formatCode="General">
                  <c:v>1.199648837</c:v>
                </c:pt>
                <c:pt idx="213" formatCode="General">
                  <c:v>1.209386651</c:v>
                </c:pt>
                <c:pt idx="214" formatCode="General">
                  <c:v>1.218292245</c:v>
                </c:pt>
                <c:pt idx="215" formatCode="General">
                  <c:v>1.22621487</c:v>
                </c:pt>
                <c:pt idx="216" formatCode="General">
                  <c:v>1.233320368</c:v>
                </c:pt>
                <c:pt idx="217" formatCode="General">
                  <c:v>1.23907451</c:v>
                </c:pt>
                <c:pt idx="218" formatCode="General">
                  <c:v>1.244095819</c:v>
                </c:pt>
                <c:pt idx="219" formatCode="General">
                  <c:v>1.248519583</c:v>
                </c:pt>
                <c:pt idx="220" formatCode="General">
                  <c:v>1.2535821229999999</c:v>
                </c:pt>
                <c:pt idx="221" formatCode="General">
                  <c:v>1.2595177289999999</c:v>
                </c:pt>
                <c:pt idx="222" formatCode="General">
                  <c:v>1.2657901629999999</c:v>
                </c:pt>
                <c:pt idx="223" formatCode="General">
                  <c:v>1.2717952539999999</c:v>
                </c:pt>
                <c:pt idx="224" formatCode="General">
                  <c:v>1.27857943</c:v>
                </c:pt>
                <c:pt idx="225" formatCode="General">
                  <c:v>1.2860923769999999</c:v>
                </c:pt>
                <c:pt idx="226" formatCode="General">
                  <c:v>1.2937221400000001</c:v>
                </c:pt>
                <c:pt idx="227" formatCode="General">
                  <c:v>1.300603776</c:v>
                </c:pt>
                <c:pt idx="228" formatCode="General">
                  <c:v>1.3074185300000001</c:v>
                </c:pt>
                <c:pt idx="229" formatCode="General">
                  <c:v>1.3142747960000001</c:v>
                </c:pt>
                <c:pt idx="230" formatCode="General">
                  <c:v>1.3207568110000001</c:v>
                </c:pt>
                <c:pt idx="231" formatCode="General">
                  <c:v>1.326603003</c:v>
                </c:pt>
                <c:pt idx="232" formatCode="General">
                  <c:v>1.332356857</c:v>
                </c:pt>
                <c:pt idx="233" formatCode="General">
                  <c:v>1.3387042250000001</c:v>
                </c:pt>
                <c:pt idx="234" formatCode="General">
                  <c:v>1.345556008</c:v>
                </c:pt>
                <c:pt idx="235" formatCode="General">
                  <c:v>1.351598863</c:v>
                </c:pt>
                <c:pt idx="236" formatCode="General">
                  <c:v>1.357690989</c:v>
                </c:pt>
                <c:pt idx="237" formatCode="General">
                  <c:v>1.364195405</c:v>
                </c:pt>
                <c:pt idx="238" formatCode="General">
                  <c:v>1.3699126450000001</c:v>
                </c:pt>
                <c:pt idx="239" formatCode="General">
                  <c:v>1.37485323</c:v>
                </c:pt>
                <c:pt idx="240" formatCode="General">
                  <c:v>1.3801304379999999</c:v>
                </c:pt>
                <c:pt idx="241" formatCode="General">
                  <c:v>1.385056507</c:v>
                </c:pt>
                <c:pt idx="242" formatCode="General">
                  <c:v>1.389023358</c:v>
                </c:pt>
                <c:pt idx="243" formatCode="General">
                  <c:v>1.3928377110000001</c:v>
                </c:pt>
                <c:pt idx="244" formatCode="General">
                  <c:v>1.3964708809999999</c:v>
                </c:pt>
                <c:pt idx="245" formatCode="General">
                  <c:v>1.399553053</c:v>
                </c:pt>
                <c:pt idx="246" formatCode="General">
                  <c:v>1.4031464010000001</c:v>
                </c:pt>
                <c:pt idx="247" formatCode="General">
                  <c:v>1.4072025079999999</c:v>
                </c:pt>
                <c:pt idx="248" formatCode="General">
                  <c:v>1.4118863150000001</c:v>
                </c:pt>
                <c:pt idx="249" formatCode="General">
                  <c:v>1.4181958139999999</c:v>
                </c:pt>
                <c:pt idx="250" formatCode="General">
                  <c:v>1.4258349210000001</c:v>
                </c:pt>
                <c:pt idx="251" formatCode="General">
                  <c:v>1.4332336370000001</c:v>
                </c:pt>
                <c:pt idx="252" formatCode="General">
                  <c:v>1.4406859089999999</c:v>
                </c:pt>
                <c:pt idx="253" formatCode="General">
                  <c:v>1.448003454</c:v>
                </c:pt>
                <c:pt idx="254" formatCode="General">
                  <c:v>1.454281793</c:v>
                </c:pt>
                <c:pt idx="255" formatCode="General">
                  <c:v>1.459049171</c:v>
                </c:pt>
                <c:pt idx="256" formatCode="General">
                  <c:v>1.4632951890000001</c:v>
                </c:pt>
                <c:pt idx="257" formatCode="General">
                  <c:v>1.467968712</c:v>
                </c:pt>
                <c:pt idx="258" formatCode="General">
                  <c:v>1.4735503379999999</c:v>
                </c:pt>
                <c:pt idx="259" formatCode="General">
                  <c:v>1.479282531</c:v>
                </c:pt>
                <c:pt idx="260" formatCode="General">
                  <c:v>1.485020081</c:v>
                </c:pt>
                <c:pt idx="261" formatCode="General">
                  <c:v>1.491369693</c:v>
                </c:pt>
                <c:pt idx="262" formatCode="General">
                  <c:v>1.498079129</c:v>
                </c:pt>
                <c:pt idx="263" formatCode="General">
                  <c:v>1.5030236020000001</c:v>
                </c:pt>
                <c:pt idx="264" formatCode="General">
                  <c:v>1.506717922</c:v>
                </c:pt>
                <c:pt idx="265" formatCode="General">
                  <c:v>1.510937108</c:v>
                </c:pt>
                <c:pt idx="266" formatCode="General">
                  <c:v>1.5151248530000001</c:v>
                </c:pt>
                <c:pt idx="267" formatCode="General">
                  <c:v>1.517997563</c:v>
                </c:pt>
                <c:pt idx="268" formatCode="General">
                  <c:v>1.5213617829999999</c:v>
                </c:pt>
                <c:pt idx="269" formatCode="General">
                  <c:v>1.5249206129999999</c:v>
                </c:pt>
                <c:pt idx="270" formatCode="General">
                  <c:v>1.52839898</c:v>
                </c:pt>
                <c:pt idx="271" formatCode="General">
                  <c:v>1.5324547019999999</c:v>
                </c:pt>
                <c:pt idx="272" formatCode="General">
                  <c:v>1.5367046600000001</c:v>
                </c:pt>
                <c:pt idx="273" formatCode="General">
                  <c:v>1.5407231029999999</c:v>
                </c:pt>
                <c:pt idx="274" formatCode="General">
                  <c:v>1.545322544</c:v>
                </c:pt>
                <c:pt idx="275" formatCode="General">
                  <c:v>1.5499826969999999</c:v>
                </c:pt>
                <c:pt idx="276" formatCode="General">
                  <c:v>1.5537302660000001</c:v>
                </c:pt>
                <c:pt idx="277" formatCode="General">
                  <c:v>1.5581845969999999</c:v>
                </c:pt>
                <c:pt idx="278" formatCode="General">
                  <c:v>1.563409075</c:v>
                </c:pt>
                <c:pt idx="279" formatCode="General">
                  <c:v>1.5682749069999999</c:v>
                </c:pt>
                <c:pt idx="280" formatCode="General">
                  <c:v>1.5737492820000001</c:v>
                </c:pt>
                <c:pt idx="281" formatCode="General">
                  <c:v>1.5806502140000001</c:v>
                </c:pt>
                <c:pt idx="282" formatCode="General">
                  <c:v>1.5876907060000001</c:v>
                </c:pt>
                <c:pt idx="283" formatCode="General">
                  <c:v>1.594619781</c:v>
                </c:pt>
                <c:pt idx="284" formatCode="General">
                  <c:v>1.6010988799999999</c:v>
                </c:pt>
                <c:pt idx="285" formatCode="General">
                  <c:v>1.6063901920000001</c:v>
                </c:pt>
                <c:pt idx="286" formatCode="General">
                  <c:v>1.6099480049999999</c:v>
                </c:pt>
                <c:pt idx="287" formatCode="General">
                  <c:v>1.6131849359999999</c:v>
                </c:pt>
                <c:pt idx="288" formatCode="General">
                  <c:v>1.616209921</c:v>
                </c:pt>
                <c:pt idx="289" formatCode="General">
                  <c:v>1.6195299620000001</c:v>
                </c:pt>
                <c:pt idx="290" formatCode="General">
                  <c:v>1.6231873859999999</c:v>
                </c:pt>
                <c:pt idx="291" formatCode="General">
                  <c:v>1.627341769</c:v>
                </c:pt>
                <c:pt idx="292" formatCode="General">
                  <c:v>1.631120441</c:v>
                </c:pt>
                <c:pt idx="293" formatCode="General">
                  <c:v>1.6345561500000001</c:v>
                </c:pt>
                <c:pt idx="294" formatCode="General">
                  <c:v>1.638091811</c:v>
                </c:pt>
                <c:pt idx="295" formatCode="General">
                  <c:v>1.6421458330000001</c:v>
                </c:pt>
                <c:pt idx="296" formatCode="General">
                  <c:v>1.646203141</c:v>
                </c:pt>
                <c:pt idx="297" formatCode="General">
                  <c:v>1.6505306989999999</c:v>
                </c:pt>
                <c:pt idx="298" formatCode="General">
                  <c:v>1.654596653</c:v>
                </c:pt>
                <c:pt idx="299" formatCode="General">
                  <c:v>1.6585846829999999</c:v>
                </c:pt>
                <c:pt idx="300" formatCode="General">
                  <c:v>1.662235849</c:v>
                </c:pt>
                <c:pt idx="301" formatCode="General">
                  <c:v>1.6654761549999999</c:v>
                </c:pt>
                <c:pt idx="302" formatCode="General">
                  <c:v>1.668145185</c:v>
                </c:pt>
                <c:pt idx="303" formatCode="General">
                  <c:v>1.6707882810000001</c:v>
                </c:pt>
                <c:pt idx="304" formatCode="General">
                  <c:v>1.6734018150000001</c:v>
                </c:pt>
                <c:pt idx="305" formatCode="General">
                  <c:v>1.675788542</c:v>
                </c:pt>
                <c:pt idx="306" formatCode="General">
                  <c:v>1.678175913</c:v>
                </c:pt>
                <c:pt idx="307" formatCode="General">
                  <c:v>1.6804904270000001</c:v>
                </c:pt>
                <c:pt idx="308" formatCode="General">
                  <c:v>1.6828761299999999</c:v>
                </c:pt>
                <c:pt idx="309" formatCode="General">
                  <c:v>1.6853521090000001</c:v>
                </c:pt>
                <c:pt idx="310" formatCode="General">
                  <c:v>1.688214313</c:v>
                </c:pt>
                <c:pt idx="311" formatCode="General">
                  <c:v>1.691038182</c:v>
                </c:pt>
                <c:pt idx="312" formatCode="General">
                  <c:v>1.693768913</c:v>
                </c:pt>
                <c:pt idx="313" formatCode="General">
                  <c:v>1.696500863</c:v>
                </c:pt>
                <c:pt idx="314" formatCode="General">
                  <c:v>1.6994296980000001</c:v>
                </c:pt>
                <c:pt idx="315" formatCode="General">
                  <c:v>1.70242629</c:v>
                </c:pt>
                <c:pt idx="316" formatCode="General">
                  <c:v>1.705635799</c:v>
                </c:pt>
                <c:pt idx="317" formatCode="General">
                  <c:v>1.709109078</c:v>
                </c:pt>
                <c:pt idx="318" formatCode="General">
                  <c:v>1.7123845069999999</c:v>
                </c:pt>
                <c:pt idx="319" formatCode="General">
                  <c:v>1.7151964319999999</c:v>
                </c:pt>
                <c:pt idx="320" formatCode="General">
                  <c:v>1.7172799540000001</c:v>
                </c:pt>
                <c:pt idx="321" formatCode="General">
                  <c:v>1.718862385</c:v>
                </c:pt>
                <c:pt idx="322" formatCode="General">
                  <c:v>1.7201836319999999</c:v>
                </c:pt>
                <c:pt idx="323" formatCode="General">
                  <c:v>1.7213491569999999</c:v>
                </c:pt>
                <c:pt idx="324" formatCode="General">
                  <c:v>1.7223574100000001</c:v>
                </c:pt>
                <c:pt idx="325" formatCode="General">
                  <c:v>1.7232256340000001</c:v>
                </c:pt>
                <c:pt idx="326" formatCode="General">
                  <c:v>1.7239589230000001</c:v>
                </c:pt>
                <c:pt idx="327" formatCode="General">
                  <c:v>1.724645014</c:v>
                </c:pt>
                <c:pt idx="328" formatCode="General">
                  <c:v>1.7252448359999999</c:v>
                </c:pt>
                <c:pt idx="329" formatCode="General">
                  <c:v>1.7257583219999999</c:v>
                </c:pt>
                <c:pt idx="330" formatCode="General">
                  <c:v>1.7262544879999999</c:v>
                </c:pt>
                <c:pt idx="331" formatCode="General">
                  <c:v>1.726669792</c:v>
                </c:pt>
                <c:pt idx="332" formatCode="General">
                  <c:v>1.7270490190000001</c:v>
                </c:pt>
                <c:pt idx="333" formatCode="General">
                  <c:v>1.727397538</c:v>
                </c:pt>
                <c:pt idx="334" formatCode="General">
                  <c:v>1.7277322799999999</c:v>
                </c:pt>
                <c:pt idx="335" formatCode="General">
                  <c:v>1.7280025619999999</c:v>
                </c:pt>
                <c:pt idx="336" formatCode="General">
                  <c:v>1.7292287479999999</c:v>
                </c:pt>
                <c:pt idx="337" formatCode="General">
                  <c:v>1.7303981340000001</c:v>
                </c:pt>
                <c:pt idx="338" formatCode="General">
                  <c:v>1.7315487350000001</c:v>
                </c:pt>
                <c:pt idx="339" formatCode="General">
                  <c:v>1.732668849</c:v>
                </c:pt>
                <c:pt idx="340" formatCode="General">
                  <c:v>1.733747336</c:v>
                </c:pt>
              </c:numCache>
            </c:numRef>
          </c:xVal>
          <c:yVal>
            <c:numRef>
              <c:f>'Data fresh bones'!$FQ$3:$FQ$397</c:f>
              <c:numCache>
                <c:formatCode>General</c:formatCode>
                <c:ptCount val="395"/>
                <c:pt idx="0">
                  <c:v>0</c:v>
                </c:pt>
                <c:pt idx="1">
                  <c:v>-2.1587400000000001E-3</c:v>
                </c:pt>
                <c:pt idx="2">
                  <c:v>-2.2049299999999999E-3</c:v>
                </c:pt>
                <c:pt idx="3">
                  <c:v>-1.8442700000000001E-3</c:v>
                </c:pt>
                <c:pt idx="4">
                  <c:v>-1.7539000000000001E-3</c:v>
                </c:pt>
                <c:pt idx="5">
                  <c:v>-1.50898E-3</c:v>
                </c:pt>
                <c:pt idx="6">
                  <c:v>-1.41971E-3</c:v>
                </c:pt>
                <c:pt idx="7">
                  <c:v>-1.33943E-3</c:v>
                </c:pt>
                <c:pt idx="8">
                  <c:v>-1.1999300000000001E-3</c:v>
                </c:pt>
                <c:pt idx="9">
                  <c:v>-7.8288999999999995E-4</c:v>
                </c:pt>
                <c:pt idx="10">
                  <c:v>-9.703E-4</c:v>
                </c:pt>
                <c:pt idx="11">
                  <c:v>-8.5506000000000004E-4</c:v>
                </c:pt>
                <c:pt idx="12">
                  <c:v>-8.4210999999999997E-4</c:v>
                </c:pt>
                <c:pt idx="13">
                  <c:v>-7.4881999999999998E-4</c:v>
                </c:pt>
                <c:pt idx="14">
                  <c:v>-7.4058999999999995E-4</c:v>
                </c:pt>
                <c:pt idx="15">
                  <c:v>-7.2860999999999998E-4</c:v>
                </c:pt>
                <c:pt idx="16">
                  <c:v>-1.41011E-3</c:v>
                </c:pt>
                <c:pt idx="17">
                  <c:v>-1.7715999999999999E-3</c:v>
                </c:pt>
                <c:pt idx="18">
                  <c:v>-1.84421E-3</c:v>
                </c:pt>
                <c:pt idx="19">
                  <c:v>-1.74508E-3</c:v>
                </c:pt>
                <c:pt idx="20">
                  <c:v>-1.4396999999999999E-3</c:v>
                </c:pt>
                <c:pt idx="21">
                  <c:v>-8.7699000000000002E-4</c:v>
                </c:pt>
                <c:pt idx="22" formatCode="0.00E+00">
                  <c:v>-7.9715999999999994E-5</c:v>
                </c:pt>
                <c:pt idx="23">
                  <c:v>3.2766000000000002E-4</c:v>
                </c:pt>
                <c:pt idx="24">
                  <c:v>7.8061999999999999E-4</c:v>
                </c:pt>
                <c:pt idx="25">
                  <c:v>1.2577899999999999E-3</c:v>
                </c:pt>
                <c:pt idx="26">
                  <c:v>1.53724E-3</c:v>
                </c:pt>
                <c:pt idx="27">
                  <c:v>1.7738400000000001E-3</c:v>
                </c:pt>
                <c:pt idx="28">
                  <c:v>2.1432700000000001E-3</c:v>
                </c:pt>
                <c:pt idx="29">
                  <c:v>2.25786E-3</c:v>
                </c:pt>
                <c:pt idx="30">
                  <c:v>2.3481999999999999E-3</c:v>
                </c:pt>
                <c:pt idx="31">
                  <c:v>2.41654E-3</c:v>
                </c:pt>
                <c:pt idx="32">
                  <c:v>2.4269199999999999E-3</c:v>
                </c:pt>
                <c:pt idx="33">
                  <c:v>2.42626E-3</c:v>
                </c:pt>
                <c:pt idx="34">
                  <c:v>2.4342500000000002E-3</c:v>
                </c:pt>
                <c:pt idx="35">
                  <c:v>2.4271700000000002E-3</c:v>
                </c:pt>
                <c:pt idx="36">
                  <c:v>2.4875399999999999E-3</c:v>
                </c:pt>
                <c:pt idx="37">
                  <c:v>2.4798699999999999E-3</c:v>
                </c:pt>
                <c:pt idx="38">
                  <c:v>2.4783100000000001E-3</c:v>
                </c:pt>
                <c:pt idx="39">
                  <c:v>2.5664699999999999E-3</c:v>
                </c:pt>
                <c:pt idx="40">
                  <c:v>2.58537E-3</c:v>
                </c:pt>
                <c:pt idx="41">
                  <c:v>2.5987300000000001E-3</c:v>
                </c:pt>
                <c:pt idx="42">
                  <c:v>2.6721700000000002E-3</c:v>
                </c:pt>
                <c:pt idx="43">
                  <c:v>2.7657799999999998E-3</c:v>
                </c:pt>
                <c:pt idx="44">
                  <c:v>2.7657300000000001E-3</c:v>
                </c:pt>
                <c:pt idx="45">
                  <c:v>2.7391999999999998E-3</c:v>
                </c:pt>
                <c:pt idx="46">
                  <c:v>2.73354E-3</c:v>
                </c:pt>
                <c:pt idx="47">
                  <c:v>2.5492000000000002E-3</c:v>
                </c:pt>
                <c:pt idx="48">
                  <c:v>2.5095999999999999E-3</c:v>
                </c:pt>
                <c:pt idx="49">
                  <c:v>2.5096900000000002E-3</c:v>
                </c:pt>
                <c:pt idx="50">
                  <c:v>2.48146E-3</c:v>
                </c:pt>
                <c:pt idx="51">
                  <c:v>2.4485800000000001E-3</c:v>
                </c:pt>
                <c:pt idx="52">
                  <c:v>2.4492699999999999E-3</c:v>
                </c:pt>
                <c:pt idx="53">
                  <c:v>2.4983399999999999E-3</c:v>
                </c:pt>
                <c:pt idx="54">
                  <c:v>2.50818E-3</c:v>
                </c:pt>
                <c:pt idx="55">
                  <c:v>2.5116100000000001E-3</c:v>
                </c:pt>
                <c:pt idx="56">
                  <c:v>2.5060899999999999E-3</c:v>
                </c:pt>
                <c:pt idx="57">
                  <c:v>2.5084399999999998E-3</c:v>
                </c:pt>
                <c:pt idx="58">
                  <c:v>2.4614099999999998E-3</c:v>
                </c:pt>
                <c:pt idx="59">
                  <c:v>2.6000799999999998E-3</c:v>
                </c:pt>
                <c:pt idx="60">
                  <c:v>2.5848300000000002E-3</c:v>
                </c:pt>
                <c:pt idx="61">
                  <c:v>2.4518999999999999E-3</c:v>
                </c:pt>
                <c:pt idx="62">
                  <c:v>2.2930699999999999E-3</c:v>
                </c:pt>
                <c:pt idx="63">
                  <c:v>2.1917E-3</c:v>
                </c:pt>
                <c:pt idx="64">
                  <c:v>2.1737499999999999E-3</c:v>
                </c:pt>
                <c:pt idx="65">
                  <c:v>2.1398200000000002E-3</c:v>
                </c:pt>
                <c:pt idx="66">
                  <c:v>2.2131500000000001E-3</c:v>
                </c:pt>
                <c:pt idx="67">
                  <c:v>2.2331600000000001E-3</c:v>
                </c:pt>
                <c:pt idx="68">
                  <c:v>2.22799E-3</c:v>
                </c:pt>
                <c:pt idx="69">
                  <c:v>2.2185099999999999E-3</c:v>
                </c:pt>
                <c:pt idx="70">
                  <c:v>2.21952E-3</c:v>
                </c:pt>
                <c:pt idx="71">
                  <c:v>2.28138E-3</c:v>
                </c:pt>
                <c:pt idx="72">
                  <c:v>2.2713500000000001E-3</c:v>
                </c:pt>
                <c:pt idx="73">
                  <c:v>2.3393400000000001E-3</c:v>
                </c:pt>
                <c:pt idx="74">
                  <c:v>2.4421600000000001E-3</c:v>
                </c:pt>
                <c:pt idx="75">
                  <c:v>2.8778900000000001E-3</c:v>
                </c:pt>
                <c:pt idx="76">
                  <c:v>3.0645099999999999E-3</c:v>
                </c:pt>
                <c:pt idx="77">
                  <c:v>3.34483E-3</c:v>
                </c:pt>
                <c:pt idx="78">
                  <c:v>3.434E-3</c:v>
                </c:pt>
                <c:pt idx="79">
                  <c:v>3.5032800000000001E-3</c:v>
                </c:pt>
                <c:pt idx="80">
                  <c:v>3.5574999999999999E-3</c:v>
                </c:pt>
                <c:pt idx="81">
                  <c:v>3.5933699999999998E-3</c:v>
                </c:pt>
                <c:pt idx="82">
                  <c:v>3.5525999999999999E-3</c:v>
                </c:pt>
                <c:pt idx="83">
                  <c:v>3.4896699999999998E-3</c:v>
                </c:pt>
                <c:pt idx="84">
                  <c:v>3.56916E-3</c:v>
                </c:pt>
                <c:pt idx="85">
                  <c:v>3.6941999999999999E-3</c:v>
                </c:pt>
                <c:pt idx="86">
                  <c:v>3.8834300000000002E-3</c:v>
                </c:pt>
                <c:pt idx="87">
                  <c:v>4.0103500000000002E-3</c:v>
                </c:pt>
                <c:pt idx="88">
                  <c:v>4.2337900000000003E-3</c:v>
                </c:pt>
                <c:pt idx="89">
                  <c:v>4.3802499999999996E-3</c:v>
                </c:pt>
                <c:pt idx="90">
                  <c:v>4.5415200000000003E-3</c:v>
                </c:pt>
                <c:pt idx="91">
                  <c:v>4.4292699999999999E-3</c:v>
                </c:pt>
                <c:pt idx="92">
                  <c:v>4.17104E-3</c:v>
                </c:pt>
                <c:pt idx="93">
                  <c:v>4.3293300000000002E-3</c:v>
                </c:pt>
                <c:pt idx="94">
                  <c:v>4.5447999999999999E-3</c:v>
                </c:pt>
                <c:pt idx="95">
                  <c:v>4.55427E-3</c:v>
                </c:pt>
                <c:pt idx="96">
                  <c:v>4.5957100000000002E-3</c:v>
                </c:pt>
                <c:pt idx="97">
                  <c:v>4.7625200000000001E-3</c:v>
                </c:pt>
                <c:pt idx="98">
                  <c:v>4.7375500000000001E-3</c:v>
                </c:pt>
                <c:pt idx="99">
                  <c:v>4.5445499999999996E-3</c:v>
                </c:pt>
                <c:pt idx="100">
                  <c:v>4.5739400000000003E-3</c:v>
                </c:pt>
                <c:pt idx="101">
                  <c:v>4.5326699999999999E-3</c:v>
                </c:pt>
                <c:pt idx="102">
                  <c:v>4.5431899999999999E-3</c:v>
                </c:pt>
                <c:pt idx="103">
                  <c:v>4.5586899999999998E-3</c:v>
                </c:pt>
                <c:pt idx="104">
                  <c:v>4.5846200000000002E-3</c:v>
                </c:pt>
                <c:pt idx="105">
                  <c:v>4.5477900000000003E-3</c:v>
                </c:pt>
                <c:pt idx="106">
                  <c:v>4.5636399999999999E-3</c:v>
                </c:pt>
                <c:pt idx="107">
                  <c:v>4.4875000000000002E-3</c:v>
                </c:pt>
                <c:pt idx="108">
                  <c:v>4.4739999999999997E-3</c:v>
                </c:pt>
                <c:pt idx="109">
                  <c:v>4.57296E-3</c:v>
                </c:pt>
                <c:pt idx="110">
                  <c:v>4.4883700000000002E-3</c:v>
                </c:pt>
                <c:pt idx="111">
                  <c:v>4.6330800000000004E-3</c:v>
                </c:pt>
                <c:pt idx="112">
                  <c:v>4.6274699999999998E-3</c:v>
                </c:pt>
                <c:pt idx="113">
                  <c:v>4.55121E-3</c:v>
                </c:pt>
                <c:pt idx="114">
                  <c:v>4.5708099999999998E-3</c:v>
                </c:pt>
                <c:pt idx="115">
                  <c:v>4.6594499999999999E-3</c:v>
                </c:pt>
                <c:pt idx="116">
                  <c:v>4.6886300000000001E-3</c:v>
                </c:pt>
                <c:pt idx="117">
                  <c:v>4.7103099999999997E-3</c:v>
                </c:pt>
                <c:pt idx="118">
                  <c:v>4.6790800000000004E-3</c:v>
                </c:pt>
                <c:pt idx="119">
                  <c:v>4.6223699999999998E-3</c:v>
                </c:pt>
                <c:pt idx="120">
                  <c:v>4.5633100000000001E-3</c:v>
                </c:pt>
                <c:pt idx="121">
                  <c:v>4.5726300000000003E-3</c:v>
                </c:pt>
                <c:pt idx="122">
                  <c:v>4.5812300000000004E-3</c:v>
                </c:pt>
                <c:pt idx="123">
                  <c:v>4.5049299999999999E-3</c:v>
                </c:pt>
                <c:pt idx="124">
                  <c:v>4.4760399999999997E-3</c:v>
                </c:pt>
                <c:pt idx="125">
                  <c:v>4.4808900000000004E-3</c:v>
                </c:pt>
                <c:pt idx="126">
                  <c:v>4.3989099999999998E-3</c:v>
                </c:pt>
                <c:pt idx="127">
                  <c:v>4.37667E-3</c:v>
                </c:pt>
                <c:pt idx="128">
                  <c:v>4.3573800000000001E-3</c:v>
                </c:pt>
                <c:pt idx="129">
                  <c:v>4.3622399999999999E-3</c:v>
                </c:pt>
                <c:pt idx="130">
                  <c:v>4.3178699999999997E-3</c:v>
                </c:pt>
                <c:pt idx="131">
                  <c:v>4.30731E-3</c:v>
                </c:pt>
                <c:pt idx="132">
                  <c:v>4.3531999999999998E-3</c:v>
                </c:pt>
                <c:pt idx="133">
                  <c:v>4.3404100000000003E-3</c:v>
                </c:pt>
                <c:pt idx="134">
                  <c:v>4.3408500000000003E-3</c:v>
                </c:pt>
                <c:pt idx="135">
                  <c:v>4.3621800000000002E-3</c:v>
                </c:pt>
                <c:pt idx="136">
                  <c:v>4.3817700000000001E-3</c:v>
                </c:pt>
                <c:pt idx="137">
                  <c:v>4.3472500000000004E-3</c:v>
                </c:pt>
                <c:pt idx="138">
                  <c:v>4.3536800000000004E-3</c:v>
                </c:pt>
                <c:pt idx="139">
                  <c:v>4.1854500000000003E-3</c:v>
                </c:pt>
                <c:pt idx="140">
                  <c:v>4.1733899999999999E-3</c:v>
                </c:pt>
                <c:pt idx="141">
                  <c:v>4.0479799999999996E-3</c:v>
                </c:pt>
                <c:pt idx="142">
                  <c:v>4.0366899999999999E-3</c:v>
                </c:pt>
                <c:pt idx="143">
                  <c:v>3.94203E-3</c:v>
                </c:pt>
                <c:pt idx="144">
                  <c:v>3.9335100000000003E-3</c:v>
                </c:pt>
                <c:pt idx="145">
                  <c:v>3.8775799999999998E-3</c:v>
                </c:pt>
                <c:pt idx="146">
                  <c:v>3.8413200000000001E-3</c:v>
                </c:pt>
                <c:pt idx="147">
                  <c:v>3.6430500000000001E-3</c:v>
                </c:pt>
                <c:pt idx="148">
                  <c:v>3.6430099999999999E-3</c:v>
                </c:pt>
                <c:pt idx="149">
                  <c:v>3.6294399999999998E-3</c:v>
                </c:pt>
                <c:pt idx="150">
                  <c:v>3.5698000000000001E-3</c:v>
                </c:pt>
                <c:pt idx="151">
                  <c:v>3.5226200000000002E-3</c:v>
                </c:pt>
                <c:pt idx="152">
                  <c:v>3.4453999999999999E-3</c:v>
                </c:pt>
                <c:pt idx="153">
                  <c:v>3.4237199999999999E-3</c:v>
                </c:pt>
                <c:pt idx="154">
                  <c:v>3.2122499999999998E-3</c:v>
                </c:pt>
                <c:pt idx="155">
                  <c:v>3.1432999999999999E-3</c:v>
                </c:pt>
                <c:pt idx="156">
                  <c:v>3.02353E-3</c:v>
                </c:pt>
                <c:pt idx="157">
                  <c:v>3.02039E-3</c:v>
                </c:pt>
                <c:pt idx="158">
                  <c:v>2.8399499999999999E-3</c:v>
                </c:pt>
                <c:pt idx="159">
                  <c:v>2.3503700000000001E-3</c:v>
                </c:pt>
                <c:pt idx="160">
                  <c:v>2.29926E-3</c:v>
                </c:pt>
                <c:pt idx="161">
                  <c:v>2.3064800000000001E-3</c:v>
                </c:pt>
                <c:pt idx="162">
                  <c:v>2.1120900000000001E-3</c:v>
                </c:pt>
                <c:pt idx="163">
                  <c:v>2.1271599999999999E-3</c:v>
                </c:pt>
                <c:pt idx="164">
                  <c:v>2.1239200000000001E-3</c:v>
                </c:pt>
                <c:pt idx="165">
                  <c:v>1.9680600000000002E-3</c:v>
                </c:pt>
                <c:pt idx="166">
                  <c:v>2.0236799999999999E-3</c:v>
                </c:pt>
                <c:pt idx="167">
                  <c:v>2.0270100000000001E-3</c:v>
                </c:pt>
                <c:pt idx="168">
                  <c:v>2.0293400000000001E-3</c:v>
                </c:pt>
                <c:pt idx="169">
                  <c:v>1.78988E-3</c:v>
                </c:pt>
                <c:pt idx="170">
                  <c:v>1.82551E-3</c:v>
                </c:pt>
                <c:pt idx="171">
                  <c:v>1.82536E-3</c:v>
                </c:pt>
                <c:pt idx="172">
                  <c:v>1.8288E-3</c:v>
                </c:pt>
                <c:pt idx="173">
                  <c:v>1.80847E-3</c:v>
                </c:pt>
                <c:pt idx="174">
                  <c:v>1.8295900000000001E-3</c:v>
                </c:pt>
                <c:pt idx="175">
                  <c:v>1.76994E-3</c:v>
                </c:pt>
                <c:pt idx="176">
                  <c:v>1.7701699999999999E-3</c:v>
                </c:pt>
                <c:pt idx="177">
                  <c:v>1.78886E-3</c:v>
                </c:pt>
                <c:pt idx="178">
                  <c:v>1.7625099999999999E-3</c:v>
                </c:pt>
                <c:pt idx="179">
                  <c:v>1.7654999999999999E-3</c:v>
                </c:pt>
                <c:pt idx="180">
                  <c:v>1.8304199999999999E-3</c:v>
                </c:pt>
                <c:pt idx="181">
                  <c:v>1.8385599999999999E-3</c:v>
                </c:pt>
                <c:pt idx="182">
                  <c:v>1.8356900000000001E-3</c:v>
                </c:pt>
                <c:pt idx="183">
                  <c:v>1.81105E-3</c:v>
                </c:pt>
                <c:pt idx="184">
                  <c:v>1.7873699999999999E-3</c:v>
                </c:pt>
                <c:pt idx="185">
                  <c:v>1.7889399999999999E-3</c:v>
                </c:pt>
                <c:pt idx="186">
                  <c:v>1.7253800000000001E-3</c:v>
                </c:pt>
                <c:pt idx="187">
                  <c:v>1.66183E-3</c:v>
                </c:pt>
                <c:pt idx="188">
                  <c:v>1.6479299999999999E-3</c:v>
                </c:pt>
                <c:pt idx="189">
                  <c:v>1.66344E-3</c:v>
                </c:pt>
                <c:pt idx="190">
                  <c:v>1.4697099999999999E-3</c:v>
                </c:pt>
                <c:pt idx="191">
                  <c:v>1.4752299999999999E-3</c:v>
                </c:pt>
                <c:pt idx="192">
                  <c:v>1.48569E-3</c:v>
                </c:pt>
                <c:pt idx="193">
                  <c:v>1.52673E-3</c:v>
                </c:pt>
                <c:pt idx="194">
                  <c:v>1.5252200000000001E-3</c:v>
                </c:pt>
                <c:pt idx="195">
                  <c:v>1.5627499999999999E-3</c:v>
                </c:pt>
                <c:pt idx="196">
                  <c:v>1.49547E-3</c:v>
                </c:pt>
                <c:pt idx="197">
                  <c:v>1.0769200000000001E-3</c:v>
                </c:pt>
                <c:pt idx="198">
                  <c:v>1.09826E-3</c:v>
                </c:pt>
                <c:pt idx="199">
                  <c:v>1.1153000000000001E-3</c:v>
                </c:pt>
                <c:pt idx="200">
                  <c:v>1.11976E-3</c:v>
                </c:pt>
                <c:pt idx="201">
                  <c:v>1.0926899999999999E-3</c:v>
                </c:pt>
                <c:pt idx="202">
                  <c:v>1.1216500000000001E-3</c:v>
                </c:pt>
                <c:pt idx="203">
                  <c:v>1.1042599999999999E-3</c:v>
                </c:pt>
                <c:pt idx="204">
                  <c:v>1.11038E-3</c:v>
                </c:pt>
                <c:pt idx="205">
                  <c:v>1.11356E-3</c:v>
                </c:pt>
                <c:pt idx="206">
                  <c:v>1.12094E-3</c:v>
                </c:pt>
                <c:pt idx="207">
                  <c:v>1.1462899999999999E-3</c:v>
                </c:pt>
                <c:pt idx="208">
                  <c:v>1.1564100000000001E-3</c:v>
                </c:pt>
                <c:pt idx="209">
                  <c:v>1.06095E-3</c:v>
                </c:pt>
                <c:pt idx="210">
                  <c:v>1.04641E-3</c:v>
                </c:pt>
                <c:pt idx="211">
                  <c:v>1.0535399999999999E-3</c:v>
                </c:pt>
                <c:pt idx="212">
                  <c:v>1.0586E-3</c:v>
                </c:pt>
                <c:pt idx="213">
                  <c:v>1.06814E-3</c:v>
                </c:pt>
                <c:pt idx="214">
                  <c:v>1.0905800000000001E-3</c:v>
                </c:pt>
                <c:pt idx="215">
                  <c:v>1.1048099999999999E-3</c:v>
                </c:pt>
                <c:pt idx="216">
                  <c:v>1.09654E-3</c:v>
                </c:pt>
                <c:pt idx="217">
                  <c:v>1.0872900000000001E-3</c:v>
                </c:pt>
                <c:pt idx="218">
                  <c:v>1.07445E-3</c:v>
                </c:pt>
                <c:pt idx="219">
                  <c:v>1.08074E-3</c:v>
                </c:pt>
                <c:pt idx="220">
                  <c:v>1.0584500000000001E-3</c:v>
                </c:pt>
                <c:pt idx="221">
                  <c:v>1.0682599999999999E-3</c:v>
                </c:pt>
                <c:pt idx="222">
                  <c:v>1.0199499999999999E-3</c:v>
                </c:pt>
                <c:pt idx="223">
                  <c:v>1.06718E-3</c:v>
                </c:pt>
                <c:pt idx="224">
                  <c:v>1.0800499999999999E-3</c:v>
                </c:pt>
                <c:pt idx="225">
                  <c:v>9.4240000000000003E-4</c:v>
                </c:pt>
                <c:pt idx="226">
                  <c:v>9.4695000000000001E-4</c:v>
                </c:pt>
                <c:pt idx="227">
                  <c:v>9.2416000000000004E-4</c:v>
                </c:pt>
                <c:pt idx="228">
                  <c:v>9.0034999999999996E-4</c:v>
                </c:pt>
                <c:pt idx="229">
                  <c:v>9.1949000000000002E-4</c:v>
                </c:pt>
                <c:pt idx="230">
                  <c:v>9.1328999999999998E-4</c:v>
                </c:pt>
                <c:pt idx="231">
                  <c:v>8.9566999999999999E-4</c:v>
                </c:pt>
                <c:pt idx="232">
                  <c:v>7.2515999999999998E-4</c:v>
                </c:pt>
                <c:pt idx="233">
                  <c:v>5.7561000000000005E-4</c:v>
                </c:pt>
                <c:pt idx="234">
                  <c:v>5.6590999999999998E-4</c:v>
                </c:pt>
                <c:pt idx="235">
                  <c:v>5.8305E-4</c:v>
                </c:pt>
                <c:pt idx="236">
                  <c:v>5.9522000000000004E-4</c:v>
                </c:pt>
                <c:pt idx="237">
                  <c:v>6.0806E-4</c:v>
                </c:pt>
                <c:pt idx="238">
                  <c:v>6.1835000000000004E-4</c:v>
                </c:pt>
                <c:pt idx="239">
                  <c:v>6.1649000000000003E-4</c:v>
                </c:pt>
                <c:pt idx="240">
                  <c:v>6.3133999999999998E-4</c:v>
                </c:pt>
                <c:pt idx="241">
                  <c:v>6.3088E-4</c:v>
                </c:pt>
                <c:pt idx="242">
                  <c:v>5.2758000000000004E-4</c:v>
                </c:pt>
                <c:pt idx="243">
                  <c:v>5.1849999999999997E-4</c:v>
                </c:pt>
                <c:pt idx="244">
                  <c:v>4.9972000000000005E-4</c:v>
                </c:pt>
                <c:pt idx="245">
                  <c:v>5.0341000000000003E-4</c:v>
                </c:pt>
                <c:pt idx="246">
                  <c:v>4.7711999999999999E-4</c:v>
                </c:pt>
                <c:pt idx="247">
                  <c:v>4.8485999999999999E-4</c:v>
                </c:pt>
                <c:pt idx="248">
                  <c:v>4.8773000000000002E-4</c:v>
                </c:pt>
                <c:pt idx="249">
                  <c:v>5.0575999999999996E-4</c:v>
                </c:pt>
                <c:pt idx="250">
                  <c:v>5.2161999999999998E-4</c:v>
                </c:pt>
                <c:pt idx="251">
                  <c:v>4.7705000000000002E-4</c:v>
                </c:pt>
                <c:pt idx="252">
                  <c:v>4.5733999999999998E-4</c:v>
                </c:pt>
                <c:pt idx="253">
                  <c:v>4.7047000000000001E-4</c:v>
                </c:pt>
                <c:pt idx="254">
                  <c:v>4.7329000000000002E-4</c:v>
                </c:pt>
                <c:pt idx="255">
                  <c:v>4.7427E-4</c:v>
                </c:pt>
                <c:pt idx="256">
                  <c:v>4.8653999999999999E-4</c:v>
                </c:pt>
                <c:pt idx="257">
                  <c:v>4.8785000000000001E-4</c:v>
                </c:pt>
                <c:pt idx="258">
                  <c:v>4.9220999999999998E-4</c:v>
                </c:pt>
                <c:pt idx="259">
                  <c:v>5.1475000000000002E-4</c:v>
                </c:pt>
                <c:pt idx="260">
                  <c:v>5.2081999999999996E-4</c:v>
                </c:pt>
                <c:pt idx="261">
                  <c:v>4.5506000000000002E-4</c:v>
                </c:pt>
                <c:pt idx="262">
                  <c:v>4.4296E-4</c:v>
                </c:pt>
                <c:pt idx="263">
                  <c:v>3.6643E-4</c:v>
                </c:pt>
                <c:pt idx="264">
                  <c:v>3.3355E-4</c:v>
                </c:pt>
                <c:pt idx="265">
                  <c:v>1.9862999999999999E-4</c:v>
                </c:pt>
                <c:pt idx="266">
                  <c:v>1.7662E-4</c:v>
                </c:pt>
                <c:pt idx="267">
                  <c:v>1.0601E-4</c:v>
                </c:pt>
                <c:pt idx="268" formatCode="0.00E+00">
                  <c:v>6.9702000000000005E-5</c:v>
                </c:pt>
                <c:pt idx="269">
                  <c:v>1.0228E-4</c:v>
                </c:pt>
                <c:pt idx="270">
                  <c:v>1.1785E-4</c:v>
                </c:pt>
                <c:pt idx="271">
                  <c:v>1.3103999999999999E-4</c:v>
                </c:pt>
                <c:pt idx="272">
                  <c:v>1.3447000000000001E-4</c:v>
                </c:pt>
                <c:pt idx="273">
                  <c:v>1.2213999999999999E-4</c:v>
                </c:pt>
                <c:pt idx="274" formatCode="0.00E+00">
                  <c:v>1.1219E-5</c:v>
                </c:pt>
                <c:pt idx="275">
                  <c:v>-1.6692000000000001E-4</c:v>
                </c:pt>
                <c:pt idx="276">
                  <c:v>-1.6648999999999999E-4</c:v>
                </c:pt>
                <c:pt idx="277">
                  <c:v>-3.0101999999999999E-4</c:v>
                </c:pt>
                <c:pt idx="278">
                  <c:v>-3.5881999999999998E-4</c:v>
                </c:pt>
                <c:pt idx="279">
                  <c:v>-5.0515E-4</c:v>
                </c:pt>
                <c:pt idx="280">
                  <c:v>-5.9489000000000005E-4</c:v>
                </c:pt>
                <c:pt idx="281">
                  <c:v>-7.3844999999999998E-4</c:v>
                </c:pt>
                <c:pt idx="282">
                  <c:v>-9.0381999999999995E-4</c:v>
                </c:pt>
                <c:pt idx="283">
                  <c:v>-9.2515000000000002E-4</c:v>
                </c:pt>
                <c:pt idx="284">
                  <c:v>-9.5209999999999999E-4</c:v>
                </c:pt>
                <c:pt idx="285">
                  <c:v>-1.02728E-3</c:v>
                </c:pt>
                <c:pt idx="286">
                  <c:v>-1.16876E-3</c:v>
                </c:pt>
                <c:pt idx="287">
                  <c:v>-1.1903E-3</c:v>
                </c:pt>
                <c:pt idx="288">
                  <c:v>-1.45783E-3</c:v>
                </c:pt>
                <c:pt idx="289">
                  <c:v>-1.49686E-3</c:v>
                </c:pt>
                <c:pt idx="290">
                  <c:v>-1.4894699999999999E-3</c:v>
                </c:pt>
                <c:pt idx="291">
                  <c:v>-1.5778000000000001E-3</c:v>
                </c:pt>
                <c:pt idx="292">
                  <c:v>-1.71736E-3</c:v>
                </c:pt>
                <c:pt idx="293">
                  <c:v>-1.7422500000000001E-3</c:v>
                </c:pt>
                <c:pt idx="294">
                  <c:v>-1.7712100000000001E-3</c:v>
                </c:pt>
                <c:pt idx="295">
                  <c:v>-1.9816399999999998E-3</c:v>
                </c:pt>
                <c:pt idx="296">
                  <c:v>-2.0092600000000001E-3</c:v>
                </c:pt>
                <c:pt idx="297">
                  <c:v>-2.0485E-3</c:v>
                </c:pt>
                <c:pt idx="298">
                  <c:v>-2.0676499999999999E-3</c:v>
                </c:pt>
                <c:pt idx="299">
                  <c:v>-2.3153700000000002E-3</c:v>
                </c:pt>
                <c:pt idx="300">
                  <c:v>-2.5067800000000001E-3</c:v>
                </c:pt>
                <c:pt idx="301">
                  <c:v>-2.6114900000000002E-3</c:v>
                </c:pt>
                <c:pt idx="302">
                  <c:v>-2.66366E-3</c:v>
                </c:pt>
                <c:pt idx="303">
                  <c:v>-2.8440200000000001E-3</c:v>
                </c:pt>
                <c:pt idx="304">
                  <c:v>-2.8586800000000002E-3</c:v>
                </c:pt>
                <c:pt idx="305">
                  <c:v>-2.8587199999999999E-3</c:v>
                </c:pt>
                <c:pt idx="306">
                  <c:v>-2.8624900000000001E-3</c:v>
                </c:pt>
                <c:pt idx="307">
                  <c:v>-3.0385799999999999E-3</c:v>
                </c:pt>
                <c:pt idx="308">
                  <c:v>-3.0813300000000002E-3</c:v>
                </c:pt>
                <c:pt idx="309">
                  <c:v>-3.0888700000000001E-3</c:v>
                </c:pt>
                <c:pt idx="310">
                  <c:v>-3.1255100000000002E-3</c:v>
                </c:pt>
                <c:pt idx="311">
                  <c:v>-3.29583E-3</c:v>
                </c:pt>
                <c:pt idx="312">
                  <c:v>-3.30256E-3</c:v>
                </c:pt>
                <c:pt idx="313">
                  <c:v>-3.3172399999999999E-3</c:v>
                </c:pt>
                <c:pt idx="314">
                  <c:v>-3.3076400000000001E-3</c:v>
                </c:pt>
                <c:pt idx="315">
                  <c:v>-3.31569E-3</c:v>
                </c:pt>
                <c:pt idx="316">
                  <c:v>-3.31876E-3</c:v>
                </c:pt>
                <c:pt idx="317">
                  <c:v>-3.3566400000000001E-3</c:v>
                </c:pt>
                <c:pt idx="318">
                  <c:v>-3.3623400000000001E-3</c:v>
                </c:pt>
                <c:pt idx="319">
                  <c:v>-3.7362599999999999E-3</c:v>
                </c:pt>
                <c:pt idx="320">
                  <c:v>-3.7031899999999999E-3</c:v>
                </c:pt>
                <c:pt idx="321">
                  <c:v>-3.8136699999999999E-3</c:v>
                </c:pt>
                <c:pt idx="322">
                  <c:v>-4.05333E-3</c:v>
                </c:pt>
                <c:pt idx="323">
                  <c:v>-4.1098300000000001E-3</c:v>
                </c:pt>
                <c:pt idx="324">
                  <c:v>-4.2625800000000002E-3</c:v>
                </c:pt>
                <c:pt idx="325">
                  <c:v>-4.4363500000000004E-3</c:v>
                </c:pt>
                <c:pt idx="326">
                  <c:v>-4.5252900000000004E-3</c:v>
                </c:pt>
                <c:pt idx="327">
                  <c:v>-4.6239300000000001E-3</c:v>
                </c:pt>
                <c:pt idx="328">
                  <c:v>-4.5936400000000004E-3</c:v>
                </c:pt>
                <c:pt idx="329">
                  <c:v>-4.76517E-3</c:v>
                </c:pt>
                <c:pt idx="330">
                  <c:v>-4.7230700000000002E-3</c:v>
                </c:pt>
                <c:pt idx="331">
                  <c:v>-4.8785499999999997E-3</c:v>
                </c:pt>
                <c:pt idx="332">
                  <c:v>-5.9678300000000004E-3</c:v>
                </c:pt>
                <c:pt idx="333">
                  <c:v>-6.11277E-3</c:v>
                </c:pt>
                <c:pt idx="334">
                  <c:v>-6.2121299999999997E-3</c:v>
                </c:pt>
                <c:pt idx="335">
                  <c:v>-6.3281099999999996E-3</c:v>
                </c:pt>
                <c:pt idx="336">
                  <c:v>-6.4691599999999998E-3</c:v>
                </c:pt>
                <c:pt idx="337">
                  <c:v>-6.6896799999999999E-3</c:v>
                </c:pt>
                <c:pt idx="338">
                  <c:v>-6.87764E-3</c:v>
                </c:pt>
                <c:pt idx="339">
                  <c:v>-6.8853200000000003E-3</c:v>
                </c:pt>
                <c:pt idx="340">
                  <c:v>-6.8492700000000002E-3</c:v>
                </c:pt>
                <c:pt idx="341">
                  <c:v>-6.9124599999999996E-3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26B-4884-A360-36B4337E4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781376"/>
        <c:axId val="160781952"/>
      </c:scatterChart>
      <c:valAx>
        <c:axId val="16078137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0781952"/>
        <c:crosses val="autoZero"/>
        <c:crossBetween val="midCat"/>
      </c:valAx>
      <c:valAx>
        <c:axId val="160781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7813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22457937950063933"/>
                  <c:y val="0.49574697559356806"/>
                </c:manualLayout>
              </c:layout>
              <c:numFmt formatCode="General" sourceLinked="0"/>
            </c:trendlineLbl>
          </c:trendline>
          <c:xVal>
            <c:numRef>
              <c:f>'Data fresh bones'!$FR$4:$FR$398</c:f>
              <c:numCache>
                <c:formatCode>0.00E+00</c:formatCode>
                <c:ptCount val="395"/>
                <c:pt idx="0">
                  <c:v>-1.7391999999999999E-5</c:v>
                </c:pt>
                <c:pt idx="1">
                  <c:v>4.6247E-6</c:v>
                </c:pt>
                <c:pt idx="2">
                  <c:v>5.07715E-5</c:v>
                </c:pt>
                <c:pt idx="3" formatCode="General">
                  <c:v>1.70753E-4</c:v>
                </c:pt>
                <c:pt idx="4" formatCode="General">
                  <c:v>5.0274300000000005E-4</c:v>
                </c:pt>
                <c:pt idx="5" formatCode="General">
                  <c:v>1.6162310000000001E-3</c:v>
                </c:pt>
                <c:pt idx="6" formatCode="General">
                  <c:v>2.8196839999999998E-3</c:v>
                </c:pt>
                <c:pt idx="7" formatCode="General">
                  <c:v>4.440327E-3</c:v>
                </c:pt>
                <c:pt idx="8" formatCode="General">
                  <c:v>6.3933669999999996E-3</c:v>
                </c:pt>
                <c:pt idx="9" formatCode="General">
                  <c:v>8.6006009999999994E-3</c:v>
                </c:pt>
                <c:pt idx="10" formatCode="General">
                  <c:v>1.0490658999999999E-2</c:v>
                </c:pt>
                <c:pt idx="11" formatCode="General">
                  <c:v>1.2442190000000001E-2</c:v>
                </c:pt>
                <c:pt idx="12" formatCode="General">
                  <c:v>1.4529831999999999E-2</c:v>
                </c:pt>
                <c:pt idx="13" formatCode="General">
                  <c:v>1.6602274E-2</c:v>
                </c:pt>
                <c:pt idx="14" formatCode="General">
                  <c:v>1.8419688E-2</c:v>
                </c:pt>
                <c:pt idx="15" formatCode="General">
                  <c:v>2.0237532999999999E-2</c:v>
                </c:pt>
                <c:pt idx="16" formatCode="General">
                  <c:v>2.2712255000000001E-2</c:v>
                </c:pt>
                <c:pt idx="17" formatCode="General">
                  <c:v>2.5314277E-2</c:v>
                </c:pt>
                <c:pt idx="18" formatCode="General">
                  <c:v>2.8386030999999999E-2</c:v>
                </c:pt>
                <c:pt idx="19" formatCode="General">
                  <c:v>3.2332621999999998E-2</c:v>
                </c:pt>
                <c:pt idx="20" formatCode="General">
                  <c:v>3.7117254000000002E-2</c:v>
                </c:pt>
                <c:pt idx="21" formatCode="General">
                  <c:v>4.2102898E-2</c:v>
                </c:pt>
                <c:pt idx="22" formatCode="General">
                  <c:v>4.8430673E-2</c:v>
                </c:pt>
                <c:pt idx="23" formatCode="General">
                  <c:v>5.6466927E-2</c:v>
                </c:pt>
                <c:pt idx="24" formatCode="General">
                  <c:v>6.5694901999999999E-2</c:v>
                </c:pt>
                <c:pt idx="25" formatCode="General">
                  <c:v>7.4903278000000004E-2</c:v>
                </c:pt>
                <c:pt idx="26" formatCode="General">
                  <c:v>8.4598042999999998E-2</c:v>
                </c:pt>
                <c:pt idx="27" formatCode="General">
                  <c:v>9.5834096999999993E-2</c:v>
                </c:pt>
                <c:pt idx="28" formatCode="General">
                  <c:v>0.108343316</c:v>
                </c:pt>
                <c:pt idx="29" formatCode="General">
                  <c:v>0.119575474</c:v>
                </c:pt>
                <c:pt idx="30" formatCode="General">
                  <c:v>0.12972229499999999</c:v>
                </c:pt>
                <c:pt idx="31" formatCode="General">
                  <c:v>0.13993050900000001</c:v>
                </c:pt>
                <c:pt idx="32" formatCode="General">
                  <c:v>0.14928391599999999</c:v>
                </c:pt>
                <c:pt idx="33" formatCode="General">
                  <c:v>0.157330103</c:v>
                </c:pt>
                <c:pt idx="34" formatCode="General">
                  <c:v>0.16695130699999999</c:v>
                </c:pt>
                <c:pt idx="35" formatCode="General">
                  <c:v>0.17863855000000001</c:v>
                </c:pt>
                <c:pt idx="36" formatCode="General">
                  <c:v>0.189504955</c:v>
                </c:pt>
                <c:pt idx="37" formatCode="General">
                  <c:v>0.198284134</c:v>
                </c:pt>
                <c:pt idx="38" formatCode="General">
                  <c:v>0.206056724</c:v>
                </c:pt>
                <c:pt idx="39" formatCode="General">
                  <c:v>0.21323097699999999</c:v>
                </c:pt>
                <c:pt idx="40" formatCode="General">
                  <c:v>0.219585483</c:v>
                </c:pt>
                <c:pt idx="41" formatCode="General">
                  <c:v>0.226086959</c:v>
                </c:pt>
                <c:pt idx="42" formatCode="General">
                  <c:v>0.232642979</c:v>
                </c:pt>
                <c:pt idx="43" formatCode="General">
                  <c:v>0.23847612300000001</c:v>
                </c:pt>
                <c:pt idx="44" formatCode="General">
                  <c:v>0.24396647399999999</c:v>
                </c:pt>
                <c:pt idx="45" formatCode="General">
                  <c:v>0.249718317</c:v>
                </c:pt>
                <c:pt idx="46" formatCode="General">
                  <c:v>0.25494030200000001</c:v>
                </c:pt>
                <c:pt idx="47" formatCode="General">
                  <c:v>0.26021587000000002</c:v>
                </c:pt>
                <c:pt idx="48" formatCode="General">
                  <c:v>0.26672798199999997</c:v>
                </c:pt>
                <c:pt idx="49" formatCode="General">
                  <c:v>0.27398657999999998</c:v>
                </c:pt>
                <c:pt idx="50" formatCode="General">
                  <c:v>0.28024379700000002</c:v>
                </c:pt>
                <c:pt idx="51" formatCode="General">
                  <c:v>0.28635536299999997</c:v>
                </c:pt>
                <c:pt idx="52" formatCode="General">
                  <c:v>0.29336289500000001</c:v>
                </c:pt>
                <c:pt idx="53" formatCode="General">
                  <c:v>0.30001672800000001</c:v>
                </c:pt>
                <c:pt idx="54" formatCode="General">
                  <c:v>0.30573943999999997</c:v>
                </c:pt>
                <c:pt idx="55" formatCode="General">
                  <c:v>0.31284578200000002</c:v>
                </c:pt>
                <c:pt idx="56" formatCode="General">
                  <c:v>0.32083267700000001</c:v>
                </c:pt>
                <c:pt idx="57" formatCode="General">
                  <c:v>0.32743693299999999</c:v>
                </c:pt>
                <c:pt idx="58" formatCode="General">
                  <c:v>0.33264306399999999</c:v>
                </c:pt>
                <c:pt idx="59" formatCode="General">
                  <c:v>0.33827927099999999</c:v>
                </c:pt>
                <c:pt idx="60" formatCode="General">
                  <c:v>0.34284379700000001</c:v>
                </c:pt>
                <c:pt idx="61" formatCode="General">
                  <c:v>0.34659390499999998</c:v>
                </c:pt>
                <c:pt idx="62" formatCode="General">
                  <c:v>0.35085695700000002</c:v>
                </c:pt>
                <c:pt idx="63" formatCode="General">
                  <c:v>0.356562938</c:v>
                </c:pt>
                <c:pt idx="64" formatCode="General">
                  <c:v>0.36177757999999999</c:v>
                </c:pt>
                <c:pt idx="65" formatCode="General">
                  <c:v>0.36785477599999999</c:v>
                </c:pt>
                <c:pt idx="66" formatCode="General">
                  <c:v>0.375795922</c:v>
                </c:pt>
                <c:pt idx="67" formatCode="General">
                  <c:v>0.38516155800000001</c:v>
                </c:pt>
                <c:pt idx="68" formatCode="General">
                  <c:v>0.39498456199999998</c:v>
                </c:pt>
                <c:pt idx="69" formatCode="General">
                  <c:v>0.40480784600000003</c:v>
                </c:pt>
                <c:pt idx="70" formatCode="General">
                  <c:v>0.413606166</c:v>
                </c:pt>
                <c:pt idx="71" formatCode="General">
                  <c:v>0.4220313</c:v>
                </c:pt>
                <c:pt idx="72" formatCode="General">
                  <c:v>0.43028264100000002</c:v>
                </c:pt>
                <c:pt idx="73" formatCode="General">
                  <c:v>0.43756467700000001</c:v>
                </c:pt>
                <c:pt idx="74" formatCode="General">
                  <c:v>0.44514130299999999</c:v>
                </c:pt>
                <c:pt idx="75" formatCode="General">
                  <c:v>0.45309511099999999</c:v>
                </c:pt>
                <c:pt idx="76" formatCode="General">
                  <c:v>0.46001081900000002</c:v>
                </c:pt>
                <c:pt idx="77" formatCode="General">
                  <c:v>0.465733067</c:v>
                </c:pt>
                <c:pt idx="78" formatCode="General">
                  <c:v>0.47122574900000003</c:v>
                </c:pt>
                <c:pt idx="79" formatCode="General">
                  <c:v>0.47645104599999999</c:v>
                </c:pt>
                <c:pt idx="80" formatCode="General">
                  <c:v>0.483238689</c:v>
                </c:pt>
                <c:pt idx="81" formatCode="General">
                  <c:v>0.49158805799999999</c:v>
                </c:pt>
                <c:pt idx="82" formatCode="General">
                  <c:v>0.50016140899999995</c:v>
                </c:pt>
                <c:pt idx="83" formatCode="General">
                  <c:v>0.50828016799999998</c:v>
                </c:pt>
                <c:pt idx="84" formatCode="General">
                  <c:v>0.51610491400000003</c:v>
                </c:pt>
                <c:pt idx="85" formatCode="General">
                  <c:v>0.52213591800000003</c:v>
                </c:pt>
                <c:pt idx="86" formatCode="General">
                  <c:v>0.52745647600000001</c:v>
                </c:pt>
                <c:pt idx="87" formatCode="General">
                  <c:v>0.53268972299999995</c:v>
                </c:pt>
                <c:pt idx="88" formatCode="General">
                  <c:v>0.53862642800000005</c:v>
                </c:pt>
                <c:pt idx="89" formatCode="General">
                  <c:v>0.54445097799999997</c:v>
                </c:pt>
                <c:pt idx="90" formatCode="General">
                  <c:v>0.54945820999999995</c:v>
                </c:pt>
                <c:pt idx="91" formatCode="General">
                  <c:v>0.55302354200000003</c:v>
                </c:pt>
                <c:pt idx="92" formatCode="General">
                  <c:v>0.55656318199999999</c:v>
                </c:pt>
                <c:pt idx="93" formatCode="General">
                  <c:v>0.55971798500000003</c:v>
                </c:pt>
                <c:pt idx="94" formatCode="General">
                  <c:v>0.56201817200000004</c:v>
                </c:pt>
                <c:pt idx="95" formatCode="General">
                  <c:v>0.56500979600000001</c:v>
                </c:pt>
                <c:pt idx="96" formatCode="General">
                  <c:v>0.56893922699999999</c:v>
                </c:pt>
                <c:pt idx="97" formatCode="General">
                  <c:v>0.57228624500000003</c:v>
                </c:pt>
                <c:pt idx="98" formatCode="General">
                  <c:v>0.57553776599999995</c:v>
                </c:pt>
                <c:pt idx="99" formatCode="General">
                  <c:v>0.57935402300000005</c:v>
                </c:pt>
                <c:pt idx="100" formatCode="General">
                  <c:v>0.58259586699999999</c:v>
                </c:pt>
                <c:pt idx="101" formatCode="General">
                  <c:v>0.58473415799999995</c:v>
                </c:pt>
                <c:pt idx="102" formatCode="General">
                  <c:v>0.58659103099999998</c:v>
                </c:pt>
                <c:pt idx="103" formatCode="General">
                  <c:v>0.58775878800000003</c:v>
                </c:pt>
                <c:pt idx="104" formatCode="General">
                  <c:v>0.58912369099999995</c:v>
                </c:pt>
                <c:pt idx="105" formatCode="General">
                  <c:v>0.59120366800000002</c:v>
                </c:pt>
                <c:pt idx="106" formatCode="General">
                  <c:v>0.59492542900000001</c:v>
                </c:pt>
                <c:pt idx="107" formatCode="General">
                  <c:v>0.60009785699999996</c:v>
                </c:pt>
                <c:pt idx="108" formatCode="General">
                  <c:v>0.60569907599999995</c:v>
                </c:pt>
                <c:pt idx="109" formatCode="General">
                  <c:v>0.61065960399999997</c:v>
                </c:pt>
                <c:pt idx="110" formatCode="General">
                  <c:v>0.61478937700000003</c:v>
                </c:pt>
                <c:pt idx="111" formatCode="General">
                  <c:v>0.61795513700000004</c:v>
                </c:pt>
                <c:pt idx="112" formatCode="General">
                  <c:v>0.62123075000000005</c:v>
                </c:pt>
                <c:pt idx="113" formatCode="General">
                  <c:v>0.62475987899999996</c:v>
                </c:pt>
                <c:pt idx="114" formatCode="General">
                  <c:v>0.62913374600000005</c:v>
                </c:pt>
                <c:pt idx="115" formatCode="General">
                  <c:v>0.63479937500000005</c:v>
                </c:pt>
                <c:pt idx="116" formatCode="General">
                  <c:v>0.64111451100000005</c:v>
                </c:pt>
                <c:pt idx="117" formatCode="General">
                  <c:v>0.646805933</c:v>
                </c:pt>
                <c:pt idx="118" formatCode="General">
                  <c:v>0.65290172999999996</c:v>
                </c:pt>
                <c:pt idx="119" formatCode="General">
                  <c:v>0.65973845600000003</c:v>
                </c:pt>
                <c:pt idx="120" formatCode="General">
                  <c:v>0.66675599200000002</c:v>
                </c:pt>
                <c:pt idx="121" formatCode="General">
                  <c:v>0.67394467400000002</c:v>
                </c:pt>
                <c:pt idx="122" formatCode="General">
                  <c:v>0.68071830700000002</c:v>
                </c:pt>
                <c:pt idx="123" formatCode="General">
                  <c:v>0.68760776999999995</c:v>
                </c:pt>
                <c:pt idx="124" formatCode="General">
                  <c:v>0.69456432499999998</c:v>
                </c:pt>
                <c:pt idx="125" formatCode="General">
                  <c:v>0.70102245500000004</c:v>
                </c:pt>
                <c:pt idx="126" formatCode="General">
                  <c:v>0.70687073700000003</c:v>
                </c:pt>
                <c:pt idx="127" formatCode="General">
                  <c:v>0.71285957</c:v>
                </c:pt>
                <c:pt idx="128" formatCode="General">
                  <c:v>0.71819398899999998</c:v>
                </c:pt>
                <c:pt idx="129" formatCode="General">
                  <c:v>0.722890013</c:v>
                </c:pt>
                <c:pt idx="130" formatCode="General">
                  <c:v>0.72803774700000001</c:v>
                </c:pt>
                <c:pt idx="131" formatCode="General">
                  <c:v>0.73337594800000006</c:v>
                </c:pt>
                <c:pt idx="132" formatCode="General">
                  <c:v>0.73882696000000003</c:v>
                </c:pt>
                <c:pt idx="133" formatCode="General">
                  <c:v>0.74483266400000003</c:v>
                </c:pt>
                <c:pt idx="134" formatCode="General">
                  <c:v>0.75209128199999997</c:v>
                </c:pt>
                <c:pt idx="135" formatCode="General">
                  <c:v>0.75869448100000003</c:v>
                </c:pt>
                <c:pt idx="136" formatCode="General">
                  <c:v>0.76458877700000005</c:v>
                </c:pt>
                <c:pt idx="137" formatCode="General">
                  <c:v>0.77038448400000004</c:v>
                </c:pt>
                <c:pt idx="138" formatCode="General">
                  <c:v>0.77596232300000001</c:v>
                </c:pt>
                <c:pt idx="139" formatCode="General">
                  <c:v>0.77974104</c:v>
                </c:pt>
                <c:pt idx="140" formatCode="General">
                  <c:v>0.78352683499999998</c:v>
                </c:pt>
                <c:pt idx="141" formatCode="General">
                  <c:v>0.78827118500000004</c:v>
                </c:pt>
                <c:pt idx="142" formatCode="General">
                  <c:v>0.79351615399999997</c:v>
                </c:pt>
                <c:pt idx="143" formatCode="General">
                  <c:v>0.79880340100000002</c:v>
                </c:pt>
                <c:pt idx="144" formatCode="General">
                  <c:v>0.80361842299999997</c:v>
                </c:pt>
                <c:pt idx="145" formatCode="General">
                  <c:v>0.80856004199999998</c:v>
                </c:pt>
                <c:pt idx="146" formatCode="General">
                  <c:v>0.813898016</c:v>
                </c:pt>
                <c:pt idx="147" formatCode="General">
                  <c:v>0.81943181899999995</c:v>
                </c:pt>
                <c:pt idx="148" formatCode="General">
                  <c:v>0.82544633599999995</c:v>
                </c:pt>
                <c:pt idx="149" formatCode="General">
                  <c:v>0.83207925999999999</c:v>
                </c:pt>
                <c:pt idx="150" formatCode="General">
                  <c:v>0.83842185199999997</c:v>
                </c:pt>
                <c:pt idx="151" formatCode="General">
                  <c:v>0.84363353399999996</c:v>
                </c:pt>
                <c:pt idx="152" formatCode="General">
                  <c:v>0.84759653400000001</c:v>
                </c:pt>
                <c:pt idx="153" formatCode="General">
                  <c:v>0.85020631499999999</c:v>
                </c:pt>
                <c:pt idx="154" formatCode="General">
                  <c:v>0.85295205900000004</c:v>
                </c:pt>
                <c:pt idx="155" formatCode="General">
                  <c:v>0.85649110299999998</c:v>
                </c:pt>
                <c:pt idx="156" formatCode="General">
                  <c:v>0.86103684199999997</c:v>
                </c:pt>
                <c:pt idx="157" formatCode="General">
                  <c:v>0.866386726</c:v>
                </c:pt>
                <c:pt idx="158" formatCode="General">
                  <c:v>0.87210838400000001</c:v>
                </c:pt>
                <c:pt idx="159" formatCode="General">
                  <c:v>0.87786369600000003</c:v>
                </c:pt>
                <c:pt idx="160" formatCode="General">
                  <c:v>0.88354460099999999</c:v>
                </c:pt>
                <c:pt idx="161" formatCode="General">
                  <c:v>0.88886372499999999</c:v>
                </c:pt>
                <c:pt idx="162" formatCode="General">
                  <c:v>0.89413126399999998</c:v>
                </c:pt>
                <c:pt idx="163" formatCode="General">
                  <c:v>0.90001608399999999</c:v>
                </c:pt>
                <c:pt idx="164" formatCode="General">
                  <c:v>0.90605249499999996</c:v>
                </c:pt>
                <c:pt idx="165" formatCode="General">
                  <c:v>0.91169140800000004</c:v>
                </c:pt>
                <c:pt idx="166" formatCode="General">
                  <c:v>0.91715502500000001</c:v>
                </c:pt>
                <c:pt idx="167" formatCode="General">
                  <c:v>0.92274630999999996</c:v>
                </c:pt>
                <c:pt idx="168" formatCode="General">
                  <c:v>0.92787412300000005</c:v>
                </c:pt>
                <c:pt idx="169" formatCode="General">
                  <c:v>0.93311907999999999</c:v>
                </c:pt>
                <c:pt idx="170" formatCode="General">
                  <c:v>0.93902098499999997</c:v>
                </c:pt>
                <c:pt idx="171" formatCode="General">
                  <c:v>0.94486414299999999</c:v>
                </c:pt>
                <c:pt idx="172" formatCode="General">
                  <c:v>0.95074951900000004</c:v>
                </c:pt>
                <c:pt idx="173" formatCode="General">
                  <c:v>0.95638577499999999</c:v>
                </c:pt>
                <c:pt idx="174" formatCode="General">
                  <c:v>0.96167151900000003</c:v>
                </c:pt>
                <c:pt idx="175" formatCode="General">
                  <c:v>0.96608388999999995</c:v>
                </c:pt>
                <c:pt idx="176" formatCode="General">
                  <c:v>0.97029606800000001</c:v>
                </c:pt>
                <c:pt idx="177" formatCode="General">
                  <c:v>0.97473802799999998</c:v>
                </c:pt>
                <c:pt idx="178" formatCode="General">
                  <c:v>0.97985335399999995</c:v>
                </c:pt>
                <c:pt idx="179" formatCode="General">
                  <c:v>0.984879791</c:v>
                </c:pt>
                <c:pt idx="180" formatCode="General">
                  <c:v>0.98928114099999997</c:v>
                </c:pt>
                <c:pt idx="181" formatCode="General">
                  <c:v>0.99385387599999997</c:v>
                </c:pt>
                <c:pt idx="182" formatCode="General">
                  <c:v>0.99916073900000002</c:v>
                </c:pt>
                <c:pt idx="183" formatCode="General">
                  <c:v>1.0049564520000001</c:v>
                </c:pt>
                <c:pt idx="184" formatCode="General">
                  <c:v>1.0110179560000001</c:v>
                </c:pt>
                <c:pt idx="185" formatCode="General">
                  <c:v>1.0182216159999999</c:v>
                </c:pt>
                <c:pt idx="186" formatCode="General">
                  <c:v>1.02525698</c:v>
                </c:pt>
                <c:pt idx="187" formatCode="General">
                  <c:v>1.0302475259999999</c:v>
                </c:pt>
                <c:pt idx="188" formatCode="General">
                  <c:v>1.034184676</c:v>
                </c:pt>
                <c:pt idx="189" formatCode="General">
                  <c:v>1.0373982770000001</c:v>
                </c:pt>
                <c:pt idx="190" formatCode="General">
                  <c:v>1.040658474</c:v>
                </c:pt>
                <c:pt idx="191" formatCode="General">
                  <c:v>1.0448583220000001</c:v>
                </c:pt>
                <c:pt idx="192" formatCode="General">
                  <c:v>1.0493104369999999</c:v>
                </c:pt>
                <c:pt idx="193" formatCode="General">
                  <c:v>1.054186544</c:v>
                </c:pt>
                <c:pt idx="194" formatCode="General">
                  <c:v>1.0595675769999999</c:v>
                </c:pt>
                <c:pt idx="195" formatCode="General">
                  <c:v>1.063612394</c:v>
                </c:pt>
                <c:pt idx="196" formatCode="General">
                  <c:v>1.0669657930000001</c:v>
                </c:pt>
                <c:pt idx="197" formatCode="General">
                  <c:v>1.071939693</c:v>
                </c:pt>
                <c:pt idx="198" formatCode="General">
                  <c:v>1.0785618530000001</c:v>
                </c:pt>
                <c:pt idx="199" formatCode="General">
                  <c:v>1.0865468069999999</c:v>
                </c:pt>
                <c:pt idx="200" formatCode="General">
                  <c:v>1.0961642220000001</c:v>
                </c:pt>
                <c:pt idx="201" formatCode="General">
                  <c:v>1.106063174</c:v>
                </c:pt>
                <c:pt idx="202" formatCode="General">
                  <c:v>1.1162261920000001</c:v>
                </c:pt>
                <c:pt idx="203" formatCode="General">
                  <c:v>1.1259434269999999</c:v>
                </c:pt>
                <c:pt idx="204" formatCode="General">
                  <c:v>1.1361464480000001</c:v>
                </c:pt>
                <c:pt idx="205" formatCode="General">
                  <c:v>1.1465653570000001</c:v>
                </c:pt>
                <c:pt idx="206" formatCode="General">
                  <c:v>1.156589584</c:v>
                </c:pt>
                <c:pt idx="207" formatCode="General">
                  <c:v>1.1649788679999999</c:v>
                </c:pt>
                <c:pt idx="208" formatCode="General">
                  <c:v>1.1722675819999999</c:v>
                </c:pt>
                <c:pt idx="209" formatCode="General">
                  <c:v>1.1785869630000001</c:v>
                </c:pt>
                <c:pt idx="210" formatCode="General">
                  <c:v>1.184467181</c:v>
                </c:pt>
                <c:pt idx="211" formatCode="General">
                  <c:v>1.1909719780000001</c:v>
                </c:pt>
                <c:pt idx="212" formatCode="General">
                  <c:v>1.199648837</c:v>
                </c:pt>
                <c:pt idx="213" formatCode="General">
                  <c:v>1.209386651</c:v>
                </c:pt>
                <c:pt idx="214" formatCode="General">
                  <c:v>1.218292245</c:v>
                </c:pt>
                <c:pt idx="215" formatCode="General">
                  <c:v>1.22621487</c:v>
                </c:pt>
                <c:pt idx="216" formatCode="General">
                  <c:v>1.233320368</c:v>
                </c:pt>
                <c:pt idx="217" formatCode="General">
                  <c:v>1.23907451</c:v>
                </c:pt>
                <c:pt idx="218" formatCode="General">
                  <c:v>1.244095819</c:v>
                </c:pt>
                <c:pt idx="219" formatCode="General">
                  <c:v>1.248519583</c:v>
                </c:pt>
                <c:pt idx="220" formatCode="General">
                  <c:v>1.2535821229999999</c:v>
                </c:pt>
                <c:pt idx="221" formatCode="General">
                  <c:v>1.2595177289999999</c:v>
                </c:pt>
                <c:pt idx="222" formatCode="General">
                  <c:v>1.2657901629999999</c:v>
                </c:pt>
                <c:pt idx="223" formatCode="General">
                  <c:v>1.2717952539999999</c:v>
                </c:pt>
                <c:pt idx="224" formatCode="General">
                  <c:v>1.27857943</c:v>
                </c:pt>
                <c:pt idx="225" formatCode="General">
                  <c:v>1.2860923769999999</c:v>
                </c:pt>
                <c:pt idx="226" formatCode="General">
                  <c:v>1.2937221400000001</c:v>
                </c:pt>
                <c:pt idx="227" formatCode="General">
                  <c:v>1.300603776</c:v>
                </c:pt>
                <c:pt idx="228" formatCode="General">
                  <c:v>1.3074185300000001</c:v>
                </c:pt>
                <c:pt idx="229" formatCode="General">
                  <c:v>1.3142747960000001</c:v>
                </c:pt>
                <c:pt idx="230" formatCode="General">
                  <c:v>1.3207568110000001</c:v>
                </c:pt>
                <c:pt idx="231" formatCode="General">
                  <c:v>1.326603003</c:v>
                </c:pt>
                <c:pt idx="232" formatCode="General">
                  <c:v>1.332356857</c:v>
                </c:pt>
                <c:pt idx="233" formatCode="General">
                  <c:v>1.3387042250000001</c:v>
                </c:pt>
                <c:pt idx="234" formatCode="General">
                  <c:v>1.345556008</c:v>
                </c:pt>
                <c:pt idx="235" formatCode="General">
                  <c:v>1.351598863</c:v>
                </c:pt>
                <c:pt idx="236" formatCode="General">
                  <c:v>1.357690989</c:v>
                </c:pt>
                <c:pt idx="237" formatCode="General">
                  <c:v>1.364195405</c:v>
                </c:pt>
                <c:pt idx="238" formatCode="General">
                  <c:v>1.3699126450000001</c:v>
                </c:pt>
                <c:pt idx="239" formatCode="General">
                  <c:v>1.37485323</c:v>
                </c:pt>
                <c:pt idx="240" formatCode="General">
                  <c:v>1.3801304379999999</c:v>
                </c:pt>
                <c:pt idx="241" formatCode="General">
                  <c:v>1.385056507</c:v>
                </c:pt>
                <c:pt idx="242" formatCode="General">
                  <c:v>1.389023358</c:v>
                </c:pt>
                <c:pt idx="243" formatCode="General">
                  <c:v>1.3928377110000001</c:v>
                </c:pt>
                <c:pt idx="244" formatCode="General">
                  <c:v>1.3964708809999999</c:v>
                </c:pt>
                <c:pt idx="245" formatCode="General">
                  <c:v>1.399553053</c:v>
                </c:pt>
                <c:pt idx="246" formatCode="General">
                  <c:v>1.4031464010000001</c:v>
                </c:pt>
                <c:pt idx="247" formatCode="General">
                  <c:v>1.4072025079999999</c:v>
                </c:pt>
                <c:pt idx="248" formatCode="General">
                  <c:v>1.4118863150000001</c:v>
                </c:pt>
                <c:pt idx="249" formatCode="General">
                  <c:v>1.4181958139999999</c:v>
                </c:pt>
                <c:pt idx="250" formatCode="General">
                  <c:v>1.4258349210000001</c:v>
                </c:pt>
                <c:pt idx="251" formatCode="General">
                  <c:v>1.4332336370000001</c:v>
                </c:pt>
                <c:pt idx="252" formatCode="General">
                  <c:v>1.4406859089999999</c:v>
                </c:pt>
                <c:pt idx="253" formatCode="General">
                  <c:v>1.448003454</c:v>
                </c:pt>
                <c:pt idx="254" formatCode="General">
                  <c:v>1.454281793</c:v>
                </c:pt>
                <c:pt idx="255" formatCode="General">
                  <c:v>1.459049171</c:v>
                </c:pt>
                <c:pt idx="256" formatCode="General">
                  <c:v>1.4632951890000001</c:v>
                </c:pt>
                <c:pt idx="257" formatCode="General">
                  <c:v>1.467968712</c:v>
                </c:pt>
                <c:pt idx="258" formatCode="General">
                  <c:v>1.4735503379999999</c:v>
                </c:pt>
                <c:pt idx="259" formatCode="General">
                  <c:v>1.479282531</c:v>
                </c:pt>
                <c:pt idx="260" formatCode="General">
                  <c:v>1.485020081</c:v>
                </c:pt>
                <c:pt idx="261" formatCode="General">
                  <c:v>1.491369693</c:v>
                </c:pt>
                <c:pt idx="262" formatCode="General">
                  <c:v>1.498079129</c:v>
                </c:pt>
                <c:pt idx="263" formatCode="General">
                  <c:v>1.5030236020000001</c:v>
                </c:pt>
                <c:pt idx="264" formatCode="General">
                  <c:v>1.506717922</c:v>
                </c:pt>
                <c:pt idx="265" formatCode="General">
                  <c:v>1.510937108</c:v>
                </c:pt>
                <c:pt idx="266" formatCode="General">
                  <c:v>1.5151248530000001</c:v>
                </c:pt>
                <c:pt idx="267" formatCode="General">
                  <c:v>1.517997563</c:v>
                </c:pt>
                <c:pt idx="268" formatCode="General">
                  <c:v>1.5213617829999999</c:v>
                </c:pt>
                <c:pt idx="269" formatCode="General">
                  <c:v>1.5249206129999999</c:v>
                </c:pt>
                <c:pt idx="270" formatCode="General">
                  <c:v>1.52839898</c:v>
                </c:pt>
                <c:pt idx="271" formatCode="General">
                  <c:v>1.5324547019999999</c:v>
                </c:pt>
                <c:pt idx="272" formatCode="General">
                  <c:v>1.5367046600000001</c:v>
                </c:pt>
                <c:pt idx="273" formatCode="General">
                  <c:v>1.5407231029999999</c:v>
                </c:pt>
                <c:pt idx="274" formatCode="General">
                  <c:v>1.545322544</c:v>
                </c:pt>
                <c:pt idx="275" formatCode="General">
                  <c:v>1.5499826969999999</c:v>
                </c:pt>
                <c:pt idx="276" formatCode="General">
                  <c:v>1.5537302660000001</c:v>
                </c:pt>
                <c:pt idx="277" formatCode="General">
                  <c:v>1.5581845969999999</c:v>
                </c:pt>
                <c:pt idx="278" formatCode="General">
                  <c:v>1.563409075</c:v>
                </c:pt>
                <c:pt idx="279" formatCode="General">
                  <c:v>1.5682749069999999</c:v>
                </c:pt>
                <c:pt idx="280" formatCode="General">
                  <c:v>1.5737492820000001</c:v>
                </c:pt>
                <c:pt idx="281" formatCode="General">
                  <c:v>1.5806502140000001</c:v>
                </c:pt>
                <c:pt idx="282" formatCode="General">
                  <c:v>1.5876907060000001</c:v>
                </c:pt>
                <c:pt idx="283" formatCode="General">
                  <c:v>1.594619781</c:v>
                </c:pt>
                <c:pt idx="284" formatCode="General">
                  <c:v>1.6010988799999999</c:v>
                </c:pt>
                <c:pt idx="285" formatCode="General">
                  <c:v>1.6063901920000001</c:v>
                </c:pt>
                <c:pt idx="286" formatCode="General">
                  <c:v>1.6099480049999999</c:v>
                </c:pt>
                <c:pt idx="287" formatCode="General">
                  <c:v>1.6131849359999999</c:v>
                </c:pt>
                <c:pt idx="288" formatCode="General">
                  <c:v>1.616209921</c:v>
                </c:pt>
                <c:pt idx="289" formatCode="General">
                  <c:v>1.6195299620000001</c:v>
                </c:pt>
                <c:pt idx="290" formatCode="General">
                  <c:v>1.6231873859999999</c:v>
                </c:pt>
                <c:pt idx="291" formatCode="General">
                  <c:v>1.627341769</c:v>
                </c:pt>
                <c:pt idx="292" formatCode="General">
                  <c:v>1.631120441</c:v>
                </c:pt>
                <c:pt idx="293" formatCode="General">
                  <c:v>1.6345561500000001</c:v>
                </c:pt>
                <c:pt idx="294" formatCode="General">
                  <c:v>1.638091811</c:v>
                </c:pt>
                <c:pt idx="295" formatCode="General">
                  <c:v>1.6421458330000001</c:v>
                </c:pt>
                <c:pt idx="296" formatCode="General">
                  <c:v>1.646203141</c:v>
                </c:pt>
                <c:pt idx="297" formatCode="General">
                  <c:v>1.6505306989999999</c:v>
                </c:pt>
                <c:pt idx="298" formatCode="General">
                  <c:v>1.654596653</c:v>
                </c:pt>
                <c:pt idx="299" formatCode="General">
                  <c:v>1.6585846829999999</c:v>
                </c:pt>
                <c:pt idx="300" formatCode="General">
                  <c:v>1.662235849</c:v>
                </c:pt>
                <c:pt idx="301" formatCode="General">
                  <c:v>1.6654761549999999</c:v>
                </c:pt>
                <c:pt idx="302" formatCode="General">
                  <c:v>1.668145185</c:v>
                </c:pt>
                <c:pt idx="303" formatCode="General">
                  <c:v>1.6707882810000001</c:v>
                </c:pt>
                <c:pt idx="304" formatCode="General">
                  <c:v>1.6734018150000001</c:v>
                </c:pt>
                <c:pt idx="305" formatCode="General">
                  <c:v>1.675788542</c:v>
                </c:pt>
                <c:pt idx="306" formatCode="General">
                  <c:v>1.678175913</c:v>
                </c:pt>
                <c:pt idx="307" formatCode="General">
                  <c:v>1.6804904270000001</c:v>
                </c:pt>
                <c:pt idx="308" formatCode="General">
                  <c:v>1.6828761299999999</c:v>
                </c:pt>
                <c:pt idx="309" formatCode="General">
                  <c:v>1.6853521090000001</c:v>
                </c:pt>
                <c:pt idx="310" formatCode="General">
                  <c:v>1.688214313</c:v>
                </c:pt>
                <c:pt idx="311" formatCode="General">
                  <c:v>1.691038182</c:v>
                </c:pt>
                <c:pt idx="312" formatCode="General">
                  <c:v>1.693768913</c:v>
                </c:pt>
                <c:pt idx="313" formatCode="General">
                  <c:v>1.696500863</c:v>
                </c:pt>
                <c:pt idx="314" formatCode="General">
                  <c:v>1.6994296980000001</c:v>
                </c:pt>
                <c:pt idx="315" formatCode="General">
                  <c:v>1.70242629</c:v>
                </c:pt>
                <c:pt idx="316" formatCode="General">
                  <c:v>1.705635799</c:v>
                </c:pt>
                <c:pt idx="317" formatCode="General">
                  <c:v>1.709109078</c:v>
                </c:pt>
                <c:pt idx="318" formatCode="General">
                  <c:v>1.7123845069999999</c:v>
                </c:pt>
                <c:pt idx="319" formatCode="General">
                  <c:v>1.7151964319999999</c:v>
                </c:pt>
                <c:pt idx="320" formatCode="General">
                  <c:v>1.7172799540000001</c:v>
                </c:pt>
                <c:pt idx="321" formatCode="General">
                  <c:v>1.718862385</c:v>
                </c:pt>
                <c:pt idx="322" formatCode="General">
                  <c:v>1.7201836319999999</c:v>
                </c:pt>
                <c:pt idx="323" formatCode="General">
                  <c:v>1.7213491569999999</c:v>
                </c:pt>
                <c:pt idx="324" formatCode="General">
                  <c:v>1.7223574100000001</c:v>
                </c:pt>
                <c:pt idx="325" formatCode="General">
                  <c:v>1.7232256340000001</c:v>
                </c:pt>
                <c:pt idx="326" formatCode="General">
                  <c:v>1.7239589230000001</c:v>
                </c:pt>
                <c:pt idx="327" formatCode="General">
                  <c:v>1.724645014</c:v>
                </c:pt>
                <c:pt idx="328" formatCode="General">
                  <c:v>1.7252448359999999</c:v>
                </c:pt>
                <c:pt idx="329" formatCode="General">
                  <c:v>1.7257583219999999</c:v>
                </c:pt>
                <c:pt idx="330" formatCode="General">
                  <c:v>1.7262544879999999</c:v>
                </c:pt>
                <c:pt idx="331" formatCode="General">
                  <c:v>1.726669792</c:v>
                </c:pt>
                <c:pt idx="332" formatCode="General">
                  <c:v>1.7270490190000001</c:v>
                </c:pt>
                <c:pt idx="333" formatCode="General">
                  <c:v>1.727397538</c:v>
                </c:pt>
                <c:pt idx="334" formatCode="General">
                  <c:v>1.7277322799999999</c:v>
                </c:pt>
                <c:pt idx="335" formatCode="General">
                  <c:v>1.7280025619999999</c:v>
                </c:pt>
                <c:pt idx="336" formatCode="General">
                  <c:v>1.7292287479999999</c:v>
                </c:pt>
                <c:pt idx="337" formatCode="General">
                  <c:v>1.7303981340000001</c:v>
                </c:pt>
                <c:pt idx="338" formatCode="General">
                  <c:v>1.7315487350000001</c:v>
                </c:pt>
                <c:pt idx="339" formatCode="General">
                  <c:v>1.732668849</c:v>
                </c:pt>
                <c:pt idx="340" formatCode="General">
                  <c:v>1.733747336</c:v>
                </c:pt>
              </c:numCache>
            </c:numRef>
          </c:xVal>
          <c:yVal>
            <c:numRef>
              <c:f>'Data fresh bones'!$FS$4:$FS$398</c:f>
              <c:numCache>
                <c:formatCode>0.00E+00</c:formatCode>
                <c:ptCount val="395"/>
                <c:pt idx="0">
                  <c:v>-4.3152999999999998E-5</c:v>
                </c:pt>
                <c:pt idx="1">
                  <c:v>6.2680199999999997E-6</c:v>
                </c:pt>
                <c:pt idx="2">
                  <c:v>-5.19459E-5</c:v>
                </c:pt>
                <c:pt idx="3">
                  <c:v>-6.0215299999999999E-5</c:v>
                </c:pt>
                <c:pt idx="4">
                  <c:v>-3.7753100000000003E-5</c:v>
                </c:pt>
                <c:pt idx="5">
                  <c:v>-2.54675E-5</c:v>
                </c:pt>
                <c:pt idx="6">
                  <c:v>-1.99638E-5</c:v>
                </c:pt>
                <c:pt idx="7">
                  <c:v>-3.4240199999999999E-6</c:v>
                </c:pt>
                <c:pt idx="8">
                  <c:v>1.14373E-5</c:v>
                </c:pt>
                <c:pt idx="9">
                  <c:v>2.3686800000000002E-5</c:v>
                </c:pt>
                <c:pt idx="10">
                  <c:v>3.7466199999999997E-5</c:v>
                </c:pt>
                <c:pt idx="11">
                  <c:v>5.3198500000000002E-5</c:v>
                </c:pt>
                <c:pt idx="12">
                  <c:v>6.7136000000000002E-5</c:v>
                </c:pt>
                <c:pt idx="13">
                  <c:v>7.9440300000000006E-5</c:v>
                </c:pt>
                <c:pt idx="14">
                  <c:v>9.1623899999999995E-5</c:v>
                </c:pt>
                <c:pt idx="15" formatCode="General">
                  <c:v>1.0114400000000001E-4</c:v>
                </c:pt>
                <c:pt idx="16" formatCode="General">
                  <c:v>1.11629E-4</c:v>
                </c:pt>
                <c:pt idx="17" formatCode="General">
                  <c:v>1.20927E-4</c:v>
                </c:pt>
                <c:pt idx="18" formatCode="General">
                  <c:v>1.30106E-4</c:v>
                </c:pt>
                <c:pt idx="19" formatCode="General">
                  <c:v>1.40486E-4</c:v>
                </c:pt>
                <c:pt idx="20" formatCode="General">
                  <c:v>1.5106599999999999E-4</c:v>
                </c:pt>
                <c:pt idx="21" formatCode="General">
                  <c:v>1.61533E-4</c:v>
                </c:pt>
                <c:pt idx="22" formatCode="General">
                  <c:v>1.70767E-4</c:v>
                </c:pt>
                <c:pt idx="23" formatCode="General">
                  <c:v>1.7866799999999999E-4</c:v>
                </c:pt>
                <c:pt idx="24" formatCode="General">
                  <c:v>1.8577099999999999E-4</c:v>
                </c:pt>
                <c:pt idx="25" formatCode="General">
                  <c:v>1.92177E-4</c:v>
                </c:pt>
                <c:pt idx="26" formatCode="General">
                  <c:v>1.97887E-4</c:v>
                </c:pt>
                <c:pt idx="27" formatCode="General">
                  <c:v>2.0233800000000001E-4</c:v>
                </c:pt>
                <c:pt idx="28" formatCode="General">
                  <c:v>2.0644599999999999E-4</c:v>
                </c:pt>
                <c:pt idx="29" formatCode="General">
                  <c:v>2.0926399999999999E-4</c:v>
                </c:pt>
                <c:pt idx="30" formatCode="General">
                  <c:v>2.1171100000000001E-4</c:v>
                </c:pt>
                <c:pt idx="31" formatCode="General">
                  <c:v>2.14286E-4</c:v>
                </c:pt>
                <c:pt idx="32" formatCode="General">
                  <c:v>2.1690500000000001E-4</c:v>
                </c:pt>
                <c:pt idx="33" formatCode="General">
                  <c:v>2.1917799999999999E-4</c:v>
                </c:pt>
                <c:pt idx="34" formatCode="General">
                  <c:v>2.2253999999999999E-4</c:v>
                </c:pt>
                <c:pt idx="35" formatCode="General">
                  <c:v>2.2539200000000001E-4</c:v>
                </c:pt>
                <c:pt idx="36" formatCode="General">
                  <c:v>2.27949E-4</c:v>
                </c:pt>
                <c:pt idx="37" formatCode="General">
                  <c:v>2.31043E-4</c:v>
                </c:pt>
                <c:pt idx="38" formatCode="General">
                  <c:v>2.3316E-4</c:v>
                </c:pt>
                <c:pt idx="39" formatCode="General">
                  <c:v>2.3503700000000001E-4</c:v>
                </c:pt>
                <c:pt idx="40" formatCode="General">
                  <c:v>2.3743599999999999E-4</c:v>
                </c:pt>
                <c:pt idx="41" formatCode="General">
                  <c:v>2.3968000000000001E-4</c:v>
                </c:pt>
                <c:pt idx="42" formatCode="General">
                  <c:v>2.41182E-4</c:v>
                </c:pt>
                <c:pt idx="43" formatCode="General">
                  <c:v>2.4388900000000001E-4</c:v>
                </c:pt>
                <c:pt idx="44" formatCode="General">
                  <c:v>2.4642799999999998E-4</c:v>
                </c:pt>
                <c:pt idx="45" formatCode="General">
                  <c:v>2.4824899999999997E-4</c:v>
                </c:pt>
                <c:pt idx="46" formatCode="General">
                  <c:v>2.4986000000000002E-4</c:v>
                </c:pt>
                <c:pt idx="47" formatCode="General">
                  <c:v>2.5269000000000002E-4</c:v>
                </c:pt>
                <c:pt idx="48" formatCode="General">
                  <c:v>2.5581200000000001E-4</c:v>
                </c:pt>
                <c:pt idx="49" formatCode="General">
                  <c:v>2.5712400000000001E-4</c:v>
                </c:pt>
                <c:pt idx="50" formatCode="General">
                  <c:v>2.5947200000000001E-4</c:v>
                </c:pt>
                <c:pt idx="51" formatCode="General">
                  <c:v>2.60986E-4</c:v>
                </c:pt>
                <c:pt idx="52" formatCode="General">
                  <c:v>2.6263099999999999E-4</c:v>
                </c:pt>
                <c:pt idx="53" formatCode="General">
                  <c:v>2.63224E-4</c:v>
                </c:pt>
                <c:pt idx="54" formatCode="General">
                  <c:v>2.6431700000000002E-4</c:v>
                </c:pt>
                <c:pt idx="55" formatCode="General">
                  <c:v>2.6549499999999998E-4</c:v>
                </c:pt>
                <c:pt idx="56" formatCode="General">
                  <c:v>2.67118E-4</c:v>
                </c:pt>
                <c:pt idx="57" formatCode="General">
                  <c:v>2.6653899999999999E-4</c:v>
                </c:pt>
                <c:pt idx="58" formatCode="General">
                  <c:v>2.6795900000000001E-4</c:v>
                </c:pt>
                <c:pt idx="59" formatCode="General">
                  <c:v>2.6904400000000002E-4</c:v>
                </c:pt>
                <c:pt idx="60" formatCode="General">
                  <c:v>2.70578E-4</c:v>
                </c:pt>
                <c:pt idx="61" formatCode="General">
                  <c:v>2.7152600000000002E-4</c:v>
                </c:pt>
                <c:pt idx="62" formatCode="General">
                  <c:v>2.7410599999999998E-4</c:v>
                </c:pt>
                <c:pt idx="63" formatCode="General">
                  <c:v>2.7396199999999999E-4</c:v>
                </c:pt>
                <c:pt idx="64" formatCode="General">
                  <c:v>2.7559999999999998E-4</c:v>
                </c:pt>
                <c:pt idx="65" formatCode="General">
                  <c:v>2.7709499999999999E-4</c:v>
                </c:pt>
                <c:pt idx="66" formatCode="General">
                  <c:v>2.7801099999999999E-4</c:v>
                </c:pt>
                <c:pt idx="67" formatCode="General">
                  <c:v>2.7951000000000001E-4</c:v>
                </c:pt>
                <c:pt idx="68" formatCode="General">
                  <c:v>2.8226199999999998E-4</c:v>
                </c:pt>
                <c:pt idx="69" formatCode="General">
                  <c:v>2.8329400000000002E-4</c:v>
                </c:pt>
                <c:pt idx="70" formatCode="General">
                  <c:v>2.8523200000000001E-4</c:v>
                </c:pt>
                <c:pt idx="71" formatCode="General">
                  <c:v>2.8680200000000001E-4</c:v>
                </c:pt>
                <c:pt idx="72" formatCode="General">
                  <c:v>2.8820300000000001E-4</c:v>
                </c:pt>
                <c:pt idx="73" formatCode="General">
                  <c:v>2.8838600000000001E-4</c:v>
                </c:pt>
                <c:pt idx="74" formatCode="General">
                  <c:v>2.9045999999999998E-4</c:v>
                </c:pt>
                <c:pt idx="75" formatCode="General">
                  <c:v>2.9167599999999999E-4</c:v>
                </c:pt>
                <c:pt idx="76" formatCode="General">
                  <c:v>2.94503E-4</c:v>
                </c:pt>
                <c:pt idx="77" formatCode="General">
                  <c:v>2.9691800000000002E-4</c:v>
                </c:pt>
                <c:pt idx="78" formatCode="General">
                  <c:v>3.0011700000000003E-4</c:v>
                </c:pt>
                <c:pt idx="79" formatCode="General">
                  <c:v>3.03293E-4</c:v>
                </c:pt>
                <c:pt idx="80" formatCode="General">
                  <c:v>3.04829E-4</c:v>
                </c:pt>
                <c:pt idx="81" formatCode="General">
                  <c:v>3.0670900000000001E-4</c:v>
                </c:pt>
                <c:pt idx="82" formatCode="General">
                  <c:v>3.0963200000000001E-4</c:v>
                </c:pt>
                <c:pt idx="83" formatCode="General">
                  <c:v>3.1189400000000001E-4</c:v>
                </c:pt>
                <c:pt idx="84" formatCode="General">
                  <c:v>3.14104E-4</c:v>
                </c:pt>
                <c:pt idx="85" formatCode="General">
                  <c:v>3.16979E-4</c:v>
                </c:pt>
                <c:pt idx="86" formatCode="General">
                  <c:v>3.1941700000000001E-4</c:v>
                </c:pt>
                <c:pt idx="87" formatCode="General">
                  <c:v>3.2139799999999997E-4</c:v>
                </c:pt>
                <c:pt idx="88" formatCode="General">
                  <c:v>3.2336700000000002E-4</c:v>
                </c:pt>
                <c:pt idx="89" formatCode="General">
                  <c:v>3.25318E-4</c:v>
                </c:pt>
                <c:pt idx="90" formatCode="General">
                  <c:v>3.27638E-4</c:v>
                </c:pt>
                <c:pt idx="91" formatCode="General">
                  <c:v>3.3052800000000002E-4</c:v>
                </c:pt>
                <c:pt idx="92" formatCode="General">
                  <c:v>3.3000500000000002E-4</c:v>
                </c:pt>
                <c:pt idx="93" formatCode="General">
                  <c:v>3.3161900000000001E-4</c:v>
                </c:pt>
                <c:pt idx="94" formatCode="General">
                  <c:v>3.32162E-4</c:v>
                </c:pt>
                <c:pt idx="95" formatCode="General">
                  <c:v>3.3351700000000003E-4</c:v>
                </c:pt>
                <c:pt idx="96" formatCode="General">
                  <c:v>3.3479199999999999E-4</c:v>
                </c:pt>
                <c:pt idx="97" formatCode="General">
                  <c:v>3.3890199999999997E-4</c:v>
                </c:pt>
                <c:pt idx="98" formatCode="General">
                  <c:v>3.4352699999999999E-4</c:v>
                </c:pt>
                <c:pt idx="99" formatCode="General">
                  <c:v>3.4514799999999998E-4</c:v>
                </c:pt>
                <c:pt idx="100" formatCode="General">
                  <c:v>3.4727100000000002E-4</c:v>
                </c:pt>
                <c:pt idx="101" formatCode="General">
                  <c:v>3.46158E-4</c:v>
                </c:pt>
                <c:pt idx="102" formatCode="General">
                  <c:v>3.4421300000000001E-4</c:v>
                </c:pt>
                <c:pt idx="103" formatCode="General">
                  <c:v>3.3832300000000002E-4</c:v>
                </c:pt>
                <c:pt idx="104" formatCode="General">
                  <c:v>3.4088800000000002E-4</c:v>
                </c:pt>
                <c:pt idx="105" formatCode="General">
                  <c:v>3.42574E-4</c:v>
                </c:pt>
                <c:pt idx="106" formatCode="General">
                  <c:v>3.4625900000000002E-4</c:v>
                </c:pt>
                <c:pt idx="107" formatCode="General">
                  <c:v>3.4779400000000001E-4</c:v>
                </c:pt>
                <c:pt idx="108" formatCode="General">
                  <c:v>3.4839000000000002E-4</c:v>
                </c:pt>
                <c:pt idx="109" formatCode="General">
                  <c:v>3.5070799999999998E-4</c:v>
                </c:pt>
                <c:pt idx="110" formatCode="General">
                  <c:v>3.5108399999999999E-4</c:v>
                </c:pt>
                <c:pt idx="111" formatCode="General">
                  <c:v>3.50303E-4</c:v>
                </c:pt>
                <c:pt idx="112" formatCode="General">
                  <c:v>3.5252900000000003E-4</c:v>
                </c:pt>
                <c:pt idx="113" formatCode="General">
                  <c:v>3.55299E-4</c:v>
                </c:pt>
                <c:pt idx="114" formatCode="General">
                  <c:v>3.5566900000000003E-4</c:v>
                </c:pt>
                <c:pt idx="115" formatCode="General">
                  <c:v>3.5689899999999999E-4</c:v>
                </c:pt>
                <c:pt idx="116" formatCode="General">
                  <c:v>3.57616E-4</c:v>
                </c:pt>
                <c:pt idx="117" formatCode="General">
                  <c:v>3.589E-4</c:v>
                </c:pt>
                <c:pt idx="118" formatCode="General">
                  <c:v>3.59355E-4</c:v>
                </c:pt>
                <c:pt idx="119" formatCode="General">
                  <c:v>3.5994500000000002E-4</c:v>
                </c:pt>
                <c:pt idx="120" formatCode="General">
                  <c:v>3.5955200000000002E-4</c:v>
                </c:pt>
                <c:pt idx="121" formatCode="General">
                  <c:v>3.59592E-4</c:v>
                </c:pt>
                <c:pt idx="122" formatCode="General">
                  <c:v>3.59448E-4</c:v>
                </c:pt>
                <c:pt idx="123" formatCode="General">
                  <c:v>3.5832300000000002E-4</c:v>
                </c:pt>
                <c:pt idx="124" formatCode="General">
                  <c:v>3.5741899999999999E-4</c:v>
                </c:pt>
                <c:pt idx="125" formatCode="General">
                  <c:v>3.58198E-4</c:v>
                </c:pt>
                <c:pt idx="126" formatCode="General">
                  <c:v>3.592E-4</c:v>
                </c:pt>
                <c:pt idx="127" formatCode="General">
                  <c:v>3.59458E-4</c:v>
                </c:pt>
                <c:pt idx="128" formatCode="General">
                  <c:v>3.6073499999999999E-4</c:v>
                </c:pt>
                <c:pt idx="129" formatCode="General">
                  <c:v>3.6049500000000001E-4</c:v>
                </c:pt>
                <c:pt idx="130" formatCode="General">
                  <c:v>3.6047899999999998E-4</c:v>
                </c:pt>
                <c:pt idx="131" formatCode="General">
                  <c:v>3.5889299999999999E-4</c:v>
                </c:pt>
                <c:pt idx="132" formatCode="General">
                  <c:v>3.5670500000000002E-4</c:v>
                </c:pt>
                <c:pt idx="133" formatCode="General">
                  <c:v>3.5549300000000002E-4</c:v>
                </c:pt>
                <c:pt idx="134" formatCode="General">
                  <c:v>3.5591699999999997E-4</c:v>
                </c:pt>
                <c:pt idx="135" formatCode="General">
                  <c:v>3.5512800000000002E-4</c:v>
                </c:pt>
                <c:pt idx="136" formatCode="General">
                  <c:v>3.5511599999999999E-4</c:v>
                </c:pt>
                <c:pt idx="137" formatCode="General">
                  <c:v>3.5488799999999998E-4</c:v>
                </c:pt>
                <c:pt idx="138" formatCode="General">
                  <c:v>3.5487499999999999E-4</c:v>
                </c:pt>
                <c:pt idx="139" formatCode="General">
                  <c:v>3.5625499999999998E-4</c:v>
                </c:pt>
                <c:pt idx="140" formatCode="General">
                  <c:v>3.5446799999999998E-4</c:v>
                </c:pt>
                <c:pt idx="141" formatCode="General">
                  <c:v>3.53901E-4</c:v>
                </c:pt>
                <c:pt idx="142" formatCode="General">
                  <c:v>3.54197E-4</c:v>
                </c:pt>
                <c:pt idx="143" formatCode="General">
                  <c:v>3.5482299999999999E-4</c:v>
                </c:pt>
                <c:pt idx="144" formatCode="General">
                  <c:v>3.52617E-4</c:v>
                </c:pt>
                <c:pt idx="145" formatCode="General">
                  <c:v>3.5419599999999998E-4</c:v>
                </c:pt>
                <c:pt idx="146" formatCode="General">
                  <c:v>3.5502500000000002E-4</c:v>
                </c:pt>
                <c:pt idx="147" formatCode="General">
                  <c:v>3.55206E-4</c:v>
                </c:pt>
                <c:pt idx="148" formatCode="General">
                  <c:v>3.5409999999999999E-4</c:v>
                </c:pt>
                <c:pt idx="149" formatCode="General">
                  <c:v>3.5495500000000001E-4</c:v>
                </c:pt>
                <c:pt idx="150" formatCode="General">
                  <c:v>3.5425000000000002E-4</c:v>
                </c:pt>
                <c:pt idx="151" formatCode="General">
                  <c:v>3.5401900000000001E-4</c:v>
                </c:pt>
                <c:pt idx="152" formatCode="General">
                  <c:v>3.5401299999999997E-4</c:v>
                </c:pt>
                <c:pt idx="153" formatCode="General">
                  <c:v>3.5451999999999999E-4</c:v>
                </c:pt>
                <c:pt idx="154" formatCode="General">
                  <c:v>3.4957100000000002E-4</c:v>
                </c:pt>
                <c:pt idx="155" formatCode="General">
                  <c:v>3.4885500000000002E-4</c:v>
                </c:pt>
                <c:pt idx="156" formatCode="General">
                  <c:v>3.4735199999999999E-4</c:v>
                </c:pt>
                <c:pt idx="157" formatCode="General">
                  <c:v>3.4743600000000001E-4</c:v>
                </c:pt>
                <c:pt idx="158" formatCode="General">
                  <c:v>3.4826300000000002E-4</c:v>
                </c:pt>
                <c:pt idx="159" formatCode="General">
                  <c:v>3.4983399999999998E-4</c:v>
                </c:pt>
                <c:pt idx="160" formatCode="General">
                  <c:v>3.4987000000000001E-4</c:v>
                </c:pt>
                <c:pt idx="161" formatCode="General">
                  <c:v>3.5005399999999998E-4</c:v>
                </c:pt>
                <c:pt idx="162" formatCode="General">
                  <c:v>3.4918999999999998E-4</c:v>
                </c:pt>
                <c:pt idx="163" formatCode="General">
                  <c:v>3.4747899999999998E-4</c:v>
                </c:pt>
                <c:pt idx="164" formatCode="General">
                  <c:v>3.4696199999999998E-4</c:v>
                </c:pt>
                <c:pt idx="165" formatCode="General">
                  <c:v>3.4588700000000002E-4</c:v>
                </c:pt>
                <c:pt idx="166" formatCode="General">
                  <c:v>3.4539400000000001E-4</c:v>
                </c:pt>
                <c:pt idx="167" formatCode="General">
                  <c:v>3.4391899999999998E-4</c:v>
                </c:pt>
                <c:pt idx="168" formatCode="General">
                  <c:v>3.44474E-4</c:v>
                </c:pt>
                <c:pt idx="169" formatCode="General">
                  <c:v>3.4384999999999998E-4</c:v>
                </c:pt>
                <c:pt idx="170" formatCode="General">
                  <c:v>3.4366000000000003E-4</c:v>
                </c:pt>
                <c:pt idx="171" formatCode="General">
                  <c:v>3.4333299999999997E-4</c:v>
                </c:pt>
                <c:pt idx="172" formatCode="General">
                  <c:v>3.4401100000000002E-4</c:v>
                </c:pt>
                <c:pt idx="173" formatCode="General">
                  <c:v>3.4270900000000001E-4</c:v>
                </c:pt>
                <c:pt idx="174" formatCode="General">
                  <c:v>3.4103600000000002E-4</c:v>
                </c:pt>
                <c:pt idx="175" formatCode="General">
                  <c:v>3.39895E-4</c:v>
                </c:pt>
                <c:pt idx="176" formatCode="General">
                  <c:v>3.3939499999999999E-4</c:v>
                </c:pt>
                <c:pt idx="177" formatCode="General">
                  <c:v>3.3854099999999998E-4</c:v>
                </c:pt>
                <c:pt idx="178" formatCode="General">
                  <c:v>3.3838500000000002E-4</c:v>
                </c:pt>
                <c:pt idx="179" formatCode="General">
                  <c:v>3.3874600000000001E-4</c:v>
                </c:pt>
                <c:pt idx="180" formatCode="General">
                  <c:v>3.38015E-4</c:v>
                </c:pt>
                <c:pt idx="181" formatCode="General">
                  <c:v>3.3559799999999999E-4</c:v>
                </c:pt>
                <c:pt idx="182" formatCode="General">
                  <c:v>3.34252E-4</c:v>
                </c:pt>
                <c:pt idx="183" formatCode="General">
                  <c:v>3.3422200000000001E-4</c:v>
                </c:pt>
                <c:pt idx="184" formatCode="General">
                  <c:v>3.3335400000000001E-4</c:v>
                </c:pt>
                <c:pt idx="185" formatCode="General">
                  <c:v>3.3352399999999997E-4</c:v>
                </c:pt>
                <c:pt idx="186" formatCode="General">
                  <c:v>3.33567E-4</c:v>
                </c:pt>
                <c:pt idx="187" formatCode="General">
                  <c:v>3.3308099999999999E-4</c:v>
                </c:pt>
                <c:pt idx="188" formatCode="General">
                  <c:v>3.3093100000000002E-4</c:v>
                </c:pt>
                <c:pt idx="189" formatCode="General">
                  <c:v>3.3058099999999998E-4</c:v>
                </c:pt>
                <c:pt idx="190" formatCode="General">
                  <c:v>3.3105899999999998E-4</c:v>
                </c:pt>
                <c:pt idx="191" formatCode="General">
                  <c:v>3.3113100000000003E-4</c:v>
                </c:pt>
                <c:pt idx="192" formatCode="General">
                  <c:v>3.3205099999999998E-4</c:v>
                </c:pt>
                <c:pt idx="193" formatCode="General">
                  <c:v>3.3261599999999999E-4</c:v>
                </c:pt>
                <c:pt idx="194" formatCode="General">
                  <c:v>3.3271400000000001E-4</c:v>
                </c:pt>
                <c:pt idx="195" formatCode="General">
                  <c:v>3.3252200000000003E-4</c:v>
                </c:pt>
                <c:pt idx="196" formatCode="General">
                  <c:v>3.3612600000000001E-4</c:v>
                </c:pt>
                <c:pt idx="197" formatCode="General">
                  <c:v>3.3479099999999997E-4</c:v>
                </c:pt>
                <c:pt idx="198" formatCode="General">
                  <c:v>3.3361399999999998E-4</c:v>
                </c:pt>
                <c:pt idx="199" formatCode="General">
                  <c:v>3.3326500000000002E-4</c:v>
                </c:pt>
                <c:pt idx="200" formatCode="General">
                  <c:v>3.3249400000000002E-4</c:v>
                </c:pt>
                <c:pt idx="201" formatCode="General">
                  <c:v>3.3068799999999999E-4</c:v>
                </c:pt>
                <c:pt idx="202" formatCode="General">
                  <c:v>3.3011100000000001E-4</c:v>
                </c:pt>
                <c:pt idx="203" formatCode="General">
                  <c:v>3.2939500000000001E-4</c:v>
                </c:pt>
                <c:pt idx="204" formatCode="General">
                  <c:v>3.2826300000000002E-4</c:v>
                </c:pt>
                <c:pt idx="205" formatCode="General">
                  <c:v>3.2719200000000002E-4</c:v>
                </c:pt>
                <c:pt idx="206" formatCode="General">
                  <c:v>3.2622400000000001E-4</c:v>
                </c:pt>
                <c:pt idx="207" formatCode="General">
                  <c:v>3.2481699999999998E-4</c:v>
                </c:pt>
                <c:pt idx="208" formatCode="General">
                  <c:v>3.2367300000000002E-4</c:v>
                </c:pt>
                <c:pt idx="209" formatCode="General">
                  <c:v>3.22212E-4</c:v>
                </c:pt>
                <c:pt idx="210" formatCode="General">
                  <c:v>3.2015400000000001E-4</c:v>
                </c:pt>
                <c:pt idx="211" formatCode="General">
                  <c:v>3.1796500000000002E-4</c:v>
                </c:pt>
                <c:pt idx="212" formatCode="General">
                  <c:v>3.1706399999999999E-4</c:v>
                </c:pt>
                <c:pt idx="213" formatCode="General">
                  <c:v>3.1582700000000002E-4</c:v>
                </c:pt>
                <c:pt idx="214" formatCode="General">
                  <c:v>3.1454399999999999E-4</c:v>
                </c:pt>
                <c:pt idx="215" formatCode="General">
                  <c:v>3.1371300000000002E-4</c:v>
                </c:pt>
                <c:pt idx="216" formatCode="General">
                  <c:v>3.1304500000000002E-4</c:v>
                </c:pt>
                <c:pt idx="217" formatCode="General">
                  <c:v>3.11281E-4</c:v>
                </c:pt>
                <c:pt idx="218" formatCode="General">
                  <c:v>3.1012500000000002E-4</c:v>
                </c:pt>
                <c:pt idx="219" formatCode="General">
                  <c:v>3.0793599999999997E-4</c:v>
                </c:pt>
                <c:pt idx="220" formatCode="General">
                  <c:v>3.0684499999999998E-4</c:v>
                </c:pt>
                <c:pt idx="221" formatCode="General">
                  <c:v>3.0590599999999999E-4</c:v>
                </c:pt>
                <c:pt idx="222" formatCode="General">
                  <c:v>3.0475100000000002E-4</c:v>
                </c:pt>
                <c:pt idx="223" formatCode="General">
                  <c:v>3.0351199999999998E-4</c:v>
                </c:pt>
                <c:pt idx="224" formatCode="General">
                  <c:v>3.0422400000000002E-4</c:v>
                </c:pt>
                <c:pt idx="225" formatCode="General">
                  <c:v>3.03641E-4</c:v>
                </c:pt>
                <c:pt idx="226" formatCode="General">
                  <c:v>3.0255199999999999E-4</c:v>
                </c:pt>
                <c:pt idx="227" formatCode="General">
                  <c:v>3.0165600000000003E-4</c:v>
                </c:pt>
                <c:pt idx="228" formatCode="General">
                  <c:v>3.0051500000000001E-4</c:v>
                </c:pt>
                <c:pt idx="229" formatCode="General">
                  <c:v>2.99017E-4</c:v>
                </c:pt>
                <c:pt idx="230" formatCode="General">
                  <c:v>2.9777500000000001E-4</c:v>
                </c:pt>
                <c:pt idx="231" formatCode="General">
                  <c:v>2.9813700000000002E-4</c:v>
                </c:pt>
                <c:pt idx="232" formatCode="General">
                  <c:v>2.97853E-4</c:v>
                </c:pt>
                <c:pt idx="233" formatCode="General">
                  <c:v>2.9731799999999997E-4</c:v>
                </c:pt>
                <c:pt idx="234" formatCode="General">
                  <c:v>2.9631200000000002E-4</c:v>
                </c:pt>
                <c:pt idx="235" formatCode="General">
                  <c:v>2.9597599999999999E-4</c:v>
                </c:pt>
                <c:pt idx="236" formatCode="General">
                  <c:v>2.96149E-4</c:v>
                </c:pt>
                <c:pt idx="237" formatCode="General">
                  <c:v>2.9633699999999998E-4</c:v>
                </c:pt>
                <c:pt idx="238" formatCode="General">
                  <c:v>2.9700899999999999E-4</c:v>
                </c:pt>
                <c:pt idx="239" formatCode="General">
                  <c:v>2.9723100000000001E-4</c:v>
                </c:pt>
                <c:pt idx="240" formatCode="General">
                  <c:v>2.96772E-4</c:v>
                </c:pt>
                <c:pt idx="241" formatCode="General">
                  <c:v>2.95123E-4</c:v>
                </c:pt>
                <c:pt idx="242" formatCode="General">
                  <c:v>2.94307E-4</c:v>
                </c:pt>
                <c:pt idx="243" formatCode="General">
                  <c:v>2.9292199999999998E-4</c:v>
                </c:pt>
                <c:pt idx="244" formatCode="General">
                  <c:v>2.92045E-4</c:v>
                </c:pt>
                <c:pt idx="245" formatCode="General">
                  <c:v>2.89349E-4</c:v>
                </c:pt>
                <c:pt idx="246" formatCode="General">
                  <c:v>2.8727100000000002E-4</c:v>
                </c:pt>
                <c:pt idx="247" formatCode="General">
                  <c:v>2.8650000000000003E-4</c:v>
                </c:pt>
                <c:pt idx="248" formatCode="General">
                  <c:v>2.8603E-4</c:v>
                </c:pt>
                <c:pt idx="249" formatCode="General">
                  <c:v>2.8580599999999999E-4</c:v>
                </c:pt>
                <c:pt idx="250" formatCode="General">
                  <c:v>2.8713000000000002E-4</c:v>
                </c:pt>
                <c:pt idx="251" formatCode="General">
                  <c:v>2.8889699999999998E-4</c:v>
                </c:pt>
                <c:pt idx="252" formatCode="General">
                  <c:v>2.8911099999999999E-4</c:v>
                </c:pt>
                <c:pt idx="253" formatCode="General">
                  <c:v>2.9065299999999998E-4</c:v>
                </c:pt>
                <c:pt idx="254" formatCode="General">
                  <c:v>2.91873E-4</c:v>
                </c:pt>
                <c:pt idx="255" formatCode="General">
                  <c:v>2.91952E-4</c:v>
                </c:pt>
                <c:pt idx="256" formatCode="General">
                  <c:v>2.9130600000000002E-4</c:v>
                </c:pt>
                <c:pt idx="257" formatCode="General">
                  <c:v>2.9182600000000002E-4</c:v>
                </c:pt>
                <c:pt idx="258" formatCode="General">
                  <c:v>2.9223600000000003E-4</c:v>
                </c:pt>
                <c:pt idx="259" formatCode="General">
                  <c:v>2.9350900000000001E-4</c:v>
                </c:pt>
                <c:pt idx="260" formatCode="General">
                  <c:v>2.9363099999999998E-4</c:v>
                </c:pt>
                <c:pt idx="261" formatCode="General">
                  <c:v>2.95412E-4</c:v>
                </c:pt>
                <c:pt idx="262" formatCode="General">
                  <c:v>2.9709700000000002E-4</c:v>
                </c:pt>
                <c:pt idx="263" formatCode="General">
                  <c:v>2.9854799999999999E-4</c:v>
                </c:pt>
                <c:pt idx="264" formatCode="General">
                  <c:v>3.00174E-4</c:v>
                </c:pt>
                <c:pt idx="265" formatCode="General">
                  <c:v>3.0273799999999999E-4</c:v>
                </c:pt>
                <c:pt idx="266" formatCode="General">
                  <c:v>3.0257500000000002E-4</c:v>
                </c:pt>
                <c:pt idx="267" formatCode="General">
                  <c:v>3.0297400000000002E-4</c:v>
                </c:pt>
                <c:pt idx="268" formatCode="General">
                  <c:v>3.0306899999999999E-4</c:v>
                </c:pt>
                <c:pt idx="269" formatCode="General">
                  <c:v>3.0357000000000002E-4</c:v>
                </c:pt>
                <c:pt idx="270" formatCode="General">
                  <c:v>3.0478299999999999E-4</c:v>
                </c:pt>
                <c:pt idx="271" formatCode="General">
                  <c:v>3.08182E-4</c:v>
                </c:pt>
                <c:pt idx="272" formatCode="General">
                  <c:v>3.1114199999999998E-4</c:v>
                </c:pt>
                <c:pt idx="273" formatCode="General">
                  <c:v>3.13395E-4</c:v>
                </c:pt>
                <c:pt idx="274" formatCode="General">
                  <c:v>3.1698000000000002E-4</c:v>
                </c:pt>
                <c:pt idx="275" formatCode="General">
                  <c:v>3.20608E-4</c:v>
                </c:pt>
                <c:pt idx="276" formatCode="General">
                  <c:v>3.2179000000000002E-4</c:v>
                </c:pt>
                <c:pt idx="277" formatCode="General">
                  <c:v>3.23111E-4</c:v>
                </c:pt>
                <c:pt idx="278" formatCode="General">
                  <c:v>3.2534099999999999E-4</c:v>
                </c:pt>
                <c:pt idx="279" formatCode="General">
                  <c:v>3.2769400000000001E-4</c:v>
                </c:pt>
                <c:pt idx="280" formatCode="General">
                  <c:v>3.3106100000000001E-4</c:v>
                </c:pt>
                <c:pt idx="281" formatCode="General">
                  <c:v>3.3484999999999998E-4</c:v>
                </c:pt>
                <c:pt idx="282" formatCode="General">
                  <c:v>3.39379E-4</c:v>
                </c:pt>
                <c:pt idx="283" formatCode="General">
                  <c:v>3.43772E-4</c:v>
                </c:pt>
                <c:pt idx="284" formatCode="General">
                  <c:v>3.4702300000000001E-4</c:v>
                </c:pt>
                <c:pt idx="285" formatCode="General">
                  <c:v>3.49501E-4</c:v>
                </c:pt>
                <c:pt idx="286" formatCode="General">
                  <c:v>3.5246600000000001E-4</c:v>
                </c:pt>
                <c:pt idx="287" formatCode="General">
                  <c:v>3.5329799999999999E-4</c:v>
                </c:pt>
                <c:pt idx="288" formatCode="General">
                  <c:v>3.5555299999999999E-4</c:v>
                </c:pt>
                <c:pt idx="289" formatCode="General">
                  <c:v>3.5768099999999999E-4</c:v>
                </c:pt>
                <c:pt idx="290" formatCode="General">
                  <c:v>3.6060299999999998E-4</c:v>
                </c:pt>
                <c:pt idx="291" formatCode="General">
                  <c:v>3.6269299999999998E-4</c:v>
                </c:pt>
                <c:pt idx="292" formatCode="General">
                  <c:v>3.6696100000000001E-4</c:v>
                </c:pt>
                <c:pt idx="293" formatCode="General">
                  <c:v>3.71715E-4</c:v>
                </c:pt>
                <c:pt idx="294" formatCode="General">
                  <c:v>3.7530099999999998E-4</c:v>
                </c:pt>
                <c:pt idx="295" formatCode="General">
                  <c:v>3.7927000000000002E-4</c:v>
                </c:pt>
                <c:pt idx="296" formatCode="General">
                  <c:v>3.8418300000000002E-4</c:v>
                </c:pt>
                <c:pt idx="297" formatCode="General">
                  <c:v>3.8891199999999999E-4</c:v>
                </c:pt>
                <c:pt idx="298" formatCode="General">
                  <c:v>3.9124599999999999E-4</c:v>
                </c:pt>
                <c:pt idx="299" formatCode="General">
                  <c:v>3.9379699999999998E-4</c:v>
                </c:pt>
                <c:pt idx="300" formatCode="General">
                  <c:v>3.9797699999999999E-4</c:v>
                </c:pt>
                <c:pt idx="301" formatCode="General">
                  <c:v>4.01538E-4</c:v>
                </c:pt>
                <c:pt idx="302" formatCode="General">
                  <c:v>4.04516E-4</c:v>
                </c:pt>
                <c:pt idx="303" formatCode="General">
                  <c:v>4.0912499999999998E-4</c:v>
                </c:pt>
                <c:pt idx="304" formatCode="General">
                  <c:v>4.1382099999999998E-4</c:v>
                </c:pt>
                <c:pt idx="305" formatCode="General">
                  <c:v>4.1801700000000002E-4</c:v>
                </c:pt>
                <c:pt idx="306" formatCode="General">
                  <c:v>4.19193E-4</c:v>
                </c:pt>
                <c:pt idx="307" formatCode="General">
                  <c:v>4.22695E-4</c:v>
                </c:pt>
                <c:pt idx="308" formatCode="General">
                  <c:v>4.2544499999999999E-4</c:v>
                </c:pt>
                <c:pt idx="309" formatCode="General">
                  <c:v>4.2931300000000001E-4</c:v>
                </c:pt>
                <c:pt idx="310" formatCode="General">
                  <c:v>4.2968800000000001E-4</c:v>
                </c:pt>
                <c:pt idx="311" formatCode="General">
                  <c:v>4.3552899999999998E-4</c:v>
                </c:pt>
                <c:pt idx="312" formatCode="General">
                  <c:v>4.39238E-4</c:v>
                </c:pt>
                <c:pt idx="313" formatCode="General">
                  <c:v>4.4302600000000001E-4</c:v>
                </c:pt>
                <c:pt idx="314" formatCode="General">
                  <c:v>4.47319E-4</c:v>
                </c:pt>
                <c:pt idx="315" formatCode="General">
                  <c:v>4.5192099999999999E-4</c:v>
                </c:pt>
                <c:pt idx="316" formatCode="General">
                  <c:v>4.54852E-4</c:v>
                </c:pt>
                <c:pt idx="317" formatCode="General">
                  <c:v>4.5825899999999998E-4</c:v>
                </c:pt>
                <c:pt idx="318" formatCode="General">
                  <c:v>4.6159700000000001E-4</c:v>
                </c:pt>
                <c:pt idx="319" formatCode="General">
                  <c:v>4.6772900000000001E-4</c:v>
                </c:pt>
                <c:pt idx="320" formatCode="General">
                  <c:v>4.7122899999999998E-4</c:v>
                </c:pt>
                <c:pt idx="321" formatCode="General">
                  <c:v>4.7551000000000001E-4</c:v>
                </c:pt>
                <c:pt idx="322" formatCode="General">
                  <c:v>4.8273400000000002E-4</c:v>
                </c:pt>
                <c:pt idx="323" formatCode="General">
                  <c:v>4.8631E-4</c:v>
                </c:pt>
                <c:pt idx="324" formatCode="General">
                  <c:v>4.8104400000000002E-4</c:v>
                </c:pt>
                <c:pt idx="325" formatCode="General">
                  <c:v>4.8427300000000002E-4</c:v>
                </c:pt>
                <c:pt idx="326" formatCode="General">
                  <c:v>4.91392E-4</c:v>
                </c:pt>
                <c:pt idx="327" formatCode="General">
                  <c:v>4.81297E-4</c:v>
                </c:pt>
                <c:pt idx="328" formatCode="General">
                  <c:v>4.8231700000000001E-4</c:v>
                </c:pt>
                <c:pt idx="329" formatCode="General">
                  <c:v>4.9555300000000003E-4</c:v>
                </c:pt>
                <c:pt idx="330" formatCode="General">
                  <c:v>4.9447900000000003E-4</c:v>
                </c:pt>
                <c:pt idx="331" formatCode="General">
                  <c:v>4.74153E-4</c:v>
                </c:pt>
                <c:pt idx="332" formatCode="General">
                  <c:v>4.7832199999999999E-4</c:v>
                </c:pt>
                <c:pt idx="333" formatCode="General">
                  <c:v>4.8193800000000001E-4</c:v>
                </c:pt>
                <c:pt idx="334" formatCode="General">
                  <c:v>4.7759700000000002E-4</c:v>
                </c:pt>
                <c:pt idx="335" formatCode="General">
                  <c:v>4.9314599999999997E-4</c:v>
                </c:pt>
                <c:pt idx="336" formatCode="General">
                  <c:v>5.0669599999999995E-4</c:v>
                </c:pt>
                <c:pt idx="337" formatCode="General">
                  <c:v>5.0871300000000005E-4</c:v>
                </c:pt>
                <c:pt idx="338" formatCode="General">
                  <c:v>5.1032400000000004E-4</c:v>
                </c:pt>
                <c:pt idx="339" formatCode="General">
                  <c:v>5.1222599999999996E-4</c:v>
                </c:pt>
                <c:pt idx="340" formatCode="General">
                  <c:v>5.15004E-4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11E-4E93-9575-24450F1D7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783680"/>
        <c:axId val="160849920"/>
      </c:scatterChart>
      <c:valAx>
        <c:axId val="16078368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0849920"/>
        <c:crosses val="autoZero"/>
        <c:crossBetween val="midCat"/>
      </c:valAx>
      <c:valAx>
        <c:axId val="16084992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607836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bones'!$N$4:$N$398</c:f>
              <c:numCache>
                <c:formatCode>0.00E+00</c:formatCode>
                <c:ptCount val="395"/>
                <c:pt idx="0">
                  <c:v>3.8506699999999998E-6</c:v>
                </c:pt>
                <c:pt idx="1">
                  <c:v>5.9513000000000001E-6</c:v>
                </c:pt>
                <c:pt idx="2">
                  <c:v>1.88374E-5</c:v>
                </c:pt>
                <c:pt idx="3">
                  <c:v>7.9059200000000004E-5</c:v>
                </c:pt>
                <c:pt idx="4" formatCode="General">
                  <c:v>1.74687E-4</c:v>
                </c:pt>
                <c:pt idx="5" formatCode="General">
                  <c:v>3.6055400000000002E-4</c:v>
                </c:pt>
                <c:pt idx="6" formatCode="General">
                  <c:v>6.0162499999999995E-4</c:v>
                </c:pt>
                <c:pt idx="7" formatCode="General">
                  <c:v>1.0092969999999999E-3</c:v>
                </c:pt>
                <c:pt idx="8" formatCode="General">
                  <c:v>1.7971580000000001E-3</c:v>
                </c:pt>
                <c:pt idx="9" formatCode="General">
                  <c:v>2.96795E-3</c:v>
                </c:pt>
                <c:pt idx="10" formatCode="General">
                  <c:v>4.5504229999999996E-3</c:v>
                </c:pt>
                <c:pt idx="11" formatCode="General">
                  <c:v>6.8791470000000004E-3</c:v>
                </c:pt>
                <c:pt idx="12" formatCode="General">
                  <c:v>9.8312989999999999E-3</c:v>
                </c:pt>
                <c:pt idx="13" formatCode="General">
                  <c:v>1.2980251E-2</c:v>
                </c:pt>
                <c:pt idx="14" formatCode="General">
                  <c:v>1.6094758000000001E-2</c:v>
                </c:pt>
                <c:pt idx="15" formatCode="General">
                  <c:v>1.9600572E-2</c:v>
                </c:pt>
                <c:pt idx="16" formatCode="General">
                  <c:v>2.4390651999999999E-2</c:v>
                </c:pt>
                <c:pt idx="17" formatCode="General">
                  <c:v>3.0768311E-2</c:v>
                </c:pt>
                <c:pt idx="18" formatCode="General">
                  <c:v>3.7028749999999999E-2</c:v>
                </c:pt>
                <c:pt idx="19" formatCode="General">
                  <c:v>4.360261E-2</c:v>
                </c:pt>
                <c:pt idx="20" formatCode="General">
                  <c:v>5.0517263999999999E-2</c:v>
                </c:pt>
                <c:pt idx="21" formatCode="General">
                  <c:v>5.6900661999999998E-2</c:v>
                </c:pt>
                <c:pt idx="22" formatCode="General">
                  <c:v>6.1553393999999997E-2</c:v>
                </c:pt>
                <c:pt idx="23" formatCode="General">
                  <c:v>6.5822516999999997E-2</c:v>
                </c:pt>
                <c:pt idx="24" formatCode="General">
                  <c:v>6.9687078E-2</c:v>
                </c:pt>
                <c:pt idx="25" formatCode="General">
                  <c:v>7.2474099E-2</c:v>
                </c:pt>
                <c:pt idx="26" formatCode="General">
                  <c:v>7.5379453999999999E-2</c:v>
                </c:pt>
                <c:pt idx="27" formatCode="General">
                  <c:v>7.9442568000000005E-2</c:v>
                </c:pt>
                <c:pt idx="28" formatCode="General">
                  <c:v>8.3781799000000004E-2</c:v>
                </c:pt>
                <c:pt idx="29" formatCode="General">
                  <c:v>8.7912410999999996E-2</c:v>
                </c:pt>
                <c:pt idx="30" formatCode="General">
                  <c:v>9.2234491000000002E-2</c:v>
                </c:pt>
                <c:pt idx="31" formatCode="General">
                  <c:v>9.5341629999999997E-2</c:v>
                </c:pt>
                <c:pt idx="32" formatCode="General">
                  <c:v>9.7321733999999993E-2</c:v>
                </c:pt>
                <c:pt idx="33" formatCode="General">
                  <c:v>9.9248433999999996E-2</c:v>
                </c:pt>
                <c:pt idx="34" formatCode="General">
                  <c:v>0.10153153400000001</c:v>
                </c:pt>
                <c:pt idx="35" formatCode="General">
                  <c:v>0.104180512</c:v>
                </c:pt>
                <c:pt idx="36" formatCode="General">
                  <c:v>0.10750907799999999</c:v>
                </c:pt>
                <c:pt idx="37" formatCode="General">
                  <c:v>0.11103096699999999</c:v>
                </c:pt>
                <c:pt idx="38" formatCode="General">
                  <c:v>0.11522399899999999</c:v>
                </c:pt>
                <c:pt idx="39" formatCode="General">
                  <c:v>0.119368318</c:v>
                </c:pt>
                <c:pt idx="40" formatCode="General">
                  <c:v>0.12602281700000001</c:v>
                </c:pt>
                <c:pt idx="41" formatCode="General">
                  <c:v>0.13607292400000001</c:v>
                </c:pt>
                <c:pt idx="42" formatCode="General">
                  <c:v>0.14567796999999999</c:v>
                </c:pt>
                <c:pt idx="43" formatCode="General">
                  <c:v>0.15431718899999999</c:v>
                </c:pt>
                <c:pt idx="44" formatCode="General">
                  <c:v>0.163113857</c:v>
                </c:pt>
                <c:pt idx="45" formatCode="General">
                  <c:v>0.16932820800000001</c:v>
                </c:pt>
                <c:pt idx="46" formatCode="General">
                  <c:v>0.17183547800000001</c:v>
                </c:pt>
                <c:pt idx="47" formatCode="General">
                  <c:v>0.174992014</c:v>
                </c:pt>
                <c:pt idx="48" formatCode="General">
                  <c:v>0.17849432800000001</c:v>
                </c:pt>
                <c:pt idx="49" formatCode="General">
                  <c:v>0.18167433399999999</c:v>
                </c:pt>
                <c:pt idx="50" formatCode="General">
                  <c:v>0.184625553</c:v>
                </c:pt>
                <c:pt idx="51" formatCode="General">
                  <c:v>0.18723056499999999</c:v>
                </c:pt>
                <c:pt idx="52" formatCode="General">
                  <c:v>0.18947660899999999</c:v>
                </c:pt>
                <c:pt idx="53" formatCode="General">
                  <c:v>0.19230557500000001</c:v>
                </c:pt>
                <c:pt idx="54" formatCode="General">
                  <c:v>0.195599034</c:v>
                </c:pt>
                <c:pt idx="55" formatCode="General">
                  <c:v>0.19899678700000001</c:v>
                </c:pt>
                <c:pt idx="56" formatCode="General">
                  <c:v>0.20263687699999999</c:v>
                </c:pt>
                <c:pt idx="57" formatCode="General">
                  <c:v>0.20597420699999999</c:v>
                </c:pt>
                <c:pt idx="58" formatCode="General">
                  <c:v>0.20848911000000001</c:v>
                </c:pt>
                <c:pt idx="59" formatCode="General">
                  <c:v>0.210383547</c:v>
                </c:pt>
                <c:pt idx="60" formatCode="General">
                  <c:v>0.21177289599999999</c:v>
                </c:pt>
                <c:pt idx="61" formatCode="General">
                  <c:v>0.21246232600000001</c:v>
                </c:pt>
                <c:pt idx="62" formatCode="General">
                  <c:v>0.21299562399999999</c:v>
                </c:pt>
                <c:pt idx="63" formatCode="General">
                  <c:v>0.21482733700000001</c:v>
                </c:pt>
                <c:pt idx="64" formatCode="General">
                  <c:v>0.217720469</c:v>
                </c:pt>
                <c:pt idx="65" formatCode="General">
                  <c:v>0.220833682</c:v>
                </c:pt>
                <c:pt idx="66" formatCode="General">
                  <c:v>0.22407247</c:v>
                </c:pt>
                <c:pt idx="67" formatCode="General">
                  <c:v>0.227268259</c:v>
                </c:pt>
                <c:pt idx="68" formatCode="General">
                  <c:v>0.22906677</c:v>
                </c:pt>
                <c:pt idx="69" formatCode="General">
                  <c:v>0.229825644</c:v>
                </c:pt>
                <c:pt idx="70" formatCode="General">
                  <c:v>0.23036952899999999</c:v>
                </c:pt>
                <c:pt idx="71" formatCode="General">
                  <c:v>0.23082797899999999</c:v>
                </c:pt>
                <c:pt idx="72" formatCode="General">
                  <c:v>0.231215491</c:v>
                </c:pt>
                <c:pt idx="73" formatCode="General">
                  <c:v>0.23242474299999999</c:v>
                </c:pt>
                <c:pt idx="74" formatCode="General">
                  <c:v>0.23459092000000001</c:v>
                </c:pt>
                <c:pt idx="75" formatCode="General">
                  <c:v>0.23741314499999999</c:v>
                </c:pt>
                <c:pt idx="76" formatCode="General">
                  <c:v>0.24031275599999999</c:v>
                </c:pt>
                <c:pt idx="77" formatCode="General">
                  <c:v>0.24324199899999999</c:v>
                </c:pt>
                <c:pt idx="78" formatCode="General">
                  <c:v>0.24533529300000001</c:v>
                </c:pt>
                <c:pt idx="79" formatCode="General">
                  <c:v>0.24635282</c:v>
                </c:pt>
                <c:pt idx="80" formatCode="General">
                  <c:v>0.246740769</c:v>
                </c:pt>
                <c:pt idx="81" formatCode="General">
                  <c:v>0.24715041500000001</c:v>
                </c:pt>
                <c:pt idx="82" formatCode="General">
                  <c:v>0.248536225</c:v>
                </c:pt>
                <c:pt idx="83" formatCode="General">
                  <c:v>0.25138851000000001</c:v>
                </c:pt>
                <c:pt idx="84" formatCode="General">
                  <c:v>0.25454767299999997</c:v>
                </c:pt>
                <c:pt idx="85" formatCode="General">
                  <c:v>0.25776582300000001</c:v>
                </c:pt>
                <c:pt idx="86" formatCode="General">
                  <c:v>0.26081136599999999</c:v>
                </c:pt>
                <c:pt idx="87" formatCode="General">
                  <c:v>0.26308186</c:v>
                </c:pt>
                <c:pt idx="88" formatCode="General">
                  <c:v>0.26613347199999998</c:v>
                </c:pt>
                <c:pt idx="89" formatCode="General">
                  <c:v>0.270930428</c:v>
                </c:pt>
                <c:pt idx="90" formatCode="General">
                  <c:v>0.27712203600000002</c:v>
                </c:pt>
                <c:pt idx="91" formatCode="General">
                  <c:v>0.28468091499999998</c:v>
                </c:pt>
                <c:pt idx="92" formatCode="General">
                  <c:v>0.293114977</c:v>
                </c:pt>
                <c:pt idx="93" formatCode="General">
                  <c:v>0.30063244900000002</c:v>
                </c:pt>
                <c:pt idx="94" formatCode="General">
                  <c:v>0.30759433200000003</c:v>
                </c:pt>
                <c:pt idx="95" formatCode="General">
                  <c:v>0.31387011500000001</c:v>
                </c:pt>
                <c:pt idx="96" formatCode="General">
                  <c:v>0.31901716200000002</c:v>
                </c:pt>
                <c:pt idx="97" formatCode="General">
                  <c:v>0.32304100699999999</c:v>
                </c:pt>
                <c:pt idx="98" formatCode="General">
                  <c:v>0.32599779099999998</c:v>
                </c:pt>
                <c:pt idx="99" formatCode="General">
                  <c:v>0.328585142</c:v>
                </c:pt>
                <c:pt idx="100" formatCode="General">
                  <c:v>0.33198939700000002</c:v>
                </c:pt>
                <c:pt idx="101" formatCode="General">
                  <c:v>0.33553341399999997</c:v>
                </c:pt>
                <c:pt idx="102" formatCode="General">
                  <c:v>0.338938038</c:v>
                </c:pt>
                <c:pt idx="103" formatCode="General">
                  <c:v>0.34224486300000001</c:v>
                </c:pt>
                <c:pt idx="104" formatCode="General">
                  <c:v>0.34457685399999999</c:v>
                </c:pt>
                <c:pt idx="105" formatCode="General">
                  <c:v>0.34538923900000001</c:v>
                </c:pt>
                <c:pt idx="106" formatCode="General">
                  <c:v>0.34625515400000001</c:v>
                </c:pt>
                <c:pt idx="107" formatCode="General">
                  <c:v>0.34780268399999997</c:v>
                </c:pt>
                <c:pt idx="108" formatCode="General">
                  <c:v>0.35020341700000002</c:v>
                </c:pt>
                <c:pt idx="109" formatCode="General">
                  <c:v>0.35339537500000001</c:v>
                </c:pt>
                <c:pt idx="110" formatCode="General">
                  <c:v>0.35696821299999998</c:v>
                </c:pt>
                <c:pt idx="111" formatCode="General">
                  <c:v>0.36029601700000002</c:v>
                </c:pt>
                <c:pt idx="112" formatCode="General">
                  <c:v>0.36355368399999999</c:v>
                </c:pt>
                <c:pt idx="113" formatCode="General">
                  <c:v>0.366167138</c:v>
                </c:pt>
                <c:pt idx="114" formatCode="General">
                  <c:v>0.36795195600000002</c:v>
                </c:pt>
                <c:pt idx="115" formatCode="General">
                  <c:v>0.36929891399999998</c:v>
                </c:pt>
                <c:pt idx="116" formatCode="General">
                  <c:v>0.37058370000000002</c:v>
                </c:pt>
                <c:pt idx="117" formatCode="General">
                  <c:v>0.37138057699999999</c:v>
                </c:pt>
                <c:pt idx="118" formatCode="General">
                  <c:v>0.37204371600000002</c:v>
                </c:pt>
                <c:pt idx="119" formatCode="General">
                  <c:v>0.37279659300000001</c:v>
                </c:pt>
                <c:pt idx="120" formatCode="General">
                  <c:v>0.37352821400000003</c:v>
                </c:pt>
                <c:pt idx="121" formatCode="General">
                  <c:v>0.37439829000000002</c:v>
                </c:pt>
                <c:pt idx="122" formatCode="General">
                  <c:v>0.376190837</c:v>
                </c:pt>
                <c:pt idx="123" formatCode="General">
                  <c:v>0.37857580800000001</c:v>
                </c:pt>
                <c:pt idx="124" formatCode="General">
                  <c:v>0.38107100300000002</c:v>
                </c:pt>
                <c:pt idx="125" formatCode="General">
                  <c:v>0.38371677399999998</c:v>
                </c:pt>
                <c:pt idx="126" formatCode="General">
                  <c:v>0.386210628</c:v>
                </c:pt>
                <c:pt idx="127" formatCode="General">
                  <c:v>0.38773145399999998</c:v>
                </c:pt>
                <c:pt idx="128" formatCode="General">
                  <c:v>0.38981749999999998</c:v>
                </c:pt>
                <c:pt idx="129" formatCode="General">
                  <c:v>0.39329924500000002</c:v>
                </c:pt>
                <c:pt idx="130" formatCode="General">
                  <c:v>0.39684012800000001</c:v>
                </c:pt>
                <c:pt idx="131" formatCode="General">
                  <c:v>0.40047564000000002</c:v>
                </c:pt>
                <c:pt idx="132" formatCode="General">
                  <c:v>0.40416888899999998</c:v>
                </c:pt>
                <c:pt idx="133" formatCode="General">
                  <c:v>0.406631293</c:v>
                </c:pt>
                <c:pt idx="134" formatCode="General">
                  <c:v>0.407615228</c:v>
                </c:pt>
                <c:pt idx="135" formatCode="General">
                  <c:v>0.408658411</c:v>
                </c:pt>
                <c:pt idx="136" formatCode="General">
                  <c:v>0.41041528900000002</c:v>
                </c:pt>
                <c:pt idx="137" formatCode="General">
                  <c:v>0.41307428499999999</c:v>
                </c:pt>
                <c:pt idx="138" formatCode="General">
                  <c:v>0.41636157699999998</c:v>
                </c:pt>
                <c:pt idx="139" formatCode="General">
                  <c:v>0.41976609300000001</c:v>
                </c:pt>
                <c:pt idx="140" formatCode="General">
                  <c:v>0.42317063900000002</c:v>
                </c:pt>
                <c:pt idx="141" formatCode="General">
                  <c:v>0.42609591699999999</c:v>
                </c:pt>
                <c:pt idx="142" formatCode="General">
                  <c:v>0.42838239</c:v>
                </c:pt>
                <c:pt idx="143" formatCode="General">
                  <c:v>0.42997417199999999</c:v>
                </c:pt>
                <c:pt idx="144" formatCode="General">
                  <c:v>0.43125535399999998</c:v>
                </c:pt>
                <c:pt idx="145" formatCode="General">
                  <c:v>0.43226601199999998</c:v>
                </c:pt>
                <c:pt idx="146" formatCode="General">
                  <c:v>0.43286325799999997</c:v>
                </c:pt>
                <c:pt idx="147" formatCode="General">
                  <c:v>0.43308669999999999</c:v>
                </c:pt>
                <c:pt idx="148" formatCode="General">
                  <c:v>0.43328250800000001</c:v>
                </c:pt>
                <c:pt idx="149" formatCode="General">
                  <c:v>0.43350841899999998</c:v>
                </c:pt>
                <c:pt idx="150" formatCode="General">
                  <c:v>0.43415060100000002</c:v>
                </c:pt>
                <c:pt idx="151" formatCode="General">
                  <c:v>0.43622842000000001</c:v>
                </c:pt>
                <c:pt idx="152" formatCode="General">
                  <c:v>0.44037002200000003</c:v>
                </c:pt>
                <c:pt idx="153" formatCode="General">
                  <c:v>0.44516964399999998</c:v>
                </c:pt>
                <c:pt idx="154" formatCode="General">
                  <c:v>0.44999767299999999</c:v>
                </c:pt>
                <c:pt idx="155" formatCode="General">
                  <c:v>0.45482765400000003</c:v>
                </c:pt>
                <c:pt idx="156" formatCode="General">
                  <c:v>0.45854872400000002</c:v>
                </c:pt>
                <c:pt idx="157" formatCode="General">
                  <c:v>0.461178317</c:v>
                </c:pt>
                <c:pt idx="158" formatCode="General">
                  <c:v>0.46418886300000001</c:v>
                </c:pt>
                <c:pt idx="159" formatCode="General">
                  <c:v>0.467236965</c:v>
                </c:pt>
                <c:pt idx="160" formatCode="General">
                  <c:v>0.46997065399999999</c:v>
                </c:pt>
                <c:pt idx="161" formatCode="General">
                  <c:v>0.472385308</c:v>
                </c:pt>
                <c:pt idx="162" formatCode="General">
                  <c:v>0.47399497699999998</c:v>
                </c:pt>
                <c:pt idx="163" formatCode="General">
                  <c:v>0.47489339800000002</c:v>
                </c:pt>
                <c:pt idx="164" formatCode="General">
                  <c:v>0.47702635999999998</c:v>
                </c:pt>
                <c:pt idx="165" formatCode="General">
                  <c:v>0.47946931500000001</c:v>
                </c:pt>
                <c:pt idx="166" formatCode="General">
                  <c:v>0.48219926499999999</c:v>
                </c:pt>
                <c:pt idx="167" formatCode="General">
                  <c:v>0.48557729399999999</c:v>
                </c:pt>
                <c:pt idx="168" formatCode="General">
                  <c:v>0.49033969199999999</c:v>
                </c:pt>
                <c:pt idx="169" formatCode="General">
                  <c:v>0.49484372500000001</c:v>
                </c:pt>
                <c:pt idx="170" formatCode="General">
                  <c:v>0.499376973</c:v>
                </c:pt>
                <c:pt idx="171" formatCode="General">
                  <c:v>0.50388194100000006</c:v>
                </c:pt>
                <c:pt idx="172" formatCode="General">
                  <c:v>0.50801634399999995</c:v>
                </c:pt>
                <c:pt idx="173" formatCode="General">
                  <c:v>0.51062616199999999</c:v>
                </c:pt>
                <c:pt idx="174" formatCode="General">
                  <c:v>0.51273192999999995</c:v>
                </c:pt>
                <c:pt idx="175" formatCode="General">
                  <c:v>0.51518704100000001</c:v>
                </c:pt>
                <c:pt idx="176" formatCode="General">
                  <c:v>0.51780641100000002</c:v>
                </c:pt>
                <c:pt idx="177" formatCode="General">
                  <c:v>0.52043814300000002</c:v>
                </c:pt>
                <c:pt idx="178" formatCode="General">
                  <c:v>0.52370211899999997</c:v>
                </c:pt>
                <c:pt idx="179" formatCode="General">
                  <c:v>0.52830344299999998</c:v>
                </c:pt>
                <c:pt idx="180" formatCode="General">
                  <c:v>0.53262591299999995</c:v>
                </c:pt>
                <c:pt idx="181" formatCode="General">
                  <c:v>0.53654322399999999</c:v>
                </c:pt>
                <c:pt idx="182" formatCode="General">
                  <c:v>0.54010614400000001</c:v>
                </c:pt>
                <c:pt idx="183" formatCode="General">
                  <c:v>0.54303753300000002</c:v>
                </c:pt>
                <c:pt idx="184" formatCode="General">
                  <c:v>0.54469786899999995</c:v>
                </c:pt>
                <c:pt idx="185" formatCode="General">
                  <c:v>0.54588321799999995</c:v>
                </c:pt>
                <c:pt idx="186" formatCode="General">
                  <c:v>0.547054865</c:v>
                </c:pt>
                <c:pt idx="187" formatCode="General">
                  <c:v>0.54830475899999997</c:v>
                </c:pt>
                <c:pt idx="188" formatCode="General">
                  <c:v>0.55083078600000002</c:v>
                </c:pt>
                <c:pt idx="189" formatCode="General">
                  <c:v>0.55332758800000004</c:v>
                </c:pt>
                <c:pt idx="190" formatCode="General">
                  <c:v>0.55596000400000001</c:v>
                </c:pt>
                <c:pt idx="191" formatCode="General">
                  <c:v>0.55874084800000001</c:v>
                </c:pt>
                <c:pt idx="192" formatCode="General">
                  <c:v>0.56195529300000002</c:v>
                </c:pt>
                <c:pt idx="193" formatCode="General">
                  <c:v>0.56739509899999996</c:v>
                </c:pt>
                <c:pt idx="194" formatCode="General">
                  <c:v>0.57641959700000001</c:v>
                </c:pt>
                <c:pt idx="195" formatCode="General">
                  <c:v>0.58622953799999999</c:v>
                </c:pt>
                <c:pt idx="196" formatCode="General">
                  <c:v>0.59606676999999997</c:v>
                </c:pt>
                <c:pt idx="197" formatCode="General">
                  <c:v>0.60597732199999998</c:v>
                </c:pt>
                <c:pt idx="198" formatCode="General">
                  <c:v>0.61224436699999996</c:v>
                </c:pt>
                <c:pt idx="199" formatCode="General">
                  <c:v>0.61464501599999999</c:v>
                </c:pt>
                <c:pt idx="200" formatCode="General">
                  <c:v>0.61638606699999998</c:v>
                </c:pt>
                <c:pt idx="201" formatCode="General">
                  <c:v>0.61831427999999999</c:v>
                </c:pt>
                <c:pt idx="202" formatCode="General">
                  <c:v>0.619859983</c:v>
                </c:pt>
                <c:pt idx="203" formatCode="General">
                  <c:v>0.62154854299999995</c:v>
                </c:pt>
                <c:pt idx="204" formatCode="General">
                  <c:v>0.62463843100000005</c:v>
                </c:pt>
                <c:pt idx="205" formatCode="General">
                  <c:v>0.62954974900000005</c:v>
                </c:pt>
                <c:pt idx="206" formatCode="General">
                  <c:v>0.63450018200000002</c:v>
                </c:pt>
                <c:pt idx="207" formatCode="General">
                  <c:v>0.63929193100000004</c:v>
                </c:pt>
                <c:pt idx="208" formatCode="General">
                  <c:v>0.64401024200000001</c:v>
                </c:pt>
                <c:pt idx="209" formatCode="General">
                  <c:v>0.64711902600000004</c:v>
                </c:pt>
                <c:pt idx="210" formatCode="General">
                  <c:v>0.648294013</c:v>
                </c:pt>
                <c:pt idx="211" formatCode="General">
                  <c:v>0.64937405500000001</c:v>
                </c:pt>
                <c:pt idx="212" formatCode="General">
                  <c:v>0.65092977799999996</c:v>
                </c:pt>
                <c:pt idx="213" formatCode="General">
                  <c:v>0.65278826899999998</c:v>
                </c:pt>
                <c:pt idx="214" formatCode="General">
                  <c:v>0.65467882200000005</c:v>
                </c:pt>
                <c:pt idx="215" formatCode="General">
                  <c:v>0.65638736900000005</c:v>
                </c:pt>
                <c:pt idx="216" formatCode="General">
                  <c:v>0.65782028800000003</c:v>
                </c:pt>
                <c:pt idx="217" formatCode="General">
                  <c:v>0.65869763199999998</c:v>
                </c:pt>
                <c:pt idx="218" formatCode="General">
                  <c:v>0.65930809099999999</c:v>
                </c:pt>
                <c:pt idx="219" formatCode="General">
                  <c:v>0.66157028799999995</c:v>
                </c:pt>
                <c:pt idx="220" formatCode="General">
                  <c:v>0.66510070200000004</c:v>
                </c:pt>
                <c:pt idx="221" formatCode="General">
                  <c:v>0.66875960000000001</c:v>
                </c:pt>
                <c:pt idx="222" formatCode="General">
                  <c:v>0.67255502300000003</c:v>
                </c:pt>
                <c:pt idx="223" formatCode="General">
                  <c:v>0.67671340300000005</c:v>
                </c:pt>
                <c:pt idx="224" formatCode="General">
                  <c:v>0.679497723</c:v>
                </c:pt>
                <c:pt idx="225" formatCode="General">
                  <c:v>0.68124193300000002</c:v>
                </c:pt>
                <c:pt idx="226" formatCode="General">
                  <c:v>0.68294188300000003</c:v>
                </c:pt>
                <c:pt idx="227" formatCode="General">
                  <c:v>0.68488517400000004</c:v>
                </c:pt>
                <c:pt idx="228" formatCode="General">
                  <c:v>0.68737998300000003</c:v>
                </c:pt>
                <c:pt idx="229" formatCode="General">
                  <c:v>0.69047737200000003</c:v>
                </c:pt>
                <c:pt idx="230" formatCode="General">
                  <c:v>0.69448860300000004</c:v>
                </c:pt>
                <c:pt idx="231" formatCode="General">
                  <c:v>0.69958205100000004</c:v>
                </c:pt>
                <c:pt idx="232" formatCode="General">
                  <c:v>0.705195876</c:v>
                </c:pt>
                <c:pt idx="233" formatCode="General">
                  <c:v>0.71060328800000006</c:v>
                </c:pt>
                <c:pt idx="234" formatCode="General">
                  <c:v>0.71568751399999997</c:v>
                </c:pt>
                <c:pt idx="235" formatCode="General">
                  <c:v>0.72013141700000005</c:v>
                </c:pt>
                <c:pt idx="236" formatCode="General">
                  <c:v>0.72368961899999995</c:v>
                </c:pt>
                <c:pt idx="237" formatCode="General">
                  <c:v>0.72645074700000001</c:v>
                </c:pt>
                <c:pt idx="238" formatCode="General">
                  <c:v>0.728526601</c:v>
                </c:pt>
                <c:pt idx="239" formatCode="General">
                  <c:v>0.73048018299999995</c:v>
                </c:pt>
                <c:pt idx="240" formatCode="General">
                  <c:v>0.73293873499999995</c:v>
                </c:pt>
                <c:pt idx="241" formatCode="General">
                  <c:v>0.73567874899999997</c:v>
                </c:pt>
                <c:pt idx="242" formatCode="General">
                  <c:v>0.738475997</c:v>
                </c:pt>
                <c:pt idx="243" formatCode="General">
                  <c:v>0.74115272799999998</c:v>
                </c:pt>
                <c:pt idx="244" formatCode="General">
                  <c:v>0.74446214499999996</c:v>
                </c:pt>
                <c:pt idx="245" formatCode="General">
                  <c:v>0.74738106100000001</c:v>
                </c:pt>
                <c:pt idx="246" formatCode="General">
                  <c:v>0.74976770100000001</c:v>
                </c:pt>
                <c:pt idx="247" formatCode="General">
                  <c:v>0.75197655500000005</c:v>
                </c:pt>
                <c:pt idx="248" formatCode="General">
                  <c:v>0.75420773100000005</c:v>
                </c:pt>
                <c:pt idx="249" formatCode="General">
                  <c:v>0.75543593600000003</c:v>
                </c:pt>
                <c:pt idx="250" formatCode="General">
                  <c:v>0.75681187000000005</c:v>
                </c:pt>
                <c:pt idx="251" formatCode="General">
                  <c:v>0.75900474100000004</c:v>
                </c:pt>
                <c:pt idx="252" formatCode="General">
                  <c:v>0.76201686000000002</c:v>
                </c:pt>
                <c:pt idx="253" formatCode="General">
                  <c:v>0.76553765500000004</c:v>
                </c:pt>
                <c:pt idx="254" formatCode="General">
                  <c:v>0.76931978000000001</c:v>
                </c:pt>
                <c:pt idx="255" formatCode="General">
                  <c:v>0.77246096600000003</c:v>
                </c:pt>
                <c:pt idx="256" formatCode="General">
                  <c:v>0.774878332</c:v>
                </c:pt>
                <c:pt idx="257" formatCode="General">
                  <c:v>0.77679235499999999</c:v>
                </c:pt>
                <c:pt idx="258" formatCode="General">
                  <c:v>0.77994454499999999</c:v>
                </c:pt>
                <c:pt idx="259" formatCode="General">
                  <c:v>0.78294826399999995</c:v>
                </c:pt>
                <c:pt idx="260" formatCode="General">
                  <c:v>0.78584763400000002</c:v>
                </c:pt>
                <c:pt idx="261" formatCode="General">
                  <c:v>0.788554274</c:v>
                </c:pt>
                <c:pt idx="262" formatCode="General">
                  <c:v>0.79092831299999999</c:v>
                </c:pt>
                <c:pt idx="263" formatCode="General">
                  <c:v>0.79261804499999999</c:v>
                </c:pt>
                <c:pt idx="264" formatCode="General">
                  <c:v>0.79534724499999998</c:v>
                </c:pt>
                <c:pt idx="265" formatCode="General">
                  <c:v>0.79816059500000003</c:v>
                </c:pt>
                <c:pt idx="266" formatCode="General">
                  <c:v>0.80106393099999995</c:v>
                </c:pt>
                <c:pt idx="267" formatCode="General">
                  <c:v>0.80400415000000003</c:v>
                </c:pt>
                <c:pt idx="268" formatCode="General">
                  <c:v>0.80579491199999997</c:v>
                </c:pt>
                <c:pt idx="269" formatCode="General">
                  <c:v>0.80619716399999997</c:v>
                </c:pt>
                <c:pt idx="270" formatCode="General">
                  <c:v>0.80649748600000004</c:v>
                </c:pt>
                <c:pt idx="271" formatCode="General">
                  <c:v>0.80671619900000002</c:v>
                </c:pt>
                <c:pt idx="272" formatCode="General">
                  <c:v>0.80684664500000003</c:v>
                </c:pt>
                <c:pt idx="273" formatCode="General">
                  <c:v>0.80688417800000001</c:v>
                </c:pt>
                <c:pt idx="274" formatCode="General">
                  <c:v>0.80692559799999997</c:v>
                </c:pt>
                <c:pt idx="275" formatCode="General">
                  <c:v>0.80696108</c:v>
                </c:pt>
                <c:pt idx="276" formatCode="General">
                  <c:v>0.80700275300000002</c:v>
                </c:pt>
                <c:pt idx="277" formatCode="General">
                  <c:v>0.80714982599999996</c:v>
                </c:pt>
                <c:pt idx="278" formatCode="General">
                  <c:v>0.80835510399999999</c:v>
                </c:pt>
                <c:pt idx="279" formatCode="General">
                  <c:v>0.81295541199999999</c:v>
                </c:pt>
                <c:pt idx="280" formatCode="General">
                  <c:v>0.818357526</c:v>
                </c:pt>
                <c:pt idx="281" formatCode="General">
                  <c:v>0.82380409099999996</c:v>
                </c:pt>
                <c:pt idx="282" formatCode="General">
                  <c:v>0.83024909400000002</c:v>
                </c:pt>
                <c:pt idx="283" formatCode="General">
                  <c:v>0.83706281100000002</c:v>
                </c:pt>
                <c:pt idx="284" formatCode="General">
                  <c:v>0.84069569099999997</c:v>
                </c:pt>
                <c:pt idx="285" formatCode="General">
                  <c:v>0.84359615700000001</c:v>
                </c:pt>
                <c:pt idx="286" formatCode="General">
                  <c:v>0.84664329000000005</c:v>
                </c:pt>
                <c:pt idx="287" formatCode="General">
                  <c:v>0.84858905500000004</c:v>
                </c:pt>
                <c:pt idx="288" formatCode="General">
                  <c:v>0.84911741900000004</c:v>
                </c:pt>
                <c:pt idx="289" formatCode="General">
                  <c:v>0.84944657000000001</c:v>
                </c:pt>
                <c:pt idx="290" formatCode="General">
                  <c:v>0.84980289200000003</c:v>
                </c:pt>
                <c:pt idx="291" formatCode="General">
                  <c:v>0.85011093400000004</c:v>
                </c:pt>
                <c:pt idx="292" formatCode="General">
                  <c:v>0.85125569499999998</c:v>
                </c:pt>
                <c:pt idx="293" formatCode="General">
                  <c:v>0.85301331800000002</c:v>
                </c:pt>
                <c:pt idx="294" formatCode="General">
                  <c:v>0.854831589</c:v>
                </c:pt>
                <c:pt idx="295" formatCode="General">
                  <c:v>0.856587443</c:v>
                </c:pt>
                <c:pt idx="296" formatCode="General">
                  <c:v>0.85822248199999995</c:v>
                </c:pt>
                <c:pt idx="297" formatCode="General">
                  <c:v>0.85906335300000003</c:v>
                </c:pt>
                <c:pt idx="298" formatCode="General">
                  <c:v>0.85926857499999998</c:v>
                </c:pt>
                <c:pt idx="299" formatCode="General">
                  <c:v>0.85941292199999997</c:v>
                </c:pt>
                <c:pt idx="300" formatCode="General">
                  <c:v>0.85951515000000001</c:v>
                </c:pt>
                <c:pt idx="301" formatCode="General">
                  <c:v>0.85966777000000005</c:v>
                </c:pt>
                <c:pt idx="302" formatCode="General">
                  <c:v>0.86160557800000004</c:v>
                </c:pt>
                <c:pt idx="303" formatCode="General">
                  <c:v>0.86541120999999999</c:v>
                </c:pt>
                <c:pt idx="304" formatCode="General">
                  <c:v>0.86944680600000002</c:v>
                </c:pt>
                <c:pt idx="305" formatCode="General">
                  <c:v>0.87377059599999995</c:v>
                </c:pt>
                <c:pt idx="306" formatCode="General">
                  <c:v>0.87915472800000005</c:v>
                </c:pt>
                <c:pt idx="307" formatCode="General">
                  <c:v>0.88408155099999997</c:v>
                </c:pt>
                <c:pt idx="308" formatCode="General">
                  <c:v>0.88780923199999995</c:v>
                </c:pt>
                <c:pt idx="309" formatCode="General">
                  <c:v>0.89343413199999999</c:v>
                </c:pt>
                <c:pt idx="310" formatCode="General">
                  <c:v>0.90146859000000001</c:v>
                </c:pt>
                <c:pt idx="311" formatCode="General">
                  <c:v>0.90884362399999996</c:v>
                </c:pt>
                <c:pt idx="312" formatCode="General">
                  <c:v>0.91485636999999997</c:v>
                </c:pt>
                <c:pt idx="313" formatCode="General">
                  <c:v>0.92037921099999997</c:v>
                </c:pt>
                <c:pt idx="314" formatCode="General">
                  <c:v>0.92392956400000004</c:v>
                </c:pt>
                <c:pt idx="315" formatCode="General">
                  <c:v>0.92521101500000003</c:v>
                </c:pt>
                <c:pt idx="316" formatCode="General">
                  <c:v>0.926895103</c:v>
                </c:pt>
                <c:pt idx="317" formatCode="General">
                  <c:v>0.92923846600000004</c:v>
                </c:pt>
                <c:pt idx="318" formatCode="General">
                  <c:v>0.932052086</c:v>
                </c:pt>
                <c:pt idx="319" formatCode="General">
                  <c:v>0.93607585299999996</c:v>
                </c:pt>
                <c:pt idx="320" formatCode="General">
                  <c:v>0.94132367800000005</c:v>
                </c:pt>
                <c:pt idx="321" formatCode="General">
                  <c:v>0.94618762099999998</c:v>
                </c:pt>
                <c:pt idx="322" formatCode="General">
                  <c:v>0.95052829599999999</c:v>
                </c:pt>
                <c:pt idx="323" formatCode="General">
                  <c:v>0.95442925300000003</c:v>
                </c:pt>
                <c:pt idx="324" formatCode="General">
                  <c:v>0.95709926499999998</c:v>
                </c:pt>
                <c:pt idx="325" formatCode="General">
                  <c:v>0.95844690099999996</c:v>
                </c:pt>
                <c:pt idx="326" formatCode="General">
                  <c:v>0.95965521899999995</c:v>
                </c:pt>
                <c:pt idx="327" formatCode="General">
                  <c:v>0.96122296799999996</c:v>
                </c:pt>
                <c:pt idx="328" formatCode="General">
                  <c:v>0.96298194100000001</c:v>
                </c:pt>
                <c:pt idx="329" formatCode="General">
                  <c:v>0.96612299599999996</c:v>
                </c:pt>
                <c:pt idx="330" formatCode="General">
                  <c:v>0.97017482700000002</c:v>
                </c:pt>
                <c:pt idx="331" formatCode="General">
                  <c:v>0.97430908199999999</c:v>
                </c:pt>
                <c:pt idx="332" formatCode="General">
                  <c:v>0.97990557</c:v>
                </c:pt>
                <c:pt idx="333" formatCode="General">
                  <c:v>0.98808806999999998</c:v>
                </c:pt>
                <c:pt idx="334" formatCode="General">
                  <c:v>0.99979079599999998</c:v>
                </c:pt>
                <c:pt idx="335" formatCode="General">
                  <c:v>1.0165195570000001</c:v>
                </c:pt>
                <c:pt idx="336" formatCode="General">
                  <c:v>1.0399891400000001</c:v>
                </c:pt>
                <c:pt idx="337" formatCode="General">
                  <c:v>1.0636761159999999</c:v>
                </c:pt>
                <c:pt idx="338" formatCode="General">
                  <c:v>1.0845918969999999</c:v>
                </c:pt>
                <c:pt idx="339" formatCode="General">
                  <c:v>1.101426861</c:v>
                </c:pt>
                <c:pt idx="340" formatCode="General">
                  <c:v>1.114897816</c:v>
                </c:pt>
                <c:pt idx="341" formatCode="General">
                  <c:v>1.122588149</c:v>
                </c:pt>
                <c:pt idx="342" formatCode="General">
                  <c:v>1.1286006959999999</c:v>
                </c:pt>
                <c:pt idx="343" formatCode="General">
                  <c:v>1.134963892</c:v>
                </c:pt>
                <c:pt idx="344" formatCode="General">
                  <c:v>1.1413939399999999</c:v>
                </c:pt>
                <c:pt idx="345" formatCode="General">
                  <c:v>1.1462776509999999</c:v>
                </c:pt>
                <c:pt idx="346" formatCode="General">
                  <c:v>1.151558699</c:v>
                </c:pt>
                <c:pt idx="347" formatCode="General">
                  <c:v>1.1584532350000001</c:v>
                </c:pt>
                <c:pt idx="348" formatCode="General">
                  <c:v>1.1669672</c:v>
                </c:pt>
                <c:pt idx="349" formatCode="General">
                  <c:v>1.1767628539999999</c:v>
                </c:pt>
                <c:pt idx="350" formatCode="General">
                  <c:v>1.186500898</c:v>
                </c:pt>
                <c:pt idx="351" formatCode="General">
                  <c:v>1.1949628990000001</c:v>
                </c:pt>
                <c:pt idx="352" formatCode="General">
                  <c:v>1.201814369</c:v>
                </c:pt>
                <c:pt idx="353" formatCode="General">
                  <c:v>1.2072842509999999</c:v>
                </c:pt>
                <c:pt idx="354" formatCode="General">
                  <c:v>1.2115478369999999</c:v>
                </c:pt>
                <c:pt idx="355" formatCode="General">
                  <c:v>1.215439159</c:v>
                </c:pt>
                <c:pt idx="356" formatCode="General">
                  <c:v>1.219989405</c:v>
                </c:pt>
                <c:pt idx="357" formatCode="General">
                  <c:v>1.2256016540000001</c:v>
                </c:pt>
                <c:pt idx="358" formatCode="General">
                  <c:v>1.2317750860000001</c:v>
                </c:pt>
                <c:pt idx="359" formatCode="General">
                  <c:v>1.238064525</c:v>
                </c:pt>
                <c:pt idx="360" formatCode="General">
                  <c:v>1.2451649220000001</c:v>
                </c:pt>
                <c:pt idx="361" formatCode="General">
                  <c:v>1.2528246279999999</c:v>
                </c:pt>
                <c:pt idx="362" formatCode="General">
                  <c:v>1.2603908589999999</c:v>
                </c:pt>
                <c:pt idx="363" formatCode="General">
                  <c:v>1.2684455290000001</c:v>
                </c:pt>
                <c:pt idx="364" formatCode="General">
                  <c:v>1.276932553</c:v>
                </c:pt>
                <c:pt idx="365" formatCode="General">
                  <c:v>1.2854336</c:v>
                </c:pt>
                <c:pt idx="366" formatCode="General">
                  <c:v>1.2930365720000001</c:v>
                </c:pt>
                <c:pt idx="367" formatCode="General">
                  <c:v>1.3000015119999999</c:v>
                </c:pt>
                <c:pt idx="368" formatCode="General">
                  <c:v>1.306717994</c:v>
                </c:pt>
                <c:pt idx="369" formatCode="General">
                  <c:v>1.3129659039999999</c:v>
                </c:pt>
                <c:pt idx="370" formatCode="General">
                  <c:v>1.3194031429999999</c:v>
                </c:pt>
                <c:pt idx="371" formatCode="General">
                  <c:v>1.3270693</c:v>
                </c:pt>
                <c:pt idx="372" formatCode="General">
                  <c:v>1.335046771</c:v>
                </c:pt>
                <c:pt idx="373" formatCode="General">
                  <c:v>1.342321562</c:v>
                </c:pt>
                <c:pt idx="374" formatCode="General">
                  <c:v>1.3495189350000001</c:v>
                </c:pt>
                <c:pt idx="375" formatCode="General">
                  <c:v>1.3560353469999999</c:v>
                </c:pt>
                <c:pt idx="376" formatCode="General">
                  <c:v>1.361091048</c:v>
                </c:pt>
                <c:pt idx="377" formatCode="General">
                  <c:v>1.3652902769999999</c:v>
                </c:pt>
                <c:pt idx="378" formatCode="General">
                  <c:v>1.3688839960000001</c:v>
                </c:pt>
                <c:pt idx="379" formatCode="General">
                  <c:v>1.3718000180000001</c:v>
                </c:pt>
                <c:pt idx="380" formatCode="General">
                  <c:v>1.374102903</c:v>
                </c:pt>
                <c:pt idx="381" formatCode="General">
                  <c:v>1.376891549</c:v>
                </c:pt>
                <c:pt idx="382" formatCode="General">
                  <c:v>1.381190481</c:v>
                </c:pt>
                <c:pt idx="383" formatCode="General">
                  <c:v>1.3874792600000001</c:v>
                </c:pt>
                <c:pt idx="384" formatCode="General">
                  <c:v>1.394925789</c:v>
                </c:pt>
                <c:pt idx="385" formatCode="General">
                  <c:v>1.403312742</c:v>
                </c:pt>
                <c:pt idx="386" formatCode="General">
                  <c:v>1.4128418840000001</c:v>
                </c:pt>
                <c:pt idx="387" formatCode="General">
                  <c:v>1.4231448849999999</c:v>
                </c:pt>
                <c:pt idx="388" formatCode="General">
                  <c:v>1.4330716800000001</c:v>
                </c:pt>
                <c:pt idx="389" formatCode="General">
                  <c:v>1.431462351</c:v>
                </c:pt>
                <c:pt idx="390" formatCode="General">
                  <c:v>1.429884382</c:v>
                </c:pt>
                <c:pt idx="391" formatCode="General">
                  <c:v>1.4276518119999999</c:v>
                </c:pt>
                <c:pt idx="392" formatCode="General">
                  <c:v>1.425050801</c:v>
                </c:pt>
                <c:pt idx="393" formatCode="General">
                  <c:v>1.4231467950000001</c:v>
                </c:pt>
                <c:pt idx="394" formatCode="General">
                  <c:v>1.43307359</c:v>
                </c:pt>
              </c:numCache>
            </c:numRef>
          </c:xVal>
          <c:yVal>
            <c:numRef>
              <c:f>'Data fresh bones'!$L$4:$L$398</c:f>
              <c:numCache>
                <c:formatCode>General</c:formatCode>
                <c:ptCount val="395"/>
                <c:pt idx="0">
                  <c:v>1.6540599999999999E-3</c:v>
                </c:pt>
                <c:pt idx="1">
                  <c:v>3.9561700000000002E-3</c:v>
                </c:pt>
                <c:pt idx="2">
                  <c:v>4.0986099999999999E-3</c:v>
                </c:pt>
                <c:pt idx="3">
                  <c:v>3.2144999999999999E-3</c:v>
                </c:pt>
                <c:pt idx="4">
                  <c:v>4.0245899999999998E-3</c:v>
                </c:pt>
                <c:pt idx="5">
                  <c:v>4.1990500000000002E-3</c:v>
                </c:pt>
                <c:pt idx="6">
                  <c:v>4.0862700000000004E-3</c:v>
                </c:pt>
                <c:pt idx="7">
                  <c:v>5.0293899999999999E-3</c:v>
                </c:pt>
                <c:pt idx="8">
                  <c:v>5.0308699999999998E-3</c:v>
                </c:pt>
                <c:pt idx="9">
                  <c:v>5.1116E-3</c:v>
                </c:pt>
                <c:pt idx="10">
                  <c:v>5.0748199999999999E-3</c:v>
                </c:pt>
                <c:pt idx="11">
                  <c:v>5.0474200000000004E-3</c:v>
                </c:pt>
                <c:pt idx="12">
                  <c:v>4.9718000000000002E-3</c:v>
                </c:pt>
                <c:pt idx="13">
                  <c:v>4.9260199999999997E-3</c:v>
                </c:pt>
                <c:pt idx="14">
                  <c:v>5.09801E-3</c:v>
                </c:pt>
                <c:pt idx="15">
                  <c:v>5.3518000000000003E-3</c:v>
                </c:pt>
                <c:pt idx="16">
                  <c:v>5.5147299999999998E-3</c:v>
                </c:pt>
                <c:pt idx="17">
                  <c:v>5.5283900000000002E-3</c:v>
                </c:pt>
                <c:pt idx="18">
                  <c:v>5.5167699999999998E-3</c:v>
                </c:pt>
                <c:pt idx="19">
                  <c:v>5.4893399999999997E-3</c:v>
                </c:pt>
                <c:pt idx="20">
                  <c:v>5.42224E-3</c:v>
                </c:pt>
                <c:pt idx="21">
                  <c:v>5.29022E-3</c:v>
                </c:pt>
                <c:pt idx="22">
                  <c:v>5.2778599999999997E-3</c:v>
                </c:pt>
                <c:pt idx="23">
                  <c:v>5.2991399999999999E-3</c:v>
                </c:pt>
                <c:pt idx="24">
                  <c:v>5.2899799999999997E-3</c:v>
                </c:pt>
                <c:pt idx="25">
                  <c:v>5.4531900000000001E-3</c:v>
                </c:pt>
                <c:pt idx="26">
                  <c:v>5.4556700000000001E-3</c:v>
                </c:pt>
                <c:pt idx="27">
                  <c:v>5.52769E-3</c:v>
                </c:pt>
                <c:pt idx="28">
                  <c:v>5.6713199999999997E-3</c:v>
                </c:pt>
                <c:pt idx="29">
                  <c:v>5.7428100000000001E-3</c:v>
                </c:pt>
                <c:pt idx="30">
                  <c:v>5.8052099999999999E-3</c:v>
                </c:pt>
                <c:pt idx="31">
                  <c:v>5.8077399999999996E-3</c:v>
                </c:pt>
                <c:pt idx="32">
                  <c:v>5.9566100000000002E-3</c:v>
                </c:pt>
                <c:pt idx="33">
                  <c:v>6.11497E-3</c:v>
                </c:pt>
                <c:pt idx="34">
                  <c:v>6.0972099999999996E-3</c:v>
                </c:pt>
                <c:pt idx="35">
                  <c:v>6.0718100000000004E-3</c:v>
                </c:pt>
                <c:pt idx="36">
                  <c:v>6.1129699999999997E-3</c:v>
                </c:pt>
                <c:pt idx="37">
                  <c:v>6.1037900000000004E-3</c:v>
                </c:pt>
                <c:pt idx="38">
                  <c:v>6.0983299999999999E-3</c:v>
                </c:pt>
                <c:pt idx="39">
                  <c:v>6.0585099999999996E-3</c:v>
                </c:pt>
                <c:pt idx="40">
                  <c:v>6.0238100000000001E-3</c:v>
                </c:pt>
                <c:pt idx="41">
                  <c:v>6.1217299999999997E-3</c:v>
                </c:pt>
                <c:pt idx="42">
                  <c:v>6.09276E-3</c:v>
                </c:pt>
                <c:pt idx="43">
                  <c:v>6.1518099999999997E-3</c:v>
                </c:pt>
                <c:pt idx="44">
                  <c:v>6.17878E-3</c:v>
                </c:pt>
                <c:pt idx="45">
                  <c:v>6.4468399999999997E-3</c:v>
                </c:pt>
                <c:pt idx="46">
                  <c:v>6.4469499999999999E-3</c:v>
                </c:pt>
                <c:pt idx="47">
                  <c:v>6.4636099999999998E-3</c:v>
                </c:pt>
                <c:pt idx="48">
                  <c:v>6.47732E-3</c:v>
                </c:pt>
                <c:pt idx="49">
                  <c:v>6.4930600000000002E-3</c:v>
                </c:pt>
                <c:pt idx="50">
                  <c:v>6.4825500000000001E-3</c:v>
                </c:pt>
                <c:pt idx="51">
                  <c:v>6.4848800000000002E-3</c:v>
                </c:pt>
                <c:pt idx="52">
                  <c:v>6.4788600000000003E-3</c:v>
                </c:pt>
                <c:pt idx="53">
                  <c:v>6.4852499999999997E-3</c:v>
                </c:pt>
                <c:pt idx="54">
                  <c:v>6.5198900000000004E-3</c:v>
                </c:pt>
                <c:pt idx="55">
                  <c:v>6.5354699999999998E-3</c:v>
                </c:pt>
                <c:pt idx="56">
                  <c:v>6.5359399999999996E-3</c:v>
                </c:pt>
                <c:pt idx="57">
                  <c:v>6.52448E-3</c:v>
                </c:pt>
                <c:pt idx="58">
                  <c:v>6.6236300000000001E-3</c:v>
                </c:pt>
                <c:pt idx="59">
                  <c:v>6.64907E-3</c:v>
                </c:pt>
                <c:pt idx="60">
                  <c:v>6.6034500000000003E-3</c:v>
                </c:pt>
                <c:pt idx="61">
                  <c:v>6.4396000000000002E-3</c:v>
                </c:pt>
                <c:pt idx="62">
                  <c:v>6.1898400000000003E-3</c:v>
                </c:pt>
                <c:pt idx="63">
                  <c:v>6.2991399999999999E-3</c:v>
                </c:pt>
                <c:pt idx="64">
                  <c:v>6.3157999999999999E-3</c:v>
                </c:pt>
                <c:pt idx="65">
                  <c:v>6.3107900000000001E-3</c:v>
                </c:pt>
                <c:pt idx="66">
                  <c:v>6.4798800000000004E-3</c:v>
                </c:pt>
                <c:pt idx="67">
                  <c:v>6.4876100000000004E-3</c:v>
                </c:pt>
                <c:pt idx="68">
                  <c:v>6.4685200000000002E-3</c:v>
                </c:pt>
                <c:pt idx="69">
                  <c:v>6.5109699999999996E-3</c:v>
                </c:pt>
                <c:pt idx="70">
                  <c:v>6.6328300000000001E-3</c:v>
                </c:pt>
                <c:pt idx="71">
                  <c:v>6.3829200000000003E-3</c:v>
                </c:pt>
                <c:pt idx="72">
                  <c:v>6.6424199999999996E-3</c:v>
                </c:pt>
                <c:pt idx="73">
                  <c:v>6.7691499999999998E-3</c:v>
                </c:pt>
                <c:pt idx="74">
                  <c:v>6.7807199999999996E-3</c:v>
                </c:pt>
                <c:pt idx="75">
                  <c:v>6.6758700000000004E-3</c:v>
                </c:pt>
                <c:pt idx="76">
                  <c:v>6.66454E-3</c:v>
                </c:pt>
                <c:pt idx="77">
                  <c:v>6.6694700000000003E-3</c:v>
                </c:pt>
                <c:pt idx="78">
                  <c:v>6.4826399999999996E-3</c:v>
                </c:pt>
                <c:pt idx="79">
                  <c:v>6.3246600000000002E-3</c:v>
                </c:pt>
                <c:pt idx="80">
                  <c:v>6.3922099999999997E-3</c:v>
                </c:pt>
                <c:pt idx="81">
                  <c:v>7.0662199999999998E-3</c:v>
                </c:pt>
                <c:pt idx="82">
                  <c:v>7.0526599999999997E-3</c:v>
                </c:pt>
                <c:pt idx="83">
                  <c:v>6.7433900000000001E-3</c:v>
                </c:pt>
                <c:pt idx="84">
                  <c:v>6.6705999999999996E-3</c:v>
                </c:pt>
                <c:pt idx="85">
                  <c:v>6.5218400000000001E-3</c:v>
                </c:pt>
                <c:pt idx="86">
                  <c:v>6.4379199999999998E-3</c:v>
                </c:pt>
                <c:pt idx="87">
                  <c:v>6.4460000000000003E-3</c:v>
                </c:pt>
                <c:pt idx="88">
                  <c:v>6.5077399999999997E-3</c:v>
                </c:pt>
                <c:pt idx="89">
                  <c:v>6.4951000000000002E-3</c:v>
                </c:pt>
                <c:pt idx="90">
                  <c:v>6.51427E-3</c:v>
                </c:pt>
                <c:pt idx="91">
                  <c:v>6.6001200000000001E-3</c:v>
                </c:pt>
                <c:pt idx="92">
                  <c:v>6.6671100000000004E-3</c:v>
                </c:pt>
                <c:pt idx="93">
                  <c:v>6.5849999999999997E-3</c:v>
                </c:pt>
                <c:pt idx="94">
                  <c:v>6.5914900000000002E-3</c:v>
                </c:pt>
                <c:pt idx="95">
                  <c:v>6.53062E-3</c:v>
                </c:pt>
                <c:pt idx="96">
                  <c:v>6.5534900000000004E-3</c:v>
                </c:pt>
                <c:pt idx="97">
                  <c:v>6.5538599999999999E-3</c:v>
                </c:pt>
                <c:pt idx="98">
                  <c:v>6.5234400000000001E-3</c:v>
                </c:pt>
                <c:pt idx="99">
                  <c:v>6.5263500000000002E-3</c:v>
                </c:pt>
                <c:pt idx="100">
                  <c:v>6.5547699999999997E-3</c:v>
                </c:pt>
                <c:pt idx="101">
                  <c:v>6.5708099999999998E-3</c:v>
                </c:pt>
                <c:pt idx="102">
                  <c:v>6.5590400000000004E-3</c:v>
                </c:pt>
                <c:pt idx="103">
                  <c:v>6.4544499999999996E-3</c:v>
                </c:pt>
                <c:pt idx="104">
                  <c:v>6.47775E-3</c:v>
                </c:pt>
                <c:pt idx="105">
                  <c:v>6.4909499999999997E-3</c:v>
                </c:pt>
                <c:pt idx="106">
                  <c:v>6.5032700000000002E-3</c:v>
                </c:pt>
                <c:pt idx="107">
                  <c:v>6.5043200000000001E-3</c:v>
                </c:pt>
                <c:pt idx="108">
                  <c:v>6.7758200000000001E-3</c:v>
                </c:pt>
                <c:pt idx="109">
                  <c:v>6.7573599999999996E-3</c:v>
                </c:pt>
                <c:pt idx="110">
                  <c:v>6.7244200000000001E-3</c:v>
                </c:pt>
                <c:pt idx="111">
                  <c:v>6.7883099999999997E-3</c:v>
                </c:pt>
                <c:pt idx="112">
                  <c:v>6.7936699999999999E-3</c:v>
                </c:pt>
                <c:pt idx="113">
                  <c:v>6.7831300000000001E-3</c:v>
                </c:pt>
                <c:pt idx="114">
                  <c:v>6.8012599999999999E-3</c:v>
                </c:pt>
                <c:pt idx="115">
                  <c:v>6.7939599999999999E-3</c:v>
                </c:pt>
                <c:pt idx="116">
                  <c:v>6.7205600000000004E-3</c:v>
                </c:pt>
                <c:pt idx="117">
                  <c:v>6.6984899999999997E-3</c:v>
                </c:pt>
                <c:pt idx="118">
                  <c:v>6.7275399999999997E-3</c:v>
                </c:pt>
                <c:pt idx="119">
                  <c:v>7.1294799999999997E-3</c:v>
                </c:pt>
                <c:pt idx="120">
                  <c:v>6.7614700000000003E-3</c:v>
                </c:pt>
                <c:pt idx="121">
                  <c:v>7.0346100000000002E-3</c:v>
                </c:pt>
                <c:pt idx="122">
                  <c:v>7.0422699999999998E-3</c:v>
                </c:pt>
                <c:pt idx="123">
                  <c:v>6.9692699999999996E-3</c:v>
                </c:pt>
                <c:pt idx="124">
                  <c:v>6.9240200000000003E-3</c:v>
                </c:pt>
                <c:pt idx="125">
                  <c:v>6.79716E-3</c:v>
                </c:pt>
                <c:pt idx="126">
                  <c:v>6.4407500000000003E-3</c:v>
                </c:pt>
                <c:pt idx="127">
                  <c:v>6.3279900000000004E-3</c:v>
                </c:pt>
                <c:pt idx="128">
                  <c:v>5.5265899999999996E-3</c:v>
                </c:pt>
                <c:pt idx="129">
                  <c:v>5.6461000000000003E-3</c:v>
                </c:pt>
                <c:pt idx="130">
                  <c:v>5.5798899999999997E-3</c:v>
                </c:pt>
                <c:pt idx="131">
                  <c:v>5.5811100000000002E-3</c:v>
                </c:pt>
                <c:pt idx="132">
                  <c:v>5.5482600000000002E-3</c:v>
                </c:pt>
                <c:pt idx="133">
                  <c:v>5.4204700000000001E-3</c:v>
                </c:pt>
                <c:pt idx="134">
                  <c:v>5.3902500000000001E-3</c:v>
                </c:pt>
                <c:pt idx="135">
                  <c:v>5.4309299999999996E-3</c:v>
                </c:pt>
                <c:pt idx="136">
                  <c:v>5.4898799999999999E-3</c:v>
                </c:pt>
                <c:pt idx="137">
                  <c:v>5.53968E-3</c:v>
                </c:pt>
                <c:pt idx="138">
                  <c:v>5.5360599999999998E-3</c:v>
                </c:pt>
                <c:pt idx="139">
                  <c:v>5.5576200000000001E-3</c:v>
                </c:pt>
                <c:pt idx="140">
                  <c:v>5.6380900000000001E-3</c:v>
                </c:pt>
                <c:pt idx="141">
                  <c:v>5.5403800000000001E-3</c:v>
                </c:pt>
                <c:pt idx="142">
                  <c:v>5.4763499999999996E-3</c:v>
                </c:pt>
                <c:pt idx="143">
                  <c:v>5.4321600000000001E-3</c:v>
                </c:pt>
                <c:pt idx="144">
                  <c:v>5.57517E-3</c:v>
                </c:pt>
                <c:pt idx="145">
                  <c:v>5.5800199999999998E-3</c:v>
                </c:pt>
                <c:pt idx="146">
                  <c:v>5.54303E-3</c:v>
                </c:pt>
                <c:pt idx="147">
                  <c:v>6.2692299999999998E-3</c:v>
                </c:pt>
                <c:pt idx="148">
                  <c:v>4.9756999999999996E-3</c:v>
                </c:pt>
                <c:pt idx="149">
                  <c:v>6.1016899999999999E-3</c:v>
                </c:pt>
                <c:pt idx="150">
                  <c:v>6.0378300000000001E-3</c:v>
                </c:pt>
                <c:pt idx="151">
                  <c:v>6.0475800000000003E-3</c:v>
                </c:pt>
                <c:pt idx="152">
                  <c:v>6.0304399999999998E-3</c:v>
                </c:pt>
                <c:pt idx="153">
                  <c:v>6.22056E-3</c:v>
                </c:pt>
                <c:pt idx="154">
                  <c:v>6.2503300000000001E-3</c:v>
                </c:pt>
                <c:pt idx="155">
                  <c:v>6.3359899999999997E-3</c:v>
                </c:pt>
                <c:pt idx="156">
                  <c:v>6.3335500000000003E-3</c:v>
                </c:pt>
                <c:pt idx="157">
                  <c:v>6.3716399999999996E-3</c:v>
                </c:pt>
                <c:pt idx="158">
                  <c:v>6.3853E-3</c:v>
                </c:pt>
                <c:pt idx="159">
                  <c:v>6.4234100000000001E-3</c:v>
                </c:pt>
                <c:pt idx="160">
                  <c:v>6.4468099999999999E-3</c:v>
                </c:pt>
                <c:pt idx="161">
                  <c:v>6.4462599999999997E-3</c:v>
                </c:pt>
                <c:pt idx="162">
                  <c:v>6.5638199999999997E-3</c:v>
                </c:pt>
                <c:pt idx="163">
                  <c:v>6.4736400000000001E-3</c:v>
                </c:pt>
                <c:pt idx="164">
                  <c:v>6.4896199999999998E-3</c:v>
                </c:pt>
                <c:pt idx="165">
                  <c:v>6.5489199999999997E-3</c:v>
                </c:pt>
                <c:pt idx="166">
                  <c:v>6.5253500000000001E-3</c:v>
                </c:pt>
                <c:pt idx="167">
                  <c:v>6.5238900000000001E-3</c:v>
                </c:pt>
                <c:pt idx="168">
                  <c:v>6.5210700000000003E-3</c:v>
                </c:pt>
                <c:pt idx="169">
                  <c:v>6.5738699999999999E-3</c:v>
                </c:pt>
                <c:pt idx="170">
                  <c:v>6.5935100000000003E-3</c:v>
                </c:pt>
                <c:pt idx="171">
                  <c:v>6.7307699999999996E-3</c:v>
                </c:pt>
                <c:pt idx="172">
                  <c:v>6.8873800000000002E-3</c:v>
                </c:pt>
                <c:pt idx="173">
                  <c:v>7.0072199999999998E-3</c:v>
                </c:pt>
                <c:pt idx="174">
                  <c:v>7.0072700000000003E-3</c:v>
                </c:pt>
                <c:pt idx="175">
                  <c:v>6.9599800000000002E-3</c:v>
                </c:pt>
                <c:pt idx="176">
                  <c:v>6.9701800000000003E-3</c:v>
                </c:pt>
                <c:pt idx="177">
                  <c:v>6.9014799999999998E-3</c:v>
                </c:pt>
                <c:pt idx="178">
                  <c:v>6.9136800000000002E-3</c:v>
                </c:pt>
                <c:pt idx="179">
                  <c:v>7.01784E-3</c:v>
                </c:pt>
                <c:pt idx="180">
                  <c:v>7.1567599999999999E-3</c:v>
                </c:pt>
                <c:pt idx="181">
                  <c:v>7.1640000000000002E-3</c:v>
                </c:pt>
                <c:pt idx="182">
                  <c:v>7.1680800000000003E-3</c:v>
                </c:pt>
                <c:pt idx="183">
                  <c:v>7.1750499999999997E-3</c:v>
                </c:pt>
                <c:pt idx="184">
                  <c:v>7.16258E-3</c:v>
                </c:pt>
                <c:pt idx="185">
                  <c:v>7.4951499999999999E-3</c:v>
                </c:pt>
                <c:pt idx="186">
                  <c:v>7.7593599999999999E-3</c:v>
                </c:pt>
                <c:pt idx="187">
                  <c:v>7.9348500000000002E-3</c:v>
                </c:pt>
                <c:pt idx="188">
                  <c:v>7.97491E-3</c:v>
                </c:pt>
                <c:pt idx="189">
                  <c:v>7.9460499999999996E-3</c:v>
                </c:pt>
                <c:pt idx="190">
                  <c:v>7.9939899999999994E-3</c:v>
                </c:pt>
                <c:pt idx="191">
                  <c:v>7.9933699999999996E-3</c:v>
                </c:pt>
                <c:pt idx="192">
                  <c:v>8.0014500000000002E-3</c:v>
                </c:pt>
                <c:pt idx="193">
                  <c:v>8.0249299999999996E-3</c:v>
                </c:pt>
                <c:pt idx="194">
                  <c:v>8.14286E-3</c:v>
                </c:pt>
                <c:pt idx="195">
                  <c:v>8.31287E-3</c:v>
                </c:pt>
                <c:pt idx="196">
                  <c:v>8.3742899999999995E-3</c:v>
                </c:pt>
                <c:pt idx="197">
                  <c:v>8.4940299999999996E-3</c:v>
                </c:pt>
                <c:pt idx="198">
                  <c:v>8.5524699999999995E-3</c:v>
                </c:pt>
                <c:pt idx="199">
                  <c:v>8.5335399999999992E-3</c:v>
                </c:pt>
                <c:pt idx="200">
                  <c:v>8.5701300000000005E-3</c:v>
                </c:pt>
                <c:pt idx="201">
                  <c:v>8.6408600000000002E-3</c:v>
                </c:pt>
                <c:pt idx="202">
                  <c:v>8.64616E-3</c:v>
                </c:pt>
                <c:pt idx="203">
                  <c:v>8.6401900000000007E-3</c:v>
                </c:pt>
                <c:pt idx="204">
                  <c:v>8.6828900000000004E-3</c:v>
                </c:pt>
                <c:pt idx="205">
                  <c:v>8.8357799999999997E-3</c:v>
                </c:pt>
                <c:pt idx="206">
                  <c:v>8.9769600000000008E-3</c:v>
                </c:pt>
                <c:pt idx="207">
                  <c:v>9.0278400000000005E-3</c:v>
                </c:pt>
                <c:pt idx="208">
                  <c:v>9.0482900000000005E-3</c:v>
                </c:pt>
                <c:pt idx="209">
                  <c:v>9.1130599999999992E-3</c:v>
                </c:pt>
                <c:pt idx="210">
                  <c:v>9.2781400000000007E-3</c:v>
                </c:pt>
                <c:pt idx="211">
                  <c:v>9.2708400000000007E-3</c:v>
                </c:pt>
                <c:pt idx="212">
                  <c:v>9.4590999999999998E-3</c:v>
                </c:pt>
                <c:pt idx="213">
                  <c:v>9.4180700000000006E-3</c:v>
                </c:pt>
                <c:pt idx="214">
                  <c:v>9.4483699999999993E-3</c:v>
                </c:pt>
                <c:pt idx="215">
                  <c:v>9.4660899999999999E-3</c:v>
                </c:pt>
                <c:pt idx="216">
                  <c:v>9.39364E-3</c:v>
                </c:pt>
                <c:pt idx="217">
                  <c:v>9.2319199999999994E-3</c:v>
                </c:pt>
                <c:pt idx="218">
                  <c:v>9.2904100000000007E-3</c:v>
                </c:pt>
                <c:pt idx="219">
                  <c:v>9.3139499999999997E-3</c:v>
                </c:pt>
                <c:pt idx="220">
                  <c:v>9.3264899999999998E-3</c:v>
                </c:pt>
                <c:pt idx="221">
                  <c:v>9.3057399999999998E-3</c:v>
                </c:pt>
                <c:pt idx="222">
                  <c:v>9.3139999999999994E-3</c:v>
                </c:pt>
                <c:pt idx="223">
                  <c:v>9.4145300000000008E-3</c:v>
                </c:pt>
                <c:pt idx="224">
                  <c:v>9.4093700000000002E-3</c:v>
                </c:pt>
                <c:pt idx="225">
                  <c:v>9.6214600000000001E-3</c:v>
                </c:pt>
                <c:pt idx="226">
                  <c:v>9.6246400000000003E-3</c:v>
                </c:pt>
                <c:pt idx="227">
                  <c:v>9.9833999999999999E-3</c:v>
                </c:pt>
                <c:pt idx="228">
                  <c:v>9.9838600000000007E-3</c:v>
                </c:pt>
                <c:pt idx="229">
                  <c:v>9.9913599999999995E-3</c:v>
                </c:pt>
                <c:pt idx="230">
                  <c:v>9.9442000000000003E-3</c:v>
                </c:pt>
                <c:pt idx="231">
                  <c:v>1.015389E-2</c:v>
                </c:pt>
                <c:pt idx="232">
                  <c:v>1.01583E-2</c:v>
                </c:pt>
                <c:pt idx="233">
                  <c:v>1.035323E-2</c:v>
                </c:pt>
                <c:pt idx="234">
                  <c:v>1.040659E-2</c:v>
                </c:pt>
                <c:pt idx="235">
                  <c:v>1.048632E-2</c:v>
                </c:pt>
                <c:pt idx="236">
                  <c:v>1.048734E-2</c:v>
                </c:pt>
                <c:pt idx="237">
                  <c:v>1.048407E-2</c:v>
                </c:pt>
                <c:pt idx="238">
                  <c:v>1.0479530000000001E-2</c:v>
                </c:pt>
                <c:pt idx="239">
                  <c:v>1.046439E-2</c:v>
                </c:pt>
                <c:pt idx="240">
                  <c:v>1.050355E-2</c:v>
                </c:pt>
                <c:pt idx="241">
                  <c:v>1.047938E-2</c:v>
                </c:pt>
                <c:pt idx="242">
                  <c:v>1.053485E-2</c:v>
                </c:pt>
                <c:pt idx="243">
                  <c:v>1.0577430000000001E-2</c:v>
                </c:pt>
                <c:pt idx="244">
                  <c:v>1.07379E-2</c:v>
                </c:pt>
                <c:pt idx="245">
                  <c:v>1.0967960000000001E-2</c:v>
                </c:pt>
                <c:pt idx="246">
                  <c:v>1.1154789999999999E-2</c:v>
                </c:pt>
                <c:pt idx="247">
                  <c:v>1.122691E-2</c:v>
                </c:pt>
                <c:pt idx="248">
                  <c:v>1.106326E-2</c:v>
                </c:pt>
                <c:pt idx="249">
                  <c:v>1.122314E-2</c:v>
                </c:pt>
                <c:pt idx="250">
                  <c:v>1.109136E-2</c:v>
                </c:pt>
                <c:pt idx="251">
                  <c:v>1.099815E-2</c:v>
                </c:pt>
                <c:pt idx="252">
                  <c:v>1.114679E-2</c:v>
                </c:pt>
                <c:pt idx="253">
                  <c:v>1.139982E-2</c:v>
                </c:pt>
                <c:pt idx="254">
                  <c:v>1.140418E-2</c:v>
                </c:pt>
                <c:pt idx="255">
                  <c:v>1.140626E-2</c:v>
                </c:pt>
                <c:pt idx="256">
                  <c:v>1.144801E-2</c:v>
                </c:pt>
                <c:pt idx="257">
                  <c:v>1.153562E-2</c:v>
                </c:pt>
                <c:pt idx="258">
                  <c:v>1.154036E-2</c:v>
                </c:pt>
                <c:pt idx="259">
                  <c:v>1.162783E-2</c:v>
                </c:pt>
                <c:pt idx="260">
                  <c:v>1.1618420000000001E-2</c:v>
                </c:pt>
                <c:pt idx="261">
                  <c:v>1.1744299999999999E-2</c:v>
                </c:pt>
                <c:pt idx="262">
                  <c:v>1.1832219999999999E-2</c:v>
                </c:pt>
                <c:pt idx="263">
                  <c:v>1.182677E-2</c:v>
                </c:pt>
                <c:pt idx="264">
                  <c:v>1.181863E-2</c:v>
                </c:pt>
                <c:pt idx="265">
                  <c:v>1.182274E-2</c:v>
                </c:pt>
                <c:pt idx="266">
                  <c:v>1.183683E-2</c:v>
                </c:pt>
                <c:pt idx="267">
                  <c:v>1.1923339999999999E-2</c:v>
                </c:pt>
                <c:pt idx="268">
                  <c:v>1.2064139999999999E-2</c:v>
                </c:pt>
                <c:pt idx="269">
                  <c:v>1.2213089999999999E-2</c:v>
                </c:pt>
                <c:pt idx="270">
                  <c:v>1.22192E-2</c:v>
                </c:pt>
                <c:pt idx="271">
                  <c:v>1.2742949999999999E-2</c:v>
                </c:pt>
                <c:pt idx="272">
                  <c:v>1.2688639999999999E-2</c:v>
                </c:pt>
                <c:pt idx="273">
                  <c:v>1.440896E-2</c:v>
                </c:pt>
                <c:pt idx="274">
                  <c:v>1.7066370000000001E-2</c:v>
                </c:pt>
                <c:pt idx="275">
                  <c:v>1.7770790000000002E-2</c:v>
                </c:pt>
                <c:pt idx="276">
                  <c:v>1.749802E-2</c:v>
                </c:pt>
                <c:pt idx="277">
                  <c:v>1.7488320000000002E-2</c:v>
                </c:pt>
                <c:pt idx="278">
                  <c:v>1.7515019999999999E-2</c:v>
                </c:pt>
                <c:pt idx="279">
                  <c:v>1.7635149999999999E-2</c:v>
                </c:pt>
                <c:pt idx="280">
                  <c:v>1.778275E-2</c:v>
                </c:pt>
                <c:pt idx="281">
                  <c:v>1.791235E-2</c:v>
                </c:pt>
                <c:pt idx="282">
                  <c:v>1.7898259999999999E-2</c:v>
                </c:pt>
                <c:pt idx="283">
                  <c:v>1.7984010000000002E-2</c:v>
                </c:pt>
                <c:pt idx="284">
                  <c:v>1.7984460000000001E-2</c:v>
                </c:pt>
                <c:pt idx="285">
                  <c:v>1.7962220000000001E-2</c:v>
                </c:pt>
                <c:pt idx="286">
                  <c:v>1.7932879999999998E-2</c:v>
                </c:pt>
                <c:pt idx="287">
                  <c:v>1.8361220000000001E-2</c:v>
                </c:pt>
                <c:pt idx="288">
                  <c:v>1.8629739999999999E-2</c:v>
                </c:pt>
                <c:pt idx="289">
                  <c:v>1.9144080000000001E-2</c:v>
                </c:pt>
                <c:pt idx="290">
                  <c:v>1.9975030000000001E-2</c:v>
                </c:pt>
                <c:pt idx="291">
                  <c:v>2.0656319999999999E-2</c:v>
                </c:pt>
                <c:pt idx="292">
                  <c:v>2.0768120000000001E-2</c:v>
                </c:pt>
                <c:pt idx="293">
                  <c:v>2.0760540000000001E-2</c:v>
                </c:pt>
                <c:pt idx="294">
                  <c:v>2.0739239999999999E-2</c:v>
                </c:pt>
                <c:pt idx="295">
                  <c:v>2.087497E-2</c:v>
                </c:pt>
                <c:pt idx="296">
                  <c:v>2.090467E-2</c:v>
                </c:pt>
                <c:pt idx="297">
                  <c:v>2.1194689999999999E-2</c:v>
                </c:pt>
                <c:pt idx="298">
                  <c:v>2.1655110000000002E-2</c:v>
                </c:pt>
                <c:pt idx="299">
                  <c:v>2.1658239999999999E-2</c:v>
                </c:pt>
                <c:pt idx="300">
                  <c:v>2.4029539999999999E-2</c:v>
                </c:pt>
                <c:pt idx="301">
                  <c:v>2.484724E-2</c:v>
                </c:pt>
                <c:pt idx="302">
                  <c:v>2.4842949999999999E-2</c:v>
                </c:pt>
                <c:pt idx="303">
                  <c:v>2.4825070000000001E-2</c:v>
                </c:pt>
                <c:pt idx="304">
                  <c:v>2.4903140000000001E-2</c:v>
                </c:pt>
                <c:pt idx="305">
                  <c:v>2.51965E-2</c:v>
                </c:pt>
                <c:pt idx="306">
                  <c:v>2.5303510000000001E-2</c:v>
                </c:pt>
                <c:pt idx="307">
                  <c:v>2.532131E-2</c:v>
                </c:pt>
                <c:pt idx="308">
                  <c:v>2.5450170000000001E-2</c:v>
                </c:pt>
                <c:pt idx="309">
                  <c:v>2.5604109999999999E-2</c:v>
                </c:pt>
                <c:pt idx="310">
                  <c:v>2.5614479999999998E-2</c:v>
                </c:pt>
                <c:pt idx="311">
                  <c:v>2.5767310000000002E-2</c:v>
                </c:pt>
                <c:pt idx="312">
                  <c:v>2.5926459999999998E-2</c:v>
                </c:pt>
                <c:pt idx="313">
                  <c:v>2.5916519999999998E-2</c:v>
                </c:pt>
                <c:pt idx="314">
                  <c:v>2.5957259999999999E-2</c:v>
                </c:pt>
                <c:pt idx="315">
                  <c:v>2.5955559999999999E-2</c:v>
                </c:pt>
                <c:pt idx="316">
                  <c:v>2.6024499999999999E-2</c:v>
                </c:pt>
                <c:pt idx="317">
                  <c:v>2.6028880000000001E-2</c:v>
                </c:pt>
                <c:pt idx="318">
                  <c:v>2.6114720000000001E-2</c:v>
                </c:pt>
                <c:pt idx="319">
                  <c:v>2.6171400000000001E-2</c:v>
                </c:pt>
                <c:pt idx="320">
                  <c:v>2.6366460000000001E-2</c:v>
                </c:pt>
                <c:pt idx="321">
                  <c:v>2.6332700000000001E-2</c:v>
                </c:pt>
                <c:pt idx="322">
                  <c:v>2.630155E-2</c:v>
                </c:pt>
                <c:pt idx="323">
                  <c:v>2.6338429999999999E-2</c:v>
                </c:pt>
                <c:pt idx="324">
                  <c:v>2.633106E-2</c:v>
                </c:pt>
                <c:pt idx="325">
                  <c:v>2.6335899999999999E-2</c:v>
                </c:pt>
                <c:pt idx="326">
                  <c:v>2.6333510000000001E-2</c:v>
                </c:pt>
                <c:pt idx="327">
                  <c:v>2.6335299999999999E-2</c:v>
                </c:pt>
                <c:pt idx="328">
                  <c:v>2.635144E-2</c:v>
                </c:pt>
                <c:pt idx="329">
                  <c:v>2.666458E-2</c:v>
                </c:pt>
                <c:pt idx="330">
                  <c:v>2.666441E-2</c:v>
                </c:pt>
                <c:pt idx="331">
                  <c:v>2.7034929999999999E-2</c:v>
                </c:pt>
                <c:pt idx="332">
                  <c:v>2.747231E-2</c:v>
                </c:pt>
                <c:pt idx="333">
                  <c:v>2.7519410000000001E-2</c:v>
                </c:pt>
                <c:pt idx="334">
                  <c:v>2.7540849999999999E-2</c:v>
                </c:pt>
                <c:pt idx="335">
                  <c:v>2.773451E-2</c:v>
                </c:pt>
                <c:pt idx="336">
                  <c:v>2.7820999999999999E-2</c:v>
                </c:pt>
                <c:pt idx="337">
                  <c:v>2.791219E-2</c:v>
                </c:pt>
                <c:pt idx="338">
                  <c:v>2.8080310000000001E-2</c:v>
                </c:pt>
                <c:pt idx="339">
                  <c:v>2.8218839999999999E-2</c:v>
                </c:pt>
                <c:pt idx="340">
                  <c:v>2.8313930000000001E-2</c:v>
                </c:pt>
                <c:pt idx="341">
                  <c:v>2.8359530000000001E-2</c:v>
                </c:pt>
                <c:pt idx="342">
                  <c:v>2.8501619999999998E-2</c:v>
                </c:pt>
                <c:pt idx="343">
                  <c:v>2.8723809999999999E-2</c:v>
                </c:pt>
                <c:pt idx="344">
                  <c:v>2.879636E-2</c:v>
                </c:pt>
                <c:pt idx="345">
                  <c:v>2.8841930000000002E-2</c:v>
                </c:pt>
                <c:pt idx="346">
                  <c:v>2.8853139999999999E-2</c:v>
                </c:pt>
                <c:pt idx="347">
                  <c:v>2.8901489999999998E-2</c:v>
                </c:pt>
                <c:pt idx="348">
                  <c:v>2.8902600000000001E-2</c:v>
                </c:pt>
                <c:pt idx="349">
                  <c:v>2.8976709999999999E-2</c:v>
                </c:pt>
                <c:pt idx="350">
                  <c:v>2.900846E-2</c:v>
                </c:pt>
                <c:pt idx="351">
                  <c:v>2.9102610000000001E-2</c:v>
                </c:pt>
                <c:pt idx="352">
                  <c:v>2.9120239999999999E-2</c:v>
                </c:pt>
                <c:pt idx="353">
                  <c:v>2.9537799999999999E-2</c:v>
                </c:pt>
                <c:pt idx="354">
                  <c:v>2.961049E-2</c:v>
                </c:pt>
                <c:pt idx="355">
                  <c:v>3.0120210000000001E-2</c:v>
                </c:pt>
                <c:pt idx="356">
                  <c:v>3.0295590000000001E-2</c:v>
                </c:pt>
                <c:pt idx="357">
                  <c:v>3.0521619999999999E-2</c:v>
                </c:pt>
                <c:pt idx="358">
                  <c:v>3.0627740000000001E-2</c:v>
                </c:pt>
                <c:pt idx="359">
                  <c:v>3.064389E-2</c:v>
                </c:pt>
                <c:pt idx="360">
                  <c:v>3.069088E-2</c:v>
                </c:pt>
                <c:pt idx="361">
                  <c:v>3.094423E-2</c:v>
                </c:pt>
                <c:pt idx="362">
                  <c:v>3.1020559999999999E-2</c:v>
                </c:pt>
                <c:pt idx="363">
                  <c:v>3.0986409999999999E-2</c:v>
                </c:pt>
                <c:pt idx="364">
                  <c:v>3.135288E-2</c:v>
                </c:pt>
                <c:pt idx="365">
                  <c:v>3.1521649999999998E-2</c:v>
                </c:pt>
                <c:pt idx="366">
                  <c:v>3.1540390000000001E-2</c:v>
                </c:pt>
                <c:pt idx="367">
                  <c:v>3.1612130000000002E-2</c:v>
                </c:pt>
                <c:pt idx="368">
                  <c:v>3.2238839999999998E-2</c:v>
                </c:pt>
                <c:pt idx="369">
                  <c:v>3.2344409999999997E-2</c:v>
                </c:pt>
                <c:pt idx="370">
                  <c:v>3.2382210000000002E-2</c:v>
                </c:pt>
                <c:pt idx="371">
                  <c:v>3.2553550000000001E-2</c:v>
                </c:pt>
                <c:pt idx="372">
                  <c:v>3.2908220000000002E-2</c:v>
                </c:pt>
                <c:pt idx="373">
                  <c:v>3.2894890000000003E-2</c:v>
                </c:pt>
                <c:pt idx="374">
                  <c:v>3.2931389999999998E-2</c:v>
                </c:pt>
                <c:pt idx="375">
                  <c:v>3.3136350000000002E-2</c:v>
                </c:pt>
                <c:pt idx="376">
                  <c:v>3.3323569999999997E-2</c:v>
                </c:pt>
                <c:pt idx="377">
                  <c:v>3.3321969999999999E-2</c:v>
                </c:pt>
                <c:pt idx="378">
                  <c:v>3.3393449999999998E-2</c:v>
                </c:pt>
                <c:pt idx="379">
                  <c:v>3.3471809999999998E-2</c:v>
                </c:pt>
                <c:pt idx="380">
                  <c:v>3.3310480000000003E-2</c:v>
                </c:pt>
                <c:pt idx="381">
                  <c:v>3.3319139999999997E-2</c:v>
                </c:pt>
                <c:pt idx="382">
                  <c:v>3.3463890000000003E-2</c:v>
                </c:pt>
                <c:pt idx="383">
                  <c:v>3.354037E-2</c:v>
                </c:pt>
                <c:pt idx="384">
                  <c:v>3.3656709999999999E-2</c:v>
                </c:pt>
                <c:pt idx="385">
                  <c:v>3.3932120000000003E-2</c:v>
                </c:pt>
                <c:pt idx="386">
                  <c:v>3.421751E-2</c:v>
                </c:pt>
                <c:pt idx="387">
                  <c:v>3.4326500000000003E-2</c:v>
                </c:pt>
                <c:pt idx="388">
                  <c:v>3.4597599999999999E-2</c:v>
                </c:pt>
                <c:pt idx="389">
                  <c:v>3.4163810000000003E-2</c:v>
                </c:pt>
                <c:pt idx="390">
                  <c:v>3.416313E-2</c:v>
                </c:pt>
                <c:pt idx="391">
                  <c:v>3.4143699999999999E-2</c:v>
                </c:pt>
                <c:pt idx="392">
                  <c:v>3.4130639999999997E-2</c:v>
                </c:pt>
                <c:pt idx="393">
                  <c:v>3.4069200000000001E-2</c:v>
                </c:pt>
                <c:pt idx="394">
                  <c:v>3.4340309999999999E-2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AA-4744-82F1-1DA6382C3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308544"/>
        <c:axId val="186146816"/>
      </c:scatterChart>
      <c:valAx>
        <c:axId val="160308544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86146816"/>
        <c:crosses val="autoZero"/>
        <c:crossBetween val="midCat"/>
      </c:valAx>
      <c:valAx>
        <c:axId val="186146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3085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28315330775960695"/>
                  <c:y val="0.46284807071529854"/>
                </c:manualLayout>
              </c:layout>
              <c:numFmt formatCode="General" sourceLinked="0"/>
            </c:trendlineLbl>
          </c:trendline>
          <c:xVal>
            <c:numRef>
              <c:f>'Data fresh bones'!$FR$4:$FR$398</c:f>
              <c:numCache>
                <c:formatCode>0.00E+00</c:formatCode>
                <c:ptCount val="395"/>
                <c:pt idx="0">
                  <c:v>-1.7391999999999999E-5</c:v>
                </c:pt>
                <c:pt idx="1">
                  <c:v>4.6247E-6</c:v>
                </c:pt>
                <c:pt idx="2">
                  <c:v>5.07715E-5</c:v>
                </c:pt>
                <c:pt idx="3" formatCode="General">
                  <c:v>1.70753E-4</c:v>
                </c:pt>
                <c:pt idx="4" formatCode="General">
                  <c:v>5.0274300000000005E-4</c:v>
                </c:pt>
                <c:pt idx="5" formatCode="General">
                  <c:v>1.6162310000000001E-3</c:v>
                </c:pt>
                <c:pt idx="6" formatCode="General">
                  <c:v>2.8196839999999998E-3</c:v>
                </c:pt>
                <c:pt idx="7" formatCode="General">
                  <c:v>4.440327E-3</c:v>
                </c:pt>
                <c:pt idx="8" formatCode="General">
                  <c:v>6.3933669999999996E-3</c:v>
                </c:pt>
                <c:pt idx="9" formatCode="General">
                  <c:v>8.6006009999999994E-3</c:v>
                </c:pt>
                <c:pt idx="10" formatCode="General">
                  <c:v>1.0490658999999999E-2</c:v>
                </c:pt>
                <c:pt idx="11" formatCode="General">
                  <c:v>1.2442190000000001E-2</c:v>
                </c:pt>
                <c:pt idx="12" formatCode="General">
                  <c:v>1.4529831999999999E-2</c:v>
                </c:pt>
                <c:pt idx="13" formatCode="General">
                  <c:v>1.6602274E-2</c:v>
                </c:pt>
                <c:pt idx="14" formatCode="General">
                  <c:v>1.8419688E-2</c:v>
                </c:pt>
                <c:pt idx="15" formatCode="General">
                  <c:v>2.0237532999999999E-2</c:v>
                </c:pt>
                <c:pt idx="16" formatCode="General">
                  <c:v>2.2712255000000001E-2</c:v>
                </c:pt>
                <c:pt idx="17" formatCode="General">
                  <c:v>2.5314277E-2</c:v>
                </c:pt>
                <c:pt idx="18" formatCode="General">
                  <c:v>2.8386030999999999E-2</c:v>
                </c:pt>
                <c:pt idx="19" formatCode="General">
                  <c:v>3.2332621999999998E-2</c:v>
                </c:pt>
                <c:pt idx="20" formatCode="General">
                  <c:v>3.7117254000000002E-2</c:v>
                </c:pt>
                <c:pt idx="21" formatCode="General">
                  <c:v>4.2102898E-2</c:v>
                </c:pt>
                <c:pt idx="22" formatCode="General">
                  <c:v>4.8430673E-2</c:v>
                </c:pt>
                <c:pt idx="23" formatCode="General">
                  <c:v>5.6466927E-2</c:v>
                </c:pt>
                <c:pt idx="24" formatCode="General">
                  <c:v>6.5694901999999999E-2</c:v>
                </c:pt>
                <c:pt idx="25" formatCode="General">
                  <c:v>7.4903278000000004E-2</c:v>
                </c:pt>
                <c:pt idx="26" formatCode="General">
                  <c:v>8.4598042999999998E-2</c:v>
                </c:pt>
                <c:pt idx="27" formatCode="General">
                  <c:v>9.5834096999999993E-2</c:v>
                </c:pt>
                <c:pt idx="28" formatCode="General">
                  <c:v>0.108343316</c:v>
                </c:pt>
                <c:pt idx="29" formatCode="General">
                  <c:v>0.119575474</c:v>
                </c:pt>
                <c:pt idx="30" formatCode="General">
                  <c:v>0.12972229499999999</c:v>
                </c:pt>
                <c:pt idx="31" formatCode="General">
                  <c:v>0.13993050900000001</c:v>
                </c:pt>
                <c:pt idx="32" formatCode="General">
                  <c:v>0.14928391599999999</c:v>
                </c:pt>
                <c:pt idx="33" formatCode="General">
                  <c:v>0.157330103</c:v>
                </c:pt>
                <c:pt idx="34" formatCode="General">
                  <c:v>0.16695130699999999</c:v>
                </c:pt>
                <c:pt idx="35" formatCode="General">
                  <c:v>0.17863855000000001</c:v>
                </c:pt>
                <c:pt idx="36" formatCode="General">
                  <c:v>0.189504955</c:v>
                </c:pt>
                <c:pt idx="37" formatCode="General">
                  <c:v>0.198284134</c:v>
                </c:pt>
                <c:pt idx="38" formatCode="General">
                  <c:v>0.206056724</c:v>
                </c:pt>
                <c:pt idx="39" formatCode="General">
                  <c:v>0.21323097699999999</c:v>
                </c:pt>
                <c:pt idx="40" formatCode="General">
                  <c:v>0.219585483</c:v>
                </c:pt>
                <c:pt idx="41" formatCode="General">
                  <c:v>0.226086959</c:v>
                </c:pt>
                <c:pt idx="42" formatCode="General">
                  <c:v>0.232642979</c:v>
                </c:pt>
                <c:pt idx="43" formatCode="General">
                  <c:v>0.23847612300000001</c:v>
                </c:pt>
                <c:pt idx="44" formatCode="General">
                  <c:v>0.24396647399999999</c:v>
                </c:pt>
                <c:pt idx="45" formatCode="General">
                  <c:v>0.249718317</c:v>
                </c:pt>
                <c:pt idx="46" formatCode="General">
                  <c:v>0.25494030200000001</c:v>
                </c:pt>
                <c:pt idx="47" formatCode="General">
                  <c:v>0.26021587000000002</c:v>
                </c:pt>
                <c:pt idx="48" formatCode="General">
                  <c:v>0.26672798199999997</c:v>
                </c:pt>
                <c:pt idx="49" formatCode="General">
                  <c:v>0.27398657999999998</c:v>
                </c:pt>
                <c:pt idx="50" formatCode="General">
                  <c:v>0.28024379700000002</c:v>
                </c:pt>
                <c:pt idx="51" formatCode="General">
                  <c:v>0.28635536299999997</c:v>
                </c:pt>
                <c:pt idx="52" formatCode="General">
                  <c:v>0.29336289500000001</c:v>
                </c:pt>
                <c:pt idx="53" formatCode="General">
                  <c:v>0.30001672800000001</c:v>
                </c:pt>
                <c:pt idx="54" formatCode="General">
                  <c:v>0.30573943999999997</c:v>
                </c:pt>
                <c:pt idx="55" formatCode="General">
                  <c:v>0.31284578200000002</c:v>
                </c:pt>
                <c:pt idx="56" formatCode="General">
                  <c:v>0.32083267700000001</c:v>
                </c:pt>
                <c:pt idx="57" formatCode="General">
                  <c:v>0.32743693299999999</c:v>
                </c:pt>
                <c:pt idx="58" formatCode="General">
                  <c:v>0.33264306399999999</c:v>
                </c:pt>
                <c:pt idx="59" formatCode="General">
                  <c:v>0.33827927099999999</c:v>
                </c:pt>
                <c:pt idx="60" formatCode="General">
                  <c:v>0.34284379700000001</c:v>
                </c:pt>
                <c:pt idx="61" formatCode="General">
                  <c:v>0.34659390499999998</c:v>
                </c:pt>
                <c:pt idx="62" formatCode="General">
                  <c:v>0.35085695700000002</c:v>
                </c:pt>
                <c:pt idx="63" formatCode="General">
                  <c:v>0.356562938</c:v>
                </c:pt>
                <c:pt idx="64" formatCode="General">
                  <c:v>0.36177757999999999</c:v>
                </c:pt>
                <c:pt idx="65" formatCode="General">
                  <c:v>0.36785477599999999</c:v>
                </c:pt>
                <c:pt idx="66" formatCode="General">
                  <c:v>0.375795922</c:v>
                </c:pt>
                <c:pt idx="67" formatCode="General">
                  <c:v>0.38516155800000001</c:v>
                </c:pt>
                <c:pt idx="68" formatCode="General">
                  <c:v>0.39498456199999998</c:v>
                </c:pt>
                <c:pt idx="69" formatCode="General">
                  <c:v>0.40480784600000003</c:v>
                </c:pt>
                <c:pt idx="70" formatCode="General">
                  <c:v>0.413606166</c:v>
                </c:pt>
                <c:pt idx="71" formatCode="General">
                  <c:v>0.4220313</c:v>
                </c:pt>
                <c:pt idx="72" formatCode="General">
                  <c:v>0.43028264100000002</c:v>
                </c:pt>
                <c:pt idx="73" formatCode="General">
                  <c:v>0.43756467700000001</c:v>
                </c:pt>
                <c:pt idx="74" formatCode="General">
                  <c:v>0.44514130299999999</c:v>
                </c:pt>
                <c:pt idx="75" formatCode="General">
                  <c:v>0.45309511099999999</c:v>
                </c:pt>
                <c:pt idx="76" formatCode="General">
                  <c:v>0.46001081900000002</c:v>
                </c:pt>
                <c:pt idx="77" formatCode="General">
                  <c:v>0.465733067</c:v>
                </c:pt>
                <c:pt idx="78" formatCode="General">
                  <c:v>0.47122574900000003</c:v>
                </c:pt>
                <c:pt idx="79" formatCode="General">
                  <c:v>0.47645104599999999</c:v>
                </c:pt>
                <c:pt idx="80" formatCode="General">
                  <c:v>0.483238689</c:v>
                </c:pt>
                <c:pt idx="81" formatCode="General">
                  <c:v>0.49158805799999999</c:v>
                </c:pt>
                <c:pt idx="82" formatCode="General">
                  <c:v>0.50016140899999995</c:v>
                </c:pt>
                <c:pt idx="83" formatCode="General">
                  <c:v>0.50828016799999998</c:v>
                </c:pt>
                <c:pt idx="84" formatCode="General">
                  <c:v>0.51610491400000003</c:v>
                </c:pt>
                <c:pt idx="85" formatCode="General">
                  <c:v>0.52213591800000003</c:v>
                </c:pt>
                <c:pt idx="86" formatCode="General">
                  <c:v>0.52745647600000001</c:v>
                </c:pt>
                <c:pt idx="87" formatCode="General">
                  <c:v>0.53268972299999995</c:v>
                </c:pt>
                <c:pt idx="88" formatCode="General">
                  <c:v>0.53862642800000005</c:v>
                </c:pt>
                <c:pt idx="89" formatCode="General">
                  <c:v>0.54445097799999997</c:v>
                </c:pt>
                <c:pt idx="90" formatCode="General">
                  <c:v>0.54945820999999995</c:v>
                </c:pt>
                <c:pt idx="91" formatCode="General">
                  <c:v>0.55302354200000003</c:v>
                </c:pt>
                <c:pt idx="92" formatCode="General">
                  <c:v>0.55656318199999999</c:v>
                </c:pt>
                <c:pt idx="93" formatCode="General">
                  <c:v>0.55971798500000003</c:v>
                </c:pt>
                <c:pt idx="94" formatCode="General">
                  <c:v>0.56201817200000004</c:v>
                </c:pt>
                <c:pt idx="95" formatCode="General">
                  <c:v>0.56500979600000001</c:v>
                </c:pt>
                <c:pt idx="96" formatCode="General">
                  <c:v>0.56893922699999999</c:v>
                </c:pt>
                <c:pt idx="97" formatCode="General">
                  <c:v>0.57228624500000003</c:v>
                </c:pt>
                <c:pt idx="98" formatCode="General">
                  <c:v>0.57553776599999995</c:v>
                </c:pt>
                <c:pt idx="99" formatCode="General">
                  <c:v>0.57935402300000005</c:v>
                </c:pt>
                <c:pt idx="100" formatCode="General">
                  <c:v>0.58259586699999999</c:v>
                </c:pt>
                <c:pt idx="101" formatCode="General">
                  <c:v>0.58473415799999995</c:v>
                </c:pt>
                <c:pt idx="102" formatCode="General">
                  <c:v>0.58659103099999998</c:v>
                </c:pt>
                <c:pt idx="103" formatCode="General">
                  <c:v>0.58775878800000003</c:v>
                </c:pt>
                <c:pt idx="104" formatCode="General">
                  <c:v>0.58912369099999995</c:v>
                </c:pt>
                <c:pt idx="105" formatCode="General">
                  <c:v>0.59120366800000002</c:v>
                </c:pt>
                <c:pt idx="106" formatCode="General">
                  <c:v>0.59492542900000001</c:v>
                </c:pt>
                <c:pt idx="107" formatCode="General">
                  <c:v>0.60009785699999996</c:v>
                </c:pt>
                <c:pt idx="108" formatCode="General">
                  <c:v>0.60569907599999995</c:v>
                </c:pt>
                <c:pt idx="109" formatCode="General">
                  <c:v>0.61065960399999997</c:v>
                </c:pt>
                <c:pt idx="110" formatCode="General">
                  <c:v>0.61478937700000003</c:v>
                </c:pt>
                <c:pt idx="111" formatCode="General">
                  <c:v>0.61795513700000004</c:v>
                </c:pt>
                <c:pt idx="112" formatCode="General">
                  <c:v>0.62123075000000005</c:v>
                </c:pt>
                <c:pt idx="113" formatCode="General">
                  <c:v>0.62475987899999996</c:v>
                </c:pt>
                <c:pt idx="114" formatCode="General">
                  <c:v>0.62913374600000005</c:v>
                </c:pt>
                <c:pt idx="115" formatCode="General">
                  <c:v>0.63479937500000005</c:v>
                </c:pt>
                <c:pt idx="116" formatCode="General">
                  <c:v>0.64111451100000005</c:v>
                </c:pt>
                <c:pt idx="117" formatCode="General">
                  <c:v>0.646805933</c:v>
                </c:pt>
                <c:pt idx="118" formatCode="General">
                  <c:v>0.65290172999999996</c:v>
                </c:pt>
                <c:pt idx="119" formatCode="General">
                  <c:v>0.65973845600000003</c:v>
                </c:pt>
                <c:pt idx="120" formatCode="General">
                  <c:v>0.66675599200000002</c:v>
                </c:pt>
                <c:pt idx="121" formatCode="General">
                  <c:v>0.67394467400000002</c:v>
                </c:pt>
                <c:pt idx="122" formatCode="General">
                  <c:v>0.68071830700000002</c:v>
                </c:pt>
                <c:pt idx="123" formatCode="General">
                  <c:v>0.68760776999999995</c:v>
                </c:pt>
                <c:pt idx="124" formatCode="General">
                  <c:v>0.69456432499999998</c:v>
                </c:pt>
                <c:pt idx="125" formatCode="General">
                  <c:v>0.70102245500000004</c:v>
                </c:pt>
                <c:pt idx="126" formatCode="General">
                  <c:v>0.70687073700000003</c:v>
                </c:pt>
                <c:pt idx="127" formatCode="General">
                  <c:v>0.71285957</c:v>
                </c:pt>
                <c:pt idx="128" formatCode="General">
                  <c:v>0.71819398899999998</c:v>
                </c:pt>
                <c:pt idx="129" formatCode="General">
                  <c:v>0.722890013</c:v>
                </c:pt>
                <c:pt idx="130" formatCode="General">
                  <c:v>0.72803774700000001</c:v>
                </c:pt>
                <c:pt idx="131" formatCode="General">
                  <c:v>0.73337594800000006</c:v>
                </c:pt>
                <c:pt idx="132" formatCode="General">
                  <c:v>0.73882696000000003</c:v>
                </c:pt>
                <c:pt idx="133" formatCode="General">
                  <c:v>0.74483266400000003</c:v>
                </c:pt>
                <c:pt idx="134" formatCode="General">
                  <c:v>0.75209128199999997</c:v>
                </c:pt>
                <c:pt idx="135" formatCode="General">
                  <c:v>0.75869448100000003</c:v>
                </c:pt>
                <c:pt idx="136" formatCode="General">
                  <c:v>0.76458877700000005</c:v>
                </c:pt>
                <c:pt idx="137" formatCode="General">
                  <c:v>0.77038448400000004</c:v>
                </c:pt>
                <c:pt idx="138" formatCode="General">
                  <c:v>0.77596232300000001</c:v>
                </c:pt>
                <c:pt idx="139" formatCode="General">
                  <c:v>0.77974104</c:v>
                </c:pt>
                <c:pt idx="140" formatCode="General">
                  <c:v>0.78352683499999998</c:v>
                </c:pt>
                <c:pt idx="141" formatCode="General">
                  <c:v>0.78827118500000004</c:v>
                </c:pt>
                <c:pt idx="142" formatCode="General">
                  <c:v>0.79351615399999997</c:v>
                </c:pt>
                <c:pt idx="143" formatCode="General">
                  <c:v>0.79880340100000002</c:v>
                </c:pt>
                <c:pt idx="144" formatCode="General">
                  <c:v>0.80361842299999997</c:v>
                </c:pt>
                <c:pt idx="145" formatCode="General">
                  <c:v>0.80856004199999998</c:v>
                </c:pt>
                <c:pt idx="146" formatCode="General">
                  <c:v>0.813898016</c:v>
                </c:pt>
                <c:pt idx="147" formatCode="General">
                  <c:v>0.81943181899999995</c:v>
                </c:pt>
                <c:pt idx="148" formatCode="General">
                  <c:v>0.82544633599999995</c:v>
                </c:pt>
                <c:pt idx="149" formatCode="General">
                  <c:v>0.83207925999999999</c:v>
                </c:pt>
                <c:pt idx="150" formatCode="General">
                  <c:v>0.83842185199999997</c:v>
                </c:pt>
                <c:pt idx="151" formatCode="General">
                  <c:v>0.84363353399999996</c:v>
                </c:pt>
                <c:pt idx="152" formatCode="General">
                  <c:v>0.84759653400000001</c:v>
                </c:pt>
                <c:pt idx="153" formatCode="General">
                  <c:v>0.85020631499999999</c:v>
                </c:pt>
                <c:pt idx="154" formatCode="General">
                  <c:v>0.85295205900000004</c:v>
                </c:pt>
                <c:pt idx="155" formatCode="General">
                  <c:v>0.85649110299999998</c:v>
                </c:pt>
                <c:pt idx="156" formatCode="General">
                  <c:v>0.86103684199999997</c:v>
                </c:pt>
                <c:pt idx="157" formatCode="General">
                  <c:v>0.866386726</c:v>
                </c:pt>
                <c:pt idx="158" formatCode="General">
                  <c:v>0.87210838400000001</c:v>
                </c:pt>
                <c:pt idx="159" formatCode="General">
                  <c:v>0.87786369600000003</c:v>
                </c:pt>
                <c:pt idx="160" formatCode="General">
                  <c:v>0.88354460099999999</c:v>
                </c:pt>
                <c:pt idx="161" formatCode="General">
                  <c:v>0.88886372499999999</c:v>
                </c:pt>
                <c:pt idx="162" formatCode="General">
                  <c:v>0.89413126399999998</c:v>
                </c:pt>
                <c:pt idx="163" formatCode="General">
                  <c:v>0.90001608399999999</c:v>
                </c:pt>
                <c:pt idx="164" formatCode="General">
                  <c:v>0.90605249499999996</c:v>
                </c:pt>
                <c:pt idx="165" formatCode="General">
                  <c:v>0.91169140800000004</c:v>
                </c:pt>
                <c:pt idx="166" formatCode="General">
                  <c:v>0.91715502500000001</c:v>
                </c:pt>
                <c:pt idx="167" formatCode="General">
                  <c:v>0.92274630999999996</c:v>
                </c:pt>
                <c:pt idx="168" formatCode="General">
                  <c:v>0.92787412300000005</c:v>
                </c:pt>
                <c:pt idx="169" formatCode="General">
                  <c:v>0.93311907999999999</c:v>
                </c:pt>
                <c:pt idx="170" formatCode="General">
                  <c:v>0.93902098499999997</c:v>
                </c:pt>
                <c:pt idx="171" formatCode="General">
                  <c:v>0.94486414299999999</c:v>
                </c:pt>
                <c:pt idx="172" formatCode="General">
                  <c:v>0.95074951900000004</c:v>
                </c:pt>
                <c:pt idx="173" formatCode="General">
                  <c:v>0.95638577499999999</c:v>
                </c:pt>
                <c:pt idx="174" formatCode="General">
                  <c:v>0.96167151900000003</c:v>
                </c:pt>
                <c:pt idx="175" formatCode="General">
                  <c:v>0.96608388999999995</c:v>
                </c:pt>
                <c:pt idx="176" formatCode="General">
                  <c:v>0.97029606800000001</c:v>
                </c:pt>
                <c:pt idx="177" formatCode="General">
                  <c:v>0.97473802799999998</c:v>
                </c:pt>
                <c:pt idx="178" formatCode="General">
                  <c:v>0.97985335399999995</c:v>
                </c:pt>
                <c:pt idx="179" formatCode="General">
                  <c:v>0.984879791</c:v>
                </c:pt>
                <c:pt idx="180" formatCode="General">
                  <c:v>0.98928114099999997</c:v>
                </c:pt>
                <c:pt idx="181" formatCode="General">
                  <c:v>0.99385387599999997</c:v>
                </c:pt>
                <c:pt idx="182" formatCode="General">
                  <c:v>0.99916073900000002</c:v>
                </c:pt>
                <c:pt idx="183" formatCode="General">
                  <c:v>1.0049564520000001</c:v>
                </c:pt>
                <c:pt idx="184" formatCode="General">
                  <c:v>1.0110179560000001</c:v>
                </c:pt>
                <c:pt idx="185" formatCode="General">
                  <c:v>1.0182216159999999</c:v>
                </c:pt>
                <c:pt idx="186" formatCode="General">
                  <c:v>1.02525698</c:v>
                </c:pt>
                <c:pt idx="187" formatCode="General">
                  <c:v>1.0302475259999999</c:v>
                </c:pt>
                <c:pt idx="188" formatCode="General">
                  <c:v>1.034184676</c:v>
                </c:pt>
                <c:pt idx="189" formatCode="General">
                  <c:v>1.0373982770000001</c:v>
                </c:pt>
                <c:pt idx="190" formatCode="General">
                  <c:v>1.040658474</c:v>
                </c:pt>
                <c:pt idx="191" formatCode="General">
                  <c:v>1.0448583220000001</c:v>
                </c:pt>
                <c:pt idx="192" formatCode="General">
                  <c:v>1.0493104369999999</c:v>
                </c:pt>
                <c:pt idx="193" formatCode="General">
                  <c:v>1.054186544</c:v>
                </c:pt>
                <c:pt idx="194" formatCode="General">
                  <c:v>1.0595675769999999</c:v>
                </c:pt>
                <c:pt idx="195" formatCode="General">
                  <c:v>1.063612394</c:v>
                </c:pt>
                <c:pt idx="196" formatCode="General">
                  <c:v>1.0669657930000001</c:v>
                </c:pt>
                <c:pt idx="197" formatCode="General">
                  <c:v>1.071939693</c:v>
                </c:pt>
                <c:pt idx="198" formatCode="General">
                  <c:v>1.0785618530000001</c:v>
                </c:pt>
                <c:pt idx="199" formatCode="General">
                  <c:v>1.0865468069999999</c:v>
                </c:pt>
                <c:pt idx="200" formatCode="General">
                  <c:v>1.0961642220000001</c:v>
                </c:pt>
                <c:pt idx="201" formatCode="General">
                  <c:v>1.106063174</c:v>
                </c:pt>
                <c:pt idx="202" formatCode="General">
                  <c:v>1.1162261920000001</c:v>
                </c:pt>
                <c:pt idx="203" formatCode="General">
                  <c:v>1.1259434269999999</c:v>
                </c:pt>
                <c:pt idx="204" formatCode="General">
                  <c:v>1.1361464480000001</c:v>
                </c:pt>
                <c:pt idx="205" formatCode="General">
                  <c:v>1.1465653570000001</c:v>
                </c:pt>
                <c:pt idx="206" formatCode="General">
                  <c:v>1.156589584</c:v>
                </c:pt>
                <c:pt idx="207" formatCode="General">
                  <c:v>1.1649788679999999</c:v>
                </c:pt>
                <c:pt idx="208" formatCode="General">
                  <c:v>1.1722675819999999</c:v>
                </c:pt>
                <c:pt idx="209" formatCode="General">
                  <c:v>1.1785869630000001</c:v>
                </c:pt>
                <c:pt idx="210" formatCode="General">
                  <c:v>1.184467181</c:v>
                </c:pt>
                <c:pt idx="211" formatCode="General">
                  <c:v>1.1909719780000001</c:v>
                </c:pt>
                <c:pt idx="212" formatCode="General">
                  <c:v>1.199648837</c:v>
                </c:pt>
                <c:pt idx="213" formatCode="General">
                  <c:v>1.209386651</c:v>
                </c:pt>
                <c:pt idx="214" formatCode="General">
                  <c:v>1.218292245</c:v>
                </c:pt>
                <c:pt idx="215" formatCode="General">
                  <c:v>1.22621487</c:v>
                </c:pt>
                <c:pt idx="216" formatCode="General">
                  <c:v>1.233320368</c:v>
                </c:pt>
                <c:pt idx="217" formatCode="General">
                  <c:v>1.23907451</c:v>
                </c:pt>
                <c:pt idx="218" formatCode="General">
                  <c:v>1.244095819</c:v>
                </c:pt>
                <c:pt idx="219" formatCode="General">
                  <c:v>1.248519583</c:v>
                </c:pt>
                <c:pt idx="220" formatCode="General">
                  <c:v>1.2535821229999999</c:v>
                </c:pt>
                <c:pt idx="221" formatCode="General">
                  <c:v>1.2595177289999999</c:v>
                </c:pt>
                <c:pt idx="222" formatCode="General">
                  <c:v>1.2657901629999999</c:v>
                </c:pt>
                <c:pt idx="223" formatCode="General">
                  <c:v>1.2717952539999999</c:v>
                </c:pt>
                <c:pt idx="224" formatCode="General">
                  <c:v>1.27857943</c:v>
                </c:pt>
                <c:pt idx="225" formatCode="General">
                  <c:v>1.2860923769999999</c:v>
                </c:pt>
                <c:pt idx="226" formatCode="General">
                  <c:v>1.2937221400000001</c:v>
                </c:pt>
                <c:pt idx="227" formatCode="General">
                  <c:v>1.300603776</c:v>
                </c:pt>
                <c:pt idx="228" formatCode="General">
                  <c:v>1.3074185300000001</c:v>
                </c:pt>
                <c:pt idx="229" formatCode="General">
                  <c:v>1.3142747960000001</c:v>
                </c:pt>
                <c:pt idx="230" formatCode="General">
                  <c:v>1.3207568110000001</c:v>
                </c:pt>
                <c:pt idx="231" formatCode="General">
                  <c:v>1.326603003</c:v>
                </c:pt>
                <c:pt idx="232" formatCode="General">
                  <c:v>1.332356857</c:v>
                </c:pt>
                <c:pt idx="233" formatCode="General">
                  <c:v>1.3387042250000001</c:v>
                </c:pt>
                <c:pt idx="234" formatCode="General">
                  <c:v>1.345556008</c:v>
                </c:pt>
                <c:pt idx="235" formatCode="General">
                  <c:v>1.351598863</c:v>
                </c:pt>
                <c:pt idx="236" formatCode="General">
                  <c:v>1.357690989</c:v>
                </c:pt>
                <c:pt idx="237" formatCode="General">
                  <c:v>1.364195405</c:v>
                </c:pt>
                <c:pt idx="238" formatCode="General">
                  <c:v>1.3699126450000001</c:v>
                </c:pt>
                <c:pt idx="239" formatCode="General">
                  <c:v>1.37485323</c:v>
                </c:pt>
                <c:pt idx="240" formatCode="General">
                  <c:v>1.3801304379999999</c:v>
                </c:pt>
                <c:pt idx="241" formatCode="General">
                  <c:v>1.385056507</c:v>
                </c:pt>
                <c:pt idx="242" formatCode="General">
                  <c:v>1.389023358</c:v>
                </c:pt>
                <c:pt idx="243" formatCode="General">
                  <c:v>1.3928377110000001</c:v>
                </c:pt>
                <c:pt idx="244" formatCode="General">
                  <c:v>1.3964708809999999</c:v>
                </c:pt>
                <c:pt idx="245" formatCode="General">
                  <c:v>1.399553053</c:v>
                </c:pt>
                <c:pt idx="246" formatCode="General">
                  <c:v>1.4031464010000001</c:v>
                </c:pt>
                <c:pt idx="247" formatCode="General">
                  <c:v>1.4072025079999999</c:v>
                </c:pt>
                <c:pt idx="248" formatCode="General">
                  <c:v>1.4118863150000001</c:v>
                </c:pt>
                <c:pt idx="249" formatCode="General">
                  <c:v>1.4181958139999999</c:v>
                </c:pt>
                <c:pt idx="250" formatCode="General">
                  <c:v>1.4258349210000001</c:v>
                </c:pt>
                <c:pt idx="251" formatCode="General">
                  <c:v>1.4332336370000001</c:v>
                </c:pt>
                <c:pt idx="252" formatCode="General">
                  <c:v>1.4406859089999999</c:v>
                </c:pt>
                <c:pt idx="253" formatCode="General">
                  <c:v>1.448003454</c:v>
                </c:pt>
                <c:pt idx="254" formatCode="General">
                  <c:v>1.454281793</c:v>
                </c:pt>
                <c:pt idx="255" formatCode="General">
                  <c:v>1.459049171</c:v>
                </c:pt>
                <c:pt idx="256" formatCode="General">
                  <c:v>1.4632951890000001</c:v>
                </c:pt>
                <c:pt idx="257" formatCode="General">
                  <c:v>1.467968712</c:v>
                </c:pt>
                <c:pt idx="258" formatCode="General">
                  <c:v>1.4735503379999999</c:v>
                </c:pt>
                <c:pt idx="259" formatCode="General">
                  <c:v>1.479282531</c:v>
                </c:pt>
                <c:pt idx="260" formatCode="General">
                  <c:v>1.485020081</c:v>
                </c:pt>
                <c:pt idx="261" formatCode="General">
                  <c:v>1.491369693</c:v>
                </c:pt>
                <c:pt idx="262" formatCode="General">
                  <c:v>1.498079129</c:v>
                </c:pt>
                <c:pt idx="263" formatCode="General">
                  <c:v>1.5030236020000001</c:v>
                </c:pt>
                <c:pt idx="264" formatCode="General">
                  <c:v>1.506717922</c:v>
                </c:pt>
                <c:pt idx="265" formatCode="General">
                  <c:v>1.510937108</c:v>
                </c:pt>
                <c:pt idx="266" formatCode="General">
                  <c:v>1.5151248530000001</c:v>
                </c:pt>
                <c:pt idx="267" formatCode="General">
                  <c:v>1.517997563</c:v>
                </c:pt>
                <c:pt idx="268" formatCode="General">
                  <c:v>1.5213617829999999</c:v>
                </c:pt>
                <c:pt idx="269" formatCode="General">
                  <c:v>1.5249206129999999</c:v>
                </c:pt>
                <c:pt idx="270" formatCode="General">
                  <c:v>1.52839898</c:v>
                </c:pt>
                <c:pt idx="271" formatCode="General">
                  <c:v>1.5324547019999999</c:v>
                </c:pt>
                <c:pt idx="272" formatCode="General">
                  <c:v>1.5367046600000001</c:v>
                </c:pt>
                <c:pt idx="273" formatCode="General">
                  <c:v>1.5407231029999999</c:v>
                </c:pt>
                <c:pt idx="274" formatCode="General">
                  <c:v>1.545322544</c:v>
                </c:pt>
                <c:pt idx="275" formatCode="General">
                  <c:v>1.5499826969999999</c:v>
                </c:pt>
                <c:pt idx="276" formatCode="General">
                  <c:v>1.5537302660000001</c:v>
                </c:pt>
                <c:pt idx="277" formatCode="General">
                  <c:v>1.5581845969999999</c:v>
                </c:pt>
                <c:pt idx="278" formatCode="General">
                  <c:v>1.563409075</c:v>
                </c:pt>
                <c:pt idx="279" formatCode="General">
                  <c:v>1.5682749069999999</c:v>
                </c:pt>
                <c:pt idx="280" formatCode="General">
                  <c:v>1.5737492820000001</c:v>
                </c:pt>
                <c:pt idx="281" formatCode="General">
                  <c:v>1.5806502140000001</c:v>
                </c:pt>
                <c:pt idx="282" formatCode="General">
                  <c:v>1.5876907060000001</c:v>
                </c:pt>
                <c:pt idx="283" formatCode="General">
                  <c:v>1.594619781</c:v>
                </c:pt>
                <c:pt idx="284" formatCode="General">
                  <c:v>1.6010988799999999</c:v>
                </c:pt>
                <c:pt idx="285" formatCode="General">
                  <c:v>1.6063901920000001</c:v>
                </c:pt>
                <c:pt idx="286" formatCode="General">
                  <c:v>1.6099480049999999</c:v>
                </c:pt>
                <c:pt idx="287" formatCode="General">
                  <c:v>1.6131849359999999</c:v>
                </c:pt>
                <c:pt idx="288" formatCode="General">
                  <c:v>1.616209921</c:v>
                </c:pt>
                <c:pt idx="289" formatCode="General">
                  <c:v>1.6195299620000001</c:v>
                </c:pt>
                <c:pt idx="290" formatCode="General">
                  <c:v>1.6231873859999999</c:v>
                </c:pt>
                <c:pt idx="291" formatCode="General">
                  <c:v>1.627341769</c:v>
                </c:pt>
                <c:pt idx="292" formatCode="General">
                  <c:v>1.631120441</c:v>
                </c:pt>
                <c:pt idx="293" formatCode="General">
                  <c:v>1.6345561500000001</c:v>
                </c:pt>
                <c:pt idx="294" formatCode="General">
                  <c:v>1.638091811</c:v>
                </c:pt>
                <c:pt idx="295" formatCode="General">
                  <c:v>1.6421458330000001</c:v>
                </c:pt>
                <c:pt idx="296" formatCode="General">
                  <c:v>1.646203141</c:v>
                </c:pt>
                <c:pt idx="297" formatCode="General">
                  <c:v>1.6505306989999999</c:v>
                </c:pt>
                <c:pt idx="298" formatCode="General">
                  <c:v>1.654596653</c:v>
                </c:pt>
                <c:pt idx="299" formatCode="General">
                  <c:v>1.6585846829999999</c:v>
                </c:pt>
                <c:pt idx="300" formatCode="General">
                  <c:v>1.662235849</c:v>
                </c:pt>
                <c:pt idx="301" formatCode="General">
                  <c:v>1.6654761549999999</c:v>
                </c:pt>
                <c:pt idx="302" formatCode="General">
                  <c:v>1.668145185</c:v>
                </c:pt>
                <c:pt idx="303" formatCode="General">
                  <c:v>1.6707882810000001</c:v>
                </c:pt>
                <c:pt idx="304" formatCode="General">
                  <c:v>1.6734018150000001</c:v>
                </c:pt>
                <c:pt idx="305" formatCode="General">
                  <c:v>1.675788542</c:v>
                </c:pt>
                <c:pt idx="306" formatCode="General">
                  <c:v>1.678175913</c:v>
                </c:pt>
                <c:pt idx="307" formatCode="General">
                  <c:v>1.6804904270000001</c:v>
                </c:pt>
                <c:pt idx="308" formatCode="General">
                  <c:v>1.6828761299999999</c:v>
                </c:pt>
                <c:pt idx="309" formatCode="General">
                  <c:v>1.6853521090000001</c:v>
                </c:pt>
                <c:pt idx="310" formatCode="General">
                  <c:v>1.688214313</c:v>
                </c:pt>
                <c:pt idx="311" formatCode="General">
                  <c:v>1.691038182</c:v>
                </c:pt>
                <c:pt idx="312" formatCode="General">
                  <c:v>1.693768913</c:v>
                </c:pt>
                <c:pt idx="313" formatCode="General">
                  <c:v>1.696500863</c:v>
                </c:pt>
                <c:pt idx="314" formatCode="General">
                  <c:v>1.6994296980000001</c:v>
                </c:pt>
                <c:pt idx="315" formatCode="General">
                  <c:v>1.70242629</c:v>
                </c:pt>
                <c:pt idx="316" formatCode="General">
                  <c:v>1.705635799</c:v>
                </c:pt>
                <c:pt idx="317" formatCode="General">
                  <c:v>1.709109078</c:v>
                </c:pt>
                <c:pt idx="318" formatCode="General">
                  <c:v>1.7123845069999999</c:v>
                </c:pt>
                <c:pt idx="319" formatCode="General">
                  <c:v>1.7151964319999999</c:v>
                </c:pt>
                <c:pt idx="320" formatCode="General">
                  <c:v>1.7172799540000001</c:v>
                </c:pt>
                <c:pt idx="321" formatCode="General">
                  <c:v>1.718862385</c:v>
                </c:pt>
                <c:pt idx="322" formatCode="General">
                  <c:v>1.7201836319999999</c:v>
                </c:pt>
                <c:pt idx="323" formatCode="General">
                  <c:v>1.7213491569999999</c:v>
                </c:pt>
                <c:pt idx="324" formatCode="General">
                  <c:v>1.7223574100000001</c:v>
                </c:pt>
                <c:pt idx="325" formatCode="General">
                  <c:v>1.7232256340000001</c:v>
                </c:pt>
                <c:pt idx="326" formatCode="General">
                  <c:v>1.7239589230000001</c:v>
                </c:pt>
                <c:pt idx="327" formatCode="General">
                  <c:v>1.724645014</c:v>
                </c:pt>
                <c:pt idx="328" formatCode="General">
                  <c:v>1.7252448359999999</c:v>
                </c:pt>
                <c:pt idx="329" formatCode="General">
                  <c:v>1.7257583219999999</c:v>
                </c:pt>
                <c:pt idx="330" formatCode="General">
                  <c:v>1.7262544879999999</c:v>
                </c:pt>
                <c:pt idx="331" formatCode="General">
                  <c:v>1.726669792</c:v>
                </c:pt>
                <c:pt idx="332" formatCode="General">
                  <c:v>1.7270490190000001</c:v>
                </c:pt>
                <c:pt idx="333" formatCode="General">
                  <c:v>1.727397538</c:v>
                </c:pt>
                <c:pt idx="334" formatCode="General">
                  <c:v>1.7277322799999999</c:v>
                </c:pt>
                <c:pt idx="335" formatCode="General">
                  <c:v>1.7280025619999999</c:v>
                </c:pt>
                <c:pt idx="336" formatCode="General">
                  <c:v>1.7292287479999999</c:v>
                </c:pt>
                <c:pt idx="337" formatCode="General">
                  <c:v>1.7303981340000001</c:v>
                </c:pt>
                <c:pt idx="338" formatCode="General">
                  <c:v>1.7315487350000001</c:v>
                </c:pt>
                <c:pt idx="339" formatCode="General">
                  <c:v>1.732668849</c:v>
                </c:pt>
                <c:pt idx="340" formatCode="General">
                  <c:v>1.733747336</c:v>
                </c:pt>
              </c:numCache>
            </c:numRef>
          </c:xVal>
          <c:yVal>
            <c:numRef>
              <c:f>'Data fresh bones'!$FT$4:$FT$398</c:f>
              <c:numCache>
                <c:formatCode>General</c:formatCode>
                <c:ptCount val="395"/>
                <c:pt idx="0" formatCode="0.00E+00">
                  <c:v>-5.96562E-5</c:v>
                </c:pt>
                <c:pt idx="1">
                  <c:v>-1.12126E-4</c:v>
                </c:pt>
                <c:pt idx="2">
                  <c:v>-1.5613700000000001E-4</c:v>
                </c:pt>
                <c:pt idx="3">
                  <c:v>-1.77942E-4</c:v>
                </c:pt>
                <c:pt idx="4">
                  <c:v>-1.7515900000000001E-4</c:v>
                </c:pt>
                <c:pt idx="5">
                  <c:v>-1.7143599999999999E-4</c:v>
                </c:pt>
                <c:pt idx="6">
                  <c:v>-1.6893400000000001E-4</c:v>
                </c:pt>
                <c:pt idx="7">
                  <c:v>-1.6470800000000001E-4</c:v>
                </c:pt>
                <c:pt idx="8">
                  <c:v>-1.5889499999999999E-4</c:v>
                </c:pt>
                <c:pt idx="9">
                  <c:v>-1.5389700000000001E-4</c:v>
                </c:pt>
                <c:pt idx="10">
                  <c:v>-1.5060299999999999E-4</c:v>
                </c:pt>
                <c:pt idx="11">
                  <c:v>-1.4864199999999999E-4</c:v>
                </c:pt>
                <c:pt idx="12">
                  <c:v>-1.4128900000000001E-4</c:v>
                </c:pt>
                <c:pt idx="13">
                  <c:v>-1.3457599999999999E-4</c:v>
                </c:pt>
                <c:pt idx="14">
                  <c:v>-1.2830799999999999E-4</c:v>
                </c:pt>
                <c:pt idx="15">
                  <c:v>-1.20264E-4</c:v>
                </c:pt>
                <c:pt idx="16">
                  <c:v>-1.11634E-4</c:v>
                </c:pt>
                <c:pt idx="17">
                  <c:v>-1.07774E-4</c:v>
                </c:pt>
                <c:pt idx="18">
                  <c:v>-1.03967E-4</c:v>
                </c:pt>
                <c:pt idx="19">
                  <c:v>-1.00462E-4</c:v>
                </c:pt>
                <c:pt idx="20" formatCode="0.00E+00">
                  <c:v>-9.5812900000000006E-5</c:v>
                </c:pt>
                <c:pt idx="21" formatCode="0.00E+00">
                  <c:v>-9.0789699999999996E-5</c:v>
                </c:pt>
                <c:pt idx="22" formatCode="0.00E+00">
                  <c:v>-8.6788100000000003E-5</c:v>
                </c:pt>
                <c:pt idx="23" formatCode="0.00E+00">
                  <c:v>-8.3912999999999994E-5</c:v>
                </c:pt>
                <c:pt idx="24" formatCode="0.00E+00">
                  <c:v>-8.0867799999999998E-5</c:v>
                </c:pt>
                <c:pt idx="25" formatCode="0.00E+00">
                  <c:v>-7.8193800000000003E-5</c:v>
                </c:pt>
                <c:pt idx="26" formatCode="0.00E+00">
                  <c:v>-7.5940700000000003E-5</c:v>
                </c:pt>
                <c:pt idx="27" formatCode="0.00E+00">
                  <c:v>-7.3224800000000004E-5</c:v>
                </c:pt>
                <c:pt idx="28" formatCode="0.00E+00">
                  <c:v>-7.1208800000000002E-5</c:v>
                </c:pt>
                <c:pt idx="29" formatCode="0.00E+00">
                  <c:v>-6.9118100000000005E-5</c:v>
                </c:pt>
                <c:pt idx="30" formatCode="0.00E+00">
                  <c:v>-6.7585300000000005E-5</c:v>
                </c:pt>
                <c:pt idx="31" formatCode="0.00E+00">
                  <c:v>-6.6391399999999996E-5</c:v>
                </c:pt>
                <c:pt idx="32" formatCode="0.00E+00">
                  <c:v>-6.5863899999999998E-5</c:v>
                </c:pt>
                <c:pt idx="33" formatCode="0.00E+00">
                  <c:v>-6.5683499999999995E-5</c:v>
                </c:pt>
                <c:pt idx="34" formatCode="0.00E+00">
                  <c:v>-6.57783E-5</c:v>
                </c:pt>
                <c:pt idx="35" formatCode="0.00E+00">
                  <c:v>-6.5244499999999995E-5</c:v>
                </c:pt>
                <c:pt idx="36" formatCode="0.00E+00">
                  <c:v>-6.5300600000000003E-5</c:v>
                </c:pt>
                <c:pt idx="37" formatCode="0.00E+00">
                  <c:v>-6.53145E-5</c:v>
                </c:pt>
                <c:pt idx="38" formatCode="0.00E+00">
                  <c:v>-6.4559699999999998E-5</c:v>
                </c:pt>
                <c:pt idx="39" formatCode="0.00E+00">
                  <c:v>-6.42951E-5</c:v>
                </c:pt>
                <c:pt idx="40" formatCode="0.00E+00">
                  <c:v>-6.3887900000000002E-5</c:v>
                </c:pt>
                <c:pt idx="41" formatCode="0.00E+00">
                  <c:v>-6.2139599999999997E-5</c:v>
                </c:pt>
                <c:pt idx="42" formatCode="0.00E+00">
                  <c:v>-6.1085000000000002E-5</c:v>
                </c:pt>
                <c:pt idx="43" formatCode="0.00E+00">
                  <c:v>-6.0555299999999999E-5</c:v>
                </c:pt>
                <c:pt idx="44" formatCode="0.00E+00">
                  <c:v>-5.9535299999999999E-5</c:v>
                </c:pt>
                <c:pt idx="45" formatCode="0.00E+00">
                  <c:v>-6.0338599999999999E-5</c:v>
                </c:pt>
                <c:pt idx="46" formatCode="0.00E+00">
                  <c:v>-6.2511300000000006E-5</c:v>
                </c:pt>
                <c:pt idx="47" formatCode="0.00E+00">
                  <c:v>-6.3051200000000004E-5</c:v>
                </c:pt>
                <c:pt idx="48" formatCode="0.00E+00">
                  <c:v>-6.3040000000000006E-5</c:v>
                </c:pt>
                <c:pt idx="49" formatCode="0.00E+00">
                  <c:v>-6.3260000000000001E-5</c:v>
                </c:pt>
                <c:pt idx="50" formatCode="0.00E+00">
                  <c:v>-6.3981500000000004E-5</c:v>
                </c:pt>
                <c:pt idx="51" formatCode="0.00E+00">
                  <c:v>-6.3842499999999997E-5</c:v>
                </c:pt>
                <c:pt idx="52" formatCode="0.00E+00">
                  <c:v>-6.4996300000000007E-5</c:v>
                </c:pt>
                <c:pt idx="53" formatCode="0.00E+00">
                  <c:v>-6.5519799999999996E-5</c:v>
                </c:pt>
                <c:pt idx="54" formatCode="0.00E+00">
                  <c:v>-6.6811300000000002E-5</c:v>
                </c:pt>
                <c:pt idx="55" formatCode="0.00E+00">
                  <c:v>-6.7139900000000004E-5</c:v>
                </c:pt>
                <c:pt idx="56" formatCode="0.00E+00">
                  <c:v>-6.7597300000000004E-5</c:v>
                </c:pt>
                <c:pt idx="57" formatCode="0.00E+00">
                  <c:v>-6.84979E-5</c:v>
                </c:pt>
                <c:pt idx="58" formatCode="0.00E+00">
                  <c:v>-7.1704099999999997E-5</c:v>
                </c:pt>
                <c:pt idx="59" formatCode="0.00E+00">
                  <c:v>-7.3591100000000001E-5</c:v>
                </c:pt>
                <c:pt idx="60" formatCode="0.00E+00">
                  <c:v>-7.5147200000000004E-5</c:v>
                </c:pt>
                <c:pt idx="61" formatCode="0.00E+00">
                  <c:v>-7.7192699999999997E-5</c:v>
                </c:pt>
                <c:pt idx="62" formatCode="0.00E+00">
                  <c:v>-7.8469700000000005E-5</c:v>
                </c:pt>
                <c:pt idx="63" formatCode="0.00E+00">
                  <c:v>-7.8960299999999997E-5</c:v>
                </c:pt>
                <c:pt idx="64" formatCode="0.00E+00">
                  <c:v>-8.0655799999999994E-5</c:v>
                </c:pt>
                <c:pt idx="65" formatCode="0.00E+00">
                  <c:v>-8.2108399999999995E-5</c:v>
                </c:pt>
                <c:pt idx="66" formatCode="0.00E+00">
                  <c:v>-8.3245500000000001E-5</c:v>
                </c:pt>
                <c:pt idx="67" formatCode="0.00E+00">
                  <c:v>-8.3519199999999998E-5</c:v>
                </c:pt>
                <c:pt idx="68" formatCode="0.00E+00">
                  <c:v>-8.3586999999999998E-5</c:v>
                </c:pt>
                <c:pt idx="69" formatCode="0.00E+00">
                  <c:v>-8.3916400000000002E-5</c:v>
                </c:pt>
                <c:pt idx="70" formatCode="0.00E+00">
                  <c:v>-8.3315300000000005E-5</c:v>
                </c:pt>
                <c:pt idx="71" formatCode="0.00E+00">
                  <c:v>-8.3453000000000002E-5</c:v>
                </c:pt>
                <c:pt idx="72" formatCode="0.00E+00">
                  <c:v>-8.2866099999999996E-5</c:v>
                </c:pt>
                <c:pt idx="73" formatCode="0.00E+00">
                  <c:v>-8.1995200000000004E-5</c:v>
                </c:pt>
                <c:pt idx="74" formatCode="0.00E+00">
                  <c:v>-7.9211399999999999E-5</c:v>
                </c:pt>
                <c:pt idx="75" formatCode="0.00E+00">
                  <c:v>-7.7901500000000006E-5</c:v>
                </c:pt>
                <c:pt idx="76" formatCode="0.00E+00">
                  <c:v>-7.4383999999999998E-5</c:v>
                </c:pt>
                <c:pt idx="77" formatCode="0.00E+00">
                  <c:v>-7.3523799999999996E-5</c:v>
                </c:pt>
                <c:pt idx="78" formatCode="0.00E+00">
                  <c:v>-7.0569599999999996E-5</c:v>
                </c:pt>
                <c:pt idx="79" formatCode="0.00E+00">
                  <c:v>-6.9547400000000004E-5</c:v>
                </c:pt>
                <c:pt idx="80" formatCode="0.00E+00">
                  <c:v>-6.7998599999999996E-5</c:v>
                </c:pt>
                <c:pt idx="81" formatCode="0.00E+00">
                  <c:v>-6.8282900000000003E-5</c:v>
                </c:pt>
                <c:pt idx="82" formatCode="0.00E+00">
                  <c:v>-6.5701499999999994E-5</c:v>
                </c:pt>
                <c:pt idx="83" formatCode="0.00E+00">
                  <c:v>-6.4766100000000003E-5</c:v>
                </c:pt>
                <c:pt idx="84" formatCode="0.00E+00">
                  <c:v>-6.3576600000000004E-5</c:v>
                </c:pt>
                <c:pt idx="85" formatCode="0.00E+00">
                  <c:v>-6.23202E-5</c:v>
                </c:pt>
                <c:pt idx="86" formatCode="0.00E+00">
                  <c:v>-5.9839600000000002E-5</c:v>
                </c:pt>
                <c:pt idx="87" formatCode="0.00E+00">
                  <c:v>-5.8041899999999997E-5</c:v>
                </c:pt>
                <c:pt idx="88" formatCode="0.00E+00">
                  <c:v>-5.6459200000000003E-5</c:v>
                </c:pt>
                <c:pt idx="89" formatCode="0.00E+00">
                  <c:v>-5.3937599999999997E-5</c:v>
                </c:pt>
                <c:pt idx="90" formatCode="0.00E+00">
                  <c:v>-5.0866199999999998E-5</c:v>
                </c:pt>
                <c:pt idx="91" formatCode="0.00E+00">
                  <c:v>-4.5912799999999999E-5</c:v>
                </c:pt>
                <c:pt idx="92" formatCode="0.00E+00">
                  <c:v>-4.3866499999999998E-5</c:v>
                </c:pt>
                <c:pt idx="93" formatCode="0.00E+00">
                  <c:v>-4.0294499999999999E-5</c:v>
                </c:pt>
                <c:pt idx="94" formatCode="0.00E+00">
                  <c:v>-3.7481499999999997E-5</c:v>
                </c:pt>
                <c:pt idx="95" formatCode="0.00E+00">
                  <c:v>-3.5664200000000003E-5</c:v>
                </c:pt>
                <c:pt idx="96" formatCode="0.00E+00">
                  <c:v>-3.43307E-5</c:v>
                </c:pt>
                <c:pt idx="97" formatCode="0.00E+00">
                  <c:v>-3.3741700000000003E-5</c:v>
                </c:pt>
                <c:pt idx="98" formatCode="0.00E+00">
                  <c:v>-3.1959799999999998E-5</c:v>
                </c:pt>
                <c:pt idx="99" formatCode="0.00E+00">
                  <c:v>-3.1121699999999997E-5</c:v>
                </c:pt>
                <c:pt idx="100" formatCode="0.00E+00">
                  <c:v>-3.0382099999999998E-5</c:v>
                </c:pt>
                <c:pt idx="101" formatCode="0.00E+00">
                  <c:v>-3.1102200000000002E-5</c:v>
                </c:pt>
                <c:pt idx="102" formatCode="0.00E+00">
                  <c:v>-2.9196999999999998E-5</c:v>
                </c:pt>
                <c:pt idx="103" formatCode="0.00E+00">
                  <c:v>-2.8257400000000002E-5</c:v>
                </c:pt>
                <c:pt idx="104" formatCode="0.00E+00">
                  <c:v>-2.7201600000000001E-5</c:v>
                </c:pt>
                <c:pt idx="105" formatCode="0.00E+00">
                  <c:v>-2.6818900000000002E-5</c:v>
                </c:pt>
                <c:pt idx="106" formatCode="0.00E+00">
                  <c:v>-2.37091E-5</c:v>
                </c:pt>
                <c:pt idx="107" formatCode="0.00E+00">
                  <c:v>-2.1418999999999999E-5</c:v>
                </c:pt>
                <c:pt idx="108" formatCode="0.00E+00">
                  <c:v>-2.0151899999999999E-5</c:v>
                </c:pt>
                <c:pt idx="109" formatCode="0.00E+00">
                  <c:v>-1.7915400000000001E-5</c:v>
                </c:pt>
                <c:pt idx="110" formatCode="0.00E+00">
                  <c:v>-1.5375699999999999E-5</c:v>
                </c:pt>
                <c:pt idx="111" formatCode="0.00E+00">
                  <c:v>-1.5774399999999999E-5</c:v>
                </c:pt>
                <c:pt idx="112" formatCode="0.00E+00">
                  <c:v>-1.2989299999999999E-5</c:v>
                </c:pt>
                <c:pt idx="113" formatCode="0.00E+00">
                  <c:v>-1.15512E-5</c:v>
                </c:pt>
                <c:pt idx="114" formatCode="0.00E+00">
                  <c:v>-1.02857E-5</c:v>
                </c:pt>
                <c:pt idx="115" formatCode="0.00E+00">
                  <c:v>-8.2557999999999998E-6</c:v>
                </c:pt>
                <c:pt idx="116" formatCode="0.00E+00">
                  <c:v>-6.8589300000000001E-6</c:v>
                </c:pt>
                <c:pt idx="117" formatCode="0.00E+00">
                  <c:v>-6.1561799999999999E-6</c:v>
                </c:pt>
                <c:pt idx="118" formatCode="0.00E+00">
                  <c:v>-4.9395900000000003E-6</c:v>
                </c:pt>
                <c:pt idx="119" formatCode="0.00E+00">
                  <c:v>-4.1089599999999997E-6</c:v>
                </c:pt>
                <c:pt idx="120" formatCode="0.00E+00">
                  <c:v>-4.4971900000000001E-6</c:v>
                </c:pt>
                <c:pt idx="121" formatCode="0.00E+00">
                  <c:v>-3.3164199999999998E-6</c:v>
                </c:pt>
                <c:pt idx="122" formatCode="0.00E+00">
                  <c:v>-1.5921599999999999E-6</c:v>
                </c:pt>
                <c:pt idx="123" formatCode="0.00E+00">
                  <c:v>-1.2456899999999999E-6</c:v>
                </c:pt>
                <c:pt idx="124" formatCode="0.00E+00">
                  <c:v>-7.4364199999999996E-7</c:v>
                </c:pt>
                <c:pt idx="125" formatCode="0.00E+00">
                  <c:v>5.0780700000000002E-7</c:v>
                </c:pt>
                <c:pt idx="126" formatCode="0.00E+00">
                  <c:v>8.26176E-7</c:v>
                </c:pt>
                <c:pt idx="127" formatCode="0.00E+00">
                  <c:v>1.34533E-7</c:v>
                </c:pt>
                <c:pt idx="128" formatCode="0.00E+00">
                  <c:v>5.5831299999999995E-7</c:v>
                </c:pt>
                <c:pt idx="129" formatCode="0.00E+00">
                  <c:v>1.3059799999999999E-6</c:v>
                </c:pt>
                <c:pt idx="130" formatCode="0.00E+00">
                  <c:v>3.0451400000000001E-6</c:v>
                </c:pt>
                <c:pt idx="131" formatCode="0.00E+00">
                  <c:v>4.6519700000000001E-6</c:v>
                </c:pt>
                <c:pt idx="132" formatCode="0.00E+00">
                  <c:v>5.4397499999999999E-6</c:v>
                </c:pt>
                <c:pt idx="133" formatCode="0.00E+00">
                  <c:v>7.1847199999999997E-6</c:v>
                </c:pt>
                <c:pt idx="134" formatCode="0.00E+00">
                  <c:v>8.5024199999999998E-6</c:v>
                </c:pt>
                <c:pt idx="135" formatCode="0.00E+00">
                  <c:v>9.0637499999999994E-6</c:v>
                </c:pt>
                <c:pt idx="136" formatCode="0.00E+00">
                  <c:v>9.9851700000000001E-6</c:v>
                </c:pt>
                <c:pt idx="137" formatCode="0.00E+00">
                  <c:v>1.06979E-5</c:v>
                </c:pt>
                <c:pt idx="138" formatCode="0.00E+00">
                  <c:v>1.2769700000000001E-5</c:v>
                </c:pt>
                <c:pt idx="139" formatCode="0.00E+00">
                  <c:v>1.6290299999999999E-5</c:v>
                </c:pt>
                <c:pt idx="140" formatCode="0.00E+00">
                  <c:v>1.79906E-5</c:v>
                </c:pt>
                <c:pt idx="141" formatCode="0.00E+00">
                  <c:v>1.8595000000000001E-5</c:v>
                </c:pt>
                <c:pt idx="142" formatCode="0.00E+00">
                  <c:v>2.0676300000000001E-5</c:v>
                </c:pt>
                <c:pt idx="143" formatCode="0.00E+00">
                  <c:v>2.1812599999999998E-5</c:v>
                </c:pt>
                <c:pt idx="144" formatCode="0.00E+00">
                  <c:v>2.2578400000000001E-5</c:v>
                </c:pt>
                <c:pt idx="145" formatCode="0.00E+00">
                  <c:v>2.4591199999999999E-5</c:v>
                </c:pt>
                <c:pt idx="146" formatCode="0.00E+00">
                  <c:v>2.75614E-5</c:v>
                </c:pt>
                <c:pt idx="147" formatCode="0.00E+00">
                  <c:v>2.8708300000000001E-5</c:v>
                </c:pt>
                <c:pt idx="148" formatCode="0.00E+00">
                  <c:v>3.0317399999999999E-5</c:v>
                </c:pt>
                <c:pt idx="149" formatCode="0.00E+00">
                  <c:v>3.1495100000000003E-5</c:v>
                </c:pt>
                <c:pt idx="150" formatCode="0.00E+00">
                  <c:v>3.2740100000000002E-5</c:v>
                </c:pt>
                <c:pt idx="151" formatCode="0.00E+00">
                  <c:v>3.4412999999999997E-5</c:v>
                </c:pt>
                <c:pt idx="152" formatCode="0.00E+00">
                  <c:v>3.6110099999999998E-5</c:v>
                </c:pt>
                <c:pt idx="153" formatCode="0.00E+00">
                  <c:v>3.3538899999999998E-5</c:v>
                </c:pt>
                <c:pt idx="154" formatCode="0.00E+00">
                  <c:v>3.2337199999999999E-5</c:v>
                </c:pt>
                <c:pt idx="155" formatCode="0.00E+00">
                  <c:v>3.5202700000000001E-5</c:v>
                </c:pt>
                <c:pt idx="156" formatCode="0.00E+00">
                  <c:v>3.51619E-5</c:v>
                </c:pt>
                <c:pt idx="157" formatCode="0.00E+00">
                  <c:v>3.72759E-5</c:v>
                </c:pt>
                <c:pt idx="158" formatCode="0.00E+00">
                  <c:v>4.09318E-5</c:v>
                </c:pt>
                <c:pt idx="159" formatCode="0.00E+00">
                  <c:v>4.2965800000000001E-5</c:v>
                </c:pt>
                <c:pt idx="160" formatCode="0.00E+00">
                  <c:v>4.2741200000000003E-5</c:v>
                </c:pt>
                <c:pt idx="161" formatCode="0.00E+00">
                  <c:v>4.4311699999999998E-5</c:v>
                </c:pt>
                <c:pt idx="162" formatCode="0.00E+00">
                  <c:v>4.5013599999999999E-5</c:v>
                </c:pt>
                <c:pt idx="163" formatCode="0.00E+00">
                  <c:v>4.4927099999999999E-5</c:v>
                </c:pt>
                <c:pt idx="164" formatCode="0.00E+00">
                  <c:v>4.6964700000000001E-5</c:v>
                </c:pt>
                <c:pt idx="165" formatCode="0.00E+00">
                  <c:v>4.8921900000000003E-5</c:v>
                </c:pt>
                <c:pt idx="166" formatCode="0.00E+00">
                  <c:v>4.9846199999999997E-5</c:v>
                </c:pt>
                <c:pt idx="167" formatCode="0.00E+00">
                  <c:v>5.0843400000000002E-5</c:v>
                </c:pt>
                <c:pt idx="168" formatCode="0.00E+00">
                  <c:v>5.3075699999999997E-5</c:v>
                </c:pt>
                <c:pt idx="169" formatCode="0.00E+00">
                  <c:v>5.3924500000000002E-5</c:v>
                </c:pt>
                <c:pt idx="170" formatCode="0.00E+00">
                  <c:v>5.4141899999999997E-5</c:v>
                </c:pt>
                <c:pt idx="171" formatCode="0.00E+00">
                  <c:v>5.4544299999999999E-5</c:v>
                </c:pt>
                <c:pt idx="172" formatCode="0.00E+00">
                  <c:v>5.5800600000000002E-5</c:v>
                </c:pt>
                <c:pt idx="173" formatCode="0.00E+00">
                  <c:v>5.6781599999999999E-5</c:v>
                </c:pt>
                <c:pt idx="174" formatCode="0.00E+00">
                  <c:v>5.8054899999999999E-5</c:v>
                </c:pt>
                <c:pt idx="175" formatCode="0.00E+00">
                  <c:v>6.0670600000000002E-5</c:v>
                </c:pt>
                <c:pt idx="176" formatCode="0.00E+00">
                  <c:v>6.3551400000000003E-5</c:v>
                </c:pt>
                <c:pt idx="177" formatCode="0.00E+00">
                  <c:v>6.5071200000000001E-5</c:v>
                </c:pt>
                <c:pt idx="178" formatCode="0.00E+00">
                  <c:v>6.6179499999999999E-5</c:v>
                </c:pt>
                <c:pt idx="179" formatCode="0.00E+00">
                  <c:v>6.7574699999999995E-5</c:v>
                </c:pt>
                <c:pt idx="180" formatCode="0.00E+00">
                  <c:v>6.8038099999999995E-5</c:v>
                </c:pt>
                <c:pt idx="181" formatCode="0.00E+00">
                  <c:v>6.78859E-5</c:v>
                </c:pt>
                <c:pt idx="182" formatCode="0.00E+00">
                  <c:v>6.9126200000000002E-5</c:v>
                </c:pt>
                <c:pt idx="183" formatCode="0.00E+00">
                  <c:v>7.0643900000000003E-5</c:v>
                </c:pt>
                <c:pt idx="184" formatCode="0.00E+00">
                  <c:v>7.0850899999999996E-5</c:v>
                </c:pt>
                <c:pt idx="185" formatCode="0.00E+00">
                  <c:v>7.1817799999999995E-5</c:v>
                </c:pt>
                <c:pt idx="186" formatCode="0.00E+00">
                  <c:v>7.3120299999999999E-5</c:v>
                </c:pt>
                <c:pt idx="187" formatCode="0.00E+00">
                  <c:v>7.3781400000000005E-5</c:v>
                </c:pt>
                <c:pt idx="188" formatCode="0.00E+00">
                  <c:v>7.4022299999999998E-5</c:v>
                </c:pt>
                <c:pt idx="189" formatCode="0.00E+00">
                  <c:v>7.6255900000000003E-5</c:v>
                </c:pt>
                <c:pt idx="190" formatCode="0.00E+00">
                  <c:v>7.6407499999999996E-5</c:v>
                </c:pt>
                <c:pt idx="191" formatCode="0.00E+00">
                  <c:v>7.6591300000000006E-5</c:v>
                </c:pt>
                <c:pt idx="192" formatCode="0.00E+00">
                  <c:v>7.7229000000000002E-5</c:v>
                </c:pt>
                <c:pt idx="193" formatCode="0.00E+00">
                  <c:v>7.7797600000000002E-5</c:v>
                </c:pt>
                <c:pt idx="194" formatCode="0.00E+00">
                  <c:v>7.8595800000000004E-5</c:v>
                </c:pt>
                <c:pt idx="195" formatCode="0.00E+00">
                  <c:v>8.06369E-5</c:v>
                </c:pt>
                <c:pt idx="196" formatCode="0.00E+00">
                  <c:v>8.43637E-5</c:v>
                </c:pt>
                <c:pt idx="197" formatCode="0.00E+00">
                  <c:v>8.6171699999999994E-5</c:v>
                </c:pt>
                <c:pt idx="198" formatCode="0.00E+00">
                  <c:v>8.7143600000000004E-5</c:v>
                </c:pt>
                <c:pt idx="199" formatCode="0.00E+00">
                  <c:v>8.8563300000000006E-5</c:v>
                </c:pt>
                <c:pt idx="200" formatCode="0.00E+00">
                  <c:v>9.0282400000000001E-5</c:v>
                </c:pt>
                <c:pt idx="201" formatCode="0.00E+00">
                  <c:v>9.0781199999999997E-5</c:v>
                </c:pt>
                <c:pt idx="202" formatCode="0.00E+00">
                  <c:v>9.1383800000000004E-5</c:v>
                </c:pt>
                <c:pt idx="203" formatCode="0.00E+00">
                  <c:v>9.2130499999999995E-5</c:v>
                </c:pt>
                <c:pt idx="204" formatCode="0.00E+00">
                  <c:v>9.2501400000000002E-5</c:v>
                </c:pt>
                <c:pt idx="205" formatCode="0.00E+00">
                  <c:v>9.2806900000000001E-5</c:v>
                </c:pt>
                <c:pt idx="206" formatCode="0.00E+00">
                  <c:v>9.3743099999999994E-5</c:v>
                </c:pt>
                <c:pt idx="207" formatCode="0.00E+00">
                  <c:v>9.4289499999999999E-5</c:v>
                </c:pt>
                <c:pt idx="208" formatCode="0.00E+00">
                  <c:v>9.5503999999999999E-5</c:v>
                </c:pt>
                <c:pt idx="209" formatCode="0.00E+00">
                  <c:v>9.6269199999999996E-5</c:v>
                </c:pt>
                <c:pt idx="210" formatCode="0.00E+00">
                  <c:v>9.6468699999999993E-5</c:v>
                </c:pt>
                <c:pt idx="211" formatCode="0.00E+00">
                  <c:v>9.6527999999999995E-5</c:v>
                </c:pt>
                <c:pt idx="212" formatCode="0.00E+00">
                  <c:v>9.75225E-5</c:v>
                </c:pt>
                <c:pt idx="213" formatCode="0.00E+00">
                  <c:v>9.7952899999999995E-5</c:v>
                </c:pt>
                <c:pt idx="214" formatCode="0.00E+00">
                  <c:v>9.8391699999999995E-5</c:v>
                </c:pt>
                <c:pt idx="215" formatCode="0.00E+00">
                  <c:v>9.9095300000000006E-5</c:v>
                </c:pt>
                <c:pt idx="216" formatCode="0.00E+00">
                  <c:v>9.9588199999999996E-5</c:v>
                </c:pt>
                <c:pt idx="217" formatCode="0.00E+00">
                  <c:v>9.9023299999999998E-5</c:v>
                </c:pt>
                <c:pt idx="218" formatCode="0.00E+00">
                  <c:v>9.9285199999999996E-5</c:v>
                </c:pt>
                <c:pt idx="219" formatCode="0.00E+00">
                  <c:v>9.90739E-5</c:v>
                </c:pt>
                <c:pt idx="220" formatCode="0.00E+00">
                  <c:v>9.9264200000000004E-5</c:v>
                </c:pt>
                <c:pt idx="221">
                  <c:v>1.0041500000000001E-4</c:v>
                </c:pt>
                <c:pt idx="222">
                  <c:v>1.0193599999999999E-4</c:v>
                </c:pt>
                <c:pt idx="223">
                  <c:v>1.02196E-4</c:v>
                </c:pt>
                <c:pt idx="224">
                  <c:v>1.03638E-4</c:v>
                </c:pt>
                <c:pt idx="225">
                  <c:v>1.04255E-4</c:v>
                </c:pt>
                <c:pt idx="226">
                  <c:v>1.0403099999999999E-4</c:v>
                </c:pt>
                <c:pt idx="227">
                  <c:v>1.0359199999999999E-4</c:v>
                </c:pt>
                <c:pt idx="228">
                  <c:v>1.04277E-4</c:v>
                </c:pt>
                <c:pt idx="229">
                  <c:v>1.0415E-4</c:v>
                </c:pt>
                <c:pt idx="230">
                  <c:v>1.04901E-4</c:v>
                </c:pt>
                <c:pt idx="231">
                  <c:v>1.0702E-4</c:v>
                </c:pt>
                <c:pt idx="232">
                  <c:v>1.0870999999999999E-4</c:v>
                </c:pt>
                <c:pt idx="233">
                  <c:v>1.09572E-4</c:v>
                </c:pt>
                <c:pt idx="234">
                  <c:v>1.0990299999999999E-4</c:v>
                </c:pt>
                <c:pt idx="235">
                  <c:v>1.1025E-4</c:v>
                </c:pt>
                <c:pt idx="236">
                  <c:v>1.10765E-4</c:v>
                </c:pt>
                <c:pt idx="237">
                  <c:v>1.1092899999999999E-4</c:v>
                </c:pt>
                <c:pt idx="238">
                  <c:v>1.1177E-4</c:v>
                </c:pt>
                <c:pt idx="239">
                  <c:v>1.1237E-4</c:v>
                </c:pt>
                <c:pt idx="240">
                  <c:v>1.12364E-4</c:v>
                </c:pt>
                <c:pt idx="241">
                  <c:v>1.11254E-4</c:v>
                </c:pt>
                <c:pt idx="242">
                  <c:v>1.11022E-4</c:v>
                </c:pt>
                <c:pt idx="243">
                  <c:v>1.10386E-4</c:v>
                </c:pt>
                <c:pt idx="244">
                  <c:v>1.1051499999999999E-4</c:v>
                </c:pt>
                <c:pt idx="245">
                  <c:v>1.09987E-4</c:v>
                </c:pt>
                <c:pt idx="246">
                  <c:v>1.10901E-4</c:v>
                </c:pt>
                <c:pt idx="247">
                  <c:v>1.1226E-4</c:v>
                </c:pt>
                <c:pt idx="248">
                  <c:v>1.1263400000000001E-4</c:v>
                </c:pt>
                <c:pt idx="249">
                  <c:v>1.13213E-4</c:v>
                </c:pt>
                <c:pt idx="250">
                  <c:v>1.1404E-4</c:v>
                </c:pt>
                <c:pt idx="251">
                  <c:v>1.14739E-4</c:v>
                </c:pt>
                <c:pt idx="252">
                  <c:v>1.15037E-4</c:v>
                </c:pt>
                <c:pt idx="253">
                  <c:v>1.1532900000000001E-4</c:v>
                </c:pt>
                <c:pt idx="254">
                  <c:v>1.15869E-4</c:v>
                </c:pt>
                <c:pt idx="255">
                  <c:v>1.1609599999999999E-4</c:v>
                </c:pt>
                <c:pt idx="256">
                  <c:v>1.16119E-4</c:v>
                </c:pt>
                <c:pt idx="257">
                  <c:v>1.16236E-4</c:v>
                </c:pt>
                <c:pt idx="258">
                  <c:v>1.1648499999999999E-4</c:v>
                </c:pt>
                <c:pt idx="259">
                  <c:v>1.16826E-4</c:v>
                </c:pt>
                <c:pt idx="260">
                  <c:v>1.16235E-4</c:v>
                </c:pt>
                <c:pt idx="261">
                  <c:v>1.1596500000000001E-4</c:v>
                </c:pt>
                <c:pt idx="262">
                  <c:v>1.1517E-4</c:v>
                </c:pt>
                <c:pt idx="263">
                  <c:v>1.14096E-4</c:v>
                </c:pt>
                <c:pt idx="264">
                  <c:v>1.12477E-4</c:v>
                </c:pt>
                <c:pt idx="265">
                  <c:v>1.1191E-4</c:v>
                </c:pt>
                <c:pt idx="266">
                  <c:v>1.1133000000000001E-4</c:v>
                </c:pt>
                <c:pt idx="267">
                  <c:v>1.10648E-4</c:v>
                </c:pt>
                <c:pt idx="268">
                  <c:v>1.11282E-4</c:v>
                </c:pt>
                <c:pt idx="269">
                  <c:v>1.1224E-4</c:v>
                </c:pt>
                <c:pt idx="270">
                  <c:v>1.13472E-4</c:v>
                </c:pt>
                <c:pt idx="271">
                  <c:v>1.1334500000000001E-4</c:v>
                </c:pt>
                <c:pt idx="272">
                  <c:v>1.13094E-4</c:v>
                </c:pt>
                <c:pt idx="273">
                  <c:v>1.1167000000000001E-4</c:v>
                </c:pt>
                <c:pt idx="274">
                  <c:v>1.09679E-4</c:v>
                </c:pt>
                <c:pt idx="275">
                  <c:v>1.08284E-4</c:v>
                </c:pt>
                <c:pt idx="276">
                  <c:v>1.0631E-4</c:v>
                </c:pt>
                <c:pt idx="277">
                  <c:v>1.04858E-4</c:v>
                </c:pt>
                <c:pt idx="278">
                  <c:v>1.03275E-4</c:v>
                </c:pt>
                <c:pt idx="279">
                  <c:v>1.01783E-4</c:v>
                </c:pt>
                <c:pt idx="280">
                  <c:v>1.00239E-4</c:v>
                </c:pt>
                <c:pt idx="281" formatCode="0.00E+00">
                  <c:v>9.8678200000000007E-5</c:v>
                </c:pt>
                <c:pt idx="282" formatCode="0.00E+00">
                  <c:v>9.74946E-5</c:v>
                </c:pt>
                <c:pt idx="283" formatCode="0.00E+00">
                  <c:v>9.6614799999999995E-5</c:v>
                </c:pt>
                <c:pt idx="284" formatCode="0.00E+00">
                  <c:v>9.5410300000000004E-5</c:v>
                </c:pt>
                <c:pt idx="285" formatCode="0.00E+00">
                  <c:v>9.4072099999999997E-5</c:v>
                </c:pt>
                <c:pt idx="286" formatCode="0.00E+00">
                  <c:v>9.3168100000000007E-5</c:v>
                </c:pt>
                <c:pt idx="287" formatCode="0.00E+00">
                  <c:v>9.0823399999999995E-5</c:v>
                </c:pt>
                <c:pt idx="288" formatCode="0.00E+00">
                  <c:v>8.9565899999999996E-5</c:v>
                </c:pt>
                <c:pt idx="289" formatCode="0.00E+00">
                  <c:v>8.8608899999999998E-5</c:v>
                </c:pt>
                <c:pt idx="290" formatCode="0.00E+00">
                  <c:v>8.6951899999999997E-5</c:v>
                </c:pt>
                <c:pt idx="291" formatCode="0.00E+00">
                  <c:v>8.5414900000000001E-5</c:v>
                </c:pt>
                <c:pt idx="292" formatCode="0.00E+00">
                  <c:v>8.4418299999999998E-5</c:v>
                </c:pt>
                <c:pt idx="293" formatCode="0.00E+00">
                  <c:v>8.3091399999999995E-5</c:v>
                </c:pt>
                <c:pt idx="294" formatCode="0.00E+00">
                  <c:v>8.1679699999999997E-5</c:v>
                </c:pt>
                <c:pt idx="295" formatCode="0.00E+00">
                  <c:v>8.1132599999999996E-5</c:v>
                </c:pt>
                <c:pt idx="296" formatCode="0.00E+00">
                  <c:v>8.0344099999999995E-5</c:v>
                </c:pt>
                <c:pt idx="297" formatCode="0.00E+00">
                  <c:v>7.9957300000000001E-5</c:v>
                </c:pt>
                <c:pt idx="298" formatCode="0.00E+00">
                  <c:v>7.8035399999999995E-5</c:v>
                </c:pt>
                <c:pt idx="299" formatCode="0.00E+00">
                  <c:v>7.6069900000000002E-5</c:v>
                </c:pt>
                <c:pt idx="300" formatCode="0.00E+00">
                  <c:v>7.4379899999999996E-5</c:v>
                </c:pt>
                <c:pt idx="301" formatCode="0.00E+00">
                  <c:v>7.31393E-5</c:v>
                </c:pt>
                <c:pt idx="302" formatCode="0.00E+00">
                  <c:v>7.1144599999999996E-5</c:v>
                </c:pt>
                <c:pt idx="303" formatCode="0.00E+00">
                  <c:v>7.0277800000000007E-5</c:v>
                </c:pt>
                <c:pt idx="304" formatCode="0.00E+00">
                  <c:v>7.0476999999999996E-5</c:v>
                </c:pt>
                <c:pt idx="305" formatCode="0.00E+00">
                  <c:v>6.9758099999999999E-5</c:v>
                </c:pt>
                <c:pt idx="306" formatCode="0.00E+00">
                  <c:v>6.7010500000000005E-5</c:v>
                </c:pt>
                <c:pt idx="307" formatCode="0.00E+00">
                  <c:v>6.5737500000000005E-5</c:v>
                </c:pt>
                <c:pt idx="308" formatCode="0.00E+00">
                  <c:v>6.5404600000000001E-5</c:v>
                </c:pt>
                <c:pt idx="309" formatCode="0.00E+00">
                  <c:v>6.3928000000000002E-5</c:v>
                </c:pt>
                <c:pt idx="310" formatCode="0.00E+00">
                  <c:v>6.2101900000000003E-5</c:v>
                </c:pt>
                <c:pt idx="311" formatCode="0.00E+00">
                  <c:v>6.2713100000000001E-5</c:v>
                </c:pt>
                <c:pt idx="312" formatCode="0.00E+00">
                  <c:v>6.1782800000000001E-5</c:v>
                </c:pt>
                <c:pt idx="313" formatCode="0.00E+00">
                  <c:v>6.1173900000000001E-5</c:v>
                </c:pt>
                <c:pt idx="314" formatCode="0.00E+00">
                  <c:v>6.0454500000000002E-5</c:v>
                </c:pt>
                <c:pt idx="315" formatCode="0.00E+00">
                  <c:v>5.86023E-5</c:v>
                </c:pt>
                <c:pt idx="316" formatCode="0.00E+00">
                  <c:v>5.7459800000000002E-5</c:v>
                </c:pt>
                <c:pt idx="317" formatCode="0.00E+00">
                  <c:v>5.7681099999999999E-5</c:v>
                </c:pt>
                <c:pt idx="318" formatCode="0.00E+00">
                  <c:v>5.4716000000000003E-5</c:v>
                </c:pt>
                <c:pt idx="319" formatCode="0.00E+00">
                  <c:v>5.3816100000000001E-5</c:v>
                </c:pt>
                <c:pt idx="320" formatCode="0.00E+00">
                  <c:v>5.2416400000000002E-5</c:v>
                </c:pt>
                <c:pt idx="321" formatCode="0.00E+00">
                  <c:v>4.9420399999999999E-5</c:v>
                </c:pt>
                <c:pt idx="322" formatCode="0.00E+00">
                  <c:v>4.8650299999999997E-5</c:v>
                </c:pt>
                <c:pt idx="323" formatCode="0.00E+00">
                  <c:v>5.1246099999999997E-5</c:v>
                </c:pt>
                <c:pt idx="324" formatCode="0.00E+00">
                  <c:v>4.9396700000000001E-5</c:v>
                </c:pt>
                <c:pt idx="325" formatCode="0.00E+00">
                  <c:v>5.1568499999999999E-5</c:v>
                </c:pt>
                <c:pt idx="326" formatCode="0.00E+00">
                  <c:v>5.2973100000000003E-5</c:v>
                </c:pt>
                <c:pt idx="327" formatCode="0.00E+00">
                  <c:v>5.0334399999999997E-5</c:v>
                </c:pt>
                <c:pt idx="328" formatCode="0.00E+00">
                  <c:v>4.7355299999999997E-5</c:v>
                </c:pt>
                <c:pt idx="329" formatCode="0.00E+00">
                  <c:v>4.6479600000000001E-5</c:v>
                </c:pt>
                <c:pt idx="330" formatCode="0.00E+00">
                  <c:v>4.2984400000000001E-5</c:v>
                </c:pt>
                <c:pt idx="331" formatCode="0.00E+00">
                  <c:v>3.2933299999999999E-5</c:v>
                </c:pt>
                <c:pt idx="332" formatCode="0.00E+00">
                  <c:v>2.6068099999999999E-5</c:v>
                </c:pt>
                <c:pt idx="333" formatCode="0.00E+00">
                  <c:v>1.9429400000000001E-5</c:v>
                </c:pt>
                <c:pt idx="334" formatCode="0.00E+00">
                  <c:v>1.6487700000000001E-5</c:v>
                </c:pt>
                <c:pt idx="335" formatCode="0.00E+00">
                  <c:v>1.9360799999999999E-5</c:v>
                </c:pt>
                <c:pt idx="336" formatCode="0.00E+00">
                  <c:v>2.1982100000000001E-5</c:v>
                </c:pt>
                <c:pt idx="337" formatCode="0.00E+00">
                  <c:v>1.8241E-5</c:v>
                </c:pt>
                <c:pt idx="338" formatCode="0.00E+00">
                  <c:v>1.73062E-5</c:v>
                </c:pt>
                <c:pt idx="339" formatCode="0.00E+00">
                  <c:v>1.43463E-5</c:v>
                </c:pt>
                <c:pt idx="340" formatCode="0.00E+00">
                  <c:v>1.2619800000000001E-5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D7-42B3-83A1-AA8D091B9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851648"/>
        <c:axId val="160852224"/>
      </c:scatterChart>
      <c:valAx>
        <c:axId val="16085164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0852224"/>
        <c:crosses val="autoZero"/>
        <c:crossBetween val="midCat"/>
      </c:valAx>
      <c:valAx>
        <c:axId val="16085222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608516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'Data fresh bones'!$GB$4:$GB$398</c:f>
              <c:numCache>
                <c:formatCode>0.00E+00</c:formatCode>
                <c:ptCount val="395"/>
                <c:pt idx="0">
                  <c:v>-4.6587800000000001E-5</c:v>
                </c:pt>
                <c:pt idx="1">
                  <c:v>-5.4716699999999997E-5</c:v>
                </c:pt>
                <c:pt idx="2">
                  <c:v>-6.3318099999999999E-5</c:v>
                </c:pt>
                <c:pt idx="3">
                  <c:v>-3.5153700000000002E-5</c:v>
                </c:pt>
                <c:pt idx="4" formatCode="General">
                  <c:v>1.0900699999999999E-4</c:v>
                </c:pt>
                <c:pt idx="5" formatCode="General">
                  <c:v>8.4002800000000004E-4</c:v>
                </c:pt>
                <c:pt idx="6" formatCode="General">
                  <c:v>2.1811180000000001E-3</c:v>
                </c:pt>
                <c:pt idx="7" formatCode="General">
                  <c:v>4.4798870000000001E-3</c:v>
                </c:pt>
                <c:pt idx="8" formatCode="General">
                  <c:v>7.682538E-3</c:v>
                </c:pt>
                <c:pt idx="9" formatCode="General">
                  <c:v>1.1568004999999999E-2</c:v>
                </c:pt>
                <c:pt idx="10" formatCode="General">
                  <c:v>1.6326954000000001E-2</c:v>
                </c:pt>
                <c:pt idx="11" formatCode="General">
                  <c:v>2.2497571000000001E-2</c:v>
                </c:pt>
                <c:pt idx="12" formatCode="General">
                  <c:v>2.9600227E-2</c:v>
                </c:pt>
                <c:pt idx="13" formatCode="General">
                  <c:v>3.7496086999999997E-2</c:v>
                </c:pt>
                <c:pt idx="14" formatCode="General">
                  <c:v>4.6005585000000002E-2</c:v>
                </c:pt>
                <c:pt idx="15" formatCode="General">
                  <c:v>5.4567378E-2</c:v>
                </c:pt>
                <c:pt idx="16" formatCode="General">
                  <c:v>6.2007848999999997E-2</c:v>
                </c:pt>
                <c:pt idx="17" formatCode="General">
                  <c:v>6.9539720999999999E-2</c:v>
                </c:pt>
                <c:pt idx="18" formatCode="General">
                  <c:v>7.8543314000000003E-2</c:v>
                </c:pt>
                <c:pt idx="19" formatCode="General">
                  <c:v>8.7803640000000002E-2</c:v>
                </c:pt>
                <c:pt idx="20" formatCode="General">
                  <c:v>9.5904086E-2</c:v>
                </c:pt>
                <c:pt idx="21" formatCode="General">
                  <c:v>0.103809818</c:v>
                </c:pt>
                <c:pt idx="22" formatCode="General">
                  <c:v>0.11073925699999999</c:v>
                </c:pt>
                <c:pt idx="23" formatCode="General">
                  <c:v>0.11532324300000001</c:v>
                </c:pt>
                <c:pt idx="24" formatCode="General">
                  <c:v>0.11938739700000001</c:v>
                </c:pt>
                <c:pt idx="25" formatCode="General">
                  <c:v>0.12473308600000001</c:v>
                </c:pt>
                <c:pt idx="26" formatCode="General">
                  <c:v>0.131358643</c:v>
                </c:pt>
                <c:pt idx="27" formatCode="General">
                  <c:v>0.13899637200000001</c:v>
                </c:pt>
                <c:pt idx="28" formatCode="General">
                  <c:v>0.14779525399999999</c:v>
                </c:pt>
                <c:pt idx="29" formatCode="General">
                  <c:v>0.15732001100000001</c:v>
                </c:pt>
                <c:pt idx="30" formatCode="General">
                  <c:v>0.166181308</c:v>
                </c:pt>
                <c:pt idx="31" formatCode="General">
                  <c:v>0.17328970299999999</c:v>
                </c:pt>
                <c:pt idx="32" formatCode="General">
                  <c:v>0.17875285799999999</c:v>
                </c:pt>
                <c:pt idx="33" formatCode="General">
                  <c:v>0.18313442699999999</c:v>
                </c:pt>
                <c:pt idx="34" formatCode="General">
                  <c:v>0.186526946</c:v>
                </c:pt>
                <c:pt idx="35" formatCode="General">
                  <c:v>0.189674286</c:v>
                </c:pt>
                <c:pt idx="36" formatCode="General">
                  <c:v>0.193220219</c:v>
                </c:pt>
                <c:pt idx="37" formatCode="General">
                  <c:v>0.19690791399999999</c:v>
                </c:pt>
                <c:pt idx="38" formatCode="General">
                  <c:v>0.200650625</c:v>
                </c:pt>
                <c:pt idx="39" formatCode="General">
                  <c:v>0.20499009400000001</c:v>
                </c:pt>
                <c:pt idx="40" formatCode="General">
                  <c:v>0.21092455600000001</c:v>
                </c:pt>
                <c:pt idx="41" formatCode="General">
                  <c:v>0.21852774699999999</c:v>
                </c:pt>
                <c:pt idx="42" formatCode="General">
                  <c:v>0.226551372</c:v>
                </c:pt>
                <c:pt idx="43" formatCode="General">
                  <c:v>0.234703105</c:v>
                </c:pt>
                <c:pt idx="44" formatCode="General">
                  <c:v>0.242751561</c:v>
                </c:pt>
                <c:pt idx="45" formatCode="General">
                  <c:v>0.248714509</c:v>
                </c:pt>
                <c:pt idx="46" formatCode="General">
                  <c:v>0.252645279</c:v>
                </c:pt>
                <c:pt idx="47" formatCode="General">
                  <c:v>0.25665392999999997</c:v>
                </c:pt>
                <c:pt idx="48" formatCode="General">
                  <c:v>0.26105864499999998</c:v>
                </c:pt>
                <c:pt idx="49" formatCode="General">
                  <c:v>0.264661441</c:v>
                </c:pt>
                <c:pt idx="50" formatCode="General">
                  <c:v>0.269390026</c:v>
                </c:pt>
                <c:pt idx="51" formatCode="General">
                  <c:v>0.276513273</c:v>
                </c:pt>
                <c:pt idx="52" formatCode="General">
                  <c:v>0.28418159500000001</c:v>
                </c:pt>
                <c:pt idx="53" formatCode="General">
                  <c:v>0.29149616299999997</c:v>
                </c:pt>
                <c:pt idx="54" formatCode="General">
                  <c:v>0.29970154300000001</c:v>
                </c:pt>
                <c:pt idx="55" formatCode="General">
                  <c:v>0.30834857700000001</c:v>
                </c:pt>
                <c:pt idx="56" formatCode="General">
                  <c:v>0.314776797</c:v>
                </c:pt>
                <c:pt idx="57" formatCode="General">
                  <c:v>0.32016741799999998</c:v>
                </c:pt>
                <c:pt idx="58" formatCode="General">
                  <c:v>0.32620858600000002</c:v>
                </c:pt>
                <c:pt idx="59" formatCode="General">
                  <c:v>0.33202185000000001</c:v>
                </c:pt>
                <c:pt idx="60" formatCode="General">
                  <c:v>0.336492766</c:v>
                </c:pt>
                <c:pt idx="61" formatCode="General">
                  <c:v>0.341019566</c:v>
                </c:pt>
                <c:pt idx="62" formatCode="General">
                  <c:v>0.34629231599999999</c:v>
                </c:pt>
                <c:pt idx="63" formatCode="General">
                  <c:v>0.35171546100000001</c:v>
                </c:pt>
                <c:pt idx="64" formatCode="General">
                  <c:v>0.35778740799999997</c:v>
                </c:pt>
                <c:pt idx="65" formatCode="General">
                  <c:v>0.36430885400000002</c:v>
                </c:pt>
                <c:pt idx="66" formatCode="General">
                  <c:v>0.37212432099999998</c:v>
                </c:pt>
                <c:pt idx="67" formatCode="General">
                  <c:v>0.38043429200000001</c:v>
                </c:pt>
                <c:pt idx="68" formatCode="General">
                  <c:v>0.38778781099999998</c:v>
                </c:pt>
                <c:pt idx="69" formatCode="General">
                  <c:v>0.39467828100000002</c:v>
                </c:pt>
                <c:pt idx="70" formatCode="General">
                  <c:v>0.40144786999999998</c:v>
                </c:pt>
                <c:pt idx="71" formatCode="General">
                  <c:v>0.40758027000000002</c:v>
                </c:pt>
                <c:pt idx="72" formatCode="General">
                  <c:v>0.41375847900000001</c:v>
                </c:pt>
                <c:pt idx="73" formatCode="General">
                  <c:v>0.42080406100000001</c:v>
                </c:pt>
                <c:pt idx="74" formatCode="General">
                  <c:v>0.42725696200000002</c:v>
                </c:pt>
                <c:pt idx="75" formatCode="General">
                  <c:v>0.43353777599999999</c:v>
                </c:pt>
                <c:pt idx="76" formatCode="General">
                  <c:v>0.43894357499999997</c:v>
                </c:pt>
                <c:pt idx="77" formatCode="General">
                  <c:v>0.44358902099999997</c:v>
                </c:pt>
                <c:pt idx="78" formatCode="General">
                  <c:v>0.44814807200000001</c:v>
                </c:pt>
                <c:pt idx="79" formatCode="General">
                  <c:v>0.45298781199999999</c:v>
                </c:pt>
                <c:pt idx="80" formatCode="General">
                  <c:v>0.458235685</c:v>
                </c:pt>
                <c:pt idx="81" formatCode="General">
                  <c:v>0.46498852200000002</c:v>
                </c:pt>
                <c:pt idx="82" formatCode="General">
                  <c:v>0.474026106</c:v>
                </c:pt>
                <c:pt idx="83" formatCode="General">
                  <c:v>0.48352478500000001</c:v>
                </c:pt>
                <c:pt idx="84" formatCode="General">
                  <c:v>0.49297649199999999</c:v>
                </c:pt>
                <c:pt idx="85" formatCode="General">
                  <c:v>0.50245611000000001</c:v>
                </c:pt>
                <c:pt idx="86" formatCode="General">
                  <c:v>0.51171332599999997</c:v>
                </c:pt>
                <c:pt idx="87" formatCode="General">
                  <c:v>0.51904134700000004</c:v>
                </c:pt>
                <c:pt idx="88" formatCode="General">
                  <c:v>0.52471939099999998</c:v>
                </c:pt>
                <c:pt idx="89" formatCode="General">
                  <c:v>0.53073498500000005</c:v>
                </c:pt>
                <c:pt idx="90" formatCode="General">
                  <c:v>0.53816367799999998</c:v>
                </c:pt>
                <c:pt idx="91" formatCode="General">
                  <c:v>0.54607532599999997</c:v>
                </c:pt>
                <c:pt idx="92" formatCode="General">
                  <c:v>0.55298182799999995</c:v>
                </c:pt>
                <c:pt idx="93" formatCode="General">
                  <c:v>0.55945806499999995</c:v>
                </c:pt>
                <c:pt idx="94" formatCode="General">
                  <c:v>0.56591637299999997</c:v>
                </c:pt>
                <c:pt idx="95" formatCode="General">
                  <c:v>0.57224453900000005</c:v>
                </c:pt>
                <c:pt idx="96" formatCode="General">
                  <c:v>0.57779137199999997</c:v>
                </c:pt>
                <c:pt idx="97" formatCode="General">
                  <c:v>0.58393450199999997</c:v>
                </c:pt>
                <c:pt idx="98" formatCode="General">
                  <c:v>0.59089187899999995</c:v>
                </c:pt>
                <c:pt idx="99" formatCode="General">
                  <c:v>0.59880521600000003</c:v>
                </c:pt>
                <c:pt idx="100" formatCode="General">
                  <c:v>0.60825462699999999</c:v>
                </c:pt>
                <c:pt idx="101" formatCode="General">
                  <c:v>0.61928760699999996</c:v>
                </c:pt>
                <c:pt idx="102" formatCode="General">
                  <c:v>0.63009945300000003</c:v>
                </c:pt>
                <c:pt idx="103" formatCode="General">
                  <c:v>0.64049046499999995</c:v>
                </c:pt>
                <c:pt idx="104" formatCode="General">
                  <c:v>0.65017335499999995</c:v>
                </c:pt>
                <c:pt idx="105" formatCode="General">
                  <c:v>0.65841380000000005</c:v>
                </c:pt>
                <c:pt idx="106" formatCode="General">
                  <c:v>0.66630225899999995</c:v>
                </c:pt>
                <c:pt idx="107" formatCode="General">
                  <c:v>0.67475736200000003</c:v>
                </c:pt>
                <c:pt idx="108" formatCode="General">
                  <c:v>0.683883448</c:v>
                </c:pt>
                <c:pt idx="109" formatCode="General">
                  <c:v>0.693409151</c:v>
                </c:pt>
                <c:pt idx="110" formatCode="General">
                  <c:v>0.701709896</c:v>
                </c:pt>
                <c:pt idx="111" formatCode="General">
                  <c:v>0.70781526900000002</c:v>
                </c:pt>
                <c:pt idx="112" formatCode="General">
                  <c:v>0.71386288899999994</c:v>
                </c:pt>
                <c:pt idx="113" formatCode="General">
                  <c:v>0.720441844</c:v>
                </c:pt>
                <c:pt idx="114" formatCode="General">
                  <c:v>0.72605187000000004</c:v>
                </c:pt>
                <c:pt idx="115" formatCode="General">
                  <c:v>0.73125452999999996</c:v>
                </c:pt>
                <c:pt idx="116" formatCode="General">
                  <c:v>0.73635047499999995</c:v>
                </c:pt>
                <c:pt idx="117" formatCode="General">
                  <c:v>0.74085830100000005</c:v>
                </c:pt>
                <c:pt idx="118" formatCode="General">
                  <c:v>0.744107505</c:v>
                </c:pt>
                <c:pt idx="119" formatCode="General">
                  <c:v>0.74746492099999995</c:v>
                </c:pt>
                <c:pt idx="120" formatCode="General">
                  <c:v>0.75111166600000001</c:v>
                </c:pt>
                <c:pt idx="121" formatCode="General">
                  <c:v>0.755228287</c:v>
                </c:pt>
                <c:pt idx="122" formatCode="General">
                  <c:v>0.75984617600000004</c:v>
                </c:pt>
                <c:pt idx="123" formatCode="General">
                  <c:v>0.76497478299999999</c:v>
                </c:pt>
                <c:pt idx="124" formatCode="General">
                  <c:v>0.76897021300000001</c:v>
                </c:pt>
                <c:pt idx="125" formatCode="General">
                  <c:v>0.77203864</c:v>
                </c:pt>
                <c:pt idx="126" formatCode="General">
                  <c:v>0.77498450299999999</c:v>
                </c:pt>
                <c:pt idx="127" formatCode="General">
                  <c:v>0.77728327100000005</c:v>
                </c:pt>
                <c:pt idx="128" formatCode="General">
                  <c:v>0.77985810200000005</c:v>
                </c:pt>
                <c:pt idx="129" formatCode="General">
                  <c:v>0.78377003099999998</c:v>
                </c:pt>
                <c:pt idx="130" formatCode="General">
                  <c:v>0.78910539400000002</c:v>
                </c:pt>
                <c:pt idx="131" formatCode="General">
                  <c:v>0.79469773200000005</c:v>
                </c:pt>
                <c:pt idx="132" formatCode="General">
                  <c:v>0.80060286899999999</c:v>
                </c:pt>
                <c:pt idx="133" formatCode="General">
                  <c:v>0.80628006600000002</c:v>
                </c:pt>
                <c:pt idx="134" formatCode="General">
                  <c:v>0.81224959500000005</c:v>
                </c:pt>
                <c:pt idx="135" formatCode="General">
                  <c:v>0.81778922799999998</c:v>
                </c:pt>
                <c:pt idx="136" formatCode="General">
                  <c:v>0.82344202499999997</c:v>
                </c:pt>
                <c:pt idx="137" formatCode="General">
                  <c:v>0.83016714400000002</c:v>
                </c:pt>
                <c:pt idx="138" formatCode="General">
                  <c:v>0.83780288000000003</c:v>
                </c:pt>
                <c:pt idx="139" formatCode="General">
                  <c:v>0.84512019400000005</c:v>
                </c:pt>
                <c:pt idx="140" formatCode="General">
                  <c:v>0.85193078200000005</c:v>
                </c:pt>
                <c:pt idx="141" formatCode="General">
                  <c:v>0.85898866100000004</c:v>
                </c:pt>
                <c:pt idx="142" formatCode="General">
                  <c:v>0.86560681900000003</c:v>
                </c:pt>
                <c:pt idx="143" formatCode="General">
                  <c:v>0.87123196000000003</c:v>
                </c:pt>
                <c:pt idx="144" formatCode="General">
                  <c:v>0.87616965499999999</c:v>
                </c:pt>
                <c:pt idx="145" formatCode="General">
                  <c:v>0.88177626499999995</c:v>
                </c:pt>
                <c:pt idx="146" formatCode="General">
                  <c:v>0.88795812900000004</c:v>
                </c:pt>
                <c:pt idx="147" formatCode="General">
                  <c:v>0.89515816699999995</c:v>
                </c:pt>
                <c:pt idx="148" formatCode="General">
                  <c:v>0.90305038900000001</c:v>
                </c:pt>
                <c:pt idx="149" formatCode="General">
                  <c:v>0.91106508900000005</c:v>
                </c:pt>
                <c:pt idx="150" formatCode="General">
                  <c:v>0.91881143499999995</c:v>
                </c:pt>
                <c:pt idx="151" formatCode="General">
                  <c:v>0.92579448799999997</c:v>
                </c:pt>
                <c:pt idx="152" formatCode="General">
                  <c:v>0.93149269400000001</c:v>
                </c:pt>
                <c:pt idx="153" formatCode="General">
                  <c:v>0.93602185100000002</c:v>
                </c:pt>
                <c:pt idx="154" formatCode="General">
                  <c:v>0.94037527799999998</c:v>
                </c:pt>
                <c:pt idx="155" formatCode="General">
                  <c:v>0.94388055800000004</c:v>
                </c:pt>
                <c:pt idx="156" formatCode="General">
                  <c:v>0.94678708099999997</c:v>
                </c:pt>
                <c:pt idx="157" formatCode="General">
                  <c:v>0.94916895199999995</c:v>
                </c:pt>
                <c:pt idx="158" formatCode="General">
                  <c:v>0.95210185000000003</c:v>
                </c:pt>
                <c:pt idx="159" formatCode="General">
                  <c:v>0.95555360700000003</c:v>
                </c:pt>
                <c:pt idx="160" formatCode="General">
                  <c:v>0.96018860800000005</c:v>
                </c:pt>
                <c:pt idx="161" formatCode="General">
                  <c:v>0.96559028599999996</c:v>
                </c:pt>
                <c:pt idx="162" formatCode="General">
                  <c:v>0.97219375100000005</c:v>
                </c:pt>
                <c:pt idx="163" formatCode="General">
                  <c:v>0.97959775000000004</c:v>
                </c:pt>
                <c:pt idx="164" formatCode="General">
                  <c:v>0.98722195700000004</c:v>
                </c:pt>
                <c:pt idx="165" formatCode="General">
                  <c:v>0.99474010000000002</c:v>
                </c:pt>
                <c:pt idx="166" formatCode="General">
                  <c:v>1.002348926</c:v>
                </c:pt>
                <c:pt idx="167" formatCode="General">
                  <c:v>1.009913949</c:v>
                </c:pt>
                <c:pt idx="168" formatCode="General">
                  <c:v>1.0169438369999999</c:v>
                </c:pt>
                <c:pt idx="169" formatCode="General">
                  <c:v>1.023244576</c:v>
                </c:pt>
                <c:pt idx="170" formatCode="General">
                  <c:v>1.0290445779999999</c:v>
                </c:pt>
                <c:pt idx="171" formatCode="General">
                  <c:v>1.035073677</c:v>
                </c:pt>
                <c:pt idx="172" formatCode="General">
                  <c:v>1.041573715</c:v>
                </c:pt>
                <c:pt idx="173" formatCode="General">
                  <c:v>1.0486222199999999</c:v>
                </c:pt>
                <c:pt idx="174" formatCode="General">
                  <c:v>1.0561795869999999</c:v>
                </c:pt>
                <c:pt idx="175" formatCode="General">
                  <c:v>1.0641501769999999</c:v>
                </c:pt>
                <c:pt idx="176" formatCode="General">
                  <c:v>1.072179021</c:v>
                </c:pt>
                <c:pt idx="177" formatCode="General">
                  <c:v>1.0796772569999999</c:v>
                </c:pt>
                <c:pt idx="178" formatCode="General">
                  <c:v>1.086086412</c:v>
                </c:pt>
                <c:pt idx="179" formatCode="General">
                  <c:v>1.092139261</c:v>
                </c:pt>
                <c:pt idx="180" formatCode="General">
                  <c:v>1.098076171</c:v>
                </c:pt>
                <c:pt idx="181" formatCode="General">
                  <c:v>1.1042984</c:v>
                </c:pt>
                <c:pt idx="182" formatCode="General">
                  <c:v>1.110454499</c:v>
                </c:pt>
                <c:pt idx="183" formatCode="General">
                  <c:v>1.1165322040000001</c:v>
                </c:pt>
                <c:pt idx="184" formatCode="General">
                  <c:v>1.122388103</c:v>
                </c:pt>
                <c:pt idx="185" formatCode="General">
                  <c:v>1.127945239</c:v>
                </c:pt>
                <c:pt idx="186" formatCode="General">
                  <c:v>1.1323984979999999</c:v>
                </c:pt>
                <c:pt idx="187" formatCode="General">
                  <c:v>1.1363284929999999</c:v>
                </c:pt>
                <c:pt idx="188" formatCode="General">
                  <c:v>1.140603451</c:v>
                </c:pt>
                <c:pt idx="189" formatCode="General">
                  <c:v>1.1449779069999999</c:v>
                </c:pt>
                <c:pt idx="190" formatCode="General">
                  <c:v>1.149159539</c:v>
                </c:pt>
                <c:pt idx="191" formatCode="General">
                  <c:v>1.1533883760000001</c:v>
                </c:pt>
                <c:pt idx="192" formatCode="General">
                  <c:v>1.157558369</c:v>
                </c:pt>
                <c:pt idx="193" formatCode="General">
                  <c:v>1.161107991</c:v>
                </c:pt>
                <c:pt idx="194" formatCode="General">
                  <c:v>1.16426037</c:v>
                </c:pt>
                <c:pt idx="195" formatCode="General">
                  <c:v>1.167635099</c:v>
                </c:pt>
                <c:pt idx="196" formatCode="General">
                  <c:v>1.171672697</c:v>
                </c:pt>
                <c:pt idx="197" formatCode="General">
                  <c:v>1.175777324</c:v>
                </c:pt>
                <c:pt idx="198" formatCode="General">
                  <c:v>1.1811448689999999</c:v>
                </c:pt>
                <c:pt idx="199" formatCode="General">
                  <c:v>1.188573578</c:v>
                </c:pt>
                <c:pt idx="200" formatCode="General">
                  <c:v>1.1970456039999999</c:v>
                </c:pt>
                <c:pt idx="201" formatCode="General">
                  <c:v>1.2059616639999999</c:v>
                </c:pt>
                <c:pt idx="202" formatCode="General">
                  <c:v>1.2147485469999999</c:v>
                </c:pt>
                <c:pt idx="203" formatCode="General">
                  <c:v>1.223076874</c:v>
                </c:pt>
                <c:pt idx="204" formatCode="General">
                  <c:v>1.2308323409999999</c:v>
                </c:pt>
                <c:pt idx="205" formatCode="General">
                  <c:v>1.2375766960000001</c:v>
                </c:pt>
                <c:pt idx="206" formatCode="General">
                  <c:v>1.2428900839999999</c:v>
                </c:pt>
                <c:pt idx="207" formatCode="General">
                  <c:v>1.247339328</c:v>
                </c:pt>
                <c:pt idx="208" formatCode="General">
                  <c:v>1.2513296810000001</c:v>
                </c:pt>
                <c:pt idx="209" formatCode="General">
                  <c:v>1.254118804</c:v>
                </c:pt>
                <c:pt idx="210" formatCode="General">
                  <c:v>1.257117772</c:v>
                </c:pt>
                <c:pt idx="211" formatCode="General">
                  <c:v>1.262127623</c:v>
                </c:pt>
                <c:pt idx="212" formatCode="General">
                  <c:v>1.269724657</c:v>
                </c:pt>
                <c:pt idx="213" formatCode="General">
                  <c:v>1.2785761520000001</c:v>
                </c:pt>
                <c:pt idx="214" formatCode="General">
                  <c:v>1.2877630849999999</c:v>
                </c:pt>
                <c:pt idx="215" formatCode="General">
                  <c:v>1.2969451940000001</c:v>
                </c:pt>
                <c:pt idx="216" formatCode="General">
                  <c:v>1.3054352709999999</c:v>
                </c:pt>
                <c:pt idx="217" formatCode="General">
                  <c:v>1.312950844</c:v>
                </c:pt>
                <c:pt idx="218" formatCode="General">
                  <c:v>1.3194009310000001</c:v>
                </c:pt>
                <c:pt idx="219" formatCode="General">
                  <c:v>1.3252206399999999</c:v>
                </c:pt>
                <c:pt idx="220" formatCode="General">
                  <c:v>1.3306650170000001</c:v>
                </c:pt>
                <c:pt idx="221" formatCode="General">
                  <c:v>1.3353363170000001</c:v>
                </c:pt>
                <c:pt idx="222" formatCode="General">
                  <c:v>1.339145126</c:v>
                </c:pt>
                <c:pt idx="223" formatCode="General">
                  <c:v>1.342791227</c:v>
                </c:pt>
                <c:pt idx="224" formatCode="General">
                  <c:v>1.346724579</c:v>
                </c:pt>
                <c:pt idx="225" formatCode="General">
                  <c:v>1.3510503890000001</c:v>
                </c:pt>
                <c:pt idx="226" formatCode="General">
                  <c:v>1.3557207019999999</c:v>
                </c:pt>
                <c:pt idx="227" formatCode="General">
                  <c:v>1.3605573900000001</c:v>
                </c:pt>
                <c:pt idx="228" formatCode="General">
                  <c:v>1.3665437920000001</c:v>
                </c:pt>
                <c:pt idx="229" formatCode="General">
                  <c:v>1.373898353</c:v>
                </c:pt>
                <c:pt idx="230" formatCode="General">
                  <c:v>1.381337638</c:v>
                </c:pt>
                <c:pt idx="231" formatCode="General">
                  <c:v>1.3886937960000001</c:v>
                </c:pt>
                <c:pt idx="232" formatCode="General">
                  <c:v>1.3963922369999999</c:v>
                </c:pt>
                <c:pt idx="233" formatCode="General">
                  <c:v>1.403363328</c:v>
                </c:pt>
                <c:pt idx="234" formatCode="General">
                  <c:v>1.409456032</c:v>
                </c:pt>
                <c:pt idx="235" formatCode="General">
                  <c:v>1.415086284</c:v>
                </c:pt>
                <c:pt idx="236" formatCode="General">
                  <c:v>1.420052205</c:v>
                </c:pt>
                <c:pt idx="237" formatCode="General">
                  <c:v>1.4242856909999999</c:v>
                </c:pt>
                <c:pt idx="238" formatCode="General">
                  <c:v>1.428242196</c:v>
                </c:pt>
                <c:pt idx="239" formatCode="General">
                  <c:v>1.4320235299999999</c:v>
                </c:pt>
                <c:pt idx="240" formatCode="General">
                  <c:v>1.435678424</c:v>
                </c:pt>
                <c:pt idx="241" formatCode="General">
                  <c:v>1.4394789240000001</c:v>
                </c:pt>
                <c:pt idx="242" formatCode="General">
                  <c:v>1.4435936810000001</c:v>
                </c:pt>
                <c:pt idx="243" formatCode="General">
                  <c:v>1.4471494540000001</c:v>
                </c:pt>
                <c:pt idx="244" formatCode="General">
                  <c:v>1.4501368649999999</c:v>
                </c:pt>
                <c:pt idx="245" formatCode="General">
                  <c:v>1.4532990910000001</c:v>
                </c:pt>
                <c:pt idx="246" formatCode="General">
                  <c:v>1.4563992969999999</c:v>
                </c:pt>
                <c:pt idx="247" formatCode="General">
                  <c:v>1.458974021</c:v>
                </c:pt>
                <c:pt idx="248" formatCode="General">
                  <c:v>1.462567798</c:v>
                </c:pt>
                <c:pt idx="249" formatCode="General">
                  <c:v>1.46702701</c:v>
                </c:pt>
                <c:pt idx="250" formatCode="General">
                  <c:v>1.471752935</c:v>
                </c:pt>
                <c:pt idx="251" formatCode="General">
                  <c:v>1.47657785</c:v>
                </c:pt>
                <c:pt idx="252" formatCode="General">
                  <c:v>1.481324895</c:v>
                </c:pt>
                <c:pt idx="253" formatCode="General">
                  <c:v>1.4850527440000001</c:v>
                </c:pt>
                <c:pt idx="254" formatCode="General">
                  <c:v>1.4879008579999999</c:v>
                </c:pt>
                <c:pt idx="255" formatCode="General">
                  <c:v>1.490293603</c:v>
                </c:pt>
                <c:pt idx="256" formatCode="General">
                  <c:v>1.492704311</c:v>
                </c:pt>
                <c:pt idx="257" formatCode="General">
                  <c:v>1.4960299370000001</c:v>
                </c:pt>
                <c:pt idx="258" formatCode="General">
                  <c:v>1.500218641</c:v>
                </c:pt>
                <c:pt idx="259" formatCode="General">
                  <c:v>1.5045851960000001</c:v>
                </c:pt>
                <c:pt idx="260" formatCode="General">
                  <c:v>1.509067736</c:v>
                </c:pt>
                <c:pt idx="261" formatCode="General">
                  <c:v>1.5152294100000001</c:v>
                </c:pt>
                <c:pt idx="262" formatCode="General">
                  <c:v>1.5233826500000001</c:v>
                </c:pt>
                <c:pt idx="263" formatCode="General">
                  <c:v>1.5307988370000001</c:v>
                </c:pt>
                <c:pt idx="264" formatCode="General">
                  <c:v>1.538348466</c:v>
                </c:pt>
                <c:pt idx="265" formatCode="General">
                  <c:v>1.546135721</c:v>
                </c:pt>
                <c:pt idx="266" formatCode="General">
                  <c:v>1.5527256780000001</c:v>
                </c:pt>
                <c:pt idx="267" formatCode="General">
                  <c:v>1.5577297329999999</c:v>
                </c:pt>
                <c:pt idx="268" formatCode="General">
                  <c:v>1.5631151910000001</c:v>
                </c:pt>
                <c:pt idx="269" formatCode="General">
                  <c:v>1.5684748129999999</c:v>
                </c:pt>
                <c:pt idx="270" formatCode="General">
                  <c:v>1.5734875150000001</c:v>
                </c:pt>
                <c:pt idx="271" formatCode="General">
                  <c:v>1.5778105689999999</c:v>
                </c:pt>
                <c:pt idx="272" formatCode="General">
                  <c:v>1.5814556719999999</c:v>
                </c:pt>
                <c:pt idx="273" formatCode="General">
                  <c:v>1.584899573</c:v>
                </c:pt>
                <c:pt idx="274" formatCode="General">
                  <c:v>1.58837121</c:v>
                </c:pt>
                <c:pt idx="275" formatCode="General">
                  <c:v>1.5923421010000001</c:v>
                </c:pt>
                <c:pt idx="276" formatCode="General">
                  <c:v>1.596604012</c:v>
                </c:pt>
                <c:pt idx="277" formatCode="General">
                  <c:v>1.6002881410000001</c:v>
                </c:pt>
                <c:pt idx="278" formatCode="General">
                  <c:v>1.6039114990000001</c:v>
                </c:pt>
                <c:pt idx="279" formatCode="General">
                  <c:v>1.6076221580000001</c:v>
                </c:pt>
                <c:pt idx="280" formatCode="General">
                  <c:v>1.610758286</c:v>
                </c:pt>
                <c:pt idx="281" formatCode="General">
                  <c:v>1.613312292</c:v>
                </c:pt>
                <c:pt idx="282" formatCode="General">
                  <c:v>1.615554588</c:v>
                </c:pt>
                <c:pt idx="283" formatCode="General">
                  <c:v>1.618085609</c:v>
                </c:pt>
                <c:pt idx="284" formatCode="General">
                  <c:v>1.6204694470000001</c:v>
                </c:pt>
                <c:pt idx="285" formatCode="General">
                  <c:v>1.622616966</c:v>
                </c:pt>
                <c:pt idx="286" formatCode="General">
                  <c:v>1.6249942610000001</c:v>
                </c:pt>
                <c:pt idx="287" formatCode="General">
                  <c:v>1.628816389</c:v>
                </c:pt>
                <c:pt idx="288" formatCode="General">
                  <c:v>1.633915786</c:v>
                </c:pt>
                <c:pt idx="289" formatCode="General">
                  <c:v>1.6393337100000001</c:v>
                </c:pt>
                <c:pt idx="290" formatCode="General">
                  <c:v>1.644932992</c:v>
                </c:pt>
                <c:pt idx="291" formatCode="General">
                  <c:v>1.651030123</c:v>
                </c:pt>
                <c:pt idx="292" formatCode="General">
                  <c:v>1.656350212</c:v>
                </c:pt>
                <c:pt idx="293" formatCode="General">
                  <c:v>1.6599901130000001</c:v>
                </c:pt>
                <c:pt idx="294" formatCode="General">
                  <c:v>1.6634614860000001</c:v>
                </c:pt>
                <c:pt idx="295" formatCode="General">
                  <c:v>1.6672819219999999</c:v>
                </c:pt>
                <c:pt idx="296" formatCode="General">
                  <c:v>1.6708062770000001</c:v>
                </c:pt>
                <c:pt idx="297" formatCode="General">
                  <c:v>1.6736880919999999</c:v>
                </c:pt>
                <c:pt idx="298" formatCode="General">
                  <c:v>1.676754187</c:v>
                </c:pt>
                <c:pt idx="299" formatCode="General">
                  <c:v>1.679605314</c:v>
                </c:pt>
                <c:pt idx="300" formatCode="General">
                  <c:v>1.6825721769999999</c:v>
                </c:pt>
                <c:pt idx="301" formatCode="General">
                  <c:v>1.6856861919999999</c:v>
                </c:pt>
                <c:pt idx="302" formatCode="General">
                  <c:v>1.6891390420000001</c:v>
                </c:pt>
                <c:pt idx="303" formatCode="General">
                  <c:v>1.6925255930000001</c:v>
                </c:pt>
                <c:pt idx="304" formatCode="General">
                  <c:v>1.695739879</c:v>
                </c:pt>
                <c:pt idx="305" formatCode="General">
                  <c:v>1.6989781209999999</c:v>
                </c:pt>
                <c:pt idx="306" formatCode="General">
                  <c:v>1.7033775229999999</c:v>
                </c:pt>
                <c:pt idx="307" formatCode="General">
                  <c:v>1.7087368730000001</c:v>
                </c:pt>
                <c:pt idx="308" formatCode="General">
                  <c:v>1.714019478</c:v>
                </c:pt>
                <c:pt idx="309" formatCode="General">
                  <c:v>1.719646835</c:v>
                </c:pt>
                <c:pt idx="310" formatCode="General">
                  <c:v>1.725394748</c:v>
                </c:pt>
                <c:pt idx="311" formatCode="General">
                  <c:v>1.7295452069999999</c:v>
                </c:pt>
                <c:pt idx="312" formatCode="General">
                  <c:v>1.7323132919999999</c:v>
                </c:pt>
                <c:pt idx="313" formatCode="General">
                  <c:v>1.7351211710000001</c:v>
                </c:pt>
                <c:pt idx="314" formatCode="General">
                  <c:v>1.7379808729999999</c:v>
                </c:pt>
                <c:pt idx="315" formatCode="General">
                  <c:v>1.7409443760000001</c:v>
                </c:pt>
                <c:pt idx="316" formatCode="General">
                  <c:v>1.744066755</c:v>
                </c:pt>
                <c:pt idx="317" formatCode="General">
                  <c:v>1.7474075309999999</c:v>
                </c:pt>
                <c:pt idx="318" formatCode="General">
                  <c:v>1.750878739</c:v>
                </c:pt>
                <c:pt idx="319" formatCode="General">
                  <c:v>1.7548750289999999</c:v>
                </c:pt>
                <c:pt idx="320" formatCode="General">
                  <c:v>1.7591930520000001</c:v>
                </c:pt>
                <c:pt idx="321" formatCode="General">
                  <c:v>1.7638397690000001</c:v>
                </c:pt>
                <c:pt idx="322" formatCode="General">
                  <c:v>1.7682569050000001</c:v>
                </c:pt>
                <c:pt idx="323" formatCode="General">
                  <c:v>1.772131919</c:v>
                </c:pt>
                <c:pt idx="324" formatCode="General">
                  <c:v>1.7750784079999999</c:v>
                </c:pt>
                <c:pt idx="325" formatCode="General">
                  <c:v>1.7773438130000001</c:v>
                </c:pt>
                <c:pt idx="326" formatCode="General">
                  <c:v>1.7799349170000001</c:v>
                </c:pt>
                <c:pt idx="327" formatCode="General">
                  <c:v>1.783312733</c:v>
                </c:pt>
                <c:pt idx="328" formatCode="General">
                  <c:v>1.7870581400000001</c:v>
                </c:pt>
                <c:pt idx="329" formatCode="General">
                  <c:v>1.7910785339999999</c:v>
                </c:pt>
                <c:pt idx="330" formatCode="General">
                  <c:v>1.7947619969999999</c:v>
                </c:pt>
                <c:pt idx="331" formatCode="General">
                  <c:v>1.7980404839999999</c:v>
                </c:pt>
                <c:pt idx="332" formatCode="General">
                  <c:v>1.801507564</c:v>
                </c:pt>
                <c:pt idx="333" formatCode="General">
                  <c:v>1.804826609</c:v>
                </c:pt>
                <c:pt idx="334" formatCode="General">
                  <c:v>1.8079902320000001</c:v>
                </c:pt>
                <c:pt idx="335" formatCode="General">
                  <c:v>1.811211484</c:v>
                </c:pt>
                <c:pt idx="336" formatCode="General">
                  <c:v>1.8145283379999999</c:v>
                </c:pt>
                <c:pt idx="337" formatCode="General">
                  <c:v>1.817711321</c:v>
                </c:pt>
                <c:pt idx="338" formatCode="General">
                  <c:v>1.821209031</c:v>
                </c:pt>
                <c:pt idx="339" formatCode="General">
                  <c:v>1.8254541259999999</c:v>
                </c:pt>
                <c:pt idx="340" formatCode="General">
                  <c:v>1.830058819</c:v>
                </c:pt>
                <c:pt idx="341" formatCode="General">
                  <c:v>1.833821615</c:v>
                </c:pt>
                <c:pt idx="342" formatCode="General">
                  <c:v>1.837074527</c:v>
                </c:pt>
                <c:pt idx="343" formatCode="General">
                  <c:v>1.84006493</c:v>
                </c:pt>
                <c:pt idx="344" formatCode="General">
                  <c:v>1.8425541990000001</c:v>
                </c:pt>
                <c:pt idx="345" formatCode="General">
                  <c:v>1.844650642</c:v>
                </c:pt>
                <c:pt idx="346" formatCode="General">
                  <c:v>1.8471313620000001</c:v>
                </c:pt>
                <c:pt idx="347" formatCode="General">
                  <c:v>1.8494715960000001</c:v>
                </c:pt>
                <c:pt idx="348" formatCode="General">
                  <c:v>1.8515660700000001</c:v>
                </c:pt>
                <c:pt idx="349" formatCode="General">
                  <c:v>1.85320602</c:v>
                </c:pt>
                <c:pt idx="350" formatCode="General">
                  <c:v>1.8545994619999999</c:v>
                </c:pt>
                <c:pt idx="351" formatCode="General">
                  <c:v>1.855656406</c:v>
                </c:pt>
                <c:pt idx="352" formatCode="General">
                  <c:v>1.8564944130000001</c:v>
                </c:pt>
                <c:pt idx="353" formatCode="General">
                  <c:v>1.8572594870000001</c:v>
                </c:pt>
                <c:pt idx="354" formatCode="General">
                  <c:v>1.8579524839999999</c:v>
                </c:pt>
                <c:pt idx="355" formatCode="General">
                  <c:v>1.858565765</c:v>
                </c:pt>
                <c:pt idx="356" formatCode="General">
                  <c:v>1.8591433319999999</c:v>
                </c:pt>
                <c:pt idx="357" formatCode="General">
                  <c:v>1.8597344039999999</c:v>
                </c:pt>
                <c:pt idx="358" formatCode="General">
                  <c:v>1.8602494949999999</c:v>
                </c:pt>
                <c:pt idx="359" formatCode="General">
                  <c:v>1.8607667080000001</c:v>
                </c:pt>
                <c:pt idx="360" formatCode="General">
                  <c:v>1.861235279</c:v>
                </c:pt>
                <c:pt idx="361" formatCode="General">
                  <c:v>1.86163097</c:v>
                </c:pt>
                <c:pt idx="362" formatCode="General">
                  <c:v>1.8619565659999999</c:v>
                </c:pt>
                <c:pt idx="363" formatCode="General">
                  <c:v>1.8622523660000001</c:v>
                </c:pt>
                <c:pt idx="364" formatCode="General">
                  <c:v>1.862509172</c:v>
                </c:pt>
                <c:pt idx="365" formatCode="General">
                  <c:v>1.8627551330000001</c:v>
                </c:pt>
                <c:pt idx="366" formatCode="General">
                  <c:v>1.863018448</c:v>
                </c:pt>
                <c:pt idx="367" formatCode="General">
                  <c:v>1.8632297710000001</c:v>
                </c:pt>
              </c:numCache>
            </c:numRef>
          </c:xVal>
          <c:yVal>
            <c:numRef>
              <c:f>'Data fresh bones'!$FY$4:$FY$398</c:f>
              <c:numCache>
                <c:formatCode>General</c:formatCode>
                <c:ptCount val="395"/>
                <c:pt idx="0">
                  <c:v>-3.1263799999999998E-3</c:v>
                </c:pt>
                <c:pt idx="1">
                  <c:v>-3.8289299999999999E-3</c:v>
                </c:pt>
                <c:pt idx="2">
                  <c:v>-4.0232200000000001E-3</c:v>
                </c:pt>
                <c:pt idx="3">
                  <c:v>-3.5057600000000001E-3</c:v>
                </c:pt>
                <c:pt idx="4">
                  <c:v>-5.5136999999999999E-3</c:v>
                </c:pt>
                <c:pt idx="5">
                  <c:v>-2.5178000000000002E-3</c:v>
                </c:pt>
                <c:pt idx="6">
                  <c:v>3.9541799999999998E-3</c:v>
                </c:pt>
                <c:pt idx="7">
                  <c:v>7.3835999999999997E-3</c:v>
                </c:pt>
                <c:pt idx="8">
                  <c:v>1.7646080000000001E-2</c:v>
                </c:pt>
                <c:pt idx="9">
                  <c:v>2.6197419999999999E-2</c:v>
                </c:pt>
                <c:pt idx="10">
                  <c:v>3.1266210000000003E-2</c:v>
                </c:pt>
                <c:pt idx="11">
                  <c:v>3.6476450000000001E-2</c:v>
                </c:pt>
                <c:pt idx="12">
                  <c:v>3.9004299999999999E-2</c:v>
                </c:pt>
                <c:pt idx="13">
                  <c:v>4.5946279999999999E-2</c:v>
                </c:pt>
                <c:pt idx="14">
                  <c:v>4.8106839999999998E-2</c:v>
                </c:pt>
                <c:pt idx="15">
                  <c:v>5.7593230000000002E-2</c:v>
                </c:pt>
                <c:pt idx="16">
                  <c:v>6.0169350000000003E-2</c:v>
                </c:pt>
                <c:pt idx="17">
                  <c:v>6.8525829999999996E-2</c:v>
                </c:pt>
                <c:pt idx="18">
                  <c:v>7.4994130000000006E-2</c:v>
                </c:pt>
                <c:pt idx="19">
                  <c:v>8.5052210000000003E-2</c:v>
                </c:pt>
                <c:pt idx="20">
                  <c:v>8.9704259999999994E-2</c:v>
                </c:pt>
                <c:pt idx="21">
                  <c:v>9.9061940000000001E-2</c:v>
                </c:pt>
                <c:pt idx="22">
                  <c:v>0.10128078</c:v>
                </c:pt>
                <c:pt idx="23">
                  <c:v>9.7340759999999998E-2</c:v>
                </c:pt>
                <c:pt idx="24">
                  <c:v>9.2133729999999997E-2</c:v>
                </c:pt>
                <c:pt idx="25">
                  <c:v>8.5460480000000005E-2</c:v>
                </c:pt>
                <c:pt idx="26">
                  <c:v>8.234495E-2</c:v>
                </c:pt>
                <c:pt idx="27">
                  <c:v>8.5401580000000005E-2</c:v>
                </c:pt>
                <c:pt idx="28">
                  <c:v>9.6702179999999999E-2</c:v>
                </c:pt>
                <c:pt idx="29">
                  <c:v>0.10835111</c:v>
                </c:pt>
                <c:pt idx="30">
                  <c:v>0.11599654</c:v>
                </c:pt>
                <c:pt idx="31">
                  <c:v>0.12233748</c:v>
                </c:pt>
                <c:pt idx="32">
                  <c:v>0.12833646000000001</c:v>
                </c:pt>
                <c:pt idx="33">
                  <c:v>0.12954498</c:v>
                </c:pt>
                <c:pt idx="34">
                  <c:v>0.13280806000000001</c:v>
                </c:pt>
                <c:pt idx="35">
                  <c:v>0.13982870999999999</c:v>
                </c:pt>
                <c:pt idx="36">
                  <c:v>0.14129238999999999</c:v>
                </c:pt>
                <c:pt idx="37">
                  <c:v>0.1437824</c:v>
                </c:pt>
                <c:pt idx="38">
                  <c:v>0.14230931999999999</c:v>
                </c:pt>
                <c:pt idx="39">
                  <c:v>0.14055883999999999</c:v>
                </c:pt>
                <c:pt idx="40">
                  <c:v>0.14280024999999999</c:v>
                </c:pt>
                <c:pt idx="41">
                  <c:v>0.14848457000000001</c:v>
                </c:pt>
                <c:pt idx="42">
                  <c:v>0.14908009</c:v>
                </c:pt>
                <c:pt idx="43">
                  <c:v>0.15861294000000001</c:v>
                </c:pt>
                <c:pt idx="44">
                  <c:v>0.16214326000000001</c:v>
                </c:pt>
                <c:pt idx="45">
                  <c:v>0.16866728</c:v>
                </c:pt>
                <c:pt idx="46">
                  <c:v>0.17240190999999999</c:v>
                </c:pt>
                <c:pt idx="47">
                  <c:v>0.18131360999999999</c:v>
                </c:pt>
                <c:pt idx="48">
                  <c:v>0.18944632</c:v>
                </c:pt>
                <c:pt idx="49">
                  <c:v>0.19812477000000001</c:v>
                </c:pt>
                <c:pt idx="50">
                  <c:v>0.20226816</c:v>
                </c:pt>
                <c:pt idx="51">
                  <c:v>0.20057541000000001</c:v>
                </c:pt>
                <c:pt idx="52">
                  <c:v>0.19986631999999999</c:v>
                </c:pt>
                <c:pt idx="53">
                  <c:v>0.19784363999999999</c:v>
                </c:pt>
                <c:pt idx="54">
                  <c:v>0.20236008</c:v>
                </c:pt>
                <c:pt idx="55">
                  <c:v>0.19568828999999999</c:v>
                </c:pt>
                <c:pt idx="56">
                  <c:v>0.19789059000000001</c:v>
                </c:pt>
                <c:pt idx="57">
                  <c:v>0.19445394999999999</c:v>
                </c:pt>
                <c:pt idx="58">
                  <c:v>0.19691611000000001</c:v>
                </c:pt>
                <c:pt idx="59">
                  <c:v>0.19231935999999999</c:v>
                </c:pt>
                <c:pt idx="60">
                  <c:v>0.19879318000000001</c:v>
                </c:pt>
                <c:pt idx="61">
                  <c:v>0.21068702</c:v>
                </c:pt>
                <c:pt idx="62">
                  <c:v>0.21866679999999999</c:v>
                </c:pt>
                <c:pt idx="63">
                  <c:v>0.21600969</c:v>
                </c:pt>
                <c:pt idx="64">
                  <c:v>0.21526696000000001</c:v>
                </c:pt>
                <c:pt idx="65">
                  <c:v>0.22030464999999999</c:v>
                </c:pt>
                <c:pt idx="66">
                  <c:v>0.21683063999999999</c:v>
                </c:pt>
                <c:pt idx="67">
                  <c:v>0.22474305</c:v>
                </c:pt>
                <c:pt idx="68">
                  <c:v>0.22473217000000001</c:v>
                </c:pt>
                <c:pt idx="69">
                  <c:v>0.23688039999999999</c:v>
                </c:pt>
                <c:pt idx="70">
                  <c:v>0.23421757000000001</c:v>
                </c:pt>
                <c:pt idx="71">
                  <c:v>0.23921426000000001</c:v>
                </c:pt>
                <c:pt idx="72">
                  <c:v>0.23828263</c:v>
                </c:pt>
                <c:pt idx="73">
                  <c:v>0.24759663000000001</c:v>
                </c:pt>
                <c:pt idx="74">
                  <c:v>0.25007379000000002</c:v>
                </c:pt>
                <c:pt idx="75">
                  <c:v>0.26271265999999999</c:v>
                </c:pt>
                <c:pt idx="76">
                  <c:v>0.26273175999999998</c:v>
                </c:pt>
                <c:pt idx="77">
                  <c:v>0.27072689</c:v>
                </c:pt>
                <c:pt idx="78">
                  <c:v>0.27353075999999998</c:v>
                </c:pt>
                <c:pt idx="79">
                  <c:v>0.27368619999999999</c:v>
                </c:pt>
                <c:pt idx="80">
                  <c:v>0.27506588999999998</c:v>
                </c:pt>
                <c:pt idx="81">
                  <c:v>0.28110971000000001</c:v>
                </c:pt>
                <c:pt idx="82">
                  <c:v>0.28446013999999997</c:v>
                </c:pt>
                <c:pt idx="83">
                  <c:v>0.29533513</c:v>
                </c:pt>
                <c:pt idx="84">
                  <c:v>0.30480500999999999</c:v>
                </c:pt>
                <c:pt idx="85">
                  <c:v>0.31107359000000001</c:v>
                </c:pt>
                <c:pt idx="86">
                  <c:v>0.31689540999999999</c:v>
                </c:pt>
                <c:pt idx="87">
                  <c:v>0.32028280999999997</c:v>
                </c:pt>
                <c:pt idx="88">
                  <c:v>0.33122351</c:v>
                </c:pt>
                <c:pt idx="89">
                  <c:v>0.33348274</c:v>
                </c:pt>
                <c:pt idx="90">
                  <c:v>0.33670157000000001</c:v>
                </c:pt>
                <c:pt idx="91">
                  <c:v>0.34838137000000002</c:v>
                </c:pt>
                <c:pt idx="92">
                  <c:v>0.36487029999999998</c:v>
                </c:pt>
                <c:pt idx="93">
                  <c:v>0.36279053</c:v>
                </c:pt>
                <c:pt idx="94">
                  <c:v>0.36603443000000002</c:v>
                </c:pt>
                <c:pt idx="95">
                  <c:v>0.37555719999999998</c:v>
                </c:pt>
                <c:pt idx="96">
                  <c:v>0.37995571</c:v>
                </c:pt>
                <c:pt idx="97">
                  <c:v>0.37684908</c:v>
                </c:pt>
                <c:pt idx="98">
                  <c:v>0.38285026999999999</c:v>
                </c:pt>
                <c:pt idx="99">
                  <c:v>0.39397590999999998</c:v>
                </c:pt>
                <c:pt idx="100">
                  <c:v>0.39726508999999999</c:v>
                </c:pt>
                <c:pt idx="101">
                  <c:v>0.39915147000000001</c:v>
                </c:pt>
                <c:pt idx="102">
                  <c:v>0.39823825000000002</c:v>
                </c:pt>
                <c:pt idx="103">
                  <c:v>0.39159121000000002</c:v>
                </c:pt>
                <c:pt idx="104">
                  <c:v>0.38874407</c:v>
                </c:pt>
                <c:pt idx="105">
                  <c:v>0.3850288</c:v>
                </c:pt>
                <c:pt idx="106">
                  <c:v>0.39443002999999999</c:v>
                </c:pt>
                <c:pt idx="107">
                  <c:v>0.39839110999999999</c:v>
                </c:pt>
                <c:pt idx="108">
                  <c:v>0.40638563</c:v>
                </c:pt>
                <c:pt idx="109">
                  <c:v>0.40892400000000001</c:v>
                </c:pt>
                <c:pt idx="110">
                  <c:v>0.40976182999999999</c:v>
                </c:pt>
                <c:pt idx="111">
                  <c:v>0.40214516</c:v>
                </c:pt>
                <c:pt idx="112">
                  <c:v>0.40165028000000003</c:v>
                </c:pt>
                <c:pt idx="113">
                  <c:v>0.39574632999999998</c:v>
                </c:pt>
                <c:pt idx="114">
                  <c:v>0.39774768999999999</c:v>
                </c:pt>
                <c:pt idx="115">
                  <c:v>0.39829765</c:v>
                </c:pt>
                <c:pt idx="116">
                  <c:v>0.40194679</c:v>
                </c:pt>
                <c:pt idx="117">
                  <c:v>0.40645449</c:v>
                </c:pt>
                <c:pt idx="118">
                  <c:v>0.40904406999999998</c:v>
                </c:pt>
                <c:pt idx="119">
                  <c:v>0.40457294999999999</c:v>
                </c:pt>
                <c:pt idx="120">
                  <c:v>0.40095441999999998</c:v>
                </c:pt>
                <c:pt idx="121">
                  <c:v>0.39260964999999998</c:v>
                </c:pt>
                <c:pt idx="122">
                  <c:v>0.38608643999999998</c:v>
                </c:pt>
                <c:pt idx="123">
                  <c:v>0.38743195000000002</c:v>
                </c:pt>
                <c:pt idx="124">
                  <c:v>0.38228474000000001</c:v>
                </c:pt>
                <c:pt idx="125">
                  <c:v>0.38296177999999997</c:v>
                </c:pt>
                <c:pt idx="126">
                  <c:v>0.38364913</c:v>
                </c:pt>
                <c:pt idx="127">
                  <c:v>0.38368946999999998</c:v>
                </c:pt>
                <c:pt idx="128">
                  <c:v>0.37944361999999998</c:v>
                </c:pt>
                <c:pt idx="129">
                  <c:v>0.38460832</c:v>
                </c:pt>
                <c:pt idx="130">
                  <c:v>0.38486648000000001</c:v>
                </c:pt>
                <c:pt idx="131">
                  <c:v>0.38566201</c:v>
                </c:pt>
                <c:pt idx="132">
                  <c:v>0.38193614999999997</c:v>
                </c:pt>
                <c:pt idx="133">
                  <c:v>0.38511069999999997</c:v>
                </c:pt>
                <c:pt idx="134">
                  <c:v>0.38540881999999999</c:v>
                </c:pt>
                <c:pt idx="135">
                  <c:v>0.38707335999999998</c:v>
                </c:pt>
                <c:pt idx="136">
                  <c:v>0.38003309000000002</c:v>
                </c:pt>
                <c:pt idx="137">
                  <c:v>0.38257687000000001</c:v>
                </c:pt>
                <c:pt idx="138">
                  <c:v>0.37536867000000002</c:v>
                </c:pt>
                <c:pt idx="139">
                  <c:v>0.36714774</c:v>
                </c:pt>
                <c:pt idx="140">
                  <c:v>0.35899571000000002</c:v>
                </c:pt>
                <c:pt idx="141">
                  <c:v>0.35967426000000002</c:v>
                </c:pt>
                <c:pt idx="142">
                  <c:v>0.35079183000000003</c:v>
                </c:pt>
                <c:pt idx="143">
                  <c:v>0.34913488999999998</c:v>
                </c:pt>
                <c:pt idx="144">
                  <c:v>0.34720169000000001</c:v>
                </c:pt>
                <c:pt idx="145">
                  <c:v>0.34742039000000002</c:v>
                </c:pt>
                <c:pt idx="146">
                  <c:v>0.34957565000000002</c:v>
                </c:pt>
                <c:pt idx="147">
                  <c:v>0.34720601000000001</c:v>
                </c:pt>
                <c:pt idx="148">
                  <c:v>0.34593690999999999</c:v>
                </c:pt>
                <c:pt idx="149">
                  <c:v>0.34440982999999997</c:v>
                </c:pt>
                <c:pt idx="150">
                  <c:v>0.34014844</c:v>
                </c:pt>
                <c:pt idx="151">
                  <c:v>0.33313981999999998</c:v>
                </c:pt>
                <c:pt idx="152">
                  <c:v>0.33397838000000002</c:v>
                </c:pt>
                <c:pt idx="153">
                  <c:v>0.32938956000000003</c:v>
                </c:pt>
                <c:pt idx="154">
                  <c:v>0.32541852999999998</c:v>
                </c:pt>
                <c:pt idx="155">
                  <c:v>0.32138556000000001</c:v>
                </c:pt>
                <c:pt idx="156">
                  <c:v>0.32082297999999998</c:v>
                </c:pt>
                <c:pt idx="157">
                  <c:v>0.32044446999999998</c:v>
                </c:pt>
                <c:pt idx="158">
                  <c:v>0.32437911000000003</c:v>
                </c:pt>
                <c:pt idx="159">
                  <c:v>0.32408435000000002</c:v>
                </c:pt>
                <c:pt idx="160">
                  <c:v>0.32726623999999999</c:v>
                </c:pt>
                <c:pt idx="161">
                  <c:v>0.32707306000000003</c:v>
                </c:pt>
                <c:pt idx="162">
                  <c:v>0.32709060000000001</c:v>
                </c:pt>
                <c:pt idx="163">
                  <c:v>0.32280898000000002</c:v>
                </c:pt>
                <c:pt idx="164">
                  <c:v>0.32382642</c:v>
                </c:pt>
                <c:pt idx="165">
                  <c:v>0.32116128999999999</c:v>
                </c:pt>
                <c:pt idx="166">
                  <c:v>0.31876146</c:v>
                </c:pt>
                <c:pt idx="167">
                  <c:v>0.31606444</c:v>
                </c:pt>
                <c:pt idx="168">
                  <c:v>0.31722234999999999</c:v>
                </c:pt>
                <c:pt idx="169">
                  <c:v>0.31686766999999999</c:v>
                </c:pt>
                <c:pt idx="170">
                  <c:v>0.31638747</c:v>
                </c:pt>
                <c:pt idx="171">
                  <c:v>0.31539609000000002</c:v>
                </c:pt>
                <c:pt idx="172">
                  <c:v>0.31284965999999997</c:v>
                </c:pt>
                <c:pt idx="173">
                  <c:v>0.31413355999999998</c:v>
                </c:pt>
                <c:pt idx="174">
                  <c:v>0.31307346000000003</c:v>
                </c:pt>
                <c:pt idx="175">
                  <c:v>0.31410443999999998</c:v>
                </c:pt>
                <c:pt idx="176">
                  <c:v>0.31298473999999998</c:v>
                </c:pt>
                <c:pt idx="177">
                  <c:v>0.31217423999999999</c:v>
                </c:pt>
                <c:pt idx="178">
                  <c:v>0.30928207000000002</c:v>
                </c:pt>
                <c:pt idx="179">
                  <c:v>0.30781563000000001</c:v>
                </c:pt>
                <c:pt idx="180">
                  <c:v>0.30491457999999999</c:v>
                </c:pt>
                <c:pt idx="181">
                  <c:v>0.30551177000000002</c:v>
                </c:pt>
                <c:pt idx="182">
                  <c:v>0.30649485999999998</c:v>
                </c:pt>
                <c:pt idx="183">
                  <c:v>0.30818635999999999</c:v>
                </c:pt>
                <c:pt idx="184">
                  <c:v>0.30781035000000001</c:v>
                </c:pt>
                <c:pt idx="185">
                  <c:v>0.31077225000000003</c:v>
                </c:pt>
                <c:pt idx="186">
                  <c:v>0.31007108999999999</c:v>
                </c:pt>
                <c:pt idx="187">
                  <c:v>0.31068404999999999</c:v>
                </c:pt>
                <c:pt idx="188">
                  <c:v>0.30966513000000001</c:v>
                </c:pt>
                <c:pt idx="189">
                  <c:v>0.31005284</c:v>
                </c:pt>
                <c:pt idx="190">
                  <c:v>0.30666592999999998</c:v>
                </c:pt>
                <c:pt idx="191">
                  <c:v>0.30849580999999998</c:v>
                </c:pt>
                <c:pt idx="192">
                  <c:v>0.31061777000000002</c:v>
                </c:pt>
                <c:pt idx="193">
                  <c:v>0.31325544</c:v>
                </c:pt>
                <c:pt idx="194">
                  <c:v>0.31400176000000002</c:v>
                </c:pt>
                <c:pt idx="195">
                  <c:v>0.31508848</c:v>
                </c:pt>
                <c:pt idx="196">
                  <c:v>0.31720868000000002</c:v>
                </c:pt>
                <c:pt idx="197">
                  <c:v>0.31974866000000002</c:v>
                </c:pt>
                <c:pt idx="198">
                  <c:v>0.31503447000000001</c:v>
                </c:pt>
                <c:pt idx="199">
                  <c:v>0.3181464</c:v>
                </c:pt>
                <c:pt idx="200">
                  <c:v>0.32150686000000001</c:v>
                </c:pt>
                <c:pt idx="201">
                  <c:v>0.32161977000000003</c:v>
                </c:pt>
                <c:pt idx="202">
                  <c:v>0.31786547999999998</c:v>
                </c:pt>
                <c:pt idx="203">
                  <c:v>0.32021943000000003</c:v>
                </c:pt>
                <c:pt idx="204">
                  <c:v>0.32008473999999998</c:v>
                </c:pt>
                <c:pt idx="205">
                  <c:v>0.32008618</c:v>
                </c:pt>
                <c:pt idx="206">
                  <c:v>0.32104934000000002</c:v>
                </c:pt>
                <c:pt idx="207">
                  <c:v>0.32580901000000001</c:v>
                </c:pt>
                <c:pt idx="208">
                  <c:v>0.32589496000000001</c:v>
                </c:pt>
                <c:pt idx="209">
                  <c:v>0.32353997000000001</c:v>
                </c:pt>
                <c:pt idx="210">
                  <c:v>0.32415802999999999</c:v>
                </c:pt>
                <c:pt idx="211">
                  <c:v>0.31993389</c:v>
                </c:pt>
                <c:pt idx="212">
                  <c:v>0.31783526000000001</c:v>
                </c:pt>
                <c:pt idx="213">
                  <c:v>0.31672337</c:v>
                </c:pt>
                <c:pt idx="214">
                  <c:v>0.31712000000000001</c:v>
                </c:pt>
                <c:pt idx="215">
                  <c:v>0.31308075000000002</c:v>
                </c:pt>
                <c:pt idx="216">
                  <c:v>0.31833942999999998</c:v>
                </c:pt>
                <c:pt idx="217">
                  <c:v>0.31760920999999998</c:v>
                </c:pt>
                <c:pt idx="218">
                  <c:v>0.32030208999999998</c:v>
                </c:pt>
                <c:pt idx="219">
                  <c:v>0.31655905000000001</c:v>
                </c:pt>
                <c:pt idx="220">
                  <c:v>0.32491282999999999</c:v>
                </c:pt>
                <c:pt idx="221">
                  <c:v>0.32145005999999998</c:v>
                </c:pt>
                <c:pt idx="222">
                  <c:v>0.32291647000000001</c:v>
                </c:pt>
                <c:pt idx="223">
                  <c:v>0.32185686000000002</c:v>
                </c:pt>
                <c:pt idx="224">
                  <c:v>0.33056543999999999</c:v>
                </c:pt>
                <c:pt idx="225">
                  <c:v>0.32811748000000002</c:v>
                </c:pt>
                <c:pt idx="226">
                  <c:v>0.32747417000000001</c:v>
                </c:pt>
                <c:pt idx="227">
                  <c:v>0.32900108</c:v>
                </c:pt>
                <c:pt idx="228">
                  <c:v>0.33312222000000002</c:v>
                </c:pt>
                <c:pt idx="229">
                  <c:v>0.33280773000000002</c:v>
                </c:pt>
                <c:pt idx="230">
                  <c:v>0.33122265000000001</c:v>
                </c:pt>
                <c:pt idx="231">
                  <c:v>0.33413410999999998</c:v>
                </c:pt>
                <c:pt idx="232">
                  <c:v>0.33317258999999999</c:v>
                </c:pt>
                <c:pt idx="233">
                  <c:v>0.33182809000000002</c:v>
                </c:pt>
                <c:pt idx="234">
                  <c:v>0.33115791999999999</c:v>
                </c:pt>
                <c:pt idx="235">
                  <c:v>0.33314945000000001</c:v>
                </c:pt>
                <c:pt idx="236">
                  <c:v>0.33443830000000002</c:v>
                </c:pt>
                <c:pt idx="237">
                  <c:v>0.33862262999999998</c:v>
                </c:pt>
                <c:pt idx="238">
                  <c:v>0.33808097999999998</c:v>
                </c:pt>
                <c:pt idx="239">
                  <c:v>0.34082199000000002</c:v>
                </c:pt>
                <c:pt idx="240">
                  <c:v>0.34102099000000002</c:v>
                </c:pt>
                <c:pt idx="241">
                  <c:v>0.34396215000000002</c:v>
                </c:pt>
                <c:pt idx="242">
                  <c:v>0.34089005999999999</c:v>
                </c:pt>
                <c:pt idx="243">
                  <c:v>0.34562899000000002</c:v>
                </c:pt>
                <c:pt idx="244">
                  <c:v>0.34061657000000001</c:v>
                </c:pt>
                <c:pt idx="245">
                  <c:v>0.34295376</c:v>
                </c:pt>
                <c:pt idx="246">
                  <c:v>0.34420652000000002</c:v>
                </c:pt>
                <c:pt idx="247">
                  <c:v>0.34766613000000002</c:v>
                </c:pt>
                <c:pt idx="248">
                  <c:v>0.34952295</c:v>
                </c:pt>
                <c:pt idx="249">
                  <c:v>0.35448034</c:v>
                </c:pt>
                <c:pt idx="250">
                  <c:v>0.35837540000000001</c:v>
                </c:pt>
                <c:pt idx="251">
                  <c:v>0.36390095</c:v>
                </c:pt>
                <c:pt idx="252">
                  <c:v>0.36898248</c:v>
                </c:pt>
                <c:pt idx="253">
                  <c:v>0.37006083000000001</c:v>
                </c:pt>
                <c:pt idx="254">
                  <c:v>0.36902130999999999</c:v>
                </c:pt>
                <c:pt idx="255">
                  <c:v>0.36372282</c:v>
                </c:pt>
                <c:pt idx="256">
                  <c:v>0.35819941</c:v>
                </c:pt>
                <c:pt idx="257">
                  <c:v>0.35570233000000001</c:v>
                </c:pt>
                <c:pt idx="258">
                  <c:v>0.35558218000000003</c:v>
                </c:pt>
                <c:pt idx="259">
                  <c:v>0.35761895999999999</c:v>
                </c:pt>
                <c:pt idx="260">
                  <c:v>0.36452273000000002</c:v>
                </c:pt>
                <c:pt idx="261">
                  <c:v>0.36537992000000002</c:v>
                </c:pt>
                <c:pt idx="262">
                  <c:v>0.36581107000000002</c:v>
                </c:pt>
                <c:pt idx="263">
                  <c:v>0.36758095000000002</c:v>
                </c:pt>
                <c:pt idx="264">
                  <c:v>0.37324076</c:v>
                </c:pt>
                <c:pt idx="265">
                  <c:v>0.37278991</c:v>
                </c:pt>
                <c:pt idx="266">
                  <c:v>0.38045393999999999</c:v>
                </c:pt>
                <c:pt idx="267">
                  <c:v>0.38664305999999998</c:v>
                </c:pt>
                <c:pt idx="268">
                  <c:v>0.39376454999999999</c:v>
                </c:pt>
                <c:pt idx="269">
                  <c:v>0.39697679000000002</c:v>
                </c:pt>
                <c:pt idx="270">
                  <c:v>0.40372722999999999</c:v>
                </c:pt>
                <c:pt idx="271">
                  <c:v>0.40210175999999997</c:v>
                </c:pt>
                <c:pt idx="272">
                  <c:v>0.40586472000000001</c:v>
                </c:pt>
                <c:pt idx="273">
                  <c:v>0.40830170999999998</c:v>
                </c:pt>
                <c:pt idx="274">
                  <c:v>0.41192213999999999</c:v>
                </c:pt>
                <c:pt idx="275">
                  <c:v>0.41539003000000002</c:v>
                </c:pt>
                <c:pt idx="276">
                  <c:v>0.42039093</c:v>
                </c:pt>
                <c:pt idx="277">
                  <c:v>0.41918337</c:v>
                </c:pt>
                <c:pt idx="278">
                  <c:v>0.41784747999999999</c:v>
                </c:pt>
                <c:pt idx="279">
                  <c:v>0.41912263</c:v>
                </c:pt>
                <c:pt idx="280">
                  <c:v>0.41853707000000001</c:v>
                </c:pt>
                <c:pt idx="281">
                  <c:v>0.41906353000000002</c:v>
                </c:pt>
                <c:pt idx="282">
                  <c:v>0.42539888999999997</c:v>
                </c:pt>
                <c:pt idx="283">
                  <c:v>0.43082957</c:v>
                </c:pt>
                <c:pt idx="284">
                  <c:v>0.43212445999999999</c:v>
                </c:pt>
                <c:pt idx="285">
                  <c:v>0.43592386999999999</c:v>
                </c:pt>
                <c:pt idx="286">
                  <c:v>0.43686369000000003</c:v>
                </c:pt>
                <c:pt idx="287">
                  <c:v>0.43587214000000002</c:v>
                </c:pt>
                <c:pt idx="288">
                  <c:v>0.43997866000000002</c:v>
                </c:pt>
                <c:pt idx="289">
                  <c:v>0.44756351</c:v>
                </c:pt>
                <c:pt idx="290">
                  <c:v>0.44703485999999998</c:v>
                </c:pt>
                <c:pt idx="291">
                  <c:v>0.45285544999999999</c:v>
                </c:pt>
                <c:pt idx="292">
                  <c:v>0.45920267999999997</c:v>
                </c:pt>
                <c:pt idx="293">
                  <c:v>0.46452919999999998</c:v>
                </c:pt>
                <c:pt idx="294">
                  <c:v>0.46526687</c:v>
                </c:pt>
                <c:pt idx="295">
                  <c:v>0.47137965999999998</c:v>
                </c:pt>
                <c:pt idx="296">
                  <c:v>0.47773693</c:v>
                </c:pt>
                <c:pt idx="297">
                  <c:v>0.48074628000000003</c:v>
                </c:pt>
                <c:pt idx="298">
                  <c:v>0.47608571</c:v>
                </c:pt>
                <c:pt idx="299">
                  <c:v>0.48221586999999999</c:v>
                </c:pt>
                <c:pt idx="300">
                  <c:v>0.48343809999999998</c:v>
                </c:pt>
                <c:pt idx="301">
                  <c:v>0.48150408</c:v>
                </c:pt>
                <c:pt idx="302">
                  <c:v>0.48715229999999998</c:v>
                </c:pt>
                <c:pt idx="303">
                  <c:v>0.49332867000000002</c:v>
                </c:pt>
                <c:pt idx="304">
                  <c:v>0.49804886999999998</c:v>
                </c:pt>
                <c:pt idx="305">
                  <c:v>0.50356959999999995</c:v>
                </c:pt>
                <c:pt idx="306">
                  <c:v>0.51049982999999999</c:v>
                </c:pt>
                <c:pt idx="307">
                  <c:v>0.51063793999999996</c:v>
                </c:pt>
                <c:pt idx="308">
                  <c:v>0.51748218000000001</c:v>
                </c:pt>
                <c:pt idx="309">
                  <c:v>0.52027168999999995</c:v>
                </c:pt>
                <c:pt idx="310">
                  <c:v>0.52303968000000001</c:v>
                </c:pt>
                <c:pt idx="311">
                  <c:v>0.52844011000000002</c:v>
                </c:pt>
                <c:pt idx="312">
                  <c:v>0.53415084000000002</c:v>
                </c:pt>
                <c:pt idx="313">
                  <c:v>0.53605378999999997</c:v>
                </c:pt>
                <c:pt idx="314">
                  <c:v>0.5362344</c:v>
                </c:pt>
                <c:pt idx="315">
                  <c:v>0.54130007000000002</c:v>
                </c:pt>
                <c:pt idx="316">
                  <c:v>0.54710713</c:v>
                </c:pt>
                <c:pt idx="317">
                  <c:v>0.54936940000000001</c:v>
                </c:pt>
                <c:pt idx="318">
                  <c:v>0.55217371999999998</c:v>
                </c:pt>
                <c:pt idx="319">
                  <c:v>0.55859049000000005</c:v>
                </c:pt>
                <c:pt idx="320">
                  <c:v>0.56247954</c:v>
                </c:pt>
                <c:pt idx="321">
                  <c:v>0.56547422000000003</c:v>
                </c:pt>
                <c:pt idx="322">
                  <c:v>0.57153107000000003</c:v>
                </c:pt>
                <c:pt idx="323">
                  <c:v>0.57483695999999995</c:v>
                </c:pt>
                <c:pt idx="324">
                  <c:v>0.57985032999999997</c:v>
                </c:pt>
                <c:pt idx="325">
                  <c:v>0.58311504000000003</c:v>
                </c:pt>
                <c:pt idx="326">
                  <c:v>0.58866523000000004</c:v>
                </c:pt>
                <c:pt idx="327">
                  <c:v>0.59455382999999995</c:v>
                </c:pt>
                <c:pt idx="328">
                  <c:v>0.60542638000000004</c:v>
                </c:pt>
                <c:pt idx="329">
                  <c:v>0.60896463000000001</c:v>
                </c:pt>
                <c:pt idx="330">
                  <c:v>0.62051349</c:v>
                </c:pt>
                <c:pt idx="331">
                  <c:v>0.62214197999999998</c:v>
                </c:pt>
                <c:pt idx="332">
                  <c:v>0.62168681999999997</c:v>
                </c:pt>
                <c:pt idx="333">
                  <c:v>0.62099769999999999</c:v>
                </c:pt>
                <c:pt idx="334">
                  <c:v>0.62118167999999996</c:v>
                </c:pt>
                <c:pt idx="335">
                  <c:v>0.61201075999999999</c:v>
                </c:pt>
                <c:pt idx="336">
                  <c:v>0.60641568000000001</c:v>
                </c:pt>
                <c:pt idx="337">
                  <c:v>0.61002118999999999</c:v>
                </c:pt>
                <c:pt idx="338">
                  <c:v>0.61277638000000001</c:v>
                </c:pt>
                <c:pt idx="339">
                  <c:v>0.62008191000000001</c:v>
                </c:pt>
                <c:pt idx="340">
                  <c:v>0.62626996000000001</c:v>
                </c:pt>
                <c:pt idx="341">
                  <c:v>0.63265663000000005</c:v>
                </c:pt>
                <c:pt idx="342">
                  <c:v>0.63181127999999998</c:v>
                </c:pt>
                <c:pt idx="343">
                  <c:v>0.63170943000000002</c:v>
                </c:pt>
                <c:pt idx="344">
                  <c:v>0.62986339000000002</c:v>
                </c:pt>
                <c:pt idx="345">
                  <c:v>0.63215219</c:v>
                </c:pt>
                <c:pt idx="346">
                  <c:v>0.63514413000000003</c:v>
                </c:pt>
                <c:pt idx="347">
                  <c:v>0.63726492999999995</c:v>
                </c:pt>
                <c:pt idx="348">
                  <c:v>0.64232771</c:v>
                </c:pt>
                <c:pt idx="349">
                  <c:v>0.64167067</c:v>
                </c:pt>
                <c:pt idx="350">
                  <c:v>0.63954701000000003</c:v>
                </c:pt>
                <c:pt idx="351">
                  <c:v>0.64274730999999996</c:v>
                </c:pt>
                <c:pt idx="352">
                  <c:v>0.64415268999999997</c:v>
                </c:pt>
                <c:pt idx="353">
                  <c:v>0.63984165000000004</c:v>
                </c:pt>
                <c:pt idx="354">
                  <c:v>0.64228836</c:v>
                </c:pt>
                <c:pt idx="355">
                  <c:v>0.64657043999999997</c:v>
                </c:pt>
                <c:pt idx="356">
                  <c:v>0.65030429000000001</c:v>
                </c:pt>
                <c:pt idx="357">
                  <c:v>0.6510203</c:v>
                </c:pt>
                <c:pt idx="358">
                  <c:v>0.64924183999999996</c:v>
                </c:pt>
                <c:pt idx="359">
                  <c:v>0.64361849000000004</c:v>
                </c:pt>
                <c:pt idx="360">
                  <c:v>0.64417033999999995</c:v>
                </c:pt>
                <c:pt idx="361">
                  <c:v>0.64043108000000004</c:v>
                </c:pt>
                <c:pt idx="362">
                  <c:v>0.64123098999999995</c:v>
                </c:pt>
                <c:pt idx="363">
                  <c:v>0.64379096000000002</c:v>
                </c:pt>
                <c:pt idx="364">
                  <c:v>0.64829844000000003</c:v>
                </c:pt>
                <c:pt idx="365">
                  <c:v>0.64722676999999995</c:v>
                </c:pt>
                <c:pt idx="366">
                  <c:v>0.64840010999999997</c:v>
                </c:pt>
                <c:pt idx="367">
                  <c:v>0.64626331000000004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06-44DD-8DF7-B85795A6E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853952"/>
        <c:axId val="160854528"/>
      </c:scatterChart>
      <c:valAx>
        <c:axId val="16085395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0854528"/>
        <c:crosses val="autoZero"/>
        <c:crossBetween val="midCat"/>
      </c:valAx>
      <c:valAx>
        <c:axId val="160854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8539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19247825392018306"/>
                  <c:y val="0.15131800888001393"/>
                </c:manualLayout>
              </c:layout>
              <c:numFmt formatCode="General" sourceLinked="0"/>
            </c:trendlineLbl>
          </c:trendline>
          <c:xVal>
            <c:numRef>
              <c:f>'Data fresh bones'!$GB$4:$GB$398</c:f>
              <c:numCache>
                <c:formatCode>0.00E+00</c:formatCode>
                <c:ptCount val="395"/>
                <c:pt idx="0">
                  <c:v>-4.6587800000000001E-5</c:v>
                </c:pt>
                <c:pt idx="1">
                  <c:v>-5.4716699999999997E-5</c:v>
                </c:pt>
                <c:pt idx="2">
                  <c:v>-6.3318099999999999E-5</c:v>
                </c:pt>
                <c:pt idx="3">
                  <c:v>-3.5153700000000002E-5</c:v>
                </c:pt>
                <c:pt idx="4" formatCode="General">
                  <c:v>1.0900699999999999E-4</c:v>
                </c:pt>
                <c:pt idx="5" formatCode="General">
                  <c:v>8.4002800000000004E-4</c:v>
                </c:pt>
                <c:pt idx="6" formatCode="General">
                  <c:v>2.1811180000000001E-3</c:v>
                </c:pt>
                <c:pt idx="7" formatCode="General">
                  <c:v>4.4798870000000001E-3</c:v>
                </c:pt>
                <c:pt idx="8" formatCode="General">
                  <c:v>7.682538E-3</c:v>
                </c:pt>
                <c:pt idx="9" formatCode="General">
                  <c:v>1.1568004999999999E-2</c:v>
                </c:pt>
                <c:pt idx="10" formatCode="General">
                  <c:v>1.6326954000000001E-2</c:v>
                </c:pt>
                <c:pt idx="11" formatCode="General">
                  <c:v>2.2497571000000001E-2</c:v>
                </c:pt>
                <c:pt idx="12" formatCode="General">
                  <c:v>2.9600227E-2</c:v>
                </c:pt>
                <c:pt idx="13" formatCode="General">
                  <c:v>3.7496086999999997E-2</c:v>
                </c:pt>
                <c:pt idx="14" formatCode="General">
                  <c:v>4.6005585000000002E-2</c:v>
                </c:pt>
                <c:pt idx="15" formatCode="General">
                  <c:v>5.4567378E-2</c:v>
                </c:pt>
                <c:pt idx="16" formatCode="General">
                  <c:v>6.2007848999999997E-2</c:v>
                </c:pt>
                <c:pt idx="17" formatCode="General">
                  <c:v>6.9539720999999999E-2</c:v>
                </c:pt>
                <c:pt idx="18" formatCode="General">
                  <c:v>7.8543314000000003E-2</c:v>
                </c:pt>
                <c:pt idx="19" formatCode="General">
                  <c:v>8.7803640000000002E-2</c:v>
                </c:pt>
                <c:pt idx="20" formatCode="General">
                  <c:v>9.5904086E-2</c:v>
                </c:pt>
                <c:pt idx="21" formatCode="General">
                  <c:v>0.103809818</c:v>
                </c:pt>
                <c:pt idx="22" formatCode="General">
                  <c:v>0.11073925699999999</c:v>
                </c:pt>
                <c:pt idx="23" formatCode="General">
                  <c:v>0.11532324300000001</c:v>
                </c:pt>
                <c:pt idx="24" formatCode="General">
                  <c:v>0.11938739700000001</c:v>
                </c:pt>
                <c:pt idx="25" formatCode="General">
                  <c:v>0.12473308600000001</c:v>
                </c:pt>
                <c:pt idx="26" formatCode="General">
                  <c:v>0.131358643</c:v>
                </c:pt>
                <c:pt idx="27" formatCode="General">
                  <c:v>0.13899637200000001</c:v>
                </c:pt>
                <c:pt idx="28" formatCode="General">
                  <c:v>0.14779525399999999</c:v>
                </c:pt>
                <c:pt idx="29" formatCode="General">
                  <c:v>0.15732001100000001</c:v>
                </c:pt>
                <c:pt idx="30" formatCode="General">
                  <c:v>0.166181308</c:v>
                </c:pt>
                <c:pt idx="31" formatCode="General">
                  <c:v>0.17328970299999999</c:v>
                </c:pt>
                <c:pt idx="32" formatCode="General">
                  <c:v>0.17875285799999999</c:v>
                </c:pt>
                <c:pt idx="33" formatCode="General">
                  <c:v>0.18313442699999999</c:v>
                </c:pt>
                <c:pt idx="34" formatCode="General">
                  <c:v>0.186526946</c:v>
                </c:pt>
                <c:pt idx="35" formatCode="General">
                  <c:v>0.189674286</c:v>
                </c:pt>
                <c:pt idx="36" formatCode="General">
                  <c:v>0.193220219</c:v>
                </c:pt>
                <c:pt idx="37" formatCode="General">
                  <c:v>0.19690791399999999</c:v>
                </c:pt>
                <c:pt idx="38" formatCode="General">
                  <c:v>0.200650625</c:v>
                </c:pt>
                <c:pt idx="39" formatCode="General">
                  <c:v>0.20499009400000001</c:v>
                </c:pt>
                <c:pt idx="40" formatCode="General">
                  <c:v>0.21092455600000001</c:v>
                </c:pt>
                <c:pt idx="41" formatCode="General">
                  <c:v>0.21852774699999999</c:v>
                </c:pt>
                <c:pt idx="42" formatCode="General">
                  <c:v>0.226551372</c:v>
                </c:pt>
                <c:pt idx="43" formatCode="General">
                  <c:v>0.234703105</c:v>
                </c:pt>
                <c:pt idx="44" formatCode="General">
                  <c:v>0.242751561</c:v>
                </c:pt>
                <c:pt idx="45" formatCode="General">
                  <c:v>0.248714509</c:v>
                </c:pt>
                <c:pt idx="46" formatCode="General">
                  <c:v>0.252645279</c:v>
                </c:pt>
                <c:pt idx="47" formatCode="General">
                  <c:v>0.25665392999999997</c:v>
                </c:pt>
                <c:pt idx="48" formatCode="General">
                  <c:v>0.26105864499999998</c:v>
                </c:pt>
                <c:pt idx="49" formatCode="General">
                  <c:v>0.264661441</c:v>
                </c:pt>
                <c:pt idx="50" formatCode="General">
                  <c:v>0.269390026</c:v>
                </c:pt>
                <c:pt idx="51" formatCode="General">
                  <c:v>0.276513273</c:v>
                </c:pt>
                <c:pt idx="52" formatCode="General">
                  <c:v>0.28418159500000001</c:v>
                </c:pt>
                <c:pt idx="53" formatCode="General">
                  <c:v>0.29149616299999997</c:v>
                </c:pt>
                <c:pt idx="54" formatCode="General">
                  <c:v>0.29970154300000001</c:v>
                </c:pt>
                <c:pt idx="55" formatCode="General">
                  <c:v>0.30834857700000001</c:v>
                </c:pt>
                <c:pt idx="56" formatCode="General">
                  <c:v>0.314776797</c:v>
                </c:pt>
                <c:pt idx="57" formatCode="General">
                  <c:v>0.32016741799999998</c:v>
                </c:pt>
                <c:pt idx="58" formatCode="General">
                  <c:v>0.32620858600000002</c:v>
                </c:pt>
                <c:pt idx="59" formatCode="General">
                  <c:v>0.33202185000000001</c:v>
                </c:pt>
                <c:pt idx="60" formatCode="General">
                  <c:v>0.336492766</c:v>
                </c:pt>
                <c:pt idx="61" formatCode="General">
                  <c:v>0.341019566</c:v>
                </c:pt>
                <c:pt idx="62" formatCode="General">
                  <c:v>0.34629231599999999</c:v>
                </c:pt>
                <c:pt idx="63" formatCode="General">
                  <c:v>0.35171546100000001</c:v>
                </c:pt>
                <c:pt idx="64" formatCode="General">
                  <c:v>0.35778740799999997</c:v>
                </c:pt>
                <c:pt idx="65" formatCode="General">
                  <c:v>0.36430885400000002</c:v>
                </c:pt>
                <c:pt idx="66" formatCode="General">
                  <c:v>0.37212432099999998</c:v>
                </c:pt>
                <c:pt idx="67" formatCode="General">
                  <c:v>0.38043429200000001</c:v>
                </c:pt>
                <c:pt idx="68" formatCode="General">
                  <c:v>0.38778781099999998</c:v>
                </c:pt>
                <c:pt idx="69" formatCode="General">
                  <c:v>0.39467828100000002</c:v>
                </c:pt>
                <c:pt idx="70" formatCode="General">
                  <c:v>0.40144786999999998</c:v>
                </c:pt>
                <c:pt idx="71" formatCode="General">
                  <c:v>0.40758027000000002</c:v>
                </c:pt>
                <c:pt idx="72" formatCode="General">
                  <c:v>0.41375847900000001</c:v>
                </c:pt>
                <c:pt idx="73" formatCode="General">
                  <c:v>0.42080406100000001</c:v>
                </c:pt>
                <c:pt idx="74" formatCode="General">
                  <c:v>0.42725696200000002</c:v>
                </c:pt>
                <c:pt idx="75" formatCode="General">
                  <c:v>0.43353777599999999</c:v>
                </c:pt>
                <c:pt idx="76" formatCode="General">
                  <c:v>0.43894357499999997</c:v>
                </c:pt>
                <c:pt idx="77" formatCode="General">
                  <c:v>0.44358902099999997</c:v>
                </c:pt>
                <c:pt idx="78" formatCode="General">
                  <c:v>0.44814807200000001</c:v>
                </c:pt>
                <c:pt idx="79" formatCode="General">
                  <c:v>0.45298781199999999</c:v>
                </c:pt>
                <c:pt idx="80" formatCode="General">
                  <c:v>0.458235685</c:v>
                </c:pt>
                <c:pt idx="81" formatCode="General">
                  <c:v>0.46498852200000002</c:v>
                </c:pt>
                <c:pt idx="82" formatCode="General">
                  <c:v>0.474026106</c:v>
                </c:pt>
                <c:pt idx="83" formatCode="General">
                  <c:v>0.48352478500000001</c:v>
                </c:pt>
                <c:pt idx="84" formatCode="General">
                  <c:v>0.49297649199999999</c:v>
                </c:pt>
                <c:pt idx="85" formatCode="General">
                  <c:v>0.50245611000000001</c:v>
                </c:pt>
                <c:pt idx="86" formatCode="General">
                  <c:v>0.51171332599999997</c:v>
                </c:pt>
                <c:pt idx="87" formatCode="General">
                  <c:v>0.51904134700000004</c:v>
                </c:pt>
                <c:pt idx="88" formatCode="General">
                  <c:v>0.52471939099999998</c:v>
                </c:pt>
                <c:pt idx="89" formatCode="General">
                  <c:v>0.53073498500000005</c:v>
                </c:pt>
                <c:pt idx="90" formatCode="General">
                  <c:v>0.53816367799999998</c:v>
                </c:pt>
                <c:pt idx="91" formatCode="General">
                  <c:v>0.54607532599999997</c:v>
                </c:pt>
                <c:pt idx="92" formatCode="General">
                  <c:v>0.55298182799999995</c:v>
                </c:pt>
                <c:pt idx="93" formatCode="General">
                  <c:v>0.55945806499999995</c:v>
                </c:pt>
                <c:pt idx="94" formatCode="General">
                  <c:v>0.56591637299999997</c:v>
                </c:pt>
                <c:pt idx="95" formatCode="General">
                  <c:v>0.57224453900000005</c:v>
                </c:pt>
                <c:pt idx="96" formatCode="General">
                  <c:v>0.57779137199999997</c:v>
                </c:pt>
                <c:pt idx="97" formatCode="General">
                  <c:v>0.58393450199999997</c:v>
                </c:pt>
                <c:pt idx="98" formatCode="General">
                  <c:v>0.59089187899999995</c:v>
                </c:pt>
                <c:pt idx="99" formatCode="General">
                  <c:v>0.59880521600000003</c:v>
                </c:pt>
                <c:pt idx="100" formatCode="General">
                  <c:v>0.60825462699999999</c:v>
                </c:pt>
                <c:pt idx="101" formatCode="General">
                  <c:v>0.61928760699999996</c:v>
                </c:pt>
                <c:pt idx="102" formatCode="General">
                  <c:v>0.63009945300000003</c:v>
                </c:pt>
                <c:pt idx="103" formatCode="General">
                  <c:v>0.64049046499999995</c:v>
                </c:pt>
                <c:pt idx="104" formatCode="General">
                  <c:v>0.65017335499999995</c:v>
                </c:pt>
                <c:pt idx="105" formatCode="General">
                  <c:v>0.65841380000000005</c:v>
                </c:pt>
                <c:pt idx="106" formatCode="General">
                  <c:v>0.66630225899999995</c:v>
                </c:pt>
                <c:pt idx="107" formatCode="General">
                  <c:v>0.67475736200000003</c:v>
                </c:pt>
                <c:pt idx="108" formatCode="General">
                  <c:v>0.683883448</c:v>
                </c:pt>
                <c:pt idx="109" formatCode="General">
                  <c:v>0.693409151</c:v>
                </c:pt>
                <c:pt idx="110" formatCode="General">
                  <c:v>0.701709896</c:v>
                </c:pt>
                <c:pt idx="111" formatCode="General">
                  <c:v>0.70781526900000002</c:v>
                </c:pt>
                <c:pt idx="112" formatCode="General">
                  <c:v>0.71386288899999994</c:v>
                </c:pt>
                <c:pt idx="113" formatCode="General">
                  <c:v>0.720441844</c:v>
                </c:pt>
                <c:pt idx="114" formatCode="General">
                  <c:v>0.72605187000000004</c:v>
                </c:pt>
                <c:pt idx="115" formatCode="General">
                  <c:v>0.73125452999999996</c:v>
                </c:pt>
                <c:pt idx="116" formatCode="General">
                  <c:v>0.73635047499999995</c:v>
                </c:pt>
                <c:pt idx="117" formatCode="General">
                  <c:v>0.74085830100000005</c:v>
                </c:pt>
                <c:pt idx="118" formatCode="General">
                  <c:v>0.744107505</c:v>
                </c:pt>
                <c:pt idx="119" formatCode="General">
                  <c:v>0.74746492099999995</c:v>
                </c:pt>
                <c:pt idx="120" formatCode="General">
                  <c:v>0.75111166600000001</c:v>
                </c:pt>
                <c:pt idx="121" formatCode="General">
                  <c:v>0.755228287</c:v>
                </c:pt>
                <c:pt idx="122" formatCode="General">
                  <c:v>0.75984617600000004</c:v>
                </c:pt>
                <c:pt idx="123" formatCode="General">
                  <c:v>0.76497478299999999</c:v>
                </c:pt>
                <c:pt idx="124" formatCode="General">
                  <c:v>0.76897021300000001</c:v>
                </c:pt>
                <c:pt idx="125" formatCode="General">
                  <c:v>0.77203864</c:v>
                </c:pt>
                <c:pt idx="126" formatCode="General">
                  <c:v>0.77498450299999999</c:v>
                </c:pt>
                <c:pt idx="127" formatCode="General">
                  <c:v>0.77728327100000005</c:v>
                </c:pt>
                <c:pt idx="128" formatCode="General">
                  <c:v>0.77985810200000005</c:v>
                </c:pt>
                <c:pt idx="129" formatCode="General">
                  <c:v>0.78377003099999998</c:v>
                </c:pt>
                <c:pt idx="130" formatCode="General">
                  <c:v>0.78910539400000002</c:v>
                </c:pt>
                <c:pt idx="131" formatCode="General">
                  <c:v>0.79469773200000005</c:v>
                </c:pt>
                <c:pt idx="132" formatCode="General">
                  <c:v>0.80060286899999999</c:v>
                </c:pt>
                <c:pt idx="133" formatCode="General">
                  <c:v>0.80628006600000002</c:v>
                </c:pt>
                <c:pt idx="134" formatCode="General">
                  <c:v>0.81224959500000005</c:v>
                </c:pt>
                <c:pt idx="135" formatCode="General">
                  <c:v>0.81778922799999998</c:v>
                </c:pt>
                <c:pt idx="136" formatCode="General">
                  <c:v>0.82344202499999997</c:v>
                </c:pt>
                <c:pt idx="137" formatCode="General">
                  <c:v>0.83016714400000002</c:v>
                </c:pt>
                <c:pt idx="138" formatCode="General">
                  <c:v>0.83780288000000003</c:v>
                </c:pt>
                <c:pt idx="139" formatCode="General">
                  <c:v>0.84512019400000005</c:v>
                </c:pt>
                <c:pt idx="140" formatCode="General">
                  <c:v>0.85193078200000005</c:v>
                </c:pt>
                <c:pt idx="141" formatCode="General">
                  <c:v>0.85898866100000004</c:v>
                </c:pt>
                <c:pt idx="142" formatCode="General">
                  <c:v>0.86560681900000003</c:v>
                </c:pt>
                <c:pt idx="143" formatCode="General">
                  <c:v>0.87123196000000003</c:v>
                </c:pt>
                <c:pt idx="144" formatCode="General">
                  <c:v>0.87616965499999999</c:v>
                </c:pt>
                <c:pt idx="145" formatCode="General">
                  <c:v>0.88177626499999995</c:v>
                </c:pt>
                <c:pt idx="146" formatCode="General">
                  <c:v>0.88795812900000004</c:v>
                </c:pt>
                <c:pt idx="147" formatCode="General">
                  <c:v>0.89515816699999995</c:v>
                </c:pt>
                <c:pt idx="148" formatCode="General">
                  <c:v>0.90305038900000001</c:v>
                </c:pt>
                <c:pt idx="149" formatCode="General">
                  <c:v>0.91106508900000005</c:v>
                </c:pt>
                <c:pt idx="150" formatCode="General">
                  <c:v>0.91881143499999995</c:v>
                </c:pt>
                <c:pt idx="151" formatCode="General">
                  <c:v>0.92579448799999997</c:v>
                </c:pt>
                <c:pt idx="152" formatCode="General">
                  <c:v>0.93149269400000001</c:v>
                </c:pt>
                <c:pt idx="153" formatCode="General">
                  <c:v>0.93602185100000002</c:v>
                </c:pt>
                <c:pt idx="154" formatCode="General">
                  <c:v>0.94037527799999998</c:v>
                </c:pt>
                <c:pt idx="155" formatCode="General">
                  <c:v>0.94388055800000004</c:v>
                </c:pt>
                <c:pt idx="156" formatCode="General">
                  <c:v>0.94678708099999997</c:v>
                </c:pt>
                <c:pt idx="157" formatCode="General">
                  <c:v>0.94916895199999995</c:v>
                </c:pt>
                <c:pt idx="158" formatCode="General">
                  <c:v>0.95210185000000003</c:v>
                </c:pt>
                <c:pt idx="159" formatCode="General">
                  <c:v>0.95555360700000003</c:v>
                </c:pt>
                <c:pt idx="160" formatCode="General">
                  <c:v>0.96018860800000005</c:v>
                </c:pt>
                <c:pt idx="161" formatCode="General">
                  <c:v>0.96559028599999996</c:v>
                </c:pt>
                <c:pt idx="162" formatCode="General">
                  <c:v>0.97219375100000005</c:v>
                </c:pt>
                <c:pt idx="163" formatCode="General">
                  <c:v>0.97959775000000004</c:v>
                </c:pt>
                <c:pt idx="164" formatCode="General">
                  <c:v>0.98722195700000004</c:v>
                </c:pt>
                <c:pt idx="165" formatCode="General">
                  <c:v>0.99474010000000002</c:v>
                </c:pt>
                <c:pt idx="166" formatCode="General">
                  <c:v>1.002348926</c:v>
                </c:pt>
                <c:pt idx="167" formatCode="General">
                  <c:v>1.009913949</c:v>
                </c:pt>
                <c:pt idx="168" formatCode="General">
                  <c:v>1.0169438369999999</c:v>
                </c:pt>
                <c:pt idx="169" formatCode="General">
                  <c:v>1.023244576</c:v>
                </c:pt>
                <c:pt idx="170" formatCode="General">
                  <c:v>1.0290445779999999</c:v>
                </c:pt>
                <c:pt idx="171" formatCode="General">
                  <c:v>1.035073677</c:v>
                </c:pt>
                <c:pt idx="172" formatCode="General">
                  <c:v>1.041573715</c:v>
                </c:pt>
                <c:pt idx="173" formatCode="General">
                  <c:v>1.0486222199999999</c:v>
                </c:pt>
                <c:pt idx="174" formatCode="General">
                  <c:v>1.0561795869999999</c:v>
                </c:pt>
                <c:pt idx="175" formatCode="General">
                  <c:v>1.0641501769999999</c:v>
                </c:pt>
                <c:pt idx="176" formatCode="General">
                  <c:v>1.072179021</c:v>
                </c:pt>
                <c:pt idx="177" formatCode="General">
                  <c:v>1.0796772569999999</c:v>
                </c:pt>
                <c:pt idx="178" formatCode="General">
                  <c:v>1.086086412</c:v>
                </c:pt>
                <c:pt idx="179" formatCode="General">
                  <c:v>1.092139261</c:v>
                </c:pt>
                <c:pt idx="180" formatCode="General">
                  <c:v>1.098076171</c:v>
                </c:pt>
                <c:pt idx="181" formatCode="General">
                  <c:v>1.1042984</c:v>
                </c:pt>
                <c:pt idx="182" formatCode="General">
                  <c:v>1.110454499</c:v>
                </c:pt>
                <c:pt idx="183" formatCode="General">
                  <c:v>1.1165322040000001</c:v>
                </c:pt>
                <c:pt idx="184" formatCode="General">
                  <c:v>1.122388103</c:v>
                </c:pt>
                <c:pt idx="185" formatCode="General">
                  <c:v>1.127945239</c:v>
                </c:pt>
                <c:pt idx="186" formatCode="General">
                  <c:v>1.1323984979999999</c:v>
                </c:pt>
                <c:pt idx="187" formatCode="General">
                  <c:v>1.1363284929999999</c:v>
                </c:pt>
                <c:pt idx="188" formatCode="General">
                  <c:v>1.140603451</c:v>
                </c:pt>
                <c:pt idx="189" formatCode="General">
                  <c:v>1.1449779069999999</c:v>
                </c:pt>
                <c:pt idx="190" formatCode="General">
                  <c:v>1.149159539</c:v>
                </c:pt>
                <c:pt idx="191" formatCode="General">
                  <c:v>1.1533883760000001</c:v>
                </c:pt>
                <c:pt idx="192" formatCode="General">
                  <c:v>1.157558369</c:v>
                </c:pt>
                <c:pt idx="193" formatCode="General">
                  <c:v>1.161107991</c:v>
                </c:pt>
                <c:pt idx="194" formatCode="General">
                  <c:v>1.16426037</c:v>
                </c:pt>
                <c:pt idx="195" formatCode="General">
                  <c:v>1.167635099</c:v>
                </c:pt>
                <c:pt idx="196" formatCode="General">
                  <c:v>1.171672697</c:v>
                </c:pt>
                <c:pt idx="197" formatCode="General">
                  <c:v>1.175777324</c:v>
                </c:pt>
                <c:pt idx="198" formatCode="General">
                  <c:v>1.1811448689999999</c:v>
                </c:pt>
                <c:pt idx="199" formatCode="General">
                  <c:v>1.188573578</c:v>
                </c:pt>
                <c:pt idx="200" formatCode="General">
                  <c:v>1.1970456039999999</c:v>
                </c:pt>
                <c:pt idx="201" formatCode="General">
                  <c:v>1.2059616639999999</c:v>
                </c:pt>
                <c:pt idx="202" formatCode="General">
                  <c:v>1.2147485469999999</c:v>
                </c:pt>
                <c:pt idx="203" formatCode="General">
                  <c:v>1.223076874</c:v>
                </c:pt>
                <c:pt idx="204" formatCode="General">
                  <c:v>1.2308323409999999</c:v>
                </c:pt>
                <c:pt idx="205" formatCode="General">
                  <c:v>1.2375766960000001</c:v>
                </c:pt>
                <c:pt idx="206" formatCode="General">
                  <c:v>1.2428900839999999</c:v>
                </c:pt>
                <c:pt idx="207" formatCode="General">
                  <c:v>1.247339328</c:v>
                </c:pt>
                <c:pt idx="208" formatCode="General">
                  <c:v>1.2513296810000001</c:v>
                </c:pt>
                <c:pt idx="209" formatCode="General">
                  <c:v>1.254118804</c:v>
                </c:pt>
                <c:pt idx="210" formatCode="General">
                  <c:v>1.257117772</c:v>
                </c:pt>
                <c:pt idx="211" formatCode="General">
                  <c:v>1.262127623</c:v>
                </c:pt>
                <c:pt idx="212" formatCode="General">
                  <c:v>1.269724657</c:v>
                </c:pt>
                <c:pt idx="213" formatCode="General">
                  <c:v>1.2785761520000001</c:v>
                </c:pt>
                <c:pt idx="214" formatCode="General">
                  <c:v>1.2877630849999999</c:v>
                </c:pt>
                <c:pt idx="215" formatCode="General">
                  <c:v>1.2969451940000001</c:v>
                </c:pt>
                <c:pt idx="216" formatCode="General">
                  <c:v>1.3054352709999999</c:v>
                </c:pt>
                <c:pt idx="217" formatCode="General">
                  <c:v>1.312950844</c:v>
                </c:pt>
                <c:pt idx="218" formatCode="General">
                  <c:v>1.3194009310000001</c:v>
                </c:pt>
                <c:pt idx="219" formatCode="General">
                  <c:v>1.3252206399999999</c:v>
                </c:pt>
                <c:pt idx="220" formatCode="General">
                  <c:v>1.3306650170000001</c:v>
                </c:pt>
                <c:pt idx="221" formatCode="General">
                  <c:v>1.3353363170000001</c:v>
                </c:pt>
                <c:pt idx="222" formatCode="General">
                  <c:v>1.339145126</c:v>
                </c:pt>
                <c:pt idx="223" formatCode="General">
                  <c:v>1.342791227</c:v>
                </c:pt>
                <c:pt idx="224" formatCode="General">
                  <c:v>1.346724579</c:v>
                </c:pt>
                <c:pt idx="225" formatCode="General">
                  <c:v>1.3510503890000001</c:v>
                </c:pt>
                <c:pt idx="226" formatCode="General">
                  <c:v>1.3557207019999999</c:v>
                </c:pt>
                <c:pt idx="227" formatCode="General">
                  <c:v>1.3605573900000001</c:v>
                </c:pt>
                <c:pt idx="228" formatCode="General">
                  <c:v>1.3665437920000001</c:v>
                </c:pt>
                <c:pt idx="229" formatCode="General">
                  <c:v>1.373898353</c:v>
                </c:pt>
                <c:pt idx="230" formatCode="General">
                  <c:v>1.381337638</c:v>
                </c:pt>
                <c:pt idx="231" formatCode="General">
                  <c:v>1.3886937960000001</c:v>
                </c:pt>
                <c:pt idx="232" formatCode="General">
                  <c:v>1.3963922369999999</c:v>
                </c:pt>
                <c:pt idx="233" formatCode="General">
                  <c:v>1.403363328</c:v>
                </c:pt>
                <c:pt idx="234" formatCode="General">
                  <c:v>1.409456032</c:v>
                </c:pt>
                <c:pt idx="235" formatCode="General">
                  <c:v>1.415086284</c:v>
                </c:pt>
                <c:pt idx="236" formatCode="General">
                  <c:v>1.420052205</c:v>
                </c:pt>
                <c:pt idx="237" formatCode="General">
                  <c:v>1.4242856909999999</c:v>
                </c:pt>
                <c:pt idx="238" formatCode="General">
                  <c:v>1.428242196</c:v>
                </c:pt>
                <c:pt idx="239" formatCode="General">
                  <c:v>1.4320235299999999</c:v>
                </c:pt>
                <c:pt idx="240" formatCode="General">
                  <c:v>1.435678424</c:v>
                </c:pt>
                <c:pt idx="241" formatCode="General">
                  <c:v>1.4394789240000001</c:v>
                </c:pt>
                <c:pt idx="242" formatCode="General">
                  <c:v>1.4435936810000001</c:v>
                </c:pt>
                <c:pt idx="243" formatCode="General">
                  <c:v>1.4471494540000001</c:v>
                </c:pt>
                <c:pt idx="244" formatCode="General">
                  <c:v>1.4501368649999999</c:v>
                </c:pt>
                <c:pt idx="245" formatCode="General">
                  <c:v>1.4532990910000001</c:v>
                </c:pt>
                <c:pt idx="246" formatCode="General">
                  <c:v>1.4563992969999999</c:v>
                </c:pt>
                <c:pt idx="247" formatCode="General">
                  <c:v>1.458974021</c:v>
                </c:pt>
                <c:pt idx="248" formatCode="General">
                  <c:v>1.462567798</c:v>
                </c:pt>
                <c:pt idx="249" formatCode="General">
                  <c:v>1.46702701</c:v>
                </c:pt>
                <c:pt idx="250" formatCode="General">
                  <c:v>1.471752935</c:v>
                </c:pt>
                <c:pt idx="251" formatCode="General">
                  <c:v>1.47657785</c:v>
                </c:pt>
                <c:pt idx="252" formatCode="General">
                  <c:v>1.481324895</c:v>
                </c:pt>
                <c:pt idx="253" formatCode="General">
                  <c:v>1.4850527440000001</c:v>
                </c:pt>
                <c:pt idx="254" formatCode="General">
                  <c:v>1.4879008579999999</c:v>
                </c:pt>
                <c:pt idx="255" formatCode="General">
                  <c:v>1.490293603</c:v>
                </c:pt>
                <c:pt idx="256" formatCode="General">
                  <c:v>1.492704311</c:v>
                </c:pt>
                <c:pt idx="257" formatCode="General">
                  <c:v>1.4960299370000001</c:v>
                </c:pt>
                <c:pt idx="258" formatCode="General">
                  <c:v>1.500218641</c:v>
                </c:pt>
                <c:pt idx="259" formatCode="General">
                  <c:v>1.5045851960000001</c:v>
                </c:pt>
                <c:pt idx="260" formatCode="General">
                  <c:v>1.509067736</c:v>
                </c:pt>
                <c:pt idx="261" formatCode="General">
                  <c:v>1.5152294100000001</c:v>
                </c:pt>
                <c:pt idx="262" formatCode="General">
                  <c:v>1.5233826500000001</c:v>
                </c:pt>
                <c:pt idx="263" formatCode="General">
                  <c:v>1.5307988370000001</c:v>
                </c:pt>
                <c:pt idx="264" formatCode="General">
                  <c:v>1.538348466</c:v>
                </c:pt>
                <c:pt idx="265" formatCode="General">
                  <c:v>1.546135721</c:v>
                </c:pt>
                <c:pt idx="266" formatCode="General">
                  <c:v>1.5527256780000001</c:v>
                </c:pt>
                <c:pt idx="267" formatCode="General">
                  <c:v>1.5577297329999999</c:v>
                </c:pt>
                <c:pt idx="268" formatCode="General">
                  <c:v>1.5631151910000001</c:v>
                </c:pt>
                <c:pt idx="269" formatCode="General">
                  <c:v>1.5684748129999999</c:v>
                </c:pt>
                <c:pt idx="270" formatCode="General">
                  <c:v>1.5734875150000001</c:v>
                </c:pt>
                <c:pt idx="271" formatCode="General">
                  <c:v>1.5778105689999999</c:v>
                </c:pt>
                <c:pt idx="272" formatCode="General">
                  <c:v>1.5814556719999999</c:v>
                </c:pt>
                <c:pt idx="273" formatCode="General">
                  <c:v>1.584899573</c:v>
                </c:pt>
                <c:pt idx="274" formatCode="General">
                  <c:v>1.58837121</c:v>
                </c:pt>
                <c:pt idx="275" formatCode="General">
                  <c:v>1.5923421010000001</c:v>
                </c:pt>
                <c:pt idx="276" formatCode="General">
                  <c:v>1.596604012</c:v>
                </c:pt>
                <c:pt idx="277" formatCode="General">
                  <c:v>1.6002881410000001</c:v>
                </c:pt>
                <c:pt idx="278" formatCode="General">
                  <c:v>1.6039114990000001</c:v>
                </c:pt>
                <c:pt idx="279" formatCode="General">
                  <c:v>1.6076221580000001</c:v>
                </c:pt>
                <c:pt idx="280" formatCode="General">
                  <c:v>1.610758286</c:v>
                </c:pt>
                <c:pt idx="281" formatCode="General">
                  <c:v>1.613312292</c:v>
                </c:pt>
                <c:pt idx="282" formatCode="General">
                  <c:v>1.615554588</c:v>
                </c:pt>
                <c:pt idx="283" formatCode="General">
                  <c:v>1.618085609</c:v>
                </c:pt>
                <c:pt idx="284" formatCode="General">
                  <c:v>1.6204694470000001</c:v>
                </c:pt>
                <c:pt idx="285" formatCode="General">
                  <c:v>1.622616966</c:v>
                </c:pt>
                <c:pt idx="286" formatCode="General">
                  <c:v>1.6249942610000001</c:v>
                </c:pt>
                <c:pt idx="287" formatCode="General">
                  <c:v>1.628816389</c:v>
                </c:pt>
                <c:pt idx="288" formatCode="General">
                  <c:v>1.633915786</c:v>
                </c:pt>
                <c:pt idx="289" formatCode="General">
                  <c:v>1.6393337100000001</c:v>
                </c:pt>
                <c:pt idx="290" formatCode="General">
                  <c:v>1.644932992</c:v>
                </c:pt>
                <c:pt idx="291" formatCode="General">
                  <c:v>1.651030123</c:v>
                </c:pt>
                <c:pt idx="292" formatCode="General">
                  <c:v>1.656350212</c:v>
                </c:pt>
                <c:pt idx="293" formatCode="General">
                  <c:v>1.6599901130000001</c:v>
                </c:pt>
                <c:pt idx="294" formatCode="General">
                  <c:v>1.6634614860000001</c:v>
                </c:pt>
                <c:pt idx="295" formatCode="General">
                  <c:v>1.6672819219999999</c:v>
                </c:pt>
                <c:pt idx="296" formatCode="General">
                  <c:v>1.6708062770000001</c:v>
                </c:pt>
                <c:pt idx="297" formatCode="General">
                  <c:v>1.6736880919999999</c:v>
                </c:pt>
                <c:pt idx="298" formatCode="General">
                  <c:v>1.676754187</c:v>
                </c:pt>
                <c:pt idx="299" formatCode="General">
                  <c:v>1.679605314</c:v>
                </c:pt>
                <c:pt idx="300" formatCode="General">
                  <c:v>1.6825721769999999</c:v>
                </c:pt>
                <c:pt idx="301" formatCode="General">
                  <c:v>1.6856861919999999</c:v>
                </c:pt>
                <c:pt idx="302" formatCode="General">
                  <c:v>1.6891390420000001</c:v>
                </c:pt>
                <c:pt idx="303" formatCode="General">
                  <c:v>1.6925255930000001</c:v>
                </c:pt>
                <c:pt idx="304" formatCode="General">
                  <c:v>1.695739879</c:v>
                </c:pt>
                <c:pt idx="305" formatCode="General">
                  <c:v>1.6989781209999999</c:v>
                </c:pt>
                <c:pt idx="306" formatCode="General">
                  <c:v>1.7033775229999999</c:v>
                </c:pt>
                <c:pt idx="307" formatCode="General">
                  <c:v>1.7087368730000001</c:v>
                </c:pt>
                <c:pt idx="308" formatCode="General">
                  <c:v>1.714019478</c:v>
                </c:pt>
                <c:pt idx="309" formatCode="General">
                  <c:v>1.719646835</c:v>
                </c:pt>
                <c:pt idx="310" formatCode="General">
                  <c:v>1.725394748</c:v>
                </c:pt>
                <c:pt idx="311" formatCode="General">
                  <c:v>1.7295452069999999</c:v>
                </c:pt>
                <c:pt idx="312" formatCode="General">
                  <c:v>1.7323132919999999</c:v>
                </c:pt>
                <c:pt idx="313" formatCode="General">
                  <c:v>1.7351211710000001</c:v>
                </c:pt>
                <c:pt idx="314" formatCode="General">
                  <c:v>1.7379808729999999</c:v>
                </c:pt>
                <c:pt idx="315" formatCode="General">
                  <c:v>1.7409443760000001</c:v>
                </c:pt>
                <c:pt idx="316" formatCode="General">
                  <c:v>1.744066755</c:v>
                </c:pt>
                <c:pt idx="317" formatCode="General">
                  <c:v>1.7474075309999999</c:v>
                </c:pt>
                <c:pt idx="318" formatCode="General">
                  <c:v>1.750878739</c:v>
                </c:pt>
                <c:pt idx="319" formatCode="General">
                  <c:v>1.7548750289999999</c:v>
                </c:pt>
                <c:pt idx="320" formatCode="General">
                  <c:v>1.7591930520000001</c:v>
                </c:pt>
                <c:pt idx="321" formatCode="General">
                  <c:v>1.7638397690000001</c:v>
                </c:pt>
                <c:pt idx="322" formatCode="General">
                  <c:v>1.7682569050000001</c:v>
                </c:pt>
                <c:pt idx="323" formatCode="General">
                  <c:v>1.772131919</c:v>
                </c:pt>
                <c:pt idx="324" formatCode="General">
                  <c:v>1.7750784079999999</c:v>
                </c:pt>
                <c:pt idx="325" formatCode="General">
                  <c:v>1.7773438130000001</c:v>
                </c:pt>
                <c:pt idx="326" formatCode="General">
                  <c:v>1.7799349170000001</c:v>
                </c:pt>
                <c:pt idx="327" formatCode="General">
                  <c:v>1.783312733</c:v>
                </c:pt>
                <c:pt idx="328" formatCode="General">
                  <c:v>1.7870581400000001</c:v>
                </c:pt>
                <c:pt idx="329" formatCode="General">
                  <c:v>1.7910785339999999</c:v>
                </c:pt>
                <c:pt idx="330" formatCode="General">
                  <c:v>1.7947619969999999</c:v>
                </c:pt>
                <c:pt idx="331" formatCode="General">
                  <c:v>1.7980404839999999</c:v>
                </c:pt>
                <c:pt idx="332" formatCode="General">
                  <c:v>1.801507564</c:v>
                </c:pt>
                <c:pt idx="333" formatCode="General">
                  <c:v>1.804826609</c:v>
                </c:pt>
                <c:pt idx="334" formatCode="General">
                  <c:v>1.8079902320000001</c:v>
                </c:pt>
                <c:pt idx="335" formatCode="General">
                  <c:v>1.811211484</c:v>
                </c:pt>
                <c:pt idx="336" formatCode="General">
                  <c:v>1.8145283379999999</c:v>
                </c:pt>
                <c:pt idx="337" formatCode="General">
                  <c:v>1.817711321</c:v>
                </c:pt>
                <c:pt idx="338" formatCode="General">
                  <c:v>1.821209031</c:v>
                </c:pt>
                <c:pt idx="339" formatCode="General">
                  <c:v>1.8254541259999999</c:v>
                </c:pt>
                <c:pt idx="340" formatCode="General">
                  <c:v>1.830058819</c:v>
                </c:pt>
                <c:pt idx="341" formatCode="General">
                  <c:v>1.833821615</c:v>
                </c:pt>
                <c:pt idx="342" formatCode="General">
                  <c:v>1.837074527</c:v>
                </c:pt>
                <c:pt idx="343" formatCode="General">
                  <c:v>1.84006493</c:v>
                </c:pt>
                <c:pt idx="344" formatCode="General">
                  <c:v>1.8425541990000001</c:v>
                </c:pt>
                <c:pt idx="345" formatCode="General">
                  <c:v>1.844650642</c:v>
                </c:pt>
                <c:pt idx="346" formatCode="General">
                  <c:v>1.8471313620000001</c:v>
                </c:pt>
                <c:pt idx="347" formatCode="General">
                  <c:v>1.8494715960000001</c:v>
                </c:pt>
                <c:pt idx="348" formatCode="General">
                  <c:v>1.8515660700000001</c:v>
                </c:pt>
                <c:pt idx="349" formatCode="General">
                  <c:v>1.85320602</c:v>
                </c:pt>
                <c:pt idx="350" formatCode="General">
                  <c:v>1.8545994619999999</c:v>
                </c:pt>
                <c:pt idx="351" formatCode="General">
                  <c:v>1.855656406</c:v>
                </c:pt>
                <c:pt idx="352" formatCode="General">
                  <c:v>1.8564944130000001</c:v>
                </c:pt>
                <c:pt idx="353" formatCode="General">
                  <c:v>1.8572594870000001</c:v>
                </c:pt>
                <c:pt idx="354" formatCode="General">
                  <c:v>1.8579524839999999</c:v>
                </c:pt>
                <c:pt idx="355" formatCode="General">
                  <c:v>1.858565765</c:v>
                </c:pt>
                <c:pt idx="356" formatCode="General">
                  <c:v>1.8591433319999999</c:v>
                </c:pt>
                <c:pt idx="357" formatCode="General">
                  <c:v>1.8597344039999999</c:v>
                </c:pt>
                <c:pt idx="358" formatCode="General">
                  <c:v>1.8602494949999999</c:v>
                </c:pt>
                <c:pt idx="359" formatCode="General">
                  <c:v>1.8607667080000001</c:v>
                </c:pt>
                <c:pt idx="360" formatCode="General">
                  <c:v>1.861235279</c:v>
                </c:pt>
                <c:pt idx="361" formatCode="General">
                  <c:v>1.86163097</c:v>
                </c:pt>
                <c:pt idx="362" formatCode="General">
                  <c:v>1.8619565659999999</c:v>
                </c:pt>
                <c:pt idx="363" formatCode="General">
                  <c:v>1.8622523660000001</c:v>
                </c:pt>
                <c:pt idx="364" formatCode="General">
                  <c:v>1.862509172</c:v>
                </c:pt>
                <c:pt idx="365" formatCode="General">
                  <c:v>1.8627551330000001</c:v>
                </c:pt>
                <c:pt idx="366" formatCode="General">
                  <c:v>1.863018448</c:v>
                </c:pt>
                <c:pt idx="367" formatCode="General">
                  <c:v>1.8632297710000001</c:v>
                </c:pt>
              </c:numCache>
            </c:numRef>
          </c:xVal>
          <c:yVal>
            <c:numRef>
              <c:f>'Data fresh bones'!$FZ$4:$FZ$398</c:f>
              <c:numCache>
                <c:formatCode>General</c:formatCode>
                <c:ptCount val="395"/>
                <c:pt idx="0">
                  <c:v>6.5485999999999995E-4</c:v>
                </c:pt>
                <c:pt idx="1">
                  <c:v>2.1593099999999998E-3</c:v>
                </c:pt>
                <c:pt idx="2">
                  <c:v>1.8444399999999999E-3</c:v>
                </c:pt>
                <c:pt idx="3">
                  <c:v>2.9324400000000001E-3</c:v>
                </c:pt>
                <c:pt idx="4">
                  <c:v>3.3272699999999998E-3</c:v>
                </c:pt>
                <c:pt idx="5">
                  <c:v>2.7359099999999998E-3</c:v>
                </c:pt>
                <c:pt idx="6">
                  <c:v>1.69929E-3</c:v>
                </c:pt>
                <c:pt idx="7">
                  <c:v>9.9778999999999992E-4</c:v>
                </c:pt>
                <c:pt idx="8">
                  <c:v>-8.543E-4</c:v>
                </c:pt>
                <c:pt idx="9">
                  <c:v>-2.1358200000000001E-3</c:v>
                </c:pt>
                <c:pt idx="10">
                  <c:v>-2.95452E-3</c:v>
                </c:pt>
                <c:pt idx="11">
                  <c:v>-3.7753999999999999E-3</c:v>
                </c:pt>
                <c:pt idx="12">
                  <c:v>-4.14563E-3</c:v>
                </c:pt>
                <c:pt idx="13">
                  <c:v>-5.1552200000000003E-3</c:v>
                </c:pt>
                <c:pt idx="14">
                  <c:v>-5.4713799999999996E-3</c:v>
                </c:pt>
                <c:pt idx="15">
                  <c:v>-6.6760099999999996E-3</c:v>
                </c:pt>
                <c:pt idx="16">
                  <c:v>-6.9906200000000003E-3</c:v>
                </c:pt>
                <c:pt idx="17">
                  <c:v>-7.8673100000000006E-3</c:v>
                </c:pt>
                <c:pt idx="18">
                  <c:v>-8.5619800000000003E-3</c:v>
                </c:pt>
                <c:pt idx="19">
                  <c:v>-9.5625999999999992E-3</c:v>
                </c:pt>
                <c:pt idx="20">
                  <c:v>-1.0003089999999999E-2</c:v>
                </c:pt>
                <c:pt idx="21">
                  <c:v>-1.0769030000000001E-2</c:v>
                </c:pt>
                <c:pt idx="22">
                  <c:v>-1.0942520000000001E-2</c:v>
                </c:pt>
                <c:pt idx="23">
                  <c:v>-1.071954E-2</c:v>
                </c:pt>
                <c:pt idx="24">
                  <c:v>-1.0583270000000001E-2</c:v>
                </c:pt>
                <c:pt idx="25">
                  <c:v>-1.021264E-2</c:v>
                </c:pt>
                <c:pt idx="26">
                  <c:v>-1.008937E-2</c:v>
                </c:pt>
                <c:pt idx="27">
                  <c:v>-1.020424E-2</c:v>
                </c:pt>
                <c:pt idx="28">
                  <c:v>-1.04394E-2</c:v>
                </c:pt>
                <c:pt idx="29">
                  <c:v>-1.081931E-2</c:v>
                </c:pt>
                <c:pt idx="30">
                  <c:v>-1.0900959999999999E-2</c:v>
                </c:pt>
                <c:pt idx="31">
                  <c:v>-1.1072469999999999E-2</c:v>
                </c:pt>
                <c:pt idx="32">
                  <c:v>-1.118861E-2</c:v>
                </c:pt>
                <c:pt idx="33">
                  <c:v>-1.120586E-2</c:v>
                </c:pt>
                <c:pt idx="34">
                  <c:v>-1.12333E-2</c:v>
                </c:pt>
                <c:pt idx="35">
                  <c:v>-1.144129E-2</c:v>
                </c:pt>
                <c:pt idx="36">
                  <c:v>-1.146401E-2</c:v>
                </c:pt>
                <c:pt idx="37">
                  <c:v>-1.15069E-2</c:v>
                </c:pt>
                <c:pt idx="38">
                  <c:v>-1.145757E-2</c:v>
                </c:pt>
                <c:pt idx="39">
                  <c:v>-1.140588E-2</c:v>
                </c:pt>
                <c:pt idx="40">
                  <c:v>-1.147833E-2</c:v>
                </c:pt>
                <c:pt idx="41">
                  <c:v>-1.1629499999999999E-2</c:v>
                </c:pt>
                <c:pt idx="42">
                  <c:v>-1.164485E-2</c:v>
                </c:pt>
                <c:pt idx="43">
                  <c:v>-1.184969E-2</c:v>
                </c:pt>
                <c:pt idx="44">
                  <c:v>-1.195773E-2</c:v>
                </c:pt>
                <c:pt idx="45">
                  <c:v>-1.2111459999999999E-2</c:v>
                </c:pt>
                <c:pt idx="46">
                  <c:v>-1.214842E-2</c:v>
                </c:pt>
                <c:pt idx="47">
                  <c:v>-1.241709E-2</c:v>
                </c:pt>
                <c:pt idx="48">
                  <c:v>-1.2729900000000001E-2</c:v>
                </c:pt>
                <c:pt idx="49">
                  <c:v>-1.290326E-2</c:v>
                </c:pt>
                <c:pt idx="50">
                  <c:v>-1.304226E-2</c:v>
                </c:pt>
                <c:pt idx="51">
                  <c:v>-1.3012040000000001E-2</c:v>
                </c:pt>
                <c:pt idx="52">
                  <c:v>-1.30004E-2</c:v>
                </c:pt>
                <c:pt idx="53">
                  <c:v>-1.2973480000000001E-2</c:v>
                </c:pt>
                <c:pt idx="54">
                  <c:v>-1.295612E-2</c:v>
                </c:pt>
                <c:pt idx="55">
                  <c:v>-1.289328E-2</c:v>
                </c:pt>
                <c:pt idx="56">
                  <c:v>-1.299018E-2</c:v>
                </c:pt>
                <c:pt idx="57">
                  <c:v>-1.298817E-2</c:v>
                </c:pt>
                <c:pt idx="58">
                  <c:v>-1.298784E-2</c:v>
                </c:pt>
                <c:pt idx="59">
                  <c:v>-1.2831E-2</c:v>
                </c:pt>
                <c:pt idx="60">
                  <c:v>-1.284165E-2</c:v>
                </c:pt>
                <c:pt idx="61">
                  <c:v>-1.2647739999999999E-2</c:v>
                </c:pt>
                <c:pt idx="62">
                  <c:v>-1.2863339999999999E-2</c:v>
                </c:pt>
                <c:pt idx="63">
                  <c:v>-1.280922E-2</c:v>
                </c:pt>
                <c:pt idx="64">
                  <c:v>-1.281881E-2</c:v>
                </c:pt>
                <c:pt idx="65">
                  <c:v>-1.2793789999999999E-2</c:v>
                </c:pt>
                <c:pt idx="66">
                  <c:v>-1.2744220000000001E-2</c:v>
                </c:pt>
                <c:pt idx="67">
                  <c:v>-1.282725E-2</c:v>
                </c:pt>
                <c:pt idx="68">
                  <c:v>-1.282722E-2</c:v>
                </c:pt>
                <c:pt idx="69">
                  <c:v>-1.3077770000000001E-2</c:v>
                </c:pt>
                <c:pt idx="70">
                  <c:v>-1.2994260000000001E-2</c:v>
                </c:pt>
                <c:pt idx="71">
                  <c:v>-1.298654E-2</c:v>
                </c:pt>
                <c:pt idx="72">
                  <c:v>-1.298029E-2</c:v>
                </c:pt>
                <c:pt idx="73">
                  <c:v>-1.3175040000000001E-2</c:v>
                </c:pt>
                <c:pt idx="74">
                  <c:v>-1.3276059999999999E-2</c:v>
                </c:pt>
                <c:pt idx="75">
                  <c:v>-1.343099E-2</c:v>
                </c:pt>
                <c:pt idx="76">
                  <c:v>-1.343125E-2</c:v>
                </c:pt>
                <c:pt idx="77">
                  <c:v>-1.375755E-2</c:v>
                </c:pt>
                <c:pt idx="78">
                  <c:v>-1.380142E-2</c:v>
                </c:pt>
                <c:pt idx="79">
                  <c:v>-1.38011E-2</c:v>
                </c:pt>
                <c:pt idx="80">
                  <c:v>-1.3827320000000001E-2</c:v>
                </c:pt>
                <c:pt idx="81">
                  <c:v>-1.3935980000000001E-2</c:v>
                </c:pt>
                <c:pt idx="82">
                  <c:v>-1.3993709999999999E-2</c:v>
                </c:pt>
                <c:pt idx="83">
                  <c:v>-1.4191209999999999E-2</c:v>
                </c:pt>
                <c:pt idx="84">
                  <c:v>-1.436048E-2</c:v>
                </c:pt>
                <c:pt idx="85">
                  <c:v>-1.4489810000000001E-2</c:v>
                </c:pt>
                <c:pt idx="86">
                  <c:v>-1.463481E-2</c:v>
                </c:pt>
                <c:pt idx="87">
                  <c:v>-1.4647550000000001E-2</c:v>
                </c:pt>
                <c:pt idx="88">
                  <c:v>-1.4926180000000001E-2</c:v>
                </c:pt>
                <c:pt idx="89">
                  <c:v>-1.499498E-2</c:v>
                </c:pt>
                <c:pt idx="90">
                  <c:v>-1.510503E-2</c:v>
                </c:pt>
                <c:pt idx="91">
                  <c:v>-1.543974E-2</c:v>
                </c:pt>
                <c:pt idx="92">
                  <c:v>-1.6159360000000001E-2</c:v>
                </c:pt>
                <c:pt idx="93">
                  <c:v>-1.6088430000000001E-2</c:v>
                </c:pt>
                <c:pt idx="94">
                  <c:v>-1.6143979999999999E-2</c:v>
                </c:pt>
                <c:pt idx="95">
                  <c:v>-1.6298880000000002E-2</c:v>
                </c:pt>
                <c:pt idx="96">
                  <c:v>-1.6356430000000002E-2</c:v>
                </c:pt>
                <c:pt idx="97">
                  <c:v>-1.6303850000000002E-2</c:v>
                </c:pt>
                <c:pt idx="98">
                  <c:v>-1.6416710000000001E-2</c:v>
                </c:pt>
                <c:pt idx="99">
                  <c:v>-1.6681930000000001E-2</c:v>
                </c:pt>
                <c:pt idx="100">
                  <c:v>-1.6764080000000001E-2</c:v>
                </c:pt>
                <c:pt idx="101">
                  <c:v>-1.682525E-2</c:v>
                </c:pt>
                <c:pt idx="102">
                  <c:v>-1.681086E-2</c:v>
                </c:pt>
                <c:pt idx="103">
                  <c:v>-1.6655630000000001E-2</c:v>
                </c:pt>
                <c:pt idx="104">
                  <c:v>-1.6605149999999999E-2</c:v>
                </c:pt>
                <c:pt idx="105">
                  <c:v>-1.6571539999999999E-2</c:v>
                </c:pt>
                <c:pt idx="106">
                  <c:v>-1.654104E-2</c:v>
                </c:pt>
                <c:pt idx="107">
                  <c:v>-1.6597879999999999E-2</c:v>
                </c:pt>
                <c:pt idx="108">
                  <c:v>-1.6688620000000001E-2</c:v>
                </c:pt>
                <c:pt idx="109">
                  <c:v>-1.672792E-2</c:v>
                </c:pt>
                <c:pt idx="110">
                  <c:v>-1.6747809999999998E-2</c:v>
                </c:pt>
                <c:pt idx="111">
                  <c:v>-1.659766E-2</c:v>
                </c:pt>
                <c:pt idx="112">
                  <c:v>-1.6594080000000001E-2</c:v>
                </c:pt>
                <c:pt idx="113">
                  <c:v>-1.6556890000000001E-2</c:v>
                </c:pt>
                <c:pt idx="114">
                  <c:v>-1.6590899999999999E-2</c:v>
                </c:pt>
                <c:pt idx="115">
                  <c:v>-1.6584539999999998E-2</c:v>
                </c:pt>
                <c:pt idx="116">
                  <c:v>-1.662458E-2</c:v>
                </c:pt>
                <c:pt idx="117">
                  <c:v>-1.6720430000000001E-2</c:v>
                </c:pt>
                <c:pt idx="118">
                  <c:v>-1.669373E-2</c:v>
                </c:pt>
                <c:pt idx="119">
                  <c:v>-1.6831680000000002E-2</c:v>
                </c:pt>
                <c:pt idx="120">
                  <c:v>-1.680471E-2</c:v>
                </c:pt>
                <c:pt idx="121">
                  <c:v>-1.6876329999999998E-2</c:v>
                </c:pt>
                <c:pt idx="122">
                  <c:v>-1.6970499999999999E-2</c:v>
                </c:pt>
                <c:pt idx="123">
                  <c:v>-1.6960739999999998E-2</c:v>
                </c:pt>
                <c:pt idx="124">
                  <c:v>-1.6859079999999999E-2</c:v>
                </c:pt>
                <c:pt idx="125">
                  <c:v>-1.685352E-2</c:v>
                </c:pt>
                <c:pt idx="126">
                  <c:v>-1.6850420000000001E-2</c:v>
                </c:pt>
                <c:pt idx="127">
                  <c:v>-1.6851419999999999E-2</c:v>
                </c:pt>
                <c:pt idx="128">
                  <c:v>-1.6683460000000001E-2</c:v>
                </c:pt>
                <c:pt idx="129">
                  <c:v>-1.662945E-2</c:v>
                </c:pt>
                <c:pt idx="130">
                  <c:v>-1.662837E-2</c:v>
                </c:pt>
                <c:pt idx="131">
                  <c:v>-1.6620429999999999E-2</c:v>
                </c:pt>
                <c:pt idx="132">
                  <c:v>-1.664436E-2</c:v>
                </c:pt>
                <c:pt idx="133">
                  <c:v>-1.6576480000000001E-2</c:v>
                </c:pt>
                <c:pt idx="134">
                  <c:v>-1.6574620000000002E-2</c:v>
                </c:pt>
                <c:pt idx="135">
                  <c:v>-1.6547320000000001E-2</c:v>
                </c:pt>
                <c:pt idx="136">
                  <c:v>-1.6444759999999999E-2</c:v>
                </c:pt>
                <c:pt idx="137">
                  <c:v>-1.6367099999999999E-2</c:v>
                </c:pt>
                <c:pt idx="138">
                  <c:v>-1.6388929999999999E-2</c:v>
                </c:pt>
                <c:pt idx="139">
                  <c:v>-1.6453740000000001E-2</c:v>
                </c:pt>
                <c:pt idx="140">
                  <c:v>-1.6503009999999999E-2</c:v>
                </c:pt>
                <c:pt idx="141">
                  <c:v>-1.648635E-2</c:v>
                </c:pt>
                <c:pt idx="142">
                  <c:v>-1.638856E-2</c:v>
                </c:pt>
                <c:pt idx="143">
                  <c:v>-1.639548E-2</c:v>
                </c:pt>
                <c:pt idx="144">
                  <c:v>-1.6421000000000002E-2</c:v>
                </c:pt>
                <c:pt idx="145">
                  <c:v>-1.6421999999999999E-2</c:v>
                </c:pt>
                <c:pt idx="146">
                  <c:v>-1.6389850000000001E-2</c:v>
                </c:pt>
                <c:pt idx="147">
                  <c:v>-1.6399190000000001E-2</c:v>
                </c:pt>
                <c:pt idx="148">
                  <c:v>-1.6405050000000001E-2</c:v>
                </c:pt>
                <c:pt idx="149">
                  <c:v>-1.6419130000000001E-2</c:v>
                </c:pt>
                <c:pt idx="150">
                  <c:v>-1.6457989999999999E-2</c:v>
                </c:pt>
                <c:pt idx="151">
                  <c:v>-1.63997E-2</c:v>
                </c:pt>
                <c:pt idx="152">
                  <c:v>-1.638856E-2</c:v>
                </c:pt>
                <c:pt idx="153">
                  <c:v>-1.6468320000000002E-2</c:v>
                </c:pt>
                <c:pt idx="154">
                  <c:v>-1.6435959999999999E-2</c:v>
                </c:pt>
                <c:pt idx="155">
                  <c:v>-1.6405800000000002E-2</c:v>
                </c:pt>
                <c:pt idx="156">
                  <c:v>-1.6415829999999999E-2</c:v>
                </c:pt>
                <c:pt idx="157">
                  <c:v>-1.641451E-2</c:v>
                </c:pt>
                <c:pt idx="158">
                  <c:v>-1.6477510000000001E-2</c:v>
                </c:pt>
                <c:pt idx="159">
                  <c:v>-1.64844E-2</c:v>
                </c:pt>
                <c:pt idx="160">
                  <c:v>-1.638446E-2</c:v>
                </c:pt>
                <c:pt idx="161">
                  <c:v>-1.6386120000000001E-2</c:v>
                </c:pt>
                <c:pt idx="162">
                  <c:v>-1.638568E-2</c:v>
                </c:pt>
                <c:pt idx="163">
                  <c:v>-1.6480959999999999E-2</c:v>
                </c:pt>
                <c:pt idx="164">
                  <c:v>-1.6474590000000001E-2</c:v>
                </c:pt>
                <c:pt idx="165">
                  <c:v>-1.647003E-2</c:v>
                </c:pt>
                <c:pt idx="166">
                  <c:v>-1.6506469999999999E-2</c:v>
                </c:pt>
                <c:pt idx="167">
                  <c:v>-1.651859E-2</c:v>
                </c:pt>
                <c:pt idx="168">
                  <c:v>-1.650445E-2</c:v>
                </c:pt>
                <c:pt idx="169">
                  <c:v>-1.6507609999999999E-2</c:v>
                </c:pt>
                <c:pt idx="170">
                  <c:v>-1.6517069999999998E-2</c:v>
                </c:pt>
                <c:pt idx="171">
                  <c:v>-1.6521770000000002E-2</c:v>
                </c:pt>
                <c:pt idx="172">
                  <c:v>-1.6541650000000001E-2</c:v>
                </c:pt>
                <c:pt idx="173">
                  <c:v>-1.6530220000000002E-2</c:v>
                </c:pt>
                <c:pt idx="174">
                  <c:v>-1.6541920000000002E-2</c:v>
                </c:pt>
                <c:pt idx="175">
                  <c:v>-1.6542890000000001E-2</c:v>
                </c:pt>
                <c:pt idx="176">
                  <c:v>-1.656438E-2</c:v>
                </c:pt>
                <c:pt idx="177">
                  <c:v>-1.6570069999999999E-2</c:v>
                </c:pt>
                <c:pt idx="178">
                  <c:v>-1.66135E-2</c:v>
                </c:pt>
                <c:pt idx="179">
                  <c:v>-1.6623949999999998E-2</c:v>
                </c:pt>
                <c:pt idx="180">
                  <c:v>-1.6701919999999999E-2</c:v>
                </c:pt>
                <c:pt idx="181">
                  <c:v>-1.6701509999999999E-2</c:v>
                </c:pt>
                <c:pt idx="182">
                  <c:v>-1.667921E-2</c:v>
                </c:pt>
                <c:pt idx="183">
                  <c:v>-1.667863E-2</c:v>
                </c:pt>
                <c:pt idx="184">
                  <c:v>-1.6681379999999999E-2</c:v>
                </c:pt>
                <c:pt idx="185">
                  <c:v>-1.664181E-2</c:v>
                </c:pt>
                <c:pt idx="186">
                  <c:v>-1.6642210000000001E-2</c:v>
                </c:pt>
                <c:pt idx="187">
                  <c:v>-1.6647189999999999E-2</c:v>
                </c:pt>
                <c:pt idx="188">
                  <c:v>-1.6668579999999999E-2</c:v>
                </c:pt>
                <c:pt idx="189">
                  <c:v>-1.6660649999999999E-2</c:v>
                </c:pt>
                <c:pt idx="190">
                  <c:v>-1.664239E-2</c:v>
                </c:pt>
                <c:pt idx="191">
                  <c:v>-1.660499E-2</c:v>
                </c:pt>
                <c:pt idx="192">
                  <c:v>-1.6580500000000001E-2</c:v>
                </c:pt>
                <c:pt idx="193">
                  <c:v>-1.6559129999999998E-2</c:v>
                </c:pt>
                <c:pt idx="194">
                  <c:v>-1.654518E-2</c:v>
                </c:pt>
                <c:pt idx="195">
                  <c:v>-1.6500999999999998E-2</c:v>
                </c:pt>
                <c:pt idx="196">
                  <c:v>-1.6439539999999999E-2</c:v>
                </c:pt>
                <c:pt idx="197">
                  <c:v>-1.636698E-2</c:v>
                </c:pt>
                <c:pt idx="198">
                  <c:v>-1.6353369999999999E-2</c:v>
                </c:pt>
                <c:pt idx="199">
                  <c:v>-1.6317229999999999E-2</c:v>
                </c:pt>
                <c:pt idx="200">
                  <c:v>-1.6312730000000001E-2</c:v>
                </c:pt>
                <c:pt idx="201">
                  <c:v>-1.6312279999999998E-2</c:v>
                </c:pt>
                <c:pt idx="202">
                  <c:v>-1.6352459999999999E-2</c:v>
                </c:pt>
                <c:pt idx="203">
                  <c:v>-1.630204E-2</c:v>
                </c:pt>
                <c:pt idx="204">
                  <c:v>-1.6305219999999999E-2</c:v>
                </c:pt>
                <c:pt idx="205">
                  <c:v>-1.6305190000000001E-2</c:v>
                </c:pt>
                <c:pt idx="206">
                  <c:v>-1.6277549999999998E-2</c:v>
                </c:pt>
                <c:pt idx="207">
                  <c:v>-1.6202049999999999E-2</c:v>
                </c:pt>
                <c:pt idx="208">
                  <c:v>-1.61992E-2</c:v>
                </c:pt>
                <c:pt idx="209">
                  <c:v>-1.6261069999999999E-2</c:v>
                </c:pt>
                <c:pt idx="210">
                  <c:v>-1.6240040000000001E-2</c:v>
                </c:pt>
                <c:pt idx="211">
                  <c:v>-1.6322449999999999E-2</c:v>
                </c:pt>
                <c:pt idx="212">
                  <c:v>-1.6374300000000001E-2</c:v>
                </c:pt>
                <c:pt idx="213">
                  <c:v>-1.639121E-2</c:v>
                </c:pt>
                <c:pt idx="214">
                  <c:v>-1.6384159999999998E-2</c:v>
                </c:pt>
                <c:pt idx="215">
                  <c:v>-1.6446499999999999E-2</c:v>
                </c:pt>
                <c:pt idx="216">
                  <c:v>-1.6291679999999999E-2</c:v>
                </c:pt>
                <c:pt idx="217">
                  <c:v>-1.6310450000000001E-2</c:v>
                </c:pt>
                <c:pt idx="218">
                  <c:v>-1.62769E-2</c:v>
                </c:pt>
                <c:pt idx="219">
                  <c:v>-1.632521E-2</c:v>
                </c:pt>
                <c:pt idx="220">
                  <c:v>-1.607695E-2</c:v>
                </c:pt>
                <c:pt idx="221">
                  <c:v>-1.6119209999999998E-2</c:v>
                </c:pt>
                <c:pt idx="222">
                  <c:v>-1.6124010000000001E-2</c:v>
                </c:pt>
                <c:pt idx="223">
                  <c:v>-1.6137769999999999E-2</c:v>
                </c:pt>
                <c:pt idx="224">
                  <c:v>-1.5901530000000001E-2</c:v>
                </c:pt>
                <c:pt idx="225">
                  <c:v>-1.5893890000000001E-2</c:v>
                </c:pt>
                <c:pt idx="226">
                  <c:v>-1.5904669999999999E-2</c:v>
                </c:pt>
                <c:pt idx="227">
                  <c:v>-1.5862589999999999E-2</c:v>
                </c:pt>
                <c:pt idx="228">
                  <c:v>-1.5737910000000001E-2</c:v>
                </c:pt>
                <c:pt idx="229">
                  <c:v>-1.574004E-2</c:v>
                </c:pt>
                <c:pt idx="230">
                  <c:v>-1.5768339999999999E-2</c:v>
                </c:pt>
                <c:pt idx="231">
                  <c:v>-1.574915E-2</c:v>
                </c:pt>
                <c:pt idx="232">
                  <c:v>-1.5757819999999999E-2</c:v>
                </c:pt>
                <c:pt idx="233">
                  <c:v>-1.5775669999999999E-2</c:v>
                </c:pt>
                <c:pt idx="234">
                  <c:v>-1.5796290000000001E-2</c:v>
                </c:pt>
                <c:pt idx="235">
                  <c:v>-1.5773860000000001E-2</c:v>
                </c:pt>
                <c:pt idx="236">
                  <c:v>-1.574453E-2</c:v>
                </c:pt>
                <c:pt idx="237">
                  <c:v>-1.5642360000000001E-2</c:v>
                </c:pt>
                <c:pt idx="238">
                  <c:v>-1.5642550000000002E-2</c:v>
                </c:pt>
                <c:pt idx="239">
                  <c:v>-1.5637350000000001E-2</c:v>
                </c:pt>
                <c:pt idx="240">
                  <c:v>-1.5632E-2</c:v>
                </c:pt>
                <c:pt idx="241">
                  <c:v>-1.560696E-2</c:v>
                </c:pt>
                <c:pt idx="242">
                  <c:v>-1.5622209999999999E-2</c:v>
                </c:pt>
                <c:pt idx="243">
                  <c:v>-1.540149E-2</c:v>
                </c:pt>
                <c:pt idx="244">
                  <c:v>-1.540074E-2</c:v>
                </c:pt>
                <c:pt idx="245">
                  <c:v>-1.5347609999999999E-2</c:v>
                </c:pt>
                <c:pt idx="246">
                  <c:v>-1.535648E-2</c:v>
                </c:pt>
                <c:pt idx="247">
                  <c:v>-1.525921E-2</c:v>
                </c:pt>
                <c:pt idx="248">
                  <c:v>-1.521758E-2</c:v>
                </c:pt>
                <c:pt idx="249">
                  <c:v>-1.513515E-2</c:v>
                </c:pt>
                <c:pt idx="250">
                  <c:v>-1.505357E-2</c:v>
                </c:pt>
                <c:pt idx="251">
                  <c:v>-1.49281E-2</c:v>
                </c:pt>
                <c:pt idx="252">
                  <c:v>-1.486321E-2</c:v>
                </c:pt>
                <c:pt idx="253">
                  <c:v>-1.4882609999999999E-2</c:v>
                </c:pt>
                <c:pt idx="254">
                  <c:v>-1.490695E-2</c:v>
                </c:pt>
                <c:pt idx="255">
                  <c:v>-1.4880289999999999E-2</c:v>
                </c:pt>
                <c:pt idx="256">
                  <c:v>-1.50882E-2</c:v>
                </c:pt>
                <c:pt idx="257">
                  <c:v>-1.5120389999999999E-2</c:v>
                </c:pt>
                <c:pt idx="258">
                  <c:v>-1.512353E-2</c:v>
                </c:pt>
                <c:pt idx="259">
                  <c:v>-1.511379E-2</c:v>
                </c:pt>
                <c:pt idx="260">
                  <c:v>-1.5008820000000001E-2</c:v>
                </c:pt>
                <c:pt idx="261">
                  <c:v>-1.5014609999999999E-2</c:v>
                </c:pt>
                <c:pt idx="262">
                  <c:v>-1.5014370000000001E-2</c:v>
                </c:pt>
                <c:pt idx="263">
                  <c:v>-1.500929E-2</c:v>
                </c:pt>
                <c:pt idx="264">
                  <c:v>-1.501827E-2</c:v>
                </c:pt>
                <c:pt idx="265">
                  <c:v>-1.5013500000000001E-2</c:v>
                </c:pt>
                <c:pt idx="266">
                  <c:v>-1.495169E-2</c:v>
                </c:pt>
                <c:pt idx="267">
                  <c:v>-1.4941039999999999E-2</c:v>
                </c:pt>
                <c:pt idx="268">
                  <c:v>-1.492948E-2</c:v>
                </c:pt>
                <c:pt idx="269">
                  <c:v>-1.4887900000000001E-2</c:v>
                </c:pt>
                <c:pt idx="270">
                  <c:v>-1.4801160000000001E-2</c:v>
                </c:pt>
                <c:pt idx="271">
                  <c:v>-1.4785390000000001E-2</c:v>
                </c:pt>
                <c:pt idx="272">
                  <c:v>-1.475889E-2</c:v>
                </c:pt>
                <c:pt idx="273">
                  <c:v>-1.476209E-2</c:v>
                </c:pt>
                <c:pt idx="274">
                  <c:v>-1.4785319999999999E-2</c:v>
                </c:pt>
                <c:pt idx="275">
                  <c:v>-1.479928E-2</c:v>
                </c:pt>
                <c:pt idx="276">
                  <c:v>-1.4817179999999999E-2</c:v>
                </c:pt>
                <c:pt idx="277">
                  <c:v>-1.477233E-2</c:v>
                </c:pt>
                <c:pt idx="278">
                  <c:v>-1.472009E-2</c:v>
                </c:pt>
                <c:pt idx="279">
                  <c:v>-1.473211E-2</c:v>
                </c:pt>
                <c:pt idx="280">
                  <c:v>-1.4727469999999999E-2</c:v>
                </c:pt>
                <c:pt idx="281">
                  <c:v>-1.473005E-2</c:v>
                </c:pt>
                <c:pt idx="282">
                  <c:v>-1.407506E-2</c:v>
                </c:pt>
                <c:pt idx="283">
                  <c:v>-1.387509E-2</c:v>
                </c:pt>
                <c:pt idx="284">
                  <c:v>-1.3882169999999999E-2</c:v>
                </c:pt>
                <c:pt idx="285">
                  <c:v>-1.384324E-2</c:v>
                </c:pt>
                <c:pt idx="286">
                  <c:v>-1.3853529999999999E-2</c:v>
                </c:pt>
                <c:pt idx="287">
                  <c:v>-1.381114E-2</c:v>
                </c:pt>
                <c:pt idx="288">
                  <c:v>-1.3870260000000001E-2</c:v>
                </c:pt>
                <c:pt idx="289">
                  <c:v>-1.394308E-2</c:v>
                </c:pt>
                <c:pt idx="290">
                  <c:v>-1.3929159999999999E-2</c:v>
                </c:pt>
                <c:pt idx="291">
                  <c:v>-1.4014209999999999E-2</c:v>
                </c:pt>
                <c:pt idx="292">
                  <c:v>-1.411974E-2</c:v>
                </c:pt>
                <c:pt idx="293">
                  <c:v>-1.4246969999999999E-2</c:v>
                </c:pt>
                <c:pt idx="294">
                  <c:v>-1.426849E-2</c:v>
                </c:pt>
                <c:pt idx="295">
                  <c:v>-1.438388E-2</c:v>
                </c:pt>
                <c:pt idx="296">
                  <c:v>-1.460086E-2</c:v>
                </c:pt>
                <c:pt idx="297">
                  <c:v>-1.47905E-2</c:v>
                </c:pt>
                <c:pt idx="298">
                  <c:v>-1.4688150000000001E-2</c:v>
                </c:pt>
                <c:pt idx="299">
                  <c:v>-1.477966E-2</c:v>
                </c:pt>
                <c:pt idx="300">
                  <c:v>-1.4815129999999999E-2</c:v>
                </c:pt>
                <c:pt idx="301">
                  <c:v>-1.472156E-2</c:v>
                </c:pt>
                <c:pt idx="302">
                  <c:v>-1.481185E-2</c:v>
                </c:pt>
                <c:pt idx="303">
                  <c:v>-1.508755E-2</c:v>
                </c:pt>
                <c:pt idx="304">
                  <c:v>-1.5191029999999999E-2</c:v>
                </c:pt>
                <c:pt idx="305">
                  <c:v>-1.5259190000000001E-2</c:v>
                </c:pt>
                <c:pt idx="306">
                  <c:v>-1.538102E-2</c:v>
                </c:pt>
                <c:pt idx="307">
                  <c:v>-1.5386159999999999E-2</c:v>
                </c:pt>
                <c:pt idx="308">
                  <c:v>-1.5740319999999999E-2</c:v>
                </c:pt>
                <c:pt idx="309">
                  <c:v>-1.5903009999999999E-2</c:v>
                </c:pt>
                <c:pt idx="310">
                  <c:v>-1.608147E-2</c:v>
                </c:pt>
                <c:pt idx="311">
                  <c:v>-1.6192129999999999E-2</c:v>
                </c:pt>
                <c:pt idx="312">
                  <c:v>-1.6282950000000001E-2</c:v>
                </c:pt>
                <c:pt idx="313">
                  <c:v>-1.6273699999999999E-2</c:v>
                </c:pt>
                <c:pt idx="314">
                  <c:v>-1.6277440000000001E-2</c:v>
                </c:pt>
                <c:pt idx="315">
                  <c:v>-1.6341939999999999E-2</c:v>
                </c:pt>
                <c:pt idx="316">
                  <c:v>-1.6560470000000001E-2</c:v>
                </c:pt>
                <c:pt idx="317">
                  <c:v>-1.6686840000000001E-2</c:v>
                </c:pt>
                <c:pt idx="318">
                  <c:v>-1.684047E-2</c:v>
                </c:pt>
                <c:pt idx="319">
                  <c:v>-1.7101060000000001E-2</c:v>
                </c:pt>
                <c:pt idx="320">
                  <c:v>-1.7263219999999999E-2</c:v>
                </c:pt>
                <c:pt idx="321">
                  <c:v>-1.7434450000000001E-2</c:v>
                </c:pt>
                <c:pt idx="322">
                  <c:v>-1.773804E-2</c:v>
                </c:pt>
                <c:pt idx="323">
                  <c:v>-1.7813929999999999E-2</c:v>
                </c:pt>
                <c:pt idx="324">
                  <c:v>-1.798166E-2</c:v>
                </c:pt>
                <c:pt idx="325">
                  <c:v>-1.8227110000000001E-2</c:v>
                </c:pt>
                <c:pt idx="326">
                  <c:v>-1.8397279999999998E-2</c:v>
                </c:pt>
                <c:pt idx="327">
                  <c:v>-1.863395E-2</c:v>
                </c:pt>
                <c:pt idx="328">
                  <c:v>-1.927038E-2</c:v>
                </c:pt>
                <c:pt idx="329">
                  <c:v>-1.9591230000000001E-2</c:v>
                </c:pt>
                <c:pt idx="330">
                  <c:v>-1.9778779999999999E-2</c:v>
                </c:pt>
                <c:pt idx="331">
                  <c:v>-1.987537E-2</c:v>
                </c:pt>
                <c:pt idx="332">
                  <c:v>-1.9858819999999999E-2</c:v>
                </c:pt>
                <c:pt idx="333">
                  <c:v>-1.9811490000000001E-2</c:v>
                </c:pt>
                <c:pt idx="334">
                  <c:v>-1.9814479999999999E-2</c:v>
                </c:pt>
                <c:pt idx="335">
                  <c:v>-1.8990969999999999E-2</c:v>
                </c:pt>
                <c:pt idx="336">
                  <c:v>-1.8596250000000002E-2</c:v>
                </c:pt>
                <c:pt idx="337">
                  <c:v>-1.885336E-2</c:v>
                </c:pt>
                <c:pt idx="338">
                  <c:v>-1.8921400000000001E-2</c:v>
                </c:pt>
                <c:pt idx="339">
                  <c:v>-1.907499E-2</c:v>
                </c:pt>
                <c:pt idx="340">
                  <c:v>-1.9191360000000001E-2</c:v>
                </c:pt>
                <c:pt idx="341">
                  <c:v>-1.9297580000000002E-2</c:v>
                </c:pt>
                <c:pt idx="342">
                  <c:v>-1.927363E-2</c:v>
                </c:pt>
                <c:pt idx="343">
                  <c:v>-1.9268939999999998E-2</c:v>
                </c:pt>
                <c:pt idx="344">
                  <c:v>-1.9117519999999999E-2</c:v>
                </c:pt>
                <c:pt idx="345">
                  <c:v>-1.924735E-2</c:v>
                </c:pt>
                <c:pt idx="346">
                  <c:v>-1.9464789999999999E-2</c:v>
                </c:pt>
                <c:pt idx="347">
                  <c:v>-1.9618440000000001E-2</c:v>
                </c:pt>
                <c:pt idx="348">
                  <c:v>-1.9729170000000001E-2</c:v>
                </c:pt>
                <c:pt idx="349">
                  <c:v>-1.9700869999999999E-2</c:v>
                </c:pt>
                <c:pt idx="350">
                  <c:v>-1.9469380000000001E-2</c:v>
                </c:pt>
                <c:pt idx="351">
                  <c:v>-1.962013E-2</c:v>
                </c:pt>
                <c:pt idx="352">
                  <c:v>-1.9656960000000001E-2</c:v>
                </c:pt>
                <c:pt idx="353">
                  <c:v>-1.8987560000000001E-2</c:v>
                </c:pt>
                <c:pt idx="354">
                  <c:v>-1.8990380000000001E-2</c:v>
                </c:pt>
                <c:pt idx="355">
                  <c:v>-1.862602E-2</c:v>
                </c:pt>
                <c:pt idx="356">
                  <c:v>-1.8099799999999999E-2</c:v>
                </c:pt>
                <c:pt idx="357">
                  <c:v>-1.8159620000000001E-2</c:v>
                </c:pt>
                <c:pt idx="358">
                  <c:v>-1.7943219999999999E-2</c:v>
                </c:pt>
                <c:pt idx="359">
                  <c:v>-1.6554510000000001E-2</c:v>
                </c:pt>
                <c:pt idx="360">
                  <c:v>-1.6562670000000002E-2</c:v>
                </c:pt>
                <c:pt idx="361">
                  <c:v>-1.5682600000000001E-2</c:v>
                </c:pt>
                <c:pt idx="362">
                  <c:v>-1.5658169999999999E-2</c:v>
                </c:pt>
                <c:pt idx="363">
                  <c:v>-1.526627E-2</c:v>
                </c:pt>
                <c:pt idx="364">
                  <c:v>-1.3971799999999999E-2</c:v>
                </c:pt>
                <c:pt idx="365">
                  <c:v>-1.4155340000000001E-2</c:v>
                </c:pt>
                <c:pt idx="366">
                  <c:v>-1.3880979999999999E-2</c:v>
                </c:pt>
                <c:pt idx="367">
                  <c:v>-1.451439E-2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98F-47DA-A414-67071B4F9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856256"/>
        <c:axId val="160856832"/>
      </c:scatterChart>
      <c:valAx>
        <c:axId val="16085625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0856832"/>
        <c:crosses val="autoZero"/>
        <c:crossBetween val="midCat"/>
      </c:valAx>
      <c:valAx>
        <c:axId val="160856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8562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33755047445992326"/>
                  <c:y val="0.14280968111744652"/>
                </c:manualLayout>
              </c:layout>
              <c:numFmt formatCode="General" sourceLinked="0"/>
            </c:trendlineLbl>
          </c:trendline>
          <c:xVal>
            <c:numRef>
              <c:f>'Data fresh bones'!$GB$4:$GB$398</c:f>
              <c:numCache>
                <c:formatCode>0.00E+00</c:formatCode>
                <c:ptCount val="395"/>
                <c:pt idx="0">
                  <c:v>-4.6587800000000001E-5</c:v>
                </c:pt>
                <c:pt idx="1">
                  <c:v>-5.4716699999999997E-5</c:v>
                </c:pt>
                <c:pt idx="2">
                  <c:v>-6.3318099999999999E-5</c:v>
                </c:pt>
                <c:pt idx="3">
                  <c:v>-3.5153700000000002E-5</c:v>
                </c:pt>
                <c:pt idx="4" formatCode="General">
                  <c:v>1.0900699999999999E-4</c:v>
                </c:pt>
                <c:pt idx="5" formatCode="General">
                  <c:v>8.4002800000000004E-4</c:v>
                </c:pt>
                <c:pt idx="6" formatCode="General">
                  <c:v>2.1811180000000001E-3</c:v>
                </c:pt>
                <c:pt idx="7" formatCode="General">
                  <c:v>4.4798870000000001E-3</c:v>
                </c:pt>
                <c:pt idx="8" formatCode="General">
                  <c:v>7.682538E-3</c:v>
                </c:pt>
                <c:pt idx="9" formatCode="General">
                  <c:v>1.1568004999999999E-2</c:v>
                </c:pt>
                <c:pt idx="10" formatCode="General">
                  <c:v>1.6326954000000001E-2</c:v>
                </c:pt>
                <c:pt idx="11" formatCode="General">
                  <c:v>2.2497571000000001E-2</c:v>
                </c:pt>
                <c:pt idx="12" formatCode="General">
                  <c:v>2.9600227E-2</c:v>
                </c:pt>
                <c:pt idx="13" formatCode="General">
                  <c:v>3.7496086999999997E-2</c:v>
                </c:pt>
                <c:pt idx="14" formatCode="General">
                  <c:v>4.6005585000000002E-2</c:v>
                </c:pt>
                <c:pt idx="15" formatCode="General">
                  <c:v>5.4567378E-2</c:v>
                </c:pt>
                <c:pt idx="16" formatCode="General">
                  <c:v>6.2007848999999997E-2</c:v>
                </c:pt>
                <c:pt idx="17" formatCode="General">
                  <c:v>6.9539720999999999E-2</c:v>
                </c:pt>
                <c:pt idx="18" formatCode="General">
                  <c:v>7.8543314000000003E-2</c:v>
                </c:pt>
                <c:pt idx="19" formatCode="General">
                  <c:v>8.7803640000000002E-2</c:v>
                </c:pt>
                <c:pt idx="20" formatCode="General">
                  <c:v>9.5904086E-2</c:v>
                </c:pt>
                <c:pt idx="21" formatCode="General">
                  <c:v>0.103809818</c:v>
                </c:pt>
                <c:pt idx="22" formatCode="General">
                  <c:v>0.11073925699999999</c:v>
                </c:pt>
                <c:pt idx="23" formatCode="General">
                  <c:v>0.11532324300000001</c:v>
                </c:pt>
                <c:pt idx="24" formatCode="General">
                  <c:v>0.11938739700000001</c:v>
                </c:pt>
                <c:pt idx="25" formatCode="General">
                  <c:v>0.12473308600000001</c:v>
                </c:pt>
                <c:pt idx="26" formatCode="General">
                  <c:v>0.131358643</c:v>
                </c:pt>
                <c:pt idx="27" formatCode="General">
                  <c:v>0.13899637200000001</c:v>
                </c:pt>
                <c:pt idx="28" formatCode="General">
                  <c:v>0.14779525399999999</c:v>
                </c:pt>
                <c:pt idx="29" formatCode="General">
                  <c:v>0.15732001100000001</c:v>
                </c:pt>
                <c:pt idx="30" formatCode="General">
                  <c:v>0.166181308</c:v>
                </c:pt>
                <c:pt idx="31" formatCode="General">
                  <c:v>0.17328970299999999</c:v>
                </c:pt>
                <c:pt idx="32" formatCode="General">
                  <c:v>0.17875285799999999</c:v>
                </c:pt>
                <c:pt idx="33" formatCode="General">
                  <c:v>0.18313442699999999</c:v>
                </c:pt>
                <c:pt idx="34" formatCode="General">
                  <c:v>0.186526946</c:v>
                </c:pt>
                <c:pt idx="35" formatCode="General">
                  <c:v>0.189674286</c:v>
                </c:pt>
                <c:pt idx="36" formatCode="General">
                  <c:v>0.193220219</c:v>
                </c:pt>
                <c:pt idx="37" formatCode="General">
                  <c:v>0.19690791399999999</c:v>
                </c:pt>
                <c:pt idx="38" formatCode="General">
                  <c:v>0.200650625</c:v>
                </c:pt>
                <c:pt idx="39" formatCode="General">
                  <c:v>0.20499009400000001</c:v>
                </c:pt>
                <c:pt idx="40" formatCode="General">
                  <c:v>0.21092455600000001</c:v>
                </c:pt>
                <c:pt idx="41" formatCode="General">
                  <c:v>0.21852774699999999</c:v>
                </c:pt>
                <c:pt idx="42" formatCode="General">
                  <c:v>0.226551372</c:v>
                </c:pt>
                <c:pt idx="43" formatCode="General">
                  <c:v>0.234703105</c:v>
                </c:pt>
                <c:pt idx="44" formatCode="General">
                  <c:v>0.242751561</c:v>
                </c:pt>
                <c:pt idx="45" formatCode="General">
                  <c:v>0.248714509</c:v>
                </c:pt>
                <c:pt idx="46" formatCode="General">
                  <c:v>0.252645279</c:v>
                </c:pt>
                <c:pt idx="47" formatCode="General">
                  <c:v>0.25665392999999997</c:v>
                </c:pt>
                <c:pt idx="48" formatCode="General">
                  <c:v>0.26105864499999998</c:v>
                </c:pt>
                <c:pt idx="49" formatCode="General">
                  <c:v>0.264661441</c:v>
                </c:pt>
                <c:pt idx="50" formatCode="General">
                  <c:v>0.269390026</c:v>
                </c:pt>
                <c:pt idx="51" formatCode="General">
                  <c:v>0.276513273</c:v>
                </c:pt>
                <c:pt idx="52" formatCode="General">
                  <c:v>0.28418159500000001</c:v>
                </c:pt>
                <c:pt idx="53" formatCode="General">
                  <c:v>0.29149616299999997</c:v>
                </c:pt>
                <c:pt idx="54" formatCode="General">
                  <c:v>0.29970154300000001</c:v>
                </c:pt>
                <c:pt idx="55" formatCode="General">
                  <c:v>0.30834857700000001</c:v>
                </c:pt>
                <c:pt idx="56" formatCode="General">
                  <c:v>0.314776797</c:v>
                </c:pt>
                <c:pt idx="57" formatCode="General">
                  <c:v>0.32016741799999998</c:v>
                </c:pt>
                <c:pt idx="58" formatCode="General">
                  <c:v>0.32620858600000002</c:v>
                </c:pt>
                <c:pt idx="59" formatCode="General">
                  <c:v>0.33202185000000001</c:v>
                </c:pt>
                <c:pt idx="60" formatCode="General">
                  <c:v>0.336492766</c:v>
                </c:pt>
                <c:pt idx="61" formatCode="General">
                  <c:v>0.341019566</c:v>
                </c:pt>
                <c:pt idx="62" formatCode="General">
                  <c:v>0.34629231599999999</c:v>
                </c:pt>
                <c:pt idx="63" formatCode="General">
                  <c:v>0.35171546100000001</c:v>
                </c:pt>
                <c:pt idx="64" formatCode="General">
                  <c:v>0.35778740799999997</c:v>
                </c:pt>
                <c:pt idx="65" formatCode="General">
                  <c:v>0.36430885400000002</c:v>
                </c:pt>
                <c:pt idx="66" formatCode="General">
                  <c:v>0.37212432099999998</c:v>
                </c:pt>
                <c:pt idx="67" formatCode="General">
                  <c:v>0.38043429200000001</c:v>
                </c:pt>
                <c:pt idx="68" formatCode="General">
                  <c:v>0.38778781099999998</c:v>
                </c:pt>
                <c:pt idx="69" formatCode="General">
                  <c:v>0.39467828100000002</c:v>
                </c:pt>
                <c:pt idx="70" formatCode="General">
                  <c:v>0.40144786999999998</c:v>
                </c:pt>
                <c:pt idx="71" formatCode="General">
                  <c:v>0.40758027000000002</c:v>
                </c:pt>
                <c:pt idx="72" formatCode="General">
                  <c:v>0.41375847900000001</c:v>
                </c:pt>
                <c:pt idx="73" formatCode="General">
                  <c:v>0.42080406100000001</c:v>
                </c:pt>
                <c:pt idx="74" formatCode="General">
                  <c:v>0.42725696200000002</c:v>
                </c:pt>
                <c:pt idx="75" formatCode="General">
                  <c:v>0.43353777599999999</c:v>
                </c:pt>
                <c:pt idx="76" formatCode="General">
                  <c:v>0.43894357499999997</c:v>
                </c:pt>
                <c:pt idx="77" formatCode="General">
                  <c:v>0.44358902099999997</c:v>
                </c:pt>
                <c:pt idx="78" formatCode="General">
                  <c:v>0.44814807200000001</c:v>
                </c:pt>
                <c:pt idx="79" formatCode="General">
                  <c:v>0.45298781199999999</c:v>
                </c:pt>
                <c:pt idx="80" formatCode="General">
                  <c:v>0.458235685</c:v>
                </c:pt>
                <c:pt idx="81" formatCode="General">
                  <c:v>0.46498852200000002</c:v>
                </c:pt>
                <c:pt idx="82" formatCode="General">
                  <c:v>0.474026106</c:v>
                </c:pt>
                <c:pt idx="83" formatCode="General">
                  <c:v>0.48352478500000001</c:v>
                </c:pt>
                <c:pt idx="84" formatCode="General">
                  <c:v>0.49297649199999999</c:v>
                </c:pt>
                <c:pt idx="85" formatCode="General">
                  <c:v>0.50245611000000001</c:v>
                </c:pt>
                <c:pt idx="86" formatCode="General">
                  <c:v>0.51171332599999997</c:v>
                </c:pt>
                <c:pt idx="87" formatCode="General">
                  <c:v>0.51904134700000004</c:v>
                </c:pt>
                <c:pt idx="88" formatCode="General">
                  <c:v>0.52471939099999998</c:v>
                </c:pt>
                <c:pt idx="89" formatCode="General">
                  <c:v>0.53073498500000005</c:v>
                </c:pt>
                <c:pt idx="90" formatCode="General">
                  <c:v>0.53816367799999998</c:v>
                </c:pt>
                <c:pt idx="91" formatCode="General">
                  <c:v>0.54607532599999997</c:v>
                </c:pt>
                <c:pt idx="92" formatCode="General">
                  <c:v>0.55298182799999995</c:v>
                </c:pt>
                <c:pt idx="93" formatCode="General">
                  <c:v>0.55945806499999995</c:v>
                </c:pt>
                <c:pt idx="94" formatCode="General">
                  <c:v>0.56591637299999997</c:v>
                </c:pt>
                <c:pt idx="95" formatCode="General">
                  <c:v>0.57224453900000005</c:v>
                </c:pt>
                <c:pt idx="96" formatCode="General">
                  <c:v>0.57779137199999997</c:v>
                </c:pt>
                <c:pt idx="97" formatCode="General">
                  <c:v>0.58393450199999997</c:v>
                </c:pt>
                <c:pt idx="98" formatCode="General">
                  <c:v>0.59089187899999995</c:v>
                </c:pt>
                <c:pt idx="99" formatCode="General">
                  <c:v>0.59880521600000003</c:v>
                </c:pt>
                <c:pt idx="100" formatCode="General">
                  <c:v>0.60825462699999999</c:v>
                </c:pt>
                <c:pt idx="101" formatCode="General">
                  <c:v>0.61928760699999996</c:v>
                </c:pt>
                <c:pt idx="102" formatCode="General">
                  <c:v>0.63009945300000003</c:v>
                </c:pt>
                <c:pt idx="103" formatCode="General">
                  <c:v>0.64049046499999995</c:v>
                </c:pt>
                <c:pt idx="104" formatCode="General">
                  <c:v>0.65017335499999995</c:v>
                </c:pt>
                <c:pt idx="105" formatCode="General">
                  <c:v>0.65841380000000005</c:v>
                </c:pt>
                <c:pt idx="106" formatCode="General">
                  <c:v>0.66630225899999995</c:v>
                </c:pt>
                <c:pt idx="107" formatCode="General">
                  <c:v>0.67475736200000003</c:v>
                </c:pt>
                <c:pt idx="108" formatCode="General">
                  <c:v>0.683883448</c:v>
                </c:pt>
                <c:pt idx="109" formatCode="General">
                  <c:v>0.693409151</c:v>
                </c:pt>
                <c:pt idx="110" formatCode="General">
                  <c:v>0.701709896</c:v>
                </c:pt>
                <c:pt idx="111" formatCode="General">
                  <c:v>0.70781526900000002</c:v>
                </c:pt>
                <c:pt idx="112" formatCode="General">
                  <c:v>0.71386288899999994</c:v>
                </c:pt>
                <c:pt idx="113" formatCode="General">
                  <c:v>0.720441844</c:v>
                </c:pt>
                <c:pt idx="114" formatCode="General">
                  <c:v>0.72605187000000004</c:v>
                </c:pt>
                <c:pt idx="115" formatCode="General">
                  <c:v>0.73125452999999996</c:v>
                </c:pt>
                <c:pt idx="116" formatCode="General">
                  <c:v>0.73635047499999995</c:v>
                </c:pt>
                <c:pt idx="117" formatCode="General">
                  <c:v>0.74085830100000005</c:v>
                </c:pt>
                <c:pt idx="118" formatCode="General">
                  <c:v>0.744107505</c:v>
                </c:pt>
                <c:pt idx="119" formatCode="General">
                  <c:v>0.74746492099999995</c:v>
                </c:pt>
                <c:pt idx="120" formatCode="General">
                  <c:v>0.75111166600000001</c:v>
                </c:pt>
                <c:pt idx="121" formatCode="General">
                  <c:v>0.755228287</c:v>
                </c:pt>
                <c:pt idx="122" formatCode="General">
                  <c:v>0.75984617600000004</c:v>
                </c:pt>
                <c:pt idx="123" formatCode="General">
                  <c:v>0.76497478299999999</c:v>
                </c:pt>
                <c:pt idx="124" formatCode="General">
                  <c:v>0.76897021300000001</c:v>
                </c:pt>
                <c:pt idx="125" formatCode="General">
                  <c:v>0.77203864</c:v>
                </c:pt>
                <c:pt idx="126" formatCode="General">
                  <c:v>0.77498450299999999</c:v>
                </c:pt>
                <c:pt idx="127" formatCode="General">
                  <c:v>0.77728327100000005</c:v>
                </c:pt>
                <c:pt idx="128" formatCode="General">
                  <c:v>0.77985810200000005</c:v>
                </c:pt>
                <c:pt idx="129" formatCode="General">
                  <c:v>0.78377003099999998</c:v>
                </c:pt>
                <c:pt idx="130" formatCode="General">
                  <c:v>0.78910539400000002</c:v>
                </c:pt>
                <c:pt idx="131" formatCode="General">
                  <c:v>0.79469773200000005</c:v>
                </c:pt>
                <c:pt idx="132" formatCode="General">
                  <c:v>0.80060286899999999</c:v>
                </c:pt>
                <c:pt idx="133" formatCode="General">
                  <c:v>0.80628006600000002</c:v>
                </c:pt>
                <c:pt idx="134" formatCode="General">
                  <c:v>0.81224959500000005</c:v>
                </c:pt>
                <c:pt idx="135" formatCode="General">
                  <c:v>0.81778922799999998</c:v>
                </c:pt>
                <c:pt idx="136" formatCode="General">
                  <c:v>0.82344202499999997</c:v>
                </c:pt>
                <c:pt idx="137" formatCode="General">
                  <c:v>0.83016714400000002</c:v>
                </c:pt>
                <c:pt idx="138" formatCode="General">
                  <c:v>0.83780288000000003</c:v>
                </c:pt>
                <c:pt idx="139" formatCode="General">
                  <c:v>0.84512019400000005</c:v>
                </c:pt>
                <c:pt idx="140" formatCode="General">
                  <c:v>0.85193078200000005</c:v>
                </c:pt>
                <c:pt idx="141" formatCode="General">
                  <c:v>0.85898866100000004</c:v>
                </c:pt>
                <c:pt idx="142" formatCode="General">
                  <c:v>0.86560681900000003</c:v>
                </c:pt>
                <c:pt idx="143" formatCode="General">
                  <c:v>0.87123196000000003</c:v>
                </c:pt>
                <c:pt idx="144" formatCode="General">
                  <c:v>0.87616965499999999</c:v>
                </c:pt>
                <c:pt idx="145" formatCode="General">
                  <c:v>0.88177626499999995</c:v>
                </c:pt>
                <c:pt idx="146" formatCode="General">
                  <c:v>0.88795812900000004</c:v>
                </c:pt>
                <c:pt idx="147" formatCode="General">
                  <c:v>0.89515816699999995</c:v>
                </c:pt>
                <c:pt idx="148" formatCode="General">
                  <c:v>0.90305038900000001</c:v>
                </c:pt>
                <c:pt idx="149" formatCode="General">
                  <c:v>0.91106508900000005</c:v>
                </c:pt>
                <c:pt idx="150" formatCode="General">
                  <c:v>0.91881143499999995</c:v>
                </c:pt>
                <c:pt idx="151" formatCode="General">
                  <c:v>0.92579448799999997</c:v>
                </c:pt>
                <c:pt idx="152" formatCode="General">
                  <c:v>0.93149269400000001</c:v>
                </c:pt>
                <c:pt idx="153" formatCode="General">
                  <c:v>0.93602185100000002</c:v>
                </c:pt>
                <c:pt idx="154" formatCode="General">
                  <c:v>0.94037527799999998</c:v>
                </c:pt>
                <c:pt idx="155" formatCode="General">
                  <c:v>0.94388055800000004</c:v>
                </c:pt>
                <c:pt idx="156" formatCode="General">
                  <c:v>0.94678708099999997</c:v>
                </c:pt>
                <c:pt idx="157" formatCode="General">
                  <c:v>0.94916895199999995</c:v>
                </c:pt>
                <c:pt idx="158" formatCode="General">
                  <c:v>0.95210185000000003</c:v>
                </c:pt>
                <c:pt idx="159" formatCode="General">
                  <c:v>0.95555360700000003</c:v>
                </c:pt>
                <c:pt idx="160" formatCode="General">
                  <c:v>0.96018860800000005</c:v>
                </c:pt>
                <c:pt idx="161" formatCode="General">
                  <c:v>0.96559028599999996</c:v>
                </c:pt>
                <c:pt idx="162" formatCode="General">
                  <c:v>0.97219375100000005</c:v>
                </c:pt>
                <c:pt idx="163" formatCode="General">
                  <c:v>0.97959775000000004</c:v>
                </c:pt>
                <c:pt idx="164" formatCode="General">
                  <c:v>0.98722195700000004</c:v>
                </c:pt>
                <c:pt idx="165" formatCode="General">
                  <c:v>0.99474010000000002</c:v>
                </c:pt>
                <c:pt idx="166" formatCode="General">
                  <c:v>1.002348926</c:v>
                </c:pt>
                <c:pt idx="167" formatCode="General">
                  <c:v>1.009913949</c:v>
                </c:pt>
                <c:pt idx="168" formatCode="General">
                  <c:v>1.0169438369999999</c:v>
                </c:pt>
                <c:pt idx="169" formatCode="General">
                  <c:v>1.023244576</c:v>
                </c:pt>
                <c:pt idx="170" formatCode="General">
                  <c:v>1.0290445779999999</c:v>
                </c:pt>
                <c:pt idx="171" formatCode="General">
                  <c:v>1.035073677</c:v>
                </c:pt>
                <c:pt idx="172" formatCode="General">
                  <c:v>1.041573715</c:v>
                </c:pt>
                <c:pt idx="173" formatCode="General">
                  <c:v>1.0486222199999999</c:v>
                </c:pt>
                <c:pt idx="174" formatCode="General">
                  <c:v>1.0561795869999999</c:v>
                </c:pt>
                <c:pt idx="175" formatCode="General">
                  <c:v>1.0641501769999999</c:v>
                </c:pt>
                <c:pt idx="176" formatCode="General">
                  <c:v>1.072179021</c:v>
                </c:pt>
                <c:pt idx="177" formatCode="General">
                  <c:v>1.0796772569999999</c:v>
                </c:pt>
                <c:pt idx="178" formatCode="General">
                  <c:v>1.086086412</c:v>
                </c:pt>
                <c:pt idx="179" formatCode="General">
                  <c:v>1.092139261</c:v>
                </c:pt>
                <c:pt idx="180" formatCode="General">
                  <c:v>1.098076171</c:v>
                </c:pt>
                <c:pt idx="181" formatCode="General">
                  <c:v>1.1042984</c:v>
                </c:pt>
                <c:pt idx="182" formatCode="General">
                  <c:v>1.110454499</c:v>
                </c:pt>
                <c:pt idx="183" formatCode="General">
                  <c:v>1.1165322040000001</c:v>
                </c:pt>
                <c:pt idx="184" formatCode="General">
                  <c:v>1.122388103</c:v>
                </c:pt>
                <c:pt idx="185" formatCode="General">
                  <c:v>1.127945239</c:v>
                </c:pt>
                <c:pt idx="186" formatCode="General">
                  <c:v>1.1323984979999999</c:v>
                </c:pt>
                <c:pt idx="187" formatCode="General">
                  <c:v>1.1363284929999999</c:v>
                </c:pt>
                <c:pt idx="188" formatCode="General">
                  <c:v>1.140603451</c:v>
                </c:pt>
                <c:pt idx="189" formatCode="General">
                  <c:v>1.1449779069999999</c:v>
                </c:pt>
                <c:pt idx="190" formatCode="General">
                  <c:v>1.149159539</c:v>
                </c:pt>
                <c:pt idx="191" formatCode="General">
                  <c:v>1.1533883760000001</c:v>
                </c:pt>
                <c:pt idx="192" formatCode="General">
                  <c:v>1.157558369</c:v>
                </c:pt>
                <c:pt idx="193" formatCode="General">
                  <c:v>1.161107991</c:v>
                </c:pt>
                <c:pt idx="194" formatCode="General">
                  <c:v>1.16426037</c:v>
                </c:pt>
                <c:pt idx="195" formatCode="General">
                  <c:v>1.167635099</c:v>
                </c:pt>
                <c:pt idx="196" formatCode="General">
                  <c:v>1.171672697</c:v>
                </c:pt>
                <c:pt idx="197" formatCode="General">
                  <c:v>1.175777324</c:v>
                </c:pt>
                <c:pt idx="198" formatCode="General">
                  <c:v>1.1811448689999999</c:v>
                </c:pt>
                <c:pt idx="199" formatCode="General">
                  <c:v>1.188573578</c:v>
                </c:pt>
                <c:pt idx="200" formatCode="General">
                  <c:v>1.1970456039999999</c:v>
                </c:pt>
                <c:pt idx="201" formatCode="General">
                  <c:v>1.2059616639999999</c:v>
                </c:pt>
                <c:pt idx="202" formatCode="General">
                  <c:v>1.2147485469999999</c:v>
                </c:pt>
                <c:pt idx="203" formatCode="General">
                  <c:v>1.223076874</c:v>
                </c:pt>
                <c:pt idx="204" formatCode="General">
                  <c:v>1.2308323409999999</c:v>
                </c:pt>
                <c:pt idx="205" formatCode="General">
                  <c:v>1.2375766960000001</c:v>
                </c:pt>
                <c:pt idx="206" formatCode="General">
                  <c:v>1.2428900839999999</c:v>
                </c:pt>
                <c:pt idx="207" formatCode="General">
                  <c:v>1.247339328</c:v>
                </c:pt>
                <c:pt idx="208" formatCode="General">
                  <c:v>1.2513296810000001</c:v>
                </c:pt>
                <c:pt idx="209" formatCode="General">
                  <c:v>1.254118804</c:v>
                </c:pt>
                <c:pt idx="210" formatCode="General">
                  <c:v>1.257117772</c:v>
                </c:pt>
                <c:pt idx="211" formatCode="General">
                  <c:v>1.262127623</c:v>
                </c:pt>
                <c:pt idx="212" formatCode="General">
                  <c:v>1.269724657</c:v>
                </c:pt>
                <c:pt idx="213" formatCode="General">
                  <c:v>1.2785761520000001</c:v>
                </c:pt>
                <c:pt idx="214" formatCode="General">
                  <c:v>1.2877630849999999</c:v>
                </c:pt>
                <c:pt idx="215" formatCode="General">
                  <c:v>1.2969451940000001</c:v>
                </c:pt>
                <c:pt idx="216" formatCode="General">
                  <c:v>1.3054352709999999</c:v>
                </c:pt>
                <c:pt idx="217" formatCode="General">
                  <c:v>1.312950844</c:v>
                </c:pt>
                <c:pt idx="218" formatCode="General">
                  <c:v>1.3194009310000001</c:v>
                </c:pt>
                <c:pt idx="219" formatCode="General">
                  <c:v>1.3252206399999999</c:v>
                </c:pt>
                <c:pt idx="220" formatCode="General">
                  <c:v>1.3306650170000001</c:v>
                </c:pt>
                <c:pt idx="221" formatCode="General">
                  <c:v>1.3353363170000001</c:v>
                </c:pt>
                <c:pt idx="222" formatCode="General">
                  <c:v>1.339145126</c:v>
                </c:pt>
                <c:pt idx="223" formatCode="General">
                  <c:v>1.342791227</c:v>
                </c:pt>
                <c:pt idx="224" formatCode="General">
                  <c:v>1.346724579</c:v>
                </c:pt>
                <c:pt idx="225" formatCode="General">
                  <c:v>1.3510503890000001</c:v>
                </c:pt>
                <c:pt idx="226" formatCode="General">
                  <c:v>1.3557207019999999</c:v>
                </c:pt>
                <c:pt idx="227" formatCode="General">
                  <c:v>1.3605573900000001</c:v>
                </c:pt>
                <c:pt idx="228" formatCode="General">
                  <c:v>1.3665437920000001</c:v>
                </c:pt>
                <c:pt idx="229" formatCode="General">
                  <c:v>1.373898353</c:v>
                </c:pt>
                <c:pt idx="230" formatCode="General">
                  <c:v>1.381337638</c:v>
                </c:pt>
                <c:pt idx="231" formatCode="General">
                  <c:v>1.3886937960000001</c:v>
                </c:pt>
                <c:pt idx="232" formatCode="General">
                  <c:v>1.3963922369999999</c:v>
                </c:pt>
                <c:pt idx="233" formatCode="General">
                  <c:v>1.403363328</c:v>
                </c:pt>
                <c:pt idx="234" formatCode="General">
                  <c:v>1.409456032</c:v>
                </c:pt>
                <c:pt idx="235" formatCode="General">
                  <c:v>1.415086284</c:v>
                </c:pt>
                <c:pt idx="236" formatCode="General">
                  <c:v>1.420052205</c:v>
                </c:pt>
                <c:pt idx="237" formatCode="General">
                  <c:v>1.4242856909999999</c:v>
                </c:pt>
                <c:pt idx="238" formatCode="General">
                  <c:v>1.428242196</c:v>
                </c:pt>
                <c:pt idx="239" formatCode="General">
                  <c:v>1.4320235299999999</c:v>
                </c:pt>
                <c:pt idx="240" formatCode="General">
                  <c:v>1.435678424</c:v>
                </c:pt>
                <c:pt idx="241" formatCode="General">
                  <c:v>1.4394789240000001</c:v>
                </c:pt>
                <c:pt idx="242" formatCode="General">
                  <c:v>1.4435936810000001</c:v>
                </c:pt>
                <c:pt idx="243" formatCode="General">
                  <c:v>1.4471494540000001</c:v>
                </c:pt>
                <c:pt idx="244" formatCode="General">
                  <c:v>1.4501368649999999</c:v>
                </c:pt>
                <c:pt idx="245" formatCode="General">
                  <c:v>1.4532990910000001</c:v>
                </c:pt>
                <c:pt idx="246" formatCode="General">
                  <c:v>1.4563992969999999</c:v>
                </c:pt>
                <c:pt idx="247" formatCode="General">
                  <c:v>1.458974021</c:v>
                </c:pt>
                <c:pt idx="248" formatCode="General">
                  <c:v>1.462567798</c:v>
                </c:pt>
                <c:pt idx="249" formatCode="General">
                  <c:v>1.46702701</c:v>
                </c:pt>
                <c:pt idx="250" formatCode="General">
                  <c:v>1.471752935</c:v>
                </c:pt>
                <c:pt idx="251" formatCode="General">
                  <c:v>1.47657785</c:v>
                </c:pt>
                <c:pt idx="252" formatCode="General">
                  <c:v>1.481324895</c:v>
                </c:pt>
                <c:pt idx="253" formatCode="General">
                  <c:v>1.4850527440000001</c:v>
                </c:pt>
                <c:pt idx="254" formatCode="General">
                  <c:v>1.4879008579999999</c:v>
                </c:pt>
                <c:pt idx="255" formatCode="General">
                  <c:v>1.490293603</c:v>
                </c:pt>
                <c:pt idx="256" formatCode="General">
                  <c:v>1.492704311</c:v>
                </c:pt>
                <c:pt idx="257" formatCode="General">
                  <c:v>1.4960299370000001</c:v>
                </c:pt>
                <c:pt idx="258" formatCode="General">
                  <c:v>1.500218641</c:v>
                </c:pt>
                <c:pt idx="259" formatCode="General">
                  <c:v>1.5045851960000001</c:v>
                </c:pt>
                <c:pt idx="260" formatCode="General">
                  <c:v>1.509067736</c:v>
                </c:pt>
                <c:pt idx="261" formatCode="General">
                  <c:v>1.5152294100000001</c:v>
                </c:pt>
                <c:pt idx="262" formatCode="General">
                  <c:v>1.5233826500000001</c:v>
                </c:pt>
                <c:pt idx="263" formatCode="General">
                  <c:v>1.5307988370000001</c:v>
                </c:pt>
                <c:pt idx="264" formatCode="General">
                  <c:v>1.538348466</c:v>
                </c:pt>
                <c:pt idx="265" formatCode="General">
                  <c:v>1.546135721</c:v>
                </c:pt>
                <c:pt idx="266" formatCode="General">
                  <c:v>1.5527256780000001</c:v>
                </c:pt>
                <c:pt idx="267" formatCode="General">
                  <c:v>1.5577297329999999</c:v>
                </c:pt>
                <c:pt idx="268" formatCode="General">
                  <c:v>1.5631151910000001</c:v>
                </c:pt>
                <c:pt idx="269" formatCode="General">
                  <c:v>1.5684748129999999</c:v>
                </c:pt>
                <c:pt idx="270" formatCode="General">
                  <c:v>1.5734875150000001</c:v>
                </c:pt>
                <c:pt idx="271" formatCode="General">
                  <c:v>1.5778105689999999</c:v>
                </c:pt>
                <c:pt idx="272" formatCode="General">
                  <c:v>1.5814556719999999</c:v>
                </c:pt>
                <c:pt idx="273" formatCode="General">
                  <c:v>1.584899573</c:v>
                </c:pt>
                <c:pt idx="274" formatCode="General">
                  <c:v>1.58837121</c:v>
                </c:pt>
                <c:pt idx="275" formatCode="General">
                  <c:v>1.5923421010000001</c:v>
                </c:pt>
                <c:pt idx="276" formatCode="General">
                  <c:v>1.596604012</c:v>
                </c:pt>
                <c:pt idx="277" formatCode="General">
                  <c:v>1.6002881410000001</c:v>
                </c:pt>
                <c:pt idx="278" formatCode="General">
                  <c:v>1.6039114990000001</c:v>
                </c:pt>
                <c:pt idx="279" formatCode="General">
                  <c:v>1.6076221580000001</c:v>
                </c:pt>
                <c:pt idx="280" formatCode="General">
                  <c:v>1.610758286</c:v>
                </c:pt>
                <c:pt idx="281" formatCode="General">
                  <c:v>1.613312292</c:v>
                </c:pt>
                <c:pt idx="282" formatCode="General">
                  <c:v>1.615554588</c:v>
                </c:pt>
                <c:pt idx="283" formatCode="General">
                  <c:v>1.618085609</c:v>
                </c:pt>
                <c:pt idx="284" formatCode="General">
                  <c:v>1.6204694470000001</c:v>
                </c:pt>
                <c:pt idx="285" formatCode="General">
                  <c:v>1.622616966</c:v>
                </c:pt>
                <c:pt idx="286" formatCode="General">
                  <c:v>1.6249942610000001</c:v>
                </c:pt>
                <c:pt idx="287" formatCode="General">
                  <c:v>1.628816389</c:v>
                </c:pt>
                <c:pt idx="288" formatCode="General">
                  <c:v>1.633915786</c:v>
                </c:pt>
                <c:pt idx="289" formatCode="General">
                  <c:v>1.6393337100000001</c:v>
                </c:pt>
                <c:pt idx="290" formatCode="General">
                  <c:v>1.644932992</c:v>
                </c:pt>
                <c:pt idx="291" formatCode="General">
                  <c:v>1.651030123</c:v>
                </c:pt>
                <c:pt idx="292" formatCode="General">
                  <c:v>1.656350212</c:v>
                </c:pt>
                <c:pt idx="293" formatCode="General">
                  <c:v>1.6599901130000001</c:v>
                </c:pt>
                <c:pt idx="294" formatCode="General">
                  <c:v>1.6634614860000001</c:v>
                </c:pt>
                <c:pt idx="295" formatCode="General">
                  <c:v>1.6672819219999999</c:v>
                </c:pt>
                <c:pt idx="296" formatCode="General">
                  <c:v>1.6708062770000001</c:v>
                </c:pt>
                <c:pt idx="297" formatCode="General">
                  <c:v>1.6736880919999999</c:v>
                </c:pt>
                <c:pt idx="298" formatCode="General">
                  <c:v>1.676754187</c:v>
                </c:pt>
                <c:pt idx="299" formatCode="General">
                  <c:v>1.679605314</c:v>
                </c:pt>
                <c:pt idx="300" formatCode="General">
                  <c:v>1.6825721769999999</c:v>
                </c:pt>
                <c:pt idx="301" formatCode="General">
                  <c:v>1.6856861919999999</c:v>
                </c:pt>
                <c:pt idx="302" formatCode="General">
                  <c:v>1.6891390420000001</c:v>
                </c:pt>
                <c:pt idx="303" formatCode="General">
                  <c:v>1.6925255930000001</c:v>
                </c:pt>
                <c:pt idx="304" formatCode="General">
                  <c:v>1.695739879</c:v>
                </c:pt>
                <c:pt idx="305" formatCode="General">
                  <c:v>1.6989781209999999</c:v>
                </c:pt>
                <c:pt idx="306" formatCode="General">
                  <c:v>1.7033775229999999</c:v>
                </c:pt>
                <c:pt idx="307" formatCode="General">
                  <c:v>1.7087368730000001</c:v>
                </c:pt>
                <c:pt idx="308" formatCode="General">
                  <c:v>1.714019478</c:v>
                </c:pt>
                <c:pt idx="309" formatCode="General">
                  <c:v>1.719646835</c:v>
                </c:pt>
                <c:pt idx="310" formatCode="General">
                  <c:v>1.725394748</c:v>
                </c:pt>
                <c:pt idx="311" formatCode="General">
                  <c:v>1.7295452069999999</c:v>
                </c:pt>
                <c:pt idx="312" formatCode="General">
                  <c:v>1.7323132919999999</c:v>
                </c:pt>
                <c:pt idx="313" formatCode="General">
                  <c:v>1.7351211710000001</c:v>
                </c:pt>
                <c:pt idx="314" formatCode="General">
                  <c:v>1.7379808729999999</c:v>
                </c:pt>
                <c:pt idx="315" formatCode="General">
                  <c:v>1.7409443760000001</c:v>
                </c:pt>
                <c:pt idx="316" formatCode="General">
                  <c:v>1.744066755</c:v>
                </c:pt>
                <c:pt idx="317" formatCode="General">
                  <c:v>1.7474075309999999</c:v>
                </c:pt>
                <c:pt idx="318" formatCode="General">
                  <c:v>1.750878739</c:v>
                </c:pt>
                <c:pt idx="319" formatCode="General">
                  <c:v>1.7548750289999999</c:v>
                </c:pt>
                <c:pt idx="320" formatCode="General">
                  <c:v>1.7591930520000001</c:v>
                </c:pt>
                <c:pt idx="321" formatCode="General">
                  <c:v>1.7638397690000001</c:v>
                </c:pt>
                <c:pt idx="322" formatCode="General">
                  <c:v>1.7682569050000001</c:v>
                </c:pt>
                <c:pt idx="323" formatCode="General">
                  <c:v>1.772131919</c:v>
                </c:pt>
                <c:pt idx="324" formatCode="General">
                  <c:v>1.7750784079999999</c:v>
                </c:pt>
                <c:pt idx="325" formatCode="General">
                  <c:v>1.7773438130000001</c:v>
                </c:pt>
                <c:pt idx="326" formatCode="General">
                  <c:v>1.7799349170000001</c:v>
                </c:pt>
                <c:pt idx="327" formatCode="General">
                  <c:v>1.783312733</c:v>
                </c:pt>
                <c:pt idx="328" formatCode="General">
                  <c:v>1.7870581400000001</c:v>
                </c:pt>
                <c:pt idx="329" formatCode="General">
                  <c:v>1.7910785339999999</c:v>
                </c:pt>
                <c:pt idx="330" formatCode="General">
                  <c:v>1.7947619969999999</c:v>
                </c:pt>
                <c:pt idx="331" formatCode="General">
                  <c:v>1.7980404839999999</c:v>
                </c:pt>
                <c:pt idx="332" formatCode="General">
                  <c:v>1.801507564</c:v>
                </c:pt>
                <c:pt idx="333" formatCode="General">
                  <c:v>1.804826609</c:v>
                </c:pt>
                <c:pt idx="334" formatCode="General">
                  <c:v>1.8079902320000001</c:v>
                </c:pt>
                <c:pt idx="335" formatCode="General">
                  <c:v>1.811211484</c:v>
                </c:pt>
                <c:pt idx="336" formatCode="General">
                  <c:v>1.8145283379999999</c:v>
                </c:pt>
                <c:pt idx="337" formatCode="General">
                  <c:v>1.817711321</c:v>
                </c:pt>
                <c:pt idx="338" formatCode="General">
                  <c:v>1.821209031</c:v>
                </c:pt>
                <c:pt idx="339" formatCode="General">
                  <c:v>1.8254541259999999</c:v>
                </c:pt>
                <c:pt idx="340" formatCode="General">
                  <c:v>1.830058819</c:v>
                </c:pt>
                <c:pt idx="341" formatCode="General">
                  <c:v>1.833821615</c:v>
                </c:pt>
                <c:pt idx="342" formatCode="General">
                  <c:v>1.837074527</c:v>
                </c:pt>
                <c:pt idx="343" formatCode="General">
                  <c:v>1.84006493</c:v>
                </c:pt>
                <c:pt idx="344" formatCode="General">
                  <c:v>1.8425541990000001</c:v>
                </c:pt>
                <c:pt idx="345" formatCode="General">
                  <c:v>1.844650642</c:v>
                </c:pt>
                <c:pt idx="346" formatCode="General">
                  <c:v>1.8471313620000001</c:v>
                </c:pt>
                <c:pt idx="347" formatCode="General">
                  <c:v>1.8494715960000001</c:v>
                </c:pt>
                <c:pt idx="348" formatCode="General">
                  <c:v>1.8515660700000001</c:v>
                </c:pt>
                <c:pt idx="349" formatCode="General">
                  <c:v>1.85320602</c:v>
                </c:pt>
                <c:pt idx="350" formatCode="General">
                  <c:v>1.8545994619999999</c:v>
                </c:pt>
                <c:pt idx="351" formatCode="General">
                  <c:v>1.855656406</c:v>
                </c:pt>
                <c:pt idx="352" formatCode="General">
                  <c:v>1.8564944130000001</c:v>
                </c:pt>
                <c:pt idx="353" formatCode="General">
                  <c:v>1.8572594870000001</c:v>
                </c:pt>
                <c:pt idx="354" formatCode="General">
                  <c:v>1.8579524839999999</c:v>
                </c:pt>
                <c:pt idx="355" formatCode="General">
                  <c:v>1.858565765</c:v>
                </c:pt>
                <c:pt idx="356" formatCode="General">
                  <c:v>1.8591433319999999</c:v>
                </c:pt>
                <c:pt idx="357" formatCode="General">
                  <c:v>1.8597344039999999</c:v>
                </c:pt>
                <c:pt idx="358" formatCode="General">
                  <c:v>1.8602494949999999</c:v>
                </c:pt>
                <c:pt idx="359" formatCode="General">
                  <c:v>1.8607667080000001</c:v>
                </c:pt>
                <c:pt idx="360" formatCode="General">
                  <c:v>1.861235279</c:v>
                </c:pt>
                <c:pt idx="361" formatCode="General">
                  <c:v>1.86163097</c:v>
                </c:pt>
                <c:pt idx="362" formatCode="General">
                  <c:v>1.8619565659999999</c:v>
                </c:pt>
                <c:pt idx="363" formatCode="General">
                  <c:v>1.8622523660000001</c:v>
                </c:pt>
                <c:pt idx="364" formatCode="General">
                  <c:v>1.862509172</c:v>
                </c:pt>
                <c:pt idx="365" formatCode="General">
                  <c:v>1.8627551330000001</c:v>
                </c:pt>
                <c:pt idx="366" formatCode="General">
                  <c:v>1.863018448</c:v>
                </c:pt>
                <c:pt idx="367" formatCode="General">
                  <c:v>1.8632297710000001</c:v>
                </c:pt>
              </c:numCache>
            </c:numRef>
          </c:xVal>
          <c:yVal>
            <c:numRef>
              <c:f>'Data fresh bones'!$GA$4:$GA$398</c:f>
              <c:numCache>
                <c:formatCode>General</c:formatCode>
                <c:ptCount val="395"/>
                <c:pt idx="0">
                  <c:v>-2.0446700000000002E-3</c:v>
                </c:pt>
                <c:pt idx="1">
                  <c:v>-1.1372699999999999E-3</c:v>
                </c:pt>
                <c:pt idx="2">
                  <c:v>-1.4249600000000001E-3</c:v>
                </c:pt>
                <c:pt idx="3">
                  <c:v>-2.4378899999999998E-3</c:v>
                </c:pt>
                <c:pt idx="4">
                  <c:v>-2.6576799999999999E-3</c:v>
                </c:pt>
                <c:pt idx="5">
                  <c:v>-2.9094799999999999E-3</c:v>
                </c:pt>
                <c:pt idx="6">
                  <c:v>-3.4374700000000002E-3</c:v>
                </c:pt>
                <c:pt idx="7">
                  <c:v>-3.5919300000000001E-3</c:v>
                </c:pt>
                <c:pt idx="8">
                  <c:v>-3.7102400000000001E-3</c:v>
                </c:pt>
                <c:pt idx="9">
                  <c:v>-3.7177299999999998E-3</c:v>
                </c:pt>
                <c:pt idx="10">
                  <c:v>-3.50834E-3</c:v>
                </c:pt>
                <c:pt idx="11">
                  <c:v>-3.1656399999999999E-3</c:v>
                </c:pt>
                <c:pt idx="12">
                  <c:v>-3.0100999999999999E-3</c:v>
                </c:pt>
                <c:pt idx="13">
                  <c:v>-2.5858999999999999E-3</c:v>
                </c:pt>
                <c:pt idx="14">
                  <c:v>-2.4932499999999998E-3</c:v>
                </c:pt>
                <c:pt idx="15">
                  <c:v>-2.1382100000000002E-3</c:v>
                </c:pt>
                <c:pt idx="16">
                  <c:v>-2.1010500000000001E-3</c:v>
                </c:pt>
                <c:pt idx="17">
                  <c:v>-1.93221E-3</c:v>
                </c:pt>
                <c:pt idx="18">
                  <c:v>-1.8320000000000001E-3</c:v>
                </c:pt>
                <c:pt idx="19">
                  <c:v>-1.5117399999999999E-3</c:v>
                </c:pt>
                <c:pt idx="20">
                  <c:v>-1.3902000000000001E-3</c:v>
                </c:pt>
                <c:pt idx="21">
                  <c:v>-1.0476000000000001E-3</c:v>
                </c:pt>
                <c:pt idx="22">
                  <c:v>-9.4142E-4</c:v>
                </c:pt>
                <c:pt idx="23">
                  <c:v>-1.0830600000000001E-3</c:v>
                </c:pt>
                <c:pt idx="24">
                  <c:v>-1.26961E-3</c:v>
                </c:pt>
                <c:pt idx="25">
                  <c:v>-1.5099E-3</c:v>
                </c:pt>
                <c:pt idx="26">
                  <c:v>-1.57865E-3</c:v>
                </c:pt>
                <c:pt idx="27">
                  <c:v>-1.5244499999999999E-3</c:v>
                </c:pt>
                <c:pt idx="28">
                  <c:v>-1.28677E-3</c:v>
                </c:pt>
                <c:pt idx="29">
                  <c:v>-1.1554499999999999E-3</c:v>
                </c:pt>
                <c:pt idx="30">
                  <c:v>-1.11294E-3</c:v>
                </c:pt>
                <c:pt idx="31">
                  <c:v>-1.08701E-3</c:v>
                </c:pt>
                <c:pt idx="32">
                  <c:v>-1.1321300000000001E-3</c:v>
                </c:pt>
                <c:pt idx="33">
                  <c:v>-1.1248600000000001E-3</c:v>
                </c:pt>
                <c:pt idx="34">
                  <c:v>-1.0601199999999999E-3</c:v>
                </c:pt>
                <c:pt idx="35">
                  <c:v>-9.2697999999999999E-4</c:v>
                </c:pt>
                <c:pt idx="36">
                  <c:v>-9.1211999999999999E-4</c:v>
                </c:pt>
                <c:pt idx="37">
                  <c:v>-8.5882999999999999E-4</c:v>
                </c:pt>
                <c:pt idx="38">
                  <c:v>-8.4836999999999998E-4</c:v>
                </c:pt>
                <c:pt idx="39">
                  <c:v>-8.4475999999999996E-4</c:v>
                </c:pt>
                <c:pt idx="40">
                  <c:v>-8.4650999999999997E-4</c:v>
                </c:pt>
                <c:pt idx="41">
                  <c:v>-8.2443000000000002E-4</c:v>
                </c:pt>
                <c:pt idx="42">
                  <c:v>-8.2810000000000002E-4</c:v>
                </c:pt>
                <c:pt idx="43">
                  <c:v>-8.1643999999999998E-4</c:v>
                </c:pt>
                <c:pt idx="44">
                  <c:v>-8.2589999999999996E-4</c:v>
                </c:pt>
                <c:pt idx="45">
                  <c:v>-8.7808000000000005E-4</c:v>
                </c:pt>
                <c:pt idx="46">
                  <c:v>-9.8156000000000003E-4</c:v>
                </c:pt>
                <c:pt idx="47">
                  <c:v>-9.9850999999999998E-4</c:v>
                </c:pt>
                <c:pt idx="48">
                  <c:v>-9.1737000000000003E-4</c:v>
                </c:pt>
                <c:pt idx="49">
                  <c:v>-1.0269000000000001E-3</c:v>
                </c:pt>
                <c:pt idx="50">
                  <c:v>-1.1279300000000001E-3</c:v>
                </c:pt>
                <c:pt idx="51">
                  <c:v>-1.1461900000000001E-3</c:v>
                </c:pt>
                <c:pt idx="52">
                  <c:v>-1.14157E-3</c:v>
                </c:pt>
                <c:pt idx="53">
                  <c:v>-1.11601E-3</c:v>
                </c:pt>
                <c:pt idx="54">
                  <c:v>-1.2018199999999999E-3</c:v>
                </c:pt>
                <c:pt idx="55">
                  <c:v>-1.2266099999999999E-3</c:v>
                </c:pt>
                <c:pt idx="56">
                  <c:v>-1.2332599999999999E-3</c:v>
                </c:pt>
                <c:pt idx="57">
                  <c:v>-1.1136500000000001E-3</c:v>
                </c:pt>
                <c:pt idx="58">
                  <c:v>-1.1765899999999999E-3</c:v>
                </c:pt>
                <c:pt idx="59">
                  <c:v>-1.13879E-3</c:v>
                </c:pt>
                <c:pt idx="60">
                  <c:v>-1.3192E-3</c:v>
                </c:pt>
                <c:pt idx="61">
                  <c:v>-1.7753000000000001E-3</c:v>
                </c:pt>
                <c:pt idx="62">
                  <c:v>-1.7997899999999999E-3</c:v>
                </c:pt>
                <c:pt idx="63">
                  <c:v>-1.7647400000000001E-3</c:v>
                </c:pt>
                <c:pt idx="64">
                  <c:v>-1.7479500000000001E-3</c:v>
                </c:pt>
                <c:pt idx="65">
                  <c:v>-1.9058899999999999E-3</c:v>
                </c:pt>
                <c:pt idx="66">
                  <c:v>-1.8455699999999999E-3</c:v>
                </c:pt>
                <c:pt idx="67">
                  <c:v>-1.9579300000000001E-3</c:v>
                </c:pt>
                <c:pt idx="68">
                  <c:v>-1.9576300000000001E-3</c:v>
                </c:pt>
                <c:pt idx="69">
                  <c:v>-2.07172E-3</c:v>
                </c:pt>
                <c:pt idx="70">
                  <c:v>-2.0402100000000002E-3</c:v>
                </c:pt>
                <c:pt idx="71">
                  <c:v>-2.1427099999999999E-3</c:v>
                </c:pt>
                <c:pt idx="72">
                  <c:v>-2.1386999999999999E-3</c:v>
                </c:pt>
                <c:pt idx="73">
                  <c:v>-2.05011E-3</c:v>
                </c:pt>
                <c:pt idx="74">
                  <c:v>-2.0376700000000001E-3</c:v>
                </c:pt>
                <c:pt idx="75">
                  <c:v>-2.0001900000000002E-3</c:v>
                </c:pt>
                <c:pt idx="76">
                  <c:v>-2.0002399999999999E-3</c:v>
                </c:pt>
                <c:pt idx="77">
                  <c:v>-1.9728599999999999E-3</c:v>
                </c:pt>
                <c:pt idx="78">
                  <c:v>-1.9624299999999998E-3</c:v>
                </c:pt>
                <c:pt idx="79">
                  <c:v>-1.9627400000000001E-3</c:v>
                </c:pt>
                <c:pt idx="80">
                  <c:v>-1.9524E-3</c:v>
                </c:pt>
                <c:pt idx="81">
                  <c:v>-1.95363E-3</c:v>
                </c:pt>
                <c:pt idx="82">
                  <c:v>-1.9387600000000001E-3</c:v>
                </c:pt>
                <c:pt idx="83">
                  <c:v>-1.87813E-3</c:v>
                </c:pt>
                <c:pt idx="84">
                  <c:v>-1.7785800000000001E-3</c:v>
                </c:pt>
                <c:pt idx="85">
                  <c:v>-1.6554E-3</c:v>
                </c:pt>
                <c:pt idx="86">
                  <c:v>-1.5140900000000001E-3</c:v>
                </c:pt>
                <c:pt idx="87">
                  <c:v>-1.4442400000000001E-3</c:v>
                </c:pt>
                <c:pt idx="88">
                  <c:v>-1.16595E-3</c:v>
                </c:pt>
                <c:pt idx="89">
                  <c:v>-1.1149300000000001E-3</c:v>
                </c:pt>
                <c:pt idx="90">
                  <c:v>-1.0664400000000001E-3</c:v>
                </c:pt>
                <c:pt idx="91">
                  <c:v>-8.8537000000000002E-4</c:v>
                </c:pt>
                <c:pt idx="92">
                  <c:v>-5.7335000000000003E-4</c:v>
                </c:pt>
                <c:pt idx="93">
                  <c:v>-6.1645000000000005E-4</c:v>
                </c:pt>
                <c:pt idx="94">
                  <c:v>-5.6112999999999996E-4</c:v>
                </c:pt>
                <c:pt idx="95">
                  <c:v>-5.5250999999999998E-4</c:v>
                </c:pt>
                <c:pt idx="96">
                  <c:v>-4.4032000000000001E-4</c:v>
                </c:pt>
                <c:pt idx="97">
                  <c:v>-5.1566999999999997E-4</c:v>
                </c:pt>
                <c:pt idx="98">
                  <c:v>-4.0159000000000001E-4</c:v>
                </c:pt>
                <c:pt idx="99">
                  <c:v>-1.6359999999999999E-4</c:v>
                </c:pt>
                <c:pt idx="100" formatCode="0.00E+00">
                  <c:v>-4.5413E-5</c:v>
                </c:pt>
                <c:pt idx="101" formatCode="0.00E+00">
                  <c:v>-1.2124E-6</c:v>
                </c:pt>
                <c:pt idx="102" formatCode="0.00E+00">
                  <c:v>-1.5237E-5</c:v>
                </c:pt>
                <c:pt idx="103">
                  <c:v>-1.8789999999999999E-4</c:v>
                </c:pt>
                <c:pt idx="104">
                  <c:v>-2.5199E-4</c:v>
                </c:pt>
                <c:pt idx="105">
                  <c:v>-2.9744E-4</c:v>
                </c:pt>
                <c:pt idx="106">
                  <c:v>-1.7728000000000001E-4</c:v>
                </c:pt>
                <c:pt idx="107">
                  <c:v>-1.1192999999999999E-4</c:v>
                </c:pt>
                <c:pt idx="108" formatCode="0.00E+00">
                  <c:v>-1.4496E-5</c:v>
                </c:pt>
                <c:pt idx="109" formatCode="0.00E+00">
                  <c:v>1.4559000000000001E-5</c:v>
                </c:pt>
                <c:pt idx="110" formatCode="0.00E+00">
                  <c:v>3.9756999999999999E-5</c:v>
                </c:pt>
                <c:pt idx="111">
                  <c:v>-1.1510000000000001E-4</c:v>
                </c:pt>
                <c:pt idx="112">
                  <c:v>-1.3023000000000001E-4</c:v>
                </c:pt>
                <c:pt idx="113">
                  <c:v>-2.2377000000000001E-4</c:v>
                </c:pt>
                <c:pt idx="114">
                  <c:v>-1.9075E-4</c:v>
                </c:pt>
                <c:pt idx="115">
                  <c:v>-1.9055E-4</c:v>
                </c:pt>
                <c:pt idx="116">
                  <c:v>-1.4360999999999999E-4</c:v>
                </c:pt>
                <c:pt idx="117">
                  <c:v>-1.1786E-4</c:v>
                </c:pt>
                <c:pt idx="118" formatCode="0.00E+00">
                  <c:v>-9.6756000000000007E-5</c:v>
                </c:pt>
                <c:pt idx="119">
                  <c:v>-1.4067999999999999E-4</c:v>
                </c:pt>
                <c:pt idx="120">
                  <c:v>-1.7446000000000001E-4</c:v>
                </c:pt>
                <c:pt idx="121">
                  <c:v>-2.4266000000000001E-4</c:v>
                </c:pt>
                <c:pt idx="122">
                  <c:v>-2.3598E-4</c:v>
                </c:pt>
                <c:pt idx="123">
                  <c:v>-2.2897999999999999E-4</c:v>
                </c:pt>
                <c:pt idx="124">
                  <c:v>-2.5899000000000001E-4</c:v>
                </c:pt>
                <c:pt idx="125">
                  <c:v>-2.5638000000000001E-4</c:v>
                </c:pt>
                <c:pt idx="126">
                  <c:v>-2.4831000000000001E-4</c:v>
                </c:pt>
                <c:pt idx="127">
                  <c:v>-2.4743999999999998E-4</c:v>
                </c:pt>
                <c:pt idx="128">
                  <c:v>-2.5394000000000003E-4</c:v>
                </c:pt>
                <c:pt idx="129">
                  <c:v>-2.4365000000000001E-4</c:v>
                </c:pt>
                <c:pt idx="130">
                  <c:v>-2.4379E-4</c:v>
                </c:pt>
                <c:pt idx="131">
                  <c:v>-2.4741999999999999E-4</c:v>
                </c:pt>
                <c:pt idx="132">
                  <c:v>-3.0853E-4</c:v>
                </c:pt>
                <c:pt idx="133">
                  <c:v>-2.8551999999999999E-4</c:v>
                </c:pt>
                <c:pt idx="134">
                  <c:v>-2.8331E-4</c:v>
                </c:pt>
                <c:pt idx="135">
                  <c:v>-2.4691999999999997E-4</c:v>
                </c:pt>
                <c:pt idx="136">
                  <c:v>-5.4343999999999996E-4</c:v>
                </c:pt>
                <c:pt idx="137">
                  <c:v>-5.4856999999999996E-4</c:v>
                </c:pt>
                <c:pt idx="138">
                  <c:v>-6.4619000000000005E-4</c:v>
                </c:pt>
                <c:pt idx="139">
                  <c:v>-9.1337000000000005E-4</c:v>
                </c:pt>
                <c:pt idx="140">
                  <c:v>-1.00578E-3</c:v>
                </c:pt>
                <c:pt idx="141">
                  <c:v>-1.0083099999999999E-3</c:v>
                </c:pt>
                <c:pt idx="142">
                  <c:v>-1.25768E-3</c:v>
                </c:pt>
                <c:pt idx="143">
                  <c:v>-1.3002000000000001E-3</c:v>
                </c:pt>
                <c:pt idx="144">
                  <c:v>-1.2900500000000001E-3</c:v>
                </c:pt>
                <c:pt idx="145">
                  <c:v>-1.2860199999999999E-3</c:v>
                </c:pt>
                <c:pt idx="146">
                  <c:v>-1.2431199999999999E-3</c:v>
                </c:pt>
                <c:pt idx="147">
                  <c:v>-1.2757999999999999E-3</c:v>
                </c:pt>
                <c:pt idx="148">
                  <c:v>-1.28783E-3</c:v>
                </c:pt>
                <c:pt idx="149">
                  <c:v>-1.3122699999999999E-3</c:v>
                </c:pt>
                <c:pt idx="150">
                  <c:v>-1.40054E-3</c:v>
                </c:pt>
                <c:pt idx="151">
                  <c:v>-1.4942099999999999E-3</c:v>
                </c:pt>
                <c:pt idx="152">
                  <c:v>-1.48723E-3</c:v>
                </c:pt>
                <c:pt idx="153">
                  <c:v>-1.5718500000000001E-3</c:v>
                </c:pt>
                <c:pt idx="154">
                  <c:v>-1.67768E-3</c:v>
                </c:pt>
                <c:pt idx="155">
                  <c:v>-1.76242E-3</c:v>
                </c:pt>
                <c:pt idx="156">
                  <c:v>-1.78272E-3</c:v>
                </c:pt>
                <c:pt idx="157">
                  <c:v>-1.79777E-3</c:v>
                </c:pt>
                <c:pt idx="158">
                  <c:v>-1.66004E-3</c:v>
                </c:pt>
                <c:pt idx="159">
                  <c:v>-1.6618900000000001E-3</c:v>
                </c:pt>
                <c:pt idx="160">
                  <c:v>-1.6575400000000001E-3</c:v>
                </c:pt>
                <c:pt idx="161">
                  <c:v>-1.6574300000000001E-3</c:v>
                </c:pt>
                <c:pt idx="162">
                  <c:v>-1.65737E-3</c:v>
                </c:pt>
                <c:pt idx="163">
                  <c:v>-1.6822E-3</c:v>
                </c:pt>
                <c:pt idx="164">
                  <c:v>-1.6666000000000001E-3</c:v>
                </c:pt>
                <c:pt idx="165">
                  <c:v>-1.7267300000000001E-3</c:v>
                </c:pt>
                <c:pt idx="166">
                  <c:v>-1.7498800000000001E-3</c:v>
                </c:pt>
                <c:pt idx="167">
                  <c:v>-1.7917899999999999E-3</c:v>
                </c:pt>
                <c:pt idx="168">
                  <c:v>-1.7658699999999999E-3</c:v>
                </c:pt>
                <c:pt idx="169">
                  <c:v>-1.77093E-3</c:v>
                </c:pt>
                <c:pt idx="170">
                  <c:v>-1.7736099999999999E-3</c:v>
                </c:pt>
                <c:pt idx="171">
                  <c:v>-1.7920900000000001E-3</c:v>
                </c:pt>
                <c:pt idx="172">
                  <c:v>-1.83037E-3</c:v>
                </c:pt>
                <c:pt idx="173">
                  <c:v>-1.8240400000000001E-3</c:v>
                </c:pt>
                <c:pt idx="174">
                  <c:v>-1.8374000000000001E-3</c:v>
                </c:pt>
                <c:pt idx="175">
                  <c:v>-1.8212599999999999E-3</c:v>
                </c:pt>
                <c:pt idx="176">
                  <c:v>-1.8414600000000001E-3</c:v>
                </c:pt>
                <c:pt idx="177">
                  <c:v>-1.8515700000000001E-3</c:v>
                </c:pt>
                <c:pt idx="178">
                  <c:v>-1.8929400000000001E-3</c:v>
                </c:pt>
                <c:pt idx="179">
                  <c:v>-1.9063000000000001E-3</c:v>
                </c:pt>
                <c:pt idx="180">
                  <c:v>-1.9211499999999999E-3</c:v>
                </c:pt>
                <c:pt idx="181">
                  <c:v>-1.9146600000000001E-3</c:v>
                </c:pt>
                <c:pt idx="182">
                  <c:v>-1.90452E-3</c:v>
                </c:pt>
                <c:pt idx="183">
                  <c:v>-1.8835499999999999E-3</c:v>
                </c:pt>
                <c:pt idx="184">
                  <c:v>-1.88985E-3</c:v>
                </c:pt>
                <c:pt idx="185">
                  <c:v>-1.8571900000000001E-3</c:v>
                </c:pt>
                <c:pt idx="186">
                  <c:v>-1.8702199999999999E-3</c:v>
                </c:pt>
                <c:pt idx="187">
                  <c:v>-1.8525600000000001E-3</c:v>
                </c:pt>
                <c:pt idx="188">
                  <c:v>-1.8576899999999999E-3</c:v>
                </c:pt>
                <c:pt idx="189">
                  <c:v>-1.85677E-3</c:v>
                </c:pt>
                <c:pt idx="190">
                  <c:v>-1.9133799999999999E-3</c:v>
                </c:pt>
                <c:pt idx="191">
                  <c:v>-1.9095900000000001E-3</c:v>
                </c:pt>
                <c:pt idx="192">
                  <c:v>-1.9300700000000001E-3</c:v>
                </c:pt>
                <c:pt idx="193">
                  <c:v>-1.94147E-3</c:v>
                </c:pt>
                <c:pt idx="194">
                  <c:v>-1.93377E-3</c:v>
                </c:pt>
                <c:pt idx="195">
                  <c:v>-1.91815E-3</c:v>
                </c:pt>
                <c:pt idx="196">
                  <c:v>-1.8800799999999999E-3</c:v>
                </c:pt>
                <c:pt idx="197">
                  <c:v>-1.8655E-3</c:v>
                </c:pt>
                <c:pt idx="198">
                  <c:v>-2.0004300000000001E-3</c:v>
                </c:pt>
                <c:pt idx="199">
                  <c:v>-1.9642399999999999E-3</c:v>
                </c:pt>
                <c:pt idx="200">
                  <c:v>-1.94338E-3</c:v>
                </c:pt>
                <c:pt idx="201">
                  <c:v>-1.9431800000000001E-3</c:v>
                </c:pt>
                <c:pt idx="202">
                  <c:v>-1.9792099999999999E-3</c:v>
                </c:pt>
                <c:pt idx="203">
                  <c:v>-1.9740500000000002E-3</c:v>
                </c:pt>
                <c:pt idx="204">
                  <c:v>-1.97466E-3</c:v>
                </c:pt>
                <c:pt idx="205">
                  <c:v>-1.9746500000000001E-3</c:v>
                </c:pt>
                <c:pt idx="206">
                  <c:v>-1.96254E-3</c:v>
                </c:pt>
                <c:pt idx="207">
                  <c:v>-1.9532099999999999E-3</c:v>
                </c:pt>
                <c:pt idx="208">
                  <c:v>-1.9529899999999999E-3</c:v>
                </c:pt>
                <c:pt idx="209">
                  <c:v>-1.9787899999999998E-3</c:v>
                </c:pt>
                <c:pt idx="210">
                  <c:v>-1.98445E-3</c:v>
                </c:pt>
                <c:pt idx="211">
                  <c:v>-1.9876199999999998E-3</c:v>
                </c:pt>
                <c:pt idx="212">
                  <c:v>-2.0045100000000001E-3</c:v>
                </c:pt>
                <c:pt idx="213">
                  <c:v>-2.0171299999999998E-3</c:v>
                </c:pt>
                <c:pt idx="214">
                  <c:v>-2.0159900000000001E-3</c:v>
                </c:pt>
                <c:pt idx="215">
                  <c:v>-2.0459699999999998E-3</c:v>
                </c:pt>
                <c:pt idx="216">
                  <c:v>-2.0214E-3</c:v>
                </c:pt>
                <c:pt idx="217">
                  <c:v>-2.0207699999999999E-3</c:v>
                </c:pt>
                <c:pt idx="218">
                  <c:v>-2.0180599999999999E-3</c:v>
                </c:pt>
                <c:pt idx="219">
                  <c:v>-2.0597200000000001E-3</c:v>
                </c:pt>
                <c:pt idx="220">
                  <c:v>-2.01827E-3</c:v>
                </c:pt>
                <c:pt idx="221">
                  <c:v>-2.0172499999999999E-3</c:v>
                </c:pt>
                <c:pt idx="222">
                  <c:v>-2.0041600000000001E-3</c:v>
                </c:pt>
                <c:pt idx="223">
                  <c:v>-2.0083499999999999E-3</c:v>
                </c:pt>
                <c:pt idx="224">
                  <c:v>-2.1548399999999999E-3</c:v>
                </c:pt>
                <c:pt idx="225">
                  <c:v>-2.1641E-3</c:v>
                </c:pt>
                <c:pt idx="226">
                  <c:v>-2.16708E-3</c:v>
                </c:pt>
                <c:pt idx="227">
                  <c:v>-2.1515699999999998E-3</c:v>
                </c:pt>
                <c:pt idx="228">
                  <c:v>-2.1647599999999999E-3</c:v>
                </c:pt>
                <c:pt idx="229">
                  <c:v>-2.1673999999999999E-3</c:v>
                </c:pt>
                <c:pt idx="230">
                  <c:v>-2.1830899999999999E-3</c:v>
                </c:pt>
                <c:pt idx="231">
                  <c:v>-2.15E-3</c:v>
                </c:pt>
                <c:pt idx="232">
                  <c:v>-2.1580800000000002E-3</c:v>
                </c:pt>
                <c:pt idx="233">
                  <c:v>-2.1775900000000001E-3</c:v>
                </c:pt>
                <c:pt idx="234">
                  <c:v>-2.1828300000000002E-3</c:v>
                </c:pt>
                <c:pt idx="235">
                  <c:v>-2.18563E-3</c:v>
                </c:pt>
                <c:pt idx="236">
                  <c:v>-2.19016E-3</c:v>
                </c:pt>
                <c:pt idx="237">
                  <c:v>-2.2017400000000002E-3</c:v>
                </c:pt>
                <c:pt idx="238">
                  <c:v>-2.2044899999999999E-3</c:v>
                </c:pt>
                <c:pt idx="239">
                  <c:v>-2.1680699999999998E-3</c:v>
                </c:pt>
                <c:pt idx="240">
                  <c:v>-2.16562E-3</c:v>
                </c:pt>
                <c:pt idx="241">
                  <c:v>-2.1155800000000002E-3</c:v>
                </c:pt>
                <c:pt idx="242">
                  <c:v>-2.1779600000000001E-3</c:v>
                </c:pt>
                <c:pt idx="243">
                  <c:v>-2.2254599999999999E-3</c:v>
                </c:pt>
                <c:pt idx="244">
                  <c:v>-2.2816500000000001E-3</c:v>
                </c:pt>
                <c:pt idx="245">
                  <c:v>-2.3120100000000002E-3</c:v>
                </c:pt>
                <c:pt idx="246">
                  <c:v>-2.3141899999999998E-3</c:v>
                </c:pt>
                <c:pt idx="247">
                  <c:v>-2.4187800000000001E-3</c:v>
                </c:pt>
                <c:pt idx="248">
                  <c:v>-2.4187599999999998E-3</c:v>
                </c:pt>
                <c:pt idx="249">
                  <c:v>-2.4209399999999999E-3</c:v>
                </c:pt>
                <c:pt idx="250">
                  <c:v>-2.3984599999999998E-3</c:v>
                </c:pt>
                <c:pt idx="251">
                  <c:v>-2.3848400000000001E-3</c:v>
                </c:pt>
                <c:pt idx="252">
                  <c:v>-2.3106300000000001E-3</c:v>
                </c:pt>
                <c:pt idx="253">
                  <c:v>-2.3091100000000001E-3</c:v>
                </c:pt>
                <c:pt idx="254">
                  <c:v>-2.3042100000000001E-3</c:v>
                </c:pt>
                <c:pt idx="255">
                  <c:v>-2.4580100000000001E-3</c:v>
                </c:pt>
                <c:pt idx="256">
                  <c:v>-2.5512099999999999E-3</c:v>
                </c:pt>
                <c:pt idx="257">
                  <c:v>-2.5400700000000002E-3</c:v>
                </c:pt>
                <c:pt idx="258">
                  <c:v>-2.54091E-3</c:v>
                </c:pt>
                <c:pt idx="259">
                  <c:v>-2.5299300000000001E-3</c:v>
                </c:pt>
                <c:pt idx="260">
                  <c:v>-2.5424599999999999E-3</c:v>
                </c:pt>
                <c:pt idx="261">
                  <c:v>-2.5439500000000001E-3</c:v>
                </c:pt>
                <c:pt idx="262">
                  <c:v>-2.5411700000000001E-3</c:v>
                </c:pt>
                <c:pt idx="263">
                  <c:v>-2.5377400000000001E-3</c:v>
                </c:pt>
                <c:pt idx="264">
                  <c:v>-2.5287999999999999E-3</c:v>
                </c:pt>
                <c:pt idx="265">
                  <c:v>-2.53214E-3</c:v>
                </c:pt>
                <c:pt idx="266">
                  <c:v>-2.5678799999999998E-3</c:v>
                </c:pt>
                <c:pt idx="267">
                  <c:v>-2.5928399999999999E-3</c:v>
                </c:pt>
                <c:pt idx="268">
                  <c:v>-2.64584E-3</c:v>
                </c:pt>
                <c:pt idx="269">
                  <c:v>-2.6423200000000001E-3</c:v>
                </c:pt>
                <c:pt idx="270">
                  <c:v>-2.71338E-3</c:v>
                </c:pt>
                <c:pt idx="271">
                  <c:v>-2.7172400000000001E-3</c:v>
                </c:pt>
                <c:pt idx="272">
                  <c:v>-2.7734000000000001E-3</c:v>
                </c:pt>
                <c:pt idx="273">
                  <c:v>-2.7556E-3</c:v>
                </c:pt>
                <c:pt idx="274">
                  <c:v>-2.7521899999999998E-3</c:v>
                </c:pt>
                <c:pt idx="275">
                  <c:v>-2.7802500000000002E-3</c:v>
                </c:pt>
                <c:pt idx="276">
                  <c:v>-2.8183499999999998E-3</c:v>
                </c:pt>
                <c:pt idx="277">
                  <c:v>-2.83205E-3</c:v>
                </c:pt>
                <c:pt idx="278">
                  <c:v>-2.8261800000000002E-3</c:v>
                </c:pt>
                <c:pt idx="279">
                  <c:v>-2.84738E-3</c:v>
                </c:pt>
                <c:pt idx="280">
                  <c:v>-2.8489000000000001E-3</c:v>
                </c:pt>
                <c:pt idx="281">
                  <c:v>-2.8416000000000001E-3</c:v>
                </c:pt>
                <c:pt idx="282">
                  <c:v>-3.0351900000000001E-3</c:v>
                </c:pt>
                <c:pt idx="283">
                  <c:v>-3.0519900000000001E-3</c:v>
                </c:pt>
                <c:pt idx="284">
                  <c:v>-3.07887E-3</c:v>
                </c:pt>
                <c:pt idx="285">
                  <c:v>-3.1608299999999999E-3</c:v>
                </c:pt>
                <c:pt idx="286">
                  <c:v>-3.1789800000000001E-3</c:v>
                </c:pt>
                <c:pt idx="287">
                  <c:v>-3.1760099999999999E-3</c:v>
                </c:pt>
                <c:pt idx="288">
                  <c:v>-3.2185999999999998E-3</c:v>
                </c:pt>
                <c:pt idx="289">
                  <c:v>-3.2146200000000001E-3</c:v>
                </c:pt>
                <c:pt idx="290">
                  <c:v>-3.21252E-3</c:v>
                </c:pt>
                <c:pt idx="291">
                  <c:v>-3.2705799999999999E-3</c:v>
                </c:pt>
                <c:pt idx="292">
                  <c:v>-3.3370399999999999E-3</c:v>
                </c:pt>
                <c:pt idx="293">
                  <c:v>-3.4521999999999999E-3</c:v>
                </c:pt>
                <c:pt idx="294">
                  <c:v>-3.4666900000000001E-3</c:v>
                </c:pt>
                <c:pt idx="295">
                  <c:v>-3.6079900000000002E-3</c:v>
                </c:pt>
                <c:pt idx="296">
                  <c:v>-3.7548500000000001E-3</c:v>
                </c:pt>
                <c:pt idx="297">
                  <c:v>-3.8208399999999998E-3</c:v>
                </c:pt>
                <c:pt idx="298">
                  <c:v>-3.8297499999999998E-3</c:v>
                </c:pt>
                <c:pt idx="299">
                  <c:v>-3.9958800000000003E-3</c:v>
                </c:pt>
                <c:pt idx="300">
                  <c:v>-4.0135099999999996E-3</c:v>
                </c:pt>
                <c:pt idx="301">
                  <c:v>-4.0288099999999999E-3</c:v>
                </c:pt>
                <c:pt idx="302">
                  <c:v>-4.1846499999999998E-3</c:v>
                </c:pt>
                <c:pt idx="303">
                  <c:v>-4.3601500000000001E-3</c:v>
                </c:pt>
                <c:pt idx="304">
                  <c:v>-4.5358400000000002E-3</c:v>
                </c:pt>
                <c:pt idx="305">
                  <c:v>-4.7161099999999999E-3</c:v>
                </c:pt>
                <c:pt idx="306">
                  <c:v>-4.9763200000000002E-3</c:v>
                </c:pt>
                <c:pt idx="307">
                  <c:v>-4.9782300000000002E-3</c:v>
                </c:pt>
                <c:pt idx="308">
                  <c:v>-5.1795900000000004E-3</c:v>
                </c:pt>
                <c:pt idx="309">
                  <c:v>-5.2277900000000004E-3</c:v>
                </c:pt>
                <c:pt idx="310">
                  <c:v>-5.2608000000000004E-3</c:v>
                </c:pt>
                <c:pt idx="311">
                  <c:v>-5.3310500000000004E-3</c:v>
                </c:pt>
                <c:pt idx="312">
                  <c:v>-5.4999599999999999E-3</c:v>
                </c:pt>
                <c:pt idx="313">
                  <c:v>-5.5288999999999998E-3</c:v>
                </c:pt>
                <c:pt idx="314">
                  <c:v>-5.5289299999999996E-3</c:v>
                </c:pt>
                <c:pt idx="315">
                  <c:v>-5.6542099999999998E-3</c:v>
                </c:pt>
                <c:pt idx="316">
                  <c:v>-5.8885500000000002E-3</c:v>
                </c:pt>
                <c:pt idx="317">
                  <c:v>-5.9234600000000002E-3</c:v>
                </c:pt>
                <c:pt idx="318">
                  <c:v>-5.9885700000000004E-3</c:v>
                </c:pt>
                <c:pt idx="319">
                  <c:v>-6.2102399999999997E-3</c:v>
                </c:pt>
                <c:pt idx="320">
                  <c:v>-6.3267599999999998E-3</c:v>
                </c:pt>
                <c:pt idx="321">
                  <c:v>-6.3654699999999998E-3</c:v>
                </c:pt>
                <c:pt idx="322">
                  <c:v>-6.5271399999999999E-3</c:v>
                </c:pt>
                <c:pt idx="323">
                  <c:v>-6.5963300000000001E-3</c:v>
                </c:pt>
                <c:pt idx="324">
                  <c:v>-6.6603299999999999E-3</c:v>
                </c:pt>
                <c:pt idx="325">
                  <c:v>-6.6911799999999997E-3</c:v>
                </c:pt>
                <c:pt idx="326">
                  <c:v>-6.9866399999999997E-3</c:v>
                </c:pt>
                <c:pt idx="327">
                  <c:v>-7.1509499999999997E-3</c:v>
                </c:pt>
                <c:pt idx="328">
                  <c:v>-7.5027699999999998E-3</c:v>
                </c:pt>
                <c:pt idx="329">
                  <c:v>-7.5847700000000002E-3</c:v>
                </c:pt>
                <c:pt idx="330">
                  <c:v>-8.0281899999999993E-3</c:v>
                </c:pt>
                <c:pt idx="331">
                  <c:v>-8.03099E-3</c:v>
                </c:pt>
                <c:pt idx="332">
                  <c:v>-8.0242300000000003E-3</c:v>
                </c:pt>
                <c:pt idx="333">
                  <c:v>-8.0139500000000006E-3</c:v>
                </c:pt>
                <c:pt idx="334">
                  <c:v>-8.0140300000000001E-3</c:v>
                </c:pt>
                <c:pt idx="335">
                  <c:v>-8.1705200000000006E-3</c:v>
                </c:pt>
                <c:pt idx="336">
                  <c:v>-8.2089799999999994E-3</c:v>
                </c:pt>
                <c:pt idx="337">
                  <c:v>-8.3125500000000001E-3</c:v>
                </c:pt>
                <c:pt idx="338">
                  <c:v>-8.3507100000000008E-3</c:v>
                </c:pt>
                <c:pt idx="339">
                  <c:v>-8.5865899999999998E-3</c:v>
                </c:pt>
                <c:pt idx="340">
                  <c:v>-8.7603999999999998E-3</c:v>
                </c:pt>
                <c:pt idx="341">
                  <c:v>-9.0031199999999999E-3</c:v>
                </c:pt>
                <c:pt idx="342">
                  <c:v>-8.9911699999999997E-3</c:v>
                </c:pt>
                <c:pt idx="343">
                  <c:v>-8.9886700000000007E-3</c:v>
                </c:pt>
                <c:pt idx="344">
                  <c:v>-8.9098200000000006E-3</c:v>
                </c:pt>
                <c:pt idx="345">
                  <c:v>-8.9975000000000003E-3</c:v>
                </c:pt>
                <c:pt idx="346">
                  <c:v>-9.1174600000000008E-3</c:v>
                </c:pt>
                <c:pt idx="347">
                  <c:v>-9.1557600000000006E-3</c:v>
                </c:pt>
                <c:pt idx="348">
                  <c:v>-9.2685000000000007E-3</c:v>
                </c:pt>
                <c:pt idx="349">
                  <c:v>-9.2817000000000004E-3</c:v>
                </c:pt>
                <c:pt idx="350">
                  <c:v>-9.2832999999999995E-3</c:v>
                </c:pt>
                <c:pt idx="351">
                  <c:v>-9.3694099999999999E-3</c:v>
                </c:pt>
                <c:pt idx="352">
                  <c:v>-9.3946600000000009E-3</c:v>
                </c:pt>
                <c:pt idx="353">
                  <c:v>-9.5442800000000005E-3</c:v>
                </c:pt>
                <c:pt idx="354">
                  <c:v>-9.5813900000000004E-3</c:v>
                </c:pt>
                <c:pt idx="355">
                  <c:v>-9.8070099999999997E-3</c:v>
                </c:pt>
                <c:pt idx="356">
                  <c:v>-9.9483899999999997E-3</c:v>
                </c:pt>
                <c:pt idx="357">
                  <c:v>-9.9063299999999996E-3</c:v>
                </c:pt>
                <c:pt idx="358">
                  <c:v>-1.0012450000000001E-2</c:v>
                </c:pt>
                <c:pt idx="359">
                  <c:v>-1.02071E-2</c:v>
                </c:pt>
                <c:pt idx="360">
                  <c:v>-1.0222709999999999E-2</c:v>
                </c:pt>
                <c:pt idx="361">
                  <c:v>-1.049894E-2</c:v>
                </c:pt>
                <c:pt idx="362">
                  <c:v>-1.0591649999999999E-2</c:v>
                </c:pt>
                <c:pt idx="363">
                  <c:v>-1.088074E-2</c:v>
                </c:pt>
                <c:pt idx="364">
                  <c:v>-1.166756E-2</c:v>
                </c:pt>
                <c:pt idx="365">
                  <c:v>-1.1713400000000001E-2</c:v>
                </c:pt>
                <c:pt idx="366">
                  <c:v>-1.1744900000000001E-2</c:v>
                </c:pt>
                <c:pt idx="367">
                  <c:v>-1.185918E-2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529-4F0B-BC7D-6A98D40F8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30720"/>
        <c:axId val="161031296"/>
      </c:scatterChart>
      <c:valAx>
        <c:axId val="16103072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1031296"/>
        <c:crosses val="autoZero"/>
        <c:crossBetween val="midCat"/>
      </c:valAx>
      <c:valAx>
        <c:axId val="161031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0307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36711757184198129"/>
                  <c:y val="0.72477175943785122"/>
                </c:manualLayout>
              </c:layout>
              <c:numFmt formatCode="General" sourceLinked="0"/>
            </c:trendlineLbl>
          </c:trendline>
          <c:xVal>
            <c:numRef>
              <c:f>'Data fresh bones'!$GB$4:$GB$398</c:f>
              <c:numCache>
                <c:formatCode>0.00E+00</c:formatCode>
                <c:ptCount val="395"/>
                <c:pt idx="0">
                  <c:v>-4.6587800000000001E-5</c:v>
                </c:pt>
                <c:pt idx="1">
                  <c:v>-5.4716699999999997E-5</c:v>
                </c:pt>
                <c:pt idx="2">
                  <c:v>-6.3318099999999999E-5</c:v>
                </c:pt>
                <c:pt idx="3">
                  <c:v>-3.5153700000000002E-5</c:v>
                </c:pt>
                <c:pt idx="4" formatCode="General">
                  <c:v>1.0900699999999999E-4</c:v>
                </c:pt>
                <c:pt idx="5" formatCode="General">
                  <c:v>8.4002800000000004E-4</c:v>
                </c:pt>
                <c:pt idx="6" formatCode="General">
                  <c:v>2.1811180000000001E-3</c:v>
                </c:pt>
                <c:pt idx="7" formatCode="General">
                  <c:v>4.4798870000000001E-3</c:v>
                </c:pt>
                <c:pt idx="8" formatCode="General">
                  <c:v>7.682538E-3</c:v>
                </c:pt>
                <c:pt idx="9" formatCode="General">
                  <c:v>1.1568004999999999E-2</c:v>
                </c:pt>
                <c:pt idx="10" formatCode="General">
                  <c:v>1.6326954000000001E-2</c:v>
                </c:pt>
                <c:pt idx="11" formatCode="General">
                  <c:v>2.2497571000000001E-2</c:v>
                </c:pt>
                <c:pt idx="12" formatCode="General">
                  <c:v>2.9600227E-2</c:v>
                </c:pt>
                <c:pt idx="13" formatCode="General">
                  <c:v>3.7496086999999997E-2</c:v>
                </c:pt>
                <c:pt idx="14" formatCode="General">
                  <c:v>4.6005585000000002E-2</c:v>
                </c:pt>
                <c:pt idx="15" formatCode="General">
                  <c:v>5.4567378E-2</c:v>
                </c:pt>
                <c:pt idx="16" formatCode="General">
                  <c:v>6.2007848999999997E-2</c:v>
                </c:pt>
                <c:pt idx="17" formatCode="General">
                  <c:v>6.9539720999999999E-2</c:v>
                </c:pt>
                <c:pt idx="18" formatCode="General">
                  <c:v>7.8543314000000003E-2</c:v>
                </c:pt>
                <c:pt idx="19" formatCode="General">
                  <c:v>8.7803640000000002E-2</c:v>
                </c:pt>
                <c:pt idx="20" formatCode="General">
                  <c:v>9.5904086E-2</c:v>
                </c:pt>
                <c:pt idx="21" formatCode="General">
                  <c:v>0.103809818</c:v>
                </c:pt>
                <c:pt idx="22" formatCode="General">
                  <c:v>0.11073925699999999</c:v>
                </c:pt>
                <c:pt idx="23" formatCode="General">
                  <c:v>0.11532324300000001</c:v>
                </c:pt>
                <c:pt idx="24" formatCode="General">
                  <c:v>0.11938739700000001</c:v>
                </c:pt>
                <c:pt idx="25" formatCode="General">
                  <c:v>0.12473308600000001</c:v>
                </c:pt>
                <c:pt idx="26" formatCode="General">
                  <c:v>0.131358643</c:v>
                </c:pt>
                <c:pt idx="27" formatCode="General">
                  <c:v>0.13899637200000001</c:v>
                </c:pt>
                <c:pt idx="28" formatCode="General">
                  <c:v>0.14779525399999999</c:v>
                </c:pt>
                <c:pt idx="29" formatCode="General">
                  <c:v>0.15732001100000001</c:v>
                </c:pt>
                <c:pt idx="30" formatCode="General">
                  <c:v>0.166181308</c:v>
                </c:pt>
                <c:pt idx="31" formatCode="General">
                  <c:v>0.17328970299999999</c:v>
                </c:pt>
                <c:pt idx="32" formatCode="General">
                  <c:v>0.17875285799999999</c:v>
                </c:pt>
                <c:pt idx="33" formatCode="General">
                  <c:v>0.18313442699999999</c:v>
                </c:pt>
                <c:pt idx="34" formatCode="General">
                  <c:v>0.186526946</c:v>
                </c:pt>
                <c:pt idx="35" formatCode="General">
                  <c:v>0.189674286</c:v>
                </c:pt>
                <c:pt idx="36" formatCode="General">
                  <c:v>0.193220219</c:v>
                </c:pt>
                <c:pt idx="37" formatCode="General">
                  <c:v>0.19690791399999999</c:v>
                </c:pt>
                <c:pt idx="38" formatCode="General">
                  <c:v>0.200650625</c:v>
                </c:pt>
                <c:pt idx="39" formatCode="General">
                  <c:v>0.20499009400000001</c:v>
                </c:pt>
                <c:pt idx="40" formatCode="General">
                  <c:v>0.21092455600000001</c:v>
                </c:pt>
                <c:pt idx="41" formatCode="General">
                  <c:v>0.21852774699999999</c:v>
                </c:pt>
                <c:pt idx="42" formatCode="General">
                  <c:v>0.226551372</c:v>
                </c:pt>
                <c:pt idx="43" formatCode="General">
                  <c:v>0.234703105</c:v>
                </c:pt>
                <c:pt idx="44" formatCode="General">
                  <c:v>0.242751561</c:v>
                </c:pt>
                <c:pt idx="45" formatCode="General">
                  <c:v>0.248714509</c:v>
                </c:pt>
                <c:pt idx="46" formatCode="General">
                  <c:v>0.252645279</c:v>
                </c:pt>
                <c:pt idx="47" formatCode="General">
                  <c:v>0.25665392999999997</c:v>
                </c:pt>
                <c:pt idx="48" formatCode="General">
                  <c:v>0.26105864499999998</c:v>
                </c:pt>
                <c:pt idx="49" formatCode="General">
                  <c:v>0.264661441</c:v>
                </c:pt>
                <c:pt idx="50" formatCode="General">
                  <c:v>0.269390026</c:v>
                </c:pt>
                <c:pt idx="51" formatCode="General">
                  <c:v>0.276513273</c:v>
                </c:pt>
                <c:pt idx="52" formatCode="General">
                  <c:v>0.28418159500000001</c:v>
                </c:pt>
                <c:pt idx="53" formatCode="General">
                  <c:v>0.29149616299999997</c:v>
                </c:pt>
                <c:pt idx="54" formatCode="General">
                  <c:v>0.29970154300000001</c:v>
                </c:pt>
                <c:pt idx="55" formatCode="General">
                  <c:v>0.30834857700000001</c:v>
                </c:pt>
                <c:pt idx="56" formatCode="General">
                  <c:v>0.314776797</c:v>
                </c:pt>
                <c:pt idx="57" formatCode="General">
                  <c:v>0.32016741799999998</c:v>
                </c:pt>
                <c:pt idx="58" formatCode="General">
                  <c:v>0.32620858600000002</c:v>
                </c:pt>
                <c:pt idx="59" formatCode="General">
                  <c:v>0.33202185000000001</c:v>
                </c:pt>
                <c:pt idx="60" formatCode="General">
                  <c:v>0.336492766</c:v>
                </c:pt>
                <c:pt idx="61" formatCode="General">
                  <c:v>0.341019566</c:v>
                </c:pt>
                <c:pt idx="62" formatCode="General">
                  <c:v>0.34629231599999999</c:v>
                </c:pt>
                <c:pt idx="63" formatCode="General">
                  <c:v>0.35171546100000001</c:v>
                </c:pt>
                <c:pt idx="64" formatCode="General">
                  <c:v>0.35778740799999997</c:v>
                </c:pt>
                <c:pt idx="65" formatCode="General">
                  <c:v>0.36430885400000002</c:v>
                </c:pt>
                <c:pt idx="66" formatCode="General">
                  <c:v>0.37212432099999998</c:v>
                </c:pt>
                <c:pt idx="67" formatCode="General">
                  <c:v>0.38043429200000001</c:v>
                </c:pt>
                <c:pt idx="68" formatCode="General">
                  <c:v>0.38778781099999998</c:v>
                </c:pt>
                <c:pt idx="69" formatCode="General">
                  <c:v>0.39467828100000002</c:v>
                </c:pt>
                <c:pt idx="70" formatCode="General">
                  <c:v>0.40144786999999998</c:v>
                </c:pt>
                <c:pt idx="71" formatCode="General">
                  <c:v>0.40758027000000002</c:v>
                </c:pt>
                <c:pt idx="72" formatCode="General">
                  <c:v>0.41375847900000001</c:v>
                </c:pt>
                <c:pt idx="73" formatCode="General">
                  <c:v>0.42080406100000001</c:v>
                </c:pt>
                <c:pt idx="74" formatCode="General">
                  <c:v>0.42725696200000002</c:v>
                </c:pt>
                <c:pt idx="75" formatCode="General">
                  <c:v>0.43353777599999999</c:v>
                </c:pt>
                <c:pt idx="76" formatCode="General">
                  <c:v>0.43894357499999997</c:v>
                </c:pt>
                <c:pt idx="77" formatCode="General">
                  <c:v>0.44358902099999997</c:v>
                </c:pt>
                <c:pt idx="78" formatCode="General">
                  <c:v>0.44814807200000001</c:v>
                </c:pt>
                <c:pt idx="79" formatCode="General">
                  <c:v>0.45298781199999999</c:v>
                </c:pt>
                <c:pt idx="80" formatCode="General">
                  <c:v>0.458235685</c:v>
                </c:pt>
                <c:pt idx="81" formatCode="General">
                  <c:v>0.46498852200000002</c:v>
                </c:pt>
                <c:pt idx="82" formatCode="General">
                  <c:v>0.474026106</c:v>
                </c:pt>
                <c:pt idx="83" formatCode="General">
                  <c:v>0.48352478500000001</c:v>
                </c:pt>
                <c:pt idx="84" formatCode="General">
                  <c:v>0.49297649199999999</c:v>
                </c:pt>
                <c:pt idx="85" formatCode="General">
                  <c:v>0.50245611000000001</c:v>
                </c:pt>
                <c:pt idx="86" formatCode="General">
                  <c:v>0.51171332599999997</c:v>
                </c:pt>
                <c:pt idx="87" formatCode="General">
                  <c:v>0.51904134700000004</c:v>
                </c:pt>
                <c:pt idx="88" formatCode="General">
                  <c:v>0.52471939099999998</c:v>
                </c:pt>
                <c:pt idx="89" formatCode="General">
                  <c:v>0.53073498500000005</c:v>
                </c:pt>
                <c:pt idx="90" formatCode="General">
                  <c:v>0.53816367799999998</c:v>
                </c:pt>
                <c:pt idx="91" formatCode="General">
                  <c:v>0.54607532599999997</c:v>
                </c:pt>
                <c:pt idx="92" formatCode="General">
                  <c:v>0.55298182799999995</c:v>
                </c:pt>
                <c:pt idx="93" formatCode="General">
                  <c:v>0.55945806499999995</c:v>
                </c:pt>
                <c:pt idx="94" formatCode="General">
                  <c:v>0.56591637299999997</c:v>
                </c:pt>
                <c:pt idx="95" formatCode="General">
                  <c:v>0.57224453900000005</c:v>
                </c:pt>
                <c:pt idx="96" formatCode="General">
                  <c:v>0.57779137199999997</c:v>
                </c:pt>
                <c:pt idx="97" formatCode="General">
                  <c:v>0.58393450199999997</c:v>
                </c:pt>
                <c:pt idx="98" formatCode="General">
                  <c:v>0.59089187899999995</c:v>
                </c:pt>
                <c:pt idx="99" formatCode="General">
                  <c:v>0.59880521600000003</c:v>
                </c:pt>
                <c:pt idx="100" formatCode="General">
                  <c:v>0.60825462699999999</c:v>
                </c:pt>
                <c:pt idx="101" formatCode="General">
                  <c:v>0.61928760699999996</c:v>
                </c:pt>
                <c:pt idx="102" formatCode="General">
                  <c:v>0.63009945300000003</c:v>
                </c:pt>
                <c:pt idx="103" formatCode="General">
                  <c:v>0.64049046499999995</c:v>
                </c:pt>
                <c:pt idx="104" formatCode="General">
                  <c:v>0.65017335499999995</c:v>
                </c:pt>
                <c:pt idx="105" formatCode="General">
                  <c:v>0.65841380000000005</c:v>
                </c:pt>
                <c:pt idx="106" formatCode="General">
                  <c:v>0.66630225899999995</c:v>
                </c:pt>
                <c:pt idx="107" formatCode="General">
                  <c:v>0.67475736200000003</c:v>
                </c:pt>
                <c:pt idx="108" formatCode="General">
                  <c:v>0.683883448</c:v>
                </c:pt>
                <c:pt idx="109" formatCode="General">
                  <c:v>0.693409151</c:v>
                </c:pt>
                <c:pt idx="110" formatCode="General">
                  <c:v>0.701709896</c:v>
                </c:pt>
                <c:pt idx="111" formatCode="General">
                  <c:v>0.70781526900000002</c:v>
                </c:pt>
                <c:pt idx="112" formatCode="General">
                  <c:v>0.71386288899999994</c:v>
                </c:pt>
                <c:pt idx="113" formatCode="General">
                  <c:v>0.720441844</c:v>
                </c:pt>
                <c:pt idx="114" formatCode="General">
                  <c:v>0.72605187000000004</c:v>
                </c:pt>
                <c:pt idx="115" formatCode="General">
                  <c:v>0.73125452999999996</c:v>
                </c:pt>
                <c:pt idx="116" formatCode="General">
                  <c:v>0.73635047499999995</c:v>
                </c:pt>
                <c:pt idx="117" formatCode="General">
                  <c:v>0.74085830100000005</c:v>
                </c:pt>
                <c:pt idx="118" formatCode="General">
                  <c:v>0.744107505</c:v>
                </c:pt>
                <c:pt idx="119" formatCode="General">
                  <c:v>0.74746492099999995</c:v>
                </c:pt>
                <c:pt idx="120" formatCode="General">
                  <c:v>0.75111166600000001</c:v>
                </c:pt>
                <c:pt idx="121" formatCode="General">
                  <c:v>0.755228287</c:v>
                </c:pt>
                <c:pt idx="122" formatCode="General">
                  <c:v>0.75984617600000004</c:v>
                </c:pt>
                <c:pt idx="123" formatCode="General">
                  <c:v>0.76497478299999999</c:v>
                </c:pt>
                <c:pt idx="124" formatCode="General">
                  <c:v>0.76897021300000001</c:v>
                </c:pt>
                <c:pt idx="125" formatCode="General">
                  <c:v>0.77203864</c:v>
                </c:pt>
                <c:pt idx="126" formatCode="General">
                  <c:v>0.77498450299999999</c:v>
                </c:pt>
                <c:pt idx="127" formatCode="General">
                  <c:v>0.77728327100000005</c:v>
                </c:pt>
                <c:pt idx="128" formatCode="General">
                  <c:v>0.77985810200000005</c:v>
                </c:pt>
                <c:pt idx="129" formatCode="General">
                  <c:v>0.78377003099999998</c:v>
                </c:pt>
                <c:pt idx="130" formatCode="General">
                  <c:v>0.78910539400000002</c:v>
                </c:pt>
                <c:pt idx="131" formatCode="General">
                  <c:v>0.79469773200000005</c:v>
                </c:pt>
                <c:pt idx="132" formatCode="General">
                  <c:v>0.80060286899999999</c:v>
                </c:pt>
                <c:pt idx="133" formatCode="General">
                  <c:v>0.80628006600000002</c:v>
                </c:pt>
                <c:pt idx="134" formatCode="General">
                  <c:v>0.81224959500000005</c:v>
                </c:pt>
                <c:pt idx="135" formatCode="General">
                  <c:v>0.81778922799999998</c:v>
                </c:pt>
                <c:pt idx="136" formatCode="General">
                  <c:v>0.82344202499999997</c:v>
                </c:pt>
                <c:pt idx="137" formatCode="General">
                  <c:v>0.83016714400000002</c:v>
                </c:pt>
                <c:pt idx="138" formatCode="General">
                  <c:v>0.83780288000000003</c:v>
                </c:pt>
                <c:pt idx="139" formatCode="General">
                  <c:v>0.84512019400000005</c:v>
                </c:pt>
                <c:pt idx="140" formatCode="General">
                  <c:v>0.85193078200000005</c:v>
                </c:pt>
                <c:pt idx="141" formatCode="General">
                  <c:v>0.85898866100000004</c:v>
                </c:pt>
                <c:pt idx="142" formatCode="General">
                  <c:v>0.86560681900000003</c:v>
                </c:pt>
                <c:pt idx="143" formatCode="General">
                  <c:v>0.87123196000000003</c:v>
                </c:pt>
                <c:pt idx="144" formatCode="General">
                  <c:v>0.87616965499999999</c:v>
                </c:pt>
                <c:pt idx="145" formatCode="General">
                  <c:v>0.88177626499999995</c:v>
                </c:pt>
                <c:pt idx="146" formatCode="General">
                  <c:v>0.88795812900000004</c:v>
                </c:pt>
                <c:pt idx="147" formatCode="General">
                  <c:v>0.89515816699999995</c:v>
                </c:pt>
                <c:pt idx="148" formatCode="General">
                  <c:v>0.90305038900000001</c:v>
                </c:pt>
                <c:pt idx="149" formatCode="General">
                  <c:v>0.91106508900000005</c:v>
                </c:pt>
                <c:pt idx="150" formatCode="General">
                  <c:v>0.91881143499999995</c:v>
                </c:pt>
                <c:pt idx="151" formatCode="General">
                  <c:v>0.92579448799999997</c:v>
                </c:pt>
                <c:pt idx="152" formatCode="General">
                  <c:v>0.93149269400000001</c:v>
                </c:pt>
                <c:pt idx="153" formatCode="General">
                  <c:v>0.93602185100000002</c:v>
                </c:pt>
                <c:pt idx="154" formatCode="General">
                  <c:v>0.94037527799999998</c:v>
                </c:pt>
                <c:pt idx="155" formatCode="General">
                  <c:v>0.94388055800000004</c:v>
                </c:pt>
                <c:pt idx="156" formatCode="General">
                  <c:v>0.94678708099999997</c:v>
                </c:pt>
                <c:pt idx="157" formatCode="General">
                  <c:v>0.94916895199999995</c:v>
                </c:pt>
                <c:pt idx="158" formatCode="General">
                  <c:v>0.95210185000000003</c:v>
                </c:pt>
                <c:pt idx="159" formatCode="General">
                  <c:v>0.95555360700000003</c:v>
                </c:pt>
                <c:pt idx="160" formatCode="General">
                  <c:v>0.96018860800000005</c:v>
                </c:pt>
                <c:pt idx="161" formatCode="General">
                  <c:v>0.96559028599999996</c:v>
                </c:pt>
                <c:pt idx="162" formatCode="General">
                  <c:v>0.97219375100000005</c:v>
                </c:pt>
                <c:pt idx="163" formatCode="General">
                  <c:v>0.97959775000000004</c:v>
                </c:pt>
                <c:pt idx="164" formatCode="General">
                  <c:v>0.98722195700000004</c:v>
                </c:pt>
                <c:pt idx="165" formatCode="General">
                  <c:v>0.99474010000000002</c:v>
                </c:pt>
                <c:pt idx="166" formatCode="General">
                  <c:v>1.002348926</c:v>
                </c:pt>
                <c:pt idx="167" formatCode="General">
                  <c:v>1.009913949</c:v>
                </c:pt>
                <c:pt idx="168" formatCode="General">
                  <c:v>1.0169438369999999</c:v>
                </c:pt>
                <c:pt idx="169" formatCode="General">
                  <c:v>1.023244576</c:v>
                </c:pt>
                <c:pt idx="170" formatCode="General">
                  <c:v>1.0290445779999999</c:v>
                </c:pt>
                <c:pt idx="171" formatCode="General">
                  <c:v>1.035073677</c:v>
                </c:pt>
                <c:pt idx="172" formatCode="General">
                  <c:v>1.041573715</c:v>
                </c:pt>
                <c:pt idx="173" formatCode="General">
                  <c:v>1.0486222199999999</c:v>
                </c:pt>
                <c:pt idx="174" formatCode="General">
                  <c:v>1.0561795869999999</c:v>
                </c:pt>
                <c:pt idx="175" formatCode="General">
                  <c:v>1.0641501769999999</c:v>
                </c:pt>
                <c:pt idx="176" formatCode="General">
                  <c:v>1.072179021</c:v>
                </c:pt>
                <c:pt idx="177" formatCode="General">
                  <c:v>1.0796772569999999</c:v>
                </c:pt>
                <c:pt idx="178" formatCode="General">
                  <c:v>1.086086412</c:v>
                </c:pt>
                <c:pt idx="179" formatCode="General">
                  <c:v>1.092139261</c:v>
                </c:pt>
                <c:pt idx="180" formatCode="General">
                  <c:v>1.098076171</c:v>
                </c:pt>
                <c:pt idx="181" formatCode="General">
                  <c:v>1.1042984</c:v>
                </c:pt>
                <c:pt idx="182" formatCode="General">
                  <c:v>1.110454499</c:v>
                </c:pt>
                <c:pt idx="183" formatCode="General">
                  <c:v>1.1165322040000001</c:v>
                </c:pt>
                <c:pt idx="184" formatCode="General">
                  <c:v>1.122388103</c:v>
                </c:pt>
                <c:pt idx="185" formatCode="General">
                  <c:v>1.127945239</c:v>
                </c:pt>
                <c:pt idx="186" formatCode="General">
                  <c:v>1.1323984979999999</c:v>
                </c:pt>
                <c:pt idx="187" formatCode="General">
                  <c:v>1.1363284929999999</c:v>
                </c:pt>
                <c:pt idx="188" formatCode="General">
                  <c:v>1.140603451</c:v>
                </c:pt>
                <c:pt idx="189" formatCode="General">
                  <c:v>1.1449779069999999</c:v>
                </c:pt>
                <c:pt idx="190" formatCode="General">
                  <c:v>1.149159539</c:v>
                </c:pt>
                <c:pt idx="191" formatCode="General">
                  <c:v>1.1533883760000001</c:v>
                </c:pt>
                <c:pt idx="192" formatCode="General">
                  <c:v>1.157558369</c:v>
                </c:pt>
                <c:pt idx="193" formatCode="General">
                  <c:v>1.161107991</c:v>
                </c:pt>
                <c:pt idx="194" formatCode="General">
                  <c:v>1.16426037</c:v>
                </c:pt>
                <c:pt idx="195" formatCode="General">
                  <c:v>1.167635099</c:v>
                </c:pt>
                <c:pt idx="196" formatCode="General">
                  <c:v>1.171672697</c:v>
                </c:pt>
                <c:pt idx="197" formatCode="General">
                  <c:v>1.175777324</c:v>
                </c:pt>
                <c:pt idx="198" formatCode="General">
                  <c:v>1.1811448689999999</c:v>
                </c:pt>
                <c:pt idx="199" formatCode="General">
                  <c:v>1.188573578</c:v>
                </c:pt>
                <c:pt idx="200" formatCode="General">
                  <c:v>1.1970456039999999</c:v>
                </c:pt>
                <c:pt idx="201" formatCode="General">
                  <c:v>1.2059616639999999</c:v>
                </c:pt>
                <c:pt idx="202" formatCode="General">
                  <c:v>1.2147485469999999</c:v>
                </c:pt>
                <c:pt idx="203" formatCode="General">
                  <c:v>1.223076874</c:v>
                </c:pt>
                <c:pt idx="204" formatCode="General">
                  <c:v>1.2308323409999999</c:v>
                </c:pt>
                <c:pt idx="205" formatCode="General">
                  <c:v>1.2375766960000001</c:v>
                </c:pt>
                <c:pt idx="206" formatCode="General">
                  <c:v>1.2428900839999999</c:v>
                </c:pt>
                <c:pt idx="207" formatCode="General">
                  <c:v>1.247339328</c:v>
                </c:pt>
                <c:pt idx="208" formatCode="General">
                  <c:v>1.2513296810000001</c:v>
                </c:pt>
                <c:pt idx="209" formatCode="General">
                  <c:v>1.254118804</c:v>
                </c:pt>
                <c:pt idx="210" formatCode="General">
                  <c:v>1.257117772</c:v>
                </c:pt>
                <c:pt idx="211" formatCode="General">
                  <c:v>1.262127623</c:v>
                </c:pt>
                <c:pt idx="212" formatCode="General">
                  <c:v>1.269724657</c:v>
                </c:pt>
                <c:pt idx="213" formatCode="General">
                  <c:v>1.2785761520000001</c:v>
                </c:pt>
                <c:pt idx="214" formatCode="General">
                  <c:v>1.2877630849999999</c:v>
                </c:pt>
                <c:pt idx="215" formatCode="General">
                  <c:v>1.2969451940000001</c:v>
                </c:pt>
                <c:pt idx="216" formatCode="General">
                  <c:v>1.3054352709999999</c:v>
                </c:pt>
                <c:pt idx="217" formatCode="General">
                  <c:v>1.312950844</c:v>
                </c:pt>
                <c:pt idx="218" formatCode="General">
                  <c:v>1.3194009310000001</c:v>
                </c:pt>
                <c:pt idx="219" formatCode="General">
                  <c:v>1.3252206399999999</c:v>
                </c:pt>
                <c:pt idx="220" formatCode="General">
                  <c:v>1.3306650170000001</c:v>
                </c:pt>
                <c:pt idx="221" formatCode="General">
                  <c:v>1.3353363170000001</c:v>
                </c:pt>
                <c:pt idx="222" formatCode="General">
                  <c:v>1.339145126</c:v>
                </c:pt>
                <c:pt idx="223" formatCode="General">
                  <c:v>1.342791227</c:v>
                </c:pt>
                <c:pt idx="224" formatCode="General">
                  <c:v>1.346724579</c:v>
                </c:pt>
                <c:pt idx="225" formatCode="General">
                  <c:v>1.3510503890000001</c:v>
                </c:pt>
                <c:pt idx="226" formatCode="General">
                  <c:v>1.3557207019999999</c:v>
                </c:pt>
                <c:pt idx="227" formatCode="General">
                  <c:v>1.3605573900000001</c:v>
                </c:pt>
                <c:pt idx="228" formatCode="General">
                  <c:v>1.3665437920000001</c:v>
                </c:pt>
                <c:pt idx="229" formatCode="General">
                  <c:v>1.373898353</c:v>
                </c:pt>
                <c:pt idx="230" formatCode="General">
                  <c:v>1.381337638</c:v>
                </c:pt>
                <c:pt idx="231" formatCode="General">
                  <c:v>1.3886937960000001</c:v>
                </c:pt>
                <c:pt idx="232" formatCode="General">
                  <c:v>1.3963922369999999</c:v>
                </c:pt>
                <c:pt idx="233" formatCode="General">
                  <c:v>1.403363328</c:v>
                </c:pt>
                <c:pt idx="234" formatCode="General">
                  <c:v>1.409456032</c:v>
                </c:pt>
                <c:pt idx="235" formatCode="General">
                  <c:v>1.415086284</c:v>
                </c:pt>
                <c:pt idx="236" formatCode="General">
                  <c:v>1.420052205</c:v>
                </c:pt>
                <c:pt idx="237" formatCode="General">
                  <c:v>1.4242856909999999</c:v>
                </c:pt>
                <c:pt idx="238" formatCode="General">
                  <c:v>1.428242196</c:v>
                </c:pt>
                <c:pt idx="239" formatCode="General">
                  <c:v>1.4320235299999999</c:v>
                </c:pt>
                <c:pt idx="240" formatCode="General">
                  <c:v>1.435678424</c:v>
                </c:pt>
                <c:pt idx="241" formatCode="General">
                  <c:v>1.4394789240000001</c:v>
                </c:pt>
                <c:pt idx="242" formatCode="General">
                  <c:v>1.4435936810000001</c:v>
                </c:pt>
                <c:pt idx="243" formatCode="General">
                  <c:v>1.4471494540000001</c:v>
                </c:pt>
                <c:pt idx="244" formatCode="General">
                  <c:v>1.4501368649999999</c:v>
                </c:pt>
                <c:pt idx="245" formatCode="General">
                  <c:v>1.4532990910000001</c:v>
                </c:pt>
                <c:pt idx="246" formatCode="General">
                  <c:v>1.4563992969999999</c:v>
                </c:pt>
                <c:pt idx="247" formatCode="General">
                  <c:v>1.458974021</c:v>
                </c:pt>
                <c:pt idx="248" formatCode="General">
                  <c:v>1.462567798</c:v>
                </c:pt>
                <c:pt idx="249" formatCode="General">
                  <c:v>1.46702701</c:v>
                </c:pt>
                <c:pt idx="250" formatCode="General">
                  <c:v>1.471752935</c:v>
                </c:pt>
                <c:pt idx="251" formatCode="General">
                  <c:v>1.47657785</c:v>
                </c:pt>
                <c:pt idx="252" formatCode="General">
                  <c:v>1.481324895</c:v>
                </c:pt>
                <c:pt idx="253" formatCode="General">
                  <c:v>1.4850527440000001</c:v>
                </c:pt>
                <c:pt idx="254" formatCode="General">
                  <c:v>1.4879008579999999</c:v>
                </c:pt>
                <c:pt idx="255" formatCode="General">
                  <c:v>1.490293603</c:v>
                </c:pt>
                <c:pt idx="256" formatCode="General">
                  <c:v>1.492704311</c:v>
                </c:pt>
                <c:pt idx="257" formatCode="General">
                  <c:v>1.4960299370000001</c:v>
                </c:pt>
                <c:pt idx="258" formatCode="General">
                  <c:v>1.500218641</c:v>
                </c:pt>
                <c:pt idx="259" formatCode="General">
                  <c:v>1.5045851960000001</c:v>
                </c:pt>
                <c:pt idx="260" formatCode="General">
                  <c:v>1.509067736</c:v>
                </c:pt>
                <c:pt idx="261" formatCode="General">
                  <c:v>1.5152294100000001</c:v>
                </c:pt>
                <c:pt idx="262" formatCode="General">
                  <c:v>1.5233826500000001</c:v>
                </c:pt>
                <c:pt idx="263" formatCode="General">
                  <c:v>1.5307988370000001</c:v>
                </c:pt>
                <c:pt idx="264" formatCode="General">
                  <c:v>1.538348466</c:v>
                </c:pt>
                <c:pt idx="265" formatCode="General">
                  <c:v>1.546135721</c:v>
                </c:pt>
                <c:pt idx="266" formatCode="General">
                  <c:v>1.5527256780000001</c:v>
                </c:pt>
                <c:pt idx="267" formatCode="General">
                  <c:v>1.5577297329999999</c:v>
                </c:pt>
                <c:pt idx="268" formatCode="General">
                  <c:v>1.5631151910000001</c:v>
                </c:pt>
                <c:pt idx="269" formatCode="General">
                  <c:v>1.5684748129999999</c:v>
                </c:pt>
                <c:pt idx="270" formatCode="General">
                  <c:v>1.5734875150000001</c:v>
                </c:pt>
                <c:pt idx="271" formatCode="General">
                  <c:v>1.5778105689999999</c:v>
                </c:pt>
                <c:pt idx="272" formatCode="General">
                  <c:v>1.5814556719999999</c:v>
                </c:pt>
                <c:pt idx="273" formatCode="General">
                  <c:v>1.584899573</c:v>
                </c:pt>
                <c:pt idx="274" formatCode="General">
                  <c:v>1.58837121</c:v>
                </c:pt>
                <c:pt idx="275" formatCode="General">
                  <c:v>1.5923421010000001</c:v>
                </c:pt>
                <c:pt idx="276" formatCode="General">
                  <c:v>1.596604012</c:v>
                </c:pt>
                <c:pt idx="277" formatCode="General">
                  <c:v>1.6002881410000001</c:v>
                </c:pt>
                <c:pt idx="278" formatCode="General">
                  <c:v>1.6039114990000001</c:v>
                </c:pt>
                <c:pt idx="279" formatCode="General">
                  <c:v>1.6076221580000001</c:v>
                </c:pt>
                <c:pt idx="280" formatCode="General">
                  <c:v>1.610758286</c:v>
                </c:pt>
                <c:pt idx="281" formatCode="General">
                  <c:v>1.613312292</c:v>
                </c:pt>
                <c:pt idx="282" formatCode="General">
                  <c:v>1.615554588</c:v>
                </c:pt>
                <c:pt idx="283" formatCode="General">
                  <c:v>1.618085609</c:v>
                </c:pt>
                <c:pt idx="284" formatCode="General">
                  <c:v>1.6204694470000001</c:v>
                </c:pt>
                <c:pt idx="285" formatCode="General">
                  <c:v>1.622616966</c:v>
                </c:pt>
                <c:pt idx="286" formatCode="General">
                  <c:v>1.6249942610000001</c:v>
                </c:pt>
                <c:pt idx="287" formatCode="General">
                  <c:v>1.628816389</c:v>
                </c:pt>
                <c:pt idx="288" formatCode="General">
                  <c:v>1.633915786</c:v>
                </c:pt>
                <c:pt idx="289" formatCode="General">
                  <c:v>1.6393337100000001</c:v>
                </c:pt>
                <c:pt idx="290" formatCode="General">
                  <c:v>1.644932992</c:v>
                </c:pt>
                <c:pt idx="291" formatCode="General">
                  <c:v>1.651030123</c:v>
                </c:pt>
                <c:pt idx="292" formatCode="General">
                  <c:v>1.656350212</c:v>
                </c:pt>
                <c:pt idx="293" formatCode="General">
                  <c:v>1.6599901130000001</c:v>
                </c:pt>
                <c:pt idx="294" formatCode="General">
                  <c:v>1.6634614860000001</c:v>
                </c:pt>
                <c:pt idx="295" formatCode="General">
                  <c:v>1.6672819219999999</c:v>
                </c:pt>
                <c:pt idx="296" formatCode="General">
                  <c:v>1.6708062770000001</c:v>
                </c:pt>
                <c:pt idx="297" formatCode="General">
                  <c:v>1.6736880919999999</c:v>
                </c:pt>
                <c:pt idx="298" formatCode="General">
                  <c:v>1.676754187</c:v>
                </c:pt>
                <c:pt idx="299" formatCode="General">
                  <c:v>1.679605314</c:v>
                </c:pt>
                <c:pt idx="300" formatCode="General">
                  <c:v>1.6825721769999999</c:v>
                </c:pt>
                <c:pt idx="301" formatCode="General">
                  <c:v>1.6856861919999999</c:v>
                </c:pt>
                <c:pt idx="302" formatCode="General">
                  <c:v>1.6891390420000001</c:v>
                </c:pt>
                <c:pt idx="303" formatCode="General">
                  <c:v>1.6925255930000001</c:v>
                </c:pt>
                <c:pt idx="304" formatCode="General">
                  <c:v>1.695739879</c:v>
                </c:pt>
                <c:pt idx="305" formatCode="General">
                  <c:v>1.6989781209999999</c:v>
                </c:pt>
                <c:pt idx="306" formatCode="General">
                  <c:v>1.7033775229999999</c:v>
                </c:pt>
                <c:pt idx="307" formatCode="General">
                  <c:v>1.7087368730000001</c:v>
                </c:pt>
                <c:pt idx="308" formatCode="General">
                  <c:v>1.714019478</c:v>
                </c:pt>
                <c:pt idx="309" formatCode="General">
                  <c:v>1.719646835</c:v>
                </c:pt>
                <c:pt idx="310" formatCode="General">
                  <c:v>1.725394748</c:v>
                </c:pt>
                <c:pt idx="311" formatCode="General">
                  <c:v>1.7295452069999999</c:v>
                </c:pt>
                <c:pt idx="312" formatCode="General">
                  <c:v>1.7323132919999999</c:v>
                </c:pt>
                <c:pt idx="313" formatCode="General">
                  <c:v>1.7351211710000001</c:v>
                </c:pt>
                <c:pt idx="314" formatCode="General">
                  <c:v>1.7379808729999999</c:v>
                </c:pt>
                <c:pt idx="315" formatCode="General">
                  <c:v>1.7409443760000001</c:v>
                </c:pt>
                <c:pt idx="316" formatCode="General">
                  <c:v>1.744066755</c:v>
                </c:pt>
                <c:pt idx="317" formatCode="General">
                  <c:v>1.7474075309999999</c:v>
                </c:pt>
                <c:pt idx="318" formatCode="General">
                  <c:v>1.750878739</c:v>
                </c:pt>
                <c:pt idx="319" formatCode="General">
                  <c:v>1.7548750289999999</c:v>
                </c:pt>
                <c:pt idx="320" formatCode="General">
                  <c:v>1.7591930520000001</c:v>
                </c:pt>
                <c:pt idx="321" formatCode="General">
                  <c:v>1.7638397690000001</c:v>
                </c:pt>
                <c:pt idx="322" formatCode="General">
                  <c:v>1.7682569050000001</c:v>
                </c:pt>
                <c:pt idx="323" formatCode="General">
                  <c:v>1.772131919</c:v>
                </c:pt>
                <c:pt idx="324" formatCode="General">
                  <c:v>1.7750784079999999</c:v>
                </c:pt>
                <c:pt idx="325" formatCode="General">
                  <c:v>1.7773438130000001</c:v>
                </c:pt>
                <c:pt idx="326" formatCode="General">
                  <c:v>1.7799349170000001</c:v>
                </c:pt>
                <c:pt idx="327" formatCode="General">
                  <c:v>1.783312733</c:v>
                </c:pt>
                <c:pt idx="328" formatCode="General">
                  <c:v>1.7870581400000001</c:v>
                </c:pt>
                <c:pt idx="329" formatCode="General">
                  <c:v>1.7910785339999999</c:v>
                </c:pt>
                <c:pt idx="330" formatCode="General">
                  <c:v>1.7947619969999999</c:v>
                </c:pt>
                <c:pt idx="331" formatCode="General">
                  <c:v>1.7980404839999999</c:v>
                </c:pt>
                <c:pt idx="332" formatCode="General">
                  <c:v>1.801507564</c:v>
                </c:pt>
                <c:pt idx="333" formatCode="General">
                  <c:v>1.804826609</c:v>
                </c:pt>
                <c:pt idx="334" formatCode="General">
                  <c:v>1.8079902320000001</c:v>
                </c:pt>
                <c:pt idx="335" formatCode="General">
                  <c:v>1.811211484</c:v>
                </c:pt>
                <c:pt idx="336" formatCode="General">
                  <c:v>1.8145283379999999</c:v>
                </c:pt>
                <c:pt idx="337" formatCode="General">
                  <c:v>1.817711321</c:v>
                </c:pt>
                <c:pt idx="338" formatCode="General">
                  <c:v>1.821209031</c:v>
                </c:pt>
                <c:pt idx="339" formatCode="General">
                  <c:v>1.8254541259999999</c:v>
                </c:pt>
                <c:pt idx="340" formatCode="General">
                  <c:v>1.830058819</c:v>
                </c:pt>
                <c:pt idx="341" formatCode="General">
                  <c:v>1.833821615</c:v>
                </c:pt>
                <c:pt idx="342" formatCode="General">
                  <c:v>1.837074527</c:v>
                </c:pt>
                <c:pt idx="343" formatCode="General">
                  <c:v>1.84006493</c:v>
                </c:pt>
                <c:pt idx="344" formatCode="General">
                  <c:v>1.8425541990000001</c:v>
                </c:pt>
                <c:pt idx="345" formatCode="General">
                  <c:v>1.844650642</c:v>
                </c:pt>
                <c:pt idx="346" formatCode="General">
                  <c:v>1.8471313620000001</c:v>
                </c:pt>
                <c:pt idx="347" formatCode="General">
                  <c:v>1.8494715960000001</c:v>
                </c:pt>
                <c:pt idx="348" formatCode="General">
                  <c:v>1.8515660700000001</c:v>
                </c:pt>
                <c:pt idx="349" formatCode="General">
                  <c:v>1.85320602</c:v>
                </c:pt>
                <c:pt idx="350" formatCode="General">
                  <c:v>1.8545994619999999</c:v>
                </c:pt>
                <c:pt idx="351" formatCode="General">
                  <c:v>1.855656406</c:v>
                </c:pt>
                <c:pt idx="352" formatCode="General">
                  <c:v>1.8564944130000001</c:v>
                </c:pt>
                <c:pt idx="353" formatCode="General">
                  <c:v>1.8572594870000001</c:v>
                </c:pt>
                <c:pt idx="354" formatCode="General">
                  <c:v>1.8579524839999999</c:v>
                </c:pt>
                <c:pt idx="355" formatCode="General">
                  <c:v>1.858565765</c:v>
                </c:pt>
                <c:pt idx="356" formatCode="General">
                  <c:v>1.8591433319999999</c:v>
                </c:pt>
                <c:pt idx="357" formatCode="General">
                  <c:v>1.8597344039999999</c:v>
                </c:pt>
                <c:pt idx="358" formatCode="General">
                  <c:v>1.8602494949999999</c:v>
                </c:pt>
                <c:pt idx="359" formatCode="General">
                  <c:v>1.8607667080000001</c:v>
                </c:pt>
                <c:pt idx="360" formatCode="General">
                  <c:v>1.861235279</c:v>
                </c:pt>
                <c:pt idx="361" formatCode="General">
                  <c:v>1.86163097</c:v>
                </c:pt>
                <c:pt idx="362" formatCode="General">
                  <c:v>1.8619565659999999</c:v>
                </c:pt>
                <c:pt idx="363" formatCode="General">
                  <c:v>1.8622523660000001</c:v>
                </c:pt>
                <c:pt idx="364" formatCode="General">
                  <c:v>1.862509172</c:v>
                </c:pt>
                <c:pt idx="365" formatCode="General">
                  <c:v>1.8627551330000001</c:v>
                </c:pt>
                <c:pt idx="366" formatCode="General">
                  <c:v>1.863018448</c:v>
                </c:pt>
                <c:pt idx="367" formatCode="General">
                  <c:v>1.8632297710000001</c:v>
                </c:pt>
              </c:numCache>
            </c:numRef>
          </c:xVal>
          <c:yVal>
            <c:numRef>
              <c:f>'Data fresh bones'!$GC$4:$GC$398</c:f>
              <c:numCache>
                <c:formatCode>0.00E+00</c:formatCode>
                <c:ptCount val="395"/>
                <c:pt idx="0">
                  <c:v>-9.7577699999999996E-6</c:v>
                </c:pt>
                <c:pt idx="1">
                  <c:v>-5.5693499999999998E-5</c:v>
                </c:pt>
                <c:pt idx="2">
                  <c:v>-1.7138399999999998E-5</c:v>
                </c:pt>
                <c:pt idx="3">
                  <c:v>-5.6845400000000003E-5</c:v>
                </c:pt>
                <c:pt idx="4">
                  <c:v>-4.6000600000000001E-5</c:v>
                </c:pt>
                <c:pt idx="5">
                  <c:v>-3.5091900000000002E-5</c:v>
                </c:pt>
                <c:pt idx="6">
                  <c:v>-2.6187299999999999E-5</c:v>
                </c:pt>
                <c:pt idx="7">
                  <c:v>-1.4871199999999999E-5</c:v>
                </c:pt>
                <c:pt idx="8">
                  <c:v>-4.8351399999999999E-6</c:v>
                </c:pt>
                <c:pt idx="9">
                  <c:v>3.53819E-6</c:v>
                </c:pt>
                <c:pt idx="10">
                  <c:v>1.2545699999999999E-5</c:v>
                </c:pt>
                <c:pt idx="11">
                  <c:v>2.1331600000000001E-5</c:v>
                </c:pt>
                <c:pt idx="12">
                  <c:v>2.9515299999999998E-5</c:v>
                </c:pt>
                <c:pt idx="13">
                  <c:v>3.76438E-5</c:v>
                </c:pt>
                <c:pt idx="14">
                  <c:v>4.5825499999999997E-5</c:v>
                </c:pt>
                <c:pt idx="15">
                  <c:v>5.2944300000000001E-5</c:v>
                </c:pt>
                <c:pt idx="16">
                  <c:v>5.9793200000000002E-5</c:v>
                </c:pt>
                <c:pt idx="17">
                  <c:v>6.5688399999999999E-5</c:v>
                </c:pt>
                <c:pt idx="18">
                  <c:v>7.1721400000000001E-5</c:v>
                </c:pt>
                <c:pt idx="19">
                  <c:v>7.7316600000000004E-5</c:v>
                </c:pt>
                <c:pt idx="20">
                  <c:v>8.2643499999999996E-5</c:v>
                </c:pt>
                <c:pt idx="21">
                  <c:v>8.7254600000000003E-5</c:v>
                </c:pt>
                <c:pt idx="22">
                  <c:v>9.1660299999999994E-5</c:v>
                </c:pt>
                <c:pt idx="23">
                  <c:v>9.4852999999999995E-5</c:v>
                </c:pt>
                <c:pt idx="24">
                  <c:v>9.6333099999999994E-5</c:v>
                </c:pt>
                <c:pt idx="25">
                  <c:v>9.9467400000000002E-5</c:v>
                </c:pt>
                <c:pt idx="26" formatCode="General">
                  <c:v>1.01703E-4</c:v>
                </c:pt>
                <c:pt idx="27" formatCode="General">
                  <c:v>1.0382600000000001E-4</c:v>
                </c:pt>
                <c:pt idx="28" formatCode="General">
                  <c:v>1.05006E-4</c:v>
                </c:pt>
                <c:pt idx="29" formatCode="General">
                  <c:v>1.06848E-4</c:v>
                </c:pt>
                <c:pt idx="30" formatCode="General">
                  <c:v>1.07453E-4</c:v>
                </c:pt>
                <c:pt idx="31" formatCode="General">
                  <c:v>1.0898E-4</c:v>
                </c:pt>
                <c:pt idx="32" formatCode="General">
                  <c:v>1.10071E-4</c:v>
                </c:pt>
                <c:pt idx="33" formatCode="General">
                  <c:v>1.10877E-4</c:v>
                </c:pt>
                <c:pt idx="34" formatCode="General">
                  <c:v>1.11354E-4</c:v>
                </c:pt>
                <c:pt idx="35" formatCode="General">
                  <c:v>1.13027E-4</c:v>
                </c:pt>
                <c:pt idx="36" formatCode="General">
                  <c:v>1.13905E-4</c:v>
                </c:pt>
                <c:pt idx="37" formatCode="General">
                  <c:v>1.14879E-4</c:v>
                </c:pt>
                <c:pt idx="38" formatCode="General">
                  <c:v>1.16768E-4</c:v>
                </c:pt>
                <c:pt idx="39" formatCode="General">
                  <c:v>1.18434E-4</c:v>
                </c:pt>
                <c:pt idx="40" formatCode="General">
                  <c:v>1.20257E-4</c:v>
                </c:pt>
                <c:pt idx="41" formatCode="General">
                  <c:v>1.21759E-4</c:v>
                </c:pt>
                <c:pt idx="42" formatCode="General">
                  <c:v>1.23211E-4</c:v>
                </c:pt>
                <c:pt idx="43" formatCode="General">
                  <c:v>1.2442400000000001E-4</c:v>
                </c:pt>
                <c:pt idx="44" formatCode="General">
                  <c:v>1.2615099999999999E-4</c:v>
                </c:pt>
                <c:pt idx="45" formatCode="General">
                  <c:v>1.27479E-4</c:v>
                </c:pt>
                <c:pt idx="46" formatCode="General">
                  <c:v>1.2803399999999999E-4</c:v>
                </c:pt>
                <c:pt idx="47" formatCode="General">
                  <c:v>1.2973499999999999E-4</c:v>
                </c:pt>
                <c:pt idx="48" formatCode="General">
                  <c:v>1.3190599999999999E-4</c:v>
                </c:pt>
                <c:pt idx="49" formatCode="General">
                  <c:v>1.3303300000000001E-4</c:v>
                </c:pt>
                <c:pt idx="50" formatCode="General">
                  <c:v>1.3492199999999999E-4</c:v>
                </c:pt>
                <c:pt idx="51" formatCode="General">
                  <c:v>1.35931E-4</c:v>
                </c:pt>
                <c:pt idx="52" formatCode="General">
                  <c:v>1.3685600000000001E-4</c:v>
                </c:pt>
                <c:pt idx="53" formatCode="General">
                  <c:v>1.3760500000000001E-4</c:v>
                </c:pt>
                <c:pt idx="54" formatCode="General">
                  <c:v>1.37384E-4</c:v>
                </c:pt>
                <c:pt idx="55" formatCode="General">
                  <c:v>1.37916E-4</c:v>
                </c:pt>
                <c:pt idx="56" formatCode="General">
                  <c:v>1.40397E-4</c:v>
                </c:pt>
                <c:pt idx="57" formatCode="General">
                  <c:v>1.4042500000000001E-4</c:v>
                </c:pt>
                <c:pt idx="58" formatCode="General">
                  <c:v>1.4041300000000001E-4</c:v>
                </c:pt>
                <c:pt idx="59" formatCode="General">
                  <c:v>1.42337E-4</c:v>
                </c:pt>
                <c:pt idx="60" formatCode="General">
                  <c:v>1.4242599999999999E-4</c:v>
                </c:pt>
                <c:pt idx="61" formatCode="General">
                  <c:v>1.4150100000000001E-4</c:v>
                </c:pt>
                <c:pt idx="62" formatCode="General">
                  <c:v>1.4302600000000001E-4</c:v>
                </c:pt>
                <c:pt idx="63" formatCode="General">
                  <c:v>1.4417299999999999E-4</c:v>
                </c:pt>
                <c:pt idx="64" formatCode="General">
                  <c:v>1.4344E-4</c:v>
                </c:pt>
                <c:pt idx="65" formatCode="General">
                  <c:v>1.4315500000000001E-4</c:v>
                </c:pt>
                <c:pt idx="66" formatCode="General">
                  <c:v>1.4395599999999999E-4</c:v>
                </c:pt>
                <c:pt idx="67" formatCode="General">
                  <c:v>1.4454499999999999E-4</c:v>
                </c:pt>
                <c:pt idx="68" formatCode="General">
                  <c:v>1.4467500000000001E-4</c:v>
                </c:pt>
                <c:pt idx="69" formatCode="General">
                  <c:v>1.4583700000000001E-4</c:v>
                </c:pt>
                <c:pt idx="70" formatCode="General">
                  <c:v>1.4760399999999999E-4</c:v>
                </c:pt>
                <c:pt idx="71" formatCode="General">
                  <c:v>1.47513E-4</c:v>
                </c:pt>
                <c:pt idx="72" formatCode="General">
                  <c:v>1.4789100000000001E-4</c:v>
                </c:pt>
                <c:pt idx="73" formatCode="General">
                  <c:v>1.49073E-4</c:v>
                </c:pt>
                <c:pt idx="74" formatCode="General">
                  <c:v>1.5137399999999999E-4</c:v>
                </c:pt>
                <c:pt idx="75" formatCode="General">
                  <c:v>1.5206700000000001E-4</c:v>
                </c:pt>
                <c:pt idx="76" formatCode="General">
                  <c:v>1.5283199999999999E-4</c:v>
                </c:pt>
                <c:pt idx="77" formatCode="General">
                  <c:v>1.55134E-4</c:v>
                </c:pt>
                <c:pt idx="78" formatCode="General">
                  <c:v>1.5601800000000001E-4</c:v>
                </c:pt>
                <c:pt idx="79" formatCode="General">
                  <c:v>1.55902E-4</c:v>
                </c:pt>
                <c:pt idx="80" formatCode="General">
                  <c:v>1.5697500000000001E-4</c:v>
                </c:pt>
                <c:pt idx="81" formatCode="General">
                  <c:v>1.5799E-4</c:v>
                </c:pt>
                <c:pt idx="82" formatCode="General">
                  <c:v>1.5896399999999999E-4</c:v>
                </c:pt>
                <c:pt idx="83" formatCode="General">
                  <c:v>1.5998999999999999E-4</c:v>
                </c:pt>
                <c:pt idx="84" formatCode="General">
                  <c:v>1.6100199999999999E-4</c:v>
                </c:pt>
                <c:pt idx="85" formatCode="General">
                  <c:v>1.6217099999999999E-4</c:v>
                </c:pt>
                <c:pt idx="86" formatCode="General">
                  <c:v>1.6358200000000001E-4</c:v>
                </c:pt>
                <c:pt idx="87" formatCode="General">
                  <c:v>1.6379900000000001E-4</c:v>
                </c:pt>
                <c:pt idx="88" formatCode="General">
                  <c:v>1.6524000000000001E-4</c:v>
                </c:pt>
                <c:pt idx="89" formatCode="General">
                  <c:v>1.6696199999999999E-4</c:v>
                </c:pt>
                <c:pt idx="90" formatCode="General">
                  <c:v>1.6889300000000001E-4</c:v>
                </c:pt>
                <c:pt idx="91" formatCode="General">
                  <c:v>1.70514E-4</c:v>
                </c:pt>
                <c:pt idx="92" formatCode="General">
                  <c:v>1.7297800000000001E-4</c:v>
                </c:pt>
                <c:pt idx="93" formatCode="General">
                  <c:v>1.7490600000000001E-4</c:v>
                </c:pt>
                <c:pt idx="94" formatCode="General">
                  <c:v>1.7587500000000001E-4</c:v>
                </c:pt>
                <c:pt idx="95" formatCode="General">
                  <c:v>1.76794E-4</c:v>
                </c:pt>
                <c:pt idx="96" formatCode="General">
                  <c:v>1.77536E-4</c:v>
                </c:pt>
                <c:pt idx="97" formatCode="General">
                  <c:v>1.78495E-4</c:v>
                </c:pt>
                <c:pt idx="98" formatCode="General">
                  <c:v>1.7956E-4</c:v>
                </c:pt>
                <c:pt idx="99" formatCode="General">
                  <c:v>1.8091E-4</c:v>
                </c:pt>
                <c:pt idx="100" formatCode="General">
                  <c:v>1.8232799999999999E-4</c:v>
                </c:pt>
                <c:pt idx="101" formatCode="General">
                  <c:v>1.8416400000000001E-4</c:v>
                </c:pt>
                <c:pt idx="102" formatCode="General">
                  <c:v>1.85057E-4</c:v>
                </c:pt>
                <c:pt idx="103" formatCode="General">
                  <c:v>1.8638199999999999E-4</c:v>
                </c:pt>
                <c:pt idx="104" formatCode="General">
                  <c:v>1.8738899999999999E-4</c:v>
                </c:pt>
                <c:pt idx="105" formatCode="General">
                  <c:v>1.8790199999999999E-4</c:v>
                </c:pt>
                <c:pt idx="106" formatCode="General">
                  <c:v>1.87722E-4</c:v>
                </c:pt>
                <c:pt idx="107" formatCode="General">
                  <c:v>1.88536E-4</c:v>
                </c:pt>
                <c:pt idx="108" formatCode="General">
                  <c:v>1.8917900000000001E-4</c:v>
                </c:pt>
                <c:pt idx="109" formatCode="General">
                  <c:v>1.90056E-4</c:v>
                </c:pt>
                <c:pt idx="110" formatCode="General">
                  <c:v>1.9140199999999999E-4</c:v>
                </c:pt>
                <c:pt idx="111" formatCode="General">
                  <c:v>1.92518E-4</c:v>
                </c:pt>
                <c:pt idx="112" formatCode="General">
                  <c:v>1.92931E-4</c:v>
                </c:pt>
                <c:pt idx="113" formatCode="General">
                  <c:v>1.9328999999999999E-4</c:v>
                </c:pt>
                <c:pt idx="114" formatCode="General">
                  <c:v>1.9425099999999999E-4</c:v>
                </c:pt>
                <c:pt idx="115" formatCode="General">
                  <c:v>1.9359800000000001E-4</c:v>
                </c:pt>
                <c:pt idx="116" formatCode="General">
                  <c:v>1.9421900000000001E-4</c:v>
                </c:pt>
                <c:pt idx="117" formatCode="General">
                  <c:v>1.9542E-4</c:v>
                </c:pt>
                <c:pt idx="118" formatCode="General">
                  <c:v>1.9483900000000001E-4</c:v>
                </c:pt>
                <c:pt idx="119" formatCode="General">
                  <c:v>1.9309899999999999E-4</c:v>
                </c:pt>
                <c:pt idx="120" formatCode="General">
                  <c:v>1.9352099999999999E-4</c:v>
                </c:pt>
                <c:pt idx="121" formatCode="General">
                  <c:v>1.9303699999999999E-4</c:v>
                </c:pt>
                <c:pt idx="122" formatCode="General">
                  <c:v>1.92222E-4</c:v>
                </c:pt>
                <c:pt idx="123" formatCode="General">
                  <c:v>1.91814E-4</c:v>
                </c:pt>
                <c:pt idx="124" formatCode="General">
                  <c:v>1.92929E-4</c:v>
                </c:pt>
                <c:pt idx="125" formatCode="General">
                  <c:v>1.9246500000000001E-4</c:v>
                </c:pt>
                <c:pt idx="126" formatCode="General">
                  <c:v>1.9221200000000001E-4</c:v>
                </c:pt>
                <c:pt idx="127" formatCode="General">
                  <c:v>1.9360199999999999E-4</c:v>
                </c:pt>
                <c:pt idx="128" formatCode="General">
                  <c:v>1.9583400000000001E-4</c:v>
                </c:pt>
                <c:pt idx="129" formatCode="General">
                  <c:v>1.9524399999999999E-4</c:v>
                </c:pt>
                <c:pt idx="130" formatCode="General">
                  <c:v>1.95007E-4</c:v>
                </c:pt>
                <c:pt idx="131" formatCode="General">
                  <c:v>1.9444300000000001E-4</c:v>
                </c:pt>
                <c:pt idx="132" formatCode="General">
                  <c:v>1.9408300000000001E-4</c:v>
                </c:pt>
                <c:pt idx="133" formatCode="General">
                  <c:v>1.9287800000000001E-4</c:v>
                </c:pt>
                <c:pt idx="134" formatCode="General">
                  <c:v>1.9252599999999999E-4</c:v>
                </c:pt>
                <c:pt idx="135" formatCode="General">
                  <c:v>1.91604E-4</c:v>
                </c:pt>
                <c:pt idx="136" formatCode="General">
                  <c:v>1.9243299999999999E-4</c:v>
                </c:pt>
                <c:pt idx="137" formatCode="General">
                  <c:v>1.9071E-4</c:v>
                </c:pt>
                <c:pt idx="138" formatCode="General">
                  <c:v>1.9054200000000001E-4</c:v>
                </c:pt>
                <c:pt idx="139" formatCode="General">
                  <c:v>1.9010399999999999E-4</c:v>
                </c:pt>
                <c:pt idx="140" formatCode="General">
                  <c:v>1.89765E-4</c:v>
                </c:pt>
                <c:pt idx="141" formatCode="General">
                  <c:v>1.88378E-4</c:v>
                </c:pt>
                <c:pt idx="142" formatCode="General">
                  <c:v>1.8900399999999999E-4</c:v>
                </c:pt>
                <c:pt idx="143" formatCode="General">
                  <c:v>1.8877299999999999E-4</c:v>
                </c:pt>
                <c:pt idx="144" formatCode="General">
                  <c:v>1.8802700000000001E-4</c:v>
                </c:pt>
                <c:pt idx="145" formatCode="General">
                  <c:v>1.8828700000000001E-4</c:v>
                </c:pt>
                <c:pt idx="146" formatCode="General">
                  <c:v>1.8744899999999999E-4</c:v>
                </c:pt>
                <c:pt idx="147" formatCode="General">
                  <c:v>1.8722899999999999E-4</c:v>
                </c:pt>
                <c:pt idx="148" formatCode="General">
                  <c:v>1.86971E-4</c:v>
                </c:pt>
                <c:pt idx="149" formatCode="General">
                  <c:v>1.8645399999999999E-4</c:v>
                </c:pt>
                <c:pt idx="150" formatCode="General">
                  <c:v>1.8594400000000001E-4</c:v>
                </c:pt>
                <c:pt idx="151" formatCode="General">
                  <c:v>1.8641600000000001E-4</c:v>
                </c:pt>
                <c:pt idx="152" formatCode="General">
                  <c:v>1.8566700000000001E-4</c:v>
                </c:pt>
                <c:pt idx="153" formatCode="General">
                  <c:v>1.8468900000000001E-4</c:v>
                </c:pt>
                <c:pt idx="154" formatCode="General">
                  <c:v>1.8515200000000001E-4</c:v>
                </c:pt>
                <c:pt idx="155" formatCode="General">
                  <c:v>1.8557600000000001E-4</c:v>
                </c:pt>
                <c:pt idx="156" formatCode="General">
                  <c:v>1.84573E-4</c:v>
                </c:pt>
                <c:pt idx="157" formatCode="General">
                  <c:v>1.84773E-4</c:v>
                </c:pt>
                <c:pt idx="158" formatCode="General">
                  <c:v>1.8567900000000001E-4</c:v>
                </c:pt>
                <c:pt idx="159" formatCode="General">
                  <c:v>1.8436099999999999E-4</c:v>
                </c:pt>
                <c:pt idx="160" formatCode="General">
                  <c:v>1.8258900000000001E-4</c:v>
                </c:pt>
                <c:pt idx="161" formatCode="General">
                  <c:v>1.8210500000000001E-4</c:v>
                </c:pt>
                <c:pt idx="162" formatCode="General">
                  <c:v>1.8070299999999999E-4</c:v>
                </c:pt>
                <c:pt idx="163" formatCode="General">
                  <c:v>1.7944900000000001E-4</c:v>
                </c:pt>
                <c:pt idx="164" formatCode="General">
                  <c:v>1.79099E-4</c:v>
                </c:pt>
                <c:pt idx="165" formatCode="General">
                  <c:v>1.7919999999999999E-4</c:v>
                </c:pt>
                <c:pt idx="166" formatCode="General">
                  <c:v>1.78345E-4</c:v>
                </c:pt>
                <c:pt idx="167" formatCode="General">
                  <c:v>1.7809499999999999E-4</c:v>
                </c:pt>
                <c:pt idx="168" formatCode="General">
                  <c:v>1.7741E-4</c:v>
                </c:pt>
                <c:pt idx="169" formatCode="General">
                  <c:v>1.76909E-4</c:v>
                </c:pt>
                <c:pt idx="170" formatCode="General">
                  <c:v>1.7579800000000001E-4</c:v>
                </c:pt>
                <c:pt idx="171" formatCode="General">
                  <c:v>1.75534E-4</c:v>
                </c:pt>
                <c:pt idx="172" formatCode="General">
                  <c:v>1.7509599999999999E-4</c:v>
                </c:pt>
                <c:pt idx="173" formatCode="General">
                  <c:v>1.7459499999999999E-4</c:v>
                </c:pt>
                <c:pt idx="174" formatCode="General">
                  <c:v>1.73974E-4</c:v>
                </c:pt>
                <c:pt idx="175" formatCode="General">
                  <c:v>1.74031E-4</c:v>
                </c:pt>
                <c:pt idx="176" formatCode="General">
                  <c:v>1.7295200000000001E-4</c:v>
                </c:pt>
                <c:pt idx="177" formatCode="General">
                  <c:v>1.7255800000000001E-4</c:v>
                </c:pt>
                <c:pt idx="178" formatCode="General">
                  <c:v>1.7171299999999999E-4</c:v>
                </c:pt>
                <c:pt idx="179" formatCode="General">
                  <c:v>1.71313E-4</c:v>
                </c:pt>
                <c:pt idx="180" formatCode="General">
                  <c:v>1.6979699999999999E-4</c:v>
                </c:pt>
                <c:pt idx="181" formatCode="General">
                  <c:v>1.6976E-4</c:v>
                </c:pt>
                <c:pt idx="182" formatCode="General">
                  <c:v>1.68481E-4</c:v>
                </c:pt>
                <c:pt idx="183" formatCode="General">
                  <c:v>1.6846400000000001E-4</c:v>
                </c:pt>
                <c:pt idx="184" formatCode="General">
                  <c:v>1.68054E-4</c:v>
                </c:pt>
                <c:pt idx="185" formatCode="General">
                  <c:v>1.6730099999999999E-4</c:v>
                </c:pt>
                <c:pt idx="186" formatCode="General">
                  <c:v>1.67271E-4</c:v>
                </c:pt>
                <c:pt idx="187" formatCode="General">
                  <c:v>1.67734E-4</c:v>
                </c:pt>
                <c:pt idx="188" formatCode="General">
                  <c:v>1.6655000000000001E-4</c:v>
                </c:pt>
                <c:pt idx="189" formatCode="General">
                  <c:v>1.6539699999999999E-4</c:v>
                </c:pt>
                <c:pt idx="190" formatCode="General">
                  <c:v>1.6570300000000001E-4</c:v>
                </c:pt>
                <c:pt idx="191" formatCode="General">
                  <c:v>1.6454999999999999E-4</c:v>
                </c:pt>
                <c:pt idx="192" formatCode="General">
                  <c:v>1.6389700000000001E-4</c:v>
                </c:pt>
                <c:pt idx="193" formatCode="General">
                  <c:v>1.6343900000000001E-4</c:v>
                </c:pt>
                <c:pt idx="194" formatCode="General">
                  <c:v>1.62385E-4</c:v>
                </c:pt>
                <c:pt idx="195" formatCode="General">
                  <c:v>1.60094E-4</c:v>
                </c:pt>
                <c:pt idx="196" formatCode="General">
                  <c:v>1.5846E-4</c:v>
                </c:pt>
                <c:pt idx="197" formatCode="General">
                  <c:v>1.56849E-4</c:v>
                </c:pt>
                <c:pt idx="198" formatCode="General">
                  <c:v>1.57016E-4</c:v>
                </c:pt>
                <c:pt idx="199" formatCode="General">
                  <c:v>1.5636299999999999E-4</c:v>
                </c:pt>
                <c:pt idx="200" formatCode="General">
                  <c:v>1.5628899999999999E-4</c:v>
                </c:pt>
                <c:pt idx="201" formatCode="General">
                  <c:v>1.5606800000000001E-4</c:v>
                </c:pt>
                <c:pt idx="202" formatCode="General">
                  <c:v>1.5546599999999999E-4</c:v>
                </c:pt>
                <c:pt idx="203" formatCode="General">
                  <c:v>1.54258E-4</c:v>
                </c:pt>
                <c:pt idx="204" formatCode="General">
                  <c:v>1.5292600000000001E-4</c:v>
                </c:pt>
                <c:pt idx="205" formatCode="General">
                  <c:v>1.5149799999999999E-4</c:v>
                </c:pt>
                <c:pt idx="206" formatCode="General">
                  <c:v>1.4987999999999999E-4</c:v>
                </c:pt>
                <c:pt idx="207" formatCode="General">
                  <c:v>1.48985E-4</c:v>
                </c:pt>
                <c:pt idx="208" formatCode="General">
                  <c:v>1.4711600000000001E-4</c:v>
                </c:pt>
                <c:pt idx="209" formatCode="General">
                  <c:v>1.4563400000000001E-4</c:v>
                </c:pt>
                <c:pt idx="210" formatCode="General">
                  <c:v>1.43714E-4</c:v>
                </c:pt>
                <c:pt idx="211" formatCode="General">
                  <c:v>1.4261300000000001E-4</c:v>
                </c:pt>
                <c:pt idx="212" formatCode="General">
                  <c:v>1.4122000000000001E-4</c:v>
                </c:pt>
                <c:pt idx="213" formatCode="General">
                  <c:v>1.4036499999999999E-4</c:v>
                </c:pt>
                <c:pt idx="214" formatCode="General">
                  <c:v>1.3936299999999999E-4</c:v>
                </c:pt>
                <c:pt idx="215" formatCode="General">
                  <c:v>1.3849399999999999E-4</c:v>
                </c:pt>
                <c:pt idx="216" formatCode="General">
                  <c:v>1.3683400000000001E-4</c:v>
                </c:pt>
                <c:pt idx="217" formatCode="General">
                  <c:v>1.35384E-4</c:v>
                </c:pt>
                <c:pt idx="218" formatCode="General">
                  <c:v>1.3468099999999999E-4</c:v>
                </c:pt>
                <c:pt idx="219" formatCode="General">
                  <c:v>1.3395400000000001E-4</c:v>
                </c:pt>
                <c:pt idx="220" formatCode="General">
                  <c:v>1.32278E-4</c:v>
                </c:pt>
                <c:pt idx="221" formatCode="General">
                  <c:v>1.3158899999999999E-4</c:v>
                </c:pt>
                <c:pt idx="222" formatCode="General">
                  <c:v>1.3177499999999999E-4</c:v>
                </c:pt>
                <c:pt idx="223" formatCode="General">
                  <c:v>1.3104300000000001E-4</c:v>
                </c:pt>
                <c:pt idx="224" formatCode="General">
                  <c:v>1.2951E-4</c:v>
                </c:pt>
                <c:pt idx="225" formatCode="General">
                  <c:v>1.2968699999999999E-4</c:v>
                </c:pt>
                <c:pt idx="226" formatCode="General">
                  <c:v>1.2874199999999999E-4</c:v>
                </c:pt>
                <c:pt idx="227" formatCode="General">
                  <c:v>1.27188E-4</c:v>
                </c:pt>
                <c:pt idx="228" formatCode="General">
                  <c:v>1.2548E-4</c:v>
                </c:pt>
                <c:pt idx="229" formatCode="General">
                  <c:v>1.2510000000000001E-4</c:v>
                </c:pt>
                <c:pt idx="230" formatCode="General">
                  <c:v>1.2409399999999999E-4</c:v>
                </c:pt>
                <c:pt idx="231" formatCode="General">
                  <c:v>1.23724E-4</c:v>
                </c:pt>
                <c:pt idx="232" formatCode="General">
                  <c:v>1.23218E-4</c:v>
                </c:pt>
                <c:pt idx="233" formatCode="General">
                  <c:v>1.22471E-4</c:v>
                </c:pt>
                <c:pt idx="234" formatCode="General">
                  <c:v>1.20736E-4</c:v>
                </c:pt>
                <c:pt idx="235" formatCode="General">
                  <c:v>1.2010000000000001E-4</c:v>
                </c:pt>
                <c:pt idx="236" formatCode="General">
                  <c:v>1.18816E-4</c:v>
                </c:pt>
                <c:pt idx="237" formatCode="General">
                  <c:v>1.1743699999999999E-4</c:v>
                </c:pt>
                <c:pt idx="238" formatCode="General">
                  <c:v>1.1741800000000001E-4</c:v>
                </c:pt>
                <c:pt idx="239" formatCode="General">
                  <c:v>1.17312E-4</c:v>
                </c:pt>
                <c:pt idx="240" formatCode="General">
                  <c:v>1.15796E-4</c:v>
                </c:pt>
                <c:pt idx="241" formatCode="General">
                  <c:v>1.1531699999999999E-4</c:v>
                </c:pt>
                <c:pt idx="242" formatCode="General">
                  <c:v>1.1503899999999999E-4</c:v>
                </c:pt>
                <c:pt idx="243" formatCode="General">
                  <c:v>1.1241199999999999E-4</c:v>
                </c:pt>
                <c:pt idx="244" formatCode="General">
                  <c:v>1.12421E-4</c:v>
                </c:pt>
                <c:pt idx="245" formatCode="General">
                  <c:v>1.11137E-4</c:v>
                </c:pt>
                <c:pt idx="246" formatCode="General">
                  <c:v>1.11537E-4</c:v>
                </c:pt>
                <c:pt idx="247" formatCode="General">
                  <c:v>1.09949E-4</c:v>
                </c:pt>
                <c:pt idx="248" formatCode="General">
                  <c:v>1.08683E-4</c:v>
                </c:pt>
                <c:pt idx="249" formatCode="General">
                  <c:v>1.0774500000000001E-4</c:v>
                </c:pt>
                <c:pt idx="250" formatCode="General">
                  <c:v>1.06563E-4</c:v>
                </c:pt>
                <c:pt idx="251" formatCode="General">
                  <c:v>1.05282E-4</c:v>
                </c:pt>
                <c:pt idx="252" formatCode="General">
                  <c:v>1.0456299999999999E-4</c:v>
                </c:pt>
                <c:pt idx="253" formatCode="General">
                  <c:v>1.05579E-4</c:v>
                </c:pt>
                <c:pt idx="254" formatCode="General">
                  <c:v>1.04257E-4</c:v>
                </c:pt>
                <c:pt idx="255" formatCode="General">
                  <c:v>1.0454300000000001E-4</c:v>
                </c:pt>
                <c:pt idx="256" formatCode="General">
                  <c:v>1.0242E-4</c:v>
                </c:pt>
                <c:pt idx="257" formatCode="General">
                  <c:v>1.01693E-4</c:v>
                </c:pt>
                <c:pt idx="258" formatCode="General">
                  <c:v>1.00216E-4</c:v>
                </c:pt>
                <c:pt idx="259">
                  <c:v>9.9946799999999997E-5</c:v>
                </c:pt>
                <c:pt idx="260">
                  <c:v>9.9088300000000005E-5</c:v>
                </c:pt>
                <c:pt idx="261">
                  <c:v>9.9469200000000006E-5</c:v>
                </c:pt>
                <c:pt idx="262">
                  <c:v>9.9438599999999994E-5</c:v>
                </c:pt>
                <c:pt idx="263">
                  <c:v>9.9276899999999998E-5</c:v>
                </c:pt>
                <c:pt idx="264">
                  <c:v>9.9366900000000006E-5</c:v>
                </c:pt>
                <c:pt idx="265">
                  <c:v>9.9966399999999999E-5</c:v>
                </c:pt>
                <c:pt idx="266">
                  <c:v>9.9510400000000002E-5</c:v>
                </c:pt>
                <c:pt idx="267">
                  <c:v>9.9412600000000004E-5</c:v>
                </c:pt>
                <c:pt idx="268">
                  <c:v>9.9319899999999998E-5</c:v>
                </c:pt>
                <c:pt idx="269">
                  <c:v>9.8589200000000001E-5</c:v>
                </c:pt>
                <c:pt idx="270">
                  <c:v>9.78625E-5</c:v>
                </c:pt>
                <c:pt idx="271">
                  <c:v>9.8410499999999996E-5</c:v>
                </c:pt>
                <c:pt idx="272">
                  <c:v>9.8011500000000002E-5</c:v>
                </c:pt>
                <c:pt idx="273">
                  <c:v>9.8086300000000003E-5</c:v>
                </c:pt>
                <c:pt idx="274">
                  <c:v>9.8448600000000005E-5</c:v>
                </c:pt>
                <c:pt idx="275">
                  <c:v>9.8674900000000006E-5</c:v>
                </c:pt>
                <c:pt idx="276">
                  <c:v>9.88761E-5</c:v>
                </c:pt>
                <c:pt idx="277" formatCode="General">
                  <c:v>1.00973E-4</c:v>
                </c:pt>
                <c:pt idx="278" formatCode="General">
                  <c:v>1.0317799999999999E-4</c:v>
                </c:pt>
                <c:pt idx="279" formatCode="General">
                  <c:v>1.03708E-4</c:v>
                </c:pt>
                <c:pt idx="280" formatCode="General">
                  <c:v>1.04156E-4</c:v>
                </c:pt>
                <c:pt idx="281" formatCode="General">
                  <c:v>1.04434E-4</c:v>
                </c:pt>
                <c:pt idx="282">
                  <c:v>9.8626899999999996E-5</c:v>
                </c:pt>
                <c:pt idx="283">
                  <c:v>9.65492E-5</c:v>
                </c:pt>
                <c:pt idx="284">
                  <c:v>9.6856100000000003E-5</c:v>
                </c:pt>
                <c:pt idx="285">
                  <c:v>9.6276500000000006E-5</c:v>
                </c:pt>
                <c:pt idx="286">
                  <c:v>9.6893199999999996E-5</c:v>
                </c:pt>
                <c:pt idx="287">
                  <c:v>9.9304500000000004E-5</c:v>
                </c:pt>
                <c:pt idx="288" formatCode="General">
                  <c:v>1.00116E-4</c:v>
                </c:pt>
                <c:pt idx="289" formatCode="General">
                  <c:v>1.00658E-4</c:v>
                </c:pt>
                <c:pt idx="290" formatCode="General">
                  <c:v>1.02143E-4</c:v>
                </c:pt>
                <c:pt idx="291" formatCode="General">
                  <c:v>1.02966E-4</c:v>
                </c:pt>
                <c:pt idx="292" formatCode="General">
                  <c:v>1.03903E-4</c:v>
                </c:pt>
                <c:pt idx="293" formatCode="General">
                  <c:v>1.0524800000000001E-4</c:v>
                </c:pt>
                <c:pt idx="294" formatCode="General">
                  <c:v>1.0689200000000001E-4</c:v>
                </c:pt>
                <c:pt idx="295" formatCode="General">
                  <c:v>1.0795500000000001E-4</c:v>
                </c:pt>
                <c:pt idx="296" formatCode="General">
                  <c:v>1.0987799999999999E-4</c:v>
                </c:pt>
                <c:pt idx="297" formatCode="General">
                  <c:v>1.13427E-4</c:v>
                </c:pt>
                <c:pt idx="298" formatCode="General">
                  <c:v>1.14666E-4</c:v>
                </c:pt>
                <c:pt idx="299" formatCode="General">
                  <c:v>1.15506E-4</c:v>
                </c:pt>
                <c:pt idx="300" formatCode="General">
                  <c:v>1.17143E-4</c:v>
                </c:pt>
                <c:pt idx="301" formatCode="General">
                  <c:v>1.1987199999999999E-4</c:v>
                </c:pt>
                <c:pt idx="302" formatCode="General">
                  <c:v>1.20771E-4</c:v>
                </c:pt>
                <c:pt idx="303" formatCode="General">
                  <c:v>1.23285E-4</c:v>
                </c:pt>
                <c:pt idx="304" formatCode="General">
                  <c:v>1.24518E-4</c:v>
                </c:pt>
                <c:pt idx="305" formatCode="General">
                  <c:v>1.2521200000000001E-4</c:v>
                </c:pt>
                <c:pt idx="306" formatCode="General">
                  <c:v>1.2619899999999999E-4</c:v>
                </c:pt>
                <c:pt idx="307" formatCode="General">
                  <c:v>1.2829399999999999E-4</c:v>
                </c:pt>
                <c:pt idx="308" formatCode="General">
                  <c:v>1.31206E-4</c:v>
                </c:pt>
                <c:pt idx="309" formatCode="General">
                  <c:v>1.3448999999999999E-4</c:v>
                </c:pt>
                <c:pt idx="310" formatCode="General">
                  <c:v>1.3812000000000001E-4</c:v>
                </c:pt>
                <c:pt idx="311" formatCode="General">
                  <c:v>1.3927500000000001E-4</c:v>
                </c:pt>
                <c:pt idx="312" formatCode="General">
                  <c:v>1.4017000000000001E-4</c:v>
                </c:pt>
                <c:pt idx="313" formatCode="General">
                  <c:v>1.3989499999999999E-4</c:v>
                </c:pt>
                <c:pt idx="314" formatCode="General">
                  <c:v>1.4106399999999999E-4</c:v>
                </c:pt>
                <c:pt idx="315" formatCode="General">
                  <c:v>1.4177999999999999E-4</c:v>
                </c:pt>
                <c:pt idx="316" formatCode="General">
                  <c:v>1.43898E-4</c:v>
                </c:pt>
                <c:pt idx="317" formatCode="General">
                  <c:v>1.47045E-4</c:v>
                </c:pt>
                <c:pt idx="318" formatCode="General">
                  <c:v>1.5013E-4</c:v>
                </c:pt>
                <c:pt idx="319" formatCode="General">
                  <c:v>1.52416E-4</c:v>
                </c:pt>
                <c:pt idx="320" formatCode="General">
                  <c:v>1.5476300000000001E-4</c:v>
                </c:pt>
                <c:pt idx="321" formatCode="General">
                  <c:v>1.5798400000000001E-4</c:v>
                </c:pt>
                <c:pt idx="322" formatCode="General">
                  <c:v>1.6080599999999999E-4</c:v>
                </c:pt>
                <c:pt idx="323" formatCode="General">
                  <c:v>1.6210000000000001E-4</c:v>
                </c:pt>
                <c:pt idx="324" formatCode="General">
                  <c:v>1.63986E-4</c:v>
                </c:pt>
                <c:pt idx="325" formatCode="General">
                  <c:v>1.68219E-4</c:v>
                </c:pt>
                <c:pt idx="326" formatCode="General">
                  <c:v>1.6994199999999999E-4</c:v>
                </c:pt>
                <c:pt idx="327" formatCode="General">
                  <c:v>1.72206E-4</c:v>
                </c:pt>
                <c:pt idx="328" formatCode="General">
                  <c:v>1.7550000000000001E-4</c:v>
                </c:pt>
                <c:pt idx="329" formatCode="General">
                  <c:v>1.8059599999999999E-4</c:v>
                </c:pt>
                <c:pt idx="330" formatCode="General">
                  <c:v>1.8150800000000001E-4</c:v>
                </c:pt>
                <c:pt idx="331" formatCode="General">
                  <c:v>1.8485100000000001E-4</c:v>
                </c:pt>
                <c:pt idx="332" formatCode="General">
                  <c:v>1.8690199999999999E-4</c:v>
                </c:pt>
                <c:pt idx="333" formatCode="General">
                  <c:v>1.9076799999999999E-4</c:v>
                </c:pt>
                <c:pt idx="334" formatCode="General">
                  <c:v>1.91683E-4</c:v>
                </c:pt>
                <c:pt idx="335" formatCode="General">
                  <c:v>1.96734E-4</c:v>
                </c:pt>
                <c:pt idx="336" formatCode="General">
                  <c:v>2.0070799999999999E-4</c:v>
                </c:pt>
                <c:pt idx="337" formatCode="General">
                  <c:v>2.0472000000000001E-4</c:v>
                </c:pt>
                <c:pt idx="338" formatCode="General">
                  <c:v>2.0611300000000001E-4</c:v>
                </c:pt>
                <c:pt idx="339" formatCode="General">
                  <c:v>2.07295E-4</c:v>
                </c:pt>
                <c:pt idx="340" formatCode="General">
                  <c:v>2.08352E-4</c:v>
                </c:pt>
                <c:pt idx="341" formatCode="General">
                  <c:v>2.0928599999999999E-4</c:v>
                </c:pt>
                <c:pt idx="342" formatCode="General">
                  <c:v>2.1088300000000001E-4</c:v>
                </c:pt>
                <c:pt idx="343" formatCode="General">
                  <c:v>2.1347400000000001E-4</c:v>
                </c:pt>
                <c:pt idx="344" formatCode="General">
                  <c:v>2.1808299999999999E-4</c:v>
                </c:pt>
                <c:pt idx="345" formatCode="General">
                  <c:v>2.2127599999999999E-4</c:v>
                </c:pt>
                <c:pt idx="346" formatCode="General">
                  <c:v>2.2536299999999999E-4</c:v>
                </c:pt>
                <c:pt idx="347" formatCode="General">
                  <c:v>2.2944099999999999E-4</c:v>
                </c:pt>
                <c:pt idx="348" formatCode="General">
                  <c:v>2.3067399999999999E-4</c:v>
                </c:pt>
                <c:pt idx="349" formatCode="General">
                  <c:v>2.33105E-4</c:v>
                </c:pt>
                <c:pt idx="350" formatCode="General">
                  <c:v>2.39225E-4</c:v>
                </c:pt>
                <c:pt idx="351" formatCode="General">
                  <c:v>2.4188000000000001E-4</c:v>
                </c:pt>
                <c:pt idx="352" formatCode="General">
                  <c:v>2.43358E-4</c:v>
                </c:pt>
                <c:pt idx="353" formatCode="General">
                  <c:v>2.52024E-4</c:v>
                </c:pt>
                <c:pt idx="354" formatCode="General">
                  <c:v>2.5208799999999998E-4</c:v>
                </c:pt>
                <c:pt idx="355" formatCode="General">
                  <c:v>2.4730599999999998E-4</c:v>
                </c:pt>
                <c:pt idx="356" formatCode="General">
                  <c:v>2.3942700000000001E-4</c:v>
                </c:pt>
                <c:pt idx="357" formatCode="General">
                  <c:v>2.4412199999999999E-4</c:v>
                </c:pt>
                <c:pt idx="358" formatCode="General">
                  <c:v>2.5093400000000002E-4</c:v>
                </c:pt>
                <c:pt idx="359" formatCode="General">
                  <c:v>2.6448999999999998E-4</c:v>
                </c:pt>
                <c:pt idx="360" formatCode="General">
                  <c:v>2.6532299999999998E-4</c:v>
                </c:pt>
                <c:pt idx="361" formatCode="General">
                  <c:v>2.78249E-4</c:v>
                </c:pt>
                <c:pt idx="362" formatCode="General">
                  <c:v>2.7653600000000002E-4</c:v>
                </c:pt>
                <c:pt idx="363" formatCode="General">
                  <c:v>2.6803800000000001E-4</c:v>
                </c:pt>
                <c:pt idx="364" formatCode="General">
                  <c:v>2.5262700000000001E-4</c:v>
                </c:pt>
                <c:pt idx="365" formatCode="General">
                  <c:v>2.4309599999999999E-4</c:v>
                </c:pt>
                <c:pt idx="366" formatCode="General">
                  <c:v>2.3022200000000001E-4</c:v>
                </c:pt>
                <c:pt idx="367" formatCode="General">
                  <c:v>2.1415200000000001E-4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DB-4A1D-9D5E-4C75EC5BE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33024"/>
        <c:axId val="161033600"/>
      </c:scatterChart>
      <c:valAx>
        <c:axId val="161033024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1033600"/>
        <c:crosses val="autoZero"/>
        <c:crossBetween val="midCat"/>
      </c:valAx>
      <c:valAx>
        <c:axId val="16103360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610330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21220304192745137"/>
                  <c:y val="0.23247842942046038"/>
                </c:manualLayout>
              </c:layout>
              <c:numFmt formatCode="General" sourceLinked="0"/>
            </c:trendlineLbl>
          </c:trendline>
          <c:xVal>
            <c:numRef>
              <c:f>'Data fresh bones'!$GB$4:$GB$398</c:f>
              <c:numCache>
                <c:formatCode>0.00E+00</c:formatCode>
                <c:ptCount val="395"/>
                <c:pt idx="0">
                  <c:v>-4.6587800000000001E-5</c:v>
                </c:pt>
                <c:pt idx="1">
                  <c:v>-5.4716699999999997E-5</c:v>
                </c:pt>
                <c:pt idx="2">
                  <c:v>-6.3318099999999999E-5</c:v>
                </c:pt>
                <c:pt idx="3">
                  <c:v>-3.5153700000000002E-5</c:v>
                </c:pt>
                <c:pt idx="4" formatCode="General">
                  <c:v>1.0900699999999999E-4</c:v>
                </c:pt>
                <c:pt idx="5" formatCode="General">
                  <c:v>8.4002800000000004E-4</c:v>
                </c:pt>
                <c:pt idx="6" formatCode="General">
                  <c:v>2.1811180000000001E-3</c:v>
                </c:pt>
                <c:pt idx="7" formatCode="General">
                  <c:v>4.4798870000000001E-3</c:v>
                </c:pt>
                <c:pt idx="8" formatCode="General">
                  <c:v>7.682538E-3</c:v>
                </c:pt>
                <c:pt idx="9" formatCode="General">
                  <c:v>1.1568004999999999E-2</c:v>
                </c:pt>
                <c:pt idx="10" formatCode="General">
                  <c:v>1.6326954000000001E-2</c:v>
                </c:pt>
                <c:pt idx="11" formatCode="General">
                  <c:v>2.2497571000000001E-2</c:v>
                </c:pt>
                <c:pt idx="12" formatCode="General">
                  <c:v>2.9600227E-2</c:v>
                </c:pt>
                <c:pt idx="13" formatCode="General">
                  <c:v>3.7496086999999997E-2</c:v>
                </c:pt>
                <c:pt idx="14" formatCode="General">
                  <c:v>4.6005585000000002E-2</c:v>
                </c:pt>
                <c:pt idx="15" formatCode="General">
                  <c:v>5.4567378E-2</c:v>
                </c:pt>
                <c:pt idx="16" formatCode="General">
                  <c:v>6.2007848999999997E-2</c:v>
                </c:pt>
                <c:pt idx="17" formatCode="General">
                  <c:v>6.9539720999999999E-2</c:v>
                </c:pt>
                <c:pt idx="18" formatCode="General">
                  <c:v>7.8543314000000003E-2</c:v>
                </c:pt>
                <c:pt idx="19" formatCode="General">
                  <c:v>8.7803640000000002E-2</c:v>
                </c:pt>
                <c:pt idx="20" formatCode="General">
                  <c:v>9.5904086E-2</c:v>
                </c:pt>
                <c:pt idx="21" formatCode="General">
                  <c:v>0.103809818</c:v>
                </c:pt>
                <c:pt idx="22" formatCode="General">
                  <c:v>0.11073925699999999</c:v>
                </c:pt>
                <c:pt idx="23" formatCode="General">
                  <c:v>0.11532324300000001</c:v>
                </c:pt>
                <c:pt idx="24" formatCode="General">
                  <c:v>0.11938739700000001</c:v>
                </c:pt>
                <c:pt idx="25" formatCode="General">
                  <c:v>0.12473308600000001</c:v>
                </c:pt>
                <c:pt idx="26" formatCode="General">
                  <c:v>0.131358643</c:v>
                </c:pt>
                <c:pt idx="27" formatCode="General">
                  <c:v>0.13899637200000001</c:v>
                </c:pt>
                <c:pt idx="28" formatCode="General">
                  <c:v>0.14779525399999999</c:v>
                </c:pt>
                <c:pt idx="29" formatCode="General">
                  <c:v>0.15732001100000001</c:v>
                </c:pt>
                <c:pt idx="30" formatCode="General">
                  <c:v>0.166181308</c:v>
                </c:pt>
                <c:pt idx="31" formatCode="General">
                  <c:v>0.17328970299999999</c:v>
                </c:pt>
                <c:pt idx="32" formatCode="General">
                  <c:v>0.17875285799999999</c:v>
                </c:pt>
                <c:pt idx="33" formatCode="General">
                  <c:v>0.18313442699999999</c:v>
                </c:pt>
                <c:pt idx="34" formatCode="General">
                  <c:v>0.186526946</c:v>
                </c:pt>
                <c:pt idx="35" formatCode="General">
                  <c:v>0.189674286</c:v>
                </c:pt>
                <c:pt idx="36" formatCode="General">
                  <c:v>0.193220219</c:v>
                </c:pt>
                <c:pt idx="37" formatCode="General">
                  <c:v>0.19690791399999999</c:v>
                </c:pt>
                <c:pt idx="38" formatCode="General">
                  <c:v>0.200650625</c:v>
                </c:pt>
                <c:pt idx="39" formatCode="General">
                  <c:v>0.20499009400000001</c:v>
                </c:pt>
                <c:pt idx="40" formatCode="General">
                  <c:v>0.21092455600000001</c:v>
                </c:pt>
                <c:pt idx="41" formatCode="General">
                  <c:v>0.21852774699999999</c:v>
                </c:pt>
                <c:pt idx="42" formatCode="General">
                  <c:v>0.226551372</c:v>
                </c:pt>
                <c:pt idx="43" formatCode="General">
                  <c:v>0.234703105</c:v>
                </c:pt>
                <c:pt idx="44" formatCode="General">
                  <c:v>0.242751561</c:v>
                </c:pt>
                <c:pt idx="45" formatCode="General">
                  <c:v>0.248714509</c:v>
                </c:pt>
                <c:pt idx="46" formatCode="General">
                  <c:v>0.252645279</c:v>
                </c:pt>
                <c:pt idx="47" formatCode="General">
                  <c:v>0.25665392999999997</c:v>
                </c:pt>
                <c:pt idx="48" formatCode="General">
                  <c:v>0.26105864499999998</c:v>
                </c:pt>
                <c:pt idx="49" formatCode="General">
                  <c:v>0.264661441</c:v>
                </c:pt>
                <c:pt idx="50" formatCode="General">
                  <c:v>0.269390026</c:v>
                </c:pt>
                <c:pt idx="51" formatCode="General">
                  <c:v>0.276513273</c:v>
                </c:pt>
                <c:pt idx="52" formatCode="General">
                  <c:v>0.28418159500000001</c:v>
                </c:pt>
                <c:pt idx="53" formatCode="General">
                  <c:v>0.29149616299999997</c:v>
                </c:pt>
                <c:pt idx="54" formatCode="General">
                  <c:v>0.29970154300000001</c:v>
                </c:pt>
                <c:pt idx="55" formatCode="General">
                  <c:v>0.30834857700000001</c:v>
                </c:pt>
                <c:pt idx="56" formatCode="General">
                  <c:v>0.314776797</c:v>
                </c:pt>
                <c:pt idx="57" formatCode="General">
                  <c:v>0.32016741799999998</c:v>
                </c:pt>
                <c:pt idx="58" formatCode="General">
                  <c:v>0.32620858600000002</c:v>
                </c:pt>
                <c:pt idx="59" formatCode="General">
                  <c:v>0.33202185000000001</c:v>
                </c:pt>
                <c:pt idx="60" formatCode="General">
                  <c:v>0.336492766</c:v>
                </c:pt>
                <c:pt idx="61" formatCode="General">
                  <c:v>0.341019566</c:v>
                </c:pt>
                <c:pt idx="62" formatCode="General">
                  <c:v>0.34629231599999999</c:v>
                </c:pt>
                <c:pt idx="63" formatCode="General">
                  <c:v>0.35171546100000001</c:v>
                </c:pt>
                <c:pt idx="64" formatCode="General">
                  <c:v>0.35778740799999997</c:v>
                </c:pt>
                <c:pt idx="65" formatCode="General">
                  <c:v>0.36430885400000002</c:v>
                </c:pt>
                <c:pt idx="66" formatCode="General">
                  <c:v>0.37212432099999998</c:v>
                </c:pt>
                <c:pt idx="67" formatCode="General">
                  <c:v>0.38043429200000001</c:v>
                </c:pt>
                <c:pt idx="68" formatCode="General">
                  <c:v>0.38778781099999998</c:v>
                </c:pt>
                <c:pt idx="69" formatCode="General">
                  <c:v>0.39467828100000002</c:v>
                </c:pt>
                <c:pt idx="70" formatCode="General">
                  <c:v>0.40144786999999998</c:v>
                </c:pt>
                <c:pt idx="71" formatCode="General">
                  <c:v>0.40758027000000002</c:v>
                </c:pt>
                <c:pt idx="72" formatCode="General">
                  <c:v>0.41375847900000001</c:v>
                </c:pt>
                <c:pt idx="73" formatCode="General">
                  <c:v>0.42080406100000001</c:v>
                </c:pt>
                <c:pt idx="74" formatCode="General">
                  <c:v>0.42725696200000002</c:v>
                </c:pt>
                <c:pt idx="75" formatCode="General">
                  <c:v>0.43353777599999999</c:v>
                </c:pt>
                <c:pt idx="76" formatCode="General">
                  <c:v>0.43894357499999997</c:v>
                </c:pt>
                <c:pt idx="77" formatCode="General">
                  <c:v>0.44358902099999997</c:v>
                </c:pt>
                <c:pt idx="78" formatCode="General">
                  <c:v>0.44814807200000001</c:v>
                </c:pt>
                <c:pt idx="79" formatCode="General">
                  <c:v>0.45298781199999999</c:v>
                </c:pt>
                <c:pt idx="80" formatCode="General">
                  <c:v>0.458235685</c:v>
                </c:pt>
                <c:pt idx="81" formatCode="General">
                  <c:v>0.46498852200000002</c:v>
                </c:pt>
                <c:pt idx="82" formatCode="General">
                  <c:v>0.474026106</c:v>
                </c:pt>
                <c:pt idx="83" formatCode="General">
                  <c:v>0.48352478500000001</c:v>
                </c:pt>
                <c:pt idx="84" formatCode="General">
                  <c:v>0.49297649199999999</c:v>
                </c:pt>
                <c:pt idx="85" formatCode="General">
                  <c:v>0.50245611000000001</c:v>
                </c:pt>
                <c:pt idx="86" formatCode="General">
                  <c:v>0.51171332599999997</c:v>
                </c:pt>
                <c:pt idx="87" formatCode="General">
                  <c:v>0.51904134700000004</c:v>
                </c:pt>
                <c:pt idx="88" formatCode="General">
                  <c:v>0.52471939099999998</c:v>
                </c:pt>
                <c:pt idx="89" formatCode="General">
                  <c:v>0.53073498500000005</c:v>
                </c:pt>
                <c:pt idx="90" formatCode="General">
                  <c:v>0.53816367799999998</c:v>
                </c:pt>
                <c:pt idx="91" formatCode="General">
                  <c:v>0.54607532599999997</c:v>
                </c:pt>
                <c:pt idx="92" formatCode="General">
                  <c:v>0.55298182799999995</c:v>
                </c:pt>
                <c:pt idx="93" formatCode="General">
                  <c:v>0.55945806499999995</c:v>
                </c:pt>
                <c:pt idx="94" formatCode="General">
                  <c:v>0.56591637299999997</c:v>
                </c:pt>
                <c:pt idx="95" formatCode="General">
                  <c:v>0.57224453900000005</c:v>
                </c:pt>
                <c:pt idx="96" formatCode="General">
                  <c:v>0.57779137199999997</c:v>
                </c:pt>
                <c:pt idx="97" formatCode="General">
                  <c:v>0.58393450199999997</c:v>
                </c:pt>
                <c:pt idx="98" formatCode="General">
                  <c:v>0.59089187899999995</c:v>
                </c:pt>
                <c:pt idx="99" formatCode="General">
                  <c:v>0.59880521600000003</c:v>
                </c:pt>
                <c:pt idx="100" formatCode="General">
                  <c:v>0.60825462699999999</c:v>
                </c:pt>
                <c:pt idx="101" formatCode="General">
                  <c:v>0.61928760699999996</c:v>
                </c:pt>
                <c:pt idx="102" formatCode="General">
                  <c:v>0.63009945300000003</c:v>
                </c:pt>
                <c:pt idx="103" formatCode="General">
                  <c:v>0.64049046499999995</c:v>
                </c:pt>
                <c:pt idx="104" formatCode="General">
                  <c:v>0.65017335499999995</c:v>
                </c:pt>
                <c:pt idx="105" formatCode="General">
                  <c:v>0.65841380000000005</c:v>
                </c:pt>
                <c:pt idx="106" formatCode="General">
                  <c:v>0.66630225899999995</c:v>
                </c:pt>
                <c:pt idx="107" formatCode="General">
                  <c:v>0.67475736200000003</c:v>
                </c:pt>
                <c:pt idx="108" formatCode="General">
                  <c:v>0.683883448</c:v>
                </c:pt>
                <c:pt idx="109" formatCode="General">
                  <c:v>0.693409151</c:v>
                </c:pt>
                <c:pt idx="110" formatCode="General">
                  <c:v>0.701709896</c:v>
                </c:pt>
                <c:pt idx="111" formatCode="General">
                  <c:v>0.70781526900000002</c:v>
                </c:pt>
                <c:pt idx="112" formatCode="General">
                  <c:v>0.71386288899999994</c:v>
                </c:pt>
                <c:pt idx="113" formatCode="General">
                  <c:v>0.720441844</c:v>
                </c:pt>
                <c:pt idx="114" formatCode="General">
                  <c:v>0.72605187000000004</c:v>
                </c:pt>
                <c:pt idx="115" formatCode="General">
                  <c:v>0.73125452999999996</c:v>
                </c:pt>
                <c:pt idx="116" formatCode="General">
                  <c:v>0.73635047499999995</c:v>
                </c:pt>
                <c:pt idx="117" formatCode="General">
                  <c:v>0.74085830100000005</c:v>
                </c:pt>
                <c:pt idx="118" formatCode="General">
                  <c:v>0.744107505</c:v>
                </c:pt>
                <c:pt idx="119" formatCode="General">
                  <c:v>0.74746492099999995</c:v>
                </c:pt>
                <c:pt idx="120" formatCode="General">
                  <c:v>0.75111166600000001</c:v>
                </c:pt>
                <c:pt idx="121" formatCode="General">
                  <c:v>0.755228287</c:v>
                </c:pt>
                <c:pt idx="122" formatCode="General">
                  <c:v>0.75984617600000004</c:v>
                </c:pt>
                <c:pt idx="123" formatCode="General">
                  <c:v>0.76497478299999999</c:v>
                </c:pt>
                <c:pt idx="124" formatCode="General">
                  <c:v>0.76897021300000001</c:v>
                </c:pt>
                <c:pt idx="125" formatCode="General">
                  <c:v>0.77203864</c:v>
                </c:pt>
                <c:pt idx="126" formatCode="General">
                  <c:v>0.77498450299999999</c:v>
                </c:pt>
                <c:pt idx="127" formatCode="General">
                  <c:v>0.77728327100000005</c:v>
                </c:pt>
                <c:pt idx="128" formatCode="General">
                  <c:v>0.77985810200000005</c:v>
                </c:pt>
                <c:pt idx="129" formatCode="General">
                  <c:v>0.78377003099999998</c:v>
                </c:pt>
                <c:pt idx="130" formatCode="General">
                  <c:v>0.78910539400000002</c:v>
                </c:pt>
                <c:pt idx="131" formatCode="General">
                  <c:v>0.79469773200000005</c:v>
                </c:pt>
                <c:pt idx="132" formatCode="General">
                  <c:v>0.80060286899999999</c:v>
                </c:pt>
                <c:pt idx="133" formatCode="General">
                  <c:v>0.80628006600000002</c:v>
                </c:pt>
                <c:pt idx="134" formatCode="General">
                  <c:v>0.81224959500000005</c:v>
                </c:pt>
                <c:pt idx="135" formatCode="General">
                  <c:v>0.81778922799999998</c:v>
                </c:pt>
                <c:pt idx="136" formatCode="General">
                  <c:v>0.82344202499999997</c:v>
                </c:pt>
                <c:pt idx="137" formatCode="General">
                  <c:v>0.83016714400000002</c:v>
                </c:pt>
                <c:pt idx="138" formatCode="General">
                  <c:v>0.83780288000000003</c:v>
                </c:pt>
                <c:pt idx="139" formatCode="General">
                  <c:v>0.84512019400000005</c:v>
                </c:pt>
                <c:pt idx="140" formatCode="General">
                  <c:v>0.85193078200000005</c:v>
                </c:pt>
                <c:pt idx="141" formatCode="General">
                  <c:v>0.85898866100000004</c:v>
                </c:pt>
                <c:pt idx="142" formatCode="General">
                  <c:v>0.86560681900000003</c:v>
                </c:pt>
                <c:pt idx="143" formatCode="General">
                  <c:v>0.87123196000000003</c:v>
                </c:pt>
                <c:pt idx="144" formatCode="General">
                  <c:v>0.87616965499999999</c:v>
                </c:pt>
                <c:pt idx="145" formatCode="General">
                  <c:v>0.88177626499999995</c:v>
                </c:pt>
                <c:pt idx="146" formatCode="General">
                  <c:v>0.88795812900000004</c:v>
                </c:pt>
                <c:pt idx="147" formatCode="General">
                  <c:v>0.89515816699999995</c:v>
                </c:pt>
                <c:pt idx="148" formatCode="General">
                  <c:v>0.90305038900000001</c:v>
                </c:pt>
                <c:pt idx="149" formatCode="General">
                  <c:v>0.91106508900000005</c:v>
                </c:pt>
                <c:pt idx="150" formatCode="General">
                  <c:v>0.91881143499999995</c:v>
                </c:pt>
                <c:pt idx="151" formatCode="General">
                  <c:v>0.92579448799999997</c:v>
                </c:pt>
                <c:pt idx="152" formatCode="General">
                  <c:v>0.93149269400000001</c:v>
                </c:pt>
                <c:pt idx="153" formatCode="General">
                  <c:v>0.93602185100000002</c:v>
                </c:pt>
                <c:pt idx="154" formatCode="General">
                  <c:v>0.94037527799999998</c:v>
                </c:pt>
                <c:pt idx="155" formatCode="General">
                  <c:v>0.94388055800000004</c:v>
                </c:pt>
                <c:pt idx="156" formatCode="General">
                  <c:v>0.94678708099999997</c:v>
                </c:pt>
                <c:pt idx="157" formatCode="General">
                  <c:v>0.94916895199999995</c:v>
                </c:pt>
                <c:pt idx="158" formatCode="General">
                  <c:v>0.95210185000000003</c:v>
                </c:pt>
                <c:pt idx="159" formatCode="General">
                  <c:v>0.95555360700000003</c:v>
                </c:pt>
                <c:pt idx="160" formatCode="General">
                  <c:v>0.96018860800000005</c:v>
                </c:pt>
                <c:pt idx="161" formatCode="General">
                  <c:v>0.96559028599999996</c:v>
                </c:pt>
                <c:pt idx="162" formatCode="General">
                  <c:v>0.97219375100000005</c:v>
                </c:pt>
                <c:pt idx="163" formatCode="General">
                  <c:v>0.97959775000000004</c:v>
                </c:pt>
                <c:pt idx="164" formatCode="General">
                  <c:v>0.98722195700000004</c:v>
                </c:pt>
                <c:pt idx="165" formatCode="General">
                  <c:v>0.99474010000000002</c:v>
                </c:pt>
                <c:pt idx="166" formatCode="General">
                  <c:v>1.002348926</c:v>
                </c:pt>
                <c:pt idx="167" formatCode="General">
                  <c:v>1.009913949</c:v>
                </c:pt>
                <c:pt idx="168" formatCode="General">
                  <c:v>1.0169438369999999</c:v>
                </c:pt>
                <c:pt idx="169" formatCode="General">
                  <c:v>1.023244576</c:v>
                </c:pt>
                <c:pt idx="170" formatCode="General">
                  <c:v>1.0290445779999999</c:v>
                </c:pt>
                <c:pt idx="171" formatCode="General">
                  <c:v>1.035073677</c:v>
                </c:pt>
                <c:pt idx="172" formatCode="General">
                  <c:v>1.041573715</c:v>
                </c:pt>
                <c:pt idx="173" formatCode="General">
                  <c:v>1.0486222199999999</c:v>
                </c:pt>
                <c:pt idx="174" formatCode="General">
                  <c:v>1.0561795869999999</c:v>
                </c:pt>
                <c:pt idx="175" formatCode="General">
                  <c:v>1.0641501769999999</c:v>
                </c:pt>
                <c:pt idx="176" formatCode="General">
                  <c:v>1.072179021</c:v>
                </c:pt>
                <c:pt idx="177" formatCode="General">
                  <c:v>1.0796772569999999</c:v>
                </c:pt>
                <c:pt idx="178" formatCode="General">
                  <c:v>1.086086412</c:v>
                </c:pt>
                <c:pt idx="179" formatCode="General">
                  <c:v>1.092139261</c:v>
                </c:pt>
                <c:pt idx="180" formatCode="General">
                  <c:v>1.098076171</c:v>
                </c:pt>
                <c:pt idx="181" formatCode="General">
                  <c:v>1.1042984</c:v>
                </c:pt>
                <c:pt idx="182" formatCode="General">
                  <c:v>1.110454499</c:v>
                </c:pt>
                <c:pt idx="183" formatCode="General">
                  <c:v>1.1165322040000001</c:v>
                </c:pt>
                <c:pt idx="184" formatCode="General">
                  <c:v>1.122388103</c:v>
                </c:pt>
                <c:pt idx="185" formatCode="General">
                  <c:v>1.127945239</c:v>
                </c:pt>
                <c:pt idx="186" formatCode="General">
                  <c:v>1.1323984979999999</c:v>
                </c:pt>
                <c:pt idx="187" formatCode="General">
                  <c:v>1.1363284929999999</c:v>
                </c:pt>
                <c:pt idx="188" formatCode="General">
                  <c:v>1.140603451</c:v>
                </c:pt>
                <c:pt idx="189" formatCode="General">
                  <c:v>1.1449779069999999</c:v>
                </c:pt>
                <c:pt idx="190" formatCode="General">
                  <c:v>1.149159539</c:v>
                </c:pt>
                <c:pt idx="191" formatCode="General">
                  <c:v>1.1533883760000001</c:v>
                </c:pt>
                <c:pt idx="192" formatCode="General">
                  <c:v>1.157558369</c:v>
                </c:pt>
                <c:pt idx="193" formatCode="General">
                  <c:v>1.161107991</c:v>
                </c:pt>
                <c:pt idx="194" formatCode="General">
                  <c:v>1.16426037</c:v>
                </c:pt>
                <c:pt idx="195" formatCode="General">
                  <c:v>1.167635099</c:v>
                </c:pt>
                <c:pt idx="196" formatCode="General">
                  <c:v>1.171672697</c:v>
                </c:pt>
                <c:pt idx="197" formatCode="General">
                  <c:v>1.175777324</c:v>
                </c:pt>
                <c:pt idx="198" formatCode="General">
                  <c:v>1.1811448689999999</c:v>
                </c:pt>
                <c:pt idx="199" formatCode="General">
                  <c:v>1.188573578</c:v>
                </c:pt>
                <c:pt idx="200" formatCode="General">
                  <c:v>1.1970456039999999</c:v>
                </c:pt>
                <c:pt idx="201" formatCode="General">
                  <c:v>1.2059616639999999</c:v>
                </c:pt>
                <c:pt idx="202" formatCode="General">
                  <c:v>1.2147485469999999</c:v>
                </c:pt>
                <c:pt idx="203" formatCode="General">
                  <c:v>1.223076874</c:v>
                </c:pt>
                <c:pt idx="204" formatCode="General">
                  <c:v>1.2308323409999999</c:v>
                </c:pt>
                <c:pt idx="205" formatCode="General">
                  <c:v>1.2375766960000001</c:v>
                </c:pt>
                <c:pt idx="206" formatCode="General">
                  <c:v>1.2428900839999999</c:v>
                </c:pt>
                <c:pt idx="207" formatCode="General">
                  <c:v>1.247339328</c:v>
                </c:pt>
                <c:pt idx="208" formatCode="General">
                  <c:v>1.2513296810000001</c:v>
                </c:pt>
                <c:pt idx="209" formatCode="General">
                  <c:v>1.254118804</c:v>
                </c:pt>
                <c:pt idx="210" formatCode="General">
                  <c:v>1.257117772</c:v>
                </c:pt>
                <c:pt idx="211" formatCode="General">
                  <c:v>1.262127623</c:v>
                </c:pt>
                <c:pt idx="212" formatCode="General">
                  <c:v>1.269724657</c:v>
                </c:pt>
                <c:pt idx="213" formatCode="General">
                  <c:v>1.2785761520000001</c:v>
                </c:pt>
                <c:pt idx="214" formatCode="General">
                  <c:v>1.2877630849999999</c:v>
                </c:pt>
                <c:pt idx="215" formatCode="General">
                  <c:v>1.2969451940000001</c:v>
                </c:pt>
                <c:pt idx="216" formatCode="General">
                  <c:v>1.3054352709999999</c:v>
                </c:pt>
                <c:pt idx="217" formatCode="General">
                  <c:v>1.312950844</c:v>
                </c:pt>
                <c:pt idx="218" formatCode="General">
                  <c:v>1.3194009310000001</c:v>
                </c:pt>
                <c:pt idx="219" formatCode="General">
                  <c:v>1.3252206399999999</c:v>
                </c:pt>
                <c:pt idx="220" formatCode="General">
                  <c:v>1.3306650170000001</c:v>
                </c:pt>
                <c:pt idx="221" formatCode="General">
                  <c:v>1.3353363170000001</c:v>
                </c:pt>
                <c:pt idx="222" formatCode="General">
                  <c:v>1.339145126</c:v>
                </c:pt>
                <c:pt idx="223" formatCode="General">
                  <c:v>1.342791227</c:v>
                </c:pt>
                <c:pt idx="224" formatCode="General">
                  <c:v>1.346724579</c:v>
                </c:pt>
                <c:pt idx="225" formatCode="General">
                  <c:v>1.3510503890000001</c:v>
                </c:pt>
                <c:pt idx="226" formatCode="General">
                  <c:v>1.3557207019999999</c:v>
                </c:pt>
                <c:pt idx="227" formatCode="General">
                  <c:v>1.3605573900000001</c:v>
                </c:pt>
                <c:pt idx="228" formatCode="General">
                  <c:v>1.3665437920000001</c:v>
                </c:pt>
                <c:pt idx="229" formatCode="General">
                  <c:v>1.373898353</c:v>
                </c:pt>
                <c:pt idx="230" formatCode="General">
                  <c:v>1.381337638</c:v>
                </c:pt>
                <c:pt idx="231" formatCode="General">
                  <c:v>1.3886937960000001</c:v>
                </c:pt>
                <c:pt idx="232" formatCode="General">
                  <c:v>1.3963922369999999</c:v>
                </c:pt>
                <c:pt idx="233" formatCode="General">
                  <c:v>1.403363328</c:v>
                </c:pt>
                <c:pt idx="234" formatCode="General">
                  <c:v>1.409456032</c:v>
                </c:pt>
                <c:pt idx="235" formatCode="General">
                  <c:v>1.415086284</c:v>
                </c:pt>
                <c:pt idx="236" formatCode="General">
                  <c:v>1.420052205</c:v>
                </c:pt>
                <c:pt idx="237" formatCode="General">
                  <c:v>1.4242856909999999</c:v>
                </c:pt>
                <c:pt idx="238" formatCode="General">
                  <c:v>1.428242196</c:v>
                </c:pt>
                <c:pt idx="239" formatCode="General">
                  <c:v>1.4320235299999999</c:v>
                </c:pt>
                <c:pt idx="240" formatCode="General">
                  <c:v>1.435678424</c:v>
                </c:pt>
                <c:pt idx="241" formatCode="General">
                  <c:v>1.4394789240000001</c:v>
                </c:pt>
                <c:pt idx="242" formatCode="General">
                  <c:v>1.4435936810000001</c:v>
                </c:pt>
                <c:pt idx="243" formatCode="General">
                  <c:v>1.4471494540000001</c:v>
                </c:pt>
                <c:pt idx="244" formatCode="General">
                  <c:v>1.4501368649999999</c:v>
                </c:pt>
                <c:pt idx="245" formatCode="General">
                  <c:v>1.4532990910000001</c:v>
                </c:pt>
                <c:pt idx="246" formatCode="General">
                  <c:v>1.4563992969999999</c:v>
                </c:pt>
                <c:pt idx="247" formatCode="General">
                  <c:v>1.458974021</c:v>
                </c:pt>
                <c:pt idx="248" formatCode="General">
                  <c:v>1.462567798</c:v>
                </c:pt>
                <c:pt idx="249" formatCode="General">
                  <c:v>1.46702701</c:v>
                </c:pt>
                <c:pt idx="250" formatCode="General">
                  <c:v>1.471752935</c:v>
                </c:pt>
                <c:pt idx="251" formatCode="General">
                  <c:v>1.47657785</c:v>
                </c:pt>
                <c:pt idx="252" formatCode="General">
                  <c:v>1.481324895</c:v>
                </c:pt>
                <c:pt idx="253" formatCode="General">
                  <c:v>1.4850527440000001</c:v>
                </c:pt>
                <c:pt idx="254" formatCode="General">
                  <c:v>1.4879008579999999</c:v>
                </c:pt>
                <c:pt idx="255" formatCode="General">
                  <c:v>1.490293603</c:v>
                </c:pt>
                <c:pt idx="256" formatCode="General">
                  <c:v>1.492704311</c:v>
                </c:pt>
                <c:pt idx="257" formatCode="General">
                  <c:v>1.4960299370000001</c:v>
                </c:pt>
                <c:pt idx="258" formatCode="General">
                  <c:v>1.500218641</c:v>
                </c:pt>
                <c:pt idx="259" formatCode="General">
                  <c:v>1.5045851960000001</c:v>
                </c:pt>
                <c:pt idx="260" formatCode="General">
                  <c:v>1.509067736</c:v>
                </c:pt>
                <c:pt idx="261" formatCode="General">
                  <c:v>1.5152294100000001</c:v>
                </c:pt>
                <c:pt idx="262" formatCode="General">
                  <c:v>1.5233826500000001</c:v>
                </c:pt>
                <c:pt idx="263" formatCode="General">
                  <c:v>1.5307988370000001</c:v>
                </c:pt>
                <c:pt idx="264" formatCode="General">
                  <c:v>1.538348466</c:v>
                </c:pt>
                <c:pt idx="265" formatCode="General">
                  <c:v>1.546135721</c:v>
                </c:pt>
                <c:pt idx="266" formatCode="General">
                  <c:v>1.5527256780000001</c:v>
                </c:pt>
                <c:pt idx="267" formatCode="General">
                  <c:v>1.5577297329999999</c:v>
                </c:pt>
                <c:pt idx="268" formatCode="General">
                  <c:v>1.5631151910000001</c:v>
                </c:pt>
                <c:pt idx="269" formatCode="General">
                  <c:v>1.5684748129999999</c:v>
                </c:pt>
                <c:pt idx="270" formatCode="General">
                  <c:v>1.5734875150000001</c:v>
                </c:pt>
                <c:pt idx="271" formatCode="General">
                  <c:v>1.5778105689999999</c:v>
                </c:pt>
                <c:pt idx="272" formatCode="General">
                  <c:v>1.5814556719999999</c:v>
                </c:pt>
                <c:pt idx="273" formatCode="General">
                  <c:v>1.584899573</c:v>
                </c:pt>
                <c:pt idx="274" formatCode="General">
                  <c:v>1.58837121</c:v>
                </c:pt>
                <c:pt idx="275" formatCode="General">
                  <c:v>1.5923421010000001</c:v>
                </c:pt>
                <c:pt idx="276" formatCode="General">
                  <c:v>1.596604012</c:v>
                </c:pt>
                <c:pt idx="277" formatCode="General">
                  <c:v>1.6002881410000001</c:v>
                </c:pt>
                <c:pt idx="278" formatCode="General">
                  <c:v>1.6039114990000001</c:v>
                </c:pt>
                <c:pt idx="279" formatCode="General">
                  <c:v>1.6076221580000001</c:v>
                </c:pt>
                <c:pt idx="280" formatCode="General">
                  <c:v>1.610758286</c:v>
                </c:pt>
                <c:pt idx="281" formatCode="General">
                  <c:v>1.613312292</c:v>
                </c:pt>
                <c:pt idx="282" formatCode="General">
                  <c:v>1.615554588</c:v>
                </c:pt>
                <c:pt idx="283" formatCode="General">
                  <c:v>1.618085609</c:v>
                </c:pt>
                <c:pt idx="284" formatCode="General">
                  <c:v>1.6204694470000001</c:v>
                </c:pt>
                <c:pt idx="285" formatCode="General">
                  <c:v>1.622616966</c:v>
                </c:pt>
                <c:pt idx="286" formatCode="General">
                  <c:v>1.6249942610000001</c:v>
                </c:pt>
                <c:pt idx="287" formatCode="General">
                  <c:v>1.628816389</c:v>
                </c:pt>
                <c:pt idx="288" formatCode="General">
                  <c:v>1.633915786</c:v>
                </c:pt>
                <c:pt idx="289" formatCode="General">
                  <c:v>1.6393337100000001</c:v>
                </c:pt>
                <c:pt idx="290" formatCode="General">
                  <c:v>1.644932992</c:v>
                </c:pt>
                <c:pt idx="291" formatCode="General">
                  <c:v>1.651030123</c:v>
                </c:pt>
                <c:pt idx="292" formatCode="General">
                  <c:v>1.656350212</c:v>
                </c:pt>
                <c:pt idx="293" formatCode="General">
                  <c:v>1.6599901130000001</c:v>
                </c:pt>
                <c:pt idx="294" formatCode="General">
                  <c:v>1.6634614860000001</c:v>
                </c:pt>
                <c:pt idx="295" formatCode="General">
                  <c:v>1.6672819219999999</c:v>
                </c:pt>
                <c:pt idx="296" formatCode="General">
                  <c:v>1.6708062770000001</c:v>
                </c:pt>
                <c:pt idx="297" formatCode="General">
                  <c:v>1.6736880919999999</c:v>
                </c:pt>
                <c:pt idx="298" formatCode="General">
                  <c:v>1.676754187</c:v>
                </c:pt>
                <c:pt idx="299" formatCode="General">
                  <c:v>1.679605314</c:v>
                </c:pt>
                <c:pt idx="300" formatCode="General">
                  <c:v>1.6825721769999999</c:v>
                </c:pt>
                <c:pt idx="301" formatCode="General">
                  <c:v>1.6856861919999999</c:v>
                </c:pt>
                <c:pt idx="302" formatCode="General">
                  <c:v>1.6891390420000001</c:v>
                </c:pt>
                <c:pt idx="303" formatCode="General">
                  <c:v>1.6925255930000001</c:v>
                </c:pt>
                <c:pt idx="304" formatCode="General">
                  <c:v>1.695739879</c:v>
                </c:pt>
                <c:pt idx="305" formatCode="General">
                  <c:v>1.6989781209999999</c:v>
                </c:pt>
                <c:pt idx="306" formatCode="General">
                  <c:v>1.7033775229999999</c:v>
                </c:pt>
                <c:pt idx="307" formatCode="General">
                  <c:v>1.7087368730000001</c:v>
                </c:pt>
                <c:pt idx="308" formatCode="General">
                  <c:v>1.714019478</c:v>
                </c:pt>
                <c:pt idx="309" formatCode="General">
                  <c:v>1.719646835</c:v>
                </c:pt>
                <c:pt idx="310" formatCode="General">
                  <c:v>1.725394748</c:v>
                </c:pt>
                <c:pt idx="311" formatCode="General">
                  <c:v>1.7295452069999999</c:v>
                </c:pt>
                <c:pt idx="312" formatCode="General">
                  <c:v>1.7323132919999999</c:v>
                </c:pt>
                <c:pt idx="313" formatCode="General">
                  <c:v>1.7351211710000001</c:v>
                </c:pt>
                <c:pt idx="314" formatCode="General">
                  <c:v>1.7379808729999999</c:v>
                </c:pt>
                <c:pt idx="315" formatCode="General">
                  <c:v>1.7409443760000001</c:v>
                </c:pt>
                <c:pt idx="316" formatCode="General">
                  <c:v>1.744066755</c:v>
                </c:pt>
                <c:pt idx="317" formatCode="General">
                  <c:v>1.7474075309999999</c:v>
                </c:pt>
                <c:pt idx="318" formatCode="General">
                  <c:v>1.750878739</c:v>
                </c:pt>
                <c:pt idx="319" formatCode="General">
                  <c:v>1.7548750289999999</c:v>
                </c:pt>
                <c:pt idx="320" formatCode="General">
                  <c:v>1.7591930520000001</c:v>
                </c:pt>
                <c:pt idx="321" formatCode="General">
                  <c:v>1.7638397690000001</c:v>
                </c:pt>
                <c:pt idx="322" formatCode="General">
                  <c:v>1.7682569050000001</c:v>
                </c:pt>
                <c:pt idx="323" formatCode="General">
                  <c:v>1.772131919</c:v>
                </c:pt>
                <c:pt idx="324" formatCode="General">
                  <c:v>1.7750784079999999</c:v>
                </c:pt>
                <c:pt idx="325" formatCode="General">
                  <c:v>1.7773438130000001</c:v>
                </c:pt>
                <c:pt idx="326" formatCode="General">
                  <c:v>1.7799349170000001</c:v>
                </c:pt>
                <c:pt idx="327" formatCode="General">
                  <c:v>1.783312733</c:v>
                </c:pt>
                <c:pt idx="328" formatCode="General">
                  <c:v>1.7870581400000001</c:v>
                </c:pt>
                <c:pt idx="329" formatCode="General">
                  <c:v>1.7910785339999999</c:v>
                </c:pt>
                <c:pt idx="330" formatCode="General">
                  <c:v>1.7947619969999999</c:v>
                </c:pt>
                <c:pt idx="331" formatCode="General">
                  <c:v>1.7980404839999999</c:v>
                </c:pt>
                <c:pt idx="332" formatCode="General">
                  <c:v>1.801507564</c:v>
                </c:pt>
                <c:pt idx="333" formatCode="General">
                  <c:v>1.804826609</c:v>
                </c:pt>
                <c:pt idx="334" formatCode="General">
                  <c:v>1.8079902320000001</c:v>
                </c:pt>
                <c:pt idx="335" formatCode="General">
                  <c:v>1.811211484</c:v>
                </c:pt>
                <c:pt idx="336" formatCode="General">
                  <c:v>1.8145283379999999</c:v>
                </c:pt>
                <c:pt idx="337" formatCode="General">
                  <c:v>1.817711321</c:v>
                </c:pt>
                <c:pt idx="338" formatCode="General">
                  <c:v>1.821209031</c:v>
                </c:pt>
                <c:pt idx="339" formatCode="General">
                  <c:v>1.8254541259999999</c:v>
                </c:pt>
                <c:pt idx="340" formatCode="General">
                  <c:v>1.830058819</c:v>
                </c:pt>
                <c:pt idx="341" formatCode="General">
                  <c:v>1.833821615</c:v>
                </c:pt>
                <c:pt idx="342" formatCode="General">
                  <c:v>1.837074527</c:v>
                </c:pt>
                <c:pt idx="343" formatCode="General">
                  <c:v>1.84006493</c:v>
                </c:pt>
                <c:pt idx="344" formatCode="General">
                  <c:v>1.8425541990000001</c:v>
                </c:pt>
                <c:pt idx="345" formatCode="General">
                  <c:v>1.844650642</c:v>
                </c:pt>
                <c:pt idx="346" formatCode="General">
                  <c:v>1.8471313620000001</c:v>
                </c:pt>
                <c:pt idx="347" formatCode="General">
                  <c:v>1.8494715960000001</c:v>
                </c:pt>
                <c:pt idx="348" formatCode="General">
                  <c:v>1.8515660700000001</c:v>
                </c:pt>
                <c:pt idx="349" formatCode="General">
                  <c:v>1.85320602</c:v>
                </c:pt>
                <c:pt idx="350" formatCode="General">
                  <c:v>1.8545994619999999</c:v>
                </c:pt>
                <c:pt idx="351" formatCode="General">
                  <c:v>1.855656406</c:v>
                </c:pt>
                <c:pt idx="352" formatCode="General">
                  <c:v>1.8564944130000001</c:v>
                </c:pt>
                <c:pt idx="353" formatCode="General">
                  <c:v>1.8572594870000001</c:v>
                </c:pt>
                <c:pt idx="354" formatCode="General">
                  <c:v>1.8579524839999999</c:v>
                </c:pt>
                <c:pt idx="355" formatCode="General">
                  <c:v>1.858565765</c:v>
                </c:pt>
                <c:pt idx="356" formatCode="General">
                  <c:v>1.8591433319999999</c:v>
                </c:pt>
                <c:pt idx="357" formatCode="General">
                  <c:v>1.8597344039999999</c:v>
                </c:pt>
                <c:pt idx="358" formatCode="General">
                  <c:v>1.8602494949999999</c:v>
                </c:pt>
                <c:pt idx="359" formatCode="General">
                  <c:v>1.8607667080000001</c:v>
                </c:pt>
                <c:pt idx="360" formatCode="General">
                  <c:v>1.861235279</c:v>
                </c:pt>
                <c:pt idx="361" formatCode="General">
                  <c:v>1.86163097</c:v>
                </c:pt>
                <c:pt idx="362" formatCode="General">
                  <c:v>1.8619565659999999</c:v>
                </c:pt>
                <c:pt idx="363" formatCode="General">
                  <c:v>1.8622523660000001</c:v>
                </c:pt>
                <c:pt idx="364" formatCode="General">
                  <c:v>1.862509172</c:v>
                </c:pt>
                <c:pt idx="365" formatCode="General">
                  <c:v>1.8627551330000001</c:v>
                </c:pt>
                <c:pt idx="366" formatCode="General">
                  <c:v>1.863018448</c:v>
                </c:pt>
                <c:pt idx="367" formatCode="General">
                  <c:v>1.8632297710000001</c:v>
                </c:pt>
              </c:numCache>
            </c:numRef>
          </c:xVal>
          <c:yVal>
            <c:numRef>
              <c:f>'Data fresh bones'!$GD$4:$GD$398</c:f>
              <c:numCache>
                <c:formatCode>0.00E+00</c:formatCode>
                <c:ptCount val="395"/>
                <c:pt idx="0">
                  <c:v>-3.0468600000000002E-5</c:v>
                </c:pt>
                <c:pt idx="1">
                  <c:v>-2.76243E-6</c:v>
                </c:pt>
                <c:pt idx="2">
                  <c:v>-3.7988899999999998E-5</c:v>
                </c:pt>
                <c:pt idx="3">
                  <c:v>-7.4956099999999999E-5</c:v>
                </c:pt>
                <c:pt idx="4">
                  <c:v>-6.8918500000000001E-5</c:v>
                </c:pt>
                <c:pt idx="5">
                  <c:v>-7.3560100000000001E-5</c:v>
                </c:pt>
                <c:pt idx="6">
                  <c:v>-7.8091300000000002E-5</c:v>
                </c:pt>
                <c:pt idx="7">
                  <c:v>-8.0570599999999997E-5</c:v>
                </c:pt>
                <c:pt idx="8">
                  <c:v>-8.1195700000000006E-5</c:v>
                </c:pt>
                <c:pt idx="9">
                  <c:v>-8.1228299999999996E-5</c:v>
                </c:pt>
                <c:pt idx="10">
                  <c:v>-7.8904400000000003E-5</c:v>
                </c:pt>
                <c:pt idx="11">
                  <c:v>-7.5213499999999994E-5</c:v>
                </c:pt>
                <c:pt idx="12">
                  <c:v>-7.1750900000000004E-5</c:v>
                </c:pt>
                <c:pt idx="13">
                  <c:v>-6.8308199999999998E-5</c:v>
                </c:pt>
                <c:pt idx="14">
                  <c:v>-6.5877999999999995E-5</c:v>
                </c:pt>
                <c:pt idx="15">
                  <c:v>-6.3751500000000001E-5</c:v>
                </c:pt>
                <c:pt idx="16">
                  <c:v>-6.2917100000000001E-5</c:v>
                </c:pt>
                <c:pt idx="17">
                  <c:v>-6.1760099999999998E-5</c:v>
                </c:pt>
                <c:pt idx="18">
                  <c:v>-6.0863000000000003E-5</c:v>
                </c:pt>
                <c:pt idx="19">
                  <c:v>-5.9048300000000002E-5</c:v>
                </c:pt>
                <c:pt idx="20">
                  <c:v>-5.7558200000000001E-5</c:v>
                </c:pt>
                <c:pt idx="21">
                  <c:v>-5.5480599999999999E-5</c:v>
                </c:pt>
                <c:pt idx="22">
                  <c:v>-5.2774300000000001E-5</c:v>
                </c:pt>
                <c:pt idx="23">
                  <c:v>-5.0741800000000003E-5</c:v>
                </c:pt>
                <c:pt idx="24">
                  <c:v>-4.8717999999999997E-5</c:v>
                </c:pt>
                <c:pt idx="25">
                  <c:v>-4.6680900000000002E-5</c:v>
                </c:pt>
                <c:pt idx="26">
                  <c:v>-4.5428800000000001E-5</c:v>
                </c:pt>
                <c:pt idx="27">
                  <c:v>-4.4420399999999999E-5</c:v>
                </c:pt>
                <c:pt idx="28">
                  <c:v>-4.32281E-5</c:v>
                </c:pt>
                <c:pt idx="29">
                  <c:v>-4.2583200000000003E-5</c:v>
                </c:pt>
                <c:pt idx="30">
                  <c:v>-4.2266599999999999E-5</c:v>
                </c:pt>
                <c:pt idx="31">
                  <c:v>-4.2030400000000003E-5</c:v>
                </c:pt>
                <c:pt idx="32">
                  <c:v>-4.2451899999999999E-5</c:v>
                </c:pt>
                <c:pt idx="33">
                  <c:v>-4.2110899999999997E-5</c:v>
                </c:pt>
                <c:pt idx="34">
                  <c:v>-4.0990099999999999E-5</c:v>
                </c:pt>
                <c:pt idx="35">
                  <c:v>-3.9917399999999998E-5</c:v>
                </c:pt>
                <c:pt idx="36">
                  <c:v>-3.9342999999999999E-5</c:v>
                </c:pt>
                <c:pt idx="37">
                  <c:v>-3.8133300000000003E-5</c:v>
                </c:pt>
                <c:pt idx="38">
                  <c:v>-3.85304E-5</c:v>
                </c:pt>
                <c:pt idx="39">
                  <c:v>-3.8643000000000003E-5</c:v>
                </c:pt>
                <c:pt idx="40">
                  <c:v>-3.8681699999999999E-5</c:v>
                </c:pt>
                <c:pt idx="41">
                  <c:v>-3.8456700000000001E-5</c:v>
                </c:pt>
                <c:pt idx="42">
                  <c:v>-3.8798499999999998E-5</c:v>
                </c:pt>
                <c:pt idx="43">
                  <c:v>-3.8724499999999998E-5</c:v>
                </c:pt>
                <c:pt idx="44">
                  <c:v>-3.8868800000000003E-5</c:v>
                </c:pt>
                <c:pt idx="45">
                  <c:v>-3.9316200000000001E-5</c:v>
                </c:pt>
                <c:pt idx="46">
                  <c:v>-4.0878799999999999E-5</c:v>
                </c:pt>
                <c:pt idx="47">
                  <c:v>-4.0982700000000003E-5</c:v>
                </c:pt>
                <c:pt idx="48">
                  <c:v>-4.0415099999999999E-5</c:v>
                </c:pt>
                <c:pt idx="49">
                  <c:v>-4.1125399999999998E-5</c:v>
                </c:pt>
                <c:pt idx="50">
                  <c:v>-4.2496400000000002E-5</c:v>
                </c:pt>
                <c:pt idx="51">
                  <c:v>-4.18838E-5</c:v>
                </c:pt>
                <c:pt idx="52">
                  <c:v>-4.2247999999999999E-5</c:v>
                </c:pt>
                <c:pt idx="53">
                  <c:v>-4.2958499999999999E-5</c:v>
                </c:pt>
                <c:pt idx="54">
                  <c:v>-4.4031900000000001E-5</c:v>
                </c:pt>
                <c:pt idx="55">
                  <c:v>-4.3819799999999997E-5</c:v>
                </c:pt>
                <c:pt idx="56">
                  <c:v>-4.39821E-5</c:v>
                </c:pt>
                <c:pt idx="57">
                  <c:v>-4.5945800000000003E-5</c:v>
                </c:pt>
                <c:pt idx="58">
                  <c:v>-4.7388700000000003E-5</c:v>
                </c:pt>
                <c:pt idx="59">
                  <c:v>-4.7846999999999998E-5</c:v>
                </c:pt>
                <c:pt idx="60">
                  <c:v>-4.9419499999999997E-5</c:v>
                </c:pt>
                <c:pt idx="61">
                  <c:v>-5.1584800000000001E-5</c:v>
                </c:pt>
                <c:pt idx="62">
                  <c:v>-5.1753899999999999E-5</c:v>
                </c:pt>
                <c:pt idx="63">
                  <c:v>-5.2495499999999999E-5</c:v>
                </c:pt>
                <c:pt idx="64">
                  <c:v>-5.3773400000000003E-5</c:v>
                </c:pt>
                <c:pt idx="65">
                  <c:v>-5.5543600000000001E-5</c:v>
                </c:pt>
                <c:pt idx="66">
                  <c:v>-5.6520600000000002E-5</c:v>
                </c:pt>
                <c:pt idx="67">
                  <c:v>-5.7319699999999999E-5</c:v>
                </c:pt>
                <c:pt idx="68">
                  <c:v>-5.88496E-5</c:v>
                </c:pt>
                <c:pt idx="69">
                  <c:v>-5.9375700000000001E-5</c:v>
                </c:pt>
                <c:pt idx="70">
                  <c:v>-6.0037700000000003E-5</c:v>
                </c:pt>
                <c:pt idx="71">
                  <c:v>-6.1195899999999995E-5</c:v>
                </c:pt>
                <c:pt idx="72">
                  <c:v>-6.1437499999999996E-5</c:v>
                </c:pt>
                <c:pt idx="73">
                  <c:v>-6.0896400000000002E-5</c:v>
                </c:pt>
                <c:pt idx="74">
                  <c:v>-6.0605700000000001E-5</c:v>
                </c:pt>
                <c:pt idx="75">
                  <c:v>-6.0436200000000003E-5</c:v>
                </c:pt>
                <c:pt idx="76">
                  <c:v>-6.0595299999999999E-5</c:v>
                </c:pt>
                <c:pt idx="77">
                  <c:v>-6.0396699999999997E-5</c:v>
                </c:pt>
                <c:pt idx="78">
                  <c:v>-6.01848E-5</c:v>
                </c:pt>
                <c:pt idx="79">
                  <c:v>-6.0299300000000001E-5</c:v>
                </c:pt>
                <c:pt idx="80">
                  <c:v>-5.9873300000000002E-5</c:v>
                </c:pt>
                <c:pt idx="81">
                  <c:v>-5.9881299999999999E-5</c:v>
                </c:pt>
                <c:pt idx="82">
                  <c:v>-5.9626400000000002E-5</c:v>
                </c:pt>
                <c:pt idx="83">
                  <c:v>-5.9306799999999999E-5</c:v>
                </c:pt>
                <c:pt idx="84">
                  <c:v>-5.8708600000000002E-5</c:v>
                </c:pt>
                <c:pt idx="85">
                  <c:v>-5.7593899999999998E-5</c:v>
                </c:pt>
                <c:pt idx="86">
                  <c:v>-5.6217600000000002E-5</c:v>
                </c:pt>
                <c:pt idx="87">
                  <c:v>-5.5052800000000003E-5</c:v>
                </c:pt>
                <c:pt idx="88">
                  <c:v>-5.3613499999999998E-5</c:v>
                </c:pt>
                <c:pt idx="89">
                  <c:v>-5.2334099999999998E-5</c:v>
                </c:pt>
                <c:pt idx="90">
                  <c:v>-5.1477000000000002E-5</c:v>
                </c:pt>
                <c:pt idx="91">
                  <c:v>-5.0595700000000001E-5</c:v>
                </c:pt>
                <c:pt idx="92">
                  <c:v>-4.95199E-5</c:v>
                </c:pt>
                <c:pt idx="93">
                  <c:v>-4.8344599999999998E-5</c:v>
                </c:pt>
                <c:pt idx="94">
                  <c:v>-4.7378900000000001E-5</c:v>
                </c:pt>
                <c:pt idx="95">
                  <c:v>-4.7324899999999998E-5</c:v>
                </c:pt>
                <c:pt idx="96">
                  <c:v>-4.5883400000000002E-5</c:v>
                </c:pt>
                <c:pt idx="97">
                  <c:v>-4.4511800000000003E-5</c:v>
                </c:pt>
                <c:pt idx="98">
                  <c:v>-4.34352E-5</c:v>
                </c:pt>
                <c:pt idx="99">
                  <c:v>-4.2222599999999998E-5</c:v>
                </c:pt>
                <c:pt idx="100">
                  <c:v>-4.0188999999999998E-5</c:v>
                </c:pt>
                <c:pt idx="101">
                  <c:v>-3.8856799999999997E-5</c:v>
                </c:pt>
                <c:pt idx="102">
                  <c:v>-3.7985000000000003E-5</c:v>
                </c:pt>
                <c:pt idx="103">
                  <c:v>-3.6512299999999999E-5</c:v>
                </c:pt>
                <c:pt idx="104">
                  <c:v>-3.5236800000000001E-5</c:v>
                </c:pt>
                <c:pt idx="105">
                  <c:v>-3.45441E-5</c:v>
                </c:pt>
                <c:pt idx="106">
                  <c:v>-3.3823299999999999E-5</c:v>
                </c:pt>
                <c:pt idx="107">
                  <c:v>-3.2888400000000002E-5</c:v>
                </c:pt>
                <c:pt idx="108">
                  <c:v>-3.2197399999999998E-5</c:v>
                </c:pt>
                <c:pt idx="109">
                  <c:v>-3.1547100000000002E-5</c:v>
                </c:pt>
                <c:pt idx="110">
                  <c:v>-2.9844599999999999E-5</c:v>
                </c:pt>
                <c:pt idx="111">
                  <c:v>-2.86938E-5</c:v>
                </c:pt>
                <c:pt idx="112">
                  <c:v>-2.6967599999999999E-5</c:v>
                </c:pt>
                <c:pt idx="113">
                  <c:v>-2.60719E-5</c:v>
                </c:pt>
                <c:pt idx="114">
                  <c:v>-2.5137999999999999E-5</c:v>
                </c:pt>
                <c:pt idx="115">
                  <c:v>-2.51186E-5</c:v>
                </c:pt>
                <c:pt idx="116">
                  <c:v>-2.43908E-5</c:v>
                </c:pt>
                <c:pt idx="117">
                  <c:v>-2.4065699999999999E-5</c:v>
                </c:pt>
                <c:pt idx="118">
                  <c:v>-2.3606599999999999E-5</c:v>
                </c:pt>
                <c:pt idx="119">
                  <c:v>-2.3055199999999999E-5</c:v>
                </c:pt>
                <c:pt idx="120">
                  <c:v>-2.25273E-5</c:v>
                </c:pt>
                <c:pt idx="121">
                  <c:v>-2.20669E-5</c:v>
                </c:pt>
                <c:pt idx="122">
                  <c:v>-2.2126599999999999E-5</c:v>
                </c:pt>
                <c:pt idx="123">
                  <c:v>-2.1834000000000001E-5</c:v>
                </c:pt>
                <c:pt idx="124">
                  <c:v>-2.15027E-5</c:v>
                </c:pt>
                <c:pt idx="125">
                  <c:v>-2.1285899999999999E-5</c:v>
                </c:pt>
                <c:pt idx="126">
                  <c:v>-2.06234E-5</c:v>
                </c:pt>
                <c:pt idx="127">
                  <c:v>-1.94042E-5</c:v>
                </c:pt>
                <c:pt idx="128">
                  <c:v>-1.9315000000000001E-5</c:v>
                </c:pt>
                <c:pt idx="129">
                  <c:v>-1.9203800000000001E-5</c:v>
                </c:pt>
                <c:pt idx="130">
                  <c:v>-1.9235499999999999E-5</c:v>
                </c:pt>
                <c:pt idx="131">
                  <c:v>-1.9494600000000001E-5</c:v>
                </c:pt>
                <c:pt idx="132">
                  <c:v>-1.85698E-5</c:v>
                </c:pt>
                <c:pt idx="133">
                  <c:v>-1.8164100000000001E-5</c:v>
                </c:pt>
                <c:pt idx="134">
                  <c:v>-1.7746099999999999E-5</c:v>
                </c:pt>
                <c:pt idx="135">
                  <c:v>-1.65149E-5</c:v>
                </c:pt>
                <c:pt idx="136">
                  <c:v>-1.4137E-5</c:v>
                </c:pt>
                <c:pt idx="137">
                  <c:v>-1.42565E-5</c:v>
                </c:pt>
                <c:pt idx="138">
                  <c:v>-1.34926E-5</c:v>
                </c:pt>
                <c:pt idx="139">
                  <c:v>-1.1660300000000001E-5</c:v>
                </c:pt>
                <c:pt idx="140">
                  <c:v>-1.1021499999999999E-5</c:v>
                </c:pt>
                <c:pt idx="141">
                  <c:v>-1.1236999999999999E-5</c:v>
                </c:pt>
                <c:pt idx="142">
                  <c:v>-9.6505099999999992E-6</c:v>
                </c:pt>
                <c:pt idx="143">
                  <c:v>-8.2029400000000001E-6</c:v>
                </c:pt>
                <c:pt idx="144">
                  <c:v>-8.5009500000000003E-6</c:v>
                </c:pt>
                <c:pt idx="145">
                  <c:v>-7.4577800000000003E-6</c:v>
                </c:pt>
                <c:pt idx="146">
                  <c:v>-6.3369899999999998E-6</c:v>
                </c:pt>
                <c:pt idx="147">
                  <c:v>-5.5593100000000001E-6</c:v>
                </c:pt>
                <c:pt idx="148">
                  <c:v>-5.0250600000000001E-6</c:v>
                </c:pt>
                <c:pt idx="149">
                  <c:v>-4.1235600000000004E-6</c:v>
                </c:pt>
                <c:pt idx="150">
                  <c:v>-2.9562600000000001E-6</c:v>
                </c:pt>
                <c:pt idx="151">
                  <c:v>-2.2001599999999999E-6</c:v>
                </c:pt>
                <c:pt idx="152">
                  <c:v>-1.73231E-6</c:v>
                </c:pt>
                <c:pt idx="153">
                  <c:v>-6.9365599999999997E-7</c:v>
                </c:pt>
                <c:pt idx="154">
                  <c:v>8.1129100000000003E-7</c:v>
                </c:pt>
                <c:pt idx="155">
                  <c:v>1.99807E-6</c:v>
                </c:pt>
                <c:pt idx="156">
                  <c:v>4.0321699999999997E-6</c:v>
                </c:pt>
                <c:pt idx="157">
                  <c:v>6.2744999999999998E-6</c:v>
                </c:pt>
                <c:pt idx="158">
                  <c:v>8.2505600000000008E-6</c:v>
                </c:pt>
                <c:pt idx="159">
                  <c:v>8.6018199999999992E-6</c:v>
                </c:pt>
                <c:pt idx="160">
                  <c:v>8.6748300000000008E-6</c:v>
                </c:pt>
                <c:pt idx="161">
                  <c:v>8.6426200000000006E-6</c:v>
                </c:pt>
                <c:pt idx="162">
                  <c:v>8.8516599999999992E-6</c:v>
                </c:pt>
                <c:pt idx="163">
                  <c:v>9.1743900000000008E-6</c:v>
                </c:pt>
                <c:pt idx="164">
                  <c:v>1.0038699999999999E-5</c:v>
                </c:pt>
                <c:pt idx="165">
                  <c:v>1.1312600000000001E-5</c:v>
                </c:pt>
                <c:pt idx="166">
                  <c:v>1.1854E-5</c:v>
                </c:pt>
                <c:pt idx="167">
                  <c:v>1.2730300000000001E-5</c:v>
                </c:pt>
                <c:pt idx="168">
                  <c:v>1.39915E-5</c:v>
                </c:pt>
                <c:pt idx="169">
                  <c:v>1.4795499999999999E-5</c:v>
                </c:pt>
                <c:pt idx="170">
                  <c:v>1.51078E-5</c:v>
                </c:pt>
                <c:pt idx="171">
                  <c:v>1.6159199999999999E-5</c:v>
                </c:pt>
                <c:pt idx="172">
                  <c:v>1.70063E-5</c:v>
                </c:pt>
                <c:pt idx="173">
                  <c:v>1.7283E-5</c:v>
                </c:pt>
                <c:pt idx="174">
                  <c:v>1.7992300000000001E-5</c:v>
                </c:pt>
                <c:pt idx="175">
                  <c:v>1.8876600000000002E-5</c:v>
                </c:pt>
                <c:pt idx="176">
                  <c:v>1.9890799999999999E-5</c:v>
                </c:pt>
                <c:pt idx="177">
                  <c:v>2.0593699999999999E-5</c:v>
                </c:pt>
                <c:pt idx="178">
                  <c:v>2.1398300000000001E-5</c:v>
                </c:pt>
                <c:pt idx="179">
                  <c:v>2.1911599999999999E-5</c:v>
                </c:pt>
                <c:pt idx="180">
                  <c:v>2.2195999999999999E-5</c:v>
                </c:pt>
                <c:pt idx="181">
                  <c:v>2.2809399999999999E-5</c:v>
                </c:pt>
                <c:pt idx="182">
                  <c:v>2.33877E-5</c:v>
                </c:pt>
                <c:pt idx="183">
                  <c:v>2.40876E-5</c:v>
                </c:pt>
                <c:pt idx="184">
                  <c:v>2.50318E-5</c:v>
                </c:pt>
                <c:pt idx="185">
                  <c:v>2.5652200000000001E-5</c:v>
                </c:pt>
                <c:pt idx="186">
                  <c:v>2.6701400000000002E-5</c:v>
                </c:pt>
                <c:pt idx="187">
                  <c:v>2.8328500000000002E-5</c:v>
                </c:pt>
                <c:pt idx="188">
                  <c:v>2.8610099999999999E-5</c:v>
                </c:pt>
                <c:pt idx="189">
                  <c:v>2.8740700000000001E-5</c:v>
                </c:pt>
                <c:pt idx="190">
                  <c:v>2.9684800000000001E-5</c:v>
                </c:pt>
                <c:pt idx="191">
                  <c:v>2.9799200000000001E-5</c:v>
                </c:pt>
                <c:pt idx="192">
                  <c:v>2.9252899999999999E-5</c:v>
                </c:pt>
                <c:pt idx="193">
                  <c:v>2.9008200000000001E-5</c:v>
                </c:pt>
                <c:pt idx="194">
                  <c:v>2.95885E-5</c:v>
                </c:pt>
                <c:pt idx="195">
                  <c:v>3.0395500000000001E-5</c:v>
                </c:pt>
                <c:pt idx="196">
                  <c:v>3.1405300000000002E-5</c:v>
                </c:pt>
                <c:pt idx="197">
                  <c:v>3.1726000000000001E-5</c:v>
                </c:pt>
                <c:pt idx="198">
                  <c:v>3.33418E-5</c:v>
                </c:pt>
                <c:pt idx="199">
                  <c:v>3.3995999999999998E-5</c:v>
                </c:pt>
                <c:pt idx="200">
                  <c:v>3.4345999999999999E-5</c:v>
                </c:pt>
                <c:pt idx="201">
                  <c:v>3.44451E-5</c:v>
                </c:pt>
                <c:pt idx="202">
                  <c:v>3.4984100000000003E-5</c:v>
                </c:pt>
                <c:pt idx="203">
                  <c:v>3.5102799999999999E-5</c:v>
                </c:pt>
                <c:pt idx="204">
                  <c:v>3.5354200000000001E-5</c:v>
                </c:pt>
                <c:pt idx="205">
                  <c:v>3.5757299999999997E-5</c:v>
                </c:pt>
                <c:pt idx="206">
                  <c:v>3.6462399999999998E-5</c:v>
                </c:pt>
                <c:pt idx="207">
                  <c:v>3.65711E-5</c:v>
                </c:pt>
                <c:pt idx="208">
                  <c:v>3.6708899999999997E-5</c:v>
                </c:pt>
                <c:pt idx="209">
                  <c:v>3.73252E-5</c:v>
                </c:pt>
                <c:pt idx="210">
                  <c:v>3.68062E-5</c:v>
                </c:pt>
                <c:pt idx="211">
                  <c:v>3.6845799999999999E-5</c:v>
                </c:pt>
                <c:pt idx="212">
                  <c:v>3.7294800000000001E-5</c:v>
                </c:pt>
                <c:pt idx="213">
                  <c:v>3.7931800000000002E-5</c:v>
                </c:pt>
                <c:pt idx="214">
                  <c:v>3.80885E-5</c:v>
                </c:pt>
                <c:pt idx="215">
                  <c:v>3.8503500000000002E-5</c:v>
                </c:pt>
                <c:pt idx="216">
                  <c:v>3.8760100000000002E-5</c:v>
                </c:pt>
                <c:pt idx="217">
                  <c:v>3.8705999999999998E-5</c:v>
                </c:pt>
                <c:pt idx="218">
                  <c:v>3.8760700000000003E-5</c:v>
                </c:pt>
                <c:pt idx="219">
                  <c:v>3.93868E-5</c:v>
                </c:pt>
                <c:pt idx="220">
                  <c:v>3.9662200000000001E-5</c:v>
                </c:pt>
                <c:pt idx="221">
                  <c:v>3.9644000000000002E-5</c:v>
                </c:pt>
                <c:pt idx="222">
                  <c:v>4.0148100000000003E-5</c:v>
                </c:pt>
                <c:pt idx="223">
                  <c:v>4.0369600000000001E-5</c:v>
                </c:pt>
                <c:pt idx="224">
                  <c:v>3.94173E-5</c:v>
                </c:pt>
                <c:pt idx="225">
                  <c:v>3.9631200000000001E-5</c:v>
                </c:pt>
                <c:pt idx="226">
                  <c:v>3.98902E-5</c:v>
                </c:pt>
                <c:pt idx="227">
                  <c:v>4.0459800000000002E-5</c:v>
                </c:pt>
                <c:pt idx="228">
                  <c:v>4.0274000000000001E-5</c:v>
                </c:pt>
                <c:pt idx="229">
                  <c:v>4.0746800000000001E-5</c:v>
                </c:pt>
                <c:pt idx="230">
                  <c:v>4.1301699999999998E-5</c:v>
                </c:pt>
                <c:pt idx="231">
                  <c:v>4.1941999999999999E-5</c:v>
                </c:pt>
                <c:pt idx="232">
                  <c:v>4.2414299999999998E-5</c:v>
                </c:pt>
                <c:pt idx="233">
                  <c:v>4.32312E-5</c:v>
                </c:pt>
                <c:pt idx="234">
                  <c:v>4.36669E-5</c:v>
                </c:pt>
                <c:pt idx="235">
                  <c:v>4.3585999999999999E-5</c:v>
                </c:pt>
                <c:pt idx="236">
                  <c:v>4.3384399999999997E-5</c:v>
                </c:pt>
                <c:pt idx="237">
                  <c:v>4.3225200000000001E-5</c:v>
                </c:pt>
                <c:pt idx="238">
                  <c:v>4.3511999999999999E-5</c:v>
                </c:pt>
                <c:pt idx="239">
                  <c:v>4.4261999999999997E-5</c:v>
                </c:pt>
                <c:pt idx="240">
                  <c:v>4.4953400000000002E-5</c:v>
                </c:pt>
                <c:pt idx="241">
                  <c:v>4.5912899999999999E-5</c:v>
                </c:pt>
                <c:pt idx="242">
                  <c:v>4.7058499999999997E-5</c:v>
                </c:pt>
                <c:pt idx="243">
                  <c:v>4.6488500000000001E-5</c:v>
                </c:pt>
                <c:pt idx="244">
                  <c:v>4.7121399999999999E-5</c:v>
                </c:pt>
                <c:pt idx="245">
                  <c:v>4.63862E-5</c:v>
                </c:pt>
                <c:pt idx="246">
                  <c:v>4.6288500000000002E-5</c:v>
                </c:pt>
                <c:pt idx="247">
                  <c:v>4.4581199999999999E-5</c:v>
                </c:pt>
                <c:pt idx="248">
                  <c:v>4.4579400000000002E-5</c:v>
                </c:pt>
                <c:pt idx="249">
                  <c:v>4.4552499999999997E-5</c:v>
                </c:pt>
                <c:pt idx="250">
                  <c:v>4.4875500000000001E-5</c:v>
                </c:pt>
                <c:pt idx="251">
                  <c:v>4.5011600000000001E-5</c:v>
                </c:pt>
                <c:pt idx="252">
                  <c:v>4.5834200000000002E-5</c:v>
                </c:pt>
                <c:pt idx="253">
                  <c:v>4.5915599999999998E-5</c:v>
                </c:pt>
                <c:pt idx="254">
                  <c:v>4.56477E-5</c:v>
                </c:pt>
                <c:pt idx="255">
                  <c:v>4.7286100000000001E-5</c:v>
                </c:pt>
                <c:pt idx="256">
                  <c:v>4.8235500000000003E-5</c:v>
                </c:pt>
                <c:pt idx="257">
                  <c:v>4.7982400000000003E-5</c:v>
                </c:pt>
                <c:pt idx="258">
                  <c:v>4.8370800000000001E-5</c:v>
                </c:pt>
                <c:pt idx="259">
                  <c:v>4.8674400000000003E-5</c:v>
                </c:pt>
                <c:pt idx="260">
                  <c:v>4.8569999999999997E-5</c:v>
                </c:pt>
                <c:pt idx="261">
                  <c:v>4.8473000000000002E-5</c:v>
                </c:pt>
                <c:pt idx="262">
                  <c:v>4.88371E-5</c:v>
                </c:pt>
                <c:pt idx="263">
                  <c:v>4.8945900000000002E-5</c:v>
                </c:pt>
                <c:pt idx="264">
                  <c:v>4.9035400000000002E-5</c:v>
                </c:pt>
                <c:pt idx="265">
                  <c:v>4.9455800000000002E-5</c:v>
                </c:pt>
                <c:pt idx="266">
                  <c:v>4.9190999999999997E-5</c:v>
                </c:pt>
                <c:pt idx="267">
                  <c:v>4.8963199999999999E-5</c:v>
                </c:pt>
                <c:pt idx="268">
                  <c:v>4.8542699999999999E-5</c:v>
                </c:pt>
                <c:pt idx="269">
                  <c:v>4.8602500000000001E-5</c:v>
                </c:pt>
                <c:pt idx="270">
                  <c:v>4.8006500000000002E-5</c:v>
                </c:pt>
                <c:pt idx="271">
                  <c:v>4.81417E-5</c:v>
                </c:pt>
                <c:pt idx="272">
                  <c:v>4.7298400000000001E-5</c:v>
                </c:pt>
                <c:pt idx="273">
                  <c:v>4.7710899999999997E-5</c:v>
                </c:pt>
                <c:pt idx="274">
                  <c:v>4.77647E-5</c:v>
                </c:pt>
                <c:pt idx="275">
                  <c:v>4.7308500000000003E-5</c:v>
                </c:pt>
                <c:pt idx="276">
                  <c:v>4.6878700000000002E-5</c:v>
                </c:pt>
                <c:pt idx="277">
                  <c:v>4.7522299999999997E-5</c:v>
                </c:pt>
                <c:pt idx="278">
                  <c:v>4.7278399999999998E-5</c:v>
                </c:pt>
                <c:pt idx="279">
                  <c:v>4.6341000000000002E-5</c:v>
                </c:pt>
                <c:pt idx="280">
                  <c:v>4.6488600000000001E-5</c:v>
                </c:pt>
                <c:pt idx="281">
                  <c:v>4.7271799999999997E-5</c:v>
                </c:pt>
                <c:pt idx="282">
                  <c:v>4.5549500000000002E-5</c:v>
                </c:pt>
                <c:pt idx="283">
                  <c:v>4.5372299999999999E-5</c:v>
                </c:pt>
                <c:pt idx="284">
                  <c:v>4.4200999999999999E-5</c:v>
                </c:pt>
                <c:pt idx="285">
                  <c:v>4.2982799999999998E-5</c:v>
                </c:pt>
                <c:pt idx="286">
                  <c:v>4.1893800000000002E-5</c:v>
                </c:pt>
                <c:pt idx="287">
                  <c:v>4.1729700000000001E-5</c:v>
                </c:pt>
                <c:pt idx="288">
                  <c:v>4.1146300000000003E-5</c:v>
                </c:pt>
                <c:pt idx="289">
                  <c:v>4.1177499999999997E-5</c:v>
                </c:pt>
                <c:pt idx="290">
                  <c:v>4.0957100000000001E-5</c:v>
                </c:pt>
                <c:pt idx="291">
                  <c:v>4.0396399999999998E-5</c:v>
                </c:pt>
                <c:pt idx="292">
                  <c:v>3.9807900000000002E-5</c:v>
                </c:pt>
                <c:pt idx="293">
                  <c:v>3.8590400000000002E-5</c:v>
                </c:pt>
                <c:pt idx="294">
                  <c:v>3.7484899999999997E-5</c:v>
                </c:pt>
                <c:pt idx="295">
                  <c:v>3.6182400000000001E-5</c:v>
                </c:pt>
                <c:pt idx="296">
                  <c:v>3.4882599999999997E-5</c:v>
                </c:pt>
                <c:pt idx="297">
                  <c:v>3.3652400000000003E-5</c:v>
                </c:pt>
                <c:pt idx="298">
                  <c:v>3.37622E-5</c:v>
                </c:pt>
                <c:pt idx="299">
                  <c:v>3.2234099999999997E-5</c:v>
                </c:pt>
                <c:pt idx="300">
                  <c:v>3.14229E-5</c:v>
                </c:pt>
                <c:pt idx="301">
                  <c:v>3.1873399999999999E-5</c:v>
                </c:pt>
                <c:pt idx="302">
                  <c:v>3.0318E-5</c:v>
                </c:pt>
                <c:pt idx="303">
                  <c:v>2.87202E-5</c:v>
                </c:pt>
                <c:pt idx="304">
                  <c:v>2.6622699999999998E-5</c:v>
                </c:pt>
                <c:pt idx="305">
                  <c:v>2.47815E-5</c:v>
                </c:pt>
                <c:pt idx="306">
                  <c:v>2.2665599999999999E-5</c:v>
                </c:pt>
                <c:pt idx="307">
                  <c:v>2.1889600000000001E-5</c:v>
                </c:pt>
                <c:pt idx="308">
                  <c:v>2.0239100000000001E-5</c:v>
                </c:pt>
                <c:pt idx="309">
                  <c:v>1.92744E-5</c:v>
                </c:pt>
                <c:pt idx="310">
                  <c:v>1.8612899999999999E-5</c:v>
                </c:pt>
                <c:pt idx="311">
                  <c:v>1.7881200000000001E-5</c:v>
                </c:pt>
                <c:pt idx="312">
                  <c:v>1.62134E-5</c:v>
                </c:pt>
                <c:pt idx="313">
                  <c:v>1.53546E-5</c:v>
                </c:pt>
                <c:pt idx="314">
                  <c:v>1.53469E-5</c:v>
                </c:pt>
                <c:pt idx="315">
                  <c:v>1.39523E-5</c:v>
                </c:pt>
                <c:pt idx="316">
                  <c:v>1.16807E-5</c:v>
                </c:pt>
                <c:pt idx="317">
                  <c:v>1.08161E-5</c:v>
                </c:pt>
                <c:pt idx="318">
                  <c:v>9.5128800000000003E-6</c:v>
                </c:pt>
                <c:pt idx="319">
                  <c:v>7.56974E-6</c:v>
                </c:pt>
                <c:pt idx="320">
                  <c:v>5.8853500000000003E-6</c:v>
                </c:pt>
                <c:pt idx="321">
                  <c:v>5.1642499999999997E-6</c:v>
                </c:pt>
                <c:pt idx="322">
                  <c:v>3.6657899999999998E-6</c:v>
                </c:pt>
                <c:pt idx="323">
                  <c:v>2.4873899999999998E-6</c:v>
                </c:pt>
                <c:pt idx="324">
                  <c:v>1.7698599999999999E-6</c:v>
                </c:pt>
                <c:pt idx="325">
                  <c:v>1.24248E-6</c:v>
                </c:pt>
                <c:pt idx="326">
                  <c:v>-1.7550600000000001E-6</c:v>
                </c:pt>
                <c:pt idx="327">
                  <c:v>-3.3247800000000002E-6</c:v>
                </c:pt>
                <c:pt idx="328">
                  <c:v>-5.1416299999999996E-6</c:v>
                </c:pt>
                <c:pt idx="329">
                  <c:v>-6.4343899999999999E-6</c:v>
                </c:pt>
                <c:pt idx="330">
                  <c:v>-8.5985299999999995E-6</c:v>
                </c:pt>
                <c:pt idx="331">
                  <c:v>-8.6899100000000003E-6</c:v>
                </c:pt>
                <c:pt idx="332">
                  <c:v>-9.5240200000000003E-6</c:v>
                </c:pt>
                <c:pt idx="333">
                  <c:v>-1.0358E-5</c:v>
                </c:pt>
                <c:pt idx="334">
                  <c:v>-1.0382499999999999E-5</c:v>
                </c:pt>
                <c:pt idx="335">
                  <c:v>-9.4147399999999992E-6</c:v>
                </c:pt>
                <c:pt idx="336">
                  <c:v>-9.0210000000000005E-6</c:v>
                </c:pt>
                <c:pt idx="337">
                  <c:v>-1.0631900000000001E-5</c:v>
                </c:pt>
                <c:pt idx="338">
                  <c:v>-1.14112E-5</c:v>
                </c:pt>
                <c:pt idx="339">
                  <c:v>-1.3230200000000001E-5</c:v>
                </c:pt>
                <c:pt idx="340">
                  <c:v>-1.4812599999999999E-5</c:v>
                </c:pt>
                <c:pt idx="341">
                  <c:v>-1.6954699999999999E-5</c:v>
                </c:pt>
                <c:pt idx="342">
                  <c:v>-1.77494E-5</c:v>
                </c:pt>
                <c:pt idx="343">
                  <c:v>-1.9131400000000001E-5</c:v>
                </c:pt>
                <c:pt idx="344">
                  <c:v>-2.15273E-5</c:v>
                </c:pt>
                <c:pt idx="345">
                  <c:v>-2.3681900000000001E-5</c:v>
                </c:pt>
                <c:pt idx="346">
                  <c:v>-2.5933000000000001E-5</c:v>
                </c:pt>
                <c:pt idx="347">
                  <c:v>-2.6945200000000001E-5</c:v>
                </c:pt>
                <c:pt idx="348">
                  <c:v>-2.8200399999999999E-5</c:v>
                </c:pt>
                <c:pt idx="349">
                  <c:v>-2.70653E-5</c:v>
                </c:pt>
                <c:pt idx="350">
                  <c:v>-2.7018699999999999E-5</c:v>
                </c:pt>
                <c:pt idx="351">
                  <c:v>-2.8534199999999999E-5</c:v>
                </c:pt>
                <c:pt idx="352">
                  <c:v>-2.9547600000000002E-5</c:v>
                </c:pt>
                <c:pt idx="353">
                  <c:v>-2.76077E-5</c:v>
                </c:pt>
                <c:pt idx="354">
                  <c:v>-2.84638E-5</c:v>
                </c:pt>
                <c:pt idx="355">
                  <c:v>-3.1426E-5</c:v>
                </c:pt>
                <c:pt idx="356">
                  <c:v>-3.3544899999999998E-5</c:v>
                </c:pt>
                <c:pt idx="357">
                  <c:v>-3.0243099999999998E-5</c:v>
                </c:pt>
                <c:pt idx="358">
                  <c:v>-2.69014E-5</c:v>
                </c:pt>
                <c:pt idx="359">
                  <c:v>-2.49979E-5</c:v>
                </c:pt>
                <c:pt idx="360">
                  <c:v>-2.65939E-5</c:v>
                </c:pt>
                <c:pt idx="361">
                  <c:v>-2.25347E-5</c:v>
                </c:pt>
                <c:pt idx="362">
                  <c:v>-2.9032099999999999E-5</c:v>
                </c:pt>
                <c:pt idx="363">
                  <c:v>-3.5301400000000001E-5</c:v>
                </c:pt>
                <c:pt idx="364">
                  <c:v>-4.4669500000000003E-5</c:v>
                </c:pt>
                <c:pt idx="365">
                  <c:v>-4.2290000000000003E-5</c:v>
                </c:pt>
                <c:pt idx="366">
                  <c:v>-4.3769400000000001E-5</c:v>
                </c:pt>
                <c:pt idx="367">
                  <c:v>-4.0871500000000003E-5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47-4FFD-B3C9-4EA328C73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35328"/>
        <c:axId val="161035904"/>
      </c:scatterChart>
      <c:valAx>
        <c:axId val="16103532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1035904"/>
        <c:crosses val="autoZero"/>
        <c:crossBetween val="midCat"/>
      </c:valAx>
      <c:valAx>
        <c:axId val="16103590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610353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33238483410727504"/>
                  <c:y val="0.54705802264630465"/>
                </c:manualLayout>
              </c:layout>
              <c:numFmt formatCode="General" sourceLinked="0"/>
            </c:trendlineLbl>
          </c:trendline>
          <c:xVal>
            <c:numRef>
              <c:f>'Data fresh bones'!$GL$4:$GL$398</c:f>
              <c:numCache>
                <c:formatCode>0.00E+00</c:formatCode>
                <c:ptCount val="395"/>
                <c:pt idx="0">
                  <c:v>-1.0050200000000001E-5</c:v>
                </c:pt>
                <c:pt idx="1">
                  <c:v>-3.09995E-5</c:v>
                </c:pt>
                <c:pt idx="2">
                  <c:v>-1.7306999999999999E-5</c:v>
                </c:pt>
                <c:pt idx="3">
                  <c:v>4.8637499999999998E-6</c:v>
                </c:pt>
                <c:pt idx="4">
                  <c:v>8.2272099999999994E-5</c:v>
                </c:pt>
                <c:pt idx="5" formatCode="General">
                  <c:v>3.91436E-4</c:v>
                </c:pt>
                <c:pt idx="6" formatCode="General">
                  <c:v>9.9547200000000007E-4</c:v>
                </c:pt>
                <c:pt idx="7" formatCode="General">
                  <c:v>1.9162339999999999E-3</c:v>
                </c:pt>
                <c:pt idx="8" formatCode="General">
                  <c:v>3.1278120000000002E-3</c:v>
                </c:pt>
                <c:pt idx="9" formatCode="General">
                  <c:v>4.7293750000000001E-3</c:v>
                </c:pt>
                <c:pt idx="10" formatCode="General">
                  <c:v>6.7275989999999999E-3</c:v>
                </c:pt>
                <c:pt idx="11" formatCode="General">
                  <c:v>8.6894020000000006E-3</c:v>
                </c:pt>
                <c:pt idx="12" formatCode="General">
                  <c:v>1.0470421000000001E-2</c:v>
                </c:pt>
                <c:pt idx="13" formatCode="General">
                  <c:v>1.2168905000000001E-2</c:v>
                </c:pt>
                <c:pt idx="14" formatCode="General">
                  <c:v>1.394306E-2</c:v>
                </c:pt>
                <c:pt idx="15" formatCode="General">
                  <c:v>1.5511317E-2</c:v>
                </c:pt>
                <c:pt idx="16" formatCode="General">
                  <c:v>1.7112028000000001E-2</c:v>
                </c:pt>
                <c:pt idx="17" formatCode="General">
                  <c:v>1.9441554E-2</c:v>
                </c:pt>
                <c:pt idx="18" formatCode="General">
                  <c:v>2.2516357000000001E-2</c:v>
                </c:pt>
                <c:pt idx="19" formatCode="General">
                  <c:v>2.6564055E-2</c:v>
                </c:pt>
                <c:pt idx="20" formatCode="General">
                  <c:v>3.1716520999999998E-2</c:v>
                </c:pt>
                <c:pt idx="21" formatCode="General">
                  <c:v>3.6796840999999997E-2</c:v>
                </c:pt>
                <c:pt idx="22" formatCode="General">
                  <c:v>4.1434247E-2</c:v>
                </c:pt>
                <c:pt idx="23" formatCode="General">
                  <c:v>4.6333613000000003E-2</c:v>
                </c:pt>
                <c:pt idx="24" formatCode="General">
                  <c:v>5.1256155999999997E-2</c:v>
                </c:pt>
                <c:pt idx="25" formatCode="General">
                  <c:v>5.5357644999999997E-2</c:v>
                </c:pt>
                <c:pt idx="26" formatCode="General">
                  <c:v>6.0323666999999997E-2</c:v>
                </c:pt>
                <c:pt idx="27" formatCode="General">
                  <c:v>6.6252397000000005E-2</c:v>
                </c:pt>
                <c:pt idx="28" formatCode="General">
                  <c:v>7.1848551999999996E-2</c:v>
                </c:pt>
                <c:pt idx="29" formatCode="General">
                  <c:v>7.7691163999999993E-2</c:v>
                </c:pt>
                <c:pt idx="30" formatCode="General">
                  <c:v>8.4492273000000007E-2</c:v>
                </c:pt>
                <c:pt idx="31" formatCode="General">
                  <c:v>9.0733257999999997E-2</c:v>
                </c:pt>
                <c:pt idx="32" formatCode="General">
                  <c:v>9.7269188000000006E-2</c:v>
                </c:pt>
                <c:pt idx="33" formatCode="General">
                  <c:v>0.10467639400000001</c:v>
                </c:pt>
                <c:pt idx="34" formatCode="General">
                  <c:v>0.11105503899999999</c:v>
                </c:pt>
                <c:pt idx="35" formatCode="General">
                  <c:v>0.118437496</c:v>
                </c:pt>
                <c:pt idx="36" formatCode="General">
                  <c:v>0.12918633900000001</c:v>
                </c:pt>
                <c:pt idx="37" formatCode="General">
                  <c:v>0.141281341</c:v>
                </c:pt>
                <c:pt idx="38" formatCode="General">
                  <c:v>0.15237878999999999</c:v>
                </c:pt>
                <c:pt idx="39" formatCode="General">
                  <c:v>0.16297455199999999</c:v>
                </c:pt>
                <c:pt idx="40" formatCode="General">
                  <c:v>0.17186409</c:v>
                </c:pt>
                <c:pt idx="41" formatCode="General">
                  <c:v>0.177239534</c:v>
                </c:pt>
                <c:pt idx="42" formatCode="General">
                  <c:v>0.180878127</c:v>
                </c:pt>
                <c:pt idx="43" formatCode="General">
                  <c:v>0.186144014</c:v>
                </c:pt>
                <c:pt idx="44" formatCode="General">
                  <c:v>0.19183673000000001</c:v>
                </c:pt>
                <c:pt idx="45" formatCode="General">
                  <c:v>0.19754669</c:v>
                </c:pt>
                <c:pt idx="46" formatCode="General">
                  <c:v>0.20401033299999999</c:v>
                </c:pt>
                <c:pt idx="47" formatCode="General">
                  <c:v>0.21060332600000001</c:v>
                </c:pt>
                <c:pt idx="48" formatCode="General">
                  <c:v>0.21632763799999999</c:v>
                </c:pt>
                <c:pt idx="49" formatCode="General">
                  <c:v>0.222676965</c:v>
                </c:pt>
                <c:pt idx="50" formatCode="General">
                  <c:v>0.22947706900000001</c:v>
                </c:pt>
                <c:pt idx="51" formatCode="General">
                  <c:v>0.23700049000000001</c:v>
                </c:pt>
                <c:pt idx="52" formatCode="General">
                  <c:v>0.24474200600000001</c:v>
                </c:pt>
                <c:pt idx="53" formatCode="General">
                  <c:v>0.25196832600000002</c:v>
                </c:pt>
                <c:pt idx="54" formatCode="General">
                  <c:v>0.25858241500000001</c:v>
                </c:pt>
                <c:pt idx="55" formatCode="General">
                  <c:v>0.26514890099999999</c:v>
                </c:pt>
                <c:pt idx="56" formatCode="General">
                  <c:v>0.271526141</c:v>
                </c:pt>
                <c:pt idx="57" formatCode="General">
                  <c:v>0.27740347799999998</c:v>
                </c:pt>
                <c:pt idx="58" formatCode="General">
                  <c:v>0.282951485</c:v>
                </c:pt>
                <c:pt idx="59" formatCode="General">
                  <c:v>0.28912991300000002</c:v>
                </c:pt>
                <c:pt idx="60" formatCode="General">
                  <c:v>0.29449767100000002</c:v>
                </c:pt>
                <c:pt idx="61" formatCode="General">
                  <c:v>0.29823954000000003</c:v>
                </c:pt>
                <c:pt idx="62" formatCode="General">
                  <c:v>0.30167517599999999</c:v>
                </c:pt>
                <c:pt idx="63" formatCode="General">
                  <c:v>0.30736896600000002</c:v>
                </c:pt>
                <c:pt idx="64" formatCode="General">
                  <c:v>0.31410913200000001</c:v>
                </c:pt>
                <c:pt idx="65" formatCode="General">
                  <c:v>0.32050811400000001</c:v>
                </c:pt>
                <c:pt idx="66" formatCode="General">
                  <c:v>0.32787283699999997</c:v>
                </c:pt>
                <c:pt idx="67" formatCode="General">
                  <c:v>0.33677528099999998</c:v>
                </c:pt>
                <c:pt idx="68" formatCode="General">
                  <c:v>0.34505782000000002</c:v>
                </c:pt>
                <c:pt idx="69" formatCode="General">
                  <c:v>0.35247060699999999</c:v>
                </c:pt>
                <c:pt idx="70" formatCode="General">
                  <c:v>0.36130951700000002</c:v>
                </c:pt>
                <c:pt idx="71" formatCode="General">
                  <c:v>0.370502216</c:v>
                </c:pt>
                <c:pt idx="72" formatCode="General">
                  <c:v>0.378771739</c:v>
                </c:pt>
                <c:pt idx="73" formatCode="General">
                  <c:v>0.38586677600000002</c:v>
                </c:pt>
                <c:pt idx="74" formatCode="General">
                  <c:v>0.39145904999999998</c:v>
                </c:pt>
                <c:pt idx="75" formatCode="General">
                  <c:v>0.39582582399999999</c:v>
                </c:pt>
                <c:pt idx="76" formatCode="General">
                  <c:v>0.39995814000000002</c:v>
                </c:pt>
                <c:pt idx="77" formatCode="General">
                  <c:v>0.40357179700000001</c:v>
                </c:pt>
                <c:pt idx="78" formatCode="General">
                  <c:v>0.40749422499999999</c:v>
                </c:pt>
                <c:pt idx="79" formatCode="General">
                  <c:v>0.41411791399999998</c:v>
                </c:pt>
                <c:pt idx="80" formatCode="General">
                  <c:v>0.42301226600000003</c:v>
                </c:pt>
                <c:pt idx="81" formatCode="General">
                  <c:v>0.432916099</c:v>
                </c:pt>
                <c:pt idx="82" formatCode="General">
                  <c:v>0.44276971399999998</c:v>
                </c:pt>
                <c:pt idx="83" formatCode="General">
                  <c:v>0.45275770700000001</c:v>
                </c:pt>
                <c:pt idx="84" formatCode="General">
                  <c:v>0.461883979</c:v>
                </c:pt>
                <c:pt idx="85" formatCode="General">
                  <c:v>0.46831508199999999</c:v>
                </c:pt>
                <c:pt idx="86" formatCode="General">
                  <c:v>0.47282634800000001</c:v>
                </c:pt>
                <c:pt idx="87" formatCode="General">
                  <c:v>0.477817143</c:v>
                </c:pt>
                <c:pt idx="88" formatCode="General">
                  <c:v>0.48359304600000003</c:v>
                </c:pt>
                <c:pt idx="89" formatCode="General">
                  <c:v>0.48968608200000002</c:v>
                </c:pt>
                <c:pt idx="90" formatCode="General">
                  <c:v>0.496510063</c:v>
                </c:pt>
                <c:pt idx="91" formatCode="General">
                  <c:v>0.50459912500000004</c:v>
                </c:pt>
                <c:pt idx="92" formatCode="General">
                  <c:v>0.51334192599999995</c:v>
                </c:pt>
                <c:pt idx="93" formatCode="General">
                  <c:v>0.52055007900000005</c:v>
                </c:pt>
                <c:pt idx="94" formatCode="General">
                  <c:v>0.52629955699999997</c:v>
                </c:pt>
                <c:pt idx="95" formatCode="General">
                  <c:v>0.53314898700000002</c:v>
                </c:pt>
                <c:pt idx="96" formatCode="General">
                  <c:v>0.539788186</c:v>
                </c:pt>
                <c:pt idx="97" formatCode="General">
                  <c:v>0.544698927</c:v>
                </c:pt>
                <c:pt idx="98" formatCode="General">
                  <c:v>0.54887519200000001</c:v>
                </c:pt>
                <c:pt idx="99" formatCode="General">
                  <c:v>0.55468221500000003</c:v>
                </c:pt>
                <c:pt idx="100" formatCode="General">
                  <c:v>0.56326103800000005</c:v>
                </c:pt>
                <c:pt idx="101" formatCode="General">
                  <c:v>0.57241284999999997</c:v>
                </c:pt>
                <c:pt idx="102" formatCode="General">
                  <c:v>0.58260798199999997</c:v>
                </c:pt>
                <c:pt idx="103" formatCode="General">
                  <c:v>0.59544859299999997</c:v>
                </c:pt>
                <c:pt idx="104" formatCode="General">
                  <c:v>0.60889065799999997</c:v>
                </c:pt>
                <c:pt idx="105" formatCode="General">
                  <c:v>0.618948359</c:v>
                </c:pt>
                <c:pt idx="106" formatCode="General">
                  <c:v>0.62753520399999996</c:v>
                </c:pt>
                <c:pt idx="107" formatCode="General">
                  <c:v>0.63678594200000005</c:v>
                </c:pt>
                <c:pt idx="108" formatCode="General">
                  <c:v>0.64532334800000002</c:v>
                </c:pt>
                <c:pt idx="109" formatCode="General">
                  <c:v>0.65421832000000002</c:v>
                </c:pt>
                <c:pt idx="110" formatCode="General">
                  <c:v>0.66437887699999998</c:v>
                </c:pt>
                <c:pt idx="111" formatCode="General">
                  <c:v>0.67462029700000004</c:v>
                </c:pt>
                <c:pt idx="112" formatCode="General">
                  <c:v>0.68458321</c:v>
                </c:pt>
                <c:pt idx="113" formatCode="General">
                  <c:v>0.69400640700000005</c:v>
                </c:pt>
                <c:pt idx="114" formatCode="General">
                  <c:v>0.70090309900000003</c:v>
                </c:pt>
                <c:pt idx="115" formatCode="General">
                  <c:v>0.70635453000000004</c:v>
                </c:pt>
                <c:pt idx="116" formatCode="General">
                  <c:v>0.71247634800000004</c:v>
                </c:pt>
                <c:pt idx="117" formatCode="General">
                  <c:v>0.71788292600000003</c:v>
                </c:pt>
                <c:pt idx="118" formatCode="General">
                  <c:v>0.72227394700000003</c:v>
                </c:pt>
                <c:pt idx="119" formatCode="General">
                  <c:v>0.72702928700000002</c:v>
                </c:pt>
                <c:pt idx="120" formatCode="General">
                  <c:v>0.73258188499999999</c:v>
                </c:pt>
                <c:pt idx="121" formatCode="General">
                  <c:v>0.73781686199999996</c:v>
                </c:pt>
                <c:pt idx="122" formatCode="General">
                  <c:v>0.74265823799999997</c:v>
                </c:pt>
                <c:pt idx="123" formatCode="General">
                  <c:v>0.74804893100000003</c:v>
                </c:pt>
                <c:pt idx="124" formatCode="General">
                  <c:v>0.75329128000000001</c:v>
                </c:pt>
                <c:pt idx="125" formatCode="General">
                  <c:v>0.75736055800000002</c:v>
                </c:pt>
                <c:pt idx="126" formatCode="General">
                  <c:v>0.76199449100000005</c:v>
                </c:pt>
                <c:pt idx="127" formatCode="General">
                  <c:v>0.76700819200000003</c:v>
                </c:pt>
                <c:pt idx="128" formatCode="General">
                  <c:v>0.77135871</c:v>
                </c:pt>
                <c:pt idx="129" formatCode="General">
                  <c:v>0.77502615699999999</c:v>
                </c:pt>
                <c:pt idx="130" formatCode="General">
                  <c:v>0.77907250699999997</c:v>
                </c:pt>
                <c:pt idx="131" formatCode="General">
                  <c:v>0.78442660099999995</c:v>
                </c:pt>
                <c:pt idx="132" formatCode="General">
                  <c:v>0.78954758000000003</c:v>
                </c:pt>
                <c:pt idx="133" formatCode="General">
                  <c:v>0.79427144100000002</c:v>
                </c:pt>
                <c:pt idx="134" formatCode="General">
                  <c:v>0.79970017000000004</c:v>
                </c:pt>
                <c:pt idx="135" formatCode="General">
                  <c:v>0.80648933700000003</c:v>
                </c:pt>
                <c:pt idx="136" formatCode="General">
                  <c:v>0.81169139099999998</c:v>
                </c:pt>
                <c:pt idx="137" formatCode="General">
                  <c:v>0.81661490999999997</c:v>
                </c:pt>
                <c:pt idx="138" formatCode="General">
                  <c:v>0.82238590899999997</c:v>
                </c:pt>
                <c:pt idx="139" formatCode="General">
                  <c:v>0.82863042399999998</c:v>
                </c:pt>
                <c:pt idx="140" formatCode="General">
                  <c:v>0.83368386400000005</c:v>
                </c:pt>
                <c:pt idx="141" formatCode="General">
                  <c:v>0.83869591399999999</c:v>
                </c:pt>
                <c:pt idx="142" formatCode="General">
                  <c:v>0.84459845200000006</c:v>
                </c:pt>
                <c:pt idx="143" formatCode="General">
                  <c:v>0.85059438899999995</c:v>
                </c:pt>
                <c:pt idx="144" formatCode="General">
                  <c:v>0.85583561399999997</c:v>
                </c:pt>
                <c:pt idx="145" formatCode="General">
                  <c:v>0.86023712699999999</c:v>
                </c:pt>
                <c:pt idx="146" formatCode="General">
                  <c:v>0.86404238099999997</c:v>
                </c:pt>
                <c:pt idx="147" formatCode="General">
                  <c:v>0.86805786699999998</c:v>
                </c:pt>
                <c:pt idx="148" formatCode="General">
                  <c:v>0.87353760999999996</c:v>
                </c:pt>
                <c:pt idx="149" formatCode="General">
                  <c:v>0.879358996</c:v>
                </c:pt>
                <c:pt idx="150" formatCode="General">
                  <c:v>0.88565262499999997</c:v>
                </c:pt>
                <c:pt idx="151" formatCode="General">
                  <c:v>0.89262499100000003</c:v>
                </c:pt>
                <c:pt idx="152" formatCode="General">
                  <c:v>0.90009908999999999</c:v>
                </c:pt>
                <c:pt idx="153" formatCode="General">
                  <c:v>0.90578079600000005</c:v>
                </c:pt>
                <c:pt idx="154" formatCode="General">
                  <c:v>0.91166493299999996</c:v>
                </c:pt>
                <c:pt idx="155" formatCode="General">
                  <c:v>0.91889390199999998</c:v>
                </c:pt>
                <c:pt idx="156" formatCode="General">
                  <c:v>0.92691036100000002</c:v>
                </c:pt>
                <c:pt idx="157" formatCode="General">
                  <c:v>0.93454810499999996</c:v>
                </c:pt>
                <c:pt idx="158" formatCode="General">
                  <c:v>0.94315866299999995</c:v>
                </c:pt>
                <c:pt idx="159" formatCode="General">
                  <c:v>0.95195614299999998</c:v>
                </c:pt>
                <c:pt idx="160" formatCode="General">
                  <c:v>0.96022266999999994</c:v>
                </c:pt>
                <c:pt idx="161" formatCode="General">
                  <c:v>0.96794012799999996</c:v>
                </c:pt>
                <c:pt idx="162" formatCode="General">
                  <c:v>0.97535663699999997</c:v>
                </c:pt>
                <c:pt idx="163" formatCode="General">
                  <c:v>0.98238034399999996</c:v>
                </c:pt>
                <c:pt idx="164" formatCode="General">
                  <c:v>0.98901358699999997</c:v>
                </c:pt>
                <c:pt idx="165" formatCode="General">
                  <c:v>0.99513421999999996</c:v>
                </c:pt>
                <c:pt idx="166" formatCode="General">
                  <c:v>1.0006158810000001</c:v>
                </c:pt>
                <c:pt idx="167" formatCode="General">
                  <c:v>1.006663705</c:v>
                </c:pt>
                <c:pt idx="168" formatCode="General">
                  <c:v>1.012825519</c:v>
                </c:pt>
                <c:pt idx="169" formatCode="General">
                  <c:v>1.0181307980000001</c:v>
                </c:pt>
                <c:pt idx="170" formatCode="General">
                  <c:v>1.023552343</c:v>
                </c:pt>
                <c:pt idx="171" formatCode="General">
                  <c:v>1.030170348</c:v>
                </c:pt>
                <c:pt idx="172" formatCode="General">
                  <c:v>1.0367470889999999</c:v>
                </c:pt>
                <c:pt idx="173" formatCode="General">
                  <c:v>1.0443155879999999</c:v>
                </c:pt>
                <c:pt idx="174" formatCode="General">
                  <c:v>1.0535483320000001</c:v>
                </c:pt>
                <c:pt idx="175" formatCode="General">
                  <c:v>1.0622912369999999</c:v>
                </c:pt>
                <c:pt idx="176" formatCode="General">
                  <c:v>1.0698248260000001</c:v>
                </c:pt>
                <c:pt idx="177" formatCode="General">
                  <c:v>1.076439143</c:v>
                </c:pt>
                <c:pt idx="178" formatCode="General">
                  <c:v>1.081171613</c:v>
                </c:pt>
                <c:pt idx="179" formatCode="General">
                  <c:v>1.0844742869999999</c:v>
                </c:pt>
                <c:pt idx="180" formatCode="General">
                  <c:v>1.087230825</c:v>
                </c:pt>
                <c:pt idx="181" formatCode="General">
                  <c:v>1.0908808510000001</c:v>
                </c:pt>
                <c:pt idx="182" formatCode="General">
                  <c:v>1.09586476</c:v>
                </c:pt>
                <c:pt idx="183" formatCode="General">
                  <c:v>1.1015255960000001</c:v>
                </c:pt>
                <c:pt idx="184" formatCode="General">
                  <c:v>1.1079306</c:v>
                </c:pt>
                <c:pt idx="185" formatCode="General">
                  <c:v>1.1150221490000001</c:v>
                </c:pt>
                <c:pt idx="186" formatCode="General">
                  <c:v>1.1212504990000001</c:v>
                </c:pt>
                <c:pt idx="187" formatCode="General">
                  <c:v>1.1260397360000001</c:v>
                </c:pt>
                <c:pt idx="188" formatCode="General">
                  <c:v>1.130300809</c:v>
                </c:pt>
                <c:pt idx="189" formatCode="General">
                  <c:v>1.1342087700000001</c:v>
                </c:pt>
                <c:pt idx="190" formatCode="General">
                  <c:v>1.138260593</c:v>
                </c:pt>
                <c:pt idx="191" formatCode="General">
                  <c:v>1.142248972</c:v>
                </c:pt>
                <c:pt idx="192" formatCode="General">
                  <c:v>1.1462643910000001</c:v>
                </c:pt>
                <c:pt idx="193" formatCode="General">
                  <c:v>1.1513592159999999</c:v>
                </c:pt>
                <c:pt idx="194" formatCode="General">
                  <c:v>1.1568056840000001</c:v>
                </c:pt>
                <c:pt idx="195" formatCode="General">
                  <c:v>1.1625845829999999</c:v>
                </c:pt>
                <c:pt idx="196" formatCode="General">
                  <c:v>1.168858752</c:v>
                </c:pt>
                <c:pt idx="197" formatCode="General">
                  <c:v>1.1749795890000001</c:v>
                </c:pt>
                <c:pt idx="198" formatCode="General">
                  <c:v>1.1807563919999999</c:v>
                </c:pt>
                <c:pt idx="199" formatCode="General">
                  <c:v>1.18696165</c:v>
                </c:pt>
                <c:pt idx="200" formatCode="General">
                  <c:v>1.1927221109999999</c:v>
                </c:pt>
                <c:pt idx="201" formatCode="General">
                  <c:v>1.1984587289999999</c:v>
                </c:pt>
                <c:pt idx="202" formatCode="General">
                  <c:v>1.2045707960000001</c:v>
                </c:pt>
                <c:pt idx="203" formatCode="General">
                  <c:v>1.210345859</c:v>
                </c:pt>
                <c:pt idx="204" formatCode="General">
                  <c:v>1.2154693700000001</c:v>
                </c:pt>
                <c:pt idx="205" formatCode="General">
                  <c:v>1.2202810900000001</c:v>
                </c:pt>
                <c:pt idx="206" formatCode="General">
                  <c:v>1.224627999</c:v>
                </c:pt>
                <c:pt idx="207" formatCode="General">
                  <c:v>1.229238252</c:v>
                </c:pt>
                <c:pt idx="208" formatCode="General">
                  <c:v>1.233972238</c:v>
                </c:pt>
                <c:pt idx="209" formatCode="General">
                  <c:v>1.239812524</c:v>
                </c:pt>
                <c:pt idx="210" formatCode="General">
                  <c:v>1.246955013</c:v>
                </c:pt>
                <c:pt idx="211" formatCode="General">
                  <c:v>1.254955262</c:v>
                </c:pt>
                <c:pt idx="212" formatCode="General">
                  <c:v>1.262455603</c:v>
                </c:pt>
                <c:pt idx="213" formatCode="General">
                  <c:v>1.2699382779999999</c:v>
                </c:pt>
                <c:pt idx="214" formatCode="General">
                  <c:v>1.276895605</c:v>
                </c:pt>
                <c:pt idx="215" formatCode="General">
                  <c:v>1.2833708989999999</c:v>
                </c:pt>
                <c:pt idx="216" formatCode="General">
                  <c:v>1.2893911</c:v>
                </c:pt>
                <c:pt idx="217" formatCode="General">
                  <c:v>1.2955331450000001</c:v>
                </c:pt>
                <c:pt idx="218" formatCode="General">
                  <c:v>1.301284128</c:v>
                </c:pt>
                <c:pt idx="219" formatCode="General">
                  <c:v>1.306330405</c:v>
                </c:pt>
                <c:pt idx="220" formatCode="General">
                  <c:v>1.3105943609999999</c:v>
                </c:pt>
                <c:pt idx="221" formatCode="General">
                  <c:v>1.31395025</c:v>
                </c:pt>
                <c:pt idx="222" formatCode="General">
                  <c:v>1.316641199</c:v>
                </c:pt>
                <c:pt idx="223" formatCode="General">
                  <c:v>1.319782995</c:v>
                </c:pt>
                <c:pt idx="224" formatCode="General">
                  <c:v>1.322472281</c:v>
                </c:pt>
                <c:pt idx="225" formatCode="General">
                  <c:v>1.325245072</c:v>
                </c:pt>
                <c:pt idx="226" formatCode="General">
                  <c:v>1.3295704669999999</c:v>
                </c:pt>
                <c:pt idx="227" formatCode="General">
                  <c:v>1.3353851859999999</c:v>
                </c:pt>
                <c:pt idx="228" formatCode="General">
                  <c:v>1.341427607</c:v>
                </c:pt>
                <c:pt idx="229" formatCode="General">
                  <c:v>1.347663652</c:v>
                </c:pt>
                <c:pt idx="230" formatCode="General">
                  <c:v>1.353460565</c:v>
                </c:pt>
                <c:pt idx="231" formatCode="General">
                  <c:v>1.3586722019999999</c:v>
                </c:pt>
                <c:pt idx="232" formatCode="General">
                  <c:v>1.363479144</c:v>
                </c:pt>
                <c:pt idx="233" formatCode="General">
                  <c:v>1.3686391090000001</c:v>
                </c:pt>
                <c:pt idx="234" formatCode="General">
                  <c:v>1.3750599059999999</c:v>
                </c:pt>
                <c:pt idx="235" formatCode="General">
                  <c:v>1.382758868</c:v>
                </c:pt>
                <c:pt idx="236" formatCode="General">
                  <c:v>1.389634045</c:v>
                </c:pt>
                <c:pt idx="237" formatCode="General">
                  <c:v>1.3965574110000001</c:v>
                </c:pt>
                <c:pt idx="238" formatCode="General">
                  <c:v>1.40438928</c:v>
                </c:pt>
                <c:pt idx="239" formatCode="General">
                  <c:v>1.413373714</c:v>
                </c:pt>
                <c:pt idx="240" formatCode="General">
                  <c:v>1.421893482</c:v>
                </c:pt>
                <c:pt idx="241" formatCode="General">
                  <c:v>1.4302634489999999</c:v>
                </c:pt>
                <c:pt idx="242" formatCode="General">
                  <c:v>1.4381383940000001</c:v>
                </c:pt>
                <c:pt idx="243" formatCode="General">
                  <c:v>1.444866056</c:v>
                </c:pt>
                <c:pt idx="244" formatCode="General">
                  <c:v>1.4494884910000001</c:v>
                </c:pt>
                <c:pt idx="245" formatCode="General">
                  <c:v>1.453459847</c:v>
                </c:pt>
                <c:pt idx="246" formatCode="General">
                  <c:v>1.4577418369999999</c:v>
                </c:pt>
                <c:pt idx="247" formatCode="General">
                  <c:v>1.461923995</c:v>
                </c:pt>
                <c:pt idx="248" formatCode="General">
                  <c:v>1.465007001</c:v>
                </c:pt>
                <c:pt idx="249" formatCode="General">
                  <c:v>1.4678958790000001</c:v>
                </c:pt>
                <c:pt idx="250" formatCode="General">
                  <c:v>1.471734001</c:v>
                </c:pt>
                <c:pt idx="251" formatCode="General">
                  <c:v>1.4760244819999999</c:v>
                </c:pt>
                <c:pt idx="252" formatCode="General">
                  <c:v>1.4803811920000001</c:v>
                </c:pt>
                <c:pt idx="253" formatCode="General">
                  <c:v>1.4851120179999999</c:v>
                </c:pt>
                <c:pt idx="254" formatCode="General">
                  <c:v>1.4897379319999999</c:v>
                </c:pt>
                <c:pt idx="255" formatCode="General">
                  <c:v>1.493186755</c:v>
                </c:pt>
                <c:pt idx="256" formatCode="General">
                  <c:v>1.495955336</c:v>
                </c:pt>
                <c:pt idx="257" formatCode="General">
                  <c:v>1.4988215659999999</c:v>
                </c:pt>
                <c:pt idx="258" formatCode="General">
                  <c:v>1.502870886</c:v>
                </c:pt>
                <c:pt idx="259" formatCode="General">
                  <c:v>1.506995203</c:v>
                </c:pt>
                <c:pt idx="260" formatCode="General">
                  <c:v>1.5112886679999999</c:v>
                </c:pt>
                <c:pt idx="261" formatCode="General">
                  <c:v>1.5159104880000001</c:v>
                </c:pt>
                <c:pt idx="262" formatCode="General">
                  <c:v>1.5197209039999999</c:v>
                </c:pt>
                <c:pt idx="263" formatCode="General">
                  <c:v>1.522002858</c:v>
                </c:pt>
                <c:pt idx="264" formatCode="General">
                  <c:v>1.5243688019999999</c:v>
                </c:pt>
                <c:pt idx="265" formatCode="General">
                  <c:v>1.5268350589999999</c:v>
                </c:pt>
                <c:pt idx="266" formatCode="General">
                  <c:v>1.52971477</c:v>
                </c:pt>
                <c:pt idx="267" formatCode="General">
                  <c:v>1.5333008829999999</c:v>
                </c:pt>
                <c:pt idx="268" formatCode="General">
                  <c:v>1.5374988599999999</c:v>
                </c:pt>
                <c:pt idx="269" formatCode="General">
                  <c:v>1.5425059430000001</c:v>
                </c:pt>
                <c:pt idx="270" formatCode="General">
                  <c:v>1.548121987</c:v>
                </c:pt>
                <c:pt idx="271" formatCode="General">
                  <c:v>1.5530693369999999</c:v>
                </c:pt>
                <c:pt idx="272" formatCode="General">
                  <c:v>1.557422307</c:v>
                </c:pt>
                <c:pt idx="273" formatCode="General">
                  <c:v>1.5616965899999999</c:v>
                </c:pt>
                <c:pt idx="274" formatCode="General">
                  <c:v>1.565595517</c:v>
                </c:pt>
                <c:pt idx="275" formatCode="General">
                  <c:v>1.5693006309999999</c:v>
                </c:pt>
                <c:pt idx="276" formatCode="General">
                  <c:v>1.573285928</c:v>
                </c:pt>
                <c:pt idx="277" formatCode="General">
                  <c:v>1.5775728280000001</c:v>
                </c:pt>
                <c:pt idx="278" formatCode="General">
                  <c:v>1.5817198130000001</c:v>
                </c:pt>
                <c:pt idx="279" formatCode="General">
                  <c:v>1.585438146</c:v>
                </c:pt>
                <c:pt idx="280" formatCode="General">
                  <c:v>1.5889469169999999</c:v>
                </c:pt>
                <c:pt idx="281" formatCode="General">
                  <c:v>1.5922277410000001</c:v>
                </c:pt>
                <c:pt idx="282" formatCode="General">
                  <c:v>1.595833831</c:v>
                </c:pt>
                <c:pt idx="283" formatCode="General">
                  <c:v>1.6000319489999999</c:v>
                </c:pt>
                <c:pt idx="284" formatCode="General">
                  <c:v>1.604176619</c:v>
                </c:pt>
                <c:pt idx="285" formatCode="General">
                  <c:v>1.6096804419999999</c:v>
                </c:pt>
                <c:pt idx="286" formatCode="General">
                  <c:v>1.6200726510000001</c:v>
                </c:pt>
                <c:pt idx="287" formatCode="General">
                  <c:v>1.630218803</c:v>
                </c:pt>
                <c:pt idx="288" formatCode="General">
                  <c:v>1.6397352759999999</c:v>
                </c:pt>
                <c:pt idx="289" formatCode="General">
                  <c:v>1.6496014750000001</c:v>
                </c:pt>
                <c:pt idx="290" formatCode="General">
                  <c:v>1.658615336</c:v>
                </c:pt>
                <c:pt idx="291" formatCode="General">
                  <c:v>1.662983133</c:v>
                </c:pt>
                <c:pt idx="292" formatCode="General">
                  <c:v>1.666936787</c:v>
                </c:pt>
                <c:pt idx="293" formatCode="General">
                  <c:v>1.670497057</c:v>
                </c:pt>
                <c:pt idx="294" formatCode="General">
                  <c:v>1.6737506579999999</c:v>
                </c:pt>
                <c:pt idx="295" formatCode="General">
                  <c:v>1.6763596999999999</c:v>
                </c:pt>
                <c:pt idx="296" formatCode="General">
                  <c:v>1.6788169310000001</c:v>
                </c:pt>
                <c:pt idx="297" formatCode="General">
                  <c:v>1.6816209520000001</c:v>
                </c:pt>
                <c:pt idx="298" formatCode="General">
                  <c:v>1.6846439520000001</c:v>
                </c:pt>
                <c:pt idx="299" formatCode="General">
                  <c:v>1.6875911159999999</c:v>
                </c:pt>
                <c:pt idx="300" formatCode="General">
                  <c:v>1.690935385</c:v>
                </c:pt>
                <c:pt idx="301" formatCode="General">
                  <c:v>1.6945948770000001</c:v>
                </c:pt>
                <c:pt idx="302" formatCode="General">
                  <c:v>1.698198903</c:v>
                </c:pt>
                <c:pt idx="303" formatCode="General">
                  <c:v>1.701529665</c:v>
                </c:pt>
                <c:pt idx="304" formatCode="General">
                  <c:v>1.704364446</c:v>
                </c:pt>
                <c:pt idx="305" formatCode="General">
                  <c:v>1.7064162650000001</c:v>
                </c:pt>
                <c:pt idx="306" formatCode="General">
                  <c:v>1.7081540099999999</c:v>
                </c:pt>
                <c:pt idx="307" formatCode="General">
                  <c:v>1.7098904640000001</c:v>
                </c:pt>
                <c:pt idx="308" formatCode="General">
                  <c:v>1.7119130380000001</c:v>
                </c:pt>
                <c:pt idx="309" formatCode="General">
                  <c:v>1.714135934</c:v>
                </c:pt>
                <c:pt idx="310" formatCode="General">
                  <c:v>1.716425238</c:v>
                </c:pt>
                <c:pt idx="311" formatCode="General">
                  <c:v>1.7186726000000001</c:v>
                </c:pt>
                <c:pt idx="312" formatCode="General">
                  <c:v>1.720777429</c:v>
                </c:pt>
                <c:pt idx="313" formatCode="General">
                  <c:v>1.72298942</c:v>
                </c:pt>
                <c:pt idx="314" formatCode="General">
                  <c:v>1.7253826080000001</c:v>
                </c:pt>
                <c:pt idx="315" formatCode="General">
                  <c:v>1.727975026</c:v>
                </c:pt>
                <c:pt idx="316" formatCode="General">
                  <c:v>1.7305653190000001</c:v>
                </c:pt>
                <c:pt idx="317" formatCode="General">
                  <c:v>1.7331552160000001</c:v>
                </c:pt>
                <c:pt idx="318" formatCode="General">
                  <c:v>1.735628994</c:v>
                </c:pt>
                <c:pt idx="319" formatCode="General">
                  <c:v>1.738174055</c:v>
                </c:pt>
                <c:pt idx="320" formatCode="General">
                  <c:v>1.7409940399999999</c:v>
                </c:pt>
                <c:pt idx="321" formatCode="General">
                  <c:v>1.743892526</c:v>
                </c:pt>
                <c:pt idx="322" formatCode="General">
                  <c:v>1.746593845</c:v>
                </c:pt>
                <c:pt idx="323" formatCode="General">
                  <c:v>1.7490370829999999</c:v>
                </c:pt>
                <c:pt idx="324" formatCode="General">
                  <c:v>1.7516934449999999</c:v>
                </c:pt>
                <c:pt idx="325" formatCode="General">
                  <c:v>1.755262178</c:v>
                </c:pt>
                <c:pt idx="326" formatCode="General">
                  <c:v>1.759202487</c:v>
                </c:pt>
                <c:pt idx="327" formatCode="General">
                  <c:v>1.763181817</c:v>
                </c:pt>
                <c:pt idx="328" formatCode="General">
                  <c:v>1.7671695110000001</c:v>
                </c:pt>
                <c:pt idx="329" formatCode="General">
                  <c:v>1.771271493</c:v>
                </c:pt>
                <c:pt idx="330" formatCode="General">
                  <c:v>1.7748238439999999</c:v>
                </c:pt>
                <c:pt idx="331" formatCode="General">
                  <c:v>1.778720401</c:v>
                </c:pt>
                <c:pt idx="332" formatCode="General">
                  <c:v>1.783070725</c:v>
                </c:pt>
                <c:pt idx="333" formatCode="General">
                  <c:v>1.787783991</c:v>
                </c:pt>
                <c:pt idx="334" formatCode="General">
                  <c:v>1.791816198</c:v>
                </c:pt>
                <c:pt idx="335" formatCode="General">
                  <c:v>1.795298756</c:v>
                </c:pt>
                <c:pt idx="336" formatCode="General">
                  <c:v>1.797688889</c:v>
                </c:pt>
                <c:pt idx="337" formatCode="General">
                  <c:v>1.7997325070000001</c:v>
                </c:pt>
                <c:pt idx="338" formatCode="General">
                  <c:v>1.801621492</c:v>
                </c:pt>
                <c:pt idx="339" formatCode="General">
                  <c:v>1.8035051980000001</c:v>
                </c:pt>
                <c:pt idx="340" formatCode="General">
                  <c:v>1.80505691</c:v>
                </c:pt>
                <c:pt idx="341" formatCode="General">
                  <c:v>1.8068734479999999</c:v>
                </c:pt>
                <c:pt idx="342" formatCode="General">
                  <c:v>1.8084583569999999</c:v>
                </c:pt>
                <c:pt idx="343" formatCode="General">
                  <c:v>1.80985252</c:v>
                </c:pt>
                <c:pt idx="344" formatCode="General">
                  <c:v>1.8119523259999999</c:v>
                </c:pt>
                <c:pt idx="345" formatCode="General">
                  <c:v>1.8148859500000001</c:v>
                </c:pt>
                <c:pt idx="346" formatCode="General">
                  <c:v>1.8180772000000001</c:v>
                </c:pt>
                <c:pt idx="347" formatCode="General">
                  <c:v>1.8216521670000001</c:v>
                </c:pt>
                <c:pt idx="348" formatCode="General">
                  <c:v>1.825680599</c:v>
                </c:pt>
                <c:pt idx="349" formatCode="General">
                  <c:v>1.8296761079999999</c:v>
                </c:pt>
                <c:pt idx="350" formatCode="General">
                  <c:v>1.8333664220000001</c:v>
                </c:pt>
                <c:pt idx="351" formatCode="General">
                  <c:v>1.8370505189999999</c:v>
                </c:pt>
                <c:pt idx="352" formatCode="General">
                  <c:v>1.840688366</c:v>
                </c:pt>
                <c:pt idx="353" formatCode="General">
                  <c:v>1.843746125</c:v>
                </c:pt>
                <c:pt idx="354" formatCode="General">
                  <c:v>1.8460102780000001</c:v>
                </c:pt>
                <c:pt idx="355" formatCode="General">
                  <c:v>1.8476238190000001</c:v>
                </c:pt>
                <c:pt idx="356" formatCode="General">
                  <c:v>1.848743064</c:v>
                </c:pt>
                <c:pt idx="357" formatCode="General">
                  <c:v>1.849426491</c:v>
                </c:pt>
                <c:pt idx="358" formatCode="General">
                  <c:v>1.85002216</c:v>
                </c:pt>
                <c:pt idx="359" formatCode="General">
                  <c:v>1.8505903269999999</c:v>
                </c:pt>
                <c:pt idx="360" formatCode="General">
                  <c:v>1.8511732700000001</c:v>
                </c:pt>
                <c:pt idx="361" formatCode="General">
                  <c:v>1.851719181</c:v>
                </c:pt>
                <c:pt idx="362" formatCode="General">
                  <c:v>1.8522976250000001</c:v>
                </c:pt>
                <c:pt idx="363" formatCode="General">
                  <c:v>1.8529110689999999</c:v>
                </c:pt>
                <c:pt idx="364" formatCode="General">
                  <c:v>1.8535382499999999</c:v>
                </c:pt>
                <c:pt idx="365" formatCode="General">
                  <c:v>1.8541075840000001</c:v>
                </c:pt>
                <c:pt idx="366" formatCode="General">
                  <c:v>1.8546195679999999</c:v>
                </c:pt>
                <c:pt idx="367" formatCode="General">
                  <c:v>1.8550981150000001</c:v>
                </c:pt>
                <c:pt idx="368" formatCode="General">
                  <c:v>1.8554134010000001</c:v>
                </c:pt>
                <c:pt idx="369" formatCode="General">
                  <c:v>1.855659841</c:v>
                </c:pt>
                <c:pt idx="370" formatCode="General">
                  <c:v>1.8560504120000001</c:v>
                </c:pt>
                <c:pt idx="371" formatCode="General">
                  <c:v>1.8563579880000001</c:v>
                </c:pt>
                <c:pt idx="372" formatCode="General">
                  <c:v>1.8567107709999999</c:v>
                </c:pt>
                <c:pt idx="373" formatCode="General">
                  <c:v>1.857074546</c:v>
                </c:pt>
                <c:pt idx="374" formatCode="General">
                  <c:v>1.857395355</c:v>
                </c:pt>
                <c:pt idx="375" formatCode="General">
                  <c:v>1.8576133829999999</c:v>
                </c:pt>
                <c:pt idx="376" formatCode="General">
                  <c:v>1.857899239</c:v>
                </c:pt>
                <c:pt idx="377" formatCode="General">
                  <c:v>1.858128292</c:v>
                </c:pt>
                <c:pt idx="378" formatCode="General">
                  <c:v>1.85831539</c:v>
                </c:pt>
                <c:pt idx="379" formatCode="General">
                  <c:v>1.858519408</c:v>
                </c:pt>
                <c:pt idx="380" formatCode="General">
                  <c:v>1.8586604259999999</c:v>
                </c:pt>
                <c:pt idx="381" formatCode="General">
                  <c:v>1.8587128429999999</c:v>
                </c:pt>
                <c:pt idx="382" formatCode="General">
                  <c:v>1.8585669680000001</c:v>
                </c:pt>
                <c:pt idx="383" formatCode="General">
                  <c:v>1.8582348209999999</c:v>
                </c:pt>
                <c:pt idx="384" formatCode="General">
                  <c:v>1.8580030000000001</c:v>
                </c:pt>
                <c:pt idx="385" formatCode="General">
                  <c:v>1.8577214929999999</c:v>
                </c:pt>
                <c:pt idx="386" formatCode="General">
                  <c:v>1.8575410859999999</c:v>
                </c:pt>
                <c:pt idx="387" formatCode="General">
                  <c:v>1.85770726</c:v>
                </c:pt>
                <c:pt idx="388" formatCode="General">
                  <c:v>1.858561347</c:v>
                </c:pt>
                <c:pt idx="389" formatCode="General">
                  <c:v>1.8593597610000001</c:v>
                </c:pt>
                <c:pt idx="390" formatCode="General">
                  <c:v>1.8601802169999999</c:v>
                </c:pt>
                <c:pt idx="391" formatCode="General">
                  <c:v>1.860978477</c:v>
                </c:pt>
                <c:pt idx="392" formatCode="General">
                  <c:v>1.861486153</c:v>
                </c:pt>
                <c:pt idx="393" formatCode="General">
                  <c:v>1.861624666</c:v>
                </c:pt>
                <c:pt idx="394" formatCode="General">
                  <c:v>1.861715786</c:v>
                </c:pt>
              </c:numCache>
            </c:numRef>
          </c:xVal>
          <c:yVal>
            <c:numRef>
              <c:f>'Data fresh bones'!$GI$4:$GI$398</c:f>
              <c:numCache>
                <c:formatCode>General</c:formatCode>
                <c:ptCount val="395"/>
                <c:pt idx="0">
                  <c:v>2.0466000000000001E-4</c:v>
                </c:pt>
                <c:pt idx="1">
                  <c:v>3.5796999999999999E-4</c:v>
                </c:pt>
                <c:pt idx="2">
                  <c:v>4.0509999999999998E-4</c:v>
                </c:pt>
                <c:pt idx="3">
                  <c:v>-2.1810800000000002E-3</c:v>
                </c:pt>
                <c:pt idx="4">
                  <c:v>-2.5867099999999999E-3</c:v>
                </c:pt>
                <c:pt idx="5">
                  <c:v>-2.4894299999999999E-3</c:v>
                </c:pt>
                <c:pt idx="6">
                  <c:v>2.40939E-3</c:v>
                </c:pt>
                <c:pt idx="7">
                  <c:v>1.1252430000000001E-2</c:v>
                </c:pt>
                <c:pt idx="8">
                  <c:v>1.465377E-2</c:v>
                </c:pt>
                <c:pt idx="9">
                  <c:v>2.034217E-2</c:v>
                </c:pt>
                <c:pt idx="10">
                  <c:v>2.2948570000000001E-2</c:v>
                </c:pt>
                <c:pt idx="11">
                  <c:v>2.134078E-2</c:v>
                </c:pt>
                <c:pt idx="12">
                  <c:v>1.868011E-2</c:v>
                </c:pt>
                <c:pt idx="13">
                  <c:v>2.0754769999999999E-2</c:v>
                </c:pt>
                <c:pt idx="14">
                  <c:v>1.6121170000000001E-2</c:v>
                </c:pt>
                <c:pt idx="15">
                  <c:v>1.340451E-2</c:v>
                </c:pt>
                <c:pt idx="16">
                  <c:v>2.084358E-2</c:v>
                </c:pt>
                <c:pt idx="17">
                  <c:v>1.3721809999999999E-2</c:v>
                </c:pt>
                <c:pt idx="18">
                  <c:v>1.6284819999999998E-2</c:v>
                </c:pt>
                <c:pt idx="19">
                  <c:v>2.4036849999999998E-2</c:v>
                </c:pt>
                <c:pt idx="20">
                  <c:v>3.6586090000000002E-2</c:v>
                </c:pt>
                <c:pt idx="21">
                  <c:v>3.5891920000000001E-2</c:v>
                </c:pt>
                <c:pt idx="22">
                  <c:v>4.4071140000000002E-2</c:v>
                </c:pt>
                <c:pt idx="23">
                  <c:v>4.8340719999999997E-2</c:v>
                </c:pt>
                <c:pt idx="24">
                  <c:v>5.0880700000000001E-2</c:v>
                </c:pt>
                <c:pt idx="25">
                  <c:v>5.1187410000000003E-2</c:v>
                </c:pt>
                <c:pt idx="26">
                  <c:v>5.3332459999999998E-2</c:v>
                </c:pt>
                <c:pt idx="27">
                  <c:v>5.9552170000000001E-2</c:v>
                </c:pt>
                <c:pt idx="28">
                  <c:v>6.1759769999999999E-2</c:v>
                </c:pt>
                <c:pt idx="29">
                  <c:v>6.9220199999999996E-2</c:v>
                </c:pt>
                <c:pt idx="30">
                  <c:v>7.5642009999999996E-2</c:v>
                </c:pt>
                <c:pt idx="31">
                  <c:v>8.3838750000000004E-2</c:v>
                </c:pt>
                <c:pt idx="32">
                  <c:v>8.957619E-2</c:v>
                </c:pt>
                <c:pt idx="33">
                  <c:v>9.5886460000000007E-2</c:v>
                </c:pt>
                <c:pt idx="34">
                  <c:v>9.6846710000000003E-2</c:v>
                </c:pt>
                <c:pt idx="35">
                  <c:v>9.9597939999999996E-2</c:v>
                </c:pt>
                <c:pt idx="36">
                  <c:v>9.8047170000000003E-2</c:v>
                </c:pt>
                <c:pt idx="37">
                  <c:v>0.10457287</c:v>
                </c:pt>
                <c:pt idx="38">
                  <c:v>0.10765869</c:v>
                </c:pt>
                <c:pt idx="39">
                  <c:v>0.10519290000000001</c:v>
                </c:pt>
                <c:pt idx="40">
                  <c:v>0.10383901</c:v>
                </c:pt>
                <c:pt idx="41">
                  <c:v>0.10872257</c:v>
                </c:pt>
                <c:pt idx="42">
                  <c:v>0.11240868</c:v>
                </c:pt>
                <c:pt idx="43">
                  <c:v>0.12078395</c:v>
                </c:pt>
                <c:pt idx="44">
                  <c:v>0.13158221000000001</c:v>
                </c:pt>
                <c:pt idx="45">
                  <c:v>0.14650083</c:v>
                </c:pt>
                <c:pt idx="46">
                  <c:v>0.14627552999999999</c:v>
                </c:pt>
                <c:pt idx="47">
                  <c:v>0.14336368999999999</c:v>
                </c:pt>
                <c:pt idx="48">
                  <c:v>0.14420517999999999</c:v>
                </c:pt>
                <c:pt idx="49">
                  <c:v>0.14622483</c:v>
                </c:pt>
                <c:pt idx="50">
                  <c:v>0.14352349</c:v>
                </c:pt>
                <c:pt idx="51">
                  <c:v>0.15359635999999999</c:v>
                </c:pt>
                <c:pt idx="52">
                  <c:v>0.16162567999999999</c:v>
                </c:pt>
                <c:pt idx="53">
                  <c:v>0.16660593000000001</c:v>
                </c:pt>
                <c:pt idx="54">
                  <c:v>0.16913819999999999</c:v>
                </c:pt>
                <c:pt idx="55">
                  <c:v>0.17483272</c:v>
                </c:pt>
                <c:pt idx="56">
                  <c:v>0.18444104</c:v>
                </c:pt>
                <c:pt idx="57">
                  <c:v>0.18557982000000001</c:v>
                </c:pt>
                <c:pt idx="58">
                  <c:v>0.18742565999999999</c:v>
                </c:pt>
                <c:pt idx="59">
                  <c:v>0.19370061999999999</c:v>
                </c:pt>
                <c:pt idx="60">
                  <c:v>0.18926403</c:v>
                </c:pt>
                <c:pt idx="61">
                  <c:v>0.18186047</c:v>
                </c:pt>
                <c:pt idx="62">
                  <c:v>0.18421844000000001</c:v>
                </c:pt>
                <c:pt idx="63">
                  <c:v>0.18576239</c:v>
                </c:pt>
                <c:pt idx="64">
                  <c:v>0.18256563000000001</c:v>
                </c:pt>
                <c:pt idx="65">
                  <c:v>0.19068325999999999</c:v>
                </c:pt>
                <c:pt idx="66">
                  <c:v>0.19436977</c:v>
                </c:pt>
                <c:pt idx="67">
                  <c:v>0.19792334</c:v>
                </c:pt>
                <c:pt idx="68">
                  <c:v>0.19981942999999999</c:v>
                </c:pt>
                <c:pt idx="69">
                  <c:v>0.20562396999999999</c:v>
                </c:pt>
                <c:pt idx="70">
                  <c:v>0.20659216</c:v>
                </c:pt>
                <c:pt idx="71">
                  <c:v>0.21024039999999999</c:v>
                </c:pt>
                <c:pt idx="72">
                  <c:v>0.21582878999999999</c:v>
                </c:pt>
                <c:pt idx="73">
                  <c:v>0.22025254999999999</c:v>
                </c:pt>
                <c:pt idx="74">
                  <c:v>0.22341712999999999</c:v>
                </c:pt>
                <c:pt idx="75">
                  <c:v>0.22453725999999999</c:v>
                </c:pt>
                <c:pt idx="76">
                  <c:v>0.22658937000000001</c:v>
                </c:pt>
                <c:pt idx="77">
                  <c:v>0.22901124</c:v>
                </c:pt>
                <c:pt idx="78">
                  <c:v>0.22959289999999999</c:v>
                </c:pt>
                <c:pt idx="79">
                  <c:v>0.230383</c:v>
                </c:pt>
                <c:pt idx="80">
                  <c:v>0.23402820999999999</c:v>
                </c:pt>
                <c:pt idx="81">
                  <c:v>0.23719134</c:v>
                </c:pt>
                <c:pt idx="82">
                  <c:v>0.23412538999999999</c:v>
                </c:pt>
                <c:pt idx="83">
                  <c:v>0.24244080000000001</c:v>
                </c:pt>
                <c:pt idx="84">
                  <c:v>0.25233031</c:v>
                </c:pt>
                <c:pt idx="85">
                  <c:v>0.26031535</c:v>
                </c:pt>
                <c:pt idx="86">
                  <c:v>0.26548799000000001</c:v>
                </c:pt>
                <c:pt idx="87">
                  <c:v>0.27346387</c:v>
                </c:pt>
                <c:pt idx="88">
                  <c:v>0.27939699000000001</c:v>
                </c:pt>
                <c:pt idx="89">
                  <c:v>0.27689105000000003</c:v>
                </c:pt>
                <c:pt idx="90">
                  <c:v>0.27760116000000001</c:v>
                </c:pt>
                <c:pt idx="91">
                  <c:v>0.28463465999999998</c:v>
                </c:pt>
                <c:pt idx="92">
                  <c:v>0.29102409000000001</c:v>
                </c:pt>
                <c:pt idx="93">
                  <c:v>0.29668112000000002</c:v>
                </c:pt>
                <c:pt idx="94">
                  <c:v>0.30514867000000001</c:v>
                </c:pt>
                <c:pt idx="95">
                  <c:v>0.31504685999999998</c:v>
                </c:pt>
                <c:pt idx="96">
                  <c:v>0.32162940000000001</c:v>
                </c:pt>
                <c:pt idx="97">
                  <c:v>0.328044</c:v>
                </c:pt>
                <c:pt idx="98">
                  <c:v>0.33187372999999998</c:v>
                </c:pt>
                <c:pt idx="99">
                  <c:v>0.34112733000000001</c:v>
                </c:pt>
                <c:pt idx="100">
                  <c:v>0.34821723999999998</c:v>
                </c:pt>
                <c:pt idx="101">
                  <c:v>0.35902750999999999</c:v>
                </c:pt>
                <c:pt idx="102">
                  <c:v>0.37208908000000002</c:v>
                </c:pt>
                <c:pt idx="103">
                  <c:v>0.37685328000000001</c:v>
                </c:pt>
                <c:pt idx="104">
                  <c:v>0.37549613999999998</c:v>
                </c:pt>
                <c:pt idx="105">
                  <c:v>0.37777989000000001</c:v>
                </c:pt>
                <c:pt idx="106">
                  <c:v>0.37186196999999999</c:v>
                </c:pt>
                <c:pt idx="107">
                  <c:v>0.36457126000000001</c:v>
                </c:pt>
                <c:pt idx="108">
                  <c:v>0.36742936999999998</c:v>
                </c:pt>
                <c:pt idx="109">
                  <c:v>0.37613043000000002</c:v>
                </c:pt>
                <c:pt idx="110">
                  <c:v>0.37595813</c:v>
                </c:pt>
                <c:pt idx="111">
                  <c:v>0.37865966000000001</c:v>
                </c:pt>
                <c:pt idx="112">
                  <c:v>0.38439226999999998</c:v>
                </c:pt>
                <c:pt idx="113">
                  <c:v>0.38320897999999998</c:v>
                </c:pt>
                <c:pt idx="114">
                  <c:v>0.37990716000000002</c:v>
                </c:pt>
                <c:pt idx="115">
                  <c:v>0.37794409000000001</c:v>
                </c:pt>
                <c:pt idx="116">
                  <c:v>0.38279674000000002</c:v>
                </c:pt>
                <c:pt idx="117">
                  <c:v>0.38408110000000001</c:v>
                </c:pt>
                <c:pt idx="118">
                  <c:v>0.38150026999999997</c:v>
                </c:pt>
                <c:pt idx="119">
                  <c:v>0.38365121000000002</c:v>
                </c:pt>
                <c:pt idx="120">
                  <c:v>0.38520577</c:v>
                </c:pt>
                <c:pt idx="121">
                  <c:v>0.37917199000000001</c:v>
                </c:pt>
                <c:pt idx="122">
                  <c:v>0.37315461999999999</c:v>
                </c:pt>
                <c:pt idx="123">
                  <c:v>0.37708889000000001</c:v>
                </c:pt>
                <c:pt idx="124">
                  <c:v>0.36566978</c:v>
                </c:pt>
                <c:pt idx="125">
                  <c:v>0.36613231000000002</c:v>
                </c:pt>
                <c:pt idx="126">
                  <c:v>0.36743726999999998</c:v>
                </c:pt>
                <c:pt idx="127">
                  <c:v>0.36619009000000002</c:v>
                </c:pt>
                <c:pt idx="128">
                  <c:v>0.36386857</c:v>
                </c:pt>
                <c:pt idx="129">
                  <c:v>0.36875877000000001</c:v>
                </c:pt>
                <c:pt idx="130">
                  <c:v>0.36754214000000002</c:v>
                </c:pt>
                <c:pt idx="131">
                  <c:v>0.35803864000000002</c:v>
                </c:pt>
                <c:pt idx="132">
                  <c:v>0.35443105000000003</c:v>
                </c:pt>
                <c:pt idx="133">
                  <c:v>0.34952641000000001</c:v>
                </c:pt>
                <c:pt idx="134">
                  <c:v>0.34909546000000002</c:v>
                </c:pt>
                <c:pt idx="135">
                  <c:v>0.34259783999999999</c:v>
                </c:pt>
                <c:pt idx="136">
                  <c:v>0.34609662000000002</c:v>
                </c:pt>
                <c:pt idx="137">
                  <c:v>0.34809633000000001</c:v>
                </c:pt>
                <c:pt idx="138">
                  <c:v>0.34793665000000001</c:v>
                </c:pt>
                <c:pt idx="139">
                  <c:v>0.34130813999999998</c:v>
                </c:pt>
                <c:pt idx="140">
                  <c:v>0.34281813999999999</c:v>
                </c:pt>
                <c:pt idx="141">
                  <c:v>0.34024919999999997</c:v>
                </c:pt>
                <c:pt idx="142">
                  <c:v>0.33809568000000001</c:v>
                </c:pt>
                <c:pt idx="143">
                  <c:v>0.33345497000000002</c:v>
                </c:pt>
                <c:pt idx="144">
                  <c:v>0.33361795999999999</c:v>
                </c:pt>
                <c:pt idx="145">
                  <c:v>0.33047378999999999</c:v>
                </c:pt>
                <c:pt idx="146">
                  <c:v>0.33167925999999998</c:v>
                </c:pt>
                <c:pt idx="147">
                  <c:v>0.33085779999999998</c:v>
                </c:pt>
                <c:pt idx="148">
                  <c:v>0.33482520999999998</c:v>
                </c:pt>
                <c:pt idx="149">
                  <c:v>0.33694353999999999</c:v>
                </c:pt>
                <c:pt idx="150">
                  <c:v>0.33081597000000001</c:v>
                </c:pt>
                <c:pt idx="151">
                  <c:v>0.32833605999999999</c:v>
                </c:pt>
                <c:pt idx="152">
                  <c:v>0.32550831000000002</c:v>
                </c:pt>
                <c:pt idx="153">
                  <c:v>0.32570798000000001</c:v>
                </c:pt>
                <c:pt idx="154">
                  <c:v>0.32328276</c:v>
                </c:pt>
                <c:pt idx="155">
                  <c:v>0.32421986000000003</c:v>
                </c:pt>
                <c:pt idx="156">
                  <c:v>0.32221205000000003</c:v>
                </c:pt>
                <c:pt idx="157">
                  <c:v>0.31505424999999998</c:v>
                </c:pt>
                <c:pt idx="158">
                  <c:v>0.30488113</c:v>
                </c:pt>
                <c:pt idx="159">
                  <c:v>0.30269078999999999</c:v>
                </c:pt>
                <c:pt idx="160">
                  <c:v>0.30344547999999999</c:v>
                </c:pt>
                <c:pt idx="161">
                  <c:v>0.29554561000000001</c:v>
                </c:pt>
                <c:pt idx="162">
                  <c:v>0.29674651000000002</c:v>
                </c:pt>
                <c:pt idx="163">
                  <c:v>0.29580838999999998</c:v>
                </c:pt>
                <c:pt idx="164">
                  <c:v>0.29449257000000001</c:v>
                </c:pt>
                <c:pt idx="165">
                  <c:v>0.29623312000000002</c:v>
                </c:pt>
                <c:pt idx="166">
                  <c:v>0.30015159000000002</c:v>
                </c:pt>
                <c:pt idx="167">
                  <c:v>0.29502734000000003</c:v>
                </c:pt>
                <c:pt idx="168">
                  <c:v>0.29589169999999998</c:v>
                </c:pt>
                <c:pt idx="169">
                  <c:v>0.29251294999999999</c:v>
                </c:pt>
                <c:pt idx="170">
                  <c:v>0.28776969000000002</c:v>
                </c:pt>
                <c:pt idx="171">
                  <c:v>0.28760109</c:v>
                </c:pt>
                <c:pt idx="172">
                  <c:v>0.29106680000000001</c:v>
                </c:pt>
                <c:pt idx="173">
                  <c:v>0.29216175</c:v>
                </c:pt>
                <c:pt idx="174">
                  <c:v>0.29257190999999999</c:v>
                </c:pt>
                <c:pt idx="175">
                  <c:v>0.29147285000000001</c:v>
                </c:pt>
                <c:pt idx="176">
                  <c:v>0.28604626999999999</c:v>
                </c:pt>
                <c:pt idx="177">
                  <c:v>0.28572774000000001</c:v>
                </c:pt>
                <c:pt idx="178">
                  <c:v>0.28076309999999999</c:v>
                </c:pt>
                <c:pt idx="179">
                  <c:v>0.27791368999999999</c:v>
                </c:pt>
                <c:pt idx="180">
                  <c:v>0.27632236999999998</c:v>
                </c:pt>
                <c:pt idx="181">
                  <c:v>0.28087893000000003</c:v>
                </c:pt>
                <c:pt idx="182">
                  <c:v>0.27957704999999999</c:v>
                </c:pt>
                <c:pt idx="183">
                  <c:v>0.28410705000000003</c:v>
                </c:pt>
                <c:pt idx="184">
                  <c:v>0.28768095999999999</c:v>
                </c:pt>
                <c:pt idx="185">
                  <c:v>0.28450544999999999</c:v>
                </c:pt>
                <c:pt idx="186">
                  <c:v>0.28202062</c:v>
                </c:pt>
                <c:pt idx="187">
                  <c:v>0.28403465</c:v>
                </c:pt>
                <c:pt idx="188">
                  <c:v>0.28117019999999998</c:v>
                </c:pt>
                <c:pt idx="189">
                  <c:v>0.27685712000000001</c:v>
                </c:pt>
                <c:pt idx="190">
                  <c:v>0.27901604000000002</c:v>
                </c:pt>
                <c:pt idx="191">
                  <c:v>0.28030822999999999</c:v>
                </c:pt>
                <c:pt idx="192">
                  <c:v>0.27813989</c:v>
                </c:pt>
                <c:pt idx="193">
                  <c:v>0.27915076999999999</c:v>
                </c:pt>
                <c:pt idx="194">
                  <c:v>0.28215709999999999</c:v>
                </c:pt>
                <c:pt idx="195">
                  <c:v>0.28588058</c:v>
                </c:pt>
                <c:pt idx="196">
                  <c:v>0.28704944999999998</c:v>
                </c:pt>
                <c:pt idx="197">
                  <c:v>0.28843322999999998</c:v>
                </c:pt>
                <c:pt idx="198">
                  <c:v>0.290182</c:v>
                </c:pt>
                <c:pt idx="199">
                  <c:v>0.29380021000000001</c:v>
                </c:pt>
                <c:pt idx="200">
                  <c:v>0.29123968</c:v>
                </c:pt>
                <c:pt idx="201">
                  <c:v>0.29247765999999997</c:v>
                </c:pt>
                <c:pt idx="202">
                  <c:v>0.29482573000000001</c:v>
                </c:pt>
                <c:pt idx="203">
                  <c:v>0.29332322999999999</c:v>
                </c:pt>
                <c:pt idx="204">
                  <c:v>0.28889723</c:v>
                </c:pt>
                <c:pt idx="205">
                  <c:v>0.29175878</c:v>
                </c:pt>
                <c:pt idx="206">
                  <c:v>0.29043769000000003</c:v>
                </c:pt>
                <c:pt idx="207">
                  <c:v>0.28418843999999999</c:v>
                </c:pt>
                <c:pt idx="208">
                  <c:v>0.28618674999999999</c:v>
                </c:pt>
                <c:pt idx="209">
                  <c:v>0.28803179000000001</c:v>
                </c:pt>
                <c:pt idx="210">
                  <c:v>0.28638324999999998</c:v>
                </c:pt>
                <c:pt idx="211">
                  <c:v>0.28507991999999999</c:v>
                </c:pt>
                <c:pt idx="212">
                  <c:v>0.28454822000000002</c:v>
                </c:pt>
                <c:pt idx="213">
                  <c:v>0.28316774</c:v>
                </c:pt>
                <c:pt idx="214">
                  <c:v>0.28165687</c:v>
                </c:pt>
                <c:pt idx="215">
                  <c:v>0.28129052999999998</c:v>
                </c:pt>
                <c:pt idx="216">
                  <c:v>0.28453967000000002</c:v>
                </c:pt>
                <c:pt idx="217">
                  <c:v>0.28892921999999999</c:v>
                </c:pt>
                <c:pt idx="218">
                  <c:v>0.28630308999999998</c:v>
                </c:pt>
                <c:pt idx="219">
                  <c:v>0.28492749000000001</c:v>
                </c:pt>
                <c:pt idx="220">
                  <c:v>0.28505543999999999</c:v>
                </c:pt>
                <c:pt idx="221">
                  <c:v>0.28145898000000003</c:v>
                </c:pt>
                <c:pt idx="222">
                  <c:v>0.27898610000000001</c:v>
                </c:pt>
                <c:pt idx="223">
                  <c:v>0.28246017000000001</c:v>
                </c:pt>
                <c:pt idx="224">
                  <c:v>0.28842673000000002</c:v>
                </c:pt>
                <c:pt idx="225">
                  <c:v>0.29070840999999997</c:v>
                </c:pt>
                <c:pt idx="226">
                  <c:v>0.29411335</c:v>
                </c:pt>
                <c:pt idx="227">
                  <c:v>0.30196455999999999</c:v>
                </c:pt>
                <c:pt idx="228">
                  <c:v>0.30184991</c:v>
                </c:pt>
                <c:pt idx="229">
                  <c:v>0.29858311999999998</c:v>
                </c:pt>
                <c:pt idx="230">
                  <c:v>0.29856263999999999</c:v>
                </c:pt>
                <c:pt idx="231">
                  <c:v>0.29802116000000001</c:v>
                </c:pt>
                <c:pt idx="232">
                  <c:v>0.29297474000000001</c:v>
                </c:pt>
                <c:pt idx="233">
                  <c:v>0.29490959999999999</c:v>
                </c:pt>
                <c:pt idx="234">
                  <c:v>0.29745530999999997</c:v>
                </c:pt>
                <c:pt idx="235">
                  <c:v>0.29816945</c:v>
                </c:pt>
                <c:pt idx="236">
                  <c:v>0.29857516000000001</c:v>
                </c:pt>
                <c:pt idx="237">
                  <c:v>0.30120328000000002</c:v>
                </c:pt>
                <c:pt idx="238">
                  <c:v>0.30390728</c:v>
                </c:pt>
                <c:pt idx="239">
                  <c:v>0.30414749000000002</c:v>
                </c:pt>
                <c:pt idx="240">
                  <c:v>0.30852319</c:v>
                </c:pt>
                <c:pt idx="241">
                  <c:v>0.31386634000000002</c:v>
                </c:pt>
                <c:pt idx="242">
                  <c:v>0.31446828999999998</c:v>
                </c:pt>
                <c:pt idx="243">
                  <c:v>0.31483517999999999</c:v>
                </c:pt>
                <c:pt idx="244">
                  <c:v>0.32200617999999998</c:v>
                </c:pt>
                <c:pt idx="245">
                  <c:v>0.32600502999999997</c:v>
                </c:pt>
                <c:pt idx="246">
                  <c:v>0.32820294999999999</c:v>
                </c:pt>
                <c:pt idx="247">
                  <c:v>0.33168461999999999</c:v>
                </c:pt>
                <c:pt idx="248">
                  <c:v>0.33526014999999998</c:v>
                </c:pt>
                <c:pt idx="249">
                  <c:v>0.33341587</c:v>
                </c:pt>
                <c:pt idx="250">
                  <c:v>0.32836557999999999</c:v>
                </c:pt>
                <c:pt idx="251">
                  <c:v>0.32602314999999998</c:v>
                </c:pt>
                <c:pt idx="252">
                  <c:v>0.32759707999999998</c:v>
                </c:pt>
                <c:pt idx="253">
                  <c:v>0.32952415000000002</c:v>
                </c:pt>
                <c:pt idx="254">
                  <c:v>0.32628579000000002</c:v>
                </c:pt>
                <c:pt idx="255">
                  <c:v>0.32876701000000003</c:v>
                </c:pt>
                <c:pt idx="256">
                  <c:v>0.33121408000000002</c:v>
                </c:pt>
                <c:pt idx="257">
                  <c:v>0.33086180999999998</c:v>
                </c:pt>
                <c:pt idx="258">
                  <c:v>0.32626875</c:v>
                </c:pt>
                <c:pt idx="259">
                  <c:v>0.33211815</c:v>
                </c:pt>
                <c:pt idx="260">
                  <c:v>0.33528881999999999</c:v>
                </c:pt>
                <c:pt idx="261">
                  <c:v>0.33683531999999999</c:v>
                </c:pt>
                <c:pt idx="262">
                  <c:v>0.33534006999999999</c:v>
                </c:pt>
                <c:pt idx="263">
                  <c:v>0.34491887999999998</c:v>
                </c:pt>
                <c:pt idx="264">
                  <c:v>0.34345878000000002</c:v>
                </c:pt>
                <c:pt idx="265">
                  <c:v>0.34529480000000001</c:v>
                </c:pt>
                <c:pt idx="266">
                  <c:v>0.34645127999999997</c:v>
                </c:pt>
                <c:pt idx="267">
                  <c:v>0.35046811</c:v>
                </c:pt>
                <c:pt idx="268">
                  <c:v>0.34453340999999998</c:v>
                </c:pt>
                <c:pt idx="269">
                  <c:v>0.34799532999999999</c:v>
                </c:pt>
                <c:pt idx="270">
                  <c:v>0.34888697000000002</c:v>
                </c:pt>
                <c:pt idx="271">
                  <c:v>0.35138469</c:v>
                </c:pt>
                <c:pt idx="272">
                  <c:v>0.35199555999999999</c:v>
                </c:pt>
                <c:pt idx="273">
                  <c:v>0.36216039</c:v>
                </c:pt>
                <c:pt idx="274">
                  <c:v>0.36763220000000002</c:v>
                </c:pt>
                <c:pt idx="275">
                  <c:v>0.37091745999999998</c:v>
                </c:pt>
                <c:pt idx="276">
                  <c:v>0.37407165999999997</c:v>
                </c:pt>
                <c:pt idx="277">
                  <c:v>0.38149571999999998</c:v>
                </c:pt>
                <c:pt idx="278">
                  <c:v>0.37968295000000002</c:v>
                </c:pt>
                <c:pt idx="279">
                  <c:v>0.38345654000000001</c:v>
                </c:pt>
                <c:pt idx="280">
                  <c:v>0.38489605999999998</c:v>
                </c:pt>
                <c:pt idx="281">
                  <c:v>0.38585251999999998</c:v>
                </c:pt>
                <c:pt idx="282">
                  <c:v>0.38677140999999998</c:v>
                </c:pt>
                <c:pt idx="283">
                  <c:v>0.38705326000000001</c:v>
                </c:pt>
                <c:pt idx="284">
                  <c:v>0.38236701000000001</c:v>
                </c:pt>
                <c:pt idx="285">
                  <c:v>0.38559573000000003</c:v>
                </c:pt>
                <c:pt idx="286">
                  <c:v>0.39264107999999998</c:v>
                </c:pt>
                <c:pt idx="287">
                  <c:v>0.39868975000000001</c:v>
                </c:pt>
                <c:pt idx="288">
                  <c:v>0.40504142999999998</c:v>
                </c:pt>
                <c:pt idx="289">
                  <c:v>0.41703897000000001</c:v>
                </c:pt>
                <c:pt idx="290">
                  <c:v>0.42045042999999999</c:v>
                </c:pt>
                <c:pt idx="291">
                  <c:v>0.42300949999999998</c:v>
                </c:pt>
                <c:pt idx="292">
                  <c:v>0.42941531999999999</c:v>
                </c:pt>
                <c:pt idx="293">
                  <c:v>0.43543638000000001</c:v>
                </c:pt>
                <c:pt idx="294">
                  <c:v>0.43639043</c:v>
                </c:pt>
                <c:pt idx="295">
                  <c:v>0.44059337999999998</c:v>
                </c:pt>
                <c:pt idx="296">
                  <c:v>0.44373397999999997</c:v>
                </c:pt>
                <c:pt idx="297">
                  <c:v>0.44363614000000001</c:v>
                </c:pt>
                <c:pt idx="298">
                  <c:v>0.44658571000000002</c:v>
                </c:pt>
                <c:pt idx="299">
                  <c:v>0.45139892999999998</c:v>
                </c:pt>
                <c:pt idx="300">
                  <c:v>0.45543009000000001</c:v>
                </c:pt>
                <c:pt idx="301">
                  <c:v>0.46215655999999999</c:v>
                </c:pt>
                <c:pt idx="302">
                  <c:v>0.46788516000000002</c:v>
                </c:pt>
                <c:pt idx="303">
                  <c:v>0.46850914999999999</c:v>
                </c:pt>
                <c:pt idx="304">
                  <c:v>0.46972899000000001</c:v>
                </c:pt>
                <c:pt idx="305">
                  <c:v>0.47557475999999999</c:v>
                </c:pt>
                <c:pt idx="306">
                  <c:v>0.47357401999999998</c:v>
                </c:pt>
                <c:pt idx="307">
                  <c:v>0.47512325999999999</c:v>
                </c:pt>
                <c:pt idx="308">
                  <c:v>0.47839357999999998</c:v>
                </c:pt>
                <c:pt idx="309">
                  <c:v>0.47893975</c:v>
                </c:pt>
                <c:pt idx="310">
                  <c:v>0.47729176000000001</c:v>
                </c:pt>
                <c:pt idx="311">
                  <c:v>0.48037233000000001</c:v>
                </c:pt>
                <c:pt idx="312">
                  <c:v>0.48508837999999999</c:v>
                </c:pt>
                <c:pt idx="313">
                  <c:v>0.48862239000000002</c:v>
                </c:pt>
                <c:pt idx="314">
                  <c:v>0.49575207999999998</c:v>
                </c:pt>
                <c:pt idx="315">
                  <c:v>0.49982399</c:v>
                </c:pt>
                <c:pt idx="316">
                  <c:v>0.50473922999999998</c:v>
                </c:pt>
                <c:pt idx="317">
                  <c:v>0.50510078999999997</c:v>
                </c:pt>
                <c:pt idx="318">
                  <c:v>0.50509420000000005</c:v>
                </c:pt>
                <c:pt idx="319">
                  <c:v>0.50787205999999996</c:v>
                </c:pt>
                <c:pt idx="320">
                  <c:v>0.50848185999999995</c:v>
                </c:pt>
                <c:pt idx="321">
                  <c:v>0.51093157</c:v>
                </c:pt>
                <c:pt idx="322">
                  <c:v>0.51373429000000004</c:v>
                </c:pt>
                <c:pt idx="323">
                  <c:v>0.52240138999999997</c:v>
                </c:pt>
                <c:pt idx="324">
                  <c:v>0.52146455000000003</c:v>
                </c:pt>
                <c:pt idx="325">
                  <c:v>0.52907079000000001</c:v>
                </c:pt>
                <c:pt idx="326">
                  <c:v>0.53504373999999999</c:v>
                </c:pt>
                <c:pt idx="327">
                  <c:v>0.53665081000000003</c:v>
                </c:pt>
                <c:pt idx="328">
                  <c:v>0.53592784999999998</c:v>
                </c:pt>
                <c:pt idx="329">
                  <c:v>0.54390448000000002</c:v>
                </c:pt>
                <c:pt idx="330">
                  <c:v>0.54820776000000004</c:v>
                </c:pt>
                <c:pt idx="331">
                  <c:v>0.55090773000000004</c:v>
                </c:pt>
                <c:pt idx="332">
                  <c:v>0.56438588999999995</c:v>
                </c:pt>
                <c:pt idx="333">
                  <c:v>0.57245014999999999</c:v>
                </c:pt>
                <c:pt idx="334">
                  <c:v>0.57596214999999995</c:v>
                </c:pt>
                <c:pt idx="335">
                  <c:v>0.58060931000000005</c:v>
                </c:pt>
                <c:pt idx="336">
                  <c:v>0.58248549000000005</c:v>
                </c:pt>
                <c:pt idx="337">
                  <c:v>0.57736849000000001</c:v>
                </c:pt>
                <c:pt idx="338">
                  <c:v>0.57827143999999997</c:v>
                </c:pt>
                <c:pt idx="339">
                  <c:v>0.57998868999999997</c:v>
                </c:pt>
                <c:pt idx="340">
                  <c:v>0.58031175000000002</c:v>
                </c:pt>
                <c:pt idx="341">
                  <c:v>0.58395938000000003</c:v>
                </c:pt>
                <c:pt idx="342">
                  <c:v>0.58827306000000001</c:v>
                </c:pt>
                <c:pt idx="343">
                  <c:v>0.58945486999999996</c:v>
                </c:pt>
                <c:pt idx="344">
                  <c:v>0.5913969</c:v>
                </c:pt>
                <c:pt idx="345">
                  <c:v>0.59202948</c:v>
                </c:pt>
                <c:pt idx="346">
                  <c:v>0.59380147999999999</c:v>
                </c:pt>
                <c:pt idx="347">
                  <c:v>0.59345585000000001</c:v>
                </c:pt>
                <c:pt idx="348">
                  <c:v>0.59724562000000003</c:v>
                </c:pt>
                <c:pt idx="349">
                  <c:v>0.60074797999999996</c:v>
                </c:pt>
                <c:pt idx="350">
                  <c:v>0.60554284000000003</c:v>
                </c:pt>
                <c:pt idx="351">
                  <c:v>0.60777687999999996</c:v>
                </c:pt>
                <c:pt idx="352">
                  <c:v>0.61288525999999999</c:v>
                </c:pt>
                <c:pt idx="353">
                  <c:v>0.61843060000000005</c:v>
                </c:pt>
                <c:pt idx="354">
                  <c:v>0.62058519000000001</c:v>
                </c:pt>
                <c:pt idx="355">
                  <c:v>0.61981154999999999</c:v>
                </c:pt>
                <c:pt idx="356">
                  <c:v>0.62300438000000002</c:v>
                </c:pt>
                <c:pt idx="357">
                  <c:v>0.62487775999999995</c:v>
                </c:pt>
                <c:pt idx="358">
                  <c:v>0.62298010000000004</c:v>
                </c:pt>
                <c:pt idx="359">
                  <c:v>0.62119374000000005</c:v>
                </c:pt>
                <c:pt idx="360">
                  <c:v>0.62333311999999996</c:v>
                </c:pt>
                <c:pt idx="361">
                  <c:v>0.61954155</c:v>
                </c:pt>
                <c:pt idx="362">
                  <c:v>0.61922847999999997</c:v>
                </c:pt>
                <c:pt idx="363">
                  <c:v>0.61829610999999995</c:v>
                </c:pt>
                <c:pt idx="364">
                  <c:v>0.62245788000000002</c:v>
                </c:pt>
                <c:pt idx="365">
                  <c:v>0.62031727999999997</c:v>
                </c:pt>
                <c:pt idx="366">
                  <c:v>0.62664242999999997</c:v>
                </c:pt>
                <c:pt idx="367">
                  <c:v>0.62484609999999996</c:v>
                </c:pt>
                <c:pt idx="368">
                  <c:v>0.6232143</c:v>
                </c:pt>
                <c:pt idx="369">
                  <c:v>0.62151694000000002</c:v>
                </c:pt>
                <c:pt idx="370">
                  <c:v>0.62410228999999995</c:v>
                </c:pt>
                <c:pt idx="371">
                  <c:v>0.62307705999999996</c:v>
                </c:pt>
                <c:pt idx="372">
                  <c:v>0.62541778999999997</c:v>
                </c:pt>
                <c:pt idx="373">
                  <c:v>0.62915374999999996</c:v>
                </c:pt>
                <c:pt idx="374">
                  <c:v>0.63089203000000005</c:v>
                </c:pt>
                <c:pt idx="375">
                  <c:v>0.63004926999999999</c:v>
                </c:pt>
                <c:pt idx="376">
                  <c:v>0.62885316000000002</c:v>
                </c:pt>
                <c:pt idx="377">
                  <c:v>0.62983540999999998</c:v>
                </c:pt>
                <c:pt idx="378">
                  <c:v>0.62970320999999996</c:v>
                </c:pt>
                <c:pt idx="379">
                  <c:v>0.63036623999999997</c:v>
                </c:pt>
                <c:pt idx="380">
                  <c:v>0.63242622000000004</c:v>
                </c:pt>
                <c:pt idx="381">
                  <c:v>0.63411671000000003</c:v>
                </c:pt>
                <c:pt idx="382">
                  <c:v>0.63383073000000001</c:v>
                </c:pt>
                <c:pt idx="383">
                  <c:v>0.63161160000000005</c:v>
                </c:pt>
                <c:pt idx="384">
                  <c:v>0.62669399000000003</c:v>
                </c:pt>
                <c:pt idx="385">
                  <c:v>0.62889587999999996</c:v>
                </c:pt>
                <c:pt idx="386">
                  <c:v>0.62284125000000001</c:v>
                </c:pt>
                <c:pt idx="387">
                  <c:v>0.62278043000000005</c:v>
                </c:pt>
                <c:pt idx="388">
                  <c:v>0.62318963000000005</c:v>
                </c:pt>
                <c:pt idx="389">
                  <c:v>0.62878780000000001</c:v>
                </c:pt>
                <c:pt idx="390">
                  <c:v>0.63113328999999996</c:v>
                </c:pt>
                <c:pt idx="391">
                  <c:v>0.64234917000000002</c:v>
                </c:pt>
                <c:pt idx="392">
                  <c:v>0.64696997000000001</c:v>
                </c:pt>
                <c:pt idx="393">
                  <c:v>0.65174233000000004</c:v>
                </c:pt>
                <c:pt idx="394">
                  <c:v>0.64865607999999997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A0-4FC5-8312-3E6B1FF5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37632"/>
        <c:axId val="167788544"/>
      </c:scatterChart>
      <c:valAx>
        <c:axId val="16103763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7788544"/>
        <c:crosses val="autoZero"/>
        <c:crossBetween val="midCat"/>
      </c:valAx>
      <c:valAx>
        <c:axId val="167788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0376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3646497913722323"/>
                  <c:y val="0.34997473376172805"/>
                </c:manualLayout>
              </c:layout>
              <c:numFmt formatCode="General" sourceLinked="0"/>
            </c:trendlineLbl>
          </c:trendline>
          <c:xVal>
            <c:numRef>
              <c:f>'Data fresh bones'!$GL$4:$GL$398</c:f>
              <c:numCache>
                <c:formatCode>0.00E+00</c:formatCode>
                <c:ptCount val="395"/>
                <c:pt idx="0">
                  <c:v>-1.0050200000000001E-5</c:v>
                </c:pt>
                <c:pt idx="1">
                  <c:v>-3.09995E-5</c:v>
                </c:pt>
                <c:pt idx="2">
                  <c:v>-1.7306999999999999E-5</c:v>
                </c:pt>
                <c:pt idx="3">
                  <c:v>4.8637499999999998E-6</c:v>
                </c:pt>
                <c:pt idx="4">
                  <c:v>8.2272099999999994E-5</c:v>
                </c:pt>
                <c:pt idx="5" formatCode="General">
                  <c:v>3.91436E-4</c:v>
                </c:pt>
                <c:pt idx="6" formatCode="General">
                  <c:v>9.9547200000000007E-4</c:v>
                </c:pt>
                <c:pt idx="7" formatCode="General">
                  <c:v>1.9162339999999999E-3</c:v>
                </c:pt>
                <c:pt idx="8" formatCode="General">
                  <c:v>3.1278120000000002E-3</c:v>
                </c:pt>
                <c:pt idx="9" formatCode="General">
                  <c:v>4.7293750000000001E-3</c:v>
                </c:pt>
                <c:pt idx="10" formatCode="General">
                  <c:v>6.7275989999999999E-3</c:v>
                </c:pt>
                <c:pt idx="11" formatCode="General">
                  <c:v>8.6894020000000006E-3</c:v>
                </c:pt>
                <c:pt idx="12" formatCode="General">
                  <c:v>1.0470421000000001E-2</c:v>
                </c:pt>
                <c:pt idx="13" formatCode="General">
                  <c:v>1.2168905000000001E-2</c:v>
                </c:pt>
                <c:pt idx="14" formatCode="General">
                  <c:v>1.394306E-2</c:v>
                </c:pt>
                <c:pt idx="15" formatCode="General">
                  <c:v>1.5511317E-2</c:v>
                </c:pt>
                <c:pt idx="16" formatCode="General">
                  <c:v>1.7112028000000001E-2</c:v>
                </c:pt>
                <c:pt idx="17" formatCode="General">
                  <c:v>1.9441554E-2</c:v>
                </c:pt>
                <c:pt idx="18" formatCode="General">
                  <c:v>2.2516357000000001E-2</c:v>
                </c:pt>
                <c:pt idx="19" formatCode="General">
                  <c:v>2.6564055E-2</c:v>
                </c:pt>
                <c:pt idx="20" formatCode="General">
                  <c:v>3.1716520999999998E-2</c:v>
                </c:pt>
                <c:pt idx="21" formatCode="General">
                  <c:v>3.6796840999999997E-2</c:v>
                </c:pt>
                <c:pt idx="22" formatCode="General">
                  <c:v>4.1434247E-2</c:v>
                </c:pt>
                <c:pt idx="23" formatCode="General">
                  <c:v>4.6333613000000003E-2</c:v>
                </c:pt>
                <c:pt idx="24" formatCode="General">
                  <c:v>5.1256155999999997E-2</c:v>
                </c:pt>
                <c:pt idx="25" formatCode="General">
                  <c:v>5.5357644999999997E-2</c:v>
                </c:pt>
                <c:pt idx="26" formatCode="General">
                  <c:v>6.0323666999999997E-2</c:v>
                </c:pt>
                <c:pt idx="27" formatCode="General">
                  <c:v>6.6252397000000005E-2</c:v>
                </c:pt>
                <c:pt idx="28" formatCode="General">
                  <c:v>7.1848551999999996E-2</c:v>
                </c:pt>
                <c:pt idx="29" formatCode="General">
                  <c:v>7.7691163999999993E-2</c:v>
                </c:pt>
                <c:pt idx="30" formatCode="General">
                  <c:v>8.4492273000000007E-2</c:v>
                </c:pt>
                <c:pt idx="31" formatCode="General">
                  <c:v>9.0733257999999997E-2</c:v>
                </c:pt>
                <c:pt idx="32" formatCode="General">
                  <c:v>9.7269188000000006E-2</c:v>
                </c:pt>
                <c:pt idx="33" formatCode="General">
                  <c:v>0.10467639400000001</c:v>
                </c:pt>
                <c:pt idx="34" formatCode="General">
                  <c:v>0.11105503899999999</c:v>
                </c:pt>
                <c:pt idx="35" formatCode="General">
                  <c:v>0.118437496</c:v>
                </c:pt>
                <c:pt idx="36" formatCode="General">
                  <c:v>0.12918633900000001</c:v>
                </c:pt>
                <c:pt idx="37" formatCode="General">
                  <c:v>0.141281341</c:v>
                </c:pt>
                <c:pt idx="38" formatCode="General">
                  <c:v>0.15237878999999999</c:v>
                </c:pt>
                <c:pt idx="39" formatCode="General">
                  <c:v>0.16297455199999999</c:v>
                </c:pt>
                <c:pt idx="40" formatCode="General">
                  <c:v>0.17186409</c:v>
                </c:pt>
                <c:pt idx="41" formatCode="General">
                  <c:v>0.177239534</c:v>
                </c:pt>
                <c:pt idx="42" formatCode="General">
                  <c:v>0.180878127</c:v>
                </c:pt>
                <c:pt idx="43" formatCode="General">
                  <c:v>0.186144014</c:v>
                </c:pt>
                <c:pt idx="44" formatCode="General">
                  <c:v>0.19183673000000001</c:v>
                </c:pt>
                <c:pt idx="45" formatCode="General">
                  <c:v>0.19754669</c:v>
                </c:pt>
                <c:pt idx="46" formatCode="General">
                  <c:v>0.20401033299999999</c:v>
                </c:pt>
                <c:pt idx="47" formatCode="General">
                  <c:v>0.21060332600000001</c:v>
                </c:pt>
                <c:pt idx="48" formatCode="General">
                  <c:v>0.21632763799999999</c:v>
                </c:pt>
                <c:pt idx="49" formatCode="General">
                  <c:v>0.222676965</c:v>
                </c:pt>
                <c:pt idx="50" formatCode="General">
                  <c:v>0.22947706900000001</c:v>
                </c:pt>
                <c:pt idx="51" formatCode="General">
                  <c:v>0.23700049000000001</c:v>
                </c:pt>
                <c:pt idx="52" formatCode="General">
                  <c:v>0.24474200600000001</c:v>
                </c:pt>
                <c:pt idx="53" formatCode="General">
                  <c:v>0.25196832600000002</c:v>
                </c:pt>
                <c:pt idx="54" formatCode="General">
                  <c:v>0.25858241500000001</c:v>
                </c:pt>
                <c:pt idx="55" formatCode="General">
                  <c:v>0.26514890099999999</c:v>
                </c:pt>
                <c:pt idx="56" formatCode="General">
                  <c:v>0.271526141</c:v>
                </c:pt>
                <c:pt idx="57" formatCode="General">
                  <c:v>0.27740347799999998</c:v>
                </c:pt>
                <c:pt idx="58" formatCode="General">
                  <c:v>0.282951485</c:v>
                </c:pt>
                <c:pt idx="59" formatCode="General">
                  <c:v>0.28912991300000002</c:v>
                </c:pt>
                <c:pt idx="60" formatCode="General">
                  <c:v>0.29449767100000002</c:v>
                </c:pt>
                <c:pt idx="61" formatCode="General">
                  <c:v>0.29823954000000003</c:v>
                </c:pt>
                <c:pt idx="62" formatCode="General">
                  <c:v>0.30167517599999999</c:v>
                </c:pt>
                <c:pt idx="63" formatCode="General">
                  <c:v>0.30736896600000002</c:v>
                </c:pt>
                <c:pt idx="64" formatCode="General">
                  <c:v>0.31410913200000001</c:v>
                </c:pt>
                <c:pt idx="65" formatCode="General">
                  <c:v>0.32050811400000001</c:v>
                </c:pt>
                <c:pt idx="66" formatCode="General">
                  <c:v>0.32787283699999997</c:v>
                </c:pt>
                <c:pt idx="67" formatCode="General">
                  <c:v>0.33677528099999998</c:v>
                </c:pt>
                <c:pt idx="68" formatCode="General">
                  <c:v>0.34505782000000002</c:v>
                </c:pt>
                <c:pt idx="69" formatCode="General">
                  <c:v>0.35247060699999999</c:v>
                </c:pt>
                <c:pt idx="70" formatCode="General">
                  <c:v>0.36130951700000002</c:v>
                </c:pt>
                <c:pt idx="71" formatCode="General">
                  <c:v>0.370502216</c:v>
                </c:pt>
                <c:pt idx="72" formatCode="General">
                  <c:v>0.378771739</c:v>
                </c:pt>
                <c:pt idx="73" formatCode="General">
                  <c:v>0.38586677600000002</c:v>
                </c:pt>
                <c:pt idx="74" formatCode="General">
                  <c:v>0.39145904999999998</c:v>
                </c:pt>
                <c:pt idx="75" formatCode="General">
                  <c:v>0.39582582399999999</c:v>
                </c:pt>
                <c:pt idx="76" formatCode="General">
                  <c:v>0.39995814000000002</c:v>
                </c:pt>
                <c:pt idx="77" formatCode="General">
                  <c:v>0.40357179700000001</c:v>
                </c:pt>
                <c:pt idx="78" formatCode="General">
                  <c:v>0.40749422499999999</c:v>
                </c:pt>
                <c:pt idx="79" formatCode="General">
                  <c:v>0.41411791399999998</c:v>
                </c:pt>
                <c:pt idx="80" formatCode="General">
                  <c:v>0.42301226600000003</c:v>
                </c:pt>
                <c:pt idx="81" formatCode="General">
                  <c:v>0.432916099</c:v>
                </c:pt>
                <c:pt idx="82" formatCode="General">
                  <c:v>0.44276971399999998</c:v>
                </c:pt>
                <c:pt idx="83" formatCode="General">
                  <c:v>0.45275770700000001</c:v>
                </c:pt>
                <c:pt idx="84" formatCode="General">
                  <c:v>0.461883979</c:v>
                </c:pt>
                <c:pt idx="85" formatCode="General">
                  <c:v>0.46831508199999999</c:v>
                </c:pt>
                <c:pt idx="86" formatCode="General">
                  <c:v>0.47282634800000001</c:v>
                </c:pt>
                <c:pt idx="87" formatCode="General">
                  <c:v>0.477817143</c:v>
                </c:pt>
                <c:pt idx="88" formatCode="General">
                  <c:v>0.48359304600000003</c:v>
                </c:pt>
                <c:pt idx="89" formatCode="General">
                  <c:v>0.48968608200000002</c:v>
                </c:pt>
                <c:pt idx="90" formatCode="General">
                  <c:v>0.496510063</c:v>
                </c:pt>
                <c:pt idx="91" formatCode="General">
                  <c:v>0.50459912500000004</c:v>
                </c:pt>
                <c:pt idx="92" formatCode="General">
                  <c:v>0.51334192599999995</c:v>
                </c:pt>
                <c:pt idx="93" formatCode="General">
                  <c:v>0.52055007900000005</c:v>
                </c:pt>
                <c:pt idx="94" formatCode="General">
                  <c:v>0.52629955699999997</c:v>
                </c:pt>
                <c:pt idx="95" formatCode="General">
                  <c:v>0.53314898700000002</c:v>
                </c:pt>
                <c:pt idx="96" formatCode="General">
                  <c:v>0.539788186</c:v>
                </c:pt>
                <c:pt idx="97" formatCode="General">
                  <c:v>0.544698927</c:v>
                </c:pt>
                <c:pt idx="98" formatCode="General">
                  <c:v>0.54887519200000001</c:v>
                </c:pt>
                <c:pt idx="99" formatCode="General">
                  <c:v>0.55468221500000003</c:v>
                </c:pt>
                <c:pt idx="100" formatCode="General">
                  <c:v>0.56326103800000005</c:v>
                </c:pt>
                <c:pt idx="101" formatCode="General">
                  <c:v>0.57241284999999997</c:v>
                </c:pt>
                <c:pt idx="102" formatCode="General">
                  <c:v>0.58260798199999997</c:v>
                </c:pt>
                <c:pt idx="103" formatCode="General">
                  <c:v>0.59544859299999997</c:v>
                </c:pt>
                <c:pt idx="104" formatCode="General">
                  <c:v>0.60889065799999997</c:v>
                </c:pt>
                <c:pt idx="105" formatCode="General">
                  <c:v>0.618948359</c:v>
                </c:pt>
                <c:pt idx="106" formatCode="General">
                  <c:v>0.62753520399999996</c:v>
                </c:pt>
                <c:pt idx="107" formatCode="General">
                  <c:v>0.63678594200000005</c:v>
                </c:pt>
                <c:pt idx="108" formatCode="General">
                  <c:v>0.64532334800000002</c:v>
                </c:pt>
                <c:pt idx="109" formatCode="General">
                  <c:v>0.65421832000000002</c:v>
                </c:pt>
                <c:pt idx="110" formatCode="General">
                  <c:v>0.66437887699999998</c:v>
                </c:pt>
                <c:pt idx="111" formatCode="General">
                  <c:v>0.67462029700000004</c:v>
                </c:pt>
                <c:pt idx="112" formatCode="General">
                  <c:v>0.68458321</c:v>
                </c:pt>
                <c:pt idx="113" formatCode="General">
                  <c:v>0.69400640700000005</c:v>
                </c:pt>
                <c:pt idx="114" formatCode="General">
                  <c:v>0.70090309900000003</c:v>
                </c:pt>
                <c:pt idx="115" formatCode="General">
                  <c:v>0.70635453000000004</c:v>
                </c:pt>
                <c:pt idx="116" formatCode="General">
                  <c:v>0.71247634800000004</c:v>
                </c:pt>
                <c:pt idx="117" formatCode="General">
                  <c:v>0.71788292600000003</c:v>
                </c:pt>
                <c:pt idx="118" formatCode="General">
                  <c:v>0.72227394700000003</c:v>
                </c:pt>
                <c:pt idx="119" formatCode="General">
                  <c:v>0.72702928700000002</c:v>
                </c:pt>
                <c:pt idx="120" formatCode="General">
                  <c:v>0.73258188499999999</c:v>
                </c:pt>
                <c:pt idx="121" formatCode="General">
                  <c:v>0.73781686199999996</c:v>
                </c:pt>
                <c:pt idx="122" formatCode="General">
                  <c:v>0.74265823799999997</c:v>
                </c:pt>
                <c:pt idx="123" formatCode="General">
                  <c:v>0.74804893100000003</c:v>
                </c:pt>
                <c:pt idx="124" formatCode="General">
                  <c:v>0.75329128000000001</c:v>
                </c:pt>
                <c:pt idx="125" formatCode="General">
                  <c:v>0.75736055800000002</c:v>
                </c:pt>
                <c:pt idx="126" formatCode="General">
                  <c:v>0.76199449100000005</c:v>
                </c:pt>
                <c:pt idx="127" formatCode="General">
                  <c:v>0.76700819200000003</c:v>
                </c:pt>
                <c:pt idx="128" formatCode="General">
                  <c:v>0.77135871</c:v>
                </c:pt>
                <c:pt idx="129" formatCode="General">
                  <c:v>0.77502615699999999</c:v>
                </c:pt>
                <c:pt idx="130" formatCode="General">
                  <c:v>0.77907250699999997</c:v>
                </c:pt>
                <c:pt idx="131" formatCode="General">
                  <c:v>0.78442660099999995</c:v>
                </c:pt>
                <c:pt idx="132" formatCode="General">
                  <c:v>0.78954758000000003</c:v>
                </c:pt>
                <c:pt idx="133" formatCode="General">
                  <c:v>0.79427144100000002</c:v>
                </c:pt>
                <c:pt idx="134" formatCode="General">
                  <c:v>0.79970017000000004</c:v>
                </c:pt>
                <c:pt idx="135" formatCode="General">
                  <c:v>0.80648933700000003</c:v>
                </c:pt>
                <c:pt idx="136" formatCode="General">
                  <c:v>0.81169139099999998</c:v>
                </c:pt>
                <c:pt idx="137" formatCode="General">
                  <c:v>0.81661490999999997</c:v>
                </c:pt>
                <c:pt idx="138" formatCode="General">
                  <c:v>0.82238590899999997</c:v>
                </c:pt>
                <c:pt idx="139" formatCode="General">
                  <c:v>0.82863042399999998</c:v>
                </c:pt>
                <c:pt idx="140" formatCode="General">
                  <c:v>0.83368386400000005</c:v>
                </c:pt>
                <c:pt idx="141" formatCode="General">
                  <c:v>0.83869591399999999</c:v>
                </c:pt>
                <c:pt idx="142" formatCode="General">
                  <c:v>0.84459845200000006</c:v>
                </c:pt>
                <c:pt idx="143" formatCode="General">
                  <c:v>0.85059438899999995</c:v>
                </c:pt>
                <c:pt idx="144" formatCode="General">
                  <c:v>0.85583561399999997</c:v>
                </c:pt>
                <c:pt idx="145" formatCode="General">
                  <c:v>0.86023712699999999</c:v>
                </c:pt>
                <c:pt idx="146" formatCode="General">
                  <c:v>0.86404238099999997</c:v>
                </c:pt>
                <c:pt idx="147" formatCode="General">
                  <c:v>0.86805786699999998</c:v>
                </c:pt>
                <c:pt idx="148" formatCode="General">
                  <c:v>0.87353760999999996</c:v>
                </c:pt>
                <c:pt idx="149" formatCode="General">
                  <c:v>0.879358996</c:v>
                </c:pt>
                <c:pt idx="150" formatCode="General">
                  <c:v>0.88565262499999997</c:v>
                </c:pt>
                <c:pt idx="151" formatCode="General">
                  <c:v>0.89262499100000003</c:v>
                </c:pt>
                <c:pt idx="152" formatCode="General">
                  <c:v>0.90009908999999999</c:v>
                </c:pt>
                <c:pt idx="153" formatCode="General">
                  <c:v>0.90578079600000005</c:v>
                </c:pt>
                <c:pt idx="154" formatCode="General">
                  <c:v>0.91166493299999996</c:v>
                </c:pt>
                <c:pt idx="155" formatCode="General">
                  <c:v>0.91889390199999998</c:v>
                </c:pt>
                <c:pt idx="156" formatCode="General">
                  <c:v>0.92691036100000002</c:v>
                </c:pt>
                <c:pt idx="157" formatCode="General">
                  <c:v>0.93454810499999996</c:v>
                </c:pt>
                <c:pt idx="158" formatCode="General">
                  <c:v>0.94315866299999995</c:v>
                </c:pt>
                <c:pt idx="159" formatCode="General">
                  <c:v>0.95195614299999998</c:v>
                </c:pt>
                <c:pt idx="160" formatCode="General">
                  <c:v>0.96022266999999994</c:v>
                </c:pt>
                <c:pt idx="161" formatCode="General">
                  <c:v>0.96794012799999996</c:v>
                </c:pt>
                <c:pt idx="162" formatCode="General">
                  <c:v>0.97535663699999997</c:v>
                </c:pt>
                <c:pt idx="163" formatCode="General">
                  <c:v>0.98238034399999996</c:v>
                </c:pt>
                <c:pt idx="164" formatCode="General">
                  <c:v>0.98901358699999997</c:v>
                </c:pt>
                <c:pt idx="165" formatCode="General">
                  <c:v>0.99513421999999996</c:v>
                </c:pt>
                <c:pt idx="166" formatCode="General">
                  <c:v>1.0006158810000001</c:v>
                </c:pt>
                <c:pt idx="167" formatCode="General">
                  <c:v>1.006663705</c:v>
                </c:pt>
                <c:pt idx="168" formatCode="General">
                  <c:v>1.012825519</c:v>
                </c:pt>
                <c:pt idx="169" formatCode="General">
                  <c:v>1.0181307980000001</c:v>
                </c:pt>
                <c:pt idx="170" formatCode="General">
                  <c:v>1.023552343</c:v>
                </c:pt>
                <c:pt idx="171" formatCode="General">
                  <c:v>1.030170348</c:v>
                </c:pt>
                <c:pt idx="172" formatCode="General">
                  <c:v>1.0367470889999999</c:v>
                </c:pt>
                <c:pt idx="173" formatCode="General">
                  <c:v>1.0443155879999999</c:v>
                </c:pt>
                <c:pt idx="174" formatCode="General">
                  <c:v>1.0535483320000001</c:v>
                </c:pt>
                <c:pt idx="175" formatCode="General">
                  <c:v>1.0622912369999999</c:v>
                </c:pt>
                <c:pt idx="176" formatCode="General">
                  <c:v>1.0698248260000001</c:v>
                </c:pt>
                <c:pt idx="177" formatCode="General">
                  <c:v>1.076439143</c:v>
                </c:pt>
                <c:pt idx="178" formatCode="General">
                  <c:v>1.081171613</c:v>
                </c:pt>
                <c:pt idx="179" formatCode="General">
                  <c:v>1.0844742869999999</c:v>
                </c:pt>
                <c:pt idx="180" formatCode="General">
                  <c:v>1.087230825</c:v>
                </c:pt>
                <c:pt idx="181" formatCode="General">
                  <c:v>1.0908808510000001</c:v>
                </c:pt>
                <c:pt idx="182" formatCode="General">
                  <c:v>1.09586476</c:v>
                </c:pt>
                <c:pt idx="183" formatCode="General">
                  <c:v>1.1015255960000001</c:v>
                </c:pt>
                <c:pt idx="184" formatCode="General">
                  <c:v>1.1079306</c:v>
                </c:pt>
                <c:pt idx="185" formatCode="General">
                  <c:v>1.1150221490000001</c:v>
                </c:pt>
                <c:pt idx="186" formatCode="General">
                  <c:v>1.1212504990000001</c:v>
                </c:pt>
                <c:pt idx="187" formatCode="General">
                  <c:v>1.1260397360000001</c:v>
                </c:pt>
                <c:pt idx="188" formatCode="General">
                  <c:v>1.130300809</c:v>
                </c:pt>
                <c:pt idx="189" formatCode="General">
                  <c:v>1.1342087700000001</c:v>
                </c:pt>
                <c:pt idx="190" formatCode="General">
                  <c:v>1.138260593</c:v>
                </c:pt>
                <c:pt idx="191" formatCode="General">
                  <c:v>1.142248972</c:v>
                </c:pt>
                <c:pt idx="192" formatCode="General">
                  <c:v>1.1462643910000001</c:v>
                </c:pt>
                <c:pt idx="193" formatCode="General">
                  <c:v>1.1513592159999999</c:v>
                </c:pt>
                <c:pt idx="194" formatCode="General">
                  <c:v>1.1568056840000001</c:v>
                </c:pt>
                <c:pt idx="195" formatCode="General">
                  <c:v>1.1625845829999999</c:v>
                </c:pt>
                <c:pt idx="196" formatCode="General">
                  <c:v>1.168858752</c:v>
                </c:pt>
                <c:pt idx="197" formatCode="General">
                  <c:v>1.1749795890000001</c:v>
                </c:pt>
                <c:pt idx="198" formatCode="General">
                  <c:v>1.1807563919999999</c:v>
                </c:pt>
                <c:pt idx="199" formatCode="General">
                  <c:v>1.18696165</c:v>
                </c:pt>
                <c:pt idx="200" formatCode="General">
                  <c:v>1.1927221109999999</c:v>
                </c:pt>
                <c:pt idx="201" formatCode="General">
                  <c:v>1.1984587289999999</c:v>
                </c:pt>
                <c:pt idx="202" formatCode="General">
                  <c:v>1.2045707960000001</c:v>
                </c:pt>
                <c:pt idx="203" formatCode="General">
                  <c:v>1.210345859</c:v>
                </c:pt>
                <c:pt idx="204" formatCode="General">
                  <c:v>1.2154693700000001</c:v>
                </c:pt>
                <c:pt idx="205" formatCode="General">
                  <c:v>1.2202810900000001</c:v>
                </c:pt>
                <c:pt idx="206" formatCode="General">
                  <c:v>1.224627999</c:v>
                </c:pt>
                <c:pt idx="207" formatCode="General">
                  <c:v>1.229238252</c:v>
                </c:pt>
                <c:pt idx="208" formatCode="General">
                  <c:v>1.233972238</c:v>
                </c:pt>
                <c:pt idx="209" formatCode="General">
                  <c:v>1.239812524</c:v>
                </c:pt>
                <c:pt idx="210" formatCode="General">
                  <c:v>1.246955013</c:v>
                </c:pt>
                <c:pt idx="211" formatCode="General">
                  <c:v>1.254955262</c:v>
                </c:pt>
                <c:pt idx="212" formatCode="General">
                  <c:v>1.262455603</c:v>
                </c:pt>
                <c:pt idx="213" formatCode="General">
                  <c:v>1.2699382779999999</c:v>
                </c:pt>
                <c:pt idx="214" formatCode="General">
                  <c:v>1.276895605</c:v>
                </c:pt>
                <c:pt idx="215" formatCode="General">
                  <c:v>1.2833708989999999</c:v>
                </c:pt>
                <c:pt idx="216" formatCode="General">
                  <c:v>1.2893911</c:v>
                </c:pt>
                <c:pt idx="217" formatCode="General">
                  <c:v>1.2955331450000001</c:v>
                </c:pt>
                <c:pt idx="218" formatCode="General">
                  <c:v>1.301284128</c:v>
                </c:pt>
                <c:pt idx="219" formatCode="General">
                  <c:v>1.306330405</c:v>
                </c:pt>
                <c:pt idx="220" formatCode="General">
                  <c:v>1.3105943609999999</c:v>
                </c:pt>
                <c:pt idx="221" formatCode="General">
                  <c:v>1.31395025</c:v>
                </c:pt>
                <c:pt idx="222" formatCode="General">
                  <c:v>1.316641199</c:v>
                </c:pt>
                <c:pt idx="223" formatCode="General">
                  <c:v>1.319782995</c:v>
                </c:pt>
                <c:pt idx="224" formatCode="General">
                  <c:v>1.322472281</c:v>
                </c:pt>
                <c:pt idx="225" formatCode="General">
                  <c:v>1.325245072</c:v>
                </c:pt>
                <c:pt idx="226" formatCode="General">
                  <c:v>1.3295704669999999</c:v>
                </c:pt>
                <c:pt idx="227" formatCode="General">
                  <c:v>1.3353851859999999</c:v>
                </c:pt>
                <c:pt idx="228" formatCode="General">
                  <c:v>1.341427607</c:v>
                </c:pt>
                <c:pt idx="229" formatCode="General">
                  <c:v>1.347663652</c:v>
                </c:pt>
                <c:pt idx="230" formatCode="General">
                  <c:v>1.353460565</c:v>
                </c:pt>
                <c:pt idx="231" formatCode="General">
                  <c:v>1.3586722019999999</c:v>
                </c:pt>
                <c:pt idx="232" formatCode="General">
                  <c:v>1.363479144</c:v>
                </c:pt>
                <c:pt idx="233" formatCode="General">
                  <c:v>1.3686391090000001</c:v>
                </c:pt>
                <c:pt idx="234" formatCode="General">
                  <c:v>1.3750599059999999</c:v>
                </c:pt>
                <c:pt idx="235" formatCode="General">
                  <c:v>1.382758868</c:v>
                </c:pt>
                <c:pt idx="236" formatCode="General">
                  <c:v>1.389634045</c:v>
                </c:pt>
                <c:pt idx="237" formatCode="General">
                  <c:v>1.3965574110000001</c:v>
                </c:pt>
                <c:pt idx="238" formatCode="General">
                  <c:v>1.40438928</c:v>
                </c:pt>
                <c:pt idx="239" formatCode="General">
                  <c:v>1.413373714</c:v>
                </c:pt>
                <c:pt idx="240" formatCode="General">
                  <c:v>1.421893482</c:v>
                </c:pt>
                <c:pt idx="241" formatCode="General">
                  <c:v>1.4302634489999999</c:v>
                </c:pt>
                <c:pt idx="242" formatCode="General">
                  <c:v>1.4381383940000001</c:v>
                </c:pt>
                <c:pt idx="243" formatCode="General">
                  <c:v>1.444866056</c:v>
                </c:pt>
                <c:pt idx="244" formatCode="General">
                  <c:v>1.4494884910000001</c:v>
                </c:pt>
                <c:pt idx="245" formatCode="General">
                  <c:v>1.453459847</c:v>
                </c:pt>
                <c:pt idx="246" formatCode="General">
                  <c:v>1.4577418369999999</c:v>
                </c:pt>
                <c:pt idx="247" formatCode="General">
                  <c:v>1.461923995</c:v>
                </c:pt>
                <c:pt idx="248" formatCode="General">
                  <c:v>1.465007001</c:v>
                </c:pt>
                <c:pt idx="249" formatCode="General">
                  <c:v>1.4678958790000001</c:v>
                </c:pt>
                <c:pt idx="250" formatCode="General">
                  <c:v>1.471734001</c:v>
                </c:pt>
                <c:pt idx="251" formatCode="General">
                  <c:v>1.4760244819999999</c:v>
                </c:pt>
                <c:pt idx="252" formatCode="General">
                  <c:v>1.4803811920000001</c:v>
                </c:pt>
                <c:pt idx="253" formatCode="General">
                  <c:v>1.4851120179999999</c:v>
                </c:pt>
                <c:pt idx="254" formatCode="General">
                  <c:v>1.4897379319999999</c:v>
                </c:pt>
                <c:pt idx="255" formatCode="General">
                  <c:v>1.493186755</c:v>
                </c:pt>
                <c:pt idx="256" formatCode="General">
                  <c:v>1.495955336</c:v>
                </c:pt>
                <c:pt idx="257" formatCode="General">
                  <c:v>1.4988215659999999</c:v>
                </c:pt>
                <c:pt idx="258" formatCode="General">
                  <c:v>1.502870886</c:v>
                </c:pt>
                <c:pt idx="259" formatCode="General">
                  <c:v>1.506995203</c:v>
                </c:pt>
                <c:pt idx="260" formatCode="General">
                  <c:v>1.5112886679999999</c:v>
                </c:pt>
                <c:pt idx="261" formatCode="General">
                  <c:v>1.5159104880000001</c:v>
                </c:pt>
                <c:pt idx="262" formatCode="General">
                  <c:v>1.5197209039999999</c:v>
                </c:pt>
                <c:pt idx="263" formatCode="General">
                  <c:v>1.522002858</c:v>
                </c:pt>
                <c:pt idx="264" formatCode="General">
                  <c:v>1.5243688019999999</c:v>
                </c:pt>
                <c:pt idx="265" formatCode="General">
                  <c:v>1.5268350589999999</c:v>
                </c:pt>
                <c:pt idx="266" formatCode="General">
                  <c:v>1.52971477</c:v>
                </c:pt>
                <c:pt idx="267" formatCode="General">
                  <c:v>1.5333008829999999</c:v>
                </c:pt>
                <c:pt idx="268" formatCode="General">
                  <c:v>1.5374988599999999</c:v>
                </c:pt>
                <c:pt idx="269" formatCode="General">
                  <c:v>1.5425059430000001</c:v>
                </c:pt>
                <c:pt idx="270" formatCode="General">
                  <c:v>1.548121987</c:v>
                </c:pt>
                <c:pt idx="271" formatCode="General">
                  <c:v>1.5530693369999999</c:v>
                </c:pt>
                <c:pt idx="272" formatCode="General">
                  <c:v>1.557422307</c:v>
                </c:pt>
                <c:pt idx="273" formatCode="General">
                  <c:v>1.5616965899999999</c:v>
                </c:pt>
                <c:pt idx="274" formatCode="General">
                  <c:v>1.565595517</c:v>
                </c:pt>
                <c:pt idx="275" formatCode="General">
                  <c:v>1.5693006309999999</c:v>
                </c:pt>
                <c:pt idx="276" formatCode="General">
                  <c:v>1.573285928</c:v>
                </c:pt>
                <c:pt idx="277" formatCode="General">
                  <c:v>1.5775728280000001</c:v>
                </c:pt>
                <c:pt idx="278" formatCode="General">
                  <c:v>1.5817198130000001</c:v>
                </c:pt>
                <c:pt idx="279" formatCode="General">
                  <c:v>1.585438146</c:v>
                </c:pt>
                <c:pt idx="280" formatCode="General">
                  <c:v>1.5889469169999999</c:v>
                </c:pt>
                <c:pt idx="281" formatCode="General">
                  <c:v>1.5922277410000001</c:v>
                </c:pt>
                <c:pt idx="282" formatCode="General">
                  <c:v>1.595833831</c:v>
                </c:pt>
                <c:pt idx="283" formatCode="General">
                  <c:v>1.6000319489999999</c:v>
                </c:pt>
                <c:pt idx="284" formatCode="General">
                  <c:v>1.604176619</c:v>
                </c:pt>
                <c:pt idx="285" formatCode="General">
                  <c:v>1.6096804419999999</c:v>
                </c:pt>
                <c:pt idx="286" formatCode="General">
                  <c:v>1.6200726510000001</c:v>
                </c:pt>
                <c:pt idx="287" formatCode="General">
                  <c:v>1.630218803</c:v>
                </c:pt>
                <c:pt idx="288" formatCode="General">
                  <c:v>1.6397352759999999</c:v>
                </c:pt>
                <c:pt idx="289" formatCode="General">
                  <c:v>1.6496014750000001</c:v>
                </c:pt>
                <c:pt idx="290" formatCode="General">
                  <c:v>1.658615336</c:v>
                </c:pt>
                <c:pt idx="291" formatCode="General">
                  <c:v>1.662983133</c:v>
                </c:pt>
                <c:pt idx="292" formatCode="General">
                  <c:v>1.666936787</c:v>
                </c:pt>
                <c:pt idx="293" formatCode="General">
                  <c:v>1.670497057</c:v>
                </c:pt>
                <c:pt idx="294" formatCode="General">
                  <c:v>1.6737506579999999</c:v>
                </c:pt>
                <c:pt idx="295" formatCode="General">
                  <c:v>1.6763596999999999</c:v>
                </c:pt>
                <c:pt idx="296" formatCode="General">
                  <c:v>1.6788169310000001</c:v>
                </c:pt>
                <c:pt idx="297" formatCode="General">
                  <c:v>1.6816209520000001</c:v>
                </c:pt>
                <c:pt idx="298" formatCode="General">
                  <c:v>1.6846439520000001</c:v>
                </c:pt>
                <c:pt idx="299" formatCode="General">
                  <c:v>1.6875911159999999</c:v>
                </c:pt>
                <c:pt idx="300" formatCode="General">
                  <c:v>1.690935385</c:v>
                </c:pt>
                <c:pt idx="301" formatCode="General">
                  <c:v>1.6945948770000001</c:v>
                </c:pt>
                <c:pt idx="302" formatCode="General">
                  <c:v>1.698198903</c:v>
                </c:pt>
                <c:pt idx="303" formatCode="General">
                  <c:v>1.701529665</c:v>
                </c:pt>
                <c:pt idx="304" formatCode="General">
                  <c:v>1.704364446</c:v>
                </c:pt>
                <c:pt idx="305" formatCode="General">
                  <c:v>1.7064162650000001</c:v>
                </c:pt>
                <c:pt idx="306" formatCode="General">
                  <c:v>1.7081540099999999</c:v>
                </c:pt>
                <c:pt idx="307" formatCode="General">
                  <c:v>1.7098904640000001</c:v>
                </c:pt>
                <c:pt idx="308" formatCode="General">
                  <c:v>1.7119130380000001</c:v>
                </c:pt>
                <c:pt idx="309" formatCode="General">
                  <c:v>1.714135934</c:v>
                </c:pt>
                <c:pt idx="310" formatCode="General">
                  <c:v>1.716425238</c:v>
                </c:pt>
                <c:pt idx="311" formatCode="General">
                  <c:v>1.7186726000000001</c:v>
                </c:pt>
                <c:pt idx="312" formatCode="General">
                  <c:v>1.720777429</c:v>
                </c:pt>
                <c:pt idx="313" formatCode="General">
                  <c:v>1.72298942</c:v>
                </c:pt>
                <c:pt idx="314" formatCode="General">
                  <c:v>1.7253826080000001</c:v>
                </c:pt>
                <c:pt idx="315" formatCode="General">
                  <c:v>1.727975026</c:v>
                </c:pt>
                <c:pt idx="316" formatCode="General">
                  <c:v>1.7305653190000001</c:v>
                </c:pt>
                <c:pt idx="317" formatCode="General">
                  <c:v>1.7331552160000001</c:v>
                </c:pt>
                <c:pt idx="318" formatCode="General">
                  <c:v>1.735628994</c:v>
                </c:pt>
                <c:pt idx="319" formatCode="General">
                  <c:v>1.738174055</c:v>
                </c:pt>
                <c:pt idx="320" formatCode="General">
                  <c:v>1.7409940399999999</c:v>
                </c:pt>
                <c:pt idx="321" formatCode="General">
                  <c:v>1.743892526</c:v>
                </c:pt>
                <c:pt idx="322" formatCode="General">
                  <c:v>1.746593845</c:v>
                </c:pt>
                <c:pt idx="323" formatCode="General">
                  <c:v>1.7490370829999999</c:v>
                </c:pt>
                <c:pt idx="324" formatCode="General">
                  <c:v>1.7516934449999999</c:v>
                </c:pt>
                <c:pt idx="325" formatCode="General">
                  <c:v>1.755262178</c:v>
                </c:pt>
                <c:pt idx="326" formatCode="General">
                  <c:v>1.759202487</c:v>
                </c:pt>
                <c:pt idx="327" formatCode="General">
                  <c:v>1.763181817</c:v>
                </c:pt>
                <c:pt idx="328" formatCode="General">
                  <c:v>1.7671695110000001</c:v>
                </c:pt>
                <c:pt idx="329" formatCode="General">
                  <c:v>1.771271493</c:v>
                </c:pt>
                <c:pt idx="330" formatCode="General">
                  <c:v>1.7748238439999999</c:v>
                </c:pt>
                <c:pt idx="331" formatCode="General">
                  <c:v>1.778720401</c:v>
                </c:pt>
                <c:pt idx="332" formatCode="General">
                  <c:v>1.783070725</c:v>
                </c:pt>
                <c:pt idx="333" formatCode="General">
                  <c:v>1.787783991</c:v>
                </c:pt>
                <c:pt idx="334" formatCode="General">
                  <c:v>1.791816198</c:v>
                </c:pt>
                <c:pt idx="335" formatCode="General">
                  <c:v>1.795298756</c:v>
                </c:pt>
                <c:pt idx="336" formatCode="General">
                  <c:v>1.797688889</c:v>
                </c:pt>
                <c:pt idx="337" formatCode="General">
                  <c:v>1.7997325070000001</c:v>
                </c:pt>
                <c:pt idx="338" formatCode="General">
                  <c:v>1.801621492</c:v>
                </c:pt>
                <c:pt idx="339" formatCode="General">
                  <c:v>1.8035051980000001</c:v>
                </c:pt>
                <c:pt idx="340" formatCode="General">
                  <c:v>1.80505691</c:v>
                </c:pt>
                <c:pt idx="341" formatCode="General">
                  <c:v>1.8068734479999999</c:v>
                </c:pt>
                <c:pt idx="342" formatCode="General">
                  <c:v>1.8084583569999999</c:v>
                </c:pt>
                <c:pt idx="343" formatCode="General">
                  <c:v>1.80985252</c:v>
                </c:pt>
                <c:pt idx="344" formatCode="General">
                  <c:v>1.8119523259999999</c:v>
                </c:pt>
                <c:pt idx="345" formatCode="General">
                  <c:v>1.8148859500000001</c:v>
                </c:pt>
                <c:pt idx="346" formatCode="General">
                  <c:v>1.8180772000000001</c:v>
                </c:pt>
                <c:pt idx="347" formatCode="General">
                  <c:v>1.8216521670000001</c:v>
                </c:pt>
                <c:pt idx="348" formatCode="General">
                  <c:v>1.825680599</c:v>
                </c:pt>
                <c:pt idx="349" formatCode="General">
                  <c:v>1.8296761079999999</c:v>
                </c:pt>
                <c:pt idx="350" formatCode="General">
                  <c:v>1.8333664220000001</c:v>
                </c:pt>
                <c:pt idx="351" formatCode="General">
                  <c:v>1.8370505189999999</c:v>
                </c:pt>
                <c:pt idx="352" formatCode="General">
                  <c:v>1.840688366</c:v>
                </c:pt>
                <c:pt idx="353" formatCode="General">
                  <c:v>1.843746125</c:v>
                </c:pt>
                <c:pt idx="354" formatCode="General">
                  <c:v>1.8460102780000001</c:v>
                </c:pt>
                <c:pt idx="355" formatCode="General">
                  <c:v>1.8476238190000001</c:v>
                </c:pt>
                <c:pt idx="356" formatCode="General">
                  <c:v>1.848743064</c:v>
                </c:pt>
                <c:pt idx="357" formatCode="General">
                  <c:v>1.849426491</c:v>
                </c:pt>
                <c:pt idx="358" formatCode="General">
                  <c:v>1.85002216</c:v>
                </c:pt>
                <c:pt idx="359" formatCode="General">
                  <c:v>1.8505903269999999</c:v>
                </c:pt>
                <c:pt idx="360" formatCode="General">
                  <c:v>1.8511732700000001</c:v>
                </c:pt>
                <c:pt idx="361" formatCode="General">
                  <c:v>1.851719181</c:v>
                </c:pt>
                <c:pt idx="362" formatCode="General">
                  <c:v>1.8522976250000001</c:v>
                </c:pt>
                <c:pt idx="363" formatCode="General">
                  <c:v>1.8529110689999999</c:v>
                </c:pt>
                <c:pt idx="364" formatCode="General">
                  <c:v>1.8535382499999999</c:v>
                </c:pt>
                <c:pt idx="365" formatCode="General">
                  <c:v>1.8541075840000001</c:v>
                </c:pt>
                <c:pt idx="366" formatCode="General">
                  <c:v>1.8546195679999999</c:v>
                </c:pt>
                <c:pt idx="367" formatCode="General">
                  <c:v>1.8550981150000001</c:v>
                </c:pt>
                <c:pt idx="368" formatCode="General">
                  <c:v>1.8554134010000001</c:v>
                </c:pt>
                <c:pt idx="369" formatCode="General">
                  <c:v>1.855659841</c:v>
                </c:pt>
                <c:pt idx="370" formatCode="General">
                  <c:v>1.8560504120000001</c:v>
                </c:pt>
                <c:pt idx="371" formatCode="General">
                  <c:v>1.8563579880000001</c:v>
                </c:pt>
                <c:pt idx="372" formatCode="General">
                  <c:v>1.8567107709999999</c:v>
                </c:pt>
                <c:pt idx="373" formatCode="General">
                  <c:v>1.857074546</c:v>
                </c:pt>
                <c:pt idx="374" formatCode="General">
                  <c:v>1.857395355</c:v>
                </c:pt>
                <c:pt idx="375" formatCode="General">
                  <c:v>1.8576133829999999</c:v>
                </c:pt>
                <c:pt idx="376" formatCode="General">
                  <c:v>1.857899239</c:v>
                </c:pt>
                <c:pt idx="377" formatCode="General">
                  <c:v>1.858128292</c:v>
                </c:pt>
                <c:pt idx="378" formatCode="General">
                  <c:v>1.85831539</c:v>
                </c:pt>
                <c:pt idx="379" formatCode="General">
                  <c:v>1.858519408</c:v>
                </c:pt>
                <c:pt idx="380" formatCode="General">
                  <c:v>1.8586604259999999</c:v>
                </c:pt>
                <c:pt idx="381" formatCode="General">
                  <c:v>1.8587128429999999</c:v>
                </c:pt>
                <c:pt idx="382" formatCode="General">
                  <c:v>1.8585669680000001</c:v>
                </c:pt>
                <c:pt idx="383" formatCode="General">
                  <c:v>1.8582348209999999</c:v>
                </c:pt>
                <c:pt idx="384" formatCode="General">
                  <c:v>1.8580030000000001</c:v>
                </c:pt>
                <c:pt idx="385" formatCode="General">
                  <c:v>1.8577214929999999</c:v>
                </c:pt>
                <c:pt idx="386" formatCode="General">
                  <c:v>1.8575410859999999</c:v>
                </c:pt>
                <c:pt idx="387" formatCode="General">
                  <c:v>1.85770726</c:v>
                </c:pt>
                <c:pt idx="388" formatCode="General">
                  <c:v>1.858561347</c:v>
                </c:pt>
                <c:pt idx="389" formatCode="General">
                  <c:v>1.8593597610000001</c:v>
                </c:pt>
                <c:pt idx="390" formatCode="General">
                  <c:v>1.8601802169999999</c:v>
                </c:pt>
                <c:pt idx="391" formatCode="General">
                  <c:v>1.860978477</c:v>
                </c:pt>
                <c:pt idx="392" formatCode="General">
                  <c:v>1.861486153</c:v>
                </c:pt>
                <c:pt idx="393" formatCode="General">
                  <c:v>1.861624666</c:v>
                </c:pt>
                <c:pt idx="394" formatCode="General">
                  <c:v>1.861715786</c:v>
                </c:pt>
              </c:numCache>
            </c:numRef>
          </c:xVal>
          <c:yVal>
            <c:numRef>
              <c:f>'Data fresh bones'!$GJ$4:$GJ$398</c:f>
              <c:numCache>
                <c:formatCode>General</c:formatCode>
                <c:ptCount val="395"/>
                <c:pt idx="0">
                  <c:v>-2.1091999999999999E-4</c:v>
                </c:pt>
                <c:pt idx="1">
                  <c:v>-5.5256000000000001E-4</c:v>
                </c:pt>
                <c:pt idx="2">
                  <c:v>-5.6061000000000001E-4</c:v>
                </c:pt>
                <c:pt idx="3">
                  <c:v>-2.9596700000000002E-3</c:v>
                </c:pt>
                <c:pt idx="4">
                  <c:v>-3.1192500000000001E-3</c:v>
                </c:pt>
                <c:pt idx="5">
                  <c:v>-3.1793699999999999E-3</c:v>
                </c:pt>
                <c:pt idx="6">
                  <c:v>-3.8240100000000001E-3</c:v>
                </c:pt>
                <c:pt idx="7">
                  <c:v>-5.3245300000000001E-3</c:v>
                </c:pt>
                <c:pt idx="8">
                  <c:v>-5.9586800000000001E-3</c:v>
                </c:pt>
                <c:pt idx="9">
                  <c:v>-6.8486099999999998E-3</c:v>
                </c:pt>
                <c:pt idx="10">
                  <c:v>-7.2627400000000002E-3</c:v>
                </c:pt>
                <c:pt idx="11">
                  <c:v>-6.9297400000000002E-3</c:v>
                </c:pt>
                <c:pt idx="12">
                  <c:v>-6.57882E-3</c:v>
                </c:pt>
                <c:pt idx="13">
                  <c:v>-6.9068999999999997E-3</c:v>
                </c:pt>
                <c:pt idx="14">
                  <c:v>-5.9849300000000003E-3</c:v>
                </c:pt>
                <c:pt idx="15">
                  <c:v>-5.6852300000000003E-3</c:v>
                </c:pt>
                <c:pt idx="16">
                  <c:v>-6.6683999999999997E-3</c:v>
                </c:pt>
                <c:pt idx="17">
                  <c:v>-5.7935199999999999E-3</c:v>
                </c:pt>
                <c:pt idx="18">
                  <c:v>-6.0726299999999999E-3</c:v>
                </c:pt>
                <c:pt idx="19">
                  <c:v>-7.0262600000000003E-3</c:v>
                </c:pt>
                <c:pt idx="20">
                  <c:v>-8.4582200000000007E-3</c:v>
                </c:pt>
                <c:pt idx="21">
                  <c:v>-8.3824199999999998E-3</c:v>
                </c:pt>
                <c:pt idx="22">
                  <c:v>-9.4921699999999994E-3</c:v>
                </c:pt>
                <c:pt idx="23">
                  <c:v>-1.0018239999999999E-2</c:v>
                </c:pt>
                <c:pt idx="24">
                  <c:v>-1.026787E-2</c:v>
                </c:pt>
                <c:pt idx="25">
                  <c:v>-1.029688E-2</c:v>
                </c:pt>
                <c:pt idx="26">
                  <c:v>-1.052962E-2</c:v>
                </c:pt>
                <c:pt idx="27">
                  <c:v>-1.117201E-2</c:v>
                </c:pt>
                <c:pt idx="28">
                  <c:v>-1.140555E-2</c:v>
                </c:pt>
                <c:pt idx="29">
                  <c:v>-1.2269189999999999E-2</c:v>
                </c:pt>
                <c:pt idx="30">
                  <c:v>-1.292417E-2</c:v>
                </c:pt>
                <c:pt idx="31">
                  <c:v>-1.3519730000000001E-2</c:v>
                </c:pt>
                <c:pt idx="32">
                  <c:v>-1.3863840000000001E-2</c:v>
                </c:pt>
                <c:pt idx="33">
                  <c:v>-1.415802E-2</c:v>
                </c:pt>
                <c:pt idx="34">
                  <c:v>-1.418878E-2</c:v>
                </c:pt>
                <c:pt idx="35">
                  <c:v>-1.427461E-2</c:v>
                </c:pt>
                <c:pt idx="36">
                  <c:v>-1.421761E-2</c:v>
                </c:pt>
                <c:pt idx="37">
                  <c:v>-1.435532E-2</c:v>
                </c:pt>
                <c:pt idx="38">
                  <c:v>-1.441072E-2</c:v>
                </c:pt>
                <c:pt idx="39">
                  <c:v>-1.4382580000000001E-2</c:v>
                </c:pt>
                <c:pt idx="40">
                  <c:v>-1.43622E-2</c:v>
                </c:pt>
                <c:pt idx="41">
                  <c:v>-1.4318600000000001E-2</c:v>
                </c:pt>
                <c:pt idx="42">
                  <c:v>-1.440809E-2</c:v>
                </c:pt>
                <c:pt idx="43">
                  <c:v>-1.457483E-2</c:v>
                </c:pt>
                <c:pt idx="44">
                  <c:v>-1.4733970000000001E-2</c:v>
                </c:pt>
                <c:pt idx="45">
                  <c:v>-1.470368E-2</c:v>
                </c:pt>
                <c:pt idx="46">
                  <c:v>-1.47035E-2</c:v>
                </c:pt>
                <c:pt idx="47">
                  <c:v>-1.467881E-2</c:v>
                </c:pt>
                <c:pt idx="48">
                  <c:v>-1.4679660000000001E-2</c:v>
                </c:pt>
                <c:pt idx="49">
                  <c:v>-1.4686869999999999E-2</c:v>
                </c:pt>
                <c:pt idx="50">
                  <c:v>-1.4676730000000001E-2</c:v>
                </c:pt>
                <c:pt idx="51">
                  <c:v>-1.4802010000000001E-2</c:v>
                </c:pt>
                <c:pt idx="52">
                  <c:v>-1.4878219999999999E-2</c:v>
                </c:pt>
                <c:pt idx="53">
                  <c:v>-1.490667E-2</c:v>
                </c:pt>
                <c:pt idx="54">
                  <c:v>-1.4955919999999999E-2</c:v>
                </c:pt>
                <c:pt idx="55">
                  <c:v>-1.509569E-2</c:v>
                </c:pt>
                <c:pt idx="56">
                  <c:v>-1.521553E-2</c:v>
                </c:pt>
                <c:pt idx="57">
                  <c:v>-1.521462E-2</c:v>
                </c:pt>
                <c:pt idx="58">
                  <c:v>-1.5232000000000001E-2</c:v>
                </c:pt>
                <c:pt idx="59">
                  <c:v>-1.521901E-2</c:v>
                </c:pt>
                <c:pt idx="60">
                  <c:v>-1.525611E-2</c:v>
                </c:pt>
                <c:pt idx="61">
                  <c:v>-1.5178820000000001E-2</c:v>
                </c:pt>
                <c:pt idx="62">
                  <c:v>-1.5187890000000001E-2</c:v>
                </c:pt>
                <c:pt idx="63">
                  <c:v>-1.5202469999999999E-2</c:v>
                </c:pt>
                <c:pt idx="64">
                  <c:v>-1.5164840000000001E-2</c:v>
                </c:pt>
                <c:pt idx="65">
                  <c:v>-1.515756E-2</c:v>
                </c:pt>
                <c:pt idx="66">
                  <c:v>-1.5134420000000001E-2</c:v>
                </c:pt>
                <c:pt idx="67">
                  <c:v>-1.51498E-2</c:v>
                </c:pt>
                <c:pt idx="68">
                  <c:v>-1.514414E-2</c:v>
                </c:pt>
                <c:pt idx="69">
                  <c:v>-1.504773E-2</c:v>
                </c:pt>
                <c:pt idx="70">
                  <c:v>-1.503789E-2</c:v>
                </c:pt>
                <c:pt idx="71">
                  <c:v>-1.502364E-2</c:v>
                </c:pt>
                <c:pt idx="72">
                  <c:v>-1.498767E-2</c:v>
                </c:pt>
                <c:pt idx="73">
                  <c:v>-1.491253E-2</c:v>
                </c:pt>
                <c:pt idx="74">
                  <c:v>-1.4877019999999999E-2</c:v>
                </c:pt>
                <c:pt idx="75">
                  <c:v>-1.4882589999999999E-2</c:v>
                </c:pt>
                <c:pt idx="76">
                  <c:v>-1.4878290000000001E-2</c:v>
                </c:pt>
                <c:pt idx="77">
                  <c:v>-1.486674E-2</c:v>
                </c:pt>
                <c:pt idx="78">
                  <c:v>-1.4872069999999999E-2</c:v>
                </c:pt>
                <c:pt idx="79">
                  <c:v>-1.488688E-2</c:v>
                </c:pt>
                <c:pt idx="80">
                  <c:v>-1.490638E-2</c:v>
                </c:pt>
                <c:pt idx="81">
                  <c:v>-1.488864E-2</c:v>
                </c:pt>
                <c:pt idx="82">
                  <c:v>-1.4901269999999999E-2</c:v>
                </c:pt>
                <c:pt idx="83">
                  <c:v>-1.496687E-2</c:v>
                </c:pt>
                <c:pt idx="84">
                  <c:v>-1.496043E-2</c:v>
                </c:pt>
                <c:pt idx="85">
                  <c:v>-1.4949479999999999E-2</c:v>
                </c:pt>
                <c:pt idx="86">
                  <c:v>-1.508464E-2</c:v>
                </c:pt>
                <c:pt idx="87">
                  <c:v>-1.5154819999999999E-2</c:v>
                </c:pt>
                <c:pt idx="88">
                  <c:v>-1.509189E-2</c:v>
                </c:pt>
                <c:pt idx="89">
                  <c:v>-1.510325E-2</c:v>
                </c:pt>
                <c:pt idx="90">
                  <c:v>-1.510944E-2</c:v>
                </c:pt>
                <c:pt idx="91">
                  <c:v>-1.51182E-2</c:v>
                </c:pt>
                <c:pt idx="92">
                  <c:v>-1.516235E-2</c:v>
                </c:pt>
                <c:pt idx="93">
                  <c:v>-1.522052E-2</c:v>
                </c:pt>
                <c:pt idx="94">
                  <c:v>-1.536061E-2</c:v>
                </c:pt>
                <c:pt idx="95">
                  <c:v>-1.5420349999999999E-2</c:v>
                </c:pt>
                <c:pt idx="96">
                  <c:v>-1.548827E-2</c:v>
                </c:pt>
                <c:pt idx="97">
                  <c:v>-1.5586529999999999E-2</c:v>
                </c:pt>
                <c:pt idx="98">
                  <c:v>-1.565538E-2</c:v>
                </c:pt>
                <c:pt idx="99">
                  <c:v>-1.5680329999999999E-2</c:v>
                </c:pt>
                <c:pt idx="100">
                  <c:v>-1.578682E-2</c:v>
                </c:pt>
                <c:pt idx="101">
                  <c:v>-1.5904999999999999E-2</c:v>
                </c:pt>
                <c:pt idx="102">
                  <c:v>-1.5950639999999999E-2</c:v>
                </c:pt>
                <c:pt idx="103">
                  <c:v>-1.6013349999999999E-2</c:v>
                </c:pt>
                <c:pt idx="104">
                  <c:v>-1.6002909999999999E-2</c:v>
                </c:pt>
                <c:pt idx="105">
                  <c:v>-1.6031920000000002E-2</c:v>
                </c:pt>
                <c:pt idx="106">
                  <c:v>-1.600364E-2</c:v>
                </c:pt>
                <c:pt idx="107">
                  <c:v>-1.5882819999999999E-2</c:v>
                </c:pt>
                <c:pt idx="108">
                  <c:v>-1.587423E-2</c:v>
                </c:pt>
                <c:pt idx="109">
                  <c:v>-1.5910839999999999E-2</c:v>
                </c:pt>
                <c:pt idx="110">
                  <c:v>-1.5912780000000001E-2</c:v>
                </c:pt>
                <c:pt idx="111">
                  <c:v>-1.5932970000000001E-2</c:v>
                </c:pt>
                <c:pt idx="112">
                  <c:v>-1.5962069999999998E-2</c:v>
                </c:pt>
                <c:pt idx="113">
                  <c:v>-1.5962799999999999E-2</c:v>
                </c:pt>
                <c:pt idx="114">
                  <c:v>-1.5969489999999999E-2</c:v>
                </c:pt>
                <c:pt idx="115">
                  <c:v>-1.5997750000000002E-2</c:v>
                </c:pt>
                <c:pt idx="116">
                  <c:v>-1.586566E-2</c:v>
                </c:pt>
                <c:pt idx="117">
                  <c:v>-1.5843759999999998E-2</c:v>
                </c:pt>
                <c:pt idx="118">
                  <c:v>-1.5844939999999998E-2</c:v>
                </c:pt>
                <c:pt idx="119">
                  <c:v>-1.5846809999999999E-2</c:v>
                </c:pt>
                <c:pt idx="120">
                  <c:v>-1.5844469999999999E-2</c:v>
                </c:pt>
                <c:pt idx="121">
                  <c:v>-1.588552E-2</c:v>
                </c:pt>
                <c:pt idx="122">
                  <c:v>-1.6086070000000001E-2</c:v>
                </c:pt>
                <c:pt idx="123">
                  <c:v>-1.5920239999999999E-2</c:v>
                </c:pt>
                <c:pt idx="124">
                  <c:v>-1.6154720000000001E-2</c:v>
                </c:pt>
                <c:pt idx="125">
                  <c:v>-1.6152280000000001E-2</c:v>
                </c:pt>
                <c:pt idx="126">
                  <c:v>-1.6136000000000001E-2</c:v>
                </c:pt>
                <c:pt idx="127">
                  <c:v>-1.6142150000000001E-2</c:v>
                </c:pt>
                <c:pt idx="128">
                  <c:v>-1.6143149999999998E-2</c:v>
                </c:pt>
                <c:pt idx="129">
                  <c:v>-1.5962770000000001E-2</c:v>
                </c:pt>
                <c:pt idx="130">
                  <c:v>-1.6000110000000001E-2</c:v>
                </c:pt>
                <c:pt idx="131">
                  <c:v>-1.602404E-2</c:v>
                </c:pt>
                <c:pt idx="132">
                  <c:v>-1.613732E-2</c:v>
                </c:pt>
                <c:pt idx="133">
                  <c:v>-1.623668E-2</c:v>
                </c:pt>
                <c:pt idx="134">
                  <c:v>-1.6245889999999999E-2</c:v>
                </c:pt>
                <c:pt idx="135">
                  <c:v>-1.63121E-2</c:v>
                </c:pt>
                <c:pt idx="136">
                  <c:v>-1.6234390000000001E-2</c:v>
                </c:pt>
                <c:pt idx="137">
                  <c:v>-1.6218610000000001E-2</c:v>
                </c:pt>
                <c:pt idx="138">
                  <c:v>-1.6222750000000001E-2</c:v>
                </c:pt>
                <c:pt idx="139">
                  <c:v>-1.6333859999999999E-2</c:v>
                </c:pt>
                <c:pt idx="140">
                  <c:v>-1.629133E-2</c:v>
                </c:pt>
                <c:pt idx="141">
                  <c:v>-1.635371E-2</c:v>
                </c:pt>
                <c:pt idx="142">
                  <c:v>-1.6400580000000001E-2</c:v>
                </c:pt>
                <c:pt idx="143">
                  <c:v>-1.64014E-2</c:v>
                </c:pt>
                <c:pt idx="144">
                  <c:v>-1.6398550000000001E-2</c:v>
                </c:pt>
                <c:pt idx="145">
                  <c:v>-1.6433329999999999E-2</c:v>
                </c:pt>
                <c:pt idx="146">
                  <c:v>-1.6419389999999999E-2</c:v>
                </c:pt>
                <c:pt idx="147">
                  <c:v>-1.643205E-2</c:v>
                </c:pt>
                <c:pt idx="148">
                  <c:v>-1.6275359999999999E-2</c:v>
                </c:pt>
                <c:pt idx="149">
                  <c:v>-1.6235659999999999E-2</c:v>
                </c:pt>
                <c:pt idx="150">
                  <c:v>-1.6462950000000001E-2</c:v>
                </c:pt>
                <c:pt idx="151">
                  <c:v>-1.6538299999999999E-2</c:v>
                </c:pt>
                <c:pt idx="152">
                  <c:v>-1.6619289999999998E-2</c:v>
                </c:pt>
                <c:pt idx="153">
                  <c:v>-1.661491E-2</c:v>
                </c:pt>
                <c:pt idx="154">
                  <c:v>-1.666658E-2</c:v>
                </c:pt>
                <c:pt idx="155">
                  <c:v>-1.6652879999999998E-2</c:v>
                </c:pt>
                <c:pt idx="156">
                  <c:v>-1.671856E-2</c:v>
                </c:pt>
                <c:pt idx="157">
                  <c:v>-1.686147E-2</c:v>
                </c:pt>
                <c:pt idx="158">
                  <c:v>-1.7033E-2</c:v>
                </c:pt>
                <c:pt idx="159">
                  <c:v>-1.7069529999999999E-2</c:v>
                </c:pt>
                <c:pt idx="160">
                  <c:v>-1.7044469999999999E-2</c:v>
                </c:pt>
                <c:pt idx="161">
                  <c:v>-1.7114009999999999E-2</c:v>
                </c:pt>
                <c:pt idx="162">
                  <c:v>-1.7076270000000001E-2</c:v>
                </c:pt>
                <c:pt idx="163">
                  <c:v>-1.7109760000000002E-2</c:v>
                </c:pt>
                <c:pt idx="164">
                  <c:v>-1.715852E-2</c:v>
                </c:pt>
                <c:pt idx="165">
                  <c:v>-1.7117980000000001E-2</c:v>
                </c:pt>
                <c:pt idx="166">
                  <c:v>-1.6993580000000001E-2</c:v>
                </c:pt>
                <c:pt idx="167">
                  <c:v>-1.708523E-2</c:v>
                </c:pt>
                <c:pt idx="168">
                  <c:v>-1.7069529999999999E-2</c:v>
                </c:pt>
                <c:pt idx="169">
                  <c:v>-1.7129220000000001E-2</c:v>
                </c:pt>
                <c:pt idx="170">
                  <c:v>-1.72041E-2</c:v>
                </c:pt>
                <c:pt idx="171">
                  <c:v>-1.7208749999999998E-2</c:v>
                </c:pt>
                <c:pt idx="172">
                  <c:v>-1.7105249999999999E-2</c:v>
                </c:pt>
                <c:pt idx="173">
                  <c:v>-1.7069330000000001E-2</c:v>
                </c:pt>
                <c:pt idx="174">
                  <c:v>-1.705479E-2</c:v>
                </c:pt>
                <c:pt idx="175">
                  <c:v>-1.7075659999999999E-2</c:v>
                </c:pt>
                <c:pt idx="176">
                  <c:v>-1.7175269999999999E-2</c:v>
                </c:pt>
                <c:pt idx="177">
                  <c:v>-1.717954E-2</c:v>
                </c:pt>
                <c:pt idx="178">
                  <c:v>-1.7242529999999999E-2</c:v>
                </c:pt>
                <c:pt idx="179">
                  <c:v>-1.7251260000000001E-2</c:v>
                </c:pt>
                <c:pt idx="180">
                  <c:v>-1.7289490000000001E-2</c:v>
                </c:pt>
                <c:pt idx="181">
                  <c:v>-1.712611E-2</c:v>
                </c:pt>
                <c:pt idx="182">
                  <c:v>-1.71544E-2</c:v>
                </c:pt>
                <c:pt idx="183">
                  <c:v>-1.7061610000000001E-2</c:v>
                </c:pt>
                <c:pt idx="184">
                  <c:v>-1.69949E-2</c:v>
                </c:pt>
                <c:pt idx="185">
                  <c:v>-1.7054659999999999E-2</c:v>
                </c:pt>
                <c:pt idx="186">
                  <c:v>-1.710418E-2</c:v>
                </c:pt>
                <c:pt idx="187">
                  <c:v>-1.7028250000000002E-2</c:v>
                </c:pt>
                <c:pt idx="188">
                  <c:v>-1.710041E-2</c:v>
                </c:pt>
                <c:pt idx="189">
                  <c:v>-1.7182340000000001E-2</c:v>
                </c:pt>
                <c:pt idx="190">
                  <c:v>-1.7090480000000002E-2</c:v>
                </c:pt>
                <c:pt idx="191">
                  <c:v>-1.704835E-2</c:v>
                </c:pt>
                <c:pt idx="192">
                  <c:v>-1.7093549999999999E-2</c:v>
                </c:pt>
                <c:pt idx="193">
                  <c:v>-1.7060200000000001E-2</c:v>
                </c:pt>
                <c:pt idx="194">
                  <c:v>-1.6955499999999998E-2</c:v>
                </c:pt>
                <c:pt idx="195">
                  <c:v>-1.6867670000000001E-2</c:v>
                </c:pt>
                <c:pt idx="196">
                  <c:v>-1.6833130000000002E-2</c:v>
                </c:pt>
                <c:pt idx="197">
                  <c:v>-1.6807949999999999E-2</c:v>
                </c:pt>
                <c:pt idx="198">
                  <c:v>-1.6800639999999999E-2</c:v>
                </c:pt>
                <c:pt idx="199">
                  <c:v>-1.6730109999999999E-2</c:v>
                </c:pt>
                <c:pt idx="200">
                  <c:v>-1.6775160000000001E-2</c:v>
                </c:pt>
                <c:pt idx="201">
                  <c:v>-1.6767310000000001E-2</c:v>
                </c:pt>
                <c:pt idx="202">
                  <c:v>-1.6656580000000001E-2</c:v>
                </c:pt>
                <c:pt idx="203">
                  <c:v>-1.6712500000000002E-2</c:v>
                </c:pt>
                <c:pt idx="204">
                  <c:v>-1.687371E-2</c:v>
                </c:pt>
                <c:pt idx="205">
                  <c:v>-1.6746239999999999E-2</c:v>
                </c:pt>
                <c:pt idx="206">
                  <c:v>-1.6825349999999999E-2</c:v>
                </c:pt>
                <c:pt idx="207">
                  <c:v>-1.6861439999999998E-2</c:v>
                </c:pt>
                <c:pt idx="208">
                  <c:v>-1.6750580000000001E-2</c:v>
                </c:pt>
                <c:pt idx="209">
                  <c:v>-1.6674359999999999E-2</c:v>
                </c:pt>
                <c:pt idx="210">
                  <c:v>-1.672177E-2</c:v>
                </c:pt>
                <c:pt idx="211">
                  <c:v>-1.6752240000000002E-2</c:v>
                </c:pt>
                <c:pt idx="212">
                  <c:v>-1.6774399999999998E-2</c:v>
                </c:pt>
                <c:pt idx="213">
                  <c:v>-1.6809669999999999E-2</c:v>
                </c:pt>
                <c:pt idx="214">
                  <c:v>-1.6853130000000001E-2</c:v>
                </c:pt>
                <c:pt idx="215">
                  <c:v>-1.6863779999999998E-2</c:v>
                </c:pt>
                <c:pt idx="216">
                  <c:v>-1.6701299999999999E-2</c:v>
                </c:pt>
                <c:pt idx="217">
                  <c:v>-1.6538210000000001E-2</c:v>
                </c:pt>
                <c:pt idx="218">
                  <c:v>-1.6617839999999998E-2</c:v>
                </c:pt>
                <c:pt idx="219">
                  <c:v>-1.66683E-2</c:v>
                </c:pt>
                <c:pt idx="220">
                  <c:v>-1.6663339999999999E-2</c:v>
                </c:pt>
                <c:pt idx="221">
                  <c:v>-1.6749790000000001E-2</c:v>
                </c:pt>
                <c:pt idx="222">
                  <c:v>-1.6792919999999999E-2</c:v>
                </c:pt>
                <c:pt idx="223">
                  <c:v>-1.6611830000000001E-2</c:v>
                </c:pt>
                <c:pt idx="224">
                  <c:v>-1.6408519999999999E-2</c:v>
                </c:pt>
                <c:pt idx="225">
                  <c:v>-1.6280579999999999E-2</c:v>
                </c:pt>
                <c:pt idx="226">
                  <c:v>-1.6130060000000002E-2</c:v>
                </c:pt>
                <c:pt idx="227">
                  <c:v>-1.5733190000000001E-2</c:v>
                </c:pt>
                <c:pt idx="228">
                  <c:v>-1.5736790000000001E-2</c:v>
                </c:pt>
                <c:pt idx="229">
                  <c:v>-1.5856640000000002E-2</c:v>
                </c:pt>
                <c:pt idx="230">
                  <c:v>-1.5857320000000001E-2</c:v>
                </c:pt>
                <c:pt idx="231">
                  <c:v>-1.5867139999999998E-2</c:v>
                </c:pt>
                <c:pt idx="232">
                  <c:v>-1.5935359999999999E-2</c:v>
                </c:pt>
                <c:pt idx="233">
                  <c:v>-1.58698E-2</c:v>
                </c:pt>
                <c:pt idx="234">
                  <c:v>-1.5794820000000001E-2</c:v>
                </c:pt>
                <c:pt idx="235">
                  <c:v>-1.5776780000000001E-2</c:v>
                </c:pt>
                <c:pt idx="236">
                  <c:v>-1.5761290000000001E-2</c:v>
                </c:pt>
                <c:pt idx="237">
                  <c:v>-1.5653440000000001E-2</c:v>
                </c:pt>
                <c:pt idx="238">
                  <c:v>-1.5572809999999999E-2</c:v>
                </c:pt>
                <c:pt idx="239">
                  <c:v>-1.556687E-2</c:v>
                </c:pt>
                <c:pt idx="240">
                  <c:v>-1.5427679999999999E-2</c:v>
                </c:pt>
                <c:pt idx="241">
                  <c:v>-1.5314049999999999E-2</c:v>
                </c:pt>
                <c:pt idx="242">
                  <c:v>-1.530129E-2</c:v>
                </c:pt>
                <c:pt idx="243">
                  <c:v>-1.529523E-2</c:v>
                </c:pt>
                <c:pt idx="244">
                  <c:v>-1.4976649999999999E-2</c:v>
                </c:pt>
                <c:pt idx="245">
                  <c:v>-1.4815160000000001E-2</c:v>
                </c:pt>
                <c:pt idx="246">
                  <c:v>-1.473673E-2</c:v>
                </c:pt>
                <c:pt idx="247">
                  <c:v>-1.4655649999999999E-2</c:v>
                </c:pt>
                <c:pt idx="248">
                  <c:v>-1.4486189999999999E-2</c:v>
                </c:pt>
                <c:pt idx="249">
                  <c:v>-1.45203E-2</c:v>
                </c:pt>
                <c:pt idx="250">
                  <c:v>-1.454221E-2</c:v>
                </c:pt>
                <c:pt idx="251">
                  <c:v>-1.4590219999999999E-2</c:v>
                </c:pt>
                <c:pt idx="252">
                  <c:v>-1.454421E-2</c:v>
                </c:pt>
                <c:pt idx="253">
                  <c:v>-1.447614E-2</c:v>
                </c:pt>
                <c:pt idx="254">
                  <c:v>-1.4510550000000001E-2</c:v>
                </c:pt>
                <c:pt idx="255">
                  <c:v>-1.4468750000000001E-2</c:v>
                </c:pt>
                <c:pt idx="256">
                  <c:v>-1.441576E-2</c:v>
                </c:pt>
                <c:pt idx="257">
                  <c:v>-1.44245E-2</c:v>
                </c:pt>
                <c:pt idx="258">
                  <c:v>-1.442652E-2</c:v>
                </c:pt>
                <c:pt idx="259">
                  <c:v>-1.434264E-2</c:v>
                </c:pt>
                <c:pt idx="260">
                  <c:v>-1.4187460000000001E-2</c:v>
                </c:pt>
                <c:pt idx="261">
                  <c:v>-1.4141030000000001E-2</c:v>
                </c:pt>
                <c:pt idx="262">
                  <c:v>-1.41491E-2</c:v>
                </c:pt>
                <c:pt idx="263">
                  <c:v>-1.333759E-2</c:v>
                </c:pt>
                <c:pt idx="264">
                  <c:v>-1.3373319999999999E-2</c:v>
                </c:pt>
                <c:pt idx="265">
                  <c:v>-1.334607E-2</c:v>
                </c:pt>
                <c:pt idx="266">
                  <c:v>-1.331853E-2</c:v>
                </c:pt>
                <c:pt idx="267">
                  <c:v>-1.310277E-2</c:v>
                </c:pt>
                <c:pt idx="268">
                  <c:v>-1.29801E-2</c:v>
                </c:pt>
                <c:pt idx="269">
                  <c:v>-1.291203E-2</c:v>
                </c:pt>
                <c:pt idx="270">
                  <c:v>-1.290987E-2</c:v>
                </c:pt>
                <c:pt idx="271">
                  <c:v>-1.287934E-2</c:v>
                </c:pt>
                <c:pt idx="272">
                  <c:v>-1.2884319999999999E-2</c:v>
                </c:pt>
                <c:pt idx="273">
                  <c:v>-1.240608E-2</c:v>
                </c:pt>
                <c:pt idx="274">
                  <c:v>-1.215837E-2</c:v>
                </c:pt>
                <c:pt idx="275">
                  <c:v>-1.2096330000000001E-2</c:v>
                </c:pt>
                <c:pt idx="276">
                  <c:v>-1.2050409999999999E-2</c:v>
                </c:pt>
                <c:pt idx="277">
                  <c:v>-1.188052E-2</c:v>
                </c:pt>
                <c:pt idx="278">
                  <c:v>-1.19036E-2</c:v>
                </c:pt>
                <c:pt idx="279">
                  <c:v>-1.186654E-2</c:v>
                </c:pt>
                <c:pt idx="280">
                  <c:v>-1.1845939999999999E-2</c:v>
                </c:pt>
                <c:pt idx="281">
                  <c:v>-1.183968E-2</c:v>
                </c:pt>
                <c:pt idx="282">
                  <c:v>-1.183765E-2</c:v>
                </c:pt>
                <c:pt idx="283">
                  <c:v>-1.184648E-2</c:v>
                </c:pt>
                <c:pt idx="284">
                  <c:v>-1.1770350000000001E-2</c:v>
                </c:pt>
                <c:pt idx="285">
                  <c:v>-1.179902E-2</c:v>
                </c:pt>
                <c:pt idx="286">
                  <c:v>-1.188552E-2</c:v>
                </c:pt>
                <c:pt idx="287">
                  <c:v>-1.191176E-2</c:v>
                </c:pt>
                <c:pt idx="288">
                  <c:v>-1.197841E-2</c:v>
                </c:pt>
                <c:pt idx="289">
                  <c:v>-1.207184E-2</c:v>
                </c:pt>
                <c:pt idx="290">
                  <c:v>-1.21335E-2</c:v>
                </c:pt>
                <c:pt idx="291">
                  <c:v>-1.21955E-2</c:v>
                </c:pt>
                <c:pt idx="292">
                  <c:v>-1.2316850000000001E-2</c:v>
                </c:pt>
                <c:pt idx="293">
                  <c:v>-1.2380840000000001E-2</c:v>
                </c:pt>
                <c:pt idx="294">
                  <c:v>-1.242364E-2</c:v>
                </c:pt>
                <c:pt idx="295">
                  <c:v>-1.2460499999999999E-2</c:v>
                </c:pt>
                <c:pt idx="296">
                  <c:v>-1.239638E-2</c:v>
                </c:pt>
                <c:pt idx="297">
                  <c:v>-1.2394469999999999E-2</c:v>
                </c:pt>
                <c:pt idx="298">
                  <c:v>-1.2378510000000001E-2</c:v>
                </c:pt>
                <c:pt idx="299">
                  <c:v>-1.2366429999999999E-2</c:v>
                </c:pt>
                <c:pt idx="300">
                  <c:v>-1.2379019999999999E-2</c:v>
                </c:pt>
                <c:pt idx="301">
                  <c:v>-1.248348E-2</c:v>
                </c:pt>
                <c:pt idx="302">
                  <c:v>-1.2592300000000001E-2</c:v>
                </c:pt>
                <c:pt idx="303">
                  <c:v>-1.260854E-2</c:v>
                </c:pt>
                <c:pt idx="304">
                  <c:v>-1.262479E-2</c:v>
                </c:pt>
                <c:pt idx="305">
                  <c:v>-1.2467799999999999E-2</c:v>
                </c:pt>
                <c:pt idx="306">
                  <c:v>-1.247502E-2</c:v>
                </c:pt>
                <c:pt idx="307">
                  <c:v>-1.243461E-2</c:v>
                </c:pt>
                <c:pt idx="308">
                  <c:v>-1.243522E-2</c:v>
                </c:pt>
                <c:pt idx="309">
                  <c:v>-1.2432500000000001E-2</c:v>
                </c:pt>
                <c:pt idx="310">
                  <c:v>-1.233803E-2</c:v>
                </c:pt>
                <c:pt idx="311">
                  <c:v>-1.2383190000000001E-2</c:v>
                </c:pt>
                <c:pt idx="312">
                  <c:v>-1.2366149999999999E-2</c:v>
                </c:pt>
                <c:pt idx="313">
                  <c:v>-1.2429340000000001E-2</c:v>
                </c:pt>
                <c:pt idx="314">
                  <c:v>-1.237302E-2</c:v>
                </c:pt>
                <c:pt idx="315">
                  <c:v>-1.2348059999999999E-2</c:v>
                </c:pt>
                <c:pt idx="316">
                  <c:v>-1.24041E-2</c:v>
                </c:pt>
                <c:pt idx="317">
                  <c:v>-1.2417829999999999E-2</c:v>
                </c:pt>
                <c:pt idx="318">
                  <c:v>-1.2417829999999999E-2</c:v>
                </c:pt>
                <c:pt idx="319">
                  <c:v>-1.2504919999999999E-2</c:v>
                </c:pt>
                <c:pt idx="320">
                  <c:v>-1.2522470000000001E-2</c:v>
                </c:pt>
                <c:pt idx="321">
                  <c:v>-1.259443E-2</c:v>
                </c:pt>
                <c:pt idx="322">
                  <c:v>-1.26242E-2</c:v>
                </c:pt>
                <c:pt idx="323">
                  <c:v>-1.2686329999999999E-2</c:v>
                </c:pt>
                <c:pt idx="324">
                  <c:v>-1.2657730000000001E-2</c:v>
                </c:pt>
                <c:pt idx="325">
                  <c:v>-1.2853E-2</c:v>
                </c:pt>
                <c:pt idx="326">
                  <c:v>-1.300022E-2</c:v>
                </c:pt>
                <c:pt idx="327">
                  <c:v>-1.30765E-2</c:v>
                </c:pt>
                <c:pt idx="328">
                  <c:v>-1.303232E-2</c:v>
                </c:pt>
                <c:pt idx="329">
                  <c:v>-1.335096E-2</c:v>
                </c:pt>
                <c:pt idx="330">
                  <c:v>-1.3450429999999999E-2</c:v>
                </c:pt>
                <c:pt idx="331">
                  <c:v>-1.357016E-2</c:v>
                </c:pt>
                <c:pt idx="332">
                  <c:v>-1.365805E-2</c:v>
                </c:pt>
                <c:pt idx="333">
                  <c:v>-1.382617E-2</c:v>
                </c:pt>
                <c:pt idx="334">
                  <c:v>-1.3923359999999999E-2</c:v>
                </c:pt>
                <c:pt idx="335">
                  <c:v>-1.4119120000000001E-2</c:v>
                </c:pt>
                <c:pt idx="336">
                  <c:v>-1.4166669999999999E-2</c:v>
                </c:pt>
                <c:pt idx="337">
                  <c:v>-1.3832519999999999E-2</c:v>
                </c:pt>
                <c:pt idx="338">
                  <c:v>-1.3858860000000001E-2</c:v>
                </c:pt>
                <c:pt idx="339">
                  <c:v>-1.391238E-2</c:v>
                </c:pt>
                <c:pt idx="340">
                  <c:v>-1.392375E-2</c:v>
                </c:pt>
                <c:pt idx="341">
                  <c:v>-1.389639E-2</c:v>
                </c:pt>
                <c:pt idx="342">
                  <c:v>-1.398314E-2</c:v>
                </c:pt>
                <c:pt idx="343">
                  <c:v>-1.401824E-2</c:v>
                </c:pt>
                <c:pt idx="344">
                  <c:v>-1.4080509999999999E-2</c:v>
                </c:pt>
                <c:pt idx="345">
                  <c:v>-1.4087789999999999E-2</c:v>
                </c:pt>
                <c:pt idx="346">
                  <c:v>-1.4165540000000001E-2</c:v>
                </c:pt>
                <c:pt idx="347">
                  <c:v>-1.414873E-2</c:v>
                </c:pt>
                <c:pt idx="348">
                  <c:v>-1.4273839999999999E-2</c:v>
                </c:pt>
                <c:pt idx="349">
                  <c:v>-1.437943E-2</c:v>
                </c:pt>
                <c:pt idx="350">
                  <c:v>-1.4586729999999999E-2</c:v>
                </c:pt>
                <c:pt idx="351">
                  <c:v>-1.469174E-2</c:v>
                </c:pt>
                <c:pt idx="352">
                  <c:v>-1.475427E-2</c:v>
                </c:pt>
                <c:pt idx="353">
                  <c:v>-1.4819250000000001E-2</c:v>
                </c:pt>
                <c:pt idx="354">
                  <c:v>-1.486269E-2</c:v>
                </c:pt>
                <c:pt idx="355">
                  <c:v>-1.483129E-2</c:v>
                </c:pt>
                <c:pt idx="356">
                  <c:v>-1.4766990000000001E-2</c:v>
                </c:pt>
                <c:pt idx="357">
                  <c:v>-1.495727E-2</c:v>
                </c:pt>
                <c:pt idx="358">
                  <c:v>-1.477095E-2</c:v>
                </c:pt>
                <c:pt idx="359">
                  <c:v>-1.458475E-2</c:v>
                </c:pt>
                <c:pt idx="360">
                  <c:v>-1.4307189999999999E-2</c:v>
                </c:pt>
                <c:pt idx="361">
                  <c:v>-1.400418E-2</c:v>
                </c:pt>
                <c:pt idx="362">
                  <c:v>-1.400531E-2</c:v>
                </c:pt>
                <c:pt idx="363">
                  <c:v>-1.400859E-2</c:v>
                </c:pt>
                <c:pt idx="364">
                  <c:v>-1.377892E-2</c:v>
                </c:pt>
                <c:pt idx="365">
                  <c:v>-1.313363E-2</c:v>
                </c:pt>
                <c:pt idx="366">
                  <c:v>-1.191097E-2</c:v>
                </c:pt>
                <c:pt idx="367">
                  <c:v>-1.177014E-2</c:v>
                </c:pt>
                <c:pt idx="368">
                  <c:v>-1.1383249999999999E-2</c:v>
                </c:pt>
                <c:pt idx="369">
                  <c:v>-1.134545E-2</c:v>
                </c:pt>
                <c:pt idx="370">
                  <c:v>-1.07215E-2</c:v>
                </c:pt>
                <c:pt idx="371">
                  <c:v>-1.0626389999999999E-2</c:v>
                </c:pt>
                <c:pt idx="372">
                  <c:v>-1.0332600000000001E-2</c:v>
                </c:pt>
                <c:pt idx="373">
                  <c:v>-9.7802800000000006E-3</c:v>
                </c:pt>
                <c:pt idx="374">
                  <c:v>-9.8748900000000008E-3</c:v>
                </c:pt>
                <c:pt idx="375">
                  <c:v>-9.6716900000000001E-3</c:v>
                </c:pt>
                <c:pt idx="376">
                  <c:v>-9.3697199999999998E-3</c:v>
                </c:pt>
                <c:pt idx="377">
                  <c:v>-9.1698700000000001E-3</c:v>
                </c:pt>
                <c:pt idx="378">
                  <c:v>-9.1432800000000002E-3</c:v>
                </c:pt>
                <c:pt idx="379">
                  <c:v>-9.2028800000000001E-3</c:v>
                </c:pt>
                <c:pt idx="380">
                  <c:v>-8.3037400000000004E-3</c:v>
                </c:pt>
                <c:pt idx="381">
                  <c:v>-5.9999900000000002E-3</c:v>
                </c:pt>
                <c:pt idx="382">
                  <c:v>-6.0875E-3</c:v>
                </c:pt>
                <c:pt idx="383">
                  <c:v>-5.7652099999999998E-3</c:v>
                </c:pt>
                <c:pt idx="384">
                  <c:v>-4.8384600000000002E-3</c:v>
                </c:pt>
                <c:pt idx="385">
                  <c:v>-5.6516800000000001E-3</c:v>
                </c:pt>
                <c:pt idx="386">
                  <c:v>-9.1687000000000001E-3</c:v>
                </c:pt>
                <c:pt idx="387">
                  <c:v>-9.1851299999999997E-3</c:v>
                </c:pt>
                <c:pt idx="388">
                  <c:v>-9.1928700000000006E-3</c:v>
                </c:pt>
                <c:pt idx="389">
                  <c:v>-8.9475600000000002E-3</c:v>
                </c:pt>
                <c:pt idx="390">
                  <c:v>-9.0271699999999993E-3</c:v>
                </c:pt>
                <c:pt idx="391">
                  <c:v>-7.1801E-3</c:v>
                </c:pt>
                <c:pt idx="392">
                  <c:v>-7.1527099999999996E-3</c:v>
                </c:pt>
                <c:pt idx="393">
                  <c:v>-7.0152699999999997E-3</c:v>
                </c:pt>
                <c:pt idx="394">
                  <c:v>-4.2334299999999998E-3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3E1-48A7-A641-0282CF7F5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790272"/>
        <c:axId val="167790848"/>
      </c:scatterChart>
      <c:valAx>
        <c:axId val="16779027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7790848"/>
        <c:crosses val="autoZero"/>
        <c:crossBetween val="midCat"/>
      </c:valAx>
      <c:valAx>
        <c:axId val="167790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7902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36462329228077262"/>
                  <c:y val="0.13827080882131113"/>
                </c:manualLayout>
              </c:layout>
              <c:numFmt formatCode="General" sourceLinked="0"/>
            </c:trendlineLbl>
          </c:trendline>
          <c:xVal>
            <c:numRef>
              <c:f>'Data fresh bones'!$GL$4:$GL$398</c:f>
              <c:numCache>
                <c:formatCode>0.00E+00</c:formatCode>
                <c:ptCount val="395"/>
                <c:pt idx="0">
                  <c:v>-1.0050200000000001E-5</c:v>
                </c:pt>
                <c:pt idx="1">
                  <c:v>-3.09995E-5</c:v>
                </c:pt>
                <c:pt idx="2">
                  <c:v>-1.7306999999999999E-5</c:v>
                </c:pt>
                <c:pt idx="3">
                  <c:v>4.8637499999999998E-6</c:v>
                </c:pt>
                <c:pt idx="4">
                  <c:v>8.2272099999999994E-5</c:v>
                </c:pt>
                <c:pt idx="5" formatCode="General">
                  <c:v>3.91436E-4</c:v>
                </c:pt>
                <c:pt idx="6" formatCode="General">
                  <c:v>9.9547200000000007E-4</c:v>
                </c:pt>
                <c:pt idx="7" formatCode="General">
                  <c:v>1.9162339999999999E-3</c:v>
                </c:pt>
                <c:pt idx="8" formatCode="General">
                  <c:v>3.1278120000000002E-3</c:v>
                </c:pt>
                <c:pt idx="9" formatCode="General">
                  <c:v>4.7293750000000001E-3</c:v>
                </c:pt>
                <c:pt idx="10" formatCode="General">
                  <c:v>6.7275989999999999E-3</c:v>
                </c:pt>
                <c:pt idx="11" formatCode="General">
                  <c:v>8.6894020000000006E-3</c:v>
                </c:pt>
                <c:pt idx="12" formatCode="General">
                  <c:v>1.0470421000000001E-2</c:v>
                </c:pt>
                <c:pt idx="13" formatCode="General">
                  <c:v>1.2168905000000001E-2</c:v>
                </c:pt>
                <c:pt idx="14" formatCode="General">
                  <c:v>1.394306E-2</c:v>
                </c:pt>
                <c:pt idx="15" formatCode="General">
                  <c:v>1.5511317E-2</c:v>
                </c:pt>
                <c:pt idx="16" formatCode="General">
                  <c:v>1.7112028000000001E-2</c:v>
                </c:pt>
                <c:pt idx="17" formatCode="General">
                  <c:v>1.9441554E-2</c:v>
                </c:pt>
                <c:pt idx="18" formatCode="General">
                  <c:v>2.2516357000000001E-2</c:v>
                </c:pt>
                <c:pt idx="19" formatCode="General">
                  <c:v>2.6564055E-2</c:v>
                </c:pt>
                <c:pt idx="20" formatCode="General">
                  <c:v>3.1716520999999998E-2</c:v>
                </c:pt>
                <c:pt idx="21" formatCode="General">
                  <c:v>3.6796840999999997E-2</c:v>
                </c:pt>
                <c:pt idx="22" formatCode="General">
                  <c:v>4.1434247E-2</c:v>
                </c:pt>
                <c:pt idx="23" formatCode="General">
                  <c:v>4.6333613000000003E-2</c:v>
                </c:pt>
                <c:pt idx="24" formatCode="General">
                  <c:v>5.1256155999999997E-2</c:v>
                </c:pt>
                <c:pt idx="25" formatCode="General">
                  <c:v>5.5357644999999997E-2</c:v>
                </c:pt>
                <c:pt idx="26" formatCode="General">
                  <c:v>6.0323666999999997E-2</c:v>
                </c:pt>
                <c:pt idx="27" formatCode="General">
                  <c:v>6.6252397000000005E-2</c:v>
                </c:pt>
                <c:pt idx="28" formatCode="General">
                  <c:v>7.1848551999999996E-2</c:v>
                </c:pt>
                <c:pt idx="29" formatCode="General">
                  <c:v>7.7691163999999993E-2</c:v>
                </c:pt>
                <c:pt idx="30" formatCode="General">
                  <c:v>8.4492273000000007E-2</c:v>
                </c:pt>
                <c:pt idx="31" formatCode="General">
                  <c:v>9.0733257999999997E-2</c:v>
                </c:pt>
                <c:pt idx="32" formatCode="General">
                  <c:v>9.7269188000000006E-2</c:v>
                </c:pt>
                <c:pt idx="33" formatCode="General">
                  <c:v>0.10467639400000001</c:v>
                </c:pt>
                <c:pt idx="34" formatCode="General">
                  <c:v>0.11105503899999999</c:v>
                </c:pt>
                <c:pt idx="35" formatCode="General">
                  <c:v>0.118437496</c:v>
                </c:pt>
                <c:pt idx="36" formatCode="General">
                  <c:v>0.12918633900000001</c:v>
                </c:pt>
                <c:pt idx="37" formatCode="General">
                  <c:v>0.141281341</c:v>
                </c:pt>
                <c:pt idx="38" formatCode="General">
                  <c:v>0.15237878999999999</c:v>
                </c:pt>
                <c:pt idx="39" formatCode="General">
                  <c:v>0.16297455199999999</c:v>
                </c:pt>
                <c:pt idx="40" formatCode="General">
                  <c:v>0.17186409</c:v>
                </c:pt>
                <c:pt idx="41" formatCode="General">
                  <c:v>0.177239534</c:v>
                </c:pt>
                <c:pt idx="42" formatCode="General">
                  <c:v>0.180878127</c:v>
                </c:pt>
                <c:pt idx="43" formatCode="General">
                  <c:v>0.186144014</c:v>
                </c:pt>
                <c:pt idx="44" formatCode="General">
                  <c:v>0.19183673000000001</c:v>
                </c:pt>
                <c:pt idx="45" formatCode="General">
                  <c:v>0.19754669</c:v>
                </c:pt>
                <c:pt idx="46" formatCode="General">
                  <c:v>0.20401033299999999</c:v>
                </c:pt>
                <c:pt idx="47" formatCode="General">
                  <c:v>0.21060332600000001</c:v>
                </c:pt>
                <c:pt idx="48" formatCode="General">
                  <c:v>0.21632763799999999</c:v>
                </c:pt>
                <c:pt idx="49" formatCode="General">
                  <c:v>0.222676965</c:v>
                </c:pt>
                <c:pt idx="50" formatCode="General">
                  <c:v>0.22947706900000001</c:v>
                </c:pt>
                <c:pt idx="51" formatCode="General">
                  <c:v>0.23700049000000001</c:v>
                </c:pt>
                <c:pt idx="52" formatCode="General">
                  <c:v>0.24474200600000001</c:v>
                </c:pt>
                <c:pt idx="53" formatCode="General">
                  <c:v>0.25196832600000002</c:v>
                </c:pt>
                <c:pt idx="54" formatCode="General">
                  <c:v>0.25858241500000001</c:v>
                </c:pt>
                <c:pt idx="55" formatCode="General">
                  <c:v>0.26514890099999999</c:v>
                </c:pt>
                <c:pt idx="56" formatCode="General">
                  <c:v>0.271526141</c:v>
                </c:pt>
                <c:pt idx="57" formatCode="General">
                  <c:v>0.27740347799999998</c:v>
                </c:pt>
                <c:pt idx="58" formatCode="General">
                  <c:v>0.282951485</c:v>
                </c:pt>
                <c:pt idx="59" formatCode="General">
                  <c:v>0.28912991300000002</c:v>
                </c:pt>
                <c:pt idx="60" formatCode="General">
                  <c:v>0.29449767100000002</c:v>
                </c:pt>
                <c:pt idx="61" formatCode="General">
                  <c:v>0.29823954000000003</c:v>
                </c:pt>
                <c:pt idx="62" formatCode="General">
                  <c:v>0.30167517599999999</c:v>
                </c:pt>
                <c:pt idx="63" formatCode="General">
                  <c:v>0.30736896600000002</c:v>
                </c:pt>
                <c:pt idx="64" formatCode="General">
                  <c:v>0.31410913200000001</c:v>
                </c:pt>
                <c:pt idx="65" formatCode="General">
                  <c:v>0.32050811400000001</c:v>
                </c:pt>
                <c:pt idx="66" formatCode="General">
                  <c:v>0.32787283699999997</c:v>
                </c:pt>
                <c:pt idx="67" formatCode="General">
                  <c:v>0.33677528099999998</c:v>
                </c:pt>
                <c:pt idx="68" formatCode="General">
                  <c:v>0.34505782000000002</c:v>
                </c:pt>
                <c:pt idx="69" formatCode="General">
                  <c:v>0.35247060699999999</c:v>
                </c:pt>
                <c:pt idx="70" formatCode="General">
                  <c:v>0.36130951700000002</c:v>
                </c:pt>
                <c:pt idx="71" formatCode="General">
                  <c:v>0.370502216</c:v>
                </c:pt>
                <c:pt idx="72" formatCode="General">
                  <c:v>0.378771739</c:v>
                </c:pt>
                <c:pt idx="73" formatCode="General">
                  <c:v>0.38586677600000002</c:v>
                </c:pt>
                <c:pt idx="74" formatCode="General">
                  <c:v>0.39145904999999998</c:v>
                </c:pt>
                <c:pt idx="75" formatCode="General">
                  <c:v>0.39582582399999999</c:v>
                </c:pt>
                <c:pt idx="76" formatCode="General">
                  <c:v>0.39995814000000002</c:v>
                </c:pt>
                <c:pt idx="77" formatCode="General">
                  <c:v>0.40357179700000001</c:v>
                </c:pt>
                <c:pt idx="78" formatCode="General">
                  <c:v>0.40749422499999999</c:v>
                </c:pt>
                <c:pt idx="79" formatCode="General">
                  <c:v>0.41411791399999998</c:v>
                </c:pt>
                <c:pt idx="80" formatCode="General">
                  <c:v>0.42301226600000003</c:v>
                </c:pt>
                <c:pt idx="81" formatCode="General">
                  <c:v>0.432916099</c:v>
                </c:pt>
                <c:pt idx="82" formatCode="General">
                  <c:v>0.44276971399999998</c:v>
                </c:pt>
                <c:pt idx="83" formatCode="General">
                  <c:v>0.45275770700000001</c:v>
                </c:pt>
                <c:pt idx="84" formatCode="General">
                  <c:v>0.461883979</c:v>
                </c:pt>
                <c:pt idx="85" formatCode="General">
                  <c:v>0.46831508199999999</c:v>
                </c:pt>
                <c:pt idx="86" formatCode="General">
                  <c:v>0.47282634800000001</c:v>
                </c:pt>
                <c:pt idx="87" formatCode="General">
                  <c:v>0.477817143</c:v>
                </c:pt>
                <c:pt idx="88" formatCode="General">
                  <c:v>0.48359304600000003</c:v>
                </c:pt>
                <c:pt idx="89" formatCode="General">
                  <c:v>0.48968608200000002</c:v>
                </c:pt>
                <c:pt idx="90" formatCode="General">
                  <c:v>0.496510063</c:v>
                </c:pt>
                <c:pt idx="91" formatCode="General">
                  <c:v>0.50459912500000004</c:v>
                </c:pt>
                <c:pt idx="92" formatCode="General">
                  <c:v>0.51334192599999995</c:v>
                </c:pt>
                <c:pt idx="93" formatCode="General">
                  <c:v>0.52055007900000005</c:v>
                </c:pt>
                <c:pt idx="94" formatCode="General">
                  <c:v>0.52629955699999997</c:v>
                </c:pt>
                <c:pt idx="95" formatCode="General">
                  <c:v>0.53314898700000002</c:v>
                </c:pt>
                <c:pt idx="96" formatCode="General">
                  <c:v>0.539788186</c:v>
                </c:pt>
                <c:pt idx="97" formatCode="General">
                  <c:v>0.544698927</c:v>
                </c:pt>
                <c:pt idx="98" formatCode="General">
                  <c:v>0.54887519200000001</c:v>
                </c:pt>
                <c:pt idx="99" formatCode="General">
                  <c:v>0.55468221500000003</c:v>
                </c:pt>
                <c:pt idx="100" formatCode="General">
                  <c:v>0.56326103800000005</c:v>
                </c:pt>
                <c:pt idx="101" formatCode="General">
                  <c:v>0.57241284999999997</c:v>
                </c:pt>
                <c:pt idx="102" formatCode="General">
                  <c:v>0.58260798199999997</c:v>
                </c:pt>
                <c:pt idx="103" formatCode="General">
                  <c:v>0.59544859299999997</c:v>
                </c:pt>
                <c:pt idx="104" formatCode="General">
                  <c:v>0.60889065799999997</c:v>
                </c:pt>
                <c:pt idx="105" formatCode="General">
                  <c:v>0.618948359</c:v>
                </c:pt>
                <c:pt idx="106" formatCode="General">
                  <c:v>0.62753520399999996</c:v>
                </c:pt>
                <c:pt idx="107" formatCode="General">
                  <c:v>0.63678594200000005</c:v>
                </c:pt>
                <c:pt idx="108" formatCode="General">
                  <c:v>0.64532334800000002</c:v>
                </c:pt>
                <c:pt idx="109" formatCode="General">
                  <c:v>0.65421832000000002</c:v>
                </c:pt>
                <c:pt idx="110" formatCode="General">
                  <c:v>0.66437887699999998</c:v>
                </c:pt>
                <c:pt idx="111" formatCode="General">
                  <c:v>0.67462029700000004</c:v>
                </c:pt>
                <c:pt idx="112" formatCode="General">
                  <c:v>0.68458321</c:v>
                </c:pt>
                <c:pt idx="113" formatCode="General">
                  <c:v>0.69400640700000005</c:v>
                </c:pt>
                <c:pt idx="114" formatCode="General">
                  <c:v>0.70090309900000003</c:v>
                </c:pt>
                <c:pt idx="115" formatCode="General">
                  <c:v>0.70635453000000004</c:v>
                </c:pt>
                <c:pt idx="116" formatCode="General">
                  <c:v>0.71247634800000004</c:v>
                </c:pt>
                <c:pt idx="117" formatCode="General">
                  <c:v>0.71788292600000003</c:v>
                </c:pt>
                <c:pt idx="118" formatCode="General">
                  <c:v>0.72227394700000003</c:v>
                </c:pt>
                <c:pt idx="119" formatCode="General">
                  <c:v>0.72702928700000002</c:v>
                </c:pt>
                <c:pt idx="120" formatCode="General">
                  <c:v>0.73258188499999999</c:v>
                </c:pt>
                <c:pt idx="121" formatCode="General">
                  <c:v>0.73781686199999996</c:v>
                </c:pt>
                <c:pt idx="122" formatCode="General">
                  <c:v>0.74265823799999997</c:v>
                </c:pt>
                <c:pt idx="123" formatCode="General">
                  <c:v>0.74804893100000003</c:v>
                </c:pt>
                <c:pt idx="124" formatCode="General">
                  <c:v>0.75329128000000001</c:v>
                </c:pt>
                <c:pt idx="125" formatCode="General">
                  <c:v>0.75736055800000002</c:v>
                </c:pt>
                <c:pt idx="126" formatCode="General">
                  <c:v>0.76199449100000005</c:v>
                </c:pt>
                <c:pt idx="127" formatCode="General">
                  <c:v>0.76700819200000003</c:v>
                </c:pt>
                <c:pt idx="128" formatCode="General">
                  <c:v>0.77135871</c:v>
                </c:pt>
                <c:pt idx="129" formatCode="General">
                  <c:v>0.77502615699999999</c:v>
                </c:pt>
                <c:pt idx="130" formatCode="General">
                  <c:v>0.77907250699999997</c:v>
                </c:pt>
                <c:pt idx="131" formatCode="General">
                  <c:v>0.78442660099999995</c:v>
                </c:pt>
                <c:pt idx="132" formatCode="General">
                  <c:v>0.78954758000000003</c:v>
                </c:pt>
                <c:pt idx="133" formatCode="General">
                  <c:v>0.79427144100000002</c:v>
                </c:pt>
                <c:pt idx="134" formatCode="General">
                  <c:v>0.79970017000000004</c:v>
                </c:pt>
                <c:pt idx="135" formatCode="General">
                  <c:v>0.80648933700000003</c:v>
                </c:pt>
                <c:pt idx="136" formatCode="General">
                  <c:v>0.81169139099999998</c:v>
                </c:pt>
                <c:pt idx="137" formatCode="General">
                  <c:v>0.81661490999999997</c:v>
                </c:pt>
                <c:pt idx="138" formatCode="General">
                  <c:v>0.82238590899999997</c:v>
                </c:pt>
                <c:pt idx="139" formatCode="General">
                  <c:v>0.82863042399999998</c:v>
                </c:pt>
                <c:pt idx="140" formatCode="General">
                  <c:v>0.83368386400000005</c:v>
                </c:pt>
                <c:pt idx="141" formatCode="General">
                  <c:v>0.83869591399999999</c:v>
                </c:pt>
                <c:pt idx="142" formatCode="General">
                  <c:v>0.84459845200000006</c:v>
                </c:pt>
                <c:pt idx="143" formatCode="General">
                  <c:v>0.85059438899999995</c:v>
                </c:pt>
                <c:pt idx="144" formatCode="General">
                  <c:v>0.85583561399999997</c:v>
                </c:pt>
                <c:pt idx="145" formatCode="General">
                  <c:v>0.86023712699999999</c:v>
                </c:pt>
                <c:pt idx="146" formatCode="General">
                  <c:v>0.86404238099999997</c:v>
                </c:pt>
                <c:pt idx="147" formatCode="General">
                  <c:v>0.86805786699999998</c:v>
                </c:pt>
                <c:pt idx="148" formatCode="General">
                  <c:v>0.87353760999999996</c:v>
                </c:pt>
                <c:pt idx="149" formatCode="General">
                  <c:v>0.879358996</c:v>
                </c:pt>
                <c:pt idx="150" formatCode="General">
                  <c:v>0.88565262499999997</c:v>
                </c:pt>
                <c:pt idx="151" formatCode="General">
                  <c:v>0.89262499100000003</c:v>
                </c:pt>
                <c:pt idx="152" formatCode="General">
                  <c:v>0.90009908999999999</c:v>
                </c:pt>
                <c:pt idx="153" formatCode="General">
                  <c:v>0.90578079600000005</c:v>
                </c:pt>
                <c:pt idx="154" formatCode="General">
                  <c:v>0.91166493299999996</c:v>
                </c:pt>
                <c:pt idx="155" formatCode="General">
                  <c:v>0.91889390199999998</c:v>
                </c:pt>
                <c:pt idx="156" formatCode="General">
                  <c:v>0.92691036100000002</c:v>
                </c:pt>
                <c:pt idx="157" formatCode="General">
                  <c:v>0.93454810499999996</c:v>
                </c:pt>
                <c:pt idx="158" formatCode="General">
                  <c:v>0.94315866299999995</c:v>
                </c:pt>
                <c:pt idx="159" formatCode="General">
                  <c:v>0.95195614299999998</c:v>
                </c:pt>
                <c:pt idx="160" formatCode="General">
                  <c:v>0.96022266999999994</c:v>
                </c:pt>
                <c:pt idx="161" formatCode="General">
                  <c:v>0.96794012799999996</c:v>
                </c:pt>
                <c:pt idx="162" formatCode="General">
                  <c:v>0.97535663699999997</c:v>
                </c:pt>
                <c:pt idx="163" formatCode="General">
                  <c:v>0.98238034399999996</c:v>
                </c:pt>
                <c:pt idx="164" formatCode="General">
                  <c:v>0.98901358699999997</c:v>
                </c:pt>
                <c:pt idx="165" formatCode="General">
                  <c:v>0.99513421999999996</c:v>
                </c:pt>
                <c:pt idx="166" formatCode="General">
                  <c:v>1.0006158810000001</c:v>
                </c:pt>
                <c:pt idx="167" formatCode="General">
                  <c:v>1.006663705</c:v>
                </c:pt>
                <c:pt idx="168" formatCode="General">
                  <c:v>1.012825519</c:v>
                </c:pt>
                <c:pt idx="169" formatCode="General">
                  <c:v>1.0181307980000001</c:v>
                </c:pt>
                <c:pt idx="170" formatCode="General">
                  <c:v>1.023552343</c:v>
                </c:pt>
                <c:pt idx="171" formatCode="General">
                  <c:v>1.030170348</c:v>
                </c:pt>
                <c:pt idx="172" formatCode="General">
                  <c:v>1.0367470889999999</c:v>
                </c:pt>
                <c:pt idx="173" formatCode="General">
                  <c:v>1.0443155879999999</c:v>
                </c:pt>
                <c:pt idx="174" formatCode="General">
                  <c:v>1.0535483320000001</c:v>
                </c:pt>
                <c:pt idx="175" formatCode="General">
                  <c:v>1.0622912369999999</c:v>
                </c:pt>
                <c:pt idx="176" formatCode="General">
                  <c:v>1.0698248260000001</c:v>
                </c:pt>
                <c:pt idx="177" formatCode="General">
                  <c:v>1.076439143</c:v>
                </c:pt>
                <c:pt idx="178" formatCode="General">
                  <c:v>1.081171613</c:v>
                </c:pt>
                <c:pt idx="179" formatCode="General">
                  <c:v>1.0844742869999999</c:v>
                </c:pt>
                <c:pt idx="180" formatCode="General">
                  <c:v>1.087230825</c:v>
                </c:pt>
                <c:pt idx="181" formatCode="General">
                  <c:v>1.0908808510000001</c:v>
                </c:pt>
                <c:pt idx="182" formatCode="General">
                  <c:v>1.09586476</c:v>
                </c:pt>
                <c:pt idx="183" formatCode="General">
                  <c:v>1.1015255960000001</c:v>
                </c:pt>
                <c:pt idx="184" formatCode="General">
                  <c:v>1.1079306</c:v>
                </c:pt>
                <c:pt idx="185" formatCode="General">
                  <c:v>1.1150221490000001</c:v>
                </c:pt>
                <c:pt idx="186" formatCode="General">
                  <c:v>1.1212504990000001</c:v>
                </c:pt>
                <c:pt idx="187" formatCode="General">
                  <c:v>1.1260397360000001</c:v>
                </c:pt>
                <c:pt idx="188" formatCode="General">
                  <c:v>1.130300809</c:v>
                </c:pt>
                <c:pt idx="189" formatCode="General">
                  <c:v>1.1342087700000001</c:v>
                </c:pt>
                <c:pt idx="190" formatCode="General">
                  <c:v>1.138260593</c:v>
                </c:pt>
                <c:pt idx="191" formatCode="General">
                  <c:v>1.142248972</c:v>
                </c:pt>
                <c:pt idx="192" formatCode="General">
                  <c:v>1.1462643910000001</c:v>
                </c:pt>
                <c:pt idx="193" formatCode="General">
                  <c:v>1.1513592159999999</c:v>
                </c:pt>
                <c:pt idx="194" formatCode="General">
                  <c:v>1.1568056840000001</c:v>
                </c:pt>
                <c:pt idx="195" formatCode="General">
                  <c:v>1.1625845829999999</c:v>
                </c:pt>
                <c:pt idx="196" formatCode="General">
                  <c:v>1.168858752</c:v>
                </c:pt>
                <c:pt idx="197" formatCode="General">
                  <c:v>1.1749795890000001</c:v>
                </c:pt>
                <c:pt idx="198" formatCode="General">
                  <c:v>1.1807563919999999</c:v>
                </c:pt>
                <c:pt idx="199" formatCode="General">
                  <c:v>1.18696165</c:v>
                </c:pt>
                <c:pt idx="200" formatCode="General">
                  <c:v>1.1927221109999999</c:v>
                </c:pt>
                <c:pt idx="201" formatCode="General">
                  <c:v>1.1984587289999999</c:v>
                </c:pt>
                <c:pt idx="202" formatCode="General">
                  <c:v>1.2045707960000001</c:v>
                </c:pt>
                <c:pt idx="203" formatCode="General">
                  <c:v>1.210345859</c:v>
                </c:pt>
                <c:pt idx="204" formatCode="General">
                  <c:v>1.2154693700000001</c:v>
                </c:pt>
                <c:pt idx="205" formatCode="General">
                  <c:v>1.2202810900000001</c:v>
                </c:pt>
                <c:pt idx="206" formatCode="General">
                  <c:v>1.224627999</c:v>
                </c:pt>
                <c:pt idx="207" formatCode="General">
                  <c:v>1.229238252</c:v>
                </c:pt>
                <c:pt idx="208" formatCode="General">
                  <c:v>1.233972238</c:v>
                </c:pt>
                <c:pt idx="209" formatCode="General">
                  <c:v>1.239812524</c:v>
                </c:pt>
                <c:pt idx="210" formatCode="General">
                  <c:v>1.246955013</c:v>
                </c:pt>
                <c:pt idx="211" formatCode="General">
                  <c:v>1.254955262</c:v>
                </c:pt>
                <c:pt idx="212" formatCode="General">
                  <c:v>1.262455603</c:v>
                </c:pt>
                <c:pt idx="213" formatCode="General">
                  <c:v>1.2699382779999999</c:v>
                </c:pt>
                <c:pt idx="214" formatCode="General">
                  <c:v>1.276895605</c:v>
                </c:pt>
                <c:pt idx="215" formatCode="General">
                  <c:v>1.2833708989999999</c:v>
                </c:pt>
                <c:pt idx="216" formatCode="General">
                  <c:v>1.2893911</c:v>
                </c:pt>
                <c:pt idx="217" formatCode="General">
                  <c:v>1.2955331450000001</c:v>
                </c:pt>
                <c:pt idx="218" formatCode="General">
                  <c:v>1.301284128</c:v>
                </c:pt>
                <c:pt idx="219" formatCode="General">
                  <c:v>1.306330405</c:v>
                </c:pt>
                <c:pt idx="220" formatCode="General">
                  <c:v>1.3105943609999999</c:v>
                </c:pt>
                <c:pt idx="221" formatCode="General">
                  <c:v>1.31395025</c:v>
                </c:pt>
                <c:pt idx="222" formatCode="General">
                  <c:v>1.316641199</c:v>
                </c:pt>
                <c:pt idx="223" formatCode="General">
                  <c:v>1.319782995</c:v>
                </c:pt>
                <c:pt idx="224" formatCode="General">
                  <c:v>1.322472281</c:v>
                </c:pt>
                <c:pt idx="225" formatCode="General">
                  <c:v>1.325245072</c:v>
                </c:pt>
                <c:pt idx="226" formatCode="General">
                  <c:v>1.3295704669999999</c:v>
                </c:pt>
                <c:pt idx="227" formatCode="General">
                  <c:v>1.3353851859999999</c:v>
                </c:pt>
                <c:pt idx="228" formatCode="General">
                  <c:v>1.341427607</c:v>
                </c:pt>
                <c:pt idx="229" formatCode="General">
                  <c:v>1.347663652</c:v>
                </c:pt>
                <c:pt idx="230" formatCode="General">
                  <c:v>1.353460565</c:v>
                </c:pt>
                <c:pt idx="231" formatCode="General">
                  <c:v>1.3586722019999999</c:v>
                </c:pt>
                <c:pt idx="232" formatCode="General">
                  <c:v>1.363479144</c:v>
                </c:pt>
                <c:pt idx="233" formatCode="General">
                  <c:v>1.3686391090000001</c:v>
                </c:pt>
                <c:pt idx="234" formatCode="General">
                  <c:v>1.3750599059999999</c:v>
                </c:pt>
                <c:pt idx="235" formatCode="General">
                  <c:v>1.382758868</c:v>
                </c:pt>
                <c:pt idx="236" formatCode="General">
                  <c:v>1.389634045</c:v>
                </c:pt>
                <c:pt idx="237" formatCode="General">
                  <c:v>1.3965574110000001</c:v>
                </c:pt>
                <c:pt idx="238" formatCode="General">
                  <c:v>1.40438928</c:v>
                </c:pt>
                <c:pt idx="239" formatCode="General">
                  <c:v>1.413373714</c:v>
                </c:pt>
                <c:pt idx="240" formatCode="General">
                  <c:v>1.421893482</c:v>
                </c:pt>
                <c:pt idx="241" formatCode="General">
                  <c:v>1.4302634489999999</c:v>
                </c:pt>
                <c:pt idx="242" formatCode="General">
                  <c:v>1.4381383940000001</c:v>
                </c:pt>
                <c:pt idx="243" formatCode="General">
                  <c:v>1.444866056</c:v>
                </c:pt>
                <c:pt idx="244" formatCode="General">
                  <c:v>1.4494884910000001</c:v>
                </c:pt>
                <c:pt idx="245" formatCode="General">
                  <c:v>1.453459847</c:v>
                </c:pt>
                <c:pt idx="246" formatCode="General">
                  <c:v>1.4577418369999999</c:v>
                </c:pt>
                <c:pt idx="247" formatCode="General">
                  <c:v>1.461923995</c:v>
                </c:pt>
                <c:pt idx="248" formatCode="General">
                  <c:v>1.465007001</c:v>
                </c:pt>
                <c:pt idx="249" formatCode="General">
                  <c:v>1.4678958790000001</c:v>
                </c:pt>
                <c:pt idx="250" formatCode="General">
                  <c:v>1.471734001</c:v>
                </c:pt>
                <c:pt idx="251" formatCode="General">
                  <c:v>1.4760244819999999</c:v>
                </c:pt>
                <c:pt idx="252" formatCode="General">
                  <c:v>1.4803811920000001</c:v>
                </c:pt>
                <c:pt idx="253" formatCode="General">
                  <c:v>1.4851120179999999</c:v>
                </c:pt>
                <c:pt idx="254" formatCode="General">
                  <c:v>1.4897379319999999</c:v>
                </c:pt>
                <c:pt idx="255" formatCode="General">
                  <c:v>1.493186755</c:v>
                </c:pt>
                <c:pt idx="256" formatCode="General">
                  <c:v>1.495955336</c:v>
                </c:pt>
                <c:pt idx="257" formatCode="General">
                  <c:v>1.4988215659999999</c:v>
                </c:pt>
                <c:pt idx="258" formatCode="General">
                  <c:v>1.502870886</c:v>
                </c:pt>
                <c:pt idx="259" formatCode="General">
                  <c:v>1.506995203</c:v>
                </c:pt>
                <c:pt idx="260" formatCode="General">
                  <c:v>1.5112886679999999</c:v>
                </c:pt>
                <c:pt idx="261" formatCode="General">
                  <c:v>1.5159104880000001</c:v>
                </c:pt>
                <c:pt idx="262" formatCode="General">
                  <c:v>1.5197209039999999</c:v>
                </c:pt>
                <c:pt idx="263" formatCode="General">
                  <c:v>1.522002858</c:v>
                </c:pt>
                <c:pt idx="264" formatCode="General">
                  <c:v>1.5243688019999999</c:v>
                </c:pt>
                <c:pt idx="265" formatCode="General">
                  <c:v>1.5268350589999999</c:v>
                </c:pt>
                <c:pt idx="266" formatCode="General">
                  <c:v>1.52971477</c:v>
                </c:pt>
                <c:pt idx="267" formatCode="General">
                  <c:v>1.5333008829999999</c:v>
                </c:pt>
                <c:pt idx="268" formatCode="General">
                  <c:v>1.5374988599999999</c:v>
                </c:pt>
                <c:pt idx="269" formatCode="General">
                  <c:v>1.5425059430000001</c:v>
                </c:pt>
                <c:pt idx="270" formatCode="General">
                  <c:v>1.548121987</c:v>
                </c:pt>
                <c:pt idx="271" formatCode="General">
                  <c:v>1.5530693369999999</c:v>
                </c:pt>
                <c:pt idx="272" formatCode="General">
                  <c:v>1.557422307</c:v>
                </c:pt>
                <c:pt idx="273" formatCode="General">
                  <c:v>1.5616965899999999</c:v>
                </c:pt>
                <c:pt idx="274" formatCode="General">
                  <c:v>1.565595517</c:v>
                </c:pt>
                <c:pt idx="275" formatCode="General">
                  <c:v>1.5693006309999999</c:v>
                </c:pt>
                <c:pt idx="276" formatCode="General">
                  <c:v>1.573285928</c:v>
                </c:pt>
                <c:pt idx="277" formatCode="General">
                  <c:v>1.5775728280000001</c:v>
                </c:pt>
                <c:pt idx="278" formatCode="General">
                  <c:v>1.5817198130000001</c:v>
                </c:pt>
                <c:pt idx="279" formatCode="General">
                  <c:v>1.585438146</c:v>
                </c:pt>
                <c:pt idx="280" formatCode="General">
                  <c:v>1.5889469169999999</c:v>
                </c:pt>
                <c:pt idx="281" formatCode="General">
                  <c:v>1.5922277410000001</c:v>
                </c:pt>
                <c:pt idx="282" formatCode="General">
                  <c:v>1.595833831</c:v>
                </c:pt>
                <c:pt idx="283" formatCode="General">
                  <c:v>1.6000319489999999</c:v>
                </c:pt>
                <c:pt idx="284" formatCode="General">
                  <c:v>1.604176619</c:v>
                </c:pt>
                <c:pt idx="285" formatCode="General">
                  <c:v>1.6096804419999999</c:v>
                </c:pt>
                <c:pt idx="286" formatCode="General">
                  <c:v>1.6200726510000001</c:v>
                </c:pt>
                <c:pt idx="287" formatCode="General">
                  <c:v>1.630218803</c:v>
                </c:pt>
                <c:pt idx="288" formatCode="General">
                  <c:v>1.6397352759999999</c:v>
                </c:pt>
                <c:pt idx="289" formatCode="General">
                  <c:v>1.6496014750000001</c:v>
                </c:pt>
                <c:pt idx="290" formatCode="General">
                  <c:v>1.658615336</c:v>
                </c:pt>
                <c:pt idx="291" formatCode="General">
                  <c:v>1.662983133</c:v>
                </c:pt>
                <c:pt idx="292" formatCode="General">
                  <c:v>1.666936787</c:v>
                </c:pt>
                <c:pt idx="293" formatCode="General">
                  <c:v>1.670497057</c:v>
                </c:pt>
                <c:pt idx="294" formatCode="General">
                  <c:v>1.6737506579999999</c:v>
                </c:pt>
                <c:pt idx="295" formatCode="General">
                  <c:v>1.6763596999999999</c:v>
                </c:pt>
                <c:pt idx="296" formatCode="General">
                  <c:v>1.6788169310000001</c:v>
                </c:pt>
                <c:pt idx="297" formatCode="General">
                  <c:v>1.6816209520000001</c:v>
                </c:pt>
                <c:pt idx="298" formatCode="General">
                  <c:v>1.6846439520000001</c:v>
                </c:pt>
                <c:pt idx="299" formatCode="General">
                  <c:v>1.6875911159999999</c:v>
                </c:pt>
                <c:pt idx="300" formatCode="General">
                  <c:v>1.690935385</c:v>
                </c:pt>
                <c:pt idx="301" formatCode="General">
                  <c:v>1.6945948770000001</c:v>
                </c:pt>
                <c:pt idx="302" formatCode="General">
                  <c:v>1.698198903</c:v>
                </c:pt>
                <c:pt idx="303" formatCode="General">
                  <c:v>1.701529665</c:v>
                </c:pt>
                <c:pt idx="304" formatCode="General">
                  <c:v>1.704364446</c:v>
                </c:pt>
                <c:pt idx="305" formatCode="General">
                  <c:v>1.7064162650000001</c:v>
                </c:pt>
                <c:pt idx="306" formatCode="General">
                  <c:v>1.7081540099999999</c:v>
                </c:pt>
                <c:pt idx="307" formatCode="General">
                  <c:v>1.7098904640000001</c:v>
                </c:pt>
                <c:pt idx="308" formatCode="General">
                  <c:v>1.7119130380000001</c:v>
                </c:pt>
                <c:pt idx="309" formatCode="General">
                  <c:v>1.714135934</c:v>
                </c:pt>
                <c:pt idx="310" formatCode="General">
                  <c:v>1.716425238</c:v>
                </c:pt>
                <c:pt idx="311" formatCode="General">
                  <c:v>1.7186726000000001</c:v>
                </c:pt>
                <c:pt idx="312" formatCode="General">
                  <c:v>1.720777429</c:v>
                </c:pt>
                <c:pt idx="313" formatCode="General">
                  <c:v>1.72298942</c:v>
                </c:pt>
                <c:pt idx="314" formatCode="General">
                  <c:v>1.7253826080000001</c:v>
                </c:pt>
                <c:pt idx="315" formatCode="General">
                  <c:v>1.727975026</c:v>
                </c:pt>
                <c:pt idx="316" formatCode="General">
                  <c:v>1.7305653190000001</c:v>
                </c:pt>
                <c:pt idx="317" formatCode="General">
                  <c:v>1.7331552160000001</c:v>
                </c:pt>
                <c:pt idx="318" formatCode="General">
                  <c:v>1.735628994</c:v>
                </c:pt>
                <c:pt idx="319" formatCode="General">
                  <c:v>1.738174055</c:v>
                </c:pt>
                <c:pt idx="320" formatCode="General">
                  <c:v>1.7409940399999999</c:v>
                </c:pt>
                <c:pt idx="321" formatCode="General">
                  <c:v>1.743892526</c:v>
                </c:pt>
                <c:pt idx="322" formatCode="General">
                  <c:v>1.746593845</c:v>
                </c:pt>
                <c:pt idx="323" formatCode="General">
                  <c:v>1.7490370829999999</c:v>
                </c:pt>
                <c:pt idx="324" formatCode="General">
                  <c:v>1.7516934449999999</c:v>
                </c:pt>
                <c:pt idx="325" formatCode="General">
                  <c:v>1.755262178</c:v>
                </c:pt>
                <c:pt idx="326" formatCode="General">
                  <c:v>1.759202487</c:v>
                </c:pt>
                <c:pt idx="327" formatCode="General">
                  <c:v>1.763181817</c:v>
                </c:pt>
                <c:pt idx="328" formatCode="General">
                  <c:v>1.7671695110000001</c:v>
                </c:pt>
                <c:pt idx="329" formatCode="General">
                  <c:v>1.771271493</c:v>
                </c:pt>
                <c:pt idx="330" formatCode="General">
                  <c:v>1.7748238439999999</c:v>
                </c:pt>
                <c:pt idx="331" formatCode="General">
                  <c:v>1.778720401</c:v>
                </c:pt>
                <c:pt idx="332" formatCode="General">
                  <c:v>1.783070725</c:v>
                </c:pt>
                <c:pt idx="333" formatCode="General">
                  <c:v>1.787783991</c:v>
                </c:pt>
                <c:pt idx="334" formatCode="General">
                  <c:v>1.791816198</c:v>
                </c:pt>
                <c:pt idx="335" formatCode="General">
                  <c:v>1.795298756</c:v>
                </c:pt>
                <c:pt idx="336" formatCode="General">
                  <c:v>1.797688889</c:v>
                </c:pt>
                <c:pt idx="337" formatCode="General">
                  <c:v>1.7997325070000001</c:v>
                </c:pt>
                <c:pt idx="338" formatCode="General">
                  <c:v>1.801621492</c:v>
                </c:pt>
                <c:pt idx="339" formatCode="General">
                  <c:v>1.8035051980000001</c:v>
                </c:pt>
                <c:pt idx="340" formatCode="General">
                  <c:v>1.80505691</c:v>
                </c:pt>
                <c:pt idx="341" formatCode="General">
                  <c:v>1.8068734479999999</c:v>
                </c:pt>
                <c:pt idx="342" formatCode="General">
                  <c:v>1.8084583569999999</c:v>
                </c:pt>
                <c:pt idx="343" formatCode="General">
                  <c:v>1.80985252</c:v>
                </c:pt>
                <c:pt idx="344" formatCode="General">
                  <c:v>1.8119523259999999</c:v>
                </c:pt>
                <c:pt idx="345" formatCode="General">
                  <c:v>1.8148859500000001</c:v>
                </c:pt>
                <c:pt idx="346" formatCode="General">
                  <c:v>1.8180772000000001</c:v>
                </c:pt>
                <c:pt idx="347" formatCode="General">
                  <c:v>1.8216521670000001</c:v>
                </c:pt>
                <c:pt idx="348" formatCode="General">
                  <c:v>1.825680599</c:v>
                </c:pt>
                <c:pt idx="349" formatCode="General">
                  <c:v>1.8296761079999999</c:v>
                </c:pt>
                <c:pt idx="350" formatCode="General">
                  <c:v>1.8333664220000001</c:v>
                </c:pt>
                <c:pt idx="351" formatCode="General">
                  <c:v>1.8370505189999999</c:v>
                </c:pt>
                <c:pt idx="352" formatCode="General">
                  <c:v>1.840688366</c:v>
                </c:pt>
                <c:pt idx="353" formatCode="General">
                  <c:v>1.843746125</c:v>
                </c:pt>
                <c:pt idx="354" formatCode="General">
                  <c:v>1.8460102780000001</c:v>
                </c:pt>
                <c:pt idx="355" formatCode="General">
                  <c:v>1.8476238190000001</c:v>
                </c:pt>
                <c:pt idx="356" formatCode="General">
                  <c:v>1.848743064</c:v>
                </c:pt>
                <c:pt idx="357" formatCode="General">
                  <c:v>1.849426491</c:v>
                </c:pt>
                <c:pt idx="358" formatCode="General">
                  <c:v>1.85002216</c:v>
                </c:pt>
                <c:pt idx="359" formatCode="General">
                  <c:v>1.8505903269999999</c:v>
                </c:pt>
                <c:pt idx="360" formatCode="General">
                  <c:v>1.8511732700000001</c:v>
                </c:pt>
                <c:pt idx="361" formatCode="General">
                  <c:v>1.851719181</c:v>
                </c:pt>
                <c:pt idx="362" formatCode="General">
                  <c:v>1.8522976250000001</c:v>
                </c:pt>
                <c:pt idx="363" formatCode="General">
                  <c:v>1.8529110689999999</c:v>
                </c:pt>
                <c:pt idx="364" formatCode="General">
                  <c:v>1.8535382499999999</c:v>
                </c:pt>
                <c:pt idx="365" formatCode="General">
                  <c:v>1.8541075840000001</c:v>
                </c:pt>
                <c:pt idx="366" formatCode="General">
                  <c:v>1.8546195679999999</c:v>
                </c:pt>
                <c:pt idx="367" formatCode="General">
                  <c:v>1.8550981150000001</c:v>
                </c:pt>
                <c:pt idx="368" formatCode="General">
                  <c:v>1.8554134010000001</c:v>
                </c:pt>
                <c:pt idx="369" formatCode="General">
                  <c:v>1.855659841</c:v>
                </c:pt>
                <c:pt idx="370" formatCode="General">
                  <c:v>1.8560504120000001</c:v>
                </c:pt>
                <c:pt idx="371" formatCode="General">
                  <c:v>1.8563579880000001</c:v>
                </c:pt>
                <c:pt idx="372" formatCode="General">
                  <c:v>1.8567107709999999</c:v>
                </c:pt>
                <c:pt idx="373" formatCode="General">
                  <c:v>1.857074546</c:v>
                </c:pt>
                <c:pt idx="374" formatCode="General">
                  <c:v>1.857395355</c:v>
                </c:pt>
                <c:pt idx="375" formatCode="General">
                  <c:v>1.8576133829999999</c:v>
                </c:pt>
                <c:pt idx="376" formatCode="General">
                  <c:v>1.857899239</c:v>
                </c:pt>
                <c:pt idx="377" formatCode="General">
                  <c:v>1.858128292</c:v>
                </c:pt>
                <c:pt idx="378" formatCode="General">
                  <c:v>1.85831539</c:v>
                </c:pt>
                <c:pt idx="379" formatCode="General">
                  <c:v>1.858519408</c:v>
                </c:pt>
                <c:pt idx="380" formatCode="General">
                  <c:v>1.8586604259999999</c:v>
                </c:pt>
                <c:pt idx="381" formatCode="General">
                  <c:v>1.8587128429999999</c:v>
                </c:pt>
                <c:pt idx="382" formatCode="General">
                  <c:v>1.8585669680000001</c:v>
                </c:pt>
                <c:pt idx="383" formatCode="General">
                  <c:v>1.8582348209999999</c:v>
                </c:pt>
                <c:pt idx="384" formatCode="General">
                  <c:v>1.8580030000000001</c:v>
                </c:pt>
                <c:pt idx="385" formatCode="General">
                  <c:v>1.8577214929999999</c:v>
                </c:pt>
                <c:pt idx="386" formatCode="General">
                  <c:v>1.8575410859999999</c:v>
                </c:pt>
                <c:pt idx="387" formatCode="General">
                  <c:v>1.85770726</c:v>
                </c:pt>
                <c:pt idx="388" formatCode="General">
                  <c:v>1.858561347</c:v>
                </c:pt>
                <c:pt idx="389" formatCode="General">
                  <c:v>1.8593597610000001</c:v>
                </c:pt>
                <c:pt idx="390" formatCode="General">
                  <c:v>1.8601802169999999</c:v>
                </c:pt>
                <c:pt idx="391" formatCode="General">
                  <c:v>1.860978477</c:v>
                </c:pt>
                <c:pt idx="392" formatCode="General">
                  <c:v>1.861486153</c:v>
                </c:pt>
                <c:pt idx="393" formatCode="General">
                  <c:v>1.861624666</c:v>
                </c:pt>
                <c:pt idx="394" formatCode="General">
                  <c:v>1.861715786</c:v>
                </c:pt>
              </c:numCache>
            </c:numRef>
          </c:xVal>
          <c:yVal>
            <c:numRef>
              <c:f>'Data fresh bones'!$GK$4:$GK$398</c:f>
              <c:numCache>
                <c:formatCode>General</c:formatCode>
                <c:ptCount val="395"/>
                <c:pt idx="0">
                  <c:v>-3.5962E-4</c:v>
                </c:pt>
                <c:pt idx="1">
                  <c:v>3.0989E-4</c:v>
                </c:pt>
                <c:pt idx="2">
                  <c:v>2.0049E-4</c:v>
                </c:pt>
                <c:pt idx="3">
                  <c:v>-1.4726400000000001E-3</c:v>
                </c:pt>
                <c:pt idx="4">
                  <c:v>-9.9908000000000006E-4</c:v>
                </c:pt>
                <c:pt idx="5">
                  <c:v>-1.04776E-3</c:v>
                </c:pt>
                <c:pt idx="6">
                  <c:v>-1.7836200000000001E-3</c:v>
                </c:pt>
                <c:pt idx="7">
                  <c:v>-3.3018100000000001E-3</c:v>
                </c:pt>
                <c:pt idx="8">
                  <c:v>-3.6464900000000001E-3</c:v>
                </c:pt>
                <c:pt idx="9">
                  <c:v>-3.42743E-3</c:v>
                </c:pt>
                <c:pt idx="10">
                  <c:v>-3.3805900000000002E-3</c:v>
                </c:pt>
                <c:pt idx="11">
                  <c:v>-3.4349900000000002E-3</c:v>
                </c:pt>
                <c:pt idx="12">
                  <c:v>-3.6231200000000001E-3</c:v>
                </c:pt>
                <c:pt idx="13">
                  <c:v>-3.4346200000000002E-3</c:v>
                </c:pt>
                <c:pt idx="14">
                  <c:v>-3.5385400000000002E-3</c:v>
                </c:pt>
                <c:pt idx="15">
                  <c:v>-3.6524600000000002E-3</c:v>
                </c:pt>
                <c:pt idx="16">
                  <c:v>-2.94977E-3</c:v>
                </c:pt>
                <c:pt idx="17">
                  <c:v>-3.43064E-3</c:v>
                </c:pt>
                <c:pt idx="18">
                  <c:v>-3.2615299999999999E-3</c:v>
                </c:pt>
                <c:pt idx="19">
                  <c:v>-2.48314E-3</c:v>
                </c:pt>
                <c:pt idx="20">
                  <c:v>-1.4901999999999999E-3</c:v>
                </c:pt>
                <c:pt idx="21">
                  <c:v>-1.5252200000000001E-3</c:v>
                </c:pt>
                <c:pt idx="22">
                  <c:v>-1.1024400000000001E-3</c:v>
                </c:pt>
                <c:pt idx="23">
                  <c:v>-8.7310999999999997E-4</c:v>
                </c:pt>
                <c:pt idx="24">
                  <c:v>-8.0400000000000003E-4</c:v>
                </c:pt>
                <c:pt idx="25">
                  <c:v>-7.9117E-4</c:v>
                </c:pt>
                <c:pt idx="26">
                  <c:v>-7.2449000000000005E-4</c:v>
                </c:pt>
                <c:pt idx="27">
                  <c:v>-4.6402999999999999E-4</c:v>
                </c:pt>
                <c:pt idx="28">
                  <c:v>-3.9592000000000002E-4</c:v>
                </c:pt>
                <c:pt idx="29" formatCode="0.00E+00">
                  <c:v>-7.0885999999999999E-5</c:v>
                </c:pt>
                <c:pt idx="30">
                  <c:v>2.2905000000000001E-4</c:v>
                </c:pt>
                <c:pt idx="31">
                  <c:v>6.1967000000000001E-4</c:v>
                </c:pt>
                <c:pt idx="32">
                  <c:v>8.6817000000000003E-4</c:v>
                </c:pt>
                <c:pt idx="33">
                  <c:v>1.1071900000000001E-3</c:v>
                </c:pt>
                <c:pt idx="34">
                  <c:v>1.13031E-3</c:v>
                </c:pt>
                <c:pt idx="35">
                  <c:v>1.2050699999999999E-3</c:v>
                </c:pt>
                <c:pt idx="36">
                  <c:v>1.1656100000000001E-3</c:v>
                </c:pt>
                <c:pt idx="37">
                  <c:v>1.28432E-3</c:v>
                </c:pt>
                <c:pt idx="38">
                  <c:v>1.3304499999999999E-3</c:v>
                </c:pt>
                <c:pt idx="39">
                  <c:v>1.2877399999999999E-3</c:v>
                </c:pt>
                <c:pt idx="40">
                  <c:v>1.2741300000000001E-3</c:v>
                </c:pt>
                <c:pt idx="41">
                  <c:v>1.38787E-3</c:v>
                </c:pt>
                <c:pt idx="42">
                  <c:v>1.42793E-3</c:v>
                </c:pt>
                <c:pt idx="43">
                  <c:v>1.60607E-3</c:v>
                </c:pt>
                <c:pt idx="44">
                  <c:v>1.7423199999999999E-3</c:v>
                </c:pt>
                <c:pt idx="45">
                  <c:v>1.75673E-3</c:v>
                </c:pt>
                <c:pt idx="46">
                  <c:v>1.7602200000000001E-3</c:v>
                </c:pt>
                <c:pt idx="47">
                  <c:v>1.73153E-3</c:v>
                </c:pt>
                <c:pt idx="48">
                  <c:v>1.71591E-3</c:v>
                </c:pt>
                <c:pt idx="49">
                  <c:v>1.6911300000000001E-3</c:v>
                </c:pt>
                <c:pt idx="50">
                  <c:v>1.6964199999999999E-3</c:v>
                </c:pt>
                <c:pt idx="51">
                  <c:v>1.73941E-3</c:v>
                </c:pt>
                <c:pt idx="52">
                  <c:v>1.74E-3</c:v>
                </c:pt>
                <c:pt idx="53">
                  <c:v>1.7654400000000001E-3</c:v>
                </c:pt>
                <c:pt idx="54">
                  <c:v>1.77893E-3</c:v>
                </c:pt>
                <c:pt idx="55">
                  <c:v>1.7646999999999999E-3</c:v>
                </c:pt>
                <c:pt idx="56">
                  <c:v>1.73963E-3</c:v>
                </c:pt>
                <c:pt idx="57">
                  <c:v>1.73515E-3</c:v>
                </c:pt>
                <c:pt idx="58">
                  <c:v>1.72503E-3</c:v>
                </c:pt>
                <c:pt idx="59">
                  <c:v>1.7579799999999999E-3</c:v>
                </c:pt>
                <c:pt idx="60">
                  <c:v>1.8104799999999999E-3</c:v>
                </c:pt>
                <c:pt idx="61">
                  <c:v>1.70963E-3</c:v>
                </c:pt>
                <c:pt idx="62">
                  <c:v>1.61966E-3</c:v>
                </c:pt>
                <c:pt idx="63">
                  <c:v>1.6095599999999999E-3</c:v>
                </c:pt>
                <c:pt idx="64">
                  <c:v>1.63127E-3</c:v>
                </c:pt>
                <c:pt idx="65">
                  <c:v>1.6159099999999999E-3</c:v>
                </c:pt>
                <c:pt idx="66">
                  <c:v>1.56018E-3</c:v>
                </c:pt>
                <c:pt idx="67">
                  <c:v>1.53349E-3</c:v>
                </c:pt>
                <c:pt idx="68">
                  <c:v>1.5090399999999999E-3</c:v>
                </c:pt>
                <c:pt idx="69">
                  <c:v>1.3703299999999999E-3</c:v>
                </c:pt>
                <c:pt idx="70">
                  <c:v>1.3500999999999999E-3</c:v>
                </c:pt>
                <c:pt idx="71">
                  <c:v>1.27516E-3</c:v>
                </c:pt>
                <c:pt idx="72">
                  <c:v>1.1986900000000001E-3</c:v>
                </c:pt>
                <c:pt idx="73">
                  <c:v>1.11447E-3</c:v>
                </c:pt>
                <c:pt idx="74">
                  <c:v>1.0406E-3</c:v>
                </c:pt>
                <c:pt idx="75">
                  <c:v>1.0433899999999999E-3</c:v>
                </c:pt>
                <c:pt idx="76">
                  <c:v>1.03326E-3</c:v>
                </c:pt>
                <c:pt idx="77">
                  <c:v>1.06193E-3</c:v>
                </c:pt>
                <c:pt idx="78">
                  <c:v>1.0603800000000001E-3</c:v>
                </c:pt>
                <c:pt idx="79">
                  <c:v>1.0675700000000001E-3</c:v>
                </c:pt>
                <c:pt idx="80">
                  <c:v>1.02187E-3</c:v>
                </c:pt>
                <c:pt idx="81">
                  <c:v>1.0137900000000001E-3</c:v>
                </c:pt>
                <c:pt idx="82">
                  <c:v>1.0359499999999999E-3</c:v>
                </c:pt>
                <c:pt idx="83">
                  <c:v>1.0757799999999999E-3</c:v>
                </c:pt>
                <c:pt idx="84">
                  <c:v>1.1965599999999999E-3</c:v>
                </c:pt>
                <c:pt idx="85">
                  <c:v>1.25946E-3</c:v>
                </c:pt>
                <c:pt idx="86">
                  <c:v>1.3108499999999999E-3</c:v>
                </c:pt>
                <c:pt idx="87">
                  <c:v>1.43088E-3</c:v>
                </c:pt>
                <c:pt idx="88">
                  <c:v>1.42011E-3</c:v>
                </c:pt>
                <c:pt idx="89">
                  <c:v>1.43191E-3</c:v>
                </c:pt>
                <c:pt idx="90">
                  <c:v>1.45232E-3</c:v>
                </c:pt>
                <c:pt idx="91">
                  <c:v>1.5475700000000001E-3</c:v>
                </c:pt>
                <c:pt idx="92">
                  <c:v>1.7007000000000001E-3</c:v>
                </c:pt>
                <c:pt idx="93">
                  <c:v>1.92683E-3</c:v>
                </c:pt>
                <c:pt idx="94">
                  <c:v>2.0507400000000001E-3</c:v>
                </c:pt>
                <c:pt idx="95">
                  <c:v>2.17577E-3</c:v>
                </c:pt>
                <c:pt idx="96">
                  <c:v>2.3299900000000001E-3</c:v>
                </c:pt>
                <c:pt idx="97">
                  <c:v>2.4747200000000001E-3</c:v>
                </c:pt>
                <c:pt idx="98">
                  <c:v>2.5601999999999999E-3</c:v>
                </c:pt>
                <c:pt idx="99">
                  <c:v>2.8778100000000002E-3</c:v>
                </c:pt>
                <c:pt idx="100">
                  <c:v>3.1852600000000001E-3</c:v>
                </c:pt>
                <c:pt idx="101">
                  <c:v>3.5563999999999999E-3</c:v>
                </c:pt>
                <c:pt idx="102">
                  <c:v>3.8562700000000002E-3</c:v>
                </c:pt>
                <c:pt idx="103">
                  <c:v>3.9670699999999996E-3</c:v>
                </c:pt>
                <c:pt idx="104">
                  <c:v>3.9283199999999999E-3</c:v>
                </c:pt>
                <c:pt idx="105">
                  <c:v>3.9824400000000003E-3</c:v>
                </c:pt>
                <c:pt idx="106">
                  <c:v>3.9042600000000001E-3</c:v>
                </c:pt>
                <c:pt idx="107">
                  <c:v>3.7361600000000001E-3</c:v>
                </c:pt>
                <c:pt idx="108">
                  <c:v>3.80767E-3</c:v>
                </c:pt>
                <c:pt idx="109">
                  <c:v>3.9478999999999998E-3</c:v>
                </c:pt>
                <c:pt idx="110">
                  <c:v>3.9455599999999999E-3</c:v>
                </c:pt>
                <c:pt idx="111">
                  <c:v>4.0317E-3</c:v>
                </c:pt>
                <c:pt idx="112">
                  <c:v>4.2232499999999996E-3</c:v>
                </c:pt>
                <c:pt idx="113">
                  <c:v>4.1990999999999999E-3</c:v>
                </c:pt>
                <c:pt idx="114">
                  <c:v>4.0799800000000004E-3</c:v>
                </c:pt>
                <c:pt idx="115">
                  <c:v>4.03565E-3</c:v>
                </c:pt>
                <c:pt idx="116">
                  <c:v>4.0857899999999997E-3</c:v>
                </c:pt>
                <c:pt idx="117">
                  <c:v>4.0936499999999999E-3</c:v>
                </c:pt>
                <c:pt idx="118">
                  <c:v>4.08121E-3</c:v>
                </c:pt>
                <c:pt idx="119">
                  <c:v>4.01345E-3</c:v>
                </c:pt>
                <c:pt idx="120">
                  <c:v>4.00367E-3</c:v>
                </c:pt>
                <c:pt idx="121">
                  <c:v>4.0316900000000001E-3</c:v>
                </c:pt>
                <c:pt idx="122">
                  <c:v>3.9395899999999998E-3</c:v>
                </c:pt>
                <c:pt idx="123">
                  <c:v>4.08764E-3</c:v>
                </c:pt>
                <c:pt idx="124">
                  <c:v>3.2681899999999998E-3</c:v>
                </c:pt>
                <c:pt idx="125">
                  <c:v>3.28364E-3</c:v>
                </c:pt>
                <c:pt idx="126">
                  <c:v>3.35039E-3</c:v>
                </c:pt>
                <c:pt idx="127">
                  <c:v>3.3435100000000001E-3</c:v>
                </c:pt>
                <c:pt idx="128">
                  <c:v>3.3623400000000001E-3</c:v>
                </c:pt>
                <c:pt idx="129">
                  <c:v>3.19389E-3</c:v>
                </c:pt>
                <c:pt idx="130">
                  <c:v>3.1452699999999999E-3</c:v>
                </c:pt>
                <c:pt idx="131">
                  <c:v>3.0960699999999998E-3</c:v>
                </c:pt>
                <c:pt idx="132">
                  <c:v>3.03777E-3</c:v>
                </c:pt>
                <c:pt idx="133">
                  <c:v>2.9803799999999999E-3</c:v>
                </c:pt>
                <c:pt idx="134">
                  <c:v>2.9779400000000001E-3</c:v>
                </c:pt>
                <c:pt idx="135">
                  <c:v>2.9712100000000002E-3</c:v>
                </c:pt>
                <c:pt idx="136">
                  <c:v>3.0584200000000001E-3</c:v>
                </c:pt>
                <c:pt idx="137">
                  <c:v>3.1178600000000001E-3</c:v>
                </c:pt>
                <c:pt idx="138">
                  <c:v>3.1128599999999998E-3</c:v>
                </c:pt>
                <c:pt idx="139">
                  <c:v>2.8792800000000001E-3</c:v>
                </c:pt>
                <c:pt idx="140">
                  <c:v>2.9297400000000001E-3</c:v>
                </c:pt>
                <c:pt idx="141">
                  <c:v>2.8956699999999999E-3</c:v>
                </c:pt>
                <c:pt idx="142">
                  <c:v>2.8563E-3</c:v>
                </c:pt>
                <c:pt idx="143">
                  <c:v>2.7743799999999999E-3</c:v>
                </c:pt>
                <c:pt idx="144">
                  <c:v>2.77787E-3</c:v>
                </c:pt>
                <c:pt idx="145">
                  <c:v>2.7378099999999998E-3</c:v>
                </c:pt>
                <c:pt idx="146">
                  <c:v>2.77443E-3</c:v>
                </c:pt>
                <c:pt idx="147">
                  <c:v>2.77538E-3</c:v>
                </c:pt>
                <c:pt idx="148">
                  <c:v>2.8032899999999999E-3</c:v>
                </c:pt>
                <c:pt idx="149">
                  <c:v>2.83067E-3</c:v>
                </c:pt>
                <c:pt idx="150">
                  <c:v>2.7501600000000002E-3</c:v>
                </c:pt>
                <c:pt idx="151">
                  <c:v>2.7206000000000001E-3</c:v>
                </c:pt>
                <c:pt idx="152">
                  <c:v>2.64044E-3</c:v>
                </c:pt>
                <c:pt idx="153">
                  <c:v>2.6455900000000002E-3</c:v>
                </c:pt>
                <c:pt idx="154">
                  <c:v>2.59202E-3</c:v>
                </c:pt>
                <c:pt idx="155">
                  <c:v>2.6112000000000002E-3</c:v>
                </c:pt>
                <c:pt idx="156">
                  <c:v>2.5754599999999999E-3</c:v>
                </c:pt>
                <c:pt idx="157">
                  <c:v>2.4797E-3</c:v>
                </c:pt>
                <c:pt idx="158">
                  <c:v>2.3242800000000002E-3</c:v>
                </c:pt>
                <c:pt idx="159">
                  <c:v>2.2760100000000002E-3</c:v>
                </c:pt>
                <c:pt idx="160">
                  <c:v>2.28057E-3</c:v>
                </c:pt>
                <c:pt idx="161">
                  <c:v>2.1588800000000002E-3</c:v>
                </c:pt>
                <c:pt idx="162">
                  <c:v>2.1731099999999998E-3</c:v>
                </c:pt>
                <c:pt idx="163">
                  <c:v>2.15555E-3</c:v>
                </c:pt>
                <c:pt idx="164">
                  <c:v>2.13955E-3</c:v>
                </c:pt>
                <c:pt idx="165">
                  <c:v>2.20017E-3</c:v>
                </c:pt>
                <c:pt idx="166">
                  <c:v>2.3035999999999998E-3</c:v>
                </c:pt>
                <c:pt idx="167">
                  <c:v>2.1204000000000001E-3</c:v>
                </c:pt>
                <c:pt idx="168">
                  <c:v>2.1403500000000001E-3</c:v>
                </c:pt>
                <c:pt idx="169">
                  <c:v>2.0787499999999999E-3</c:v>
                </c:pt>
                <c:pt idx="170">
                  <c:v>2.03863E-3</c:v>
                </c:pt>
                <c:pt idx="171">
                  <c:v>2.0369199999999998E-3</c:v>
                </c:pt>
                <c:pt idx="172">
                  <c:v>2.0172200000000001E-3</c:v>
                </c:pt>
                <c:pt idx="173">
                  <c:v>2.0280099999999998E-3</c:v>
                </c:pt>
                <c:pt idx="174">
                  <c:v>2.03346E-3</c:v>
                </c:pt>
                <c:pt idx="175">
                  <c:v>2.0069599999999999E-3</c:v>
                </c:pt>
                <c:pt idx="176">
                  <c:v>1.9089300000000001E-3</c:v>
                </c:pt>
                <c:pt idx="177">
                  <c:v>1.8998800000000001E-3</c:v>
                </c:pt>
                <c:pt idx="178">
                  <c:v>1.80043E-3</c:v>
                </c:pt>
                <c:pt idx="179">
                  <c:v>1.7465200000000001E-3</c:v>
                </c:pt>
                <c:pt idx="180">
                  <c:v>1.7396E-3</c:v>
                </c:pt>
                <c:pt idx="181">
                  <c:v>1.80276E-3</c:v>
                </c:pt>
                <c:pt idx="182">
                  <c:v>1.78181E-3</c:v>
                </c:pt>
                <c:pt idx="183">
                  <c:v>1.85608E-3</c:v>
                </c:pt>
                <c:pt idx="184">
                  <c:v>1.9066599999999999E-3</c:v>
                </c:pt>
                <c:pt idx="185">
                  <c:v>1.8316999999999999E-3</c:v>
                </c:pt>
                <c:pt idx="186">
                  <c:v>1.7659399999999999E-3</c:v>
                </c:pt>
                <c:pt idx="187">
                  <c:v>1.80258E-3</c:v>
                </c:pt>
                <c:pt idx="188">
                  <c:v>1.7390400000000001E-3</c:v>
                </c:pt>
                <c:pt idx="189">
                  <c:v>1.5671999999999999E-3</c:v>
                </c:pt>
                <c:pt idx="190">
                  <c:v>1.5999199999999999E-3</c:v>
                </c:pt>
                <c:pt idx="191">
                  <c:v>1.60075E-3</c:v>
                </c:pt>
                <c:pt idx="192">
                  <c:v>1.5826799999999999E-3</c:v>
                </c:pt>
                <c:pt idx="193">
                  <c:v>1.5908700000000001E-3</c:v>
                </c:pt>
                <c:pt idx="194">
                  <c:v>1.5705999999999999E-3</c:v>
                </c:pt>
                <c:pt idx="195">
                  <c:v>1.5898500000000001E-3</c:v>
                </c:pt>
                <c:pt idx="196">
                  <c:v>1.60546E-3</c:v>
                </c:pt>
                <c:pt idx="197">
                  <c:v>1.62765E-3</c:v>
                </c:pt>
                <c:pt idx="198">
                  <c:v>1.6493499999999999E-3</c:v>
                </c:pt>
                <c:pt idx="199">
                  <c:v>1.7126699999999999E-3</c:v>
                </c:pt>
                <c:pt idx="200">
                  <c:v>1.67092E-3</c:v>
                </c:pt>
                <c:pt idx="201">
                  <c:v>1.69415E-3</c:v>
                </c:pt>
                <c:pt idx="202">
                  <c:v>1.7212099999999999E-3</c:v>
                </c:pt>
                <c:pt idx="203">
                  <c:v>1.69512E-3</c:v>
                </c:pt>
                <c:pt idx="204">
                  <c:v>1.6532199999999999E-3</c:v>
                </c:pt>
                <c:pt idx="205">
                  <c:v>1.67425E-3</c:v>
                </c:pt>
                <c:pt idx="206">
                  <c:v>1.6666000000000001E-3</c:v>
                </c:pt>
                <c:pt idx="207">
                  <c:v>1.47525E-3</c:v>
                </c:pt>
                <c:pt idx="208">
                  <c:v>1.4802000000000001E-3</c:v>
                </c:pt>
                <c:pt idx="209">
                  <c:v>1.49884E-3</c:v>
                </c:pt>
                <c:pt idx="210">
                  <c:v>1.4766899999999999E-3</c:v>
                </c:pt>
                <c:pt idx="211">
                  <c:v>1.4609E-3</c:v>
                </c:pt>
                <c:pt idx="212">
                  <c:v>1.4618000000000001E-3</c:v>
                </c:pt>
                <c:pt idx="213">
                  <c:v>1.44666E-3</c:v>
                </c:pt>
                <c:pt idx="214">
                  <c:v>1.4244100000000001E-3</c:v>
                </c:pt>
                <c:pt idx="215">
                  <c:v>1.4220000000000001E-3</c:v>
                </c:pt>
                <c:pt idx="216">
                  <c:v>1.45751E-3</c:v>
                </c:pt>
                <c:pt idx="217">
                  <c:v>1.4963699999999999E-3</c:v>
                </c:pt>
                <c:pt idx="218">
                  <c:v>1.4576599999999999E-3</c:v>
                </c:pt>
                <c:pt idx="219">
                  <c:v>1.45531E-3</c:v>
                </c:pt>
                <c:pt idx="220">
                  <c:v>1.45546E-3</c:v>
                </c:pt>
                <c:pt idx="221">
                  <c:v>1.44557E-3</c:v>
                </c:pt>
                <c:pt idx="222">
                  <c:v>1.43147E-3</c:v>
                </c:pt>
                <c:pt idx="223">
                  <c:v>1.37272E-3</c:v>
                </c:pt>
                <c:pt idx="224">
                  <c:v>1.3851499999999999E-3</c:v>
                </c:pt>
                <c:pt idx="225">
                  <c:v>1.40857E-3</c:v>
                </c:pt>
                <c:pt idx="226">
                  <c:v>1.42768E-3</c:v>
                </c:pt>
                <c:pt idx="227">
                  <c:v>1.4514300000000001E-3</c:v>
                </c:pt>
                <c:pt idx="228">
                  <c:v>1.4496999999999999E-3</c:v>
                </c:pt>
                <c:pt idx="229">
                  <c:v>1.4072100000000001E-3</c:v>
                </c:pt>
                <c:pt idx="230">
                  <c:v>1.4069799999999999E-3</c:v>
                </c:pt>
                <c:pt idx="231">
                  <c:v>1.40054E-3</c:v>
                </c:pt>
                <c:pt idx="232">
                  <c:v>1.3185199999999999E-3</c:v>
                </c:pt>
                <c:pt idx="233">
                  <c:v>1.3276099999999999E-3</c:v>
                </c:pt>
                <c:pt idx="234">
                  <c:v>1.33808E-3</c:v>
                </c:pt>
                <c:pt idx="235">
                  <c:v>1.34201E-3</c:v>
                </c:pt>
                <c:pt idx="236">
                  <c:v>1.3441799999999999E-3</c:v>
                </c:pt>
                <c:pt idx="237">
                  <c:v>1.3555900000000001E-3</c:v>
                </c:pt>
                <c:pt idx="238">
                  <c:v>1.3768400000000001E-3</c:v>
                </c:pt>
                <c:pt idx="239">
                  <c:v>1.3789200000000001E-3</c:v>
                </c:pt>
                <c:pt idx="240">
                  <c:v>1.4288199999999999E-3</c:v>
                </c:pt>
                <c:pt idx="241">
                  <c:v>1.46675E-3</c:v>
                </c:pt>
                <c:pt idx="242">
                  <c:v>1.4748599999999999E-3</c:v>
                </c:pt>
                <c:pt idx="243">
                  <c:v>1.48032E-3</c:v>
                </c:pt>
                <c:pt idx="244">
                  <c:v>1.5414599999999999E-3</c:v>
                </c:pt>
                <c:pt idx="245">
                  <c:v>1.53225E-3</c:v>
                </c:pt>
                <c:pt idx="246">
                  <c:v>1.53286E-3</c:v>
                </c:pt>
                <c:pt idx="247">
                  <c:v>1.49935E-3</c:v>
                </c:pt>
                <c:pt idx="248">
                  <c:v>1.4781799999999999E-3</c:v>
                </c:pt>
                <c:pt idx="249">
                  <c:v>1.4837299999999999E-3</c:v>
                </c:pt>
                <c:pt idx="250">
                  <c:v>1.37243E-3</c:v>
                </c:pt>
                <c:pt idx="251">
                  <c:v>1.3409100000000001E-3</c:v>
                </c:pt>
                <c:pt idx="252">
                  <c:v>1.34772E-3</c:v>
                </c:pt>
                <c:pt idx="253">
                  <c:v>1.3497800000000001E-3</c:v>
                </c:pt>
                <c:pt idx="254">
                  <c:v>1.2579100000000001E-3</c:v>
                </c:pt>
                <c:pt idx="255">
                  <c:v>1.2481300000000001E-3</c:v>
                </c:pt>
                <c:pt idx="256">
                  <c:v>1.27775E-3</c:v>
                </c:pt>
                <c:pt idx="257">
                  <c:v>1.2673599999999999E-3</c:v>
                </c:pt>
                <c:pt idx="258">
                  <c:v>1.13568E-3</c:v>
                </c:pt>
                <c:pt idx="259">
                  <c:v>1.11888E-3</c:v>
                </c:pt>
                <c:pt idx="260">
                  <c:v>1.11819E-3</c:v>
                </c:pt>
                <c:pt idx="261">
                  <c:v>1.12516E-3</c:v>
                </c:pt>
                <c:pt idx="262">
                  <c:v>1.1099300000000001E-3</c:v>
                </c:pt>
                <c:pt idx="263">
                  <c:v>6.4289999999999996E-4</c:v>
                </c:pt>
                <c:pt idx="264">
                  <c:v>6.5300999999999998E-4</c:v>
                </c:pt>
                <c:pt idx="265">
                  <c:v>6.8581999999999996E-4</c:v>
                </c:pt>
                <c:pt idx="266">
                  <c:v>7.0288999999999996E-4</c:v>
                </c:pt>
                <c:pt idx="267">
                  <c:v>7.1664000000000005E-4</c:v>
                </c:pt>
                <c:pt idx="268">
                  <c:v>5.6110000000000003E-4</c:v>
                </c:pt>
                <c:pt idx="269">
                  <c:v>6.0189E-4</c:v>
                </c:pt>
                <c:pt idx="270">
                  <c:v>6.0488000000000002E-4</c:v>
                </c:pt>
                <c:pt idx="271">
                  <c:v>6.0964000000000005E-4</c:v>
                </c:pt>
                <c:pt idx="272">
                  <c:v>6.0592999999999997E-4</c:v>
                </c:pt>
                <c:pt idx="273">
                  <c:v>5.2426999999999997E-4</c:v>
                </c:pt>
                <c:pt idx="274">
                  <c:v>4.4855999999999997E-4</c:v>
                </c:pt>
                <c:pt idx="275">
                  <c:v>4.5110000000000001E-4</c:v>
                </c:pt>
                <c:pt idx="276">
                  <c:v>4.5897000000000001E-4</c:v>
                </c:pt>
                <c:pt idx="277">
                  <c:v>4.4967E-4</c:v>
                </c:pt>
                <c:pt idx="278">
                  <c:v>4.4255E-4</c:v>
                </c:pt>
                <c:pt idx="279">
                  <c:v>4.3758000000000002E-4</c:v>
                </c:pt>
                <c:pt idx="280">
                  <c:v>4.3151000000000002E-4</c:v>
                </c:pt>
                <c:pt idx="281">
                  <c:v>4.1449999999999999E-4</c:v>
                </c:pt>
                <c:pt idx="282">
                  <c:v>4.2159000000000001E-4</c:v>
                </c:pt>
                <c:pt idx="283">
                  <c:v>4.1901999999999998E-4</c:v>
                </c:pt>
                <c:pt idx="284">
                  <c:v>3.7195000000000001E-4</c:v>
                </c:pt>
                <c:pt idx="285">
                  <c:v>3.9103E-4</c:v>
                </c:pt>
                <c:pt idx="286">
                  <c:v>3.8634999999999999E-4</c:v>
                </c:pt>
                <c:pt idx="287">
                  <c:v>3.7095999999999999E-4</c:v>
                </c:pt>
                <c:pt idx="288">
                  <c:v>3.7121000000000002E-4</c:v>
                </c:pt>
                <c:pt idx="289">
                  <c:v>2.5113000000000002E-4</c:v>
                </c:pt>
                <c:pt idx="290">
                  <c:v>2.2694999999999999E-4</c:v>
                </c:pt>
                <c:pt idx="291">
                  <c:v>1.7505999999999999E-4</c:v>
                </c:pt>
                <c:pt idx="292" formatCode="0.00E+00">
                  <c:v>1.5818E-5</c:v>
                </c:pt>
                <c:pt idx="293">
                  <c:v>-1.1217000000000001E-4</c:v>
                </c:pt>
                <c:pt idx="294">
                  <c:v>-1.3532999999999999E-4</c:v>
                </c:pt>
                <c:pt idx="295">
                  <c:v>-2.6994999999999998E-4</c:v>
                </c:pt>
                <c:pt idx="296">
                  <c:v>-2.9480000000000001E-4</c:v>
                </c:pt>
                <c:pt idx="297">
                  <c:v>-2.9355000000000001E-4</c:v>
                </c:pt>
                <c:pt idx="298">
                  <c:v>-3.8215999999999999E-4</c:v>
                </c:pt>
                <c:pt idx="299">
                  <c:v>-4.4408000000000002E-4</c:v>
                </c:pt>
                <c:pt idx="300">
                  <c:v>-4.9918E-4</c:v>
                </c:pt>
                <c:pt idx="301">
                  <c:v>-6.5092999999999998E-4</c:v>
                </c:pt>
                <c:pt idx="302">
                  <c:v>-7.9524999999999995E-4</c:v>
                </c:pt>
                <c:pt idx="303">
                  <c:v>-7.9920999999999996E-4</c:v>
                </c:pt>
                <c:pt idx="304">
                  <c:v>-8.2633999999999995E-4</c:v>
                </c:pt>
                <c:pt idx="305">
                  <c:v>-9.5728000000000002E-4</c:v>
                </c:pt>
                <c:pt idx="306">
                  <c:v>-9.6009000000000003E-4</c:v>
                </c:pt>
                <c:pt idx="307">
                  <c:v>-9.9324000000000005E-4</c:v>
                </c:pt>
                <c:pt idx="308">
                  <c:v>-1.0315700000000001E-3</c:v>
                </c:pt>
                <c:pt idx="309">
                  <c:v>-1.03608E-3</c:v>
                </c:pt>
                <c:pt idx="310">
                  <c:v>-9.9882000000000009E-4</c:v>
                </c:pt>
                <c:pt idx="311">
                  <c:v>-1.1346399999999999E-3</c:v>
                </c:pt>
                <c:pt idx="312">
                  <c:v>-1.23522E-3</c:v>
                </c:pt>
                <c:pt idx="313">
                  <c:v>-1.2979999999999999E-3</c:v>
                </c:pt>
                <c:pt idx="314">
                  <c:v>-1.40076E-3</c:v>
                </c:pt>
                <c:pt idx="315">
                  <c:v>-1.48419E-3</c:v>
                </c:pt>
                <c:pt idx="316">
                  <c:v>-1.60063E-3</c:v>
                </c:pt>
                <c:pt idx="317">
                  <c:v>-1.60187E-3</c:v>
                </c:pt>
                <c:pt idx="318">
                  <c:v>-1.60187E-3</c:v>
                </c:pt>
                <c:pt idx="319">
                  <c:v>-1.6528599999999999E-3</c:v>
                </c:pt>
                <c:pt idx="320">
                  <c:v>-1.6559400000000001E-3</c:v>
                </c:pt>
                <c:pt idx="321">
                  <c:v>-1.6495500000000001E-3</c:v>
                </c:pt>
                <c:pt idx="322">
                  <c:v>-1.7080000000000001E-3</c:v>
                </c:pt>
                <c:pt idx="323">
                  <c:v>-2.2250600000000001E-3</c:v>
                </c:pt>
                <c:pt idx="324">
                  <c:v>-2.2267400000000001E-3</c:v>
                </c:pt>
                <c:pt idx="325">
                  <c:v>-2.3086999999999999E-3</c:v>
                </c:pt>
                <c:pt idx="326">
                  <c:v>-2.45109E-3</c:v>
                </c:pt>
                <c:pt idx="327">
                  <c:v>-2.4588700000000002E-3</c:v>
                </c:pt>
                <c:pt idx="328">
                  <c:v>-2.45722E-3</c:v>
                </c:pt>
                <c:pt idx="329">
                  <c:v>-2.71762E-3</c:v>
                </c:pt>
                <c:pt idx="330">
                  <c:v>-2.7922699999999999E-3</c:v>
                </c:pt>
                <c:pt idx="331">
                  <c:v>-2.8129000000000001E-3</c:v>
                </c:pt>
                <c:pt idx="332">
                  <c:v>-3.1805599999999998E-3</c:v>
                </c:pt>
                <c:pt idx="333">
                  <c:v>-3.2922799999999999E-3</c:v>
                </c:pt>
                <c:pt idx="334">
                  <c:v>-3.3315699999999998E-3</c:v>
                </c:pt>
                <c:pt idx="335">
                  <c:v>-3.42932E-3</c:v>
                </c:pt>
                <c:pt idx="336">
                  <c:v>-3.4743399999999998E-3</c:v>
                </c:pt>
                <c:pt idx="337">
                  <c:v>-3.41655E-3</c:v>
                </c:pt>
                <c:pt idx="338">
                  <c:v>-3.44283E-3</c:v>
                </c:pt>
                <c:pt idx="339">
                  <c:v>-3.5006099999999999E-3</c:v>
                </c:pt>
                <c:pt idx="340">
                  <c:v>-3.5121499999999999E-3</c:v>
                </c:pt>
                <c:pt idx="341">
                  <c:v>-3.54098E-3</c:v>
                </c:pt>
                <c:pt idx="342">
                  <c:v>-3.64285E-3</c:v>
                </c:pt>
                <c:pt idx="343">
                  <c:v>-3.6599200000000001E-3</c:v>
                </c:pt>
                <c:pt idx="344">
                  <c:v>-3.6699800000000002E-3</c:v>
                </c:pt>
                <c:pt idx="345">
                  <c:v>-3.6731300000000001E-3</c:v>
                </c:pt>
                <c:pt idx="346">
                  <c:v>-3.7203200000000001E-3</c:v>
                </c:pt>
                <c:pt idx="347">
                  <c:v>-3.7146900000000001E-3</c:v>
                </c:pt>
                <c:pt idx="348">
                  <c:v>-3.78817E-3</c:v>
                </c:pt>
                <c:pt idx="349">
                  <c:v>-3.8709899999999999E-3</c:v>
                </c:pt>
                <c:pt idx="350">
                  <c:v>-4.0004999999999997E-3</c:v>
                </c:pt>
                <c:pt idx="351">
                  <c:v>-4.0216799999999997E-3</c:v>
                </c:pt>
                <c:pt idx="352">
                  <c:v>-4.0879499999999999E-3</c:v>
                </c:pt>
                <c:pt idx="353">
                  <c:v>-4.17367E-3</c:v>
                </c:pt>
                <c:pt idx="354">
                  <c:v>-4.2039699999999996E-3</c:v>
                </c:pt>
                <c:pt idx="355">
                  <c:v>-4.1925599999999997E-3</c:v>
                </c:pt>
                <c:pt idx="356">
                  <c:v>-4.2572799999999996E-3</c:v>
                </c:pt>
                <c:pt idx="357">
                  <c:v>-4.3273900000000004E-3</c:v>
                </c:pt>
                <c:pt idx="358">
                  <c:v>-4.3207000000000002E-3</c:v>
                </c:pt>
                <c:pt idx="359">
                  <c:v>-4.4178500000000001E-3</c:v>
                </c:pt>
                <c:pt idx="360">
                  <c:v>-4.3790499999999998E-3</c:v>
                </c:pt>
                <c:pt idx="361">
                  <c:v>-4.5383000000000003E-3</c:v>
                </c:pt>
                <c:pt idx="362">
                  <c:v>-4.5313699999999998E-3</c:v>
                </c:pt>
                <c:pt idx="363">
                  <c:v>-4.5153600000000004E-3</c:v>
                </c:pt>
                <c:pt idx="364">
                  <c:v>-4.6241800000000003E-3</c:v>
                </c:pt>
                <c:pt idx="365">
                  <c:v>-4.5080199999999997E-3</c:v>
                </c:pt>
                <c:pt idx="366">
                  <c:v>-4.8716200000000001E-3</c:v>
                </c:pt>
                <c:pt idx="367">
                  <c:v>-4.8838600000000003E-3</c:v>
                </c:pt>
                <c:pt idx="368">
                  <c:v>-4.9116000000000003E-3</c:v>
                </c:pt>
                <c:pt idx="369">
                  <c:v>-4.5175700000000003E-3</c:v>
                </c:pt>
                <c:pt idx="370">
                  <c:v>-4.6624600000000002E-3</c:v>
                </c:pt>
                <c:pt idx="371">
                  <c:v>-4.4268800000000002E-3</c:v>
                </c:pt>
                <c:pt idx="372">
                  <c:v>-4.5500599999999999E-3</c:v>
                </c:pt>
                <c:pt idx="373">
                  <c:v>-4.71171E-3</c:v>
                </c:pt>
                <c:pt idx="374">
                  <c:v>-4.5306299999999999E-3</c:v>
                </c:pt>
                <c:pt idx="375">
                  <c:v>-4.7120599999999997E-3</c:v>
                </c:pt>
                <c:pt idx="376">
                  <c:v>-5.0744400000000004E-3</c:v>
                </c:pt>
                <c:pt idx="377">
                  <c:v>-5.1104499999999999E-3</c:v>
                </c:pt>
                <c:pt idx="378">
                  <c:v>-5.0954900000000003E-3</c:v>
                </c:pt>
                <c:pt idx="379">
                  <c:v>-5.1421699999999997E-3</c:v>
                </c:pt>
                <c:pt idx="380">
                  <c:v>-5.3032799999999996E-3</c:v>
                </c:pt>
                <c:pt idx="381">
                  <c:v>-6.0486000000000003E-3</c:v>
                </c:pt>
                <c:pt idx="382">
                  <c:v>-5.9547300000000001E-3</c:v>
                </c:pt>
                <c:pt idx="383">
                  <c:v>-5.7953099999999997E-3</c:v>
                </c:pt>
                <c:pt idx="384">
                  <c:v>-5.0683999999999998E-3</c:v>
                </c:pt>
                <c:pt idx="385">
                  <c:v>-4.6331100000000002E-3</c:v>
                </c:pt>
                <c:pt idx="386">
                  <c:v>-3.86719E-3</c:v>
                </c:pt>
                <c:pt idx="387">
                  <c:v>-3.84673E-3</c:v>
                </c:pt>
                <c:pt idx="388">
                  <c:v>-3.84499E-3</c:v>
                </c:pt>
                <c:pt idx="389">
                  <c:v>-3.9463700000000003E-3</c:v>
                </c:pt>
                <c:pt idx="390">
                  <c:v>-4.0253499999999996E-3</c:v>
                </c:pt>
                <c:pt idx="391">
                  <c:v>-4.8857600000000003E-3</c:v>
                </c:pt>
                <c:pt idx="392">
                  <c:v>-5.6542199999999997E-3</c:v>
                </c:pt>
                <c:pt idx="393">
                  <c:v>-4.6398899999999998E-3</c:v>
                </c:pt>
                <c:pt idx="394">
                  <c:v>-5.1583599999999999E-3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13-465A-A276-62266B0B3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792576"/>
        <c:axId val="167793152"/>
      </c:scatterChart>
      <c:valAx>
        <c:axId val="16779257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7793152"/>
        <c:crosses val="autoZero"/>
        <c:crossBetween val="midCat"/>
      </c:valAx>
      <c:valAx>
        <c:axId val="167793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7925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0.35679722726966823"/>
                  <c:y val="-0.35871020445210922"/>
                </c:manualLayout>
              </c:layout>
              <c:numFmt formatCode="General" sourceLinked="0"/>
            </c:trendlineLbl>
          </c:trendline>
          <c:xVal>
            <c:numRef>
              <c:f>'Data fresh bones'!$GL$4:$GL$398</c:f>
              <c:numCache>
                <c:formatCode>0.00E+00</c:formatCode>
                <c:ptCount val="395"/>
                <c:pt idx="0">
                  <c:v>-1.0050200000000001E-5</c:v>
                </c:pt>
                <c:pt idx="1">
                  <c:v>-3.09995E-5</c:v>
                </c:pt>
                <c:pt idx="2">
                  <c:v>-1.7306999999999999E-5</c:v>
                </c:pt>
                <c:pt idx="3">
                  <c:v>4.8637499999999998E-6</c:v>
                </c:pt>
                <c:pt idx="4">
                  <c:v>8.2272099999999994E-5</c:v>
                </c:pt>
                <c:pt idx="5" formatCode="General">
                  <c:v>3.91436E-4</c:v>
                </c:pt>
                <c:pt idx="6" formatCode="General">
                  <c:v>9.9547200000000007E-4</c:v>
                </c:pt>
                <c:pt idx="7" formatCode="General">
                  <c:v>1.9162339999999999E-3</c:v>
                </c:pt>
                <c:pt idx="8" formatCode="General">
                  <c:v>3.1278120000000002E-3</c:v>
                </c:pt>
                <c:pt idx="9" formatCode="General">
                  <c:v>4.7293750000000001E-3</c:v>
                </c:pt>
                <c:pt idx="10" formatCode="General">
                  <c:v>6.7275989999999999E-3</c:v>
                </c:pt>
                <c:pt idx="11" formatCode="General">
                  <c:v>8.6894020000000006E-3</c:v>
                </c:pt>
                <c:pt idx="12" formatCode="General">
                  <c:v>1.0470421000000001E-2</c:v>
                </c:pt>
                <c:pt idx="13" formatCode="General">
                  <c:v>1.2168905000000001E-2</c:v>
                </c:pt>
                <c:pt idx="14" formatCode="General">
                  <c:v>1.394306E-2</c:v>
                </c:pt>
                <c:pt idx="15" formatCode="General">
                  <c:v>1.5511317E-2</c:v>
                </c:pt>
                <c:pt idx="16" formatCode="General">
                  <c:v>1.7112028000000001E-2</c:v>
                </c:pt>
                <c:pt idx="17" formatCode="General">
                  <c:v>1.9441554E-2</c:v>
                </c:pt>
                <c:pt idx="18" formatCode="General">
                  <c:v>2.2516357000000001E-2</c:v>
                </c:pt>
                <c:pt idx="19" formatCode="General">
                  <c:v>2.6564055E-2</c:v>
                </c:pt>
                <c:pt idx="20" formatCode="General">
                  <c:v>3.1716520999999998E-2</c:v>
                </c:pt>
                <c:pt idx="21" formatCode="General">
                  <c:v>3.6796840999999997E-2</c:v>
                </c:pt>
                <c:pt idx="22" formatCode="General">
                  <c:v>4.1434247E-2</c:v>
                </c:pt>
                <c:pt idx="23" formatCode="General">
                  <c:v>4.6333613000000003E-2</c:v>
                </c:pt>
                <c:pt idx="24" formatCode="General">
                  <c:v>5.1256155999999997E-2</c:v>
                </c:pt>
                <c:pt idx="25" formatCode="General">
                  <c:v>5.5357644999999997E-2</c:v>
                </c:pt>
                <c:pt idx="26" formatCode="General">
                  <c:v>6.0323666999999997E-2</c:v>
                </c:pt>
                <c:pt idx="27" formatCode="General">
                  <c:v>6.6252397000000005E-2</c:v>
                </c:pt>
                <c:pt idx="28" formatCode="General">
                  <c:v>7.1848551999999996E-2</c:v>
                </c:pt>
                <c:pt idx="29" formatCode="General">
                  <c:v>7.7691163999999993E-2</c:v>
                </c:pt>
                <c:pt idx="30" formatCode="General">
                  <c:v>8.4492273000000007E-2</c:v>
                </c:pt>
                <c:pt idx="31" formatCode="General">
                  <c:v>9.0733257999999997E-2</c:v>
                </c:pt>
                <c:pt idx="32" formatCode="General">
                  <c:v>9.7269188000000006E-2</c:v>
                </c:pt>
                <c:pt idx="33" formatCode="General">
                  <c:v>0.10467639400000001</c:v>
                </c:pt>
                <c:pt idx="34" formatCode="General">
                  <c:v>0.11105503899999999</c:v>
                </c:pt>
                <c:pt idx="35" formatCode="General">
                  <c:v>0.118437496</c:v>
                </c:pt>
                <c:pt idx="36" formatCode="General">
                  <c:v>0.12918633900000001</c:v>
                </c:pt>
                <c:pt idx="37" formatCode="General">
                  <c:v>0.141281341</c:v>
                </c:pt>
                <c:pt idx="38" formatCode="General">
                  <c:v>0.15237878999999999</c:v>
                </c:pt>
                <c:pt idx="39" formatCode="General">
                  <c:v>0.16297455199999999</c:v>
                </c:pt>
                <c:pt idx="40" formatCode="General">
                  <c:v>0.17186409</c:v>
                </c:pt>
                <c:pt idx="41" formatCode="General">
                  <c:v>0.177239534</c:v>
                </c:pt>
                <c:pt idx="42" formatCode="General">
                  <c:v>0.180878127</c:v>
                </c:pt>
                <c:pt idx="43" formatCode="General">
                  <c:v>0.186144014</c:v>
                </c:pt>
                <c:pt idx="44" formatCode="General">
                  <c:v>0.19183673000000001</c:v>
                </c:pt>
                <c:pt idx="45" formatCode="General">
                  <c:v>0.19754669</c:v>
                </c:pt>
                <c:pt idx="46" formatCode="General">
                  <c:v>0.20401033299999999</c:v>
                </c:pt>
                <c:pt idx="47" formatCode="General">
                  <c:v>0.21060332600000001</c:v>
                </c:pt>
                <c:pt idx="48" formatCode="General">
                  <c:v>0.21632763799999999</c:v>
                </c:pt>
                <c:pt idx="49" formatCode="General">
                  <c:v>0.222676965</c:v>
                </c:pt>
                <c:pt idx="50" formatCode="General">
                  <c:v>0.22947706900000001</c:v>
                </c:pt>
                <c:pt idx="51" formatCode="General">
                  <c:v>0.23700049000000001</c:v>
                </c:pt>
                <c:pt idx="52" formatCode="General">
                  <c:v>0.24474200600000001</c:v>
                </c:pt>
                <c:pt idx="53" formatCode="General">
                  <c:v>0.25196832600000002</c:v>
                </c:pt>
                <c:pt idx="54" formatCode="General">
                  <c:v>0.25858241500000001</c:v>
                </c:pt>
                <c:pt idx="55" formatCode="General">
                  <c:v>0.26514890099999999</c:v>
                </c:pt>
                <c:pt idx="56" formatCode="General">
                  <c:v>0.271526141</c:v>
                </c:pt>
                <c:pt idx="57" formatCode="General">
                  <c:v>0.27740347799999998</c:v>
                </c:pt>
                <c:pt idx="58" formatCode="General">
                  <c:v>0.282951485</c:v>
                </c:pt>
                <c:pt idx="59" formatCode="General">
                  <c:v>0.28912991300000002</c:v>
                </c:pt>
                <c:pt idx="60" formatCode="General">
                  <c:v>0.29449767100000002</c:v>
                </c:pt>
                <c:pt idx="61" formatCode="General">
                  <c:v>0.29823954000000003</c:v>
                </c:pt>
                <c:pt idx="62" formatCode="General">
                  <c:v>0.30167517599999999</c:v>
                </c:pt>
                <c:pt idx="63" formatCode="General">
                  <c:v>0.30736896600000002</c:v>
                </c:pt>
                <c:pt idx="64" formatCode="General">
                  <c:v>0.31410913200000001</c:v>
                </c:pt>
                <c:pt idx="65" formatCode="General">
                  <c:v>0.32050811400000001</c:v>
                </c:pt>
                <c:pt idx="66" formatCode="General">
                  <c:v>0.32787283699999997</c:v>
                </c:pt>
                <c:pt idx="67" formatCode="General">
                  <c:v>0.33677528099999998</c:v>
                </c:pt>
                <c:pt idx="68" formatCode="General">
                  <c:v>0.34505782000000002</c:v>
                </c:pt>
                <c:pt idx="69" formatCode="General">
                  <c:v>0.35247060699999999</c:v>
                </c:pt>
                <c:pt idx="70" formatCode="General">
                  <c:v>0.36130951700000002</c:v>
                </c:pt>
                <c:pt idx="71" formatCode="General">
                  <c:v>0.370502216</c:v>
                </c:pt>
                <c:pt idx="72" formatCode="General">
                  <c:v>0.378771739</c:v>
                </c:pt>
                <c:pt idx="73" formatCode="General">
                  <c:v>0.38586677600000002</c:v>
                </c:pt>
                <c:pt idx="74" formatCode="General">
                  <c:v>0.39145904999999998</c:v>
                </c:pt>
                <c:pt idx="75" formatCode="General">
                  <c:v>0.39582582399999999</c:v>
                </c:pt>
                <c:pt idx="76" formatCode="General">
                  <c:v>0.39995814000000002</c:v>
                </c:pt>
                <c:pt idx="77" formatCode="General">
                  <c:v>0.40357179700000001</c:v>
                </c:pt>
                <c:pt idx="78" formatCode="General">
                  <c:v>0.40749422499999999</c:v>
                </c:pt>
                <c:pt idx="79" formatCode="General">
                  <c:v>0.41411791399999998</c:v>
                </c:pt>
                <c:pt idx="80" formatCode="General">
                  <c:v>0.42301226600000003</c:v>
                </c:pt>
                <c:pt idx="81" formatCode="General">
                  <c:v>0.432916099</c:v>
                </c:pt>
                <c:pt idx="82" formatCode="General">
                  <c:v>0.44276971399999998</c:v>
                </c:pt>
                <c:pt idx="83" formatCode="General">
                  <c:v>0.45275770700000001</c:v>
                </c:pt>
                <c:pt idx="84" formatCode="General">
                  <c:v>0.461883979</c:v>
                </c:pt>
                <c:pt idx="85" formatCode="General">
                  <c:v>0.46831508199999999</c:v>
                </c:pt>
                <c:pt idx="86" formatCode="General">
                  <c:v>0.47282634800000001</c:v>
                </c:pt>
                <c:pt idx="87" formatCode="General">
                  <c:v>0.477817143</c:v>
                </c:pt>
                <c:pt idx="88" formatCode="General">
                  <c:v>0.48359304600000003</c:v>
                </c:pt>
                <c:pt idx="89" formatCode="General">
                  <c:v>0.48968608200000002</c:v>
                </c:pt>
                <c:pt idx="90" formatCode="General">
                  <c:v>0.496510063</c:v>
                </c:pt>
                <c:pt idx="91" formatCode="General">
                  <c:v>0.50459912500000004</c:v>
                </c:pt>
                <c:pt idx="92" formatCode="General">
                  <c:v>0.51334192599999995</c:v>
                </c:pt>
                <c:pt idx="93" formatCode="General">
                  <c:v>0.52055007900000005</c:v>
                </c:pt>
                <c:pt idx="94" formatCode="General">
                  <c:v>0.52629955699999997</c:v>
                </c:pt>
                <c:pt idx="95" formatCode="General">
                  <c:v>0.53314898700000002</c:v>
                </c:pt>
                <c:pt idx="96" formatCode="General">
                  <c:v>0.539788186</c:v>
                </c:pt>
                <c:pt idx="97" formatCode="General">
                  <c:v>0.544698927</c:v>
                </c:pt>
                <c:pt idx="98" formatCode="General">
                  <c:v>0.54887519200000001</c:v>
                </c:pt>
                <c:pt idx="99" formatCode="General">
                  <c:v>0.55468221500000003</c:v>
                </c:pt>
                <c:pt idx="100" formatCode="General">
                  <c:v>0.56326103800000005</c:v>
                </c:pt>
                <c:pt idx="101" formatCode="General">
                  <c:v>0.57241284999999997</c:v>
                </c:pt>
                <c:pt idx="102" formatCode="General">
                  <c:v>0.58260798199999997</c:v>
                </c:pt>
                <c:pt idx="103" formatCode="General">
                  <c:v>0.59544859299999997</c:v>
                </c:pt>
                <c:pt idx="104" formatCode="General">
                  <c:v>0.60889065799999997</c:v>
                </c:pt>
                <c:pt idx="105" formatCode="General">
                  <c:v>0.618948359</c:v>
                </c:pt>
                <c:pt idx="106" formatCode="General">
                  <c:v>0.62753520399999996</c:v>
                </c:pt>
                <c:pt idx="107" formatCode="General">
                  <c:v>0.63678594200000005</c:v>
                </c:pt>
                <c:pt idx="108" formatCode="General">
                  <c:v>0.64532334800000002</c:v>
                </c:pt>
                <c:pt idx="109" formatCode="General">
                  <c:v>0.65421832000000002</c:v>
                </c:pt>
                <c:pt idx="110" formatCode="General">
                  <c:v>0.66437887699999998</c:v>
                </c:pt>
                <c:pt idx="111" formatCode="General">
                  <c:v>0.67462029700000004</c:v>
                </c:pt>
                <c:pt idx="112" formatCode="General">
                  <c:v>0.68458321</c:v>
                </c:pt>
                <c:pt idx="113" formatCode="General">
                  <c:v>0.69400640700000005</c:v>
                </c:pt>
                <c:pt idx="114" formatCode="General">
                  <c:v>0.70090309900000003</c:v>
                </c:pt>
                <c:pt idx="115" formatCode="General">
                  <c:v>0.70635453000000004</c:v>
                </c:pt>
                <c:pt idx="116" formatCode="General">
                  <c:v>0.71247634800000004</c:v>
                </c:pt>
                <c:pt idx="117" formatCode="General">
                  <c:v>0.71788292600000003</c:v>
                </c:pt>
                <c:pt idx="118" formatCode="General">
                  <c:v>0.72227394700000003</c:v>
                </c:pt>
                <c:pt idx="119" formatCode="General">
                  <c:v>0.72702928700000002</c:v>
                </c:pt>
                <c:pt idx="120" formatCode="General">
                  <c:v>0.73258188499999999</c:v>
                </c:pt>
                <c:pt idx="121" formatCode="General">
                  <c:v>0.73781686199999996</c:v>
                </c:pt>
                <c:pt idx="122" formatCode="General">
                  <c:v>0.74265823799999997</c:v>
                </c:pt>
                <c:pt idx="123" formatCode="General">
                  <c:v>0.74804893100000003</c:v>
                </c:pt>
                <c:pt idx="124" formatCode="General">
                  <c:v>0.75329128000000001</c:v>
                </c:pt>
                <c:pt idx="125" formatCode="General">
                  <c:v>0.75736055800000002</c:v>
                </c:pt>
                <c:pt idx="126" formatCode="General">
                  <c:v>0.76199449100000005</c:v>
                </c:pt>
                <c:pt idx="127" formatCode="General">
                  <c:v>0.76700819200000003</c:v>
                </c:pt>
                <c:pt idx="128" formatCode="General">
                  <c:v>0.77135871</c:v>
                </c:pt>
                <c:pt idx="129" formatCode="General">
                  <c:v>0.77502615699999999</c:v>
                </c:pt>
                <c:pt idx="130" formatCode="General">
                  <c:v>0.77907250699999997</c:v>
                </c:pt>
                <c:pt idx="131" formatCode="General">
                  <c:v>0.78442660099999995</c:v>
                </c:pt>
                <c:pt idx="132" formatCode="General">
                  <c:v>0.78954758000000003</c:v>
                </c:pt>
                <c:pt idx="133" formatCode="General">
                  <c:v>0.79427144100000002</c:v>
                </c:pt>
                <c:pt idx="134" formatCode="General">
                  <c:v>0.79970017000000004</c:v>
                </c:pt>
                <c:pt idx="135" formatCode="General">
                  <c:v>0.80648933700000003</c:v>
                </c:pt>
                <c:pt idx="136" formatCode="General">
                  <c:v>0.81169139099999998</c:v>
                </c:pt>
                <c:pt idx="137" formatCode="General">
                  <c:v>0.81661490999999997</c:v>
                </c:pt>
                <c:pt idx="138" formatCode="General">
                  <c:v>0.82238590899999997</c:v>
                </c:pt>
                <c:pt idx="139" formatCode="General">
                  <c:v>0.82863042399999998</c:v>
                </c:pt>
                <c:pt idx="140" formatCode="General">
                  <c:v>0.83368386400000005</c:v>
                </c:pt>
                <c:pt idx="141" formatCode="General">
                  <c:v>0.83869591399999999</c:v>
                </c:pt>
                <c:pt idx="142" formatCode="General">
                  <c:v>0.84459845200000006</c:v>
                </c:pt>
                <c:pt idx="143" formatCode="General">
                  <c:v>0.85059438899999995</c:v>
                </c:pt>
                <c:pt idx="144" formatCode="General">
                  <c:v>0.85583561399999997</c:v>
                </c:pt>
                <c:pt idx="145" formatCode="General">
                  <c:v>0.86023712699999999</c:v>
                </c:pt>
                <c:pt idx="146" formatCode="General">
                  <c:v>0.86404238099999997</c:v>
                </c:pt>
                <c:pt idx="147" formatCode="General">
                  <c:v>0.86805786699999998</c:v>
                </c:pt>
                <c:pt idx="148" formatCode="General">
                  <c:v>0.87353760999999996</c:v>
                </c:pt>
                <c:pt idx="149" formatCode="General">
                  <c:v>0.879358996</c:v>
                </c:pt>
                <c:pt idx="150" formatCode="General">
                  <c:v>0.88565262499999997</c:v>
                </c:pt>
                <c:pt idx="151" formatCode="General">
                  <c:v>0.89262499100000003</c:v>
                </c:pt>
                <c:pt idx="152" formatCode="General">
                  <c:v>0.90009908999999999</c:v>
                </c:pt>
                <c:pt idx="153" formatCode="General">
                  <c:v>0.90578079600000005</c:v>
                </c:pt>
                <c:pt idx="154" formatCode="General">
                  <c:v>0.91166493299999996</c:v>
                </c:pt>
                <c:pt idx="155" formatCode="General">
                  <c:v>0.91889390199999998</c:v>
                </c:pt>
                <c:pt idx="156" formatCode="General">
                  <c:v>0.92691036100000002</c:v>
                </c:pt>
                <c:pt idx="157" formatCode="General">
                  <c:v>0.93454810499999996</c:v>
                </c:pt>
                <c:pt idx="158" formatCode="General">
                  <c:v>0.94315866299999995</c:v>
                </c:pt>
                <c:pt idx="159" formatCode="General">
                  <c:v>0.95195614299999998</c:v>
                </c:pt>
                <c:pt idx="160" formatCode="General">
                  <c:v>0.96022266999999994</c:v>
                </c:pt>
                <c:pt idx="161" formatCode="General">
                  <c:v>0.96794012799999996</c:v>
                </c:pt>
                <c:pt idx="162" formatCode="General">
                  <c:v>0.97535663699999997</c:v>
                </c:pt>
                <c:pt idx="163" formatCode="General">
                  <c:v>0.98238034399999996</c:v>
                </c:pt>
                <c:pt idx="164" formatCode="General">
                  <c:v>0.98901358699999997</c:v>
                </c:pt>
                <c:pt idx="165" formatCode="General">
                  <c:v>0.99513421999999996</c:v>
                </c:pt>
                <c:pt idx="166" formatCode="General">
                  <c:v>1.0006158810000001</c:v>
                </c:pt>
                <c:pt idx="167" formatCode="General">
                  <c:v>1.006663705</c:v>
                </c:pt>
                <c:pt idx="168" formatCode="General">
                  <c:v>1.012825519</c:v>
                </c:pt>
                <c:pt idx="169" formatCode="General">
                  <c:v>1.0181307980000001</c:v>
                </c:pt>
                <c:pt idx="170" formatCode="General">
                  <c:v>1.023552343</c:v>
                </c:pt>
                <c:pt idx="171" formatCode="General">
                  <c:v>1.030170348</c:v>
                </c:pt>
                <c:pt idx="172" formatCode="General">
                  <c:v>1.0367470889999999</c:v>
                </c:pt>
                <c:pt idx="173" formatCode="General">
                  <c:v>1.0443155879999999</c:v>
                </c:pt>
                <c:pt idx="174" formatCode="General">
                  <c:v>1.0535483320000001</c:v>
                </c:pt>
                <c:pt idx="175" formatCode="General">
                  <c:v>1.0622912369999999</c:v>
                </c:pt>
                <c:pt idx="176" formatCode="General">
                  <c:v>1.0698248260000001</c:v>
                </c:pt>
                <c:pt idx="177" formatCode="General">
                  <c:v>1.076439143</c:v>
                </c:pt>
                <c:pt idx="178" formatCode="General">
                  <c:v>1.081171613</c:v>
                </c:pt>
                <c:pt idx="179" formatCode="General">
                  <c:v>1.0844742869999999</c:v>
                </c:pt>
                <c:pt idx="180" formatCode="General">
                  <c:v>1.087230825</c:v>
                </c:pt>
                <c:pt idx="181" formatCode="General">
                  <c:v>1.0908808510000001</c:v>
                </c:pt>
                <c:pt idx="182" formatCode="General">
                  <c:v>1.09586476</c:v>
                </c:pt>
                <c:pt idx="183" formatCode="General">
                  <c:v>1.1015255960000001</c:v>
                </c:pt>
                <c:pt idx="184" formatCode="General">
                  <c:v>1.1079306</c:v>
                </c:pt>
                <c:pt idx="185" formatCode="General">
                  <c:v>1.1150221490000001</c:v>
                </c:pt>
                <c:pt idx="186" formatCode="General">
                  <c:v>1.1212504990000001</c:v>
                </c:pt>
                <c:pt idx="187" formatCode="General">
                  <c:v>1.1260397360000001</c:v>
                </c:pt>
                <c:pt idx="188" formatCode="General">
                  <c:v>1.130300809</c:v>
                </c:pt>
                <c:pt idx="189" formatCode="General">
                  <c:v>1.1342087700000001</c:v>
                </c:pt>
                <c:pt idx="190" formatCode="General">
                  <c:v>1.138260593</c:v>
                </c:pt>
                <c:pt idx="191" formatCode="General">
                  <c:v>1.142248972</c:v>
                </c:pt>
                <c:pt idx="192" formatCode="General">
                  <c:v>1.1462643910000001</c:v>
                </c:pt>
                <c:pt idx="193" formatCode="General">
                  <c:v>1.1513592159999999</c:v>
                </c:pt>
                <c:pt idx="194" formatCode="General">
                  <c:v>1.1568056840000001</c:v>
                </c:pt>
                <c:pt idx="195" formatCode="General">
                  <c:v>1.1625845829999999</c:v>
                </c:pt>
                <c:pt idx="196" formatCode="General">
                  <c:v>1.168858752</c:v>
                </c:pt>
                <c:pt idx="197" formatCode="General">
                  <c:v>1.1749795890000001</c:v>
                </c:pt>
                <c:pt idx="198" formatCode="General">
                  <c:v>1.1807563919999999</c:v>
                </c:pt>
                <c:pt idx="199" formatCode="General">
                  <c:v>1.18696165</c:v>
                </c:pt>
                <c:pt idx="200" formatCode="General">
                  <c:v>1.1927221109999999</c:v>
                </c:pt>
                <c:pt idx="201" formatCode="General">
                  <c:v>1.1984587289999999</c:v>
                </c:pt>
                <c:pt idx="202" formatCode="General">
                  <c:v>1.2045707960000001</c:v>
                </c:pt>
                <c:pt idx="203" formatCode="General">
                  <c:v>1.210345859</c:v>
                </c:pt>
                <c:pt idx="204" formatCode="General">
                  <c:v>1.2154693700000001</c:v>
                </c:pt>
                <c:pt idx="205" formatCode="General">
                  <c:v>1.2202810900000001</c:v>
                </c:pt>
                <c:pt idx="206" formatCode="General">
                  <c:v>1.224627999</c:v>
                </c:pt>
                <c:pt idx="207" formatCode="General">
                  <c:v>1.229238252</c:v>
                </c:pt>
                <c:pt idx="208" formatCode="General">
                  <c:v>1.233972238</c:v>
                </c:pt>
                <c:pt idx="209" formatCode="General">
                  <c:v>1.239812524</c:v>
                </c:pt>
                <c:pt idx="210" formatCode="General">
                  <c:v>1.246955013</c:v>
                </c:pt>
                <c:pt idx="211" formatCode="General">
                  <c:v>1.254955262</c:v>
                </c:pt>
                <c:pt idx="212" formatCode="General">
                  <c:v>1.262455603</c:v>
                </c:pt>
                <c:pt idx="213" formatCode="General">
                  <c:v>1.2699382779999999</c:v>
                </c:pt>
                <c:pt idx="214" formatCode="General">
                  <c:v>1.276895605</c:v>
                </c:pt>
                <c:pt idx="215" formatCode="General">
                  <c:v>1.2833708989999999</c:v>
                </c:pt>
                <c:pt idx="216" formatCode="General">
                  <c:v>1.2893911</c:v>
                </c:pt>
                <c:pt idx="217" formatCode="General">
                  <c:v>1.2955331450000001</c:v>
                </c:pt>
                <c:pt idx="218" formatCode="General">
                  <c:v>1.301284128</c:v>
                </c:pt>
                <c:pt idx="219" formatCode="General">
                  <c:v>1.306330405</c:v>
                </c:pt>
                <c:pt idx="220" formatCode="General">
                  <c:v>1.3105943609999999</c:v>
                </c:pt>
                <c:pt idx="221" formatCode="General">
                  <c:v>1.31395025</c:v>
                </c:pt>
                <c:pt idx="222" formatCode="General">
                  <c:v>1.316641199</c:v>
                </c:pt>
                <c:pt idx="223" formatCode="General">
                  <c:v>1.319782995</c:v>
                </c:pt>
                <c:pt idx="224" formatCode="General">
                  <c:v>1.322472281</c:v>
                </c:pt>
                <c:pt idx="225" formatCode="General">
                  <c:v>1.325245072</c:v>
                </c:pt>
                <c:pt idx="226" formatCode="General">
                  <c:v>1.3295704669999999</c:v>
                </c:pt>
                <c:pt idx="227" formatCode="General">
                  <c:v>1.3353851859999999</c:v>
                </c:pt>
                <c:pt idx="228" formatCode="General">
                  <c:v>1.341427607</c:v>
                </c:pt>
                <c:pt idx="229" formatCode="General">
                  <c:v>1.347663652</c:v>
                </c:pt>
                <c:pt idx="230" formatCode="General">
                  <c:v>1.353460565</c:v>
                </c:pt>
                <c:pt idx="231" formatCode="General">
                  <c:v>1.3586722019999999</c:v>
                </c:pt>
                <c:pt idx="232" formatCode="General">
                  <c:v>1.363479144</c:v>
                </c:pt>
                <c:pt idx="233" formatCode="General">
                  <c:v>1.3686391090000001</c:v>
                </c:pt>
                <c:pt idx="234" formatCode="General">
                  <c:v>1.3750599059999999</c:v>
                </c:pt>
                <c:pt idx="235" formatCode="General">
                  <c:v>1.382758868</c:v>
                </c:pt>
                <c:pt idx="236" formatCode="General">
                  <c:v>1.389634045</c:v>
                </c:pt>
                <c:pt idx="237" formatCode="General">
                  <c:v>1.3965574110000001</c:v>
                </c:pt>
                <c:pt idx="238" formatCode="General">
                  <c:v>1.40438928</c:v>
                </c:pt>
                <c:pt idx="239" formatCode="General">
                  <c:v>1.413373714</c:v>
                </c:pt>
                <c:pt idx="240" formatCode="General">
                  <c:v>1.421893482</c:v>
                </c:pt>
                <c:pt idx="241" formatCode="General">
                  <c:v>1.4302634489999999</c:v>
                </c:pt>
                <c:pt idx="242" formatCode="General">
                  <c:v>1.4381383940000001</c:v>
                </c:pt>
                <c:pt idx="243" formatCode="General">
                  <c:v>1.444866056</c:v>
                </c:pt>
                <c:pt idx="244" formatCode="General">
                  <c:v>1.4494884910000001</c:v>
                </c:pt>
                <c:pt idx="245" formatCode="General">
                  <c:v>1.453459847</c:v>
                </c:pt>
                <c:pt idx="246" formatCode="General">
                  <c:v>1.4577418369999999</c:v>
                </c:pt>
                <c:pt idx="247" formatCode="General">
                  <c:v>1.461923995</c:v>
                </c:pt>
                <c:pt idx="248" formatCode="General">
                  <c:v>1.465007001</c:v>
                </c:pt>
                <c:pt idx="249" formatCode="General">
                  <c:v>1.4678958790000001</c:v>
                </c:pt>
                <c:pt idx="250" formatCode="General">
                  <c:v>1.471734001</c:v>
                </c:pt>
                <c:pt idx="251" formatCode="General">
                  <c:v>1.4760244819999999</c:v>
                </c:pt>
                <c:pt idx="252" formatCode="General">
                  <c:v>1.4803811920000001</c:v>
                </c:pt>
                <c:pt idx="253" formatCode="General">
                  <c:v>1.4851120179999999</c:v>
                </c:pt>
                <c:pt idx="254" formatCode="General">
                  <c:v>1.4897379319999999</c:v>
                </c:pt>
                <c:pt idx="255" formatCode="General">
                  <c:v>1.493186755</c:v>
                </c:pt>
                <c:pt idx="256" formatCode="General">
                  <c:v>1.495955336</c:v>
                </c:pt>
                <c:pt idx="257" formatCode="General">
                  <c:v>1.4988215659999999</c:v>
                </c:pt>
                <c:pt idx="258" formatCode="General">
                  <c:v>1.502870886</c:v>
                </c:pt>
                <c:pt idx="259" formatCode="General">
                  <c:v>1.506995203</c:v>
                </c:pt>
                <c:pt idx="260" formatCode="General">
                  <c:v>1.5112886679999999</c:v>
                </c:pt>
                <c:pt idx="261" formatCode="General">
                  <c:v>1.5159104880000001</c:v>
                </c:pt>
                <c:pt idx="262" formatCode="General">
                  <c:v>1.5197209039999999</c:v>
                </c:pt>
                <c:pt idx="263" formatCode="General">
                  <c:v>1.522002858</c:v>
                </c:pt>
                <c:pt idx="264" formatCode="General">
                  <c:v>1.5243688019999999</c:v>
                </c:pt>
                <c:pt idx="265" formatCode="General">
                  <c:v>1.5268350589999999</c:v>
                </c:pt>
                <c:pt idx="266" formatCode="General">
                  <c:v>1.52971477</c:v>
                </c:pt>
                <c:pt idx="267" formatCode="General">
                  <c:v>1.5333008829999999</c:v>
                </c:pt>
                <c:pt idx="268" formatCode="General">
                  <c:v>1.5374988599999999</c:v>
                </c:pt>
                <c:pt idx="269" formatCode="General">
                  <c:v>1.5425059430000001</c:v>
                </c:pt>
                <c:pt idx="270" formatCode="General">
                  <c:v>1.548121987</c:v>
                </c:pt>
                <c:pt idx="271" formatCode="General">
                  <c:v>1.5530693369999999</c:v>
                </c:pt>
                <c:pt idx="272" formatCode="General">
                  <c:v>1.557422307</c:v>
                </c:pt>
                <c:pt idx="273" formatCode="General">
                  <c:v>1.5616965899999999</c:v>
                </c:pt>
                <c:pt idx="274" formatCode="General">
                  <c:v>1.565595517</c:v>
                </c:pt>
                <c:pt idx="275" formatCode="General">
                  <c:v>1.5693006309999999</c:v>
                </c:pt>
                <c:pt idx="276" formatCode="General">
                  <c:v>1.573285928</c:v>
                </c:pt>
                <c:pt idx="277" formatCode="General">
                  <c:v>1.5775728280000001</c:v>
                </c:pt>
                <c:pt idx="278" formatCode="General">
                  <c:v>1.5817198130000001</c:v>
                </c:pt>
                <c:pt idx="279" formatCode="General">
                  <c:v>1.585438146</c:v>
                </c:pt>
                <c:pt idx="280" formatCode="General">
                  <c:v>1.5889469169999999</c:v>
                </c:pt>
                <c:pt idx="281" formatCode="General">
                  <c:v>1.5922277410000001</c:v>
                </c:pt>
                <c:pt idx="282" formatCode="General">
                  <c:v>1.595833831</c:v>
                </c:pt>
                <c:pt idx="283" formatCode="General">
                  <c:v>1.6000319489999999</c:v>
                </c:pt>
                <c:pt idx="284" formatCode="General">
                  <c:v>1.604176619</c:v>
                </c:pt>
                <c:pt idx="285" formatCode="General">
                  <c:v>1.6096804419999999</c:v>
                </c:pt>
                <c:pt idx="286" formatCode="General">
                  <c:v>1.6200726510000001</c:v>
                </c:pt>
                <c:pt idx="287" formatCode="General">
                  <c:v>1.630218803</c:v>
                </c:pt>
                <c:pt idx="288" formatCode="General">
                  <c:v>1.6397352759999999</c:v>
                </c:pt>
                <c:pt idx="289" formatCode="General">
                  <c:v>1.6496014750000001</c:v>
                </c:pt>
                <c:pt idx="290" formatCode="General">
                  <c:v>1.658615336</c:v>
                </c:pt>
                <c:pt idx="291" formatCode="General">
                  <c:v>1.662983133</c:v>
                </c:pt>
                <c:pt idx="292" formatCode="General">
                  <c:v>1.666936787</c:v>
                </c:pt>
                <c:pt idx="293" formatCode="General">
                  <c:v>1.670497057</c:v>
                </c:pt>
                <c:pt idx="294" formatCode="General">
                  <c:v>1.6737506579999999</c:v>
                </c:pt>
                <c:pt idx="295" formatCode="General">
                  <c:v>1.6763596999999999</c:v>
                </c:pt>
                <c:pt idx="296" formatCode="General">
                  <c:v>1.6788169310000001</c:v>
                </c:pt>
                <c:pt idx="297" formatCode="General">
                  <c:v>1.6816209520000001</c:v>
                </c:pt>
                <c:pt idx="298" formatCode="General">
                  <c:v>1.6846439520000001</c:v>
                </c:pt>
                <c:pt idx="299" formatCode="General">
                  <c:v>1.6875911159999999</c:v>
                </c:pt>
                <c:pt idx="300" formatCode="General">
                  <c:v>1.690935385</c:v>
                </c:pt>
                <c:pt idx="301" formatCode="General">
                  <c:v>1.6945948770000001</c:v>
                </c:pt>
                <c:pt idx="302" formatCode="General">
                  <c:v>1.698198903</c:v>
                </c:pt>
                <c:pt idx="303" formatCode="General">
                  <c:v>1.701529665</c:v>
                </c:pt>
                <c:pt idx="304" formatCode="General">
                  <c:v>1.704364446</c:v>
                </c:pt>
                <c:pt idx="305" formatCode="General">
                  <c:v>1.7064162650000001</c:v>
                </c:pt>
                <c:pt idx="306" formatCode="General">
                  <c:v>1.7081540099999999</c:v>
                </c:pt>
                <c:pt idx="307" formatCode="General">
                  <c:v>1.7098904640000001</c:v>
                </c:pt>
                <c:pt idx="308" formatCode="General">
                  <c:v>1.7119130380000001</c:v>
                </c:pt>
                <c:pt idx="309" formatCode="General">
                  <c:v>1.714135934</c:v>
                </c:pt>
                <c:pt idx="310" formatCode="General">
                  <c:v>1.716425238</c:v>
                </c:pt>
                <c:pt idx="311" formatCode="General">
                  <c:v>1.7186726000000001</c:v>
                </c:pt>
                <c:pt idx="312" formatCode="General">
                  <c:v>1.720777429</c:v>
                </c:pt>
                <c:pt idx="313" formatCode="General">
                  <c:v>1.72298942</c:v>
                </c:pt>
                <c:pt idx="314" formatCode="General">
                  <c:v>1.7253826080000001</c:v>
                </c:pt>
                <c:pt idx="315" formatCode="General">
                  <c:v>1.727975026</c:v>
                </c:pt>
                <c:pt idx="316" formatCode="General">
                  <c:v>1.7305653190000001</c:v>
                </c:pt>
                <c:pt idx="317" formatCode="General">
                  <c:v>1.7331552160000001</c:v>
                </c:pt>
                <c:pt idx="318" formatCode="General">
                  <c:v>1.735628994</c:v>
                </c:pt>
                <c:pt idx="319" formatCode="General">
                  <c:v>1.738174055</c:v>
                </c:pt>
                <c:pt idx="320" formatCode="General">
                  <c:v>1.7409940399999999</c:v>
                </c:pt>
                <c:pt idx="321" formatCode="General">
                  <c:v>1.743892526</c:v>
                </c:pt>
                <c:pt idx="322" formatCode="General">
                  <c:v>1.746593845</c:v>
                </c:pt>
                <c:pt idx="323" formatCode="General">
                  <c:v>1.7490370829999999</c:v>
                </c:pt>
                <c:pt idx="324" formatCode="General">
                  <c:v>1.7516934449999999</c:v>
                </c:pt>
                <c:pt idx="325" formatCode="General">
                  <c:v>1.755262178</c:v>
                </c:pt>
                <c:pt idx="326" formatCode="General">
                  <c:v>1.759202487</c:v>
                </c:pt>
                <c:pt idx="327" formatCode="General">
                  <c:v>1.763181817</c:v>
                </c:pt>
                <c:pt idx="328" formatCode="General">
                  <c:v>1.7671695110000001</c:v>
                </c:pt>
                <c:pt idx="329" formatCode="General">
                  <c:v>1.771271493</c:v>
                </c:pt>
                <c:pt idx="330" formatCode="General">
                  <c:v>1.7748238439999999</c:v>
                </c:pt>
                <c:pt idx="331" formatCode="General">
                  <c:v>1.778720401</c:v>
                </c:pt>
                <c:pt idx="332" formatCode="General">
                  <c:v>1.783070725</c:v>
                </c:pt>
                <c:pt idx="333" formatCode="General">
                  <c:v>1.787783991</c:v>
                </c:pt>
                <c:pt idx="334" formatCode="General">
                  <c:v>1.791816198</c:v>
                </c:pt>
                <c:pt idx="335" formatCode="General">
                  <c:v>1.795298756</c:v>
                </c:pt>
                <c:pt idx="336" formatCode="General">
                  <c:v>1.797688889</c:v>
                </c:pt>
                <c:pt idx="337" formatCode="General">
                  <c:v>1.7997325070000001</c:v>
                </c:pt>
                <c:pt idx="338" formatCode="General">
                  <c:v>1.801621492</c:v>
                </c:pt>
                <c:pt idx="339" formatCode="General">
                  <c:v>1.8035051980000001</c:v>
                </c:pt>
                <c:pt idx="340" formatCode="General">
                  <c:v>1.80505691</c:v>
                </c:pt>
                <c:pt idx="341" formatCode="General">
                  <c:v>1.8068734479999999</c:v>
                </c:pt>
                <c:pt idx="342" formatCode="General">
                  <c:v>1.8084583569999999</c:v>
                </c:pt>
                <c:pt idx="343" formatCode="General">
                  <c:v>1.80985252</c:v>
                </c:pt>
                <c:pt idx="344" formatCode="General">
                  <c:v>1.8119523259999999</c:v>
                </c:pt>
                <c:pt idx="345" formatCode="General">
                  <c:v>1.8148859500000001</c:v>
                </c:pt>
                <c:pt idx="346" formatCode="General">
                  <c:v>1.8180772000000001</c:v>
                </c:pt>
                <c:pt idx="347" formatCode="General">
                  <c:v>1.8216521670000001</c:v>
                </c:pt>
                <c:pt idx="348" formatCode="General">
                  <c:v>1.825680599</c:v>
                </c:pt>
                <c:pt idx="349" formatCode="General">
                  <c:v>1.8296761079999999</c:v>
                </c:pt>
                <c:pt idx="350" formatCode="General">
                  <c:v>1.8333664220000001</c:v>
                </c:pt>
                <c:pt idx="351" formatCode="General">
                  <c:v>1.8370505189999999</c:v>
                </c:pt>
                <c:pt idx="352" formatCode="General">
                  <c:v>1.840688366</c:v>
                </c:pt>
                <c:pt idx="353" formatCode="General">
                  <c:v>1.843746125</c:v>
                </c:pt>
                <c:pt idx="354" formatCode="General">
                  <c:v>1.8460102780000001</c:v>
                </c:pt>
                <c:pt idx="355" formatCode="General">
                  <c:v>1.8476238190000001</c:v>
                </c:pt>
                <c:pt idx="356" formatCode="General">
                  <c:v>1.848743064</c:v>
                </c:pt>
                <c:pt idx="357" formatCode="General">
                  <c:v>1.849426491</c:v>
                </c:pt>
                <c:pt idx="358" formatCode="General">
                  <c:v>1.85002216</c:v>
                </c:pt>
                <c:pt idx="359" formatCode="General">
                  <c:v>1.8505903269999999</c:v>
                </c:pt>
                <c:pt idx="360" formatCode="General">
                  <c:v>1.8511732700000001</c:v>
                </c:pt>
                <c:pt idx="361" formatCode="General">
                  <c:v>1.851719181</c:v>
                </c:pt>
                <c:pt idx="362" formatCode="General">
                  <c:v>1.8522976250000001</c:v>
                </c:pt>
                <c:pt idx="363" formatCode="General">
                  <c:v>1.8529110689999999</c:v>
                </c:pt>
                <c:pt idx="364" formatCode="General">
                  <c:v>1.8535382499999999</c:v>
                </c:pt>
                <c:pt idx="365" formatCode="General">
                  <c:v>1.8541075840000001</c:v>
                </c:pt>
                <c:pt idx="366" formatCode="General">
                  <c:v>1.8546195679999999</c:v>
                </c:pt>
                <c:pt idx="367" formatCode="General">
                  <c:v>1.8550981150000001</c:v>
                </c:pt>
                <c:pt idx="368" formatCode="General">
                  <c:v>1.8554134010000001</c:v>
                </c:pt>
                <c:pt idx="369" formatCode="General">
                  <c:v>1.855659841</c:v>
                </c:pt>
                <c:pt idx="370" formatCode="General">
                  <c:v>1.8560504120000001</c:v>
                </c:pt>
                <c:pt idx="371" formatCode="General">
                  <c:v>1.8563579880000001</c:v>
                </c:pt>
                <c:pt idx="372" formatCode="General">
                  <c:v>1.8567107709999999</c:v>
                </c:pt>
                <c:pt idx="373" formatCode="General">
                  <c:v>1.857074546</c:v>
                </c:pt>
                <c:pt idx="374" formatCode="General">
                  <c:v>1.857395355</c:v>
                </c:pt>
                <c:pt idx="375" formatCode="General">
                  <c:v>1.8576133829999999</c:v>
                </c:pt>
                <c:pt idx="376" formatCode="General">
                  <c:v>1.857899239</c:v>
                </c:pt>
                <c:pt idx="377" formatCode="General">
                  <c:v>1.858128292</c:v>
                </c:pt>
                <c:pt idx="378" formatCode="General">
                  <c:v>1.85831539</c:v>
                </c:pt>
                <c:pt idx="379" formatCode="General">
                  <c:v>1.858519408</c:v>
                </c:pt>
                <c:pt idx="380" formatCode="General">
                  <c:v>1.8586604259999999</c:v>
                </c:pt>
                <c:pt idx="381" formatCode="General">
                  <c:v>1.8587128429999999</c:v>
                </c:pt>
                <c:pt idx="382" formatCode="General">
                  <c:v>1.8585669680000001</c:v>
                </c:pt>
                <c:pt idx="383" formatCode="General">
                  <c:v>1.8582348209999999</c:v>
                </c:pt>
                <c:pt idx="384" formatCode="General">
                  <c:v>1.8580030000000001</c:v>
                </c:pt>
                <c:pt idx="385" formatCode="General">
                  <c:v>1.8577214929999999</c:v>
                </c:pt>
                <c:pt idx="386" formatCode="General">
                  <c:v>1.8575410859999999</c:v>
                </c:pt>
                <c:pt idx="387" formatCode="General">
                  <c:v>1.85770726</c:v>
                </c:pt>
                <c:pt idx="388" formatCode="General">
                  <c:v>1.858561347</c:v>
                </c:pt>
                <c:pt idx="389" formatCode="General">
                  <c:v>1.8593597610000001</c:v>
                </c:pt>
                <c:pt idx="390" formatCode="General">
                  <c:v>1.8601802169999999</c:v>
                </c:pt>
                <c:pt idx="391" formatCode="General">
                  <c:v>1.860978477</c:v>
                </c:pt>
                <c:pt idx="392" formatCode="General">
                  <c:v>1.861486153</c:v>
                </c:pt>
                <c:pt idx="393" formatCode="General">
                  <c:v>1.861624666</c:v>
                </c:pt>
                <c:pt idx="394" formatCode="General">
                  <c:v>1.861715786</c:v>
                </c:pt>
              </c:numCache>
            </c:numRef>
          </c:xVal>
          <c:yVal>
            <c:numRef>
              <c:f>'Data fresh bones'!$GM$4:$GM$398</c:f>
              <c:numCache>
                <c:formatCode>0.00E+00</c:formatCode>
                <c:ptCount val="395"/>
                <c:pt idx="0">
                  <c:v>-1.0357700000000001E-5</c:v>
                </c:pt>
                <c:pt idx="1">
                  <c:v>-2.0511599999999999E-5</c:v>
                </c:pt>
                <c:pt idx="2">
                  <c:v>-1.8986499999999999E-5</c:v>
                </c:pt>
                <c:pt idx="3">
                  <c:v>-3.3095700000000002E-5</c:v>
                </c:pt>
                <c:pt idx="4">
                  <c:v>-3.8719400000000001E-5</c:v>
                </c:pt>
                <c:pt idx="5">
                  <c:v>-2.7677700000000001E-5</c:v>
                </c:pt>
                <c:pt idx="6">
                  <c:v>-2.4757200000000001E-5</c:v>
                </c:pt>
                <c:pt idx="7">
                  <c:v>-2.1023099999999999E-5</c:v>
                </c:pt>
                <c:pt idx="8">
                  <c:v>-1.6892899999999999E-5</c:v>
                </c:pt>
                <c:pt idx="9">
                  <c:v>-1.33945E-5</c:v>
                </c:pt>
                <c:pt idx="10">
                  <c:v>-9.8409200000000006E-6</c:v>
                </c:pt>
                <c:pt idx="11">
                  <c:v>-5.24688E-6</c:v>
                </c:pt>
                <c:pt idx="12">
                  <c:v>-2.2923099999999999E-6</c:v>
                </c:pt>
                <c:pt idx="13">
                  <c:v>1.23249E-6</c:v>
                </c:pt>
                <c:pt idx="14">
                  <c:v>5.6535799999999998E-6</c:v>
                </c:pt>
                <c:pt idx="15">
                  <c:v>8.1341900000000001E-6</c:v>
                </c:pt>
                <c:pt idx="16">
                  <c:v>1.1089300000000001E-5</c:v>
                </c:pt>
                <c:pt idx="17">
                  <c:v>1.3845100000000001E-5</c:v>
                </c:pt>
                <c:pt idx="18">
                  <c:v>1.6292600000000001E-5</c:v>
                </c:pt>
                <c:pt idx="19">
                  <c:v>1.90474E-5</c:v>
                </c:pt>
                <c:pt idx="20">
                  <c:v>2.1610199999999999E-5</c:v>
                </c:pt>
                <c:pt idx="21">
                  <c:v>2.4066900000000002E-5</c:v>
                </c:pt>
                <c:pt idx="22">
                  <c:v>2.7109399999999998E-5</c:v>
                </c:pt>
                <c:pt idx="23">
                  <c:v>2.9876700000000001E-5</c:v>
                </c:pt>
                <c:pt idx="24">
                  <c:v>3.2091000000000002E-5</c:v>
                </c:pt>
                <c:pt idx="25">
                  <c:v>3.4221699999999998E-5</c:v>
                </c:pt>
                <c:pt idx="26">
                  <c:v>3.66639E-5</c:v>
                </c:pt>
                <c:pt idx="27">
                  <c:v>3.8989799999999997E-5</c:v>
                </c:pt>
                <c:pt idx="28">
                  <c:v>4.1371600000000002E-5</c:v>
                </c:pt>
                <c:pt idx="29">
                  <c:v>4.3974899999999998E-5</c:v>
                </c:pt>
                <c:pt idx="30">
                  <c:v>4.6272400000000001E-5</c:v>
                </c:pt>
                <c:pt idx="31">
                  <c:v>4.7913700000000002E-5</c:v>
                </c:pt>
                <c:pt idx="32">
                  <c:v>4.9270200000000001E-5</c:v>
                </c:pt>
                <c:pt idx="33">
                  <c:v>5.0326199999999999E-5</c:v>
                </c:pt>
                <c:pt idx="34">
                  <c:v>5.1051899999999998E-5</c:v>
                </c:pt>
                <c:pt idx="35">
                  <c:v>5.1759399999999998E-5</c:v>
                </c:pt>
                <c:pt idx="36">
                  <c:v>5.2593200000000003E-5</c:v>
                </c:pt>
                <c:pt idx="37">
                  <c:v>5.3072799999999998E-5</c:v>
                </c:pt>
                <c:pt idx="38">
                  <c:v>5.3480699999999998E-5</c:v>
                </c:pt>
                <c:pt idx="39">
                  <c:v>5.3740899999999999E-5</c:v>
                </c:pt>
                <c:pt idx="40">
                  <c:v>5.4082300000000002E-5</c:v>
                </c:pt>
                <c:pt idx="41">
                  <c:v>5.3881800000000003E-5</c:v>
                </c:pt>
                <c:pt idx="42">
                  <c:v>5.4431300000000002E-5</c:v>
                </c:pt>
                <c:pt idx="43">
                  <c:v>5.4882800000000002E-5</c:v>
                </c:pt>
                <c:pt idx="44">
                  <c:v>5.5216999999999997E-5</c:v>
                </c:pt>
                <c:pt idx="45">
                  <c:v>5.5171099999999998E-5</c:v>
                </c:pt>
                <c:pt idx="46">
                  <c:v>5.5188100000000001E-5</c:v>
                </c:pt>
                <c:pt idx="47">
                  <c:v>5.5380700000000003E-5</c:v>
                </c:pt>
                <c:pt idx="48">
                  <c:v>5.5402399999999997E-5</c:v>
                </c:pt>
                <c:pt idx="49">
                  <c:v>5.5482300000000002E-5</c:v>
                </c:pt>
                <c:pt idx="50">
                  <c:v>5.5566999999999998E-5</c:v>
                </c:pt>
                <c:pt idx="51">
                  <c:v>5.5848699999999999E-5</c:v>
                </c:pt>
                <c:pt idx="52">
                  <c:v>5.6063500000000003E-5</c:v>
                </c:pt>
                <c:pt idx="53">
                  <c:v>5.6193100000000002E-5</c:v>
                </c:pt>
                <c:pt idx="54">
                  <c:v>5.6633399999999999E-5</c:v>
                </c:pt>
                <c:pt idx="55">
                  <c:v>5.7188300000000003E-5</c:v>
                </c:pt>
                <c:pt idx="56">
                  <c:v>5.7470299999999998E-5</c:v>
                </c:pt>
                <c:pt idx="57">
                  <c:v>5.7451899999999998E-5</c:v>
                </c:pt>
                <c:pt idx="58">
                  <c:v>5.7664500000000003E-5</c:v>
                </c:pt>
                <c:pt idx="59">
                  <c:v>5.7618100000000003E-5</c:v>
                </c:pt>
                <c:pt idx="60">
                  <c:v>5.74282E-5</c:v>
                </c:pt>
                <c:pt idx="61">
                  <c:v>5.7664899999999997E-5</c:v>
                </c:pt>
                <c:pt idx="62">
                  <c:v>5.7750400000000002E-5</c:v>
                </c:pt>
                <c:pt idx="63">
                  <c:v>5.7963500000000002E-5</c:v>
                </c:pt>
                <c:pt idx="64">
                  <c:v>5.8229300000000002E-5</c:v>
                </c:pt>
                <c:pt idx="65">
                  <c:v>5.8208899999999998E-5</c:v>
                </c:pt>
                <c:pt idx="66">
                  <c:v>5.8065600000000002E-5</c:v>
                </c:pt>
                <c:pt idx="67">
                  <c:v>5.8162799999999998E-5</c:v>
                </c:pt>
                <c:pt idx="68">
                  <c:v>5.8094100000000003E-5</c:v>
                </c:pt>
                <c:pt idx="69">
                  <c:v>5.7716500000000002E-5</c:v>
                </c:pt>
                <c:pt idx="70">
                  <c:v>5.7484600000000002E-5</c:v>
                </c:pt>
                <c:pt idx="71">
                  <c:v>5.73941E-5</c:v>
                </c:pt>
                <c:pt idx="72">
                  <c:v>5.7247200000000003E-5</c:v>
                </c:pt>
                <c:pt idx="73">
                  <c:v>5.6861599999999998E-5</c:v>
                </c:pt>
                <c:pt idx="74">
                  <c:v>5.66063E-5</c:v>
                </c:pt>
                <c:pt idx="75">
                  <c:v>5.6718899999999997E-5</c:v>
                </c:pt>
                <c:pt idx="76">
                  <c:v>5.6671300000000001E-5</c:v>
                </c:pt>
                <c:pt idx="77">
                  <c:v>5.6563800000000002E-5</c:v>
                </c:pt>
                <c:pt idx="78">
                  <c:v>5.6771300000000003E-5</c:v>
                </c:pt>
                <c:pt idx="79">
                  <c:v>5.7195799999999999E-5</c:v>
                </c:pt>
                <c:pt idx="80">
                  <c:v>5.7315599999999997E-5</c:v>
                </c:pt>
                <c:pt idx="81">
                  <c:v>5.7188400000000003E-5</c:v>
                </c:pt>
                <c:pt idx="82">
                  <c:v>5.70944E-5</c:v>
                </c:pt>
                <c:pt idx="83">
                  <c:v>5.72734E-5</c:v>
                </c:pt>
                <c:pt idx="84">
                  <c:v>5.7259899999999997E-5</c:v>
                </c:pt>
                <c:pt idx="85">
                  <c:v>5.7229399999999998E-5</c:v>
                </c:pt>
                <c:pt idx="86">
                  <c:v>5.7820900000000001E-5</c:v>
                </c:pt>
                <c:pt idx="87">
                  <c:v>5.8020799999999999E-5</c:v>
                </c:pt>
                <c:pt idx="88">
                  <c:v>5.7780700000000001E-5</c:v>
                </c:pt>
                <c:pt idx="89">
                  <c:v>5.7677699999999998E-5</c:v>
                </c:pt>
                <c:pt idx="90">
                  <c:v>5.7876900000000001E-5</c:v>
                </c:pt>
                <c:pt idx="91">
                  <c:v>5.7906299999999998E-5</c:v>
                </c:pt>
                <c:pt idx="92">
                  <c:v>5.8065000000000001E-5</c:v>
                </c:pt>
                <c:pt idx="93">
                  <c:v>5.8300600000000002E-5</c:v>
                </c:pt>
                <c:pt idx="94">
                  <c:v>5.8675799999999998E-5</c:v>
                </c:pt>
                <c:pt idx="95">
                  <c:v>5.8813300000000002E-5</c:v>
                </c:pt>
                <c:pt idx="96">
                  <c:v>5.9048400000000002E-5</c:v>
                </c:pt>
                <c:pt idx="97">
                  <c:v>5.9396099999999999E-5</c:v>
                </c:pt>
                <c:pt idx="98">
                  <c:v>5.9803699999999998E-5</c:v>
                </c:pt>
                <c:pt idx="99">
                  <c:v>5.9866900000000001E-5</c:v>
                </c:pt>
                <c:pt idx="100">
                  <c:v>6.0210500000000002E-5</c:v>
                </c:pt>
                <c:pt idx="101">
                  <c:v>6.0461200000000003E-5</c:v>
                </c:pt>
                <c:pt idx="102">
                  <c:v>6.0542899999999999E-5</c:v>
                </c:pt>
                <c:pt idx="103">
                  <c:v>6.0843900000000002E-5</c:v>
                </c:pt>
                <c:pt idx="104">
                  <c:v>6.10221E-5</c:v>
                </c:pt>
                <c:pt idx="105">
                  <c:v>6.1311999999999998E-5</c:v>
                </c:pt>
                <c:pt idx="106">
                  <c:v>6.1421399999999994E-5</c:v>
                </c:pt>
                <c:pt idx="107">
                  <c:v>6.1798599999999995E-5</c:v>
                </c:pt>
                <c:pt idx="108">
                  <c:v>6.1733099999999993E-5</c:v>
                </c:pt>
                <c:pt idx="109">
                  <c:v>6.1829799999999995E-5</c:v>
                </c:pt>
                <c:pt idx="110">
                  <c:v>6.1576900000000003E-5</c:v>
                </c:pt>
                <c:pt idx="111">
                  <c:v>6.1749500000000002E-5</c:v>
                </c:pt>
                <c:pt idx="112">
                  <c:v>6.1867999999999998E-5</c:v>
                </c:pt>
                <c:pt idx="113">
                  <c:v>6.1856199999999999E-5</c:v>
                </c:pt>
                <c:pt idx="114">
                  <c:v>6.18132E-5</c:v>
                </c:pt>
                <c:pt idx="115">
                  <c:v>6.1489100000000001E-5</c:v>
                </c:pt>
                <c:pt idx="116">
                  <c:v>6.0874200000000001E-5</c:v>
                </c:pt>
                <c:pt idx="117">
                  <c:v>6.0488900000000003E-5</c:v>
                </c:pt>
                <c:pt idx="118">
                  <c:v>6.0478900000000001E-5</c:v>
                </c:pt>
                <c:pt idx="119">
                  <c:v>6.04969E-5</c:v>
                </c:pt>
                <c:pt idx="120">
                  <c:v>6.0462399999999999E-5</c:v>
                </c:pt>
                <c:pt idx="121">
                  <c:v>6.03083E-5</c:v>
                </c:pt>
                <c:pt idx="122">
                  <c:v>5.9555500000000003E-5</c:v>
                </c:pt>
                <c:pt idx="123">
                  <c:v>5.86057E-5</c:v>
                </c:pt>
                <c:pt idx="124">
                  <c:v>5.8146600000000003E-5</c:v>
                </c:pt>
                <c:pt idx="125">
                  <c:v>5.8029000000000003E-5</c:v>
                </c:pt>
                <c:pt idx="126">
                  <c:v>5.7749800000000001E-5</c:v>
                </c:pt>
                <c:pt idx="127">
                  <c:v>5.7638600000000001E-5</c:v>
                </c:pt>
                <c:pt idx="128">
                  <c:v>5.7628399999999999E-5</c:v>
                </c:pt>
                <c:pt idx="129">
                  <c:v>5.6793399999999997E-5</c:v>
                </c:pt>
                <c:pt idx="130">
                  <c:v>5.6101699999999999E-5</c:v>
                </c:pt>
                <c:pt idx="131">
                  <c:v>5.6045100000000003E-5</c:v>
                </c:pt>
                <c:pt idx="132">
                  <c:v>5.5336E-5</c:v>
                </c:pt>
                <c:pt idx="133">
                  <c:v>5.48785E-5</c:v>
                </c:pt>
                <c:pt idx="134">
                  <c:v>5.4395499999999998E-5</c:v>
                </c:pt>
                <c:pt idx="135">
                  <c:v>5.4165000000000001E-5</c:v>
                </c:pt>
                <c:pt idx="136">
                  <c:v>5.36643E-5</c:v>
                </c:pt>
                <c:pt idx="137">
                  <c:v>5.3487499999999999E-5</c:v>
                </c:pt>
                <c:pt idx="138">
                  <c:v>5.2903499999999999E-5</c:v>
                </c:pt>
                <c:pt idx="139">
                  <c:v>5.2527100000000001E-5</c:v>
                </c:pt>
                <c:pt idx="140">
                  <c:v>5.1892399999999998E-5</c:v>
                </c:pt>
                <c:pt idx="141">
                  <c:v>5.1343900000000002E-5</c:v>
                </c:pt>
                <c:pt idx="142">
                  <c:v>5.0853000000000003E-5</c:v>
                </c:pt>
                <c:pt idx="143">
                  <c:v>5.0850200000000003E-5</c:v>
                </c:pt>
                <c:pt idx="144">
                  <c:v>5.0455199999999998E-5</c:v>
                </c:pt>
                <c:pt idx="145">
                  <c:v>5.0205599999999999E-5</c:v>
                </c:pt>
                <c:pt idx="146">
                  <c:v>4.9945299999999998E-5</c:v>
                </c:pt>
                <c:pt idx="147">
                  <c:v>4.9596799999999999E-5</c:v>
                </c:pt>
                <c:pt idx="148">
                  <c:v>4.8704400000000001E-5</c:v>
                </c:pt>
                <c:pt idx="149">
                  <c:v>4.8281400000000002E-5</c:v>
                </c:pt>
                <c:pt idx="150">
                  <c:v>4.7443800000000001E-5</c:v>
                </c:pt>
                <c:pt idx="151">
                  <c:v>4.6757800000000001E-5</c:v>
                </c:pt>
                <c:pt idx="152">
                  <c:v>4.6112799999999997E-5</c:v>
                </c:pt>
                <c:pt idx="153">
                  <c:v>4.5618799999999998E-5</c:v>
                </c:pt>
                <c:pt idx="154">
                  <c:v>4.5138500000000002E-5</c:v>
                </c:pt>
                <c:pt idx="155">
                  <c:v>4.4809499999999998E-5</c:v>
                </c:pt>
                <c:pt idx="156">
                  <c:v>4.40716E-5</c:v>
                </c:pt>
                <c:pt idx="157">
                  <c:v>4.3621200000000002E-5</c:v>
                </c:pt>
                <c:pt idx="158">
                  <c:v>4.3241400000000002E-5</c:v>
                </c:pt>
                <c:pt idx="159">
                  <c:v>4.28665E-5</c:v>
                </c:pt>
                <c:pt idx="160">
                  <c:v>4.2116200000000002E-5</c:v>
                </c:pt>
                <c:pt idx="161">
                  <c:v>4.1918500000000002E-5</c:v>
                </c:pt>
                <c:pt idx="162">
                  <c:v>4.1208899999999998E-5</c:v>
                </c:pt>
                <c:pt idx="163">
                  <c:v>4.0403600000000001E-5</c:v>
                </c:pt>
                <c:pt idx="164">
                  <c:v>3.9566700000000002E-5</c:v>
                </c:pt>
                <c:pt idx="165">
                  <c:v>3.9042499999999998E-5</c:v>
                </c:pt>
                <c:pt idx="166">
                  <c:v>3.83265E-5</c:v>
                </c:pt>
                <c:pt idx="167">
                  <c:v>3.79247E-5</c:v>
                </c:pt>
                <c:pt idx="168">
                  <c:v>3.7515400000000003E-5</c:v>
                </c:pt>
                <c:pt idx="169">
                  <c:v>3.7116899999999997E-5</c:v>
                </c:pt>
                <c:pt idx="170">
                  <c:v>3.6760300000000001E-5</c:v>
                </c:pt>
                <c:pt idx="171">
                  <c:v>3.6137599999999998E-5</c:v>
                </c:pt>
                <c:pt idx="172">
                  <c:v>3.54618E-5</c:v>
                </c:pt>
                <c:pt idx="173">
                  <c:v>3.4721000000000002E-5</c:v>
                </c:pt>
                <c:pt idx="174">
                  <c:v>3.3921000000000003E-5</c:v>
                </c:pt>
                <c:pt idx="175">
                  <c:v>3.3494100000000002E-5</c:v>
                </c:pt>
                <c:pt idx="176">
                  <c:v>3.3080500000000003E-5</c:v>
                </c:pt>
                <c:pt idx="177">
                  <c:v>3.27793E-5</c:v>
                </c:pt>
                <c:pt idx="178">
                  <c:v>3.2493500000000003E-5</c:v>
                </c:pt>
                <c:pt idx="179">
                  <c:v>3.2424800000000002E-5</c:v>
                </c:pt>
                <c:pt idx="180">
                  <c:v>3.1881600000000003E-5</c:v>
                </c:pt>
                <c:pt idx="181">
                  <c:v>3.1071500000000002E-5</c:v>
                </c:pt>
                <c:pt idx="182">
                  <c:v>3.0580999999999997E-5</c:v>
                </c:pt>
                <c:pt idx="183">
                  <c:v>3.01188E-5</c:v>
                </c:pt>
                <c:pt idx="184">
                  <c:v>2.9697699999999999E-5</c:v>
                </c:pt>
                <c:pt idx="185">
                  <c:v>2.9274000000000001E-5</c:v>
                </c:pt>
                <c:pt idx="186">
                  <c:v>2.88252E-5</c:v>
                </c:pt>
                <c:pt idx="187">
                  <c:v>2.7974E-5</c:v>
                </c:pt>
                <c:pt idx="188">
                  <c:v>2.74055E-5</c:v>
                </c:pt>
                <c:pt idx="189">
                  <c:v>2.6977800000000001E-5</c:v>
                </c:pt>
                <c:pt idx="190">
                  <c:v>2.6016800000000001E-5</c:v>
                </c:pt>
                <c:pt idx="191">
                  <c:v>2.5279500000000001E-5</c:v>
                </c:pt>
                <c:pt idx="192">
                  <c:v>2.4808300000000001E-5</c:v>
                </c:pt>
                <c:pt idx="193">
                  <c:v>2.4062799999999999E-5</c:v>
                </c:pt>
                <c:pt idx="194">
                  <c:v>2.32749E-5</c:v>
                </c:pt>
                <c:pt idx="195">
                  <c:v>2.27418E-5</c:v>
                </c:pt>
                <c:pt idx="196">
                  <c:v>2.20746E-5</c:v>
                </c:pt>
                <c:pt idx="197">
                  <c:v>2.1664000000000001E-5</c:v>
                </c:pt>
                <c:pt idx="198">
                  <c:v>2.1570299999999999E-5</c:v>
                </c:pt>
                <c:pt idx="199">
                  <c:v>2.1130700000000001E-5</c:v>
                </c:pt>
                <c:pt idx="200">
                  <c:v>2.0733900000000002E-5</c:v>
                </c:pt>
                <c:pt idx="201">
                  <c:v>2.0591700000000001E-5</c:v>
                </c:pt>
                <c:pt idx="202">
                  <c:v>1.9526800000000001E-5</c:v>
                </c:pt>
                <c:pt idx="203">
                  <c:v>1.8686600000000002E-5</c:v>
                </c:pt>
                <c:pt idx="204">
                  <c:v>1.78636E-5</c:v>
                </c:pt>
                <c:pt idx="205">
                  <c:v>1.6857100000000002E-5</c:v>
                </c:pt>
                <c:pt idx="206">
                  <c:v>1.5504700000000001E-5</c:v>
                </c:pt>
                <c:pt idx="207">
                  <c:v>1.5375799999999999E-5</c:v>
                </c:pt>
                <c:pt idx="208">
                  <c:v>1.4122599999999999E-5</c:v>
                </c:pt>
                <c:pt idx="209">
                  <c:v>1.3189399999999999E-5</c:v>
                </c:pt>
                <c:pt idx="210">
                  <c:v>1.25401E-5</c:v>
                </c:pt>
                <c:pt idx="211">
                  <c:v>1.2012600000000001E-5</c:v>
                </c:pt>
                <c:pt idx="212">
                  <c:v>1.10704E-5</c:v>
                </c:pt>
                <c:pt idx="213">
                  <c:v>1.04935E-5</c:v>
                </c:pt>
                <c:pt idx="214">
                  <c:v>9.8442600000000005E-6</c:v>
                </c:pt>
                <c:pt idx="215">
                  <c:v>9.1873700000000008E-6</c:v>
                </c:pt>
                <c:pt idx="216">
                  <c:v>8.0581899999999995E-6</c:v>
                </c:pt>
                <c:pt idx="217">
                  <c:v>7.2187900000000004E-6</c:v>
                </c:pt>
                <c:pt idx="218">
                  <c:v>6.5340600000000004E-6</c:v>
                </c:pt>
                <c:pt idx="219">
                  <c:v>5.7048300000000004E-6</c:v>
                </c:pt>
                <c:pt idx="220">
                  <c:v>4.8284899999999997E-6</c:v>
                </c:pt>
                <c:pt idx="221">
                  <c:v>4.2849299999999998E-6</c:v>
                </c:pt>
                <c:pt idx="222">
                  <c:v>3.89052E-6</c:v>
                </c:pt>
                <c:pt idx="223">
                  <c:v>2.7122500000000002E-6</c:v>
                </c:pt>
                <c:pt idx="224">
                  <c:v>1.9417699999999998E-6</c:v>
                </c:pt>
                <c:pt idx="225">
                  <c:v>6.7541100000000001E-7</c:v>
                </c:pt>
                <c:pt idx="226">
                  <c:v>-3.23515E-7</c:v>
                </c:pt>
                <c:pt idx="227">
                  <c:v>-1.4655599999999999E-6</c:v>
                </c:pt>
                <c:pt idx="228">
                  <c:v>-2.17626E-6</c:v>
                </c:pt>
                <c:pt idx="229">
                  <c:v>-3.0047300000000002E-6</c:v>
                </c:pt>
                <c:pt idx="230">
                  <c:v>-3.7485000000000002E-6</c:v>
                </c:pt>
                <c:pt idx="231">
                  <c:v>-4.1581699999999999E-6</c:v>
                </c:pt>
                <c:pt idx="232">
                  <c:v>-4.4630500000000004E-6</c:v>
                </c:pt>
                <c:pt idx="233">
                  <c:v>-5.2288800000000003E-6</c:v>
                </c:pt>
                <c:pt idx="234">
                  <c:v>-5.8946399999999997E-6</c:v>
                </c:pt>
                <c:pt idx="235">
                  <c:v>-6.4654099999999998E-6</c:v>
                </c:pt>
                <c:pt idx="236">
                  <c:v>-7.3284699999999998E-6</c:v>
                </c:pt>
                <c:pt idx="237">
                  <c:v>-8.2557400000000007E-6</c:v>
                </c:pt>
                <c:pt idx="238">
                  <c:v>-8.9292900000000004E-6</c:v>
                </c:pt>
                <c:pt idx="239">
                  <c:v>-9.4880100000000003E-6</c:v>
                </c:pt>
                <c:pt idx="240">
                  <c:v>-1.02061E-5</c:v>
                </c:pt>
                <c:pt idx="241">
                  <c:v>-1.06864E-5</c:v>
                </c:pt>
                <c:pt idx="242">
                  <c:v>-1.11645E-5</c:v>
                </c:pt>
                <c:pt idx="243">
                  <c:v>-1.15371E-5</c:v>
                </c:pt>
                <c:pt idx="244">
                  <c:v>-1.25408E-5</c:v>
                </c:pt>
                <c:pt idx="245">
                  <c:v>-1.34539E-5</c:v>
                </c:pt>
                <c:pt idx="246">
                  <c:v>-1.4260700000000001E-5</c:v>
                </c:pt>
                <c:pt idx="247">
                  <c:v>-1.4787899999999999E-5</c:v>
                </c:pt>
                <c:pt idx="248">
                  <c:v>-1.5859199999999999E-5</c:v>
                </c:pt>
                <c:pt idx="249">
                  <c:v>-1.6277600000000001E-5</c:v>
                </c:pt>
                <c:pt idx="250">
                  <c:v>-1.6374800000000001E-5</c:v>
                </c:pt>
                <c:pt idx="251">
                  <c:v>-1.68377E-5</c:v>
                </c:pt>
                <c:pt idx="252">
                  <c:v>-1.7498499999999999E-5</c:v>
                </c:pt>
                <c:pt idx="253">
                  <c:v>-1.8297100000000001E-5</c:v>
                </c:pt>
                <c:pt idx="254">
                  <c:v>-1.85359E-5</c:v>
                </c:pt>
                <c:pt idx="255">
                  <c:v>-1.8917199999999999E-5</c:v>
                </c:pt>
                <c:pt idx="256">
                  <c:v>-1.9406600000000002E-5</c:v>
                </c:pt>
                <c:pt idx="257">
                  <c:v>-1.99667E-5</c:v>
                </c:pt>
                <c:pt idx="258">
                  <c:v>-1.9975300000000002E-5</c:v>
                </c:pt>
                <c:pt idx="259">
                  <c:v>-2.0299799999999998E-5</c:v>
                </c:pt>
                <c:pt idx="260">
                  <c:v>-2.1405800000000001E-5</c:v>
                </c:pt>
                <c:pt idx="261">
                  <c:v>-2.2084599999999999E-5</c:v>
                </c:pt>
                <c:pt idx="262">
                  <c:v>-2.2206300000000001E-5</c:v>
                </c:pt>
                <c:pt idx="263">
                  <c:v>-2.41157E-5</c:v>
                </c:pt>
                <c:pt idx="264">
                  <c:v>-2.4669400000000001E-5</c:v>
                </c:pt>
                <c:pt idx="265">
                  <c:v>-2.5004700000000001E-5</c:v>
                </c:pt>
                <c:pt idx="266">
                  <c:v>-2.5542799999999999E-5</c:v>
                </c:pt>
                <c:pt idx="267">
                  <c:v>-2.67563E-5</c:v>
                </c:pt>
                <c:pt idx="268">
                  <c:v>-2.6287599999999999E-5</c:v>
                </c:pt>
                <c:pt idx="269">
                  <c:v>-2.67317E-5</c:v>
                </c:pt>
                <c:pt idx="270">
                  <c:v>-2.6786200000000001E-5</c:v>
                </c:pt>
                <c:pt idx="271">
                  <c:v>-2.7062700000000001E-5</c:v>
                </c:pt>
                <c:pt idx="272">
                  <c:v>-2.68785E-5</c:v>
                </c:pt>
                <c:pt idx="273">
                  <c:v>-2.7942100000000001E-5</c:v>
                </c:pt>
                <c:pt idx="274">
                  <c:v>-2.89659E-5</c:v>
                </c:pt>
                <c:pt idx="275">
                  <c:v>-2.9393000000000001E-5</c:v>
                </c:pt>
                <c:pt idx="276">
                  <c:v>-2.9722299999999998E-5</c:v>
                </c:pt>
                <c:pt idx="277">
                  <c:v>-3.0239900000000002E-5</c:v>
                </c:pt>
                <c:pt idx="278">
                  <c:v>-3.0527800000000003E-5</c:v>
                </c:pt>
                <c:pt idx="279">
                  <c:v>-3.0750000000000002E-5</c:v>
                </c:pt>
                <c:pt idx="280">
                  <c:v>-3.1073900000000001E-5</c:v>
                </c:pt>
                <c:pt idx="281">
                  <c:v>-3.1222800000000002E-5</c:v>
                </c:pt>
                <c:pt idx="282">
                  <c:v>-3.1272500000000003E-5</c:v>
                </c:pt>
                <c:pt idx="283">
                  <c:v>-3.0564000000000001E-5</c:v>
                </c:pt>
                <c:pt idx="284">
                  <c:v>-3.0196E-5</c:v>
                </c:pt>
                <c:pt idx="285">
                  <c:v>-2.99948E-5</c:v>
                </c:pt>
                <c:pt idx="286">
                  <c:v>-2.9717200000000001E-5</c:v>
                </c:pt>
                <c:pt idx="287">
                  <c:v>-2.96194E-5</c:v>
                </c:pt>
                <c:pt idx="288">
                  <c:v>-2.9382000000000001E-5</c:v>
                </c:pt>
                <c:pt idx="289">
                  <c:v>-2.9207E-5</c:v>
                </c:pt>
                <c:pt idx="290">
                  <c:v>-2.87989E-5</c:v>
                </c:pt>
                <c:pt idx="291">
                  <c:v>-2.8252E-5</c:v>
                </c:pt>
                <c:pt idx="292">
                  <c:v>-2.7824800000000002E-5</c:v>
                </c:pt>
                <c:pt idx="293">
                  <c:v>-2.7585200000000001E-5</c:v>
                </c:pt>
                <c:pt idx="294">
                  <c:v>-2.65724E-5</c:v>
                </c:pt>
                <c:pt idx="295">
                  <c:v>-2.6375100000000001E-5</c:v>
                </c:pt>
                <c:pt idx="296">
                  <c:v>-2.6837100000000001E-5</c:v>
                </c:pt>
                <c:pt idx="297">
                  <c:v>-2.63963E-5</c:v>
                </c:pt>
                <c:pt idx="298">
                  <c:v>-2.65197E-5</c:v>
                </c:pt>
                <c:pt idx="299">
                  <c:v>-2.65769E-5</c:v>
                </c:pt>
                <c:pt idx="300">
                  <c:v>-2.6506799999999998E-5</c:v>
                </c:pt>
                <c:pt idx="301">
                  <c:v>-2.6156399999999999E-5</c:v>
                </c:pt>
                <c:pt idx="302">
                  <c:v>-2.5727900000000001E-5</c:v>
                </c:pt>
                <c:pt idx="303">
                  <c:v>-2.5139399999999999E-5</c:v>
                </c:pt>
                <c:pt idx="304">
                  <c:v>-2.48388E-5</c:v>
                </c:pt>
                <c:pt idx="305">
                  <c:v>-2.5446600000000001E-5</c:v>
                </c:pt>
                <c:pt idx="306">
                  <c:v>-2.5528300000000001E-5</c:v>
                </c:pt>
                <c:pt idx="307">
                  <c:v>-2.6118700000000001E-5</c:v>
                </c:pt>
                <c:pt idx="308">
                  <c:v>-2.6114699999999999E-5</c:v>
                </c:pt>
                <c:pt idx="309">
                  <c:v>-2.6227499999999999E-5</c:v>
                </c:pt>
                <c:pt idx="310">
                  <c:v>-2.4933400000000001E-5</c:v>
                </c:pt>
                <c:pt idx="311">
                  <c:v>-2.4603199999999998E-5</c:v>
                </c:pt>
                <c:pt idx="312">
                  <c:v>-2.4685399999999999E-5</c:v>
                </c:pt>
                <c:pt idx="313">
                  <c:v>-2.4281500000000001E-5</c:v>
                </c:pt>
                <c:pt idx="314">
                  <c:v>-2.4460600000000001E-5</c:v>
                </c:pt>
                <c:pt idx="315">
                  <c:v>-2.4599800000000001E-5</c:v>
                </c:pt>
                <c:pt idx="316">
                  <c:v>-2.43426E-5</c:v>
                </c:pt>
                <c:pt idx="317">
                  <c:v>-2.3484699999999999E-5</c:v>
                </c:pt>
                <c:pt idx="318">
                  <c:v>-2.3513799999999998E-5</c:v>
                </c:pt>
                <c:pt idx="319">
                  <c:v>-2.28055E-5</c:v>
                </c:pt>
                <c:pt idx="320">
                  <c:v>-2.21548E-5</c:v>
                </c:pt>
                <c:pt idx="321">
                  <c:v>-2.14904E-5</c:v>
                </c:pt>
                <c:pt idx="322">
                  <c:v>-2.12507E-5</c:v>
                </c:pt>
                <c:pt idx="323">
                  <c:v>-2.1090500000000001E-5</c:v>
                </c:pt>
                <c:pt idx="324">
                  <c:v>-2.0400000000000001E-5</c:v>
                </c:pt>
                <c:pt idx="325">
                  <c:v>-1.98198E-5</c:v>
                </c:pt>
                <c:pt idx="326">
                  <c:v>-1.92636E-5</c:v>
                </c:pt>
                <c:pt idx="327">
                  <c:v>-1.8191099999999999E-5</c:v>
                </c:pt>
                <c:pt idx="328">
                  <c:v>-1.6810899999999999E-5</c:v>
                </c:pt>
                <c:pt idx="329">
                  <c:v>-1.5909800000000001E-5</c:v>
                </c:pt>
                <c:pt idx="330">
                  <c:v>-1.5387799999999999E-5</c:v>
                </c:pt>
                <c:pt idx="331">
                  <c:v>-1.43858E-5</c:v>
                </c:pt>
                <c:pt idx="332">
                  <c:v>-1.42397E-5</c:v>
                </c:pt>
                <c:pt idx="333">
                  <c:v>-1.37689E-5</c:v>
                </c:pt>
                <c:pt idx="334">
                  <c:v>-1.3143600000000001E-5</c:v>
                </c:pt>
                <c:pt idx="335">
                  <c:v>-1.21923E-5</c:v>
                </c:pt>
                <c:pt idx="336">
                  <c:v>-1.16199E-5</c:v>
                </c:pt>
                <c:pt idx="337">
                  <c:v>-1.01457E-5</c:v>
                </c:pt>
                <c:pt idx="338">
                  <c:v>-9.4867800000000007E-6</c:v>
                </c:pt>
                <c:pt idx="339">
                  <c:v>-8.7831900000000002E-6</c:v>
                </c:pt>
                <c:pt idx="340">
                  <c:v>-7.9878899999999995E-6</c:v>
                </c:pt>
                <c:pt idx="341">
                  <c:v>-8.1577699999999997E-6</c:v>
                </c:pt>
                <c:pt idx="342">
                  <c:v>-7.7034100000000005E-6</c:v>
                </c:pt>
                <c:pt idx="343">
                  <c:v>-7.03204E-6</c:v>
                </c:pt>
                <c:pt idx="344">
                  <c:v>-6.3070099999999998E-6</c:v>
                </c:pt>
                <c:pt idx="345">
                  <c:v>-6.04682E-6</c:v>
                </c:pt>
                <c:pt idx="346">
                  <c:v>-5.0563199999999999E-6</c:v>
                </c:pt>
                <c:pt idx="347">
                  <c:v>-3.9577799999999999E-6</c:v>
                </c:pt>
                <c:pt idx="348">
                  <c:v>-3.2123199999999998E-6</c:v>
                </c:pt>
                <c:pt idx="349">
                  <c:v>-2.5317799999999999E-6</c:v>
                </c:pt>
                <c:pt idx="350">
                  <c:v>-1.55597E-6</c:v>
                </c:pt>
                <c:pt idx="351">
                  <c:v>-4.9408199999999999E-7</c:v>
                </c:pt>
                <c:pt idx="352">
                  <c:v>-2.1771000000000001E-7</c:v>
                </c:pt>
                <c:pt idx="353">
                  <c:v>4.6832900000000001E-8</c:v>
                </c:pt>
                <c:pt idx="354">
                  <c:v>5.02494E-7</c:v>
                </c:pt>
                <c:pt idx="355">
                  <c:v>1.41977E-6</c:v>
                </c:pt>
                <c:pt idx="356">
                  <c:v>9.6408000000000009E-7</c:v>
                </c:pt>
                <c:pt idx="357">
                  <c:v>3.2492799999999998E-6</c:v>
                </c:pt>
                <c:pt idx="358">
                  <c:v>5.4607500000000002E-6</c:v>
                </c:pt>
                <c:pt idx="359">
                  <c:v>7.8042900000000001E-6</c:v>
                </c:pt>
                <c:pt idx="360">
                  <c:v>4.8920900000000003E-6</c:v>
                </c:pt>
                <c:pt idx="361">
                  <c:v>6.6935700000000002E-6</c:v>
                </c:pt>
                <c:pt idx="362">
                  <c:v>6.6119299999999997E-6</c:v>
                </c:pt>
                <c:pt idx="363">
                  <c:v>6.5321599999999996E-6</c:v>
                </c:pt>
                <c:pt idx="364">
                  <c:v>5.2855499999999997E-6</c:v>
                </c:pt>
                <c:pt idx="365">
                  <c:v>1.18275E-5</c:v>
                </c:pt>
                <c:pt idx="366">
                  <c:v>7.5340500000000003E-6</c:v>
                </c:pt>
                <c:pt idx="367">
                  <c:v>9.3028599999999992E-6</c:v>
                </c:pt>
                <c:pt idx="368">
                  <c:v>1.45324E-5</c:v>
                </c:pt>
                <c:pt idx="369">
                  <c:v>1.50224E-5</c:v>
                </c:pt>
                <c:pt idx="370">
                  <c:v>9.71082E-6</c:v>
                </c:pt>
                <c:pt idx="371">
                  <c:v>1.17478E-5</c:v>
                </c:pt>
                <c:pt idx="372">
                  <c:v>8.9321300000000008E-6</c:v>
                </c:pt>
                <c:pt idx="373">
                  <c:v>5.6233500000000001E-6</c:v>
                </c:pt>
                <c:pt idx="374">
                  <c:v>6.8468799999999999E-6</c:v>
                </c:pt>
                <c:pt idx="375">
                  <c:v>1.2048800000000001E-5</c:v>
                </c:pt>
                <c:pt idx="376">
                  <c:v>1.7374600000000001E-5</c:v>
                </c:pt>
                <c:pt idx="377">
                  <c:v>1.28598E-5</c:v>
                </c:pt>
                <c:pt idx="378">
                  <c:v>1.7300500000000001E-5</c:v>
                </c:pt>
                <c:pt idx="379">
                  <c:v>1.9321600000000001E-5</c:v>
                </c:pt>
                <c:pt idx="380">
                  <c:v>1.0237900000000001E-5</c:v>
                </c:pt>
                <c:pt idx="381">
                  <c:v>-7.8415900000000006E-6</c:v>
                </c:pt>
                <c:pt idx="382">
                  <c:v>-1.5065999999999999E-6</c:v>
                </c:pt>
                <c:pt idx="383">
                  <c:v>-4.7529900000000002E-6</c:v>
                </c:pt>
                <c:pt idx="384">
                  <c:v>-8.9052900000000002E-6</c:v>
                </c:pt>
                <c:pt idx="385">
                  <c:v>-1.6646500000000001E-5</c:v>
                </c:pt>
                <c:pt idx="386">
                  <c:v>-5.2397500000000001E-6</c:v>
                </c:pt>
                <c:pt idx="387">
                  <c:v>-1.0866000000000001E-5</c:v>
                </c:pt>
                <c:pt idx="388">
                  <c:v>-1.04384E-5</c:v>
                </c:pt>
                <c:pt idx="389">
                  <c:v>-1.14289E-5</c:v>
                </c:pt>
                <c:pt idx="390">
                  <c:v>-1.0662199999999999E-5</c:v>
                </c:pt>
                <c:pt idx="391">
                  <c:v>-1.43325E-5</c:v>
                </c:pt>
                <c:pt idx="392">
                  <c:v>-1.4465699999999999E-5</c:v>
                </c:pt>
                <c:pt idx="393">
                  <c:v>-1.51025E-5</c:v>
                </c:pt>
                <c:pt idx="394">
                  <c:v>1.9137800000000001E-7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6E-4ACD-B0CB-D0E93BC89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794880"/>
        <c:axId val="167795456"/>
      </c:scatterChart>
      <c:valAx>
        <c:axId val="16779488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67795456"/>
        <c:crosses val="autoZero"/>
        <c:crossBetween val="midCat"/>
      </c:valAx>
      <c:valAx>
        <c:axId val="167795456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677948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84" Type="http://schemas.openxmlformats.org/officeDocument/2006/relationships/chart" Target="../charts/chart84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6" Type="http://schemas.openxmlformats.org/officeDocument/2006/relationships/chart" Target="../charts/chart16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28" Type="http://schemas.openxmlformats.org/officeDocument/2006/relationships/chart" Target="../charts/chart128.xml"/><Relationship Id="rId5" Type="http://schemas.openxmlformats.org/officeDocument/2006/relationships/chart" Target="../charts/chart5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13" Type="http://schemas.openxmlformats.org/officeDocument/2006/relationships/chart" Target="../charts/chart113.xml"/><Relationship Id="rId118" Type="http://schemas.openxmlformats.org/officeDocument/2006/relationships/chart" Target="../charts/chart118.xml"/><Relationship Id="rId126" Type="http://schemas.openxmlformats.org/officeDocument/2006/relationships/chart" Target="../charts/chart126.xml"/><Relationship Id="rId134" Type="http://schemas.openxmlformats.org/officeDocument/2006/relationships/chart" Target="../charts/chart134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116" Type="http://schemas.openxmlformats.org/officeDocument/2006/relationships/chart" Target="../charts/chart116.xml"/><Relationship Id="rId124" Type="http://schemas.openxmlformats.org/officeDocument/2006/relationships/chart" Target="../charts/chart124.xml"/><Relationship Id="rId129" Type="http://schemas.openxmlformats.org/officeDocument/2006/relationships/chart" Target="../charts/chart129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127" Type="http://schemas.openxmlformats.org/officeDocument/2006/relationships/chart" Target="../charts/chart12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3.xml"/><Relationship Id="rId13" Type="http://schemas.openxmlformats.org/officeDocument/2006/relationships/chart" Target="../charts/chart148.xml"/><Relationship Id="rId18" Type="http://schemas.openxmlformats.org/officeDocument/2006/relationships/chart" Target="../charts/chart153.xml"/><Relationship Id="rId26" Type="http://schemas.openxmlformats.org/officeDocument/2006/relationships/chart" Target="../charts/chart161.xml"/><Relationship Id="rId3" Type="http://schemas.openxmlformats.org/officeDocument/2006/relationships/chart" Target="../charts/chart138.xml"/><Relationship Id="rId21" Type="http://schemas.openxmlformats.org/officeDocument/2006/relationships/chart" Target="../charts/chart156.xml"/><Relationship Id="rId34" Type="http://schemas.openxmlformats.org/officeDocument/2006/relationships/chart" Target="../charts/chart169.xml"/><Relationship Id="rId7" Type="http://schemas.openxmlformats.org/officeDocument/2006/relationships/chart" Target="../charts/chart142.xml"/><Relationship Id="rId12" Type="http://schemas.openxmlformats.org/officeDocument/2006/relationships/chart" Target="../charts/chart147.xml"/><Relationship Id="rId17" Type="http://schemas.openxmlformats.org/officeDocument/2006/relationships/chart" Target="../charts/chart152.xml"/><Relationship Id="rId25" Type="http://schemas.openxmlformats.org/officeDocument/2006/relationships/chart" Target="../charts/chart160.xml"/><Relationship Id="rId33" Type="http://schemas.openxmlformats.org/officeDocument/2006/relationships/chart" Target="../charts/chart168.xml"/><Relationship Id="rId2" Type="http://schemas.openxmlformats.org/officeDocument/2006/relationships/chart" Target="../charts/chart137.xml"/><Relationship Id="rId16" Type="http://schemas.openxmlformats.org/officeDocument/2006/relationships/chart" Target="../charts/chart151.xml"/><Relationship Id="rId20" Type="http://schemas.openxmlformats.org/officeDocument/2006/relationships/chart" Target="../charts/chart155.xml"/><Relationship Id="rId29" Type="http://schemas.openxmlformats.org/officeDocument/2006/relationships/chart" Target="../charts/chart164.xml"/><Relationship Id="rId1" Type="http://schemas.openxmlformats.org/officeDocument/2006/relationships/chart" Target="../charts/chart136.xml"/><Relationship Id="rId6" Type="http://schemas.openxmlformats.org/officeDocument/2006/relationships/chart" Target="../charts/chart141.xml"/><Relationship Id="rId11" Type="http://schemas.openxmlformats.org/officeDocument/2006/relationships/chart" Target="../charts/chart146.xml"/><Relationship Id="rId24" Type="http://schemas.openxmlformats.org/officeDocument/2006/relationships/chart" Target="../charts/chart159.xml"/><Relationship Id="rId32" Type="http://schemas.openxmlformats.org/officeDocument/2006/relationships/chart" Target="../charts/chart167.xml"/><Relationship Id="rId5" Type="http://schemas.openxmlformats.org/officeDocument/2006/relationships/chart" Target="../charts/chart140.xml"/><Relationship Id="rId15" Type="http://schemas.openxmlformats.org/officeDocument/2006/relationships/chart" Target="../charts/chart150.xml"/><Relationship Id="rId23" Type="http://schemas.openxmlformats.org/officeDocument/2006/relationships/chart" Target="../charts/chart158.xml"/><Relationship Id="rId28" Type="http://schemas.openxmlformats.org/officeDocument/2006/relationships/chart" Target="../charts/chart163.xml"/><Relationship Id="rId10" Type="http://schemas.openxmlformats.org/officeDocument/2006/relationships/chart" Target="../charts/chart145.xml"/><Relationship Id="rId19" Type="http://schemas.openxmlformats.org/officeDocument/2006/relationships/chart" Target="../charts/chart154.xml"/><Relationship Id="rId31" Type="http://schemas.openxmlformats.org/officeDocument/2006/relationships/chart" Target="../charts/chart166.xml"/><Relationship Id="rId4" Type="http://schemas.openxmlformats.org/officeDocument/2006/relationships/chart" Target="../charts/chart139.xml"/><Relationship Id="rId9" Type="http://schemas.openxmlformats.org/officeDocument/2006/relationships/chart" Target="../charts/chart144.xml"/><Relationship Id="rId14" Type="http://schemas.openxmlformats.org/officeDocument/2006/relationships/chart" Target="../charts/chart149.xml"/><Relationship Id="rId22" Type="http://schemas.openxmlformats.org/officeDocument/2006/relationships/chart" Target="../charts/chart157.xml"/><Relationship Id="rId27" Type="http://schemas.openxmlformats.org/officeDocument/2006/relationships/chart" Target="../charts/chart162.xml"/><Relationship Id="rId30" Type="http://schemas.openxmlformats.org/officeDocument/2006/relationships/chart" Target="../charts/chart165.xml"/><Relationship Id="rId35" Type="http://schemas.openxmlformats.org/officeDocument/2006/relationships/chart" Target="../charts/chart17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792480</xdr:colOff>
      <xdr:row>449</xdr:row>
      <xdr:rowOff>187642</xdr:rowOff>
    </xdr:from>
    <xdr:to>
      <xdr:col>6</xdr:col>
      <xdr:colOff>792480</xdr:colOff>
      <xdr:row>464</xdr:row>
      <xdr:rowOff>65722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545</xdr:colOff>
      <xdr:row>404</xdr:row>
      <xdr:rowOff>43271</xdr:rowOff>
    </xdr:from>
    <xdr:to>
      <xdr:col>7</xdr:col>
      <xdr:colOff>545</xdr:colOff>
      <xdr:row>418</xdr:row>
      <xdr:rowOff>121648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773430</xdr:colOff>
      <xdr:row>419</xdr:row>
      <xdr:rowOff>182880</xdr:rowOff>
    </xdr:from>
    <xdr:to>
      <xdr:col>6</xdr:col>
      <xdr:colOff>773430</xdr:colOff>
      <xdr:row>434</xdr:row>
      <xdr:rowOff>60960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782955</xdr:colOff>
      <xdr:row>435</xdr:row>
      <xdr:rowOff>32385</xdr:rowOff>
    </xdr:from>
    <xdr:to>
      <xdr:col>6</xdr:col>
      <xdr:colOff>782955</xdr:colOff>
      <xdr:row>449</xdr:row>
      <xdr:rowOff>108585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83820</xdr:colOff>
      <xdr:row>468</xdr:row>
      <xdr:rowOff>43815</xdr:rowOff>
    </xdr:from>
    <xdr:to>
      <xdr:col>7</xdr:col>
      <xdr:colOff>83820</xdr:colOff>
      <xdr:row>482</xdr:row>
      <xdr:rowOff>142875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60960</xdr:colOff>
      <xdr:row>452</xdr:row>
      <xdr:rowOff>55245</xdr:rowOff>
    </xdr:from>
    <xdr:to>
      <xdr:col>16</xdr:col>
      <xdr:colOff>60960</xdr:colOff>
      <xdr:row>466</xdr:row>
      <xdr:rowOff>146685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81915</xdr:colOff>
      <xdr:row>468</xdr:row>
      <xdr:rowOff>51435</xdr:rowOff>
    </xdr:from>
    <xdr:to>
      <xdr:col>15</xdr:col>
      <xdr:colOff>874395</xdr:colOff>
      <xdr:row>482</xdr:row>
      <xdr:rowOff>142875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49530</xdr:colOff>
      <xdr:row>436</xdr:row>
      <xdr:rowOff>47625</xdr:rowOff>
    </xdr:from>
    <xdr:to>
      <xdr:col>16</xdr:col>
      <xdr:colOff>49530</xdr:colOff>
      <xdr:row>450</xdr:row>
      <xdr:rowOff>139065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51435</xdr:colOff>
      <xdr:row>420</xdr:row>
      <xdr:rowOff>24765</xdr:rowOff>
    </xdr:from>
    <xdr:to>
      <xdr:col>16</xdr:col>
      <xdr:colOff>51435</xdr:colOff>
      <xdr:row>434</xdr:row>
      <xdr:rowOff>116205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40005</xdr:colOff>
      <xdr:row>404</xdr:row>
      <xdr:rowOff>30480</xdr:rowOff>
    </xdr:from>
    <xdr:to>
      <xdr:col>16</xdr:col>
      <xdr:colOff>40005</xdr:colOff>
      <xdr:row>418</xdr:row>
      <xdr:rowOff>99060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20</xdr:col>
      <xdr:colOff>120015</xdr:colOff>
      <xdr:row>452</xdr:row>
      <xdr:rowOff>47625</xdr:rowOff>
    </xdr:from>
    <xdr:to>
      <xdr:col>26</xdr:col>
      <xdr:colOff>120015</xdr:colOff>
      <xdr:row>466</xdr:row>
      <xdr:rowOff>139065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114300</xdr:colOff>
      <xdr:row>404</xdr:row>
      <xdr:rowOff>87630</xdr:rowOff>
    </xdr:from>
    <xdr:to>
      <xdr:col>26</xdr:col>
      <xdr:colOff>114300</xdr:colOff>
      <xdr:row>418</xdr:row>
      <xdr:rowOff>171450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93345</xdr:colOff>
      <xdr:row>420</xdr:row>
      <xdr:rowOff>51435</xdr:rowOff>
    </xdr:from>
    <xdr:to>
      <xdr:col>26</xdr:col>
      <xdr:colOff>93345</xdr:colOff>
      <xdr:row>434</xdr:row>
      <xdr:rowOff>142875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20</xdr:col>
      <xdr:colOff>95250</xdr:colOff>
      <xdr:row>436</xdr:row>
      <xdr:rowOff>78105</xdr:rowOff>
    </xdr:from>
    <xdr:to>
      <xdr:col>26</xdr:col>
      <xdr:colOff>95250</xdr:colOff>
      <xdr:row>450</xdr:row>
      <xdr:rowOff>169545</xdr:rowOff>
    </xdr:to>
    <xdr:graphicFrame macro="">
      <xdr:nvGraphicFramePr>
        <xdr:cNvPr id="22" name="Graphiqu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20</xdr:col>
      <xdr:colOff>120015</xdr:colOff>
      <xdr:row>468</xdr:row>
      <xdr:rowOff>43815</xdr:rowOff>
    </xdr:from>
    <xdr:to>
      <xdr:col>26</xdr:col>
      <xdr:colOff>120015</xdr:colOff>
      <xdr:row>482</xdr:row>
      <xdr:rowOff>127635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29</xdr:col>
      <xdr:colOff>758190</xdr:colOff>
      <xdr:row>404</xdr:row>
      <xdr:rowOff>62865</xdr:rowOff>
    </xdr:from>
    <xdr:to>
      <xdr:col>35</xdr:col>
      <xdr:colOff>758190</xdr:colOff>
      <xdr:row>418</xdr:row>
      <xdr:rowOff>146685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30</xdr:col>
      <xdr:colOff>72390</xdr:colOff>
      <xdr:row>420</xdr:row>
      <xdr:rowOff>57150</xdr:rowOff>
    </xdr:from>
    <xdr:to>
      <xdr:col>36</xdr:col>
      <xdr:colOff>72390</xdr:colOff>
      <xdr:row>434</xdr:row>
      <xdr:rowOff>140970</xdr:rowOff>
    </xdr:to>
    <xdr:graphicFrame macro="">
      <xdr:nvGraphicFramePr>
        <xdr:cNvPr id="27" name="Graphiqu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30</xdr:col>
      <xdr:colOff>72390</xdr:colOff>
      <xdr:row>436</xdr:row>
      <xdr:rowOff>70485</xdr:rowOff>
    </xdr:from>
    <xdr:to>
      <xdr:col>36</xdr:col>
      <xdr:colOff>72390</xdr:colOff>
      <xdr:row>450</xdr:row>
      <xdr:rowOff>154305</xdr:rowOff>
    </xdr:to>
    <xdr:graphicFrame macro="">
      <xdr:nvGraphicFramePr>
        <xdr:cNvPr id="28" name="Graphiqu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30</xdr:col>
      <xdr:colOff>97155</xdr:colOff>
      <xdr:row>452</xdr:row>
      <xdr:rowOff>59055</xdr:rowOff>
    </xdr:from>
    <xdr:to>
      <xdr:col>36</xdr:col>
      <xdr:colOff>97155</xdr:colOff>
      <xdr:row>466</xdr:row>
      <xdr:rowOff>150495</xdr:rowOff>
    </xdr:to>
    <xdr:graphicFrame macro="">
      <xdr:nvGraphicFramePr>
        <xdr:cNvPr id="29" name="Graphiqu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97155</xdr:colOff>
      <xdr:row>468</xdr:row>
      <xdr:rowOff>49530</xdr:rowOff>
    </xdr:from>
    <xdr:to>
      <xdr:col>36</xdr:col>
      <xdr:colOff>97155</xdr:colOff>
      <xdr:row>482</xdr:row>
      <xdr:rowOff>140970</xdr:rowOff>
    </xdr:to>
    <xdr:graphicFrame macro="">
      <xdr:nvGraphicFramePr>
        <xdr:cNvPr id="30" name="Graphiqu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39</xdr:col>
      <xdr:colOff>744855</xdr:colOff>
      <xdr:row>404</xdr:row>
      <xdr:rowOff>99060</xdr:rowOff>
    </xdr:from>
    <xdr:to>
      <xdr:col>45</xdr:col>
      <xdr:colOff>744855</xdr:colOff>
      <xdr:row>418</xdr:row>
      <xdr:rowOff>175260</xdr:rowOff>
    </xdr:to>
    <xdr:graphicFrame macro="">
      <xdr:nvGraphicFramePr>
        <xdr:cNvPr id="31" name="Graphiqu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39</xdr:col>
      <xdr:colOff>750570</xdr:colOff>
      <xdr:row>420</xdr:row>
      <xdr:rowOff>72390</xdr:rowOff>
    </xdr:from>
    <xdr:to>
      <xdr:col>45</xdr:col>
      <xdr:colOff>750570</xdr:colOff>
      <xdr:row>434</xdr:row>
      <xdr:rowOff>156210</xdr:rowOff>
    </xdr:to>
    <xdr:graphicFrame macro="">
      <xdr:nvGraphicFramePr>
        <xdr:cNvPr id="32" name="Graphiqu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39</xdr:col>
      <xdr:colOff>758190</xdr:colOff>
      <xdr:row>436</xdr:row>
      <xdr:rowOff>51435</xdr:rowOff>
    </xdr:from>
    <xdr:to>
      <xdr:col>45</xdr:col>
      <xdr:colOff>758190</xdr:colOff>
      <xdr:row>450</xdr:row>
      <xdr:rowOff>135255</xdr:rowOff>
    </xdr:to>
    <xdr:graphicFrame macro="">
      <xdr:nvGraphicFramePr>
        <xdr:cNvPr id="33" name="Graphiqu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40</xdr:col>
      <xdr:colOff>45720</xdr:colOff>
      <xdr:row>452</xdr:row>
      <xdr:rowOff>49530</xdr:rowOff>
    </xdr:from>
    <xdr:to>
      <xdr:col>46</xdr:col>
      <xdr:colOff>45720</xdr:colOff>
      <xdr:row>466</xdr:row>
      <xdr:rowOff>133350</xdr:rowOff>
    </xdr:to>
    <xdr:graphicFrame macro="">
      <xdr:nvGraphicFramePr>
        <xdr:cNvPr id="34" name="Graphiqu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40</xdr:col>
      <xdr:colOff>72390</xdr:colOff>
      <xdr:row>468</xdr:row>
      <xdr:rowOff>26670</xdr:rowOff>
    </xdr:from>
    <xdr:to>
      <xdr:col>46</xdr:col>
      <xdr:colOff>72390</xdr:colOff>
      <xdr:row>482</xdr:row>
      <xdr:rowOff>118110</xdr:rowOff>
    </xdr:to>
    <xdr:graphicFrame macro="">
      <xdr:nvGraphicFramePr>
        <xdr:cNvPr id="35" name="Graphiqu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50</xdr:col>
      <xdr:colOff>89535</xdr:colOff>
      <xdr:row>420</xdr:row>
      <xdr:rowOff>72390</xdr:rowOff>
    </xdr:from>
    <xdr:to>
      <xdr:col>56</xdr:col>
      <xdr:colOff>89535</xdr:colOff>
      <xdr:row>434</xdr:row>
      <xdr:rowOff>148590</xdr:rowOff>
    </xdr:to>
    <xdr:graphicFrame macro="">
      <xdr:nvGraphicFramePr>
        <xdr:cNvPr id="36" name="Graphiqu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50</xdr:col>
      <xdr:colOff>60960</xdr:colOff>
      <xdr:row>404</xdr:row>
      <xdr:rowOff>30480</xdr:rowOff>
    </xdr:from>
    <xdr:to>
      <xdr:col>56</xdr:col>
      <xdr:colOff>60960</xdr:colOff>
      <xdr:row>418</xdr:row>
      <xdr:rowOff>106680</xdr:rowOff>
    </xdr:to>
    <xdr:graphicFrame macro="">
      <xdr:nvGraphicFramePr>
        <xdr:cNvPr id="37" name="Graphiqu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50</xdr:col>
      <xdr:colOff>76200</xdr:colOff>
      <xdr:row>436</xdr:row>
      <xdr:rowOff>70485</xdr:rowOff>
    </xdr:from>
    <xdr:to>
      <xdr:col>56</xdr:col>
      <xdr:colOff>76200</xdr:colOff>
      <xdr:row>450</xdr:row>
      <xdr:rowOff>161925</xdr:rowOff>
    </xdr:to>
    <xdr:graphicFrame macro="">
      <xdr:nvGraphicFramePr>
        <xdr:cNvPr id="38" name="Graphiqu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50</xdr:col>
      <xdr:colOff>97155</xdr:colOff>
      <xdr:row>452</xdr:row>
      <xdr:rowOff>81915</xdr:rowOff>
    </xdr:from>
    <xdr:to>
      <xdr:col>56</xdr:col>
      <xdr:colOff>97155</xdr:colOff>
      <xdr:row>466</xdr:row>
      <xdr:rowOff>173355</xdr:rowOff>
    </xdr:to>
    <xdr:graphicFrame macro="">
      <xdr:nvGraphicFramePr>
        <xdr:cNvPr id="39" name="Graphiqu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50</xdr:col>
      <xdr:colOff>47625</xdr:colOff>
      <xdr:row>468</xdr:row>
      <xdr:rowOff>51435</xdr:rowOff>
    </xdr:from>
    <xdr:to>
      <xdr:col>56</xdr:col>
      <xdr:colOff>47625</xdr:colOff>
      <xdr:row>482</xdr:row>
      <xdr:rowOff>142875</xdr:rowOff>
    </xdr:to>
    <xdr:graphicFrame macro="">
      <xdr:nvGraphicFramePr>
        <xdr:cNvPr id="40" name="Graphiqu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60</xdr:col>
      <xdr:colOff>28575</xdr:colOff>
      <xdr:row>404</xdr:row>
      <xdr:rowOff>43815</xdr:rowOff>
    </xdr:from>
    <xdr:to>
      <xdr:col>66</xdr:col>
      <xdr:colOff>28575</xdr:colOff>
      <xdr:row>418</xdr:row>
      <xdr:rowOff>127635</xdr:rowOff>
    </xdr:to>
    <xdr:graphicFrame macro="">
      <xdr:nvGraphicFramePr>
        <xdr:cNvPr id="41" name="Graphiqu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60</xdr:col>
      <xdr:colOff>32385</xdr:colOff>
      <xdr:row>420</xdr:row>
      <xdr:rowOff>47625</xdr:rowOff>
    </xdr:from>
    <xdr:to>
      <xdr:col>66</xdr:col>
      <xdr:colOff>32385</xdr:colOff>
      <xdr:row>434</xdr:row>
      <xdr:rowOff>139065</xdr:rowOff>
    </xdr:to>
    <xdr:graphicFrame macro="">
      <xdr:nvGraphicFramePr>
        <xdr:cNvPr id="42" name="Graphiqu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60</xdr:col>
      <xdr:colOff>43815</xdr:colOff>
      <xdr:row>436</xdr:row>
      <xdr:rowOff>51435</xdr:rowOff>
    </xdr:from>
    <xdr:to>
      <xdr:col>66</xdr:col>
      <xdr:colOff>43815</xdr:colOff>
      <xdr:row>450</xdr:row>
      <xdr:rowOff>123825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60</xdr:col>
      <xdr:colOff>57150</xdr:colOff>
      <xdr:row>452</xdr:row>
      <xdr:rowOff>38100</xdr:rowOff>
    </xdr:from>
    <xdr:to>
      <xdr:col>66</xdr:col>
      <xdr:colOff>57150</xdr:colOff>
      <xdr:row>466</xdr:row>
      <xdr:rowOff>129540</xdr:rowOff>
    </xdr:to>
    <xdr:graphicFrame macro="">
      <xdr:nvGraphicFramePr>
        <xdr:cNvPr id="44" name="Graphiqu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60</xdr:col>
      <xdr:colOff>30480</xdr:colOff>
      <xdr:row>468</xdr:row>
      <xdr:rowOff>57150</xdr:rowOff>
    </xdr:from>
    <xdr:to>
      <xdr:col>66</xdr:col>
      <xdr:colOff>30480</xdr:colOff>
      <xdr:row>482</xdr:row>
      <xdr:rowOff>148590</xdr:rowOff>
    </xdr:to>
    <xdr:graphicFrame macro="">
      <xdr:nvGraphicFramePr>
        <xdr:cNvPr id="45" name="Graphiqu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70</xdr:col>
      <xdr:colOff>104775</xdr:colOff>
      <xdr:row>404</xdr:row>
      <xdr:rowOff>72390</xdr:rowOff>
    </xdr:from>
    <xdr:to>
      <xdr:col>76</xdr:col>
      <xdr:colOff>104775</xdr:colOff>
      <xdr:row>418</xdr:row>
      <xdr:rowOff>156210</xdr:rowOff>
    </xdr:to>
    <xdr:graphicFrame macro="">
      <xdr:nvGraphicFramePr>
        <xdr:cNvPr id="48" name="Graphiqu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70</xdr:col>
      <xdr:colOff>81915</xdr:colOff>
      <xdr:row>420</xdr:row>
      <xdr:rowOff>78105</xdr:rowOff>
    </xdr:from>
    <xdr:to>
      <xdr:col>76</xdr:col>
      <xdr:colOff>81915</xdr:colOff>
      <xdr:row>434</xdr:row>
      <xdr:rowOff>154305</xdr:rowOff>
    </xdr:to>
    <xdr:graphicFrame macro="">
      <xdr:nvGraphicFramePr>
        <xdr:cNvPr id="49" name="Graphiqu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70</xdr:col>
      <xdr:colOff>68580</xdr:colOff>
      <xdr:row>436</xdr:row>
      <xdr:rowOff>66675</xdr:rowOff>
    </xdr:from>
    <xdr:to>
      <xdr:col>76</xdr:col>
      <xdr:colOff>68580</xdr:colOff>
      <xdr:row>450</xdr:row>
      <xdr:rowOff>150495</xdr:rowOff>
    </xdr:to>
    <xdr:graphicFrame macro="">
      <xdr:nvGraphicFramePr>
        <xdr:cNvPr id="50" name="Graphiqu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70</xdr:col>
      <xdr:colOff>40005</xdr:colOff>
      <xdr:row>452</xdr:row>
      <xdr:rowOff>36195</xdr:rowOff>
    </xdr:from>
    <xdr:to>
      <xdr:col>76</xdr:col>
      <xdr:colOff>40005</xdr:colOff>
      <xdr:row>466</xdr:row>
      <xdr:rowOff>127635</xdr:rowOff>
    </xdr:to>
    <xdr:graphicFrame macro="">
      <xdr:nvGraphicFramePr>
        <xdr:cNvPr id="51" name="Graphiqu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70</xdr:col>
      <xdr:colOff>28575</xdr:colOff>
      <xdr:row>468</xdr:row>
      <xdr:rowOff>45720</xdr:rowOff>
    </xdr:from>
    <xdr:to>
      <xdr:col>76</xdr:col>
      <xdr:colOff>28575</xdr:colOff>
      <xdr:row>482</xdr:row>
      <xdr:rowOff>137160</xdr:rowOff>
    </xdr:to>
    <xdr:graphicFrame macro="">
      <xdr:nvGraphicFramePr>
        <xdr:cNvPr id="52" name="Graphiqu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80</xdr:col>
      <xdr:colOff>51435</xdr:colOff>
      <xdr:row>404</xdr:row>
      <xdr:rowOff>68580</xdr:rowOff>
    </xdr:from>
    <xdr:to>
      <xdr:col>86</xdr:col>
      <xdr:colOff>51435</xdr:colOff>
      <xdr:row>418</xdr:row>
      <xdr:rowOff>152400</xdr:rowOff>
    </xdr:to>
    <xdr:graphicFrame macro="">
      <xdr:nvGraphicFramePr>
        <xdr:cNvPr id="53" name="Graphiqu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80</xdr:col>
      <xdr:colOff>34290</xdr:colOff>
      <xdr:row>420</xdr:row>
      <xdr:rowOff>70485</xdr:rowOff>
    </xdr:from>
    <xdr:to>
      <xdr:col>86</xdr:col>
      <xdr:colOff>34290</xdr:colOff>
      <xdr:row>434</xdr:row>
      <xdr:rowOff>161925</xdr:rowOff>
    </xdr:to>
    <xdr:graphicFrame macro="">
      <xdr:nvGraphicFramePr>
        <xdr:cNvPr id="54" name="Graphiqu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80</xdr:col>
      <xdr:colOff>45720</xdr:colOff>
      <xdr:row>436</xdr:row>
      <xdr:rowOff>51435</xdr:rowOff>
    </xdr:from>
    <xdr:to>
      <xdr:col>86</xdr:col>
      <xdr:colOff>45720</xdr:colOff>
      <xdr:row>450</xdr:row>
      <xdr:rowOff>135255</xdr:rowOff>
    </xdr:to>
    <xdr:graphicFrame macro="">
      <xdr:nvGraphicFramePr>
        <xdr:cNvPr id="55" name="Graphiqu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80</xdr:col>
      <xdr:colOff>47625</xdr:colOff>
      <xdr:row>452</xdr:row>
      <xdr:rowOff>53340</xdr:rowOff>
    </xdr:from>
    <xdr:to>
      <xdr:col>86</xdr:col>
      <xdr:colOff>47625</xdr:colOff>
      <xdr:row>466</xdr:row>
      <xdr:rowOff>137160</xdr:rowOff>
    </xdr:to>
    <xdr:graphicFrame macro="">
      <xdr:nvGraphicFramePr>
        <xdr:cNvPr id="56" name="Graphiqu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80</xdr:col>
      <xdr:colOff>28575</xdr:colOff>
      <xdr:row>468</xdr:row>
      <xdr:rowOff>38100</xdr:rowOff>
    </xdr:from>
    <xdr:to>
      <xdr:col>86</xdr:col>
      <xdr:colOff>28575</xdr:colOff>
      <xdr:row>482</xdr:row>
      <xdr:rowOff>129540</xdr:rowOff>
    </xdr:to>
    <xdr:graphicFrame macro="">
      <xdr:nvGraphicFramePr>
        <xdr:cNvPr id="57" name="Graphiqu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90</xdr:col>
      <xdr:colOff>34290</xdr:colOff>
      <xdr:row>404</xdr:row>
      <xdr:rowOff>83820</xdr:rowOff>
    </xdr:from>
    <xdr:to>
      <xdr:col>96</xdr:col>
      <xdr:colOff>34290</xdr:colOff>
      <xdr:row>418</xdr:row>
      <xdr:rowOff>160020</xdr:rowOff>
    </xdr:to>
    <xdr:graphicFrame macro="">
      <xdr:nvGraphicFramePr>
        <xdr:cNvPr id="60" name="Graphiqu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90</xdr:col>
      <xdr:colOff>47625</xdr:colOff>
      <xdr:row>420</xdr:row>
      <xdr:rowOff>45720</xdr:rowOff>
    </xdr:from>
    <xdr:to>
      <xdr:col>96</xdr:col>
      <xdr:colOff>47625</xdr:colOff>
      <xdr:row>434</xdr:row>
      <xdr:rowOff>129540</xdr:rowOff>
    </xdr:to>
    <xdr:graphicFrame macro="">
      <xdr:nvGraphicFramePr>
        <xdr:cNvPr id="61" name="Graphiqu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90</xdr:col>
      <xdr:colOff>70485</xdr:colOff>
      <xdr:row>436</xdr:row>
      <xdr:rowOff>53340</xdr:rowOff>
    </xdr:from>
    <xdr:to>
      <xdr:col>96</xdr:col>
      <xdr:colOff>70485</xdr:colOff>
      <xdr:row>450</xdr:row>
      <xdr:rowOff>137160</xdr:rowOff>
    </xdr:to>
    <xdr:graphicFrame macro="">
      <xdr:nvGraphicFramePr>
        <xdr:cNvPr id="62" name="Graphiqu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90</xdr:col>
      <xdr:colOff>53340</xdr:colOff>
      <xdr:row>452</xdr:row>
      <xdr:rowOff>72390</xdr:rowOff>
    </xdr:from>
    <xdr:to>
      <xdr:col>96</xdr:col>
      <xdr:colOff>53340</xdr:colOff>
      <xdr:row>466</xdr:row>
      <xdr:rowOff>156210</xdr:rowOff>
    </xdr:to>
    <xdr:graphicFrame macro="">
      <xdr:nvGraphicFramePr>
        <xdr:cNvPr id="63" name="Graphiqu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90</xdr:col>
      <xdr:colOff>53340</xdr:colOff>
      <xdr:row>468</xdr:row>
      <xdr:rowOff>38100</xdr:rowOff>
    </xdr:from>
    <xdr:to>
      <xdr:col>96</xdr:col>
      <xdr:colOff>53340</xdr:colOff>
      <xdr:row>482</xdr:row>
      <xdr:rowOff>121920</xdr:rowOff>
    </xdr:to>
    <xdr:graphicFrame macro="">
      <xdr:nvGraphicFramePr>
        <xdr:cNvPr id="64" name="Graphiqu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100</xdr:col>
      <xdr:colOff>53340</xdr:colOff>
      <xdr:row>404</xdr:row>
      <xdr:rowOff>60960</xdr:rowOff>
    </xdr:from>
    <xdr:to>
      <xdr:col>106</xdr:col>
      <xdr:colOff>53340</xdr:colOff>
      <xdr:row>418</xdr:row>
      <xdr:rowOff>144780</xdr:rowOff>
    </xdr:to>
    <xdr:graphicFrame macro="">
      <xdr:nvGraphicFramePr>
        <xdr:cNvPr id="65" name="Graphiqu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100</xdr:col>
      <xdr:colOff>68580</xdr:colOff>
      <xdr:row>420</xdr:row>
      <xdr:rowOff>81915</xdr:rowOff>
    </xdr:from>
    <xdr:to>
      <xdr:col>106</xdr:col>
      <xdr:colOff>68580</xdr:colOff>
      <xdr:row>434</xdr:row>
      <xdr:rowOff>165735</xdr:rowOff>
    </xdr:to>
    <xdr:graphicFrame macro="">
      <xdr:nvGraphicFramePr>
        <xdr:cNvPr id="66" name="Graphiqu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100</xdr:col>
      <xdr:colOff>81915</xdr:colOff>
      <xdr:row>436</xdr:row>
      <xdr:rowOff>60960</xdr:rowOff>
    </xdr:from>
    <xdr:to>
      <xdr:col>106</xdr:col>
      <xdr:colOff>81915</xdr:colOff>
      <xdr:row>450</xdr:row>
      <xdr:rowOff>144780</xdr:rowOff>
    </xdr:to>
    <xdr:graphicFrame macro="">
      <xdr:nvGraphicFramePr>
        <xdr:cNvPr id="67" name="Graphiqu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100</xdr:col>
      <xdr:colOff>80010</xdr:colOff>
      <xdr:row>452</xdr:row>
      <xdr:rowOff>53340</xdr:rowOff>
    </xdr:from>
    <xdr:to>
      <xdr:col>106</xdr:col>
      <xdr:colOff>80010</xdr:colOff>
      <xdr:row>466</xdr:row>
      <xdr:rowOff>137160</xdr:rowOff>
    </xdr:to>
    <xdr:graphicFrame macro="">
      <xdr:nvGraphicFramePr>
        <xdr:cNvPr id="68" name="Graphiqu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100</xdr:col>
      <xdr:colOff>68580</xdr:colOff>
      <xdr:row>468</xdr:row>
      <xdr:rowOff>36195</xdr:rowOff>
    </xdr:from>
    <xdr:to>
      <xdr:col>106</xdr:col>
      <xdr:colOff>68580</xdr:colOff>
      <xdr:row>482</xdr:row>
      <xdr:rowOff>120015</xdr:rowOff>
    </xdr:to>
    <xdr:graphicFrame macro="">
      <xdr:nvGraphicFramePr>
        <xdr:cNvPr id="69" name="Graphiqu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110</xdr:col>
      <xdr:colOff>68580</xdr:colOff>
      <xdr:row>404</xdr:row>
      <xdr:rowOff>47625</xdr:rowOff>
    </xdr:from>
    <xdr:to>
      <xdr:col>116</xdr:col>
      <xdr:colOff>68580</xdr:colOff>
      <xdr:row>418</xdr:row>
      <xdr:rowOff>123825</xdr:rowOff>
    </xdr:to>
    <xdr:graphicFrame macro="">
      <xdr:nvGraphicFramePr>
        <xdr:cNvPr id="70" name="Graphiqu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110</xdr:col>
      <xdr:colOff>66675</xdr:colOff>
      <xdr:row>420</xdr:row>
      <xdr:rowOff>53340</xdr:rowOff>
    </xdr:from>
    <xdr:to>
      <xdr:col>116</xdr:col>
      <xdr:colOff>66675</xdr:colOff>
      <xdr:row>434</xdr:row>
      <xdr:rowOff>137160</xdr:rowOff>
    </xdr:to>
    <xdr:graphicFrame macro="">
      <xdr:nvGraphicFramePr>
        <xdr:cNvPr id="71" name="Graphiqu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110</xdr:col>
      <xdr:colOff>70485</xdr:colOff>
      <xdr:row>436</xdr:row>
      <xdr:rowOff>38100</xdr:rowOff>
    </xdr:from>
    <xdr:to>
      <xdr:col>116</xdr:col>
      <xdr:colOff>70485</xdr:colOff>
      <xdr:row>450</xdr:row>
      <xdr:rowOff>129540</xdr:rowOff>
    </xdr:to>
    <xdr:graphicFrame macro="">
      <xdr:nvGraphicFramePr>
        <xdr:cNvPr id="72" name="Graphiqu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110</xdr:col>
      <xdr:colOff>74295</xdr:colOff>
      <xdr:row>452</xdr:row>
      <xdr:rowOff>40005</xdr:rowOff>
    </xdr:from>
    <xdr:to>
      <xdr:col>116</xdr:col>
      <xdr:colOff>74295</xdr:colOff>
      <xdr:row>466</xdr:row>
      <xdr:rowOff>123825</xdr:rowOff>
    </xdr:to>
    <xdr:graphicFrame macro="">
      <xdr:nvGraphicFramePr>
        <xdr:cNvPr id="73" name="Graphiqu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110</xdr:col>
      <xdr:colOff>47625</xdr:colOff>
      <xdr:row>468</xdr:row>
      <xdr:rowOff>59055</xdr:rowOff>
    </xdr:from>
    <xdr:to>
      <xdr:col>116</xdr:col>
      <xdr:colOff>47625</xdr:colOff>
      <xdr:row>482</xdr:row>
      <xdr:rowOff>142875</xdr:rowOff>
    </xdr:to>
    <xdr:graphicFrame macro="">
      <xdr:nvGraphicFramePr>
        <xdr:cNvPr id="74" name="Graphiqu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120</xdr:col>
      <xdr:colOff>76200</xdr:colOff>
      <xdr:row>404</xdr:row>
      <xdr:rowOff>53340</xdr:rowOff>
    </xdr:from>
    <xdr:to>
      <xdr:col>126</xdr:col>
      <xdr:colOff>76200</xdr:colOff>
      <xdr:row>418</xdr:row>
      <xdr:rowOff>129540</xdr:rowOff>
    </xdr:to>
    <xdr:graphicFrame macro="">
      <xdr:nvGraphicFramePr>
        <xdr:cNvPr id="75" name="Graphiqu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120</xdr:col>
      <xdr:colOff>83820</xdr:colOff>
      <xdr:row>420</xdr:row>
      <xdr:rowOff>70485</xdr:rowOff>
    </xdr:from>
    <xdr:to>
      <xdr:col>126</xdr:col>
      <xdr:colOff>83820</xdr:colOff>
      <xdr:row>434</xdr:row>
      <xdr:rowOff>161925</xdr:rowOff>
    </xdr:to>
    <xdr:graphicFrame macro="">
      <xdr:nvGraphicFramePr>
        <xdr:cNvPr id="77" name="Graphiqu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120</xdr:col>
      <xdr:colOff>74295</xdr:colOff>
      <xdr:row>436</xdr:row>
      <xdr:rowOff>53340</xdr:rowOff>
    </xdr:from>
    <xdr:to>
      <xdr:col>126</xdr:col>
      <xdr:colOff>74295</xdr:colOff>
      <xdr:row>450</xdr:row>
      <xdr:rowOff>144780</xdr:rowOff>
    </xdr:to>
    <xdr:graphicFrame macro="">
      <xdr:nvGraphicFramePr>
        <xdr:cNvPr id="78" name="Graphiqu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120</xdr:col>
      <xdr:colOff>60960</xdr:colOff>
      <xdr:row>452</xdr:row>
      <xdr:rowOff>60960</xdr:rowOff>
    </xdr:from>
    <xdr:to>
      <xdr:col>126</xdr:col>
      <xdr:colOff>60960</xdr:colOff>
      <xdr:row>466</xdr:row>
      <xdr:rowOff>152400</xdr:rowOff>
    </xdr:to>
    <xdr:graphicFrame macro="">
      <xdr:nvGraphicFramePr>
        <xdr:cNvPr id="79" name="Graphiqu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120</xdr:col>
      <xdr:colOff>24765</xdr:colOff>
      <xdr:row>468</xdr:row>
      <xdr:rowOff>47625</xdr:rowOff>
    </xdr:from>
    <xdr:to>
      <xdr:col>126</xdr:col>
      <xdr:colOff>24765</xdr:colOff>
      <xdr:row>482</xdr:row>
      <xdr:rowOff>139065</xdr:rowOff>
    </xdr:to>
    <xdr:graphicFrame macro="">
      <xdr:nvGraphicFramePr>
        <xdr:cNvPr id="80" name="Graphiqu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130</xdr:col>
      <xdr:colOff>53340</xdr:colOff>
      <xdr:row>404</xdr:row>
      <xdr:rowOff>64770</xdr:rowOff>
    </xdr:from>
    <xdr:to>
      <xdr:col>136</xdr:col>
      <xdr:colOff>53340</xdr:colOff>
      <xdr:row>418</xdr:row>
      <xdr:rowOff>148590</xdr:rowOff>
    </xdr:to>
    <xdr:graphicFrame macro="">
      <xdr:nvGraphicFramePr>
        <xdr:cNvPr id="82" name="Graphiqu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130</xdr:col>
      <xdr:colOff>47625</xdr:colOff>
      <xdr:row>420</xdr:row>
      <xdr:rowOff>20955</xdr:rowOff>
    </xdr:from>
    <xdr:to>
      <xdr:col>136</xdr:col>
      <xdr:colOff>47625</xdr:colOff>
      <xdr:row>434</xdr:row>
      <xdr:rowOff>112395</xdr:rowOff>
    </xdr:to>
    <xdr:graphicFrame macro="">
      <xdr:nvGraphicFramePr>
        <xdr:cNvPr id="83" name="Graphiqu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130</xdr:col>
      <xdr:colOff>47625</xdr:colOff>
      <xdr:row>436</xdr:row>
      <xdr:rowOff>28575</xdr:rowOff>
    </xdr:from>
    <xdr:to>
      <xdr:col>136</xdr:col>
      <xdr:colOff>47625</xdr:colOff>
      <xdr:row>450</xdr:row>
      <xdr:rowOff>120015</xdr:rowOff>
    </xdr:to>
    <xdr:graphicFrame macro="">
      <xdr:nvGraphicFramePr>
        <xdr:cNvPr id="84" name="Graphiqu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130</xdr:col>
      <xdr:colOff>68580</xdr:colOff>
      <xdr:row>452</xdr:row>
      <xdr:rowOff>89535</xdr:rowOff>
    </xdr:from>
    <xdr:to>
      <xdr:col>136</xdr:col>
      <xdr:colOff>68580</xdr:colOff>
      <xdr:row>466</xdr:row>
      <xdr:rowOff>173355</xdr:rowOff>
    </xdr:to>
    <xdr:graphicFrame macro="">
      <xdr:nvGraphicFramePr>
        <xdr:cNvPr id="85" name="Graphiqu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130</xdr:col>
      <xdr:colOff>51435</xdr:colOff>
      <xdr:row>468</xdr:row>
      <xdr:rowOff>43815</xdr:rowOff>
    </xdr:from>
    <xdr:to>
      <xdr:col>136</xdr:col>
      <xdr:colOff>51435</xdr:colOff>
      <xdr:row>482</xdr:row>
      <xdr:rowOff>135255</xdr:rowOff>
    </xdr:to>
    <xdr:graphicFrame macro="">
      <xdr:nvGraphicFramePr>
        <xdr:cNvPr id="86" name="Graphiqu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140</xdr:col>
      <xdr:colOff>43815</xdr:colOff>
      <xdr:row>404</xdr:row>
      <xdr:rowOff>49530</xdr:rowOff>
    </xdr:from>
    <xdr:to>
      <xdr:col>146</xdr:col>
      <xdr:colOff>43815</xdr:colOff>
      <xdr:row>418</xdr:row>
      <xdr:rowOff>125730</xdr:rowOff>
    </xdr:to>
    <xdr:graphicFrame macro="">
      <xdr:nvGraphicFramePr>
        <xdr:cNvPr id="88" name="Graphiqu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140</xdr:col>
      <xdr:colOff>80010</xdr:colOff>
      <xdr:row>420</xdr:row>
      <xdr:rowOff>68580</xdr:rowOff>
    </xdr:from>
    <xdr:to>
      <xdr:col>146</xdr:col>
      <xdr:colOff>80010</xdr:colOff>
      <xdr:row>434</xdr:row>
      <xdr:rowOff>152400</xdr:rowOff>
    </xdr:to>
    <xdr:graphicFrame macro="">
      <xdr:nvGraphicFramePr>
        <xdr:cNvPr id="89" name="Graphiqu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140</xdr:col>
      <xdr:colOff>85725</xdr:colOff>
      <xdr:row>436</xdr:row>
      <xdr:rowOff>53340</xdr:rowOff>
    </xdr:from>
    <xdr:to>
      <xdr:col>146</xdr:col>
      <xdr:colOff>85725</xdr:colOff>
      <xdr:row>450</xdr:row>
      <xdr:rowOff>137160</xdr:rowOff>
    </xdr:to>
    <xdr:graphicFrame macro="">
      <xdr:nvGraphicFramePr>
        <xdr:cNvPr id="90" name="Graphiqu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140</xdr:col>
      <xdr:colOff>83820</xdr:colOff>
      <xdr:row>452</xdr:row>
      <xdr:rowOff>80010</xdr:rowOff>
    </xdr:from>
    <xdr:to>
      <xdr:col>146</xdr:col>
      <xdr:colOff>83820</xdr:colOff>
      <xdr:row>466</xdr:row>
      <xdr:rowOff>163830</xdr:rowOff>
    </xdr:to>
    <xdr:graphicFrame macro="">
      <xdr:nvGraphicFramePr>
        <xdr:cNvPr id="91" name="Graphiqu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140</xdr:col>
      <xdr:colOff>19050</xdr:colOff>
      <xdr:row>468</xdr:row>
      <xdr:rowOff>62865</xdr:rowOff>
    </xdr:from>
    <xdr:to>
      <xdr:col>146</xdr:col>
      <xdr:colOff>19050</xdr:colOff>
      <xdr:row>482</xdr:row>
      <xdr:rowOff>146685</xdr:rowOff>
    </xdr:to>
    <xdr:graphicFrame macro="">
      <xdr:nvGraphicFramePr>
        <xdr:cNvPr id="92" name="Graphiqu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150</xdr:col>
      <xdr:colOff>66675</xdr:colOff>
      <xdr:row>404</xdr:row>
      <xdr:rowOff>85725</xdr:rowOff>
    </xdr:from>
    <xdr:to>
      <xdr:col>156</xdr:col>
      <xdr:colOff>66675</xdr:colOff>
      <xdr:row>418</xdr:row>
      <xdr:rowOff>161925</xdr:rowOff>
    </xdr:to>
    <xdr:graphicFrame macro="">
      <xdr:nvGraphicFramePr>
        <xdr:cNvPr id="93" name="Graphiqu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150</xdr:col>
      <xdr:colOff>64770</xdr:colOff>
      <xdr:row>420</xdr:row>
      <xdr:rowOff>64770</xdr:rowOff>
    </xdr:from>
    <xdr:to>
      <xdr:col>156</xdr:col>
      <xdr:colOff>64770</xdr:colOff>
      <xdr:row>434</xdr:row>
      <xdr:rowOff>148590</xdr:rowOff>
    </xdr:to>
    <xdr:graphicFrame macro="">
      <xdr:nvGraphicFramePr>
        <xdr:cNvPr id="94" name="Graphiqu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150</xdr:col>
      <xdr:colOff>49530</xdr:colOff>
      <xdr:row>436</xdr:row>
      <xdr:rowOff>36195</xdr:rowOff>
    </xdr:from>
    <xdr:to>
      <xdr:col>156</xdr:col>
      <xdr:colOff>49530</xdr:colOff>
      <xdr:row>450</xdr:row>
      <xdr:rowOff>120015</xdr:rowOff>
    </xdr:to>
    <xdr:graphicFrame macro="">
      <xdr:nvGraphicFramePr>
        <xdr:cNvPr id="95" name="Graphiqu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150</xdr:col>
      <xdr:colOff>45720</xdr:colOff>
      <xdr:row>452</xdr:row>
      <xdr:rowOff>70485</xdr:rowOff>
    </xdr:from>
    <xdr:to>
      <xdr:col>156</xdr:col>
      <xdr:colOff>45720</xdr:colOff>
      <xdr:row>466</xdr:row>
      <xdr:rowOff>161925</xdr:rowOff>
    </xdr:to>
    <xdr:graphicFrame macro="">
      <xdr:nvGraphicFramePr>
        <xdr:cNvPr id="96" name="Graphiqu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150</xdr:col>
      <xdr:colOff>53340</xdr:colOff>
      <xdr:row>468</xdr:row>
      <xdr:rowOff>43815</xdr:rowOff>
    </xdr:from>
    <xdr:to>
      <xdr:col>156</xdr:col>
      <xdr:colOff>53340</xdr:colOff>
      <xdr:row>482</xdr:row>
      <xdr:rowOff>127635</xdr:rowOff>
    </xdr:to>
    <xdr:graphicFrame macro="">
      <xdr:nvGraphicFramePr>
        <xdr:cNvPr id="97" name="Graphiqu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160</xdr:col>
      <xdr:colOff>59055</xdr:colOff>
      <xdr:row>404</xdr:row>
      <xdr:rowOff>57150</xdr:rowOff>
    </xdr:from>
    <xdr:to>
      <xdr:col>166</xdr:col>
      <xdr:colOff>59055</xdr:colOff>
      <xdr:row>418</xdr:row>
      <xdr:rowOff>140970</xdr:rowOff>
    </xdr:to>
    <xdr:graphicFrame macro="">
      <xdr:nvGraphicFramePr>
        <xdr:cNvPr id="98" name="Graphiqu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160</xdr:col>
      <xdr:colOff>40005</xdr:colOff>
      <xdr:row>420</xdr:row>
      <xdr:rowOff>43815</xdr:rowOff>
    </xdr:from>
    <xdr:to>
      <xdr:col>166</xdr:col>
      <xdr:colOff>40005</xdr:colOff>
      <xdr:row>434</xdr:row>
      <xdr:rowOff>135255</xdr:rowOff>
    </xdr:to>
    <xdr:graphicFrame macro="">
      <xdr:nvGraphicFramePr>
        <xdr:cNvPr id="99" name="Graphiqu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160</xdr:col>
      <xdr:colOff>59055</xdr:colOff>
      <xdr:row>436</xdr:row>
      <xdr:rowOff>28575</xdr:rowOff>
    </xdr:from>
    <xdr:to>
      <xdr:col>166</xdr:col>
      <xdr:colOff>59055</xdr:colOff>
      <xdr:row>450</xdr:row>
      <xdr:rowOff>120015</xdr:rowOff>
    </xdr:to>
    <xdr:graphicFrame macro="">
      <xdr:nvGraphicFramePr>
        <xdr:cNvPr id="100" name="Graphiqu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160</xdr:col>
      <xdr:colOff>57150</xdr:colOff>
      <xdr:row>452</xdr:row>
      <xdr:rowOff>57150</xdr:rowOff>
    </xdr:from>
    <xdr:to>
      <xdr:col>166</xdr:col>
      <xdr:colOff>57150</xdr:colOff>
      <xdr:row>466</xdr:row>
      <xdr:rowOff>148590</xdr:rowOff>
    </xdr:to>
    <xdr:graphicFrame macro="">
      <xdr:nvGraphicFramePr>
        <xdr:cNvPr id="101" name="Graphiqu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160</xdr:col>
      <xdr:colOff>64770</xdr:colOff>
      <xdr:row>468</xdr:row>
      <xdr:rowOff>60960</xdr:rowOff>
    </xdr:from>
    <xdr:to>
      <xdr:col>166</xdr:col>
      <xdr:colOff>64770</xdr:colOff>
      <xdr:row>482</xdr:row>
      <xdr:rowOff>144780</xdr:rowOff>
    </xdr:to>
    <xdr:graphicFrame macro="">
      <xdr:nvGraphicFramePr>
        <xdr:cNvPr id="102" name="Graphiqu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170</xdr:col>
      <xdr:colOff>80010</xdr:colOff>
      <xdr:row>404</xdr:row>
      <xdr:rowOff>32385</xdr:rowOff>
    </xdr:from>
    <xdr:to>
      <xdr:col>176</xdr:col>
      <xdr:colOff>80010</xdr:colOff>
      <xdr:row>418</xdr:row>
      <xdr:rowOff>116205</xdr:rowOff>
    </xdr:to>
    <xdr:graphicFrame macro="">
      <xdr:nvGraphicFramePr>
        <xdr:cNvPr id="103" name="Graphiqu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170</xdr:col>
      <xdr:colOff>47625</xdr:colOff>
      <xdr:row>420</xdr:row>
      <xdr:rowOff>28575</xdr:rowOff>
    </xdr:from>
    <xdr:to>
      <xdr:col>176</xdr:col>
      <xdr:colOff>47625</xdr:colOff>
      <xdr:row>434</xdr:row>
      <xdr:rowOff>112395</xdr:rowOff>
    </xdr:to>
    <xdr:graphicFrame macro="">
      <xdr:nvGraphicFramePr>
        <xdr:cNvPr id="104" name="Graphiqu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170</xdr:col>
      <xdr:colOff>60960</xdr:colOff>
      <xdr:row>436</xdr:row>
      <xdr:rowOff>62865</xdr:rowOff>
    </xdr:from>
    <xdr:to>
      <xdr:col>176</xdr:col>
      <xdr:colOff>60960</xdr:colOff>
      <xdr:row>450</xdr:row>
      <xdr:rowOff>154305</xdr:rowOff>
    </xdr:to>
    <xdr:graphicFrame macro="">
      <xdr:nvGraphicFramePr>
        <xdr:cNvPr id="105" name="Graphiqu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170</xdr:col>
      <xdr:colOff>57150</xdr:colOff>
      <xdr:row>452</xdr:row>
      <xdr:rowOff>43815</xdr:rowOff>
    </xdr:from>
    <xdr:to>
      <xdr:col>176</xdr:col>
      <xdr:colOff>57150</xdr:colOff>
      <xdr:row>466</xdr:row>
      <xdr:rowOff>135255</xdr:rowOff>
    </xdr:to>
    <xdr:graphicFrame macro="">
      <xdr:nvGraphicFramePr>
        <xdr:cNvPr id="106" name="Graphiqu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170</xdr:col>
      <xdr:colOff>55245</xdr:colOff>
      <xdr:row>468</xdr:row>
      <xdr:rowOff>62865</xdr:rowOff>
    </xdr:from>
    <xdr:to>
      <xdr:col>176</xdr:col>
      <xdr:colOff>55245</xdr:colOff>
      <xdr:row>482</xdr:row>
      <xdr:rowOff>154305</xdr:rowOff>
    </xdr:to>
    <xdr:graphicFrame macro="">
      <xdr:nvGraphicFramePr>
        <xdr:cNvPr id="107" name="Graphiqu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180</xdr:col>
      <xdr:colOff>89535</xdr:colOff>
      <xdr:row>404</xdr:row>
      <xdr:rowOff>74295</xdr:rowOff>
    </xdr:from>
    <xdr:to>
      <xdr:col>186</xdr:col>
      <xdr:colOff>89535</xdr:colOff>
      <xdr:row>418</xdr:row>
      <xdr:rowOff>150495</xdr:rowOff>
    </xdr:to>
    <xdr:graphicFrame macro="">
      <xdr:nvGraphicFramePr>
        <xdr:cNvPr id="108" name="Graphiqu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180</xdr:col>
      <xdr:colOff>59055</xdr:colOff>
      <xdr:row>420</xdr:row>
      <xdr:rowOff>45720</xdr:rowOff>
    </xdr:from>
    <xdr:to>
      <xdr:col>186</xdr:col>
      <xdr:colOff>59055</xdr:colOff>
      <xdr:row>434</xdr:row>
      <xdr:rowOff>129540</xdr:rowOff>
    </xdr:to>
    <xdr:graphicFrame macro="">
      <xdr:nvGraphicFramePr>
        <xdr:cNvPr id="109" name="Graphiqu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180</xdr:col>
      <xdr:colOff>47625</xdr:colOff>
      <xdr:row>436</xdr:row>
      <xdr:rowOff>41910</xdr:rowOff>
    </xdr:from>
    <xdr:to>
      <xdr:col>186</xdr:col>
      <xdr:colOff>47625</xdr:colOff>
      <xdr:row>450</xdr:row>
      <xdr:rowOff>133350</xdr:rowOff>
    </xdr:to>
    <xdr:graphicFrame macro="">
      <xdr:nvGraphicFramePr>
        <xdr:cNvPr id="110" name="Graphiqu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180</xdr:col>
      <xdr:colOff>62865</xdr:colOff>
      <xdr:row>452</xdr:row>
      <xdr:rowOff>43815</xdr:rowOff>
    </xdr:from>
    <xdr:to>
      <xdr:col>186</xdr:col>
      <xdr:colOff>62865</xdr:colOff>
      <xdr:row>466</xdr:row>
      <xdr:rowOff>127635</xdr:rowOff>
    </xdr:to>
    <xdr:graphicFrame macro="">
      <xdr:nvGraphicFramePr>
        <xdr:cNvPr id="111" name="Graphiqu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180</xdr:col>
      <xdr:colOff>49530</xdr:colOff>
      <xdr:row>468</xdr:row>
      <xdr:rowOff>51435</xdr:rowOff>
    </xdr:from>
    <xdr:to>
      <xdr:col>186</xdr:col>
      <xdr:colOff>49530</xdr:colOff>
      <xdr:row>482</xdr:row>
      <xdr:rowOff>142875</xdr:rowOff>
    </xdr:to>
    <xdr:graphicFrame macro="">
      <xdr:nvGraphicFramePr>
        <xdr:cNvPr id="112" name="Graphiqu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190</xdr:col>
      <xdr:colOff>59055</xdr:colOff>
      <xdr:row>404</xdr:row>
      <xdr:rowOff>66675</xdr:rowOff>
    </xdr:from>
    <xdr:to>
      <xdr:col>196</xdr:col>
      <xdr:colOff>59055</xdr:colOff>
      <xdr:row>418</xdr:row>
      <xdr:rowOff>150495</xdr:rowOff>
    </xdr:to>
    <xdr:graphicFrame macro="">
      <xdr:nvGraphicFramePr>
        <xdr:cNvPr id="113" name="Graphiqu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190</xdr:col>
      <xdr:colOff>43815</xdr:colOff>
      <xdr:row>420</xdr:row>
      <xdr:rowOff>36195</xdr:rowOff>
    </xdr:from>
    <xdr:to>
      <xdr:col>196</xdr:col>
      <xdr:colOff>43815</xdr:colOff>
      <xdr:row>434</xdr:row>
      <xdr:rowOff>127635</xdr:rowOff>
    </xdr:to>
    <xdr:graphicFrame macro="">
      <xdr:nvGraphicFramePr>
        <xdr:cNvPr id="114" name="Graphiqu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190</xdr:col>
      <xdr:colOff>57150</xdr:colOff>
      <xdr:row>436</xdr:row>
      <xdr:rowOff>51435</xdr:rowOff>
    </xdr:from>
    <xdr:to>
      <xdr:col>196</xdr:col>
      <xdr:colOff>57150</xdr:colOff>
      <xdr:row>450</xdr:row>
      <xdr:rowOff>142875</xdr:rowOff>
    </xdr:to>
    <xdr:graphicFrame macro="">
      <xdr:nvGraphicFramePr>
        <xdr:cNvPr id="115" name="Graphiqu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190</xdr:col>
      <xdr:colOff>66675</xdr:colOff>
      <xdr:row>452</xdr:row>
      <xdr:rowOff>49530</xdr:rowOff>
    </xdr:from>
    <xdr:to>
      <xdr:col>196</xdr:col>
      <xdr:colOff>66675</xdr:colOff>
      <xdr:row>466</xdr:row>
      <xdr:rowOff>133350</xdr:rowOff>
    </xdr:to>
    <xdr:graphicFrame macro="">
      <xdr:nvGraphicFramePr>
        <xdr:cNvPr id="116" name="Graphiqu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190</xdr:col>
      <xdr:colOff>53340</xdr:colOff>
      <xdr:row>468</xdr:row>
      <xdr:rowOff>47625</xdr:rowOff>
    </xdr:from>
    <xdr:to>
      <xdr:col>196</xdr:col>
      <xdr:colOff>53340</xdr:colOff>
      <xdr:row>482</xdr:row>
      <xdr:rowOff>131445</xdr:rowOff>
    </xdr:to>
    <xdr:graphicFrame macro="">
      <xdr:nvGraphicFramePr>
        <xdr:cNvPr id="117" name="Graphiqu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200</xdr:col>
      <xdr:colOff>51435</xdr:colOff>
      <xdr:row>404</xdr:row>
      <xdr:rowOff>57150</xdr:rowOff>
    </xdr:from>
    <xdr:to>
      <xdr:col>206</xdr:col>
      <xdr:colOff>51435</xdr:colOff>
      <xdr:row>418</xdr:row>
      <xdr:rowOff>133350</xdr:rowOff>
    </xdr:to>
    <xdr:graphicFrame macro="">
      <xdr:nvGraphicFramePr>
        <xdr:cNvPr id="118" name="Graphiqu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200</xdr:col>
      <xdr:colOff>68580</xdr:colOff>
      <xdr:row>420</xdr:row>
      <xdr:rowOff>57150</xdr:rowOff>
    </xdr:from>
    <xdr:to>
      <xdr:col>206</xdr:col>
      <xdr:colOff>68580</xdr:colOff>
      <xdr:row>434</xdr:row>
      <xdr:rowOff>140970</xdr:rowOff>
    </xdr:to>
    <xdr:graphicFrame macro="">
      <xdr:nvGraphicFramePr>
        <xdr:cNvPr id="119" name="Graphiqu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200</xdr:col>
      <xdr:colOff>68580</xdr:colOff>
      <xdr:row>436</xdr:row>
      <xdr:rowOff>45720</xdr:rowOff>
    </xdr:from>
    <xdr:to>
      <xdr:col>206</xdr:col>
      <xdr:colOff>68580</xdr:colOff>
      <xdr:row>450</xdr:row>
      <xdr:rowOff>129540</xdr:rowOff>
    </xdr:to>
    <xdr:graphicFrame macro="">
      <xdr:nvGraphicFramePr>
        <xdr:cNvPr id="120" name="Graphiqu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200</xdr:col>
      <xdr:colOff>38100</xdr:colOff>
      <xdr:row>452</xdr:row>
      <xdr:rowOff>53340</xdr:rowOff>
    </xdr:from>
    <xdr:to>
      <xdr:col>206</xdr:col>
      <xdr:colOff>38100</xdr:colOff>
      <xdr:row>466</xdr:row>
      <xdr:rowOff>144780</xdr:rowOff>
    </xdr:to>
    <xdr:graphicFrame macro="">
      <xdr:nvGraphicFramePr>
        <xdr:cNvPr id="121" name="Graphiqu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200</xdr:col>
      <xdr:colOff>78105</xdr:colOff>
      <xdr:row>468</xdr:row>
      <xdr:rowOff>49530</xdr:rowOff>
    </xdr:from>
    <xdr:to>
      <xdr:col>206</xdr:col>
      <xdr:colOff>78105</xdr:colOff>
      <xdr:row>482</xdr:row>
      <xdr:rowOff>133350</xdr:rowOff>
    </xdr:to>
    <xdr:graphicFrame macro="">
      <xdr:nvGraphicFramePr>
        <xdr:cNvPr id="122" name="Graphiqu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210</xdr:col>
      <xdr:colOff>45720</xdr:colOff>
      <xdr:row>404</xdr:row>
      <xdr:rowOff>53340</xdr:rowOff>
    </xdr:from>
    <xdr:to>
      <xdr:col>216</xdr:col>
      <xdr:colOff>45720</xdr:colOff>
      <xdr:row>418</xdr:row>
      <xdr:rowOff>137160</xdr:rowOff>
    </xdr:to>
    <xdr:graphicFrame macro="">
      <xdr:nvGraphicFramePr>
        <xdr:cNvPr id="123" name="Graphiqu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210</xdr:col>
      <xdr:colOff>59055</xdr:colOff>
      <xdr:row>420</xdr:row>
      <xdr:rowOff>49530</xdr:rowOff>
    </xdr:from>
    <xdr:to>
      <xdr:col>216</xdr:col>
      <xdr:colOff>59055</xdr:colOff>
      <xdr:row>434</xdr:row>
      <xdr:rowOff>140970</xdr:rowOff>
    </xdr:to>
    <xdr:graphicFrame macro="">
      <xdr:nvGraphicFramePr>
        <xdr:cNvPr id="124" name="Graphiqu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210</xdr:col>
      <xdr:colOff>57150</xdr:colOff>
      <xdr:row>436</xdr:row>
      <xdr:rowOff>49530</xdr:rowOff>
    </xdr:from>
    <xdr:to>
      <xdr:col>216</xdr:col>
      <xdr:colOff>57150</xdr:colOff>
      <xdr:row>450</xdr:row>
      <xdr:rowOff>133350</xdr:rowOff>
    </xdr:to>
    <xdr:graphicFrame macro="">
      <xdr:nvGraphicFramePr>
        <xdr:cNvPr id="125" name="Graphiqu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210</xdr:col>
      <xdr:colOff>68580</xdr:colOff>
      <xdr:row>452</xdr:row>
      <xdr:rowOff>66675</xdr:rowOff>
    </xdr:from>
    <xdr:to>
      <xdr:col>216</xdr:col>
      <xdr:colOff>68580</xdr:colOff>
      <xdr:row>466</xdr:row>
      <xdr:rowOff>158115</xdr:rowOff>
    </xdr:to>
    <xdr:graphicFrame macro="">
      <xdr:nvGraphicFramePr>
        <xdr:cNvPr id="126" name="Graphiqu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210</xdr:col>
      <xdr:colOff>59055</xdr:colOff>
      <xdr:row>468</xdr:row>
      <xdr:rowOff>59055</xdr:rowOff>
    </xdr:from>
    <xdr:to>
      <xdr:col>216</xdr:col>
      <xdr:colOff>59055</xdr:colOff>
      <xdr:row>482</xdr:row>
      <xdr:rowOff>142875</xdr:rowOff>
    </xdr:to>
    <xdr:graphicFrame macro="">
      <xdr:nvGraphicFramePr>
        <xdr:cNvPr id="127" name="Graphiqu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220</xdr:col>
      <xdr:colOff>60960</xdr:colOff>
      <xdr:row>404</xdr:row>
      <xdr:rowOff>20955</xdr:rowOff>
    </xdr:from>
    <xdr:to>
      <xdr:col>226</xdr:col>
      <xdr:colOff>60960</xdr:colOff>
      <xdr:row>418</xdr:row>
      <xdr:rowOff>97155</xdr:rowOff>
    </xdr:to>
    <xdr:graphicFrame macro="">
      <xdr:nvGraphicFramePr>
        <xdr:cNvPr id="128" name="Graphiqu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220</xdr:col>
      <xdr:colOff>59055</xdr:colOff>
      <xdr:row>420</xdr:row>
      <xdr:rowOff>51435</xdr:rowOff>
    </xdr:from>
    <xdr:to>
      <xdr:col>226</xdr:col>
      <xdr:colOff>59055</xdr:colOff>
      <xdr:row>434</xdr:row>
      <xdr:rowOff>135255</xdr:rowOff>
    </xdr:to>
    <xdr:graphicFrame macro="">
      <xdr:nvGraphicFramePr>
        <xdr:cNvPr id="130" name="Graphiqu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220</xdr:col>
      <xdr:colOff>41910</xdr:colOff>
      <xdr:row>436</xdr:row>
      <xdr:rowOff>41910</xdr:rowOff>
    </xdr:from>
    <xdr:to>
      <xdr:col>226</xdr:col>
      <xdr:colOff>41910</xdr:colOff>
      <xdr:row>450</xdr:row>
      <xdr:rowOff>125730</xdr:rowOff>
    </xdr:to>
    <xdr:graphicFrame macro="">
      <xdr:nvGraphicFramePr>
        <xdr:cNvPr id="131" name="Graphiqu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220</xdr:col>
      <xdr:colOff>32385</xdr:colOff>
      <xdr:row>452</xdr:row>
      <xdr:rowOff>78105</xdr:rowOff>
    </xdr:from>
    <xdr:to>
      <xdr:col>226</xdr:col>
      <xdr:colOff>32385</xdr:colOff>
      <xdr:row>466</xdr:row>
      <xdr:rowOff>161925</xdr:rowOff>
    </xdr:to>
    <xdr:graphicFrame macro="">
      <xdr:nvGraphicFramePr>
        <xdr:cNvPr id="132" name="Graphiqu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220</xdr:col>
      <xdr:colOff>60960</xdr:colOff>
      <xdr:row>468</xdr:row>
      <xdr:rowOff>47625</xdr:rowOff>
    </xdr:from>
    <xdr:to>
      <xdr:col>226</xdr:col>
      <xdr:colOff>60960</xdr:colOff>
      <xdr:row>482</xdr:row>
      <xdr:rowOff>131445</xdr:rowOff>
    </xdr:to>
    <xdr:graphicFrame macro="">
      <xdr:nvGraphicFramePr>
        <xdr:cNvPr id="133" name="Graphiqu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230</xdr:col>
      <xdr:colOff>70485</xdr:colOff>
      <xdr:row>404</xdr:row>
      <xdr:rowOff>60960</xdr:rowOff>
    </xdr:from>
    <xdr:to>
      <xdr:col>236</xdr:col>
      <xdr:colOff>70485</xdr:colOff>
      <xdr:row>418</xdr:row>
      <xdr:rowOff>144780</xdr:rowOff>
    </xdr:to>
    <xdr:graphicFrame macro="">
      <xdr:nvGraphicFramePr>
        <xdr:cNvPr id="134" name="Graphiqu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230</xdr:col>
      <xdr:colOff>66675</xdr:colOff>
      <xdr:row>420</xdr:row>
      <xdr:rowOff>62865</xdr:rowOff>
    </xdr:from>
    <xdr:to>
      <xdr:col>236</xdr:col>
      <xdr:colOff>66675</xdr:colOff>
      <xdr:row>434</xdr:row>
      <xdr:rowOff>154305</xdr:rowOff>
    </xdr:to>
    <xdr:graphicFrame macro="">
      <xdr:nvGraphicFramePr>
        <xdr:cNvPr id="135" name="Graphiqu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230</xdr:col>
      <xdr:colOff>60960</xdr:colOff>
      <xdr:row>436</xdr:row>
      <xdr:rowOff>43815</xdr:rowOff>
    </xdr:from>
    <xdr:to>
      <xdr:col>236</xdr:col>
      <xdr:colOff>60960</xdr:colOff>
      <xdr:row>450</xdr:row>
      <xdr:rowOff>135255</xdr:rowOff>
    </xdr:to>
    <xdr:graphicFrame macro="">
      <xdr:nvGraphicFramePr>
        <xdr:cNvPr id="136" name="Graphiqu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230</xdr:col>
      <xdr:colOff>76200</xdr:colOff>
      <xdr:row>452</xdr:row>
      <xdr:rowOff>45720</xdr:rowOff>
    </xdr:from>
    <xdr:to>
      <xdr:col>236</xdr:col>
      <xdr:colOff>76200</xdr:colOff>
      <xdr:row>466</xdr:row>
      <xdr:rowOff>137160</xdr:rowOff>
    </xdr:to>
    <xdr:graphicFrame macro="">
      <xdr:nvGraphicFramePr>
        <xdr:cNvPr id="137" name="Graphiqu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230</xdr:col>
      <xdr:colOff>100965</xdr:colOff>
      <xdr:row>468</xdr:row>
      <xdr:rowOff>30480</xdr:rowOff>
    </xdr:from>
    <xdr:to>
      <xdr:col>236</xdr:col>
      <xdr:colOff>100965</xdr:colOff>
      <xdr:row>482</xdr:row>
      <xdr:rowOff>121920</xdr:rowOff>
    </xdr:to>
    <xdr:graphicFrame macro="">
      <xdr:nvGraphicFramePr>
        <xdr:cNvPr id="138" name="Graphiqu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240</xdr:col>
      <xdr:colOff>57150</xdr:colOff>
      <xdr:row>404</xdr:row>
      <xdr:rowOff>72390</xdr:rowOff>
    </xdr:from>
    <xdr:to>
      <xdr:col>246</xdr:col>
      <xdr:colOff>57150</xdr:colOff>
      <xdr:row>418</xdr:row>
      <xdr:rowOff>148590</xdr:rowOff>
    </xdr:to>
    <xdr:graphicFrame macro="">
      <xdr:nvGraphicFramePr>
        <xdr:cNvPr id="139" name="Graphiqu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240</xdr:col>
      <xdr:colOff>95250</xdr:colOff>
      <xdr:row>420</xdr:row>
      <xdr:rowOff>68580</xdr:rowOff>
    </xdr:from>
    <xdr:to>
      <xdr:col>246</xdr:col>
      <xdr:colOff>95250</xdr:colOff>
      <xdr:row>434</xdr:row>
      <xdr:rowOff>152400</xdr:rowOff>
    </xdr:to>
    <xdr:graphicFrame macro="">
      <xdr:nvGraphicFramePr>
        <xdr:cNvPr id="140" name="Graphiqu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240</xdr:col>
      <xdr:colOff>66675</xdr:colOff>
      <xdr:row>436</xdr:row>
      <xdr:rowOff>45720</xdr:rowOff>
    </xdr:from>
    <xdr:to>
      <xdr:col>246</xdr:col>
      <xdr:colOff>66675</xdr:colOff>
      <xdr:row>450</xdr:row>
      <xdr:rowOff>129540</xdr:rowOff>
    </xdr:to>
    <xdr:graphicFrame macro="">
      <xdr:nvGraphicFramePr>
        <xdr:cNvPr id="141" name="Graphiqu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240</xdr:col>
      <xdr:colOff>68580</xdr:colOff>
      <xdr:row>452</xdr:row>
      <xdr:rowOff>55245</xdr:rowOff>
    </xdr:from>
    <xdr:to>
      <xdr:col>246</xdr:col>
      <xdr:colOff>68580</xdr:colOff>
      <xdr:row>466</xdr:row>
      <xdr:rowOff>146685</xdr:rowOff>
    </xdr:to>
    <xdr:graphicFrame macro="">
      <xdr:nvGraphicFramePr>
        <xdr:cNvPr id="142" name="Graphiqu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240</xdr:col>
      <xdr:colOff>49530</xdr:colOff>
      <xdr:row>468</xdr:row>
      <xdr:rowOff>74295</xdr:rowOff>
    </xdr:from>
    <xdr:to>
      <xdr:col>246</xdr:col>
      <xdr:colOff>49530</xdr:colOff>
      <xdr:row>482</xdr:row>
      <xdr:rowOff>165735</xdr:rowOff>
    </xdr:to>
    <xdr:graphicFrame macro="">
      <xdr:nvGraphicFramePr>
        <xdr:cNvPr id="143" name="Graphiqu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259</xdr:col>
      <xdr:colOff>504393</xdr:colOff>
      <xdr:row>4</xdr:row>
      <xdr:rowOff>14927</xdr:rowOff>
    </xdr:from>
    <xdr:to>
      <xdr:col>275</xdr:col>
      <xdr:colOff>285751</xdr:colOff>
      <xdr:row>42</xdr:row>
      <xdr:rowOff>26616</xdr:rowOff>
    </xdr:to>
    <xdr:graphicFrame macro="">
      <xdr:nvGraphicFramePr>
        <xdr:cNvPr id="145" name="Graphiqu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300</xdr:col>
      <xdr:colOff>467454</xdr:colOff>
      <xdr:row>110</xdr:row>
      <xdr:rowOff>132462</xdr:rowOff>
    </xdr:from>
    <xdr:to>
      <xdr:col>304</xdr:col>
      <xdr:colOff>774465</xdr:colOff>
      <xdr:row>129</xdr:row>
      <xdr:rowOff>144895</xdr:rowOff>
    </xdr:to>
    <xdr:graphicFrame macro="">
      <xdr:nvGraphicFramePr>
        <xdr:cNvPr id="146" name="Graphique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291</xdr:col>
      <xdr:colOff>588817</xdr:colOff>
      <xdr:row>6</xdr:row>
      <xdr:rowOff>69273</xdr:rowOff>
    </xdr:from>
    <xdr:to>
      <xdr:col>308</xdr:col>
      <xdr:colOff>692726</xdr:colOff>
      <xdr:row>41</xdr:row>
      <xdr:rowOff>167985</xdr:rowOff>
    </xdr:to>
    <xdr:graphicFrame macro="">
      <xdr:nvGraphicFramePr>
        <xdr:cNvPr id="147" name="Graphiqu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291</xdr:col>
      <xdr:colOff>663757</xdr:colOff>
      <xdr:row>110</xdr:row>
      <xdr:rowOff>113663</xdr:rowOff>
    </xdr:from>
    <xdr:to>
      <xdr:col>295</xdr:col>
      <xdr:colOff>978131</xdr:colOff>
      <xdr:row>129</xdr:row>
      <xdr:rowOff>127000</xdr:rowOff>
    </xdr:to>
    <xdr:graphicFrame macro="">
      <xdr:nvGraphicFramePr>
        <xdr:cNvPr id="148" name="Graphiqu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321</xdr:col>
      <xdr:colOff>533400</xdr:colOff>
      <xdr:row>7</xdr:row>
      <xdr:rowOff>76200</xdr:rowOff>
    </xdr:from>
    <xdr:to>
      <xdr:col>342</xdr:col>
      <xdr:colOff>571500</xdr:colOff>
      <xdr:row>46</xdr:row>
      <xdr:rowOff>0</xdr:rowOff>
    </xdr:to>
    <xdr:graphicFrame macro="">
      <xdr:nvGraphicFramePr>
        <xdr:cNvPr id="150" name="Graphique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296</xdr:col>
      <xdr:colOff>3690</xdr:colOff>
      <xdr:row>110</xdr:row>
      <xdr:rowOff>133467</xdr:rowOff>
    </xdr:from>
    <xdr:to>
      <xdr:col>300</xdr:col>
      <xdr:colOff>387461</xdr:colOff>
      <xdr:row>129</xdr:row>
      <xdr:rowOff>115456</xdr:rowOff>
    </xdr:to>
    <xdr:graphicFrame macro="">
      <xdr:nvGraphicFramePr>
        <xdr:cNvPr id="151" name="Graphique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356</xdr:col>
      <xdr:colOff>381000</xdr:colOff>
      <xdr:row>15</xdr:row>
      <xdr:rowOff>76200</xdr:rowOff>
    </xdr:from>
    <xdr:to>
      <xdr:col>372</xdr:col>
      <xdr:colOff>342900</xdr:colOff>
      <xdr:row>52</xdr:row>
      <xdr:rowOff>152400</xdr:rowOff>
    </xdr:to>
    <xdr:graphicFrame macro="">
      <xdr:nvGraphicFramePr>
        <xdr:cNvPr id="152" name="Graphique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293</xdr:col>
      <xdr:colOff>575834</xdr:colOff>
      <xdr:row>130</xdr:row>
      <xdr:rowOff>37950</xdr:rowOff>
    </xdr:from>
    <xdr:to>
      <xdr:col>297</xdr:col>
      <xdr:colOff>869278</xdr:colOff>
      <xdr:row>149</xdr:row>
      <xdr:rowOff>30480</xdr:rowOff>
    </xdr:to>
    <xdr:graphicFrame macro="">
      <xdr:nvGraphicFramePr>
        <xdr:cNvPr id="153" name="Graphique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385</xdr:col>
      <xdr:colOff>190500</xdr:colOff>
      <xdr:row>8</xdr:row>
      <xdr:rowOff>38100</xdr:rowOff>
    </xdr:from>
    <xdr:to>
      <xdr:col>408</xdr:col>
      <xdr:colOff>228600</xdr:colOff>
      <xdr:row>61</xdr:row>
      <xdr:rowOff>152400</xdr:rowOff>
    </xdr:to>
    <xdr:graphicFrame macro="">
      <xdr:nvGraphicFramePr>
        <xdr:cNvPr id="154" name="Graphique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298</xdr:col>
      <xdr:colOff>66403</xdr:colOff>
      <xdr:row>130</xdr:row>
      <xdr:rowOff>106316</xdr:rowOff>
    </xdr:from>
    <xdr:to>
      <xdr:col>302</xdr:col>
      <xdr:colOff>460829</xdr:colOff>
      <xdr:row>149</xdr:row>
      <xdr:rowOff>51260</xdr:rowOff>
    </xdr:to>
    <xdr:graphicFrame macro="">
      <xdr:nvGraphicFramePr>
        <xdr:cNvPr id="155" name="Graphiqu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7</xdr:col>
      <xdr:colOff>556260</xdr:colOff>
      <xdr:row>7</xdr:row>
      <xdr:rowOff>0</xdr:rowOff>
    </xdr:from>
    <xdr:to>
      <xdr:col>8</xdr:col>
      <xdr:colOff>251460</xdr:colOff>
      <xdr:row>11</xdr:row>
      <xdr:rowOff>15240</xdr:rowOff>
    </xdr:to>
    <xdr:sp macro="" textlink="">
      <xdr:nvSpPr>
        <xdr:cNvPr id="3" name="Flèche vers le ba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598920" y="169926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17</xdr:col>
      <xdr:colOff>571500</xdr:colOff>
      <xdr:row>7</xdr:row>
      <xdr:rowOff>38100</xdr:rowOff>
    </xdr:from>
    <xdr:to>
      <xdr:col>18</xdr:col>
      <xdr:colOff>266700</xdr:colOff>
      <xdr:row>11</xdr:row>
      <xdr:rowOff>53340</xdr:rowOff>
    </xdr:to>
    <xdr:sp macro="" textlink="">
      <xdr:nvSpPr>
        <xdr:cNvPr id="144" name="Flèche vers le bas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/>
      </xdr:nvSpPr>
      <xdr:spPr>
        <a:xfrm>
          <a:off x="15011400" y="173736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27</xdr:col>
      <xdr:colOff>548640</xdr:colOff>
      <xdr:row>6</xdr:row>
      <xdr:rowOff>152400</xdr:rowOff>
    </xdr:from>
    <xdr:to>
      <xdr:col>28</xdr:col>
      <xdr:colOff>243840</xdr:colOff>
      <xdr:row>10</xdr:row>
      <xdr:rowOff>160020</xdr:rowOff>
    </xdr:to>
    <xdr:sp macro="" textlink="">
      <xdr:nvSpPr>
        <xdr:cNvPr id="156" name="Flèche vers le bas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/>
      </xdr:nvSpPr>
      <xdr:spPr>
        <a:xfrm>
          <a:off x="22913340" y="166116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37</xdr:col>
      <xdr:colOff>533400</xdr:colOff>
      <xdr:row>6</xdr:row>
      <xdr:rowOff>83820</xdr:rowOff>
    </xdr:from>
    <xdr:to>
      <xdr:col>38</xdr:col>
      <xdr:colOff>228600</xdr:colOff>
      <xdr:row>10</xdr:row>
      <xdr:rowOff>91440</xdr:rowOff>
    </xdr:to>
    <xdr:sp macro="" textlink="">
      <xdr:nvSpPr>
        <xdr:cNvPr id="157" name="Flèche vers le bas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/>
      </xdr:nvSpPr>
      <xdr:spPr>
        <a:xfrm>
          <a:off x="30822900" y="159258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47</xdr:col>
      <xdr:colOff>518160</xdr:colOff>
      <xdr:row>6</xdr:row>
      <xdr:rowOff>137160</xdr:rowOff>
    </xdr:from>
    <xdr:to>
      <xdr:col>48</xdr:col>
      <xdr:colOff>213360</xdr:colOff>
      <xdr:row>10</xdr:row>
      <xdr:rowOff>144780</xdr:rowOff>
    </xdr:to>
    <xdr:sp macro="" textlink="">
      <xdr:nvSpPr>
        <xdr:cNvPr id="158" name="Flèche vers le bas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/>
      </xdr:nvSpPr>
      <xdr:spPr>
        <a:xfrm>
          <a:off x="38732460" y="164592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57</xdr:col>
      <xdr:colOff>533400</xdr:colOff>
      <xdr:row>6</xdr:row>
      <xdr:rowOff>144780</xdr:rowOff>
    </xdr:from>
    <xdr:to>
      <xdr:col>58</xdr:col>
      <xdr:colOff>228600</xdr:colOff>
      <xdr:row>10</xdr:row>
      <xdr:rowOff>152400</xdr:rowOff>
    </xdr:to>
    <xdr:sp macro="" textlink="">
      <xdr:nvSpPr>
        <xdr:cNvPr id="159" name="Flèche vers le bas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/>
      </xdr:nvSpPr>
      <xdr:spPr>
        <a:xfrm>
          <a:off x="46672500" y="165354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67</xdr:col>
      <xdr:colOff>541020</xdr:colOff>
      <xdr:row>6</xdr:row>
      <xdr:rowOff>129540</xdr:rowOff>
    </xdr:from>
    <xdr:to>
      <xdr:col>68</xdr:col>
      <xdr:colOff>236220</xdr:colOff>
      <xdr:row>10</xdr:row>
      <xdr:rowOff>137160</xdr:rowOff>
    </xdr:to>
    <xdr:sp macro="" textlink="">
      <xdr:nvSpPr>
        <xdr:cNvPr id="160" name="Flèche vers le bas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/>
      </xdr:nvSpPr>
      <xdr:spPr>
        <a:xfrm>
          <a:off x="54604920" y="163830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77</xdr:col>
      <xdr:colOff>548640</xdr:colOff>
      <xdr:row>6</xdr:row>
      <xdr:rowOff>144780</xdr:rowOff>
    </xdr:from>
    <xdr:to>
      <xdr:col>78</xdr:col>
      <xdr:colOff>243840</xdr:colOff>
      <xdr:row>10</xdr:row>
      <xdr:rowOff>152400</xdr:rowOff>
    </xdr:to>
    <xdr:sp macro="" textlink="">
      <xdr:nvSpPr>
        <xdr:cNvPr id="161" name="Flèche vers le bas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/>
      </xdr:nvSpPr>
      <xdr:spPr>
        <a:xfrm>
          <a:off x="62537340" y="165354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87</xdr:col>
      <xdr:colOff>533400</xdr:colOff>
      <xdr:row>6</xdr:row>
      <xdr:rowOff>152400</xdr:rowOff>
    </xdr:from>
    <xdr:to>
      <xdr:col>88</xdr:col>
      <xdr:colOff>228600</xdr:colOff>
      <xdr:row>10</xdr:row>
      <xdr:rowOff>160020</xdr:rowOff>
    </xdr:to>
    <xdr:sp macro="" textlink="">
      <xdr:nvSpPr>
        <xdr:cNvPr id="162" name="Flèche vers le bas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/>
      </xdr:nvSpPr>
      <xdr:spPr>
        <a:xfrm>
          <a:off x="70446900" y="166116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97</xdr:col>
      <xdr:colOff>571500</xdr:colOff>
      <xdr:row>6</xdr:row>
      <xdr:rowOff>137160</xdr:rowOff>
    </xdr:from>
    <xdr:to>
      <xdr:col>98</xdr:col>
      <xdr:colOff>266700</xdr:colOff>
      <xdr:row>10</xdr:row>
      <xdr:rowOff>144780</xdr:rowOff>
    </xdr:to>
    <xdr:sp macro="" textlink="">
      <xdr:nvSpPr>
        <xdr:cNvPr id="163" name="Flèche vers le bas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/>
      </xdr:nvSpPr>
      <xdr:spPr>
        <a:xfrm>
          <a:off x="78409800" y="164592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107</xdr:col>
      <xdr:colOff>556260</xdr:colOff>
      <xdr:row>6</xdr:row>
      <xdr:rowOff>160020</xdr:rowOff>
    </xdr:from>
    <xdr:to>
      <xdr:col>108</xdr:col>
      <xdr:colOff>251460</xdr:colOff>
      <xdr:row>10</xdr:row>
      <xdr:rowOff>167640</xdr:rowOff>
    </xdr:to>
    <xdr:sp macro="" textlink="">
      <xdr:nvSpPr>
        <xdr:cNvPr id="164" name="Flèche vers le bas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/>
      </xdr:nvSpPr>
      <xdr:spPr>
        <a:xfrm>
          <a:off x="86319360" y="166878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117</xdr:col>
      <xdr:colOff>533400</xdr:colOff>
      <xdr:row>6</xdr:row>
      <xdr:rowOff>129540</xdr:rowOff>
    </xdr:from>
    <xdr:to>
      <xdr:col>118</xdr:col>
      <xdr:colOff>228600</xdr:colOff>
      <xdr:row>10</xdr:row>
      <xdr:rowOff>137160</xdr:rowOff>
    </xdr:to>
    <xdr:sp macro="" textlink="">
      <xdr:nvSpPr>
        <xdr:cNvPr id="165" name="Flèche vers le bas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/>
      </xdr:nvSpPr>
      <xdr:spPr>
        <a:xfrm>
          <a:off x="94221300" y="163830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127</xdr:col>
      <xdr:colOff>541020</xdr:colOff>
      <xdr:row>6</xdr:row>
      <xdr:rowOff>129540</xdr:rowOff>
    </xdr:from>
    <xdr:to>
      <xdr:col>128</xdr:col>
      <xdr:colOff>236220</xdr:colOff>
      <xdr:row>10</xdr:row>
      <xdr:rowOff>137160</xdr:rowOff>
    </xdr:to>
    <xdr:sp macro="" textlink="">
      <xdr:nvSpPr>
        <xdr:cNvPr id="166" name="Flèche vers le bas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/>
      </xdr:nvSpPr>
      <xdr:spPr>
        <a:xfrm>
          <a:off x="102153720" y="163830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137</xdr:col>
      <xdr:colOff>541020</xdr:colOff>
      <xdr:row>6</xdr:row>
      <xdr:rowOff>137160</xdr:rowOff>
    </xdr:from>
    <xdr:to>
      <xdr:col>138</xdr:col>
      <xdr:colOff>236220</xdr:colOff>
      <xdr:row>10</xdr:row>
      <xdr:rowOff>144780</xdr:rowOff>
    </xdr:to>
    <xdr:sp macro="" textlink="">
      <xdr:nvSpPr>
        <xdr:cNvPr id="167" name="Flèche vers le bas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/>
      </xdr:nvSpPr>
      <xdr:spPr>
        <a:xfrm>
          <a:off x="110070900" y="164592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147</xdr:col>
      <xdr:colOff>556260</xdr:colOff>
      <xdr:row>6</xdr:row>
      <xdr:rowOff>175260</xdr:rowOff>
    </xdr:from>
    <xdr:to>
      <xdr:col>148</xdr:col>
      <xdr:colOff>251460</xdr:colOff>
      <xdr:row>11</xdr:row>
      <xdr:rowOff>0</xdr:rowOff>
    </xdr:to>
    <xdr:sp macro="" textlink="">
      <xdr:nvSpPr>
        <xdr:cNvPr id="168" name="Flèche vers le bas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/>
      </xdr:nvSpPr>
      <xdr:spPr>
        <a:xfrm>
          <a:off x="118010940" y="168402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157</xdr:col>
      <xdr:colOff>556260</xdr:colOff>
      <xdr:row>6</xdr:row>
      <xdr:rowOff>144780</xdr:rowOff>
    </xdr:from>
    <xdr:to>
      <xdr:col>158</xdr:col>
      <xdr:colOff>251460</xdr:colOff>
      <xdr:row>10</xdr:row>
      <xdr:rowOff>152400</xdr:rowOff>
    </xdr:to>
    <xdr:sp macro="" textlink="">
      <xdr:nvSpPr>
        <xdr:cNvPr id="169" name="Flèche vers le bas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/>
      </xdr:nvSpPr>
      <xdr:spPr>
        <a:xfrm>
          <a:off x="125935740" y="165354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167</xdr:col>
      <xdr:colOff>548640</xdr:colOff>
      <xdr:row>6</xdr:row>
      <xdr:rowOff>182880</xdr:rowOff>
    </xdr:from>
    <xdr:to>
      <xdr:col>168</xdr:col>
      <xdr:colOff>243840</xdr:colOff>
      <xdr:row>11</xdr:row>
      <xdr:rowOff>7620</xdr:rowOff>
    </xdr:to>
    <xdr:sp macro="" textlink="">
      <xdr:nvSpPr>
        <xdr:cNvPr id="170" name="Flèche vers le bas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/>
      </xdr:nvSpPr>
      <xdr:spPr>
        <a:xfrm>
          <a:off x="133852920" y="169164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177</xdr:col>
      <xdr:colOff>556260</xdr:colOff>
      <xdr:row>7</xdr:row>
      <xdr:rowOff>7620</xdr:rowOff>
    </xdr:from>
    <xdr:to>
      <xdr:col>178</xdr:col>
      <xdr:colOff>251460</xdr:colOff>
      <xdr:row>11</xdr:row>
      <xdr:rowOff>22860</xdr:rowOff>
    </xdr:to>
    <xdr:sp macro="" textlink="">
      <xdr:nvSpPr>
        <xdr:cNvPr id="171" name="Flèche vers le bas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/>
      </xdr:nvSpPr>
      <xdr:spPr>
        <a:xfrm>
          <a:off x="141785340" y="170688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187</xdr:col>
      <xdr:colOff>548640</xdr:colOff>
      <xdr:row>6</xdr:row>
      <xdr:rowOff>175260</xdr:rowOff>
    </xdr:from>
    <xdr:to>
      <xdr:col>188</xdr:col>
      <xdr:colOff>243840</xdr:colOff>
      <xdr:row>11</xdr:row>
      <xdr:rowOff>0</xdr:rowOff>
    </xdr:to>
    <xdr:sp macro="" textlink="">
      <xdr:nvSpPr>
        <xdr:cNvPr id="172" name="Flèche vers le bas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/>
      </xdr:nvSpPr>
      <xdr:spPr>
        <a:xfrm>
          <a:off x="149702520" y="168402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197</xdr:col>
      <xdr:colOff>579120</xdr:colOff>
      <xdr:row>7</xdr:row>
      <xdr:rowOff>0</xdr:rowOff>
    </xdr:from>
    <xdr:to>
      <xdr:col>198</xdr:col>
      <xdr:colOff>274320</xdr:colOff>
      <xdr:row>11</xdr:row>
      <xdr:rowOff>15240</xdr:rowOff>
    </xdr:to>
    <xdr:sp macro="" textlink="">
      <xdr:nvSpPr>
        <xdr:cNvPr id="173" name="Flèche vers le bas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/>
      </xdr:nvSpPr>
      <xdr:spPr>
        <a:xfrm>
          <a:off x="157657800" y="169926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207</xdr:col>
      <xdr:colOff>533400</xdr:colOff>
      <xdr:row>6</xdr:row>
      <xdr:rowOff>160020</xdr:rowOff>
    </xdr:from>
    <xdr:to>
      <xdr:col>208</xdr:col>
      <xdr:colOff>228600</xdr:colOff>
      <xdr:row>10</xdr:row>
      <xdr:rowOff>167640</xdr:rowOff>
    </xdr:to>
    <xdr:sp macro="" textlink="">
      <xdr:nvSpPr>
        <xdr:cNvPr id="174" name="Flèche vers le bas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/>
      </xdr:nvSpPr>
      <xdr:spPr>
        <a:xfrm>
          <a:off x="165529260" y="166878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217</xdr:col>
      <xdr:colOff>563880</xdr:colOff>
      <xdr:row>7</xdr:row>
      <xdr:rowOff>15240</xdr:rowOff>
    </xdr:from>
    <xdr:to>
      <xdr:col>218</xdr:col>
      <xdr:colOff>259080</xdr:colOff>
      <xdr:row>11</xdr:row>
      <xdr:rowOff>30480</xdr:rowOff>
    </xdr:to>
    <xdr:sp macro="" textlink="">
      <xdr:nvSpPr>
        <xdr:cNvPr id="175" name="Flèche vers le bas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/>
      </xdr:nvSpPr>
      <xdr:spPr>
        <a:xfrm>
          <a:off x="173484540" y="171450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227</xdr:col>
      <xdr:colOff>548640</xdr:colOff>
      <xdr:row>7</xdr:row>
      <xdr:rowOff>15240</xdr:rowOff>
    </xdr:from>
    <xdr:to>
      <xdr:col>228</xdr:col>
      <xdr:colOff>243840</xdr:colOff>
      <xdr:row>11</xdr:row>
      <xdr:rowOff>30480</xdr:rowOff>
    </xdr:to>
    <xdr:sp macro="" textlink="">
      <xdr:nvSpPr>
        <xdr:cNvPr id="176" name="Flèche vers le bas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/>
      </xdr:nvSpPr>
      <xdr:spPr>
        <a:xfrm>
          <a:off x="181394100" y="171450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237</xdr:col>
      <xdr:colOff>548640</xdr:colOff>
      <xdr:row>7</xdr:row>
      <xdr:rowOff>7620</xdr:rowOff>
    </xdr:from>
    <xdr:to>
      <xdr:col>238</xdr:col>
      <xdr:colOff>243840</xdr:colOff>
      <xdr:row>11</xdr:row>
      <xdr:rowOff>22860</xdr:rowOff>
    </xdr:to>
    <xdr:sp macro="" textlink="">
      <xdr:nvSpPr>
        <xdr:cNvPr id="177" name="Flèche vers le bas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/>
      </xdr:nvSpPr>
      <xdr:spPr>
        <a:xfrm>
          <a:off x="189318900" y="1706880"/>
          <a:ext cx="487680" cy="7467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246</xdr:col>
      <xdr:colOff>2327365</xdr:colOff>
      <xdr:row>28</xdr:row>
      <xdr:rowOff>10885</xdr:rowOff>
    </xdr:from>
    <xdr:to>
      <xdr:col>246</xdr:col>
      <xdr:colOff>4550228</xdr:colOff>
      <xdr:row>37</xdr:row>
      <xdr:rowOff>89263</xdr:rowOff>
    </xdr:to>
    <xdr:sp macro="" textlink="">
      <xdr:nvSpPr>
        <xdr:cNvPr id="179" name="Flèche vers le bas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/>
      </xdr:nvSpPr>
      <xdr:spPr>
        <a:xfrm rot="16200000">
          <a:off x="198977793" y="5562600"/>
          <a:ext cx="1787435" cy="222286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254</xdr:col>
      <xdr:colOff>653934</xdr:colOff>
      <xdr:row>29</xdr:row>
      <xdr:rowOff>16823</xdr:rowOff>
    </xdr:from>
    <xdr:to>
      <xdr:col>254</xdr:col>
      <xdr:colOff>2876797</xdr:colOff>
      <xdr:row>38</xdr:row>
      <xdr:rowOff>95201</xdr:rowOff>
    </xdr:to>
    <xdr:sp macro="" textlink="">
      <xdr:nvSpPr>
        <xdr:cNvPr id="180" name="Flèche vers le bas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/>
      </xdr:nvSpPr>
      <xdr:spPr>
        <a:xfrm rot="16200000">
          <a:off x="217614632" y="5629398"/>
          <a:ext cx="1754778" cy="222286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oneCellAnchor>
    <xdr:from>
      <xdr:col>246</xdr:col>
      <xdr:colOff>2327564</xdr:colOff>
      <xdr:row>22</xdr:row>
      <xdr:rowOff>11495</xdr:rowOff>
    </xdr:from>
    <xdr:ext cx="1463040" cy="937757"/>
    <xdr:sp macro="" textlink="">
      <xdr:nvSpPr>
        <xdr:cNvPr id="178" name="ZoneTexte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 txBox="1"/>
      </xdr:nvSpPr>
      <xdr:spPr>
        <a:xfrm>
          <a:off x="197579673" y="4597350"/>
          <a:ext cx="1463040" cy="93775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fr-FR" sz="1800" b="1"/>
            <a:t>Trend equations of the graphs</a:t>
          </a:r>
        </a:p>
      </xdr:txBody>
    </xdr:sp>
    <xdr:clientData/>
  </xdr:oneCellAnchor>
  <xdr:oneCellAnchor>
    <xdr:from>
      <xdr:col>254</xdr:col>
      <xdr:colOff>748145</xdr:colOff>
      <xdr:row>23</xdr:row>
      <xdr:rowOff>41563</xdr:rowOff>
    </xdr:from>
    <xdr:ext cx="1463040" cy="655949"/>
    <xdr:sp macro="" textlink="">
      <xdr:nvSpPr>
        <xdr:cNvPr id="181" name="ZoneTexte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 txBox="1"/>
      </xdr:nvSpPr>
      <xdr:spPr>
        <a:xfrm>
          <a:off x="217474800" y="4807527"/>
          <a:ext cx="1463040" cy="65594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fr-FR" sz="1800" b="1"/>
            <a:t>Post treated data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148318</xdr:colOff>
      <xdr:row>449</xdr:row>
      <xdr:rowOff>76880</xdr:rowOff>
    </xdr:from>
    <xdr:to>
      <xdr:col>8</xdr:col>
      <xdr:colOff>474890</xdr:colOff>
      <xdr:row>463</xdr:row>
      <xdr:rowOff>114980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125186</xdr:colOff>
      <xdr:row>465</xdr:row>
      <xdr:rowOff>40821</xdr:rowOff>
    </xdr:from>
    <xdr:to>
      <xdr:col>8</xdr:col>
      <xdr:colOff>451758</xdr:colOff>
      <xdr:row>479</xdr:row>
      <xdr:rowOff>127907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129268</xdr:colOff>
      <xdr:row>433</xdr:row>
      <xdr:rowOff>73479</xdr:rowOff>
    </xdr:from>
    <xdr:to>
      <xdr:col>8</xdr:col>
      <xdr:colOff>455840</xdr:colOff>
      <xdr:row>447</xdr:row>
      <xdr:rowOff>122464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152400</xdr:colOff>
      <xdr:row>417</xdr:row>
      <xdr:rowOff>40821</xdr:rowOff>
    </xdr:from>
    <xdr:to>
      <xdr:col>8</xdr:col>
      <xdr:colOff>457200</xdr:colOff>
      <xdr:row>431</xdr:row>
      <xdr:rowOff>78921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104776</xdr:colOff>
      <xdr:row>401</xdr:row>
      <xdr:rowOff>46265</xdr:rowOff>
    </xdr:from>
    <xdr:to>
      <xdr:col>8</xdr:col>
      <xdr:colOff>409576</xdr:colOff>
      <xdr:row>415</xdr:row>
      <xdr:rowOff>127908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277586</xdr:colOff>
      <xdr:row>449</xdr:row>
      <xdr:rowOff>57830</xdr:rowOff>
    </xdr:from>
    <xdr:to>
      <xdr:col>16</xdr:col>
      <xdr:colOff>582387</xdr:colOff>
      <xdr:row>463</xdr:row>
      <xdr:rowOff>177573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303438</xdr:colOff>
      <xdr:row>465</xdr:row>
      <xdr:rowOff>48986</xdr:rowOff>
    </xdr:from>
    <xdr:to>
      <xdr:col>16</xdr:col>
      <xdr:colOff>608239</xdr:colOff>
      <xdr:row>479</xdr:row>
      <xdr:rowOff>130629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322489</xdr:colOff>
      <xdr:row>433</xdr:row>
      <xdr:rowOff>31297</xdr:rowOff>
    </xdr:from>
    <xdr:to>
      <xdr:col>16</xdr:col>
      <xdr:colOff>627290</xdr:colOff>
      <xdr:row>447</xdr:row>
      <xdr:rowOff>118382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334736</xdr:colOff>
      <xdr:row>417</xdr:row>
      <xdr:rowOff>63953</xdr:rowOff>
    </xdr:from>
    <xdr:to>
      <xdr:col>17</xdr:col>
      <xdr:colOff>8165</xdr:colOff>
      <xdr:row>431</xdr:row>
      <xdr:rowOff>123824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303438</xdr:colOff>
      <xdr:row>401</xdr:row>
      <xdr:rowOff>47625</xdr:rowOff>
    </xdr:from>
    <xdr:to>
      <xdr:col>16</xdr:col>
      <xdr:colOff>608239</xdr:colOff>
      <xdr:row>415</xdr:row>
      <xdr:rowOff>140154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600076</xdr:colOff>
      <xdr:row>433</xdr:row>
      <xdr:rowOff>40822</xdr:rowOff>
    </xdr:from>
    <xdr:to>
      <xdr:col>27</xdr:col>
      <xdr:colOff>342901</xdr:colOff>
      <xdr:row>447</xdr:row>
      <xdr:rowOff>100693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597353</xdr:colOff>
      <xdr:row>417</xdr:row>
      <xdr:rowOff>76199</xdr:rowOff>
    </xdr:from>
    <xdr:to>
      <xdr:col>27</xdr:col>
      <xdr:colOff>330653</xdr:colOff>
      <xdr:row>431</xdr:row>
      <xdr:rowOff>136071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615043</xdr:colOff>
      <xdr:row>401</xdr:row>
      <xdr:rowOff>23132</xdr:rowOff>
    </xdr:from>
    <xdr:to>
      <xdr:col>27</xdr:col>
      <xdr:colOff>319768</xdr:colOff>
      <xdr:row>415</xdr:row>
      <xdr:rowOff>121104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605519</xdr:colOff>
      <xdr:row>449</xdr:row>
      <xdr:rowOff>70757</xdr:rowOff>
    </xdr:from>
    <xdr:to>
      <xdr:col>27</xdr:col>
      <xdr:colOff>310243</xdr:colOff>
      <xdr:row>463</xdr:row>
      <xdr:rowOff>152400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551089</xdr:colOff>
      <xdr:row>465</xdr:row>
      <xdr:rowOff>46264</xdr:rowOff>
    </xdr:from>
    <xdr:to>
      <xdr:col>27</xdr:col>
      <xdr:colOff>255813</xdr:colOff>
      <xdr:row>479</xdr:row>
      <xdr:rowOff>127907</xdr:rowOff>
    </xdr:to>
    <xdr:graphicFrame macro="">
      <xdr:nvGraphicFramePr>
        <xdr:cNvPr id="25" name="Graphiqu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502104</xdr:colOff>
      <xdr:row>449</xdr:row>
      <xdr:rowOff>15647</xdr:rowOff>
    </xdr:from>
    <xdr:to>
      <xdr:col>36</xdr:col>
      <xdr:colOff>175533</xdr:colOff>
      <xdr:row>463</xdr:row>
      <xdr:rowOff>146276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491218</xdr:colOff>
      <xdr:row>465</xdr:row>
      <xdr:rowOff>66675</xdr:rowOff>
    </xdr:from>
    <xdr:to>
      <xdr:col>36</xdr:col>
      <xdr:colOff>164647</xdr:colOff>
      <xdr:row>479</xdr:row>
      <xdr:rowOff>142875</xdr:rowOff>
    </xdr:to>
    <xdr:graphicFrame macro="">
      <xdr:nvGraphicFramePr>
        <xdr:cNvPr id="27" name="Graphiqu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504826</xdr:colOff>
      <xdr:row>433</xdr:row>
      <xdr:rowOff>25855</xdr:rowOff>
    </xdr:from>
    <xdr:to>
      <xdr:col>36</xdr:col>
      <xdr:colOff>200026</xdr:colOff>
      <xdr:row>447</xdr:row>
      <xdr:rowOff>123826</xdr:rowOff>
    </xdr:to>
    <xdr:graphicFrame macro="">
      <xdr:nvGraphicFramePr>
        <xdr:cNvPr id="28" name="Graphiqu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481694</xdr:colOff>
      <xdr:row>417</xdr:row>
      <xdr:rowOff>80282</xdr:rowOff>
    </xdr:from>
    <xdr:to>
      <xdr:col>36</xdr:col>
      <xdr:colOff>176894</xdr:colOff>
      <xdr:row>431</xdr:row>
      <xdr:rowOff>178254</xdr:rowOff>
    </xdr:to>
    <xdr:graphicFrame macro="">
      <xdr:nvGraphicFramePr>
        <xdr:cNvPr id="29" name="Graphiqu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469447</xdr:colOff>
      <xdr:row>401</xdr:row>
      <xdr:rowOff>63954</xdr:rowOff>
    </xdr:from>
    <xdr:to>
      <xdr:col>36</xdr:col>
      <xdr:colOff>164647</xdr:colOff>
      <xdr:row>415</xdr:row>
      <xdr:rowOff>123825</xdr:rowOff>
    </xdr:to>
    <xdr:graphicFrame macro="">
      <xdr:nvGraphicFramePr>
        <xdr:cNvPr id="30" name="Graphiqu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39</xdr:col>
      <xdr:colOff>246289</xdr:colOff>
      <xdr:row>449</xdr:row>
      <xdr:rowOff>46264</xdr:rowOff>
    </xdr:from>
    <xdr:to>
      <xdr:col>46</xdr:col>
      <xdr:colOff>572861</xdr:colOff>
      <xdr:row>463</xdr:row>
      <xdr:rowOff>144236</xdr:rowOff>
    </xdr:to>
    <xdr:graphicFrame macro="">
      <xdr:nvGraphicFramePr>
        <xdr:cNvPr id="32" name="Graphiqu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39</xdr:col>
      <xdr:colOff>224517</xdr:colOff>
      <xdr:row>465</xdr:row>
      <xdr:rowOff>28575</xdr:rowOff>
    </xdr:from>
    <xdr:to>
      <xdr:col>46</xdr:col>
      <xdr:colOff>551089</xdr:colOff>
      <xdr:row>479</xdr:row>
      <xdr:rowOff>115661</xdr:rowOff>
    </xdr:to>
    <xdr:graphicFrame macro="">
      <xdr:nvGraphicFramePr>
        <xdr:cNvPr id="33" name="Graphiqu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39</xdr:col>
      <xdr:colOff>364671</xdr:colOff>
      <xdr:row>433</xdr:row>
      <xdr:rowOff>81643</xdr:rowOff>
    </xdr:from>
    <xdr:to>
      <xdr:col>47</xdr:col>
      <xdr:colOff>59872</xdr:colOff>
      <xdr:row>447</xdr:row>
      <xdr:rowOff>179614</xdr:rowOff>
    </xdr:to>
    <xdr:graphicFrame macro="">
      <xdr:nvGraphicFramePr>
        <xdr:cNvPr id="34" name="Graphiqu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39</xdr:col>
      <xdr:colOff>423182</xdr:colOff>
      <xdr:row>417</xdr:row>
      <xdr:rowOff>35378</xdr:rowOff>
    </xdr:from>
    <xdr:to>
      <xdr:col>47</xdr:col>
      <xdr:colOff>118383</xdr:colOff>
      <xdr:row>431</xdr:row>
      <xdr:rowOff>127907</xdr:rowOff>
    </xdr:to>
    <xdr:graphicFrame macro="">
      <xdr:nvGraphicFramePr>
        <xdr:cNvPr id="35" name="Graphiqu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39</xdr:col>
      <xdr:colOff>440871</xdr:colOff>
      <xdr:row>401</xdr:row>
      <xdr:rowOff>84365</xdr:rowOff>
    </xdr:from>
    <xdr:to>
      <xdr:col>47</xdr:col>
      <xdr:colOff>136072</xdr:colOff>
      <xdr:row>415</xdr:row>
      <xdr:rowOff>144236</xdr:rowOff>
    </xdr:to>
    <xdr:graphicFrame macro="">
      <xdr:nvGraphicFramePr>
        <xdr:cNvPr id="36" name="Graphiqu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51</xdr:col>
      <xdr:colOff>3307080</xdr:colOff>
      <xdr:row>2</xdr:row>
      <xdr:rowOff>126682</xdr:rowOff>
    </xdr:from>
    <xdr:to>
      <xdr:col>58</xdr:col>
      <xdr:colOff>701040</xdr:colOff>
      <xdr:row>17</xdr:row>
      <xdr:rowOff>4762</xdr:rowOff>
    </xdr:to>
    <xdr:graphicFrame macro="">
      <xdr:nvGraphicFramePr>
        <xdr:cNvPr id="37" name="Graphiqu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64</xdr:col>
      <xdr:colOff>290334</xdr:colOff>
      <xdr:row>8</xdr:row>
      <xdr:rowOff>115272</xdr:rowOff>
    </xdr:from>
    <xdr:to>
      <xdr:col>71</xdr:col>
      <xdr:colOff>605392</xdr:colOff>
      <xdr:row>23</xdr:row>
      <xdr:rowOff>22447</xdr:rowOff>
    </xdr:to>
    <xdr:graphicFrame macro="">
      <xdr:nvGraphicFramePr>
        <xdr:cNvPr id="39" name="Graphiqu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74</xdr:col>
      <xdr:colOff>214613</xdr:colOff>
      <xdr:row>6</xdr:row>
      <xdr:rowOff>28174</xdr:rowOff>
    </xdr:from>
    <xdr:to>
      <xdr:col>81</xdr:col>
      <xdr:colOff>558845</xdr:colOff>
      <xdr:row>20</xdr:row>
      <xdr:rowOff>132084</xdr:rowOff>
    </xdr:to>
    <xdr:graphicFrame macro="">
      <xdr:nvGraphicFramePr>
        <xdr:cNvPr id="40" name="Graphiqu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84</xdr:col>
      <xdr:colOff>390004</xdr:colOff>
      <xdr:row>21</xdr:row>
      <xdr:rowOff>74001</xdr:rowOff>
    </xdr:from>
    <xdr:to>
      <xdr:col>91</xdr:col>
      <xdr:colOff>603230</xdr:colOff>
      <xdr:row>35</xdr:row>
      <xdr:rowOff>173062</xdr:rowOff>
    </xdr:to>
    <xdr:graphicFrame macro="">
      <xdr:nvGraphicFramePr>
        <xdr:cNvPr id="41" name="Graphique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94</xdr:col>
      <xdr:colOff>225935</xdr:colOff>
      <xdr:row>8</xdr:row>
      <xdr:rowOff>85191</xdr:rowOff>
    </xdr:from>
    <xdr:to>
      <xdr:col>101</xdr:col>
      <xdr:colOff>750277</xdr:colOff>
      <xdr:row>22</xdr:row>
      <xdr:rowOff>178710</xdr:rowOff>
    </xdr:to>
    <xdr:graphicFrame macro="">
      <xdr:nvGraphicFramePr>
        <xdr:cNvPr id="42" name="Graphique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51</xdr:col>
      <xdr:colOff>3231858</xdr:colOff>
      <xdr:row>17</xdr:row>
      <xdr:rowOff>132135</xdr:rowOff>
    </xdr:from>
    <xdr:to>
      <xdr:col>58</xdr:col>
      <xdr:colOff>782089</xdr:colOff>
      <xdr:row>31</xdr:row>
      <xdr:rowOff>103910</xdr:rowOff>
    </xdr:to>
    <xdr:graphicFrame macro="">
      <xdr:nvGraphicFramePr>
        <xdr:cNvPr id="44" name="Graphique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64</xdr:col>
      <xdr:colOff>247633</xdr:colOff>
      <xdr:row>23</xdr:row>
      <xdr:rowOff>159100</xdr:rowOff>
    </xdr:from>
    <xdr:to>
      <xdr:col>71</xdr:col>
      <xdr:colOff>553638</xdr:colOff>
      <xdr:row>38</xdr:row>
      <xdr:rowOff>55191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74</xdr:col>
      <xdr:colOff>288637</xdr:colOff>
      <xdr:row>21</xdr:row>
      <xdr:rowOff>71583</xdr:rowOff>
    </xdr:from>
    <xdr:to>
      <xdr:col>81</xdr:col>
      <xdr:colOff>566933</xdr:colOff>
      <xdr:row>35</xdr:row>
      <xdr:rowOff>150554</xdr:rowOff>
    </xdr:to>
    <xdr:graphicFrame macro="">
      <xdr:nvGraphicFramePr>
        <xdr:cNvPr id="38" name="Graphique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84</xdr:col>
      <xdr:colOff>441960</xdr:colOff>
      <xdr:row>40</xdr:row>
      <xdr:rowOff>127635</xdr:rowOff>
    </xdr:from>
    <xdr:to>
      <xdr:col>91</xdr:col>
      <xdr:colOff>628816</xdr:colOff>
      <xdr:row>55</xdr:row>
      <xdr:rowOff>20955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94</xdr:col>
      <xdr:colOff>304800</xdr:colOff>
      <xdr:row>25</xdr:row>
      <xdr:rowOff>114300</xdr:rowOff>
    </xdr:from>
    <xdr:to>
      <xdr:col>101</xdr:col>
      <xdr:colOff>535471</xdr:colOff>
      <xdr:row>40</xdr:row>
      <xdr:rowOff>0</xdr:rowOff>
    </xdr:to>
    <xdr:graphicFrame macro="">
      <xdr:nvGraphicFramePr>
        <xdr:cNvPr id="47" name="Graphique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47</xdr:col>
      <xdr:colOff>319143</xdr:colOff>
      <xdr:row>6</xdr:row>
      <xdr:rowOff>161365</xdr:rowOff>
    </xdr:from>
    <xdr:to>
      <xdr:col>48</xdr:col>
      <xdr:colOff>174363</xdr:colOff>
      <xdr:row>11</xdr:row>
      <xdr:rowOff>27791</xdr:rowOff>
    </xdr:to>
    <xdr:sp macro="" textlink="">
      <xdr:nvSpPr>
        <xdr:cNvPr id="45" name="Flèche vers le bas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/>
      </xdr:nvSpPr>
      <xdr:spPr>
        <a:xfrm>
          <a:off x="37280625" y="1658471"/>
          <a:ext cx="491714" cy="76289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37</xdr:col>
      <xdr:colOff>270734</xdr:colOff>
      <xdr:row>7</xdr:row>
      <xdr:rowOff>44823</xdr:rowOff>
    </xdr:from>
    <xdr:to>
      <xdr:col>38</xdr:col>
      <xdr:colOff>277905</xdr:colOff>
      <xdr:row>11</xdr:row>
      <xdr:rowOff>90543</xdr:rowOff>
    </xdr:to>
    <xdr:sp macro="" textlink="">
      <xdr:nvSpPr>
        <xdr:cNvPr id="46" name="Flèche vers le bas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/>
      </xdr:nvSpPr>
      <xdr:spPr>
        <a:xfrm>
          <a:off x="29692899" y="1721223"/>
          <a:ext cx="643665" cy="76289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27</xdr:col>
      <xdr:colOff>457200</xdr:colOff>
      <xdr:row>6</xdr:row>
      <xdr:rowOff>91440</xdr:rowOff>
    </xdr:from>
    <xdr:to>
      <xdr:col>28</xdr:col>
      <xdr:colOff>312420</xdr:colOff>
      <xdr:row>10</xdr:row>
      <xdr:rowOff>137160</xdr:rowOff>
    </xdr:to>
    <xdr:sp macro="" textlink="">
      <xdr:nvSpPr>
        <xdr:cNvPr id="48" name="Flèche vers le bas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21518880" y="1584960"/>
          <a:ext cx="495300" cy="77724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17</xdr:col>
      <xdr:colOff>426720</xdr:colOff>
      <xdr:row>7</xdr:row>
      <xdr:rowOff>91440</xdr:rowOff>
    </xdr:from>
    <xdr:to>
      <xdr:col>18</xdr:col>
      <xdr:colOff>281940</xdr:colOff>
      <xdr:row>11</xdr:row>
      <xdr:rowOff>137160</xdr:rowOff>
    </xdr:to>
    <xdr:sp macro="" textlink="">
      <xdr:nvSpPr>
        <xdr:cNvPr id="49" name="Flèche vers le bas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13807440" y="1767840"/>
          <a:ext cx="495300" cy="77724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285078</xdr:colOff>
      <xdr:row>5</xdr:row>
      <xdr:rowOff>170329</xdr:rowOff>
    </xdr:from>
    <xdr:to>
      <xdr:col>8</xdr:col>
      <xdr:colOff>780378</xdr:colOff>
      <xdr:row>10</xdr:row>
      <xdr:rowOff>36755</xdr:rowOff>
    </xdr:to>
    <xdr:sp macro="" textlink="">
      <xdr:nvSpPr>
        <xdr:cNvPr id="50" name="Flèche vers le bas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6667949" y="1479176"/>
          <a:ext cx="495300" cy="76289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51</xdr:col>
      <xdr:colOff>742950</xdr:colOff>
      <xdr:row>21</xdr:row>
      <xdr:rowOff>129540</xdr:rowOff>
    </xdr:from>
    <xdr:to>
      <xdr:col>51</xdr:col>
      <xdr:colOff>2686050</xdr:colOff>
      <xdr:row>29</xdr:row>
      <xdr:rowOff>129540</xdr:rowOff>
    </xdr:to>
    <xdr:sp macro="" textlink="">
      <xdr:nvSpPr>
        <xdr:cNvPr id="51" name="Flèche vers le bas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 rot="16200000">
          <a:off x="40332660" y="4179570"/>
          <a:ext cx="1463040" cy="19431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oneCellAnchor>
    <xdr:from>
      <xdr:col>51</xdr:col>
      <xdr:colOff>819150</xdr:colOff>
      <xdr:row>13</xdr:row>
      <xdr:rowOff>76200</xdr:rowOff>
    </xdr:from>
    <xdr:ext cx="2343150" cy="1428750"/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39966900" y="3105150"/>
          <a:ext cx="2343150" cy="1428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51</xdr:col>
      <xdr:colOff>906781</xdr:colOff>
      <xdr:row>16</xdr:row>
      <xdr:rowOff>45720</xdr:rowOff>
    </xdr:from>
    <xdr:ext cx="1463040" cy="655949"/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40256461" y="3421380"/>
          <a:ext cx="1463040" cy="65594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fr-FR" sz="1800" b="1"/>
            <a:t>Post treated data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X483"/>
  <sheetViews>
    <sheetView tabSelected="1" zoomScale="55" zoomScaleNormal="55" workbookViewId="0">
      <pane ySplit="1" topLeftCell="A2" activePane="bottomLeft" state="frozen"/>
      <selection pane="bottomLeft" activeCell="KL3" sqref="KL3"/>
    </sheetView>
  </sheetViews>
  <sheetFormatPr baseColWidth="10" defaultRowHeight="15" x14ac:dyDescent="0.25"/>
  <cols>
    <col min="4" max="4" width="12" customWidth="1"/>
    <col min="5" max="5" width="13.85546875" bestFit="1" customWidth="1"/>
    <col min="6" max="6" width="15.7109375" customWidth="1"/>
    <col min="14" max="14" width="12.85546875" customWidth="1"/>
    <col min="15" max="15" width="13.140625" customWidth="1"/>
    <col min="16" max="16" width="15.5703125" customWidth="1"/>
    <col min="24" max="24" width="12.42578125" customWidth="1"/>
    <col min="25" max="25" width="14.7109375" customWidth="1"/>
    <col min="26" max="26" width="14.5703125" customWidth="1"/>
    <col min="35" max="35" width="14" customWidth="1"/>
    <col min="36" max="36" width="15" customWidth="1"/>
    <col min="44" max="44" width="14.85546875" customWidth="1"/>
    <col min="45" max="45" width="13.7109375" customWidth="1"/>
    <col min="46" max="46" width="15.28515625" customWidth="1"/>
    <col min="55" max="55" width="13.7109375" customWidth="1"/>
    <col min="56" max="56" width="16.5703125" customWidth="1"/>
    <col min="65" max="65" width="13.140625" customWidth="1"/>
    <col min="66" max="66" width="13.5703125" customWidth="1"/>
    <col min="75" max="75" width="13.140625" customWidth="1"/>
    <col min="76" max="76" width="14.7109375" customWidth="1"/>
    <col min="85" max="85" width="13.7109375" customWidth="1"/>
    <col min="86" max="86" width="14.42578125" customWidth="1"/>
    <col min="95" max="95" width="13.28515625" customWidth="1"/>
    <col min="96" max="96" width="13.85546875" customWidth="1"/>
    <col min="105" max="106" width="13.7109375" customWidth="1"/>
    <col min="109" max="109" width="11.5703125"/>
    <col min="115" max="115" width="13.140625" customWidth="1"/>
    <col min="116" max="116" width="15.7109375" customWidth="1"/>
    <col min="125" max="126" width="14.140625" customWidth="1"/>
    <col min="135" max="135" width="14.42578125" customWidth="1"/>
    <col min="136" max="136" width="13.42578125" customWidth="1"/>
    <col min="145" max="145" width="13" customWidth="1"/>
    <col min="146" max="146" width="14.28515625" customWidth="1"/>
    <col min="155" max="155" width="13.85546875" customWidth="1"/>
    <col min="156" max="156" width="14" customWidth="1"/>
    <col min="165" max="165" width="13.7109375" customWidth="1"/>
    <col min="166" max="166" width="14.28515625" customWidth="1"/>
    <col min="175" max="175" width="14.5703125" customWidth="1"/>
    <col min="176" max="176" width="13.85546875" customWidth="1"/>
    <col min="185" max="185" width="13.42578125" customWidth="1"/>
    <col min="186" max="186" width="14.42578125" customWidth="1"/>
    <col min="195" max="195" width="13.85546875" customWidth="1"/>
    <col min="196" max="196" width="15" customWidth="1"/>
    <col min="205" max="205" width="13.28515625" customWidth="1"/>
    <col min="206" max="206" width="13.85546875" customWidth="1"/>
    <col min="215" max="215" width="13.7109375" customWidth="1"/>
    <col min="216" max="216" width="14.5703125" customWidth="1"/>
    <col min="225" max="225" width="14.140625" customWidth="1"/>
    <col min="226" max="226" width="14.5703125" customWidth="1"/>
    <col min="235" max="235" width="14" customWidth="1"/>
    <col min="236" max="236" width="14.7109375" customWidth="1"/>
    <col min="245" max="245" width="14" customWidth="1"/>
    <col min="246" max="246" width="14.85546875" customWidth="1"/>
    <col min="247" max="247" width="88.28515625" customWidth="1"/>
    <col min="248" max="248" width="22.7109375" bestFit="1" customWidth="1"/>
    <col min="249" max="249" width="77.42578125" bestFit="1" customWidth="1"/>
    <col min="250" max="250" width="6.7109375" customWidth="1"/>
    <col min="251" max="251" width="22.7109375" bestFit="1" customWidth="1"/>
    <col min="252" max="252" width="77.28515625" bestFit="1" customWidth="1"/>
    <col min="255" max="255" width="66.5703125" bestFit="1" customWidth="1"/>
    <col min="256" max="256" width="12.28515625" bestFit="1" customWidth="1"/>
    <col min="289" max="289" width="15.7109375" bestFit="1" customWidth="1"/>
    <col min="290" max="291" width="14.7109375" bestFit="1" customWidth="1"/>
    <col min="292" max="300" width="15.7109375" bestFit="1" customWidth="1"/>
    <col min="301" max="301" width="14.7109375" bestFit="1" customWidth="1"/>
    <col min="302" max="314" width="15.7109375" bestFit="1" customWidth="1"/>
    <col min="320" max="320" width="11.7109375" bestFit="1" customWidth="1"/>
    <col min="321" max="321" width="12.28515625" bestFit="1" customWidth="1"/>
    <col min="322" max="329" width="11.7109375" bestFit="1" customWidth="1"/>
    <col min="330" max="330" width="12" bestFit="1" customWidth="1"/>
    <col min="331" max="331" width="12.7109375" bestFit="1" customWidth="1"/>
    <col min="332" max="332" width="11.7109375" bestFit="1" customWidth="1"/>
    <col min="333" max="334" width="12.7109375" bestFit="1" customWidth="1"/>
    <col min="335" max="335" width="11.7109375" bestFit="1" customWidth="1"/>
    <col min="336" max="336" width="12.7109375" bestFit="1" customWidth="1"/>
    <col min="337" max="337" width="11.7109375" bestFit="1" customWidth="1"/>
    <col min="338" max="338" width="12.7109375" bestFit="1" customWidth="1"/>
    <col min="339" max="339" width="11.7109375" bestFit="1" customWidth="1"/>
    <col min="340" max="340" width="12" bestFit="1" customWidth="1"/>
    <col min="341" max="341" width="11.7109375" bestFit="1" customWidth="1"/>
    <col min="342" max="342" width="12.7109375" bestFit="1" customWidth="1"/>
    <col min="343" max="344" width="11.7109375" bestFit="1" customWidth="1"/>
    <col min="345" max="345" width="12" bestFit="1" customWidth="1"/>
    <col min="346" max="346" width="12.7109375" bestFit="1" customWidth="1"/>
    <col min="347" max="348" width="11.7109375" bestFit="1" customWidth="1"/>
    <col min="349" max="350" width="11.5703125" bestFit="1"/>
    <col min="352" max="352" width="11.7109375" bestFit="1" customWidth="1"/>
    <col min="353" max="354" width="12.7109375" bestFit="1" customWidth="1"/>
    <col min="355" max="355" width="12" bestFit="1" customWidth="1"/>
    <col min="356" max="357" width="12.7109375" bestFit="1" customWidth="1"/>
    <col min="358" max="358" width="14.7109375" bestFit="1" customWidth="1"/>
    <col min="359" max="359" width="12.7109375" bestFit="1" customWidth="1"/>
    <col min="360" max="362" width="14.7109375" bestFit="1" customWidth="1"/>
    <col min="363" max="365" width="12.7109375" bestFit="1" customWidth="1"/>
    <col min="366" max="366" width="15.7109375" bestFit="1" customWidth="1"/>
    <col min="367" max="368" width="14.7109375" bestFit="1" customWidth="1"/>
    <col min="369" max="369" width="12.7109375" bestFit="1" customWidth="1"/>
    <col min="370" max="370" width="14.7109375" bestFit="1" customWidth="1"/>
    <col min="371" max="371" width="12.7109375" bestFit="1" customWidth="1"/>
    <col min="372" max="372" width="14.7109375" bestFit="1" customWidth="1"/>
    <col min="373" max="377" width="12.7109375" bestFit="1" customWidth="1"/>
    <col min="378" max="380" width="11.7109375" bestFit="1" customWidth="1"/>
    <col min="381" max="381" width="12" bestFit="1" customWidth="1"/>
    <col min="382" max="382" width="16.28515625" bestFit="1" customWidth="1"/>
    <col min="384" max="384" width="11.7109375" bestFit="1" customWidth="1"/>
    <col min="385" max="387" width="12.7109375" bestFit="1" customWidth="1"/>
    <col min="388" max="388" width="11.7109375" bestFit="1" customWidth="1"/>
    <col min="389" max="391" width="12.7109375" bestFit="1" customWidth="1"/>
    <col min="392" max="392" width="14.7109375" bestFit="1" customWidth="1"/>
    <col min="393" max="410" width="12.7109375" bestFit="1" customWidth="1"/>
    <col min="411" max="411" width="12" bestFit="1" customWidth="1"/>
    <col min="412" max="412" width="11.7109375" bestFit="1" customWidth="1"/>
    <col min="413" max="413" width="12" bestFit="1" customWidth="1"/>
    <col min="414" max="414" width="16.28515625" bestFit="1" customWidth="1"/>
    <col min="418" max="420" width="11.7109375" bestFit="1" customWidth="1"/>
    <col min="422" max="424" width="11.7109375" bestFit="1" customWidth="1"/>
    <col min="426" max="428" width="11.7109375" bestFit="1" customWidth="1"/>
    <col min="430" max="430" width="11.7109375" bestFit="1" customWidth="1"/>
    <col min="431" max="432" width="12" bestFit="1" customWidth="1"/>
    <col min="434" max="434" width="11.7109375" bestFit="1" customWidth="1"/>
    <col min="435" max="435" width="12.7109375" bestFit="1" customWidth="1"/>
    <col min="436" max="436" width="12" bestFit="1" customWidth="1"/>
  </cols>
  <sheetData>
    <row r="1" spans="1:414" thickBot="1" x14ac:dyDescent="0.35"/>
    <row r="2" spans="1:414" ht="29.25" thickBot="1" x14ac:dyDescent="0.5">
      <c r="A2" s="59" t="s">
        <v>120</v>
      </c>
      <c r="B2" s="60"/>
      <c r="C2" s="60"/>
      <c r="D2" s="60"/>
      <c r="E2" s="60"/>
      <c r="F2" s="61"/>
      <c r="G2" s="3"/>
      <c r="H2" s="3"/>
      <c r="I2" s="3"/>
      <c r="J2" s="3"/>
      <c r="K2" s="59" t="s">
        <v>121</v>
      </c>
      <c r="L2" s="60"/>
      <c r="M2" s="60"/>
      <c r="N2" s="60"/>
      <c r="O2" s="60"/>
      <c r="P2" s="61"/>
      <c r="Q2" s="3"/>
      <c r="R2" s="3"/>
      <c r="S2" s="3"/>
      <c r="T2" s="3"/>
      <c r="U2" s="59" t="s">
        <v>122</v>
      </c>
      <c r="V2" s="60"/>
      <c r="W2" s="60"/>
      <c r="X2" s="60"/>
      <c r="Y2" s="60"/>
      <c r="Z2" s="61"/>
      <c r="AA2" s="3"/>
      <c r="AB2" s="3"/>
      <c r="AC2" s="3"/>
      <c r="AD2" s="3"/>
      <c r="AE2" s="59" t="s">
        <v>123</v>
      </c>
      <c r="AF2" s="60"/>
      <c r="AG2" s="60"/>
      <c r="AH2" s="60"/>
      <c r="AI2" s="60"/>
      <c r="AJ2" s="61"/>
      <c r="AK2" s="3"/>
      <c r="AL2" s="3"/>
      <c r="AM2" s="3"/>
      <c r="AN2" s="3"/>
      <c r="AO2" s="59" t="s">
        <v>124</v>
      </c>
      <c r="AP2" s="60"/>
      <c r="AQ2" s="60"/>
      <c r="AR2" s="60"/>
      <c r="AS2" s="60"/>
      <c r="AT2" s="61"/>
      <c r="AU2" s="3"/>
      <c r="AV2" s="3"/>
      <c r="AW2" s="3"/>
      <c r="AX2" s="3"/>
      <c r="AY2" s="59" t="s">
        <v>125</v>
      </c>
      <c r="AZ2" s="60"/>
      <c r="BA2" s="60"/>
      <c r="BB2" s="60"/>
      <c r="BC2" s="60"/>
      <c r="BD2" s="61"/>
      <c r="BE2" s="3"/>
      <c r="BF2" s="3"/>
      <c r="BG2" s="3"/>
      <c r="BH2" s="3"/>
      <c r="BI2" s="59" t="s">
        <v>126</v>
      </c>
      <c r="BJ2" s="60"/>
      <c r="BK2" s="60"/>
      <c r="BL2" s="60"/>
      <c r="BM2" s="60"/>
      <c r="BN2" s="61"/>
      <c r="BO2" s="3"/>
      <c r="BP2" s="3"/>
      <c r="BQ2" s="3"/>
      <c r="BR2" s="3"/>
      <c r="BS2" s="59" t="s">
        <v>127</v>
      </c>
      <c r="BT2" s="60"/>
      <c r="BU2" s="60"/>
      <c r="BV2" s="60"/>
      <c r="BW2" s="60"/>
      <c r="BX2" s="61"/>
      <c r="BY2" s="3"/>
      <c r="BZ2" s="3"/>
      <c r="CA2" s="3"/>
      <c r="CB2" s="3"/>
      <c r="CC2" s="59" t="s">
        <v>128</v>
      </c>
      <c r="CD2" s="60"/>
      <c r="CE2" s="60"/>
      <c r="CF2" s="60"/>
      <c r="CG2" s="60"/>
      <c r="CH2" s="61"/>
      <c r="CI2" s="3"/>
      <c r="CJ2" s="3"/>
      <c r="CK2" s="3"/>
      <c r="CL2" s="3"/>
      <c r="CM2" s="59" t="s">
        <v>129</v>
      </c>
      <c r="CN2" s="60"/>
      <c r="CO2" s="60"/>
      <c r="CP2" s="60"/>
      <c r="CQ2" s="60"/>
      <c r="CR2" s="61"/>
      <c r="CS2" s="3"/>
      <c r="CT2" s="3"/>
      <c r="CU2" s="3"/>
      <c r="CV2" s="3"/>
      <c r="CW2" s="59" t="s">
        <v>130</v>
      </c>
      <c r="CX2" s="60"/>
      <c r="CY2" s="60"/>
      <c r="CZ2" s="60"/>
      <c r="DA2" s="60"/>
      <c r="DB2" s="61"/>
      <c r="DC2" s="3"/>
      <c r="DD2" s="3"/>
      <c r="DE2" s="3"/>
      <c r="DF2" s="3"/>
      <c r="DG2" s="59" t="s">
        <v>131</v>
      </c>
      <c r="DH2" s="60"/>
      <c r="DI2" s="60"/>
      <c r="DJ2" s="60"/>
      <c r="DK2" s="60"/>
      <c r="DL2" s="61"/>
      <c r="DM2" s="3"/>
      <c r="DN2" s="3"/>
      <c r="DO2" s="3"/>
      <c r="DP2" s="3"/>
      <c r="DQ2" s="59" t="s">
        <v>132</v>
      </c>
      <c r="DR2" s="60"/>
      <c r="DS2" s="60"/>
      <c r="DT2" s="60"/>
      <c r="DU2" s="60"/>
      <c r="DV2" s="61"/>
      <c r="DW2" s="3"/>
      <c r="DX2" s="3"/>
      <c r="DY2" s="3"/>
      <c r="DZ2" s="3"/>
      <c r="EA2" s="59" t="s">
        <v>133</v>
      </c>
      <c r="EB2" s="60"/>
      <c r="EC2" s="60"/>
      <c r="ED2" s="60"/>
      <c r="EE2" s="60"/>
      <c r="EF2" s="61"/>
      <c r="EG2" s="3"/>
      <c r="EH2" s="3"/>
      <c r="EI2" s="3"/>
      <c r="EJ2" s="3"/>
      <c r="EK2" s="59" t="s">
        <v>134</v>
      </c>
      <c r="EL2" s="60"/>
      <c r="EM2" s="60"/>
      <c r="EN2" s="60"/>
      <c r="EO2" s="60"/>
      <c r="EP2" s="61"/>
      <c r="EQ2" s="3"/>
      <c r="ER2" s="3"/>
      <c r="ES2" s="3"/>
      <c r="ET2" s="3"/>
      <c r="EU2" s="59" t="s">
        <v>135</v>
      </c>
      <c r="EV2" s="60"/>
      <c r="EW2" s="60"/>
      <c r="EX2" s="60"/>
      <c r="EY2" s="60"/>
      <c r="EZ2" s="61"/>
      <c r="FA2" s="3"/>
      <c r="FB2" s="3"/>
      <c r="FC2" s="3"/>
      <c r="FD2" s="3"/>
      <c r="FE2" s="59" t="s">
        <v>136</v>
      </c>
      <c r="FF2" s="60"/>
      <c r="FG2" s="60"/>
      <c r="FH2" s="60"/>
      <c r="FI2" s="60"/>
      <c r="FJ2" s="61"/>
      <c r="FK2" s="3"/>
      <c r="FL2" s="3"/>
      <c r="FM2" s="3"/>
      <c r="FN2" s="3"/>
      <c r="FO2" s="59" t="s">
        <v>137</v>
      </c>
      <c r="FP2" s="60"/>
      <c r="FQ2" s="60"/>
      <c r="FR2" s="60"/>
      <c r="FS2" s="60"/>
      <c r="FT2" s="61"/>
      <c r="FU2" s="3"/>
      <c r="FV2" s="3"/>
      <c r="FW2" s="3"/>
      <c r="FX2" s="3"/>
      <c r="FY2" s="59" t="s">
        <v>138</v>
      </c>
      <c r="FZ2" s="60"/>
      <c r="GA2" s="60"/>
      <c r="GB2" s="60"/>
      <c r="GC2" s="60"/>
      <c r="GD2" s="61"/>
      <c r="GE2" s="3"/>
      <c r="GF2" s="3"/>
      <c r="GG2" s="3"/>
      <c r="GH2" s="3"/>
      <c r="GI2" s="59" t="s">
        <v>139</v>
      </c>
      <c r="GJ2" s="60"/>
      <c r="GK2" s="60"/>
      <c r="GL2" s="60"/>
      <c r="GM2" s="60"/>
      <c r="GN2" s="61"/>
      <c r="GO2" s="3"/>
      <c r="GP2" s="3"/>
      <c r="GQ2" s="3"/>
      <c r="GR2" s="3"/>
      <c r="GS2" s="59" t="s">
        <v>140</v>
      </c>
      <c r="GT2" s="60"/>
      <c r="GU2" s="60"/>
      <c r="GV2" s="60"/>
      <c r="GW2" s="60"/>
      <c r="GX2" s="61"/>
      <c r="GY2" s="3"/>
      <c r="GZ2" s="3"/>
      <c r="HA2" s="3"/>
      <c r="HB2" s="3"/>
      <c r="HC2" s="59" t="s">
        <v>141</v>
      </c>
      <c r="HD2" s="60"/>
      <c r="HE2" s="60"/>
      <c r="HF2" s="60"/>
      <c r="HG2" s="60"/>
      <c r="HH2" s="61"/>
      <c r="HI2" s="3"/>
      <c r="HJ2" s="3"/>
      <c r="HK2" s="3"/>
      <c r="HL2" s="3"/>
      <c r="HM2" s="59" t="s">
        <v>142</v>
      </c>
      <c r="HN2" s="60"/>
      <c r="HO2" s="60"/>
      <c r="HP2" s="60"/>
      <c r="HQ2" s="60"/>
      <c r="HR2" s="61"/>
      <c r="HS2" s="3"/>
      <c r="HT2" s="3"/>
      <c r="HU2" s="3"/>
      <c r="HV2" s="3"/>
      <c r="HW2" s="59" t="s">
        <v>143</v>
      </c>
      <c r="HX2" s="60"/>
      <c r="HY2" s="60"/>
      <c r="HZ2" s="60"/>
      <c r="IA2" s="60"/>
      <c r="IB2" s="61"/>
      <c r="IC2" s="3"/>
      <c r="ID2" s="3"/>
      <c r="IE2" s="3"/>
      <c r="IF2" s="3"/>
      <c r="IG2" s="59" t="s">
        <v>144</v>
      </c>
      <c r="IH2" s="60"/>
      <c r="II2" s="60"/>
      <c r="IJ2" s="60"/>
      <c r="IK2" s="60"/>
      <c r="IL2" s="61"/>
      <c r="IV2" s="66" t="s">
        <v>228</v>
      </c>
      <c r="IW2" s="67"/>
      <c r="IX2" s="67"/>
      <c r="IY2" s="67"/>
      <c r="IZ2" s="67"/>
      <c r="JA2" s="67"/>
      <c r="JB2" s="67"/>
      <c r="JC2" s="67"/>
      <c r="JD2" s="67"/>
      <c r="JE2" s="67"/>
      <c r="JF2" s="67"/>
      <c r="JG2" s="67"/>
      <c r="JH2" s="67"/>
      <c r="JI2" s="67"/>
      <c r="JJ2" s="67"/>
      <c r="JK2" s="67"/>
      <c r="JL2" s="67"/>
      <c r="JM2" s="67"/>
      <c r="JN2" s="67"/>
      <c r="JO2" s="67"/>
      <c r="JP2" s="67"/>
      <c r="JQ2" s="67"/>
      <c r="JR2" s="67"/>
      <c r="JS2" s="67"/>
      <c r="JT2" s="67"/>
      <c r="JU2" s="67"/>
      <c r="JV2" s="67"/>
      <c r="JW2" s="67"/>
      <c r="JX2" s="67"/>
      <c r="JY2" s="67"/>
      <c r="JZ2" s="68"/>
      <c r="KB2" s="66" t="s">
        <v>232</v>
      </c>
      <c r="KC2" s="67"/>
      <c r="KD2" s="67"/>
      <c r="KE2" s="67"/>
      <c r="KF2" s="67"/>
      <c r="KG2" s="67"/>
      <c r="KH2" s="67"/>
      <c r="KI2" s="67"/>
      <c r="KJ2" s="67"/>
      <c r="KK2" s="67"/>
      <c r="KL2" s="67"/>
      <c r="KM2" s="67"/>
      <c r="KN2" s="67"/>
      <c r="KO2" s="67"/>
      <c r="KP2" s="67"/>
      <c r="KQ2" s="67"/>
      <c r="KR2" s="67"/>
      <c r="KS2" s="67"/>
      <c r="KT2" s="67"/>
      <c r="KU2" s="67"/>
      <c r="KV2" s="67"/>
      <c r="KW2" s="67"/>
      <c r="KX2" s="67"/>
      <c r="KY2" s="67"/>
      <c r="KZ2" s="67"/>
      <c r="LA2" s="67"/>
      <c r="LB2" s="67"/>
      <c r="LC2" s="67"/>
      <c r="LD2" s="67"/>
      <c r="LE2" s="67"/>
      <c r="LF2" s="68"/>
      <c r="LH2" s="66" t="s">
        <v>229</v>
      </c>
      <c r="LI2" s="67"/>
      <c r="LJ2" s="67"/>
      <c r="LK2" s="67"/>
      <c r="LL2" s="67"/>
      <c r="LM2" s="67"/>
      <c r="LN2" s="67"/>
      <c r="LO2" s="67"/>
      <c r="LP2" s="67"/>
      <c r="LQ2" s="67"/>
      <c r="LR2" s="67"/>
      <c r="LS2" s="67"/>
      <c r="LT2" s="67"/>
      <c r="LU2" s="67"/>
      <c r="LV2" s="67"/>
      <c r="LW2" s="67"/>
      <c r="LX2" s="67"/>
      <c r="LY2" s="67"/>
      <c r="LZ2" s="67"/>
      <c r="MA2" s="67"/>
      <c r="MB2" s="67"/>
      <c r="MC2" s="67"/>
      <c r="MD2" s="67"/>
      <c r="ME2" s="67"/>
      <c r="MF2" s="67"/>
      <c r="MG2" s="67"/>
      <c r="MH2" s="67"/>
      <c r="MI2" s="67"/>
      <c r="MJ2" s="67"/>
      <c r="MK2" s="67"/>
      <c r="ML2" s="68"/>
      <c r="MN2" s="66" t="s">
        <v>230</v>
      </c>
      <c r="MO2" s="67"/>
      <c r="MP2" s="67"/>
      <c r="MQ2" s="67"/>
      <c r="MR2" s="67"/>
      <c r="MS2" s="67"/>
      <c r="MT2" s="67"/>
      <c r="MU2" s="67"/>
      <c r="MV2" s="67"/>
      <c r="MW2" s="67"/>
      <c r="MX2" s="67"/>
      <c r="MY2" s="67"/>
      <c r="MZ2" s="67"/>
      <c r="NA2" s="67"/>
      <c r="NB2" s="67"/>
      <c r="NC2" s="67"/>
      <c r="ND2" s="67"/>
      <c r="NE2" s="67"/>
      <c r="NF2" s="67"/>
      <c r="NG2" s="67"/>
      <c r="NH2" s="67"/>
      <c r="NI2" s="67"/>
      <c r="NJ2" s="67"/>
      <c r="NK2" s="67"/>
      <c r="NL2" s="67"/>
      <c r="NM2" s="67"/>
      <c r="NN2" s="67"/>
      <c r="NO2" s="67"/>
      <c r="NP2" s="67"/>
      <c r="NQ2" s="67"/>
      <c r="NR2" s="68"/>
      <c r="NT2" s="66" t="s">
        <v>231</v>
      </c>
      <c r="NU2" s="67"/>
      <c r="NV2" s="67"/>
      <c r="NW2" s="67"/>
      <c r="NX2" s="67"/>
      <c r="NY2" s="67"/>
      <c r="NZ2" s="67"/>
      <c r="OA2" s="67"/>
      <c r="OB2" s="67"/>
      <c r="OC2" s="67"/>
      <c r="OD2" s="67"/>
      <c r="OE2" s="67"/>
      <c r="OF2" s="67"/>
      <c r="OG2" s="67"/>
      <c r="OH2" s="67"/>
      <c r="OI2" s="67"/>
      <c r="OJ2" s="67"/>
      <c r="OK2" s="67"/>
      <c r="OL2" s="67"/>
      <c r="OM2" s="67"/>
      <c r="ON2" s="67"/>
      <c r="OO2" s="67"/>
      <c r="OP2" s="67"/>
      <c r="OQ2" s="67"/>
      <c r="OR2" s="67"/>
      <c r="OS2" s="67"/>
      <c r="OT2" s="67"/>
      <c r="OU2" s="67"/>
      <c r="OV2" s="67"/>
      <c r="OW2" s="67"/>
      <c r="OX2" s="68"/>
    </row>
    <row r="3" spans="1:414" ht="60.75" thickBot="1" x14ac:dyDescent="0.3">
      <c r="A3" s="4" t="s">
        <v>225</v>
      </c>
      <c r="B3" s="4" t="s">
        <v>226</v>
      </c>
      <c r="C3" s="4" t="s">
        <v>227</v>
      </c>
      <c r="D3" s="4" t="s">
        <v>222</v>
      </c>
      <c r="E3" s="4" t="s">
        <v>223</v>
      </c>
      <c r="F3" s="4" t="s">
        <v>224</v>
      </c>
      <c r="G3" s="2"/>
      <c r="H3" s="2"/>
      <c r="I3" s="2"/>
      <c r="J3" s="2"/>
      <c r="K3" s="4" t="s">
        <v>225</v>
      </c>
      <c r="L3" s="4" t="s">
        <v>226</v>
      </c>
      <c r="M3" s="4" t="s">
        <v>227</v>
      </c>
      <c r="N3" s="4" t="s">
        <v>222</v>
      </c>
      <c r="O3" s="4" t="s">
        <v>223</v>
      </c>
      <c r="P3" s="4" t="s">
        <v>224</v>
      </c>
      <c r="Q3" s="2"/>
      <c r="R3" s="2"/>
      <c r="S3" s="2"/>
      <c r="T3" s="2"/>
      <c r="U3" s="4" t="s">
        <v>225</v>
      </c>
      <c r="V3" s="4" t="s">
        <v>226</v>
      </c>
      <c r="W3" s="4" t="s">
        <v>227</v>
      </c>
      <c r="X3" s="4" t="s">
        <v>222</v>
      </c>
      <c r="Y3" s="4" t="s">
        <v>223</v>
      </c>
      <c r="Z3" s="4" t="s">
        <v>224</v>
      </c>
      <c r="AA3" s="2"/>
      <c r="AB3" s="2"/>
      <c r="AC3" s="2"/>
      <c r="AD3" s="2"/>
      <c r="AE3" s="4" t="s">
        <v>225</v>
      </c>
      <c r="AF3" s="4" t="s">
        <v>226</v>
      </c>
      <c r="AG3" s="4" t="s">
        <v>227</v>
      </c>
      <c r="AH3" s="4" t="s">
        <v>222</v>
      </c>
      <c r="AI3" s="4" t="s">
        <v>223</v>
      </c>
      <c r="AJ3" s="4" t="s">
        <v>224</v>
      </c>
      <c r="AK3" s="2"/>
      <c r="AL3" s="2"/>
      <c r="AM3" s="2"/>
      <c r="AN3" s="2"/>
      <c r="AO3" s="4" t="s">
        <v>225</v>
      </c>
      <c r="AP3" s="4" t="s">
        <v>226</v>
      </c>
      <c r="AQ3" s="4" t="s">
        <v>227</v>
      </c>
      <c r="AR3" s="4" t="s">
        <v>222</v>
      </c>
      <c r="AS3" s="4" t="s">
        <v>223</v>
      </c>
      <c r="AT3" s="4" t="s">
        <v>224</v>
      </c>
      <c r="AU3" s="2"/>
      <c r="AV3" s="2"/>
      <c r="AW3" s="2"/>
      <c r="AX3" s="2"/>
      <c r="AY3" s="4" t="s">
        <v>225</v>
      </c>
      <c r="AZ3" s="4" t="s">
        <v>226</v>
      </c>
      <c r="BA3" s="4" t="s">
        <v>227</v>
      </c>
      <c r="BB3" s="4" t="s">
        <v>222</v>
      </c>
      <c r="BC3" s="4" t="s">
        <v>223</v>
      </c>
      <c r="BD3" s="4" t="s">
        <v>224</v>
      </c>
      <c r="BE3" s="2"/>
      <c r="BF3" s="2"/>
      <c r="BG3" s="2"/>
      <c r="BH3" s="2"/>
      <c r="BI3" s="4" t="s">
        <v>225</v>
      </c>
      <c r="BJ3" s="4" t="s">
        <v>226</v>
      </c>
      <c r="BK3" s="4" t="s">
        <v>227</v>
      </c>
      <c r="BL3" s="4" t="s">
        <v>222</v>
      </c>
      <c r="BM3" s="4" t="s">
        <v>223</v>
      </c>
      <c r="BN3" s="4" t="s">
        <v>224</v>
      </c>
      <c r="BO3" s="2"/>
      <c r="BP3" s="2"/>
      <c r="BQ3" s="2"/>
      <c r="BR3" s="2"/>
      <c r="BS3" s="4" t="s">
        <v>225</v>
      </c>
      <c r="BT3" s="4" t="s">
        <v>226</v>
      </c>
      <c r="BU3" s="4" t="s">
        <v>227</v>
      </c>
      <c r="BV3" s="4" t="s">
        <v>222</v>
      </c>
      <c r="BW3" s="4" t="s">
        <v>223</v>
      </c>
      <c r="BX3" s="4" t="s">
        <v>224</v>
      </c>
      <c r="BY3" s="2"/>
      <c r="BZ3" s="2"/>
      <c r="CA3" s="2"/>
      <c r="CB3" s="2"/>
      <c r="CC3" s="4" t="s">
        <v>225</v>
      </c>
      <c r="CD3" s="4" t="s">
        <v>226</v>
      </c>
      <c r="CE3" s="4" t="s">
        <v>227</v>
      </c>
      <c r="CF3" s="4" t="s">
        <v>222</v>
      </c>
      <c r="CG3" s="4" t="s">
        <v>223</v>
      </c>
      <c r="CH3" s="4" t="s">
        <v>224</v>
      </c>
      <c r="CI3" s="2"/>
      <c r="CJ3" s="2"/>
      <c r="CK3" s="2"/>
      <c r="CL3" s="2"/>
      <c r="CM3" s="4" t="s">
        <v>225</v>
      </c>
      <c r="CN3" s="4" t="s">
        <v>226</v>
      </c>
      <c r="CO3" s="4" t="s">
        <v>227</v>
      </c>
      <c r="CP3" s="4" t="s">
        <v>222</v>
      </c>
      <c r="CQ3" s="4" t="s">
        <v>223</v>
      </c>
      <c r="CR3" s="4" t="s">
        <v>224</v>
      </c>
      <c r="CS3" s="2"/>
      <c r="CT3" s="2"/>
      <c r="CU3" s="2"/>
      <c r="CV3" s="2"/>
      <c r="CW3" s="4" t="s">
        <v>225</v>
      </c>
      <c r="CX3" s="4" t="s">
        <v>226</v>
      </c>
      <c r="CY3" s="4" t="s">
        <v>227</v>
      </c>
      <c r="CZ3" s="4" t="s">
        <v>222</v>
      </c>
      <c r="DA3" s="4" t="s">
        <v>223</v>
      </c>
      <c r="DB3" s="4" t="s">
        <v>224</v>
      </c>
      <c r="DC3" s="2"/>
      <c r="DD3" s="2"/>
      <c r="DE3" s="2"/>
      <c r="DF3" s="2"/>
      <c r="DG3" s="4" t="s">
        <v>225</v>
      </c>
      <c r="DH3" s="4" t="s">
        <v>226</v>
      </c>
      <c r="DI3" s="4" t="s">
        <v>227</v>
      </c>
      <c r="DJ3" s="4" t="s">
        <v>222</v>
      </c>
      <c r="DK3" s="4" t="s">
        <v>223</v>
      </c>
      <c r="DL3" s="4" t="s">
        <v>224</v>
      </c>
      <c r="DM3" s="2"/>
      <c r="DN3" s="2"/>
      <c r="DO3" s="2"/>
      <c r="DP3" s="2"/>
      <c r="DQ3" s="4" t="s">
        <v>225</v>
      </c>
      <c r="DR3" s="4" t="s">
        <v>226</v>
      </c>
      <c r="DS3" s="4" t="s">
        <v>227</v>
      </c>
      <c r="DT3" s="4" t="s">
        <v>222</v>
      </c>
      <c r="DU3" s="4" t="s">
        <v>223</v>
      </c>
      <c r="DV3" s="4" t="s">
        <v>224</v>
      </c>
      <c r="DW3" s="2"/>
      <c r="DX3" s="2"/>
      <c r="DY3" s="2"/>
      <c r="DZ3" s="2"/>
      <c r="EA3" s="4" t="s">
        <v>225</v>
      </c>
      <c r="EB3" s="4" t="s">
        <v>226</v>
      </c>
      <c r="EC3" s="4" t="s">
        <v>227</v>
      </c>
      <c r="ED3" s="4" t="s">
        <v>222</v>
      </c>
      <c r="EE3" s="4" t="s">
        <v>223</v>
      </c>
      <c r="EF3" s="4" t="s">
        <v>224</v>
      </c>
      <c r="EG3" s="2"/>
      <c r="EH3" s="2"/>
      <c r="EI3" s="2"/>
      <c r="EJ3" s="2"/>
      <c r="EK3" s="4" t="s">
        <v>225</v>
      </c>
      <c r="EL3" s="4" t="s">
        <v>226</v>
      </c>
      <c r="EM3" s="4" t="s">
        <v>227</v>
      </c>
      <c r="EN3" s="4" t="s">
        <v>222</v>
      </c>
      <c r="EO3" s="4" t="s">
        <v>223</v>
      </c>
      <c r="EP3" s="4" t="s">
        <v>224</v>
      </c>
      <c r="EQ3" s="2"/>
      <c r="ER3" s="2"/>
      <c r="ES3" s="2"/>
      <c r="ET3" s="2"/>
      <c r="EU3" s="4" t="s">
        <v>225</v>
      </c>
      <c r="EV3" s="4" t="s">
        <v>226</v>
      </c>
      <c r="EW3" s="4" t="s">
        <v>227</v>
      </c>
      <c r="EX3" s="4" t="s">
        <v>222</v>
      </c>
      <c r="EY3" s="4" t="s">
        <v>223</v>
      </c>
      <c r="EZ3" s="4" t="s">
        <v>224</v>
      </c>
      <c r="FA3" s="2"/>
      <c r="FB3" s="2"/>
      <c r="FC3" s="2"/>
      <c r="FD3" s="2"/>
      <c r="FE3" s="4" t="s">
        <v>225</v>
      </c>
      <c r="FF3" s="4" t="s">
        <v>226</v>
      </c>
      <c r="FG3" s="4" t="s">
        <v>227</v>
      </c>
      <c r="FH3" s="4" t="s">
        <v>222</v>
      </c>
      <c r="FI3" s="4" t="s">
        <v>223</v>
      </c>
      <c r="FJ3" s="4" t="s">
        <v>224</v>
      </c>
      <c r="FK3" s="2"/>
      <c r="FL3" s="2"/>
      <c r="FM3" s="2"/>
      <c r="FN3" s="2"/>
      <c r="FO3" s="4" t="s">
        <v>225</v>
      </c>
      <c r="FP3" s="4" t="s">
        <v>226</v>
      </c>
      <c r="FQ3" s="4" t="s">
        <v>227</v>
      </c>
      <c r="FR3" s="4" t="s">
        <v>222</v>
      </c>
      <c r="FS3" s="4" t="s">
        <v>223</v>
      </c>
      <c r="FT3" s="4" t="s">
        <v>224</v>
      </c>
      <c r="FU3" s="2"/>
      <c r="FV3" s="2"/>
      <c r="FW3" s="2"/>
      <c r="FX3" s="2"/>
      <c r="FY3" s="4" t="s">
        <v>225</v>
      </c>
      <c r="FZ3" s="4" t="s">
        <v>226</v>
      </c>
      <c r="GA3" s="4" t="s">
        <v>227</v>
      </c>
      <c r="GB3" s="4" t="s">
        <v>222</v>
      </c>
      <c r="GC3" s="4" t="s">
        <v>223</v>
      </c>
      <c r="GD3" s="4" t="s">
        <v>224</v>
      </c>
      <c r="GE3" s="2"/>
      <c r="GF3" s="2"/>
      <c r="GG3" s="2"/>
      <c r="GH3" s="2"/>
      <c r="GI3" s="4" t="s">
        <v>225</v>
      </c>
      <c r="GJ3" s="4" t="s">
        <v>226</v>
      </c>
      <c r="GK3" s="4" t="s">
        <v>227</v>
      </c>
      <c r="GL3" s="4" t="s">
        <v>222</v>
      </c>
      <c r="GM3" s="4" t="s">
        <v>223</v>
      </c>
      <c r="GN3" s="4" t="s">
        <v>224</v>
      </c>
      <c r="GO3" s="2"/>
      <c r="GP3" s="2"/>
      <c r="GQ3" s="2"/>
      <c r="GR3" s="2"/>
      <c r="GS3" s="4" t="s">
        <v>225</v>
      </c>
      <c r="GT3" s="4" t="s">
        <v>226</v>
      </c>
      <c r="GU3" s="4" t="s">
        <v>227</v>
      </c>
      <c r="GV3" s="4" t="s">
        <v>222</v>
      </c>
      <c r="GW3" s="4" t="s">
        <v>223</v>
      </c>
      <c r="GX3" s="4" t="s">
        <v>224</v>
      </c>
      <c r="GY3" s="2"/>
      <c r="GZ3" s="2"/>
      <c r="HA3" s="2"/>
      <c r="HB3" s="2"/>
      <c r="HC3" s="4" t="s">
        <v>225</v>
      </c>
      <c r="HD3" s="4" t="s">
        <v>226</v>
      </c>
      <c r="HE3" s="4" t="s">
        <v>227</v>
      </c>
      <c r="HF3" s="4" t="s">
        <v>222</v>
      </c>
      <c r="HG3" s="4" t="s">
        <v>223</v>
      </c>
      <c r="HH3" s="4" t="s">
        <v>224</v>
      </c>
      <c r="HI3" s="2"/>
      <c r="HJ3" s="2"/>
      <c r="HK3" s="2"/>
      <c r="HL3" s="2"/>
      <c r="HM3" s="4" t="s">
        <v>225</v>
      </c>
      <c r="HN3" s="4" t="s">
        <v>226</v>
      </c>
      <c r="HO3" s="4" t="s">
        <v>227</v>
      </c>
      <c r="HP3" s="4" t="s">
        <v>222</v>
      </c>
      <c r="HQ3" s="4" t="s">
        <v>223</v>
      </c>
      <c r="HR3" s="4" t="s">
        <v>224</v>
      </c>
      <c r="HS3" s="2"/>
      <c r="HT3" s="2"/>
      <c r="HU3" s="2"/>
      <c r="HV3" s="2"/>
      <c r="HW3" s="4" t="s">
        <v>225</v>
      </c>
      <c r="HX3" s="4" t="s">
        <v>226</v>
      </c>
      <c r="HY3" s="4" t="s">
        <v>227</v>
      </c>
      <c r="HZ3" s="4" t="s">
        <v>222</v>
      </c>
      <c r="IA3" s="4" t="s">
        <v>223</v>
      </c>
      <c r="IB3" s="4" t="s">
        <v>224</v>
      </c>
      <c r="IC3" s="2"/>
      <c r="ID3" s="2"/>
      <c r="IE3" s="2"/>
      <c r="IF3" s="2"/>
      <c r="IG3" s="4" t="s">
        <v>225</v>
      </c>
      <c r="IH3" s="4" t="s">
        <v>226</v>
      </c>
      <c r="II3" s="4" t="s">
        <v>227</v>
      </c>
      <c r="IJ3" s="4" t="s">
        <v>222</v>
      </c>
      <c r="IK3" s="4" t="s">
        <v>223</v>
      </c>
      <c r="IL3" s="4" t="s">
        <v>224</v>
      </c>
      <c r="IN3" s="8"/>
      <c r="IO3" s="9" t="s">
        <v>153</v>
      </c>
      <c r="IP3" s="7"/>
      <c r="IQ3" s="8"/>
      <c r="IR3" s="9" t="s">
        <v>152</v>
      </c>
      <c r="IV3" s="12" t="s">
        <v>181</v>
      </c>
      <c r="IW3" s="12" t="s">
        <v>182</v>
      </c>
      <c r="IX3" s="12" t="s">
        <v>183</v>
      </c>
      <c r="IY3" s="12" t="s">
        <v>184</v>
      </c>
      <c r="IZ3" s="12" t="s">
        <v>185</v>
      </c>
      <c r="JA3" s="12" t="s">
        <v>186</v>
      </c>
      <c r="JB3" s="12" t="s">
        <v>187</v>
      </c>
      <c r="JC3" s="12" t="s">
        <v>188</v>
      </c>
      <c r="JD3" s="12" t="s">
        <v>189</v>
      </c>
      <c r="JE3" s="12" t="s">
        <v>190</v>
      </c>
      <c r="JF3" s="12" t="s">
        <v>191</v>
      </c>
      <c r="JG3" s="12" t="s">
        <v>192</v>
      </c>
      <c r="JH3" s="12" t="s">
        <v>193</v>
      </c>
      <c r="JI3" s="12" t="s">
        <v>194</v>
      </c>
      <c r="JJ3" s="12" t="s">
        <v>195</v>
      </c>
      <c r="JK3" s="12" t="s">
        <v>196</v>
      </c>
      <c r="JL3" s="12" t="s">
        <v>197</v>
      </c>
      <c r="JM3" s="12" t="s">
        <v>198</v>
      </c>
      <c r="JN3" s="12" t="s">
        <v>199</v>
      </c>
      <c r="JO3" s="12" t="s">
        <v>200</v>
      </c>
      <c r="JP3" s="12" t="s">
        <v>201</v>
      </c>
      <c r="JQ3" s="12" t="s">
        <v>202</v>
      </c>
      <c r="JR3" s="12" t="s">
        <v>203</v>
      </c>
      <c r="JS3" s="12" t="s">
        <v>204</v>
      </c>
      <c r="JT3" s="12" t="s">
        <v>205</v>
      </c>
      <c r="JU3" s="23" t="s">
        <v>206</v>
      </c>
      <c r="JV3" s="37" t="s">
        <v>207</v>
      </c>
      <c r="JW3" s="30"/>
      <c r="JX3" s="38" t="s">
        <v>208</v>
      </c>
      <c r="JY3" s="39" t="s">
        <v>212</v>
      </c>
      <c r="JZ3" s="25"/>
      <c r="KA3" s="11"/>
      <c r="KB3" s="12" t="s">
        <v>181</v>
      </c>
      <c r="KC3" s="12" t="s">
        <v>182</v>
      </c>
      <c r="KD3" s="12" t="s">
        <v>183</v>
      </c>
      <c r="KE3" s="12" t="s">
        <v>184</v>
      </c>
      <c r="KF3" s="12" t="s">
        <v>185</v>
      </c>
      <c r="KG3" s="12" t="s">
        <v>186</v>
      </c>
      <c r="KH3" s="12" t="s">
        <v>187</v>
      </c>
      <c r="KI3" s="12" t="s">
        <v>188</v>
      </c>
      <c r="KJ3" s="12" t="s">
        <v>189</v>
      </c>
      <c r="KK3" s="12" t="s">
        <v>190</v>
      </c>
      <c r="KL3" s="12" t="s">
        <v>191</v>
      </c>
      <c r="KM3" s="12" t="s">
        <v>192</v>
      </c>
      <c r="KN3" s="12" t="s">
        <v>193</v>
      </c>
      <c r="KO3" s="12" t="s">
        <v>194</v>
      </c>
      <c r="KP3" s="12" t="s">
        <v>195</v>
      </c>
      <c r="KQ3" s="12" t="s">
        <v>196</v>
      </c>
      <c r="KR3" s="12" t="s">
        <v>197</v>
      </c>
      <c r="KS3" s="12" t="s">
        <v>198</v>
      </c>
      <c r="KT3" s="12" t="s">
        <v>199</v>
      </c>
      <c r="KU3" s="12" t="s">
        <v>200</v>
      </c>
      <c r="KV3" s="12" t="s">
        <v>201</v>
      </c>
      <c r="KW3" s="12" t="s">
        <v>202</v>
      </c>
      <c r="KX3" s="12" t="s">
        <v>203</v>
      </c>
      <c r="KY3" s="12" t="s">
        <v>204</v>
      </c>
      <c r="KZ3" s="12" t="s">
        <v>205</v>
      </c>
      <c r="LA3" s="23" t="s">
        <v>206</v>
      </c>
      <c r="LB3" s="37" t="s">
        <v>207</v>
      </c>
      <c r="LC3" s="30"/>
      <c r="LD3" s="38" t="s">
        <v>208</v>
      </c>
      <c r="LE3" s="39" t="s">
        <v>212</v>
      </c>
      <c r="LF3" s="25"/>
      <c r="LG3" s="11"/>
      <c r="LH3" s="12" t="s">
        <v>181</v>
      </c>
      <c r="LI3" s="12" t="s">
        <v>182</v>
      </c>
      <c r="LJ3" s="12" t="s">
        <v>183</v>
      </c>
      <c r="LK3" s="12" t="s">
        <v>184</v>
      </c>
      <c r="LL3" s="12" t="s">
        <v>185</v>
      </c>
      <c r="LM3" s="12" t="s">
        <v>186</v>
      </c>
      <c r="LN3" s="12" t="s">
        <v>187</v>
      </c>
      <c r="LO3" s="12" t="s">
        <v>188</v>
      </c>
      <c r="LP3" s="12" t="s">
        <v>189</v>
      </c>
      <c r="LQ3" s="12" t="s">
        <v>190</v>
      </c>
      <c r="LR3" s="12" t="s">
        <v>191</v>
      </c>
      <c r="LS3" s="12" t="s">
        <v>192</v>
      </c>
      <c r="LT3" s="12" t="s">
        <v>193</v>
      </c>
      <c r="LU3" s="12" t="s">
        <v>194</v>
      </c>
      <c r="LV3" s="12" t="s">
        <v>195</v>
      </c>
      <c r="LW3" s="12" t="s">
        <v>196</v>
      </c>
      <c r="LX3" s="12" t="s">
        <v>197</v>
      </c>
      <c r="LY3" s="12" t="s">
        <v>198</v>
      </c>
      <c r="LZ3" s="12" t="s">
        <v>199</v>
      </c>
      <c r="MA3" s="12" t="s">
        <v>200</v>
      </c>
      <c r="MB3" s="12" t="s">
        <v>201</v>
      </c>
      <c r="MC3" s="12" t="s">
        <v>202</v>
      </c>
      <c r="MD3" s="12" t="s">
        <v>203</v>
      </c>
      <c r="ME3" s="12" t="s">
        <v>204</v>
      </c>
      <c r="MF3" s="12" t="s">
        <v>205</v>
      </c>
      <c r="MG3" s="23" t="s">
        <v>206</v>
      </c>
      <c r="MH3" s="37" t="s">
        <v>207</v>
      </c>
      <c r="MI3" s="30"/>
      <c r="MJ3" s="38" t="s">
        <v>208</v>
      </c>
      <c r="MK3" s="39" t="s">
        <v>212</v>
      </c>
      <c r="ML3" s="25"/>
      <c r="MM3" s="11"/>
      <c r="MN3" s="12" t="s">
        <v>181</v>
      </c>
      <c r="MO3" s="12" t="s">
        <v>182</v>
      </c>
      <c r="MP3" s="12" t="s">
        <v>183</v>
      </c>
      <c r="MQ3" s="12" t="s">
        <v>184</v>
      </c>
      <c r="MR3" s="12" t="s">
        <v>185</v>
      </c>
      <c r="MS3" s="12" t="s">
        <v>186</v>
      </c>
      <c r="MT3" s="12" t="s">
        <v>187</v>
      </c>
      <c r="MU3" s="12" t="s">
        <v>188</v>
      </c>
      <c r="MV3" s="12" t="s">
        <v>189</v>
      </c>
      <c r="MW3" s="12" t="s">
        <v>190</v>
      </c>
      <c r="MX3" s="12" t="s">
        <v>191</v>
      </c>
      <c r="MY3" s="12" t="s">
        <v>192</v>
      </c>
      <c r="MZ3" s="12" t="s">
        <v>193</v>
      </c>
      <c r="NA3" s="12" t="s">
        <v>194</v>
      </c>
      <c r="NB3" s="12" t="s">
        <v>195</v>
      </c>
      <c r="NC3" s="12" t="s">
        <v>196</v>
      </c>
      <c r="ND3" s="12" t="s">
        <v>197</v>
      </c>
      <c r="NE3" s="12" t="s">
        <v>198</v>
      </c>
      <c r="NF3" s="12" t="s">
        <v>199</v>
      </c>
      <c r="NG3" s="12" t="s">
        <v>200</v>
      </c>
      <c r="NH3" s="12" t="s">
        <v>201</v>
      </c>
      <c r="NI3" s="12" t="s">
        <v>202</v>
      </c>
      <c r="NJ3" s="12" t="s">
        <v>203</v>
      </c>
      <c r="NK3" s="12" t="s">
        <v>204</v>
      </c>
      <c r="NL3" s="12" t="s">
        <v>205</v>
      </c>
      <c r="NM3" s="23" t="s">
        <v>206</v>
      </c>
      <c r="NN3" s="37" t="s">
        <v>207</v>
      </c>
      <c r="NO3" s="30"/>
      <c r="NP3" s="38" t="s">
        <v>208</v>
      </c>
      <c r="NQ3" s="39" t="s">
        <v>212</v>
      </c>
      <c r="NR3" s="25"/>
      <c r="NS3" s="11"/>
      <c r="NT3" s="12" t="s">
        <v>181</v>
      </c>
      <c r="NU3" s="12" t="s">
        <v>182</v>
      </c>
      <c r="NV3" s="12" t="s">
        <v>183</v>
      </c>
      <c r="NW3" s="12" t="s">
        <v>184</v>
      </c>
      <c r="NX3" s="12" t="s">
        <v>185</v>
      </c>
      <c r="NY3" s="12" t="s">
        <v>186</v>
      </c>
      <c r="NZ3" s="12" t="s">
        <v>187</v>
      </c>
      <c r="OA3" s="12" t="s">
        <v>188</v>
      </c>
      <c r="OB3" s="12" t="s">
        <v>189</v>
      </c>
      <c r="OC3" s="12" t="s">
        <v>190</v>
      </c>
      <c r="OD3" s="12" t="s">
        <v>191</v>
      </c>
      <c r="OE3" s="12" t="s">
        <v>192</v>
      </c>
      <c r="OF3" s="12" t="s">
        <v>193</v>
      </c>
      <c r="OG3" s="12" t="s">
        <v>194</v>
      </c>
      <c r="OH3" s="12" t="s">
        <v>195</v>
      </c>
      <c r="OI3" s="12" t="s">
        <v>196</v>
      </c>
      <c r="OJ3" s="12" t="s">
        <v>197</v>
      </c>
      <c r="OK3" s="12" t="s">
        <v>198</v>
      </c>
      <c r="OL3" s="12" t="s">
        <v>199</v>
      </c>
      <c r="OM3" s="12" t="s">
        <v>200</v>
      </c>
      <c r="ON3" s="12" t="s">
        <v>201</v>
      </c>
      <c r="OO3" s="12" t="s">
        <v>202</v>
      </c>
      <c r="OP3" s="12" t="s">
        <v>203</v>
      </c>
      <c r="OQ3" s="12" t="s">
        <v>204</v>
      </c>
      <c r="OR3" s="12" t="s">
        <v>205</v>
      </c>
      <c r="OS3" s="23" t="s">
        <v>206</v>
      </c>
      <c r="OT3" s="37" t="s">
        <v>207</v>
      </c>
      <c r="OU3" s="30"/>
      <c r="OV3" s="38" t="s">
        <v>208</v>
      </c>
      <c r="OW3" s="39" t="s">
        <v>212</v>
      </c>
      <c r="OX3" s="25"/>
    </row>
    <row r="4" spans="1:414" thickBot="1" x14ac:dyDescent="0.35">
      <c r="A4" s="10">
        <v>-7.6281999999999999E-5</v>
      </c>
      <c r="B4" s="8">
        <v>9.5998000000000003E-4</v>
      </c>
      <c r="C4" s="8">
        <v>-1.48424E-3</v>
      </c>
      <c r="D4" s="10">
        <v>7.5638899999999998E-6</v>
      </c>
      <c r="E4" s="10">
        <v>9.5100700000000002E-5</v>
      </c>
      <c r="F4" s="8">
        <v>1.4703599999999999E-4</v>
      </c>
      <c r="K4" s="10">
        <v>-6.8997000000000004E-5</v>
      </c>
      <c r="L4" s="8">
        <v>1.6540599999999999E-3</v>
      </c>
      <c r="M4" s="8">
        <v>-4.9001999999999997E-4</v>
      </c>
      <c r="N4" s="10">
        <v>3.8506699999999998E-6</v>
      </c>
      <c r="O4" s="10">
        <v>9.2281599999999994E-5</v>
      </c>
      <c r="P4" s="10">
        <v>2.7338599999999999E-5</v>
      </c>
      <c r="S4" s="1"/>
      <c r="U4" s="8">
        <v>1.0525700000000001E-3</v>
      </c>
      <c r="V4" s="8">
        <v>4.9815700000000003E-3</v>
      </c>
      <c r="W4" s="8">
        <v>2.5495999999999998E-4</v>
      </c>
      <c r="X4" s="10">
        <v>3.7856399999999999E-5</v>
      </c>
      <c r="Y4" s="8">
        <v>-1.7916899999999999E-4</v>
      </c>
      <c r="Z4" s="10">
        <v>9.1665900000000006E-6</v>
      </c>
      <c r="AC4" s="1"/>
      <c r="AE4" s="10">
        <v>-7.6401000000000003E-5</v>
      </c>
      <c r="AF4" s="8">
        <v>-1.1264000000000001E-4</v>
      </c>
      <c r="AG4" s="10">
        <v>-5.3971999999999998E-5</v>
      </c>
      <c r="AH4" s="10">
        <v>6.9470500000000005E-5</v>
      </c>
      <c r="AI4" s="8">
        <v>-1.0242E-4</v>
      </c>
      <c r="AJ4" s="10">
        <v>4.90747E-5</v>
      </c>
      <c r="AM4" s="1"/>
      <c r="AO4" s="10">
        <v>-7.6281999999999999E-5</v>
      </c>
      <c r="AP4" s="8">
        <v>9.5998000000000003E-4</v>
      </c>
      <c r="AQ4" s="8">
        <v>-1.48424E-3</v>
      </c>
      <c r="AR4" s="10">
        <v>7.5638899999999998E-6</v>
      </c>
      <c r="AS4" s="10">
        <v>9.5100700000000002E-5</v>
      </c>
      <c r="AT4" s="8">
        <v>1.4703599999999999E-4</v>
      </c>
      <c r="AY4" s="8">
        <v>2.2037599999999999E-3</v>
      </c>
      <c r="AZ4" s="8">
        <v>-6.2885999999999997E-4</v>
      </c>
      <c r="BA4" s="8">
        <v>-5.5849999999999997E-4</v>
      </c>
      <c r="BB4" s="8">
        <v>-2.7435300000000002E-4</v>
      </c>
      <c r="BC4" s="10">
        <v>-7.8297699999999994E-5</v>
      </c>
      <c r="BD4" s="10">
        <v>6.9539699999999994E-5</v>
      </c>
      <c r="BG4" s="1"/>
      <c r="BI4" s="8">
        <v>4.7584E-4</v>
      </c>
      <c r="BJ4" s="8">
        <v>2.99081E-3</v>
      </c>
      <c r="BK4" s="8">
        <v>-1.25527E-3</v>
      </c>
      <c r="BL4" s="10">
        <v>6.0987700000000004E-6</v>
      </c>
      <c r="BM4" s="10">
        <v>-3.8330500000000002E-5</v>
      </c>
      <c r="BN4" s="10">
        <v>-1.6087699999999998E-5</v>
      </c>
      <c r="BQ4" s="1"/>
      <c r="BS4" s="8">
        <v>-2.9997600000000002E-3</v>
      </c>
      <c r="BT4" s="8">
        <v>3.1846000000000001E-4</v>
      </c>
      <c r="BU4" s="8">
        <v>-5.6880899999999998E-3</v>
      </c>
      <c r="BV4" s="10">
        <v>7.2743099999999998E-5</v>
      </c>
      <c r="BW4" s="10">
        <v>7.7275100000000008E-6</v>
      </c>
      <c r="BX4" s="8">
        <v>1.3793400000000001E-4</v>
      </c>
      <c r="CC4" s="8">
        <v>-8.5504000000000005E-4</v>
      </c>
      <c r="CD4" s="8">
        <v>-2.2075999999999999E-4</v>
      </c>
      <c r="CE4" s="8">
        <v>-2.44546E-3</v>
      </c>
      <c r="CF4" s="10">
        <v>-2.0834000000000001E-5</v>
      </c>
      <c r="CG4" s="10">
        <v>5.3795599999999999E-6</v>
      </c>
      <c r="CH4" s="10">
        <v>-5.9586100000000002E-5</v>
      </c>
      <c r="CK4" s="1"/>
      <c r="CM4" s="8">
        <v>-2.7312000000000001E-4</v>
      </c>
      <c r="CN4" s="8">
        <v>1.06992E-3</v>
      </c>
      <c r="CO4" s="8">
        <v>-5.5040999999999998E-4</v>
      </c>
      <c r="CP4" s="10">
        <v>3.7114900000000001E-6</v>
      </c>
      <c r="CQ4" s="10">
        <v>1.45392E-5</v>
      </c>
      <c r="CR4" s="10">
        <v>7.4794900000000003E-6</v>
      </c>
      <c r="CU4" s="1"/>
      <c r="CW4" s="8">
        <v>2.4117999999999999E-4</v>
      </c>
      <c r="CX4" s="8">
        <v>-8.187E-4</v>
      </c>
      <c r="CY4" s="8">
        <v>-6.4053999999999999E-4</v>
      </c>
      <c r="CZ4" s="10">
        <v>2.1794099999999999E-5</v>
      </c>
      <c r="DA4" s="10">
        <v>7.3986999999999995E-5</v>
      </c>
      <c r="DB4" s="10">
        <v>-5.7885900000000001E-5</v>
      </c>
      <c r="DF4" s="1"/>
      <c r="DG4" s="8">
        <v>-2.1315E-4</v>
      </c>
      <c r="DH4" s="8">
        <v>4.2438399999999996E-3</v>
      </c>
      <c r="DI4" s="8">
        <v>-1.7972999999999999E-3</v>
      </c>
      <c r="DJ4" s="10">
        <v>-3.46051E-6</v>
      </c>
      <c r="DK4" s="10">
        <v>-6.8920100000000004E-5</v>
      </c>
      <c r="DL4" s="10">
        <v>-2.9187999999999999E-5</v>
      </c>
      <c r="DO4" s="1"/>
      <c r="DQ4" s="10">
        <v>-4.9443000000000001E-5</v>
      </c>
      <c r="DR4" s="8">
        <v>5.1975999999999997E-4</v>
      </c>
      <c r="DS4" s="8">
        <v>1.32324E-3</v>
      </c>
      <c r="DT4" s="10">
        <v>-2.3225100000000001E-6</v>
      </c>
      <c r="DU4" s="10">
        <v>-2.4406700000000001E-5</v>
      </c>
      <c r="DV4" s="10">
        <v>6.2136800000000005E-5</v>
      </c>
      <c r="DZ4" s="1"/>
      <c r="EA4" s="8">
        <v>-6.4849999999999999E-4</v>
      </c>
      <c r="EB4" s="8">
        <v>1.11958E-3</v>
      </c>
      <c r="EC4" s="8">
        <v>1.9913999999999999E-3</v>
      </c>
      <c r="ED4" s="10">
        <v>2.6653899999999999E-5</v>
      </c>
      <c r="EE4" s="10">
        <v>4.6017699999999998E-5</v>
      </c>
      <c r="EF4" s="10">
        <v>-8.1852800000000003E-5</v>
      </c>
      <c r="EG4" s="1"/>
      <c r="EK4" s="8">
        <v>-1.9435000000000001E-4</v>
      </c>
      <c r="EL4" s="8">
        <v>2.2263700000000001E-3</v>
      </c>
      <c r="EM4" s="8">
        <v>-6.2545000000000005E-4</v>
      </c>
      <c r="EN4" s="10">
        <v>-4.5770100000000002E-6</v>
      </c>
      <c r="EO4" s="10">
        <v>-5.2435600000000003E-5</v>
      </c>
      <c r="EP4" s="10">
        <v>-1.4730500000000001E-5</v>
      </c>
      <c r="ES4" s="1"/>
      <c r="EU4" s="8">
        <v>3.1973E-4</v>
      </c>
      <c r="EV4" s="8">
        <v>2.6740599999999998E-3</v>
      </c>
      <c r="EW4" s="8">
        <v>-4.3255000000000002E-4</v>
      </c>
      <c r="EX4" s="10">
        <v>-8.3650599999999995E-6</v>
      </c>
      <c r="EY4" s="10">
        <v>6.9963900000000003E-5</v>
      </c>
      <c r="EZ4" s="10">
        <v>1.13168E-5</v>
      </c>
      <c r="FC4" s="1"/>
      <c r="FE4" s="10">
        <v>-5.9635000000000001E-5</v>
      </c>
      <c r="FF4" s="8">
        <v>-2.8630000000000002E-4</v>
      </c>
      <c r="FG4" s="8">
        <v>-1.4737999999999999E-4</v>
      </c>
      <c r="FH4" s="10">
        <v>1.7277100000000001E-5</v>
      </c>
      <c r="FI4" s="10">
        <v>-8.2953699999999998E-5</v>
      </c>
      <c r="FJ4" s="10">
        <v>4.2700200000000002E-5</v>
      </c>
      <c r="FM4" s="1"/>
      <c r="FO4" s="8">
        <v>-6.2938999999999996E-4</v>
      </c>
      <c r="FP4" s="8">
        <v>1.56156E-3</v>
      </c>
      <c r="FQ4" s="8">
        <v>-2.1587400000000001E-3</v>
      </c>
      <c r="FR4" s="10">
        <v>-1.7391999999999999E-5</v>
      </c>
      <c r="FS4" s="10">
        <v>-4.3152999999999998E-5</v>
      </c>
      <c r="FT4" s="10">
        <v>-5.96562E-5</v>
      </c>
      <c r="FW4" s="1"/>
      <c r="FY4" s="8">
        <v>-3.1263799999999998E-3</v>
      </c>
      <c r="FZ4" s="8">
        <v>6.5485999999999995E-4</v>
      </c>
      <c r="GA4" s="8">
        <v>-2.0446700000000002E-3</v>
      </c>
      <c r="GB4" s="10">
        <v>-4.6587800000000001E-5</v>
      </c>
      <c r="GC4" s="10">
        <v>-9.7577699999999996E-6</v>
      </c>
      <c r="GD4" s="10">
        <v>-3.0468600000000002E-5</v>
      </c>
      <c r="GG4" s="1"/>
      <c r="GI4" s="8">
        <v>2.0466000000000001E-4</v>
      </c>
      <c r="GJ4" s="8">
        <v>-2.1091999999999999E-4</v>
      </c>
      <c r="GK4" s="8">
        <v>-3.5962E-4</v>
      </c>
      <c r="GL4" s="10">
        <v>-1.0050200000000001E-5</v>
      </c>
      <c r="GM4" s="10">
        <v>-1.0357700000000001E-5</v>
      </c>
      <c r="GN4" s="10">
        <v>1.766E-5</v>
      </c>
      <c r="GQ4" s="1"/>
      <c r="GS4" s="10">
        <v>4.4740000000000002E-5</v>
      </c>
      <c r="GT4" s="8">
        <v>-3.5008000000000001E-4</v>
      </c>
      <c r="GU4" s="10">
        <v>-3.6285000000000002E-5</v>
      </c>
      <c r="GV4" s="10">
        <v>7.7608899999999998E-6</v>
      </c>
      <c r="GW4" s="10">
        <v>6.0730000000000003E-5</v>
      </c>
      <c r="GX4" s="10">
        <v>-6.2942800000000003E-6</v>
      </c>
      <c r="HA4" s="1"/>
      <c r="HC4" s="8">
        <v>1.4101000000000001E-4</v>
      </c>
      <c r="HD4" s="10">
        <v>-3.2416000000000003E-5</v>
      </c>
      <c r="HE4" s="8">
        <v>-3.3929000000000001E-4</v>
      </c>
      <c r="HF4" s="10">
        <v>1.1427899999999999E-5</v>
      </c>
      <c r="HG4" s="10">
        <v>2.6269499999999999E-6</v>
      </c>
      <c r="HH4" s="10">
        <v>-2.7497100000000001E-5</v>
      </c>
      <c r="HK4" s="1"/>
      <c r="HM4" s="10">
        <v>3.8655999999999999E-6</v>
      </c>
      <c r="HN4" s="10">
        <v>6.9543999999999997E-5</v>
      </c>
      <c r="HO4" s="10">
        <v>-2.567E-5</v>
      </c>
      <c r="HP4" s="10">
        <v>7.0548699999999996E-6</v>
      </c>
      <c r="HQ4" s="8">
        <v>-1.26866E-4</v>
      </c>
      <c r="HR4" s="10">
        <v>-4.6829400000000003E-5</v>
      </c>
      <c r="HU4" s="1"/>
      <c r="HW4" s="10">
        <v>3.6622000000000003E-5</v>
      </c>
      <c r="HX4" s="8">
        <v>2.3583999999999999E-4</v>
      </c>
      <c r="HY4" s="8">
        <v>-2.8369000000000002E-4</v>
      </c>
      <c r="HZ4" s="10">
        <v>9.5135400000000007E-6</v>
      </c>
      <c r="IA4" s="10">
        <v>-6.1250300000000005E-5</v>
      </c>
      <c r="IB4" s="10">
        <v>-7.3678300000000002E-5</v>
      </c>
      <c r="IE4" s="1"/>
      <c r="IG4" s="10">
        <v>-7.9803999999999997E-5</v>
      </c>
      <c r="IH4" s="8">
        <v>-3.5293E-4</v>
      </c>
      <c r="II4" s="8">
        <v>-6.3378000000000002E-4</v>
      </c>
      <c r="IJ4" s="10">
        <v>-1.37151E-5</v>
      </c>
      <c r="IK4" s="10">
        <v>6.0640799999999997E-5</v>
      </c>
      <c r="IL4" s="8">
        <v>-1.08896E-4</v>
      </c>
      <c r="IN4" s="8" t="s">
        <v>157</v>
      </c>
      <c r="IO4" s="8" t="s">
        <v>0</v>
      </c>
      <c r="IQ4" s="8" t="s">
        <v>157</v>
      </c>
      <c r="IR4" s="8" t="s">
        <v>1</v>
      </c>
      <c r="IV4" s="8">
        <v>0</v>
      </c>
      <c r="IW4" s="8">
        <f xml:space="preserve"> -0.7384*((IV4)^6) + 3.6251*((IV4)^5) - 6.4812*((IV4)^4) + 5.4883*((IV4)^3) - 2.6327*((IV4)^2) + 1.4845*((IV4)^1) - 0.0041</f>
        <v>-4.1000000000000003E-3</v>
      </c>
      <c r="IX4" s="8">
        <f xml:space="preserve"> -0.6107*((IV4)^6) + 3.0534*((IV4)^5) - 5.5187*((IV4)^4) + 4.6531*((IV4)^3) - 2.1304*((IV4)^2) + 1.2868*((IV4)^1) - 0.0084</f>
        <v>-8.3999999999999995E-3</v>
      </c>
      <c r="IY4" s="8">
        <f xml:space="preserve"> -1.704*((IV4)^6) + 7.8956*((IV4)^5) - 13.786*((IV4)^4) + 11.442*((IV4)^3) - 4.8378*((IV4)^2) + 1.7409*((IV4)^1) - 0.002</f>
        <v>-2E-3</v>
      </c>
      <c r="IZ4" s="8">
        <f xml:space="preserve"> -0.3883*((IV4)^6) + 2.1325*((IV4)^5) - 4.5017*((IV4)^4) + 4.9859*((IV4)^3) - 3.2167*((IV4)^2) + 1.7032*((IV4)^1) + 0.012</f>
        <v>1.2E-2</v>
      </c>
      <c r="JA4" s="8">
        <f xml:space="preserve"> -0.7384*((IV4)^6) + 3.6251*((IV4)^5) - 6.4812*((IV4)^4) + 5.4883*((IV4)^3) - 2.6327*((IV4)^2) + 1.4845*((IV4)^1) - 0.0041</f>
        <v>-4.1000000000000003E-3</v>
      </c>
      <c r="JB4" s="8">
        <f xml:space="preserve"> -3.8259*((IV4)^6) + 19.475*((IV4)^5) - 37.301*((IV4)^4) + 33.462*((IV4)^3) - 14.17*((IV4)^2) + 2.2608*((IV4)^1) + 0.0076</f>
        <v>7.6E-3</v>
      </c>
      <c r="JC4" s="8">
        <f xml:space="preserve"> -1.6743*((IV4)^6) + 10.006*((IV4)^5) - 22.443*((IV4)^4) + 23.472*((IV4)^3) - 11.489*((IV4)^2) + 2.0789*((IV4)^1) + 0.0006</f>
        <v>5.9999999999999995E-4</v>
      </c>
      <c r="JD4" s="8">
        <f xml:space="preserve"> -2.3701*((IV4)^6) + 12.615*((IV4)^5) - 25.116*((IV4)^4) + 23.279*((IV4)^3) - 10.18*((IV4)^2) + 1.714*((IV4)^1) - 0.0094</f>
        <v>-9.4000000000000004E-3</v>
      </c>
      <c r="JE4" s="8">
        <f xml:space="preserve"> -2.0307*((IV4)^6) + 11.684*((IV4)^5) - 25.307*((IV4)^4) + 25.611*((IV4)^3) - 12.194*((IV4)^2) + 2.2154*((IV4)^1) - 0.0161</f>
        <v>-1.61E-2</v>
      </c>
      <c r="JF4" s="8">
        <f xml:space="preserve"> -1.8457*((IV4)^6) + 10.452*((IV4)^5) - 22.128*((IV4)^4) + 21.737*((IV4)^3) - 9.9553*((IV4)^2) + 1.6569*((IV4)^1) + 0.0006</f>
        <v>5.9999999999999995E-4</v>
      </c>
      <c r="JG4" s="8">
        <f xml:space="preserve"> -0.6231*((IV4)^6) + 2.1035*((IV4)^5) - 1.8962*((IV4)^4) + 0.8076*((IV4)^3) - 1.7058*((IV4)^2) + 1.3756*((IV4)^1) - 0.0052</f>
        <v>-5.1999999999999998E-3</v>
      </c>
      <c r="JH4" s="8">
        <f xml:space="preserve"> 1.003*((IV4)^6) - 5.5314*((IV4)^5) + 11.247*((IV4)^4) - 9.1417*((IV4)^3) + 1.6343*((IV4)^2) + 0.8012*((IV4)^1) + 0.0066</f>
        <v>6.6E-3</v>
      </c>
      <c r="JI4" s="8">
        <f xml:space="preserve"> -0.855*((IV4)^6) + 3.3542*((IV4)^5) - 4.3998*((IV4)^4) + 3.0298*((IV4)^3) - 2.4769*((IV4)^2) + 1.3813*((IV4)^1) + 0.0016</f>
        <v>1.6000000000000001E-3</v>
      </c>
      <c r="JJ4" s="8">
        <f xml:space="preserve"> 1.0907*((IV4)^6) - 5.9593*((IV4)^5) + 12.003*((IV4)^4) - 9.7767*((IV4)^3) + 2.0115*((IV4)^2) + 0.6266*((IV4)^1) + 0.0004</f>
        <v>4.0000000000000002E-4</v>
      </c>
      <c r="JK4" s="8">
        <f xml:space="preserve"> 0.1599*((IV4)^6) - 1.3951*((IV4)^5) + 3.6982*((IV4)^4) - 2.9402*((IV4)^3) - 0.5685*((IV4)^2) + 1.0348*((IV4)^1) + 0.007</f>
        <v>7.0000000000000001E-3</v>
      </c>
      <c r="JL4" s="8">
        <f xml:space="preserve"> 0.1487*((IV4)^6) - 1.4513*((IV4)^5) + 4.8675*((IV4)^4) - 6.772*((IV4)^3) + 3.4944*((IV4)^2) + 0.0083*((IV4)^1) + 0.0262</f>
        <v>2.6200000000000001E-2</v>
      </c>
      <c r="JM4" s="8">
        <f xml:space="preserve"> -0.2048*((IV4)^6) + 0.3865*((IV4)^5) + 1.2786*((IV4)^4) - 3.5008*((IV4)^3) + 2.0932*((IV4)^2) + 0.2185*((IV4)^1) + 0.0303</f>
        <v>3.0300000000000001E-2</v>
      </c>
      <c r="JN4" s="8">
        <f xml:space="preserve"> 0.179*((IV4)^6) - 1.6671*((IV4)^5) + 5.2814*((IV4)^4) - 6.8463*((IV4)^3) + 3.1835*((IV4)^2) + 0.1282*((IV4)^1) + 0.0169</f>
        <v>1.6899999999999998E-2</v>
      </c>
      <c r="JO4" s="8">
        <f xml:space="preserve"> -0.1089*((IV4)^6) + 0.0612*((IV4)^5) + 1.5131*((IV4)^4) - 3.3249*((IV4)^3) + 1.8781*((IV4)^2) + 0.3035*((IV4)^1) + 0.02</f>
        <v>0.02</v>
      </c>
      <c r="JP4" s="8">
        <f xml:space="preserve"> -0.068*((IV4)^6) - 0.084*((IV4)^5) + 1.6288*((IV4)^4) - 3.2378*((IV4)^3) + 1.7577*((IV4)^2) + 0.3016*((IV4)^1) + 0.0183</f>
        <v>1.83E-2</v>
      </c>
      <c r="JQ4" s="8">
        <f xml:space="preserve"> -0.8748*((IV4)^6) + 3.7603*((IV4)^5) - 5.2979*((IV4)^4) + 3.3229*((IV4)^3) - 1.8643*((IV4)^2) + 0.8878*((IV4)^1) + 0.0084</f>
        <v>8.3999999999999995E-3</v>
      </c>
      <c r="JR4" s="8">
        <f xml:space="preserve"> 0.2687*((IV4)^6) - 1.0091*((IV4)^5) + 1.997*((IV4)^4) - 1.9453*((IV4)^3) + 0.0989*((IV4)^2) + 0.5199*((IV4)^1) - 0.0076</f>
        <v>-7.6E-3</v>
      </c>
      <c r="JS4" s="8">
        <f xml:space="preserve"> -0.1875*((IV4)^6) + 0.6652*((IV4)^5) - 0.0584*((IV4)^4) - 1.1155*((IV4)^3) + 0.2173*((IV4)^2) + 0.371*((IV4)^1) - 0.0128</f>
        <v>-1.2800000000000001E-2</v>
      </c>
      <c r="JT4" s="8">
        <f xml:space="preserve"> -0.6094*((IV4)^6) + 2.5476*((IV4)^5) - 3.157*((IV4)^4) + 1.1821*((IV4)^3) - 0.4779*((IV4)^2) + 0.424*((IV4)^1) - 0.0154</f>
        <v>-1.54E-2</v>
      </c>
      <c r="JU4" s="24">
        <f xml:space="preserve"> -0.3357*((IV4)^6) + 1.3116*((IV4)^5) - 1.0924*((IV4)^4) - 0.4493*((IV4)^3) + 0.148*((IV4)^2) + 0.3398*((IV4)^1) - 0.0107</f>
        <v>-1.0699999999999999E-2</v>
      </c>
      <c r="JV4" s="34">
        <f>AVERAGE(IW4:JU4)</f>
        <v>2.428E-3</v>
      </c>
      <c r="JW4" s="31"/>
      <c r="JX4" s="35">
        <f>STDEV(IW4:JU4)</f>
        <v>1.2750833959654036E-2</v>
      </c>
      <c r="JY4" s="36">
        <f>JX4/5</f>
        <v>2.5501667919308074E-3</v>
      </c>
      <c r="JZ4" s="26">
        <f>JX4*2.0639</f>
        <v>2.6316446209329963E-2</v>
      </c>
      <c r="KB4" s="8">
        <v>0</v>
      </c>
      <c r="KC4" s="8">
        <f xml:space="preserve"> 0.1151*((IV4)^6) - 0.5586*((IV4)^5) + 1.0051*((IV4)^4) - 0.8304*((IV4)^3) + 0.3308*((IV4)^2) - 0.0644*((IV4)^1) + 0.0049</f>
        <v>4.8999999999999998E-3</v>
      </c>
      <c r="KD4" s="8">
        <f xml:space="preserve"> 0.3523*((IV4)^6) - 1.357*((IV4)^5) + 1.8313*((IV4)^4) - 1.0038*((IV4)^3) + 0.2021*((IV4)^2) - 0.0024*((IV4)^1) + 0.0046</f>
        <v>4.5999999999999999E-3</v>
      </c>
      <c r="KE4" s="8">
        <f xml:space="preserve"> 0.128*((IV4)^6) - 0.5395*((IV4)^5) + 0.8553*((IV4)^4) - 0.6409*((IV4)^3) + 0.2456*((IV4)^2) - 0.0438*((IV4)^1) + 0.004</f>
        <v>4.0000000000000001E-3</v>
      </c>
      <c r="KF4" s="8">
        <f xml:space="preserve"> 0.0611*((IV4)^6) - 0.3778*((IV4)^5) + 0.8706*((IV4)^4) - 0.9448*((IV4)^3) + 0.5047*((IV4)^2) - 0.117*((IV4)^1) - 0.0062</f>
        <v>-6.1999999999999998E-3</v>
      </c>
      <c r="KG4" s="8">
        <f xml:space="preserve"> 0.1151*((IV4)^6) - 0.5586*((IV4)^5) + 1.0051*((IV4)^4) - 0.8304*((IV4)^3) + 0.3308*((IV4)^2) - 0.0644*((IV4)^1) + 0.0049</f>
        <v>4.8999999999999998E-3</v>
      </c>
      <c r="KH4" s="8">
        <f xml:space="preserve"> 0.4712*((IV4)^6) - 2.6101*((IV4)^5) + 5.6096*((IV4)^4) - 5.8662*((IV4)^3) + 3.0387*((IV4)^2) - 0.691*((IV4)^1) - 0.0048</f>
        <v>-4.7999999999999996E-3</v>
      </c>
      <c r="KI4" s="8">
        <f xml:space="preserve"> 0.0785*((IV4)^6) - 0.5579*((IV4)^5) + 1.5505*((IV4)^4) - 2.1072*((IV4)^3) + 1.4185*((IV4)^2) - 0.4228*((IV4)^1) - 0.0004</f>
        <v>-4.0000000000000002E-4</v>
      </c>
      <c r="KJ4" s="8">
        <f xml:space="preserve"> 0.2398*((IV4)^6) - 1.3625*((IV4)^5) + 3.0338*((IV4)^4) - 3.327*((IV4)^3) + 1.834*((IV4)^2) - 0.4569*((IV4)^1) + 0.0047</f>
        <v>4.7000000000000002E-3</v>
      </c>
      <c r="KK4" s="8">
        <f xml:space="preserve"> 0.1096*((IV4)^6) - 0.6817*((IV4)^5) + 1.6889*((IV4)^4) - 2.0958*((IV4)^3) + 1.3272*((IV4)^2) - 0.3861*((IV4)^1) + 0.0012</f>
        <v>1.1999999999999999E-3</v>
      </c>
      <c r="KL4" s="8">
        <f xml:space="preserve"> 0.1083*((IV4)^6) - 0.7005*((IV4)^5) + 1.767*((IV4)^4) - 2.1724*((IV4)^3) + 1.315*((IV4)^2) - 0.3479*((IV4)^1) - 0.0012</f>
        <v>-1.1999999999999999E-3</v>
      </c>
      <c r="KM4" s="8">
        <f xml:space="preserve"> -0.0027*((IV4)^6) + 0.0924*((IV4)^5) - 0.3324*((IV4)^4) + 0.4453*((IV4)^3) - 0.2452*((IV4)^2) + 0.0488*((IV4)^1) - 0.0016</f>
        <v>-1.6000000000000001E-3</v>
      </c>
      <c r="KN4" s="8">
        <f xml:space="preserve"> -0.0212*((IV4)^6) + 0.244*((IV4)^5) - 0.6526*((IV4)^4) + 0.6505*((IV4)^3) - 0.212*((IV4)^2) - 0.0009*((IV4)^1) + 0.0014</f>
        <v>1.4E-3</v>
      </c>
      <c r="KO4" s="8">
        <f xml:space="preserve"> 0.0493*((IV4)^6) - 0.1104*((IV4)^5) - 0.0865*((IV4)^4) + 0.3788*((IV4)^3) - 0.2886*((IV4)^2) + 0.0634*((IV4)^1) + 0.0021</f>
        <v>2.0999999999999999E-3</v>
      </c>
      <c r="KP4" s="8">
        <f xml:space="preserve"> -0.0504*((IV4)^6) + 0.3789*((IV4)^5) - 0.8686*((IV4)^4) + 0.8038*((IV4)^3) - 0.2702*((IV4)^2) + 0.0143*((IV4)^1) - 0.0007</f>
        <v>-6.9999999999999999E-4</v>
      </c>
      <c r="KQ4" s="8">
        <f xml:space="preserve"> -0.2639*((IV4)^6) + 1.3685*((IV4)^5) - 2.6086*((IV4)^4) + 2.2151*((IV4)^3) - 0.7719*((IV4)^2) + 0.0697*((IV4)^1) - 0.0012</f>
        <v>-1.1999999999999999E-3</v>
      </c>
      <c r="KR4" s="8">
        <f xml:space="preserve"> 0.0548*((IV4)^6) - 0.3085*((IV4)^5) + 0.6543*((IV4)^4) - 0.6574*((IV4)^3) + 0.3331*((IV4)^2) - 0.0911*((IV4)^1) + 0.0045</f>
        <v>4.4999999999999997E-3</v>
      </c>
      <c r="KS4" s="8">
        <f xml:space="preserve"> 0.0475*((IV4)^6) - 0.3028*((IV4)^5) + 0.7348*((IV4)^4) - 0.8559*((IV4)^3) + 0.4981*((IV4)^2) - 0.1428*((IV4)^1) - 0.0051</f>
        <v>-5.1000000000000004E-3</v>
      </c>
      <c r="KT4" s="8">
        <f xml:space="preserve"> 0.053*((IV4)^6) - 0.3013*((IV4)^5) + 0.6534*((IV4)^4) - 0.6911*((IV4)^3) + 0.3853*((IV4)^2) - 0.1155*((IV4)^1) - 0.001</f>
        <v>-1E-3</v>
      </c>
      <c r="KU4" s="8">
        <f xml:space="preserve"> 0.0384*((IV4)^6) - 0.24*((IV4)^5) + 0.5726*((IV4)^4) - 0.6592*((IV4)^3) + 0.3861*((IV4)^2) - 0.1154*((IV4)^1) + 0.0002</f>
        <v>2.0000000000000001E-4</v>
      </c>
      <c r="KV4" s="8">
        <f xml:space="preserve"> 0.0523*((IV4)^6) - 0.3226*((IV4)^5) + 0.7654*((IV4)^4) - 0.8701*((IV4)^3) + 0.4849*((IV4)^2) - 0.1232*((IV4)^1) - 0.0042</f>
        <v>-4.1999999999999997E-3</v>
      </c>
      <c r="KW4" s="8">
        <f xml:space="preserve"> -0.0749*((IV4)^6) + 0.2803*((IV4)^5) - 0.3734*((IV4)^4) + 0.2063*((IV4)^3) - 0.0431*((IV4)^2) + 0.0024*((IV4)^1) - 0.0002</f>
        <v>-2.0000000000000001E-4</v>
      </c>
      <c r="KX4" s="8">
        <f xml:space="preserve"> -0.178*((IV4)^6) + 0.7999*((IV4)^5) - 1.3607*((IV4)^4) + 1.0863*((IV4)^3) - 0.4124*((IV4)^2) + 0.0659*((IV4)^1) + 0.0046</f>
        <v>4.5999999999999999E-3</v>
      </c>
      <c r="KY4" s="8">
        <f xml:space="preserve"> -0.0883*((IV4)^6) + 0.3982*((IV4)^5) - 0.6713*((IV4)^4) + 0.5199*((IV4)^3) - 0.1837*((IV4)^2) + 0.0243*((IV4)^1) + 0.0025</f>
        <v>2.5000000000000001E-3</v>
      </c>
      <c r="KZ4" s="8">
        <f xml:space="preserve"> -0.0186*((IV4)^6) + 0.0591*((IV4)^5) - 0.0512*((IV4)^4) - 0.0104*((IV4)^3) + 0.0276*((IV4)^2) - 0.0071*((IV4)^1) + 0.0013</f>
        <v>1.2999999999999999E-3</v>
      </c>
      <c r="LA4" s="24">
        <f xml:space="preserve"> -0.0247*((IV4)^6) + 0.0867*((IV4)^5) - 0.0857*((IV4)^4) - 0.0022*((IV4)^3) + 0.0327*((IV4)^2) - 0.0098*((IV4)^1) - 0.00006</f>
        <v>-6.0000000000000002E-5</v>
      </c>
      <c r="LB4" s="47">
        <f>AVERAGE(KC4:LA4)</f>
        <v>5.6960000000000008E-4</v>
      </c>
      <c r="LC4" s="31"/>
      <c r="LD4" s="42">
        <f>STDEV(KC4:LA4)</f>
        <v>3.3455349348048957E-3</v>
      </c>
      <c r="LE4" s="43">
        <f>LD4/5</f>
        <v>6.6910698696097913E-4</v>
      </c>
      <c r="LF4" s="26">
        <f>LD4*2.0639</f>
        <v>6.9048495519438233E-3</v>
      </c>
      <c r="LH4" s="8">
        <v>0</v>
      </c>
      <c r="LI4" s="8">
        <f xml:space="preserve"> -0.1518*((IV4)^6) + 0.7906*((IV4)^5) - 1.5819*((IV4)^4) + 1.5295*((IV4)^3) - 0.7419*((IV4)^2) + 0.1801*((IV4)^1) + 0.007</f>
        <v>7.0000000000000001E-3</v>
      </c>
      <c r="LJ4" s="8">
        <f xml:space="preserve"> -0.3016*((IV4)^6) + 1.2245*((IV4)^5) - 1.8012*((IV4)^4) + 1.1453*((IV4)^3) - 0.2937*((IV4)^2) + 0.0217*((IV4)^1) + 0.0038</f>
        <v>3.8E-3</v>
      </c>
      <c r="LK4" s="8">
        <f xml:space="preserve"> -0.1237*((IV4)^6) + 0.5022*((IV4)^5) - 0.714*((IV4)^4) + 0.3913*((IV4)^3) - 0.0399*((IV4)^2) - 0.0225*((IV4)^1) - 0.0063</f>
        <v>-6.3E-3</v>
      </c>
      <c r="LL4" s="8">
        <f xml:space="preserve"> -0.0015*((IV4)^6) - 0.0018*((IV4)^5) + 0.0281*((IV4)^4) - 0.06*((IV4)^3) + 0.0443*((IV4)^2) - 0.0002*((IV4)^1) + 0.0058</f>
        <v>5.7999999999999996E-3</v>
      </c>
      <c r="LM4" s="8">
        <f xml:space="preserve"> -0.1518*((IV4)^6) + 0.7906*((IV4)^5) - 1.5819*((IV4)^4) + 1.5295*((IV4)^3) - 0.7419*((IV4)^2) + 0.1801*((IV4)^1) + 0.007</f>
        <v>7.0000000000000001E-3</v>
      </c>
      <c r="LN4" s="8">
        <f xml:space="preserve"> -0.0033*((IV4)^6) + 0.0132*((IV4)^5) - 0.0284*((IV4)^4) + 0.0411*((IV4)^3) - 0.0332*((IV4)^2) + 0.0103*((IV4)^1) - 0.0016</f>
        <v>-1.6000000000000001E-3</v>
      </c>
      <c r="LO4" s="8">
        <f xml:space="preserve"> -0.0169*((IV4)^6) + 0.0995*((IV4)^5) - 0.228*((IV4)^4) + 0.2548*((IV4)^3) - 0.1404*((IV4)^2) + 0.0297*((IV4)^1) - 0.0028</f>
        <v>-2.8E-3</v>
      </c>
      <c r="LP4" s="8">
        <f xml:space="preserve"> -0.0328*((IV4)^6) + 0.1259*((IV4)^5) - 0.1568*((IV4)^4) + 0.0502*((IV4)^3) + 0.0346*((IV4)^2) - 0.0255*((IV4)^1) - 0.0065</f>
        <v>-6.4999999999999997E-3</v>
      </c>
      <c r="LQ4" s="8">
        <f xml:space="preserve"> -0.0106*((IV4)^6) + 0.0664*((IV4)^5) - 0.1667*((IV4)^4) + 0.2104*((IV4)^3) - 0.1335*((IV4)^2) + 0.0308*((IV4)^1) - 0.0098</f>
        <v>-9.7999999999999997E-3</v>
      </c>
      <c r="LR4" s="8">
        <f xml:space="preserve"> -0.0476*((IV4)^6) + 0.2603*((IV4)^5) - 0.5485*((IV4)^4) + 0.5546*((IV4)^3) - 0.2681*((IV4)^2) + 0.0489*((IV4)^1) - 0.0013</f>
        <v>-1.2999999999999999E-3</v>
      </c>
      <c r="LS4" s="8">
        <f xml:space="preserve"> -0.0048*((IV4)^6) + 0.0143*((IV4)^5) + 0.0067*((IV4)^4) - 0.062*((IV4)^3) + 0.0721*((IV4)^2) - 0.0249*((IV4)^1) - 0.0015</f>
        <v>-1.5E-3</v>
      </c>
      <c r="LT4" s="8">
        <f xml:space="preserve"> 0.0994*((IV4)^6) - 0.5127*((IV4)^5) + 0.9949*((IV4)^4) - 0.9234*((IV4)^3) + 0.4204*((IV4)^2) - 0.0856*((IV4)^1) - 0.0021</f>
        <v>-2.0999999999999999E-3</v>
      </c>
      <c r="LU4" s="8">
        <f xml:space="preserve"> 0.0336*((IV4)^6) - 0.1873*((IV4)^5) + 0.4159*((IV4)^4) - 0.4584*((IV4)^3) + 0.254*((IV4)^2) - 0.0579*((IV4)^1) - 0.0003</f>
        <v>-2.9999999999999997E-4</v>
      </c>
      <c r="LV4" s="8">
        <f xml:space="preserve"> 0.1444*((IV4)^6) - 0.7238*((IV4)^5) + 1.3556*((IV4)^4) - 1.1695*((IV4)^3) + 0.4544*((IV4)^2) - 0.0674*((IV4)^1) + 0.0032</f>
        <v>3.2000000000000002E-3</v>
      </c>
      <c r="LW4" s="8">
        <f xml:space="preserve"> 0.3512*((IV4)^6) - 1.7243*((IV4)^5) + 3.1842*((IV4)^4) - 2.7458*((IV4)^3) + 1.1061*((IV4)^2) - 0.1821*((IV4)^1) - 0.001</f>
        <v>-1E-3</v>
      </c>
      <c r="LX4" s="8">
        <f xml:space="preserve"> -0.0311*((IV4)^6) + 0.1556*((IV4)^5) - 0.295*((IV4)^4) + 0.2672*((IV4)^3) - 0.1272*((IV4)^2) + 0.0364*((IV4)^1) - 0.0038</f>
        <v>-3.8E-3</v>
      </c>
      <c r="LY4" s="8">
        <f xml:space="preserve"> -0.0225*((IV4)^6) + 0.0936*((IV4)^5) - 0.1279*((IV4)^4) + 0.0482*((IV4)^3) + 0.0217*((IV4)^2) - 0.0135*((IV4)^1) - 0.0033</f>
        <v>-3.3E-3</v>
      </c>
      <c r="LZ4" s="8">
        <f xml:space="preserve"> -0.037*((IV4)^6) + 0.1714*((IV4)^5) - 0.2962*((IV4)^4) + 0.2424*((IV4)^3) - 0.109*((IV4)^2) + 0.032*((IV4)^1) - 0.0015</f>
        <v>-1.5E-3</v>
      </c>
      <c r="MA4" s="8">
        <f xml:space="preserve"> -0.0162*((IV4)^6) + 0.0791*((IV4)^5) - 0.146*((IV4)^4) + 0.1272*((IV4)^3) - 0.0563*((IV4)^2) + 0.0136*((IV4)^1) - 0.0027</f>
        <v>-2.7000000000000001E-3</v>
      </c>
      <c r="MB4" s="8">
        <f xml:space="preserve"> -0.0149*((IV4)^6) + 0.0778*((IV4)^5) - 0.1573*((IV4)^4) + 0.157*((IV4)^3) - 0.0867*((IV4)^2) + 0.029*((IV4)^1) - 0.0023</f>
        <v>-2.3E-3</v>
      </c>
      <c r="MC4" s="8">
        <f xml:space="preserve"> -0.0413*((IV4)^6) + 0.1605*((IV4)^5) - 0.2114*((IV4)^4) + 0.1027*((IV4)^3) - 0.0114*((IV4)^2) - 0.0052*((IV4)^1) - 0.0015</f>
        <v>-1.5E-3</v>
      </c>
      <c r="MD4" s="8">
        <f xml:space="preserve"> -0.0497*((IV4)^6) + 0.2142*((IV4)^5) - 0.3371*((IV4)^4) + 0.2344*((IV4)^3) - 0.0702*((IV4)^2) + 0.0057*((IV4)^1) + 0.0025</f>
        <v>2.5000000000000001E-3</v>
      </c>
      <c r="ME4" s="8">
        <f xml:space="preserve"> -0.0385*((IV4)^6) + 0.1627*((IV4)^5) - 0.2425*((IV4)^4) + 0.144*((IV4)^3) - 0.0232*((IV4)^2) - 0.0073*((IV4)^1) - 0.0006</f>
        <v>-5.9999999999999995E-4</v>
      </c>
      <c r="MF4" s="8">
        <f xml:space="preserve"> -0.0577*((IV4)^6) + 0.2427*((IV4)^5) - 0.369*((IV4)^4) + 0.2416*((IV4)^3) - 0.0604*((IV4)^2) - 0.0019*((IV4)^1) - 0.0007</f>
        <v>-6.9999999999999999E-4</v>
      </c>
      <c r="MG4" s="24">
        <f xml:space="preserve"> -0.0235*((IV4)^6) + 0.1005*((IV4)^5) - 0.1536*((IV4)^4) + 0.0993*((IV4)^3) - 0.0266*((IV4)^2) + 0.0001*((IV4)^1) + 0.0017</f>
        <v>1.6999999999999999E-3</v>
      </c>
      <c r="MH4" s="40">
        <f>AVERAGE(LI4:MG4)</f>
        <v>-7.4400000000000009E-4</v>
      </c>
      <c r="MI4" s="31"/>
      <c r="MJ4" s="35">
        <f>STDEV(LI4:MG4)</f>
        <v>4.0450669545344575E-3</v>
      </c>
      <c r="MK4" s="36">
        <f>MJ4/5</f>
        <v>8.0901339090689152E-4</v>
      </c>
      <c r="ML4" s="26">
        <f>MJ4*2.0639</f>
        <v>8.3486136874636654E-3</v>
      </c>
      <c r="MN4" s="8">
        <v>0</v>
      </c>
      <c r="MO4" s="8">
        <f xml:space="preserve"> -0.0024*((IV4)^6) + 0.0119*((IV4)^5) - 0.0209*((IV4)^4) + 0.0159*((IV4)^3) - 0.0056*((IV4)^2) + 0.001*((IV4)^1) + 0.00004</f>
        <v>4.0000000000000003E-5</v>
      </c>
      <c r="MP4" s="8">
        <f xml:space="preserve"> -0.0035*((IV4)^6) + 0.0149*((IV4)^5) - 0.024*((IV4)^4) + 0.0184*((IV4)^3) - 0.0071*((IV4)^2) + 0.001*((IV4)^1) + 0.0003</f>
        <v>2.9999999999999997E-4</v>
      </c>
      <c r="MQ4" s="8">
        <f xml:space="preserve"> -0.0043*((IV4)^6) + 0.0219*((IV4)^5) - 0.0416*((IV4)^4) + 0.0365*((IV4)^3) - 0.0153*((IV4)^2) + 0.003*((IV4)^1) + 0.00004</f>
        <v>4.0000000000000003E-5</v>
      </c>
      <c r="MR4" s="8">
        <f xml:space="preserve"> -0.0015*((IV4)^6) + 0.0093*((IV4)^5) - 0.0207*((IV4)^4) + 0.0216*((IV4)^3) - 0.0109*((IV4)^2) + 0.0024*((IV4)^1) - 0.0002</f>
        <v>-2.0000000000000001E-4</v>
      </c>
      <c r="MS4" s="8">
        <f xml:space="preserve"> -0.0024*((IV4)^6) + 0.0119*((IV4)^5) - 0.0209*((IV4)^4) + 0.0159*((IV4)^3) - 0.0056*((IV4)^2) + 0.001*((IV4)^1) + 0.00004</f>
        <v>4.0000000000000003E-5</v>
      </c>
      <c r="MT4" s="8">
        <f xml:space="preserve"> -0.0286*((IV4)^6) + 0.1541*((IV4)^5) - 0.3167*((IV4)^4) + 0.3116*((IV4)^3) - 0.1517*((IV4)^2) + 0.0344*((IV4)^1) + 0.0009</f>
        <v>8.9999999999999998E-4</v>
      </c>
      <c r="MU4" s="8">
        <f xml:space="preserve"> -0.0014*((IV4)^6) + 0.0088*((IV4)^5) - 0.0211*((IV4)^4) + 0.0241*((IV4)^3) - 0.0138*((IV4)^2) + 0.0036*((IV4)^1) + 0.000006</f>
        <v>6.0000000000000002E-6</v>
      </c>
      <c r="MV4" s="8">
        <f xml:space="preserve"> -0.005*((IV4)^6) + 0.0295*((IV4)^5) - 0.0655*((IV4)^4) + 0.0694*((IV4)^3) - 0.0371*((IV4)^2) + 0.0096*((IV4)^1) + 0.00006</f>
        <v>6.0000000000000002E-5</v>
      </c>
      <c r="MW4" s="8">
        <f xml:space="preserve"> -0.003*((IV4)^6) + 0.0176*((IV4)^5) - 0.0392*((IV4)^4) + 0.0418*((IV4)^3) - 0.0224*((IV4)^2) + 0.0056*((IV4)^1) + 0.00003</f>
        <v>3.0000000000000001E-5</v>
      </c>
      <c r="MX4" s="8">
        <f xml:space="preserve"> -0.0004*((IV4)^6) + 0.0028*((IV4)^5) - 0.0067*((IV4)^4) + 0.0077*((IV4)^3) - 0.0044*((IV4)^2) + 0.0012*((IV4)^1) + 0.00006</f>
        <v>6.0000000000000002E-5</v>
      </c>
      <c r="MY4" s="8">
        <f xml:space="preserve"> 0.0031*((IV4)^6) - 0.0158*((IV4)^5) + 0.0289*((IV4)^4) - 0.0244*((IV4)^3) + 0.0103*((IV4)^2) - 0.0018*((IV4)^1) + 0.00008</f>
        <v>8.0000000000000007E-5</v>
      </c>
      <c r="MZ4" s="8">
        <f xml:space="preserve"> -0.0016*((IV4)^6) + 0.0077*((IV4)^5) - 0.0149*((IV4)^4) + 0.0133*((IV4)^3) - 0.0049*((IV4)^2) + 0.001*((IV4)^1) + 0.00008</f>
        <v>8.0000000000000007E-5</v>
      </c>
      <c r="NA4" s="8">
        <f xml:space="preserve"> 0.0009*((IV4)^6) - 0.0058*((IV4)^5) + 0.0133*((IV4)^4) - 0.0142*((IV4)^3) + 0.0077*((IV4)^2) - 0.0016*((IV4)^1) + 0.00003</f>
        <v>3.0000000000000001E-5</v>
      </c>
      <c r="NB4" s="8">
        <f xml:space="preserve"> -0.0019*((IV4)^6) + 0.0092*((IV4)^5) - 0.0181*((IV4)^4) + 0.0168*((IV4)^3) - 0.0068*((IV4)^2) + 0.0014*((IV4)^1) + 0.0003</f>
        <v>2.9999999999999997E-4</v>
      </c>
      <c r="NC4" s="8">
        <f xml:space="preserve"> -0.0014*((IV4)^6) + 0.007*((IV4)^5) - 0.0137*((IV4)^4) + 0.0129*((IV4)^3) - 0.0055*((IV4)^2) + 0.0012*((IV4)^1) + 0.00004</f>
        <v>4.0000000000000003E-5</v>
      </c>
      <c r="ND4" s="8">
        <f xml:space="preserve"> -0.0003*((IV4)^6) + 0.002*((IV4)^5) - 0.0047*((IV4)^4) + 0.005*((IV4)^3) - 0.0026*((IV4)^2) + 0.0009*((IV4)^1) + 0.00004</f>
        <v>4.0000000000000003E-5</v>
      </c>
      <c r="NE4" s="8">
        <f xml:space="preserve"> -0.0011*((IV4)^6) + 0.0068*((IV4)^5) - 0.0159*((IV4)^4) + 0.0176*((IV4)^3) - 0.0098*((IV4)^2) + 0.0028*((IV4)^1) - 0.00007</f>
        <v>-6.9999999999999994E-5</v>
      </c>
      <c r="NF4" s="8">
        <f xml:space="preserve"> -0.0007*((IV4)^6) + 0.0044*((IV4)^5) - 0.0103*((IV4)^4) + 0.0114*((IV4)^3) - 0.0064*((IV4)^2) + 0.002*((IV4)^1) + 0.00003</f>
        <v>3.0000000000000001E-5</v>
      </c>
      <c r="NG4" s="8">
        <f xml:space="preserve"> -0.0002*((IV4)^6) + 0.0016*((IV4)^5) - 0.0043*((IV4)^4) + 0.0054*((IV4)^3) - 0.0034*((IV4)^2) + 0.0012*((IV4)^1) - 0.00002</f>
        <v>-2.0000000000000002E-5</v>
      </c>
      <c r="NH4" s="8">
        <f xml:space="preserve"> -0.0002*((IV4)^6) + 0.0015*((IV4)^5) - 0.0037*((IV4)^4) + 0.0043*((IV4)^3) - 0.0025*((IV4)^2) + 0.0007*((IV4)^1) - 0.000009</f>
        <v>-9.0000000000000002E-6</v>
      </c>
      <c r="NI4" s="8">
        <f xml:space="preserve"> -0.0004*((IV4)^6) + 0.0028*((IV4)^5) - 0.0067*((IV4)^4) + 0.0068*((IV4)^3) - 0.0033*((IV4)^2) + 0.0006*((IV4)^1) + 0.0001</f>
        <v>1E-4</v>
      </c>
      <c r="NJ4" s="8">
        <f xml:space="preserve"> 0.0006*((IV4)^6) - 0.0023*((IV4)^5) + 0.0032*((IV4)^4) - 0.0019*((IV4)^3) + 0.0003*((IV4)^2) + 0.0001*((IV4)^1) + 0.00002</f>
        <v>2.0000000000000002E-5</v>
      </c>
      <c r="NK4" s="8">
        <f xml:space="preserve"> 0.001*((IV4)^6) - 0.0029*((IV4)^5) + 0.0017*((IV4)^4) + 0.0018*((IV4)^3) - 0.0027*((IV4)^2) + 0.001*((IV4)^1) - 0.0001</f>
        <v>-1E-4</v>
      </c>
      <c r="NL4" s="8">
        <f xml:space="preserve"> -0.0002*((IV4)^6) + 0.0022*((IV4)^5) - 0.0059*((IV4)^4) + 0.0071*((IV4)^3) - 0.0043*((IV4)^2) + 0.0011*((IV4)^1) - 0.00007</f>
        <v>-6.9999999999999994E-5</v>
      </c>
      <c r="NM4" s="24">
        <f xml:space="preserve"> -0.0001*((IV4)^6) + 0.0016*((IV4)^5) - 0.0048*((IV4)^4) + 0.0061*((IV4)^3) - 0.0042*((IV4)^2) + 0.0011*((IV4)^1) + 0.0002</f>
        <v>2.0000000000000001E-4</v>
      </c>
      <c r="NN4" s="45">
        <f>AVERAGE(MO4:NM4)</f>
        <v>7.7080000000000014E-5</v>
      </c>
      <c r="NO4" s="31"/>
      <c r="NP4" s="42">
        <f>STDEV(MO4:NM4)</f>
        <v>2.0236969470089467E-4</v>
      </c>
      <c r="NQ4" s="43">
        <f>NP4/5</f>
        <v>4.0473938940178934E-5</v>
      </c>
      <c r="NR4" s="26">
        <f>NP4*2.0639</f>
        <v>4.1767081289317647E-4</v>
      </c>
      <c r="NT4" s="8">
        <v>0</v>
      </c>
      <c r="NU4" s="8">
        <f xml:space="preserve"> 0.0018*((IV4)^6) - 0.0104*((IV4)^5) + 0.0233*((IV4)^4) - 0.0259*((IV4)^3) + 0.015*((IV4)^2) - 0.0034*((IV4)^1) - 0.0007</f>
        <v>-6.9999999999999999E-4</v>
      </c>
      <c r="NV4" s="8">
        <f xml:space="preserve"> 0.003*((IV4)^6) - 0.0116*((IV4)^5) + 0.0162*((IV4)^4) - 0.0105*((IV4)^3) + 0.004*((IV4)^2) - 0.0011*((IV4)^1) + 0.00007</f>
        <v>6.9999999999999994E-5</v>
      </c>
      <c r="NW4" s="8">
        <f xml:space="preserve"> -0.0046*((IV4)^6) + 0.0218*((IV4)^5) - 0.0366*((IV4)^4) + 0.0254*((IV4)^3) - 0.0057*((IV4)^2) - 0.0003*((IV4)^1) + 0.00008</f>
        <v>8.0000000000000007E-5</v>
      </c>
      <c r="NX4" s="8">
        <f xml:space="preserve"> 0.0001*((IV4)^6) - 0.0009*((IV4)^5) + 0.0024*((IV4)^4) - 0.0037*((IV4)^3) + 0.0031*((IV4)^2) - 0.0008*((IV4)^1) - 0.0003</f>
        <v>-2.9999999999999997E-4</v>
      </c>
      <c r="NY4" s="8">
        <f xml:space="preserve"> 0.0018*((IV4)^6) - 0.0104*((IV4)^5) + 0.0233*((IV4)^4) - 0.0259*((IV4)^3) + 0.015*((IV4)^2) - 0.0034*((IV4)^1) - 0.0007</f>
        <v>-6.9999999999999999E-4</v>
      </c>
      <c r="NZ4" s="8">
        <f xml:space="preserve"> -0.0034*((IV4)^6) + 0.0116*((IV4)^5) - 0.0085*((IV4)^4) - 0.0094*((IV4)^3) + 0.0147*((IV4)^2) - 0.0047*((IV4)^1) - 0.0001</f>
        <v>-1E-4</v>
      </c>
      <c r="OA4" s="8">
        <f xml:space="preserve"> -0.0002*((IV4)^6) + 0.0007*((IV4)^5) - 0.00008*((IV4)^4) - 0.0022*((IV4)^3) + 0.0028*((IV4)^2) - 0.0009*((IV4)^1) - 0.00008</f>
        <v>-8.0000000000000007E-5</v>
      </c>
      <c r="OB4" s="8">
        <f xml:space="preserve"> -0.0057*((IV4)^6) + 0.0263*((IV4)^5) - 0.0436*((IV4)^4) + 0.0304*((IV4)^3) - 0.0073*((IV4)^2) - 0.0001*((IV4)^1) + 0.0004</f>
        <v>4.0000000000000002E-4</v>
      </c>
      <c r="OC4" s="8">
        <f xml:space="preserve"> 0.0005*((IV4)^6) - 0.0032*((IV4)^5) + 0.0085*((IV4)^4) - 0.0118*((IV4)^3) + 0.0084*((IV4)^2) - 0.0022*((IV4)^1) - 0.0002</f>
        <v>-2.0000000000000001E-4</v>
      </c>
      <c r="OD4" s="8">
        <f xml:space="preserve"> -0.0002*((IV4)^6) + 0.0008*((IV4)^5) - 0.0008*((IV4)^4) - 0.0002*((IV4)^3) + 0.0007*((IV4)^2) - 0.0002*((IV4)^1) + 0.000006</f>
        <v>6.0000000000000002E-6</v>
      </c>
      <c r="OE4" s="8">
        <f xml:space="preserve"> 0.0017*((IV4)^6) - 0.0096*((IV4)^5) + 0.0199*((IV4)^4) - 0.0193*((IV4)^3) + 0.0085*((IV4)^2) - 0.0014*((IV4)^1) - 0.000009</f>
        <v>-9.0000000000000002E-6</v>
      </c>
      <c r="OF4" s="8">
        <f xml:space="preserve"> 0.0029*((IV4)^6) - 0.0141*((IV4)^5) + 0.0257*((IV4)^4) - 0.0222*((IV4)^3) + 0.0095*((IV4)^2) - 0.0018*((IV4)^1) - 0.00008</f>
        <v>-8.0000000000000007E-5</v>
      </c>
      <c r="OG4" s="8">
        <f xml:space="preserve"> 0.0009*((IV4)^6) - 0.0053*((IV4)^5) + 0.0115*((IV4)^4) - 0.012*((IV4)^3) + 0.0061*((IV4)^2) - 0.0013*((IV4)^1) + 0.00002</f>
        <v>2.0000000000000002E-5</v>
      </c>
      <c r="OH4" s="8">
        <f xml:space="preserve"> 0.0032*((IV4)^6) - 0.0148*((IV4)^5) + 0.026*((IV4)^4) - 0.0219*((IV4)^3) + 0.0095*((IV4)^2) - 0.0017*((IV4)^1) - 0.0003</f>
        <v>-2.9999999999999997E-4</v>
      </c>
      <c r="OI4" s="8">
        <f xml:space="preserve"> 0.0044*((IV4)^6) - 0.0212*((IV4)^5) + 0.0388*((IV4)^4) - 0.0335*((IV4)^3) + 0.014*((IV4)^2) - 0.0025*((IV4)^1) - 0.00007</f>
        <v>-6.9999999999999994E-5</v>
      </c>
      <c r="OJ4" s="8">
        <f xml:space="preserve"> -0.0004*((IV4)^6) + 0.0021*((IV4)^5) - 0.0045*((IV4)^4) + 0.0044*((IV4)^3) - 0.0019*((IV4)^2) + 0.0004*((IV4)^1) - 0.00007</f>
        <v>-6.9999999999999994E-5</v>
      </c>
      <c r="OK4" s="8">
        <f xml:space="preserve"> -0.0004*((IV4)^6) + 0.0021*((IV4)^5) - 0.0041*((IV4)^4) + 0.0036*((IV4)^3) - 0.0011*((IV4)^2) + 0.000003*((IV4)^1) + 0.00003</f>
        <v>3.0000000000000001E-5</v>
      </c>
      <c r="OL4" s="8">
        <f xml:space="preserve"> -0.0011*((IV4)^6) + 0.006*((IV4)^5) - 0.0125*((IV4)^4) + 0.0123*((IV4)^3) - 0.0056*((IV4)^2) + 0.0011*((IV4)^1) - 0.0001</f>
        <v>-1E-4</v>
      </c>
      <c r="OM4" s="8">
        <f xml:space="preserve"> -0.0003*((IV4)^6) + 0.0016*((IV4)^5) - 0.0036*((IV4)^4) + 0.0039*((IV4)^3) - 0.0019*((IV4)^2) + 0.0004*((IV4)^1) - 0.00007</f>
        <v>-6.9999999999999994E-5</v>
      </c>
      <c r="ON4" s="8">
        <f xml:space="preserve"> -0.0002*((IV4)^6) + 0.0011*((IV4)^5) - 0.0024*((IV4)^4) + 0.0026*((IV4)^3) - 0.0013*((IV4)^2) + 0.0003*((IV4)^1) - 0.00004</f>
        <v>-4.0000000000000003E-5</v>
      </c>
      <c r="OO4" s="8">
        <f xml:space="preserve"> -0.0006*((IV4)^6) + 0.0031*((IV4)^5) - 0.0063*((IV4)^4) + 0.0061*((IV4)^3) - 0.0025*((IV4)^2) + 0.0003*((IV4)^1) - 0.00005</f>
        <v>-5.0000000000000002E-5</v>
      </c>
      <c r="OP4" s="8">
        <f xml:space="preserve"> -0.0001*((IV4)^6) + 0.0008*((IV4)^5) - 0.0024*((IV4)^4) + 0.0029*((IV4)^3) - 0.0015*((IV4)^2) + 0.0002*((IV4)^1) - 0.000003</f>
        <v>-3.0000000000000001E-6</v>
      </c>
      <c r="OQ4" s="8">
        <f xml:space="preserve"> -0.0005*((IV4)^6) + 0.0033*((IV4)^5) - 0.008*((IV4)^4) + 0.0096*((IV4)^3) - 0.0049*((IV4)^2) + 0.0007*((IV4)^1) - 0.00001</f>
        <v>-1.0000000000000001E-5</v>
      </c>
      <c r="OR4" s="8">
        <f xml:space="preserve"> -0.0008*((IV4)^6) + 0.0045*((IV4)^5) - 0.0103*((IV4)^4) + 0.0113*((IV4)^3) - 0.0056*((IV4)^2) + 0.0009*((IV4)^1) - 0.00005</f>
        <v>-5.0000000000000002E-5</v>
      </c>
      <c r="OS4" s="24">
        <f xml:space="preserve"> -0.0015*((IV4)^6) + 0.0082*((IV4)^5) - 0.0174*((IV4)^4) + 0.0176*((IV4)^3) - 0.0081*((IV4)^2) + 0.0013*((IV4)^1) - 0.0002</f>
        <v>-2.0000000000000001E-4</v>
      </c>
      <c r="OT4" s="40">
        <f>AVERAGE(NU4:OS4)</f>
        <v>-1.0104000000000004E-4</v>
      </c>
      <c r="OU4" s="31"/>
      <c r="OV4" s="35">
        <f>STDEV(NU4:OS4)</f>
        <v>2.2469414025885645E-4</v>
      </c>
      <c r="OW4" s="36">
        <f>OV4/5</f>
        <v>4.4938828051771291E-5</v>
      </c>
      <c r="OX4" s="26">
        <f>OV4*2.0639</f>
        <v>4.6374623608025378E-4</v>
      </c>
    </row>
    <row r="5" spans="1:414" ht="14.45" customHeight="1" x14ac:dyDescent="0.25">
      <c r="A5" s="8">
        <v>-1.3138000000000001E-4</v>
      </c>
      <c r="B5" s="8">
        <v>1.2920900000000001E-3</v>
      </c>
      <c r="C5" s="8">
        <v>-1.0140800000000001E-3</v>
      </c>
      <c r="D5" s="10">
        <v>7.5581299999999997E-7</v>
      </c>
      <c r="E5" s="10">
        <v>-5.7844199999999998E-6</v>
      </c>
      <c r="F5" s="8">
        <v>2.8985099999999999E-4</v>
      </c>
      <c r="H5" s="62" t="s">
        <v>150</v>
      </c>
      <c r="I5" s="63"/>
      <c r="K5" s="8">
        <v>-1.9325000000000001E-4</v>
      </c>
      <c r="L5" s="8">
        <v>3.9561700000000002E-3</v>
      </c>
      <c r="M5" s="8">
        <v>-2.6098200000000001E-3</v>
      </c>
      <c r="N5" s="10">
        <v>5.9513000000000001E-6</v>
      </c>
      <c r="O5" s="8">
        <v>1.6193800000000001E-4</v>
      </c>
      <c r="P5" s="10">
        <v>9.1478900000000003E-5</v>
      </c>
      <c r="R5" s="62" t="s">
        <v>150</v>
      </c>
      <c r="S5" s="63"/>
      <c r="U5" s="8">
        <v>4.7415000000000001E-4</v>
      </c>
      <c r="V5" s="8">
        <v>7.0074200000000003E-3</v>
      </c>
      <c r="W5" s="10">
        <v>6.9411000000000003E-5</v>
      </c>
      <c r="X5" s="10">
        <v>2.9753100000000001E-5</v>
      </c>
      <c r="Y5" s="8">
        <v>-3.5462599999999998E-4</v>
      </c>
      <c r="Z5" s="10">
        <v>-6.9028500000000003E-6</v>
      </c>
      <c r="AB5" s="62" t="s">
        <v>150</v>
      </c>
      <c r="AC5" s="63"/>
      <c r="AE5" s="8">
        <v>2.5118100000000002E-3</v>
      </c>
      <c r="AF5" s="8">
        <v>-1.6782699999999999E-3</v>
      </c>
      <c r="AG5" s="8">
        <v>2.1571199999999998E-3</v>
      </c>
      <c r="AH5" s="10">
        <v>1.9579E-5</v>
      </c>
      <c r="AI5" s="8">
        <v>-1.5697899999999999E-4</v>
      </c>
      <c r="AJ5" s="10">
        <v>-2.7977400000000001E-5</v>
      </c>
      <c r="AL5" s="62" t="s">
        <v>150</v>
      </c>
      <c r="AM5" s="63"/>
      <c r="AO5" s="8">
        <v>-1.3138000000000001E-4</v>
      </c>
      <c r="AP5" s="8">
        <v>1.2920900000000001E-3</v>
      </c>
      <c r="AQ5" s="8">
        <v>-1.0140800000000001E-3</v>
      </c>
      <c r="AR5" s="10">
        <v>7.5581299999999997E-7</v>
      </c>
      <c r="AS5" s="10">
        <v>-5.7844199999999998E-6</v>
      </c>
      <c r="AT5" s="8">
        <v>2.8985099999999999E-4</v>
      </c>
      <c r="AV5" s="62" t="s">
        <v>150</v>
      </c>
      <c r="AW5" s="63"/>
      <c r="AY5" s="8">
        <v>2.2622100000000002E-3</v>
      </c>
      <c r="AZ5" s="8">
        <v>-5.8180999999999999E-4</v>
      </c>
      <c r="BA5" s="8">
        <v>-5.4724000000000005E-4</v>
      </c>
      <c r="BB5" s="8">
        <v>-3.33946E-4</v>
      </c>
      <c r="BC5" s="8">
        <v>1.1331400000000001E-4</v>
      </c>
      <c r="BD5" s="10">
        <v>2.3679199999999999E-5</v>
      </c>
      <c r="BF5" s="62" t="s">
        <v>150</v>
      </c>
      <c r="BG5" s="63"/>
      <c r="BI5" s="8">
        <v>1.7673999999999999E-4</v>
      </c>
      <c r="BJ5" s="8">
        <v>1.6647999999999999E-3</v>
      </c>
      <c r="BK5" s="10">
        <v>7.2946000000000003E-5</v>
      </c>
      <c r="BL5" s="10">
        <v>1.16299E-5</v>
      </c>
      <c r="BM5" s="10">
        <v>-6.7457499999999996E-5</v>
      </c>
      <c r="BN5" s="10">
        <v>-4.5263099999999997E-5</v>
      </c>
      <c r="BP5" s="62" t="s">
        <v>150</v>
      </c>
      <c r="BQ5" s="63"/>
      <c r="BS5" s="8">
        <v>-2.92165E-3</v>
      </c>
      <c r="BT5" s="8">
        <v>2.3059E-4</v>
      </c>
      <c r="BU5" s="8">
        <v>-5.4008800000000003E-3</v>
      </c>
      <c r="BV5" s="10">
        <v>9.5891599999999995E-5</v>
      </c>
      <c r="BW5" s="10">
        <v>5.2345000000000001E-5</v>
      </c>
      <c r="BX5" s="8">
        <v>2.8377399999999998E-4</v>
      </c>
      <c r="BZ5" s="62" t="s">
        <v>150</v>
      </c>
      <c r="CA5" s="63"/>
      <c r="CC5" s="8">
        <v>-5.7132000000000005E-4</v>
      </c>
      <c r="CD5" s="8">
        <v>-6.3613000000000005E-4</v>
      </c>
      <c r="CE5" s="8">
        <v>-4.7010899999999998E-3</v>
      </c>
      <c r="CF5" s="10">
        <v>-1.7036300000000002E-5</v>
      </c>
      <c r="CG5" s="10">
        <v>1.67697E-5</v>
      </c>
      <c r="CH5" s="8">
        <v>-1.21439E-4</v>
      </c>
      <c r="CJ5" s="62" t="s">
        <v>150</v>
      </c>
      <c r="CK5" s="63"/>
      <c r="CM5" s="8">
        <v>-3.2259999999999998E-4</v>
      </c>
      <c r="CN5" s="8">
        <v>1.50344E-3</v>
      </c>
      <c r="CO5" s="8">
        <v>-1.4816E-3</v>
      </c>
      <c r="CP5" s="10">
        <v>5.2378000000000001E-6</v>
      </c>
      <c r="CQ5" s="10">
        <v>2.1372299999999999E-5</v>
      </c>
      <c r="CR5" s="10">
        <v>2.2156900000000001E-5</v>
      </c>
      <c r="CT5" s="62" t="s">
        <v>150</v>
      </c>
      <c r="CU5" s="63"/>
      <c r="CW5" s="8">
        <v>3.6811E-4</v>
      </c>
      <c r="CX5" s="8">
        <v>-1.0765799999999999E-3</v>
      </c>
      <c r="CY5" s="8">
        <v>-5.2192000000000004E-4</v>
      </c>
      <c r="CZ5" s="10">
        <v>5.6119699999999997E-5</v>
      </c>
      <c r="DA5" s="8">
        <v>1.54022E-4</v>
      </c>
      <c r="DB5" s="10">
        <v>-2.1071299999999999E-5</v>
      </c>
      <c r="DD5" s="62" t="s">
        <v>150</v>
      </c>
      <c r="DE5" s="63"/>
      <c r="DF5" s="1"/>
      <c r="DG5" s="8">
        <v>-9.4901000000000002E-4</v>
      </c>
      <c r="DH5" s="8">
        <v>5.1414499999999997E-3</v>
      </c>
      <c r="DI5" s="8">
        <v>-1.2398699999999999E-3</v>
      </c>
      <c r="DJ5" s="10">
        <v>3.3009200000000002E-5</v>
      </c>
      <c r="DK5" s="10">
        <v>-1.9411799999999999E-5</v>
      </c>
      <c r="DL5" s="10">
        <v>-5.9932700000000003E-5</v>
      </c>
      <c r="DN5" s="62" t="s">
        <v>150</v>
      </c>
      <c r="DO5" s="63"/>
      <c r="DQ5" s="10">
        <v>1.0540000000000001E-5</v>
      </c>
      <c r="DR5" s="8">
        <v>1.3223899999999999E-3</v>
      </c>
      <c r="DS5" s="8">
        <v>1.34004E-3</v>
      </c>
      <c r="DT5" s="10">
        <v>-4.4820499999999997E-6</v>
      </c>
      <c r="DU5" s="10">
        <v>4.2643099999999998E-5</v>
      </c>
      <c r="DV5" s="10">
        <v>6.0733599999999997E-5</v>
      </c>
      <c r="DX5" s="62" t="s">
        <v>150</v>
      </c>
      <c r="DY5" s="63"/>
      <c r="DZ5" s="1"/>
      <c r="EA5" s="8">
        <v>-9.1850999999999999E-4</v>
      </c>
      <c r="EB5" s="8">
        <v>1.4883800000000001E-3</v>
      </c>
      <c r="EC5" s="8">
        <v>3.0538000000000002E-3</v>
      </c>
      <c r="ED5" s="10">
        <v>5.3426500000000001E-5</v>
      </c>
      <c r="EE5" s="10">
        <v>7.6638599999999995E-5</v>
      </c>
      <c r="EF5" s="8">
        <v>-1.7006700000000001E-4</v>
      </c>
      <c r="EG5" s="1"/>
      <c r="EH5" s="62" t="s">
        <v>150</v>
      </c>
      <c r="EI5" s="63"/>
      <c r="EK5" s="10">
        <v>-5.8091000000000003E-5</v>
      </c>
      <c r="EL5" s="8">
        <v>2.18739E-3</v>
      </c>
      <c r="EM5" s="8">
        <v>-8.5924999999999999E-4</v>
      </c>
      <c r="EN5" s="10">
        <v>2.5157500000000001E-5</v>
      </c>
      <c r="EO5" s="10">
        <v>-4.53818E-5</v>
      </c>
      <c r="EP5" s="10">
        <v>-5.7046200000000003E-5</v>
      </c>
      <c r="ER5" s="62" t="s">
        <v>150</v>
      </c>
      <c r="ES5" s="63"/>
      <c r="EU5" s="8">
        <v>2.349E-3</v>
      </c>
      <c r="EV5" s="8">
        <v>8.4289199999999995E-3</v>
      </c>
      <c r="EW5" s="8">
        <v>-8.4341399999999997E-3</v>
      </c>
      <c r="EX5" s="10">
        <v>1.8606599999999999E-5</v>
      </c>
      <c r="EY5" s="10">
        <v>3.03135E-5</v>
      </c>
      <c r="EZ5" s="10">
        <v>-4.3813000000000002E-5</v>
      </c>
      <c r="FB5" s="62" t="s">
        <v>150</v>
      </c>
      <c r="FC5" s="63"/>
      <c r="FE5" s="8">
        <v>-5.4067999999999998E-4</v>
      </c>
      <c r="FF5" s="8">
        <v>9.1980999999999996E-4</v>
      </c>
      <c r="FG5" s="10">
        <v>-4.7852000000000002E-5</v>
      </c>
      <c r="FH5" s="10">
        <v>-9.3915100000000005E-6</v>
      </c>
      <c r="FI5" s="8">
        <v>-1.7146699999999999E-4</v>
      </c>
      <c r="FJ5" s="10">
        <v>5.00051E-5</v>
      </c>
      <c r="FL5" s="62" t="s">
        <v>150</v>
      </c>
      <c r="FM5" s="63"/>
      <c r="FO5" s="8">
        <v>-6.0709000000000002E-4</v>
      </c>
      <c r="FP5" s="8">
        <v>1.51805E-3</v>
      </c>
      <c r="FQ5" s="8">
        <v>-2.2049299999999999E-3</v>
      </c>
      <c r="FR5" s="10">
        <v>4.6247E-6</v>
      </c>
      <c r="FS5" s="10">
        <v>6.2680199999999997E-6</v>
      </c>
      <c r="FT5" s="8">
        <v>-1.12126E-4</v>
      </c>
      <c r="FV5" s="62" t="s">
        <v>150</v>
      </c>
      <c r="FW5" s="63"/>
      <c r="FY5" s="8">
        <v>-3.8289299999999999E-3</v>
      </c>
      <c r="FZ5" s="8">
        <v>2.1593099999999998E-3</v>
      </c>
      <c r="GA5" s="8">
        <v>-1.1372699999999999E-3</v>
      </c>
      <c r="GB5" s="10">
        <v>-5.4716699999999997E-5</v>
      </c>
      <c r="GC5" s="10">
        <v>-5.5693499999999998E-5</v>
      </c>
      <c r="GD5" s="10">
        <v>-2.76243E-6</v>
      </c>
      <c r="GF5" s="62" t="s">
        <v>150</v>
      </c>
      <c r="GG5" s="63"/>
      <c r="GI5" s="8">
        <v>3.5796999999999999E-4</v>
      </c>
      <c r="GJ5" s="8">
        <v>-5.5256000000000001E-4</v>
      </c>
      <c r="GK5" s="8">
        <v>3.0989E-4</v>
      </c>
      <c r="GL5" s="10">
        <v>-3.09995E-5</v>
      </c>
      <c r="GM5" s="10">
        <v>-2.0511599999999999E-5</v>
      </c>
      <c r="GN5" s="10">
        <v>-2.2388000000000001E-6</v>
      </c>
      <c r="GP5" s="62" t="s">
        <v>150</v>
      </c>
      <c r="GQ5" s="63"/>
      <c r="GS5" s="8">
        <v>2.2787E-4</v>
      </c>
      <c r="GT5" s="8">
        <v>-2.0512500000000001E-3</v>
      </c>
      <c r="GU5" s="8">
        <v>-1.1347200000000001E-3</v>
      </c>
      <c r="GV5" s="10">
        <v>1.17721E-5</v>
      </c>
      <c r="GW5" s="8">
        <v>1.11445E-4</v>
      </c>
      <c r="GX5" s="10">
        <v>-3.90404E-5</v>
      </c>
      <c r="GZ5" s="62" t="s">
        <v>150</v>
      </c>
      <c r="HA5" s="63"/>
      <c r="HC5" s="8">
        <v>-9.5942E-4</v>
      </c>
      <c r="HD5" s="8">
        <v>1.3308300000000001E-3</v>
      </c>
      <c r="HE5" s="8">
        <v>2.3714999999999999E-4</v>
      </c>
      <c r="HF5" s="10">
        <v>3.6458899999999997E-5</v>
      </c>
      <c r="HG5" s="10">
        <v>2.48882E-5</v>
      </c>
      <c r="HH5" s="10">
        <v>-3.6909899999999997E-5</v>
      </c>
      <c r="HJ5" s="62" t="s">
        <v>150</v>
      </c>
      <c r="HK5" s="63"/>
      <c r="HM5" s="8">
        <v>3.8672000000000001E-4</v>
      </c>
      <c r="HN5" s="8">
        <v>4.3007000000000001E-4</v>
      </c>
      <c r="HO5" s="10">
        <v>-1.5605999999999999E-5</v>
      </c>
      <c r="HP5" s="10">
        <v>2.7586999999999999E-5</v>
      </c>
      <c r="HQ5" s="8">
        <v>-2.19497E-4</v>
      </c>
      <c r="HR5" s="10">
        <v>-4.42446E-5</v>
      </c>
      <c r="HT5" s="62" t="s">
        <v>150</v>
      </c>
      <c r="HU5" s="63"/>
      <c r="HW5" s="8">
        <v>2.0256000000000001E-4</v>
      </c>
      <c r="HX5" s="8">
        <v>-5.5099000000000001E-4</v>
      </c>
      <c r="HY5" s="8">
        <v>1.2972E-4</v>
      </c>
      <c r="HZ5" s="10">
        <v>-4.6345000000000003E-6</v>
      </c>
      <c r="IA5" s="8">
        <v>-1.4612199999999999E-4</v>
      </c>
      <c r="IB5" s="8">
        <v>-1.1827E-4</v>
      </c>
      <c r="ID5" s="62" t="s">
        <v>150</v>
      </c>
      <c r="IE5" s="63"/>
      <c r="IG5" s="8">
        <v>7.7601999999999999E-4</v>
      </c>
      <c r="IH5" s="8">
        <v>8.4329000000000001E-4</v>
      </c>
      <c r="II5" s="8">
        <v>1.20064E-3</v>
      </c>
      <c r="IJ5" s="10">
        <v>-5.4784699999999997E-5</v>
      </c>
      <c r="IK5" s="8">
        <v>1.2444999999999999E-4</v>
      </c>
      <c r="IL5" s="8">
        <v>-2.06746E-4</v>
      </c>
      <c r="IN5" s="8" t="s">
        <v>156</v>
      </c>
      <c r="IO5" s="10" t="s">
        <v>2</v>
      </c>
      <c r="IP5" s="1"/>
      <c r="IQ5" s="8" t="s">
        <v>156</v>
      </c>
      <c r="IR5" s="8" t="s">
        <v>3</v>
      </c>
      <c r="IV5" s="8">
        <v>1.6400000000000001E-2</v>
      </c>
      <c r="IW5" s="8">
        <f t="shared" ref="IW5:IW68" si="0" xml:space="preserve"> -0.7384*((IV5)^6) + 3.6251*((IV5)^5) - 6.4812*((IV5)^4) + 5.4883*((IV5)^3) - 2.6327*((IV5)^2) + 1.4845*((IV5)^1) - 0.0041</f>
        <v>1.9561453031641248E-2</v>
      </c>
      <c r="IX5" s="8">
        <f t="shared" ref="IX5:IX68" si="1" xml:space="preserve"> -0.6107*((IV5)^6) + 3.0534*((IV5)^5) - 5.5187*((IV5)^4) + 4.6531*((IV5)^3) - 2.1304*((IV5)^2) + 1.2868*((IV5)^1) - 0.0084</f>
        <v>1.2150656570201776E-2</v>
      </c>
      <c r="IY5" s="8">
        <f t="shared" ref="IY5:IY68" si="2" xml:space="preserve"> -1.704*((IV5)^6) + 7.8956*((IV5)^5) - 13.786*((IV5)^4) + 11.442*((IV5)^3) - 4.8378*((IV5)^2) + 1.7409*((IV5)^1) - 0.002</f>
        <v>2.5299067395084134E-2</v>
      </c>
      <c r="IZ5" s="8">
        <f t="shared" ref="IZ5:IZ68" si="3" xml:space="preserve"> -0.3883*((IV5)^6) + 2.1325*((IV5)^5) - 4.5017*((IV5)^4) + 4.9859*((IV5)^3) - 3.2167*((IV5)^2) + 1.7032*((IV5)^1) + 0.012</f>
        <v>3.908898576541904E-2</v>
      </c>
      <c r="JA5" s="8">
        <f t="shared" ref="JA5:JA68" si="4" xml:space="preserve"> -0.7384*((IV5)^6) + 3.6251*((IV5)^5) - 6.4812*((IV5)^4) + 5.4883*((IV5)^3) - 2.6327*((IV5)^2) + 1.4845*((IV5)^1) - 0.0041</f>
        <v>1.9561453031641248E-2</v>
      </c>
      <c r="JB5" s="8">
        <f t="shared" ref="JB5:JB68" si="5" xml:space="preserve"> -3.8259*((IV5)^6) + 19.475*((IV5)^5) - 37.301*((IV5)^4) + 33.462*((IV5)^3) - 14.17*((IV5)^2) + 2.2608*((IV5)^1) + 0.0076</f>
        <v>4.1010880503193528E-2</v>
      </c>
      <c r="JC5" s="8">
        <f t="shared" ref="JC5:JC68" si="6" xml:space="preserve"> -1.6743*((IV5)^6) + 10.006*((IV5)^5) - 22.443*((IV5)^4) + 23.472*((IV5)^3) - 11.489*((IV5)^2) + 2.0789*((IV5)^1) + 0.0006</f>
        <v>3.1705800560799746E-2</v>
      </c>
      <c r="JD5" s="8">
        <f t="shared" ref="JD5:JD68" si="7" xml:space="preserve"> -2.3701*((IV5)^6) + 12.615*((IV5)^5) - 25.116*((IV5)^4) + 23.279*((IV5)^3) - 10.18*((IV5)^2) + 1.714*((IV5)^1) - 0.0094</f>
        <v>1.6072467606868451E-2</v>
      </c>
      <c r="JE5" s="8">
        <f t="shared" ref="JE5:JE68" si="8" xml:space="preserve"> -2.0307*((IV5)^6) + 11.684*((IV5)^5) - 25.307*((IV5)^4) + 25.611*((IV5)^3) - 12.194*((IV5)^2) + 2.2154*((IV5)^1) - 0.0161</f>
        <v>1.7064013573530833E-2</v>
      </c>
      <c r="JF5" s="8">
        <f t="shared" ref="JF5:JF68" si="9" xml:space="preserve"> -1.8457*((IV5)^6) + 10.452*((IV5)^5) - 22.128*((IV5)^4) + 21.737*((IV5)^3) - 9.9553*((IV5)^2) + 1.6569*((IV5)^1) + 0.0006</f>
        <v>2.5189874837681522E-2</v>
      </c>
      <c r="JG5" s="8">
        <f t="shared" ref="JG5:JG68" si="10" xml:space="preserve"> -0.6231*((IV5)^6) + 2.1035*((IV5)^5) - 1.8962*((IV5)^4) + 0.8076*((IV5)^3) - 1.7058*((IV5)^2) + 1.3756*((IV5)^1) - 0.0052</f>
        <v>1.6904475623650123E-2</v>
      </c>
      <c r="JH5" s="8">
        <f t="shared" ref="JH5:JH68" si="11" xml:space="preserve"> 1.003*((IV5)^6) - 5.5314*((IV5)^5) + 11.247*((IV5)^4) - 9.1417*((IV5)^3) + 1.6343*((IV5)^2) + 0.8012*((IV5)^1) + 0.0066</f>
        <v>2.0139724860626373E-2</v>
      </c>
      <c r="JI5" s="8">
        <f t="shared" ref="JI5:JI68" si="12" xml:space="preserve"> -0.855*((IV5)^6) + 3.3542*((IV5)^5) - 4.3998*((IV5)^4) + 3.0298*((IV5)^3) - 2.4769*((IV5)^2) + 1.3813*((IV5)^1) + 0.0016</f>
        <v>2.3600182937558674E-2</v>
      </c>
      <c r="JJ5" s="8">
        <f t="shared" ref="JJ5:JJ68" si="13" xml:space="preserve"> 1.0907*((IV5)^6) - 5.9593*((IV5)^5) + 12.003*((IV5)^4) - 9.7767*((IV5)^3) + 2.0115*((IV5)^2) + 0.6266*((IV5)^1) + 0.0004</f>
        <v>1.1174989805894139E-2</v>
      </c>
      <c r="JK5" s="8">
        <f t="shared" ref="JK5:JK68" si="14" xml:space="preserve"> 0.1599*((IV5)^6) - 1.3951*((IV5)^5) + 3.6982*((IV5)^4) - 2.9402*((IV5)^3) - 0.5685*((IV5)^2) + 1.0348*((IV5)^1) + 0.007</f>
        <v>2.3805113056331841E-2</v>
      </c>
      <c r="JL5" s="8">
        <f t="shared" ref="JL5:JL68" si="15" xml:space="preserve"> 0.1487*((IV5)^6) - 1.4513*((IV5)^5) + 4.8675*((IV5)^4) - 6.772*((IV5)^3) + 3.4944*((IV5)^2) + 0.0083*((IV5)^1) + 0.0262</f>
        <v>2.7246453304776711E-2</v>
      </c>
      <c r="JM5" s="8">
        <f t="shared" ref="JM5:JM68" si="16" xml:space="preserve"> -0.2048*((IV5)^6) + 0.3865*((IV5)^5) + 1.2786*((IV5)^4) - 3.5008*((IV5)^3) + 2.0932*((IV5)^2) + 0.2185*((IV5)^1) + 0.0303</f>
        <v>3.4431038187052336E-2</v>
      </c>
      <c r="JN5" s="8">
        <f t="shared" ref="JN5:JN68" si="17" xml:space="preserve"> 0.179*((IV5)^6) - 1.6671*((IV5)^5) + 5.2814*((IV5)^4) - 6.8463*((IV5)^3) + 3.1835*((IV5)^2) + 0.1282*((IV5)^1) + 0.0169</f>
        <v>1.9828895593520364E-2</v>
      </c>
      <c r="JO5" s="8">
        <f t="shared" ref="JO5:JO68" si="18" xml:space="preserve"> -0.1089*((IV5)^6) + 0.0612*((IV5)^5) + 1.5131*((IV5)^4) - 3.3249*((IV5)^3) + 1.8781*((IV5)^2) + 0.3035*((IV5)^1) + 0.02</f>
        <v>2.5467977355650893E-2</v>
      </c>
      <c r="JP5" s="8">
        <f t="shared" ref="JP5:JP68" si="19" xml:space="preserve"> -0.068*((IV5)^6) - 0.084*((IV5)^5) + 1.6288*((IV5)^4) - 3.2378*((IV5)^3) + 1.7577*((IV5)^2) + 0.3016*((IV5)^1) + 0.0183</f>
        <v>2.3704826963086525E-2</v>
      </c>
      <c r="JQ5" s="8">
        <f t="shared" ref="JQ5:JQ68" si="20" xml:space="preserve"> -0.8748*((IV5)^6) + 3.7603*((IV5)^5) - 5.2979*((IV5)^4) + 3.3229*((IV5)^3) - 1.8643*((IV5)^2) + 0.8878*((IV5)^1) + 0.0084</f>
        <v>2.2472776194555254E-2</v>
      </c>
      <c r="JR5" s="8">
        <f t="shared" ref="JR5:JR68" si="21" xml:space="preserve"> 0.2687*((IV5)^6) - 1.0091*((IV5)^5) + 1.997*((IV5)^4) - 1.9453*((IV5)^3) + 0.0989*((IV5)^2) + 0.5199*((IV5)^1) - 0.0076</f>
        <v>9.4452280464605697E-4</v>
      </c>
      <c r="JS5" s="8">
        <f t="shared" ref="JS5:JS68" si="22" xml:space="preserve"> -0.1875*((IV5)^6) + 0.6652*((IV5)^5) - 0.0584*((IV5)^4) - 1.1155*((IV5)^3) + 0.2173*((IV5)^2) + 0.371*((IV5)^1) - 0.0128</f>
        <v>-6.6620788391341459E-3</v>
      </c>
      <c r="JT5" s="8">
        <f t="shared" ref="JT5:JT68" si="23" xml:space="preserve"> -0.6094*((IV5)^6) + 2.5476*((IV5)^5) - 3.157*((IV5)^4) + 1.1821*((IV5)^3) - 0.4779*((IV5)^2) + 0.424*((IV5)^1) - 0.0154</f>
        <v>-8.5699471723079193E-3</v>
      </c>
      <c r="JU5" s="24">
        <f t="shared" ref="JU5:JU68" si="24" xml:space="preserve"> -0.3357*((IV5)^6) + 1.3116*((IV5)^5) - 1.0924*((IV5)^4) - 0.4493*((IV5)^3) + 0.148*((IV5)^2) + 0.3398*((IV5)^1) - 0.0107</f>
        <v>-5.0895332312808107E-3</v>
      </c>
      <c r="JV5" s="28">
        <f t="shared" ref="JV5:JV68" si="25">AVERAGE(IW5:JU5)</f>
        <v>1.9044162812827514E-2</v>
      </c>
      <c r="JW5" s="31"/>
      <c r="JX5" s="32">
        <f t="shared" ref="JX5:JX68" si="26">STDEV(IW5:JU5)</f>
        <v>1.2920026919786083E-2</v>
      </c>
      <c r="JY5" s="33">
        <f t="shared" ref="JY5:JY68" si="27">JX5/5</f>
        <v>2.5840053839572166E-3</v>
      </c>
      <c r="JZ5" s="26">
        <f t="shared" ref="JZ5:JZ68" si="28">JX5*2.0639</f>
        <v>2.6665643559746495E-2</v>
      </c>
      <c r="KB5" s="8">
        <v>1.6400000000000001E-2</v>
      </c>
      <c r="KC5" s="8">
        <f t="shared" ref="KC5:KC68" si="29" xml:space="preserve"> 0.1151*((IV5)^6) - 0.5586*((IV5)^5) + 1.0051*((IV5)^4) - 0.8304*((IV5)^3) + 0.3308*((IV5)^2) - 0.0644*((IV5)^1) + 0.0049</f>
        <v>3.9292211680499066E-3</v>
      </c>
      <c r="KD5" s="8">
        <f t="shared" ref="KD5:KD68" si="30" xml:space="preserve"> 0.3523*((IV5)^6) - 1.357*((IV5)^5) + 1.8313*((IV5)^4) - 1.0038*((IV5)^3) + 0.2021*((IV5)^2) - 0.0024*((IV5)^1) + 0.0046</f>
        <v>4.610699982659258E-3</v>
      </c>
      <c r="KE5" s="8">
        <f t="shared" ref="KE5:KE68" si="31" xml:space="preserve"> 0.128*((IV5)^6) - 0.5395*((IV5)^5) + 0.8553*((IV5)^4) - 0.6409*((IV5)^3) + 0.2456*((IV5)^2) - 0.0438*((IV5)^1) + 0.004</f>
        <v>3.3449708363941701E-3</v>
      </c>
      <c r="KF5" s="8">
        <f t="shared" ref="KF5:KF68" si="32" xml:space="preserve"> 0.0611*((IV5)^6) - 0.3778*((IV5)^5) + 0.8706*((IV5)^4) - 0.9448*((IV5)^3) + 0.5047*((IV5)^2) - 0.117*((IV5)^1) - 0.0062</f>
        <v>-7.9871608161593728E-3</v>
      </c>
      <c r="KG5" s="8">
        <f t="shared" ref="KG5:KG68" si="33" xml:space="preserve"> 0.1151*((IV5)^6) - 0.5586*((IV5)^5) + 1.0051*((IV5)^4) - 0.8304*((IV5)^3) + 0.3308*((IV5)^2) - 0.0644*((IV5)^1) + 0.0049</f>
        <v>3.9292211680499066E-3</v>
      </c>
      <c r="KH5" s="8">
        <f t="shared" ref="KH5:KH68" si="34" xml:space="preserve"> 0.4712*((IV5)^6) - 2.6101*((IV5)^5) + 5.6096*((IV5)^4) - 5.8662*((IV5)^3) + 3.0387*((IV5)^2) - 0.691*((IV5)^1) - 0.0048</f>
        <v>-1.5340584019506755E-2</v>
      </c>
      <c r="KI5" s="8">
        <f t="shared" ref="KI5:KI68" si="35" xml:space="preserve"> 0.0785*((IV5)^6) - 0.5579*((IV5)^5) + 1.5505*((IV5)^4) - 2.1072*((IV5)^3) + 1.4185*((IV5)^2) - 0.4228*((IV5)^1) - 0.0004</f>
        <v>-6.9615834791776779E-3</v>
      </c>
      <c r="KJ5" s="8">
        <f t="shared" ref="KJ5:KJ68" si="36" xml:space="preserve"> 0.2398*((IV5)^6) - 1.3625*((IV5)^5) + 3.0338*((IV5)^4) - 3.327*((IV5)^3) + 1.834*((IV5)^2) - 0.4569*((IV5)^1) + 0.0047</f>
        <v>-2.3143447189287875E-3</v>
      </c>
      <c r="KK5" s="8">
        <f t="shared" ref="KK5:KK68" si="37" xml:space="preserve"> 0.1096*((IV5)^6) - 0.6817*((IV5)^5) + 1.6889*((IV5)^4) - 2.0958*((IV5)^3) + 1.3272*((IV5)^2) - 0.3861*((IV5)^1) + 0.0012</f>
        <v>-4.7841993768990261E-3</v>
      </c>
      <c r="KL5" s="8">
        <f t="shared" ref="KL5:KL68" si="38" xml:space="preserve"> 0.1083*((IV5)^6) - 0.7005*((IV5)^5) + 1.767*((IV5)^4) - 2.1724*((IV5)^3) + 1.315*((IV5)^2) - 0.3479*((IV5)^1) - 0.0012</f>
        <v>-6.5613329398249137E-3</v>
      </c>
      <c r="KM5" s="8">
        <f t="shared" ref="KM5:KM68" si="39" xml:space="preserve"> -0.0027*((IV5)^6) + 0.0924*((IV5)^5) - 0.3324*((IV5)^4) + 0.4453*((IV5)^3) - 0.2452*((IV5)^2) + 0.0488*((IV5)^1) - 0.0016</f>
        <v>-8.6368873471265935E-4</v>
      </c>
      <c r="KN5" s="8">
        <f t="shared" ref="KN5:KN68" si="40" xml:space="preserve"> -0.0212*((IV5)^6) + 0.244*((IV5)^5) - 0.6526*((IV5)^4) + 0.6505*((IV5)^3) - 0.212*((IV5)^2) - 0.0009*((IV5)^1) + 0.0014</f>
        <v>1.3310428793875011E-3</v>
      </c>
      <c r="KO5" s="8">
        <f t="shared" ref="KO5:KO68" si="41" xml:space="preserve"> 0.0493*((IV5)^6) - 0.1104*((IV5)^5) - 0.0865*((IV5)^4) + 0.3788*((IV5)^3) - 0.2886*((IV5)^2) + 0.0634*((IV5)^1) + 0.0021</f>
        <v>3.0638026222062718E-3</v>
      </c>
      <c r="KP5" s="8">
        <f t="shared" ref="KP5:KP68" si="42" xml:space="preserve"> -0.0504*((IV5)^6) + 0.3789*((IV5)^5) - 0.8686*((IV5)^4) + 0.8038*((IV5)^3) - 0.2702*((IV5)^2) + 0.0143*((IV5)^1) - 0.0007</f>
        <v>-5.3466986075247655E-4</v>
      </c>
      <c r="KQ5" s="8">
        <f t="shared" ref="KQ5:KQ68" si="43" xml:space="preserve"> -0.2639*((IV5)^6) + 1.3685*((IV5)^5) - 2.6086*((IV5)^4) + 2.2151*((IV5)^3) - 0.7719*((IV5)^2) + 0.0697*((IV5)^1) - 0.0012</f>
        <v>-2.5494662830793133E-4</v>
      </c>
      <c r="KR5" s="8">
        <f t="shared" ref="KR5:KR68" si="44" xml:space="preserve"> 0.0548*((IV5)^6) - 0.3085*((IV5)^5) + 0.6543*((IV5)^4) - 0.6574*((IV5)^3) + 0.3331*((IV5)^2) - 0.0911*((IV5)^1) + 0.0045</f>
        <v>3.0926977882090494E-3</v>
      </c>
      <c r="KS5" s="8">
        <f t="shared" ref="KS5:KS68" si="45" xml:space="preserve"> 0.0475*((IV5)^6) - 0.3028*((IV5)^5) + 0.7348*((IV5)^4) - 0.8559*((IV5)^3) + 0.4981*((IV5)^2) - 0.1428*((IV5)^1) - 0.0051</f>
        <v>-7.3116735542264194E-3</v>
      </c>
      <c r="KT5" s="8">
        <f t="shared" ref="KT5:KT68" si="46" xml:space="preserve"> 0.053*((IV5)^6) - 0.3013*((IV5)^5) + 0.6534*((IV5)^4) - 0.6911*((IV5)^3) + 0.3853*((IV5)^2) - 0.1155*((IV5)^1) - 0.001</f>
        <v>-2.7935712052024591E-3</v>
      </c>
      <c r="KU5" s="8">
        <f t="shared" ref="KU5:KU68" si="47" xml:space="preserve"> 0.0384*((IV5)^6) - 0.24*((IV5)^5) + 0.5726*((IV5)^4) - 0.6592*((IV5)^3) + 0.3861*((IV5)^2) - 0.1154*((IV5)^1) + 0.0002</f>
        <v>-1.5915811006787088E-3</v>
      </c>
      <c r="KV5" s="8">
        <f t="shared" ref="KV5:KV68" si="48" xml:space="preserve"> 0.0523*((IV5)^6) - 0.3226*((IV5)^5) + 0.7654*((IV5)^4) - 0.8701*((IV5)^3) + 0.4849*((IV5)^2) - 0.1232*((IV5)^1) - 0.0042</f>
        <v>-6.0938442714397675E-3</v>
      </c>
      <c r="KW5" s="8">
        <f t="shared" ref="KW5:KW68" si="49" xml:space="preserve"> -0.0749*((IV5)^6) + 0.2803*((IV5)^5) - 0.3734*((IV5)^4) + 0.2063*((IV5)^3) - 0.0431*((IV5)^2) + 0.0024*((IV5)^1) - 0.0002</f>
        <v>-1.7134887873370607E-4</v>
      </c>
      <c r="KX5" s="8">
        <f t="shared" ref="KX5:KX68" si="50" xml:space="preserve"> -0.178*((IV5)^6) + 0.7999*((IV5)^5) - 1.3607*((IV5)^4) + 1.0863*((IV5)^3) - 0.4124*((IV5)^2) + 0.0659*((IV5)^1) + 0.0046</f>
        <v>5.5745350176467047E-3</v>
      </c>
      <c r="KY5" s="8">
        <f t="shared" ref="KY5:KY68" si="51" xml:space="preserve"> -0.0883*((IV5)^6) + 0.3982*((IV5)^5) - 0.6713*((IV5)^4) + 0.5199*((IV5)^3) - 0.1837*((IV5)^2) + 0.0243*((IV5)^1) + 0.0025</f>
        <v>2.8513572069851375E-3</v>
      </c>
      <c r="KZ5" s="8">
        <f t="shared" ref="KZ5:KZ68" si="52" xml:space="preserve"> -0.0186*((IV5)^6) + 0.0591*((IV5)^5) - 0.0512*((IV5)^4) - 0.0104*((IV5)^3) + 0.0276*((IV5)^2) - 0.0071*((IV5)^1) + 0.0013</f>
        <v>1.1909337881533717E-3</v>
      </c>
      <c r="LA5" s="24">
        <f t="shared" ref="LA5:LA68" si="53" xml:space="preserve"> -0.0247*((IV5)^6) + 0.0867*((IV5)^5) - 0.0857*((IV5)^4) - 0.0022*((IV5)^3) + 0.0327*((IV5)^2) - 0.0098*((IV5)^1) - 0.00006</f>
        <v>-2.1194080919288477E-4</v>
      </c>
      <c r="LB5" s="28">
        <f t="shared" ref="LB5:LB68" si="54">AVERAGE(KC5:LA5)</f>
        <v>-1.234319517440091E-3</v>
      </c>
      <c r="LC5" s="31"/>
      <c r="LD5" s="32">
        <f t="shared" ref="LD5:LD68" si="55">STDEV(KC5:LA5)</f>
        <v>5.0314643330252838E-3</v>
      </c>
      <c r="LE5" s="33">
        <f t="shared" ref="LE5:LE68" si="56">LD5/5</f>
        <v>1.0062928666050568E-3</v>
      </c>
      <c r="LF5" s="26">
        <f t="shared" ref="LF5:LF68" si="57">LD5*2.0639</f>
        <v>1.0384439236930882E-2</v>
      </c>
      <c r="LH5" s="8">
        <v>1.6400000000000001E-2</v>
      </c>
      <c r="LI5" s="8">
        <f t="shared" ref="LI5:LI68" si="58" xml:space="preserve"> -0.1518*((IV5)^6) + 0.7906*((IV5)^5) - 1.5819*((IV5)^4) + 1.5295*((IV5)^3) - 0.7419*((IV5)^2) + 0.1801*((IV5)^1) + 0.007</f>
        <v>9.7607316160107163E-3</v>
      </c>
      <c r="LJ5" s="8">
        <f t="shared" ref="LJ5:LJ68" si="59" xml:space="preserve"> -0.3016*((IV5)^6) + 1.2245*((IV5)^5) - 1.8012*((IV5)^4) + 1.1453*((IV5)^3) - 0.2937*((IV5)^2) + 0.0217*((IV5)^1) + 0.0038</f>
        <v>4.0818094511278855E-3</v>
      </c>
      <c r="LK5" s="8">
        <f t="shared" ref="LK5:LK68" si="60" xml:space="preserve"> -0.1237*((IV5)^6) + 0.5022*((IV5)^5) - 0.714*((IV5)^4) + 0.3913*((IV5)^3) - 0.0399*((IV5)^2) - 0.0225*((IV5)^1) - 0.0063</f>
        <v>-6.6780565586156649E-3</v>
      </c>
      <c r="LL5" s="8">
        <f t="shared" ref="LL5:LL68" si="61" xml:space="preserve"> -0.0015*((IV5)^6) - 0.0018*((IV5)^5) + 0.0281*((IV5)^4) - 0.06*((IV5)^3) + 0.0443*((IV5)^2) - 0.0002*((IV5)^1) + 0.0058</f>
        <v>5.8083723019347862E-3</v>
      </c>
      <c r="LM5" s="8">
        <f t="shared" ref="LM5:LM68" si="62" xml:space="preserve"> -0.1518*((IV5)^6) + 0.7906*((IV5)^5) - 1.5819*((IV5)^4) + 1.5295*((IV5)^3) - 0.7419*((IV5)^2) + 0.1801*((IV5)^1) + 0.007</f>
        <v>9.7607316160107163E-3</v>
      </c>
      <c r="LN5" s="8">
        <f t="shared" ref="LN5:LN68" si="63" xml:space="preserve"> -0.0033*((IV5)^6) + 0.0132*((IV5)^5) - 0.0284*((IV5)^4) + 0.0411*((IV5)^3) - 0.0332*((IV5)^2) + 0.0103*((IV5)^1) - 0.0016</f>
        <v>-1.4398302210470327E-3</v>
      </c>
      <c r="LO5" s="8">
        <f t="shared" ref="LO5:LO68" si="64" xml:space="preserve"> -0.0169*((IV5)^6) + 0.0995*((IV5)^5) - 0.228*((IV5)^4) + 0.2548*((IV5)^3) - 0.1404*((IV5)^2) + 0.0297*((IV5)^1) - 0.0028</f>
        <v>-2.3495744511558524E-3</v>
      </c>
      <c r="LP5" s="8">
        <f t="shared" ref="LP5:LP68" si="65" xml:space="preserve"> -0.0328*((IV5)^6) + 0.1259*((IV5)^5) - 0.1568*((IV5)^4) + 0.0502*((IV5)^3) + 0.0346*((IV5)^2) - 0.0255*((IV5)^1) - 0.0065</f>
        <v>-6.9086837487164175E-3</v>
      </c>
      <c r="LQ5" s="8">
        <f t="shared" ref="LQ5:LQ68" si="66" xml:space="preserve"> -0.0106*((IV5)^6) + 0.0664*((IV5)^5) - 0.1667*((IV5)^4) + 0.2104*((IV5)^3) - 0.1335*((IV5)^2) + 0.0308*((IV5)^1) - 0.0098</f>
        <v>-9.3298700778054189E-3</v>
      </c>
      <c r="LR5" s="8">
        <f t="shared" ref="LR5:LR68" si="67" xml:space="preserve"> -0.0476*((IV5)^6) + 0.2603*((IV5)^5) - 0.5485*((IV5)^4) + 0.5546*((IV5)^3) - 0.2681*((IV5)^2) + 0.0489*((IV5)^1) - 0.0013</f>
        <v>-5.6774123677792374E-4</v>
      </c>
      <c r="LS5" s="8">
        <f t="shared" ref="LS5:LS68" si="68" xml:space="preserve"> -0.0048*((IV5)^6) + 0.0143*((IV5)^5) + 0.0067*((IV5)^4) - 0.062*((IV5)^3) + 0.0721*((IV5)^2) - 0.0249*((IV5)^1) - 0.0015</f>
        <v>-1.889240960981809E-3</v>
      </c>
      <c r="LT5" s="8">
        <f t="shared" ref="LT5:LT68" si="69" xml:space="preserve"> 0.0994*((IV5)^6) - 0.5127*((IV5)^5) + 0.9949*((IV5)^4) - 0.9234*((IV5)^3) + 0.4204*((IV5)^2) - 0.0856*((IV5)^1) - 0.0021</f>
        <v>-3.3947709174560036E-3</v>
      </c>
      <c r="LU5" s="8">
        <f t="shared" ref="LU5:LU68" si="70" xml:space="preserve"> 0.0336*((IV5)^6) - 0.1873*((IV5)^5) + 0.4159*((IV5)^4) - 0.4584*((IV5)^3) + 0.254*((IV5)^2) - 0.0579*((IV5)^1) - 0.0003</f>
        <v>-1.1832362722920991E-3</v>
      </c>
      <c r="LV5" s="8">
        <f t="shared" ref="LV5:LV68" si="71" xml:space="preserve"> 0.1444*((IV5)^6) - 0.7238*((IV5)^5) + 1.3556*((IV5)^4) - 1.1695*((IV5)^3) + 0.4544*((IV5)^2) - 0.0674*((IV5)^1) + 0.0032</f>
        <v>2.21179403250997E-3</v>
      </c>
      <c r="LW5" s="8">
        <f t="shared" ref="LW5:LW68" si="72" xml:space="preserve"> 0.3512*((IV5)^6) - 1.7243*((IV5)^5) + 3.1842*((IV5)^4) - 2.7458*((IV5)^3) + 1.1061*((IV5)^2) - 0.1821*((IV5)^1) - 0.001</f>
        <v>-3.7008266094782694E-3</v>
      </c>
      <c r="LX5" s="8">
        <f t="shared" ref="LX5:LX68" si="73" xml:space="preserve"> -0.0311*((IV5)^6) + 0.1556*((IV5)^5) - 0.295*((IV5)^4) + 0.2672*((IV5)^3) - 0.1272*((IV5)^2) + 0.0364*((IV5)^1) - 0.0038</f>
        <v>-3.236094263916584E-3</v>
      </c>
      <c r="LY5" s="8">
        <f t="shared" ref="LY5:LY68" si="74" xml:space="preserve"> -0.0225*((IV5)^6) + 0.0936*((IV5)^5) - 0.1279*((IV5)^4) + 0.0482*((IV5)^3) + 0.0217*((IV5)^2) - 0.0135*((IV5)^1) - 0.0033</f>
        <v>-3.5153601021126685E-3</v>
      </c>
      <c r="LZ5" s="8">
        <f t="shared" ref="LZ5:LZ68" si="75" xml:space="preserve"> -0.037*((IV5)^6) + 0.1714*((IV5)^5) - 0.2962*((IV5)^4) + 0.2424*((IV5)^3) - 0.109*((IV5)^2) + 0.032*((IV5)^1) - 0.0015</f>
        <v>-1.0034686515053483E-3</v>
      </c>
      <c r="MA5" s="8">
        <f t="shared" ref="MA5:MA68" si="76" xml:space="preserve"> -0.0162*((IV5)^6) + 0.0791*((IV5)^5) - 0.146*((IV5)^4) + 0.1272*((IV5)^3) - 0.0563*((IV5)^2) + 0.0136*((IV5)^1) - 0.0027</f>
        <v>-2.4915518439610389E-3</v>
      </c>
      <c r="MB5" s="8">
        <f t="shared" ref="MB5:MB68" si="77" xml:space="preserve"> -0.0149*((IV5)^6) + 0.0778*((IV5)^5) - 0.1573*((IV5)^4) + 0.157*((IV5)^3) - 0.0867*((IV5)^2) + 0.029*((IV5)^1) - 0.0023</f>
        <v>-1.847037600782965E-3</v>
      </c>
      <c r="MC5" s="8">
        <f t="shared" ref="MC5:MC68" si="78" xml:space="preserve"> -0.0413*((IV5)^6) + 0.1605*((IV5)^5) - 0.2114*((IV5)^4) + 0.1027*((IV5)^3) - 0.0114*((IV5)^2) - 0.0052*((IV5)^1) - 0.0015</f>
        <v>-1.5879082430091773E-3</v>
      </c>
      <c r="MD5" s="8">
        <f t="shared" ref="MD5:MD68" si="79" xml:space="preserve"> -0.0497*((IV5)^6) + 0.2142*((IV5)^5) - 0.3371*((IV5)^4) + 0.2344*((IV5)^3) - 0.0702*((IV5)^2) + 0.0057*((IV5)^1) + 0.0025</f>
        <v>2.5756088007872864E-3</v>
      </c>
      <c r="ME5" s="8">
        <f t="shared" ref="ME5:ME68" si="80" xml:space="preserve"> -0.0385*((IV5)^6) + 0.1627*((IV5)^5) - 0.2425*((IV5)^4) + 0.144*((IV5)^3) - 0.0232*((IV5)^2) - 0.0073*((IV5)^1) - 0.0006</f>
        <v>-7.2534204611536838E-4</v>
      </c>
      <c r="MF5" s="8">
        <f t="shared" ref="MF5:MF68" si="81" xml:space="preserve"> -0.0577*((IV5)^6) + 0.2427*((IV5)^5) - 0.369*((IV5)^4) + 0.2416*((IV5)^3) - 0.0604*((IV5)^2) - 0.0019*((IV5)^1) - 0.0007</f>
        <v>-7.4636590638955437E-4</v>
      </c>
      <c r="MG5" s="24">
        <f t="shared" ref="MG5:MG68" si="82" xml:space="preserve"> -0.0235*((IV5)^6) + 0.1005*((IV5)^5) - 0.1536*((IV5)^4) + 0.0993*((IV5)^3) - 0.0266*((IV5)^2) + 0.0001*((IV5)^1) + 0.0017</f>
        <v>1.6949126781675337E-3</v>
      </c>
      <c r="MH5" s="28">
        <f t="shared" ref="MH5:MH68" si="83">AVERAGE(LI5:MG5)</f>
        <v>-6.6803996862281221E-4</v>
      </c>
      <c r="MI5" s="31"/>
      <c r="MJ5" s="32">
        <f t="shared" ref="MJ5:MJ68" si="84">STDEV(LI5:MG5)</f>
        <v>4.5585239228614679E-3</v>
      </c>
      <c r="MK5" s="33">
        <f t="shared" ref="MK5:MK68" si="85">MJ5/5</f>
        <v>9.1170478457229358E-4</v>
      </c>
      <c r="ML5" s="26">
        <f t="shared" ref="ML5:ML68" si="86">MJ5*2.0639</f>
        <v>9.4083375243937829E-3</v>
      </c>
      <c r="MN5" s="8">
        <v>1.6400000000000001E-2</v>
      </c>
      <c r="MO5" s="8">
        <f t="shared" ref="MO5:MO68" si="87" xml:space="preserve"> -0.0024*((IV5)^6) + 0.0119*((IV5)^5) - 0.0209*((IV5)^4) + 0.0159*((IV5)^3) - 0.0056*((IV5)^2) + 0.001*((IV5)^1) + 0.00004</f>
        <v>5.496246018551237E-5</v>
      </c>
      <c r="MP5" s="8">
        <f t="shared" ref="MP5:MP68" si="88" xml:space="preserve"> -0.0035*((IV5)^6) + 0.0149*((IV5)^5) - 0.024*((IV5)^4) + 0.0184*((IV5)^3) - 0.0071*((IV5)^2) + 0.001*((IV5)^1) + 0.0003</f>
        <v>3.145698268308198E-4</v>
      </c>
      <c r="MQ5" s="8">
        <f t="shared" ref="MQ5:MQ68" si="89" xml:space="preserve"> -0.0043*((IV5)^6) + 0.0219*((IV5)^5) - 0.0416*((IV5)^4) + 0.0365*((IV5)^3) - 0.0153*((IV5)^2) + 0.003*((IV5)^1) + 0.00004</f>
        <v>8.524292803135102E-5</v>
      </c>
      <c r="MR5" s="8">
        <f t="shared" ref="MR5:MR68" si="90" xml:space="preserve"> -0.0015*((IV5)^6) + 0.0093*((IV5)^5) - 0.0207*((IV5)^4) + 0.0216*((IV5)^3) - 0.0109*((IV5)^2) + 0.0024*((IV5)^1) - 0.0002</f>
        <v>-1.6347787403283605E-4</v>
      </c>
      <c r="MS5" s="8">
        <f t="shared" ref="MS5:MS68" si="91" xml:space="preserve"> -0.0024*((IV5)^6) + 0.0119*((IV5)^5) - 0.0209*((IV5)^4) + 0.0159*((IV5)^3) - 0.0056*((IV5)^2) + 0.001*((IV5)^1) + 0.00004</f>
        <v>5.496246018551237E-5</v>
      </c>
      <c r="MT5" s="8">
        <f t="shared" ref="MT5:MT68" si="92" xml:space="preserve"> -0.0286*((IV5)^6) + 0.1541*((IV5)^5) - 0.3167*((IV5)^4) + 0.3116*((IV5)^3) - 0.1517*((IV5)^2) + 0.0344*((IV5)^1) + 0.0009</f>
        <v>1.4247104904993551E-3</v>
      </c>
      <c r="MU5" s="8">
        <f t="shared" ref="MU5:MU68" si="93" xml:space="preserve"> -0.0014*((IV5)^6) + 0.0088*((IV5)^5) - 0.0211*((IV5)^4) + 0.0241*((IV5)^3) - 0.0138*((IV5)^2) + 0.0036*((IV5)^1) + 0.000006</f>
        <v>6.1433139800133227E-5</v>
      </c>
      <c r="MV5" s="8">
        <f t="shared" ref="MV5:MV68" si="94" xml:space="preserve"> -0.005*((IV5)^6) + 0.0295*((IV5)^5) - 0.0655*((IV5)^4) + 0.0694*((IV5)^3) - 0.0371*((IV5)^2) + 0.0096*((IV5)^1) + 0.00006</f>
        <v>2.0776300017811427E-4</v>
      </c>
      <c r="MW5" s="8">
        <f t="shared" ref="MW5:MW68" si="95" xml:space="preserve"> -0.003*((IV5)^6) + 0.0176*((IV5)^5) - 0.0392*((IV5)^4) + 0.0418*((IV5)^3) - 0.0224*((IV5)^2) + 0.0056*((IV5)^1) + 0.00003</f>
        <v>1.1599685857321997E-4</v>
      </c>
      <c r="MX5" s="8">
        <f t="shared" ref="MX5:MX68" si="96" xml:space="preserve"> -0.0004*((IV5)^6) + 0.0028*((IV5)^5) - 0.0067*((IV5)^4) + 0.0077*((IV5)^3) - 0.0044*((IV5)^2) + 0.0012*((IV5)^1) + 0.00006</f>
        <v>7.8530058908319705E-5</v>
      </c>
      <c r="MY5" s="8">
        <f t="shared" ref="MY5:MY68" si="97" xml:space="preserve"> 0.0031*((IV5)^6) - 0.0158*((IV5)^5) + 0.0289*((IV5)^4) - 0.0244*((IV5)^3) + 0.0103*((IV5)^2) - 0.0018*((IV5)^1) + 0.00008</f>
        <v>5.3144732893126699E-5</v>
      </c>
      <c r="MZ5" s="8">
        <f t="shared" ref="MZ5:MZ68" si="98" xml:space="preserve"> -0.0016*((IV5)^6) + 0.0077*((IV5)^5) - 0.0149*((IV5)^4) + 0.0133*((IV5)^3) - 0.0049*((IV5)^2) + 0.001*((IV5)^1) + 0.00008</f>
        <v>9.5139692800823625E-5</v>
      </c>
      <c r="NA5" s="8">
        <f t="shared" ref="NA5:NA68" si="99" xml:space="preserve"> 0.0009*((IV5)^6) - 0.0058*((IV5)^5) + 0.0133*((IV5)^4) - 0.0142*((IV5)^3) + 0.0077*((IV5)^2) - 0.0016*((IV5)^1) + 0.00003</f>
        <v>5.7693118468845734E-6</v>
      </c>
      <c r="NB5" s="8">
        <f t="shared" ref="NB5:NB68" si="100" xml:space="preserve"> -0.0019*((IV5)^6) + 0.0092*((IV5)^5) - 0.0181*((IV5)^4) + 0.0168*((IV5)^3) - 0.0068*((IV5)^2) + 0.0014*((IV5)^1) + 0.0003</f>
        <v>3.2120387739219681E-4</v>
      </c>
      <c r="NC5" s="8">
        <f t="shared" ref="NC5:NC68" si="101" xml:space="preserve"> -0.0014*((IV5)^6) + 0.007*((IV5)^5) - 0.0137*((IV5)^4) + 0.0129*((IV5)^3) - 0.0055*((IV5)^2) + 0.0012*((IV5)^1) + 0.00004</f>
        <v>5.8256638404035574E-5</v>
      </c>
      <c r="ND5" s="8">
        <f t="shared" ref="ND5:ND68" si="102" xml:space="preserve"> -0.0003*((IV5)^6) + 0.002*((IV5)^5) - 0.0047*((IV5)^4) + 0.005*((IV5)^3) - 0.0026*((IV5)^2) + 0.0009*((IV5)^1) + 0.00004</f>
        <v>5.4082421091334553E-5</v>
      </c>
      <c r="NE5" s="8">
        <f t="shared" ref="NE5:NE68" si="103" xml:space="preserve"> -0.0011*((IV5)^6) + 0.0068*((IV5)^5) - 0.0159*((IV5)^4) + 0.0176*((IV5)^3) - 0.0098*((IV5)^2) + 0.0028*((IV5)^1) - 0.00007</f>
        <v>-2.6639317537460519E-5</v>
      </c>
      <c r="NF5" s="8">
        <f t="shared" ref="NF5:NF68" si="104" xml:space="preserve"> -0.0007*((IV5)^6) + 0.0044*((IV5)^5) - 0.0103*((IV5)^4) + 0.0114*((IV5)^3) - 0.0064*((IV5)^2) + 0.002*((IV5)^1) + 0.00003</f>
        <v>6.1128200871337021E-5</v>
      </c>
      <c r="NG5" s="8">
        <f t="shared" ref="NG5:NG68" si="105" xml:space="preserve"> -0.0002*((IV5)^6) + 0.0016*((IV5)^5) - 0.0043*((IV5)^4) + 0.0054*((IV5)^3) - 0.0034*((IV5)^2) + 0.0012*((IV5)^1) - 0.00002</f>
        <v>-1.2109540678741696E-6</v>
      </c>
      <c r="NH5" s="8">
        <f t="shared" ref="NH5:NH68" si="106" xml:space="preserve"> -0.0002*((IV5)^6) + 0.0015*((IV5)^5) - 0.0037*((IV5)^4) + 0.0043*((IV5)^3) - 0.0025*((IV5)^2) + 0.0007*((IV5)^1) - 0.000009</f>
        <v>1.8263011787780426E-6</v>
      </c>
      <c r="NI5" s="8">
        <f t="shared" ref="NI5:NI68" si="107" xml:space="preserve"> -0.0004*((IV5)^6) + 0.0028*((IV5)^5) - 0.0067*((IV5)^4) + 0.0068*((IV5)^3) - 0.0033*((IV5)^2) + 0.0006*((IV5)^1) + 0.0001</f>
        <v>1.0898194505871971E-4</v>
      </c>
      <c r="NJ5" s="8">
        <f t="shared" ref="NJ5:NJ68" si="108" xml:space="preserve"> 0.0006*((IV5)^6) - 0.0023*((IV5)^5) + 0.0032*((IV5)^4) - 0.0019*((IV5)^3) + 0.0003*((IV5)^2) + 0.0001*((IV5)^1) + 0.00002</f>
        <v>2.1712535975769733E-5</v>
      </c>
      <c r="NK5" s="8">
        <f t="shared" ref="NK5:NK68" si="109" xml:space="preserve"> 0.001*((IV5)^6) - 0.0029*((IV5)^5) + 0.0017*((IV5)^4) + 0.0018*((IV5)^3) - 0.0027*((IV5)^2) + 0.001*((IV5)^1) - 0.0001</f>
        <v>-8.4318132744690594E-5</v>
      </c>
      <c r="NL5" s="8">
        <f t="shared" ref="NL5:NL68" si="110" xml:space="preserve"> -0.0002*((IV5)^6) + 0.0022*((IV5)^5) - 0.0059*((IV5)^4) + 0.0071*((IV5)^3) - 0.0043*((IV5)^2) + 0.0011*((IV5)^1) - 0.00007</f>
        <v>-5.3085634494424216E-5</v>
      </c>
      <c r="NM5" s="24">
        <f t="shared" ref="NM5:NM68" si="111" xml:space="preserve"> -0.0001*((IV5)^6) + 0.0016*((IV5)^5) - 0.0048*((IV5)^4) + 0.0061*((IV5)^3) - 0.0042*((IV5)^2) + 0.0011*((IV5)^1) + 0.0002</f>
        <v>2.169369294251307E-4</v>
      </c>
      <c r="NN5" s="28">
        <f t="shared" ref="NN5:NN68" si="112">AVERAGE(MO5:NM5)</f>
        <v>1.2270487589012758E-4</v>
      </c>
      <c r="NO5" s="31"/>
      <c r="NP5" s="32">
        <f t="shared" ref="NP5:NP68" si="113">STDEV(MO5:NM5)</f>
        <v>2.9255523721097412E-4</v>
      </c>
      <c r="NQ5" s="33">
        <f t="shared" ref="NQ5:NQ68" si="114">NP5/5</f>
        <v>5.8511047442194822E-5</v>
      </c>
      <c r="NR5" s="26">
        <f t="shared" ref="NR5:NR68" si="115">NP5*2.0639</f>
        <v>6.0380475407972943E-4</v>
      </c>
      <c r="NT5" s="8">
        <v>1.6400000000000001E-2</v>
      </c>
      <c r="NU5" s="8">
        <f t="shared" ref="NU5:NU68" si="116" xml:space="preserve"> 0.0018*((IV5)^6) - 0.0104*((IV5)^5) + 0.0233*((IV5)^4) - 0.0259*((IV5)^3) + 0.015*((IV5)^2) - 0.0034*((IV5)^1) - 0.0007</f>
        <v>-7.5183817024287915E-4</v>
      </c>
      <c r="NV5" s="8">
        <f t="shared" ref="NV5:NV68" si="117" xml:space="preserve"> 0.003*((IV5)^6) - 0.0116*((IV5)^5) + 0.0162*((IV5)^4) - 0.0105*((IV5)^3) + 0.004*((IV5)^2) - 0.0011*((IV5)^1) + 0.00007</f>
        <v>5.2990683284108214E-5</v>
      </c>
      <c r="NW5" s="8">
        <f t="shared" ref="NW5:NW68" si="118" xml:space="preserve"> -0.0046*((IV5)^6) + 0.0218*((IV5)^5) - 0.0366*((IV5)^4) + 0.0254*((IV5)^3) - 0.0057*((IV5)^2) - 0.0003*((IV5)^1) + 0.00008</f>
        <v>7.3656344125885341E-5</v>
      </c>
      <c r="NX5" s="8">
        <f t="shared" ref="NX5:NX68" si="119" xml:space="preserve"> 0.0001*((IV5)^6) - 0.0009*((IV5)^5) + 0.0024*((IV5)^4) - 0.0037*((IV5)^3) + 0.0031*((IV5)^2) - 0.0008*((IV5)^1) - 0.0003</f>
        <v>-3.1230237194382923E-4</v>
      </c>
      <c r="NY5" s="8">
        <f t="shared" ref="NY5:NY68" si="120" xml:space="preserve"> 0.0018*((IV5)^6) - 0.0104*((IV5)^5) + 0.0233*((IV5)^4) - 0.0259*((IV5)^3) + 0.015*((IV5)^2) - 0.0034*((IV5)^1) - 0.0007</f>
        <v>-7.5183817024287915E-4</v>
      </c>
      <c r="NZ5" s="8">
        <f t="shared" ref="NZ5:NZ68" si="121" xml:space="preserve"> -0.0034*((IV5)^6) + 0.0116*((IV5)^5) - 0.0085*((IV5)^4) - 0.0094*((IV5)^3) + 0.0147*((IV5)^2) - 0.0047*((IV5)^1) - 0.0001</f>
        <v>-1.731683520634825E-4</v>
      </c>
      <c r="OA5" s="8">
        <f t="shared" ref="OA5:OA68" si="122" xml:space="preserve"> -0.0002*((IV5)^6) + 0.0007*((IV5)^5) - 0.00008*((IV5)^4) - 0.0022*((IV5)^3) + 0.0028*((IV5)^2) - 0.0009*((IV5)^1) - 0.00008</f>
        <v>-9.4016621037392576E-5</v>
      </c>
      <c r="OB5" s="8">
        <f t="shared" ref="OB5:OB68" si="123" xml:space="preserve"> -0.0057*((IV5)^6) + 0.0263*((IV5)^5) - 0.0436*((IV5)^4) + 0.0304*((IV5)^3) - 0.0073*((IV5)^2) - 0.0001*((IV5)^1) + 0.0004</f>
        <v>3.9652756178676585E-4</v>
      </c>
      <c r="OC5" s="8">
        <f t="shared" ref="OC5:OC68" si="124" xml:space="preserve"> 0.0005*((IV5)^6) - 0.0032*((IV5)^5) + 0.0085*((IV5)^4) - 0.0118*((IV5)^3) + 0.0084*((IV5)^2) - 0.0022*((IV5)^1) - 0.0002</f>
        <v>-2.338721740402542E-4</v>
      </c>
      <c r="OD5" s="8">
        <f t="shared" ref="OD5:OD68" si="125" xml:space="preserve"> -0.0002*((IV5)^6) + 0.0008*((IV5)^5) - 0.0008*((IV5)^4) - 0.0002*((IV5)^3) + 0.0007*((IV5)^2) - 0.0002*((IV5)^1) + 0.000006</f>
        <v>2.9073328848174329E-6</v>
      </c>
      <c r="OE5" s="8">
        <f t="shared" ref="OE5:OE68" si="126" xml:space="preserve"> 0.0017*((IV5)^6) - 0.0096*((IV5)^5) + 0.0199*((IV5)^4) - 0.0193*((IV5)^3) + 0.0085*((IV5)^2) - 0.0014*((IV5)^1) - 0.000009</f>
        <v>-2.9757543019568215E-5</v>
      </c>
      <c r="OF5" s="8">
        <f t="shared" ref="OF5:OF68" si="127" xml:space="preserve"> 0.0029*((IV5)^6) - 0.0141*((IV5)^5) + 0.0257*((IV5)^4) - 0.0222*((IV5)^3) + 0.0095*((IV5)^2) - 0.0018*((IV5)^1) - 0.00008</f>
        <v>-1.0706096050348097E-4</v>
      </c>
      <c r="OG5" s="8">
        <f t="shared" ref="OG5:OG68" si="128" xml:space="preserve"> 0.0009*((IV5)^6) - 0.0053*((IV5)^5) + 0.0115*((IV5)^4) - 0.012*((IV5)^3) + 0.0061*((IV5)^2) - 0.0013*((IV5)^1) + 0.00002</f>
        <v>2.6855030580144807E-7</v>
      </c>
      <c r="OH5" s="8">
        <f t="shared" ref="OH5:OH68" si="129" xml:space="preserve"> 0.0032*((IV5)^6) - 0.0148*((IV5)^5) + 0.026*((IV5)^4) - 0.0219*((IV5)^3) + 0.0095*((IV5)^2) - 0.0017*((IV5)^1) - 0.0003</f>
        <v>-3.254196163430568E-4</v>
      </c>
      <c r="OI5" s="8">
        <f t="shared" ref="OI5:OI68" si="130" xml:space="preserve"> 0.0044*((IV5)^6) - 0.0212*((IV5)^5) + 0.0388*((IV5)^4) - 0.0335*((IV5)^3) + 0.014*((IV5)^2) - 0.0025*((IV5)^1) - 0.00007</f>
        <v>-1.073795449174966E-4</v>
      </c>
      <c r="OJ5" s="8">
        <f t="shared" ref="OJ5:OJ68" si="131" xml:space="preserve"> -0.0004*((IV5)^6) + 0.0021*((IV5)^5) - 0.0045*((IV5)^4) + 0.0044*((IV5)^3) - 0.0019*((IV5)^2) + 0.0004*((IV5)^1) - 0.00007</f>
        <v>-6.3931938890478013E-5</v>
      </c>
      <c r="OK5" s="8">
        <f t="shared" ref="OK5:OK68" si="132" xml:space="preserve"> -0.0004*((IV5)^6) + 0.0021*((IV5)^5) - 0.0041*((IV5)^4) + 0.0036*((IV5)^3) - 0.0011*((IV5)^2) + 0.000003*((IV5)^1) + 0.00003</f>
        <v>2.9768929290114617E-5</v>
      </c>
      <c r="OL5" s="8">
        <f t="shared" ref="OL5:OL68" si="133" xml:space="preserve"> -0.0011*((IV5)^6) + 0.006*((IV5)^5) - 0.0125*((IV5)^4) + 0.0123*((IV5)^3) - 0.0056*((IV5)^2) + 0.0011*((IV5)^1) - 0.0001</f>
        <v>-8.3412818535517083E-5</v>
      </c>
      <c r="OM5" s="8">
        <f t="shared" ref="OM5:OM68" si="134" xml:space="preserve"> -0.0003*((IV5)^6) + 0.0016*((IV5)^5) - 0.0036*((IV5)^4) + 0.0039*((IV5)^3) - 0.0019*((IV5)^2) + 0.0004*((IV5)^1) - 0.00007</f>
        <v>-6.3934079848182687E-5</v>
      </c>
      <c r="ON5" s="8">
        <f t="shared" ref="ON5:ON68" si="135" xml:space="preserve"> -0.0002*((IV5)^6) + 0.0011*((IV5)^5) - 0.0024*((IV5)^4) + 0.0026*((IV5)^3) - 0.0013*((IV5)^2) + 0.0003*((IV5)^1) - 0.00004</f>
        <v>-3.5418351859242879E-5</v>
      </c>
      <c r="OO5" s="8">
        <f t="shared" ref="OO5:OO68" si="136" xml:space="preserve"> -0.0006*((IV5)^6) + 0.0031*((IV5)^5) - 0.0063*((IV5)^4) + 0.0061*((IV5)^3) - 0.0025*((IV5)^2) + 0.0003*((IV5)^1) - 0.00005</f>
        <v>-4.572594531426869E-5</v>
      </c>
      <c r="OP5" s="8">
        <f t="shared" ref="OP5:OP68" si="137" xml:space="preserve"> -0.0001*((IV5)^6) + 0.0008*((IV5)^5) - 0.0024*((IV5)^4) + 0.0029*((IV5)^3) - 0.0015*((IV5)^2) + 0.0002*((IV5)^1) - 0.000003</f>
        <v>-1.1082093000748372E-7</v>
      </c>
      <c r="OQ5" s="8">
        <f t="shared" ref="OQ5:OQ68" si="138" xml:space="preserve"> -0.0005*((IV5)^6) + 0.0033*((IV5)^5) - 0.008*((IV5)^4) + 0.0096*((IV5)^3) - 0.0049*((IV5)^2) + 0.0007*((IV5)^1) - 0.00001</f>
        <v>2.0386625183172996E-7</v>
      </c>
      <c r="OR5" s="8">
        <f t="shared" ref="OR5:OR68" si="139" xml:space="preserve"> -0.0008*((IV5)^6) + 0.0045*((IV5)^5) - 0.0103*((IV5)^4) + 0.0113*((IV5)^3) - 0.0056*((IV5)^2) + 0.0009*((IV5)^1) - 0.00005</f>
        <v>-3.6697072106371883E-5</v>
      </c>
      <c r="OS5" s="24">
        <f t="shared" ref="OS5:OS68" si="140" xml:space="preserve"> -0.0015*((IV5)^6) + 0.0082*((IV5)^5) - 0.0174*((IV5)^4) + 0.0176*((IV5)^3) - 0.0081*((IV5)^2) + 0.0013*((IV5)^1) - 0.0002</f>
        <v>-1.8078219239355101E-4</v>
      </c>
      <c r="OT5" s="28">
        <f t="shared" ref="OT5:OT68" si="141">AVERAGE(NU5:OS5)</f>
        <v>-1.1361373905210456E-4</v>
      </c>
      <c r="OU5" s="31"/>
      <c r="OV5" s="32">
        <f t="shared" ref="OV5:OV68" si="142">STDEV(NU5:OS5)</f>
        <v>2.3695282129867251E-4</v>
      </c>
      <c r="OW5" s="33">
        <f t="shared" ref="OW5:OW68" si="143">OV5/5</f>
        <v>4.7390564259734503E-5</v>
      </c>
      <c r="OX5" s="26">
        <f t="shared" ref="OX5:OX68" si="144">OV5*2.0639</f>
        <v>4.8904692787833019E-4</v>
      </c>
    </row>
    <row r="6" spans="1:414" ht="15" customHeight="1" thickBot="1" x14ac:dyDescent="0.3">
      <c r="A6" s="8">
        <v>1.35531E-3</v>
      </c>
      <c r="B6" s="8">
        <v>4.8383999999999996E-3</v>
      </c>
      <c r="C6" s="8">
        <v>-2.24406E-3</v>
      </c>
      <c r="D6" s="10">
        <v>-3.5315000000000003E-5</v>
      </c>
      <c r="E6" s="8">
        <v>1.5284399999999999E-4</v>
      </c>
      <c r="F6" s="8">
        <v>3.4486599999999999E-4</v>
      </c>
      <c r="H6" s="64"/>
      <c r="I6" s="65"/>
      <c r="K6" s="8">
        <v>-2.1994000000000001E-4</v>
      </c>
      <c r="L6" s="8">
        <v>4.0986099999999999E-3</v>
      </c>
      <c r="M6" s="8">
        <v>-2.6294500000000002E-3</v>
      </c>
      <c r="N6" s="10">
        <v>1.88374E-5</v>
      </c>
      <c r="O6" s="8">
        <v>2.5588400000000001E-4</v>
      </c>
      <c r="P6" s="10">
        <v>1.04423E-4</v>
      </c>
      <c r="R6" s="64"/>
      <c r="S6" s="65"/>
      <c r="U6" s="8">
        <v>4.0549999999999999E-4</v>
      </c>
      <c r="V6" s="8">
        <v>8.0430899999999993E-3</v>
      </c>
      <c r="W6" s="8">
        <v>-2.1511299999999998E-3</v>
      </c>
      <c r="X6" s="10">
        <v>3.4469399999999999E-5</v>
      </c>
      <c r="Y6" s="8">
        <v>-2.78683E-4</v>
      </c>
      <c r="Z6" s="8">
        <v>1.55923E-4</v>
      </c>
      <c r="AB6" s="64"/>
      <c r="AC6" s="65"/>
      <c r="AE6" s="8">
        <v>4.3197499999999998E-3</v>
      </c>
      <c r="AF6" s="8">
        <v>-2.96372E-3</v>
      </c>
      <c r="AG6" s="8">
        <v>3.4204399999999999E-3</v>
      </c>
      <c r="AH6" s="10">
        <v>-1.7737400000000001E-5</v>
      </c>
      <c r="AI6" s="8">
        <v>-2.22964E-4</v>
      </c>
      <c r="AJ6" s="10">
        <v>-9.2826799999999997E-5</v>
      </c>
      <c r="AL6" s="64"/>
      <c r="AM6" s="65"/>
      <c r="AO6" s="8">
        <v>1.35531E-3</v>
      </c>
      <c r="AP6" s="8">
        <v>4.8383999999999996E-3</v>
      </c>
      <c r="AQ6" s="8">
        <v>-2.24406E-3</v>
      </c>
      <c r="AR6" s="10">
        <v>-3.5315000000000003E-5</v>
      </c>
      <c r="AS6" s="8">
        <v>1.5284399999999999E-4</v>
      </c>
      <c r="AT6" s="8">
        <v>3.4486599999999999E-4</v>
      </c>
      <c r="AV6" s="64"/>
      <c r="AW6" s="65"/>
      <c r="AY6" s="8">
        <v>5.2905000000000001E-3</v>
      </c>
      <c r="AZ6" s="8">
        <v>-5.0858000000000001E-4</v>
      </c>
      <c r="BA6" s="8">
        <v>-8.3312000000000002E-4</v>
      </c>
      <c r="BB6" s="8">
        <v>-4.25986E-4</v>
      </c>
      <c r="BC6" s="8">
        <v>1.2030499999999999E-4</v>
      </c>
      <c r="BD6" s="10">
        <v>5.0974499999999998E-5</v>
      </c>
      <c r="BF6" s="64"/>
      <c r="BG6" s="65"/>
      <c r="BI6" s="8">
        <v>-4.3562000000000001E-4</v>
      </c>
      <c r="BJ6" s="8">
        <v>1.1171E-4</v>
      </c>
      <c r="BK6" s="8">
        <v>-1.67038E-3</v>
      </c>
      <c r="BL6" s="10">
        <v>-7.6279899999999998E-6</v>
      </c>
      <c r="BM6" s="10">
        <v>-4.0632400000000001E-5</v>
      </c>
      <c r="BN6" s="10">
        <v>-7.5373899999999993E-5</v>
      </c>
      <c r="BP6" s="64"/>
      <c r="BQ6" s="65"/>
      <c r="BS6" s="8">
        <v>-3.6488699999999998E-3</v>
      </c>
      <c r="BT6" s="8">
        <v>2.8006E-4</v>
      </c>
      <c r="BU6" s="8">
        <v>-6.6589400000000003E-3</v>
      </c>
      <c r="BV6" s="8">
        <v>1.4508300000000001E-4</v>
      </c>
      <c r="BW6" s="10">
        <v>5.7659199999999998E-5</v>
      </c>
      <c r="BX6" s="8">
        <v>4.1884799999999999E-4</v>
      </c>
      <c r="BZ6" s="64"/>
      <c r="CA6" s="65"/>
      <c r="CC6" s="8">
        <v>-5.0513999999999995E-4</v>
      </c>
      <c r="CD6" s="8">
        <v>1.1719E-3</v>
      </c>
      <c r="CE6" s="8">
        <v>-6.8517700000000001E-3</v>
      </c>
      <c r="CF6" s="10">
        <v>-1.4202000000000001E-5</v>
      </c>
      <c r="CG6" s="10">
        <v>-2.4201899999999999E-5</v>
      </c>
      <c r="CH6" s="8">
        <v>-1.70175E-4</v>
      </c>
      <c r="CJ6" s="64"/>
      <c r="CK6" s="65"/>
      <c r="CM6" s="8">
        <v>8.7604999999999996E-4</v>
      </c>
      <c r="CN6" s="8">
        <v>-3.0237999999999999E-4</v>
      </c>
      <c r="CO6" s="8">
        <v>-2.1388000000000001E-4</v>
      </c>
      <c r="CP6" s="10">
        <v>3.4652800000000001E-5</v>
      </c>
      <c r="CQ6" s="10">
        <v>3.32615E-5</v>
      </c>
      <c r="CR6" s="10">
        <v>3.05035E-5</v>
      </c>
      <c r="CT6" s="64"/>
      <c r="CU6" s="65"/>
      <c r="CW6" s="8">
        <v>3.4680000000000003E-4</v>
      </c>
      <c r="CX6" s="8">
        <v>-1.1482700000000001E-3</v>
      </c>
      <c r="CY6" s="8">
        <v>-5.5699999999999999E-4</v>
      </c>
      <c r="CZ6" s="10">
        <v>6.8162099999999996E-5</v>
      </c>
      <c r="DA6" s="10">
        <v>7.0239099999999996E-5</v>
      </c>
      <c r="DB6" s="10">
        <v>1.99267E-5</v>
      </c>
      <c r="DD6" s="64"/>
      <c r="DE6" s="65"/>
      <c r="DF6" s="1"/>
      <c r="DG6" s="8">
        <v>-1.0581399999999999E-3</v>
      </c>
      <c r="DH6" s="8">
        <v>3.8408399999999999E-3</v>
      </c>
      <c r="DI6" s="8">
        <v>-8.5134999999999996E-4</v>
      </c>
      <c r="DJ6" s="10">
        <v>2.5210499999999999E-5</v>
      </c>
      <c r="DK6" s="10">
        <v>5.2902299999999997E-5</v>
      </c>
      <c r="DL6" s="10">
        <v>-3.8331200000000003E-5</v>
      </c>
      <c r="DN6" s="64"/>
      <c r="DO6" s="65"/>
      <c r="DQ6" s="8">
        <v>5.9617000000000003E-4</v>
      </c>
      <c r="DR6" s="8">
        <v>1.0741699999999999E-3</v>
      </c>
      <c r="DS6" s="8">
        <v>1.45257E-3</v>
      </c>
      <c r="DT6" s="10">
        <v>4.7723099999999999E-6</v>
      </c>
      <c r="DU6" s="10">
        <v>6.8315100000000006E-5</v>
      </c>
      <c r="DV6" s="10">
        <v>7.2371899999999997E-5</v>
      </c>
      <c r="DX6" s="64"/>
      <c r="DY6" s="65"/>
      <c r="DZ6" s="1"/>
      <c r="EA6" s="8">
        <v>-9.1016999999999997E-4</v>
      </c>
      <c r="EB6" s="8">
        <v>1.2948E-3</v>
      </c>
      <c r="EC6" s="8">
        <v>2.9615599999999998E-3</v>
      </c>
      <c r="ED6" s="10">
        <v>5.7466899999999997E-5</v>
      </c>
      <c r="EE6" s="8">
        <v>1.72874E-4</v>
      </c>
      <c r="EF6" s="8">
        <v>-2.15925E-4</v>
      </c>
      <c r="EG6" s="1"/>
      <c r="EH6" s="64"/>
      <c r="EI6" s="65"/>
      <c r="EK6" s="10">
        <v>-4.1255999999999999E-5</v>
      </c>
      <c r="EL6" s="8">
        <v>1.3873500000000001E-3</v>
      </c>
      <c r="EM6" s="8">
        <v>-4.8926999999999998E-4</v>
      </c>
      <c r="EN6" s="10">
        <v>2.6755999999999999E-5</v>
      </c>
      <c r="EO6" s="10">
        <v>3.64186E-6</v>
      </c>
      <c r="EP6" s="10">
        <v>-3.4375200000000003E-5</v>
      </c>
      <c r="ER6" s="64"/>
      <c r="ES6" s="65"/>
      <c r="EU6" s="8">
        <v>3.9224400000000001E-3</v>
      </c>
      <c r="EV6" s="8">
        <v>5.8384099999999996E-3</v>
      </c>
      <c r="EW6" s="8">
        <v>-4.8950299999999999E-3</v>
      </c>
      <c r="EX6" s="10">
        <v>2.7867100000000002E-6</v>
      </c>
      <c r="EY6" s="10">
        <v>-8.2001699999999995E-6</v>
      </c>
      <c r="EZ6" s="10">
        <v>-9.6430199999999997E-5</v>
      </c>
      <c r="FB6" s="64"/>
      <c r="FC6" s="65"/>
      <c r="FE6" s="8">
        <v>-5.2722000000000001E-4</v>
      </c>
      <c r="FF6" s="8">
        <v>8.4592000000000001E-4</v>
      </c>
      <c r="FG6" s="10">
        <v>-6.5846000000000006E-5</v>
      </c>
      <c r="FH6" s="10">
        <v>-1.4308099999999999E-5</v>
      </c>
      <c r="FI6" s="8">
        <v>-2.6331800000000002E-4</v>
      </c>
      <c r="FJ6" s="10">
        <v>7.2375500000000005E-5</v>
      </c>
      <c r="FL6" s="64"/>
      <c r="FM6" s="65"/>
      <c r="FO6" s="8">
        <v>-8.2346999999999997E-4</v>
      </c>
      <c r="FP6" s="8">
        <v>1.041E-3</v>
      </c>
      <c r="FQ6" s="8">
        <v>-1.8442700000000001E-3</v>
      </c>
      <c r="FR6" s="10">
        <v>5.07715E-5</v>
      </c>
      <c r="FS6" s="10">
        <v>-5.19459E-5</v>
      </c>
      <c r="FT6" s="8">
        <v>-1.5613700000000001E-4</v>
      </c>
      <c r="FV6" s="64"/>
      <c r="FW6" s="65"/>
      <c r="FY6" s="8">
        <v>-4.0232200000000001E-3</v>
      </c>
      <c r="FZ6" s="8">
        <v>1.8444399999999999E-3</v>
      </c>
      <c r="GA6" s="8">
        <v>-1.4249600000000001E-3</v>
      </c>
      <c r="GB6" s="10">
        <v>-6.3318099999999999E-5</v>
      </c>
      <c r="GC6" s="10">
        <v>-1.7138399999999998E-5</v>
      </c>
      <c r="GD6" s="10">
        <v>-3.7988899999999998E-5</v>
      </c>
      <c r="GF6" s="64"/>
      <c r="GG6" s="65"/>
      <c r="GI6" s="8">
        <v>4.0509999999999998E-4</v>
      </c>
      <c r="GJ6" s="8">
        <v>-5.6061000000000001E-4</v>
      </c>
      <c r="GK6" s="8">
        <v>2.0049E-4</v>
      </c>
      <c r="GL6" s="10">
        <v>-1.7306999999999999E-5</v>
      </c>
      <c r="GM6" s="10">
        <v>-1.8986499999999999E-5</v>
      </c>
      <c r="GN6" s="10">
        <v>-2.29738E-5</v>
      </c>
      <c r="GP6" s="64"/>
      <c r="GQ6" s="65"/>
      <c r="GS6" s="8">
        <v>1.9986E-4</v>
      </c>
      <c r="GT6" s="8">
        <v>-2.4669700000000002E-3</v>
      </c>
      <c r="GU6" s="8">
        <v>-1.2294599999999999E-3</v>
      </c>
      <c r="GV6" s="10">
        <v>1.6312099999999999E-5</v>
      </c>
      <c r="GW6" s="10">
        <v>5.1657599999999998E-5</v>
      </c>
      <c r="GX6" s="10">
        <v>-2.54151E-5</v>
      </c>
      <c r="GZ6" s="64"/>
      <c r="HA6" s="65"/>
      <c r="HC6" s="8">
        <v>-1.0223599999999999E-3</v>
      </c>
      <c r="HD6" s="8">
        <v>1.4631799999999999E-3</v>
      </c>
      <c r="HE6" s="8">
        <v>1.1708E-4</v>
      </c>
      <c r="HF6" s="10">
        <v>5.7190400000000001E-5</v>
      </c>
      <c r="HG6" s="10">
        <v>4.5910600000000001E-5</v>
      </c>
      <c r="HH6" s="10">
        <v>-1.7838599999999999E-5</v>
      </c>
      <c r="HJ6" s="64"/>
      <c r="HK6" s="65"/>
      <c r="HM6" s="8">
        <v>-1.00764E-3</v>
      </c>
      <c r="HN6" s="8">
        <v>2.7836900000000001E-3</v>
      </c>
      <c r="HO6" s="8">
        <v>-7.2092E-4</v>
      </c>
      <c r="HP6" s="10">
        <v>5.6185199999999999E-5</v>
      </c>
      <c r="HQ6" s="8">
        <v>-1.06783E-4</v>
      </c>
      <c r="HR6" s="10">
        <v>-1.0465899999999999E-5</v>
      </c>
      <c r="HT6" s="64"/>
      <c r="HU6" s="65"/>
      <c r="HW6" s="8">
        <v>-3.81891E-3</v>
      </c>
      <c r="HX6" s="8">
        <v>1.7394299999999999E-3</v>
      </c>
      <c r="HY6" s="8">
        <v>-1.1855399999999999E-3</v>
      </c>
      <c r="HZ6" s="8">
        <v>1.5117700000000001E-4</v>
      </c>
      <c r="IA6" s="8">
        <v>-1.0057500000000001E-4</v>
      </c>
      <c r="IB6" s="10">
        <v>-9.2112699999999996E-5</v>
      </c>
      <c r="ID6" s="64"/>
      <c r="IE6" s="65"/>
      <c r="IG6" s="8">
        <v>3.7752300000000001E-3</v>
      </c>
      <c r="IH6" s="8">
        <v>-2.0838000000000001E-4</v>
      </c>
      <c r="II6" s="8">
        <v>1.59709E-3</v>
      </c>
      <c r="IJ6" s="8">
        <v>3.6214E-4</v>
      </c>
      <c r="IK6" s="8">
        <v>1.6558499999999999E-4</v>
      </c>
      <c r="IL6" s="8">
        <v>-1.91232E-4</v>
      </c>
      <c r="IN6" s="8" t="s">
        <v>159</v>
      </c>
      <c r="IO6" s="10" t="s">
        <v>4</v>
      </c>
      <c r="IP6" s="1"/>
      <c r="IQ6" s="8" t="s">
        <v>159</v>
      </c>
      <c r="IR6" s="8" t="s">
        <v>5</v>
      </c>
      <c r="IV6" s="8">
        <v>3.2800000000000003E-2</v>
      </c>
      <c r="IW6" s="8">
        <f t="shared" si="0"/>
        <v>4.1945539860233395E-2</v>
      </c>
      <c r="IX6" s="8">
        <f t="shared" si="1"/>
        <v>3.1672994611951562E-2</v>
      </c>
      <c r="IY6" s="8">
        <f t="shared" si="2"/>
        <v>5.0284922689313512E-2</v>
      </c>
      <c r="IZ6" s="8">
        <f t="shared" si="3"/>
        <v>6.4575115741410227E-2</v>
      </c>
      <c r="JA6" s="8">
        <f t="shared" si="4"/>
        <v>4.1945539860233395E-2</v>
      </c>
      <c r="JB6" s="8">
        <f t="shared" si="5"/>
        <v>6.7647940485144317E-2</v>
      </c>
      <c r="JC6" s="8">
        <f t="shared" si="6"/>
        <v>5.7230265201299889E-2</v>
      </c>
      <c r="JD6" s="8">
        <f t="shared" si="7"/>
        <v>3.6660013629846479E-2</v>
      </c>
      <c r="JE6" s="8">
        <f t="shared" si="8"/>
        <v>4.4321226450018916E-2</v>
      </c>
      <c r="JF6" s="8">
        <f t="shared" si="9"/>
        <v>4.4977838415974872E-2</v>
      </c>
      <c r="JG6" s="8">
        <f t="shared" si="10"/>
        <v>3.8110894713872911E-2</v>
      </c>
      <c r="JH6" s="8">
        <f t="shared" si="11"/>
        <v>3.4327825988479693E-2</v>
      </c>
      <c r="JI6" s="8">
        <f t="shared" si="12"/>
        <v>4.4343839934419219E-2</v>
      </c>
      <c r="JJ6" s="8">
        <f t="shared" si="13"/>
        <v>2.2785204123841284E-2</v>
      </c>
      <c r="JK6" s="8">
        <f t="shared" si="14"/>
        <v>4.0230300149411043E-2</v>
      </c>
      <c r="JL6" s="8">
        <f t="shared" si="15"/>
        <v>2.9998266881041128E-2</v>
      </c>
      <c r="JM6" s="8">
        <f t="shared" si="16"/>
        <v>3.9596707936111121E-2</v>
      </c>
      <c r="JN6" s="8">
        <f t="shared" si="17"/>
        <v>2.4294357266060981E-2</v>
      </c>
      <c r="JO6" s="8">
        <f t="shared" si="18"/>
        <v>3.185976102004754E-2</v>
      </c>
      <c r="JP6" s="8">
        <f t="shared" si="19"/>
        <v>2.9971111883266278E-2</v>
      </c>
      <c r="JQ6" s="8">
        <f t="shared" si="20"/>
        <v>3.5625418202923351E-2</v>
      </c>
      <c r="JR6" s="8">
        <f t="shared" si="21"/>
        <v>9.4927491175686128E-3</v>
      </c>
      <c r="JS6" s="8">
        <f t="shared" si="22"/>
        <v>-4.3682580625161588E-4</v>
      </c>
      <c r="JT6" s="8">
        <f t="shared" si="23"/>
        <v>-1.9687885750323281E-3</v>
      </c>
      <c r="JU6" s="24">
        <f t="shared" si="24"/>
        <v>5.8759461974130373E-4</v>
      </c>
      <c r="JV6" s="28">
        <f t="shared" si="25"/>
        <v>3.4403192576037085E-2</v>
      </c>
      <c r="JW6" s="31"/>
      <c r="JX6" s="32">
        <f t="shared" si="26"/>
        <v>1.8124362176077879E-2</v>
      </c>
      <c r="JY6" s="33">
        <f t="shared" si="27"/>
        <v>3.6248724352155757E-3</v>
      </c>
      <c r="JZ6" s="26">
        <f t="shared" si="28"/>
        <v>3.7406871095207135E-2</v>
      </c>
      <c r="KB6" s="8">
        <v>3.2800000000000003E-2</v>
      </c>
      <c r="KC6" s="8">
        <f t="shared" si="29"/>
        <v>3.1154073601940176E-3</v>
      </c>
      <c r="KD6" s="8">
        <f t="shared" si="30"/>
        <v>4.7053541458505722E-3</v>
      </c>
      <c r="KE6" s="8">
        <f t="shared" si="31"/>
        <v>2.8059401411995597E-3</v>
      </c>
      <c r="KF6" s="8">
        <f t="shared" si="32"/>
        <v>-9.5269698377127999E-3</v>
      </c>
      <c r="KG6" s="8">
        <f t="shared" si="33"/>
        <v>3.1154073601940176E-3</v>
      </c>
      <c r="KH6" s="8">
        <f t="shared" si="34"/>
        <v>-2.4396254603112916E-2</v>
      </c>
      <c r="KI6" s="8">
        <f t="shared" si="35"/>
        <v>-1.2814345373947451E-2</v>
      </c>
      <c r="KJ6" s="8">
        <f t="shared" si="36"/>
        <v>-8.4271711362167989E-3</v>
      </c>
      <c r="KK6" s="8">
        <f t="shared" si="37"/>
        <v>-1.0108251760494007E-2</v>
      </c>
      <c r="KL6" s="8">
        <f t="shared" si="38"/>
        <v>-1.1271030354898459E-2</v>
      </c>
      <c r="KM6" s="8">
        <f t="shared" si="39"/>
        <v>-2.4782364690399314E-4</v>
      </c>
      <c r="KN6" s="8">
        <f t="shared" si="40"/>
        <v>1.1646103694038716E-3</v>
      </c>
      <c r="KO6" s="8">
        <f t="shared" si="41"/>
        <v>3.8822952530448863E-3</v>
      </c>
      <c r="KP6" s="8">
        <f t="shared" si="42"/>
        <v>-4.942788571718924E-4</v>
      </c>
      <c r="KQ6" s="8">
        <f t="shared" si="43"/>
        <v>3.3091690888218598E-4</v>
      </c>
      <c r="KR6" s="8">
        <f t="shared" si="44"/>
        <v>1.8478299312978119E-3</v>
      </c>
      <c r="KS6" s="8">
        <f t="shared" si="45"/>
        <v>-9.2773276672184993E-3</v>
      </c>
      <c r="KT6" s="8">
        <f t="shared" si="46"/>
        <v>-4.3975211817954326E-3</v>
      </c>
      <c r="KU6" s="8">
        <f t="shared" si="47"/>
        <v>-3.1923460483700449E-3</v>
      </c>
      <c r="KV6" s="8">
        <f t="shared" si="48"/>
        <v>-7.749115166752139E-3</v>
      </c>
      <c r="KW6" s="8">
        <f t="shared" si="49"/>
        <v>-1.6079051904568717E-4</v>
      </c>
      <c r="KX6" s="8">
        <f t="shared" si="50"/>
        <v>6.3546316799797525E-3</v>
      </c>
      <c r="KY6" s="8">
        <f t="shared" si="51"/>
        <v>3.1169922135978806E-3</v>
      </c>
      <c r="KZ6" s="8">
        <f t="shared" si="52"/>
        <v>1.0963891534531553E-3</v>
      </c>
      <c r="LA6" s="24">
        <f t="shared" si="53"/>
        <v>-3.4643359581030257E-4</v>
      </c>
      <c r="LB6" s="28">
        <f t="shared" si="54"/>
        <v>-2.8349554092941083E-3</v>
      </c>
      <c r="LC6" s="31"/>
      <c r="LD6" s="32">
        <f t="shared" si="55"/>
        <v>7.2059837374070365E-3</v>
      </c>
      <c r="LE6" s="33">
        <f t="shared" si="56"/>
        <v>1.4411967474814073E-3</v>
      </c>
      <c r="LF6" s="26">
        <f t="shared" si="57"/>
        <v>1.4872429835634381E-2</v>
      </c>
      <c r="LH6" s="8">
        <v>3.2800000000000003E-2</v>
      </c>
      <c r="LI6" s="8">
        <f t="shared" si="58"/>
        <v>1.2161285498694444E-2</v>
      </c>
      <c r="LJ6" s="8">
        <f t="shared" si="59"/>
        <v>4.2341619703857884E-3</v>
      </c>
      <c r="LK6" s="8">
        <f t="shared" si="60"/>
        <v>-7.0679254917725958E-3</v>
      </c>
      <c r="LL6" s="8">
        <f t="shared" si="61"/>
        <v>5.8390149125083423E-3</v>
      </c>
      <c r="LM6" s="8">
        <f t="shared" si="62"/>
        <v>1.2161285498694444E-2</v>
      </c>
      <c r="LN6" s="8">
        <f t="shared" si="63"/>
        <v>-1.2964599436608051E-3</v>
      </c>
      <c r="LO6" s="8">
        <f t="shared" si="64"/>
        <v>-1.9681568058292336E-3</v>
      </c>
      <c r="LP6" s="8">
        <f t="shared" si="65"/>
        <v>-7.2975812473865921E-3</v>
      </c>
      <c r="LQ6" s="8">
        <f t="shared" si="66"/>
        <v>-8.9261505753301038E-3</v>
      </c>
      <c r="LR6" s="8">
        <f t="shared" si="67"/>
        <v>3.4432743743332585E-5</v>
      </c>
      <c r="LS6" s="8">
        <f t="shared" si="68"/>
        <v>-2.2413314725268198E-3</v>
      </c>
      <c r="LT6" s="8">
        <f t="shared" si="69"/>
        <v>-4.4868492009586154E-3</v>
      </c>
      <c r="LU6" s="8">
        <f t="shared" si="70"/>
        <v>-1.941558146763578E-3</v>
      </c>
      <c r="LV6" s="8">
        <f t="shared" si="71"/>
        <v>1.4384146199951796E-3</v>
      </c>
      <c r="LW6" s="8">
        <f t="shared" si="72"/>
        <v>-5.8761654658376818E-3</v>
      </c>
      <c r="LX6" s="8">
        <f t="shared" si="73"/>
        <v>-2.733833588023777E-3</v>
      </c>
      <c r="LY6" s="8">
        <f t="shared" si="74"/>
        <v>-3.7178979221180702E-3</v>
      </c>
      <c r="LZ6" s="8">
        <f t="shared" si="75"/>
        <v>-5.594492277507634E-4</v>
      </c>
      <c r="MA6" s="8">
        <f t="shared" si="76"/>
        <v>-2.3101672176536296E-3</v>
      </c>
      <c r="MB6" s="8">
        <f t="shared" si="77"/>
        <v>-1.4367143113164157E-3</v>
      </c>
      <c r="MC6" s="8">
        <f t="shared" si="78"/>
        <v>-1.6794391837159208E-3</v>
      </c>
      <c r="MD6" s="8">
        <f t="shared" si="79"/>
        <v>2.6193253339112195E-3</v>
      </c>
      <c r="ME6" s="8">
        <f t="shared" si="80"/>
        <v>-8.5959262893750121E-4</v>
      </c>
      <c r="MF6" s="8">
        <f t="shared" si="81"/>
        <v>-8.1919321378032164E-4</v>
      </c>
      <c r="MG6" s="24">
        <f t="shared" si="82"/>
        <v>1.677992714499028E-3</v>
      </c>
      <c r="MH6" s="28">
        <f t="shared" si="83"/>
        <v>-6.0210209403722601E-4</v>
      </c>
      <c r="MI6" s="31"/>
      <c r="MJ6" s="32">
        <f t="shared" si="84"/>
        <v>5.146341184527144E-3</v>
      </c>
      <c r="MK6" s="33">
        <f t="shared" si="85"/>
        <v>1.0292682369054287E-3</v>
      </c>
      <c r="ML6" s="26">
        <f t="shared" si="86"/>
        <v>1.0621533570745571E-2</v>
      </c>
      <c r="MN6" s="8">
        <v>3.2800000000000003E-2</v>
      </c>
      <c r="MO6" s="8">
        <f t="shared" si="87"/>
        <v>6.7312626534389117E-5</v>
      </c>
      <c r="MP6" s="8">
        <f t="shared" si="88"/>
        <v>3.257836098976491E-4</v>
      </c>
      <c r="MQ6" s="8">
        <f t="shared" si="89"/>
        <v>1.2318032054098112E-4</v>
      </c>
      <c r="MR6" s="8">
        <f t="shared" si="90"/>
        <v>-1.3226805251795543E-4</v>
      </c>
      <c r="MS6" s="8">
        <f t="shared" si="91"/>
        <v>6.7312626534389117E-5</v>
      </c>
      <c r="MT6" s="8">
        <f t="shared" si="92"/>
        <v>1.8757499291843999E-3</v>
      </c>
      <c r="MU6" s="8">
        <f t="shared" si="93"/>
        <v>1.100597485320035E-4</v>
      </c>
      <c r="MV6" s="8">
        <f t="shared" si="94"/>
        <v>3.373405940369449E-4</v>
      </c>
      <c r="MW6" s="8">
        <f t="shared" si="95"/>
        <v>1.9101149677728149E-4</v>
      </c>
      <c r="MX6" s="8">
        <f t="shared" si="96"/>
        <v>9.4890369158415785E-5</v>
      </c>
      <c r="MY6" s="8">
        <f t="shared" si="97"/>
        <v>3.1212989540239847E-5</v>
      </c>
      <c r="MZ6" s="8">
        <f t="shared" si="98"/>
        <v>1.0798075303780001E-4</v>
      </c>
      <c r="NA6" s="8">
        <f t="shared" si="99"/>
        <v>-1.4681940465833005E-5</v>
      </c>
      <c r="NB6" s="8">
        <f t="shared" si="100"/>
        <v>3.3917651626041859E-4</v>
      </c>
      <c r="NC6" s="8">
        <f t="shared" si="101"/>
        <v>7.388249660945703E-5</v>
      </c>
      <c r="ND6" s="8">
        <f t="shared" si="102"/>
        <v>6.6893889384940177E-5</v>
      </c>
      <c r="NE6" s="8">
        <f t="shared" si="103"/>
        <v>1.189968253491612E-5</v>
      </c>
      <c r="NF6" s="8">
        <f t="shared" si="104"/>
        <v>8.9105146715128146E-5</v>
      </c>
      <c r="NG6" s="8">
        <f t="shared" si="105"/>
        <v>1.5887780317439565E-5</v>
      </c>
      <c r="NH6" s="8">
        <f t="shared" si="106"/>
        <v>1.1417910672886931E-5</v>
      </c>
      <c r="NI6" s="8">
        <f t="shared" si="107"/>
        <v>1.163620343616158E-4</v>
      </c>
      <c r="NJ6" s="8">
        <f t="shared" si="108"/>
        <v>2.3539322863136846E-5</v>
      </c>
      <c r="NK6" s="8">
        <f t="shared" si="109"/>
        <v>-7.0039391622192992E-5</v>
      </c>
      <c r="NL6" s="8">
        <f t="shared" si="110"/>
        <v>-3.8302315956633415E-5</v>
      </c>
      <c r="NM6" s="24">
        <f t="shared" si="111"/>
        <v>2.3177123101250792E-4</v>
      </c>
      <c r="NN6" s="28">
        <f t="shared" si="112"/>
        <v>1.6225917495777303E-4</v>
      </c>
      <c r="NO6" s="31"/>
      <c r="NP6" s="32">
        <f t="shared" si="113"/>
        <v>3.7638499660160696E-4</v>
      </c>
      <c r="NQ6" s="33">
        <f t="shared" si="114"/>
        <v>7.5276999320321388E-5</v>
      </c>
      <c r="NR6" s="26">
        <f t="shared" si="115"/>
        <v>7.7682099448605655E-4</v>
      </c>
      <c r="NT6" s="8">
        <v>3.2800000000000003E-2</v>
      </c>
      <c r="NU6" s="8">
        <f t="shared" si="116"/>
        <v>-7.9626977201978258E-4</v>
      </c>
      <c r="NV6" s="8">
        <f t="shared" si="117"/>
        <v>3.7871154453649337E-5</v>
      </c>
      <c r="NW6" s="8">
        <f t="shared" si="118"/>
        <v>6.4882475702369714E-5</v>
      </c>
      <c r="NX6" s="8">
        <f t="shared" si="119"/>
        <v>-3.2303271614916938E-4</v>
      </c>
      <c r="NY6" s="8">
        <f t="shared" si="120"/>
        <v>-7.9626977201978258E-4</v>
      </c>
      <c r="NZ6" s="8">
        <f t="shared" si="121"/>
        <v>-2.3868625701240078E-4</v>
      </c>
      <c r="OA6" s="8">
        <f t="shared" si="122"/>
        <v>-1.0658534688334676E-4</v>
      </c>
      <c r="OB6" s="8">
        <f t="shared" si="123"/>
        <v>3.8988963690761783E-4</v>
      </c>
      <c r="OC6" s="8">
        <f t="shared" si="124"/>
        <v>-2.635296198055286E-4</v>
      </c>
      <c r="OD6" s="8">
        <f t="shared" si="125"/>
        <v>1.8513466620120961E-7</v>
      </c>
      <c r="OE6" s="8">
        <f t="shared" si="126"/>
        <v>-4.6433739197894763E-5</v>
      </c>
      <c r="OF6" s="8">
        <f t="shared" si="127"/>
        <v>-1.2957368933746844E-4</v>
      </c>
      <c r="OG6" s="8">
        <f t="shared" si="128"/>
        <v>-1.6487716246623104E-5</v>
      </c>
      <c r="OH6" s="8">
        <f t="shared" si="129"/>
        <v>-3.462827820434253E-4</v>
      </c>
      <c r="OI6" s="8">
        <f t="shared" si="130"/>
        <v>-1.3807626399460368E-4</v>
      </c>
      <c r="OJ6" s="8">
        <f t="shared" si="131"/>
        <v>-5.8773959988063843E-5</v>
      </c>
      <c r="OK6" s="8">
        <f t="shared" si="132"/>
        <v>2.9037344943018393E-5</v>
      </c>
      <c r="OL6" s="8">
        <f t="shared" si="133"/>
        <v>-6.9524908593892798E-5</v>
      </c>
      <c r="OM6" s="8">
        <f t="shared" si="134"/>
        <v>-5.8790580932887642E-5</v>
      </c>
      <c r="ON6" s="8">
        <f t="shared" si="135"/>
        <v>-3.1469580689799773E-5</v>
      </c>
      <c r="OO6" s="8">
        <f t="shared" si="136"/>
        <v>-4.2641520812016249E-5</v>
      </c>
      <c r="OP6" s="8">
        <f t="shared" si="137"/>
        <v>2.0458263111933829E-6</v>
      </c>
      <c r="OQ6" s="8">
        <f t="shared" si="138"/>
        <v>8.0180097033573482E-6</v>
      </c>
      <c r="OR6" s="8">
        <f t="shared" si="139"/>
        <v>-2.6117706368216995E-5</v>
      </c>
      <c r="OS6" s="24">
        <f t="shared" si="140"/>
        <v>-1.654730729614629E-4</v>
      </c>
      <c r="OT6" s="28">
        <f t="shared" si="141"/>
        <v>-1.2488357689475837E-4</v>
      </c>
      <c r="OU6" s="31"/>
      <c r="OV6" s="32">
        <f t="shared" si="142"/>
        <v>2.4830283585788946E-4</v>
      </c>
      <c r="OW6" s="33">
        <f t="shared" si="143"/>
        <v>4.9660567171577894E-5</v>
      </c>
      <c r="OX6" s="26">
        <f t="shared" si="144"/>
        <v>5.1247222292709804E-4</v>
      </c>
    </row>
    <row r="7" spans="1:414" ht="15" customHeight="1" x14ac:dyDescent="0.3">
      <c r="A7" s="8">
        <v>1.49555E-3</v>
      </c>
      <c r="B7" s="8">
        <v>5.61138E-3</v>
      </c>
      <c r="C7" s="8">
        <v>-3.03243E-3</v>
      </c>
      <c r="D7" s="10">
        <v>-2.5653800000000002E-5</v>
      </c>
      <c r="E7" s="10">
        <v>2.9697300000000001E-5</v>
      </c>
      <c r="F7" s="8">
        <v>2.1926700000000001E-4</v>
      </c>
      <c r="K7" s="8">
        <v>9.5598000000000005E-4</v>
      </c>
      <c r="L7" s="8">
        <v>3.2144999999999999E-3</v>
      </c>
      <c r="M7" s="8">
        <v>-1.2002499999999999E-3</v>
      </c>
      <c r="N7" s="10">
        <v>7.9059200000000004E-5</v>
      </c>
      <c r="O7" s="8">
        <v>2.9613099999999999E-4</v>
      </c>
      <c r="P7" s="10">
        <v>1.69481E-4</v>
      </c>
      <c r="S7" s="1"/>
      <c r="U7" s="8">
        <v>-2.6016E-4</v>
      </c>
      <c r="V7" s="8">
        <v>1.1776689999999999E-2</v>
      </c>
      <c r="W7" s="8">
        <v>-5.8409000000000004E-3</v>
      </c>
      <c r="X7" s="10">
        <v>4.8159199999999998E-5</v>
      </c>
      <c r="Y7" s="8">
        <v>-1.5082600000000001E-4</v>
      </c>
      <c r="Z7" s="8">
        <v>2.8227999999999999E-4</v>
      </c>
      <c r="AE7" s="8">
        <v>4.3375799999999997E-3</v>
      </c>
      <c r="AF7" s="8">
        <v>-2.33972E-3</v>
      </c>
      <c r="AG7" s="8">
        <v>2.57844E-3</v>
      </c>
      <c r="AH7" s="10">
        <v>-1.62245E-5</v>
      </c>
      <c r="AI7" s="8">
        <v>-3.0134399999999999E-4</v>
      </c>
      <c r="AJ7" s="8">
        <v>-1.9859000000000001E-4</v>
      </c>
      <c r="AO7" s="8">
        <v>1.49555E-3</v>
      </c>
      <c r="AP7" s="8">
        <v>5.61138E-3</v>
      </c>
      <c r="AQ7" s="8">
        <v>-3.03243E-3</v>
      </c>
      <c r="AR7" s="10">
        <v>-2.5653800000000002E-5</v>
      </c>
      <c r="AS7" s="10">
        <v>2.9697300000000001E-5</v>
      </c>
      <c r="AT7" s="8">
        <v>2.1926700000000001E-4</v>
      </c>
      <c r="AY7" s="8">
        <v>4.9016299999999997E-3</v>
      </c>
      <c r="AZ7" s="8">
        <v>-6.3088E-4</v>
      </c>
      <c r="BA7" s="8">
        <v>-7.6504999999999997E-4</v>
      </c>
      <c r="BB7" s="8">
        <v>-5.1518699999999996E-4</v>
      </c>
      <c r="BC7" s="8">
        <v>2.0742300000000001E-4</v>
      </c>
      <c r="BD7" s="10">
        <v>9.9463199999999993E-5</v>
      </c>
      <c r="BG7" s="1"/>
      <c r="BI7" s="8">
        <v>-6.0229000000000001E-4</v>
      </c>
      <c r="BJ7" s="8">
        <v>-5.6837999999999995E-4</v>
      </c>
      <c r="BK7" s="8">
        <v>-1.92863E-3</v>
      </c>
      <c r="BL7" s="10">
        <v>1.2207E-5</v>
      </c>
      <c r="BM7" s="10">
        <v>-7.8917000000000004E-5</v>
      </c>
      <c r="BN7" s="10">
        <v>-6.08366E-5</v>
      </c>
      <c r="BQ7" s="1"/>
      <c r="BS7" s="8">
        <v>-2.46167E-3</v>
      </c>
      <c r="BT7" s="8">
        <v>3.1157300000000001E-3</v>
      </c>
      <c r="BU7" s="8">
        <v>-4.9672900000000001E-3</v>
      </c>
      <c r="BV7" s="8">
        <v>1.7766200000000001E-4</v>
      </c>
      <c r="BW7" s="10">
        <v>-7.9504099999999997E-5</v>
      </c>
      <c r="BX7" s="8">
        <v>5.0067199999999997E-4</v>
      </c>
      <c r="CA7" s="1"/>
      <c r="CC7" s="8">
        <v>-1.6497300000000001E-3</v>
      </c>
      <c r="CD7" s="8">
        <v>9.8349000000000006E-4</v>
      </c>
      <c r="CE7" s="8">
        <v>-6.7851700000000001E-3</v>
      </c>
      <c r="CF7" s="8">
        <v>2.1196100000000001E-4</v>
      </c>
      <c r="CG7" s="10">
        <v>-3.4478199999999998E-5</v>
      </c>
      <c r="CH7" s="8">
        <v>-1.73809E-4</v>
      </c>
      <c r="CK7" s="1"/>
      <c r="CM7" s="8">
        <v>3.7613400000000002E-3</v>
      </c>
      <c r="CN7" s="8">
        <v>-1.4209100000000001E-3</v>
      </c>
      <c r="CO7" s="8">
        <v>2.6349000000000001E-4</v>
      </c>
      <c r="CP7" s="8">
        <v>1.3385099999999999E-4</v>
      </c>
      <c r="CQ7" s="10">
        <v>3.9035400000000002E-5</v>
      </c>
      <c r="CR7" s="10">
        <v>3.29679E-5</v>
      </c>
      <c r="CU7" s="1"/>
      <c r="CW7" s="8">
        <v>5.8484499999999998E-3</v>
      </c>
      <c r="CX7" s="8">
        <v>-7.3771000000000004E-4</v>
      </c>
      <c r="CY7" s="8">
        <v>-1.31803E-3</v>
      </c>
      <c r="CZ7" s="8">
        <v>4.7594599999999999E-4</v>
      </c>
      <c r="DA7" s="10">
        <v>6.3155099999999994E-5</v>
      </c>
      <c r="DB7" s="10">
        <v>6.7988900000000004E-6</v>
      </c>
      <c r="DF7" s="1"/>
      <c r="DG7" s="8">
        <v>1.40851E-3</v>
      </c>
      <c r="DH7" s="8">
        <v>1.51231E-3</v>
      </c>
      <c r="DI7" s="8">
        <v>-8.3233000000000005E-4</v>
      </c>
      <c r="DJ7" s="10">
        <v>9.4241599999999996E-5</v>
      </c>
      <c r="DK7" s="8">
        <v>1.0155200000000001E-4</v>
      </c>
      <c r="DL7" s="10">
        <v>-3.7932100000000002E-5</v>
      </c>
      <c r="DO7" s="1"/>
      <c r="DQ7" s="8">
        <v>-2.53631E-3</v>
      </c>
      <c r="DR7" s="8">
        <v>4.3633000000000002E-4</v>
      </c>
      <c r="DS7" s="8">
        <v>2.1111200000000002E-3</v>
      </c>
      <c r="DT7" s="8">
        <v>5.8904300000000003E-4</v>
      </c>
      <c r="DU7" s="10">
        <v>5.5266799999999997E-5</v>
      </c>
      <c r="DV7" s="10">
        <v>5.8900300000000003E-5</v>
      </c>
      <c r="DZ7" s="1"/>
      <c r="EA7" s="8">
        <v>-8.7540000000000003E-4</v>
      </c>
      <c r="EB7" s="8">
        <v>1.06252E-3</v>
      </c>
      <c r="EC7" s="8">
        <v>2.7980599999999998E-3</v>
      </c>
      <c r="ED7" s="10">
        <v>6.7257199999999997E-5</v>
      </c>
      <c r="EE7" s="8">
        <v>2.5734100000000002E-4</v>
      </c>
      <c r="EF7" s="8">
        <v>-2.75381E-4</v>
      </c>
      <c r="EG7" s="1"/>
      <c r="EK7" s="8">
        <v>-2.1655000000000001E-4</v>
      </c>
      <c r="EL7" s="8">
        <v>4.2517999999999999E-4</v>
      </c>
      <c r="EM7" s="8">
        <v>-7.0032999999999998E-4</v>
      </c>
      <c r="EN7" s="10">
        <v>1.36113E-5</v>
      </c>
      <c r="EO7" s="10">
        <v>5.6232900000000002E-5</v>
      </c>
      <c r="EP7" s="10">
        <v>-4.5911999999999997E-5</v>
      </c>
      <c r="ES7" s="1"/>
      <c r="EU7" s="8">
        <v>9.9660600000000005E-3</v>
      </c>
      <c r="EV7" s="8">
        <v>5.2853099999999997E-3</v>
      </c>
      <c r="EW7" s="8">
        <v>-3.8636299999999998E-3</v>
      </c>
      <c r="EX7" s="8">
        <v>2.66467E-4</v>
      </c>
      <c r="EY7" s="10">
        <v>-2.0554799999999999E-6</v>
      </c>
      <c r="EZ7" s="10">
        <v>-8.4974000000000003E-5</v>
      </c>
      <c r="FC7" s="1"/>
      <c r="FE7" s="8">
        <v>-4.1982E-4</v>
      </c>
      <c r="FF7" s="8">
        <v>7.7083000000000002E-4</v>
      </c>
      <c r="FG7" s="10">
        <v>5.3208999999999998E-5</v>
      </c>
      <c r="FH7" s="10">
        <v>1.5880100000000001E-5</v>
      </c>
      <c r="FI7" s="8">
        <v>-2.2476500000000001E-4</v>
      </c>
      <c r="FJ7" s="10">
        <v>1.3349600000000001E-4</v>
      </c>
      <c r="FM7" s="1"/>
      <c r="FO7" s="8">
        <v>-1.11148E-3</v>
      </c>
      <c r="FP7" s="8">
        <v>1.00673E-3</v>
      </c>
      <c r="FQ7" s="8">
        <v>-1.7539000000000001E-3</v>
      </c>
      <c r="FR7" s="8">
        <v>1.70753E-4</v>
      </c>
      <c r="FS7" s="10">
        <v>-6.0215299999999999E-5</v>
      </c>
      <c r="FT7" s="8">
        <v>-1.77942E-4</v>
      </c>
      <c r="FW7" s="1"/>
      <c r="FY7" s="8">
        <v>-3.5057600000000001E-3</v>
      </c>
      <c r="FZ7" s="8">
        <v>2.9324400000000001E-3</v>
      </c>
      <c r="GA7" s="8">
        <v>-2.4378899999999998E-3</v>
      </c>
      <c r="GB7" s="10">
        <v>-3.5153700000000002E-5</v>
      </c>
      <c r="GC7" s="10">
        <v>-5.6845400000000003E-5</v>
      </c>
      <c r="GD7" s="10">
        <v>-7.4956099999999999E-5</v>
      </c>
      <c r="GG7" s="1"/>
      <c r="GI7" s="8">
        <v>-2.1810800000000002E-3</v>
      </c>
      <c r="GJ7" s="8">
        <v>-2.9596700000000002E-3</v>
      </c>
      <c r="GK7" s="8">
        <v>-1.4726400000000001E-3</v>
      </c>
      <c r="GL7" s="10">
        <v>4.8637499999999998E-6</v>
      </c>
      <c r="GM7" s="10">
        <v>-3.3095700000000002E-5</v>
      </c>
      <c r="GN7" s="10">
        <v>-1.3134E-5</v>
      </c>
      <c r="GQ7" s="1"/>
      <c r="GS7" s="8">
        <v>-9.5036000000000003E-4</v>
      </c>
      <c r="GT7" s="8">
        <v>-2.6372E-4</v>
      </c>
      <c r="GU7" s="8">
        <v>-2.0816599999999999E-3</v>
      </c>
      <c r="GV7" s="10">
        <v>3.7601900000000003E-5</v>
      </c>
      <c r="GW7" s="8">
        <v>1.02495E-4</v>
      </c>
      <c r="GX7" s="10">
        <v>-5.7511800000000004E-6</v>
      </c>
      <c r="HA7" s="1"/>
      <c r="HC7" s="8">
        <v>1.2001E-4</v>
      </c>
      <c r="HD7" s="8">
        <v>-5.1026999999999995E-4</v>
      </c>
      <c r="HE7" s="8">
        <v>1.3388899999999999E-3</v>
      </c>
      <c r="HF7" s="10">
        <v>1.8638200000000001E-5</v>
      </c>
      <c r="HG7" s="10">
        <v>2.29242E-5</v>
      </c>
      <c r="HH7" s="10">
        <v>-3.2069800000000003E-5</v>
      </c>
      <c r="HK7" s="1"/>
      <c r="HM7" s="8">
        <v>4.0595600000000003E-3</v>
      </c>
      <c r="HN7" s="8">
        <v>2.9956000000000002E-3</v>
      </c>
      <c r="HO7" s="8">
        <v>-1.0872799999999999E-3</v>
      </c>
      <c r="HP7" s="8">
        <v>7.5717199999999997E-4</v>
      </c>
      <c r="HQ7" s="8">
        <v>-1.1240599999999999E-4</v>
      </c>
      <c r="HR7" s="10">
        <v>-2.0182200000000001E-5</v>
      </c>
      <c r="HU7" s="1"/>
      <c r="HW7" s="8">
        <v>4.7582000000000001E-4</v>
      </c>
      <c r="HX7" s="8">
        <v>9.5248000000000002E-4</v>
      </c>
      <c r="HY7" s="8">
        <v>-5.4533000000000001E-4</v>
      </c>
      <c r="HZ7" s="8">
        <v>8.9699799999999998E-4</v>
      </c>
      <c r="IA7" s="10">
        <v>-8.3625699999999995E-5</v>
      </c>
      <c r="IB7" s="10">
        <v>-7.8321900000000006E-5</v>
      </c>
      <c r="IE7" s="1"/>
      <c r="IG7" s="8">
        <v>4.1300399999999998E-3</v>
      </c>
      <c r="IH7" s="8">
        <v>-2.408E-4</v>
      </c>
      <c r="II7" s="8">
        <v>1.6468100000000001E-3</v>
      </c>
      <c r="IJ7" s="8">
        <v>1.283083E-3</v>
      </c>
      <c r="IK7" s="8">
        <v>1.76873E-4</v>
      </c>
      <c r="IL7" s="8">
        <v>-1.7392899999999999E-4</v>
      </c>
      <c r="IN7" s="8" t="s">
        <v>164</v>
      </c>
      <c r="IO7" s="10" t="s">
        <v>6</v>
      </c>
      <c r="IP7" s="1"/>
      <c r="IQ7" s="8" t="s">
        <v>164</v>
      </c>
      <c r="IR7" s="8" t="s">
        <v>7</v>
      </c>
      <c r="IV7" s="8">
        <v>4.9200000000000001E-2</v>
      </c>
      <c r="IW7" s="8">
        <f t="shared" si="0"/>
        <v>6.3181270857319199E-2</v>
      </c>
      <c r="IX7" s="8">
        <f t="shared" si="1"/>
        <v>5.0276326541988249E-2</v>
      </c>
      <c r="IY7" s="8">
        <f t="shared" si="2"/>
        <v>7.3225871374273013E-2</v>
      </c>
      <c r="IZ7" s="8">
        <f t="shared" si="3"/>
        <v>8.8578997068556653E-2</v>
      </c>
      <c r="JA7" s="8">
        <f t="shared" si="4"/>
        <v>6.3181270857319199E-2</v>
      </c>
      <c r="JB7" s="8">
        <f t="shared" si="5"/>
        <v>8.8303059413855051E-2</v>
      </c>
      <c r="JC7" s="8">
        <f t="shared" si="6"/>
        <v>7.7737912475423138E-2</v>
      </c>
      <c r="JD7" s="8">
        <f t="shared" si="7"/>
        <v>5.2915544640587585E-2</v>
      </c>
      <c r="JE7" s="8">
        <f t="shared" si="8"/>
        <v>6.6285603612965247E-2</v>
      </c>
      <c r="JF7" s="8">
        <f t="shared" si="9"/>
        <v>6.0483389258660668E-2</v>
      </c>
      <c r="JG7" s="8">
        <f t="shared" si="10"/>
        <v>5.8436060598437464E-2</v>
      </c>
      <c r="JH7" s="8">
        <f t="shared" si="11"/>
        <v>4.895067809736816E-2</v>
      </c>
      <c r="JI7" s="8">
        <f t="shared" si="12"/>
        <v>6.390028652037473E-2</v>
      </c>
      <c r="JJ7" s="8">
        <f t="shared" si="13"/>
        <v>3.500210553676044E-2</v>
      </c>
      <c r="JK7" s="8">
        <f t="shared" si="14"/>
        <v>5.620713128008565E-2</v>
      </c>
      <c r="JL7" s="8">
        <f t="shared" si="15"/>
        <v>3.4288634595585663E-2</v>
      </c>
      <c r="JM7" s="8">
        <f t="shared" si="16"/>
        <v>4.570775463597794E-2</v>
      </c>
      <c r="JN7" s="8">
        <f t="shared" si="17"/>
        <v>3.0128652288420828E-2</v>
      </c>
      <c r="JO7" s="8">
        <f t="shared" si="18"/>
        <v>3.9091305500961238E-2</v>
      </c>
      <c r="JP7" s="8">
        <f t="shared" si="19"/>
        <v>3.701739032668426E-2</v>
      </c>
      <c r="JQ7" s="8">
        <f t="shared" si="20"/>
        <v>4.7932731849380517E-2</v>
      </c>
      <c r="JR7" s="8">
        <f t="shared" si="21"/>
        <v>1.7998219161171915E-2</v>
      </c>
      <c r="JS7" s="8">
        <f t="shared" si="22"/>
        <v>5.8462009697152154E-3</v>
      </c>
      <c r="JT7" s="8">
        <f t="shared" si="23"/>
        <v>4.426986282310981E-3</v>
      </c>
      <c r="JU7" s="24">
        <f t="shared" si="24"/>
        <v>6.3168775577613825E-3</v>
      </c>
      <c r="JV7" s="28">
        <f t="shared" si="25"/>
        <v>4.8616810452077754E-2</v>
      </c>
      <c r="JW7" s="31"/>
      <c r="JX7" s="32">
        <f t="shared" si="26"/>
        <v>2.3617928585112566E-2</v>
      </c>
      <c r="JY7" s="33">
        <f t="shared" si="27"/>
        <v>4.7235857170225132E-3</v>
      </c>
      <c r="JZ7" s="26">
        <f t="shared" si="28"/>
        <v>4.8745042806813819E-2</v>
      </c>
      <c r="KB7" s="8">
        <v>4.9200000000000001E-2</v>
      </c>
      <c r="KC7" s="8">
        <f t="shared" si="29"/>
        <v>2.43910079547524E-3</v>
      </c>
      <c r="KD7" s="8">
        <f t="shared" si="30"/>
        <v>4.8619275829116012E-3</v>
      </c>
      <c r="KE7" s="8">
        <f t="shared" si="31"/>
        <v>2.3680787989070564E-3</v>
      </c>
      <c r="KF7" s="8">
        <f t="shared" si="32"/>
        <v>-1.0842231178411741E-2</v>
      </c>
      <c r="KG7" s="8">
        <f t="shared" si="33"/>
        <v>2.43910079547524E-3</v>
      </c>
      <c r="KH7" s="8">
        <f t="shared" si="34"/>
        <v>-3.2108115518982031E-2</v>
      </c>
      <c r="KI7" s="8">
        <f t="shared" si="35"/>
        <v>-1.8010114742712326E-2</v>
      </c>
      <c r="KJ7" s="8">
        <f t="shared" si="36"/>
        <v>-1.3718869773703835E-2</v>
      </c>
      <c r="KK7" s="8">
        <f t="shared" si="37"/>
        <v>-1.4823345780478427E-2</v>
      </c>
      <c r="KL7" s="8">
        <f t="shared" si="38"/>
        <v>-1.5382108114304807E-2</v>
      </c>
      <c r="KM7" s="8">
        <f t="shared" si="39"/>
        <v>2.5853119511863522E-4</v>
      </c>
      <c r="KN7" s="8">
        <f t="shared" si="40"/>
        <v>9.1626206794945318E-4</v>
      </c>
      <c r="KO7" s="8">
        <f t="shared" si="41"/>
        <v>4.5652586926165691E-3</v>
      </c>
      <c r="KP7" s="8">
        <f t="shared" si="42"/>
        <v>-5.5974901751824056E-4</v>
      </c>
      <c r="KQ7" s="8">
        <f t="shared" si="43"/>
        <v>6.096620910461079E-4</v>
      </c>
      <c r="KR7" s="8">
        <f t="shared" si="44"/>
        <v>7.4964752037248381E-4</v>
      </c>
      <c r="KS7" s="8">
        <f t="shared" si="45"/>
        <v>-1.101775410470939E-2</v>
      </c>
      <c r="KT7" s="8">
        <f t="shared" si="46"/>
        <v>-5.828491812983473E-3</v>
      </c>
      <c r="KU7" s="8">
        <f t="shared" si="47"/>
        <v>-4.6182921374263667E-3</v>
      </c>
      <c r="KV7" s="8">
        <f t="shared" si="48"/>
        <v>-9.1869040480065459E-3</v>
      </c>
      <c r="KW7" s="8">
        <f t="shared" si="49"/>
        <v>-1.6378837681338491E-4</v>
      </c>
      <c r="KX7" s="8">
        <f t="shared" si="50"/>
        <v>6.9656365499807882E-3</v>
      </c>
      <c r="KY7" s="8">
        <f t="shared" si="51"/>
        <v>3.3089862387772171E-3</v>
      </c>
      <c r="KZ7" s="8">
        <f t="shared" si="52"/>
        <v>1.015967838588785E-3</v>
      </c>
      <c r="LA7" s="24">
        <f t="shared" si="53"/>
        <v>-4.6374459688219399E-4</v>
      </c>
      <c r="LB7" s="28">
        <f t="shared" si="54"/>
        <v>-4.249013961428543E-3</v>
      </c>
      <c r="LC7" s="31"/>
      <c r="LD7" s="32">
        <f t="shared" si="55"/>
        <v>9.2466607274013339E-3</v>
      </c>
      <c r="LE7" s="33">
        <f t="shared" si="56"/>
        <v>1.8493321454802667E-3</v>
      </c>
      <c r="LF7" s="26">
        <f t="shared" si="57"/>
        <v>1.908418307528361E-2</v>
      </c>
      <c r="LH7" s="8">
        <v>4.9200000000000001E-2</v>
      </c>
      <c r="LI7" s="8">
        <f t="shared" si="58"/>
        <v>1.4238160359844621E-2</v>
      </c>
      <c r="LJ7" s="8">
        <f t="shared" si="59"/>
        <v>4.282892696578341E-3</v>
      </c>
      <c r="LK7" s="8">
        <f t="shared" si="60"/>
        <v>-7.4610221297694056E-3</v>
      </c>
      <c r="LL7" s="8">
        <f t="shared" si="61"/>
        <v>5.8904127344213226E-3</v>
      </c>
      <c r="LM7" s="8">
        <f t="shared" si="62"/>
        <v>1.4238160359844621E-2</v>
      </c>
      <c r="LN7" s="8">
        <f t="shared" si="63"/>
        <v>-1.1688730746006117E-3</v>
      </c>
      <c r="LO7" s="8">
        <f t="shared" si="64"/>
        <v>-1.6495798463223583E-3</v>
      </c>
      <c r="LP7" s="8">
        <f t="shared" si="65"/>
        <v>-7.6657502016454909E-3</v>
      </c>
      <c r="LQ7" s="8">
        <f t="shared" si="66"/>
        <v>-8.5836955357137361E-3</v>
      </c>
      <c r="LR7" s="8">
        <f t="shared" si="67"/>
        <v>5.1981720502546546E-4</v>
      </c>
      <c r="LS7" s="8">
        <f t="shared" si="68"/>
        <v>-2.5578924631928452E-3</v>
      </c>
      <c r="LT7" s="8">
        <f t="shared" si="69"/>
        <v>-5.3981724980859368E-3</v>
      </c>
      <c r="LU7" s="8">
        <f t="shared" si="70"/>
        <v>-2.5860473661151809E-3</v>
      </c>
      <c r="LV7" s="8">
        <f t="shared" si="71"/>
        <v>8.5231316406794537E-4</v>
      </c>
      <c r="LW7" s="8">
        <f t="shared" si="72"/>
        <v>-7.5906967858553722E-3</v>
      </c>
      <c r="LX7" s="8">
        <f t="shared" si="73"/>
        <v>-2.2868872291291961E-3</v>
      </c>
      <c r="LY7" s="8">
        <f t="shared" si="74"/>
        <v>-3.9066544747163971E-3</v>
      </c>
      <c r="LZ7" s="8">
        <f t="shared" si="75"/>
        <v>-1.622677093738728E-4</v>
      </c>
      <c r="MA7" s="8">
        <f t="shared" si="76"/>
        <v>-2.152845998886719E-3</v>
      </c>
      <c r="MB7" s="8">
        <f t="shared" si="77"/>
        <v>-1.0652709780064641E-3</v>
      </c>
      <c r="MC7" s="8">
        <f t="shared" si="78"/>
        <v>-1.7723972029379132E-3</v>
      </c>
      <c r="MD7" s="8">
        <f t="shared" si="79"/>
        <v>2.6365128638166251E-3</v>
      </c>
      <c r="ME7" s="8">
        <f t="shared" si="80"/>
        <v>-9.9954366772508842E-4</v>
      </c>
      <c r="MF7" s="8">
        <f t="shared" si="81"/>
        <v>-9.1300619193805405E-4</v>
      </c>
      <c r="MG7" s="24">
        <f t="shared" si="82"/>
        <v>1.651485778620205E-3</v>
      </c>
      <c r="MH7" s="28">
        <f t="shared" si="83"/>
        <v>-5.4443392767181977E-4</v>
      </c>
      <c r="MI7" s="31"/>
      <c r="MJ7" s="32">
        <f t="shared" si="84"/>
        <v>5.7198649554909119E-3</v>
      </c>
      <c r="MK7" s="33">
        <f t="shared" si="85"/>
        <v>1.1439729910981823E-3</v>
      </c>
      <c r="ML7" s="26">
        <f t="shared" si="86"/>
        <v>1.1805229281637693E-2</v>
      </c>
      <c r="MN7" s="8">
        <v>4.9200000000000001E-2</v>
      </c>
      <c r="MO7" s="8">
        <f t="shared" si="87"/>
        <v>7.7418967328729402E-5</v>
      </c>
      <c r="MP7" s="8">
        <f t="shared" si="88"/>
        <v>3.3406843086469703E-4</v>
      </c>
      <c r="MQ7" s="8">
        <f t="shared" si="89"/>
        <v>1.5467369069665441E-4</v>
      </c>
      <c r="MR7" s="8">
        <f t="shared" si="90"/>
        <v>-1.0585114527169235E-4</v>
      </c>
      <c r="MS7" s="8">
        <f t="shared" si="91"/>
        <v>7.7418967328729402E-5</v>
      </c>
      <c r="MT7" s="8">
        <f t="shared" si="92"/>
        <v>2.2605673824595803E-3</v>
      </c>
      <c r="MU7" s="8">
        <f t="shared" si="93"/>
        <v>1.5246425092382631E-4</v>
      </c>
      <c r="MV7" s="8">
        <f t="shared" si="94"/>
        <v>4.5040411930430597E-4</v>
      </c>
      <c r="MW7" s="8">
        <f t="shared" si="95"/>
        <v>2.5605119438173443E-4</v>
      </c>
      <c r="MX7" s="8">
        <f t="shared" si="96"/>
        <v>1.0926776215188739E-4</v>
      </c>
      <c r="MY7" s="8">
        <f t="shared" si="97"/>
        <v>1.3631490615484022E-5</v>
      </c>
      <c r="MZ7" s="8">
        <f t="shared" si="98"/>
        <v>1.1883772458830651E-4</v>
      </c>
      <c r="NA7" s="8">
        <f t="shared" si="99"/>
        <v>-3.1695955907062612E-5</v>
      </c>
      <c r="NB7" s="8">
        <f t="shared" si="100"/>
        <v>3.5431702057850829E-4</v>
      </c>
      <c r="NC7" s="8">
        <f t="shared" si="101"/>
        <v>8.7184534826353612E-5</v>
      </c>
      <c r="ND7" s="8">
        <f t="shared" si="102"/>
        <v>7.8554846118838453E-5</v>
      </c>
      <c r="NE7" s="8">
        <f t="shared" si="103"/>
        <v>4.604258732199268E-5</v>
      </c>
      <c r="NF7" s="8">
        <f t="shared" si="104"/>
        <v>1.1420649826921556E-4</v>
      </c>
      <c r="NG7" s="8">
        <f t="shared" si="105"/>
        <v>3.1428202216694979E-5</v>
      </c>
      <c r="NH7" s="8">
        <f t="shared" si="106"/>
        <v>1.9879260049970541E-5</v>
      </c>
      <c r="NI7" s="8">
        <f t="shared" si="107"/>
        <v>1.2230328021268737E-4</v>
      </c>
      <c r="NJ7" s="8">
        <f t="shared" si="108"/>
        <v>2.5438006415877113E-5</v>
      </c>
      <c r="NK7" s="8">
        <f t="shared" si="109"/>
        <v>-5.7112216824424427E-5</v>
      </c>
      <c r="NL7" s="8">
        <f t="shared" si="110"/>
        <v>-2.5477113678139127E-5</v>
      </c>
      <c r="NM7" s="24">
        <f t="shared" si="111"/>
        <v>2.4465212872766372E-4</v>
      </c>
      <c r="NN7" s="28">
        <f t="shared" si="112"/>
        <v>1.9634695654801676E-4</v>
      </c>
      <c r="NO7" s="31"/>
      <c r="NP7" s="32">
        <f t="shared" si="113"/>
        <v>4.4996445325933644E-4</v>
      </c>
      <c r="NQ7" s="33">
        <f t="shared" si="114"/>
        <v>8.9992890651867282E-5</v>
      </c>
      <c r="NR7" s="26">
        <f t="shared" si="115"/>
        <v>9.2868163508194438E-4</v>
      </c>
      <c r="NT7" s="8">
        <v>4.9200000000000001E-2</v>
      </c>
      <c r="NU7" s="8">
        <f t="shared" si="116"/>
        <v>-8.339214194927944E-4</v>
      </c>
      <c r="NV7" s="8">
        <f t="shared" si="117"/>
        <v>2.4403679662257257E-5</v>
      </c>
      <c r="NW7" s="8">
        <f t="shared" si="118"/>
        <v>5.4259139186051617E-5</v>
      </c>
      <c r="NX7" s="8">
        <f t="shared" si="119"/>
        <v>-3.3228286455057527E-4</v>
      </c>
      <c r="NY7" s="8">
        <f t="shared" si="120"/>
        <v>-8.339214194927944E-4</v>
      </c>
      <c r="NZ7" s="8">
        <f t="shared" si="121"/>
        <v>-2.9682259941227749E-4</v>
      </c>
      <c r="OA7" s="8">
        <f t="shared" si="122"/>
        <v>-1.1776448786907637E-4</v>
      </c>
      <c r="OB7" s="8">
        <f t="shared" si="123"/>
        <v>3.8078185783073495E-4</v>
      </c>
      <c r="OC7" s="8">
        <f t="shared" si="124"/>
        <v>-2.8926306045281745E-4</v>
      </c>
      <c r="OD7" s="8">
        <f t="shared" si="125"/>
        <v>-2.1738309029130743E-6</v>
      </c>
      <c r="OE7" s="8">
        <f t="shared" si="126"/>
        <v>-5.9489242353758914E-5</v>
      </c>
      <c r="OF7" s="8">
        <f t="shared" si="127"/>
        <v>-1.4806127445288024E-4</v>
      </c>
      <c r="OG7" s="8">
        <f t="shared" si="128"/>
        <v>-3.0557372786228846E-5</v>
      </c>
      <c r="OH7" s="8">
        <f t="shared" si="129"/>
        <v>-3.6310398550306819E-4</v>
      </c>
      <c r="OI7" s="8">
        <f t="shared" si="130"/>
        <v>-1.6287943960759631E-4</v>
      </c>
      <c r="OJ7" s="8">
        <f t="shared" si="131"/>
        <v>-5.4420963864002946E-5</v>
      </c>
      <c r="OK7" s="8">
        <f t="shared" si="132"/>
        <v>2.7890215544800889E-5</v>
      </c>
      <c r="OL7" s="8">
        <f t="shared" si="133"/>
        <v>-5.8042239101016354E-5</v>
      </c>
      <c r="OM7" s="8">
        <f t="shared" si="134"/>
        <v>-5.4475380785071819E-5</v>
      </c>
      <c r="ON7" s="8">
        <f t="shared" si="135"/>
        <v>-2.8090932247137817E-5</v>
      </c>
      <c r="OO7" s="8">
        <f t="shared" si="136"/>
        <v>-4.0601147180265215E-5</v>
      </c>
      <c r="OP7" s="8">
        <f t="shared" si="137"/>
        <v>3.5405833314450923E-6</v>
      </c>
      <c r="OQ7" s="8">
        <f t="shared" si="138"/>
        <v>1.3676248956952412E-5</v>
      </c>
      <c r="OR7" s="8">
        <f t="shared" si="139"/>
        <v>-1.7988871869227772E-5</v>
      </c>
      <c r="OS7" s="24">
        <f t="shared" si="140"/>
        <v>-1.5365071599629293E-4</v>
      </c>
      <c r="OT7" s="28">
        <f t="shared" si="141"/>
        <v>-1.3491838093630215E-4</v>
      </c>
      <c r="OU7" s="31"/>
      <c r="OV7" s="32">
        <f t="shared" si="142"/>
        <v>2.5834297682337642E-4</v>
      </c>
      <c r="OW7" s="33">
        <f t="shared" si="143"/>
        <v>5.1668595364675285E-5</v>
      </c>
      <c r="OX7" s="26">
        <f t="shared" si="144"/>
        <v>5.3319406986576656E-4</v>
      </c>
    </row>
    <row r="8" spans="1:414" ht="14.45" x14ac:dyDescent="0.3">
      <c r="A8" s="8">
        <v>1.2761300000000001E-3</v>
      </c>
      <c r="B8" s="8">
        <v>5.2858200000000001E-3</v>
      </c>
      <c r="C8" s="8">
        <v>-3.9812399999999996E-3</v>
      </c>
      <c r="D8" s="10">
        <v>-3.2215599999999997E-5</v>
      </c>
      <c r="E8" s="10">
        <v>8.4625399999999998E-5</v>
      </c>
      <c r="F8" s="10">
        <v>5.91865E-5</v>
      </c>
      <c r="K8" s="8">
        <v>-3.0308000000000001E-4</v>
      </c>
      <c r="L8" s="8">
        <v>4.0245899999999998E-3</v>
      </c>
      <c r="M8" s="8">
        <v>-4.0002000000000001E-4</v>
      </c>
      <c r="N8" s="8">
        <v>1.74687E-4</v>
      </c>
      <c r="O8" s="8">
        <v>3.4076000000000001E-4</v>
      </c>
      <c r="P8" s="10">
        <v>1.2539499999999999E-4</v>
      </c>
      <c r="S8" s="1"/>
      <c r="U8" s="8">
        <v>3.2076600000000002E-3</v>
      </c>
      <c r="V8" s="8">
        <v>9.1936299999999995E-3</v>
      </c>
      <c r="W8" s="8">
        <v>-6.52945E-3</v>
      </c>
      <c r="X8" s="10">
        <v>9.61795E-6</v>
      </c>
      <c r="Y8" s="8">
        <v>-2.5731300000000001E-4</v>
      </c>
      <c r="Z8" s="8">
        <v>3.1066699999999999E-4</v>
      </c>
      <c r="AC8" s="1"/>
      <c r="AE8" s="8">
        <v>4.3412800000000003E-3</v>
      </c>
      <c r="AF8" s="8">
        <v>-2.1832900000000001E-3</v>
      </c>
      <c r="AG8" s="8">
        <v>2.4046699999999998E-3</v>
      </c>
      <c r="AH8" s="10">
        <v>-1.54563E-5</v>
      </c>
      <c r="AI8" s="8">
        <v>-3.8980500000000001E-4</v>
      </c>
      <c r="AJ8" s="8">
        <v>-2.9685399999999999E-4</v>
      </c>
      <c r="AM8" s="1"/>
      <c r="AO8" s="8">
        <v>1.2761300000000001E-3</v>
      </c>
      <c r="AP8" s="8">
        <v>5.2858200000000001E-3</v>
      </c>
      <c r="AQ8" s="8">
        <v>-3.9812399999999996E-3</v>
      </c>
      <c r="AR8" s="10">
        <v>-3.2215599999999997E-5</v>
      </c>
      <c r="AS8" s="10">
        <v>8.4625399999999998E-5</v>
      </c>
      <c r="AT8" s="10">
        <v>5.91865E-5</v>
      </c>
      <c r="AY8" s="8">
        <v>8.6573699999999993E-3</v>
      </c>
      <c r="AZ8" s="8">
        <v>-4.13861E-3</v>
      </c>
      <c r="BA8" s="8">
        <v>6.0912E-4</v>
      </c>
      <c r="BB8" s="8">
        <v>-4.4109100000000001E-4</v>
      </c>
      <c r="BC8" s="8">
        <v>4.1295600000000002E-4</v>
      </c>
      <c r="BD8" s="8">
        <v>1.7998800000000001E-4</v>
      </c>
      <c r="BG8" s="1"/>
      <c r="BI8" s="8">
        <v>-1.2655000000000001E-4</v>
      </c>
      <c r="BJ8" s="8">
        <v>1.2710200000000001E-3</v>
      </c>
      <c r="BK8" s="8">
        <v>-8.8645E-4</v>
      </c>
      <c r="BL8" s="10">
        <v>2.3892000000000001E-5</v>
      </c>
      <c r="BM8" s="8">
        <v>-1.14506E-4</v>
      </c>
      <c r="BN8" s="10">
        <v>-4.0672600000000001E-5</v>
      </c>
      <c r="BQ8" s="1"/>
      <c r="BS8" s="8">
        <v>-2.0566400000000002E-3</v>
      </c>
      <c r="BT8" s="8">
        <v>3.34636E-3</v>
      </c>
      <c r="BU8" s="8">
        <v>-4.6184299999999998E-3</v>
      </c>
      <c r="BV8" s="8">
        <v>1.8891099999999999E-4</v>
      </c>
      <c r="BW8" s="8">
        <v>-1.4251499999999999E-4</v>
      </c>
      <c r="BX8" s="8">
        <v>5.9598599999999996E-4</v>
      </c>
      <c r="CA8" s="1"/>
      <c r="CC8" s="10">
        <v>-6.1508999999999997E-5</v>
      </c>
      <c r="CD8" s="8">
        <v>3.1997999999999998E-4</v>
      </c>
      <c r="CE8" s="8">
        <v>-6.6560400000000002E-3</v>
      </c>
      <c r="CF8" s="8">
        <v>9.6026300000000005E-4</v>
      </c>
      <c r="CG8" s="10">
        <v>-1.00794E-5</v>
      </c>
      <c r="CH8" s="8">
        <v>-1.6905199999999999E-4</v>
      </c>
      <c r="CK8" s="1"/>
      <c r="CM8" s="8">
        <v>6.6455699999999999E-3</v>
      </c>
      <c r="CN8" s="8">
        <v>-2.2857699999999999E-3</v>
      </c>
      <c r="CO8" s="10">
        <v>1.4268E-5</v>
      </c>
      <c r="CP8" s="8">
        <v>3.5093199999999998E-4</v>
      </c>
      <c r="CQ8" s="10">
        <v>4.3649799999999997E-5</v>
      </c>
      <c r="CR8" s="10">
        <v>3.1638599999999999E-5</v>
      </c>
      <c r="CU8" s="1"/>
      <c r="CW8" s="8">
        <v>6.0245200000000002E-3</v>
      </c>
      <c r="CX8" s="8">
        <v>-7.2008E-4</v>
      </c>
      <c r="CY8" s="8">
        <v>-1.33826E-3</v>
      </c>
      <c r="CZ8" s="8">
        <v>1.777062E-3</v>
      </c>
      <c r="DA8" s="10">
        <v>5.3641299999999998E-5</v>
      </c>
      <c r="DB8" s="10">
        <v>-4.11635E-6</v>
      </c>
      <c r="DF8" s="1"/>
      <c r="DG8" s="8">
        <v>6.11409E-3</v>
      </c>
      <c r="DH8" s="8">
        <v>1.6006099999999999E-3</v>
      </c>
      <c r="DI8" s="8">
        <v>-1.6448599999999999E-3</v>
      </c>
      <c r="DJ8" s="8">
        <v>6.2312399999999997E-4</v>
      </c>
      <c r="DK8" s="8">
        <v>1.00318E-4</v>
      </c>
      <c r="DL8" s="10">
        <v>-4.9263900000000001E-5</v>
      </c>
      <c r="DO8" s="1"/>
      <c r="DQ8" s="8">
        <v>1.68491E-3</v>
      </c>
      <c r="DR8" s="8">
        <v>1.04864E-3</v>
      </c>
      <c r="DS8" s="8">
        <v>1.7204200000000001E-3</v>
      </c>
      <c r="DT8" s="8">
        <v>1.4661959999999999E-3</v>
      </c>
      <c r="DU8" s="10">
        <v>4.5723300000000003E-5</v>
      </c>
      <c r="DV8" s="10">
        <v>5.2808400000000001E-5</v>
      </c>
      <c r="DZ8" s="1"/>
      <c r="EA8" s="8">
        <v>4.2803999999999997E-4</v>
      </c>
      <c r="EB8" s="8">
        <v>-1.0810699999999999E-3</v>
      </c>
      <c r="EC8" s="8">
        <v>2.6147200000000001E-3</v>
      </c>
      <c r="ED8" s="8">
        <v>1.00052E-4</v>
      </c>
      <c r="EE8" s="8">
        <v>3.4697299999999999E-4</v>
      </c>
      <c r="EF8" s="8">
        <v>-2.83045E-4</v>
      </c>
      <c r="EG8" s="1"/>
      <c r="EK8" s="8">
        <v>-6.6193000000000003E-4</v>
      </c>
      <c r="EL8" s="8">
        <v>5.4684000000000004E-4</v>
      </c>
      <c r="EM8" s="8">
        <v>-6.6898999999999995E-4</v>
      </c>
      <c r="EN8" s="10">
        <v>4.9962700000000002E-5</v>
      </c>
      <c r="EO8" s="10">
        <v>6.9305899999999997E-5</v>
      </c>
      <c r="EP8" s="10">
        <v>-4.9280200000000003E-5</v>
      </c>
      <c r="ES8" s="1"/>
      <c r="EU8" s="8">
        <v>1.0395089999999999E-2</v>
      </c>
      <c r="EV8" s="8">
        <v>5.1897100000000002E-3</v>
      </c>
      <c r="EW8" s="8">
        <v>-3.9333299999999996E-3</v>
      </c>
      <c r="EX8" s="8">
        <v>9.4481299999999997E-4</v>
      </c>
      <c r="EY8" s="10">
        <v>1.26512E-5</v>
      </c>
      <c r="EZ8" s="10">
        <v>-9.5694100000000003E-5</v>
      </c>
      <c r="FC8" s="1"/>
      <c r="FE8" s="8">
        <v>-2.2521999999999999E-4</v>
      </c>
      <c r="FF8" s="8">
        <v>-1.23873E-3</v>
      </c>
      <c r="FG8" s="8">
        <v>-7.2486000000000002E-4</v>
      </c>
      <c r="FH8" s="10">
        <v>1.9870499999999999E-5</v>
      </c>
      <c r="FI8" s="8">
        <v>-1.3596600000000001E-4</v>
      </c>
      <c r="FJ8" s="10">
        <v>9.9115400000000003E-5</v>
      </c>
      <c r="FM8" s="1"/>
      <c r="FO8" s="8">
        <v>5.0870300000000002E-3</v>
      </c>
      <c r="FP8" s="8">
        <v>-9.7311000000000001E-4</v>
      </c>
      <c r="FQ8" s="8">
        <v>-1.50898E-3</v>
      </c>
      <c r="FR8" s="8">
        <v>5.0274300000000005E-4</v>
      </c>
      <c r="FS8" s="10">
        <v>-3.7753100000000003E-5</v>
      </c>
      <c r="FT8" s="8">
        <v>-1.7515900000000001E-4</v>
      </c>
      <c r="FW8" s="1"/>
      <c r="FY8" s="8">
        <v>-5.5136999999999999E-3</v>
      </c>
      <c r="FZ8" s="8">
        <v>3.3272699999999998E-3</v>
      </c>
      <c r="GA8" s="8">
        <v>-2.6576799999999999E-3</v>
      </c>
      <c r="GB8" s="8">
        <v>1.0900699999999999E-4</v>
      </c>
      <c r="GC8" s="10">
        <v>-4.6000600000000001E-5</v>
      </c>
      <c r="GD8" s="10">
        <v>-6.8918500000000001E-5</v>
      </c>
      <c r="GG8" s="1"/>
      <c r="GI8" s="8">
        <v>-2.5867099999999999E-3</v>
      </c>
      <c r="GJ8" s="8">
        <v>-3.1192500000000001E-3</v>
      </c>
      <c r="GK8" s="8">
        <v>-9.9908000000000006E-4</v>
      </c>
      <c r="GL8" s="10">
        <v>8.2272099999999994E-5</v>
      </c>
      <c r="GM8" s="10">
        <v>-3.8719400000000001E-5</v>
      </c>
      <c r="GN8" s="10">
        <v>-2.98204E-5</v>
      </c>
      <c r="GQ8" s="1"/>
      <c r="GS8" s="8">
        <v>-6.8800000000000003E-4</v>
      </c>
      <c r="GT8" s="8">
        <v>-2.9910000000000001E-4</v>
      </c>
      <c r="GU8" s="8">
        <v>-3.0821199999999998E-3</v>
      </c>
      <c r="GV8" s="10">
        <v>6.2008500000000001E-5</v>
      </c>
      <c r="GW8" s="8">
        <v>1.04491E-4</v>
      </c>
      <c r="GX8" s="10">
        <v>-6.2221100000000006E-5</v>
      </c>
      <c r="HA8" s="1"/>
      <c r="HC8" s="8">
        <v>2.8183E-4</v>
      </c>
      <c r="HD8" s="8">
        <v>3.8493000000000002E-4</v>
      </c>
      <c r="HE8" s="8">
        <v>2.4262799999999998E-3</v>
      </c>
      <c r="HF8" s="10">
        <v>2.5272100000000002E-5</v>
      </c>
      <c r="HG8" s="10">
        <v>3.9461600000000002E-6</v>
      </c>
      <c r="HH8" s="10">
        <v>-9.0176100000000006E-6</v>
      </c>
      <c r="HK8" s="1"/>
      <c r="HM8" s="8">
        <v>-3.6461900000000001E-3</v>
      </c>
      <c r="HN8" s="8">
        <v>3.2790599999999999E-3</v>
      </c>
      <c r="HO8" s="8">
        <v>-9.6005000000000005E-4</v>
      </c>
      <c r="HP8" s="8">
        <v>2.9020510000000001E-3</v>
      </c>
      <c r="HQ8" s="8">
        <v>-1.07453E-4</v>
      </c>
      <c r="HR8" s="10">
        <v>-2.2401299999999998E-5</v>
      </c>
      <c r="HU8" s="1"/>
      <c r="HW8" s="8">
        <v>-3.0456999999999999E-4</v>
      </c>
      <c r="HX8" s="8">
        <v>1.03984E-3</v>
      </c>
      <c r="HY8" s="8">
        <v>-6.4809999999999998E-4</v>
      </c>
      <c r="HZ8" s="8">
        <v>2.4083889999999999E-3</v>
      </c>
      <c r="IA8" s="10">
        <v>-7.3143400000000002E-5</v>
      </c>
      <c r="IB8" s="10">
        <v>-6.5991800000000001E-5</v>
      </c>
      <c r="IE8" s="1"/>
      <c r="IG8" s="8">
        <v>7.0344500000000003E-3</v>
      </c>
      <c r="IH8" s="8">
        <v>-4.9969999999999995E-4</v>
      </c>
      <c r="II8" s="8">
        <v>1.9919899999999999E-3</v>
      </c>
      <c r="IJ8" s="8">
        <v>3.5009329999999999E-3</v>
      </c>
      <c r="IK8" s="8">
        <v>1.87925E-4</v>
      </c>
      <c r="IL8" s="8">
        <v>-1.59202E-4</v>
      </c>
      <c r="IN8" s="8" t="s">
        <v>165</v>
      </c>
      <c r="IO8" s="10" t="s">
        <v>0</v>
      </c>
      <c r="IP8" s="1"/>
      <c r="IQ8" s="8" t="s">
        <v>165</v>
      </c>
      <c r="IR8" s="8" t="s">
        <v>1</v>
      </c>
      <c r="IV8" s="8">
        <v>6.5600000000000006E-2</v>
      </c>
      <c r="IW8" s="8">
        <f t="shared" si="0"/>
        <v>8.3387413831146173E-2</v>
      </c>
      <c r="IX8" s="8">
        <f t="shared" si="1"/>
        <v>6.8061234352622429E-2</v>
      </c>
      <c r="IY8" s="8">
        <f t="shared" si="2"/>
        <v>9.4368480791427553E-2</v>
      </c>
      <c r="IZ8" s="8">
        <f t="shared" si="3"/>
        <v>0.11121401666917166</v>
      </c>
      <c r="JA8" s="8">
        <f t="shared" si="4"/>
        <v>8.3387413831146173E-2</v>
      </c>
      <c r="JB8" s="8">
        <f t="shared" si="5"/>
        <v>0.10370878567512273</v>
      </c>
      <c r="JC8" s="8">
        <f t="shared" si="6"/>
        <v>9.3757094749406689E-2</v>
      </c>
      <c r="JD8" s="8">
        <f t="shared" si="7"/>
        <v>6.5351882037569156E-2</v>
      </c>
      <c r="JE8" s="8">
        <f t="shared" si="8"/>
        <v>8.353043848803493E-2</v>
      </c>
      <c r="JF8" s="8">
        <f t="shared" si="9"/>
        <v>7.2190528374754689E-2</v>
      </c>
      <c r="JG8" s="8">
        <f t="shared" si="10"/>
        <v>7.7894064535533047E-2</v>
      </c>
      <c r="JH8" s="8">
        <f t="shared" si="11"/>
        <v>6.3812637850208298E-2</v>
      </c>
      <c r="JI8" s="8">
        <f t="shared" si="12"/>
        <v>8.2332128607535554E-2</v>
      </c>
      <c r="JJ8" s="8">
        <f t="shared" si="13"/>
        <v>4.7616331930909223E-2</v>
      </c>
      <c r="JK8" s="8">
        <f t="shared" si="14"/>
        <v>7.1673204699081922E-2</v>
      </c>
      <c r="JL8" s="8">
        <f t="shared" si="15"/>
        <v>3.9958792300753485E-2</v>
      </c>
      <c r="JM8" s="8">
        <f t="shared" si="16"/>
        <v>5.2677247345076776E-2</v>
      </c>
      <c r="JN8" s="8">
        <f t="shared" si="17"/>
        <v>3.717274798374498E-2</v>
      </c>
      <c r="JO8" s="8">
        <f t="shared" si="18"/>
        <v>4.7081206391064112E-2</v>
      </c>
      <c r="JP8" s="8">
        <f t="shared" si="19"/>
        <v>4.4764999715522086E-2</v>
      </c>
      <c r="JQ8" s="8">
        <f t="shared" si="20"/>
        <v>5.9461369133549789E-2</v>
      </c>
      <c r="JR8" s="8">
        <f t="shared" si="21"/>
        <v>2.6417661080897579E-2</v>
      </c>
      <c r="JS8" s="8">
        <f t="shared" si="22"/>
        <v>1.215752567901004E-2</v>
      </c>
      <c r="JT8" s="8">
        <f t="shared" si="23"/>
        <v>1.0636113749400919E-2</v>
      </c>
      <c r="JU8" s="24">
        <f t="shared" si="24"/>
        <v>1.2082276280213093E-2</v>
      </c>
      <c r="JV8" s="28">
        <f t="shared" si="25"/>
        <v>6.1787823843316117E-2</v>
      </c>
      <c r="JW8" s="31"/>
      <c r="JX8" s="32">
        <f t="shared" si="26"/>
        <v>2.8366881487982859E-2</v>
      </c>
      <c r="JY8" s="33">
        <f t="shared" si="27"/>
        <v>5.6733762975965715E-3</v>
      </c>
      <c r="JZ8" s="26">
        <f t="shared" si="28"/>
        <v>5.8546406703047817E-2</v>
      </c>
      <c r="KB8" s="8">
        <v>6.5600000000000006E-2</v>
      </c>
      <c r="KC8" s="8">
        <f t="shared" si="29"/>
        <v>1.8824331391933445E-3</v>
      </c>
      <c r="KD8" s="8">
        <f t="shared" si="30"/>
        <v>5.0611891110556636E-3</v>
      </c>
      <c r="KE8" s="8">
        <f t="shared" si="31"/>
        <v>2.0178928952099113E-3</v>
      </c>
      <c r="KF8" s="8">
        <f t="shared" si="32"/>
        <v>-1.1954343177748319E-2</v>
      </c>
      <c r="KG8" s="8">
        <f t="shared" si="33"/>
        <v>1.8824331391933445E-3</v>
      </c>
      <c r="KH8" s="8">
        <f t="shared" si="34"/>
        <v>-3.8608260309133058E-2</v>
      </c>
      <c r="KI8" s="8">
        <f t="shared" si="35"/>
        <v>-2.2598185214314497E-2</v>
      </c>
      <c r="KJ8" s="8">
        <f t="shared" si="36"/>
        <v>-1.8264944692523093E-2</v>
      </c>
      <c r="KK8" s="8">
        <f t="shared" si="37"/>
        <v>-1.8977928659565987E-2</v>
      </c>
      <c r="KL8" s="8">
        <f t="shared" si="38"/>
        <v>-1.894471047937183E-2</v>
      </c>
      <c r="KM8" s="8">
        <f t="shared" si="39"/>
        <v>6.6576085453462128E-4</v>
      </c>
      <c r="KN8" s="8">
        <f t="shared" si="40"/>
        <v>6.0049339324571985E-4</v>
      </c>
      <c r="KO8" s="8">
        <f t="shared" si="41"/>
        <v>5.1222936266198966E-3</v>
      </c>
      <c r="KP8" s="8">
        <f t="shared" si="42"/>
        <v>-7.1340403404803517E-4</v>
      </c>
      <c r="KQ8" s="8">
        <f t="shared" si="43"/>
        <v>6.2921312378018857E-4</v>
      </c>
      <c r="KR8" s="8">
        <f t="shared" si="44"/>
        <v>-2.1654856747181563E-4</v>
      </c>
      <c r="KS8" s="8">
        <f t="shared" si="45"/>
        <v>-1.2552553685183923E-2</v>
      </c>
      <c r="KT8" s="8">
        <f t="shared" si="46"/>
        <v>-7.1020747631056307E-3</v>
      </c>
      <c r="KU8" s="8">
        <f t="shared" si="47"/>
        <v>-5.8844897133581882E-3</v>
      </c>
      <c r="KV8" s="8">
        <f t="shared" si="48"/>
        <v>-1.042706369583744E-2</v>
      </c>
      <c r="KW8" s="8">
        <f t="shared" si="49"/>
        <v>-1.7637664946495884E-4</v>
      </c>
      <c r="KX8" s="8">
        <f t="shared" si="50"/>
        <v>7.4307561660749404E-3</v>
      </c>
      <c r="KY8" s="8">
        <f t="shared" si="51"/>
        <v>3.4383657242913514E-3</v>
      </c>
      <c r="KZ8" s="8">
        <f t="shared" si="52"/>
        <v>9.4919895838361515E-4</v>
      </c>
      <c r="LA8" s="24">
        <f t="shared" si="53"/>
        <v>-5.6426490104439543E-4</v>
      </c>
      <c r="LB8" s="28">
        <f t="shared" si="54"/>
        <v>-5.4922047364235425E-3</v>
      </c>
      <c r="LC8" s="31"/>
      <c r="LD8" s="32">
        <f t="shared" si="55"/>
        <v>1.1043777102511866E-2</v>
      </c>
      <c r="LE8" s="33">
        <f t="shared" si="56"/>
        <v>2.2087554205023731E-3</v>
      </c>
      <c r="LF8" s="26">
        <f t="shared" si="57"/>
        <v>2.2793251561874239E-2</v>
      </c>
      <c r="LH8" s="8">
        <v>6.5600000000000006E-2</v>
      </c>
      <c r="LI8" s="8">
        <f t="shared" si="58"/>
        <v>1.6025328998109073E-2</v>
      </c>
      <c r="LJ8" s="8">
        <f t="shared" si="59"/>
        <v>4.2510491150373033E-3</v>
      </c>
      <c r="LK8" s="8">
        <f t="shared" si="60"/>
        <v>-7.8498621763052022E-3</v>
      </c>
      <c r="LL8" s="8">
        <f t="shared" si="61"/>
        <v>5.9610988980819775E-3</v>
      </c>
      <c r="LM8" s="8">
        <f t="shared" si="62"/>
        <v>1.6025328998109073E-2</v>
      </c>
      <c r="LN8" s="8">
        <f t="shared" si="63"/>
        <v>-1.0560991689658565E-3</v>
      </c>
      <c r="LO8" s="8">
        <f t="shared" si="64"/>
        <v>-1.3880443790741384E-3</v>
      </c>
      <c r="LP8" s="8">
        <f t="shared" si="65"/>
        <v>-8.0124856933313643E-3</v>
      </c>
      <c r="LQ8" s="8">
        <f t="shared" si="66"/>
        <v>-8.2976298336730116E-3</v>
      </c>
      <c r="LR8" s="8">
        <f t="shared" si="67"/>
        <v>9.0082780358829734E-4</v>
      </c>
      <c r="LS8" s="8">
        <f t="shared" si="68"/>
        <v>-2.8405293034255291E-3</v>
      </c>
      <c r="LT8" s="8">
        <f t="shared" si="69"/>
        <v>-6.1490941263667442E-3</v>
      </c>
      <c r="LU8" s="8">
        <f t="shared" si="70"/>
        <v>-3.1271159190418181E-3</v>
      </c>
      <c r="LV8" s="8">
        <f t="shared" si="71"/>
        <v>4.2809288453246217E-4</v>
      </c>
      <c r="LW8" s="8">
        <f t="shared" si="72"/>
        <v>-8.9040528424559895E-3</v>
      </c>
      <c r="LX8" s="8">
        <f t="shared" si="73"/>
        <v>-1.8893932478103437E-3</v>
      </c>
      <c r="LY8" s="8">
        <f t="shared" si="74"/>
        <v>-4.0808668602416659E-3</v>
      </c>
      <c r="LZ8" s="8">
        <f t="shared" si="75"/>
        <v>1.9328335546933955E-4</v>
      </c>
      <c r="MA8" s="8">
        <f t="shared" si="76"/>
        <v>-2.0168195127150154E-3</v>
      </c>
      <c r="MB8" s="8">
        <f t="shared" si="77"/>
        <v>-7.2919984366141876E-4</v>
      </c>
      <c r="MC8" s="8">
        <f t="shared" si="78"/>
        <v>-1.8649092577493281E-3</v>
      </c>
      <c r="MD8" s="8">
        <f t="shared" si="79"/>
        <v>2.6320088798910475E-3</v>
      </c>
      <c r="ME8" s="8">
        <f t="shared" si="80"/>
        <v>-1.1423629407946649E-3</v>
      </c>
      <c r="MF8" s="8">
        <f t="shared" si="81"/>
        <v>-1.0229023968554209E-3</v>
      </c>
      <c r="MG8" s="24">
        <f t="shared" si="82"/>
        <v>1.6173987698032616E-3</v>
      </c>
      <c r="MH8" s="28">
        <f t="shared" si="83"/>
        <v>-4.9347799199382712E-4</v>
      </c>
      <c r="MI8" s="31"/>
      <c r="MJ8" s="32">
        <f t="shared" si="84"/>
        <v>6.2417335436260376E-3</v>
      </c>
      <c r="MK8" s="33">
        <f t="shared" si="85"/>
        <v>1.2483467087252074E-3</v>
      </c>
      <c r="ML8" s="26">
        <f t="shared" si="86"/>
        <v>1.2882313860689778E-2</v>
      </c>
      <c r="MN8" s="8">
        <v>6.5600000000000006E-2</v>
      </c>
      <c r="MO8" s="8">
        <f t="shared" si="87"/>
        <v>8.5616980787374224E-5</v>
      </c>
      <c r="MP8" s="8">
        <f t="shared" si="88"/>
        <v>3.3981384007285368E-4</v>
      </c>
      <c r="MQ8" s="8">
        <f t="shared" si="89"/>
        <v>1.8051843296156423E-4</v>
      </c>
      <c r="MR8" s="8">
        <f t="shared" si="90"/>
        <v>-8.3741097920622806E-5</v>
      </c>
      <c r="MS8" s="8">
        <f t="shared" si="91"/>
        <v>8.5616980787374224E-5</v>
      </c>
      <c r="MT8" s="8">
        <f t="shared" si="92"/>
        <v>2.5861050873452066E-3</v>
      </c>
      <c r="MU8" s="8">
        <f t="shared" si="93"/>
        <v>1.8919690210565478E-4</v>
      </c>
      <c r="MV8" s="8">
        <f t="shared" si="94"/>
        <v>5.4851944376469374E-4</v>
      </c>
      <c r="MW8" s="8">
        <f t="shared" si="95"/>
        <v>3.1206009433207337E-4</v>
      </c>
      <c r="MX8" s="8">
        <f t="shared" si="96"/>
        <v>1.2183822219984067E-4</v>
      </c>
      <c r="MY8" s="8">
        <f t="shared" si="97"/>
        <v>-1.2727315683096988E-7</v>
      </c>
      <c r="MZ8" s="8">
        <f t="shared" si="98"/>
        <v>1.2800142657499531E-4</v>
      </c>
      <c r="NA8" s="8">
        <f t="shared" si="99"/>
        <v>-4.559346678992149E-5</v>
      </c>
      <c r="NB8" s="8">
        <f t="shared" si="100"/>
        <v>3.6699563188008835E-4</v>
      </c>
      <c r="NC8" s="8">
        <f t="shared" si="101"/>
        <v>9.8447878647825045E-5</v>
      </c>
      <c r="ND8" s="8">
        <f t="shared" si="102"/>
        <v>8.9178132988317819E-5</v>
      </c>
      <c r="NE8" s="8">
        <f t="shared" si="103"/>
        <v>7.6189281946981738E-5</v>
      </c>
      <c r="NF8" s="8">
        <f t="shared" si="104"/>
        <v>1.366912655092498E-4</v>
      </c>
      <c r="NG8" s="8">
        <f t="shared" si="105"/>
        <v>4.5535294750858869E-5</v>
      </c>
      <c r="NH8" s="8">
        <f t="shared" si="106"/>
        <v>2.7308778153600797E-5</v>
      </c>
      <c r="NI8" s="8">
        <f t="shared" si="107"/>
        <v>1.2695784782544068E-4</v>
      </c>
      <c r="NJ8" s="8">
        <f t="shared" si="108"/>
        <v>2.7371151396309791E-5</v>
      </c>
      <c r="NK8" s="8">
        <f t="shared" si="109"/>
        <v>-4.5482892452205577E-5</v>
      </c>
      <c r="NL8" s="8">
        <f t="shared" si="110"/>
        <v>-1.444671988941356E-5</v>
      </c>
      <c r="NM8" s="24">
        <f t="shared" si="111"/>
        <v>2.5572096555776658E-4</v>
      </c>
      <c r="NN8" s="28">
        <f t="shared" si="112"/>
        <v>2.2553168757516299E-4</v>
      </c>
      <c r="NO8" s="31"/>
      <c r="NP8" s="32">
        <f t="shared" si="113"/>
        <v>5.1306248901628829E-4</v>
      </c>
      <c r="NQ8" s="33">
        <f t="shared" si="114"/>
        <v>1.0261249780325765E-4</v>
      </c>
      <c r="NR8" s="26">
        <f t="shared" si="115"/>
        <v>1.0589096710807173E-3</v>
      </c>
      <c r="NT8" s="8">
        <v>6.5600000000000006E-2</v>
      </c>
      <c r="NU8" s="8">
        <f t="shared" si="116"/>
        <v>-8.6538218112551676E-4</v>
      </c>
      <c r="NV8" s="8">
        <f t="shared" si="117"/>
        <v>1.237543886297503E-5</v>
      </c>
      <c r="NW8" s="8">
        <f t="shared" si="118"/>
        <v>4.2309603488322931E-5</v>
      </c>
      <c r="NX8" s="8">
        <f t="shared" si="119"/>
        <v>-3.4014073554863882E-4</v>
      </c>
      <c r="NY8" s="8">
        <f t="shared" si="120"/>
        <v>-8.6538218112551676E-4</v>
      </c>
      <c r="NZ8" s="8">
        <f t="shared" si="121"/>
        <v>-3.478578214326551E-4</v>
      </c>
      <c r="OA8" s="8">
        <f t="shared" si="122"/>
        <v>-1.2761229997826541E-4</v>
      </c>
      <c r="OB8" s="8">
        <f t="shared" si="123"/>
        <v>3.6983147633585026E-4</v>
      </c>
      <c r="OC8" s="8">
        <f t="shared" si="124"/>
        <v>-3.1134935783909423E-4</v>
      </c>
      <c r="OD8" s="8">
        <f t="shared" si="125"/>
        <v>-4.1779672754820969E-6</v>
      </c>
      <c r="OE8" s="8">
        <f t="shared" si="126"/>
        <v>-6.9352838761799364E-5</v>
      </c>
      <c r="OF8" s="8">
        <f t="shared" si="127"/>
        <v>-1.6300611145512176E-4</v>
      </c>
      <c r="OG8" s="8">
        <f t="shared" si="128"/>
        <v>-4.2210508487683645E-5</v>
      </c>
      <c r="OH8" s="8">
        <f t="shared" si="129"/>
        <v>-3.7635669213830012E-4</v>
      </c>
      <c r="OI8" s="8">
        <f t="shared" si="130"/>
        <v>-1.8251689429639987E-4</v>
      </c>
      <c r="OJ8" s="8">
        <f t="shared" si="131"/>
        <v>-5.0775077965144927E-5</v>
      </c>
      <c r="OK8" s="8">
        <f t="shared" si="132"/>
        <v>2.6405977264970905E-5</v>
      </c>
      <c r="OL8" s="8">
        <f t="shared" si="133"/>
        <v>-4.8690805845288173E-5</v>
      </c>
      <c r="OM8" s="8">
        <f t="shared" si="134"/>
        <v>-5.0900160607390896E-5</v>
      </c>
      <c r="ON8" s="8">
        <f t="shared" si="135"/>
        <v>-2.5223511910250001E-5</v>
      </c>
      <c r="OO8" s="8">
        <f t="shared" si="136"/>
        <v>-3.9469318389452997E-5</v>
      </c>
      <c r="OP8" s="8">
        <f t="shared" si="137"/>
        <v>4.4401497318070311E-6</v>
      </c>
      <c r="OQ8" s="8">
        <f t="shared" si="138"/>
        <v>1.7399437861570814E-5</v>
      </c>
      <c r="OR8" s="8">
        <f t="shared" si="139"/>
        <v>-1.2054163017670892E-5</v>
      </c>
      <c r="OS8" s="24">
        <f t="shared" si="140"/>
        <v>-1.4492111551491713E-4</v>
      </c>
      <c r="OT8" s="28">
        <f t="shared" si="141"/>
        <v>-1.4378470636676371E-4</v>
      </c>
      <c r="OU8" s="31"/>
      <c r="OV8" s="32">
        <f t="shared" si="142"/>
        <v>2.6689589012075657E-4</v>
      </c>
      <c r="OW8" s="33">
        <f t="shared" si="143"/>
        <v>5.3379178024151313E-5</v>
      </c>
      <c r="OX8" s="26">
        <f t="shared" si="144"/>
        <v>5.508464276202295E-4</v>
      </c>
    </row>
    <row r="9" spans="1:414" ht="14.45" x14ac:dyDescent="0.3">
      <c r="A9" s="8">
        <v>1.3719400000000001E-3</v>
      </c>
      <c r="B9" s="8">
        <v>5.2391599999999997E-3</v>
      </c>
      <c r="C9" s="8">
        <v>-4.67243E-3</v>
      </c>
      <c r="D9" s="10">
        <v>-2.1586900000000002E-5</v>
      </c>
      <c r="E9" s="10">
        <v>9.6117099999999995E-5</v>
      </c>
      <c r="F9" s="8">
        <v>-1.1106499999999999E-4</v>
      </c>
      <c r="K9" s="8">
        <v>-4.9806900000000003E-3</v>
      </c>
      <c r="L9" s="8">
        <v>4.1990500000000002E-3</v>
      </c>
      <c r="M9" s="8">
        <v>2.9142199999999999E-3</v>
      </c>
      <c r="N9" s="8">
        <v>3.6055400000000002E-4</v>
      </c>
      <c r="O9" s="8">
        <v>3.4357399999999997E-4</v>
      </c>
      <c r="P9" s="10">
        <v>7.1850199999999999E-5</v>
      </c>
      <c r="S9" s="1"/>
      <c r="U9" s="8">
        <v>2.48395E-3</v>
      </c>
      <c r="V9" s="8">
        <v>4.4201099999999997E-3</v>
      </c>
      <c r="W9" s="8">
        <v>-7.1487E-3</v>
      </c>
      <c r="X9" s="10">
        <v>-2.6948899999999999E-5</v>
      </c>
      <c r="Y9" s="10">
        <v>-7.7470299999999996E-5</v>
      </c>
      <c r="Z9" s="8">
        <v>2.8733399999999998E-4</v>
      </c>
      <c r="AC9" s="1"/>
      <c r="AE9" s="8">
        <v>4.3277400000000001E-3</v>
      </c>
      <c r="AF9" s="8">
        <v>-2.5858000000000001E-3</v>
      </c>
      <c r="AG9" s="8">
        <v>3.2138399999999999E-3</v>
      </c>
      <c r="AH9" s="10">
        <v>-1.3215400000000001E-5</v>
      </c>
      <c r="AI9" s="8">
        <v>-4.4801599999999997E-4</v>
      </c>
      <c r="AJ9" s="8">
        <v>-4.1387599999999998E-4</v>
      </c>
      <c r="AO9" s="8">
        <v>1.3719400000000001E-3</v>
      </c>
      <c r="AP9" s="8">
        <v>5.2391599999999997E-3</v>
      </c>
      <c r="AQ9" s="8">
        <v>-4.67243E-3</v>
      </c>
      <c r="AR9" s="10">
        <v>-2.1586900000000002E-5</v>
      </c>
      <c r="AS9" s="10">
        <v>9.6117099999999995E-5</v>
      </c>
      <c r="AT9" s="8">
        <v>-1.1106499999999999E-4</v>
      </c>
      <c r="AY9" s="8">
        <v>8.6262400000000003E-3</v>
      </c>
      <c r="AZ9" s="8">
        <v>-4.1158599999999998E-3</v>
      </c>
      <c r="BA9" s="8">
        <v>6.1673999999999995E-4</v>
      </c>
      <c r="BB9" s="8">
        <v>-1.4328999999999999E-4</v>
      </c>
      <c r="BC9" s="8">
        <v>5.9027500000000002E-4</v>
      </c>
      <c r="BD9" s="8">
        <v>1.2056400000000001E-4</v>
      </c>
      <c r="BG9" s="1"/>
      <c r="BI9" s="8">
        <v>7.3678000000000003E-4</v>
      </c>
      <c r="BJ9" s="8">
        <v>-2.1283000000000001E-4</v>
      </c>
      <c r="BK9" s="8">
        <v>-1.0479899999999999E-3</v>
      </c>
      <c r="BL9" s="10">
        <v>5.8108500000000001E-5</v>
      </c>
      <c r="BM9" s="10">
        <v>-7.8412199999999994E-5</v>
      </c>
      <c r="BN9" s="10">
        <v>-4.4601300000000003E-5</v>
      </c>
      <c r="BQ9" s="1"/>
      <c r="BS9" s="8">
        <v>-2.2675400000000002E-3</v>
      </c>
      <c r="BT9" s="8">
        <v>3.2657900000000002E-3</v>
      </c>
      <c r="BU9" s="8">
        <v>-4.2433599999999998E-3</v>
      </c>
      <c r="BV9" s="8">
        <v>2.1898100000000001E-4</v>
      </c>
      <c r="BW9" s="8">
        <v>-1.7136199999999999E-4</v>
      </c>
      <c r="BX9" s="8">
        <v>4.6172100000000001E-4</v>
      </c>
      <c r="CC9" s="8">
        <v>4.2556399999999998E-3</v>
      </c>
      <c r="CD9" s="8">
        <v>-1.3216E-3</v>
      </c>
      <c r="CE9" s="8">
        <v>-6.9417599999999999E-3</v>
      </c>
      <c r="CF9" s="8">
        <v>2.720208E-3</v>
      </c>
      <c r="CG9" s="10">
        <v>1.2425E-5</v>
      </c>
      <c r="CH9" s="8">
        <v>-1.7295E-4</v>
      </c>
      <c r="CK9" s="1"/>
      <c r="CM9" s="8">
        <v>8.5440499999999992E-3</v>
      </c>
      <c r="CN9" s="8">
        <v>-3.0182099999999999E-3</v>
      </c>
      <c r="CO9" s="8">
        <v>-1.8474E-4</v>
      </c>
      <c r="CP9" s="8">
        <v>7.4698799999999997E-4</v>
      </c>
      <c r="CQ9" s="10">
        <v>4.9439900000000001E-5</v>
      </c>
      <c r="CR9" s="10">
        <v>3.0066500000000001E-5</v>
      </c>
      <c r="CU9" s="1"/>
      <c r="CW9" s="8">
        <v>5.30424E-3</v>
      </c>
      <c r="CX9" s="8">
        <v>-8.0962000000000004E-4</v>
      </c>
      <c r="CY9" s="8">
        <v>-1.27673E-3</v>
      </c>
      <c r="CZ9" s="8">
        <v>3.8540810000000001E-3</v>
      </c>
      <c r="DA9" s="10">
        <v>4.1825400000000001E-5</v>
      </c>
      <c r="DB9" s="10">
        <v>-1.22433E-5</v>
      </c>
      <c r="DF9" s="1"/>
      <c r="DG9" s="8">
        <v>5.4503399999999997E-3</v>
      </c>
      <c r="DH9" s="8">
        <v>1.6383299999999999E-3</v>
      </c>
      <c r="DI9" s="8">
        <v>-1.51979E-3</v>
      </c>
      <c r="DJ9" s="8">
        <v>1.950961E-3</v>
      </c>
      <c r="DK9" s="8">
        <v>1.04026E-4</v>
      </c>
      <c r="DL9" s="10">
        <v>-6.1580000000000003E-5</v>
      </c>
      <c r="DO9" s="1"/>
      <c r="DQ9" s="8">
        <v>4.7577399999999999E-3</v>
      </c>
      <c r="DR9" s="8">
        <v>1.4703800000000001E-3</v>
      </c>
      <c r="DS9" s="8">
        <v>1.26596E-3</v>
      </c>
      <c r="DT9" s="8">
        <v>3.36126E-3</v>
      </c>
      <c r="DU9" s="10">
        <v>3.6735500000000001E-5</v>
      </c>
      <c r="DV9" s="10">
        <v>4.3124300000000003E-5</v>
      </c>
      <c r="DZ9" s="1"/>
      <c r="EA9" s="8">
        <v>-1.2436999999999999E-3</v>
      </c>
      <c r="EB9" s="8">
        <v>-9.6405999999999998E-4</v>
      </c>
      <c r="EC9" s="8">
        <v>2.3328799999999998E-3</v>
      </c>
      <c r="ED9" s="8">
        <v>2.47128E-4</v>
      </c>
      <c r="EE9" s="8">
        <v>3.53502E-4</v>
      </c>
      <c r="EF9" s="8">
        <v>-2.6731999999999998E-4</v>
      </c>
      <c r="EG9" s="1"/>
      <c r="EK9" s="8">
        <v>9.6065400000000002E-3</v>
      </c>
      <c r="EL9" s="8">
        <v>3.7332000000000001E-4</v>
      </c>
      <c r="EM9" s="8">
        <v>-2.6710700000000002E-3</v>
      </c>
      <c r="EN9" s="8">
        <v>6.66941E-4</v>
      </c>
      <c r="EO9" s="10">
        <v>7.0122000000000004E-5</v>
      </c>
      <c r="EP9" s="10">
        <v>-5.87293E-5</v>
      </c>
      <c r="ES9" s="1"/>
      <c r="EU9" s="8">
        <v>1.619464E-2</v>
      </c>
      <c r="EV9" s="8">
        <v>4.39055E-3</v>
      </c>
      <c r="EW9" s="8">
        <v>-3.6762000000000001E-3</v>
      </c>
      <c r="EX9" s="8">
        <v>2.1114990000000002E-3</v>
      </c>
      <c r="EY9" s="10">
        <v>2.1981299999999999E-5</v>
      </c>
      <c r="EZ9" s="10">
        <v>-9.2687200000000003E-5</v>
      </c>
      <c r="FC9" s="1"/>
      <c r="FE9" s="8">
        <v>2.5748099999999999E-3</v>
      </c>
      <c r="FF9" s="8">
        <v>-2.6297999999999998E-3</v>
      </c>
      <c r="FG9" s="8">
        <v>-2.2256899999999998E-3</v>
      </c>
      <c r="FH9" s="8">
        <v>2.22757E-4</v>
      </c>
      <c r="FI9" s="10">
        <v>-9.9560099999999996E-5</v>
      </c>
      <c r="FJ9" s="10">
        <v>5.9835900000000001E-5</v>
      </c>
      <c r="FM9" s="1"/>
      <c r="FO9" s="8">
        <v>6.8229299999999996E-3</v>
      </c>
      <c r="FP9" s="8">
        <v>-1.2681400000000001E-3</v>
      </c>
      <c r="FQ9" s="8">
        <v>-1.41971E-3</v>
      </c>
      <c r="FR9" s="8">
        <v>1.6162310000000001E-3</v>
      </c>
      <c r="FS9" s="10">
        <v>-2.54675E-5</v>
      </c>
      <c r="FT9" s="8">
        <v>-1.7143599999999999E-4</v>
      </c>
      <c r="FW9" s="1"/>
      <c r="FY9" s="8">
        <v>-2.5178000000000002E-3</v>
      </c>
      <c r="FZ9" s="8">
        <v>2.7359099999999998E-3</v>
      </c>
      <c r="GA9" s="8">
        <v>-2.9094799999999999E-3</v>
      </c>
      <c r="GB9" s="8">
        <v>8.4002800000000004E-4</v>
      </c>
      <c r="GC9" s="10">
        <v>-3.5091900000000002E-5</v>
      </c>
      <c r="GD9" s="10">
        <v>-7.3560100000000001E-5</v>
      </c>
      <c r="GG9" s="1"/>
      <c r="GI9" s="8">
        <v>-2.4894299999999999E-3</v>
      </c>
      <c r="GJ9" s="8">
        <v>-3.1793699999999999E-3</v>
      </c>
      <c r="GK9" s="8">
        <v>-1.04776E-3</v>
      </c>
      <c r="GL9" s="8">
        <v>3.91436E-4</v>
      </c>
      <c r="GM9" s="10">
        <v>-2.7677700000000001E-5</v>
      </c>
      <c r="GN9" s="10">
        <v>-3.8761099999999997E-5</v>
      </c>
      <c r="GQ9" s="1"/>
      <c r="GS9" s="8">
        <v>-3.5714399999999999E-3</v>
      </c>
      <c r="GT9" s="8">
        <v>9.4083000000000003E-4</v>
      </c>
      <c r="GU9" s="8">
        <v>-3.2201199999999999E-3</v>
      </c>
      <c r="GV9" s="10">
        <v>-2.5715600000000002E-5</v>
      </c>
      <c r="GW9" s="10">
        <v>8.1253699999999998E-5</v>
      </c>
      <c r="GX9" s="10">
        <v>-6.4806299999999996E-5</v>
      </c>
      <c r="HA9" s="1"/>
      <c r="HC9" s="8">
        <v>-1.3066999999999999E-4</v>
      </c>
      <c r="HD9" s="8">
        <v>2.2861700000000001E-3</v>
      </c>
      <c r="HE9" s="8">
        <v>2.0267699999999998E-3</v>
      </c>
      <c r="HF9" s="10">
        <v>3.9884900000000002E-5</v>
      </c>
      <c r="HG9" s="10">
        <v>3.2928300000000001E-5</v>
      </c>
      <c r="HH9" s="10">
        <v>-2.9273700000000001E-6</v>
      </c>
      <c r="HK9" s="1"/>
      <c r="HM9" s="8">
        <v>-4.1052099999999998E-3</v>
      </c>
      <c r="HN9" s="8">
        <v>3.3004699999999998E-3</v>
      </c>
      <c r="HO9" s="8">
        <v>-9.8620999999999995E-4</v>
      </c>
      <c r="HP9" s="8">
        <v>6.2860959999999997E-3</v>
      </c>
      <c r="HQ9" s="8">
        <v>-1.01167E-4</v>
      </c>
      <c r="HR9" s="10">
        <v>-1.4725800000000001E-5</v>
      </c>
      <c r="HU9" s="1"/>
      <c r="HW9" s="8">
        <v>3.8782199999999999E-3</v>
      </c>
      <c r="HX9" s="8">
        <v>6.8159000000000004E-4</v>
      </c>
      <c r="HY9" s="8">
        <v>-1.8461000000000001E-4</v>
      </c>
      <c r="HZ9" s="8">
        <v>4.9418719999999999E-3</v>
      </c>
      <c r="IA9" s="10">
        <v>-6.5078000000000003E-5</v>
      </c>
      <c r="IB9" s="10">
        <v>-5.5563699999999998E-5</v>
      </c>
      <c r="IE9" s="1"/>
      <c r="IG9" s="8">
        <v>9.6203599999999997E-3</v>
      </c>
      <c r="IH9" s="8">
        <v>-6.5328999999999995E-4</v>
      </c>
      <c r="II9" s="8">
        <v>2.2615000000000001E-3</v>
      </c>
      <c r="IJ9" s="8">
        <v>6.6066079999999999E-3</v>
      </c>
      <c r="IK9" s="8">
        <v>1.95327E-4</v>
      </c>
      <c r="IL9" s="8">
        <v>-1.4623899999999999E-4</v>
      </c>
      <c r="IN9" s="8" t="s">
        <v>166</v>
      </c>
      <c r="IO9" s="10" t="s">
        <v>8</v>
      </c>
      <c r="IP9" s="1"/>
      <c r="IQ9" s="8" t="s">
        <v>166</v>
      </c>
      <c r="IR9" s="8" t="s">
        <v>9</v>
      </c>
      <c r="IV9" s="8">
        <v>8.2000000000000003E-2</v>
      </c>
      <c r="IW9" s="8">
        <f t="shared" si="0"/>
        <v>0.10267298425083846</v>
      </c>
      <c r="IX9" s="8">
        <f t="shared" si="1"/>
        <v>8.5119982918606826E-2</v>
      </c>
      <c r="IY9" s="8">
        <f t="shared" si="2"/>
        <v>0.11393864450535558</v>
      </c>
      <c r="IZ9" s="8">
        <f t="shared" si="3"/>
        <v>0.13258663123986655</v>
      </c>
      <c r="JA9" s="8">
        <f t="shared" si="4"/>
        <v>0.10267298425083846</v>
      </c>
      <c r="JB9" s="8">
        <f t="shared" si="5"/>
        <v>0.114540975124363</v>
      </c>
      <c r="JC9" s="8">
        <f t="shared" si="6"/>
        <v>0.10578136406037263</v>
      </c>
      <c r="JD9" s="8">
        <f t="shared" si="7"/>
        <v>7.4443474964591735E-2</v>
      </c>
      <c r="JE9" s="8">
        <f t="shared" si="8"/>
        <v>9.6589945206899799E-2</v>
      </c>
      <c r="JF9" s="8">
        <f t="shared" si="9"/>
        <v>8.0549182608769823E-2</v>
      </c>
      <c r="JG9" s="8">
        <f t="shared" si="10"/>
        <v>9.6496563354713558E-2</v>
      </c>
      <c r="JH9" s="8">
        <f t="shared" si="11"/>
        <v>7.8735291512876671E-2</v>
      </c>
      <c r="JI9" s="8">
        <f t="shared" si="12"/>
        <v>9.969571006455176E-2</v>
      </c>
      <c r="JJ9" s="8">
        <f t="shared" si="13"/>
        <v>6.0436886303528711E-2</v>
      </c>
      <c r="JK9" s="8">
        <f t="shared" si="14"/>
        <v>8.6571953894797479E-2</v>
      </c>
      <c r="JL9" s="8">
        <f t="shared" si="15"/>
        <v>4.6857816429127681E-2</v>
      </c>
      <c r="JM9" s="8">
        <f t="shared" si="16"/>
        <v>6.0420626642761266E-2</v>
      </c>
      <c r="JN9" s="8">
        <f t="shared" si="17"/>
        <v>4.5276080661194595E-2</v>
      </c>
      <c r="JO9" s="8">
        <f t="shared" si="18"/>
        <v>5.5750705266763123E-2</v>
      </c>
      <c r="JP9" s="8">
        <f t="shared" si="19"/>
        <v>5.3138064987946848E-2</v>
      </c>
      <c r="JQ9" s="8">
        <f t="shared" si="20"/>
        <v>7.0270332925257292E-2</v>
      </c>
      <c r="JR9" s="8">
        <f t="shared" si="21"/>
        <v>3.4710856695906879E-2</v>
      </c>
      <c r="JS9" s="8">
        <f t="shared" si="22"/>
        <v>1.8467842965107679E-2</v>
      </c>
      <c r="JT9" s="8">
        <f t="shared" si="23"/>
        <v>1.6672897379747798E-2</v>
      </c>
      <c r="JU9" s="24">
        <f t="shared" si="24"/>
        <v>1.7866393145281413E-2</v>
      </c>
      <c r="JV9" s="28">
        <f t="shared" si="25"/>
        <v>7.4010567654402615E-2</v>
      </c>
      <c r="JW9" s="31"/>
      <c r="JX9" s="32">
        <f t="shared" si="26"/>
        <v>3.2356351822901808E-2</v>
      </c>
      <c r="JY9" s="33">
        <f t="shared" si="27"/>
        <v>6.4712703645803619E-3</v>
      </c>
      <c r="JZ9" s="26">
        <f t="shared" si="28"/>
        <v>6.6780274527287034E-2</v>
      </c>
      <c r="KB9" s="8">
        <v>8.2000000000000003E-2</v>
      </c>
      <c r="KC9" s="8">
        <f t="shared" si="29"/>
        <v>1.4290500093013651E-3</v>
      </c>
      <c r="KD9" s="8">
        <f t="shared" si="30"/>
        <v>5.2865304213869186E-3</v>
      </c>
      <c r="KE9" s="8">
        <f t="shared" si="31"/>
        <v>1.7431513943326786E-3</v>
      </c>
      <c r="KF9" s="8">
        <f t="shared" si="32"/>
        <v>-1.2883350046294385E-2</v>
      </c>
      <c r="KG9" s="8">
        <f t="shared" si="33"/>
        <v>1.4290500093013651E-3</v>
      </c>
      <c r="KH9" s="8">
        <f t="shared" si="34"/>
        <v>-4.4020127371814183E-2</v>
      </c>
      <c r="KI9" s="8">
        <f t="shared" si="35"/>
        <v>-2.662539166377351E-2</v>
      </c>
      <c r="KJ9" s="8">
        <f t="shared" si="36"/>
        <v>-2.2136199066014991E-2</v>
      </c>
      <c r="KK9" s="8">
        <f t="shared" si="37"/>
        <v>-2.2617799424733506E-2</v>
      </c>
      <c r="KL9" s="8">
        <f t="shared" si="38"/>
        <v>-2.2006206036887098E-2</v>
      </c>
      <c r="KM9" s="8">
        <f t="shared" si="39"/>
        <v>9.8371258589470393E-4</v>
      </c>
      <c r="KN9" s="8">
        <f t="shared" si="40"/>
        <v>2.3076957821837382E-4</v>
      </c>
      <c r="KO9" s="8">
        <f t="shared" si="41"/>
        <v>5.5628066359180075E-3</v>
      </c>
      <c r="KP9" s="8">
        <f t="shared" si="42"/>
        <v>-9.3891708634395515E-4</v>
      </c>
      <c r="KQ9" s="8">
        <f t="shared" si="43"/>
        <v>4.335325218800029E-4</v>
      </c>
      <c r="KR9" s="8">
        <f t="shared" si="44"/>
        <v>-1.0644496692938784E-3</v>
      </c>
      <c r="KS9" s="8">
        <f t="shared" si="45"/>
        <v>-1.3900177724203518E-2</v>
      </c>
      <c r="KT9" s="8">
        <f t="shared" si="46"/>
        <v>-8.2328525157955752E-3</v>
      </c>
      <c r="KU9" s="8">
        <f t="shared" si="47"/>
        <v>-7.0051149953898979E-3</v>
      </c>
      <c r="KV9" s="8">
        <f t="shared" si="48"/>
        <v>-1.1488252404474847E-2</v>
      </c>
      <c r="KW9" s="8">
        <f t="shared" si="49"/>
        <v>-1.951229944376001E-4</v>
      </c>
      <c r="KX9" s="8">
        <f t="shared" si="50"/>
        <v>7.7711646853350427E-3</v>
      </c>
      <c r="KY9" s="8">
        <f t="shared" si="51"/>
        <v>3.5151559317177358E-3</v>
      </c>
      <c r="KZ9" s="8">
        <f t="shared" si="52"/>
        <v>8.9554676211204263E-4</v>
      </c>
      <c r="LA9" s="24">
        <f t="shared" si="53"/>
        <v>-6.4849897060392976E-4</v>
      </c>
      <c r="LB9" s="28">
        <f t="shared" si="54"/>
        <v>-6.5792795773865053E-3</v>
      </c>
      <c r="LC9" s="31"/>
      <c r="LD9" s="32">
        <f t="shared" si="55"/>
        <v>1.2585760942618662E-2</v>
      </c>
      <c r="LE9" s="33">
        <f t="shared" si="56"/>
        <v>2.5171521885237321E-3</v>
      </c>
      <c r="LF9" s="26">
        <f t="shared" si="57"/>
        <v>2.5975752009470655E-2</v>
      </c>
      <c r="LH9" s="8">
        <v>8.2000000000000003E-2</v>
      </c>
      <c r="LI9" s="8">
        <f t="shared" si="58"/>
        <v>1.755434553577322E-2</v>
      </c>
      <c r="LJ9" s="8">
        <f t="shared" si="59"/>
        <v>4.159054819956683E-3</v>
      </c>
      <c r="LK9" s="8">
        <f t="shared" si="60"/>
        <v>-8.2279945453967041E-3</v>
      </c>
      <c r="LL9" s="8">
        <f t="shared" si="61"/>
        <v>6.0496544528184145E-3</v>
      </c>
      <c r="LM9" s="8">
        <f t="shared" si="62"/>
        <v>1.755434553577322E-2</v>
      </c>
      <c r="LN9" s="8">
        <f t="shared" si="63"/>
        <v>-9.572116665611134E-4</v>
      </c>
      <c r="LO9" s="8">
        <f t="shared" si="64"/>
        <v>-1.1781056612967626E-3</v>
      </c>
      <c r="LP9" s="8">
        <f t="shared" si="65"/>
        <v>-8.3373034055530329E-3</v>
      </c>
      <c r="LQ9" s="8">
        <f t="shared" si="66"/>
        <v>-8.063340093754031E-3</v>
      </c>
      <c r="LR9" s="8">
        <f t="shared" si="67"/>
        <v>1.1890359793582895E-3</v>
      </c>
      <c r="LS9" s="8">
        <f t="shared" si="68"/>
        <v>-3.0908299378552451E-3</v>
      </c>
      <c r="LT9" s="8">
        <f t="shared" si="69"/>
        <v>-6.7584525822105453E-3</v>
      </c>
      <c r="LU9" s="8">
        <f t="shared" si="70"/>
        <v>-3.5745315283037533E-3</v>
      </c>
      <c r="LV9" s="8">
        <f t="shared" si="71"/>
        <v>1.4241083336387263E-4</v>
      </c>
      <c r="LW9" s="8">
        <f t="shared" si="72"/>
        <v>-9.8710511435540944E-3</v>
      </c>
      <c r="LX9" s="8">
        <f t="shared" si="73"/>
        <v>-1.535937445731462E-3</v>
      </c>
      <c r="LY9" s="8">
        <f t="shared" si="74"/>
        <v>-4.2399557273672724E-3</v>
      </c>
      <c r="LZ9" s="8">
        <f t="shared" si="75"/>
        <v>5.1196795651320187E-4</v>
      </c>
      <c r="MA9" s="8">
        <f t="shared" si="76"/>
        <v>-1.899539837788106E-3</v>
      </c>
      <c r="MB9" s="8">
        <f t="shared" si="77"/>
        <v>-4.2523399338619417E-4</v>
      </c>
      <c r="MC9" s="8">
        <f t="shared" si="78"/>
        <v>-1.9554034784335936E-3</v>
      </c>
      <c r="MD9" s="8">
        <f t="shared" si="79"/>
        <v>2.6101538502829647E-3</v>
      </c>
      <c r="ME9" s="8">
        <f t="shared" si="80"/>
        <v>-1.2855722712119635E-3</v>
      </c>
      <c r="MF9" s="8">
        <f t="shared" si="81"/>
        <v>-1.1445201397294949E-3</v>
      </c>
      <c r="MG9" s="24">
        <f t="shared" si="82"/>
        <v>1.5775133015520375E-3</v>
      </c>
      <c r="MH9" s="28">
        <f t="shared" si="83"/>
        <v>-4.4786004770965856E-4</v>
      </c>
      <c r="MI9" s="31"/>
      <c r="MJ9" s="32">
        <f t="shared" si="84"/>
        <v>6.6991229653586178E-3</v>
      </c>
      <c r="MK9" s="33">
        <f t="shared" si="85"/>
        <v>1.3398245930717236E-3</v>
      </c>
      <c r="ML9" s="26">
        <f t="shared" si="86"/>
        <v>1.382631988820365E-2</v>
      </c>
      <c r="MN9" s="8">
        <v>8.2000000000000003E-2</v>
      </c>
      <c r="MO9" s="8">
        <f t="shared" si="87"/>
        <v>9.2210805146929393E-5</v>
      </c>
      <c r="MP9" s="8">
        <f t="shared" si="88"/>
        <v>3.433738551892868E-4</v>
      </c>
      <c r="MQ9" s="8">
        <f t="shared" si="89"/>
        <v>2.0144679027537369E-4</v>
      </c>
      <c r="MR9" s="8">
        <f t="shared" si="90"/>
        <v>-6.5483920447789571E-5</v>
      </c>
      <c r="MS9" s="8">
        <f t="shared" si="91"/>
        <v>9.2210805146929393E-5</v>
      </c>
      <c r="MT9" s="8">
        <f t="shared" si="92"/>
        <v>2.8588193881683684E-3</v>
      </c>
      <c r="MU9" s="8">
        <f t="shared" si="93"/>
        <v>2.2077499138326161E-4</v>
      </c>
      <c r="MV9" s="8">
        <f t="shared" si="94"/>
        <v>6.3315098989238678E-4</v>
      </c>
      <c r="MW9" s="8">
        <f t="shared" si="95"/>
        <v>3.5992160329318892E-4</v>
      </c>
      <c r="MX9" s="8">
        <f t="shared" si="96"/>
        <v>1.3276727113374103E-4</v>
      </c>
      <c r="MY9" s="8">
        <f t="shared" si="97"/>
        <v>-1.0547181788144196E-5</v>
      </c>
      <c r="MZ9" s="8">
        <f t="shared" si="98"/>
        <v>1.3573999353485211E-4</v>
      </c>
      <c r="NA9" s="8">
        <f t="shared" si="99"/>
        <v>-5.6674532964101325E-5</v>
      </c>
      <c r="NB9" s="8">
        <f t="shared" si="100"/>
        <v>3.7755497246729863E-4</v>
      </c>
      <c r="NC9" s="8">
        <f t="shared" si="101"/>
        <v>1.07936766568484E-4</v>
      </c>
      <c r="ND9" s="8">
        <f t="shared" si="102"/>
        <v>9.8869266367662592E-5</v>
      </c>
      <c r="NE9" s="8">
        <f t="shared" si="103"/>
        <v>1.0271487910359903E-4</v>
      </c>
      <c r="NF9" s="8">
        <f t="shared" si="104"/>
        <v>1.568024095356308E-4</v>
      </c>
      <c r="NG9" s="8">
        <f t="shared" si="105"/>
        <v>5.8327245879356913E-5</v>
      </c>
      <c r="NH9" s="8">
        <f t="shared" si="106"/>
        <v>3.3799097645113708E-5</v>
      </c>
      <c r="NI9" s="8">
        <f t="shared" si="107"/>
        <v>1.3046743993374102E-4</v>
      </c>
      <c r="NJ9" s="8">
        <f t="shared" si="108"/>
        <v>2.9305935150809259E-5</v>
      </c>
      <c r="NK9" s="8">
        <f t="shared" si="109"/>
        <v>-3.509592434958139E-5</v>
      </c>
      <c r="NL9" s="8">
        <f t="shared" si="110"/>
        <v>-5.0571435631838722E-6</v>
      </c>
      <c r="NM9" s="24">
        <f t="shared" si="111"/>
        <v>2.6511142779202408E-4</v>
      </c>
      <c r="NN9" s="28">
        <f t="shared" si="112"/>
        <v>2.5033788921980955E-4</v>
      </c>
      <c r="NO9" s="31"/>
      <c r="NP9" s="32">
        <f t="shared" si="113"/>
        <v>5.6633029608733519E-4</v>
      </c>
      <c r="NQ9" s="33">
        <f t="shared" si="114"/>
        <v>1.1326605921746704E-4</v>
      </c>
      <c r="NR9" s="26">
        <f t="shared" si="115"/>
        <v>1.1688490980946509E-3</v>
      </c>
      <c r="NT9" s="8">
        <v>8.2000000000000003E-2</v>
      </c>
      <c r="NU9" s="8">
        <f t="shared" si="116"/>
        <v>-8.9120499723088428E-4</v>
      </c>
      <c r="NV9" s="8">
        <f t="shared" si="117"/>
        <v>1.5969794494030551E-6</v>
      </c>
      <c r="NW9" s="8">
        <f t="shared" si="118"/>
        <v>2.9502604413529049E-5</v>
      </c>
      <c r="NX9" s="8">
        <f t="shared" si="119"/>
        <v>-3.4669045863552163E-4</v>
      </c>
      <c r="NY9" s="8">
        <f t="shared" si="120"/>
        <v>-8.9120499723088428E-4</v>
      </c>
      <c r="NZ9" s="8">
        <f t="shared" si="121"/>
        <v>-3.9208239049687163E-4</v>
      </c>
      <c r="OA9" s="8">
        <f t="shared" si="122"/>
        <v>-1.361868921965119E-4</v>
      </c>
      <c r="OB9" s="8">
        <f t="shared" si="123"/>
        <v>3.5760090806713447E-4</v>
      </c>
      <c r="OC9" s="8">
        <f t="shared" si="124"/>
        <v>-3.3005195057564672E-4</v>
      </c>
      <c r="OD9" s="8">
        <f t="shared" si="125"/>
        <v>-5.8367382233886854E-6</v>
      </c>
      <c r="OE9" s="8">
        <f t="shared" si="126"/>
        <v>-7.6422754311205777E-5</v>
      </c>
      <c r="OF9" s="8">
        <f t="shared" si="127"/>
        <v>-1.748518093753441E-4</v>
      </c>
      <c r="OG9" s="8">
        <f t="shared" si="128"/>
        <v>-5.1699451581685316E-5</v>
      </c>
      <c r="OH9" s="8">
        <f t="shared" si="129"/>
        <v>-3.8647533929944504E-4</v>
      </c>
      <c r="OI9" s="8">
        <f t="shared" si="130"/>
        <v>-1.9765785478860414E-4</v>
      </c>
      <c r="OJ9" s="8">
        <f t="shared" si="131"/>
        <v>-4.7745371657961362E-5</v>
      </c>
      <c r="OK9" s="8">
        <f t="shared" si="132"/>
        <v>2.4656818812438631E-5</v>
      </c>
      <c r="OL9" s="8">
        <f t="shared" si="133"/>
        <v>-4.121581581674656E-5</v>
      </c>
      <c r="OM9" s="8">
        <f t="shared" si="134"/>
        <v>-4.7982187998110219E-5</v>
      </c>
      <c r="ON9" s="8">
        <f t="shared" si="135"/>
        <v>-2.2812135085459089E-5</v>
      </c>
      <c r="OO9" s="8">
        <f t="shared" si="136"/>
        <v>-3.912018137766366E-5</v>
      </c>
      <c r="OP9" s="8">
        <f t="shared" si="137"/>
        <v>4.8073934956784579E-6</v>
      </c>
      <c r="OQ9" s="8">
        <f t="shared" si="138"/>
        <v>1.9395917803489885E-5</v>
      </c>
      <c r="OR9" s="8">
        <f t="shared" si="139"/>
        <v>-8.0731869251931404E-6</v>
      </c>
      <c r="OS9" s="24">
        <f t="shared" si="140"/>
        <v>-1.3891707040526475E-4</v>
      </c>
      <c r="OT9" s="28">
        <f t="shared" si="141"/>
        <v>-1.5154683844682875E-4</v>
      </c>
      <c r="OU9" s="31"/>
      <c r="OV9" s="32">
        <f t="shared" si="142"/>
        <v>2.7391765275536066E-4</v>
      </c>
      <c r="OW9" s="33">
        <f t="shared" si="143"/>
        <v>5.4783530551072131E-5</v>
      </c>
      <c r="OX9" s="26">
        <f t="shared" si="144"/>
        <v>5.6533864352178878E-4</v>
      </c>
    </row>
    <row r="10" spans="1:414" ht="14.45" x14ac:dyDescent="0.3">
      <c r="A10" s="8">
        <v>1.3717099999999999E-3</v>
      </c>
      <c r="B10" s="8">
        <v>5.06925E-3</v>
      </c>
      <c r="C10" s="8">
        <v>-3.7933900000000002E-3</v>
      </c>
      <c r="D10" s="10">
        <v>-2.15632E-5</v>
      </c>
      <c r="E10" s="10">
        <v>6.3364199999999999E-5</v>
      </c>
      <c r="F10" s="8">
        <v>-2.8051200000000001E-4</v>
      </c>
      <c r="K10" s="8">
        <v>-9.1485500000000001E-3</v>
      </c>
      <c r="L10" s="8">
        <v>4.0862700000000004E-3</v>
      </c>
      <c r="M10" s="8">
        <v>4.2777400000000004E-3</v>
      </c>
      <c r="N10" s="8">
        <v>6.0162499999999995E-4</v>
      </c>
      <c r="O10" s="8">
        <v>3.4118799999999997E-4</v>
      </c>
      <c r="P10" s="10">
        <v>4.3048099999999999E-5</v>
      </c>
      <c r="S10" s="1"/>
      <c r="U10" s="8">
        <v>3.2552499999999999E-3</v>
      </c>
      <c r="V10" s="8">
        <v>5.9376999999999997E-4</v>
      </c>
      <c r="W10" s="8">
        <v>-1.0206649999999999E-2</v>
      </c>
      <c r="X10" s="10">
        <v>8.5387599999999992E-6</v>
      </c>
      <c r="Y10" s="10">
        <v>6.2703600000000001E-5</v>
      </c>
      <c r="Z10" s="8">
        <v>1.7531E-4</v>
      </c>
      <c r="AE10" s="8">
        <v>4.9887E-4</v>
      </c>
      <c r="AF10" s="8">
        <v>-3.0107300000000001E-3</v>
      </c>
      <c r="AG10" s="8">
        <v>4.8544299999999999E-3</v>
      </c>
      <c r="AH10" s="8">
        <v>1.15358E-4</v>
      </c>
      <c r="AI10" s="8">
        <v>-4.6117199999999998E-4</v>
      </c>
      <c r="AJ10" s="8">
        <v>-4.6465699999999999E-4</v>
      </c>
      <c r="AM10" s="1"/>
      <c r="AO10" s="8">
        <v>1.3717099999999999E-3</v>
      </c>
      <c r="AP10" s="8">
        <v>5.06925E-3</v>
      </c>
      <c r="AQ10" s="8">
        <v>-3.7933900000000002E-3</v>
      </c>
      <c r="AR10" s="10">
        <v>-2.15632E-5</v>
      </c>
      <c r="AS10" s="10">
        <v>6.3364199999999999E-5</v>
      </c>
      <c r="AT10" s="8">
        <v>-2.8051200000000001E-4</v>
      </c>
      <c r="AY10" s="8">
        <v>4.12298E-3</v>
      </c>
      <c r="AZ10" s="8">
        <v>-3.3728299999999998E-3</v>
      </c>
      <c r="BA10" s="8">
        <v>1.39222E-3</v>
      </c>
      <c r="BB10" s="8">
        <v>3.2713300000000001E-4</v>
      </c>
      <c r="BC10" s="8">
        <v>6.3706699999999995E-4</v>
      </c>
      <c r="BD10" s="10">
        <v>7.1727899999999995E-5</v>
      </c>
      <c r="BG10" s="1"/>
      <c r="BI10" s="8">
        <v>5.821E-4</v>
      </c>
      <c r="BJ10" s="10">
        <v>-2.8141E-5</v>
      </c>
      <c r="BK10" s="8">
        <v>-9.6933000000000002E-4</v>
      </c>
      <c r="BL10" s="8">
        <v>1.10634E-4</v>
      </c>
      <c r="BM10" s="10">
        <v>-4.7963800000000003E-5</v>
      </c>
      <c r="BN10" s="10">
        <v>-5.7568799999999997E-5</v>
      </c>
      <c r="BQ10" s="1"/>
      <c r="BS10" s="8">
        <v>-2.6480200000000001E-3</v>
      </c>
      <c r="BT10" s="8">
        <v>3.4059899999999998E-3</v>
      </c>
      <c r="BU10" s="8">
        <v>-4.2085400000000002E-3</v>
      </c>
      <c r="BV10" s="8">
        <v>5.7039199999999997E-4</v>
      </c>
      <c r="BW10" s="8">
        <v>-1.16822E-4</v>
      </c>
      <c r="BX10" s="8">
        <v>4.4818199999999999E-4</v>
      </c>
      <c r="CA10" s="1"/>
      <c r="CC10" s="8">
        <v>5.8001600000000004E-3</v>
      </c>
      <c r="CD10" s="8">
        <v>-1.78268E-3</v>
      </c>
      <c r="CE10" s="8">
        <v>-7.0932199999999999E-3</v>
      </c>
      <c r="CF10" s="8">
        <v>4.9743690000000002E-3</v>
      </c>
      <c r="CG10" s="10">
        <v>3.0477899999999998E-5</v>
      </c>
      <c r="CH10" s="8">
        <v>-1.7886200000000001E-4</v>
      </c>
      <c r="CK10" s="1"/>
      <c r="CM10" s="8">
        <v>8.3723900000000004E-3</v>
      </c>
      <c r="CN10" s="8">
        <v>-2.9503300000000001E-3</v>
      </c>
      <c r="CO10" s="8">
        <v>-1.5590999999999999E-4</v>
      </c>
      <c r="CP10" s="8">
        <v>1.3759969999999999E-3</v>
      </c>
      <c r="CQ10" s="10">
        <v>5.5312999999999997E-5</v>
      </c>
      <c r="CR10" s="10">
        <v>2.7573399999999999E-5</v>
      </c>
      <c r="CU10" s="1"/>
      <c r="CW10" s="8">
        <v>9.2276200000000006E-3</v>
      </c>
      <c r="CX10" s="8">
        <v>-4.4822999999999998E-4</v>
      </c>
      <c r="CY10" s="8">
        <v>-1.7265099999999999E-3</v>
      </c>
      <c r="CZ10" s="8">
        <v>6.8647689999999997E-3</v>
      </c>
      <c r="DA10" s="10">
        <v>3.3055300000000002E-5</v>
      </c>
      <c r="DB10" s="10">
        <v>-2.3152000000000001E-5</v>
      </c>
      <c r="DF10" s="1"/>
      <c r="DG10" s="8">
        <v>9.27416E-3</v>
      </c>
      <c r="DH10" s="8">
        <v>1.59958E-3</v>
      </c>
      <c r="DI10" s="8">
        <v>-2.2478200000000002E-3</v>
      </c>
      <c r="DJ10" s="8">
        <v>3.7566230000000002E-3</v>
      </c>
      <c r="DK10" s="8">
        <v>1.04677E-4</v>
      </c>
      <c r="DL10" s="10">
        <v>-7.40359E-5</v>
      </c>
      <c r="DO10" s="1"/>
      <c r="DQ10" s="8">
        <v>7.9125099999999993E-3</v>
      </c>
      <c r="DR10" s="8">
        <v>1.67672E-3</v>
      </c>
      <c r="DS10" s="8">
        <v>9.4030999999999997E-4</v>
      </c>
      <c r="DT10" s="8">
        <v>5.6599199999999997E-3</v>
      </c>
      <c r="DU10" s="10">
        <v>3.2395299999999998E-5</v>
      </c>
      <c r="DV10" s="10">
        <v>3.6281900000000002E-5</v>
      </c>
      <c r="DZ10" s="1"/>
      <c r="EA10" s="8">
        <v>9.8715000000000001E-4</v>
      </c>
      <c r="EB10" s="8">
        <v>-7.6491000000000005E-4</v>
      </c>
      <c r="EC10" s="8">
        <v>1.99774E-3</v>
      </c>
      <c r="ED10" s="8">
        <v>6.41105E-4</v>
      </c>
      <c r="EE10" s="8">
        <v>3.4515799999999998E-4</v>
      </c>
      <c r="EF10" s="8">
        <v>-2.8135900000000001E-4</v>
      </c>
      <c r="EG10" s="1"/>
      <c r="EK10" s="8">
        <v>1.104397E-2</v>
      </c>
      <c r="EL10" s="8">
        <v>3.8602999999999999E-4</v>
      </c>
      <c r="EM10" s="8">
        <v>-3.0475599999999999E-3</v>
      </c>
      <c r="EN10" s="8">
        <v>2.1844490000000002E-3</v>
      </c>
      <c r="EO10" s="10">
        <v>6.9690099999999999E-5</v>
      </c>
      <c r="EP10" s="10">
        <v>-7.1241699999999999E-5</v>
      </c>
      <c r="ES10" s="1"/>
      <c r="EU10" s="8">
        <v>2.4923279999999999E-2</v>
      </c>
      <c r="EV10" s="8">
        <v>2.3667699999999998E-3</v>
      </c>
      <c r="EW10" s="8">
        <v>-3.3655899999999999E-3</v>
      </c>
      <c r="EX10" s="8">
        <v>4.536053E-3</v>
      </c>
      <c r="EY10" s="10">
        <v>3.74459E-5</v>
      </c>
      <c r="EZ10" s="10">
        <v>-9.0295400000000003E-5</v>
      </c>
      <c r="FC10" s="1"/>
      <c r="FE10" s="8">
        <v>8.9012999999999991E-3</v>
      </c>
      <c r="FF10" s="8">
        <v>-4.3869299999999998E-3</v>
      </c>
      <c r="FG10" s="8">
        <v>-3.1872100000000002E-3</v>
      </c>
      <c r="FH10" s="8">
        <v>9.0337999999999996E-4</v>
      </c>
      <c r="FI10" s="10">
        <v>-7.5680199999999994E-5</v>
      </c>
      <c r="FJ10" s="10">
        <v>4.6774299999999997E-5</v>
      </c>
      <c r="FM10" s="1"/>
      <c r="FO10" s="8">
        <v>9.1680200000000007E-3</v>
      </c>
      <c r="FP10" s="8">
        <v>-1.44491E-3</v>
      </c>
      <c r="FQ10" s="8">
        <v>-1.33943E-3</v>
      </c>
      <c r="FR10" s="8">
        <v>2.8196839999999998E-3</v>
      </c>
      <c r="FS10" s="10">
        <v>-1.99638E-5</v>
      </c>
      <c r="FT10" s="8">
        <v>-1.6893400000000001E-4</v>
      </c>
      <c r="FW10" s="1"/>
      <c r="FY10" s="8">
        <v>3.9541799999999998E-3</v>
      </c>
      <c r="FZ10" s="8">
        <v>1.69929E-3</v>
      </c>
      <c r="GA10" s="8">
        <v>-3.4374700000000002E-3</v>
      </c>
      <c r="GB10" s="8">
        <v>2.1811180000000001E-3</v>
      </c>
      <c r="GC10" s="10">
        <v>-2.6187299999999999E-5</v>
      </c>
      <c r="GD10" s="10">
        <v>-7.8091300000000002E-5</v>
      </c>
      <c r="GG10" s="1"/>
      <c r="GI10" s="8">
        <v>2.40939E-3</v>
      </c>
      <c r="GJ10" s="8">
        <v>-3.8240100000000001E-3</v>
      </c>
      <c r="GK10" s="8">
        <v>-1.7836200000000001E-3</v>
      </c>
      <c r="GL10" s="8">
        <v>9.9547200000000007E-4</v>
      </c>
      <c r="GM10" s="10">
        <v>-2.4757200000000001E-5</v>
      </c>
      <c r="GN10" s="10">
        <v>-4.2095100000000003E-5</v>
      </c>
      <c r="GQ10" s="1"/>
      <c r="GS10" s="8">
        <v>-4.0702000000000002E-4</v>
      </c>
      <c r="GT10" s="8">
        <v>6.1638000000000003E-4</v>
      </c>
      <c r="GU10" s="8">
        <v>-3.1428799999999998E-3</v>
      </c>
      <c r="GV10" s="8">
        <v>-5.0385600000000001E-4</v>
      </c>
      <c r="GW10" s="10">
        <v>7.5295000000000003E-5</v>
      </c>
      <c r="GX10" s="10">
        <v>-6.62235E-5</v>
      </c>
      <c r="HA10" s="1"/>
      <c r="HC10" s="8">
        <v>4.7024000000000002E-4</v>
      </c>
      <c r="HD10" s="8">
        <v>2.9306100000000002E-3</v>
      </c>
      <c r="HE10" s="8">
        <v>2.3978099999999998E-3</v>
      </c>
      <c r="HF10" s="10">
        <v>5.3028100000000001E-5</v>
      </c>
      <c r="HG10" s="10">
        <v>1.26536E-5</v>
      </c>
      <c r="HH10" s="10">
        <v>8.7459599999999995E-6</v>
      </c>
      <c r="HK10" s="1"/>
      <c r="HM10" s="8">
        <v>-7.1355899999999998E-3</v>
      </c>
      <c r="HN10" s="8">
        <v>3.3590099999999999E-3</v>
      </c>
      <c r="HO10" s="8">
        <v>-1.1601599999999999E-3</v>
      </c>
      <c r="HP10" s="8">
        <v>1.0200659000000001E-2</v>
      </c>
      <c r="HQ10" s="10">
        <v>-9.8552499999999995E-5</v>
      </c>
      <c r="HR10" s="10">
        <v>-6.9955199999999999E-6</v>
      </c>
      <c r="HU10" s="1"/>
      <c r="HW10" s="8">
        <v>5.9406800000000003E-3</v>
      </c>
      <c r="HX10" s="8">
        <v>4.661E-4</v>
      </c>
      <c r="HY10" s="10">
        <v>-3.0402000000000001E-6</v>
      </c>
      <c r="HZ10" s="8">
        <v>7.8599159999999998E-3</v>
      </c>
      <c r="IA10" s="10">
        <v>-5.5237500000000001E-5</v>
      </c>
      <c r="IB10" s="10">
        <v>-4.7267300000000001E-5</v>
      </c>
      <c r="IE10" s="1"/>
      <c r="IG10" s="8">
        <v>1.1756320000000001E-2</v>
      </c>
      <c r="IH10" s="8">
        <v>-7.1016999999999999E-4</v>
      </c>
      <c r="II10" s="8">
        <v>2.4537700000000001E-3</v>
      </c>
      <c r="IJ10" s="8">
        <v>1.0953627000000001E-2</v>
      </c>
      <c r="IK10" s="8">
        <v>1.98669E-4</v>
      </c>
      <c r="IL10" s="8">
        <v>-1.3501400000000001E-4</v>
      </c>
      <c r="IN10" s="8" t="s">
        <v>158</v>
      </c>
      <c r="IO10" s="10" t="s">
        <v>10</v>
      </c>
      <c r="IP10" s="1"/>
      <c r="IQ10" s="8" t="s">
        <v>158</v>
      </c>
      <c r="IR10" s="8" t="s">
        <v>11</v>
      </c>
      <c r="IV10" s="8">
        <v>9.8400000000000001E-2</v>
      </c>
      <c r="IW10" s="8">
        <f t="shared" si="0"/>
        <v>0.12113772512659833</v>
      </c>
      <c r="IX10" s="8">
        <f t="shared" si="1"/>
        <v>0.10153692474893788</v>
      </c>
      <c r="IY10" s="8">
        <f t="shared" si="2"/>
        <v>0.1321426228062815</v>
      </c>
      <c r="IZ10" s="8">
        <f t="shared" si="3"/>
        <v>0.15279665180456822</v>
      </c>
      <c r="JA10" s="8">
        <f t="shared" si="4"/>
        <v>0.12113772512659833</v>
      </c>
      <c r="JB10" s="8">
        <f t="shared" si="5"/>
        <v>0.1214213760428268</v>
      </c>
      <c r="JC10" s="8">
        <f t="shared" si="6"/>
        <v>0.11427081452025316</v>
      </c>
      <c r="JD10" s="8">
        <f t="shared" si="7"/>
        <v>8.0628080027430285E-2</v>
      </c>
      <c r="JE10" s="8">
        <f t="shared" si="8"/>
        <v>0.10596082242376145</v>
      </c>
      <c r="JF10" s="8">
        <f t="shared" si="9"/>
        <v>8.5976602135254404E-2</v>
      </c>
      <c r="JG10" s="8">
        <f t="shared" si="10"/>
        <v>0.11425304836906636</v>
      </c>
      <c r="JH10" s="8">
        <f t="shared" si="11"/>
        <v>9.3556716658714817E-2</v>
      </c>
      <c r="JI10" s="8">
        <f t="shared" si="12"/>
        <v>0.11604154831345902</v>
      </c>
      <c r="JJ10" s="8">
        <f t="shared" si="13"/>
        <v>7.3290341849698418E-2</v>
      </c>
      <c r="JK10" s="8">
        <f t="shared" si="14"/>
        <v>0.10085245682107415</v>
      </c>
      <c r="JL10" s="8">
        <f t="shared" si="15"/>
        <v>5.4842424671303465E-2</v>
      </c>
      <c r="JM10" s="8">
        <f t="shared" si="16"/>
        <v>6.8855749611655193E-2</v>
      </c>
      <c r="JN10" s="8">
        <f t="shared" si="17"/>
        <v>5.4296327057161274E-2</v>
      </c>
      <c r="JO10" s="8">
        <f t="shared" si="18"/>
        <v>6.5023693061494706E-2</v>
      </c>
      <c r="JP10" s="8">
        <f t="shared" si="19"/>
        <v>6.2063483305473552E-2</v>
      </c>
      <c r="JQ10" s="8">
        <f t="shared" si="20"/>
        <v>8.0411469404641236E-2</v>
      </c>
      <c r="JR10" s="8">
        <f t="shared" si="21"/>
        <v>4.2840511013881415E-2</v>
      </c>
      <c r="JS10" s="8">
        <f t="shared" si="22"/>
        <v>2.4748103432151523E-2</v>
      </c>
      <c r="JT10" s="8">
        <f t="shared" si="23"/>
        <v>2.254754073847259E-2</v>
      </c>
      <c r="JU10" s="24">
        <f t="shared" si="24"/>
        <v>2.3650642437219184E-2</v>
      </c>
      <c r="JV10" s="28">
        <f t="shared" si="25"/>
        <v>8.5371336060319103E-2</v>
      </c>
      <c r="JW10" s="31"/>
      <c r="JX10" s="32">
        <f t="shared" si="26"/>
        <v>3.5797560944205491E-2</v>
      </c>
      <c r="JY10" s="33">
        <f t="shared" si="27"/>
        <v>7.159512188841098E-3</v>
      </c>
      <c r="JZ10" s="26">
        <f t="shared" si="28"/>
        <v>7.3882586032745709E-2</v>
      </c>
      <c r="KB10" s="8">
        <v>9.8400000000000001E-2</v>
      </c>
      <c r="KC10" s="8">
        <f t="shared" si="29"/>
        <v>1.0640370951950136E-3</v>
      </c>
      <c r="KD10" s="8">
        <f t="shared" si="30"/>
        <v>5.5237901641549975E-3</v>
      </c>
      <c r="KE10" s="8">
        <f t="shared" si="31"/>
        <v>1.5328156094644636E-3</v>
      </c>
      <c r="KF10" s="8">
        <f t="shared" si="32"/>
        <v>-1.364799265511344E-2</v>
      </c>
      <c r="KG10" s="8">
        <f t="shared" si="33"/>
        <v>1.0640370951950136E-3</v>
      </c>
      <c r="KH10" s="8">
        <f t="shared" si="34"/>
        <v>-4.8458848443011258E-2</v>
      </c>
      <c r="KI10" s="8">
        <f t="shared" si="35"/>
        <v>-3.013618578834713E-2</v>
      </c>
      <c r="KJ10" s="8">
        <f t="shared" si="36"/>
        <v>-2.5398917393372151E-2</v>
      </c>
      <c r="KK10" s="8">
        <f t="shared" si="37"/>
        <v>-2.5786200583118295E-2</v>
      </c>
      <c r="KL10" s="8">
        <f t="shared" si="38"/>
        <v>-2.4611282115179593E-2</v>
      </c>
      <c r="KM10" s="8">
        <f t="shared" si="39"/>
        <v>1.2217088571822579E-3</v>
      </c>
      <c r="KN10" s="8">
        <f t="shared" si="40"/>
        <v>-1.8044063210246176E-4</v>
      </c>
      <c r="KO10" s="8">
        <f t="shared" si="41"/>
        <v>5.8959968967306504E-3</v>
      </c>
      <c r="KP10" s="8">
        <f t="shared" si="42"/>
        <v>-1.2212593706793112E-3</v>
      </c>
      <c r="KQ10" s="8">
        <f t="shared" si="43"/>
        <v>6.2802995542190826E-5</v>
      </c>
      <c r="KR10" s="8">
        <f t="shared" si="44"/>
        <v>-1.8067805687764478E-3</v>
      </c>
      <c r="KS10" s="8">
        <f t="shared" si="45"/>
        <v>-1.50779688133213E-2</v>
      </c>
      <c r="KT10" s="8">
        <f t="shared" si="46"/>
        <v>-9.2344386696844895E-3</v>
      </c>
      <c r="KU10" s="8">
        <f t="shared" si="47"/>
        <v>-7.9934823610841848E-3</v>
      </c>
      <c r="KV10" s="8">
        <f t="shared" si="48"/>
        <v>-1.2387977344123721E-2</v>
      </c>
      <c r="KW10" s="8">
        <f t="shared" si="49"/>
        <v>-2.1709229688203811E-4</v>
      </c>
      <c r="KX10" s="8">
        <f t="shared" si="50"/>
        <v>8.0061090331501779E-3</v>
      </c>
      <c r="KY10" s="8">
        <f t="shared" si="51"/>
        <v>3.5484333024613022E-3</v>
      </c>
      <c r="KZ10" s="8">
        <f t="shared" si="52"/>
        <v>8.5441813525615894E-4</v>
      </c>
      <c r="LA10" s="24">
        <f t="shared" si="53"/>
        <v>-7.1705350961739618E-4</v>
      </c>
      <c r="LB10" s="28">
        <f t="shared" si="54"/>
        <v>-7.5240708544032408E-3</v>
      </c>
      <c r="LC10" s="31"/>
      <c r="LD10" s="32">
        <f t="shared" si="55"/>
        <v>1.3885404257700807E-2</v>
      </c>
      <c r="LE10" s="33">
        <f t="shared" si="56"/>
        <v>2.7770808515401616E-3</v>
      </c>
      <c r="LF10" s="26">
        <f t="shared" si="57"/>
        <v>2.8658085847468696E-2</v>
      </c>
      <c r="LH10" s="8">
        <v>9.8400000000000001E-2</v>
      </c>
      <c r="LI10" s="8">
        <f t="shared" si="58"/>
        <v>1.8854450529033593E-2</v>
      </c>
      <c r="LJ10" s="8">
        <f t="shared" si="59"/>
        <v>4.0248690517258167E-3</v>
      </c>
      <c r="LK10" s="8">
        <f t="shared" si="60"/>
        <v>-8.5899359311625689E-3</v>
      </c>
      <c r="LL10" s="8">
        <f t="shared" si="61"/>
        <v>6.1547080370779311E-3</v>
      </c>
      <c r="LM10" s="8">
        <f t="shared" si="62"/>
        <v>1.8854450529033593E-2</v>
      </c>
      <c r="LN10" s="8">
        <f t="shared" si="63"/>
        <v>-8.7132617448965435E-4</v>
      </c>
      <c r="LO10" s="8">
        <f t="shared" si="64"/>
        <v>-1.0146600643580815E-3</v>
      </c>
      <c r="LP10" s="8">
        <f t="shared" si="65"/>
        <v>-8.6399233072401577E-3</v>
      </c>
      <c r="LQ10" s="8">
        <f t="shared" si="66"/>
        <v>-7.8764657570761631E-3</v>
      </c>
      <c r="LR10" s="8">
        <f t="shared" si="67"/>
        <v>1.3952036792063902E-3</v>
      </c>
      <c r="LS10" s="8">
        <f t="shared" si="68"/>
        <v>-3.3103630848354149E-3</v>
      </c>
      <c r="LT10" s="8">
        <f t="shared" si="69"/>
        <v>-7.2436396573800597E-3</v>
      </c>
      <c r="LU10" s="8">
        <f t="shared" si="70"/>
        <v>-3.9374426681079112E-3</v>
      </c>
      <c r="LV10" s="8">
        <f t="shared" si="71"/>
        <v>-2.6118068466861842E-5</v>
      </c>
      <c r="LW10" s="8">
        <f t="shared" si="72"/>
        <v>-1.0541922691066598E-2</v>
      </c>
      <c r="LX10" s="8">
        <f t="shared" si="73"/>
        <v>-1.2215327386286986E-3</v>
      </c>
      <c r="LY10" s="8">
        <f t="shared" si="74"/>
        <v>-4.3835130510056558E-3</v>
      </c>
      <c r="LZ10" s="8">
        <f t="shared" si="75"/>
        <v>7.9812920847180998E-4</v>
      </c>
      <c r="MA10" s="8">
        <f t="shared" si="76"/>
        <v>-1.79866933963934E-3</v>
      </c>
      <c r="MB10" s="8">
        <f t="shared" si="77"/>
        <v>-1.5033700920526801E-4</v>
      </c>
      <c r="MC10" s="8">
        <f t="shared" si="78"/>
        <v>-2.0425883439924722E-3</v>
      </c>
      <c r="MD10" s="8">
        <f t="shared" si="79"/>
        <v>2.5748192794912248E-3</v>
      </c>
      <c r="ME10" s="8">
        <f t="shared" si="80"/>
        <v>-1.4270262518154241E-3</v>
      </c>
      <c r="MF10" s="8">
        <f t="shared" si="81"/>
        <v>-1.2740067642370394E-3</v>
      </c>
      <c r="MG10" s="24">
        <f t="shared" si="82"/>
        <v>1.5333988569844375E-3</v>
      </c>
      <c r="MH10" s="28">
        <f t="shared" si="83"/>
        <v>-4.0637766926730339E-4</v>
      </c>
      <c r="MI10" s="31"/>
      <c r="MJ10" s="32">
        <f t="shared" si="84"/>
        <v>7.0905491039539763E-3</v>
      </c>
      <c r="MK10" s="33">
        <f t="shared" si="85"/>
        <v>1.4181098207907952E-3</v>
      </c>
      <c r="ML10" s="26">
        <f t="shared" si="86"/>
        <v>1.4634184295650611E-2</v>
      </c>
      <c r="MN10" s="8">
        <v>9.8400000000000001E-2</v>
      </c>
      <c r="MO10" s="8">
        <f t="shared" si="87"/>
        <v>9.7474795122082686E-5</v>
      </c>
      <c r="MP10" s="8">
        <f t="shared" si="88"/>
        <v>3.4506891082684301E-4</v>
      </c>
      <c r="MQ10" s="8">
        <f t="shared" si="89"/>
        <v>2.1813076099815845E-4</v>
      </c>
      <c r="MR10" s="8">
        <f t="shared" si="90"/>
        <v>-5.0656436751867959E-5</v>
      </c>
      <c r="MS10" s="8">
        <f t="shared" si="91"/>
        <v>9.7474795122082686E-5</v>
      </c>
      <c r="MT10" s="8">
        <f t="shared" si="92"/>
        <v>3.0847012726071101E-3</v>
      </c>
      <c r="MU10" s="8">
        <f t="shared" si="93"/>
        <v>2.4768402639994313E-4</v>
      </c>
      <c r="MV10" s="8">
        <f t="shared" si="94"/>
        <v>7.0566568944141169E-4</v>
      </c>
      <c r="MW10" s="8">
        <f t="shared" si="95"/>
        <v>4.0046075016693578E-4</v>
      </c>
      <c r="MX10" s="8">
        <f t="shared" si="96"/>
        <v>1.4221034731281385E-4</v>
      </c>
      <c r="MY10" s="8">
        <f t="shared" si="97"/>
        <v>-1.8070583384812729E-5</v>
      </c>
      <c r="MZ10" s="8">
        <f t="shared" si="98"/>
        <v>1.4229989317445115E-4</v>
      </c>
      <c r="NA10" s="8">
        <f t="shared" si="99"/>
        <v>-6.5219323400470669E-5</v>
      </c>
      <c r="NB10" s="8">
        <f t="shared" si="100"/>
        <v>3.8631126200314208E-4</v>
      </c>
      <c r="NC10" s="8">
        <f t="shared" si="101"/>
        <v>1.1589547789088041E-4</v>
      </c>
      <c r="ND10" s="8">
        <f t="shared" si="102"/>
        <v>1.0772670732929368E-4</v>
      </c>
      <c r="NE10" s="8">
        <f t="shared" si="103"/>
        <v>1.259706331987263E-4</v>
      </c>
      <c r="NF10" s="8">
        <f t="shared" si="104"/>
        <v>1.7476743465440997E-4</v>
      </c>
      <c r="NG10" s="8">
        <f t="shared" si="105"/>
        <v>6.9915666376594269E-5</v>
      </c>
      <c r="NH10" s="8">
        <f t="shared" si="106"/>
        <v>3.9437258743719804E-5</v>
      </c>
      <c r="NI10" s="8">
        <f t="shared" si="107"/>
        <v>1.3296367579921384E-4</v>
      </c>
      <c r="NJ10" s="8">
        <f t="shared" si="108"/>
        <v>3.1213849590493058E-5</v>
      </c>
      <c r="NK10" s="8">
        <f t="shared" si="109"/>
        <v>-2.5894403929514423E-5</v>
      </c>
      <c r="NL10" s="8">
        <f t="shared" si="110"/>
        <v>2.8365929805483154E-6</v>
      </c>
      <c r="NM10" s="24">
        <f t="shared" si="111"/>
        <v>2.7294976790122316E-4</v>
      </c>
      <c r="NN10" s="28">
        <f t="shared" si="112"/>
        <v>2.7125275280693646E-4</v>
      </c>
      <c r="NO10" s="31"/>
      <c r="NP10" s="32">
        <f t="shared" si="113"/>
        <v>6.1066388093281043E-4</v>
      </c>
      <c r="NQ10" s="33">
        <f t="shared" si="114"/>
        <v>1.2213277618656207E-4</v>
      </c>
      <c r="NR10" s="26">
        <f t="shared" si="115"/>
        <v>1.2603491838572274E-3</v>
      </c>
      <c r="NT10" s="8">
        <v>9.8400000000000001E-2</v>
      </c>
      <c r="NU10" s="8">
        <f t="shared" si="116"/>
        <v>-9.1190807230344861E-4</v>
      </c>
      <c r="NV10" s="8">
        <f t="shared" si="117"/>
        <v>-8.0992880772706477E-6</v>
      </c>
      <c r="NW10" s="8">
        <f t="shared" si="118"/>
        <v>1.6255222657442776E-5</v>
      </c>
      <c r="NX10" s="8">
        <f t="shared" si="119"/>
        <v>-3.5201249761962537E-4</v>
      </c>
      <c r="NY10" s="8">
        <f t="shared" si="120"/>
        <v>-9.1190807230344861E-4</v>
      </c>
      <c r="NZ10" s="8">
        <f t="shared" si="121"/>
        <v>-4.2979531456116939E-4</v>
      </c>
      <c r="OA10" s="8">
        <f t="shared" si="122"/>
        <v>-1.4354613666249722E-4</v>
      </c>
      <c r="OB10" s="8">
        <f t="shared" si="123"/>
        <v>3.4459119723690356E-4</v>
      </c>
      <c r="OC10" s="8">
        <f t="shared" si="124"/>
        <v>-3.4562128507809823E-4</v>
      </c>
      <c r="OD10" s="8">
        <f t="shared" si="125"/>
        <v>-7.1605637522011842E-6</v>
      </c>
      <c r="OE10" s="8">
        <f t="shared" si="126"/>
        <v>-8.1067937849743478E-5</v>
      </c>
      <c r="OF10" s="8">
        <f t="shared" si="127"/>
        <v>-1.8400505581668287E-4</v>
      </c>
      <c r="OG10" s="8">
        <f t="shared" si="128"/>
        <v>-5.9259479757513986E-5</v>
      </c>
      <c r="OH10" s="8">
        <f t="shared" si="129"/>
        <v>-3.9385728636288616E-4</v>
      </c>
      <c r="OI10" s="8">
        <f t="shared" si="130"/>
        <v>-2.0891575438551643E-4</v>
      </c>
      <c r="OJ10" s="8">
        <f t="shared" si="131"/>
        <v>-4.5247576876014631E-5</v>
      </c>
      <c r="OK10" s="8">
        <f t="shared" si="132"/>
        <v>2.2708960788046795E-5</v>
      </c>
      <c r="OL10" s="8">
        <f t="shared" si="133"/>
        <v>-3.5380886955684547E-5</v>
      </c>
      <c r="OM10" s="8">
        <f t="shared" si="134"/>
        <v>-4.5644103877603878E-5</v>
      </c>
      <c r="ON10" s="8">
        <f t="shared" si="135"/>
        <v>-2.0805180411947051E-5</v>
      </c>
      <c r="OO10" s="8">
        <f t="shared" si="136"/>
        <v>-3.9437124140036164E-5</v>
      </c>
      <c r="OP10" s="8">
        <f t="shared" si="137"/>
        <v>4.7014599770587373E-6</v>
      </c>
      <c r="OQ10" s="8">
        <f t="shared" si="138"/>
        <v>1.9861962992741666E-5</v>
      </c>
      <c r="OR10" s="8">
        <f t="shared" si="139"/>
        <v>-5.8209619925290814E-6</v>
      </c>
      <c r="OS10" s="24">
        <f t="shared" si="140"/>
        <v>-1.3529709058599399E-4</v>
      </c>
      <c r="OT10" s="28">
        <f t="shared" si="141"/>
        <v>-1.5826683462870873E-4</v>
      </c>
      <c r="OU10" s="31"/>
      <c r="OV10" s="32">
        <f t="shared" si="142"/>
        <v>2.7944264010090715E-4</v>
      </c>
      <c r="OW10" s="33">
        <f t="shared" si="143"/>
        <v>5.5888528020181429E-5</v>
      </c>
      <c r="OX10" s="26">
        <f t="shared" si="144"/>
        <v>5.7674166490426226E-4</v>
      </c>
    </row>
    <row r="11" spans="1:414" ht="14.45" x14ac:dyDescent="0.3">
      <c r="A11" s="8">
        <v>1.36546E-3</v>
      </c>
      <c r="B11" s="8">
        <v>4.9177400000000003E-3</v>
      </c>
      <c r="C11" s="8">
        <v>-3.6858899999999998E-3</v>
      </c>
      <c r="D11" s="10">
        <v>-1.56911E-5</v>
      </c>
      <c r="E11" s="10">
        <v>-8.2829099999999996E-5</v>
      </c>
      <c r="F11" s="8">
        <v>-3.84237E-4</v>
      </c>
      <c r="K11" s="8">
        <v>-1.378072E-2</v>
      </c>
      <c r="L11" s="8">
        <v>5.0293899999999999E-3</v>
      </c>
      <c r="M11" s="8">
        <v>5.0552100000000001E-3</v>
      </c>
      <c r="N11" s="8">
        <v>1.0092969999999999E-3</v>
      </c>
      <c r="O11" s="8">
        <v>3.5945500000000001E-4</v>
      </c>
      <c r="P11" s="10">
        <v>2.79909E-5</v>
      </c>
      <c r="S11" s="1"/>
      <c r="U11" s="8">
        <v>4.5302999999999999E-4</v>
      </c>
      <c r="V11" s="8">
        <v>9.5370000000000003E-4</v>
      </c>
      <c r="W11" s="8">
        <v>-8.0431600000000006E-3</v>
      </c>
      <c r="X11" s="8">
        <v>1.2841799999999999E-4</v>
      </c>
      <c r="Y11" s="10">
        <v>8.0800199999999999E-5</v>
      </c>
      <c r="Z11" s="10">
        <v>6.6495200000000007E-5</v>
      </c>
      <c r="AE11" s="8">
        <v>1.0995200000000001E-3</v>
      </c>
      <c r="AF11" s="8">
        <v>-3.1534100000000002E-3</v>
      </c>
      <c r="AG11" s="8">
        <v>4.9872299999999996E-3</v>
      </c>
      <c r="AH11" s="8">
        <v>3.1567599999999998E-4</v>
      </c>
      <c r="AI11" s="8">
        <v>-4.3183300000000001E-4</v>
      </c>
      <c r="AJ11" s="8">
        <v>-4.3734900000000002E-4</v>
      </c>
      <c r="AM11" s="1"/>
      <c r="AO11" s="8">
        <v>1.36546E-3</v>
      </c>
      <c r="AP11" s="8">
        <v>4.9177400000000003E-3</v>
      </c>
      <c r="AQ11" s="8">
        <v>-3.6858899999999998E-3</v>
      </c>
      <c r="AR11" s="10">
        <v>-1.56911E-5</v>
      </c>
      <c r="AS11" s="10">
        <v>-8.2829099999999996E-5</v>
      </c>
      <c r="AT11" s="8">
        <v>-3.84237E-4</v>
      </c>
      <c r="AY11" s="8">
        <v>3.12532E-3</v>
      </c>
      <c r="AZ11" s="8">
        <v>-2.9117000000000001E-3</v>
      </c>
      <c r="BA11" s="8">
        <v>1.4367900000000001E-3</v>
      </c>
      <c r="BB11" s="8">
        <v>1.2889209999999999E-3</v>
      </c>
      <c r="BC11" s="8">
        <v>7.6220699999999999E-4</v>
      </c>
      <c r="BD11" s="10">
        <v>5.9691899999999997E-5</v>
      </c>
      <c r="BG11" s="1"/>
      <c r="BI11" s="8">
        <v>2.0057000000000001E-4</v>
      </c>
      <c r="BJ11" s="8">
        <v>1.0962E-4</v>
      </c>
      <c r="BK11" s="8">
        <v>-9.9602000000000002E-4</v>
      </c>
      <c r="BL11" s="8">
        <v>4.1265799999999999E-4</v>
      </c>
      <c r="BM11" s="10">
        <v>-3.3912099999999997E-5</v>
      </c>
      <c r="BN11" s="10">
        <v>-5.4845100000000001E-5</v>
      </c>
      <c r="BQ11" s="1"/>
      <c r="BS11" s="8">
        <v>-3.5468399999999999E-3</v>
      </c>
      <c r="BT11" s="8">
        <v>3.9142100000000004E-3</v>
      </c>
      <c r="BU11" s="8">
        <v>-4.2685199999999996E-3</v>
      </c>
      <c r="BV11" s="8">
        <v>1.6030829999999999E-3</v>
      </c>
      <c r="BW11" s="10">
        <v>-3.7836500000000003E-5</v>
      </c>
      <c r="BX11" s="8">
        <v>4.57544E-4</v>
      </c>
      <c r="CA11" s="1"/>
      <c r="CC11" s="8">
        <v>1.043471E-2</v>
      </c>
      <c r="CD11" s="8">
        <v>-3.5974800000000001E-3</v>
      </c>
      <c r="CE11" s="8">
        <v>-7.8277899999999994E-3</v>
      </c>
      <c r="CF11" s="8">
        <v>7.7703590000000001E-3</v>
      </c>
      <c r="CG11" s="10">
        <v>5.3353000000000002E-5</v>
      </c>
      <c r="CH11" s="8">
        <v>-1.8809499999999999E-4</v>
      </c>
      <c r="CK11" s="1"/>
      <c r="CM11" s="8">
        <v>8.4205400000000007E-3</v>
      </c>
      <c r="CN11" s="8">
        <v>-2.9683399999999999E-3</v>
      </c>
      <c r="CO11" s="8">
        <v>-1.6679999999999999E-4</v>
      </c>
      <c r="CP11" s="8">
        <v>2.303341E-3</v>
      </c>
      <c r="CQ11" s="10">
        <v>6.0846600000000001E-5</v>
      </c>
      <c r="CR11" s="10">
        <v>2.42283E-5</v>
      </c>
      <c r="CU11" s="1"/>
      <c r="CW11" s="8">
        <v>8.4240300000000008E-3</v>
      </c>
      <c r="CX11" s="8">
        <v>-5.0854000000000003E-4</v>
      </c>
      <c r="CY11" s="8">
        <v>-1.66661E-3</v>
      </c>
      <c r="CZ11" s="8">
        <v>1.0597369000000001E-2</v>
      </c>
      <c r="DA11" s="10">
        <v>2.5873000000000001E-5</v>
      </c>
      <c r="DB11" s="10">
        <v>-3.02856E-5</v>
      </c>
      <c r="DF11" s="1"/>
      <c r="DG11" s="8">
        <v>1.0992689999999999E-2</v>
      </c>
      <c r="DH11" s="8">
        <v>1.56949E-3</v>
      </c>
      <c r="DI11" s="8">
        <v>-2.6138200000000002E-3</v>
      </c>
      <c r="DJ11" s="8">
        <v>6.1892420000000002E-3</v>
      </c>
      <c r="DK11" s="8">
        <v>1.05801E-4</v>
      </c>
      <c r="DL11" s="10">
        <v>-8.7906700000000003E-5</v>
      </c>
      <c r="DO11" s="1"/>
      <c r="DQ11" s="8">
        <v>1.46082E-2</v>
      </c>
      <c r="DR11" s="8">
        <v>2.3598600000000001E-3</v>
      </c>
      <c r="DS11" s="8">
        <v>1.9279E-4</v>
      </c>
      <c r="DT11" s="8">
        <v>8.3854629999999993E-3</v>
      </c>
      <c r="DU11" s="10">
        <v>2.56532E-5</v>
      </c>
      <c r="DV11" s="10">
        <v>2.8906000000000001E-5</v>
      </c>
      <c r="DZ11" s="1"/>
      <c r="EA11" s="8">
        <v>4.7629999999999999E-3</v>
      </c>
      <c r="EB11" s="8">
        <v>-3.2750999999999999E-4</v>
      </c>
      <c r="EC11" s="8">
        <v>1.95356E-3</v>
      </c>
      <c r="ED11" s="8">
        <v>1.3250829999999999E-3</v>
      </c>
      <c r="EE11" s="8">
        <v>3.3423600000000002E-4</v>
      </c>
      <c r="EF11" s="8">
        <v>-2.8246599999999999E-4</v>
      </c>
      <c r="EG11" s="1"/>
      <c r="EK11" s="8">
        <v>1.595295E-2</v>
      </c>
      <c r="EL11" s="8">
        <v>4.5935000000000003E-4</v>
      </c>
      <c r="EM11" s="8">
        <v>-4.2286600000000004E-3</v>
      </c>
      <c r="EN11" s="8">
        <v>4.2579849999999997E-3</v>
      </c>
      <c r="EO11" s="10">
        <v>6.8961000000000006E-5</v>
      </c>
      <c r="EP11" s="10">
        <v>-8.2793499999999999E-5</v>
      </c>
      <c r="ES11" s="1"/>
      <c r="EU11" s="8">
        <v>2.700843E-2</v>
      </c>
      <c r="EV11" s="8">
        <v>1.9830899999999999E-3</v>
      </c>
      <c r="EW11" s="8">
        <v>-3.2477600000000001E-3</v>
      </c>
      <c r="EX11" s="8">
        <v>7.9646600000000001E-3</v>
      </c>
      <c r="EY11" s="10">
        <v>4.9819099999999999E-5</v>
      </c>
      <c r="EZ11" s="10">
        <v>-8.6476099999999997E-5</v>
      </c>
      <c r="FC11" s="1"/>
      <c r="FE11" s="8">
        <v>1.7256819999999999E-2</v>
      </c>
      <c r="FF11" s="8">
        <v>-6.3285299999999997E-3</v>
      </c>
      <c r="FG11" s="8">
        <v>-4.5582900000000004E-3</v>
      </c>
      <c r="FH11" s="8">
        <v>2.3310980000000002E-3</v>
      </c>
      <c r="FI11" s="10">
        <v>-5.5557999999999999E-5</v>
      </c>
      <c r="FJ11" s="10">
        <v>3.2571799999999999E-5</v>
      </c>
      <c r="FM11" s="1"/>
      <c r="FO11" s="8">
        <v>1.153789E-2</v>
      </c>
      <c r="FP11" s="8">
        <v>-1.9925300000000002E-3</v>
      </c>
      <c r="FQ11" s="8">
        <v>-1.1999300000000001E-3</v>
      </c>
      <c r="FR11" s="8">
        <v>4.440327E-3</v>
      </c>
      <c r="FS11" s="10">
        <v>-3.4240199999999999E-6</v>
      </c>
      <c r="FT11" s="8">
        <v>-1.6470800000000001E-4</v>
      </c>
      <c r="FW11" s="1"/>
      <c r="FY11" s="8">
        <v>7.3835999999999997E-3</v>
      </c>
      <c r="FZ11" s="8">
        <v>9.9778999999999992E-4</v>
      </c>
      <c r="GA11" s="8">
        <v>-3.5919300000000001E-3</v>
      </c>
      <c r="GB11" s="8">
        <v>4.4798870000000001E-3</v>
      </c>
      <c r="GC11" s="10">
        <v>-1.4871199999999999E-5</v>
      </c>
      <c r="GD11" s="10">
        <v>-8.0570599999999997E-5</v>
      </c>
      <c r="GG11" s="1"/>
      <c r="GI11" s="8">
        <v>1.1252430000000001E-2</v>
      </c>
      <c r="GJ11" s="8">
        <v>-5.3245300000000001E-3</v>
      </c>
      <c r="GK11" s="8">
        <v>-3.3018100000000001E-3</v>
      </c>
      <c r="GL11" s="8">
        <v>1.9162339999999999E-3</v>
      </c>
      <c r="GM11" s="10">
        <v>-2.1023099999999999E-5</v>
      </c>
      <c r="GN11" s="10">
        <v>-4.58732E-5</v>
      </c>
      <c r="GQ11" s="1"/>
      <c r="GS11" s="8">
        <v>3.8250300000000001E-3</v>
      </c>
      <c r="GT11" s="8">
        <v>7.1591000000000005E-4</v>
      </c>
      <c r="GU11" s="8">
        <v>-2.88982E-3</v>
      </c>
      <c r="GV11" s="8">
        <v>-1.523597E-3</v>
      </c>
      <c r="GW11" s="10">
        <v>7.6667699999999998E-5</v>
      </c>
      <c r="GX11" s="10">
        <v>-6.9709799999999995E-5</v>
      </c>
      <c r="HA11" s="1"/>
      <c r="HC11" s="8">
        <v>-1.4635799999999999E-3</v>
      </c>
      <c r="HD11" s="8">
        <v>2.60539E-3</v>
      </c>
      <c r="HE11" s="8">
        <v>2.7775500000000002E-3</v>
      </c>
      <c r="HF11" s="8">
        <v>2.2627899999999999E-4</v>
      </c>
      <c r="HG11" s="10">
        <v>7.7846199999999997E-6</v>
      </c>
      <c r="HH11" s="10">
        <v>3.0608800000000001E-6</v>
      </c>
      <c r="HK11" s="1"/>
      <c r="HM11" s="8">
        <v>-2.6651399999999999E-3</v>
      </c>
      <c r="HN11" s="8">
        <v>3.2444100000000001E-3</v>
      </c>
      <c r="HO11" s="8">
        <v>-9.833699999999999E-4</v>
      </c>
      <c r="HP11" s="8">
        <v>1.4830902E-2</v>
      </c>
      <c r="HQ11" s="10">
        <v>-9.5087999999999995E-5</v>
      </c>
      <c r="HR11" s="10">
        <v>-1.66128E-6</v>
      </c>
      <c r="HU11" s="1"/>
      <c r="HW11" s="8">
        <v>5.79921E-3</v>
      </c>
      <c r="HX11" s="8">
        <v>4.7737000000000002E-4</v>
      </c>
      <c r="HY11" s="10">
        <v>-1.2629999999999999E-5</v>
      </c>
      <c r="HZ11" s="8">
        <v>1.1217652999999999E-2</v>
      </c>
      <c r="IA11" s="10">
        <v>-4.7706900000000002E-5</v>
      </c>
      <c r="IB11" s="10">
        <v>-4.0854199999999999E-5</v>
      </c>
      <c r="IE11" s="1"/>
      <c r="IG11" s="8">
        <v>9.0530300000000001E-3</v>
      </c>
      <c r="IH11" s="8">
        <v>-6.2292000000000001E-4</v>
      </c>
      <c r="II11" s="8">
        <v>2.2518799999999999E-3</v>
      </c>
      <c r="IJ11" s="8">
        <v>1.5597616999999999E-2</v>
      </c>
      <c r="IK11" s="8">
        <v>2.0271699999999999E-4</v>
      </c>
      <c r="IL11" s="8">
        <v>-1.25687E-4</v>
      </c>
      <c r="IN11" s="8" t="s">
        <v>161</v>
      </c>
      <c r="IO11" s="10" t="s">
        <v>12</v>
      </c>
      <c r="IP11" s="1"/>
      <c r="IQ11" s="8" t="s">
        <v>161</v>
      </c>
      <c r="IR11" s="8" t="s">
        <v>13</v>
      </c>
      <c r="IV11" s="8">
        <v>0.1148</v>
      </c>
      <c r="IW11" s="8">
        <f t="shared" si="0"/>
        <v>0.13887257654593707</v>
      </c>
      <c r="IX11" s="8">
        <f t="shared" si="1"/>
        <v>0.1173888961835886</v>
      </c>
      <c r="IY11" s="8">
        <f t="shared" si="2"/>
        <v>0.14916805934190674</v>
      </c>
      <c r="IZ11" s="8">
        <f t="shared" si="3"/>
        <v>0.17193752282798702</v>
      </c>
      <c r="JA11" s="8">
        <f t="shared" si="4"/>
        <v>0.13887257654593707</v>
      </c>
      <c r="JB11" s="8">
        <f t="shared" si="5"/>
        <v>0.12492016049820914</v>
      </c>
      <c r="JC11" s="8">
        <f t="shared" si="6"/>
        <v>0.11965340126507117</v>
      </c>
      <c r="JD11" s="8">
        <f t="shared" si="7"/>
        <v>8.4308407808637867E-2</v>
      </c>
      <c r="JE11" s="8">
        <f t="shared" si="8"/>
        <v>0.11210378868455456</v>
      </c>
      <c r="JF11" s="8">
        <f t="shared" si="9"/>
        <v>8.8858732097606766E-2</v>
      </c>
      <c r="JG11" s="8">
        <f t="shared" si="10"/>
        <v>0.13117110555860537</v>
      </c>
      <c r="JH11" s="8">
        <f t="shared" si="11"/>
        <v>0.10813075792368759</v>
      </c>
      <c r="JI11" s="8">
        <f t="shared" si="12"/>
        <v>0.13141475794914817</v>
      </c>
      <c r="JJ11" s="8">
        <f t="shared" si="13"/>
        <v>8.6020062328400995E-2</v>
      </c>
      <c r="JK11" s="8">
        <f t="shared" si="14"/>
        <v>0.11446924736495007</v>
      </c>
      <c r="JL11" s="8">
        <f t="shared" si="15"/>
        <v>6.3776778736743131E-2</v>
      </c>
      <c r="JM11" s="8">
        <f t="shared" si="16"/>
        <v>7.7902931951026044E-2</v>
      </c>
      <c r="JN11" s="8">
        <f t="shared" si="17"/>
        <v>6.4099178284025629E-2</v>
      </c>
      <c r="JO11" s="8">
        <f t="shared" si="18"/>
        <v>7.4826711913479796E-2</v>
      </c>
      <c r="JP11" s="8">
        <f t="shared" si="19"/>
        <v>7.1470907807740597E-2</v>
      </c>
      <c r="JQ11" s="8">
        <f t="shared" si="20"/>
        <v>8.9929948247513644E-2</v>
      </c>
      <c r="JR11" s="8">
        <f t="shared" si="21"/>
        <v>5.0772125509941764E-2</v>
      </c>
      <c r="JS11" s="8">
        <f t="shared" si="22"/>
        <v>3.096959652577333E-2</v>
      </c>
      <c r="JT11" s="8">
        <f t="shared" si="23"/>
        <v>2.8266471673228547E-2</v>
      </c>
      <c r="JU11" s="24">
        <f t="shared" si="24"/>
        <v>2.9415415928967348E-2</v>
      </c>
      <c r="JV11" s="28">
        <f t="shared" si="25"/>
        <v>9.5948804780106742E-2</v>
      </c>
      <c r="JW11" s="31"/>
      <c r="JX11" s="32">
        <f t="shared" si="26"/>
        <v>3.8952444468226669E-2</v>
      </c>
      <c r="JY11" s="33">
        <f t="shared" si="27"/>
        <v>7.7904888936453339E-3</v>
      </c>
      <c r="JZ11" s="26">
        <f t="shared" si="28"/>
        <v>8.0393950137973014E-2</v>
      </c>
      <c r="KB11" s="8">
        <v>0.1148</v>
      </c>
      <c r="KC11" s="8">
        <f t="shared" si="29"/>
        <v>7.7384788889510621E-4</v>
      </c>
      <c r="KD11" s="8">
        <f t="shared" si="30"/>
        <v>5.7610829692490654E-3</v>
      </c>
      <c r="KE11" s="8">
        <f t="shared" si="31"/>
        <v>1.376970466296481E-3</v>
      </c>
      <c r="KF11" s="8">
        <f t="shared" si="32"/>
        <v>-1.4265758469245431E-2</v>
      </c>
      <c r="KG11" s="8">
        <f t="shared" si="33"/>
        <v>7.7384788889510621E-4</v>
      </c>
      <c r="KH11" s="8">
        <f t="shared" si="34"/>
        <v>-5.203159047709114E-2</v>
      </c>
      <c r="KI11" s="8">
        <f t="shared" si="35"/>
        <v>-3.317271058391498E-2</v>
      </c>
      <c r="KJ11" s="8">
        <f t="shared" si="36"/>
        <v>-2.8115044354015472E-2</v>
      </c>
      <c r="KK11" s="8">
        <f t="shared" si="37"/>
        <v>-2.852390826256989E-2</v>
      </c>
      <c r="KL11" s="8">
        <f t="shared" si="38"/>
        <v>-2.6802037683067007E-2</v>
      </c>
      <c r="KM11" s="8">
        <f t="shared" si="39"/>
        <v>1.3885603340512895E-3</v>
      </c>
      <c r="KN11" s="8">
        <f t="shared" si="40"/>
        <v>-6.2163158016495025E-4</v>
      </c>
      <c r="KO11" s="8">
        <f t="shared" si="41"/>
        <v>6.1308435714515549E-3</v>
      </c>
      <c r="KP11" s="8">
        <f t="shared" si="42"/>
        <v>-1.5466493354173365E-3</v>
      </c>
      <c r="KQ11" s="8">
        <f t="shared" si="43"/>
        <v>-4.4639436031047885E-4</v>
      </c>
      <c r="KR11" s="8">
        <f t="shared" si="44"/>
        <v>-2.4553399610234838E-3</v>
      </c>
      <c r="KS11" s="8">
        <f t="shared" si="45"/>
        <v>-1.6102200933587392E-2</v>
      </c>
      <c r="KT11" s="8">
        <f t="shared" si="46"/>
        <v>-1.0119517491646683E-2</v>
      </c>
      <c r="KU11" s="8">
        <f t="shared" si="47"/>
        <v>-8.8620760930351646E-3</v>
      </c>
      <c r="KV11" s="8">
        <f t="shared" si="48"/>
        <v>-1.3142637190692051E-2</v>
      </c>
      <c r="KW11" s="8">
        <f t="shared" si="49"/>
        <v>-2.398114866132419E-4</v>
      </c>
      <c r="KX11" s="8">
        <f t="shared" si="50"/>
        <v>8.153011559358523E-3</v>
      </c>
      <c r="KY11" s="8">
        <f t="shared" si="51"/>
        <v>3.5463765808108954E-3</v>
      </c>
      <c r="KZ11" s="8">
        <f t="shared" si="52"/>
        <v>8.2516984070193336E-4</v>
      </c>
      <c r="LA11" s="24">
        <f t="shared" si="53"/>
        <v>-7.7062667798245507E-4</v>
      </c>
      <c r="LB11" s="28">
        <f t="shared" si="54"/>
        <v>-8.3395289536266886E-3</v>
      </c>
      <c r="LC11" s="31"/>
      <c r="LD11" s="32">
        <f t="shared" si="55"/>
        <v>1.4962576713273029E-2</v>
      </c>
      <c r="LE11" s="33">
        <f t="shared" si="56"/>
        <v>2.9925153426546059E-3</v>
      </c>
      <c r="LF11" s="26">
        <f t="shared" si="57"/>
        <v>3.0881262078524204E-2</v>
      </c>
      <c r="LH11" s="8">
        <v>0.1148</v>
      </c>
      <c r="LI11" s="8">
        <f t="shared" si="58"/>
        <v>1.9952673951761764E-2</v>
      </c>
      <c r="LJ11" s="8">
        <f t="shared" si="59"/>
        <v>3.8641420092604384E-3</v>
      </c>
      <c r="LK11" s="8">
        <f t="shared" si="60"/>
        <v>-8.9311071104749284E-3</v>
      </c>
      <c r="LL11" s="8">
        <f t="shared" si="61"/>
        <v>6.2749355276133945E-3</v>
      </c>
      <c r="LM11" s="8">
        <f t="shared" si="62"/>
        <v>1.9952673951761764E-2</v>
      </c>
      <c r="LN11" s="8">
        <f t="shared" si="63"/>
        <v>-7.9759879597545011E-4</v>
      </c>
      <c r="LO11" s="8">
        <f t="shared" si="64"/>
        <v>-8.9293197390979094E-4</v>
      </c>
      <c r="LP11" s="8">
        <f t="shared" si="65"/>
        <v>-8.9202537971764702E-3</v>
      </c>
      <c r="LQ11" s="8">
        <f t="shared" si="66"/>
        <v>-7.7328902965673341E-3</v>
      </c>
      <c r="LR11" s="8">
        <f t="shared" si="67"/>
        <v>1.5293174136752127E-3</v>
      </c>
      <c r="LS11" s="8">
        <f t="shared" si="68"/>
        <v>-3.5006765032222298E-3</v>
      </c>
      <c r="LT11" s="8">
        <f t="shared" si="69"/>
        <v>-7.6206671630061271E-3</v>
      </c>
      <c r="LU11" s="8">
        <f t="shared" si="70"/>
        <v>-4.2244031107992967E-3</v>
      </c>
      <c r="LV11" s="8">
        <f t="shared" si="71"/>
        <v>-9.7014971322284625E-5</v>
      </c>
      <c r="LW11" s="8">
        <f t="shared" si="72"/>
        <v>-1.0962535320095251E-2</v>
      </c>
      <c r="LX11" s="8">
        <f t="shared" si="73"/>
        <v>-9.4159896496358959E-4</v>
      </c>
      <c r="LY11" s="8">
        <f t="shared" si="74"/>
        <v>-4.5112902254020922E-3</v>
      </c>
      <c r="LZ11" s="8">
        <f t="shared" si="75"/>
        <v>1.0557114198092594E-3</v>
      </c>
      <c r="MA11" s="8">
        <f t="shared" si="76"/>
        <v>-1.7120704309144719E-3</v>
      </c>
      <c r="MB11" s="8">
        <f t="shared" si="77"/>
        <v>9.8307166585818225E-5</v>
      </c>
      <c r="MC11" s="8">
        <f t="shared" si="78"/>
        <v>-2.1254324362114463E-3</v>
      </c>
      <c r="MD11" s="8">
        <f t="shared" si="79"/>
        <v>2.5294350697256988E-3</v>
      </c>
      <c r="ME11" s="8">
        <f t="shared" si="80"/>
        <v>-1.5648915095718588E-3</v>
      </c>
      <c r="MF11" s="8">
        <f t="shared" si="81"/>
        <v>-1.407987732107601E-3</v>
      </c>
      <c r="MG11" s="24">
        <f t="shared" si="82"/>
        <v>1.4864256150121126E-3</v>
      </c>
      <c r="MH11" s="28">
        <f t="shared" si="83"/>
        <v>-3.6798912866059042E-4</v>
      </c>
      <c r="MI11" s="31"/>
      <c r="MJ11" s="32">
        <f t="shared" si="84"/>
        <v>7.4197270436423711E-3</v>
      </c>
      <c r="MK11" s="33">
        <f t="shared" si="85"/>
        <v>1.4839454087284742E-3</v>
      </c>
      <c r="ML11" s="26">
        <f t="shared" si="86"/>
        <v>1.5313574645373489E-2</v>
      </c>
      <c r="MN11" s="8">
        <v>0.1148</v>
      </c>
      <c r="MO11" s="8">
        <f t="shared" si="87"/>
        <v>1.0165506474521516E-4</v>
      </c>
      <c r="MP11" s="8">
        <f t="shared" si="88"/>
        <v>3.4518775913325252E-4</v>
      </c>
      <c r="MQ11" s="8">
        <f t="shared" si="89"/>
        <v>2.311849456172515E-4</v>
      </c>
      <c r="MR11" s="8">
        <f t="shared" si="90"/>
        <v>-3.8865055219273098E-5</v>
      </c>
      <c r="MS11" s="8">
        <f t="shared" si="91"/>
        <v>1.0165506474521516E-4</v>
      </c>
      <c r="MT11" s="8">
        <f t="shared" si="92"/>
        <v>3.2692965070878592E-3</v>
      </c>
      <c r="MU11" s="8">
        <f t="shared" si="93"/>
        <v>2.7037889768624445E-4</v>
      </c>
      <c r="MV11" s="8">
        <f t="shared" si="94"/>
        <v>7.6733686799236752E-4</v>
      </c>
      <c r="MW11" s="8">
        <f t="shared" si="95"/>
        <v>4.3444650258381848E-4</v>
      </c>
      <c r="MX11" s="8">
        <f t="shared" si="96"/>
        <v>1.5031317902799475E-4</v>
      </c>
      <c r="MY11" s="8">
        <f t="shared" si="97"/>
        <v>-2.3100348080536026E-5</v>
      </c>
      <c r="MZ11" s="8">
        <f t="shared" si="98"/>
        <v>1.4790692171140588E-4</v>
      </c>
      <c r="NA11" s="8">
        <f t="shared" si="99"/>
        <v>-7.1488885167912604E-5</v>
      </c>
      <c r="NB11" s="8">
        <f t="shared" si="100"/>
        <v>3.9355550748743811E-4</v>
      </c>
      <c r="NC11" s="8">
        <f t="shared" si="101"/>
        <v>1.225492410198471E-4</v>
      </c>
      <c r="ND11" s="8">
        <f t="shared" si="102"/>
        <v>1.158421274603213E-4</v>
      </c>
      <c r="NE11" s="8">
        <f t="shared" si="103"/>
        <v>1.4628483908558403E-4</v>
      </c>
      <c r="NF11" s="8">
        <f t="shared" si="104"/>
        <v>1.9079897065215265E-4</v>
      </c>
      <c r="NG11" s="8">
        <f t="shared" si="105"/>
        <v>8.0405805006750441E-5</v>
      </c>
      <c r="NH11" s="8">
        <f t="shared" si="106"/>
        <v>4.4304910164889109E-5</v>
      </c>
      <c r="NI11" s="8">
        <f t="shared" si="107"/>
        <v>1.3456846461519476E-4</v>
      </c>
      <c r="NJ11" s="8">
        <f t="shared" si="108"/>
        <v>3.3070411577086438E-5</v>
      </c>
      <c r="NK11" s="8">
        <f t="shared" si="109"/>
        <v>-1.7820357990951027E-5</v>
      </c>
      <c r="NL11" s="8">
        <f t="shared" si="110"/>
        <v>9.3707546677616589E-6</v>
      </c>
      <c r="NM11" s="24">
        <f t="shared" si="111"/>
        <v>2.7935502601640736E-4</v>
      </c>
      <c r="NN11" s="28">
        <f t="shared" si="112"/>
        <v>2.887277248650153E-4</v>
      </c>
      <c r="NO11" s="31"/>
      <c r="NP11" s="32">
        <f t="shared" si="113"/>
        <v>6.4701099676693543E-4</v>
      </c>
      <c r="NQ11" s="33">
        <f t="shared" si="114"/>
        <v>1.2940219935338708E-4</v>
      </c>
      <c r="NR11" s="26">
        <f t="shared" si="115"/>
        <v>1.335365996227278E-3</v>
      </c>
      <c r="NT11" s="8">
        <v>0.1148</v>
      </c>
      <c r="NU11" s="8">
        <f t="shared" si="116"/>
        <v>-9.2797624213613499E-4</v>
      </c>
      <c r="NV11" s="8">
        <f t="shared" si="117"/>
        <v>-1.6860552415357786E-5</v>
      </c>
      <c r="NW11" s="8">
        <f t="shared" si="118"/>
        <v>2.9356973660521506E-6</v>
      </c>
      <c r="NX11" s="8">
        <f t="shared" si="119"/>
        <v>-3.5618377244939908E-4</v>
      </c>
      <c r="NY11" s="8">
        <f t="shared" si="120"/>
        <v>-9.2797624213613499E-4</v>
      </c>
      <c r="NZ11" s="8">
        <f t="shared" si="121"/>
        <v>-4.6130270502313663E-4</v>
      </c>
      <c r="OA11" s="8">
        <f t="shared" si="122"/>
        <v>-1.4974758162088103E-4</v>
      </c>
      <c r="OB11" s="8">
        <f t="shared" si="123"/>
        <v>3.3124540148014967E-4</v>
      </c>
      <c r="OC11" s="8">
        <f t="shared" si="124"/>
        <v>-3.5829523961211542E-4</v>
      </c>
      <c r="OD11" s="8">
        <f t="shared" si="125"/>
        <v>-8.1607188176582907E-6</v>
      </c>
      <c r="OE11" s="8">
        <f t="shared" si="126"/>
        <v>-8.3629320713111743E-5</v>
      </c>
      <c r="OF11" s="8">
        <f t="shared" si="127"/>
        <v>-1.9083744147547756E-4</v>
      </c>
      <c r="OG11" s="8">
        <f t="shared" si="128"/>
        <v>-6.5109517957820016E-5</v>
      </c>
      <c r="OH11" s="8">
        <f t="shared" si="129"/>
        <v>-3.9886471999550806E-4</v>
      </c>
      <c r="OI11" s="8">
        <f t="shared" si="130"/>
        <v>-2.168509737102542E-4</v>
      </c>
      <c r="OJ11" s="8">
        <f t="shared" si="131"/>
        <v>-4.3203814370877753E-5</v>
      </c>
      <c r="OK11" s="8">
        <f t="shared" si="132"/>
        <v>2.0622929433650879E-5</v>
      </c>
      <c r="OL11" s="8">
        <f t="shared" si="133"/>
        <v>-3.0967263310756869E-5</v>
      </c>
      <c r="OM11" s="8">
        <f t="shared" si="134"/>
        <v>-4.3813713617442098E-5</v>
      </c>
      <c r="ON11" s="8">
        <f t="shared" si="135"/>
        <v>-1.9154445769009982E-5</v>
      </c>
      <c r="OO11" s="8">
        <f t="shared" si="136"/>
        <v>-4.0312372223349077E-5</v>
      </c>
      <c r="OP11" s="8">
        <f t="shared" si="137"/>
        <v>4.1778794879448255E-6</v>
      </c>
      <c r="OQ11" s="8">
        <f t="shared" si="138"/>
        <v>1.8982218745230468E-5</v>
      </c>
      <c r="OR11" s="8">
        <f t="shared" si="139"/>
        <v>-5.0873277021107346E-6</v>
      </c>
      <c r="OS11" s="24">
        <f t="shared" si="140"/>
        <v>-1.33744324179109E-4</v>
      </c>
      <c r="OT11" s="28">
        <f t="shared" si="141"/>
        <v>-1.6400456650890471E-4</v>
      </c>
      <c r="OU11" s="31"/>
      <c r="OV11" s="32">
        <f t="shared" si="142"/>
        <v>2.8355006773547238E-4</v>
      </c>
      <c r="OW11" s="33">
        <f t="shared" si="143"/>
        <v>5.6710013547094474E-5</v>
      </c>
      <c r="OX11" s="26">
        <f t="shared" si="144"/>
        <v>5.8521898479924137E-4</v>
      </c>
    </row>
    <row r="12" spans="1:414" ht="14.45" x14ac:dyDescent="0.3">
      <c r="A12" s="8">
        <v>1.31734E-3</v>
      </c>
      <c r="B12" s="8">
        <v>5.1739200000000003E-3</v>
      </c>
      <c r="C12" s="8">
        <v>-3.8586499999999999E-3</v>
      </c>
      <c r="D12" s="10">
        <v>5.3862299999999998E-6</v>
      </c>
      <c r="E12" s="10">
        <v>6.4163699999999997E-5</v>
      </c>
      <c r="F12" s="8">
        <v>-2.8510800000000001E-4</v>
      </c>
      <c r="I12" s="1"/>
      <c r="K12" s="8">
        <v>-1.4972249999999999E-2</v>
      </c>
      <c r="L12" s="8">
        <v>5.0308699999999998E-3</v>
      </c>
      <c r="M12" s="8">
        <v>4.9886000000000002E-3</v>
      </c>
      <c r="N12" s="8">
        <v>1.7971580000000001E-3</v>
      </c>
      <c r="O12" s="8">
        <v>3.5957099999999999E-4</v>
      </c>
      <c r="P12" s="10">
        <v>3.31626E-5</v>
      </c>
      <c r="S12" s="1"/>
      <c r="U12" s="8">
        <v>-1.10257E-3</v>
      </c>
      <c r="V12" s="8">
        <v>9.6677999999999998E-4</v>
      </c>
      <c r="W12" s="8">
        <v>-7.6673899999999996E-3</v>
      </c>
      <c r="X12" s="8">
        <v>3.5133099999999997E-4</v>
      </c>
      <c r="Y12" s="10">
        <v>8.2258700000000006E-5</v>
      </c>
      <c r="Z12" s="10">
        <v>2.44816E-5</v>
      </c>
      <c r="AC12" s="1"/>
      <c r="AE12" s="8">
        <v>2.6965000000000001E-3</v>
      </c>
      <c r="AF12" s="8">
        <v>-3.6214900000000002E-3</v>
      </c>
      <c r="AG12" s="8">
        <v>5.6930000000000001E-3</v>
      </c>
      <c r="AH12" s="8">
        <v>5.2547900000000003E-4</v>
      </c>
      <c r="AI12" s="8">
        <v>-3.98181E-4</v>
      </c>
      <c r="AJ12" s="8">
        <v>-3.8661400000000002E-4</v>
      </c>
      <c r="AM12" s="1"/>
      <c r="AO12" s="8">
        <v>1.31734E-3</v>
      </c>
      <c r="AP12" s="8">
        <v>5.1739200000000003E-3</v>
      </c>
      <c r="AQ12" s="8">
        <v>-3.8586499999999999E-3</v>
      </c>
      <c r="AR12" s="10">
        <v>5.3862299999999998E-6</v>
      </c>
      <c r="AS12" s="10">
        <v>6.4163699999999997E-5</v>
      </c>
      <c r="AT12" s="8">
        <v>-2.8510800000000001E-4</v>
      </c>
      <c r="AW12" s="1"/>
      <c r="AY12" s="8">
        <v>8.0484900000000002E-3</v>
      </c>
      <c r="AZ12" s="8">
        <v>-4.8245500000000004E-3</v>
      </c>
      <c r="BA12" s="8">
        <v>9.3656999999999996E-4</v>
      </c>
      <c r="BB12" s="8">
        <v>2.4567040000000001E-3</v>
      </c>
      <c r="BC12" s="8">
        <v>8.6904300000000001E-4</v>
      </c>
      <c r="BD12" s="10">
        <v>3.1810899999999997E-5</v>
      </c>
      <c r="BG12" s="1"/>
      <c r="BI12" s="10">
        <v>8.0537000000000005E-5</v>
      </c>
      <c r="BJ12" s="8">
        <v>1.7273000000000001E-4</v>
      </c>
      <c r="BK12" s="8">
        <v>-9.7625999999999995E-4</v>
      </c>
      <c r="BL12" s="8">
        <v>1.0315509999999999E-3</v>
      </c>
      <c r="BM12" s="10">
        <v>-1.47864E-5</v>
      </c>
      <c r="BN12" s="10">
        <v>-6.0828300000000002E-5</v>
      </c>
      <c r="BQ12" s="1"/>
      <c r="BS12" s="8">
        <v>-7.9915899999999998E-3</v>
      </c>
      <c r="BT12" s="8">
        <v>5.8954300000000001E-3</v>
      </c>
      <c r="BU12" s="8">
        <v>-4.6580399999999996E-3</v>
      </c>
      <c r="BV12" s="8">
        <v>3.8117049999999999E-3</v>
      </c>
      <c r="BW12" s="10">
        <v>2.67905E-5</v>
      </c>
      <c r="BX12" s="8">
        <v>4.7031999999999998E-4</v>
      </c>
      <c r="CA12" s="1"/>
      <c r="CC12" s="8">
        <v>8.6572000000000003E-3</v>
      </c>
      <c r="CD12" s="8">
        <v>-2.9352900000000001E-3</v>
      </c>
      <c r="CE12" s="8">
        <v>-7.4773000000000001E-3</v>
      </c>
      <c r="CF12" s="8">
        <v>1.1129935000000001E-2</v>
      </c>
      <c r="CG12" s="10">
        <v>7.5112300000000003E-5</v>
      </c>
      <c r="CH12" s="8">
        <v>-1.99586E-4</v>
      </c>
      <c r="CK12" s="1"/>
      <c r="CM12" s="8">
        <v>7.9783100000000006E-3</v>
      </c>
      <c r="CN12" s="8">
        <v>-2.80963E-3</v>
      </c>
      <c r="CO12" s="10">
        <v>-6.3423999999999994E-5</v>
      </c>
      <c r="CP12" s="8">
        <v>3.5389660000000002E-3</v>
      </c>
      <c r="CQ12" s="10">
        <v>6.61708E-5</v>
      </c>
      <c r="CR12" s="10">
        <v>2.0762299999999999E-5</v>
      </c>
      <c r="CU12" s="1"/>
      <c r="CW12" s="8">
        <v>8.0951200000000008E-3</v>
      </c>
      <c r="CX12" s="8">
        <v>-5.1690000000000004E-4</v>
      </c>
      <c r="CY12" s="8">
        <v>-1.6429299999999999E-3</v>
      </c>
      <c r="CZ12" s="8">
        <v>1.4422098E-2</v>
      </c>
      <c r="DA12" s="10">
        <v>2.34279E-5</v>
      </c>
      <c r="DB12" s="10">
        <v>-3.71864E-5</v>
      </c>
      <c r="DF12" s="1"/>
      <c r="DG12" s="8">
        <v>1.3575490000000001E-2</v>
      </c>
      <c r="DH12" s="8">
        <v>1.52907E-3</v>
      </c>
      <c r="DI12" s="8">
        <v>-3.0983400000000002E-3</v>
      </c>
      <c r="DJ12" s="8">
        <v>8.8868149999999993E-3</v>
      </c>
      <c r="DK12" s="8">
        <v>1.06809E-4</v>
      </c>
      <c r="DL12" s="8">
        <v>-1.00184E-4</v>
      </c>
      <c r="DO12" s="1"/>
      <c r="DQ12" s="8">
        <v>2.7418100000000001E-2</v>
      </c>
      <c r="DR12" s="8">
        <v>3.3195E-3</v>
      </c>
      <c r="DS12" s="8">
        <v>-1.3517500000000001E-3</v>
      </c>
      <c r="DT12" s="8">
        <v>1.1153059999999999E-2</v>
      </c>
      <c r="DU12" s="10">
        <v>2.0692699999999999E-5</v>
      </c>
      <c r="DV12" s="10">
        <v>2.0932800000000001E-5</v>
      </c>
      <c r="DZ12" s="1"/>
      <c r="EA12" s="8">
        <v>2.95671E-3</v>
      </c>
      <c r="EB12" s="8">
        <v>-3.9243999999999998E-4</v>
      </c>
      <c r="EC12" s="8">
        <v>2.1042999999999999E-3</v>
      </c>
      <c r="ED12" s="8">
        <v>2.4454939999999999E-3</v>
      </c>
      <c r="EE12" s="8">
        <v>3.3083899999999998E-4</v>
      </c>
      <c r="EF12" s="8">
        <v>-2.90344E-4</v>
      </c>
      <c r="EG12" s="1"/>
      <c r="EK12" s="8">
        <v>1.790949E-2</v>
      </c>
      <c r="EL12" s="8">
        <v>4.5570000000000002E-4</v>
      </c>
      <c r="EM12" s="8">
        <v>-4.6578599999999998E-3</v>
      </c>
      <c r="EN12" s="8">
        <v>6.5216930000000003E-3</v>
      </c>
      <c r="EO12" s="10">
        <v>6.9039200000000001E-5</v>
      </c>
      <c r="EP12" s="10">
        <v>-9.3374699999999999E-5</v>
      </c>
      <c r="ES12" s="1"/>
      <c r="EU12" s="8">
        <v>2.786628E-2</v>
      </c>
      <c r="EV12" s="8">
        <v>1.82913E-3</v>
      </c>
      <c r="EW12" s="8">
        <v>-3.2100499999999999E-3</v>
      </c>
      <c r="EX12" s="8">
        <v>1.2113904999999999E-2</v>
      </c>
      <c r="EY12" s="10">
        <v>6.1903700000000002E-5</v>
      </c>
      <c r="EZ12" s="10">
        <v>-8.34923E-5</v>
      </c>
      <c r="FC12" s="1"/>
      <c r="FE12" s="8">
        <v>1.9416369999999999E-2</v>
      </c>
      <c r="FF12" s="8">
        <v>-6.7129700000000004E-3</v>
      </c>
      <c r="FG12" s="8">
        <v>-4.8842199999999999E-3</v>
      </c>
      <c r="FH12" s="8">
        <v>4.535664E-3</v>
      </c>
      <c r="FI12" s="10">
        <v>-3.9978599999999997E-5</v>
      </c>
      <c r="FJ12" s="10">
        <v>1.9368399999999999E-5</v>
      </c>
      <c r="FM12" s="1"/>
      <c r="FO12" s="8">
        <v>1.6698109999999999E-2</v>
      </c>
      <c r="FP12" s="8">
        <v>-3.06099E-3</v>
      </c>
      <c r="FQ12" s="8">
        <v>-7.8288999999999995E-4</v>
      </c>
      <c r="FR12" s="8">
        <v>6.3933669999999996E-3</v>
      </c>
      <c r="FS12" s="10">
        <v>1.14373E-5</v>
      </c>
      <c r="FT12" s="8">
        <v>-1.5889499999999999E-4</v>
      </c>
      <c r="FW12" s="1"/>
      <c r="FY12" s="8">
        <v>1.7646080000000001E-2</v>
      </c>
      <c r="FZ12" s="8">
        <v>-8.543E-4</v>
      </c>
      <c r="GA12" s="8">
        <v>-3.7102400000000001E-3</v>
      </c>
      <c r="GB12" s="8">
        <v>7.682538E-3</v>
      </c>
      <c r="GC12" s="10">
        <v>-4.8351399999999999E-6</v>
      </c>
      <c r="GD12" s="10">
        <v>-8.1195700000000006E-5</v>
      </c>
      <c r="GG12" s="1"/>
      <c r="GI12" s="8">
        <v>1.465377E-2</v>
      </c>
      <c r="GJ12" s="8">
        <v>-5.9586800000000001E-3</v>
      </c>
      <c r="GK12" s="8">
        <v>-3.6464900000000001E-3</v>
      </c>
      <c r="GL12" s="8">
        <v>3.1278120000000002E-3</v>
      </c>
      <c r="GM12" s="10">
        <v>-1.6892899999999999E-5</v>
      </c>
      <c r="GN12" s="10">
        <v>-4.8116399999999999E-5</v>
      </c>
      <c r="GQ12" s="1"/>
      <c r="GS12" s="8">
        <v>9.1503699999999997E-3</v>
      </c>
      <c r="GT12" s="8">
        <v>3.7746999999999998E-4</v>
      </c>
      <c r="GU12" s="8">
        <v>-2.6019900000000002E-3</v>
      </c>
      <c r="GV12" s="8">
        <v>-2.7588349999999998E-3</v>
      </c>
      <c r="GW12" s="10">
        <v>7.29696E-5</v>
      </c>
      <c r="GX12" s="10">
        <v>-7.2854200000000005E-5</v>
      </c>
      <c r="HA12" s="1"/>
      <c r="HC12" s="8">
        <v>-6.8039800000000003E-3</v>
      </c>
      <c r="HD12" s="8">
        <v>4.8926799999999999E-3</v>
      </c>
      <c r="HE12" s="8">
        <v>2.5303999999999999E-3</v>
      </c>
      <c r="HF12" s="8">
        <v>6.0685800000000005E-4</v>
      </c>
      <c r="HG12" s="10">
        <v>1.9567300000000002E-5</v>
      </c>
      <c r="HH12" s="10">
        <v>4.3362699999999999E-6</v>
      </c>
      <c r="HK12" s="1"/>
      <c r="HM12" s="8">
        <v>-4.3193499999999996E-3</v>
      </c>
      <c r="HN12" s="8">
        <v>3.29562E-3</v>
      </c>
      <c r="HO12" s="8">
        <v>-1.0669099999999999E-3</v>
      </c>
      <c r="HP12" s="8">
        <v>1.9577968000000001E-2</v>
      </c>
      <c r="HQ12" s="10">
        <v>-9.0905500000000006E-5</v>
      </c>
      <c r="HR12" s="10">
        <v>5.1464000000000004E-6</v>
      </c>
      <c r="HU12" s="1"/>
      <c r="HW12" s="8">
        <v>1.90672E-3</v>
      </c>
      <c r="HX12" s="8">
        <v>7.2672000000000004E-4</v>
      </c>
      <c r="HY12" s="8">
        <v>-2.9084E-4</v>
      </c>
      <c r="HZ12" s="8">
        <v>1.4579006E-2</v>
      </c>
      <c r="IA12" s="10">
        <v>-4.1642900000000001E-5</v>
      </c>
      <c r="IB12" s="10">
        <v>-3.4090500000000002E-5</v>
      </c>
      <c r="IE12" s="1"/>
      <c r="IG12" s="8">
        <v>6.6532199999999996E-3</v>
      </c>
      <c r="IH12" s="8">
        <v>-5.3246000000000001E-4</v>
      </c>
      <c r="II12" s="8">
        <v>2.1169499999999998E-3</v>
      </c>
      <c r="IJ12" s="8">
        <v>2.0104100999999999E-2</v>
      </c>
      <c r="IK12" s="8">
        <v>2.0743899999999999E-4</v>
      </c>
      <c r="IL12" s="8">
        <v>-1.1865499999999999E-4</v>
      </c>
      <c r="IN12" s="8" t="s">
        <v>167</v>
      </c>
      <c r="IO12" s="10" t="s">
        <v>14</v>
      </c>
      <c r="IP12" s="1"/>
      <c r="IQ12" s="8" t="s">
        <v>167</v>
      </c>
      <c r="IR12" s="8" t="s">
        <v>15</v>
      </c>
      <c r="IV12" s="8">
        <v>0.13120000000000001</v>
      </c>
      <c r="IW12" s="8">
        <f t="shared" si="0"/>
        <v>0.1559601348659356</v>
      </c>
      <c r="IX12" s="8">
        <f t="shared" si="1"/>
        <v>0.13274560503517269</v>
      </c>
      <c r="IY12" s="8">
        <f t="shared" si="2"/>
        <v>0.16518497387854014</v>
      </c>
      <c r="IZ12" s="8">
        <f t="shared" si="3"/>
        <v>0.1900965958895342</v>
      </c>
      <c r="JA12" s="8">
        <f t="shared" si="4"/>
        <v>0.1559601348659356</v>
      </c>
      <c r="JB12" s="8">
        <f t="shared" si="5"/>
        <v>0.1255584021096508</v>
      </c>
      <c r="JC12" s="8">
        <f t="shared" si="6"/>
        <v>0.12232623594957588</v>
      </c>
      <c r="JD12" s="8">
        <f t="shared" si="7"/>
        <v>8.585373618050117E-2</v>
      </c>
      <c r="JE12" s="8">
        <f t="shared" si="8"/>
        <v>0.11544508934883024</v>
      </c>
      <c r="JF12" s="8">
        <f t="shared" si="9"/>
        <v>8.9551558391166394E-2</v>
      </c>
      <c r="JG12" s="8">
        <f t="shared" si="10"/>
        <v>0.14725666702488835</v>
      </c>
      <c r="JH12" s="8">
        <f t="shared" si="11"/>
        <v>0.12232631681219466</v>
      </c>
      <c r="JI12" s="8">
        <f t="shared" si="12"/>
        <v>0.14585546238145836</v>
      </c>
      <c r="JJ12" s="8">
        <f t="shared" si="13"/>
        <v>9.848543770779708E-2</v>
      </c>
      <c r="JK12" s="8">
        <f t="shared" si="14"/>
        <v>0.12738212905439159</v>
      </c>
      <c r="JL12" s="8">
        <f t="shared" si="15"/>
        <v>7.3532289197713957E-2</v>
      </c>
      <c r="JM12" s="8">
        <f t="shared" si="16"/>
        <v>8.7484987221191579E-2</v>
      </c>
      <c r="JN12" s="8">
        <f t="shared" si="17"/>
        <v>7.4558116286460294E-2</v>
      </c>
      <c r="JO12" s="8">
        <f t="shared" si="18"/>
        <v>8.5088955487939308E-2</v>
      </c>
      <c r="JP12" s="8">
        <f t="shared" si="19"/>
        <v>8.1292730414698852E-2</v>
      </c>
      <c r="JQ12" s="8">
        <f t="shared" si="20"/>
        <v>9.8864730555974861E-2</v>
      </c>
      <c r="JR12" s="8">
        <f t="shared" si="21"/>
        <v>5.8473875169684476E-2</v>
      </c>
      <c r="JS12" s="8">
        <f t="shared" si="22"/>
        <v>3.7104030787295399E-2</v>
      </c>
      <c r="JT12" s="8">
        <f t="shared" si="23"/>
        <v>3.383265804826531E-2</v>
      </c>
      <c r="JU12" s="24">
        <f t="shared" si="24"/>
        <v>3.514024374207899E-2</v>
      </c>
      <c r="JV12" s="28">
        <f t="shared" si="25"/>
        <v>0.10581444385627503</v>
      </c>
      <c r="JW12" s="31"/>
      <c r="JX12" s="32">
        <f t="shared" si="26"/>
        <v>4.2074283960722367E-2</v>
      </c>
      <c r="JY12" s="33">
        <f t="shared" si="27"/>
        <v>8.4148567921444734E-3</v>
      </c>
      <c r="JZ12" s="26">
        <f t="shared" si="28"/>
        <v>8.683711466653489E-2</v>
      </c>
      <c r="KB12" s="8">
        <v>0.13120000000000001</v>
      </c>
      <c r="KC12" s="8">
        <f t="shared" si="29"/>
        <v>5.4623302862301208E-4</v>
      </c>
      <c r="KD12" s="8">
        <f t="shared" si="30"/>
        <v>5.988633401931326E-3</v>
      </c>
      <c r="KE12" s="8">
        <f t="shared" si="31"/>
        <v>1.2667575596639188E-3</v>
      </c>
      <c r="KF12" s="8">
        <f t="shared" si="32"/>
        <v>-1.4752930625264404E-2</v>
      </c>
      <c r="KG12" s="8">
        <f t="shared" si="33"/>
        <v>5.4623302862301208E-4</v>
      </c>
      <c r="KH12" s="8">
        <f t="shared" si="34"/>
        <v>-5.483789092657973E-2</v>
      </c>
      <c r="KI12" s="8">
        <f t="shared" si="35"/>
        <v>-3.577487372168496E-2</v>
      </c>
      <c r="KJ12" s="8">
        <f t="shared" si="36"/>
        <v>-3.0342360302701456E-2</v>
      </c>
      <c r="KK12" s="8">
        <f t="shared" si="37"/>
        <v>-3.0869320816856331E-2</v>
      </c>
      <c r="KL12" s="8">
        <f t="shared" si="38"/>
        <v>-2.8618074731668743E-2</v>
      </c>
      <c r="KM12" s="8">
        <f t="shared" si="39"/>
        <v>1.49257882624114E-3</v>
      </c>
      <c r="KN12" s="8">
        <f t="shared" si="40"/>
        <v>-1.0822275924611483E-3</v>
      </c>
      <c r="KO12" s="8">
        <f t="shared" si="41"/>
        <v>6.2760938900911448E-3</v>
      </c>
      <c r="KP12" s="8">
        <f t="shared" si="42"/>
        <v>-1.902502622445294E-3</v>
      </c>
      <c r="KQ12" s="8">
        <f t="shared" si="43"/>
        <v>-1.060905573580802E-3</v>
      </c>
      <c r="KR12" s="8">
        <f t="shared" si="44"/>
        <v>-3.0210401496846466E-3</v>
      </c>
      <c r="KS12" s="8">
        <f t="shared" si="45"/>
        <v>-1.6988118903644427E-2</v>
      </c>
      <c r="KT12" s="8">
        <f t="shared" si="46"/>
        <v>-1.0899882727587972E-2</v>
      </c>
      <c r="KU12" s="8">
        <f t="shared" si="47"/>
        <v>-9.622581587630229E-3</v>
      </c>
      <c r="KV12" s="8">
        <f t="shared" si="48"/>
        <v>-1.3767564022867804E-2</v>
      </c>
      <c r="KW12" s="8">
        <f t="shared" si="49"/>
        <v>-2.6123540430731448E-4</v>
      </c>
      <c r="KX12" s="8">
        <f t="shared" si="50"/>
        <v>8.2275702008445424E-3</v>
      </c>
      <c r="KY12" s="8">
        <f t="shared" si="51"/>
        <v>3.5163167000339009E-3</v>
      </c>
      <c r="KZ12" s="8">
        <f t="shared" si="52"/>
        <v>8.0711549937492548E-4</v>
      </c>
      <c r="LA12" s="24">
        <f t="shared" si="53"/>
        <v>-8.0999765154241227E-4</v>
      </c>
      <c r="LB12" s="28">
        <f t="shared" si="54"/>
        <v>-9.0377590090032281E-3</v>
      </c>
      <c r="LC12" s="31"/>
      <c r="LD12" s="32">
        <f t="shared" si="55"/>
        <v>1.5838938773287216E-2</v>
      </c>
      <c r="LE12" s="33">
        <f t="shared" si="56"/>
        <v>3.1677877546574433E-3</v>
      </c>
      <c r="LF12" s="26">
        <f t="shared" si="57"/>
        <v>3.2689985734187479E-2</v>
      </c>
      <c r="LH12" s="8">
        <v>0.13120000000000001</v>
      </c>
      <c r="LI12" s="8">
        <f t="shared" si="58"/>
        <v>2.0873936052758606E-2</v>
      </c>
      <c r="LJ12" s="8">
        <f t="shared" si="59"/>
        <v>3.6903659373316968E-3</v>
      </c>
      <c r="LK12" s="8">
        <f t="shared" si="60"/>
        <v>-9.2477709784781464E-3</v>
      </c>
      <c r="LL12" s="8">
        <f t="shared" si="61"/>
        <v>6.4090596676566877E-3</v>
      </c>
      <c r="LM12" s="8">
        <f t="shared" si="62"/>
        <v>2.0873936052758606E-2</v>
      </c>
      <c r="LN12" s="8">
        <f t="shared" si="63"/>
        <v>-7.3522450541364077E-4</v>
      </c>
      <c r="LO12" s="8">
        <f t="shared" si="64"/>
        <v>-8.0846092676142237E-4</v>
      </c>
      <c r="LP12" s="8">
        <f t="shared" si="65"/>
        <v>-9.1783763075160077E-3</v>
      </c>
      <c r="LQ12" s="8">
        <f t="shared" si="66"/>
        <v>-7.628732580690788E-3</v>
      </c>
      <c r="LR12" s="8">
        <f t="shared" si="67"/>
        <v>1.6006216468955549E-3</v>
      </c>
      <c r="LS12" s="8">
        <f t="shared" si="68"/>
        <v>-3.6632953263957889E-3</v>
      </c>
      <c r="LT12" s="8">
        <f t="shared" si="69"/>
        <v>-7.9042322611450732E-3</v>
      </c>
      <c r="LU12" s="8">
        <f t="shared" si="70"/>
        <v>-4.4433960028625475E-3</v>
      </c>
      <c r="LV12" s="8">
        <f t="shared" si="71"/>
        <v>-8.8029014381988107E-5</v>
      </c>
      <c r="LW12" s="8">
        <f t="shared" si="72"/>
        <v>-1.1174612118279196E-2</v>
      </c>
      <c r="LX12" s="8">
        <f t="shared" si="73"/>
        <v>-6.9194313024485005E-4</v>
      </c>
      <c r="LY12" s="8">
        <f t="shared" si="74"/>
        <v>-4.6231864724225902E-3</v>
      </c>
      <c r="LZ12" s="8">
        <f t="shared" si="75"/>
        <v>1.2882816431906779E-3</v>
      </c>
      <c r="MA12" s="8">
        <f t="shared" si="76"/>
        <v>-1.6377955585400727E-3</v>
      </c>
      <c r="MB12" s="8">
        <f t="shared" si="77"/>
        <v>3.2330415934040064E-4</v>
      </c>
      <c r="MC12" s="8">
        <f t="shared" si="78"/>
        <v>-2.2031447722814256E-3</v>
      </c>
      <c r="MD12" s="8">
        <f t="shared" si="79"/>
        <v>2.4770161860391497E-3</v>
      </c>
      <c r="ME12" s="8">
        <f t="shared" si="80"/>
        <v>-1.6976265092642721E-3</v>
      </c>
      <c r="MF12" s="8">
        <f t="shared" si="81"/>
        <v>-1.5435365169944011E-3</v>
      </c>
      <c r="MG12" s="24">
        <f t="shared" si="82"/>
        <v>1.4377769473173927E-3</v>
      </c>
      <c r="MH12" s="28">
        <f t="shared" si="83"/>
        <v>-3.318025875353374E-4</v>
      </c>
      <c r="MI12" s="31"/>
      <c r="MJ12" s="32">
        <f t="shared" si="84"/>
        <v>7.6926450542303699E-3</v>
      </c>
      <c r="MK12" s="33">
        <f t="shared" si="85"/>
        <v>1.5385290108460739E-3</v>
      </c>
      <c r="ML12" s="26">
        <f t="shared" si="86"/>
        <v>1.5876850127426061E-2</v>
      </c>
      <c r="MN12" s="8">
        <v>0.13120000000000001</v>
      </c>
      <c r="MO12" s="8">
        <f t="shared" si="87"/>
        <v>1.0497099658530687E-4</v>
      </c>
      <c r="MP12" s="8">
        <f t="shared" si="88"/>
        <v>3.4398932135013856E-4</v>
      </c>
      <c r="MQ12" s="8">
        <f t="shared" si="89"/>
        <v>2.4116933321698998E-4</v>
      </c>
      <c r="MR12" s="8">
        <f t="shared" si="90"/>
        <v>-2.9744560309207755E-5</v>
      </c>
      <c r="MS12" s="8">
        <f t="shared" si="91"/>
        <v>1.0497099658530687E-4</v>
      </c>
      <c r="MT12" s="8">
        <f t="shared" si="92"/>
        <v>3.4177253715361074E-3</v>
      </c>
      <c r="MU12" s="8">
        <f t="shared" si="93"/>
        <v>2.892850235976068E-4</v>
      </c>
      <c r="MV12" s="8">
        <f t="shared" si="94"/>
        <v>8.1934805945611832E-4</v>
      </c>
      <c r="MW12" s="8">
        <f t="shared" si="95"/>
        <v>4.6259404136879607E-4</v>
      </c>
      <c r="MX12" s="8">
        <f t="shared" si="96"/>
        <v>1.5721215230242864E-4</v>
      </c>
      <c r="MY12" s="8">
        <f t="shared" si="97"/>
        <v>-2.6001878542034786E-5</v>
      </c>
      <c r="MZ12" s="8">
        <f t="shared" si="98"/>
        <v>1.5276717680201622E-4</v>
      </c>
      <c r="NA12" s="8">
        <f t="shared" si="99"/>
        <v>-7.5725899802397913E-5</v>
      </c>
      <c r="NB12" s="8">
        <f t="shared" si="100"/>
        <v>3.9955466661638459E-4</v>
      </c>
      <c r="NC12" s="8">
        <f t="shared" si="101"/>
        <v>1.281051221447673E-4</v>
      </c>
      <c r="ND12" s="8">
        <f t="shared" si="102"/>
        <v>1.2330067047650915E-4</v>
      </c>
      <c r="NE12" s="8">
        <f t="shared" si="103"/>
        <v>1.6396371538741447E-4</v>
      </c>
      <c r="NF12" s="8">
        <f t="shared" si="104"/>
        <v>2.0509534526476182E-4</v>
      </c>
      <c r="NG12" s="8">
        <f t="shared" si="105"/>
        <v>8.9896760896848873E-5</v>
      </c>
      <c r="NH12" s="8">
        <f t="shared" si="106"/>
        <v>4.8478507257010782E-5</v>
      </c>
      <c r="NI12" s="8">
        <f t="shared" si="107"/>
        <v>1.3539437330722863E-4</v>
      </c>
      <c r="NJ12" s="8">
        <f t="shared" si="108"/>
        <v>3.4854881713963318E-5</v>
      </c>
      <c r="NK12" s="8">
        <f t="shared" si="109"/>
        <v>-1.0815084527259714E-5</v>
      </c>
      <c r="NL12" s="8">
        <f t="shared" si="110"/>
        <v>1.4673191461944525E-5</v>
      </c>
      <c r="NM12" s="24">
        <f t="shared" si="111"/>
        <v>2.8443925000669128E-4</v>
      </c>
      <c r="NN12" s="28">
        <f t="shared" si="112"/>
        <v>3.031800613661376E-4</v>
      </c>
      <c r="NO12" s="31"/>
      <c r="NP12" s="32">
        <f t="shared" si="113"/>
        <v>6.7630131621894006E-4</v>
      </c>
      <c r="NQ12" s="33">
        <f t="shared" si="114"/>
        <v>1.3526026324378802E-4</v>
      </c>
      <c r="NR12" s="26">
        <f t="shared" si="115"/>
        <v>1.3958182865442704E-3</v>
      </c>
      <c r="NT12" s="8">
        <v>0.13120000000000001</v>
      </c>
      <c r="NU12" s="8">
        <f t="shared" si="116"/>
        <v>-9.3986231572146782E-4</v>
      </c>
      <c r="NV12" s="8">
        <f t="shared" si="117"/>
        <v>-2.4815021743874956E-5</v>
      </c>
      <c r="NW12" s="8">
        <f t="shared" si="118"/>
        <v>-1.013382474533784E-5</v>
      </c>
      <c r="NX12" s="8">
        <f t="shared" si="119"/>
        <v>-3.5927777963628427E-4</v>
      </c>
      <c r="NY12" s="8">
        <f t="shared" si="120"/>
        <v>-9.3986231572146782E-4</v>
      </c>
      <c r="NZ12" s="8">
        <f t="shared" si="121"/>
        <v>-4.8691638725948321E-4</v>
      </c>
      <c r="OA12" s="8">
        <f t="shared" si="122"/>
        <v>-1.5484836717692143E-4</v>
      </c>
      <c r="OB12" s="8">
        <f t="shared" si="123"/>
        <v>3.1795189685989637E-4</v>
      </c>
      <c r="OC12" s="8">
        <f t="shared" si="124"/>
        <v>-3.6829954133480195E-4</v>
      </c>
      <c r="OD12" s="8">
        <f t="shared" si="125"/>
        <v>-8.8492348438794025E-6</v>
      </c>
      <c r="OE12" s="8">
        <f t="shared" si="126"/>
        <v>-8.4421052439635422E-5</v>
      </c>
      <c r="OF12" s="8">
        <f t="shared" si="127"/>
        <v>-1.9568724403747073E-4</v>
      </c>
      <c r="OG12" s="8">
        <f t="shared" si="128"/>
        <v>-6.9452823565647182E-5</v>
      </c>
      <c r="OH12" s="8">
        <f t="shared" si="129"/>
        <v>-4.0182651459153067E-4</v>
      </c>
      <c r="OI12" s="8">
        <f t="shared" si="130"/>
        <v>-2.2197351981787728E-4</v>
      </c>
      <c r="OJ12" s="8">
        <f t="shared" si="131"/>
        <v>-4.1542325566505073E-5</v>
      </c>
      <c r="OK12" s="8">
        <f t="shared" si="132"/>
        <v>1.8453824777748361E-5</v>
      </c>
      <c r="OL12" s="8">
        <f t="shared" si="133"/>
        <v>-2.7773045606577129E-5</v>
      </c>
      <c r="OM12" s="8">
        <f t="shared" si="134"/>
        <v>-4.2423782372066801E-5</v>
      </c>
      <c r="ON12" s="8">
        <f t="shared" si="135"/>
        <v>-1.7815007085038466E-5</v>
      </c>
      <c r="OO12" s="8">
        <f t="shared" si="136"/>
        <v>-4.1646593625781615E-5</v>
      </c>
      <c r="OP12" s="8">
        <f t="shared" si="137"/>
        <v>3.2886734848660288E-6</v>
      </c>
      <c r="OQ12" s="8">
        <f t="shared" si="138"/>
        <v>1.6930132760536914E-5</v>
      </c>
      <c r="OR12" s="8">
        <f t="shared" si="139"/>
        <v>-5.6763656175791381E-6</v>
      </c>
      <c r="OS12" s="24">
        <f t="shared" si="140"/>
        <v>-1.3396550569551747E-4</v>
      </c>
      <c r="OT12" s="28">
        <f t="shared" si="141"/>
        <v>-1.6881776161286791E-4</v>
      </c>
      <c r="OU12" s="31"/>
      <c r="OV12" s="32">
        <f t="shared" si="142"/>
        <v>2.8634360535652071E-4</v>
      </c>
      <c r="OW12" s="33">
        <f t="shared" si="143"/>
        <v>5.7268721071304142E-5</v>
      </c>
      <c r="OX12" s="26">
        <f t="shared" si="144"/>
        <v>5.9098456709532309E-4</v>
      </c>
    </row>
    <row r="13" spans="1:414" ht="14.45" x14ac:dyDescent="0.3">
      <c r="A13" s="8">
        <v>1.4243000000000001E-3</v>
      </c>
      <c r="B13" s="8">
        <v>4.5271299999999999E-3</v>
      </c>
      <c r="C13" s="8">
        <v>-3.87595E-3</v>
      </c>
      <c r="D13" s="10">
        <v>-1.76417E-6</v>
      </c>
      <c r="E13" s="8">
        <v>-1.16301E-4</v>
      </c>
      <c r="F13" s="8">
        <v>-2.8028299999999999E-4</v>
      </c>
      <c r="I13" s="1"/>
      <c r="K13" s="8">
        <v>-1.6488630000000001E-2</v>
      </c>
      <c r="L13" s="8">
        <v>5.1116E-3</v>
      </c>
      <c r="M13" s="8">
        <v>4.9247800000000001E-3</v>
      </c>
      <c r="N13" s="8">
        <v>2.96795E-3</v>
      </c>
      <c r="O13" s="8">
        <v>3.6449600000000001E-4</v>
      </c>
      <c r="P13" s="10">
        <v>3.7056800000000001E-5</v>
      </c>
      <c r="S13" s="1"/>
      <c r="U13" s="8">
        <v>-8.0341800000000001E-3</v>
      </c>
      <c r="V13" s="8">
        <v>3.5561299999999998E-3</v>
      </c>
      <c r="W13" s="8">
        <v>-8.0855200000000006E-3</v>
      </c>
      <c r="X13" s="8">
        <v>7.3107100000000002E-4</v>
      </c>
      <c r="Y13" s="8">
        <v>1.44967E-4</v>
      </c>
      <c r="Z13" s="10">
        <v>3.4619700000000003E-5</v>
      </c>
      <c r="AC13" s="1"/>
      <c r="AE13" s="8">
        <v>2.7931700000000002E-3</v>
      </c>
      <c r="AF13" s="8">
        <v>-3.63979E-3</v>
      </c>
      <c r="AG13" s="8">
        <v>5.72954E-3</v>
      </c>
      <c r="AH13" s="8">
        <v>8.23816E-4</v>
      </c>
      <c r="AI13" s="8">
        <v>-3.75554E-4</v>
      </c>
      <c r="AJ13" s="8">
        <v>-3.4143999999999998E-4</v>
      </c>
      <c r="AM13" s="1"/>
      <c r="AO13" s="8">
        <v>1.4243000000000001E-3</v>
      </c>
      <c r="AP13" s="8">
        <v>4.5271299999999999E-3</v>
      </c>
      <c r="AQ13" s="8">
        <v>-3.87595E-3</v>
      </c>
      <c r="AR13" s="10">
        <v>-1.76417E-6</v>
      </c>
      <c r="AS13" s="8">
        <v>-1.16301E-4</v>
      </c>
      <c r="AT13" s="8">
        <v>-2.8028299999999999E-4</v>
      </c>
      <c r="AW13" s="1"/>
      <c r="AY13" s="8">
        <v>9.3682000000000001E-3</v>
      </c>
      <c r="AZ13" s="8">
        <v>-5.3887400000000004E-3</v>
      </c>
      <c r="BA13" s="8">
        <v>7.1988E-4</v>
      </c>
      <c r="BB13" s="8">
        <v>3.6292910000000002E-3</v>
      </c>
      <c r="BC13" s="8">
        <v>9.84595E-4</v>
      </c>
      <c r="BD13" s="10">
        <v>-1.25115E-5</v>
      </c>
      <c r="BG13" s="1"/>
      <c r="BI13" s="8">
        <v>-1.7867899999999999E-3</v>
      </c>
      <c r="BJ13" s="8">
        <v>7.9622000000000004E-4</v>
      </c>
      <c r="BK13" s="8">
        <v>-6.7513999999999996E-4</v>
      </c>
      <c r="BL13" s="8">
        <v>1.9380059999999999E-3</v>
      </c>
      <c r="BM13" s="10">
        <v>-1.8126400000000001E-6</v>
      </c>
      <c r="BN13" s="10">
        <v>-6.7089599999999995E-5</v>
      </c>
      <c r="BQ13" s="1"/>
      <c r="BS13" s="8">
        <v>-7.1095899999999998E-3</v>
      </c>
      <c r="BT13" s="8">
        <v>5.4397899999999999E-3</v>
      </c>
      <c r="BU13" s="8">
        <v>-4.5796700000000001E-3</v>
      </c>
      <c r="BV13" s="8">
        <v>6.4100329999999999E-3</v>
      </c>
      <c r="BW13" s="8">
        <v>1.0005699999999999E-4</v>
      </c>
      <c r="BX13" s="8">
        <v>4.83015E-4</v>
      </c>
      <c r="CA13" s="1"/>
      <c r="CC13" s="8">
        <v>5.06939E-3</v>
      </c>
      <c r="CD13" s="8">
        <v>-1.7030000000000001E-3</v>
      </c>
      <c r="CE13" s="8">
        <v>-6.6169200000000001E-3</v>
      </c>
      <c r="CF13" s="8">
        <v>1.4513824999999999E-2</v>
      </c>
      <c r="CG13" s="10">
        <v>9.5181799999999997E-5</v>
      </c>
      <c r="CH13" s="8">
        <v>-2.13582E-4</v>
      </c>
      <c r="CK13" s="1"/>
      <c r="CM13" s="8">
        <v>6.7620299999999996E-3</v>
      </c>
      <c r="CN13" s="8">
        <v>-2.3874600000000001E-3</v>
      </c>
      <c r="CO13" s="8">
        <v>2.4523999999999998E-4</v>
      </c>
      <c r="CP13" s="8">
        <v>5.0623359999999997E-3</v>
      </c>
      <c r="CQ13" s="10">
        <v>7.1314200000000002E-5</v>
      </c>
      <c r="CR13" s="10">
        <v>1.7003500000000001E-5</v>
      </c>
      <c r="CU13" s="1"/>
      <c r="CW13" s="8">
        <v>1.120317E-2</v>
      </c>
      <c r="CX13" s="8">
        <v>-4.0243000000000001E-4</v>
      </c>
      <c r="CY13" s="8">
        <v>-1.7792999999999999E-3</v>
      </c>
      <c r="CZ13" s="8">
        <v>1.830822E-2</v>
      </c>
      <c r="DA13" s="10">
        <v>1.9888E-5</v>
      </c>
      <c r="DB13" s="10">
        <v>-4.1400899999999999E-5</v>
      </c>
      <c r="DF13" s="1"/>
      <c r="DG13" s="8">
        <v>1.7772240000000002E-2</v>
      </c>
      <c r="DH13" s="8">
        <v>1.38562E-3</v>
      </c>
      <c r="DI13" s="8">
        <v>-3.7430900000000001E-3</v>
      </c>
      <c r="DJ13" s="8">
        <v>1.1457312000000001E-2</v>
      </c>
      <c r="DK13" s="8">
        <v>1.09045E-4</v>
      </c>
      <c r="DL13" s="8">
        <v>-1.1029100000000001E-4</v>
      </c>
      <c r="DO13" s="1"/>
      <c r="DQ13" s="8">
        <v>2.9256730000000002E-2</v>
      </c>
      <c r="DR13" s="8">
        <v>3.45664E-3</v>
      </c>
      <c r="DS13" s="8">
        <v>-1.58938E-3</v>
      </c>
      <c r="DT13" s="8">
        <v>1.3829996000000001E-2</v>
      </c>
      <c r="DU13" s="10">
        <v>1.5758500000000002E-5</v>
      </c>
      <c r="DV13" s="10">
        <v>1.2395800000000001E-5</v>
      </c>
      <c r="DZ13" s="1"/>
      <c r="EA13" s="8">
        <v>9.8412999999999994E-4</v>
      </c>
      <c r="EB13" s="8">
        <v>-5.0180999999999999E-4</v>
      </c>
      <c r="EC13" s="8">
        <v>2.2902999999999999E-3</v>
      </c>
      <c r="ED13" s="8">
        <v>4.298517E-3</v>
      </c>
      <c r="EE13" s="8">
        <v>3.2560599999999999E-4</v>
      </c>
      <c r="EF13" s="8">
        <v>-2.9923500000000002E-4</v>
      </c>
      <c r="EG13" s="1"/>
      <c r="EK13" s="8">
        <v>2.339565E-2</v>
      </c>
      <c r="EL13" s="8">
        <v>4.1551000000000001E-4</v>
      </c>
      <c r="EM13" s="8">
        <v>-5.8827899999999997E-3</v>
      </c>
      <c r="EN13" s="8">
        <v>9.1284339999999995E-3</v>
      </c>
      <c r="EO13" s="10">
        <v>6.9378199999999999E-5</v>
      </c>
      <c r="EP13" s="8">
        <v>-1.0413500000000001E-4</v>
      </c>
      <c r="ES13" s="1"/>
      <c r="EU13" s="8">
        <v>2.751731E-2</v>
      </c>
      <c r="EV13" s="8">
        <v>1.87875E-3</v>
      </c>
      <c r="EW13" s="8">
        <v>-3.2404999999999999E-3</v>
      </c>
      <c r="EX13" s="8">
        <v>1.8397639E-2</v>
      </c>
      <c r="EY13" s="10">
        <v>7.1515599999999997E-5</v>
      </c>
      <c r="EZ13" s="10">
        <v>-7.7575099999999995E-5</v>
      </c>
      <c r="FC13" s="1"/>
      <c r="FE13" s="8">
        <v>2.1016170000000001E-2</v>
      </c>
      <c r="FF13" s="8">
        <v>-6.9832100000000001E-3</v>
      </c>
      <c r="FG13" s="8">
        <v>-5.0818599999999997E-3</v>
      </c>
      <c r="FH13" s="8">
        <v>7.3703290000000001E-3</v>
      </c>
      <c r="FI13" s="10">
        <v>-2.51244E-5</v>
      </c>
      <c r="FJ13" s="10">
        <v>8.5138199999999994E-6</v>
      </c>
      <c r="FM13" s="1"/>
      <c r="FO13" s="8">
        <v>1.39831E-2</v>
      </c>
      <c r="FP13" s="8">
        <v>-2.6005899999999998E-3</v>
      </c>
      <c r="FQ13" s="8">
        <v>-9.703E-4</v>
      </c>
      <c r="FR13" s="8">
        <v>8.6006009999999994E-3</v>
      </c>
      <c r="FS13" s="10">
        <v>2.3686800000000002E-5</v>
      </c>
      <c r="FT13" s="8">
        <v>-1.5389700000000001E-4</v>
      </c>
      <c r="FW13" s="1"/>
      <c r="FY13" s="8">
        <v>2.6197419999999999E-2</v>
      </c>
      <c r="FZ13" s="8">
        <v>-2.1358200000000001E-3</v>
      </c>
      <c r="GA13" s="8">
        <v>-3.7177299999999998E-3</v>
      </c>
      <c r="GB13" s="8">
        <v>1.1568004999999999E-2</v>
      </c>
      <c r="GC13" s="10">
        <v>3.53819E-6</v>
      </c>
      <c r="GD13" s="10">
        <v>-8.1228299999999996E-5</v>
      </c>
      <c r="GG13" s="1"/>
      <c r="GI13" s="8">
        <v>2.034217E-2</v>
      </c>
      <c r="GJ13" s="8">
        <v>-6.8486099999999998E-3</v>
      </c>
      <c r="GK13" s="8">
        <v>-3.42743E-3</v>
      </c>
      <c r="GL13" s="8">
        <v>4.7293750000000001E-3</v>
      </c>
      <c r="GM13" s="10">
        <v>-1.33945E-5</v>
      </c>
      <c r="GN13" s="10">
        <v>-4.7252600000000002E-5</v>
      </c>
      <c r="GQ13" s="1"/>
      <c r="GS13" s="8">
        <v>1.513987E-2</v>
      </c>
      <c r="GT13" s="8">
        <v>2.1528000000000001E-4</v>
      </c>
      <c r="GU13" s="8">
        <v>-2.4852899999999998E-3</v>
      </c>
      <c r="GV13" s="8">
        <v>-4.2930370000000004E-3</v>
      </c>
      <c r="GW13" s="10">
        <v>7.1389699999999999E-5</v>
      </c>
      <c r="GX13" s="10">
        <v>-7.3990499999999996E-5</v>
      </c>
      <c r="HA13" s="1"/>
      <c r="HC13" s="8">
        <v>-1.42557E-2</v>
      </c>
      <c r="HD13" s="8">
        <v>6.9008999999999997E-3</v>
      </c>
      <c r="HE13" s="8">
        <v>2.941E-3</v>
      </c>
      <c r="HF13" s="8">
        <v>1.1579649999999999E-3</v>
      </c>
      <c r="HG13" s="10">
        <v>2.7340900000000001E-5</v>
      </c>
      <c r="HH13" s="10">
        <v>2.7489399999999999E-6</v>
      </c>
      <c r="HK13" s="1"/>
      <c r="HM13" s="8">
        <v>8.6675999999999995E-4</v>
      </c>
      <c r="HN13" s="8">
        <v>3.2951199999999999E-3</v>
      </c>
      <c r="HO13" s="8">
        <v>-7.6944000000000003E-4</v>
      </c>
      <c r="HP13" s="8">
        <v>2.3251535E-2</v>
      </c>
      <c r="HQ13" s="10">
        <v>-9.0878199999999993E-5</v>
      </c>
      <c r="HR13" s="10">
        <v>1.28674E-5</v>
      </c>
      <c r="HU13" s="1"/>
      <c r="HW13" s="8">
        <v>3.1893799999999999E-3</v>
      </c>
      <c r="HX13" s="8">
        <v>6.8749000000000002E-4</v>
      </c>
      <c r="HY13" s="8">
        <v>-2.3526999999999999E-4</v>
      </c>
      <c r="HZ13" s="8">
        <v>1.7201444E-2</v>
      </c>
      <c r="IA13" s="10">
        <v>-3.8739100000000003E-5</v>
      </c>
      <c r="IB13" s="10">
        <v>-2.9980399999999998E-5</v>
      </c>
      <c r="IE13" s="1"/>
      <c r="IG13" s="8">
        <v>5.1803800000000001E-3</v>
      </c>
      <c r="IH13" s="8">
        <v>-5.1676999999999995E-4</v>
      </c>
      <c r="II13" s="8">
        <v>2.0638800000000001E-3</v>
      </c>
      <c r="IJ13" s="8">
        <v>2.4126294999999999E-2</v>
      </c>
      <c r="IK13" s="8">
        <v>2.0878100000000001E-4</v>
      </c>
      <c r="IL13" s="8">
        <v>-1.14146E-4</v>
      </c>
      <c r="IN13" s="8" t="s">
        <v>168</v>
      </c>
      <c r="IO13" s="10" t="s">
        <v>16</v>
      </c>
      <c r="IP13" s="1"/>
      <c r="IQ13" s="8" t="s">
        <v>168</v>
      </c>
      <c r="IR13" s="8" t="s">
        <v>17</v>
      </c>
      <c r="IV13" s="8">
        <v>0.14760000000000001</v>
      </c>
      <c r="IW13" s="8">
        <f t="shared" si="0"/>
        <v>0.17247510156153423</v>
      </c>
      <c r="IX13" s="8">
        <f t="shared" si="1"/>
        <v>0.14767000967553981</v>
      </c>
      <c r="IY13" s="8">
        <f t="shared" si="2"/>
        <v>0.18034673119152672</v>
      </c>
      <c r="IZ13" s="8">
        <f t="shared" si="3"/>
        <v>0.2073553979176897</v>
      </c>
      <c r="JA13" s="8">
        <f t="shared" si="4"/>
        <v>0.17247510156153423</v>
      </c>
      <c r="JB13" s="8">
        <f t="shared" si="5"/>
        <v>0.12381050021713186</v>
      </c>
      <c r="JC13" s="8">
        <f t="shared" si="6"/>
        <v>0.12265685878723361</v>
      </c>
      <c r="JD13" s="8">
        <f t="shared" si="7"/>
        <v>8.5601490416148437E-2</v>
      </c>
      <c r="JE13" s="8">
        <f t="shared" si="8"/>
        <v>0.1163779750643204</v>
      </c>
      <c r="JF13" s="8">
        <f t="shared" si="9"/>
        <v>8.8382427590581333E-2</v>
      </c>
      <c r="JG13" s="8">
        <f t="shared" si="10"/>
        <v>0.1625142537168584</v>
      </c>
      <c r="JH13" s="8">
        <f t="shared" si="11"/>
        <v>0.13602665555353552</v>
      </c>
      <c r="JI13" s="8">
        <f t="shared" si="12"/>
        <v>0.15939919349989348</v>
      </c>
      <c r="JJ13" s="8">
        <f t="shared" si="13"/>
        <v>0.11056113508970973</v>
      </c>
      <c r="JK13" s="8">
        <f t="shared" si="14"/>
        <v>0.13955599100600435</v>
      </c>
      <c r="JL13" s="8">
        <f t="shared" si="15"/>
        <v>8.3987422416309049E-2</v>
      </c>
      <c r="JM13" s="8">
        <f t="shared" si="16"/>
        <v>9.7527263218959603E-2</v>
      </c>
      <c r="JN13" s="8">
        <f t="shared" si="17"/>
        <v>8.5554192805277082E-2</v>
      </c>
      <c r="JO13" s="8">
        <f t="shared" si="18"/>
        <v>9.5742267773770137E-2</v>
      </c>
      <c r="JP13" s="8">
        <f t="shared" si="19"/>
        <v>9.1464063676213847E-2</v>
      </c>
      <c r="JQ13" s="8">
        <f t="shared" si="20"/>
        <v>0.1072490245342807</v>
      </c>
      <c r="JR13" s="8">
        <f t="shared" si="21"/>
        <v>6.5916489296337144E-2</v>
      </c>
      <c r="JS13" s="8">
        <f t="shared" si="22"/>
        <v>4.3123611481315036E-2</v>
      </c>
      <c r="JT13" s="8">
        <f t="shared" si="23"/>
        <v>3.9245914941635415E-2</v>
      </c>
      <c r="JU13" s="24">
        <f t="shared" si="24"/>
        <v>4.0803950503947174E-2</v>
      </c>
      <c r="JV13" s="28">
        <f t="shared" si="25"/>
        <v>0.11503292093989149</v>
      </c>
      <c r="JW13" s="31"/>
      <c r="JX13" s="32">
        <f t="shared" si="26"/>
        <v>4.5376469385747853E-2</v>
      </c>
      <c r="JY13" s="33">
        <f t="shared" si="27"/>
        <v>9.0752938771495699E-3</v>
      </c>
      <c r="JZ13" s="26">
        <f t="shared" si="28"/>
        <v>9.3652495165244987E-2</v>
      </c>
      <c r="KB13" s="8">
        <v>0.14760000000000001</v>
      </c>
      <c r="KC13" s="8">
        <f t="shared" si="29"/>
        <v>3.7017125476911626E-4</v>
      </c>
      <c r="KD13" s="8">
        <f t="shared" si="30"/>
        <v>6.1986148538099722E-3</v>
      </c>
      <c r="KE13" s="8">
        <f t="shared" si="31"/>
        <v>1.1943100032921171E-3</v>
      </c>
      <c r="KF13" s="8">
        <f t="shared" si="32"/>
        <v>-1.5124636152909026E-2</v>
      </c>
      <c r="KG13" s="8">
        <f t="shared" si="33"/>
        <v>3.7017125476911626E-4</v>
      </c>
      <c r="KH13" s="8">
        <f t="shared" si="34"/>
        <v>-5.6969986421074731E-2</v>
      </c>
      <c r="KI13" s="8">
        <f t="shared" si="35"/>
        <v>-3.7980419825222322E-2</v>
      </c>
      <c r="KJ13" s="8">
        <f t="shared" si="36"/>
        <v>-3.2134653405360557E-2</v>
      </c>
      <c r="KK13" s="8">
        <f t="shared" si="37"/>
        <v>-3.2858545895524775E-2</v>
      </c>
      <c r="KL13" s="8">
        <f t="shared" si="38"/>
        <v>-3.0096588139084536E-2</v>
      </c>
      <c r="KM13" s="8">
        <f t="shared" si="39"/>
        <v>1.541590196167901E-3</v>
      </c>
      <c r="KN13" s="8">
        <f t="shared" si="40"/>
        <v>-1.5525501730755166E-3</v>
      </c>
      <c r="KO13" s="8">
        <f t="shared" si="41"/>
        <v>6.3402519223445773E-3</v>
      </c>
      <c r="KP13" s="8">
        <f t="shared" si="42"/>
        <v>-2.2773827146434101E-3</v>
      </c>
      <c r="KQ13" s="8">
        <f t="shared" si="43"/>
        <v>-1.7508329994256301E-3</v>
      </c>
      <c r="KR13" s="8">
        <f t="shared" si="44"/>
        <v>-3.5139459764069918E-3</v>
      </c>
      <c r="KS13" s="8">
        <f t="shared" si="45"/>
        <v>-1.7749977162413243E-2</v>
      </c>
      <c r="KT13" s="8">
        <f t="shared" si="46"/>
        <v>-1.1586475670776798E-2</v>
      </c>
      <c r="KU13" s="8">
        <f t="shared" si="47"/>
        <v>-1.0285916025880576E-2</v>
      </c>
      <c r="KV13" s="8">
        <f t="shared" si="48"/>
        <v>-1.4277064486544606E-2</v>
      </c>
      <c r="KW13" s="8">
        <f t="shared" si="49"/>
        <v>-2.7971371694458108E-4</v>
      </c>
      <c r="KX13" s="8">
        <f t="shared" si="50"/>
        <v>8.2438561506004773E-3</v>
      </c>
      <c r="KY13" s="8">
        <f t="shared" si="51"/>
        <v>3.4647854315090734E-3</v>
      </c>
      <c r="KZ13" s="8">
        <f t="shared" si="52"/>
        <v>7.995323103155269E-4</v>
      </c>
      <c r="LA13" s="24">
        <f t="shared" si="53"/>
        <v>-8.3601652820389791E-4</v>
      </c>
      <c r="LB13" s="28">
        <f t="shared" si="54"/>
        <v>-9.6300568766365339E-3</v>
      </c>
      <c r="LC13" s="31"/>
      <c r="LD13" s="32">
        <f t="shared" si="55"/>
        <v>1.6536014625323985E-2</v>
      </c>
      <c r="LE13" s="33">
        <f t="shared" si="56"/>
        <v>3.3072029250647969E-3</v>
      </c>
      <c r="LF13" s="26">
        <f t="shared" si="57"/>
        <v>3.412868058520617E-2</v>
      </c>
      <c r="LH13" s="8">
        <v>0.14760000000000001</v>
      </c>
      <c r="LI13" s="8">
        <f t="shared" si="58"/>
        <v>2.1641146086498877E-2</v>
      </c>
      <c r="LJ13" s="8">
        <f t="shared" si="59"/>
        <v>3.5150219888931624E-3</v>
      </c>
      <c r="LK13" s="8">
        <f t="shared" si="60"/>
        <v>-9.5369723169747705E-3</v>
      </c>
      <c r="LL13" s="8">
        <f t="shared" si="61"/>
        <v>6.5558496740792151E-3</v>
      </c>
      <c r="LM13" s="8">
        <f t="shared" si="62"/>
        <v>2.1641146086498877E-2</v>
      </c>
      <c r="LN13" s="8">
        <f t="shared" si="63"/>
        <v>-6.8343556964947628E-4</v>
      </c>
      <c r="LO13" s="8">
        <f t="shared" si="64"/>
        <v>-7.5708898450013761E-4</v>
      </c>
      <c r="LP13" s="8">
        <f t="shared" si="65"/>
        <v>-9.4145303667823137E-3</v>
      </c>
      <c r="LQ13" s="8">
        <f t="shared" si="66"/>
        <v>-7.5603383856632919E-3</v>
      </c>
      <c r="LR13" s="8">
        <f t="shared" si="67"/>
        <v>1.6176515196922522E-3</v>
      </c>
      <c r="LS13" s="8">
        <f t="shared" si="68"/>
        <v>-3.7997204635226481E-3</v>
      </c>
      <c r="LT13" s="8">
        <f t="shared" si="69"/>
        <v>-8.1077814038784841E-3</v>
      </c>
      <c r="LU13" s="8">
        <f t="shared" si="70"/>
        <v>-4.6018574702335856E-3</v>
      </c>
      <c r="LV13" s="8">
        <f t="shared" si="71"/>
        <v>-1.5227220280329603E-5</v>
      </c>
      <c r="LW13" s="8">
        <f t="shared" si="72"/>
        <v>-1.1215944925317554E-2</v>
      </c>
      <c r="LX13" s="8">
        <f t="shared" si="73"/>
        <v>-4.68740087018481E-4</v>
      </c>
      <c r="LY13" s="8">
        <f t="shared" si="74"/>
        <v>-4.719237565035915E-3</v>
      </c>
      <c r="LZ13" s="8">
        <f t="shared" si="75"/>
        <v>1.4990507076140269E-3</v>
      </c>
      <c r="MA13" s="8">
        <f t="shared" si="76"/>
        <v>-1.5740774178317036E-3</v>
      </c>
      <c r="MB13" s="8">
        <f t="shared" si="77"/>
        <v>5.2705888125209252E-4</v>
      </c>
      <c r="MC13" s="8">
        <f t="shared" si="78"/>
        <v>-2.2751557159767575E-3</v>
      </c>
      <c r="MD13" s="8">
        <f t="shared" si="79"/>
        <v>2.42018862523032E-3</v>
      </c>
      <c r="ME13" s="8">
        <f t="shared" si="80"/>
        <v>-1.8239618965118364E-3</v>
      </c>
      <c r="MF13" s="8">
        <f t="shared" si="81"/>
        <v>-1.6781453066430311E-3</v>
      </c>
      <c r="MG13" s="24">
        <f t="shared" si="82"/>
        <v>1.3884615861274796E-3</v>
      </c>
      <c r="MH13" s="28">
        <f t="shared" si="83"/>
        <v>-2.9706559759736054E-4</v>
      </c>
      <c r="MI13" s="31"/>
      <c r="MJ13" s="32">
        <f t="shared" si="84"/>
        <v>7.9161137391960661E-3</v>
      </c>
      <c r="MK13" s="33">
        <f t="shared" si="85"/>
        <v>1.5832227478392133E-3</v>
      </c>
      <c r="ML13" s="26">
        <f t="shared" si="86"/>
        <v>1.6338067146326761E-2</v>
      </c>
      <c r="MN13" s="8">
        <v>0.14760000000000001</v>
      </c>
      <c r="MO13" s="8">
        <f t="shared" si="87"/>
        <v>1.0761671734613637E-4</v>
      </c>
      <c r="MP13" s="8">
        <f t="shared" si="88"/>
        <v>3.4170449034182993E-4</v>
      </c>
      <c r="MQ13" s="8">
        <f t="shared" si="89"/>
        <v>2.4859202771136446E-4</v>
      </c>
      <c r="MR13" s="8">
        <f t="shared" si="90"/>
        <v>-2.2956925151652066E-5</v>
      </c>
      <c r="MS13" s="8">
        <f t="shared" si="91"/>
        <v>1.0761671734613637E-4</v>
      </c>
      <c r="MT13" s="8">
        <f t="shared" si="92"/>
        <v>3.5347019934803539E-3</v>
      </c>
      <c r="MU13" s="8">
        <f t="shared" si="93"/>
        <v>3.0479947563993572E-4</v>
      </c>
      <c r="MV13" s="8">
        <f t="shared" si="94"/>
        <v>8.6279675053434267E-4</v>
      </c>
      <c r="MW13" s="8">
        <f t="shared" si="95"/>
        <v>4.8556699298120317E-4</v>
      </c>
      <c r="MX13" s="8">
        <f t="shared" si="96"/>
        <v>1.6303467308851767E-4</v>
      </c>
      <c r="MY13" s="8">
        <f t="shared" si="97"/>
        <v>-2.7105077047985307E-5</v>
      </c>
      <c r="MZ13" s="8">
        <f t="shared" si="98"/>
        <v>1.5706800805511176E-4</v>
      </c>
      <c r="NA13" s="8">
        <f t="shared" si="99"/>
        <v>-7.81554270682933E-5</v>
      </c>
      <c r="NB13" s="8">
        <f t="shared" si="100"/>
        <v>4.0455278452572696E-4</v>
      </c>
      <c r="NC13" s="8">
        <f t="shared" si="101"/>
        <v>1.3275289430976354E-4</v>
      </c>
      <c r="ND13" s="8">
        <f t="shared" si="102"/>
        <v>1.3018120963365065E-4</v>
      </c>
      <c r="NE13" s="8">
        <f t="shared" si="103"/>
        <v>1.7929227241167392E-4</v>
      </c>
      <c r="NF13" s="8">
        <f t="shared" si="104"/>
        <v>2.1784114684026226E-4</v>
      </c>
      <c r="NG13" s="8">
        <f t="shared" si="105"/>
        <v>9.8481693108100828E-5</v>
      </c>
      <c r="NH13" s="8">
        <f t="shared" si="106"/>
        <v>5.2029507336327049E-5</v>
      </c>
      <c r="NI13" s="8">
        <f t="shared" si="107"/>
        <v>1.3554498873011769E-4</v>
      </c>
      <c r="NJ13" s="8">
        <f t="shared" si="108"/>
        <v>3.6549991542363683E-5</v>
      </c>
      <c r="NK13" s="8">
        <f t="shared" si="109"/>
        <v>-4.819474526042479E-6</v>
      </c>
      <c r="NL13" s="8">
        <f t="shared" si="110"/>
        <v>1.8863633353898853E-5</v>
      </c>
      <c r="NM13" s="24">
        <f t="shared" si="111"/>
        <v>2.883077141562127E-4</v>
      </c>
      <c r="NN13" s="28">
        <f t="shared" si="112"/>
        <v>3.1499435114716226E-4</v>
      </c>
      <c r="NO13" s="31"/>
      <c r="NP13" s="32">
        <f t="shared" si="113"/>
        <v>6.9941851143500572E-4</v>
      </c>
      <c r="NQ13" s="33">
        <f t="shared" si="114"/>
        <v>1.3988370228700114E-4</v>
      </c>
      <c r="NR13" s="26">
        <f t="shared" si="115"/>
        <v>1.4435298657507081E-3</v>
      </c>
      <c r="NT13" s="8">
        <v>0.14760000000000001</v>
      </c>
      <c r="NU13" s="8">
        <f t="shared" si="116"/>
        <v>-9.4798839193726832E-4</v>
      </c>
      <c r="NV13" s="8">
        <f t="shared" si="117"/>
        <v>-3.2073301977866449E-5</v>
      </c>
      <c r="NW13" s="8">
        <f t="shared" si="118"/>
        <v>-2.2674604712689692E-5</v>
      </c>
      <c r="NX13" s="8">
        <f t="shared" si="119"/>
        <v>-3.6136471127679634E-4</v>
      </c>
      <c r="NY13" s="8">
        <f t="shared" si="120"/>
        <v>-9.4798839193726832E-4</v>
      </c>
      <c r="NZ13" s="8">
        <f t="shared" si="121"/>
        <v>-5.0695255879314855E-4</v>
      </c>
      <c r="OA13" s="8">
        <f t="shared" si="122"/>
        <v>-1.5890514385282092E-4</v>
      </c>
      <c r="OB13" s="8">
        <f t="shared" si="123"/>
        <v>3.0504760302337664E-4</v>
      </c>
      <c r="OC13" s="8">
        <f t="shared" si="124"/>
        <v>-3.758481763317789E-4</v>
      </c>
      <c r="OD13" s="8">
        <f t="shared" si="125"/>
        <v>-9.2388040433004154E-6</v>
      </c>
      <c r="OE13" s="8">
        <f t="shared" si="126"/>
        <v>-8.3731712670289944E-5</v>
      </c>
      <c r="OF13" s="8">
        <f t="shared" si="127"/>
        <v>-1.9886117144898879E-4</v>
      </c>
      <c r="OG13" s="8">
        <f t="shared" si="128"/>
        <v>-7.247765898369116E-5</v>
      </c>
      <c r="OH13" s="8">
        <f t="shared" si="129"/>
        <v>-4.0304004788173619E-4</v>
      </c>
      <c r="OI13" s="8">
        <f t="shared" si="130"/>
        <v>-2.2474564366755862E-4</v>
      </c>
      <c r="OJ13" s="8">
        <f t="shared" si="131"/>
        <v>-4.0197210017054076E-5</v>
      </c>
      <c r="OK13" s="8">
        <f t="shared" si="132"/>
        <v>1.625158317765696E-5</v>
      </c>
      <c r="OL13" s="8">
        <f t="shared" si="133"/>
        <v>-2.5612437220805118E-5</v>
      </c>
      <c r="OM13" s="8">
        <f t="shared" si="134"/>
        <v>-4.1411834613055425E-5</v>
      </c>
      <c r="ON13" s="8">
        <f t="shared" si="135"/>
        <v>-1.6745079948223507E-5</v>
      </c>
      <c r="OO13" s="8">
        <f t="shared" si="136"/>
        <v>-4.3348512101851395E-5</v>
      </c>
      <c r="OP13" s="8">
        <f t="shared" si="137"/>
        <v>2.0824593545560167E-6</v>
      </c>
      <c r="OQ13" s="8">
        <f t="shared" si="138"/>
        <v>1.3868379395408016E-5</v>
      </c>
      <c r="OR13" s="8">
        <f t="shared" si="139"/>
        <v>-7.4058315901979693E-6</v>
      </c>
      <c r="OS13" s="24">
        <f t="shared" si="140"/>
        <v>-1.3568992523352988E-4</v>
      </c>
      <c r="OT13" s="28">
        <f t="shared" si="141"/>
        <v>-1.7276204501155692E-4</v>
      </c>
      <c r="OU13" s="31"/>
      <c r="OV13" s="32">
        <f t="shared" si="142"/>
        <v>2.8793890011565444E-4</v>
      </c>
      <c r="OW13" s="33">
        <f t="shared" si="143"/>
        <v>5.7587780023130887E-5</v>
      </c>
      <c r="OX13" s="26">
        <f t="shared" si="144"/>
        <v>5.9427709594869912E-4</v>
      </c>
    </row>
    <row r="14" spans="1:414" ht="14.45" x14ac:dyDescent="0.3">
      <c r="A14" s="8">
        <v>1.25519E-3</v>
      </c>
      <c r="B14" s="8">
        <v>5.7091099999999999E-3</v>
      </c>
      <c r="C14" s="8">
        <v>-3.4862399999999998E-3</v>
      </c>
      <c r="D14" s="10">
        <v>-1.6256399999999999E-5</v>
      </c>
      <c r="E14" s="8">
        <v>-2.8751200000000002E-4</v>
      </c>
      <c r="F14" s="8">
        <v>-2.2383200000000001E-4</v>
      </c>
      <c r="I14" s="1"/>
      <c r="K14" s="8">
        <v>-4.1734199999999997E-3</v>
      </c>
      <c r="L14" s="8">
        <v>5.0748199999999999E-3</v>
      </c>
      <c r="M14" s="8">
        <v>6.3451999999999996E-3</v>
      </c>
      <c r="N14" s="8">
        <v>4.5504229999999996E-3</v>
      </c>
      <c r="O14" s="8">
        <v>3.6477900000000003E-4</v>
      </c>
      <c r="P14" s="10">
        <v>4.7673699999999997E-5</v>
      </c>
      <c r="S14" s="1"/>
      <c r="U14" s="8">
        <v>-9.9147000000000002E-3</v>
      </c>
      <c r="V14" s="8">
        <v>3.6709799999999999E-3</v>
      </c>
      <c r="W14" s="8">
        <v>-7.9199200000000004E-3</v>
      </c>
      <c r="X14" s="8">
        <v>1.6409650000000001E-3</v>
      </c>
      <c r="Y14" s="8">
        <v>1.55828E-4</v>
      </c>
      <c r="Z14" s="10">
        <v>1.8955799999999999E-5</v>
      </c>
      <c r="AC14" s="1"/>
      <c r="AE14" s="8">
        <v>1.81229E-3</v>
      </c>
      <c r="AF14" s="8">
        <v>-3.3408000000000001E-3</v>
      </c>
      <c r="AG14" s="8">
        <v>5.7586599999999996E-3</v>
      </c>
      <c r="AH14" s="8">
        <v>1.2221720000000001E-3</v>
      </c>
      <c r="AI14" s="8">
        <v>-3.37654E-4</v>
      </c>
      <c r="AJ14" s="8">
        <v>-3.4512300000000002E-4</v>
      </c>
      <c r="AM14" s="1"/>
      <c r="AO14" s="8">
        <v>1.25519E-3</v>
      </c>
      <c r="AP14" s="8">
        <v>5.7091099999999999E-3</v>
      </c>
      <c r="AQ14" s="8">
        <v>-3.4862399999999998E-3</v>
      </c>
      <c r="AR14" s="10">
        <v>-1.6256399999999999E-5</v>
      </c>
      <c r="AS14" s="8">
        <v>-2.8751200000000002E-4</v>
      </c>
      <c r="AT14" s="8">
        <v>-2.2383200000000001E-4</v>
      </c>
      <c r="AW14" s="1"/>
      <c r="AY14" s="8">
        <v>1.376162E-2</v>
      </c>
      <c r="AZ14" s="8">
        <v>-6.9814999999999999E-3</v>
      </c>
      <c r="BA14" s="8">
        <v>2.5505999999999999E-4</v>
      </c>
      <c r="BB14" s="8">
        <v>5.0241649999999997E-3</v>
      </c>
      <c r="BC14" s="8">
        <v>1.0848500000000001E-3</v>
      </c>
      <c r="BD14" s="10">
        <v>-4.1705400000000002E-5</v>
      </c>
      <c r="BG14" s="1"/>
      <c r="BI14" s="8">
        <v>-5.6477000000000003E-3</v>
      </c>
      <c r="BJ14" s="8">
        <v>1.6798200000000001E-3</v>
      </c>
      <c r="BK14" s="8">
        <v>-3.4754000000000002E-4</v>
      </c>
      <c r="BL14" s="8">
        <v>3.1119960000000001E-3</v>
      </c>
      <c r="BM14" s="10">
        <v>7.3928599999999997E-6</v>
      </c>
      <c r="BN14" s="10">
        <v>-7.0498000000000002E-5</v>
      </c>
      <c r="BQ14" s="1"/>
      <c r="BS14" s="8">
        <v>-5.7853899999999996E-3</v>
      </c>
      <c r="BT14" s="8">
        <v>4.7860899999999998E-3</v>
      </c>
      <c r="BU14" s="8">
        <v>-4.5150900000000002E-3</v>
      </c>
      <c r="BV14" s="8">
        <v>9.4773459999999993E-3</v>
      </c>
      <c r="BW14" s="8">
        <v>1.70743E-4</v>
      </c>
      <c r="BX14" s="8">
        <v>4.9010500000000001E-4</v>
      </c>
      <c r="CA14" s="1"/>
      <c r="CC14" s="8">
        <v>1.3399619999999999E-2</v>
      </c>
      <c r="CD14" s="8">
        <v>-3.8936999999999999E-3</v>
      </c>
      <c r="CE14" s="8">
        <v>-8.9220399999999991E-3</v>
      </c>
      <c r="CF14" s="8">
        <v>1.8096457999999999E-2</v>
      </c>
      <c r="CG14" s="8">
        <v>1.10727E-4</v>
      </c>
      <c r="CH14" s="8">
        <v>-2.29943E-4</v>
      </c>
      <c r="CK14" s="1"/>
      <c r="CM14" s="8">
        <v>7.1875899999999998E-3</v>
      </c>
      <c r="CN14" s="8">
        <v>-2.5187E-3</v>
      </c>
      <c r="CO14" s="8">
        <v>1.2774999999999999E-4</v>
      </c>
      <c r="CP14" s="8">
        <v>6.8588060000000003E-3</v>
      </c>
      <c r="CQ14" s="10">
        <v>7.5903799999999997E-5</v>
      </c>
      <c r="CR14" s="10">
        <v>1.28954E-5</v>
      </c>
      <c r="CU14" s="1"/>
      <c r="CW14" s="8">
        <v>1.6378710000000001E-2</v>
      </c>
      <c r="CX14" s="8">
        <v>-3.6022000000000002E-4</v>
      </c>
      <c r="CY14" s="8">
        <v>-1.9400999999999999E-3</v>
      </c>
      <c r="CZ14" s="8">
        <v>2.2299043000000001E-2</v>
      </c>
      <c r="DA14" s="10">
        <v>1.9099100000000002E-5</v>
      </c>
      <c r="DB14" s="10">
        <v>-4.4385299999999997E-5</v>
      </c>
      <c r="DF14" s="1"/>
      <c r="DG14" s="8">
        <v>2.504323E-2</v>
      </c>
      <c r="DH14" s="8">
        <v>1.10475E-3</v>
      </c>
      <c r="DI14" s="8">
        <v>-4.8226600000000003E-3</v>
      </c>
      <c r="DJ14" s="8">
        <v>1.3592389E-2</v>
      </c>
      <c r="DK14" s="8">
        <v>1.1157799999999999E-4</v>
      </c>
      <c r="DL14" s="8">
        <v>-1.20065E-4</v>
      </c>
      <c r="DO14" s="1"/>
      <c r="DQ14" s="8">
        <v>3.120618E-2</v>
      </c>
      <c r="DR14" s="8">
        <v>3.6821599999999999E-3</v>
      </c>
      <c r="DS14" s="8">
        <v>-1.8582799999999999E-3</v>
      </c>
      <c r="DT14" s="8">
        <v>1.5780908E-2</v>
      </c>
      <c r="DU14" s="10">
        <v>8.1512900000000004E-6</v>
      </c>
      <c r="DV14" s="10">
        <v>3.3286900000000001E-6</v>
      </c>
      <c r="DZ14" s="1"/>
      <c r="EA14" s="8">
        <v>1.34187E-3</v>
      </c>
      <c r="EB14" s="8">
        <v>-5.1172000000000001E-4</v>
      </c>
      <c r="EC14" s="8">
        <v>2.2634700000000001E-3</v>
      </c>
      <c r="ED14" s="8">
        <v>6.8615330000000004E-3</v>
      </c>
      <c r="EE14" s="8">
        <v>3.28213E-4</v>
      </c>
      <c r="EF14" s="8">
        <v>-3.06316E-4</v>
      </c>
      <c r="EG14" s="1"/>
      <c r="EK14" s="8">
        <v>1.9647540000000002E-2</v>
      </c>
      <c r="EL14" s="8">
        <v>4.5584999999999999E-4</v>
      </c>
      <c r="EM14" s="8">
        <v>-4.9567400000000003E-3</v>
      </c>
      <c r="EN14" s="8">
        <v>1.1613450000000001E-2</v>
      </c>
      <c r="EO14" s="10">
        <v>6.9879499999999994E-5</v>
      </c>
      <c r="EP14" s="8">
        <v>-1.15979E-4</v>
      </c>
      <c r="ES14" s="1"/>
      <c r="EU14" s="8">
        <v>2.257265E-2</v>
      </c>
      <c r="EV14" s="8">
        <v>2.5993600000000002E-3</v>
      </c>
      <c r="EW14" s="8">
        <v>-3.6155900000000001E-3</v>
      </c>
      <c r="EX14" s="8">
        <v>2.6738728999999999E-2</v>
      </c>
      <c r="EY14" s="10">
        <v>8.1372999999999995E-5</v>
      </c>
      <c r="EZ14" s="10">
        <v>-7.2412599999999999E-5</v>
      </c>
      <c r="FC14" s="1"/>
      <c r="FE14" s="8">
        <v>2.5756939999999999E-2</v>
      </c>
      <c r="FF14" s="8">
        <v>-7.7442400000000003E-3</v>
      </c>
      <c r="FG14" s="8">
        <v>-5.4059299999999998E-3</v>
      </c>
      <c r="FH14" s="8">
        <v>1.0861279E-2</v>
      </c>
      <c r="FI14" s="10">
        <v>-1.09153E-5</v>
      </c>
      <c r="FJ14" s="10">
        <v>2.4832799999999999E-6</v>
      </c>
      <c r="FM14" s="1"/>
      <c r="FO14" s="8">
        <v>1.651474E-2</v>
      </c>
      <c r="FP14" s="8">
        <v>-3.0844599999999998E-3</v>
      </c>
      <c r="FQ14" s="8">
        <v>-8.5506000000000004E-4</v>
      </c>
      <c r="FR14" s="8">
        <v>1.0490658999999999E-2</v>
      </c>
      <c r="FS14" s="10">
        <v>3.7466199999999997E-5</v>
      </c>
      <c r="FT14" s="8">
        <v>-1.5060299999999999E-4</v>
      </c>
      <c r="FW14" s="1"/>
      <c r="FY14" s="8">
        <v>3.1266210000000003E-2</v>
      </c>
      <c r="FZ14" s="8">
        <v>-2.95452E-3</v>
      </c>
      <c r="GA14" s="8">
        <v>-3.50834E-3</v>
      </c>
      <c r="GB14" s="8">
        <v>1.6326954000000001E-2</v>
      </c>
      <c r="GC14" s="10">
        <v>1.2545699999999999E-5</v>
      </c>
      <c r="GD14" s="10">
        <v>-7.8904400000000003E-5</v>
      </c>
      <c r="GG14" s="1"/>
      <c r="GI14" s="8">
        <v>2.2948570000000001E-2</v>
      </c>
      <c r="GJ14" s="8">
        <v>-7.2627400000000002E-3</v>
      </c>
      <c r="GK14" s="8">
        <v>-3.3805900000000002E-3</v>
      </c>
      <c r="GL14" s="8">
        <v>6.7275989999999999E-3</v>
      </c>
      <c r="GM14" s="10">
        <v>-9.8409200000000006E-6</v>
      </c>
      <c r="GN14" s="10">
        <v>-4.6847200000000001E-5</v>
      </c>
      <c r="GQ14" s="1"/>
      <c r="GS14" s="8">
        <v>1.9484950000000001E-2</v>
      </c>
      <c r="GT14" s="8">
        <v>2.0123999999999999E-4</v>
      </c>
      <c r="GU14" s="8">
        <v>-2.0147099999999999E-3</v>
      </c>
      <c r="GV14" s="8">
        <v>-5.7229480000000003E-3</v>
      </c>
      <c r="GW14" s="10">
        <v>7.1206599999999997E-5</v>
      </c>
      <c r="GX14" s="10">
        <v>-8.0279500000000003E-5</v>
      </c>
      <c r="HA14" s="1"/>
      <c r="HC14" s="8">
        <v>-1.327768E-2</v>
      </c>
      <c r="HD14" s="8">
        <v>6.9144300000000001E-3</v>
      </c>
      <c r="HE14" s="8">
        <v>2.9411099999999998E-3</v>
      </c>
      <c r="HF14" s="8">
        <v>2.6513970000000002E-3</v>
      </c>
      <c r="HG14" s="10">
        <v>2.6927399999999999E-5</v>
      </c>
      <c r="HH14" s="10">
        <v>2.7519899999999998E-6</v>
      </c>
      <c r="HK14" s="1"/>
      <c r="HM14" s="8">
        <v>-1.96831E-3</v>
      </c>
      <c r="HN14" s="8">
        <v>3.3857599999999998E-3</v>
      </c>
      <c r="HO14" s="8">
        <v>-8.8252999999999997E-4</v>
      </c>
      <c r="HP14" s="8">
        <v>2.6545334E-2</v>
      </c>
      <c r="HQ14" s="10">
        <v>-8.6564399999999994E-5</v>
      </c>
      <c r="HR14" s="10">
        <v>1.8245800000000001E-5</v>
      </c>
      <c r="HU14" s="1"/>
      <c r="HW14" s="8">
        <v>4.3570500000000003E-3</v>
      </c>
      <c r="HX14" s="8">
        <v>6.3321000000000004E-4</v>
      </c>
      <c r="HY14" s="8">
        <v>-1.8097E-4</v>
      </c>
      <c r="HZ14" s="8">
        <v>1.8911041E-2</v>
      </c>
      <c r="IA14" s="10">
        <v>-3.4332399999999997E-5</v>
      </c>
      <c r="IB14" s="10">
        <v>-2.5572399999999999E-5</v>
      </c>
      <c r="IE14" s="1"/>
      <c r="IG14" s="8">
        <v>-5.9831000000000001E-4</v>
      </c>
      <c r="IH14" s="8">
        <v>-4.9759000000000001E-4</v>
      </c>
      <c r="II14" s="8">
        <v>1.7811999999999999E-3</v>
      </c>
      <c r="IJ14" s="8">
        <v>2.7897379E-2</v>
      </c>
      <c r="IK14" s="8">
        <v>2.0920699999999999E-4</v>
      </c>
      <c r="IL14" s="8">
        <v>-1.0802900000000001E-4</v>
      </c>
      <c r="IN14" s="8" t="s">
        <v>169</v>
      </c>
      <c r="IO14" s="10" t="s">
        <v>18</v>
      </c>
      <c r="IP14" s="1"/>
      <c r="IQ14" s="8" t="s">
        <v>169</v>
      </c>
      <c r="IR14" s="8" t="s">
        <v>19</v>
      </c>
      <c r="IV14" s="8">
        <v>0.16400000000000001</v>
      </c>
      <c r="IW14" s="8">
        <f t="shared" si="0"/>
        <v>0.18848472172985231</v>
      </c>
      <c r="IX14" s="8">
        <f t="shared" si="1"/>
        <v>0.16221868956730215</v>
      </c>
      <c r="IY14" s="8">
        <f t="shared" si="2"/>
        <v>0.19479098608497553</v>
      </c>
      <c r="IZ14" s="8">
        <f t="shared" si="3"/>
        <v>0.22378989398481963</v>
      </c>
      <c r="JA14" s="8">
        <f t="shared" si="4"/>
        <v>0.18848472172985231</v>
      </c>
      <c r="JB14" s="8">
        <f t="shared" si="5"/>
        <v>0.12010655045525753</v>
      </c>
      <c r="JC14" s="8">
        <f t="shared" si="6"/>
        <v>0.12098448713557315</v>
      </c>
      <c r="JD14" s="8">
        <f t="shared" si="7"/>
        <v>8.3858790098809463E-2</v>
      </c>
      <c r="JE14" s="8">
        <f t="shared" si="8"/>
        <v>0.11526415179418126</v>
      </c>
      <c r="JF14" s="8">
        <f t="shared" si="9"/>
        <v>8.5651341021451818E-2</v>
      </c>
      <c r="JG14" s="8">
        <f t="shared" si="10"/>
        <v>0.17694720942790984</v>
      </c>
      <c r="JH14" s="8">
        <f t="shared" si="11"/>
        <v>0.14912871500902758</v>
      </c>
      <c r="JI14" s="8">
        <f t="shared" si="12"/>
        <v>0.17207727936096254</v>
      </c>
      <c r="JJ14" s="8">
        <f t="shared" si="13"/>
        <v>0.12213636491331926</v>
      </c>
      <c r="JK14" s="8">
        <f t="shared" si="14"/>
        <v>0.15096062611272443</v>
      </c>
      <c r="JL14" s="8">
        <f t="shared" si="15"/>
        <v>9.5027509554551054E-2</v>
      </c>
      <c r="JM14" s="8">
        <f t="shared" si="16"/>
        <v>0.1079576754841009</v>
      </c>
      <c r="JN14" s="8">
        <f t="shared" si="17"/>
        <v>9.697581084881865E-2</v>
      </c>
      <c r="JO14" s="8">
        <f t="shared" si="18"/>
        <v>0.10672114035468168</v>
      </c>
      <c r="JP14" s="8">
        <f t="shared" si="19"/>
        <v>0.10192272166908155</v>
      </c>
      <c r="JQ14" s="8">
        <f t="shared" si="20"/>
        <v>0.11511072890996245</v>
      </c>
      <c r="JR14" s="8">
        <f t="shared" si="21"/>
        <v>7.3073136082031753E-2</v>
      </c>
      <c r="JS14" s="8">
        <f t="shared" si="22"/>
        <v>4.9001115596671439E-2</v>
      </c>
      <c r="JT14" s="8">
        <f t="shared" si="23"/>
        <v>4.4503203305543415E-2</v>
      </c>
      <c r="JU14" s="24">
        <f t="shared" si="24"/>
        <v>4.6384806802336545E-2</v>
      </c>
      <c r="JV14" s="28">
        <f t="shared" si="25"/>
        <v>0.12366249508135194</v>
      </c>
      <c r="JW14" s="31"/>
      <c r="JX14" s="32">
        <f t="shared" si="26"/>
        <v>4.9014110067041927E-2</v>
      </c>
      <c r="JY14" s="33">
        <f t="shared" si="27"/>
        <v>9.8028220134083847E-3</v>
      </c>
      <c r="JZ14" s="26">
        <f t="shared" si="28"/>
        <v>0.10116022176736783</v>
      </c>
      <c r="KB14" s="8">
        <v>0.16400000000000001</v>
      </c>
      <c r="KC14" s="8">
        <f t="shared" si="29"/>
        <v>2.358019782542891E-4</v>
      </c>
      <c r="KD14" s="8">
        <f t="shared" si="30"/>
        <v>6.384993369051563E-3</v>
      </c>
      <c r="KE14" s="8">
        <f t="shared" si="31"/>
        <v>1.1526890726470578E-3</v>
      </c>
      <c r="KF14" s="8">
        <f t="shared" si="32"/>
        <v>-1.5394893340785969E-2</v>
      </c>
      <c r="KG14" s="8">
        <f t="shared" si="33"/>
        <v>2.358019782542891E-4</v>
      </c>
      <c r="KH14" s="8">
        <f t="shared" si="34"/>
        <v>-5.8513134845293212E-2</v>
      </c>
      <c r="KI14" s="8">
        <f t="shared" si="35"/>
        <v>-3.9825001647801575E-2</v>
      </c>
      <c r="KJ14" s="8">
        <f t="shared" si="36"/>
        <v>-3.3541888415666708E-2</v>
      </c>
      <c r="KK14" s="8">
        <f t="shared" si="37"/>
        <v>-3.4525485978416585E-2</v>
      </c>
      <c r="KL14" s="8">
        <f t="shared" si="38"/>
        <v>-3.1272454017938739E-2</v>
      </c>
      <c r="KM14" s="8">
        <f t="shared" si="39"/>
        <v>1.542947229692515E-3</v>
      </c>
      <c r="KN14" s="8">
        <f t="shared" si="40"/>
        <v>-2.0237854942163321E-3</v>
      </c>
      <c r="KO14" s="8">
        <f t="shared" si="41"/>
        <v>6.3315680402851061E-3</v>
      </c>
      <c r="KP14" s="8">
        <f t="shared" si="42"/>
        <v>-2.6609522893886318E-3</v>
      </c>
      <c r="KQ14" s="8">
        <f t="shared" si="43"/>
        <v>-2.489368221561138E-3</v>
      </c>
      <c r="KR14" s="8">
        <f t="shared" si="44"/>
        <v>-3.9433129826138879E-3</v>
      </c>
      <c r="KS14" s="8">
        <f t="shared" si="45"/>
        <v>-1.8401077886368779E-2</v>
      </c>
      <c r="KT14" s="8">
        <f t="shared" si="46"/>
        <v>-1.2189422487718104E-2</v>
      </c>
      <c r="KU14" s="8">
        <f t="shared" si="47"/>
        <v>-1.0862258506320468E-2</v>
      </c>
      <c r="KV14" s="8">
        <f t="shared" si="48"/>
        <v>-1.4684460226596235E-2</v>
      </c>
      <c r="KW14" s="8">
        <f t="shared" si="49"/>
        <v>-2.9395888249887094E-4</v>
      </c>
      <c r="KX14" s="8">
        <f t="shared" si="50"/>
        <v>8.2144090332521551E-3</v>
      </c>
      <c r="KY14" s="8">
        <f t="shared" si="51"/>
        <v>3.397562796897566E-3</v>
      </c>
      <c r="KZ14" s="8">
        <f t="shared" si="52"/>
        <v>8.0166751019373518E-4</v>
      </c>
      <c r="LA14" s="24">
        <f t="shared" si="53"/>
        <v>-8.4959458006764622E-4</v>
      </c>
      <c r="LB14" s="28">
        <f t="shared" si="54"/>
        <v>-1.0126944351788987E-2</v>
      </c>
      <c r="LC14" s="31"/>
      <c r="LD14" s="32">
        <f t="shared" si="55"/>
        <v>1.7074413515973805E-2</v>
      </c>
      <c r="LE14" s="33">
        <f t="shared" si="56"/>
        <v>3.4148827031947613E-3</v>
      </c>
      <c r="LF14" s="26">
        <f t="shared" si="57"/>
        <v>3.5239882055618336E-2</v>
      </c>
      <c r="LH14" s="8">
        <v>0.16400000000000001</v>
      </c>
      <c r="LI14" s="8">
        <f t="shared" si="58"/>
        <v>2.2275298917366237E-2</v>
      </c>
      <c r="LJ14" s="8">
        <f t="shared" si="59"/>
        <v>3.3477228624057935E-3</v>
      </c>
      <c r="LK14" s="8">
        <f t="shared" si="60"/>
        <v>-9.7964792956787179E-3</v>
      </c>
      <c r="LL14" s="8">
        <f t="shared" si="61"/>
        <v>6.7141208235394602E-3</v>
      </c>
      <c r="LM14" s="8">
        <f t="shared" si="62"/>
        <v>2.2275298917366237E-2</v>
      </c>
      <c r="LN14" s="8">
        <f t="shared" si="63"/>
        <v>-6.4150001548572808E-4</v>
      </c>
      <c r="LO14" s="8">
        <f t="shared" si="64"/>
        <v>-7.3494834385632365E-4</v>
      </c>
      <c r="LP14" s="8">
        <f t="shared" si="65"/>
        <v>-9.6290991223506109E-3</v>
      </c>
      <c r="LQ14" s="8">
        <f t="shared" si="66"/>
        <v>-7.5242720561647797E-3</v>
      </c>
      <c r="LR14" s="8">
        <f t="shared" si="67"/>
        <v>1.5882649058793609E-3</v>
      </c>
      <c r="LS14" s="8">
        <f t="shared" si="68"/>
        <v>-3.9114270680597786E-3</v>
      </c>
      <c r="LT14" s="8">
        <f t="shared" si="69"/>
        <v>-8.2435728799554325E-3</v>
      </c>
      <c r="LU14" s="8">
        <f t="shared" si="70"/>
        <v>-4.706699752921404E-3</v>
      </c>
      <c r="LV14" s="8">
        <f t="shared" si="71"/>
        <v>1.0691763310162342E-4</v>
      </c>
      <c r="LW14" s="8">
        <f t="shared" si="72"/>
        <v>-1.1120602912662061E-2</v>
      </c>
      <c r="LX14" s="8">
        <f t="shared" si="73"/>
        <v>-2.6851365052618821E-4</v>
      </c>
      <c r="LY14" s="8">
        <f t="shared" si="74"/>
        <v>-4.7996048659897242E-3</v>
      </c>
      <c r="LZ14" s="8">
        <f t="shared" si="75"/>
        <v>1.690893732222701E-3</v>
      </c>
      <c r="MA14" s="8">
        <f t="shared" si="76"/>
        <v>-1.5193193935418544E-3</v>
      </c>
      <c r="MB14" s="8">
        <f t="shared" si="77"/>
        <v>7.1178504181763783E-4</v>
      </c>
      <c r="MC14" s="8">
        <f t="shared" si="78"/>
        <v>-2.3410984673895557E-3</v>
      </c>
      <c r="MD14" s="8">
        <f t="shared" si="79"/>
        <v>2.3612146885182354E-3</v>
      </c>
      <c r="ME14" s="8">
        <f t="shared" si="80"/>
        <v>-1.9428813801220242E-3</v>
      </c>
      <c r="MF14" s="8">
        <f t="shared" si="81"/>
        <v>-1.8096965133579499E-3</v>
      </c>
      <c r="MG14" s="24">
        <f t="shared" si="82"/>
        <v>1.3393254627858903E-3</v>
      </c>
      <c r="MH14" s="28">
        <f t="shared" si="83"/>
        <v>-2.6315490932235839E-4</v>
      </c>
      <c r="MI14" s="31"/>
      <c r="MJ14" s="32">
        <f t="shared" si="84"/>
        <v>8.0970232343720427E-3</v>
      </c>
      <c r="MK14" s="33">
        <f t="shared" si="85"/>
        <v>1.6194046468744085E-3</v>
      </c>
      <c r="ML14" s="26">
        <f t="shared" si="86"/>
        <v>1.6711446253420456E-2</v>
      </c>
      <c r="MN14" s="8">
        <v>0.16400000000000001</v>
      </c>
      <c r="MO14" s="8">
        <f t="shared" si="87"/>
        <v>1.0976253984377486E-4</v>
      </c>
      <c r="MP14" s="8">
        <f t="shared" si="88"/>
        <v>3.3853788409397856E-4</v>
      </c>
      <c r="MQ14" s="8">
        <f t="shared" si="89"/>
        <v>2.5391191383956972E-4</v>
      </c>
      <c r="MR14" s="8">
        <f t="shared" si="90"/>
        <v>-1.8190145158293575E-5</v>
      </c>
      <c r="MS14" s="8">
        <f t="shared" si="91"/>
        <v>1.0976253984377486E-4</v>
      </c>
      <c r="MT14" s="8">
        <f t="shared" si="92"/>
        <v>3.6245532815093037E-3</v>
      </c>
      <c r="MU14" s="8">
        <f t="shared" si="93"/>
        <v>3.1729208418309159E-4</v>
      </c>
      <c r="MV14" s="8">
        <f t="shared" si="94"/>
        <v>8.9869805513695215E-4</v>
      </c>
      <c r="MW14" s="8">
        <f t="shared" si="95"/>
        <v>5.0397961992878896E-4</v>
      </c>
      <c r="MX14" s="8">
        <f t="shared" si="96"/>
        <v>1.678995238615187E-4</v>
      </c>
      <c r="MY14" s="8">
        <f t="shared" si="97"/>
        <v>-2.6706269141208694E-5</v>
      </c>
      <c r="MZ14" s="8">
        <f t="shared" si="98"/>
        <v>1.6097894513209099E-4</v>
      </c>
      <c r="NA14" s="8">
        <f t="shared" si="99"/>
        <v>-7.8985636111905178E-5</v>
      </c>
      <c r="NB14" s="8">
        <f t="shared" si="100"/>
        <v>4.0877210391753561E-4</v>
      </c>
      <c r="NC14" s="8">
        <f t="shared" si="101"/>
        <v>1.3666588687180842E-4</v>
      </c>
      <c r="ND14" s="8">
        <f t="shared" si="102"/>
        <v>1.3655660093635666E-4</v>
      </c>
      <c r="NE14" s="8">
        <f t="shared" si="103"/>
        <v>1.9253516465473494E-4</v>
      </c>
      <c r="NF14" s="8">
        <f t="shared" si="104"/>
        <v>2.2920777719554578E-4</v>
      </c>
      <c r="NG14" s="8">
        <f t="shared" si="105"/>
        <v>1.0624802740552417E-4</v>
      </c>
      <c r="NH14" s="8">
        <f t="shared" si="106"/>
        <v>5.502456222014176E-5</v>
      </c>
      <c r="NI14" s="8">
        <f t="shared" si="107"/>
        <v>1.3511527426151874E-4</v>
      </c>
      <c r="NJ14" s="8">
        <f t="shared" si="108"/>
        <v>3.8141679142787485E-5</v>
      </c>
      <c r="NK14" s="8">
        <f t="shared" si="109"/>
        <v>2.2568023968151023E-7</v>
      </c>
      <c r="NL14" s="8">
        <f t="shared" si="110"/>
        <v>2.2053982549818593E-5</v>
      </c>
      <c r="NM14" s="24">
        <f t="shared" si="111"/>
        <v>2.910591364402213E-4</v>
      </c>
      <c r="NN14" s="28">
        <f t="shared" si="112"/>
        <v>3.2452400851188437E-4</v>
      </c>
      <c r="NO14" s="31"/>
      <c r="NP14" s="32">
        <f t="shared" si="113"/>
        <v>7.1718883269188973E-4</v>
      </c>
      <c r="NQ14" s="33">
        <f t="shared" si="114"/>
        <v>1.4343776653837794E-4</v>
      </c>
      <c r="NR14" s="26">
        <f t="shared" si="115"/>
        <v>1.480206031792791E-3</v>
      </c>
      <c r="NT14" s="8">
        <v>0.16400000000000001</v>
      </c>
      <c r="NU14" s="8">
        <f t="shared" si="116"/>
        <v>-9.5274715101682154E-4</v>
      </c>
      <c r="NV14" s="8">
        <f t="shared" si="117"/>
        <v>-3.8729732997845012E-5</v>
      </c>
      <c r="NW14" s="8">
        <f t="shared" si="118"/>
        <v>-3.4448691083504041E-5</v>
      </c>
      <c r="NX14" s="8">
        <f t="shared" si="119"/>
        <v>-3.6251157267374446E-4</v>
      </c>
      <c r="NY14" s="8">
        <f t="shared" si="120"/>
        <v>-9.5274715101682154E-4</v>
      </c>
      <c r="NZ14" s="8">
        <f t="shared" si="121"/>
        <v>-5.2173049508974349E-4</v>
      </c>
      <c r="OA14" s="8">
        <f t="shared" si="122"/>
        <v>-1.6197399394579746E-4</v>
      </c>
      <c r="OB14" s="8">
        <f t="shared" si="123"/>
        <v>2.9282112850903574E-4</v>
      </c>
      <c r="OC14" s="8">
        <f t="shared" si="124"/>
        <v>-3.8114379264995123E-4</v>
      </c>
      <c r="OD14" s="8">
        <f t="shared" si="125"/>
        <v>-9.3426865383350316E-6</v>
      </c>
      <c r="OE14" s="8">
        <f t="shared" si="126"/>
        <v>-8.1825499234059471E-5</v>
      </c>
      <c r="OF14" s="8">
        <f t="shared" si="127"/>
        <v>-2.0063606456310212E-4</v>
      </c>
      <c r="OG14" s="8">
        <f t="shared" si="128"/>
        <v>-7.4357951605793154E-5</v>
      </c>
      <c r="OH14" s="8">
        <f t="shared" si="129"/>
        <v>-4.0277297171508754E-4</v>
      </c>
      <c r="OI14" s="8">
        <f t="shared" si="130"/>
        <v>-2.2558439595679589E-4</v>
      </c>
      <c r="OJ14" s="8">
        <f t="shared" si="131"/>
        <v>-3.9108168468158043E-5</v>
      </c>
      <c r="OK14" s="8">
        <f t="shared" si="132"/>
        <v>1.4061234258241944E-5</v>
      </c>
      <c r="OL14" s="8">
        <f t="shared" si="133"/>
        <v>-2.4315005570724234E-5</v>
      </c>
      <c r="OM14" s="8">
        <f t="shared" si="134"/>
        <v>-4.0719957865972928E-5</v>
      </c>
      <c r="ON14" s="8">
        <f t="shared" si="135"/>
        <v>-1.5905884018987835E-5</v>
      </c>
      <c r="OO14" s="8">
        <f t="shared" si="136"/>
        <v>-4.5334528872528294E-5</v>
      </c>
      <c r="OP14" s="8">
        <f t="shared" si="137"/>
        <v>6.0455379876208529E-7</v>
      </c>
      <c r="OQ14" s="8">
        <f t="shared" si="138"/>
        <v>9.9492769329336238E-6</v>
      </c>
      <c r="OR14" s="8">
        <f t="shared" si="139"/>
        <v>-1.0106599172168906E-5</v>
      </c>
      <c r="OS14" s="24">
        <f t="shared" si="140"/>
        <v>-1.3866841869029993E-4</v>
      </c>
      <c r="OT14" s="28">
        <f t="shared" si="141"/>
        <v>-1.758909807698907E-4</v>
      </c>
      <c r="OU14" s="31"/>
      <c r="OV14" s="32">
        <f t="shared" si="142"/>
        <v>2.8845594248930997E-4</v>
      </c>
      <c r="OW14" s="33">
        <f t="shared" si="143"/>
        <v>5.7691188497861993E-5</v>
      </c>
      <c r="OX14" s="26">
        <f t="shared" si="144"/>
        <v>5.9534421970368681E-4</v>
      </c>
    </row>
    <row r="15" spans="1:414" ht="14.45" x14ac:dyDescent="0.3">
      <c r="A15" s="8">
        <v>1.16767E-3</v>
      </c>
      <c r="B15" s="8">
        <v>6.3725500000000003E-3</v>
      </c>
      <c r="C15" s="8">
        <v>-3.5557800000000001E-3</v>
      </c>
      <c r="D15" s="10">
        <v>-8.6455599999999996E-6</v>
      </c>
      <c r="E15" s="8">
        <v>-1.0708E-4</v>
      </c>
      <c r="F15" s="8">
        <v>-2.0491800000000001E-4</v>
      </c>
      <c r="I15" s="1"/>
      <c r="K15" s="8">
        <v>-2.7249000000000002E-3</v>
      </c>
      <c r="L15" s="8">
        <v>5.0474200000000004E-3</v>
      </c>
      <c r="M15" s="8">
        <v>6.3082800000000003E-3</v>
      </c>
      <c r="N15" s="8">
        <v>6.8791470000000004E-3</v>
      </c>
      <c r="O15" s="8">
        <v>3.6652800000000003E-4</v>
      </c>
      <c r="P15" s="10">
        <v>4.5315100000000003E-5</v>
      </c>
      <c r="S15" s="1"/>
      <c r="U15" s="8">
        <v>-1.6981100000000001E-3</v>
      </c>
      <c r="V15" s="8">
        <v>3.2960899999999998E-3</v>
      </c>
      <c r="W15" s="8">
        <v>-7.7218E-3</v>
      </c>
      <c r="X15" s="8">
        <v>3.0499070000000001E-3</v>
      </c>
      <c r="Y15" s="8">
        <v>1.6398399999999999E-4</v>
      </c>
      <c r="Z15" s="10">
        <v>2.32706E-5</v>
      </c>
      <c r="AC15" s="1"/>
      <c r="AE15" s="8">
        <v>6.6751700000000002E-3</v>
      </c>
      <c r="AF15" s="8">
        <v>-6.7767499999999998E-3</v>
      </c>
      <c r="AG15" s="8">
        <v>5.1306299999999997E-3</v>
      </c>
      <c r="AH15" s="8">
        <v>1.5597569999999999E-3</v>
      </c>
      <c r="AI15" s="8">
        <v>-2.62188E-4</v>
      </c>
      <c r="AJ15" s="8">
        <v>-3.58904E-4</v>
      </c>
      <c r="AM15" s="1"/>
      <c r="AO15" s="8">
        <v>1.16767E-3</v>
      </c>
      <c r="AP15" s="8">
        <v>6.3725500000000003E-3</v>
      </c>
      <c r="AQ15" s="8">
        <v>-3.5557800000000001E-3</v>
      </c>
      <c r="AR15" s="10">
        <v>-8.6455599999999996E-6</v>
      </c>
      <c r="AS15" s="8">
        <v>-1.0708E-4</v>
      </c>
      <c r="AT15" s="8">
        <v>-2.0491800000000001E-4</v>
      </c>
      <c r="AW15" s="1"/>
      <c r="AY15" s="8">
        <v>1.9638079999999999E-2</v>
      </c>
      <c r="AZ15" s="8">
        <v>-9.7093500000000003E-3</v>
      </c>
      <c r="BA15" s="8">
        <v>-4.5918E-4</v>
      </c>
      <c r="BB15" s="8">
        <v>6.4967280000000002E-3</v>
      </c>
      <c r="BC15" s="8">
        <v>1.2097480000000001E-3</v>
      </c>
      <c r="BD15" s="10">
        <v>-7.4322399999999998E-5</v>
      </c>
      <c r="BG15" s="1"/>
      <c r="BI15" s="8">
        <v>-4.7422200000000001E-3</v>
      </c>
      <c r="BJ15" s="8">
        <v>1.4097199999999999E-3</v>
      </c>
      <c r="BK15" s="8">
        <v>-4.2335000000000002E-4</v>
      </c>
      <c r="BL15" s="8">
        <v>4.6354259999999998E-3</v>
      </c>
      <c r="BM15" s="10">
        <v>1.91973E-5</v>
      </c>
      <c r="BN15" s="10">
        <v>-7.3803199999999998E-5</v>
      </c>
      <c r="BQ15" s="1"/>
      <c r="BS15" s="8">
        <v>-2.1805399999999999E-3</v>
      </c>
      <c r="BT15" s="8">
        <v>3.0789200000000002E-3</v>
      </c>
      <c r="BU15" s="8">
        <v>-4.6831900000000003E-3</v>
      </c>
      <c r="BV15" s="8">
        <v>1.3319127E-2</v>
      </c>
      <c r="BW15" s="8">
        <v>2.3896400000000001E-4</v>
      </c>
      <c r="BX15" s="8">
        <v>4.8351699999999999E-4</v>
      </c>
      <c r="CA15" s="1"/>
      <c r="CC15" s="8">
        <v>1.952839E-2</v>
      </c>
      <c r="CD15" s="8">
        <v>-5.8058500000000004E-3</v>
      </c>
      <c r="CE15" s="8">
        <v>-1.0681609999999999E-2</v>
      </c>
      <c r="CF15" s="8">
        <v>2.1491181000000002E-2</v>
      </c>
      <c r="CG15" s="8">
        <v>1.2891399999999999E-4</v>
      </c>
      <c r="CH15" s="8">
        <v>-2.46674E-4</v>
      </c>
      <c r="CK15" s="1"/>
      <c r="CM15" s="8">
        <v>8.9945100000000007E-3</v>
      </c>
      <c r="CN15" s="8">
        <v>-3.03659E-3</v>
      </c>
      <c r="CO15" s="8">
        <v>-3.8560999999999999E-4</v>
      </c>
      <c r="CP15" s="8">
        <v>8.8850820000000007E-3</v>
      </c>
      <c r="CQ15" s="10">
        <v>8.0181599999999998E-5</v>
      </c>
      <c r="CR15" s="10">
        <v>8.6550900000000005E-6</v>
      </c>
      <c r="CU15" s="1"/>
      <c r="CW15" s="8">
        <v>1.8402390000000001E-2</v>
      </c>
      <c r="CX15" s="8">
        <v>-3.0289999999999999E-4</v>
      </c>
      <c r="CY15" s="8">
        <v>-1.9989600000000001E-3</v>
      </c>
      <c r="CZ15" s="8">
        <v>2.6163282999999999E-2</v>
      </c>
      <c r="DA15" s="10">
        <v>1.6375499999999999E-5</v>
      </c>
      <c r="DB15" s="10">
        <v>-4.7182299999999997E-5</v>
      </c>
      <c r="DF15" s="1"/>
      <c r="DG15" s="8">
        <v>2.452352E-2</v>
      </c>
      <c r="DH15" s="8">
        <v>1.11867E-3</v>
      </c>
      <c r="DI15" s="8">
        <v>-4.76444E-3</v>
      </c>
      <c r="DJ15" s="8">
        <v>1.5904361999999998E-2</v>
      </c>
      <c r="DK15" s="8">
        <v>1.13342E-4</v>
      </c>
      <c r="DL15" s="8">
        <v>-1.2747499999999999E-4</v>
      </c>
      <c r="DO15" s="1"/>
      <c r="DQ15" s="8">
        <v>3.1513810000000003E-2</v>
      </c>
      <c r="DR15" s="8">
        <v>3.7246200000000001E-3</v>
      </c>
      <c r="DS15" s="8">
        <v>-1.8887400000000001E-3</v>
      </c>
      <c r="DT15" s="8">
        <v>1.7521490000000001E-2</v>
      </c>
      <c r="DU15" s="10">
        <v>-9.3408600000000002E-7</v>
      </c>
      <c r="DV15" s="10">
        <v>-3.1941699999999999E-6</v>
      </c>
      <c r="DX15" s="1"/>
      <c r="DY15" s="1"/>
      <c r="DZ15" s="1"/>
      <c r="EA15" s="8">
        <v>-2.2131299999999998E-3</v>
      </c>
      <c r="EB15" s="8">
        <v>-4.2355000000000002E-4</v>
      </c>
      <c r="EC15" s="8">
        <v>2.4777599999999999E-3</v>
      </c>
      <c r="ED15" s="8">
        <v>9.7771860000000002E-3</v>
      </c>
      <c r="EE15" s="8">
        <v>3.3054999999999998E-4</v>
      </c>
      <c r="EF15" s="8">
        <v>-3.1201299999999998E-4</v>
      </c>
      <c r="EG15" s="1"/>
      <c r="EK15" s="8">
        <v>2.5803050000000001E-2</v>
      </c>
      <c r="EL15" s="8">
        <v>3.7135E-4</v>
      </c>
      <c r="EM15" s="8">
        <v>-5.7636800000000002E-3</v>
      </c>
      <c r="EN15" s="8">
        <v>1.394283E-2</v>
      </c>
      <c r="EO15" s="10">
        <v>7.0543999999999994E-5</v>
      </c>
      <c r="EP15" s="8">
        <v>-1.22397E-4</v>
      </c>
      <c r="ES15" s="1"/>
      <c r="EU15" s="8">
        <v>2.6997070000000001E-2</v>
      </c>
      <c r="EV15" s="8">
        <v>2.05609E-3</v>
      </c>
      <c r="EW15" s="8">
        <v>-3.2608799999999999E-3</v>
      </c>
      <c r="EX15" s="8">
        <v>3.6022567999999998E-2</v>
      </c>
      <c r="EY15" s="10">
        <v>8.9705399999999997E-5</v>
      </c>
      <c r="EZ15" s="10">
        <v>-6.6948100000000004E-5</v>
      </c>
      <c r="FC15" s="1"/>
      <c r="FE15" s="8">
        <v>2.8933009999999999E-2</v>
      </c>
      <c r="FF15" s="8">
        <v>-8.2553100000000001E-3</v>
      </c>
      <c r="FG15" s="8">
        <v>-5.59766E-3</v>
      </c>
      <c r="FH15" s="8">
        <v>1.4553824E-2</v>
      </c>
      <c r="FI15" s="10">
        <v>3.3347200000000002E-6</v>
      </c>
      <c r="FJ15" s="10">
        <v>-2.8405000000000002E-6</v>
      </c>
      <c r="FM15" s="1"/>
      <c r="FO15" s="8">
        <v>1.699262E-2</v>
      </c>
      <c r="FP15" s="8">
        <v>-3.18914E-3</v>
      </c>
      <c r="FQ15" s="8">
        <v>-8.4210999999999997E-4</v>
      </c>
      <c r="FR15" s="8">
        <v>1.2442190000000001E-2</v>
      </c>
      <c r="FS15" s="10">
        <v>5.3198500000000002E-5</v>
      </c>
      <c r="FT15" s="8">
        <v>-1.4864199999999999E-4</v>
      </c>
      <c r="FW15" s="1"/>
      <c r="FY15" s="8">
        <v>3.6476450000000001E-2</v>
      </c>
      <c r="FZ15" s="8">
        <v>-3.7753999999999999E-3</v>
      </c>
      <c r="GA15" s="8">
        <v>-3.1656399999999999E-3</v>
      </c>
      <c r="GB15" s="8">
        <v>2.2497571000000001E-2</v>
      </c>
      <c r="GC15" s="10">
        <v>2.1331600000000001E-5</v>
      </c>
      <c r="GD15" s="10">
        <v>-7.5213499999999994E-5</v>
      </c>
      <c r="GG15" s="1"/>
      <c r="GI15" s="8">
        <v>2.134078E-2</v>
      </c>
      <c r="GJ15" s="8">
        <v>-6.9297400000000002E-3</v>
      </c>
      <c r="GK15" s="8">
        <v>-3.4349900000000002E-3</v>
      </c>
      <c r="GL15" s="8">
        <v>8.6894020000000006E-3</v>
      </c>
      <c r="GM15" s="10">
        <v>-5.24688E-6</v>
      </c>
      <c r="GN15" s="10">
        <v>-4.6092199999999999E-5</v>
      </c>
      <c r="GQ15" s="1"/>
      <c r="GS15" s="8">
        <v>2.1445680000000002E-2</v>
      </c>
      <c r="GT15" s="8">
        <v>2.8868999999999998E-4</v>
      </c>
      <c r="GU15" s="8">
        <v>-1.85042E-3</v>
      </c>
      <c r="GV15" s="8">
        <v>-6.7147409999999998E-3</v>
      </c>
      <c r="GW15" s="10">
        <v>7.3802399999999997E-5</v>
      </c>
      <c r="GX15" s="10">
        <v>-8.5153600000000004E-5</v>
      </c>
      <c r="HA15" s="1"/>
      <c r="HC15" s="8">
        <v>-1.664937E-2</v>
      </c>
      <c r="HD15" s="8">
        <v>7.08108E-3</v>
      </c>
      <c r="HE15" s="8">
        <v>2.85235E-3</v>
      </c>
      <c r="HF15" s="8">
        <v>4.5560039999999998E-3</v>
      </c>
      <c r="HG15" s="10">
        <v>2.8403199999999999E-5</v>
      </c>
      <c r="HH15" s="10">
        <v>3.5390599999999999E-6</v>
      </c>
      <c r="HK15" s="1"/>
      <c r="HM15" s="8">
        <v>2.6950199999999998E-3</v>
      </c>
      <c r="HN15" s="8">
        <v>3.28941E-3</v>
      </c>
      <c r="HO15" s="8">
        <v>-8.3557E-4</v>
      </c>
      <c r="HP15" s="8">
        <v>2.9926616E-2</v>
      </c>
      <c r="HQ15" s="10">
        <v>-8.3776999999999994E-5</v>
      </c>
      <c r="HR15" s="10">
        <v>1.9607899999999999E-5</v>
      </c>
      <c r="HU15" s="1"/>
      <c r="HW15" s="8">
        <v>-3.5303999999999999E-4</v>
      </c>
      <c r="HX15" s="8">
        <v>8.2591999999999995E-4</v>
      </c>
      <c r="HY15" s="8">
        <v>-5.3930000000000004E-4</v>
      </c>
      <c r="HZ15" s="8">
        <v>2.0575836E-2</v>
      </c>
      <c r="IA15" s="10">
        <v>-3.0457500000000001E-5</v>
      </c>
      <c r="IB15" s="10">
        <v>-1.8374999999999999E-5</v>
      </c>
      <c r="IE15" s="1"/>
      <c r="IG15" s="8">
        <v>-5.1068099999999998E-3</v>
      </c>
      <c r="IH15" s="8">
        <v>-3.5173000000000002E-4</v>
      </c>
      <c r="II15" s="8">
        <v>1.6940600000000001E-3</v>
      </c>
      <c r="IJ15" s="8">
        <v>3.1218531000000001E-2</v>
      </c>
      <c r="IK15" s="8">
        <v>2.13258E-4</v>
      </c>
      <c r="IL15" s="8">
        <v>-1.05605E-4</v>
      </c>
      <c r="IN15" s="8" t="s">
        <v>170</v>
      </c>
      <c r="IO15" s="10" t="s">
        <v>20</v>
      </c>
      <c r="IP15" s="1"/>
      <c r="IQ15" s="8" t="s">
        <v>170</v>
      </c>
      <c r="IR15" s="8" t="s">
        <v>21</v>
      </c>
      <c r="IV15" s="8">
        <v>0.1804</v>
      </c>
      <c r="IW15" s="8">
        <f t="shared" si="0"/>
        <v>0.20404921225053724</v>
      </c>
      <c r="IX15" s="8">
        <f t="shared" si="1"/>
        <v>0.17644220724029228</v>
      </c>
      <c r="IY15" s="8">
        <f t="shared" si="2"/>
        <v>0.20864060454078678</v>
      </c>
      <c r="IZ15" s="8">
        <f t="shared" si="3"/>
        <v>0.23947074466244384</v>
      </c>
      <c r="JA15" s="8">
        <f t="shared" si="4"/>
        <v>0.20404921225053724</v>
      </c>
      <c r="JB15" s="8">
        <f t="shared" si="5"/>
        <v>0.11483466173143714</v>
      </c>
      <c r="JC15" s="8">
        <f t="shared" si="6"/>
        <v>0.11762124062688746</v>
      </c>
      <c r="JD15" s="8">
        <f t="shared" si="7"/>
        <v>8.0903962829227724E-2</v>
      </c>
      <c r="JE15" s="8">
        <f t="shared" si="8"/>
        <v>0.11243520239691857</v>
      </c>
      <c r="JF15" s="8">
        <f t="shared" si="9"/>
        <v>8.1632222976250682E-2</v>
      </c>
      <c r="JG15" s="8">
        <f t="shared" si="10"/>
        <v>0.19055792606417835</v>
      </c>
      <c r="JH15" s="8">
        <f t="shared" si="11"/>
        <v>0.16154244662977765</v>
      </c>
      <c r="JI15" s="8">
        <f t="shared" si="12"/>
        <v>0.1839172198981433</v>
      </c>
      <c r="JJ15" s="8">
        <f t="shared" si="13"/>
        <v>0.13311416243806756</v>
      </c>
      <c r="JK15" s="8">
        <f t="shared" si="14"/>
        <v>0.16157055147148836</v>
      </c>
      <c r="JL15" s="8">
        <f t="shared" si="15"/>
        <v>0.10654455766757867</v>
      </c>
      <c r="JM15" s="8">
        <f t="shared" si="16"/>
        <v>0.11870673793685504</v>
      </c>
      <c r="JN15" s="8">
        <f t="shared" si="17"/>
        <v>0.10871850867189421</v>
      </c>
      <c r="JO15" s="8">
        <f t="shared" si="18"/>
        <v>0.11796270815479268</v>
      </c>
      <c r="JP15" s="8">
        <f t="shared" si="19"/>
        <v>0.11260919994145717</v>
      </c>
      <c r="JQ15" s="8">
        <f t="shared" si="20"/>
        <v>0.12247286410019949</v>
      </c>
      <c r="JR15" s="8">
        <f t="shared" si="21"/>
        <v>7.9919310943196209E-2</v>
      </c>
      <c r="JS15" s="8">
        <f t="shared" si="22"/>
        <v>5.4709964220794972E-2</v>
      </c>
      <c r="JT15" s="8">
        <f t="shared" si="23"/>
        <v>4.959892008983717E-2</v>
      </c>
      <c r="JU15" s="24">
        <f t="shared" si="24"/>
        <v>5.18606759372187E-2</v>
      </c>
      <c r="JV15" s="28">
        <f t="shared" si="25"/>
        <v>0.13175540102683192</v>
      </c>
      <c r="JW15" s="31"/>
      <c r="JX15" s="32">
        <f t="shared" si="26"/>
        <v>5.3077461395813735E-2</v>
      </c>
      <c r="JY15" s="33">
        <f t="shared" si="27"/>
        <v>1.0615492279162747E-2</v>
      </c>
      <c r="JZ15" s="26">
        <f t="shared" si="28"/>
        <v>0.10954657257481996</v>
      </c>
      <c r="KB15" s="8">
        <v>0.1804</v>
      </c>
      <c r="KC15" s="8">
        <f t="shared" si="29"/>
        <v>1.3435946128439839E-4</v>
      </c>
      <c r="KD15" s="8">
        <f t="shared" si="30"/>
        <v>6.543376405832857E-3</v>
      </c>
      <c r="KE15" s="8">
        <f t="shared" si="31"/>
        <v>1.1358226408901533E-3</v>
      </c>
      <c r="KF15" s="8">
        <f t="shared" si="32"/>
        <v>-1.5576658246146166E-2</v>
      </c>
      <c r="KG15" s="8">
        <f t="shared" si="33"/>
        <v>1.3435946128439839E-4</v>
      </c>
      <c r="KH15" s="8">
        <f t="shared" si="34"/>
        <v>-5.9545930816254006E-2</v>
      </c>
      <c r="KI15" s="8">
        <f t="shared" si="35"/>
        <v>-4.1342250150081132E-2</v>
      </c>
      <c r="KJ15" s="8">
        <f t="shared" si="36"/>
        <v>-3.4610372092338131E-2</v>
      </c>
      <c r="KK15" s="8">
        <f t="shared" si="37"/>
        <v>-3.5901922374836866E-2</v>
      </c>
      <c r="KL15" s="8">
        <f t="shared" si="38"/>
        <v>-3.2178316545790238E-2</v>
      </c>
      <c r="KM15" s="8">
        <f t="shared" si="39"/>
        <v>1.5035424690656161E-3</v>
      </c>
      <c r="KN15" s="8">
        <f t="shared" si="40"/>
        <v>-2.4879521837299998E-3</v>
      </c>
      <c r="KO15" s="8">
        <f t="shared" si="41"/>
        <v>6.2580290716828003E-3</v>
      </c>
      <c r="KP15" s="8">
        <f t="shared" si="42"/>
        <v>-3.0439252780931994E-3</v>
      </c>
      <c r="KQ15" s="8">
        <f t="shared" si="43"/>
        <v>-3.2526286504448391E-3</v>
      </c>
      <c r="KR15" s="8">
        <f t="shared" si="44"/>
        <v>-4.3176248036111411E-3</v>
      </c>
      <c r="KS15" s="8">
        <f t="shared" si="45"/>
        <v>-1.8953808441406192E-2</v>
      </c>
      <c r="KT15" s="8">
        <f t="shared" si="46"/>
        <v>-1.2718070801569933E-2</v>
      </c>
      <c r="KU15" s="8">
        <f t="shared" si="47"/>
        <v>-1.1361079639975204E-2</v>
      </c>
      <c r="KV15" s="8">
        <f t="shared" si="48"/>
        <v>-1.5002127585999885E-2</v>
      </c>
      <c r="KW15" s="8">
        <f t="shared" si="49"/>
        <v>-3.030151638729931E-4</v>
      </c>
      <c r="KX15" s="8">
        <f t="shared" si="50"/>
        <v>8.150329587049145E-3</v>
      </c>
      <c r="KY15" s="8">
        <f t="shared" si="51"/>
        <v>3.3197232433521541E-3</v>
      </c>
      <c r="KZ15" s="8">
        <f t="shared" si="52"/>
        <v>8.1274457226345484E-4</v>
      </c>
      <c r="LA15" s="24">
        <f t="shared" si="53"/>
        <v>-8.5169485157236911E-4</v>
      </c>
      <c r="LB15" s="28">
        <f t="shared" si="54"/>
        <v>-1.0538203628520693E-2</v>
      </c>
      <c r="LC15" s="31"/>
      <c r="LD15" s="32">
        <f t="shared" si="55"/>
        <v>1.7473505054672295E-2</v>
      </c>
      <c r="LE15" s="33">
        <f t="shared" si="56"/>
        <v>3.4947010109344589E-3</v>
      </c>
      <c r="LF15" s="26">
        <f t="shared" si="57"/>
        <v>3.6063567082338148E-2</v>
      </c>
      <c r="LH15" s="8">
        <v>0.1804</v>
      </c>
      <c r="LI15" s="8">
        <f t="shared" si="58"/>
        <v>2.2795569497378571E-2</v>
      </c>
      <c r="LJ15" s="8">
        <f t="shared" si="59"/>
        <v>3.1963512141608709E-3</v>
      </c>
      <c r="LK15" s="8">
        <f t="shared" si="60"/>
        <v>-1.0024726706335653E-2</v>
      </c>
      <c r="LL15" s="8">
        <f t="shared" si="61"/>
        <v>6.8827340176176085E-3</v>
      </c>
      <c r="LM15" s="8">
        <f t="shared" si="62"/>
        <v>2.2795569497378571E-2</v>
      </c>
      <c r="LN15" s="8">
        <f t="shared" si="63"/>
        <v>-6.0872014341857052E-4</v>
      </c>
      <c r="LO15" s="8">
        <f t="shared" si="64"/>
        <v>-7.384491838149927E-4</v>
      </c>
      <c r="LP15" s="8">
        <f t="shared" si="65"/>
        <v>-9.8225953224129747E-3</v>
      </c>
      <c r="LQ15" s="8">
        <f t="shared" si="66"/>
        <v>-7.5173083145394694E-3</v>
      </c>
      <c r="LR15" s="8">
        <f t="shared" si="67"/>
        <v>1.5196738017446802E-3</v>
      </c>
      <c r="LS15" s="8">
        <f t="shared" si="68"/>
        <v>-3.9998630734999407E-3</v>
      </c>
      <c r="LT15" s="8">
        <f t="shared" si="69"/>
        <v>-8.3227379689771331E-3</v>
      </c>
      <c r="LU15" s="8">
        <f t="shared" si="70"/>
        <v>-4.7643338689399711E-3</v>
      </c>
      <c r="LV15" s="8">
        <f t="shared" si="71"/>
        <v>2.65441163689963E-4</v>
      </c>
      <c r="LW15" s="8">
        <f t="shared" si="72"/>
        <v>-1.0919136243379778E-2</v>
      </c>
      <c r="LX15" s="8">
        <f t="shared" si="73"/>
        <v>-8.8118150032109009E-5</v>
      </c>
      <c r="LY15" s="8">
        <f t="shared" si="74"/>
        <v>-4.8645646816808212E-3</v>
      </c>
      <c r="LZ15" s="8">
        <f t="shared" si="75"/>
        <v>1.8663701217989108E-3</v>
      </c>
      <c r="MA15" s="8">
        <f t="shared" si="76"/>
        <v>-1.472086227847644E-3</v>
      </c>
      <c r="MB15" s="8">
        <f t="shared" si="77"/>
        <v>8.7951444957120456E-4</v>
      </c>
      <c r="MC15" s="8">
        <f t="shared" si="78"/>
        <v>-2.4007911312203404E-3</v>
      </c>
      <c r="MD15" s="8">
        <f t="shared" si="79"/>
        <v>2.3020175579877267E-3</v>
      </c>
      <c r="ME15" s="8">
        <f t="shared" si="80"/>
        <v>-2.0536031537748949E-3</v>
      </c>
      <c r="MF15" s="8">
        <f t="shared" si="81"/>
        <v>-1.9364350927667806E-3</v>
      </c>
      <c r="MG15" s="24">
        <f t="shared" si="82"/>
        <v>1.2910632171211612E-3</v>
      </c>
      <c r="MH15" s="28">
        <f t="shared" si="83"/>
        <v>-2.2956658896767241E-4</v>
      </c>
      <c r="MI15" s="31"/>
      <c r="MJ15" s="32">
        <f t="shared" si="84"/>
        <v>8.2419588686424971E-3</v>
      </c>
      <c r="MK15" s="33">
        <f t="shared" si="85"/>
        <v>1.6483917737284994E-3</v>
      </c>
      <c r="ML15" s="26">
        <f t="shared" si="86"/>
        <v>1.7010578908991249E-2</v>
      </c>
      <c r="MN15" s="8">
        <v>0.1804</v>
      </c>
      <c r="MO15" s="8">
        <f t="shared" si="87"/>
        <v>1.1155637136337431E-4</v>
      </c>
      <c r="MP15" s="8">
        <f t="shared" si="88"/>
        <v>3.3466955018198049E-4</v>
      </c>
      <c r="MQ15" s="8">
        <f t="shared" si="89"/>
        <v>2.5754126292445827E-4</v>
      </c>
      <c r="MR15" s="8">
        <f t="shared" si="90"/>
        <v>-1.5157092646398898E-5</v>
      </c>
      <c r="MS15" s="8">
        <f t="shared" si="91"/>
        <v>1.1155637136337431E-4</v>
      </c>
      <c r="MT15" s="8">
        <f t="shared" si="92"/>
        <v>3.6912374580823143E-3</v>
      </c>
      <c r="MU15" s="8">
        <f t="shared" si="93"/>
        <v>3.271065245623015E-4</v>
      </c>
      <c r="MV15" s="8">
        <f t="shared" si="94"/>
        <v>9.2798831875636801E-4</v>
      </c>
      <c r="MW15" s="8">
        <f t="shared" si="95"/>
        <v>5.1839896915587544E-4</v>
      </c>
      <c r="MX15" s="8">
        <f t="shared" si="96"/>
        <v>1.7191721460968923E-4</v>
      </c>
      <c r="MY15" s="8">
        <f t="shared" si="97"/>
        <v>-2.5070083854114775E-5</v>
      </c>
      <c r="MZ15" s="8">
        <f t="shared" si="98"/>
        <v>1.6465260343315701E-4</v>
      </c>
      <c r="NA15" s="8">
        <f t="shared" si="99"/>
        <v>-7.8408524007258753E-5</v>
      </c>
      <c r="NB15" s="8">
        <f t="shared" si="100"/>
        <v>4.1241414857059116E-4</v>
      </c>
      <c r="NC15" s="8">
        <f t="shared" si="101"/>
        <v>1.4000181534675664E-4</v>
      </c>
      <c r="ND15" s="8">
        <f t="shared" si="102"/>
        <v>1.4249393214425536E-4</v>
      </c>
      <c r="NE15" s="8">
        <f t="shared" si="103"/>
        <v>2.039375278970989E-4</v>
      </c>
      <c r="NF15" s="8">
        <f t="shared" si="104"/>
        <v>2.3935399466707718E-4</v>
      </c>
      <c r="NG15" s="8">
        <f t="shared" si="105"/>
        <v>1.1327766022583611E-4</v>
      </c>
      <c r="NH15" s="8">
        <f t="shared" si="106"/>
        <v>5.7525707958303555E-5</v>
      </c>
      <c r="NI15" s="8">
        <f t="shared" si="107"/>
        <v>1.3419192079208925E-4</v>
      </c>
      <c r="NJ15" s="8">
        <f t="shared" si="108"/>
        <v>3.9618833141564953E-5</v>
      </c>
      <c r="NK15" s="8">
        <f t="shared" si="109"/>
        <v>4.3793934289196849E-6</v>
      </c>
      <c r="NL15" s="8">
        <f t="shared" si="110"/>
        <v>2.4348602857642595E-5</v>
      </c>
      <c r="NM15" s="24">
        <f t="shared" si="111"/>
        <v>2.927858944003055E-4</v>
      </c>
      <c r="NN15" s="28">
        <f t="shared" si="112"/>
        <v>3.3209273501422242E-4</v>
      </c>
      <c r="NO15" s="31"/>
      <c r="NP15" s="32">
        <f t="shared" si="113"/>
        <v>7.3037692712194229E-4</v>
      </c>
      <c r="NQ15" s="33">
        <f t="shared" si="114"/>
        <v>1.4607538542438846E-4</v>
      </c>
      <c r="NR15" s="26">
        <f t="shared" si="115"/>
        <v>1.5074249398869767E-3</v>
      </c>
      <c r="NT15" s="8">
        <v>0.1804</v>
      </c>
      <c r="NU15" s="8">
        <f t="shared" si="116"/>
        <v>-9.5450312080351508E-4</v>
      </c>
      <c r="NV15" s="8">
        <f t="shared" si="117"/>
        <v>-4.486368285335003E-5</v>
      </c>
      <c r="NW15" s="8">
        <f t="shared" si="118"/>
        <v>-4.5256364116776188E-5</v>
      </c>
      <c r="NX15" s="8">
        <f t="shared" si="119"/>
        <v>-3.6278229855658752E-4</v>
      </c>
      <c r="NY15" s="8">
        <f t="shared" si="120"/>
        <v>-9.5450312080351508E-4</v>
      </c>
      <c r="NZ15" s="8">
        <f t="shared" si="121"/>
        <v>-5.3157130298332549E-4</v>
      </c>
      <c r="OA15" s="8">
        <f t="shared" si="122"/>
        <v>-1.6411035568788141E-4</v>
      </c>
      <c r="OB15" s="8">
        <f t="shared" si="123"/>
        <v>2.8151583620435682E-4</v>
      </c>
      <c r="OC15" s="8">
        <f t="shared" si="124"/>
        <v>-3.8437809632596066E-4</v>
      </c>
      <c r="OD15" s="8">
        <f t="shared" si="125"/>
        <v>-9.174620284761523E-6</v>
      </c>
      <c r="OE15" s="8">
        <f t="shared" si="126"/>
        <v>-7.8943392418628997E-5</v>
      </c>
      <c r="OF15" s="8">
        <f t="shared" si="127"/>
        <v>-2.0126055916076661E-4</v>
      </c>
      <c r="OG15" s="8">
        <f t="shared" si="128"/>
        <v>-7.5253941180669295E-5</v>
      </c>
      <c r="OH15" s="8">
        <f t="shared" si="129"/>
        <v>-4.0126493801273977E-4</v>
      </c>
      <c r="OI15" s="8">
        <f t="shared" si="130"/>
        <v>-2.2486412131766034E-4</v>
      </c>
      <c r="OJ15" s="8">
        <f t="shared" si="131"/>
        <v>-3.8220251521649757E-5</v>
      </c>
      <c r="OK15" s="8">
        <f t="shared" si="132"/>
        <v>1.1923152247192474E-5</v>
      </c>
      <c r="OL15" s="8">
        <f t="shared" si="133"/>
        <v>-2.3724958909309235E-5</v>
      </c>
      <c r="OM15" s="8">
        <f t="shared" si="134"/>
        <v>-4.0294610649812106E-5</v>
      </c>
      <c r="ON15" s="8">
        <f t="shared" si="135"/>
        <v>-1.5261510244142777E-5</v>
      </c>
      <c r="OO15" s="8">
        <f t="shared" si="136"/>
        <v>-4.7528352740525079E-5</v>
      </c>
      <c r="OP15" s="8">
        <f t="shared" si="137"/>
        <v>-1.1029251818083471E-6</v>
      </c>
      <c r="OQ15" s="8">
        <f t="shared" si="138"/>
        <v>5.3151978474093379E-6</v>
      </c>
      <c r="OR15" s="8">
        <f t="shared" si="139"/>
        <v>-1.3622114236849072E-5</v>
      </c>
      <c r="OS15" s="24">
        <f t="shared" si="140"/>
        <v>-1.4267237898620534E-4</v>
      </c>
      <c r="OT15" s="28">
        <f t="shared" si="141"/>
        <v>-1.7825611322709923E-4</v>
      </c>
      <c r="OU15" s="31"/>
      <c r="OV15" s="32">
        <f t="shared" si="142"/>
        <v>2.8801443808355143E-4</v>
      </c>
      <c r="OW15" s="33">
        <f t="shared" si="143"/>
        <v>5.7602887616710284E-5</v>
      </c>
      <c r="OX15" s="26">
        <f t="shared" si="144"/>
        <v>5.9443299876064178E-4</v>
      </c>
    </row>
    <row r="16" spans="1:414" ht="14.45" x14ac:dyDescent="0.3">
      <c r="A16" s="8">
        <v>1.1509000000000001E-3</v>
      </c>
      <c r="B16" s="8">
        <v>5.1478100000000001E-3</v>
      </c>
      <c r="C16" s="8">
        <v>-3.2498599999999998E-3</v>
      </c>
      <c r="D16" s="10">
        <v>-1.0989600000000001E-5</v>
      </c>
      <c r="E16" s="10">
        <v>7.0059600000000003E-5</v>
      </c>
      <c r="F16" s="8">
        <v>-1.6066999999999999E-4</v>
      </c>
      <c r="I16" s="1"/>
      <c r="K16" s="8">
        <v>2.8171300000000002E-3</v>
      </c>
      <c r="L16" s="8">
        <v>4.9718000000000002E-3</v>
      </c>
      <c r="M16" s="8">
        <v>6.4681000000000001E-3</v>
      </c>
      <c r="N16" s="8">
        <v>9.8312989999999999E-3</v>
      </c>
      <c r="O16" s="8">
        <v>3.6779500000000003E-4</v>
      </c>
      <c r="P16" s="10">
        <v>4.7987700000000001E-5</v>
      </c>
      <c r="S16" s="1"/>
      <c r="U16" s="8">
        <v>9.5576900000000006E-3</v>
      </c>
      <c r="V16" s="8">
        <v>2.65826E-3</v>
      </c>
      <c r="W16" s="8">
        <v>-7.3880899999999999E-3</v>
      </c>
      <c r="X16" s="8">
        <v>4.7309939999999997E-3</v>
      </c>
      <c r="Y16" s="8">
        <v>1.7410799999999999E-4</v>
      </c>
      <c r="Z16" s="10">
        <v>2.8573700000000001E-5</v>
      </c>
      <c r="AC16" s="1"/>
      <c r="AE16" s="8">
        <v>9.5291200000000003E-3</v>
      </c>
      <c r="AF16" s="8">
        <v>-7.5395799999999997E-3</v>
      </c>
      <c r="AG16" s="8">
        <v>5.4791700000000002E-3</v>
      </c>
      <c r="AH16" s="8">
        <v>1.9566589999999999E-3</v>
      </c>
      <c r="AI16" s="8">
        <v>-2.28865E-4</v>
      </c>
      <c r="AJ16" s="8">
        <v>-3.4367399999999998E-4</v>
      </c>
      <c r="AM16" s="1"/>
      <c r="AO16" s="8">
        <v>1.1509000000000001E-3</v>
      </c>
      <c r="AP16" s="8">
        <v>5.1478100000000001E-3</v>
      </c>
      <c r="AQ16" s="8">
        <v>-3.2498599999999998E-3</v>
      </c>
      <c r="AR16" s="10">
        <v>-1.0989600000000001E-5</v>
      </c>
      <c r="AS16" s="10">
        <v>7.0059600000000003E-5</v>
      </c>
      <c r="AT16" s="8">
        <v>-1.6066999999999999E-4</v>
      </c>
      <c r="AW16" s="1"/>
      <c r="AY16" s="8">
        <v>2.423314E-2</v>
      </c>
      <c r="AZ16" s="8">
        <v>-1.1670430000000001E-2</v>
      </c>
      <c r="BA16" s="8">
        <v>-8.4101E-4</v>
      </c>
      <c r="BB16" s="8">
        <v>8.2723729999999995E-3</v>
      </c>
      <c r="BC16" s="8">
        <v>1.326144E-3</v>
      </c>
      <c r="BD16" s="10">
        <v>-9.6886500000000001E-5</v>
      </c>
      <c r="BG16" s="1"/>
      <c r="BI16" s="8">
        <v>-4.9448499999999998E-3</v>
      </c>
      <c r="BJ16" s="8">
        <v>1.48094E-3</v>
      </c>
      <c r="BK16" s="8">
        <v>-3.9553E-4</v>
      </c>
      <c r="BL16" s="8">
        <v>6.0472260000000002E-3</v>
      </c>
      <c r="BM16" s="10">
        <v>3.2827200000000003E-5</v>
      </c>
      <c r="BN16" s="10">
        <v>-7.9119899999999994E-5</v>
      </c>
      <c r="BQ16" s="1"/>
      <c r="BS16" s="8">
        <v>2.8995100000000001E-3</v>
      </c>
      <c r="BT16" s="8">
        <v>9.1085999999999999E-4</v>
      </c>
      <c r="BU16" s="8">
        <v>-5.4538399999999997E-3</v>
      </c>
      <c r="BV16" s="8">
        <v>1.7302023E-2</v>
      </c>
      <c r="BW16" s="8">
        <v>3.0070999999999999E-4</v>
      </c>
      <c r="BX16" s="8">
        <v>4.6167400000000003E-4</v>
      </c>
      <c r="CA16" s="1"/>
      <c r="CC16" s="8">
        <v>2.083223E-2</v>
      </c>
      <c r="CD16" s="8">
        <v>-6.1880900000000003E-3</v>
      </c>
      <c r="CE16" s="8">
        <v>-1.1073970000000001E-2</v>
      </c>
      <c r="CF16" s="8">
        <v>2.4599244999999999E-2</v>
      </c>
      <c r="CG16" s="8">
        <v>1.4602300000000001E-4</v>
      </c>
      <c r="CH16" s="8">
        <v>-2.6423899999999999E-4</v>
      </c>
      <c r="CK16" s="1"/>
      <c r="CM16" s="8">
        <v>9.48155E-3</v>
      </c>
      <c r="CN16" s="8">
        <v>-3.1744500000000001E-3</v>
      </c>
      <c r="CO16" s="8">
        <v>-5.2778999999999999E-4</v>
      </c>
      <c r="CP16" s="8">
        <v>1.1015949000000001E-2</v>
      </c>
      <c r="CQ16" s="10">
        <v>8.44009E-5</v>
      </c>
      <c r="CR16" s="10">
        <v>4.3033500000000001E-6</v>
      </c>
      <c r="CU16" s="1"/>
      <c r="CW16" s="8">
        <v>2.6226639999999999E-2</v>
      </c>
      <c r="CX16" s="8">
        <v>-2.6059999999999999E-4</v>
      </c>
      <c r="CY16" s="8">
        <v>-2.2515500000000002E-3</v>
      </c>
      <c r="CZ16" s="8">
        <v>3.0433745000000002E-2</v>
      </c>
      <c r="DA16" s="10">
        <v>1.5849799999999999E-5</v>
      </c>
      <c r="DB16" s="10">
        <v>-5.0282799999999999E-5</v>
      </c>
      <c r="DF16" s="1"/>
      <c r="DG16" s="8">
        <v>2.586548E-2</v>
      </c>
      <c r="DH16" s="8">
        <v>1.13039E-3</v>
      </c>
      <c r="DI16" s="8">
        <v>-4.8431999999999998E-3</v>
      </c>
      <c r="DJ16" s="8">
        <v>1.7817210999999999E-2</v>
      </c>
      <c r="DK16" s="8">
        <v>1.1275799999999999E-4</v>
      </c>
      <c r="DL16" s="8">
        <v>-1.31378E-4</v>
      </c>
      <c r="DO16" s="1"/>
      <c r="DQ16" s="8">
        <v>3.106273E-2</v>
      </c>
      <c r="DR16" s="8">
        <v>3.68272E-3</v>
      </c>
      <c r="DS16" s="8">
        <v>-1.85531E-3</v>
      </c>
      <c r="DT16" s="8">
        <v>1.8997407000000001E-2</v>
      </c>
      <c r="DU16" s="10">
        <v>-7.09229E-6</v>
      </c>
      <c r="DV16" s="10">
        <v>-8.1093099999999994E-6</v>
      </c>
      <c r="DZ16" s="1"/>
      <c r="EA16" s="8">
        <v>-3.2479800000000001E-3</v>
      </c>
      <c r="EB16" s="8">
        <v>-3.7357999999999998E-4</v>
      </c>
      <c r="EC16" s="8">
        <v>2.5398999999999999E-3</v>
      </c>
      <c r="ED16" s="8">
        <v>1.3176231E-2</v>
      </c>
      <c r="EE16" s="8">
        <v>3.3510400000000002E-4</v>
      </c>
      <c r="EF16" s="8">
        <v>-3.1767999999999998E-4</v>
      </c>
      <c r="EG16" s="1"/>
      <c r="EK16" s="8">
        <v>2.468476E-2</v>
      </c>
      <c r="EL16" s="8">
        <v>4.2389000000000001E-4</v>
      </c>
      <c r="EM16" s="8">
        <v>-5.6113700000000001E-3</v>
      </c>
      <c r="EN16" s="8">
        <v>1.6031549999999999E-2</v>
      </c>
      <c r="EO16" s="10">
        <v>7.2834000000000001E-5</v>
      </c>
      <c r="EP16" s="8">
        <v>-1.2905300000000001E-4</v>
      </c>
      <c r="ES16" s="1"/>
      <c r="EU16" s="8">
        <v>3.9168759999999997E-2</v>
      </c>
      <c r="EV16" s="8">
        <v>7.6999999999999996E-4</v>
      </c>
      <c r="EW16" s="8">
        <v>-2.56026E-3</v>
      </c>
      <c r="EX16" s="8">
        <v>4.6637883999999998E-2</v>
      </c>
      <c r="EY16" s="10">
        <v>9.6897800000000006E-5</v>
      </c>
      <c r="EZ16" s="10">
        <v>-6.3001299999999996E-5</v>
      </c>
      <c r="FC16" s="1"/>
      <c r="FE16" s="8">
        <v>3.2663310000000001E-2</v>
      </c>
      <c r="FF16" s="8">
        <v>-8.8417500000000007E-3</v>
      </c>
      <c r="FG16" s="8">
        <v>-5.6781699999999997E-3</v>
      </c>
      <c r="FH16" s="8">
        <v>1.8505839999999999E-2</v>
      </c>
      <c r="FI16" s="10">
        <v>1.7291300000000002E-5</v>
      </c>
      <c r="FJ16" s="10">
        <v>-4.7297400000000001E-6</v>
      </c>
      <c r="FM16" s="1"/>
      <c r="FO16" s="8">
        <v>1.7904819999999998E-2</v>
      </c>
      <c r="FP16" s="8">
        <v>-3.36623E-3</v>
      </c>
      <c r="FQ16" s="8">
        <v>-7.4881999999999998E-4</v>
      </c>
      <c r="FR16" s="8">
        <v>1.4529831999999999E-2</v>
      </c>
      <c r="FS16" s="10">
        <v>6.7136000000000002E-5</v>
      </c>
      <c r="FT16" s="8">
        <v>-1.4128900000000001E-4</v>
      </c>
      <c r="FW16" s="1"/>
      <c r="FY16" s="8">
        <v>3.9004299999999999E-2</v>
      </c>
      <c r="FZ16" s="8">
        <v>-4.14563E-3</v>
      </c>
      <c r="GA16" s="8">
        <v>-3.0100999999999999E-3</v>
      </c>
      <c r="GB16" s="8">
        <v>2.9600227E-2</v>
      </c>
      <c r="GC16" s="10">
        <v>2.9515299999999998E-5</v>
      </c>
      <c r="GD16" s="10">
        <v>-7.1750900000000004E-5</v>
      </c>
      <c r="GG16" s="1"/>
      <c r="GI16" s="8">
        <v>1.868011E-2</v>
      </c>
      <c r="GJ16" s="8">
        <v>-6.57882E-3</v>
      </c>
      <c r="GK16" s="8">
        <v>-3.6231200000000001E-3</v>
      </c>
      <c r="GL16" s="8">
        <v>1.0470421000000001E-2</v>
      </c>
      <c r="GM16" s="10">
        <v>-2.2923099999999999E-6</v>
      </c>
      <c r="GN16" s="10">
        <v>-4.4506399999999998E-5</v>
      </c>
      <c r="GQ16" s="1"/>
      <c r="GS16" s="8">
        <v>1.945436E-2</v>
      </c>
      <c r="GT16" s="8">
        <v>-9.843199999999999E-4</v>
      </c>
      <c r="GU16" s="8">
        <v>-9.8152999999999999E-4</v>
      </c>
      <c r="GV16" s="8">
        <v>-6.8467099999999998E-3</v>
      </c>
      <c r="GW16" s="8">
        <v>1.0372199999999999E-4</v>
      </c>
      <c r="GX16" s="10">
        <v>-6.4732899999999998E-5</v>
      </c>
      <c r="HA16" s="1"/>
      <c r="HC16" s="8">
        <v>-1.012599E-2</v>
      </c>
      <c r="HD16" s="8">
        <v>7.1950499999999997E-3</v>
      </c>
      <c r="HE16" s="8">
        <v>2.9157200000000001E-3</v>
      </c>
      <c r="HF16" s="8">
        <v>6.5841650000000003E-3</v>
      </c>
      <c r="HG16" s="10">
        <v>2.78814E-5</v>
      </c>
      <c r="HH16" s="10">
        <v>3.8288499999999998E-6</v>
      </c>
      <c r="HK16" s="1"/>
      <c r="HM16" s="8">
        <v>-1.70878E-3</v>
      </c>
      <c r="HN16" s="8">
        <v>3.4000599999999999E-3</v>
      </c>
      <c r="HO16" s="8">
        <v>-9.7506000000000003E-4</v>
      </c>
      <c r="HP16" s="8">
        <v>3.3142466000000002E-2</v>
      </c>
      <c r="HQ16" s="10">
        <v>-8.0385199999999997E-5</v>
      </c>
      <c r="HR16" s="10">
        <v>2.3880499999999999E-5</v>
      </c>
      <c r="HU16" s="1"/>
      <c r="HW16" s="8">
        <v>-1.7597299999999999E-3</v>
      </c>
      <c r="HX16" s="8">
        <v>8.4734999999999997E-4</v>
      </c>
      <c r="HY16" s="8">
        <v>-5.9769000000000001E-4</v>
      </c>
      <c r="HZ16" s="8">
        <v>2.2200715999999999E-2</v>
      </c>
      <c r="IA16" s="10">
        <v>-2.9010099999999999E-5</v>
      </c>
      <c r="IB16" s="10">
        <v>-1.4437700000000001E-5</v>
      </c>
      <c r="IE16" s="1"/>
      <c r="IG16" s="8">
        <v>-5.9564800000000001E-3</v>
      </c>
      <c r="IH16" s="8">
        <v>-3.5220999999999999E-4</v>
      </c>
      <c r="II16" s="8">
        <v>1.67818E-3</v>
      </c>
      <c r="IJ16" s="8">
        <v>3.4821467000000002E-2</v>
      </c>
      <c r="IK16" s="8">
        <v>2.13191E-4</v>
      </c>
      <c r="IL16" s="8">
        <v>-1.03266E-4</v>
      </c>
      <c r="IN16" s="8" t="s">
        <v>160</v>
      </c>
      <c r="IO16" s="10" t="s">
        <v>22</v>
      </c>
      <c r="IP16" s="1"/>
      <c r="IQ16" s="8" t="s">
        <v>160</v>
      </c>
      <c r="IR16" s="8" t="s">
        <v>23</v>
      </c>
      <c r="IV16" s="8">
        <v>0.1968</v>
      </c>
      <c r="IW16" s="8">
        <f t="shared" si="0"/>
        <v>0.21922217960214302</v>
      </c>
      <c r="IX16" s="8">
        <f t="shared" si="1"/>
        <v>0.19038546171295218</v>
      </c>
      <c r="IY16" s="8">
        <f t="shared" si="2"/>
        <v>0.22200456099697696</v>
      </c>
      <c r="IZ16" s="8">
        <f t="shared" si="3"/>
        <v>0.25446355793695363</v>
      </c>
      <c r="JA16" s="8">
        <f t="shared" si="4"/>
        <v>0.21922217960214302</v>
      </c>
      <c r="JB16" s="8">
        <f t="shared" si="5"/>
        <v>0.10834321960845439</v>
      </c>
      <c r="JC16" s="8">
        <f t="shared" si="6"/>
        <v>0.11285334284428906</v>
      </c>
      <c r="JD16" s="8">
        <f t="shared" si="7"/>
        <v>7.6988024731224527E-2</v>
      </c>
      <c r="JE16" s="8">
        <f t="shared" si="8"/>
        <v>0.10819397975899164</v>
      </c>
      <c r="JF16" s="8">
        <f t="shared" si="9"/>
        <v>7.6574163074519822E-2</v>
      </c>
      <c r="JG16" s="8">
        <f t="shared" si="10"/>
        <v>0.2033480601840551</v>
      </c>
      <c r="JH16" s="8">
        <f t="shared" si="11"/>
        <v>0.17319015846510688</v>
      </c>
      <c r="JI16" s="8">
        <f t="shared" si="12"/>
        <v>0.19494305065446968</v>
      </c>
      <c r="JJ16" s="8">
        <f t="shared" si="13"/>
        <v>0.14341068450577255</v>
      </c>
      <c r="JK16" s="8">
        <f t="shared" si="14"/>
        <v>0.17136483105088321</v>
      </c>
      <c r="JL16" s="8">
        <f t="shared" si="15"/>
        <v>0.11843706287991627</v>
      </c>
      <c r="JM16" s="8">
        <f t="shared" si="16"/>
        <v>0.12970759064646961</v>
      </c>
      <c r="JN16" s="8">
        <f t="shared" si="17"/>
        <v>0.12068474626225988</v>
      </c>
      <c r="JO16" s="8">
        <f t="shared" si="18"/>
        <v>0.12940674365868868</v>
      </c>
      <c r="JP16" s="8">
        <f t="shared" si="19"/>
        <v>0.12346665450469764</v>
      </c>
      <c r="JQ16" s="8">
        <f t="shared" si="20"/>
        <v>0.1293539911234447</v>
      </c>
      <c r="JR16" s="8">
        <f t="shared" si="21"/>
        <v>8.6432728620063931E-2</v>
      </c>
      <c r="JS16" s="8">
        <f t="shared" si="22"/>
        <v>6.0224292287438731E-2</v>
      </c>
      <c r="JT16" s="8">
        <f t="shared" si="23"/>
        <v>5.4525179828641884E-2</v>
      </c>
      <c r="JU16" s="24">
        <f t="shared" si="24"/>
        <v>5.7209155969911329E-2</v>
      </c>
      <c r="JV16" s="28">
        <f t="shared" si="25"/>
        <v>0.13935822402041873</v>
      </c>
      <c r="JW16" s="31"/>
      <c r="JX16" s="32">
        <f t="shared" si="26"/>
        <v>5.7596611734046434E-2</v>
      </c>
      <c r="JY16" s="33">
        <f t="shared" si="27"/>
        <v>1.1519322346809286E-2</v>
      </c>
      <c r="JZ16" s="26">
        <f t="shared" si="28"/>
        <v>0.11887364695789843</v>
      </c>
      <c r="KB16" s="8">
        <v>0.1968</v>
      </c>
      <c r="KC16" s="8">
        <f t="shared" si="29"/>
        <v>5.8108610497788898E-5</v>
      </c>
      <c r="KD16" s="8">
        <f t="shared" si="30"/>
        <v>6.6708665330320709E-3</v>
      </c>
      <c r="KE16" s="8">
        <f t="shared" si="31"/>
        <v>1.1384454079373576E-3</v>
      </c>
      <c r="KF16" s="8">
        <f t="shared" si="32"/>
        <v>-1.568187034873391E-2</v>
      </c>
      <c r="KG16" s="8">
        <f t="shared" si="33"/>
        <v>5.8108610497788898E-5</v>
      </c>
      <c r="KH16" s="8">
        <f t="shared" si="34"/>
        <v>-6.0140614559594671E-2</v>
      </c>
      <c r="KI16" s="8">
        <f t="shared" si="35"/>
        <v>-4.2563843478100688E-2</v>
      </c>
      <c r="KJ16" s="8">
        <f t="shared" si="36"/>
        <v>-3.5382915257169044E-2</v>
      </c>
      <c r="KK16" s="8">
        <f t="shared" si="37"/>
        <v>-3.7017597687378438E-2</v>
      </c>
      <c r="KL16" s="8">
        <f t="shared" si="38"/>
        <v>-3.2844673278408065E-2</v>
      </c>
      <c r="KM16" s="8">
        <f t="shared" si="39"/>
        <v>1.4298210080490425E-3</v>
      </c>
      <c r="KN16" s="8">
        <f t="shared" si="40"/>
        <v>-2.9378694095982668E-3</v>
      </c>
      <c r="KO16" s="8">
        <f t="shared" si="41"/>
        <v>6.1273491439485673E-3</v>
      </c>
      <c r="KP16" s="8">
        <f t="shared" si="42"/>
        <v>-3.4180196317780461E-3</v>
      </c>
      <c r="KQ16" s="8">
        <f t="shared" si="43"/>
        <v>-4.0194978183344041E-3</v>
      </c>
      <c r="KR16" s="8">
        <f t="shared" si="44"/>
        <v>-4.6446297950203603E-3</v>
      </c>
      <c r="KS16" s="8">
        <f t="shared" si="45"/>
        <v>-1.9419678169297114E-2</v>
      </c>
      <c r="KT16" s="8">
        <f t="shared" si="46"/>
        <v>-1.3181025533102794E-2</v>
      </c>
      <c r="KU16" s="8">
        <f t="shared" si="47"/>
        <v>-1.1791170607397766E-2</v>
      </c>
      <c r="KV16" s="8">
        <f t="shared" si="48"/>
        <v>-1.5241536572308246E-2</v>
      </c>
      <c r="KW16" s="8">
        <f t="shared" si="49"/>
        <v>-3.0622869208040576E-4</v>
      </c>
      <c r="KX16" s="8">
        <f t="shared" si="50"/>
        <v>8.0613698523191862E-3</v>
      </c>
      <c r="KY16" s="8">
        <f t="shared" si="51"/>
        <v>3.2356805817646632E-3</v>
      </c>
      <c r="KZ16" s="8">
        <f t="shared" si="52"/>
        <v>8.3196914475633073E-4</v>
      </c>
      <c r="LA16" s="24">
        <f t="shared" si="53"/>
        <v>-8.4332310365172857E-4</v>
      </c>
      <c r="LB16" s="28">
        <f t="shared" si="54"/>
        <v>-1.0872911001966046E-2</v>
      </c>
      <c r="LC16" s="31"/>
      <c r="LD16" s="32">
        <f t="shared" si="55"/>
        <v>1.775129476782452E-2</v>
      </c>
      <c r="LE16" s="33">
        <f t="shared" si="56"/>
        <v>3.5502589535649038E-3</v>
      </c>
      <c r="LF16" s="26">
        <f t="shared" si="57"/>
        <v>3.6636897271313022E-2</v>
      </c>
      <c r="LH16" s="8">
        <v>0.1968</v>
      </c>
      <c r="LI16" s="8">
        <f t="shared" si="58"/>
        <v>2.321940521740366E-2</v>
      </c>
      <c r="LJ16" s="8">
        <f t="shared" si="59"/>
        <v>3.0671938456009215E-3</v>
      </c>
      <c r="LK16" s="8">
        <f t="shared" si="60"/>
        <v>-1.0220760929710589E-2</v>
      </c>
      <c r="LL16" s="8">
        <f t="shared" si="61"/>
        <v>7.0605953269372293E-3</v>
      </c>
      <c r="LM16" s="8">
        <f t="shared" si="62"/>
        <v>2.321940521740366E-2</v>
      </c>
      <c r="LN16" s="8">
        <f t="shared" si="63"/>
        <v>-5.8443108760193379E-4</v>
      </c>
      <c r="LO16" s="8">
        <f t="shared" si="64"/>
        <v>-7.6426774947298487E-4</v>
      </c>
      <c r="LP16" s="8">
        <f t="shared" si="65"/>
        <v>-9.9956477574264669E-3</v>
      </c>
      <c r="LQ16" s="8">
        <f t="shared" si="66"/>
        <v>-7.536424218488407E-3</v>
      </c>
      <c r="LR16" s="8">
        <f t="shared" si="67"/>
        <v>1.4184750487236074E-3</v>
      </c>
      <c r="LS16" s="8">
        <f t="shared" si="68"/>
        <v>-4.066447796358467E-3</v>
      </c>
      <c r="LT16" s="8">
        <f t="shared" si="69"/>
        <v>-8.3553407031240323E-3</v>
      </c>
      <c r="LU16" s="8">
        <f t="shared" si="70"/>
        <v>-4.7806918075502369E-3</v>
      </c>
      <c r="LV16" s="8">
        <f t="shared" si="71"/>
        <v>4.4880355911762005E-4</v>
      </c>
      <c r="LW16" s="8">
        <f t="shared" si="72"/>
        <v>-1.0638774812185829E-2</v>
      </c>
      <c r="LX16" s="8">
        <f t="shared" si="73"/>
        <v>7.5279584182134669E-5</v>
      </c>
      <c r="LY16" s="8">
        <f t="shared" si="74"/>
        <v>-4.9144979312195245E-3</v>
      </c>
      <c r="LZ16" s="8">
        <f t="shared" si="75"/>
        <v>2.0277430439378397E-3</v>
      </c>
      <c r="MA16" s="8">
        <f t="shared" si="76"/>
        <v>-1.4310949152782897E-3</v>
      </c>
      <c r="MB16" s="8">
        <f t="shared" si="77"/>
        <v>1.0321061050901446E-3</v>
      </c>
      <c r="MC16" s="8">
        <f t="shared" si="78"/>
        <v>-2.4542193636249887E-3</v>
      </c>
      <c r="MD16" s="8">
        <f t="shared" si="79"/>
        <v>2.2442051768061686E-3</v>
      </c>
      <c r="ME16" s="8">
        <f t="shared" si="80"/>
        <v>-2.155561857039539E-3</v>
      </c>
      <c r="MF16" s="8">
        <f t="shared" si="81"/>
        <v>-2.0569416708824144E-3</v>
      </c>
      <c r="MG16" s="24">
        <f t="shared" si="82"/>
        <v>1.2442293776128042E-3</v>
      </c>
      <c r="MH16" s="28">
        <f t="shared" si="83"/>
        <v>-1.959064438859165E-4</v>
      </c>
      <c r="MI16" s="31"/>
      <c r="MJ16" s="32">
        <f t="shared" si="84"/>
        <v>8.3570079967176872E-3</v>
      </c>
      <c r="MK16" s="33">
        <f t="shared" si="85"/>
        <v>1.6714015993435373E-3</v>
      </c>
      <c r="ML16" s="26">
        <f t="shared" si="86"/>
        <v>1.7248028804425632E-2</v>
      </c>
      <c r="MN16" s="8">
        <v>0.1968</v>
      </c>
      <c r="MO16" s="8">
        <f t="shared" si="87"/>
        <v>1.1312508839524951E-4</v>
      </c>
      <c r="MP16" s="8">
        <f t="shared" si="88"/>
        <v>3.302566212092008E-4</v>
      </c>
      <c r="MQ16" s="8">
        <f t="shared" si="89"/>
        <v>2.5984827839389504E-4</v>
      </c>
      <c r="MR16" s="8">
        <f t="shared" si="90"/>
        <v>-1.3594392475626697E-5</v>
      </c>
      <c r="MS16" s="8">
        <f t="shared" si="91"/>
        <v>1.1312508839524951E-4</v>
      </c>
      <c r="MT16" s="8">
        <f t="shared" si="92"/>
        <v>3.7383621916931035E-3</v>
      </c>
      <c r="MU16" s="8">
        <f t="shared" si="93"/>
        <v>3.3456138356749253E-4</v>
      </c>
      <c r="MV16" s="8">
        <f t="shared" si="94"/>
        <v>9.5152865279866277E-4</v>
      </c>
      <c r="MW16" s="8">
        <f t="shared" si="95"/>
        <v>5.2934697840563145E-4</v>
      </c>
      <c r="MX16" s="8">
        <f t="shared" si="96"/>
        <v>1.7519032822098263E-4</v>
      </c>
      <c r="MY16" s="8">
        <f t="shared" si="97"/>
        <v>-2.2431290507401544E-5</v>
      </c>
      <c r="MZ16" s="8">
        <f t="shared" si="98"/>
        <v>1.6822556736974885E-4</v>
      </c>
      <c r="NA16" s="8">
        <f t="shared" si="99"/>
        <v>-7.6600621694112225E-5</v>
      </c>
      <c r="NB16" s="8">
        <f t="shared" si="100"/>
        <v>4.1566078023437775E-4</v>
      </c>
      <c r="NC16" s="8">
        <f t="shared" si="101"/>
        <v>1.429035916432991E-4</v>
      </c>
      <c r="ND16" s="8">
        <f t="shared" si="102"/>
        <v>1.480547675756035E-4</v>
      </c>
      <c r="NE16" s="8">
        <f t="shared" si="103"/>
        <v>2.1372580088911791E-4</v>
      </c>
      <c r="NF16" s="8">
        <f t="shared" si="104"/>
        <v>2.4842644735556074E-4</v>
      </c>
      <c r="NG16" s="8">
        <f t="shared" si="105"/>
        <v>1.1964715984362102E-4</v>
      </c>
      <c r="NH16" s="8">
        <f t="shared" si="106"/>
        <v>5.959055176296338E-5</v>
      </c>
      <c r="NI16" s="8">
        <f t="shared" si="107"/>
        <v>1.3285369211218264E-4</v>
      </c>
      <c r="NJ16" s="8">
        <f t="shared" si="108"/>
        <v>4.0973045122603383E-5</v>
      </c>
      <c r="NK16" s="8">
        <f t="shared" si="109"/>
        <v>7.7002043587769549E-6</v>
      </c>
      <c r="NL16" s="8">
        <f t="shared" si="110"/>
        <v>2.5844606271682114E-5</v>
      </c>
      <c r="NM16" s="24">
        <f t="shared" si="111"/>
        <v>2.9357423961875556E-4</v>
      </c>
      <c r="NN16" s="28">
        <f t="shared" si="112"/>
        <v>3.3799595042242479E-4</v>
      </c>
      <c r="NO16" s="31"/>
      <c r="NP16" s="32">
        <f t="shared" si="113"/>
        <v>7.3968510420209055E-4</v>
      </c>
      <c r="NQ16" s="33">
        <f t="shared" si="114"/>
        <v>1.479370208404181E-4</v>
      </c>
      <c r="NR16" s="26">
        <f t="shared" si="115"/>
        <v>1.5266360865626946E-3</v>
      </c>
      <c r="NT16" s="8">
        <v>0.1968</v>
      </c>
      <c r="NU16" s="8">
        <f t="shared" si="116"/>
        <v>-9.5359391778994797E-4</v>
      </c>
      <c r="NV16" s="8">
        <f t="shared" si="117"/>
        <v>-5.0540799940623819E-5</v>
      </c>
      <c r="NW16" s="8">
        <f t="shared" si="118"/>
        <v>-5.4933644422639055E-5</v>
      </c>
      <c r="NX16" s="8">
        <f t="shared" si="119"/>
        <v>-3.6223786790092833E-4</v>
      </c>
      <c r="NY16" s="8">
        <f t="shared" si="120"/>
        <v>-9.5359391778994797E-4</v>
      </c>
      <c r="NZ16" s="8">
        <f t="shared" si="121"/>
        <v>-5.3679672173150602E-4</v>
      </c>
      <c r="OA16" s="8">
        <f t="shared" si="122"/>
        <v>-1.6536895020743776E-4</v>
      </c>
      <c r="OB16" s="8">
        <f t="shared" si="123"/>
        <v>2.7133282895451072E-4</v>
      </c>
      <c r="OC16" s="8">
        <f t="shared" si="124"/>
        <v>-3.8573224041032453E-4</v>
      </c>
      <c r="OD16" s="8">
        <f t="shared" si="125"/>
        <v>-8.7487337968350372E-6</v>
      </c>
      <c r="OE16" s="8">
        <f t="shared" si="126"/>
        <v>-7.5304295426409406E-5</v>
      </c>
      <c r="OF16" s="8">
        <f t="shared" si="127"/>
        <v>-2.0095670734694498E-4</v>
      </c>
      <c r="OG16" s="8">
        <f t="shared" si="128"/>
        <v>-7.5312814567874808E-5</v>
      </c>
      <c r="OH16" s="8">
        <f t="shared" si="129"/>
        <v>-3.9872927989444324E-4</v>
      </c>
      <c r="OI16" s="8">
        <f t="shared" si="130"/>
        <v>-2.2291889087508766E-4</v>
      </c>
      <c r="OJ16" s="8">
        <f t="shared" si="131"/>
        <v>-3.7483613903736054E-5</v>
      </c>
      <c r="OK16" s="8">
        <f t="shared" si="132"/>
        <v>9.8733017068469669E-6</v>
      </c>
      <c r="OL16" s="8">
        <f t="shared" si="133"/>
        <v>-2.3700438530783918E-5</v>
      </c>
      <c r="OM16" s="8">
        <f t="shared" si="134"/>
        <v>-4.0086434619021947E-5</v>
      </c>
      <c r="ON16" s="8">
        <f t="shared" si="135"/>
        <v>-1.477879087277058E-5</v>
      </c>
      <c r="OO16" s="8">
        <f t="shared" si="136"/>
        <v>-4.9860638610764293E-5</v>
      </c>
      <c r="OP16" s="8">
        <f t="shared" si="137"/>
        <v>-3.0009577044038861E-6</v>
      </c>
      <c r="OQ16" s="8">
        <f t="shared" si="138"/>
        <v>9.8972064885504034E-8</v>
      </c>
      <c r="OR16" s="8">
        <f t="shared" si="139"/>
        <v>-1.7807860805870439E-5</v>
      </c>
      <c r="OS16" s="24">
        <f t="shared" si="140"/>
        <v>-1.4749278830217079E-4</v>
      </c>
      <c r="OT16" s="28">
        <f t="shared" si="141"/>
        <v>-1.7990700810896921E-4</v>
      </c>
      <c r="OU16" s="31"/>
      <c r="OV16" s="32">
        <f t="shared" si="142"/>
        <v>2.867310669148115E-4</v>
      </c>
      <c r="OW16" s="33">
        <f t="shared" si="143"/>
        <v>5.7346213382962304E-5</v>
      </c>
      <c r="OX16" s="26">
        <f t="shared" si="144"/>
        <v>5.9178424900547947E-4</v>
      </c>
    </row>
    <row r="17" spans="1:414" ht="14.45" x14ac:dyDescent="0.3">
      <c r="A17" s="8">
        <v>2.3798999999999999E-3</v>
      </c>
      <c r="B17" s="8">
        <v>1.0204390000000001E-2</v>
      </c>
      <c r="C17" s="8">
        <v>-2.3146999999999998E-3</v>
      </c>
      <c r="D17" s="10">
        <v>-1.00788E-6</v>
      </c>
      <c r="E17" s="8">
        <v>-1.0427199999999999E-4</v>
      </c>
      <c r="F17" s="8">
        <v>-1.2842999999999999E-4</v>
      </c>
      <c r="I17" s="1"/>
      <c r="K17" s="8">
        <v>4.9554000000000004E-3</v>
      </c>
      <c r="L17" s="8">
        <v>4.9260199999999997E-3</v>
      </c>
      <c r="M17" s="8">
        <v>6.34047E-3</v>
      </c>
      <c r="N17" s="8">
        <v>1.2980251E-2</v>
      </c>
      <c r="O17" s="8">
        <v>3.6976700000000001E-4</v>
      </c>
      <c r="P17" s="10">
        <v>4.2471100000000001E-5</v>
      </c>
      <c r="S17" s="1"/>
      <c r="U17" s="8">
        <v>1.2554829999999999E-2</v>
      </c>
      <c r="V17" s="8">
        <v>2.4461999999999999E-3</v>
      </c>
      <c r="W17" s="8">
        <v>-7.3730799999999997E-3</v>
      </c>
      <c r="X17" s="8">
        <v>6.7390920000000003E-3</v>
      </c>
      <c r="Y17" s="8">
        <v>1.8673999999999999E-4</v>
      </c>
      <c r="Z17" s="10">
        <v>2.94807E-5</v>
      </c>
      <c r="AC17" s="1"/>
      <c r="AE17" s="8">
        <v>5.2708800000000004E-3</v>
      </c>
      <c r="AF17" s="8">
        <v>-7.2679399999999996E-3</v>
      </c>
      <c r="AG17" s="8">
        <v>6.11292E-3</v>
      </c>
      <c r="AH17" s="8">
        <v>2.6345190000000001E-3</v>
      </c>
      <c r="AI17" s="8">
        <v>-2.2071300000000001E-4</v>
      </c>
      <c r="AJ17" s="8">
        <v>-3.6270600000000002E-4</v>
      </c>
      <c r="AM17" s="1"/>
      <c r="AO17" s="8">
        <v>2.3798999999999999E-3</v>
      </c>
      <c r="AP17" s="8">
        <v>1.0204390000000001E-2</v>
      </c>
      <c r="AQ17" s="8">
        <v>-2.3146999999999998E-3</v>
      </c>
      <c r="AR17" s="10">
        <v>-1.00788E-6</v>
      </c>
      <c r="AS17" s="8">
        <v>-1.0427199999999999E-4</v>
      </c>
      <c r="AT17" s="8">
        <v>-1.2842999999999999E-4</v>
      </c>
      <c r="AW17" s="1"/>
      <c r="AY17" s="8">
        <v>2.423121E-2</v>
      </c>
      <c r="AZ17" s="8">
        <v>-1.166963E-2</v>
      </c>
      <c r="BA17" s="8">
        <v>-8.4088000000000001E-4</v>
      </c>
      <c r="BB17" s="8">
        <v>1.0277493E-2</v>
      </c>
      <c r="BC17" s="8">
        <v>1.439454E-3</v>
      </c>
      <c r="BD17" s="8">
        <v>-1.16154E-4</v>
      </c>
      <c r="BG17" s="1"/>
      <c r="BI17" s="8">
        <v>2.3625999999999999E-4</v>
      </c>
      <c r="BJ17" s="10">
        <v>-4.5695000000000002E-5</v>
      </c>
      <c r="BK17" s="8">
        <v>-9.1980999999999996E-4</v>
      </c>
      <c r="BL17" s="8">
        <v>7.4220889999999998E-3</v>
      </c>
      <c r="BM17" s="10">
        <v>4.4481099999999997E-5</v>
      </c>
      <c r="BN17" s="10">
        <v>-8.31151E-5</v>
      </c>
      <c r="BQ17" s="1"/>
      <c r="BS17" s="8">
        <v>1.225881E-2</v>
      </c>
      <c r="BT17" s="8">
        <v>-2.9886399999999999E-3</v>
      </c>
      <c r="BU17" s="8">
        <v>-7.9037799999999991E-3</v>
      </c>
      <c r="BV17" s="8">
        <v>2.1169032000000001E-2</v>
      </c>
      <c r="BW17" s="8">
        <v>3.5997399999999999E-4</v>
      </c>
      <c r="BX17" s="8">
        <v>4.2450700000000002E-4</v>
      </c>
      <c r="CA17" s="1"/>
      <c r="CC17" s="8">
        <v>2.6102770000000001E-2</v>
      </c>
      <c r="CD17" s="8">
        <v>-7.57633E-3</v>
      </c>
      <c r="CE17" s="8">
        <v>-1.2480339999999999E-2</v>
      </c>
      <c r="CF17" s="8">
        <v>2.7551198999999998E-2</v>
      </c>
      <c r="CG17" s="8">
        <v>1.6163500000000001E-4</v>
      </c>
      <c r="CH17" s="8">
        <v>-2.8005599999999999E-4</v>
      </c>
      <c r="CK17" s="1"/>
      <c r="CM17" s="8">
        <v>1.0426049999999999E-2</v>
      </c>
      <c r="CN17" s="8">
        <v>-3.4396000000000001E-3</v>
      </c>
      <c r="CO17" s="8">
        <v>-8.0586999999999998E-4</v>
      </c>
      <c r="CP17" s="8">
        <v>1.3228391000000001E-2</v>
      </c>
      <c r="CQ17" s="10">
        <v>8.8584699999999999E-5</v>
      </c>
      <c r="CR17" s="10">
        <v>-8.5159500000000002E-8</v>
      </c>
      <c r="CU17" s="1"/>
      <c r="CW17" s="8">
        <v>2.8000130000000002E-2</v>
      </c>
      <c r="CX17" s="8">
        <v>-2.0668999999999999E-4</v>
      </c>
      <c r="CY17" s="8">
        <v>-2.28357E-3</v>
      </c>
      <c r="CZ17" s="8">
        <v>3.4868372000000002E-2</v>
      </c>
      <c r="DA17" s="10">
        <v>1.2928100000000001E-5</v>
      </c>
      <c r="DB17" s="10">
        <v>-5.2022799999999999E-5</v>
      </c>
      <c r="DF17" s="1"/>
      <c r="DG17" s="8">
        <v>2.4721300000000002E-2</v>
      </c>
      <c r="DH17" s="8">
        <v>1.14748E-3</v>
      </c>
      <c r="DI17" s="8">
        <v>-4.7696099999999996E-3</v>
      </c>
      <c r="DJ17" s="8">
        <v>1.9761702999999999E-2</v>
      </c>
      <c r="DK17" s="8">
        <v>1.13746E-4</v>
      </c>
      <c r="DL17" s="8">
        <v>-1.3565100000000001E-4</v>
      </c>
      <c r="DO17" s="1"/>
      <c r="DQ17" s="8">
        <v>2.6208530000000001E-2</v>
      </c>
      <c r="DR17" s="8">
        <v>3.3740100000000002E-3</v>
      </c>
      <c r="DS17" s="8">
        <v>-1.68714E-3</v>
      </c>
      <c r="DT17" s="8">
        <v>1.9966228999999999E-2</v>
      </c>
      <c r="DU17" s="10">
        <v>-1.13262E-5</v>
      </c>
      <c r="DV17" s="10">
        <v>-1.0417200000000001E-5</v>
      </c>
      <c r="DZ17" s="1"/>
      <c r="EA17" s="8">
        <v>-1.79243E-3</v>
      </c>
      <c r="EB17" s="8">
        <v>-4.1811000000000002E-4</v>
      </c>
      <c r="EC17" s="8">
        <v>2.48548E-3</v>
      </c>
      <c r="ED17" s="8">
        <v>1.7326991E-2</v>
      </c>
      <c r="EE17" s="8">
        <v>3.3799200000000001E-4</v>
      </c>
      <c r="EF17" s="8">
        <v>-3.21214E-4</v>
      </c>
      <c r="EG17" s="1"/>
      <c r="EK17" s="8">
        <v>2.542442E-2</v>
      </c>
      <c r="EL17" s="8">
        <v>4.1047000000000002E-4</v>
      </c>
      <c r="EM17" s="8">
        <v>-5.7143300000000001E-3</v>
      </c>
      <c r="EN17" s="8">
        <v>1.8072741E-2</v>
      </c>
      <c r="EO17" s="10">
        <v>7.3714700000000001E-5</v>
      </c>
      <c r="EP17" s="8">
        <v>-1.3585999999999999E-4</v>
      </c>
      <c r="ES17" s="1"/>
      <c r="EU17" s="8">
        <v>5.00554E-2</v>
      </c>
      <c r="EV17" s="8">
        <v>-3.3414000000000002E-4</v>
      </c>
      <c r="EW17" s="8">
        <v>-1.9244799999999999E-3</v>
      </c>
      <c r="EX17" s="8">
        <v>5.9526364999999998E-2</v>
      </c>
      <c r="EY17" s="8">
        <v>1.0380899999999999E-4</v>
      </c>
      <c r="EZ17" s="10">
        <v>-5.8989400000000001E-5</v>
      </c>
      <c r="FC17" s="1"/>
      <c r="FE17" s="8">
        <v>3.9546350000000001E-2</v>
      </c>
      <c r="FF17" s="8">
        <v>-9.9035800000000004E-3</v>
      </c>
      <c r="FG17" s="8">
        <v>-5.5316899999999997E-3</v>
      </c>
      <c r="FH17" s="8">
        <v>2.2453949000000001E-2</v>
      </c>
      <c r="FI17" s="10">
        <v>3.09995E-5</v>
      </c>
      <c r="FJ17" s="10">
        <v>-2.8119199999999998E-6</v>
      </c>
      <c r="FM17" s="1"/>
      <c r="FO17" s="8">
        <v>1.7993370000000002E-2</v>
      </c>
      <c r="FP17" s="8">
        <v>-3.38134E-3</v>
      </c>
      <c r="FQ17" s="8">
        <v>-7.4058999999999995E-4</v>
      </c>
      <c r="FR17" s="8">
        <v>1.6602274E-2</v>
      </c>
      <c r="FS17" s="10">
        <v>7.9440300000000006E-5</v>
      </c>
      <c r="FT17" s="8">
        <v>-1.3457599999999999E-4</v>
      </c>
      <c r="FW17" s="1"/>
      <c r="FY17" s="8">
        <v>4.5946279999999999E-2</v>
      </c>
      <c r="FZ17" s="8">
        <v>-5.1552200000000003E-3</v>
      </c>
      <c r="GA17" s="8">
        <v>-2.5858999999999999E-3</v>
      </c>
      <c r="GB17" s="8">
        <v>3.7496086999999997E-2</v>
      </c>
      <c r="GC17" s="10">
        <v>3.76438E-5</v>
      </c>
      <c r="GD17" s="10">
        <v>-6.8308199999999998E-5</v>
      </c>
      <c r="GG17" s="1"/>
      <c r="GI17" s="8">
        <v>2.0754769999999999E-2</v>
      </c>
      <c r="GJ17" s="8">
        <v>-6.9068999999999997E-3</v>
      </c>
      <c r="GK17" s="8">
        <v>-3.4346200000000002E-3</v>
      </c>
      <c r="GL17" s="8">
        <v>1.2168905000000001E-2</v>
      </c>
      <c r="GM17" s="10">
        <v>1.23249E-6</v>
      </c>
      <c r="GN17" s="10">
        <v>-4.2479199999999998E-5</v>
      </c>
      <c r="GP17" s="1"/>
      <c r="GQ17" s="1"/>
      <c r="GS17" s="8">
        <v>1.4600780000000001E-2</v>
      </c>
      <c r="GT17" s="8">
        <v>-2.9399999999999999E-4</v>
      </c>
      <c r="GU17" s="8">
        <v>-1.4713599999999999E-3</v>
      </c>
      <c r="GV17" s="8">
        <v>-6.501115E-3</v>
      </c>
      <c r="GW17" s="8">
        <v>1.11916E-4</v>
      </c>
      <c r="GX17" s="10">
        <v>-5.8918500000000002E-5</v>
      </c>
      <c r="HA17" s="1"/>
      <c r="HC17" s="8">
        <v>-6.1458800000000003E-3</v>
      </c>
      <c r="HD17" s="8">
        <v>7.3611299999999996E-3</v>
      </c>
      <c r="HE17" s="8">
        <v>2.9693800000000002E-3</v>
      </c>
      <c r="HF17" s="8">
        <v>8.7119850000000002E-3</v>
      </c>
      <c r="HG17" s="10">
        <v>2.66359E-5</v>
      </c>
      <c r="HH17" s="10">
        <v>4.2301200000000001E-6</v>
      </c>
      <c r="HK17" s="1"/>
      <c r="HM17" s="8">
        <v>-1.17223E-3</v>
      </c>
      <c r="HN17" s="8">
        <v>3.3790700000000001E-3</v>
      </c>
      <c r="HO17" s="8">
        <v>-9.6261000000000003E-4</v>
      </c>
      <c r="HP17" s="8">
        <v>3.6147446999999999E-2</v>
      </c>
      <c r="HQ17" s="10">
        <v>-7.5110899999999999E-5</v>
      </c>
      <c r="HR17" s="10">
        <v>2.7013500000000001E-5</v>
      </c>
      <c r="HU17" s="1"/>
      <c r="HW17" s="8">
        <v>-5.9497500000000002E-3</v>
      </c>
      <c r="HX17" s="8">
        <v>1.0358100000000001E-3</v>
      </c>
      <c r="HY17" s="8">
        <v>-7.6048999999999995E-4</v>
      </c>
      <c r="HZ17" s="8">
        <v>2.3770738E-2</v>
      </c>
      <c r="IA17" s="10">
        <v>-2.4745499999999999E-5</v>
      </c>
      <c r="IB17" s="10">
        <v>-1.0753E-5</v>
      </c>
      <c r="IE17" s="1"/>
      <c r="IG17" s="8">
        <v>-8.6294500000000003E-3</v>
      </c>
      <c r="IH17" s="8">
        <v>-3.0843999999999999E-4</v>
      </c>
      <c r="II17" s="8">
        <v>1.58833E-3</v>
      </c>
      <c r="IJ17" s="8">
        <v>3.8674501E-2</v>
      </c>
      <c r="IK17" s="8">
        <v>2.1524700000000001E-4</v>
      </c>
      <c r="IL17" s="10">
        <v>-9.9057700000000005E-5</v>
      </c>
      <c r="IN17" s="8" t="s">
        <v>171</v>
      </c>
      <c r="IO17" s="10" t="s">
        <v>24</v>
      </c>
      <c r="IP17" s="1"/>
      <c r="IQ17" s="8" t="s">
        <v>171</v>
      </c>
      <c r="IR17" s="8" t="s">
        <v>25</v>
      </c>
      <c r="IV17" s="8">
        <v>0.2132</v>
      </c>
      <c r="IW17" s="8">
        <f t="shared" si="0"/>
        <v>0.23405102733453803</v>
      </c>
      <c r="IX17" s="8">
        <f t="shared" si="1"/>
        <v>0.20408803335865333</v>
      </c>
      <c r="IY17" s="8">
        <f t="shared" si="2"/>
        <v>0.23497881175530366</v>
      </c>
      <c r="IZ17" s="8">
        <f t="shared" si="3"/>
        <v>0.26882913568577904</v>
      </c>
      <c r="JA17" s="8">
        <f t="shared" si="4"/>
        <v>0.23405102733453803</v>
      </c>
      <c r="JB17" s="8">
        <f t="shared" si="5"/>
        <v>0.10094309609143048</v>
      </c>
      <c r="JC17" s="8">
        <f t="shared" si="6"/>
        <v>0.10694229954312164</v>
      </c>
      <c r="JD17" s="8">
        <f t="shared" si="7"/>
        <v>7.2336127755415772E-2</v>
      </c>
      <c r="JE17" s="8">
        <f t="shared" si="8"/>
        <v>0.10281597148009919</v>
      </c>
      <c r="JF17" s="8">
        <f t="shared" si="9"/>
        <v>7.0702632767342691E-2</v>
      </c>
      <c r="JG17" s="8">
        <f t="shared" si="10"/>
        <v>0.21531874080892557</v>
      </c>
      <c r="JH17" s="8">
        <f t="shared" si="11"/>
        <v>0.18400587522162862</v>
      </c>
      <c r="JI17" s="8">
        <f t="shared" si="12"/>
        <v>0.20517569453774243</v>
      </c>
      <c r="JJ17" s="8">
        <f t="shared" si="13"/>
        <v>0.15295452158195261</v>
      </c>
      <c r="JK17" s="8">
        <f t="shared" si="14"/>
        <v>0.18032690059877585</v>
      </c>
      <c r="JL17" s="8">
        <f t="shared" si="15"/>
        <v>0.13060982564482632</v>
      </c>
      <c r="JM17" s="8">
        <f t="shared" si="16"/>
        <v>0.14089602473077226</v>
      </c>
      <c r="JN17" s="8">
        <f t="shared" si="17"/>
        <v>0.13278369433464296</v>
      </c>
      <c r="JO17" s="8">
        <f t="shared" si="18"/>
        <v>0.14099564960593994</v>
      </c>
      <c r="JP17" s="8">
        <f t="shared" si="19"/>
        <v>0.13444087987261708</v>
      </c>
      <c r="JQ17" s="8">
        <f t="shared" si="20"/>
        <v>0.1357686182563026</v>
      </c>
      <c r="JR17" s="8">
        <f t="shared" si="21"/>
        <v>9.2593219040301808E-2</v>
      </c>
      <c r="JS17" s="8">
        <f t="shared" si="22"/>
        <v>6.5519015697792421E-2</v>
      </c>
      <c r="JT17" s="8">
        <f t="shared" si="23"/>
        <v>5.9272087690136421E-2</v>
      </c>
      <c r="JU17" s="24">
        <f t="shared" si="24"/>
        <v>6.2407717069521154E-2</v>
      </c>
      <c r="JV17" s="28">
        <f t="shared" si="25"/>
        <v>0.14651226511192403</v>
      </c>
      <c r="JW17" s="31"/>
      <c r="JX17" s="32">
        <f t="shared" si="26"/>
        <v>6.2554039657037389E-2</v>
      </c>
      <c r="JY17" s="33">
        <f t="shared" si="27"/>
        <v>1.2510807931407478E-2</v>
      </c>
      <c r="JZ17" s="26">
        <f t="shared" si="28"/>
        <v>0.12910528244815947</v>
      </c>
      <c r="KB17" s="8">
        <v>0.2132</v>
      </c>
      <c r="KC17" s="8">
        <f t="shared" si="29"/>
        <v>2.8238250583852154E-7</v>
      </c>
      <c r="KD17" s="8">
        <f t="shared" si="30"/>
        <v>6.7659200621595882E-3</v>
      </c>
      <c r="KE17" s="8">
        <f t="shared" si="31"/>
        <v>1.1560409226225822E-3</v>
      </c>
      <c r="KF17" s="8">
        <f t="shared" si="32"/>
        <v>-1.5721497348708861E-2</v>
      </c>
      <c r="KG17" s="8">
        <f t="shared" si="33"/>
        <v>2.8238250583852154E-7</v>
      </c>
      <c r="KH17" s="8">
        <f t="shared" si="34"/>
        <v>-6.0363374185023438E-2</v>
      </c>
      <c r="KI17" s="8">
        <f t="shared" si="35"/>
        <v>-4.3519574841601238E-2</v>
      </c>
      <c r="KJ17" s="8">
        <f t="shared" si="36"/>
        <v>-3.5898991493792685E-2</v>
      </c>
      <c r="KK17" s="8">
        <f t="shared" si="37"/>
        <v>-3.7900296740400165E-2</v>
      </c>
      <c r="KL17" s="8">
        <f t="shared" si="38"/>
        <v>-3.329995894591261E-2</v>
      </c>
      <c r="KM17" s="8">
        <f t="shared" si="39"/>
        <v>1.3277932492140744E-3</v>
      </c>
      <c r="KN17" s="8">
        <f t="shared" si="40"/>
        <v>-3.367125261418337E-3</v>
      </c>
      <c r="KO17" s="8">
        <f t="shared" si="41"/>
        <v>5.9469612187035212E-3</v>
      </c>
      <c r="KP17" s="8">
        <f t="shared" si="42"/>
        <v>-3.7759107926810202E-3</v>
      </c>
      <c r="KQ17" s="8">
        <f t="shared" si="43"/>
        <v>-4.7714693712232591E-3</v>
      </c>
      <c r="KR17" s="8">
        <f t="shared" si="44"/>
        <v>-4.9313768915395144E-3</v>
      </c>
      <c r="KS17" s="8">
        <f t="shared" si="45"/>
        <v>-1.9809354508736166E-2</v>
      </c>
      <c r="KT17" s="8">
        <f t="shared" si="46"/>
        <v>-1.3586183999201785E-2</v>
      </c>
      <c r="KU17" s="8">
        <f t="shared" si="47"/>
        <v>-1.2160671677774208E-2</v>
      </c>
      <c r="KV17" s="8">
        <f t="shared" si="48"/>
        <v>-1.5413289091470321E-2</v>
      </c>
      <c r="KW17" s="8">
        <f t="shared" si="49"/>
        <v>-3.0321857867308E-4</v>
      </c>
      <c r="KX17" s="8">
        <f t="shared" si="50"/>
        <v>7.9560208663869911E-3</v>
      </c>
      <c r="KY17" s="8">
        <f t="shared" si="51"/>
        <v>3.1492316880515933E-3</v>
      </c>
      <c r="KZ17" s="8">
        <f t="shared" si="52"/>
        <v>8.5853472871511103E-4</v>
      </c>
      <c r="LA17" s="24">
        <f t="shared" si="53"/>
        <v>-8.2551910390440671E-4</v>
      </c>
      <c r="LB17" s="28">
        <f t="shared" si="54"/>
        <v>-1.1139469813247838E-2</v>
      </c>
      <c r="LC17" s="31"/>
      <c r="LD17" s="32">
        <f t="shared" si="55"/>
        <v>1.7924395810746795E-2</v>
      </c>
      <c r="LE17" s="33">
        <f t="shared" si="56"/>
        <v>3.5848791621493591E-3</v>
      </c>
      <c r="LF17" s="26">
        <f t="shared" si="57"/>
        <v>3.6994160513800306E-2</v>
      </c>
      <c r="LH17" s="8">
        <v>0.2132</v>
      </c>
      <c r="LI17" s="8">
        <f t="shared" si="58"/>
        <v>2.3562616131865253E-2</v>
      </c>
      <c r="LJ17" s="8">
        <f t="shared" si="59"/>
        <v>2.96507166563858E-3</v>
      </c>
      <c r="LK17" s="8">
        <f t="shared" si="60"/>
        <v>-1.03841866354427E-2</v>
      </c>
      <c r="LL17" s="8">
        <f t="shared" si="61"/>
        <v>7.2466555142740082E-3</v>
      </c>
      <c r="LM17" s="8">
        <f t="shared" si="62"/>
        <v>2.3562616131865253E-2</v>
      </c>
      <c r="LN17" s="8">
        <f t="shared" si="63"/>
        <v>-5.6799942204032697E-4</v>
      </c>
      <c r="LO17" s="8">
        <f t="shared" si="64"/>
        <v>-8.093346726419765E-4</v>
      </c>
      <c r="LP17" s="8">
        <f t="shared" si="65"/>
        <v>-1.014898816104425E-2</v>
      </c>
      <c r="LQ17" s="8">
        <f t="shared" si="66"/>
        <v>-7.5787912672534794E-3</v>
      </c>
      <c r="LR17" s="8">
        <f t="shared" si="67"/>
        <v>1.2906803892623305E-3</v>
      </c>
      <c r="LS17" s="8">
        <f t="shared" si="68"/>
        <v>-4.1125706064014545E-3</v>
      </c>
      <c r="LT17" s="8">
        <f t="shared" si="69"/>
        <v>-8.35043623642533E-3</v>
      </c>
      <c r="LU17" s="8">
        <f t="shared" si="70"/>
        <v>-4.7612482518122785E-3</v>
      </c>
      <c r="LV17" s="8">
        <f t="shared" si="71"/>
        <v>6.4680777346981565E-4</v>
      </c>
      <c r="LW17" s="8">
        <f t="shared" si="72"/>
        <v>-1.0303622065646188E-2</v>
      </c>
      <c r="LX17" s="8">
        <f t="shared" si="73"/>
        <v>2.2421779815408891E-4</v>
      </c>
      <c r="LY17" s="8">
        <f t="shared" si="74"/>
        <v>-4.9498801306881593E-3</v>
      </c>
      <c r="LZ17" s="8">
        <f t="shared" si="75"/>
        <v>2.1769983879026049E-3</v>
      </c>
      <c r="MA17" s="8">
        <f t="shared" si="76"/>
        <v>-1.3952058245823356E-3</v>
      </c>
      <c r="MB17" s="8">
        <f t="shared" si="77"/>
        <v>1.1712550852721929E-3</v>
      </c>
      <c r="MC17" s="8">
        <f t="shared" si="78"/>
        <v>-2.5015195976179991E-3</v>
      </c>
      <c r="MD17" s="8">
        <f t="shared" si="79"/>
        <v>2.1890934332114351E-3</v>
      </c>
      <c r="ME17" s="8">
        <f t="shared" si="80"/>
        <v>-2.2483910757226757E-3</v>
      </c>
      <c r="MF17" s="8">
        <f t="shared" si="81"/>
        <v>-2.1701064794629127E-3</v>
      </c>
      <c r="MG17" s="24">
        <f t="shared" si="82"/>
        <v>1.1992492123545204E-3</v>
      </c>
      <c r="MH17" s="28">
        <f t="shared" si="83"/>
        <v>-1.6188075614047935E-4</v>
      </c>
      <c r="MI17" s="31"/>
      <c r="MJ17" s="32">
        <f t="shared" si="84"/>
        <v>8.4476736362538631E-3</v>
      </c>
      <c r="MK17" s="33">
        <f t="shared" si="85"/>
        <v>1.6895347272507725E-3</v>
      </c>
      <c r="ML17" s="26">
        <f t="shared" si="86"/>
        <v>1.7435153617864348E-2</v>
      </c>
      <c r="MN17" s="8">
        <v>0.2132</v>
      </c>
      <c r="MO17" s="8">
        <f t="shared" si="87"/>
        <v>1.14575877750255E-4</v>
      </c>
      <c r="MP17" s="8">
        <f t="shared" si="88"/>
        <v>3.2543492121500314E-4</v>
      </c>
      <c r="MQ17" s="8">
        <f t="shared" si="89"/>
        <v>2.6115958106501588E-4</v>
      </c>
      <c r="MR17" s="8">
        <f t="shared" si="90"/>
        <v>-1.3261318697781063E-5</v>
      </c>
      <c r="MS17" s="8">
        <f t="shared" si="91"/>
        <v>1.14575877750255E-4</v>
      </c>
      <c r="MT17" s="8">
        <f t="shared" si="92"/>
        <v>3.7692023283867181E-3</v>
      </c>
      <c r="MU17" s="8">
        <f t="shared" si="93"/>
        <v>3.3995120632054708E-4</v>
      </c>
      <c r="MV17" s="8">
        <f t="shared" si="94"/>
        <v>9.7010839887156513E-4</v>
      </c>
      <c r="MW17" s="8">
        <f t="shared" si="95"/>
        <v>5.3730254055646463E-4</v>
      </c>
      <c r="MX17" s="8">
        <f t="shared" si="96"/>
        <v>1.7781386026629247E-4</v>
      </c>
      <c r="MY17" s="8">
        <f t="shared" si="97"/>
        <v>-1.8996592082009349E-5</v>
      </c>
      <c r="MZ17" s="8">
        <f t="shared" si="98"/>
        <v>1.7181925122316936E-4</v>
      </c>
      <c r="NA17" s="8">
        <f t="shared" si="99"/>
        <v>-7.37236873082064E-5</v>
      </c>
      <c r="NB17" s="8">
        <f t="shared" si="100"/>
        <v>4.186752289066834E-4</v>
      </c>
      <c r="NC17" s="8">
        <f t="shared" si="101"/>
        <v>1.4550011468483806E-4</v>
      </c>
      <c r="ND17" s="8">
        <f t="shared" si="102"/>
        <v>1.532953887083097E-4</v>
      </c>
      <c r="NE17" s="8">
        <f t="shared" si="103"/>
        <v>2.221085316272262E-4</v>
      </c>
      <c r="NF17" s="8">
        <f t="shared" si="104"/>
        <v>2.5656019656456798E-4</v>
      </c>
      <c r="NG17" s="8">
        <f t="shared" si="105"/>
        <v>1.2542796473577231E-4</v>
      </c>
      <c r="NH17" s="8">
        <f t="shared" si="106"/>
        <v>6.1272456136606478E-5</v>
      </c>
      <c r="NI17" s="8">
        <f t="shared" si="107"/>
        <v>1.3117176469509248E-4</v>
      </c>
      <c r="NJ17" s="8">
        <f t="shared" si="108"/>
        <v>4.2198370444310337E-5</v>
      </c>
      <c r="NK17" s="8">
        <f t="shared" si="109"/>
        <v>1.0245912239154368E-5</v>
      </c>
      <c r="NL17" s="8">
        <f t="shared" si="110"/>
        <v>2.6632136755522635E-5</v>
      </c>
      <c r="NM17" s="24">
        <f t="shared" si="111"/>
        <v>2.9350451079206477E-4</v>
      </c>
      <c r="NN17" s="28">
        <f t="shared" si="112"/>
        <v>3.4250219286429767E-4</v>
      </c>
      <c r="NO17" s="31"/>
      <c r="NP17" s="32">
        <f t="shared" si="113"/>
        <v>7.4575434310112829E-4</v>
      </c>
      <c r="NQ17" s="33">
        <f t="shared" si="114"/>
        <v>1.4915086862022565E-4</v>
      </c>
      <c r="NR17" s="26">
        <f t="shared" si="115"/>
        <v>1.5391623887264186E-3</v>
      </c>
      <c r="NT17" s="8">
        <v>0.2132</v>
      </c>
      <c r="NU17" s="8">
        <f t="shared" si="116"/>
        <v>-9.5033146294151E-4</v>
      </c>
      <c r="NV17" s="8">
        <f t="shared" si="117"/>
        <v>-5.5814223154405251E-5</v>
      </c>
      <c r="NW17" s="8">
        <f t="shared" si="118"/>
        <v>-6.334986604169221E-5</v>
      </c>
      <c r="NX17" s="8">
        <f t="shared" si="119"/>
        <v>-3.6093641734714416E-4</v>
      </c>
      <c r="NY17" s="8">
        <f t="shared" si="120"/>
        <v>-9.5033146294151E-4</v>
      </c>
      <c r="NZ17" s="8">
        <f t="shared" si="121"/>
        <v>-5.3772797169989231E-4</v>
      </c>
      <c r="OA17" s="8">
        <f t="shared" si="122"/>
        <v>-1.6580371129241381E-4</v>
      </c>
      <c r="OB17" s="8">
        <f t="shared" si="123"/>
        <v>2.6243385532182938E-4</v>
      </c>
      <c r="OC17" s="8">
        <f t="shared" si="124"/>
        <v>-3.8537720698726132E-4</v>
      </c>
      <c r="OD17" s="8">
        <f t="shared" si="125"/>
        <v>-8.0794616741252923E-6</v>
      </c>
      <c r="OE17" s="8">
        <f t="shared" si="126"/>
        <v>-7.1106151015895759E-5</v>
      </c>
      <c r="OF17" s="8">
        <f t="shared" si="127"/>
        <v>-1.9992155832170927E-4</v>
      </c>
      <c r="OG17" s="8">
        <f t="shared" si="128"/>
        <v>-7.4669327886004019E-5</v>
      </c>
      <c r="OH17" s="8">
        <f t="shared" si="129"/>
        <v>-3.9535464797733921E-4</v>
      </c>
      <c r="OI17" s="8">
        <f t="shared" si="130"/>
        <v>-2.2004487316720509E-4</v>
      </c>
      <c r="OJ17" s="8">
        <f t="shared" si="131"/>
        <v>-3.6853274336623582E-5</v>
      </c>
      <c r="OK17" s="8">
        <f t="shared" si="132"/>
        <v>7.9434776625674366E-6</v>
      </c>
      <c r="OL17" s="8">
        <f t="shared" si="133"/>
        <v>-2.4112826385669153E-5</v>
      </c>
      <c r="OM17" s="8">
        <f t="shared" si="134"/>
        <v>-4.0050070908124551E-5</v>
      </c>
      <c r="ON17" s="8">
        <f t="shared" si="135"/>
        <v>-1.4427172273832247E-5</v>
      </c>
      <c r="OO17" s="8">
        <f t="shared" si="136"/>
        <v>-5.2268634416021698E-5</v>
      </c>
      <c r="OP17" s="8">
        <f t="shared" si="137"/>
        <v>-5.0535228220082297E-6</v>
      </c>
      <c r="OQ17" s="8">
        <f t="shared" si="138"/>
        <v>-5.5757167805975649E-6</v>
      </c>
      <c r="OR17" s="8">
        <f t="shared" si="139"/>
        <v>-2.2530838083160863E-5</v>
      </c>
      <c r="OS17" s="24">
        <f t="shared" si="140"/>
        <v>-1.5293927132993142E-4</v>
      </c>
      <c r="OT17" s="28">
        <f t="shared" si="141"/>
        <v>-1.8089129347198719E-4</v>
      </c>
      <c r="OU17" s="31"/>
      <c r="OV17" s="32">
        <f t="shared" si="142"/>
        <v>2.8471793449535385E-4</v>
      </c>
      <c r="OW17" s="33">
        <f t="shared" si="143"/>
        <v>5.6943586899070772E-5</v>
      </c>
      <c r="OX17" s="26">
        <f t="shared" si="144"/>
        <v>5.8762934500496079E-4</v>
      </c>
    </row>
    <row r="18" spans="1:414" ht="14.45" x14ac:dyDescent="0.3">
      <c r="A18" s="8">
        <v>2.56536E-3</v>
      </c>
      <c r="B18" s="8">
        <v>1.055943E-2</v>
      </c>
      <c r="C18" s="8">
        <v>-1.61656E-3</v>
      </c>
      <c r="D18" s="10">
        <v>-4.4652699999999999E-6</v>
      </c>
      <c r="E18" s="10">
        <v>-2.74225E-5</v>
      </c>
      <c r="F18" s="8">
        <v>-2.7954299999999999E-4</v>
      </c>
      <c r="K18" s="8">
        <v>1.371372E-2</v>
      </c>
      <c r="L18" s="8">
        <v>5.09801E-3</v>
      </c>
      <c r="M18" s="8">
        <v>6.1937199999999998E-3</v>
      </c>
      <c r="N18" s="8">
        <v>1.6094758000000001E-2</v>
      </c>
      <c r="O18" s="8">
        <v>3.67945E-4</v>
      </c>
      <c r="P18" s="10">
        <v>4.09162E-5</v>
      </c>
      <c r="S18" s="1"/>
      <c r="U18" s="8">
        <v>1.5732340000000001E-2</v>
      </c>
      <c r="V18" s="8">
        <v>2.38287E-3</v>
      </c>
      <c r="W18" s="8">
        <v>-7.3541099999999996E-3</v>
      </c>
      <c r="X18" s="8">
        <v>8.9576440000000007E-3</v>
      </c>
      <c r="Y18" s="8">
        <v>1.90306E-4</v>
      </c>
      <c r="Z18" s="10">
        <v>3.0552500000000003E-5</v>
      </c>
      <c r="AC18" s="1"/>
      <c r="AE18" s="8">
        <v>5.8527099999999997E-3</v>
      </c>
      <c r="AF18" s="8">
        <v>-7.3772799999999999E-3</v>
      </c>
      <c r="AG18" s="8">
        <v>5.9836200000000003E-3</v>
      </c>
      <c r="AH18" s="8">
        <v>3.5901510000000002E-3</v>
      </c>
      <c r="AI18" s="8">
        <v>-1.9731699999999999E-4</v>
      </c>
      <c r="AJ18" s="8">
        <v>-3.9037799999999998E-4</v>
      </c>
      <c r="AM18" s="1"/>
      <c r="AO18" s="8">
        <v>2.56536E-3</v>
      </c>
      <c r="AP18" s="8">
        <v>1.055943E-2</v>
      </c>
      <c r="AQ18" s="8">
        <v>-1.61656E-3</v>
      </c>
      <c r="AR18" s="10">
        <v>-4.4652699999999999E-6</v>
      </c>
      <c r="AS18" s="10">
        <v>-2.74225E-5</v>
      </c>
      <c r="AT18" s="8">
        <v>-2.7954299999999999E-4</v>
      </c>
      <c r="AY18" s="8">
        <v>2.1558020000000001E-2</v>
      </c>
      <c r="AZ18" s="8">
        <v>-1.052646E-2</v>
      </c>
      <c r="BA18" s="8">
        <v>-5.1119999999999996E-4</v>
      </c>
      <c r="BB18" s="8">
        <v>1.2344552999999999E-2</v>
      </c>
      <c r="BC18" s="8">
        <v>1.55562E-3</v>
      </c>
      <c r="BD18" s="8">
        <v>-1.4954500000000001E-4</v>
      </c>
      <c r="BG18" s="1"/>
      <c r="BI18" s="8">
        <v>5.0740000000000004E-3</v>
      </c>
      <c r="BJ18" s="8">
        <v>-1.6317700000000001E-3</v>
      </c>
      <c r="BK18" s="8">
        <v>-1.37105E-3</v>
      </c>
      <c r="BL18" s="8">
        <v>8.8205650000000007E-3</v>
      </c>
      <c r="BM18" s="10">
        <v>5.7340999999999999E-5</v>
      </c>
      <c r="BN18" s="10">
        <v>-8.6765400000000001E-5</v>
      </c>
      <c r="BQ18" s="1"/>
      <c r="BS18" s="8">
        <v>1.8037319999999999E-2</v>
      </c>
      <c r="BT18" s="8">
        <v>-5.0734300000000003E-3</v>
      </c>
      <c r="BU18" s="8">
        <v>-9.6698300000000008E-3</v>
      </c>
      <c r="BV18" s="8">
        <v>2.5843741E-2</v>
      </c>
      <c r="BW18" s="8">
        <v>4.1143000000000001E-4</v>
      </c>
      <c r="BX18" s="8">
        <v>3.8094700000000002E-4</v>
      </c>
      <c r="CA18" s="1"/>
      <c r="CC18" s="8">
        <v>3.0957539999999999E-2</v>
      </c>
      <c r="CD18" s="8">
        <v>-8.7042899999999999E-3</v>
      </c>
      <c r="CE18" s="8">
        <v>-1.367705E-2</v>
      </c>
      <c r="CF18" s="8">
        <v>3.0429952999999999E-2</v>
      </c>
      <c r="CG18" s="8">
        <v>1.7556200000000001E-4</v>
      </c>
      <c r="CH18" s="8">
        <v>-2.9483500000000002E-4</v>
      </c>
      <c r="CK18" s="1"/>
      <c r="CM18" s="8">
        <v>1.198712E-2</v>
      </c>
      <c r="CN18" s="8">
        <v>-3.85301E-3</v>
      </c>
      <c r="CO18" s="8">
        <v>-1.2620699999999999E-3</v>
      </c>
      <c r="CP18" s="8">
        <v>1.5577861E-2</v>
      </c>
      <c r="CQ18" s="10">
        <v>9.2546299999999999E-5</v>
      </c>
      <c r="CR18" s="10">
        <v>-4.45791E-6</v>
      </c>
      <c r="CU18" s="1"/>
      <c r="CW18" s="8">
        <v>3.4175759999999999E-2</v>
      </c>
      <c r="CX18" s="8">
        <v>-1.4045E-4</v>
      </c>
      <c r="CY18" s="8">
        <v>-2.4722400000000001E-3</v>
      </c>
      <c r="CZ18" s="8">
        <v>3.8986406000000001E-2</v>
      </c>
      <c r="DA18" s="10">
        <v>1.18923E-5</v>
      </c>
      <c r="DB18" s="10">
        <v>-5.4957899999999998E-5</v>
      </c>
      <c r="DF18" s="1"/>
      <c r="DG18" s="8">
        <v>1.9515270000000001E-2</v>
      </c>
      <c r="DH18" s="8">
        <v>1.19867E-3</v>
      </c>
      <c r="DI18" s="8">
        <v>-4.3706500000000002E-3</v>
      </c>
      <c r="DJ18" s="8">
        <v>2.1693140999999999E-2</v>
      </c>
      <c r="DK18" s="8">
        <v>1.14394E-4</v>
      </c>
      <c r="DL18" s="8">
        <v>-1.40739E-4</v>
      </c>
      <c r="DO18" s="1"/>
      <c r="DQ18" s="8">
        <v>3.1654910000000001E-2</v>
      </c>
      <c r="DR18" s="8">
        <v>4.2973000000000004E-3</v>
      </c>
      <c r="DS18" s="8">
        <v>-2.1718900000000001E-3</v>
      </c>
      <c r="DT18" s="8">
        <v>2.0859946000000001E-2</v>
      </c>
      <c r="DU18" s="10">
        <v>-2.2441599999999999E-5</v>
      </c>
      <c r="DV18" s="10">
        <v>-1.6256599999999999E-5</v>
      </c>
      <c r="DZ18" s="1"/>
      <c r="EA18" s="8">
        <v>1.7772300000000001E-3</v>
      </c>
      <c r="EB18" s="8">
        <v>-5.0456999999999998E-4</v>
      </c>
      <c r="EC18" s="8">
        <v>2.3651200000000001E-3</v>
      </c>
      <c r="ED18" s="8">
        <v>2.1358107000000001E-2</v>
      </c>
      <c r="EE18" s="8">
        <v>3.4027800000000001E-4</v>
      </c>
      <c r="EF18" s="8">
        <v>-3.24402E-4</v>
      </c>
      <c r="EG18" s="1"/>
      <c r="EK18" s="8">
        <v>2.674638E-2</v>
      </c>
      <c r="EL18" s="8">
        <v>3.7980000000000002E-4</v>
      </c>
      <c r="EM18" s="8">
        <v>-5.8705399999999996E-3</v>
      </c>
      <c r="EN18" s="8">
        <v>2.0118101999999999E-2</v>
      </c>
      <c r="EO18" s="10">
        <v>7.4846199999999995E-5</v>
      </c>
      <c r="EP18" s="8">
        <v>-1.4165200000000001E-4</v>
      </c>
      <c r="ES18" s="1"/>
      <c r="EU18" s="8">
        <v>6.0888749999999998E-2</v>
      </c>
      <c r="EV18" s="8">
        <v>-1.22901E-3</v>
      </c>
      <c r="EW18" s="8">
        <v>-1.4183799999999999E-3</v>
      </c>
      <c r="EX18" s="8">
        <v>7.2504891000000002E-2</v>
      </c>
      <c r="EY18" s="8">
        <v>1.09449E-4</v>
      </c>
      <c r="EZ18" s="10">
        <v>-5.5772200000000001E-5</v>
      </c>
      <c r="FC18" s="1"/>
      <c r="FE18" s="8">
        <v>4.427466E-2</v>
      </c>
      <c r="FF18" s="8">
        <v>-1.0591089999999999E-2</v>
      </c>
      <c r="FG18" s="8">
        <v>-5.3727799999999997E-3</v>
      </c>
      <c r="FH18" s="8">
        <v>2.6562703999999999E-2</v>
      </c>
      <c r="FI18" s="10">
        <v>4.3932900000000001E-5</v>
      </c>
      <c r="FJ18" s="10">
        <v>2.0282099999999999E-7</v>
      </c>
      <c r="FM18" s="1"/>
      <c r="FO18" s="8">
        <v>1.8131410000000001E-2</v>
      </c>
      <c r="FP18" s="8">
        <v>-3.40465E-3</v>
      </c>
      <c r="FQ18" s="8">
        <v>-7.2860999999999998E-4</v>
      </c>
      <c r="FR18" s="8">
        <v>1.8419688E-2</v>
      </c>
      <c r="FS18" s="10">
        <v>9.1623899999999995E-5</v>
      </c>
      <c r="FT18" s="8">
        <v>-1.2830799999999999E-4</v>
      </c>
      <c r="FW18" s="1"/>
      <c r="FY18" s="8">
        <v>4.8106839999999998E-2</v>
      </c>
      <c r="FZ18" s="8">
        <v>-5.4713799999999996E-3</v>
      </c>
      <c r="GA18" s="8">
        <v>-2.4932499999999998E-3</v>
      </c>
      <c r="GB18" s="8">
        <v>4.6005585000000002E-2</v>
      </c>
      <c r="GC18" s="10">
        <v>4.5825499999999997E-5</v>
      </c>
      <c r="GD18" s="10">
        <v>-6.5877999999999995E-5</v>
      </c>
      <c r="GG18" s="1"/>
      <c r="GI18" s="8">
        <v>1.6121170000000001E-2</v>
      </c>
      <c r="GJ18" s="8">
        <v>-5.9849300000000003E-3</v>
      </c>
      <c r="GK18" s="8">
        <v>-3.5385400000000002E-3</v>
      </c>
      <c r="GL18" s="8">
        <v>1.394306E-2</v>
      </c>
      <c r="GM18" s="10">
        <v>5.6535799999999998E-6</v>
      </c>
      <c r="GN18" s="10">
        <v>-4.1977000000000001E-5</v>
      </c>
      <c r="GQ18" s="1"/>
      <c r="GS18" s="8">
        <v>1.354753E-2</v>
      </c>
      <c r="GT18" s="8">
        <v>-2.5087999999999998E-4</v>
      </c>
      <c r="GU18" s="8">
        <v>-1.4731499999999999E-3</v>
      </c>
      <c r="GV18" s="8">
        <v>-5.6481259999999998E-3</v>
      </c>
      <c r="GW18" s="8">
        <v>1.14305E-4</v>
      </c>
      <c r="GX18" s="10">
        <v>-5.88187E-5</v>
      </c>
      <c r="HA18" s="1"/>
      <c r="HC18" s="8">
        <v>2.3741000000000001E-3</v>
      </c>
      <c r="HD18" s="8">
        <v>7.4965800000000001E-3</v>
      </c>
      <c r="HE18" s="8">
        <v>3.1181500000000001E-3</v>
      </c>
      <c r="HF18" s="8">
        <v>1.1579712000000001E-2</v>
      </c>
      <c r="HG18" s="10">
        <v>2.61616E-5</v>
      </c>
      <c r="HH18" s="10">
        <v>4.7512399999999998E-6</v>
      </c>
      <c r="HK18" s="1"/>
      <c r="HM18" s="8">
        <v>-6.9704299999999997E-3</v>
      </c>
      <c r="HN18" s="8">
        <v>3.6957499999999998E-3</v>
      </c>
      <c r="HO18" s="8">
        <v>-1.03297E-3</v>
      </c>
      <c r="HP18" s="8">
        <v>3.9385363E-2</v>
      </c>
      <c r="HQ18" s="10">
        <v>-6.7755800000000006E-5</v>
      </c>
      <c r="HR18" s="10">
        <v>2.8658900000000001E-5</v>
      </c>
      <c r="HU18" s="1"/>
      <c r="HW18" s="8">
        <v>-6.6942099999999999E-3</v>
      </c>
      <c r="HX18" s="8">
        <v>1.0562200000000001E-3</v>
      </c>
      <c r="HY18" s="8">
        <v>-8.007E-4</v>
      </c>
      <c r="HZ18" s="8">
        <v>2.5872194000000001E-2</v>
      </c>
      <c r="IA18" s="10">
        <v>-2.2142099999999999E-5</v>
      </c>
      <c r="IB18" s="10">
        <v>-5.6333599999999999E-6</v>
      </c>
      <c r="IE18" s="1"/>
      <c r="IG18" s="8">
        <v>-1.3574360000000001E-2</v>
      </c>
      <c r="IH18" s="8">
        <v>-2.3910000000000001E-4</v>
      </c>
      <c r="II18" s="8">
        <v>1.52421E-3</v>
      </c>
      <c r="IJ18" s="8">
        <v>4.2283532999999998E-2</v>
      </c>
      <c r="IK18" s="8">
        <v>2.17004E-4</v>
      </c>
      <c r="IL18" s="10">
        <v>-9.7431900000000005E-5</v>
      </c>
      <c r="IN18" s="8" t="s">
        <v>172</v>
      </c>
      <c r="IO18" s="10" t="s">
        <v>26</v>
      </c>
      <c r="IP18" s="1"/>
      <c r="IQ18" s="8" t="s">
        <v>172</v>
      </c>
      <c r="IR18" s="8" t="s">
        <v>27</v>
      </c>
      <c r="IV18" s="8">
        <v>0.2296</v>
      </c>
      <c r="IW18" s="8">
        <f t="shared" si="0"/>
        <v>0.24857735319734303</v>
      </c>
      <c r="IX18" s="8">
        <f t="shared" si="1"/>
        <v>0.21758452021694846</v>
      </c>
      <c r="IY18" s="8">
        <f t="shared" si="2"/>
        <v>0.24764714451818884</v>
      </c>
      <c r="IZ18" s="8">
        <f t="shared" si="3"/>
        <v>0.28262371471400666</v>
      </c>
      <c r="JA18" s="8">
        <f t="shared" si="4"/>
        <v>0.24857735319734303</v>
      </c>
      <c r="JB18" s="8">
        <f t="shared" si="5"/>
        <v>9.2909805819180291E-2</v>
      </c>
      <c r="JC18" s="8">
        <f t="shared" si="6"/>
        <v>0.10012605341772575</v>
      </c>
      <c r="JD18" s="8">
        <f t="shared" si="7"/>
        <v>6.7148973781080215E-2</v>
      </c>
      <c r="JE18" s="8">
        <f t="shared" si="8"/>
        <v>9.6550636111143895E-2</v>
      </c>
      <c r="JF18" s="8">
        <f t="shared" si="9"/>
        <v>6.4220675986094225E-2</v>
      </c>
      <c r="JG18" s="8">
        <f t="shared" si="10"/>
        <v>0.22647076850513229</v>
      </c>
      <c r="JH18" s="8">
        <f t="shared" si="11"/>
        <v>0.19393471237298004</v>
      </c>
      <c r="JI18" s="8">
        <f t="shared" si="12"/>
        <v>0.21463330159836383</v>
      </c>
      <c r="JJ18" s="8">
        <f t="shared" si="13"/>
        <v>0.16168602507636076</v>
      </c>
      <c r="JK18" s="8">
        <f t="shared" si="14"/>
        <v>0.18844439478992192</v>
      </c>
      <c r="JL18" s="8">
        <f t="shared" si="15"/>
        <v>0.14297376808674445</v>
      </c>
      <c r="JM18" s="8">
        <f t="shared" si="16"/>
        <v>0.152210504386776</v>
      </c>
      <c r="JN18" s="8">
        <f t="shared" si="17"/>
        <v>0.14493102583231091</v>
      </c>
      <c r="JO18" s="8">
        <f t="shared" si="18"/>
        <v>0.15267445016007974</v>
      </c>
      <c r="JP18" s="8">
        <f t="shared" si="19"/>
        <v>0.14548028614815589</v>
      </c>
      <c r="JQ18" s="8">
        <f t="shared" si="20"/>
        <v>0.14172759543566035</v>
      </c>
      <c r="JR18" s="8">
        <f t="shared" si="21"/>
        <v>9.8382626946756188E-2</v>
      </c>
      <c r="JS18" s="8">
        <f t="shared" si="22"/>
        <v>7.0569895814978773E-2</v>
      </c>
      <c r="JT18" s="8">
        <f t="shared" si="23"/>
        <v>6.382800398947204E-2</v>
      </c>
      <c r="JU18" s="24">
        <f t="shared" si="24"/>
        <v>6.7433834156690589E-2</v>
      </c>
      <c r="JV18" s="28">
        <f t="shared" si="25"/>
        <v>0.15325389697037753</v>
      </c>
      <c r="JW18" s="31"/>
      <c r="JX18" s="32">
        <f t="shared" si="26"/>
        <v>6.7900101913367789E-2</v>
      </c>
      <c r="JY18" s="33">
        <f t="shared" si="27"/>
        <v>1.3580020382673558E-2</v>
      </c>
      <c r="JZ18" s="26">
        <f t="shared" si="28"/>
        <v>0.14013902033899978</v>
      </c>
      <c r="KB18" s="8">
        <v>0.2296</v>
      </c>
      <c r="KC18" s="8">
        <f t="shared" si="29"/>
        <v>-4.4979198173514603E-5</v>
      </c>
      <c r="KD18" s="8">
        <f t="shared" si="30"/>
        <v>6.8282106145280954E-3</v>
      </c>
      <c r="KE18" s="8">
        <f t="shared" si="31"/>
        <v>1.1847853979654165E-3</v>
      </c>
      <c r="KF18" s="8">
        <f t="shared" si="32"/>
        <v>-1.5705579108640847E-2</v>
      </c>
      <c r="KG18" s="8">
        <f t="shared" si="33"/>
        <v>-4.4979198173514603E-5</v>
      </c>
      <c r="KH18" s="8">
        <f t="shared" si="34"/>
        <v>-6.0274641360905684E-2</v>
      </c>
      <c r="KI18" s="8">
        <f t="shared" si="35"/>
        <v>-4.4237419292668105E-2</v>
      </c>
      <c r="KJ18" s="8">
        <f t="shared" si="36"/>
        <v>-3.6194892487175494E-2</v>
      </c>
      <c r="KK18" s="8">
        <f t="shared" si="37"/>
        <v>-3.8575925973159841E-2</v>
      </c>
      <c r="KL18" s="8">
        <f t="shared" si="38"/>
        <v>-3.3570627731782481E-2</v>
      </c>
      <c r="KM18" s="8">
        <f t="shared" si="39"/>
        <v>1.2030476234163718E-3</v>
      </c>
      <c r="KN18" s="8">
        <f t="shared" si="40"/>
        <v>-3.7700454288658843E-3</v>
      </c>
      <c r="KO18" s="8">
        <f t="shared" si="41"/>
        <v>5.7240093169736855E-3</v>
      </c>
      <c r="KP18" s="8">
        <f t="shared" si="42"/>
        <v>-4.1111858718999262E-3</v>
      </c>
      <c r="KQ18" s="8">
        <f t="shared" si="43"/>
        <v>-5.4924947576529236E-3</v>
      </c>
      <c r="KR18" s="8">
        <f t="shared" si="44"/>
        <v>-5.1842506980307188E-3</v>
      </c>
      <c r="KS18" s="8">
        <f t="shared" si="45"/>
        <v>-2.0132698450977642E-2</v>
      </c>
      <c r="KT18" s="8">
        <f t="shared" si="46"/>
        <v>-1.3940770268911426E-2</v>
      </c>
      <c r="KU18" s="8">
        <f t="shared" si="47"/>
        <v>-1.2477100190097727E-2</v>
      </c>
      <c r="KV18" s="8">
        <f t="shared" si="48"/>
        <v>-1.5527156449001087E-2</v>
      </c>
      <c r="KW18" s="8">
        <f t="shared" si="49"/>
        <v>-2.9384907741555367E-4</v>
      </c>
      <c r="KX18" s="8">
        <f t="shared" si="50"/>
        <v>7.8415978649573163E-3</v>
      </c>
      <c r="KY18" s="8">
        <f t="shared" si="51"/>
        <v>3.0635989674779374E-3</v>
      </c>
      <c r="KZ18" s="8">
        <f t="shared" si="52"/>
        <v>8.9162809526653879E-4</v>
      </c>
      <c r="LA18" s="24">
        <f t="shared" si="53"/>
        <v>-7.9934826277727169E-4</v>
      </c>
      <c r="LB18" s="28">
        <f t="shared" si="54"/>
        <v>-1.1345642637028973E-2</v>
      </c>
      <c r="LC18" s="31"/>
      <c r="LD18" s="32">
        <f t="shared" si="55"/>
        <v>1.8008050016275798E-2</v>
      </c>
      <c r="LE18" s="33">
        <f t="shared" si="56"/>
        <v>3.6016100032551595E-3</v>
      </c>
      <c r="LF18" s="26">
        <f t="shared" si="57"/>
        <v>3.7166814428591613E-2</v>
      </c>
      <c r="LH18" s="8">
        <v>0.2296</v>
      </c>
      <c r="LI18" s="8">
        <f t="shared" si="58"/>
        <v>2.3839463056939465E-2</v>
      </c>
      <c r="LJ18" s="8">
        <f t="shared" si="59"/>
        <v>2.8934654279734501E-3</v>
      </c>
      <c r="LK18" s="8">
        <f t="shared" si="60"/>
        <v>-1.0515115214767336E-2</v>
      </c>
      <c r="LL18" s="8">
        <f t="shared" si="61"/>
        <v>7.4399095366515528E-3</v>
      </c>
      <c r="LM18" s="8">
        <f t="shared" si="62"/>
        <v>2.3839463056939465E-2</v>
      </c>
      <c r="LN18" s="8">
        <f t="shared" si="63"/>
        <v>-5.588218130101305E-4</v>
      </c>
      <c r="LO18" s="8">
        <f t="shared" si="64"/>
        <v>-8.7082352919728772E-4</v>
      </c>
      <c r="LP18" s="8">
        <f t="shared" si="65"/>
        <v>-1.0283438570529701E-2</v>
      </c>
      <c r="LQ18" s="8">
        <f t="shared" si="66"/>
        <v>-7.6417676562928671E-3</v>
      </c>
      <c r="LR18" s="8">
        <f t="shared" si="67"/>
        <v>1.1417458558703611E-3</v>
      </c>
      <c r="LS18" s="8">
        <f t="shared" si="68"/>
        <v>-4.1395896641153746E-3</v>
      </c>
      <c r="LT18" s="8">
        <f t="shared" si="69"/>
        <v>-8.3161278215709324E-3</v>
      </c>
      <c r="LU18" s="8">
        <f t="shared" si="70"/>
        <v>-4.7110418304475536E-3</v>
      </c>
      <c r="LV18" s="8">
        <f t="shared" si="71"/>
        <v>8.5051974687532861E-4</v>
      </c>
      <c r="LW18" s="8">
        <f t="shared" si="72"/>
        <v>-9.9348439025505192E-3</v>
      </c>
      <c r="LX18" s="8">
        <f t="shared" si="73"/>
        <v>3.6095695590879608E-4</v>
      </c>
      <c r="LY18" s="8">
        <f t="shared" si="74"/>
        <v>-4.9712716925936571E-3</v>
      </c>
      <c r="LZ18" s="8">
        <f t="shared" si="75"/>
        <v>2.3158632051599889E-3</v>
      </c>
      <c r="MA18" s="8">
        <f t="shared" si="76"/>
        <v>-1.3634140475346503E-3</v>
      </c>
      <c r="MB18" s="8">
        <f t="shared" si="77"/>
        <v>1.2985012188841231E-3</v>
      </c>
      <c r="MC18" s="8">
        <f t="shared" si="78"/>
        <v>-2.5429628470320697E-3</v>
      </c>
      <c r="MD18" s="8">
        <f t="shared" si="79"/>
        <v>2.1377286482710733E-3</v>
      </c>
      <c r="ME18" s="8">
        <f t="shared" si="80"/>
        <v>-2.3319063815494066E-3</v>
      </c>
      <c r="MF18" s="8">
        <f t="shared" si="81"/>
        <v>-2.275104099669213E-3</v>
      </c>
      <c r="MG18" s="24">
        <f t="shared" si="82"/>
        <v>1.1564292508146681E-3</v>
      </c>
      <c r="MH18" s="28">
        <f t="shared" si="83"/>
        <v>-1.2728732442289728E-4</v>
      </c>
      <c r="MI18" s="31"/>
      <c r="MJ18" s="32">
        <f t="shared" si="84"/>
        <v>8.518850015640107E-3</v>
      </c>
      <c r="MK18" s="33">
        <f t="shared" si="85"/>
        <v>1.7037700031280213E-3</v>
      </c>
      <c r="ML18" s="26">
        <f t="shared" si="86"/>
        <v>1.7582054547279614E-2</v>
      </c>
      <c r="MN18" s="8">
        <v>0.2296</v>
      </c>
      <c r="MO18" s="8">
        <f t="shared" si="87"/>
        <v>1.1599754405445549E-4</v>
      </c>
      <c r="MP18" s="8">
        <f t="shared" si="88"/>
        <v>3.2032052305258277E-4</v>
      </c>
      <c r="MQ18" s="8">
        <f t="shared" si="89"/>
        <v>2.6176263419138589E-4</v>
      </c>
      <c r="MR18" s="8">
        <f t="shared" si="90"/>
        <v>-1.3938712219506829E-5</v>
      </c>
      <c r="MS18" s="8">
        <f t="shared" si="91"/>
        <v>1.1599754405445549E-4</v>
      </c>
      <c r="MT18" s="8">
        <f t="shared" si="92"/>
        <v>3.7867172226297534E-3</v>
      </c>
      <c r="MU18" s="8">
        <f t="shared" si="93"/>
        <v>3.4354752354047918E-4</v>
      </c>
      <c r="MV18" s="8">
        <f t="shared" si="94"/>
        <v>9.8444852302932641E-4</v>
      </c>
      <c r="MW18" s="8">
        <f t="shared" si="95"/>
        <v>5.4270352593253316E-4</v>
      </c>
      <c r="MX18" s="8">
        <f t="shared" si="96"/>
        <v>1.7987555317924581E-4</v>
      </c>
      <c r="MY18" s="8">
        <f t="shared" si="97"/>
        <v>-1.4946375164329658E-5</v>
      </c>
      <c r="MZ18" s="8">
        <f t="shared" si="98"/>
        <v>1.7554073758940911E-4</v>
      </c>
      <c r="NA18" s="8">
        <f t="shared" si="99"/>
        <v>-6.9925386903749929E-5</v>
      </c>
      <c r="NB18" s="8">
        <f t="shared" si="100"/>
        <v>4.2160309649481018E-4</v>
      </c>
      <c r="NC18" s="8">
        <f t="shared" si="101"/>
        <v>1.4790704141928453E-4</v>
      </c>
      <c r="ND18" s="8">
        <f t="shared" si="102"/>
        <v>1.5826703057836937E-4</v>
      </c>
      <c r="NE18" s="8">
        <f t="shared" si="103"/>
        <v>2.292771682206827E-4</v>
      </c>
      <c r="NF18" s="8">
        <f t="shared" si="104"/>
        <v>2.6387923043312604E-4</v>
      </c>
      <c r="NG18" s="8">
        <f t="shared" si="105"/>
        <v>1.3068657914420929E-4</v>
      </c>
      <c r="NH18" s="8">
        <f t="shared" si="106"/>
        <v>6.262072019835929E-5</v>
      </c>
      <c r="NI18" s="8">
        <f t="shared" si="107"/>
        <v>1.2921006187684584E-4</v>
      </c>
      <c r="NJ18" s="8">
        <f t="shared" si="108"/>
        <v>4.3291097461693355E-5</v>
      </c>
      <c r="NK18" s="8">
        <f t="shared" si="109"/>
        <v>1.2073324416075117E-5</v>
      </c>
      <c r="NL18" s="8">
        <f t="shared" si="110"/>
        <v>2.6794651223200434E-5</v>
      </c>
      <c r="NM18" s="24">
        <f t="shared" si="111"/>
        <v>2.9265134540356762E-4</v>
      </c>
      <c r="NN18" s="28">
        <f t="shared" si="112"/>
        <v>3.4585448815345054E-4</v>
      </c>
      <c r="NO18" s="31"/>
      <c r="NP18" s="32">
        <f t="shared" si="113"/>
        <v>7.4916621578039399E-4</v>
      </c>
      <c r="NQ18" s="33">
        <f t="shared" si="114"/>
        <v>1.4983324315607881E-4</v>
      </c>
      <c r="NR18" s="26">
        <f t="shared" si="115"/>
        <v>1.5462041527491551E-3</v>
      </c>
      <c r="NT18" s="8">
        <v>0.2296</v>
      </c>
      <c r="NU18" s="8">
        <f t="shared" si="116"/>
        <v>-9.4500317230443226E-4</v>
      </c>
      <c r="NV18" s="8">
        <f t="shared" si="117"/>
        <v>-6.0725750013841505E-5</v>
      </c>
      <c r="NW18" s="8">
        <f t="shared" si="118"/>
        <v>-7.0405313964016719E-5</v>
      </c>
      <c r="NX18" s="8">
        <f t="shared" si="119"/>
        <v>-3.5893335321815554E-4</v>
      </c>
      <c r="NY18" s="8">
        <f t="shared" si="120"/>
        <v>-9.4500317230443226E-4</v>
      </c>
      <c r="NZ18" s="8">
        <f t="shared" si="121"/>
        <v>-5.3468465067586172E-4</v>
      </c>
      <c r="OA18" s="8">
        <f t="shared" si="122"/>
        <v>-1.6546771795531237E-4</v>
      </c>
      <c r="OB18" s="8">
        <f t="shared" si="123"/>
        <v>2.5494413549610295E-4</v>
      </c>
      <c r="OC18" s="8">
        <f t="shared" si="124"/>
        <v>-3.8347418219020224E-4</v>
      </c>
      <c r="OD18" s="8">
        <f t="shared" si="125"/>
        <v>-7.1814629300798436E-6</v>
      </c>
      <c r="OE18" s="8">
        <f t="shared" si="126"/>
        <v>-6.6527034328359527E-5</v>
      </c>
      <c r="OF18" s="8">
        <f t="shared" si="127"/>
        <v>-1.9832869852632289E-4</v>
      </c>
      <c r="OG18" s="8">
        <f t="shared" si="128"/>
        <v>-7.3446416053125262E-5</v>
      </c>
      <c r="OH18" s="8">
        <f t="shared" si="129"/>
        <v>-3.9130660184714743E-4</v>
      </c>
      <c r="OI18" s="8">
        <f t="shared" si="130"/>
        <v>-2.1650264342770099E-4</v>
      </c>
      <c r="OJ18" s="8">
        <f t="shared" si="131"/>
        <v>-3.6288881013595196E-5</v>
      </c>
      <c r="OK18" s="8">
        <f t="shared" si="132"/>
        <v>6.1615401276630216E-6</v>
      </c>
      <c r="OL18" s="8">
        <f t="shared" si="133"/>
        <v>-2.4846068105320956E-5</v>
      </c>
      <c r="OM18" s="8">
        <f t="shared" si="134"/>
        <v>-4.0143980678919824E-5</v>
      </c>
      <c r="ON18" s="8">
        <f t="shared" si="135"/>
        <v>-1.4178590555500781E-5</v>
      </c>
      <c r="OO18" s="8">
        <f t="shared" si="136"/>
        <v>-5.4695836447745998E-5</v>
      </c>
      <c r="OP18" s="8">
        <f t="shared" si="137"/>
        <v>-7.2275007419817526E-6</v>
      </c>
      <c r="OQ18" s="8">
        <f t="shared" si="138"/>
        <v>-1.159394209508777E-5</v>
      </c>
      <c r="OR18" s="8">
        <f t="shared" si="139"/>
        <v>-2.766904869586768E-5</v>
      </c>
      <c r="OS18" s="24">
        <f t="shared" si="140"/>
        <v>-1.5883916953523709E-4</v>
      </c>
      <c r="OT18" s="27">
        <f t="shared" si="141"/>
        <v>-1.8125470047937925E-4</v>
      </c>
      <c r="OU18" s="31"/>
      <c r="OV18" s="32">
        <f t="shared" si="142"/>
        <v>2.8208177181914673E-4</v>
      </c>
      <c r="OW18" s="33">
        <f t="shared" si="143"/>
        <v>5.6416354363829347E-5</v>
      </c>
      <c r="OX18" s="26">
        <f t="shared" si="144"/>
        <v>5.821885688575369E-4</v>
      </c>
    </row>
    <row r="19" spans="1:414" x14ac:dyDescent="0.25">
      <c r="A19" s="8">
        <v>2.6695999999999998E-3</v>
      </c>
      <c r="B19" s="8">
        <v>9.3302699999999999E-3</v>
      </c>
      <c r="C19" s="8">
        <v>-1.7275599999999999E-3</v>
      </c>
      <c r="D19" s="10">
        <v>1.2087699999999999E-5</v>
      </c>
      <c r="E19" s="8">
        <v>1.5431599999999999E-4</v>
      </c>
      <c r="F19" s="8">
        <v>-2.95953E-4</v>
      </c>
      <c r="I19" s="1"/>
      <c r="K19" s="8">
        <v>6.8759900000000002E-3</v>
      </c>
      <c r="L19" s="8">
        <v>5.3518000000000003E-3</v>
      </c>
      <c r="M19" s="8">
        <v>6.54858E-3</v>
      </c>
      <c r="N19" s="8">
        <v>1.9600572E-2</v>
      </c>
      <c r="O19" s="8">
        <v>3.7136899999999997E-4</v>
      </c>
      <c r="P19" s="10">
        <v>3.6122799999999999E-5</v>
      </c>
      <c r="S19" s="1"/>
      <c r="U19" s="8">
        <v>1.990517E-2</v>
      </c>
      <c r="V19" s="8">
        <v>2.4766200000000001E-3</v>
      </c>
      <c r="W19" s="8">
        <v>-7.23195E-3</v>
      </c>
      <c r="X19" s="8">
        <v>1.0937716E-2</v>
      </c>
      <c r="Y19" s="8">
        <v>1.8629399999999999E-4</v>
      </c>
      <c r="Z19" s="10">
        <v>3.57834E-5</v>
      </c>
      <c r="AC19" s="1"/>
      <c r="AE19" s="8">
        <v>8.4106700000000003E-3</v>
      </c>
      <c r="AF19" s="8">
        <v>-7.5869199999999996E-3</v>
      </c>
      <c r="AG19" s="8">
        <v>6.7309700000000002E-3</v>
      </c>
      <c r="AH19" s="8">
        <v>4.7327860000000001E-3</v>
      </c>
      <c r="AI19" s="8">
        <v>-1.8713399999999999E-4</v>
      </c>
      <c r="AJ19" s="8">
        <v>-3.5414499999999999E-4</v>
      </c>
      <c r="AM19" s="1"/>
      <c r="AO19" s="8">
        <v>2.6695999999999998E-3</v>
      </c>
      <c r="AP19" s="8">
        <v>9.3302699999999999E-3</v>
      </c>
      <c r="AQ19" s="8">
        <v>-1.7275599999999999E-3</v>
      </c>
      <c r="AR19" s="10">
        <v>1.2087699999999999E-5</v>
      </c>
      <c r="AS19" s="8">
        <v>1.5431599999999999E-4</v>
      </c>
      <c r="AT19" s="8">
        <v>-2.95953E-4</v>
      </c>
      <c r="AW19" s="1"/>
      <c r="AY19" s="8">
        <v>2.295063E-2</v>
      </c>
      <c r="AZ19" s="8">
        <v>-1.1118360000000001E-2</v>
      </c>
      <c r="BA19" s="8">
        <v>-7.5872000000000005E-4</v>
      </c>
      <c r="BB19" s="8">
        <v>1.4200267000000001E-2</v>
      </c>
      <c r="BC19" s="8">
        <v>1.670323E-3</v>
      </c>
      <c r="BD19" s="8">
        <v>-1.9742499999999999E-4</v>
      </c>
      <c r="BG19" s="1"/>
      <c r="BI19" s="8">
        <v>1.098621E-2</v>
      </c>
      <c r="BJ19" s="8">
        <v>-3.3760399999999999E-3</v>
      </c>
      <c r="BK19" s="8">
        <v>-2.1016400000000001E-3</v>
      </c>
      <c r="BL19" s="8">
        <v>1.0449839000000001E-2</v>
      </c>
      <c r="BM19" s="10">
        <v>6.8980599999999995E-5</v>
      </c>
      <c r="BN19" s="10">
        <v>-9.1632999999999995E-5</v>
      </c>
      <c r="BQ19" s="1"/>
      <c r="BS19" s="8">
        <v>2.1729229999999999E-2</v>
      </c>
      <c r="BT19" s="8">
        <v>-6.34119E-3</v>
      </c>
      <c r="BU19" s="8">
        <v>-1.0878779999999999E-2</v>
      </c>
      <c r="BV19" s="8">
        <v>3.1102884000000001E-2</v>
      </c>
      <c r="BW19" s="8">
        <v>4.6028600000000002E-4</v>
      </c>
      <c r="BX19" s="8">
        <v>3.3436099999999998E-4</v>
      </c>
      <c r="CA19" s="1"/>
      <c r="CC19" s="8">
        <v>2.8827229999999999E-2</v>
      </c>
      <c r="CD19" s="8">
        <v>-8.1001400000000005E-3</v>
      </c>
      <c r="CE19" s="8">
        <v>-1.309544E-2</v>
      </c>
      <c r="CF19" s="8">
        <v>3.2331266999999997E-2</v>
      </c>
      <c r="CG19" s="8">
        <v>1.9227799999999999E-4</v>
      </c>
      <c r="CH19" s="8">
        <v>-3.10926E-4</v>
      </c>
      <c r="CK19" s="1"/>
      <c r="CM19" s="8">
        <v>1.195213E-2</v>
      </c>
      <c r="CN19" s="8">
        <v>-3.8434699999999999E-3</v>
      </c>
      <c r="CO19" s="8">
        <v>-1.2524299999999999E-3</v>
      </c>
      <c r="CP19" s="8">
        <v>1.8165374000000001E-2</v>
      </c>
      <c r="CQ19" s="10">
        <v>9.6634799999999998E-5</v>
      </c>
      <c r="CR19" s="10">
        <v>-8.5877900000000003E-6</v>
      </c>
      <c r="CU19" s="1"/>
      <c r="CW19" s="8">
        <v>3.9141870000000002E-2</v>
      </c>
      <c r="CX19" s="10">
        <v>-2.2997999999999999E-5</v>
      </c>
      <c r="CY19" s="8">
        <v>-2.6727500000000002E-3</v>
      </c>
      <c r="CZ19" s="8">
        <v>4.3984718999999999E-2</v>
      </c>
      <c r="DA19" s="10">
        <v>9.6135099999999994E-6</v>
      </c>
      <c r="DB19" s="10">
        <v>-5.8837800000000001E-5</v>
      </c>
      <c r="DF19" s="1"/>
      <c r="DG19" s="8">
        <v>1.7551190000000001E-2</v>
      </c>
      <c r="DH19" s="8">
        <v>1.1695900000000001E-3</v>
      </c>
      <c r="DI19" s="8">
        <v>-4.2923199999999996E-3</v>
      </c>
      <c r="DJ19" s="8">
        <v>2.3718967000000001E-2</v>
      </c>
      <c r="DK19" s="8">
        <v>1.13406E-4</v>
      </c>
      <c r="DL19" s="8">
        <v>-1.4339499999999999E-4</v>
      </c>
      <c r="DO19" s="1"/>
      <c r="DQ19" s="8">
        <v>3.1611599999999997E-2</v>
      </c>
      <c r="DR19" s="8">
        <v>4.2990399999999996E-3</v>
      </c>
      <c r="DS19" s="8">
        <v>-2.1723300000000001E-3</v>
      </c>
      <c r="DT19" s="8">
        <v>2.1694221999999999E-2</v>
      </c>
      <c r="DU19" s="10">
        <v>-1.9763899999999999E-5</v>
      </c>
      <c r="DV19" s="10">
        <v>-1.5566900000000002E-5</v>
      </c>
      <c r="DZ19" s="1"/>
      <c r="EA19" s="8">
        <v>7.8278600000000007E-3</v>
      </c>
      <c r="EB19" s="8">
        <v>-6.2060999999999996E-4</v>
      </c>
      <c r="EC19" s="8">
        <v>2.1359600000000001E-3</v>
      </c>
      <c r="ED19" s="8">
        <v>2.5392909000000002E-2</v>
      </c>
      <c r="EE19" s="8">
        <v>3.4208699999999998E-4</v>
      </c>
      <c r="EF19" s="8">
        <v>-3.2798400000000002E-4</v>
      </c>
      <c r="EG19" s="1"/>
      <c r="EK19" s="8">
        <v>3.1737809999999998E-2</v>
      </c>
      <c r="EL19" s="8">
        <v>2.0824E-4</v>
      </c>
      <c r="EM19" s="8">
        <v>-6.2192200000000001E-3</v>
      </c>
      <c r="EN19" s="8">
        <v>2.2271543000000001E-2</v>
      </c>
      <c r="EO19" s="10">
        <v>7.6534900000000005E-5</v>
      </c>
      <c r="EP19" s="8">
        <v>-1.4509000000000001E-4</v>
      </c>
      <c r="ES19" s="1"/>
      <c r="EU19" s="8">
        <v>7.3653560000000007E-2</v>
      </c>
      <c r="EV19" s="8">
        <v>-2.0443000000000002E-3</v>
      </c>
      <c r="EW19" s="8">
        <v>-9.0934000000000002E-4</v>
      </c>
      <c r="EX19" s="8">
        <v>8.4932800000000003E-2</v>
      </c>
      <c r="EY19" s="8">
        <v>1.13819E-4</v>
      </c>
      <c r="EZ19" s="10">
        <v>-5.3025900000000003E-5</v>
      </c>
      <c r="FC19" s="1"/>
      <c r="FE19" s="8">
        <v>4.7031249999999997E-2</v>
      </c>
      <c r="FF19" s="8">
        <v>-1.0987129999999999E-2</v>
      </c>
      <c r="FG19" s="8">
        <v>-5.31038E-3</v>
      </c>
      <c r="FH19" s="8">
        <v>3.1432806000000001E-2</v>
      </c>
      <c r="FI19" s="10">
        <v>5.67174E-5</v>
      </c>
      <c r="FJ19" s="10">
        <v>2.2475500000000002E-6</v>
      </c>
      <c r="FM19" s="1"/>
      <c r="FO19" s="8">
        <v>1.2002789999999999E-2</v>
      </c>
      <c r="FP19" s="8">
        <v>-2.5978500000000001E-3</v>
      </c>
      <c r="FQ19" s="8">
        <v>-1.41011E-3</v>
      </c>
      <c r="FR19" s="8">
        <v>2.0237532999999999E-2</v>
      </c>
      <c r="FS19" s="8">
        <v>1.0114400000000001E-4</v>
      </c>
      <c r="FT19" s="8">
        <v>-1.20264E-4</v>
      </c>
      <c r="FW19" s="1"/>
      <c r="FY19" s="8">
        <v>5.7593230000000002E-2</v>
      </c>
      <c r="FZ19" s="8">
        <v>-6.6760099999999996E-3</v>
      </c>
      <c r="GA19" s="8">
        <v>-2.1382100000000002E-3</v>
      </c>
      <c r="GB19" s="8">
        <v>5.4567378E-2</v>
      </c>
      <c r="GC19" s="10">
        <v>5.2944300000000001E-5</v>
      </c>
      <c r="GD19" s="10">
        <v>-6.3751500000000001E-5</v>
      </c>
      <c r="GG19" s="1"/>
      <c r="GI19" s="8">
        <v>1.340451E-2</v>
      </c>
      <c r="GJ19" s="8">
        <v>-5.6852300000000003E-3</v>
      </c>
      <c r="GK19" s="8">
        <v>-3.6524600000000002E-3</v>
      </c>
      <c r="GL19" s="8">
        <v>1.5511317E-2</v>
      </c>
      <c r="GM19" s="10">
        <v>8.1341900000000001E-6</v>
      </c>
      <c r="GN19" s="10">
        <v>-4.1032399999999997E-5</v>
      </c>
      <c r="GQ19" s="1"/>
      <c r="GS19" s="8">
        <v>1.5764609999999998E-2</v>
      </c>
      <c r="GT19" s="8">
        <v>-2.5002999999999999E-4</v>
      </c>
      <c r="GU19" s="8">
        <v>-1.27604E-3</v>
      </c>
      <c r="GV19" s="8">
        <v>-4.4166530000000004E-3</v>
      </c>
      <c r="GW19" s="8">
        <v>1.14286E-4</v>
      </c>
      <c r="GX19" s="10">
        <v>-5.3646100000000001E-5</v>
      </c>
      <c r="HA19" s="1"/>
      <c r="HC19" s="8">
        <v>6.3603000000000002E-3</v>
      </c>
      <c r="HD19" s="8">
        <v>7.4817699999999996E-3</v>
      </c>
      <c r="HE19" s="8">
        <v>3.22149E-3</v>
      </c>
      <c r="HF19" s="8">
        <v>1.436204E-2</v>
      </c>
      <c r="HG19" s="10">
        <v>2.6273599999999999E-5</v>
      </c>
      <c r="HH19" s="10">
        <v>5.5259800000000004E-6</v>
      </c>
      <c r="HK19" s="1"/>
      <c r="HM19" s="8">
        <v>-3.9730299999999998E-3</v>
      </c>
      <c r="HN19" s="8">
        <v>3.67842E-3</v>
      </c>
      <c r="HO19" s="8">
        <v>-1.0227599999999999E-3</v>
      </c>
      <c r="HP19" s="8">
        <v>4.2780331999999997E-2</v>
      </c>
      <c r="HQ19" s="10">
        <v>-6.6975499999999996E-5</v>
      </c>
      <c r="HR19" s="10">
        <v>2.9119699999999998E-5</v>
      </c>
      <c r="HU19" s="1"/>
      <c r="HW19" s="8">
        <v>-1.5931589999999999E-2</v>
      </c>
      <c r="HX19" s="8">
        <v>1.52805E-3</v>
      </c>
      <c r="HY19" s="8">
        <v>-1.2723999999999999E-3</v>
      </c>
      <c r="HZ19" s="8">
        <v>2.8393452999999999E-2</v>
      </c>
      <c r="IA19" s="10">
        <v>-1.7300400000000001E-5</v>
      </c>
      <c r="IB19" s="10">
        <v>-7.92821E-7</v>
      </c>
      <c r="IE19" s="1"/>
      <c r="IG19" s="8">
        <v>-1.088838E-2</v>
      </c>
      <c r="IH19" s="8">
        <v>-2.7888000000000001E-4</v>
      </c>
      <c r="II19" s="8">
        <v>1.5416399999999999E-3</v>
      </c>
      <c r="IJ19" s="8">
        <v>4.5919939E-2</v>
      </c>
      <c r="IK19" s="8">
        <v>2.1885900000000001E-4</v>
      </c>
      <c r="IL19" s="10">
        <v>-9.6616500000000006E-5</v>
      </c>
      <c r="IN19" s="8" t="s">
        <v>176</v>
      </c>
      <c r="IO19" s="10" t="s">
        <v>28</v>
      </c>
      <c r="IP19" s="1"/>
      <c r="IQ19" s="8" t="s">
        <v>176</v>
      </c>
      <c r="IR19" s="8" t="s">
        <v>29</v>
      </c>
      <c r="IV19" s="8">
        <v>0.246</v>
      </c>
      <c r="IW19" s="8">
        <f t="shared" si="0"/>
        <v>0.26283733592439784</v>
      </c>
      <c r="IX19" s="8">
        <f t="shared" si="1"/>
        <v>0.23090486574975413</v>
      </c>
      <c r="IY19" s="8">
        <f t="shared" si="2"/>
        <v>0.26008200405494125</v>
      </c>
      <c r="IZ19" s="8">
        <f t="shared" si="3"/>
        <v>0.29589920235144646</v>
      </c>
      <c r="JA19" s="8">
        <f t="shared" si="4"/>
        <v>0.26283733592439784</v>
      </c>
      <c r="JB19" s="8">
        <f t="shared" si="5"/>
        <v>8.4485608659959077E-2</v>
      </c>
      <c r="JC19" s="8">
        <f t="shared" si="6"/>
        <v>9.2620115413561202E-2</v>
      </c>
      <c r="JD19" s="8">
        <f t="shared" si="7"/>
        <v>6.1604195516180481E-2</v>
      </c>
      <c r="JE19" s="8">
        <f t="shared" si="8"/>
        <v>8.9622710944878781E-2</v>
      </c>
      <c r="JF19" s="8">
        <f t="shared" si="9"/>
        <v>5.7310073935466013E-2</v>
      </c>
      <c r="JG19" s="8">
        <f t="shared" si="10"/>
        <v>0.23680480573716181</v>
      </c>
      <c r="JH19" s="8">
        <f t="shared" si="11"/>
        <v>0.20293226432020664</v>
      </c>
      <c r="JI19" s="8">
        <f t="shared" si="12"/>
        <v>0.22333157682979524</v>
      </c>
      <c r="JJ19" s="8">
        <f t="shared" si="13"/>
        <v>0.16955664994272901</v>
      </c>
      <c r="JK19" s="8">
        <f t="shared" si="14"/>
        <v>0.1957089766135543</v>
      </c>
      <c r="JL19" s="8">
        <f t="shared" si="15"/>
        <v>0.15544575342679787</v>
      </c>
      <c r="JM19" s="8">
        <f t="shared" si="16"/>
        <v>0.16359218605231754</v>
      </c>
      <c r="JN19" s="8">
        <f t="shared" si="17"/>
        <v>0.15704870993618428</v>
      </c>
      <c r="JO19" s="8">
        <f t="shared" si="18"/>
        <v>0.16439078055204323</v>
      </c>
      <c r="JP19" s="8">
        <f t="shared" si="19"/>
        <v>0.15653587515746301</v>
      </c>
      <c r="JQ19" s="8">
        <f t="shared" si="20"/>
        <v>0.14723849640607115</v>
      </c>
      <c r="JR19" s="8">
        <f t="shared" si="21"/>
        <v>0.10378471528931719</v>
      </c>
      <c r="JS19" s="8">
        <f t="shared" si="22"/>
        <v>7.5353601331932155E-2</v>
      </c>
      <c r="JT19" s="8">
        <f t="shared" si="23"/>
        <v>6.8179800164833798E-2</v>
      </c>
      <c r="JU19" s="24">
        <f t="shared" si="24"/>
        <v>7.2265114844648273E-2</v>
      </c>
      <c r="JV19" s="28">
        <f t="shared" si="25"/>
        <v>0.15961491020320151</v>
      </c>
      <c r="JW19" s="31"/>
      <c r="JX19" s="32">
        <f t="shared" si="26"/>
        <v>7.3567357452035229E-2</v>
      </c>
      <c r="JY19" s="33">
        <f t="shared" si="27"/>
        <v>1.4713471490407045E-2</v>
      </c>
      <c r="JZ19" s="26">
        <f t="shared" si="28"/>
        <v>0.1518356690452555</v>
      </c>
      <c r="KB19" s="8">
        <v>0.246</v>
      </c>
      <c r="KC19" s="8">
        <f t="shared" si="29"/>
        <v>-8.2688408789216919E-5</v>
      </c>
      <c r="KD19" s="8">
        <f t="shared" si="30"/>
        <v>6.858497623662179E-3</v>
      </c>
      <c r="KE19" s="8">
        <f t="shared" si="31"/>
        <v>1.2214933195431651E-3</v>
      </c>
      <c r="KF19" s="8">
        <f t="shared" si="32"/>
        <v>-1.5643270739577633E-2</v>
      </c>
      <c r="KG19" s="8">
        <f t="shared" si="33"/>
        <v>-8.2688408789216919E-5</v>
      </c>
      <c r="KH19" s="8">
        <f t="shared" si="34"/>
        <v>-5.9929380387985495E-2</v>
      </c>
      <c r="KI19" s="8">
        <f t="shared" si="35"/>
        <v>-4.4743599404696466E-2</v>
      </c>
      <c r="KJ19" s="8">
        <f t="shared" si="36"/>
        <v>-3.6303880003842347E-2</v>
      </c>
      <c r="KK19" s="8">
        <f t="shared" si="37"/>
        <v>-3.9068591297601443E-2</v>
      </c>
      <c r="KL19" s="8">
        <f t="shared" si="38"/>
        <v>-3.368123403472708E-2</v>
      </c>
      <c r="KM19" s="8">
        <f t="shared" si="39"/>
        <v>1.0607632714476195E-3</v>
      </c>
      <c r="KN19" s="8">
        <f t="shared" si="40"/>
        <v>-4.1416621771409798E-3</v>
      </c>
      <c r="KO19" s="8">
        <f t="shared" si="41"/>
        <v>5.4653414350100248E-3</v>
      </c>
      <c r="KP19" s="8">
        <f t="shared" si="42"/>
        <v>-4.4182985330703858E-3</v>
      </c>
      <c r="KQ19" s="8">
        <f t="shared" si="43"/>
        <v>-6.168834614402173E-3</v>
      </c>
      <c r="KR19" s="8">
        <f t="shared" si="44"/>
        <v>-5.4090058129352423E-3</v>
      </c>
      <c r="KS19" s="8">
        <f t="shared" si="45"/>
        <v>-2.0398799330062403E-2</v>
      </c>
      <c r="KT19" s="8">
        <f t="shared" si="46"/>
        <v>-1.4251368777023262E-2</v>
      </c>
      <c r="KU19" s="8">
        <f t="shared" si="47"/>
        <v>-1.2747377996411466E-2</v>
      </c>
      <c r="KV19" s="8">
        <f t="shared" si="48"/>
        <v>-1.5592116118499876E-2</v>
      </c>
      <c r="KW19" s="8">
        <f t="shared" si="49"/>
        <v>-2.7820279520518747E-4</v>
      </c>
      <c r="KX19" s="8">
        <f t="shared" si="50"/>
        <v>7.7243229899623834E-3</v>
      </c>
      <c r="KY19" s="8">
        <f t="shared" si="51"/>
        <v>2.9814715820192105E-3</v>
      </c>
      <c r="KZ19" s="8">
        <f t="shared" si="52"/>
        <v>9.3043444233377503E-4</v>
      </c>
      <c r="LA19" s="24">
        <f t="shared" si="53"/>
        <v>-7.6589361576164265E-4</v>
      </c>
      <c r="LB19" s="28">
        <f t="shared" si="54"/>
        <v>-1.1498582711701726E-2</v>
      </c>
      <c r="LC19" s="31"/>
      <c r="LD19" s="32">
        <f t="shared" si="55"/>
        <v>1.8016175553991425E-2</v>
      </c>
      <c r="LE19" s="33">
        <f t="shared" si="56"/>
        <v>3.6032351107982848E-3</v>
      </c>
      <c r="LF19" s="26">
        <f t="shared" si="57"/>
        <v>3.7183584725882901E-2</v>
      </c>
      <c r="LH19" s="8">
        <v>0.246</v>
      </c>
      <c r="LI19" s="8">
        <f t="shared" si="58"/>
        <v>2.4062743542241565E-2</v>
      </c>
      <c r="LJ19" s="8">
        <f t="shared" si="59"/>
        <v>2.8546372434069315E-3</v>
      </c>
      <c r="LK19" s="8">
        <f t="shared" si="60"/>
        <v>-1.0614114946105256E-2</v>
      </c>
      <c r="LL19" s="8">
        <f t="shared" si="61"/>
        <v>7.639396026424241E-3</v>
      </c>
      <c r="LM19" s="8">
        <f t="shared" si="62"/>
        <v>2.4062743542241565E-2</v>
      </c>
      <c r="LN19" s="8">
        <f t="shared" si="63"/>
        <v>-5.563237177093614E-4</v>
      </c>
      <c r="LO19" s="8">
        <f t="shared" si="64"/>
        <v>-9.4613963317249786E-4</v>
      </c>
      <c r="LP19" s="8">
        <f t="shared" si="65"/>
        <v>-1.0399899146653475E-2</v>
      </c>
      <c r="LQ19" s="8">
        <f t="shared" si="66"/>
        <v>-7.7228906804479554E-3</v>
      </c>
      <c r="LR19" s="8">
        <f t="shared" si="67"/>
        <v>9.7660049336236853E-4</v>
      </c>
      <c r="LS19" s="8">
        <f t="shared" si="68"/>
        <v>-4.1488307254180894E-3</v>
      </c>
      <c r="LT19" s="8">
        <f t="shared" si="69"/>
        <v>-8.2596223942658625E-3</v>
      </c>
      <c r="LU19" s="8">
        <f t="shared" si="70"/>
        <v>-4.6346958990112763E-3</v>
      </c>
      <c r="LV19" s="8">
        <f t="shared" si="71"/>
        <v>1.052190647943567E-3</v>
      </c>
      <c r="LW19" s="8">
        <f t="shared" si="72"/>
        <v>-9.5508526544551206E-3</v>
      </c>
      <c r="LX19" s="8">
        <f t="shared" si="73"/>
        <v>4.8749644545880702E-4</v>
      </c>
      <c r="LY19" s="8">
        <f t="shared" si="74"/>
        <v>-4.9793085405142783E-3</v>
      </c>
      <c r="LZ19" s="8">
        <f t="shared" si="75"/>
        <v>2.4458236315969667E-3</v>
      </c>
      <c r="MA19" s="8">
        <f t="shared" si="76"/>
        <v>-1.3348409746831817E-3</v>
      </c>
      <c r="MB19" s="8">
        <f t="shared" si="77"/>
        <v>1.4152375533818592E-3</v>
      </c>
      <c r="MC19" s="8">
        <f t="shared" si="78"/>
        <v>-2.5789390890339843E-3</v>
      </c>
      <c r="MD19" s="8">
        <f t="shared" si="79"/>
        <v>2.0909093674126951E-3</v>
      </c>
      <c r="ME19" s="8">
        <f t="shared" si="80"/>
        <v>-2.4060889111761265E-3</v>
      </c>
      <c r="MF19" s="8">
        <f t="shared" si="81"/>
        <v>-2.371369014020634E-3</v>
      </c>
      <c r="MG19" s="24">
        <f t="shared" si="82"/>
        <v>1.1159674763939877E-3</v>
      </c>
      <c r="MH19" s="28">
        <f t="shared" si="83"/>
        <v>-9.2006814272101961E-5</v>
      </c>
      <c r="MI19" s="31"/>
      <c r="MJ19" s="32">
        <f t="shared" si="84"/>
        <v>8.5748347695638362E-3</v>
      </c>
      <c r="MK19" s="33">
        <f t="shared" si="85"/>
        <v>1.7149669539127672E-3</v>
      </c>
      <c r="ML19" s="26">
        <f t="shared" si="86"/>
        <v>1.7697601480902801E-2</v>
      </c>
      <c r="MN19" s="8">
        <v>0.246</v>
      </c>
      <c r="MO19" s="8">
        <f t="shared" si="87"/>
        <v>1.1746178362309102E-4</v>
      </c>
      <c r="MP19" s="8">
        <f t="shared" si="88"/>
        <v>3.1501125673660401E-4</v>
      </c>
      <c r="MQ19" s="8">
        <f t="shared" si="89"/>
        <v>2.6190810827306167E-4</v>
      </c>
      <c r="MR19" s="8">
        <f t="shared" si="90"/>
        <v>-1.5427919477925398E-5</v>
      </c>
      <c r="MS19" s="8">
        <f t="shared" si="91"/>
        <v>1.1746178362309102E-4</v>
      </c>
      <c r="MT19" s="8">
        <f t="shared" si="92"/>
        <v>3.7935676675338141E-3</v>
      </c>
      <c r="MU19" s="8">
        <f t="shared" si="93"/>
        <v>3.4559985919653335E-4</v>
      </c>
      <c r="MV19" s="8">
        <f t="shared" si="94"/>
        <v>9.9520493997445111E-4</v>
      </c>
      <c r="MW19" s="8">
        <f t="shared" si="95"/>
        <v>5.4594876258837318E-4</v>
      </c>
      <c r="MX19" s="8">
        <f t="shared" si="96"/>
        <v>1.8145622483254552E-4</v>
      </c>
      <c r="MY19" s="8">
        <f t="shared" si="97"/>
        <v>-1.0436416464669709E-5</v>
      </c>
      <c r="MZ19" s="8">
        <f t="shared" si="98"/>
        <v>1.7948359341016625E-4</v>
      </c>
      <c r="NA19" s="8">
        <f t="shared" si="99"/>
        <v>-6.5339962568139513E-5</v>
      </c>
      <c r="NB19" s="8">
        <f t="shared" si="100"/>
        <v>4.2457333386038972E-4</v>
      </c>
      <c r="NC19" s="8">
        <f t="shared" si="101"/>
        <v>1.5022753821677666E-4</v>
      </c>
      <c r="ND19" s="8">
        <f t="shared" si="102"/>
        <v>1.6301611397571156E-4</v>
      </c>
      <c r="NE19" s="8">
        <f t="shared" si="103"/>
        <v>2.354068343488219E-4</v>
      </c>
      <c r="NF19" s="8">
        <f t="shared" si="104"/>
        <v>2.7049696776226676E-4</v>
      </c>
      <c r="NG19" s="8">
        <f t="shared" si="105"/>
        <v>1.3548476583686794E-4</v>
      </c>
      <c r="NH19" s="8">
        <f t="shared" si="106"/>
        <v>6.3680758208570364E-5</v>
      </c>
      <c r="NI19" s="8">
        <f t="shared" si="107"/>
        <v>1.2702558243254551E-4</v>
      </c>
      <c r="NJ19" s="8">
        <f t="shared" si="108"/>
        <v>4.4249525153636061E-5</v>
      </c>
      <c r="NK19" s="8">
        <f t="shared" si="109"/>
        <v>1.3238018623637718E-5</v>
      </c>
      <c r="NL19" s="8">
        <f t="shared" si="110"/>
        <v>2.6409197718653621E-5</v>
      </c>
      <c r="NM19" s="24">
        <f t="shared" si="111"/>
        <v>2.9108388999521482E-4</v>
      </c>
      <c r="NN19" s="28">
        <f t="shared" si="112"/>
        <v>3.4827168829656361E-4</v>
      </c>
      <c r="NO19" s="31"/>
      <c r="NP19" s="32">
        <f t="shared" si="113"/>
        <v>7.5044529965901936E-4</v>
      </c>
      <c r="NQ19" s="33">
        <f t="shared" si="114"/>
        <v>1.5008905993180388E-4</v>
      </c>
      <c r="NR19" s="26">
        <f t="shared" si="115"/>
        <v>1.54884405396625E-3</v>
      </c>
      <c r="NT19" s="8">
        <v>0.246</v>
      </c>
      <c r="NU19" s="8">
        <f t="shared" si="116"/>
        <v>-9.3787312239830773E-4</v>
      </c>
      <c r="NV19" s="8">
        <f t="shared" si="117"/>
        <v>-6.5306962762517334E-5</v>
      </c>
      <c r="NW19" s="8">
        <f t="shared" si="118"/>
        <v>-7.6028926087876467E-5</v>
      </c>
      <c r="NX19" s="8">
        <f t="shared" si="119"/>
        <v>-3.5628146213633155E-4</v>
      </c>
      <c r="NY19" s="8">
        <f t="shared" si="120"/>
        <v>-9.3787312239830773E-4</v>
      </c>
      <c r="NZ19" s="8">
        <f t="shared" si="121"/>
        <v>-5.2798367781166995E-4</v>
      </c>
      <c r="OA19" s="8">
        <f t="shared" si="122"/>
        <v>-1.6441312979989043E-4</v>
      </c>
      <c r="OB19" s="8">
        <f t="shared" si="123"/>
        <v>2.489551073557007E-4</v>
      </c>
      <c r="OC19" s="8">
        <f t="shared" si="124"/>
        <v>-3.8017492421298928E-4</v>
      </c>
      <c r="OD19" s="8">
        <f t="shared" si="125"/>
        <v>-6.0695421223128298E-6</v>
      </c>
      <c r="OE19" s="8">
        <f t="shared" si="126"/>
        <v>-6.1726221899873759E-5</v>
      </c>
      <c r="OF19" s="8">
        <f t="shared" si="127"/>
        <v>-1.9632975116430412E-4</v>
      </c>
      <c r="OG19" s="8">
        <f t="shared" si="128"/>
        <v>-7.1755789719451433E-5</v>
      </c>
      <c r="OH19" s="8">
        <f t="shared" si="129"/>
        <v>-3.8672915670174689E-4</v>
      </c>
      <c r="OI19" s="8">
        <f t="shared" si="130"/>
        <v>-2.125194312302315E-4</v>
      </c>
      <c r="OJ19" s="8">
        <f t="shared" si="131"/>
        <v>-3.5754482677537625E-5</v>
      </c>
      <c r="OK19" s="8">
        <f t="shared" si="132"/>
        <v>4.5516430248623549E-6</v>
      </c>
      <c r="OL19" s="8">
        <f t="shared" si="133"/>
        <v>-2.5796011435958878E-5</v>
      </c>
      <c r="OM19" s="8">
        <f t="shared" si="134"/>
        <v>-4.0330269870278822E-5</v>
      </c>
      <c r="ON19" s="8">
        <f t="shared" si="135"/>
        <v>-1.4007349986220028E-5</v>
      </c>
      <c r="OO19" s="8">
        <f t="shared" si="136"/>
        <v>-5.7091653092055255E-5</v>
      </c>
      <c r="OP19" s="8">
        <f t="shared" si="137"/>
        <v>-9.4925764455660158E-6</v>
      </c>
      <c r="OQ19" s="8">
        <f t="shared" si="138"/>
        <v>-1.7849152077113257E-5</v>
      </c>
      <c r="OR19" s="8">
        <f t="shared" si="139"/>
        <v>-3.3110998142182479E-5</v>
      </c>
      <c r="OS19" s="24">
        <f t="shared" si="140"/>
        <v>-1.6503663643399892E-4</v>
      </c>
      <c r="OT19" s="28">
        <f t="shared" si="141"/>
        <v>-1.8104110400904633E-4</v>
      </c>
      <c r="OU19" s="31"/>
      <c r="OV19" s="32">
        <f t="shared" si="142"/>
        <v>2.78923595381341E-4</v>
      </c>
      <c r="OW19" s="33">
        <f t="shared" si="143"/>
        <v>5.5784719076268202E-5</v>
      </c>
      <c r="OX19" s="26">
        <f t="shared" si="144"/>
        <v>5.7567040850754964E-4</v>
      </c>
    </row>
    <row r="20" spans="1:414" x14ac:dyDescent="0.25">
      <c r="A20" s="8">
        <v>2.6916000000000002E-3</v>
      </c>
      <c r="B20" s="8">
        <v>9.3136099999999999E-3</v>
      </c>
      <c r="C20" s="8">
        <v>-1.7656900000000001E-3</v>
      </c>
      <c r="D20" s="10">
        <v>3.2437300000000002E-5</v>
      </c>
      <c r="E20" s="8">
        <v>2.1572299999999999E-4</v>
      </c>
      <c r="F20" s="8">
        <v>-4.36511E-4</v>
      </c>
      <c r="K20" s="8">
        <v>1.900017E-2</v>
      </c>
      <c r="L20" s="8">
        <v>5.5147299999999998E-3</v>
      </c>
      <c r="M20" s="8">
        <v>6.43831E-3</v>
      </c>
      <c r="N20" s="8">
        <v>2.4390651999999999E-2</v>
      </c>
      <c r="O20" s="8">
        <v>3.7012200000000002E-4</v>
      </c>
      <c r="P20" s="10">
        <v>3.5277100000000001E-5</v>
      </c>
      <c r="S20" s="1"/>
      <c r="U20" s="8">
        <v>2.141966E-2</v>
      </c>
      <c r="V20" s="8">
        <v>2.4780000000000002E-3</v>
      </c>
      <c r="W20" s="8">
        <v>-7.1466100000000003E-3</v>
      </c>
      <c r="X20" s="8">
        <v>1.2836904E-2</v>
      </c>
      <c r="Y20" s="8">
        <v>1.8614099999999999E-4</v>
      </c>
      <c r="Z20" s="10">
        <v>4.5850000000000003E-5</v>
      </c>
      <c r="AC20" s="1"/>
      <c r="AE20" s="8">
        <v>7.9247599999999994E-3</v>
      </c>
      <c r="AF20" s="8">
        <v>-7.5711800000000003E-3</v>
      </c>
      <c r="AG20" s="8">
        <v>6.6568599999999997E-3</v>
      </c>
      <c r="AH20" s="8">
        <v>6.1859410000000004E-3</v>
      </c>
      <c r="AI20" s="8">
        <v>-1.8297300000000001E-4</v>
      </c>
      <c r="AJ20" s="8">
        <v>-3.3461800000000001E-4</v>
      </c>
      <c r="AM20" s="1"/>
      <c r="AO20" s="8">
        <v>2.6916000000000002E-3</v>
      </c>
      <c r="AP20" s="8">
        <v>9.3136099999999999E-3</v>
      </c>
      <c r="AQ20" s="8">
        <v>-1.7656900000000001E-3</v>
      </c>
      <c r="AR20" s="10">
        <v>3.2437300000000002E-5</v>
      </c>
      <c r="AS20" s="8">
        <v>2.1572299999999999E-4</v>
      </c>
      <c r="AT20" s="8">
        <v>-4.36511E-4</v>
      </c>
      <c r="AY20" s="8">
        <v>2.3988559999999999E-2</v>
      </c>
      <c r="AZ20" s="8">
        <v>-1.1614899999999999E-2</v>
      </c>
      <c r="BA20" s="8">
        <v>-9.7210000000000005E-4</v>
      </c>
      <c r="BB20" s="8">
        <v>1.6096480999999999E-2</v>
      </c>
      <c r="BC20" s="8">
        <v>1.7970239999999999E-3</v>
      </c>
      <c r="BD20" s="8">
        <v>-2.5177700000000001E-4</v>
      </c>
      <c r="BG20" s="1"/>
      <c r="BI20" s="8">
        <v>1.5655289999999999E-2</v>
      </c>
      <c r="BJ20" s="8">
        <v>-4.8024499999999998E-3</v>
      </c>
      <c r="BK20" s="8">
        <v>-2.33571E-3</v>
      </c>
      <c r="BL20" s="8">
        <v>1.200029E-2</v>
      </c>
      <c r="BM20" s="10">
        <v>8.1072800000000001E-5</v>
      </c>
      <c r="BN20" s="10">
        <v>-9.3608200000000003E-5</v>
      </c>
      <c r="BQ20" s="1"/>
      <c r="BS20" s="8">
        <v>2.068445E-2</v>
      </c>
      <c r="BT20" s="8">
        <v>-6.0067100000000002E-3</v>
      </c>
      <c r="BU20" s="8">
        <v>-1.055936E-2</v>
      </c>
      <c r="BV20" s="8">
        <v>3.6468934000000001E-2</v>
      </c>
      <c r="BW20" s="8">
        <v>5.0632599999999998E-4</v>
      </c>
      <c r="BX20" s="8">
        <v>2.9039700000000002E-4</v>
      </c>
      <c r="CA20" s="1"/>
      <c r="CC20" s="8">
        <v>2.9974710000000002E-2</v>
      </c>
      <c r="CD20" s="8">
        <v>-8.4263900000000006E-3</v>
      </c>
      <c r="CE20" s="8">
        <v>-1.346664E-2</v>
      </c>
      <c r="CF20" s="8">
        <v>3.4378145999999998E-2</v>
      </c>
      <c r="CG20" s="8">
        <v>2.0881400000000001E-4</v>
      </c>
      <c r="CH20" s="8">
        <v>-3.2974700000000003E-4</v>
      </c>
      <c r="CK20" s="1"/>
      <c r="CM20" s="8">
        <v>1.1753990000000001E-2</v>
      </c>
      <c r="CN20" s="8">
        <v>-3.7885599999999998E-3</v>
      </c>
      <c r="CO20" s="8">
        <v>-1.2053999999999999E-3</v>
      </c>
      <c r="CP20" s="8">
        <v>2.1155225E-2</v>
      </c>
      <c r="CQ20" s="8">
        <v>1.0082299999999999E-4</v>
      </c>
      <c r="CR20" s="10">
        <v>-1.21735E-5</v>
      </c>
      <c r="CU20" s="1"/>
      <c r="CW20" s="8">
        <v>4.8672319999999998E-2</v>
      </c>
      <c r="CX20" s="10">
        <v>6.1088999999999997E-5</v>
      </c>
      <c r="CY20" s="8">
        <v>-2.8199399999999999E-3</v>
      </c>
      <c r="CZ20" s="8">
        <v>4.9431596000000001E-2</v>
      </c>
      <c r="DA20" s="10">
        <v>8.7621599999999995E-6</v>
      </c>
      <c r="DB20" s="10">
        <v>-6.0323499999999999E-5</v>
      </c>
      <c r="DF20" s="1"/>
      <c r="DG20" s="8">
        <v>2.1300340000000001E-2</v>
      </c>
      <c r="DH20" s="8">
        <v>1.0086699999999999E-3</v>
      </c>
      <c r="DI20" s="8">
        <v>-4.3562399999999999E-3</v>
      </c>
      <c r="DJ20" s="8">
        <v>2.5691307E-2</v>
      </c>
      <c r="DK20" s="8">
        <v>1.16261E-4</v>
      </c>
      <c r="DL20" s="8">
        <v>-1.4452599999999999E-4</v>
      </c>
      <c r="DO20" s="1"/>
      <c r="DQ20" s="8">
        <v>3.1729510000000002E-2</v>
      </c>
      <c r="DR20" s="8">
        <v>4.3035199999999999E-3</v>
      </c>
      <c r="DS20" s="8">
        <v>-2.1804799999999998E-3</v>
      </c>
      <c r="DT20" s="8">
        <v>2.2498084000000002E-2</v>
      </c>
      <c r="DU20" s="10">
        <v>-2.22937E-5</v>
      </c>
      <c r="DV20" s="10">
        <v>-2.0162000000000001E-5</v>
      </c>
      <c r="DZ20" s="1"/>
      <c r="EA20" s="8">
        <v>1.521751E-2</v>
      </c>
      <c r="EB20" s="8">
        <v>-8.1170999999999999E-4</v>
      </c>
      <c r="EC20" s="8">
        <v>2.0042200000000001E-3</v>
      </c>
      <c r="ED20" s="8">
        <v>2.9990765999999999E-2</v>
      </c>
      <c r="EE20" s="8">
        <v>3.4453199999999999E-4</v>
      </c>
      <c r="EF20" s="8">
        <v>-3.2966700000000001E-4</v>
      </c>
      <c r="EG20" s="1"/>
      <c r="EK20" s="8">
        <v>2.977498E-2</v>
      </c>
      <c r="EL20" s="8">
        <v>3.2163E-4</v>
      </c>
      <c r="EM20" s="8">
        <v>-6.0195200000000004E-3</v>
      </c>
      <c r="EN20" s="8">
        <v>2.4134310999999999E-2</v>
      </c>
      <c r="EO20" s="10">
        <v>7.9364700000000003E-5</v>
      </c>
      <c r="EP20" s="8">
        <v>-1.5007900000000001E-4</v>
      </c>
      <c r="ES20" s="1"/>
      <c r="EU20" s="8">
        <v>8.2905629999999994E-2</v>
      </c>
      <c r="EV20" s="8">
        <v>-2.48117E-3</v>
      </c>
      <c r="EW20" s="8">
        <v>-4.9259E-4</v>
      </c>
      <c r="EX20" s="8">
        <v>9.7550453999999995E-2</v>
      </c>
      <c r="EY20" s="8">
        <v>1.17058E-4</v>
      </c>
      <c r="EZ20" s="10">
        <v>-4.9932300000000003E-5</v>
      </c>
      <c r="FC20" s="1"/>
      <c r="FE20" s="8">
        <v>5.5996589999999999E-2</v>
      </c>
      <c r="FF20" s="8">
        <v>-1.2320360000000001E-2</v>
      </c>
      <c r="FG20" s="8">
        <v>-5.0359699999999999E-3</v>
      </c>
      <c r="FH20" s="8">
        <v>3.6852224000000003E-2</v>
      </c>
      <c r="FI20" s="10">
        <v>6.9941299999999994E-5</v>
      </c>
      <c r="FJ20" s="10">
        <v>5.0040200000000004E-6</v>
      </c>
      <c r="FM20" s="1"/>
      <c r="FO20" s="8">
        <v>8.9789999999999991E-3</v>
      </c>
      <c r="FP20" s="8">
        <v>-2.1584600000000001E-3</v>
      </c>
      <c r="FQ20" s="8">
        <v>-1.7715999999999999E-3</v>
      </c>
      <c r="FR20" s="8">
        <v>2.2712255000000001E-2</v>
      </c>
      <c r="FS20" s="8">
        <v>1.11629E-4</v>
      </c>
      <c r="FT20" s="8">
        <v>-1.11634E-4</v>
      </c>
      <c r="FW20" s="1"/>
      <c r="FY20" s="8">
        <v>6.0169350000000003E-2</v>
      </c>
      <c r="FZ20" s="8">
        <v>-6.9906200000000003E-3</v>
      </c>
      <c r="GA20" s="8">
        <v>-2.1010500000000001E-3</v>
      </c>
      <c r="GB20" s="8">
        <v>6.2007848999999997E-2</v>
      </c>
      <c r="GC20" s="10">
        <v>5.9793200000000002E-5</v>
      </c>
      <c r="GD20" s="10">
        <v>-6.2917100000000001E-5</v>
      </c>
      <c r="GG20" s="1"/>
      <c r="GI20" s="8">
        <v>2.084358E-2</v>
      </c>
      <c r="GJ20" s="8">
        <v>-6.6683999999999997E-3</v>
      </c>
      <c r="GK20" s="8">
        <v>-2.94977E-3</v>
      </c>
      <c r="GL20" s="8">
        <v>1.7112028000000001E-2</v>
      </c>
      <c r="GM20" s="10">
        <v>1.1089300000000001E-5</v>
      </c>
      <c r="GN20" s="10">
        <v>-3.8919199999999998E-5</v>
      </c>
      <c r="GQ20" s="1"/>
      <c r="GS20" s="8">
        <v>1.9160730000000001E-2</v>
      </c>
      <c r="GT20" s="8">
        <v>-2.0372000000000001E-4</v>
      </c>
      <c r="GU20" s="8">
        <v>-1.1489200000000001E-3</v>
      </c>
      <c r="GV20" s="8">
        <v>-2.9909479999999998E-3</v>
      </c>
      <c r="GW20" s="8">
        <v>1.13492E-4</v>
      </c>
      <c r="GX20" s="10">
        <v>-5.1462100000000003E-5</v>
      </c>
      <c r="HA20" s="1"/>
      <c r="HC20" s="8">
        <v>7.7577899999999997E-3</v>
      </c>
      <c r="HD20" s="8">
        <v>7.4937199999999997E-3</v>
      </c>
      <c r="HE20" s="8">
        <v>3.24823E-3</v>
      </c>
      <c r="HF20" s="8">
        <v>1.6738996999999999E-2</v>
      </c>
      <c r="HG20" s="10">
        <v>2.6018699999999999E-5</v>
      </c>
      <c r="HH20" s="10">
        <v>6.0975200000000002E-6</v>
      </c>
      <c r="HK20" s="1"/>
      <c r="HM20" s="8">
        <v>-6.0818399999999998E-3</v>
      </c>
      <c r="HN20" s="8">
        <v>3.7108699999999998E-3</v>
      </c>
      <c r="HO20" s="8">
        <v>-1.0728300000000001E-3</v>
      </c>
      <c r="HP20" s="8">
        <v>4.6502807E-2</v>
      </c>
      <c r="HQ20" s="10">
        <v>-6.4896100000000004E-5</v>
      </c>
      <c r="HR20" s="10">
        <v>3.2324099999999998E-5</v>
      </c>
      <c r="HU20" s="1"/>
      <c r="HW20" s="8">
        <v>-1.711041E-2</v>
      </c>
      <c r="HX20" s="8">
        <v>1.56302E-3</v>
      </c>
      <c r="HY20" s="8">
        <v>-1.30915E-3</v>
      </c>
      <c r="HZ20" s="8">
        <v>3.0955455999999999E-2</v>
      </c>
      <c r="IA20" s="10">
        <v>-1.44831E-5</v>
      </c>
      <c r="IB20" s="10">
        <v>2.1667700000000002E-6</v>
      </c>
      <c r="IE20" s="1"/>
      <c r="IG20" s="8">
        <v>-1.073755E-2</v>
      </c>
      <c r="IH20" s="8">
        <v>-2.789E-4</v>
      </c>
      <c r="II20" s="8">
        <v>1.5443500000000001E-3</v>
      </c>
      <c r="IJ20" s="8">
        <v>4.9840822E-2</v>
      </c>
      <c r="IK20" s="8">
        <v>2.1887999999999999E-4</v>
      </c>
      <c r="IL20" s="10">
        <v>-9.4361400000000001E-5</v>
      </c>
      <c r="IN20" s="8" t="s">
        <v>173</v>
      </c>
      <c r="IO20" s="10" t="s">
        <v>30</v>
      </c>
      <c r="IP20" s="1"/>
      <c r="IQ20" s="8" t="s">
        <v>173</v>
      </c>
      <c r="IR20" s="8" t="s">
        <v>31</v>
      </c>
      <c r="IV20" s="8">
        <v>0.26240000000000002</v>
      </c>
      <c r="IW20" s="8">
        <f t="shared" si="0"/>
        <v>0.27686211167425806</v>
      </c>
      <c r="IX20" s="8">
        <f t="shared" si="1"/>
        <v>0.24407467804246477</v>
      </c>
      <c r="IY20" s="8">
        <f t="shared" si="2"/>
        <v>0.27234529399727747</v>
      </c>
      <c r="IZ20" s="8">
        <f t="shared" si="3"/>
        <v>0.30870340661015017</v>
      </c>
      <c r="JA20" s="8">
        <f t="shared" si="4"/>
        <v>0.27686211167425806</v>
      </c>
      <c r="JB20" s="8">
        <f t="shared" si="5"/>
        <v>7.5881558711603903E-2</v>
      </c>
      <c r="JC20" s="8">
        <f t="shared" si="6"/>
        <v>8.4618672584682322E-2</v>
      </c>
      <c r="JD20" s="8">
        <f t="shared" si="7"/>
        <v>5.5857704195535894E-2</v>
      </c>
      <c r="JE20" s="8">
        <f t="shared" si="8"/>
        <v>8.223349135923308E-2</v>
      </c>
      <c r="JF20" s="8">
        <f t="shared" si="9"/>
        <v>5.0132484030768878E-2</v>
      </c>
      <c r="JG20" s="8">
        <f t="shared" si="10"/>
        <v>0.24632155849205625</v>
      </c>
      <c r="JH20" s="8">
        <f t="shared" si="11"/>
        <v>0.2109640066028004</v>
      </c>
      <c r="JI20" s="8">
        <f t="shared" si="12"/>
        <v>0.23128409599163913</v>
      </c>
      <c r="JJ20" s="8">
        <f t="shared" si="13"/>
        <v>0.17652831255772225</v>
      </c>
      <c r="JK20" s="8">
        <f t="shared" si="14"/>
        <v>0.20211616900095106</v>
      </c>
      <c r="JL20" s="8">
        <f t="shared" si="15"/>
        <v>0.16794840749140638</v>
      </c>
      <c r="JM20" s="8">
        <f t="shared" si="16"/>
        <v>0.17498493469872894</v>
      </c>
      <c r="JN20" s="8">
        <f t="shared" si="17"/>
        <v>0.16906480858149428</v>
      </c>
      <c r="JO20" s="8">
        <f t="shared" si="18"/>
        <v>0.1760948751980668</v>
      </c>
      <c r="JP20" s="8">
        <f t="shared" si="19"/>
        <v>0.16756121563139162</v>
      </c>
      <c r="JQ20" s="8">
        <f t="shared" si="20"/>
        <v>0.1523059886123907</v>
      </c>
      <c r="JR20" s="8">
        <f t="shared" si="21"/>
        <v>0.10878507238090117</v>
      </c>
      <c r="JS20" s="8">
        <f t="shared" si="22"/>
        <v>7.9847767512659609E-2</v>
      </c>
      <c r="JT20" s="8">
        <f t="shared" si="23"/>
        <v>7.2313106216644107E-2</v>
      </c>
      <c r="JU20" s="24">
        <f t="shared" si="24"/>
        <v>7.6879422677563314E-2</v>
      </c>
      <c r="JV20" s="28">
        <f t="shared" si="25"/>
        <v>0.16562285018106593</v>
      </c>
      <c r="JW20" s="31"/>
      <c r="JX20" s="32">
        <f t="shared" si="26"/>
        <v>7.9481652173062176E-2</v>
      </c>
      <c r="JY20" s="33">
        <f t="shared" si="27"/>
        <v>1.5896330434612436E-2</v>
      </c>
      <c r="JZ20" s="26">
        <f t="shared" si="28"/>
        <v>0.16404218191998302</v>
      </c>
      <c r="KB20" s="8">
        <v>0.26240000000000002</v>
      </c>
      <c r="KC20" s="8">
        <f t="shared" si="29"/>
        <v>-1.170675856375248E-4</v>
      </c>
      <c r="KD20" s="8">
        <f t="shared" si="30"/>
        <v>6.8584997729473351E-3</v>
      </c>
      <c r="KE20" s="8">
        <f t="shared" si="31"/>
        <v>1.263564846967196E-3</v>
      </c>
      <c r="KF20" s="8">
        <f t="shared" si="32"/>
        <v>-1.5542884831185426E-2</v>
      </c>
      <c r="KG20" s="8">
        <f t="shared" si="33"/>
        <v>-1.170675856375248E-4</v>
      </c>
      <c r="KH20" s="8">
        <f t="shared" si="34"/>
        <v>-5.9377370672241497E-2</v>
      </c>
      <c r="KI20" s="8">
        <f t="shared" si="35"/>
        <v>-4.5062649851679709E-2</v>
      </c>
      <c r="KJ20" s="8">
        <f t="shared" si="36"/>
        <v>-3.6256334512832909E-2</v>
      </c>
      <c r="KK20" s="8">
        <f t="shared" si="37"/>
        <v>-3.9400674420796832E-2</v>
      </c>
      <c r="KL20" s="8">
        <f t="shared" si="38"/>
        <v>-3.365451171342481E-2</v>
      </c>
      <c r="KM20" s="8">
        <f t="shared" si="39"/>
        <v>9.0572268786388399E-4</v>
      </c>
      <c r="KN20" s="8">
        <f t="shared" si="40"/>
        <v>-4.4776836193968972E-3</v>
      </c>
      <c r="KO20" s="8">
        <f t="shared" si="41"/>
        <v>5.1775031507337969E-3</v>
      </c>
      <c r="KP20" s="8">
        <f t="shared" si="42"/>
        <v>-4.6925245820785286E-3</v>
      </c>
      <c r="KQ20" s="8">
        <f t="shared" si="43"/>
        <v>-6.7889138490529431E-3</v>
      </c>
      <c r="KR20" s="8">
        <f t="shared" si="44"/>
        <v>-5.6108003840157255E-3</v>
      </c>
      <c r="KS20" s="8">
        <f t="shared" si="45"/>
        <v>-2.0616008947634944E-2</v>
      </c>
      <c r="KT20" s="8">
        <f t="shared" si="46"/>
        <v>-1.4523957195206237E-2</v>
      </c>
      <c r="KU20" s="8">
        <f t="shared" si="47"/>
        <v>-1.2977858367119984E-2</v>
      </c>
      <c r="KV20" s="8">
        <f t="shared" si="48"/>
        <v>-1.5616387777517619E-2</v>
      </c>
      <c r="KW20" s="8">
        <f t="shared" si="49"/>
        <v>-2.5655495223860208E-4</v>
      </c>
      <c r="KX20" s="8">
        <f t="shared" si="50"/>
        <v>7.6094055038736213E-3</v>
      </c>
      <c r="KY20" s="8">
        <f t="shared" si="51"/>
        <v>2.9050454407616639E-3</v>
      </c>
      <c r="KZ20" s="8">
        <f t="shared" si="52"/>
        <v>9.7414229078835075E-4</v>
      </c>
      <c r="LA20" s="24">
        <f t="shared" si="53"/>
        <v>-7.2624815160265033E-4</v>
      </c>
      <c r="LB20" s="28">
        <f t="shared" si="54"/>
        <v>-1.1604864612214582E-2</v>
      </c>
      <c r="LC20" s="31"/>
      <c r="LD20" s="32">
        <f t="shared" si="55"/>
        <v>1.7961429402556191E-2</v>
      </c>
      <c r="LE20" s="33">
        <f t="shared" si="56"/>
        <v>3.5922858805112383E-3</v>
      </c>
      <c r="LF20" s="26">
        <f t="shared" si="57"/>
        <v>3.7070594143935716E-2</v>
      </c>
      <c r="LH20" s="8">
        <v>0.26240000000000002</v>
      </c>
      <c r="LI20" s="8">
        <f t="shared" si="58"/>
        <v>2.424387571600306E-2</v>
      </c>
      <c r="LJ20" s="8">
        <f t="shared" si="59"/>
        <v>2.8497478671550024E-3</v>
      </c>
      <c r="LK20" s="8">
        <f t="shared" si="60"/>
        <v>-1.068216289351908E-2</v>
      </c>
      <c r="LL20" s="8">
        <f t="shared" si="61"/>
        <v>7.8441967513471402E-3</v>
      </c>
      <c r="LM20" s="8">
        <f t="shared" si="62"/>
        <v>2.424387571600306E-2</v>
      </c>
      <c r="LN20" s="8">
        <f t="shared" si="63"/>
        <v>-5.5995812913590612E-4</v>
      </c>
      <c r="LO20" s="8">
        <f t="shared" si="64"/>
        <v>-1.0329090675998604E-3</v>
      </c>
      <c r="LP20" s="8">
        <f t="shared" si="65"/>
        <v>-1.0499336453073573E-2</v>
      </c>
      <c r="LQ20" s="8">
        <f t="shared" si="66"/>
        <v>-7.8198692856016865E-3</v>
      </c>
      <c r="LR20" s="8">
        <f t="shared" si="67"/>
        <v>7.9967441428941983E-4</v>
      </c>
      <c r="LS20" s="8">
        <f t="shared" si="68"/>
        <v>-4.1415860136112832E-3</v>
      </c>
      <c r="LT20" s="8">
        <f t="shared" si="69"/>
        <v>-8.187284765127081E-3</v>
      </c>
      <c r="LU20" s="8">
        <f t="shared" si="70"/>
        <v>-4.5364388503749062E-3</v>
      </c>
      <c r="LV20" s="8">
        <f t="shared" si="71"/>
        <v>1.2451811390474161E-3</v>
      </c>
      <c r="LW20" s="8">
        <f t="shared" si="72"/>
        <v>-9.1674861463957869E-3</v>
      </c>
      <c r="LX20" s="8">
        <f t="shared" si="73"/>
        <v>6.0559084913589705E-4</v>
      </c>
      <c r="LY20" s="8">
        <f t="shared" si="74"/>
        <v>-4.9746930389404555E-3</v>
      </c>
      <c r="LZ20" s="8">
        <f t="shared" si="75"/>
        <v>2.568142291418008E-3</v>
      </c>
      <c r="MA20" s="8">
        <f t="shared" si="76"/>
        <v>-1.3087260980354848E-3</v>
      </c>
      <c r="MB20" s="8">
        <f t="shared" si="77"/>
        <v>1.5227186130020243E-3</v>
      </c>
      <c r="MC20" s="8">
        <f t="shared" si="78"/>
        <v>-2.6099422251968174E-3</v>
      </c>
      <c r="MD20" s="8">
        <f t="shared" si="79"/>
        <v>2.0492074557255826E-3</v>
      </c>
      <c r="ME20" s="8">
        <f t="shared" si="80"/>
        <v>-2.4710694845355885E-3</v>
      </c>
      <c r="MF20" s="8">
        <f t="shared" si="81"/>
        <v>-2.4585719666481878E-3</v>
      </c>
      <c r="MG20" s="24">
        <f t="shared" si="82"/>
        <v>1.0779631897805827E-3</v>
      </c>
      <c r="MH20" s="28">
        <f t="shared" si="83"/>
        <v>-5.5994416595540487E-5</v>
      </c>
      <c r="MI20" s="31"/>
      <c r="MJ20" s="32">
        <f t="shared" si="84"/>
        <v>8.6193626957624149E-3</v>
      </c>
      <c r="MK20" s="33">
        <f t="shared" si="85"/>
        <v>1.7238725391524831E-3</v>
      </c>
      <c r="ML20" s="26">
        <f t="shared" si="86"/>
        <v>1.7789502667784046E-2</v>
      </c>
      <c r="MN20" s="8">
        <v>0.26240000000000002</v>
      </c>
      <c r="MO20" s="8">
        <f t="shared" si="87"/>
        <v>1.1902442471383568E-4</v>
      </c>
      <c r="MP20" s="8">
        <f t="shared" si="88"/>
        <v>3.0958816876064133E-4</v>
      </c>
      <c r="MQ20" s="8">
        <f t="shared" si="89"/>
        <v>2.6181218562955474E-4</v>
      </c>
      <c r="MR20" s="8">
        <f t="shared" si="90"/>
        <v>-1.7549752129211862E-5</v>
      </c>
      <c r="MS20" s="8">
        <f t="shared" si="91"/>
        <v>1.1902442471383568E-4</v>
      </c>
      <c r="MT20" s="8">
        <f t="shared" si="92"/>
        <v>3.7921324244322673E-3</v>
      </c>
      <c r="MU20" s="8">
        <f t="shared" si="93"/>
        <v>3.4633671854920417E-4</v>
      </c>
      <c r="MV20" s="8">
        <f t="shared" si="94"/>
        <v>1.0029717672162901E-3</v>
      </c>
      <c r="MW20" s="8">
        <f t="shared" si="95"/>
        <v>5.4739997456764431E-4</v>
      </c>
      <c r="MX20" s="8">
        <f t="shared" si="96"/>
        <v>1.826300915108615E-4</v>
      </c>
      <c r="MY20" s="8">
        <f t="shared" si="97"/>
        <v>-5.5995459089714007E-6</v>
      </c>
      <c r="MZ20" s="8">
        <f t="shared" si="98"/>
        <v>1.8372866359006276E-4</v>
      </c>
      <c r="NA20" s="8">
        <f t="shared" si="99"/>
        <v>-6.0088887928915451E-5</v>
      </c>
      <c r="NB20" s="8">
        <f t="shared" si="100"/>
        <v>4.2769919124780917E-4</v>
      </c>
      <c r="NC20" s="8">
        <f t="shared" si="101"/>
        <v>1.5255301265532025E-4</v>
      </c>
      <c r="ND20" s="8">
        <f t="shared" si="102"/>
        <v>1.675844734374574E-4</v>
      </c>
      <c r="NE20" s="8">
        <f t="shared" si="103"/>
        <v>2.4065708930881555E-4</v>
      </c>
      <c r="NF20" s="8">
        <f t="shared" si="104"/>
        <v>2.7651675203553653E-4</v>
      </c>
      <c r="NG20" s="8">
        <f t="shared" si="105"/>
        <v>1.3987973606696696E-4</v>
      </c>
      <c r="NH20" s="8">
        <f t="shared" si="106"/>
        <v>6.4494275291666033E-5</v>
      </c>
      <c r="NI20" s="8">
        <f t="shared" si="107"/>
        <v>1.246687235492615E-4</v>
      </c>
      <c r="NJ20" s="8">
        <f t="shared" si="108"/>
        <v>4.5073749155350744E-5</v>
      </c>
      <c r="NK20" s="8">
        <f t="shared" si="109"/>
        <v>1.3794119244596792E-5</v>
      </c>
      <c r="NL20" s="8">
        <f t="shared" si="110"/>
        <v>2.5546690793447525E-5</v>
      </c>
      <c r="NM20" s="24">
        <f t="shared" si="111"/>
        <v>2.8886600903848647E-4</v>
      </c>
      <c r="NN20" s="28">
        <f t="shared" si="112"/>
        <v>3.4994977918167253E-4</v>
      </c>
      <c r="NO20" s="31"/>
      <c r="NP20" s="32">
        <f t="shared" si="113"/>
        <v>7.5006184789615878E-4</v>
      </c>
      <c r="NQ20" s="33">
        <f t="shared" si="114"/>
        <v>1.5001236957923176E-4</v>
      </c>
      <c r="NR20" s="26">
        <f t="shared" si="115"/>
        <v>1.5480526478728819E-3</v>
      </c>
      <c r="NT20" s="8">
        <v>0.26240000000000002</v>
      </c>
      <c r="NU20" s="8">
        <f t="shared" si="116"/>
        <v>-9.2918319039308334E-4</v>
      </c>
      <c r="NV20" s="8">
        <f t="shared" si="117"/>
        <v>-6.9580312442602303E-5</v>
      </c>
      <c r="NW20" s="8">
        <f t="shared" si="118"/>
        <v>-8.0176059618105631E-5</v>
      </c>
      <c r="NX20" s="8">
        <f t="shared" si="119"/>
        <v>-3.530310202395325E-4</v>
      </c>
      <c r="NY20" s="8">
        <f t="shared" si="120"/>
        <v>-9.2918319039308334E-4</v>
      </c>
      <c r="NZ20" s="8">
        <f t="shared" si="121"/>
        <v>-5.1793828519689172E-4</v>
      </c>
      <c r="OA20" s="8">
        <f t="shared" si="122"/>
        <v>-1.6269112518958344E-4</v>
      </c>
      <c r="OB20" s="8">
        <f t="shared" si="123"/>
        <v>2.4452709267951524E-4</v>
      </c>
      <c r="OC20" s="8">
        <f t="shared" si="124"/>
        <v>-3.756221243167594E-4</v>
      </c>
      <c r="OD20" s="8">
        <f t="shared" si="125"/>
        <v>-4.7585732846190707E-6</v>
      </c>
      <c r="OE20" s="8">
        <f t="shared" si="126"/>
        <v>-5.6845236858671865E-5</v>
      </c>
      <c r="OF20" s="8">
        <f t="shared" si="127"/>
        <v>-1.9405583509746964E-4</v>
      </c>
      <c r="OG20" s="8">
        <f t="shared" si="128"/>
        <v>-6.969851959224573E-5</v>
      </c>
      <c r="OH20" s="8">
        <f t="shared" si="129"/>
        <v>-3.8174628516714752E-4</v>
      </c>
      <c r="OI20" s="8">
        <f t="shared" si="130"/>
        <v>-2.082913064948677E-4</v>
      </c>
      <c r="OJ20" s="8">
        <f t="shared" si="131"/>
        <v>-3.5218305302919909E-5</v>
      </c>
      <c r="OK20" s="8">
        <f t="shared" si="132"/>
        <v>3.1344575043351102E-6</v>
      </c>
      <c r="OL20" s="8">
        <f t="shared" si="133"/>
        <v>-2.6869760082184194E-5</v>
      </c>
      <c r="OM20" s="8">
        <f t="shared" si="134"/>
        <v>-4.0574518150525031E-5</v>
      </c>
      <c r="ON20" s="8">
        <f t="shared" si="135"/>
        <v>-1.3890004217488884E-5</v>
      </c>
      <c r="OO20" s="8">
        <f t="shared" si="136"/>
        <v>-5.9411076970909678E-5</v>
      </c>
      <c r="OP20" s="8">
        <f t="shared" si="137"/>
        <v>-1.1821144708250925E-5</v>
      </c>
      <c r="OQ20" s="8">
        <f t="shared" si="138"/>
        <v>-2.4242794474388434E-5</v>
      </c>
      <c r="OR20" s="8">
        <f t="shared" si="139"/>
        <v>-3.8755205446068412E-5</v>
      </c>
      <c r="OS20" s="24">
        <f t="shared" si="140"/>
        <v>-1.7139175388137577E-4</v>
      </c>
      <c r="OT20" s="28">
        <f t="shared" si="141"/>
        <v>-1.8029256309339697E-4</v>
      </c>
      <c r="OU20" s="31"/>
      <c r="OV20" s="32">
        <f t="shared" si="142"/>
        <v>2.7533863432419812E-4</v>
      </c>
      <c r="OW20" s="33">
        <f t="shared" si="143"/>
        <v>5.5067726864839625E-5</v>
      </c>
      <c r="OX20" s="26">
        <f t="shared" si="144"/>
        <v>5.6827140738171242E-4</v>
      </c>
    </row>
    <row r="21" spans="1:414" x14ac:dyDescent="0.25">
      <c r="A21" s="8">
        <v>1.9203899999999999E-3</v>
      </c>
      <c r="B21" s="8">
        <v>8.49484E-3</v>
      </c>
      <c r="C21" s="8">
        <v>-7.0182000000000003E-4</v>
      </c>
      <c r="D21" s="10">
        <v>6.6506200000000004E-5</v>
      </c>
      <c r="E21" s="8">
        <v>1.2311200000000001E-4</v>
      </c>
      <c r="F21" s="8">
        <v>-5.5684599999999995E-4</v>
      </c>
      <c r="K21" s="8">
        <v>2.3310770000000001E-2</v>
      </c>
      <c r="L21" s="8">
        <v>5.5283900000000002E-3</v>
      </c>
      <c r="M21" s="8">
        <v>6.3139700000000003E-3</v>
      </c>
      <c r="N21" s="8">
        <v>3.0768311E-2</v>
      </c>
      <c r="O21" s="8">
        <v>3.6981999999999998E-4</v>
      </c>
      <c r="P21" s="10">
        <v>3.2604200000000002E-5</v>
      </c>
      <c r="S21" s="1"/>
      <c r="U21" s="8">
        <v>2.1228210000000001E-2</v>
      </c>
      <c r="V21" s="8">
        <v>2.4896100000000002E-3</v>
      </c>
      <c r="W21" s="8">
        <v>-7.1429500000000003E-3</v>
      </c>
      <c r="X21" s="8">
        <v>1.4927977E-2</v>
      </c>
      <c r="Y21" s="8">
        <v>1.96968E-4</v>
      </c>
      <c r="Z21" s="10">
        <v>4.2444799999999997E-5</v>
      </c>
      <c r="AC21" s="1"/>
      <c r="AE21" s="8">
        <v>1.069003E-2</v>
      </c>
      <c r="AF21" s="8">
        <v>-7.8482099999999996E-3</v>
      </c>
      <c r="AG21" s="8">
        <v>6.5943800000000004E-3</v>
      </c>
      <c r="AH21" s="8">
        <v>8.0401210000000008E-3</v>
      </c>
      <c r="AI21" s="8">
        <v>-1.7006000000000001E-4</v>
      </c>
      <c r="AJ21" s="8">
        <v>-3.3751899999999999E-4</v>
      </c>
      <c r="AM21" s="1"/>
      <c r="AO21" s="8">
        <v>1.9203899999999999E-3</v>
      </c>
      <c r="AP21" s="8">
        <v>8.49484E-3</v>
      </c>
      <c r="AQ21" s="8">
        <v>-7.0182000000000003E-4</v>
      </c>
      <c r="AR21" s="10">
        <v>6.6506200000000004E-5</v>
      </c>
      <c r="AS21" s="8">
        <v>1.2311200000000001E-4</v>
      </c>
      <c r="AT21" s="8">
        <v>-5.5684599999999995E-4</v>
      </c>
      <c r="AY21" s="8">
        <v>2.6274269999999999E-2</v>
      </c>
      <c r="AZ21" s="8">
        <v>-1.2515979999999999E-2</v>
      </c>
      <c r="BA21" s="8">
        <v>-1.6493499999999999E-3</v>
      </c>
      <c r="BB21" s="8">
        <v>1.8015744E-2</v>
      </c>
      <c r="BC21" s="8">
        <v>1.90165E-3</v>
      </c>
      <c r="BD21" s="8">
        <v>-3.3037000000000002E-4</v>
      </c>
      <c r="BG21" s="1"/>
      <c r="BI21" s="8">
        <v>1.9544800000000001E-2</v>
      </c>
      <c r="BJ21" s="8">
        <v>-5.9130199999999997E-3</v>
      </c>
      <c r="BK21" s="8">
        <v>-2.5362200000000001E-3</v>
      </c>
      <c r="BL21" s="8">
        <v>1.3626681999999999E-2</v>
      </c>
      <c r="BM21" s="10">
        <v>9.24328E-5</v>
      </c>
      <c r="BN21" s="10">
        <v>-9.5650199999999994E-5</v>
      </c>
      <c r="BQ21" s="1"/>
      <c r="BS21" s="8">
        <v>2.0169280000000001E-2</v>
      </c>
      <c r="BT21" s="8">
        <v>-5.8457800000000001E-3</v>
      </c>
      <c r="BU21" s="8">
        <v>-1.0425240000000001E-2</v>
      </c>
      <c r="BV21" s="8">
        <v>4.2451580000000003E-2</v>
      </c>
      <c r="BW21" s="8">
        <v>5.5182799999999998E-4</v>
      </c>
      <c r="BX21" s="8">
        <v>2.5250799999999998E-4</v>
      </c>
      <c r="CA21" s="1"/>
      <c r="CC21" s="8">
        <v>2.85884E-2</v>
      </c>
      <c r="CD21" s="8">
        <v>-8.0404699999999992E-3</v>
      </c>
      <c r="CE21" s="8">
        <v>-1.315736E-2</v>
      </c>
      <c r="CF21" s="8">
        <v>3.6867781000000002E-2</v>
      </c>
      <c r="CG21" s="8">
        <v>2.2542100000000001E-4</v>
      </c>
      <c r="CH21" s="8">
        <v>-3.4304799999999999E-4</v>
      </c>
      <c r="CK21" s="1"/>
      <c r="CM21" s="8">
        <v>1.2588429999999999E-2</v>
      </c>
      <c r="CN21" s="8">
        <v>-4.0113900000000001E-3</v>
      </c>
      <c r="CO21" s="8">
        <v>-1.3708500000000001E-3</v>
      </c>
      <c r="CP21" s="8">
        <v>2.4522779000000001E-2</v>
      </c>
      <c r="CQ21" s="8">
        <v>1.04899E-4</v>
      </c>
      <c r="CR21" s="10">
        <v>-1.51967E-5</v>
      </c>
      <c r="CU21" s="1"/>
      <c r="CW21" s="8">
        <v>5.9436009999999997E-2</v>
      </c>
      <c r="CX21" s="10">
        <v>-2.9700999999999999E-5</v>
      </c>
      <c r="CY21" s="8">
        <v>-3.13548E-3</v>
      </c>
      <c r="CZ21" s="8">
        <v>5.4536212000000001E-2</v>
      </c>
      <c r="DA21" s="10">
        <v>9.5647699999999999E-6</v>
      </c>
      <c r="DB21" s="10">
        <v>-6.3136099999999993E-5</v>
      </c>
      <c r="DF21" s="1"/>
      <c r="DG21" s="8">
        <v>2.2658500000000002E-2</v>
      </c>
      <c r="DH21" s="8">
        <v>9.9853000000000008E-4</v>
      </c>
      <c r="DI21" s="8">
        <v>-4.4295599999999999E-3</v>
      </c>
      <c r="DJ21" s="8">
        <v>2.7727837000000002E-2</v>
      </c>
      <c r="DK21" s="8">
        <v>1.16754E-4</v>
      </c>
      <c r="DL21" s="8">
        <v>-1.48116E-4</v>
      </c>
      <c r="DO21" s="1"/>
      <c r="DQ21" s="8">
        <v>3.0579370000000002E-2</v>
      </c>
      <c r="DR21" s="8">
        <v>4.2673199999999998E-3</v>
      </c>
      <c r="DS21" s="8">
        <v>-2.2223500000000001E-3</v>
      </c>
      <c r="DT21" s="8">
        <v>2.3417668999999999E-2</v>
      </c>
      <c r="DU21" s="10">
        <v>-2.43905E-5</v>
      </c>
      <c r="DV21" s="10">
        <v>-1.7736300000000002E-5</v>
      </c>
      <c r="DZ21" s="1"/>
      <c r="EA21" s="8">
        <v>2.0194920000000002E-2</v>
      </c>
      <c r="EB21" s="8">
        <v>-9.2365999999999998E-4</v>
      </c>
      <c r="EC21" s="8">
        <v>1.9380199999999999E-3</v>
      </c>
      <c r="ED21" s="8">
        <v>3.4641742000000003E-2</v>
      </c>
      <c r="EE21" s="8">
        <v>3.4665999999999999E-4</v>
      </c>
      <c r="EF21" s="8">
        <v>-3.3092199999999999E-4</v>
      </c>
      <c r="EG21" s="1"/>
      <c r="EK21" s="8">
        <v>3.2395519999999997E-2</v>
      </c>
      <c r="EL21" s="8">
        <v>2.9617000000000001E-4</v>
      </c>
      <c r="EM21" s="8">
        <v>-6.1816299999999996E-3</v>
      </c>
      <c r="EN21" s="8">
        <v>2.6245366999999999E-2</v>
      </c>
      <c r="EO21" s="10">
        <v>7.9840399999999995E-5</v>
      </c>
      <c r="EP21" s="8">
        <v>-1.5312799999999999E-4</v>
      </c>
      <c r="ES21" s="1"/>
      <c r="EU21" s="8">
        <v>9.1963059999999999E-2</v>
      </c>
      <c r="EV21" s="8">
        <v>-2.8869899999999999E-3</v>
      </c>
      <c r="EW21" s="8">
        <v>-1.4129999999999999E-4</v>
      </c>
      <c r="EX21" s="8">
        <v>0.11078350300000001</v>
      </c>
      <c r="EY21" s="8">
        <v>1.2013100000000001E-4</v>
      </c>
      <c r="EZ21" s="10">
        <v>-4.7264700000000002E-5</v>
      </c>
      <c r="FC21" s="1"/>
      <c r="FE21" s="8">
        <v>5.7775590000000002E-2</v>
      </c>
      <c r="FF21" s="8">
        <v>-1.2551059999999999E-2</v>
      </c>
      <c r="FG21" s="8">
        <v>-5.0007599999999999E-3</v>
      </c>
      <c r="FH21" s="8">
        <v>4.2311090000000003E-2</v>
      </c>
      <c r="FI21" s="10">
        <v>8.1500699999999997E-5</v>
      </c>
      <c r="FJ21" s="10">
        <v>6.7994499999999998E-6</v>
      </c>
      <c r="FM21" s="1"/>
      <c r="FO21" s="8">
        <v>7.6084000000000004E-3</v>
      </c>
      <c r="FP21" s="8">
        <v>-1.9830799999999999E-3</v>
      </c>
      <c r="FQ21" s="8">
        <v>-1.84421E-3</v>
      </c>
      <c r="FR21" s="8">
        <v>2.5314277E-2</v>
      </c>
      <c r="FS21" s="8">
        <v>1.20927E-4</v>
      </c>
      <c r="FT21" s="8">
        <v>-1.07774E-4</v>
      </c>
      <c r="FW21" s="1"/>
      <c r="FY21" s="8">
        <v>6.8525829999999996E-2</v>
      </c>
      <c r="FZ21" s="8">
        <v>-7.8673100000000006E-3</v>
      </c>
      <c r="GA21" s="8">
        <v>-1.93221E-3</v>
      </c>
      <c r="GB21" s="8">
        <v>6.9539720999999999E-2</v>
      </c>
      <c r="GC21" s="10">
        <v>6.5688399999999999E-5</v>
      </c>
      <c r="GD21" s="10">
        <v>-6.1760099999999998E-5</v>
      </c>
      <c r="GG21" s="1"/>
      <c r="GI21" s="8">
        <v>1.3721809999999999E-2</v>
      </c>
      <c r="GJ21" s="8">
        <v>-5.7935199999999999E-3</v>
      </c>
      <c r="GK21" s="8">
        <v>-3.43064E-3</v>
      </c>
      <c r="GL21" s="8">
        <v>1.9441554E-2</v>
      </c>
      <c r="GM21" s="10">
        <v>1.3845100000000001E-5</v>
      </c>
      <c r="GN21" s="10">
        <v>-3.7402199999999999E-5</v>
      </c>
      <c r="GQ21" s="1"/>
      <c r="GS21" s="8">
        <v>1.8576499999999999E-2</v>
      </c>
      <c r="GT21" s="8">
        <v>-2.3442999999999999E-4</v>
      </c>
      <c r="GU21" s="8">
        <v>-1.1511799999999999E-3</v>
      </c>
      <c r="GV21" s="8">
        <v>-1.321841E-3</v>
      </c>
      <c r="GW21" s="8">
        <v>1.10425E-4</v>
      </c>
      <c r="GX21" s="10">
        <v>-5.1238700000000001E-5</v>
      </c>
      <c r="HA21" s="1"/>
      <c r="HC21" s="8">
        <v>2.39587E-3</v>
      </c>
      <c r="HD21" s="8">
        <v>7.8684900000000006E-3</v>
      </c>
      <c r="HE21" s="8">
        <v>3.1650900000000002E-3</v>
      </c>
      <c r="HF21" s="8">
        <v>1.9406429999999999E-2</v>
      </c>
      <c r="HG21" s="10">
        <v>2.8103199999999999E-5</v>
      </c>
      <c r="HH21" s="10">
        <v>6.5626399999999999E-6</v>
      </c>
      <c r="HK21" s="1"/>
      <c r="HM21" s="8">
        <v>-2.44641E-3</v>
      </c>
      <c r="HN21" s="8">
        <v>3.6614E-3</v>
      </c>
      <c r="HO21" s="8">
        <v>-1.07318E-3</v>
      </c>
      <c r="HP21" s="8">
        <v>5.0865661999999999E-2</v>
      </c>
      <c r="HQ21" s="10">
        <v>-6.3061700000000006E-5</v>
      </c>
      <c r="HR21" s="10">
        <v>3.2315499999999999E-5</v>
      </c>
      <c r="HU21" s="1"/>
      <c r="HW21" s="8">
        <v>-1.7195459999999999E-2</v>
      </c>
      <c r="HX21" s="8">
        <v>1.5643300000000001E-3</v>
      </c>
      <c r="HY21" s="8">
        <v>-1.3118800000000001E-3</v>
      </c>
      <c r="HZ21" s="8">
        <v>3.3448104999999999E-2</v>
      </c>
      <c r="IA21" s="10">
        <v>-1.30191E-5</v>
      </c>
      <c r="IB21" s="10">
        <v>5.2136899999999999E-6</v>
      </c>
      <c r="IE21" s="1"/>
      <c r="IG21" s="8">
        <v>-7.8139500000000001E-3</v>
      </c>
      <c r="IH21" s="8">
        <v>-2.9482999999999999E-4</v>
      </c>
      <c r="II21" s="8">
        <v>1.61743E-3</v>
      </c>
      <c r="IJ21" s="8">
        <v>5.3188843E-2</v>
      </c>
      <c r="IK21" s="8">
        <v>2.1956699999999999E-4</v>
      </c>
      <c r="IL21" s="10">
        <v>-9.1232799999999998E-5</v>
      </c>
      <c r="IN21" s="8" t="s">
        <v>163</v>
      </c>
      <c r="IO21" s="10" t="s">
        <v>32</v>
      </c>
      <c r="IP21" s="1"/>
      <c r="IQ21" s="8" t="s">
        <v>163</v>
      </c>
      <c r="IR21" s="8" t="s">
        <v>33</v>
      </c>
      <c r="IV21" s="8">
        <v>0.27879999999999999</v>
      </c>
      <c r="IW21" s="8">
        <f t="shared" si="0"/>
        <v>0.29067814012672116</v>
      </c>
      <c r="IX21" s="8">
        <f t="shared" si="1"/>
        <v>0.25711554044999779</v>
      </c>
      <c r="IY21" s="8">
        <f t="shared" si="2"/>
        <v>0.28448915476414155</v>
      </c>
      <c r="IZ21" s="8">
        <f t="shared" si="3"/>
        <v>0.32108026090237762</v>
      </c>
      <c r="JA21" s="8">
        <f t="shared" si="4"/>
        <v>0.29067814012672116</v>
      </c>
      <c r="JB21" s="8">
        <f t="shared" si="5"/>
        <v>6.7279499706065671E-2</v>
      </c>
      <c r="JC21" s="8">
        <f t="shared" si="6"/>
        <v>7.6295672496570835E-2</v>
      </c>
      <c r="JD21" s="8">
        <f t="shared" si="7"/>
        <v>5.0045004077147535E-2</v>
      </c>
      <c r="JE21" s="8">
        <f t="shared" si="8"/>
        <v>7.4562081713318018E-2</v>
      </c>
      <c r="JF21" s="8">
        <f t="shared" si="9"/>
        <v>4.2830552979510231E-2</v>
      </c>
      <c r="JG21" s="8">
        <f t="shared" si="10"/>
        <v>0.25502194917504883</v>
      </c>
      <c r="JH21" s="8">
        <f t="shared" si="11"/>
        <v>0.21800471216039102</v>
      </c>
      <c r="JI21" s="8">
        <f t="shared" si="12"/>
        <v>0.23850260945534368</v>
      </c>
      <c r="JJ21" s="8">
        <f t="shared" si="13"/>
        <v>0.18257276387910248</v>
      </c>
      <c r="JK21" s="8">
        <f t="shared" si="14"/>
        <v>0.20766518869298273</v>
      </c>
      <c r="JL21" s="8">
        <f t="shared" si="15"/>
        <v>0.18040994230396634</v>
      </c>
      <c r="JM21" s="8">
        <f t="shared" si="16"/>
        <v>0.18633533725454191</v>
      </c>
      <c r="JN21" s="8">
        <f t="shared" si="17"/>
        <v>0.18091327548198424</v>
      </c>
      <c r="JO21" s="8">
        <f t="shared" si="18"/>
        <v>0.18773955429204772</v>
      </c>
      <c r="JP21" s="8">
        <f t="shared" si="19"/>
        <v>0.17851241743440802</v>
      </c>
      <c r="JQ21" s="8">
        <f t="shared" si="20"/>
        <v>0.15693219083766616</v>
      </c>
      <c r="JR21" s="8">
        <f t="shared" si="21"/>
        <v>0.11337102281755113</v>
      </c>
      <c r="JS21" s="8">
        <f t="shared" si="22"/>
        <v>8.4031052806884207E-2</v>
      </c>
      <c r="JT21" s="8">
        <f t="shared" si="23"/>
        <v>7.6212549609908947E-2</v>
      </c>
      <c r="JU21" s="24">
        <f t="shared" si="24"/>
        <v>8.1254995666203228E-2</v>
      </c>
      <c r="JV21" s="28">
        <f t="shared" si="25"/>
        <v>0.17130134436842406</v>
      </c>
      <c r="JW21" s="31"/>
      <c r="JX21" s="32">
        <f t="shared" si="26"/>
        <v>8.5569638313797367E-2</v>
      </c>
      <c r="JY21" s="33">
        <f t="shared" si="27"/>
        <v>1.7113927662759473E-2</v>
      </c>
      <c r="JZ21" s="26">
        <f t="shared" si="28"/>
        <v>0.17660717651584637</v>
      </c>
      <c r="KB21" s="8">
        <v>0.27879999999999999</v>
      </c>
      <c r="KC21" s="8">
        <f t="shared" si="29"/>
        <v>-1.5160526894940698E-4</v>
      </c>
      <c r="KD21" s="8">
        <f t="shared" si="30"/>
        <v>6.8307733685184415E-3</v>
      </c>
      <c r="KE21" s="8">
        <f t="shared" si="31"/>
        <v>1.3089350084635829E-3</v>
      </c>
      <c r="KF21" s="8">
        <f t="shared" si="32"/>
        <v>-1.5411932825962382E-2</v>
      </c>
      <c r="KG21" s="8">
        <f t="shared" si="33"/>
        <v>-1.5160526894940698E-4</v>
      </c>
      <c r="KH21" s="8">
        <f t="shared" si="34"/>
        <v>-5.8663482596878036E-2</v>
      </c>
      <c r="KI21" s="8">
        <f t="shared" si="35"/>
        <v>-4.5217480887820585E-2</v>
      </c>
      <c r="KJ21" s="8">
        <f t="shared" si="36"/>
        <v>-3.6079900447389325E-2</v>
      </c>
      <c r="KK21" s="8">
        <f t="shared" si="37"/>
        <v>-3.9592907632041811E-2</v>
      </c>
      <c r="KL21" s="8">
        <f t="shared" si="38"/>
        <v>-3.3511451814126771E-2</v>
      </c>
      <c r="KM21" s="8">
        <f t="shared" si="39"/>
        <v>7.4232432699067037E-4</v>
      </c>
      <c r="KN21" s="8">
        <f t="shared" si="40"/>
        <v>-4.7744632861518432E-3</v>
      </c>
      <c r="KO21" s="8">
        <f t="shared" si="41"/>
        <v>4.8667319208072577E-3</v>
      </c>
      <c r="KP21" s="8">
        <f t="shared" si="42"/>
        <v>-4.9299182628084913E-3</v>
      </c>
      <c r="KQ21" s="8">
        <f t="shared" si="43"/>
        <v>-7.3431804194329965E-3</v>
      </c>
      <c r="KR21" s="8">
        <f t="shared" si="44"/>
        <v>-5.7942288964256102E-3</v>
      </c>
      <c r="KS21" s="8">
        <f t="shared" si="45"/>
        <v>-2.0791975032350682E-2</v>
      </c>
      <c r="KT21" s="8">
        <f t="shared" si="46"/>
        <v>-1.4763938560679743E-2</v>
      </c>
      <c r="KU21" s="8">
        <f t="shared" si="47"/>
        <v>-1.3174352358369485E-2</v>
      </c>
      <c r="KV21" s="8">
        <f t="shared" si="48"/>
        <v>-1.5607468610772779E-2</v>
      </c>
      <c r="KW21" s="8">
        <f t="shared" si="49"/>
        <v>-2.2934869142432265E-4</v>
      </c>
      <c r="KX21" s="8">
        <f t="shared" si="50"/>
        <v>7.5011195104777093E-3</v>
      </c>
      <c r="KY21" s="8">
        <f t="shared" si="51"/>
        <v>2.836061953340708E-3</v>
      </c>
      <c r="KZ21" s="8">
        <f t="shared" si="52"/>
        <v>1.0219481200416506E-3</v>
      </c>
      <c r="LA21" s="24">
        <f t="shared" si="53"/>
        <v>-6.8150748652169482E-4</v>
      </c>
      <c r="LB21" s="28">
        <f t="shared" si="54"/>
        <v>-1.1670514165536616E-2</v>
      </c>
      <c r="LC21" s="31"/>
      <c r="LD21" s="32">
        <f t="shared" si="55"/>
        <v>1.7855278094227656E-2</v>
      </c>
      <c r="LE21" s="33">
        <f t="shared" si="56"/>
        <v>3.5710556188455313E-3</v>
      </c>
      <c r="LF21" s="26">
        <f t="shared" si="57"/>
        <v>3.6851508458676456E-2</v>
      </c>
      <c r="LH21" s="8">
        <v>0.27879999999999999</v>
      </c>
      <c r="LI21" s="8">
        <f t="shared" si="58"/>
        <v>2.4392980003739177E-2</v>
      </c>
      <c r="LJ21" s="8">
        <f t="shared" si="59"/>
        <v>2.8789697611589699E-3</v>
      </c>
      <c r="LK21" s="8">
        <f t="shared" si="60"/>
        <v>-1.0720598538036943E-2</v>
      </c>
      <c r="LL21" s="8">
        <f t="shared" si="61"/>
        <v>8.0534360536329806E-3</v>
      </c>
      <c r="LM21" s="8">
        <f t="shared" si="62"/>
        <v>2.4392980003739177E-2</v>
      </c>
      <c r="LN21" s="8">
        <f t="shared" si="63"/>
        <v>-5.6920436719422622E-4</v>
      </c>
      <c r="LO21" s="8">
        <f t="shared" si="64"/>
        <v>-1.128967952096526E-3</v>
      </c>
      <c r="LP21" s="8">
        <f t="shared" si="65"/>
        <v>-1.0582772195198372E-2</v>
      </c>
      <c r="LQ21" s="8">
        <f t="shared" si="66"/>
        <v>-7.9305767688283707E-3</v>
      </c>
      <c r="LR21" s="8">
        <f t="shared" si="67"/>
        <v>6.1492618755945496E-4</v>
      </c>
      <c r="LS21" s="8">
        <f t="shared" si="68"/>
        <v>-4.1191131585742984E-3</v>
      </c>
      <c r="LT21" s="8">
        <f t="shared" si="69"/>
        <v>-8.1046904191227395E-3</v>
      </c>
      <c r="LU21" s="8">
        <f t="shared" si="70"/>
        <v>-4.4201239545187659E-3</v>
      </c>
      <c r="LV21" s="8">
        <f t="shared" si="71"/>
        <v>1.4238876644519318E-3</v>
      </c>
      <c r="LW21" s="8">
        <f t="shared" si="72"/>
        <v>-8.7981818377708756E-3</v>
      </c>
      <c r="LX21" s="8">
        <f t="shared" si="73"/>
        <v>7.1676577825444425E-4</v>
      </c>
      <c r="LY21" s="8">
        <f t="shared" si="74"/>
        <v>-4.9581852383097438E-3</v>
      </c>
      <c r="LZ21" s="8">
        <f t="shared" si="75"/>
        <v>2.6838751827231709E-3</v>
      </c>
      <c r="MA21" s="8">
        <f t="shared" si="76"/>
        <v>-1.2844190406850059E-3</v>
      </c>
      <c r="MB21" s="8">
        <f t="shared" si="77"/>
        <v>1.6220684481249607E-3</v>
      </c>
      <c r="MC21" s="8">
        <f t="shared" si="78"/>
        <v>-2.6365556211284443E-3</v>
      </c>
      <c r="MD21" s="8">
        <f t="shared" si="79"/>
        <v>2.0129884970335149E-3</v>
      </c>
      <c r="ME21" s="8">
        <f t="shared" si="80"/>
        <v>-2.5271132625141247E-3</v>
      </c>
      <c r="MF21" s="8">
        <f t="shared" si="81"/>
        <v>-2.5365971318456887E-3</v>
      </c>
      <c r="MG21" s="24">
        <f t="shared" si="82"/>
        <v>1.042426543102153E-3</v>
      </c>
      <c r="MH21" s="28">
        <f t="shared" si="83"/>
        <v>-1.9271814492167697E-5</v>
      </c>
      <c r="MI21" s="31"/>
      <c r="MJ21" s="32">
        <f t="shared" si="84"/>
        <v>8.655651495209634E-3</v>
      </c>
      <c r="MK21" s="33">
        <f t="shared" si="85"/>
        <v>1.7311302990419269E-3</v>
      </c>
      <c r="ML21" s="26">
        <f t="shared" si="86"/>
        <v>1.7864399120963163E-2</v>
      </c>
      <c r="MN21" s="8">
        <v>0.27879999999999999</v>
      </c>
      <c r="MO21" s="8">
        <f t="shared" si="87"/>
        <v>1.2072663415935132E-4</v>
      </c>
      <c r="MP21" s="8">
        <f t="shared" si="88"/>
        <v>3.0411693238442455E-4</v>
      </c>
      <c r="MQ21" s="8">
        <f t="shared" si="89"/>
        <v>2.6165880473569768E-4</v>
      </c>
      <c r="MR21" s="8">
        <f t="shared" si="90"/>
        <v>-2.014346775011387E-5</v>
      </c>
      <c r="MS21" s="8">
        <f t="shared" si="91"/>
        <v>1.2072663415935132E-4</v>
      </c>
      <c r="MT21" s="8">
        <f t="shared" si="92"/>
        <v>3.7845243518102104E-3</v>
      </c>
      <c r="MU21" s="8">
        <f t="shared" si="93"/>
        <v>3.4596655657917718E-4</v>
      </c>
      <c r="MV21" s="8">
        <f t="shared" si="94"/>
        <v>1.0082845091864952E-3</v>
      </c>
      <c r="MW21" s="8">
        <f t="shared" si="95"/>
        <v>5.4738367813599346E-4</v>
      </c>
      <c r="MX21" s="8">
        <f t="shared" si="96"/>
        <v>1.8346508528027108E-4</v>
      </c>
      <c r="MY21" s="8">
        <f t="shared" si="97"/>
        <v>-5.4726630378526401E-7</v>
      </c>
      <c r="MZ21" s="8">
        <f t="shared" si="98"/>
        <v>1.8834484220005645E-4</v>
      </c>
      <c r="NA21" s="8">
        <f t="shared" si="99"/>
        <v>-5.428151105295247E-5</v>
      </c>
      <c r="NB21" s="8">
        <f t="shared" si="100"/>
        <v>4.3107914209624293E-4</v>
      </c>
      <c r="NC21" s="8">
        <f t="shared" si="101"/>
        <v>1.5496382569435055E-4</v>
      </c>
      <c r="ND21" s="8">
        <f t="shared" si="102"/>
        <v>1.7200958103859038E-4</v>
      </c>
      <c r="NE21" s="8">
        <f t="shared" si="103"/>
        <v>2.4517267265394382E-4</v>
      </c>
      <c r="NF21" s="8">
        <f t="shared" si="104"/>
        <v>2.8203233563346708E-4</v>
      </c>
      <c r="NG21" s="8">
        <f t="shared" si="105"/>
        <v>1.4392433673054734E-4</v>
      </c>
      <c r="NH21" s="8">
        <f t="shared" si="106"/>
        <v>6.509944035728065E-5</v>
      </c>
      <c r="NI21" s="8">
        <f t="shared" si="107"/>
        <v>1.2218359819547112E-4</v>
      </c>
      <c r="NJ21" s="8">
        <f t="shared" si="108"/>
        <v>4.5765456196007409E-5</v>
      </c>
      <c r="NK21" s="8">
        <f t="shared" si="109"/>
        <v>1.3794087579571562E-5</v>
      </c>
      <c r="NL21" s="8">
        <f t="shared" si="110"/>
        <v>2.4272184082774754E-5</v>
      </c>
      <c r="NM21" s="24">
        <f t="shared" si="111"/>
        <v>2.8605649240444152E-4</v>
      </c>
      <c r="NN21" s="28">
        <f t="shared" si="112"/>
        <v>3.5106315744747469E-4</v>
      </c>
      <c r="NO21" s="31"/>
      <c r="NP21" s="32">
        <f t="shared" si="113"/>
        <v>7.4843458508381557E-4</v>
      </c>
      <c r="NQ21" s="33">
        <f t="shared" si="114"/>
        <v>1.4968691701676312E-4</v>
      </c>
      <c r="NR21" s="26">
        <f t="shared" si="115"/>
        <v>1.5446941401544869E-3</v>
      </c>
      <c r="NT21" s="8">
        <v>0.27879999999999999</v>
      </c>
      <c r="NU21" s="8">
        <f t="shared" si="116"/>
        <v>-9.191541690705213E-4</v>
      </c>
      <c r="NV21" s="8">
        <f t="shared" si="117"/>
        <v>-7.3560160943115084E-5</v>
      </c>
      <c r="NW21" s="8">
        <f t="shared" si="118"/>
        <v>-8.2826321904181936E-5</v>
      </c>
      <c r="NX21" s="8">
        <f t="shared" si="119"/>
        <v>-3.4922990099629011E-4</v>
      </c>
      <c r="NY21" s="8">
        <f t="shared" si="120"/>
        <v>-9.191541690705213E-4</v>
      </c>
      <c r="NZ21" s="8">
        <f t="shared" si="121"/>
        <v>-5.0485705706019386E-4</v>
      </c>
      <c r="OA21" s="8">
        <f t="shared" si="122"/>
        <v>-1.6035184221765492E-4</v>
      </c>
      <c r="OB21" s="8">
        <f t="shared" si="123"/>
        <v>2.4169188350973116E-4</v>
      </c>
      <c r="OC21" s="8">
        <f t="shared" si="124"/>
        <v>-3.6994976083251521E-4</v>
      </c>
      <c r="OD21" s="8">
        <f t="shared" si="125"/>
        <v>-3.263426660713896E-6</v>
      </c>
      <c r="OE21" s="8">
        <f t="shared" si="126"/>
        <v>-5.2008870307839773E-5</v>
      </c>
      <c r="OF21" s="8">
        <f t="shared" si="127"/>
        <v>-1.9161898311695813E-4</v>
      </c>
      <c r="OG21" s="8">
        <f t="shared" si="128"/>
        <v>-6.7365608152962562E-5</v>
      </c>
      <c r="OH21" s="8">
        <f t="shared" si="129"/>
        <v>-3.764633742858553E-4</v>
      </c>
      <c r="OI21" s="8">
        <f t="shared" si="130"/>
        <v>-2.0398530385658104E-4</v>
      </c>
      <c r="OJ21" s="8">
        <f t="shared" si="131"/>
        <v>-3.4652534381222926E-5</v>
      </c>
      <c r="OK21" s="8">
        <f t="shared" si="132"/>
        <v>1.927389658262481E-6</v>
      </c>
      <c r="OL21" s="8">
        <f t="shared" si="133"/>
        <v>-2.7985042959988889E-5</v>
      </c>
      <c r="OM21" s="8">
        <f t="shared" si="134"/>
        <v>-4.0845612072404038E-5</v>
      </c>
      <c r="ON21" s="8">
        <f t="shared" si="135"/>
        <v>-1.3805240308371097E-5</v>
      </c>
      <c r="OO21" s="8">
        <f t="shared" si="136"/>
        <v>-6.1614365488460741E-5</v>
      </c>
      <c r="OP21" s="8">
        <f t="shared" si="137"/>
        <v>-1.4188216521004734E-5</v>
      </c>
      <c r="OQ21" s="8">
        <f t="shared" si="138"/>
        <v>-3.0683948344833209E-5</v>
      </c>
      <c r="OR21" s="8">
        <f t="shared" si="139"/>
        <v>-4.4509725018889065E-5</v>
      </c>
      <c r="OS21" s="24">
        <f t="shared" si="140"/>
        <v>-1.7777966937380238E-4</v>
      </c>
      <c r="OT21" s="28">
        <f t="shared" si="141"/>
        <v>-1.7904936119107556E-4</v>
      </c>
      <c r="OU21" s="31"/>
      <c r="OV21" s="32">
        <f t="shared" si="142"/>
        <v>2.7141639314876671E-4</v>
      </c>
      <c r="OW21" s="33">
        <f t="shared" si="143"/>
        <v>5.4283278629753339E-5</v>
      </c>
      <c r="OX21" s="26">
        <f t="shared" si="144"/>
        <v>5.601762938197396E-4</v>
      </c>
    </row>
    <row r="22" spans="1:414" x14ac:dyDescent="0.25">
      <c r="A22" s="8">
        <v>2.0394599999999999E-3</v>
      </c>
      <c r="B22" s="8">
        <v>6.4497699999999996E-3</v>
      </c>
      <c r="C22" s="8">
        <v>-1.946E-3</v>
      </c>
      <c r="D22" s="10">
        <v>7.5423499999999994E-5</v>
      </c>
      <c r="E22" s="8">
        <v>2.7677000000000002E-4</v>
      </c>
      <c r="F22" s="8">
        <v>-6.5032899999999995E-4</v>
      </c>
      <c r="I22" s="1"/>
      <c r="K22" s="8">
        <v>2.858807E-2</v>
      </c>
      <c r="L22" s="8">
        <v>5.5167699999999998E-3</v>
      </c>
      <c r="M22" s="8">
        <v>6.3014799999999999E-3</v>
      </c>
      <c r="N22" s="8">
        <v>3.7028749999999999E-2</v>
      </c>
      <c r="O22" s="8">
        <v>3.7002299999999998E-4</v>
      </c>
      <c r="P22" s="10">
        <v>3.2385499999999997E-5</v>
      </c>
      <c r="S22" s="1"/>
      <c r="U22" s="8">
        <v>2.155056E-2</v>
      </c>
      <c r="V22" s="8">
        <v>2.48423E-3</v>
      </c>
      <c r="W22" s="8">
        <v>-7.1608100000000001E-3</v>
      </c>
      <c r="X22" s="8">
        <v>1.7192123E-2</v>
      </c>
      <c r="Y22" s="8">
        <v>1.9993699999999999E-4</v>
      </c>
      <c r="Z22" s="10">
        <v>3.25478E-5</v>
      </c>
      <c r="AC22" s="1"/>
      <c r="AE22" s="8">
        <v>2.306362E-2</v>
      </c>
      <c r="AF22" s="8">
        <v>-9.5392700000000007E-3</v>
      </c>
      <c r="AG22" s="8">
        <v>6.8663500000000002E-3</v>
      </c>
      <c r="AH22" s="8">
        <v>1.0686202000000001E-2</v>
      </c>
      <c r="AI22" s="8">
        <v>-1.5250499999999999E-4</v>
      </c>
      <c r="AJ22" s="8">
        <v>-3.3467300000000001E-4</v>
      </c>
      <c r="AM22" s="1"/>
      <c r="AO22" s="8">
        <v>2.0394599999999999E-3</v>
      </c>
      <c r="AP22" s="8">
        <v>6.4497699999999996E-3</v>
      </c>
      <c r="AQ22" s="8">
        <v>-1.946E-3</v>
      </c>
      <c r="AR22" s="10">
        <v>7.5423499999999994E-5</v>
      </c>
      <c r="AS22" s="8">
        <v>2.7677000000000002E-4</v>
      </c>
      <c r="AT22" s="8">
        <v>-6.5032899999999995E-4</v>
      </c>
      <c r="AW22" s="1"/>
      <c r="AY22" s="8">
        <v>3.2786620000000002E-2</v>
      </c>
      <c r="AZ22" s="8">
        <v>-1.516399E-2</v>
      </c>
      <c r="BA22" s="8">
        <v>-3.5069900000000002E-3</v>
      </c>
      <c r="BB22" s="8">
        <v>2.0032141E-2</v>
      </c>
      <c r="BC22" s="8">
        <v>2.009542E-3</v>
      </c>
      <c r="BD22" s="8">
        <v>-4.0600599999999999E-4</v>
      </c>
      <c r="BG22" s="1"/>
      <c r="BI22" s="8">
        <v>2.2464729999999999E-2</v>
      </c>
      <c r="BJ22" s="8">
        <v>-6.7092200000000001E-3</v>
      </c>
      <c r="BK22" s="8">
        <v>-2.8951200000000002E-3</v>
      </c>
      <c r="BL22" s="8">
        <v>1.5401319E-2</v>
      </c>
      <c r="BM22" s="8">
        <v>1.03251E-4</v>
      </c>
      <c r="BN22" s="8">
        <v>-1.00519E-4</v>
      </c>
      <c r="BQ22" s="1"/>
      <c r="BS22" s="8">
        <v>2.3765720000000001E-2</v>
      </c>
      <c r="BT22" s="8">
        <v>-6.9023000000000001E-3</v>
      </c>
      <c r="BU22" s="8">
        <v>-1.120054E-2</v>
      </c>
      <c r="BV22" s="8">
        <v>4.8862675000000001E-2</v>
      </c>
      <c r="BW22" s="8">
        <v>5.9519499999999997E-4</v>
      </c>
      <c r="BX22" s="8">
        <v>2.2074099999999999E-4</v>
      </c>
      <c r="CA22" s="1"/>
      <c r="CC22" s="8">
        <v>2.427236E-2</v>
      </c>
      <c r="CD22" s="8">
        <v>-6.8463300000000003E-3</v>
      </c>
      <c r="CE22" s="8">
        <v>-1.1986399999999999E-2</v>
      </c>
      <c r="CF22" s="8">
        <v>3.9253897000000003E-2</v>
      </c>
      <c r="CG22" s="8">
        <v>2.4175800000000001E-4</v>
      </c>
      <c r="CH22" s="8">
        <v>-3.5906799999999998E-4</v>
      </c>
      <c r="CK22" s="1"/>
      <c r="CM22" s="8">
        <v>1.417234E-2</v>
      </c>
      <c r="CN22" s="8">
        <v>-4.4315800000000001E-3</v>
      </c>
      <c r="CO22" s="8">
        <v>-1.65518E-3</v>
      </c>
      <c r="CP22" s="8">
        <v>2.8335381999999999E-2</v>
      </c>
      <c r="CQ22" s="8">
        <v>1.08962E-4</v>
      </c>
      <c r="CR22" s="10">
        <v>-1.7942299999999999E-5</v>
      </c>
      <c r="CU22" s="1"/>
      <c r="CW22" s="8">
        <v>6.7452960000000006E-2</v>
      </c>
      <c r="CX22" s="8">
        <v>1.5139999999999999E-4</v>
      </c>
      <c r="CY22" s="8">
        <v>-3.3585300000000002E-3</v>
      </c>
      <c r="CZ22" s="8">
        <v>6.0928469999999998E-2</v>
      </c>
      <c r="DA22" s="10">
        <v>7.3879299999999996E-6</v>
      </c>
      <c r="DB22" s="10">
        <v>-6.5814000000000004E-5</v>
      </c>
      <c r="DF22" s="1"/>
      <c r="DG22" s="8">
        <v>2.4481079999999999E-2</v>
      </c>
      <c r="DH22" s="8">
        <v>9.3590000000000003E-4</v>
      </c>
      <c r="DI22" s="8">
        <v>-4.4923000000000003E-3</v>
      </c>
      <c r="DJ22" s="8">
        <v>2.9696594999999999E-2</v>
      </c>
      <c r="DK22" s="8">
        <v>1.1903799999999999E-4</v>
      </c>
      <c r="DL22" s="8">
        <v>-1.5040400000000001E-4</v>
      </c>
      <c r="DO22" s="1"/>
      <c r="DQ22" s="8">
        <v>3.3649499999999999E-2</v>
      </c>
      <c r="DR22" s="8">
        <v>4.3375599999999999E-3</v>
      </c>
      <c r="DS22" s="8">
        <v>-2.5530800000000001E-3</v>
      </c>
      <c r="DT22" s="8">
        <v>2.4386728999999999E-2</v>
      </c>
      <c r="DU22" s="10">
        <v>-2.5911500000000001E-5</v>
      </c>
      <c r="DV22" s="10">
        <v>-2.4882300000000001E-5</v>
      </c>
      <c r="DZ22" s="1"/>
      <c r="EA22" s="8">
        <v>2.8054619999999999E-2</v>
      </c>
      <c r="EB22" s="8">
        <v>-1.0252900000000001E-3</v>
      </c>
      <c r="EC22" s="8">
        <v>1.84694E-3</v>
      </c>
      <c r="ED22" s="8">
        <v>3.9185203000000002E-2</v>
      </c>
      <c r="EE22" s="8">
        <v>3.4788199999999999E-4</v>
      </c>
      <c r="EF22" s="8">
        <v>-3.3201699999999999E-4</v>
      </c>
      <c r="EG22" s="1"/>
      <c r="EK22" s="8">
        <v>3.6532549999999997E-2</v>
      </c>
      <c r="EL22" s="8">
        <v>1.7358E-4</v>
      </c>
      <c r="EM22" s="8">
        <v>-6.3424800000000002E-3</v>
      </c>
      <c r="EN22" s="8">
        <v>2.8777625000000001E-2</v>
      </c>
      <c r="EO22" s="10">
        <v>8.1299599999999997E-5</v>
      </c>
      <c r="EP22" s="8">
        <v>-1.5504399999999999E-4</v>
      </c>
      <c r="ES22" s="1"/>
      <c r="EU22" s="8">
        <v>9.8675230000000003E-2</v>
      </c>
      <c r="EV22" s="8">
        <v>-3.0871100000000001E-3</v>
      </c>
      <c r="EW22" s="10">
        <v>8.2200999999999994E-5</v>
      </c>
      <c r="EX22" s="8">
        <v>0.122540527</v>
      </c>
      <c r="EY22" s="8">
        <v>1.2218E-4</v>
      </c>
      <c r="EZ22" s="10">
        <v>-4.4978500000000003E-5</v>
      </c>
      <c r="FC22" s="1"/>
      <c r="FE22" s="8">
        <v>6.2976909999999997E-2</v>
      </c>
      <c r="FF22" s="8">
        <v>-1.323795E-2</v>
      </c>
      <c r="FG22" s="8">
        <v>-4.88391E-3</v>
      </c>
      <c r="FH22" s="8">
        <v>4.7674558999999998E-2</v>
      </c>
      <c r="FI22" s="10">
        <v>9.3268699999999997E-5</v>
      </c>
      <c r="FJ22" s="10">
        <v>8.8322300000000003E-6</v>
      </c>
      <c r="FM22" s="1"/>
      <c r="FO22" s="8">
        <v>9.5067499999999996E-3</v>
      </c>
      <c r="FP22" s="8">
        <v>-2.22281E-3</v>
      </c>
      <c r="FQ22" s="8">
        <v>-1.74508E-3</v>
      </c>
      <c r="FR22" s="8">
        <v>2.8386030999999999E-2</v>
      </c>
      <c r="FS22" s="8">
        <v>1.30106E-4</v>
      </c>
      <c r="FT22" s="8">
        <v>-1.03967E-4</v>
      </c>
      <c r="FW22" s="1"/>
      <c r="FY22" s="8">
        <v>7.4994130000000006E-2</v>
      </c>
      <c r="FZ22" s="8">
        <v>-8.5619800000000003E-3</v>
      </c>
      <c r="GA22" s="8">
        <v>-1.8320000000000001E-3</v>
      </c>
      <c r="GB22" s="8">
        <v>7.8543314000000003E-2</v>
      </c>
      <c r="GC22" s="10">
        <v>7.1721400000000001E-5</v>
      </c>
      <c r="GD22" s="10">
        <v>-6.0863000000000003E-5</v>
      </c>
      <c r="GG22" s="1"/>
      <c r="GI22" s="8">
        <v>1.6284819999999998E-2</v>
      </c>
      <c r="GJ22" s="8">
        <v>-6.0726299999999999E-3</v>
      </c>
      <c r="GK22" s="8">
        <v>-3.2615299999999999E-3</v>
      </c>
      <c r="GL22" s="8">
        <v>2.2516357000000001E-2</v>
      </c>
      <c r="GM22" s="10">
        <v>1.6292600000000001E-5</v>
      </c>
      <c r="GN22" s="10">
        <v>-3.5916900000000002E-5</v>
      </c>
      <c r="GQ22" s="1"/>
      <c r="GS22" s="8">
        <v>2.1745460000000001E-2</v>
      </c>
      <c r="GT22" s="8">
        <v>-2.0304000000000001E-4</v>
      </c>
      <c r="GU22" s="8">
        <v>-1.0940100000000001E-3</v>
      </c>
      <c r="GV22" s="8">
        <v>1.7407800000000001E-4</v>
      </c>
      <c r="GW22" s="8">
        <v>1.09848E-4</v>
      </c>
      <c r="GX22" s="10">
        <v>-5.0185500000000003E-5</v>
      </c>
      <c r="HA22" s="1"/>
      <c r="HC22" s="8">
        <v>1.40419E-3</v>
      </c>
      <c r="HD22" s="8">
        <v>7.9000000000000008E-3</v>
      </c>
      <c r="HE22" s="8">
        <v>3.1527399999999998E-3</v>
      </c>
      <c r="HF22" s="8">
        <v>2.2300433000000001E-2</v>
      </c>
      <c r="HG22" s="10">
        <v>2.9052800000000001E-5</v>
      </c>
      <c r="HH22" s="10">
        <v>6.9360299999999997E-6</v>
      </c>
      <c r="HK22" s="1"/>
      <c r="HM22" s="8">
        <v>-3.38879E-3</v>
      </c>
      <c r="HN22" s="8">
        <v>3.6849700000000001E-3</v>
      </c>
      <c r="HO22" s="8">
        <v>-1.07749E-3</v>
      </c>
      <c r="HP22" s="8">
        <v>5.5660785999999997E-2</v>
      </c>
      <c r="HQ22" s="10">
        <v>-5.9688500000000003E-5</v>
      </c>
      <c r="HR22" s="10">
        <v>3.2941300000000003E-5</v>
      </c>
      <c r="HU22" s="1"/>
      <c r="HW22" s="8">
        <v>-1.508551E-2</v>
      </c>
      <c r="HX22" s="8">
        <v>1.53221E-3</v>
      </c>
      <c r="HY22" s="8">
        <v>-1.2743100000000001E-3</v>
      </c>
      <c r="HZ22" s="8">
        <v>3.5960938999999997E-2</v>
      </c>
      <c r="IA22" s="10">
        <v>-1.15726E-5</v>
      </c>
      <c r="IB22" s="10">
        <v>6.9052499999999997E-6</v>
      </c>
      <c r="IE22" s="1"/>
      <c r="IG22" s="8">
        <v>-2.7770999999999998E-3</v>
      </c>
      <c r="IH22" s="8">
        <v>-2.7957999999999998E-4</v>
      </c>
      <c r="II22" s="8">
        <v>1.6805399999999999E-3</v>
      </c>
      <c r="IJ22" s="8">
        <v>5.6587184999999998E-2</v>
      </c>
      <c r="IK22" s="8">
        <v>2.1919100000000001E-4</v>
      </c>
      <c r="IL22" s="10">
        <v>-8.9665299999999997E-5</v>
      </c>
      <c r="IN22" s="8" t="s">
        <v>174</v>
      </c>
      <c r="IO22" s="10" t="s">
        <v>34</v>
      </c>
      <c r="IP22" s="1"/>
      <c r="IQ22" s="8" t="s">
        <v>174</v>
      </c>
      <c r="IR22" s="8" t="s">
        <v>35</v>
      </c>
      <c r="IV22" s="8">
        <v>0.29520000000000002</v>
      </c>
      <c r="IW22" s="8">
        <f t="shared" si="0"/>
        <v>0.30430756023538219</v>
      </c>
      <c r="IX22" s="8">
        <f t="shared" si="1"/>
        <v>0.27004531368777002</v>
      </c>
      <c r="IY22" s="8">
        <f t="shared" si="2"/>
        <v>0.29655671761582481</v>
      </c>
      <c r="IZ22" s="8">
        <f t="shared" si="3"/>
        <v>0.33307004331901524</v>
      </c>
      <c r="JA22" s="8">
        <f t="shared" si="4"/>
        <v>0.30430756023538219</v>
      </c>
      <c r="JB22" s="8">
        <f t="shared" si="5"/>
        <v>5.8834006818333347E-2</v>
      </c>
      <c r="JC22" s="8">
        <f t="shared" si="6"/>
        <v>6.7805884174321165E-2</v>
      </c>
      <c r="JD22" s="8">
        <f t="shared" si="7"/>
        <v>4.4282473736675119E-2</v>
      </c>
      <c r="JE22" s="8">
        <f t="shared" si="8"/>
        <v>6.6766617796113814E-2</v>
      </c>
      <c r="JF22" s="8">
        <f t="shared" si="9"/>
        <v>3.5529004007249912E-2</v>
      </c>
      <c r="JG22" s="8">
        <f t="shared" si="10"/>
        <v>0.26290728077642367</v>
      </c>
      <c r="JH22" s="8">
        <f t="shared" si="11"/>
        <v>0.22403788164509045</v>
      </c>
      <c r="JI22" s="8">
        <f t="shared" si="12"/>
        <v>0.24499733407253188</v>
      </c>
      <c r="JJ22" s="8">
        <f t="shared" si="13"/>
        <v>0.18767097788310294</v>
      </c>
      <c r="JK22" s="8">
        <f t="shared" si="14"/>
        <v>0.21235878234763977</v>
      </c>
      <c r="JL22" s="8">
        <f t="shared" si="15"/>
        <v>0.19276398175961765</v>
      </c>
      <c r="JM22" s="8">
        <f t="shared" si="16"/>
        <v>0.19759271316022581</v>
      </c>
      <c r="JN22" s="8">
        <f t="shared" si="17"/>
        <v>0.19253375766165587</v>
      </c>
      <c r="JO22" s="8">
        <f t="shared" si="18"/>
        <v>0.19928020887236456</v>
      </c>
      <c r="JP22" s="8">
        <f t="shared" si="19"/>
        <v>0.18934810484091413</v>
      </c>
      <c r="JQ22" s="8">
        <f t="shared" si="20"/>
        <v>0.16111701858627819</v>
      </c>
      <c r="JR22" s="8">
        <f t="shared" si="21"/>
        <v>0.11753154216265585</v>
      </c>
      <c r="JS22" s="8">
        <f t="shared" si="22"/>
        <v>8.7883192838070834E-2</v>
      </c>
      <c r="JT22" s="8">
        <f t="shared" si="23"/>
        <v>7.9861985639706548E-2</v>
      </c>
      <c r="JU22" s="24">
        <f t="shared" si="24"/>
        <v>8.5370560120895861E-2</v>
      </c>
      <c r="JV22" s="28">
        <f t="shared" si="25"/>
        <v>0.17667042015972967</v>
      </c>
      <c r="JW22" s="31"/>
      <c r="JX22" s="32">
        <f t="shared" si="26"/>
        <v>9.1763325448974239E-2</v>
      </c>
      <c r="JY22" s="33">
        <f t="shared" si="27"/>
        <v>1.8352665089794849E-2</v>
      </c>
      <c r="JZ22" s="26">
        <f t="shared" si="28"/>
        <v>0.18939032739413791</v>
      </c>
      <c r="KB22" s="8">
        <v>0.29520000000000002</v>
      </c>
      <c r="KC22" s="8">
        <f t="shared" si="29"/>
        <v>-1.8911073538495013E-4</v>
      </c>
      <c r="KD22" s="8">
        <f t="shared" si="30"/>
        <v>6.778595647387667E-3</v>
      </c>
      <c r="KE22" s="8">
        <f t="shared" si="31"/>
        <v>1.3560246885580881E-3</v>
      </c>
      <c r="KF22" s="8">
        <f t="shared" si="32"/>
        <v>-1.5257165537524854E-2</v>
      </c>
      <c r="KG22" s="8">
        <f t="shared" si="33"/>
        <v>-1.8911073538495013E-4</v>
      </c>
      <c r="KH22" s="8">
        <f t="shared" si="34"/>
        <v>-5.7827946793450602E-2</v>
      </c>
      <c r="KI22" s="8">
        <f t="shared" si="35"/>
        <v>-4.5229440727465056E-2</v>
      </c>
      <c r="KJ22" s="8">
        <f t="shared" si="36"/>
        <v>-3.5799628107374908E-2</v>
      </c>
      <c r="KK22" s="8">
        <f t="shared" si="37"/>
        <v>-3.9664447054606859E-2</v>
      </c>
      <c r="KL22" s="8">
        <f t="shared" si="38"/>
        <v>-3.3271378781126452E-2</v>
      </c>
      <c r="KM22" s="8">
        <f t="shared" si="39"/>
        <v>5.7459517110466994E-4</v>
      </c>
      <c r="KN22" s="8">
        <f t="shared" si="40"/>
        <v>-5.0289699916835811E-3</v>
      </c>
      <c r="KO22" s="8">
        <f t="shared" si="41"/>
        <v>4.5389520683296863E-3</v>
      </c>
      <c r="KP22" s="8">
        <f t="shared" si="42"/>
        <v>-5.1272692589247734E-3</v>
      </c>
      <c r="KQ22" s="8">
        <f t="shared" si="43"/>
        <v>-7.8239678099354393E-3</v>
      </c>
      <c r="KR22" s="8">
        <f t="shared" si="44"/>
        <v>-5.9633541931058106E-3</v>
      </c>
      <c r="KS22" s="8">
        <f t="shared" si="45"/>
        <v>-2.0933674033873452E-2</v>
      </c>
      <c r="KT22" s="8">
        <f t="shared" si="46"/>
        <v>-1.4976172662429517E-2</v>
      </c>
      <c r="KU22" s="8">
        <f t="shared" si="47"/>
        <v>-1.3342154641496727E-2</v>
      </c>
      <c r="KV22" s="8">
        <f t="shared" si="48"/>
        <v>-1.5572167880716199E-2</v>
      </c>
      <c r="KW22" s="8">
        <f t="shared" si="49"/>
        <v>-1.9717143704160378E-4</v>
      </c>
      <c r="KX22" s="8">
        <f t="shared" si="50"/>
        <v>7.4028791821169337E-3</v>
      </c>
      <c r="KY22" s="8">
        <f t="shared" si="51"/>
        <v>2.7758455464175296E-3</v>
      </c>
      <c r="KZ22" s="8">
        <f t="shared" si="52"/>
        <v>1.0730607430759248E-3</v>
      </c>
      <c r="LA22" s="24">
        <f t="shared" si="53"/>
        <v>-6.3276288445200354E-4</v>
      </c>
      <c r="LB22" s="28">
        <f t="shared" si="54"/>
        <v>-1.1701037608759492E-2</v>
      </c>
      <c r="LC22" s="31"/>
      <c r="LD22" s="32">
        <f t="shared" si="55"/>
        <v>1.7708072829886141E-2</v>
      </c>
      <c r="LE22" s="33">
        <f t="shared" si="56"/>
        <v>3.541614565977228E-3</v>
      </c>
      <c r="LF22" s="26">
        <f t="shared" si="57"/>
        <v>3.6547691513602001E-2</v>
      </c>
      <c r="LH22" s="8">
        <v>0.29520000000000002</v>
      </c>
      <c r="LI22" s="8">
        <f t="shared" si="58"/>
        <v>2.4518958720406749E-2</v>
      </c>
      <c r="LJ22" s="8">
        <f t="shared" si="59"/>
        <v>2.9415959313942338E-3</v>
      </c>
      <c r="LK22" s="8">
        <f t="shared" si="60"/>
        <v>-1.0731079141843354E-2</v>
      </c>
      <c r="LL22" s="8">
        <f t="shared" si="61"/>
        <v>8.2662802679961886E-3</v>
      </c>
      <c r="LM22" s="8">
        <f t="shared" si="62"/>
        <v>2.4518958720406749E-2</v>
      </c>
      <c r="LN22" s="8">
        <f t="shared" si="63"/>
        <v>-5.835669160305318E-4</v>
      </c>
      <c r="LO22" s="8">
        <f t="shared" si="64"/>
        <v>-1.2323519471965591E-3</v>
      </c>
      <c r="LP22" s="8">
        <f t="shared" si="65"/>
        <v>-1.0651272418532651E-2</v>
      </c>
      <c r="LQ22" s="8">
        <f t="shared" si="66"/>
        <v>-8.0530436270349511E-3</v>
      </c>
      <c r="LR22" s="8">
        <f t="shared" si="67"/>
        <v>4.258695602472112E-4</v>
      </c>
      <c r="LS22" s="8">
        <f t="shared" si="68"/>
        <v>-4.0826342031993999E-3</v>
      </c>
      <c r="LT22" s="8">
        <f t="shared" si="69"/>
        <v>-8.0166769225538826E-3</v>
      </c>
      <c r="LU22" s="8">
        <f t="shared" si="70"/>
        <v>-4.2892487276347657E-3</v>
      </c>
      <c r="LV22" s="8">
        <f t="shared" si="71"/>
        <v>1.5836707612887691E-3</v>
      </c>
      <c r="LW22" s="8">
        <f t="shared" si="72"/>
        <v>-8.4541460433943602E-3</v>
      </c>
      <c r="LX22" s="8">
        <f t="shared" si="73"/>
        <v>8.2233327210652586E-4</v>
      </c>
      <c r="LY22" s="8">
        <f t="shared" si="74"/>
        <v>-4.9305944352358898E-3</v>
      </c>
      <c r="LZ22" s="8">
        <f t="shared" si="75"/>
        <v>2.7938880447669887E-3</v>
      </c>
      <c r="MA22" s="8">
        <f t="shared" si="76"/>
        <v>-1.2613718133771342E-3</v>
      </c>
      <c r="MB22" s="8">
        <f t="shared" si="77"/>
        <v>1.7142884759091832E-3</v>
      </c>
      <c r="MC22" s="8">
        <f t="shared" si="78"/>
        <v>-2.6594382246563726E-3</v>
      </c>
      <c r="MD22" s="8">
        <f t="shared" si="79"/>
        <v>1.9824314967388113E-3</v>
      </c>
      <c r="ME22" s="8">
        <f t="shared" si="80"/>
        <v>-2.5746049439610255E-3</v>
      </c>
      <c r="MF22" s="8">
        <f t="shared" si="81"/>
        <v>-2.6055200909186707E-3</v>
      </c>
      <c r="MG22" s="24">
        <f t="shared" si="82"/>
        <v>1.0092877448754888E-3</v>
      </c>
      <c r="MH22" s="28">
        <f t="shared" si="83"/>
        <v>1.8080541622694234E-5</v>
      </c>
      <c r="MI22" s="31"/>
      <c r="MJ22" s="32">
        <f t="shared" si="84"/>
        <v>8.6864530643123994E-3</v>
      </c>
      <c r="MK22" s="33">
        <f t="shared" si="85"/>
        <v>1.7372906128624798E-3</v>
      </c>
      <c r="ML22" s="26">
        <f t="shared" si="86"/>
        <v>1.7927970479434358E-2</v>
      </c>
      <c r="MN22" s="8">
        <v>0.29520000000000002</v>
      </c>
      <c r="MO22" s="8">
        <f t="shared" si="87"/>
        <v>1.2259609037913494E-4</v>
      </c>
      <c r="MP22" s="8">
        <f t="shared" si="88"/>
        <v>2.9864920889088875E-4</v>
      </c>
      <c r="MQ22" s="8">
        <f t="shared" si="89"/>
        <v>2.6160184432041163E-4</v>
      </c>
      <c r="MR22" s="8">
        <f t="shared" si="90"/>
        <v>-2.3065771552410486E-5</v>
      </c>
      <c r="MS22" s="8">
        <f t="shared" si="91"/>
        <v>1.2259609037913494E-4</v>
      </c>
      <c r="MT22" s="8">
        <f t="shared" si="92"/>
        <v>3.7726061335877246E-3</v>
      </c>
      <c r="MU22" s="8">
        <f t="shared" si="93"/>
        <v>3.4467872680419399E-4</v>
      </c>
      <c r="MV22" s="8">
        <f t="shared" si="94"/>
        <v>1.0116231713113387E-3</v>
      </c>
      <c r="MW22" s="8">
        <f t="shared" si="95"/>
        <v>5.4619303598803638E-4</v>
      </c>
      <c r="MX22" s="8">
        <f t="shared" si="96"/>
        <v>1.8402316575424866E-4</v>
      </c>
      <c r="MY22" s="8">
        <f t="shared" si="97"/>
        <v>4.62867042549932E-6</v>
      </c>
      <c r="MZ22" s="8">
        <f t="shared" si="98"/>
        <v>1.9338982126704967E-4</v>
      </c>
      <c r="NA22" s="8">
        <f t="shared" si="99"/>
        <v>-4.8015684737886312E-5</v>
      </c>
      <c r="NB22" s="8">
        <f t="shared" si="100"/>
        <v>4.3479778023529353E-4</v>
      </c>
      <c r="NC22" s="8">
        <f t="shared" si="101"/>
        <v>1.5752998423621589E-4</v>
      </c>
      <c r="ND22" s="8">
        <f t="shared" si="102"/>
        <v>1.7632476598003865E-4</v>
      </c>
      <c r="NE22" s="8">
        <f t="shared" si="103"/>
        <v>2.4908423342237616E-4</v>
      </c>
      <c r="NF22" s="8">
        <f t="shared" si="104"/>
        <v>2.871283542420073E-4</v>
      </c>
      <c r="NG22" s="8">
        <f t="shared" si="105"/>
        <v>1.476672347222877E-4</v>
      </c>
      <c r="NH22" s="8">
        <f t="shared" si="106"/>
        <v>6.5531056219661217E-5</v>
      </c>
      <c r="NI22" s="8">
        <f t="shared" si="107"/>
        <v>1.1960834688704869E-4</v>
      </c>
      <c r="NJ22" s="8">
        <f t="shared" si="108"/>
        <v>4.6327726941539237E-5</v>
      </c>
      <c r="NK22" s="8">
        <f t="shared" si="109"/>
        <v>1.3288526124880979E-5</v>
      </c>
      <c r="NL22" s="8">
        <f t="shared" si="110"/>
        <v>2.2645140079729809E-5</v>
      </c>
      <c r="NM22" s="24">
        <f t="shared" si="111"/>
        <v>2.8270926143290518E-4</v>
      </c>
      <c r="NN22" s="28">
        <f t="shared" si="112"/>
        <v>3.5176587653365401E-4</v>
      </c>
      <c r="NO22" s="31"/>
      <c r="NP22" s="32">
        <f t="shared" si="113"/>
        <v>7.4593354994942265E-4</v>
      </c>
      <c r="NQ22" s="33">
        <f t="shared" si="114"/>
        <v>1.4918670998988453E-4</v>
      </c>
      <c r="NR22" s="26">
        <f t="shared" si="115"/>
        <v>1.5395322537406133E-3</v>
      </c>
      <c r="NT22" s="8">
        <v>0.29520000000000002</v>
      </c>
      <c r="NU22" s="8">
        <f t="shared" si="116"/>
        <v>-9.079868565701327E-4</v>
      </c>
      <c r="NV22" s="8">
        <f t="shared" si="117"/>
        <v>-7.7253781022306914E-5</v>
      </c>
      <c r="NW22" s="8">
        <f t="shared" si="118"/>
        <v>-8.3981465717986305E-5</v>
      </c>
      <c r="NX22" s="8">
        <f t="shared" si="119"/>
        <v>-3.4492368162012489E-4</v>
      </c>
      <c r="NY22" s="8">
        <f t="shared" si="120"/>
        <v>-9.079868565701327E-4</v>
      </c>
      <c r="NZ22" s="8">
        <f t="shared" si="121"/>
        <v>-4.8904301660044583E-4</v>
      </c>
      <c r="OA22" s="8">
        <f t="shared" si="122"/>
        <v>-1.5744432247907168E-4</v>
      </c>
      <c r="OB22" s="8">
        <f t="shared" si="123"/>
        <v>2.4045524866541708E-4</v>
      </c>
      <c r="OC22" s="8">
        <f t="shared" si="124"/>
        <v>-3.6328344615938152E-4</v>
      </c>
      <c r="OD22" s="8">
        <f t="shared" si="125"/>
        <v>-1.5988982396981747E-6</v>
      </c>
      <c r="OE22" s="8">
        <f t="shared" si="126"/>
        <v>-4.7326178893340775E-5</v>
      </c>
      <c r="OF22" s="8">
        <f t="shared" si="127"/>
        <v>-1.8911351958923587E-4</v>
      </c>
      <c r="OG22" s="8">
        <f t="shared" si="128"/>
        <v>-6.4838548766623944E-5</v>
      </c>
      <c r="OH22" s="8">
        <f t="shared" si="129"/>
        <v>-3.709686376776288E-4</v>
      </c>
      <c r="OI22" s="8">
        <f t="shared" si="130"/>
        <v>-1.9974148539576985E-4</v>
      </c>
      <c r="OJ22" s="8">
        <f t="shared" si="131"/>
        <v>-3.4033102809819785E-5</v>
      </c>
      <c r="OK22" s="8">
        <f t="shared" si="132"/>
        <v>9.447926319568244E-7</v>
      </c>
      <c r="OL22" s="8">
        <f t="shared" si="133"/>
        <v>-2.9069598859253923E-5</v>
      </c>
      <c r="OM22" s="8">
        <f t="shared" si="134"/>
        <v>-4.1115582430641356E-5</v>
      </c>
      <c r="ON22" s="8">
        <f t="shared" si="135"/>
        <v>-1.3733765551730439E-5</v>
      </c>
      <c r="OO22" s="8">
        <f t="shared" si="136"/>
        <v>-6.3666729782576746E-5</v>
      </c>
      <c r="OP22" s="8">
        <f t="shared" si="137"/>
        <v>-1.6571326912366556E-5</v>
      </c>
      <c r="OQ22" s="8">
        <f t="shared" si="138"/>
        <v>-3.7088962821906385E-5</v>
      </c>
      <c r="OR22" s="8">
        <f t="shared" si="139"/>
        <v>-5.0291679727939384E-5</v>
      </c>
      <c r="OS22" s="24">
        <f t="shared" si="140"/>
        <v>-1.8408975436395882E-4</v>
      </c>
      <c r="OT22" s="28">
        <f t="shared" si="141"/>
        <v>-1.7735004629058804E-4</v>
      </c>
      <c r="OU22" s="31"/>
      <c r="OV22" s="32">
        <f t="shared" si="142"/>
        <v>2.6724075895626987E-4</v>
      </c>
      <c r="OW22" s="33">
        <f t="shared" si="143"/>
        <v>5.3448151791253971E-5</v>
      </c>
      <c r="OX22" s="26">
        <f t="shared" si="144"/>
        <v>5.5155820240984535E-4</v>
      </c>
    </row>
    <row r="23" spans="1:414" x14ac:dyDescent="0.25">
      <c r="A23" s="8">
        <v>1.64273E-3</v>
      </c>
      <c r="B23" s="8">
        <v>6.6109000000000003E-3</v>
      </c>
      <c r="C23" s="8">
        <v>-1.77356E-3</v>
      </c>
      <c r="D23" s="8">
        <v>1.6266699999999999E-4</v>
      </c>
      <c r="E23" s="8">
        <v>3.3731499999999998E-4</v>
      </c>
      <c r="F23" s="8">
        <v>-7.1512400000000003E-4</v>
      </c>
      <c r="I23" s="1"/>
      <c r="K23" s="8">
        <v>3.6541039999999997E-2</v>
      </c>
      <c r="L23" s="8">
        <v>5.4893399999999997E-3</v>
      </c>
      <c r="M23" s="8">
        <v>6.06545E-3</v>
      </c>
      <c r="N23" s="8">
        <v>4.360261E-2</v>
      </c>
      <c r="O23" s="8">
        <v>3.70334E-4</v>
      </c>
      <c r="P23" s="10">
        <v>2.9637699999999999E-5</v>
      </c>
      <c r="S23" s="1"/>
      <c r="U23" s="8">
        <v>3.0414940000000001E-2</v>
      </c>
      <c r="V23" s="8">
        <v>2.1538899999999999E-3</v>
      </c>
      <c r="W23" s="8">
        <v>-7.2629599999999997E-3</v>
      </c>
      <c r="X23" s="8">
        <v>2.0004516E-2</v>
      </c>
      <c r="Y23" s="8">
        <v>2.06598E-4</v>
      </c>
      <c r="Z23" s="10">
        <v>3.0496699999999999E-5</v>
      </c>
      <c r="AC23" s="1"/>
      <c r="AE23" s="8">
        <v>3.8794549999999997E-2</v>
      </c>
      <c r="AF23" s="8">
        <v>-1.057774E-2</v>
      </c>
      <c r="AG23" s="8">
        <v>8.5302999999999993E-3</v>
      </c>
      <c r="AH23" s="8">
        <v>1.3308192E-2</v>
      </c>
      <c r="AI23" s="8">
        <v>-1.4399899999999999E-4</v>
      </c>
      <c r="AJ23" s="8">
        <v>-3.21062E-4</v>
      </c>
      <c r="AM23" s="1"/>
      <c r="AO23" s="8">
        <v>1.64273E-3</v>
      </c>
      <c r="AP23" s="8">
        <v>6.6109000000000003E-3</v>
      </c>
      <c r="AQ23" s="8">
        <v>-1.77356E-3</v>
      </c>
      <c r="AR23" s="8">
        <v>1.6266699999999999E-4</v>
      </c>
      <c r="AS23" s="8">
        <v>3.3731499999999998E-4</v>
      </c>
      <c r="AT23" s="8">
        <v>-7.1512400000000003E-4</v>
      </c>
      <c r="AW23" s="1"/>
      <c r="AY23" s="8">
        <v>3.8671909999999997E-2</v>
      </c>
      <c r="AZ23" s="8">
        <v>-1.7569310000000001E-2</v>
      </c>
      <c r="BA23" s="8">
        <v>-4.7360299999999996E-3</v>
      </c>
      <c r="BB23" s="8">
        <v>2.2715085999999999E-2</v>
      </c>
      <c r="BC23" s="8">
        <v>2.1196850000000001E-3</v>
      </c>
      <c r="BD23" s="8">
        <v>-4.6217900000000001E-4</v>
      </c>
      <c r="BG23" s="1"/>
      <c r="BI23" s="8">
        <v>2.3811840000000001E-2</v>
      </c>
      <c r="BJ23" s="8">
        <v>-7.1100900000000003E-3</v>
      </c>
      <c r="BK23" s="8">
        <v>-3.1612200000000002E-3</v>
      </c>
      <c r="BL23" s="8">
        <v>1.7939470999999999E-2</v>
      </c>
      <c r="BM23" s="8">
        <v>1.1485300000000001E-4</v>
      </c>
      <c r="BN23" s="8">
        <v>-1.08213E-4</v>
      </c>
      <c r="BQ23" s="1"/>
      <c r="BS23" s="8">
        <v>3.6025740000000001E-2</v>
      </c>
      <c r="BT23" s="8">
        <v>-1.0581709999999999E-2</v>
      </c>
      <c r="BU23" s="8">
        <v>-1.223308E-2</v>
      </c>
      <c r="BV23" s="8">
        <v>5.7108315E-2</v>
      </c>
      <c r="BW23" s="8">
        <v>6.4029600000000005E-4</v>
      </c>
      <c r="BX23" s="8">
        <v>2.0825100000000001E-4</v>
      </c>
      <c r="CA23" s="1"/>
      <c r="CC23" s="8">
        <v>2.492695E-2</v>
      </c>
      <c r="CD23" s="8">
        <v>-7.0142399999999997E-3</v>
      </c>
      <c r="CE23" s="8">
        <v>-1.2161430000000001E-2</v>
      </c>
      <c r="CF23" s="8">
        <v>4.1737692E-2</v>
      </c>
      <c r="CG23" s="8">
        <v>2.5698600000000001E-4</v>
      </c>
      <c r="CH23" s="8">
        <v>-3.7494399999999999E-4</v>
      </c>
      <c r="CK23" s="1"/>
      <c r="CM23" s="8">
        <v>1.550781E-2</v>
      </c>
      <c r="CN23" s="8">
        <v>-4.7977999999999996E-3</v>
      </c>
      <c r="CO23" s="8">
        <v>-1.8523999999999999E-3</v>
      </c>
      <c r="CP23" s="8">
        <v>3.2558983999999999E-2</v>
      </c>
      <c r="CQ23" s="8">
        <v>1.13175E-4</v>
      </c>
      <c r="CR23" s="10">
        <v>-2.02048E-5</v>
      </c>
      <c r="CU23" s="1"/>
      <c r="CW23" s="8">
        <v>7.9760220000000007E-2</v>
      </c>
      <c r="CX23" s="8">
        <v>2.9281000000000001E-4</v>
      </c>
      <c r="CY23" s="8">
        <v>-3.5531400000000002E-3</v>
      </c>
      <c r="CZ23" s="8">
        <v>6.7909977999999996E-2</v>
      </c>
      <c r="DA23" s="10">
        <v>6.2792799999999996E-6</v>
      </c>
      <c r="DB23" s="10">
        <v>-6.7336599999999995E-5</v>
      </c>
      <c r="DF23" s="1"/>
      <c r="DG23" s="8">
        <v>2.909577E-2</v>
      </c>
      <c r="DH23" s="8">
        <v>7.1798000000000001E-4</v>
      </c>
      <c r="DI23" s="8">
        <v>-4.5769599999999997E-3</v>
      </c>
      <c r="DJ23" s="8">
        <v>3.2024625000000001E-2</v>
      </c>
      <c r="DK23" s="8">
        <v>1.2217900000000001E-4</v>
      </c>
      <c r="DL23" s="8">
        <v>-1.51621E-4</v>
      </c>
      <c r="DO23" s="1"/>
      <c r="DQ23" s="8">
        <v>3.2977230000000003E-2</v>
      </c>
      <c r="DR23" s="8">
        <v>4.3661100000000003E-3</v>
      </c>
      <c r="DS23" s="8">
        <v>-2.57844E-3</v>
      </c>
      <c r="DT23" s="8">
        <v>2.5404336999999999E-2</v>
      </c>
      <c r="DU23" s="10">
        <v>-2.3081199999999998E-5</v>
      </c>
      <c r="DV23" s="10">
        <v>-2.2367599999999999E-5</v>
      </c>
      <c r="DZ23" s="1"/>
      <c r="EA23" s="8">
        <v>3.4678380000000002E-2</v>
      </c>
      <c r="EB23" s="8">
        <v>-1.2306699999999999E-3</v>
      </c>
      <c r="EC23" s="8">
        <v>1.76278E-3</v>
      </c>
      <c r="ED23" s="8">
        <v>4.3795507999999997E-2</v>
      </c>
      <c r="EE23" s="8">
        <v>3.50816E-4</v>
      </c>
      <c r="EF23" s="8">
        <v>-3.3321400000000003E-4</v>
      </c>
      <c r="EG23" s="1"/>
      <c r="EK23" s="8">
        <v>3.9296249999999998E-2</v>
      </c>
      <c r="EL23" s="10">
        <v>9.7200000000000004E-5</v>
      </c>
      <c r="EM23" s="8">
        <v>-6.5253000000000004E-3</v>
      </c>
      <c r="EN23" s="8">
        <v>3.1979434000000001E-2</v>
      </c>
      <c r="EO23" s="10">
        <v>8.2655800000000002E-5</v>
      </c>
      <c r="EP23" s="8">
        <v>-1.5830099999999999E-4</v>
      </c>
      <c r="ES23" s="1"/>
      <c r="EU23" s="8">
        <v>9.9119449999999998E-2</v>
      </c>
      <c r="EV23" s="8">
        <v>-3.1016699999999999E-3</v>
      </c>
      <c r="EW23" s="10">
        <v>9.2404999999999994E-5</v>
      </c>
      <c r="EX23" s="8">
        <v>0.13285778200000001</v>
      </c>
      <c r="EY23" s="8">
        <v>1.2442599999999999E-4</v>
      </c>
      <c r="EZ23" s="10">
        <v>-4.33978E-5</v>
      </c>
      <c r="FC23" s="1"/>
      <c r="FE23" s="8">
        <v>7.2180240000000007E-2</v>
      </c>
      <c r="FF23" s="8">
        <v>-1.4539430000000001E-2</v>
      </c>
      <c r="FG23" s="8">
        <v>-4.80197E-3</v>
      </c>
      <c r="FH23" s="8">
        <v>5.3356730999999998E-2</v>
      </c>
      <c r="FI23" s="8">
        <v>1.05856E-4</v>
      </c>
      <c r="FJ23" s="10">
        <v>9.6604399999999993E-6</v>
      </c>
      <c r="FM23" s="1"/>
      <c r="FO23" s="8">
        <v>1.5863220000000001E-2</v>
      </c>
      <c r="FP23" s="8">
        <v>-3.13197E-3</v>
      </c>
      <c r="FQ23" s="8">
        <v>-1.4396999999999999E-3</v>
      </c>
      <c r="FR23" s="8">
        <v>3.2332621999999998E-2</v>
      </c>
      <c r="FS23" s="8">
        <v>1.40486E-4</v>
      </c>
      <c r="FT23" s="8">
        <v>-1.00462E-4</v>
      </c>
      <c r="FW23" s="1"/>
      <c r="FY23" s="8">
        <v>8.5052210000000003E-2</v>
      </c>
      <c r="FZ23" s="8">
        <v>-9.5625999999999992E-3</v>
      </c>
      <c r="GA23" s="8">
        <v>-1.5117399999999999E-3</v>
      </c>
      <c r="GB23" s="8">
        <v>8.7803640000000002E-2</v>
      </c>
      <c r="GC23" s="10">
        <v>7.7316600000000004E-5</v>
      </c>
      <c r="GD23" s="10">
        <v>-5.9048300000000002E-5</v>
      </c>
      <c r="GG23" s="1"/>
      <c r="GI23" s="8">
        <v>2.4036849999999998E-2</v>
      </c>
      <c r="GJ23" s="8">
        <v>-7.0262600000000003E-3</v>
      </c>
      <c r="GK23" s="8">
        <v>-2.48314E-3</v>
      </c>
      <c r="GL23" s="8">
        <v>2.6564055E-2</v>
      </c>
      <c r="GM23" s="10">
        <v>1.90474E-5</v>
      </c>
      <c r="GN23" s="10">
        <v>-3.36663E-5</v>
      </c>
      <c r="GQ23" s="1"/>
      <c r="GS23" s="8">
        <v>2.0672909999999999E-2</v>
      </c>
      <c r="GT23" s="8">
        <v>-2.4180999999999999E-4</v>
      </c>
      <c r="GU23" s="8">
        <v>-1.13944E-3</v>
      </c>
      <c r="GV23" s="8">
        <v>1.779571E-3</v>
      </c>
      <c r="GW23" s="8">
        <v>1.07741E-4</v>
      </c>
      <c r="GX23" s="10">
        <v>-4.7716899999999997E-5</v>
      </c>
      <c r="HA23" s="1"/>
      <c r="HC23" s="8">
        <v>-5.1362000000000001E-4</v>
      </c>
      <c r="HD23" s="8">
        <v>7.9634600000000003E-3</v>
      </c>
      <c r="HE23" s="8">
        <v>3.1314200000000002E-3</v>
      </c>
      <c r="HF23" s="8">
        <v>2.4907205000000002E-2</v>
      </c>
      <c r="HG23" s="10">
        <v>3.0041700000000001E-5</v>
      </c>
      <c r="HH23" s="10">
        <v>7.2693699999999998E-6</v>
      </c>
      <c r="HK23" s="1"/>
      <c r="HM23" s="8">
        <v>-2.8889999999999997E-4</v>
      </c>
      <c r="HN23" s="8">
        <v>3.6642300000000001E-3</v>
      </c>
      <c r="HO23" s="8">
        <v>-1.08866E-3</v>
      </c>
      <c r="HP23" s="8">
        <v>6.0367623000000002E-2</v>
      </c>
      <c r="HQ23" s="10">
        <v>-5.8787299999999999E-5</v>
      </c>
      <c r="HR23" s="10">
        <v>3.2457799999999999E-5</v>
      </c>
      <c r="HU23" s="1"/>
      <c r="HW23" s="8">
        <v>-1.8054299999999999E-2</v>
      </c>
      <c r="HX23" s="8">
        <v>1.6270499999999999E-3</v>
      </c>
      <c r="HY23" s="8">
        <v>-1.2836E-3</v>
      </c>
      <c r="HZ23" s="8">
        <v>3.8273315000000002E-2</v>
      </c>
      <c r="IA23" s="10">
        <v>-8.5419099999999993E-6</v>
      </c>
      <c r="IB23" s="10">
        <v>7.2056699999999999E-6</v>
      </c>
      <c r="IE23" s="1"/>
      <c r="IG23" s="8">
        <v>1.5495800000000001E-3</v>
      </c>
      <c r="IH23" s="8">
        <v>-3.8316000000000001E-4</v>
      </c>
      <c r="II23" s="8">
        <v>1.7602E-3</v>
      </c>
      <c r="IJ23" s="8">
        <v>6.0735250999999997E-2</v>
      </c>
      <c r="IK23" s="8">
        <v>2.2219000000000001E-4</v>
      </c>
      <c r="IL23" s="10">
        <v>-8.7355700000000001E-5</v>
      </c>
      <c r="IN23" s="8" t="s">
        <v>175</v>
      </c>
      <c r="IO23" s="10" t="s">
        <v>36</v>
      </c>
      <c r="IP23" s="1"/>
      <c r="IQ23" s="8" t="s">
        <v>175</v>
      </c>
      <c r="IR23" s="8" t="s">
        <v>37</v>
      </c>
      <c r="IV23" s="8">
        <v>0.31159999999999999</v>
      </c>
      <c r="IW23" s="8">
        <f t="shared" si="0"/>
        <v>0.31776853563621854</v>
      </c>
      <c r="IX23" s="8">
        <f t="shared" si="1"/>
        <v>0.28287842936760554</v>
      </c>
      <c r="IY23" s="8">
        <f t="shared" si="2"/>
        <v>0.30858283483738252</v>
      </c>
      <c r="IZ23" s="8">
        <f t="shared" si="3"/>
        <v>0.34470959046844246</v>
      </c>
      <c r="JA23" s="8">
        <f t="shared" si="4"/>
        <v>0.31776853563621854</v>
      </c>
      <c r="JB23" s="8">
        <f t="shared" si="5"/>
        <v>5.0674274879752131E-2</v>
      </c>
      <c r="JC23" s="8">
        <f t="shared" si="6"/>
        <v>5.9285935596183628E-2</v>
      </c>
      <c r="JD23" s="8">
        <f t="shared" si="7"/>
        <v>3.8668614160067026E-2</v>
      </c>
      <c r="JE23" s="8">
        <f t="shared" si="8"/>
        <v>5.8985460827836289E-2</v>
      </c>
      <c r="JF23" s="8">
        <f t="shared" si="9"/>
        <v>2.8335698227730698E-2</v>
      </c>
      <c r="JG23" s="8">
        <f t="shared" si="10"/>
        <v>0.26997939230959983</v>
      </c>
      <c r="JH23" s="8">
        <f t="shared" si="11"/>
        <v>0.22905518778449091</v>
      </c>
      <c r="JI23" s="8">
        <f t="shared" si="12"/>
        <v>0.25077723306595306</v>
      </c>
      <c r="JJ23" s="8">
        <f t="shared" si="13"/>
        <v>0.19181255528101165</v>
      </c>
      <c r="JK23" s="8">
        <f t="shared" si="14"/>
        <v>0.21620306488753863</v>
      </c>
      <c r="JL23" s="8">
        <f t="shared" si="15"/>
        <v>0.20494938938309343</v>
      </c>
      <c r="JM23" s="8">
        <f t="shared" si="16"/>
        <v>0.20870912205395814</v>
      </c>
      <c r="JN23" s="8">
        <f t="shared" si="17"/>
        <v>0.20387139949405955</v>
      </c>
      <c r="JO23" s="8">
        <f t="shared" si="18"/>
        <v>0.21067478436315773</v>
      </c>
      <c r="JP23" s="8">
        <f t="shared" si="19"/>
        <v>0.20002938885898289</v>
      </c>
      <c r="JQ23" s="8">
        <f t="shared" si="20"/>
        <v>0.16485851721233533</v>
      </c>
      <c r="JR23" s="8">
        <f t="shared" si="21"/>
        <v>0.12125717539528658</v>
      </c>
      <c r="JS23" s="8">
        <f t="shared" si="22"/>
        <v>9.1385051764834246E-2</v>
      </c>
      <c r="JT23" s="8">
        <f t="shared" si="23"/>
        <v>8.3244719259818328E-2</v>
      </c>
      <c r="JU23" s="24">
        <f t="shared" si="24"/>
        <v>8.920543978179489E-2</v>
      </c>
      <c r="JV23" s="28">
        <f t="shared" si="25"/>
        <v>0.1817468132213341</v>
      </c>
      <c r="JW23" s="31"/>
      <c r="JX23" s="32">
        <f t="shared" si="26"/>
        <v>9.8002505145355218E-2</v>
      </c>
      <c r="JY23" s="33">
        <f t="shared" si="27"/>
        <v>1.9600501029071044E-2</v>
      </c>
      <c r="JZ23" s="26">
        <f t="shared" si="28"/>
        <v>0.20226737036949863</v>
      </c>
      <c r="KB23" s="8">
        <v>0.31159999999999999</v>
      </c>
      <c r="KC23" s="8">
        <f t="shared" si="29"/>
        <v>-2.3176691813473448E-4</v>
      </c>
      <c r="KD23" s="8">
        <f t="shared" si="30"/>
        <v>6.705853020811791E-3</v>
      </c>
      <c r="KE23" s="8">
        <f t="shared" si="31"/>
        <v>1.4036934088654217E-3</v>
      </c>
      <c r="KF23" s="8">
        <f t="shared" si="32"/>
        <v>-1.508461281296657E-2</v>
      </c>
      <c r="KG23" s="8">
        <f t="shared" si="33"/>
        <v>-2.3176691813473448E-4</v>
      </c>
      <c r="KH23" s="8">
        <f t="shared" si="34"/>
        <v>-5.6906616812126276E-2</v>
      </c>
      <c r="KI23" s="8">
        <f t="shared" si="35"/>
        <v>-4.5118376825358852E-2</v>
      </c>
      <c r="KJ23" s="8">
        <f t="shared" si="36"/>
        <v>-3.5438112202423731E-2</v>
      </c>
      <c r="KK23" s="8">
        <f t="shared" si="37"/>
        <v>-3.9632944362141896E-2</v>
      </c>
      <c r="KL23" s="8">
        <f t="shared" si="38"/>
        <v>-3.2952025150094662E-2</v>
      </c>
      <c r="KM23" s="8">
        <f t="shared" si="39"/>
        <v>4.0620326079223996E-4</v>
      </c>
      <c r="KN23" s="8">
        <f t="shared" si="40"/>
        <v>-5.2387579974069384E-3</v>
      </c>
      <c r="KO23" s="8">
        <f t="shared" si="41"/>
        <v>4.199770461158726E-3</v>
      </c>
      <c r="KP23" s="8">
        <f t="shared" si="42"/>
        <v>-5.2820604016893431E-3</v>
      </c>
      <c r="KQ23" s="8">
        <f t="shared" si="43"/>
        <v>-8.2253612047149399E-3</v>
      </c>
      <c r="KR23" s="8">
        <f t="shared" si="44"/>
        <v>-6.1217387275085697E-3</v>
      </c>
      <c r="KS23" s="8">
        <f t="shared" si="45"/>
        <v>-2.1047443251463127E-2</v>
      </c>
      <c r="KT23" s="8">
        <f t="shared" si="46"/>
        <v>-1.5165006684966179E-2</v>
      </c>
      <c r="KU23" s="8">
        <f t="shared" si="47"/>
        <v>-1.3486068794546583E-2</v>
      </c>
      <c r="KV23" s="8">
        <f t="shared" si="48"/>
        <v>-1.5516640765444588E-2</v>
      </c>
      <c r="KW23" s="8">
        <f t="shared" si="49"/>
        <v>-1.6073230264546147E-4</v>
      </c>
      <c r="KX23" s="8">
        <f t="shared" si="50"/>
        <v>7.317311493393916E-3</v>
      </c>
      <c r="KY23" s="8">
        <f t="shared" si="51"/>
        <v>2.7253399431939151E-3</v>
      </c>
      <c r="KZ23" s="8">
        <f t="shared" si="52"/>
        <v>1.1267054209148312E-3</v>
      </c>
      <c r="LA23" s="24">
        <f t="shared" si="53"/>
        <v>-5.8109462328728224E-4</v>
      </c>
      <c r="LB23" s="27">
        <f t="shared" si="54"/>
        <v>-1.1701449989836944E-2</v>
      </c>
      <c r="LC23" s="31"/>
      <c r="LD23" s="32">
        <f t="shared" si="55"/>
        <v>1.7529126423388129E-2</v>
      </c>
      <c r="LE23" s="33">
        <f t="shared" si="56"/>
        <v>3.5058252846776258E-3</v>
      </c>
      <c r="LF23" s="26">
        <f t="shared" si="57"/>
        <v>3.617836402523076E-2</v>
      </c>
      <c r="LH23" s="8">
        <v>0.31159999999999999</v>
      </c>
      <c r="LI23" s="8">
        <f t="shared" si="58"/>
        <v>2.4629573536052378E-2</v>
      </c>
      <c r="LJ23" s="8">
        <f t="shared" si="59"/>
        <v>3.0361445401769628E-3</v>
      </c>
      <c r="LK23" s="8">
        <f t="shared" si="60"/>
        <v>-1.0715536845337291E-2</v>
      </c>
      <c r="LL23" s="8">
        <f t="shared" si="61"/>
        <v>8.4819371186839812E-3</v>
      </c>
      <c r="LM23" s="8">
        <f t="shared" si="62"/>
        <v>2.4629573536052378E-2</v>
      </c>
      <c r="LN23" s="8">
        <f t="shared" si="63"/>
        <v>-6.0257430759643273E-4</v>
      </c>
      <c r="LO23" s="8">
        <f t="shared" si="64"/>
        <v>-1.3412859954287748E-3</v>
      </c>
      <c r="LP23" s="8">
        <f t="shared" si="65"/>
        <v>-1.0705937166506575E-2</v>
      </c>
      <c r="LQ23" s="8">
        <f t="shared" si="66"/>
        <v>-8.1854505540936949E-3</v>
      </c>
      <c r="LR23" s="8">
        <f t="shared" si="67"/>
        <v>2.3559951259336399E-4</v>
      </c>
      <c r="LS23" s="8">
        <f t="shared" si="68"/>
        <v>-4.0333346770684234E-3</v>
      </c>
      <c r="LT23" s="8">
        <f t="shared" si="69"/>
        <v>-7.9273939375785803E-3</v>
      </c>
      <c r="LU23" s="8">
        <f t="shared" si="70"/>
        <v>-4.1469738305392519E-3</v>
      </c>
      <c r="LV23" s="8">
        <f t="shared" si="71"/>
        <v>1.7207853933764714E-3</v>
      </c>
      <c r="LW23" s="8">
        <f t="shared" si="72"/>
        <v>-8.1445182347188033E-3</v>
      </c>
      <c r="LX23" s="8">
        <f t="shared" si="73"/>
        <v>9.2340676128866523E-4</v>
      </c>
      <c r="LY23" s="8">
        <f t="shared" si="74"/>
        <v>-4.8927710479320305E-3</v>
      </c>
      <c r="LZ23" s="8">
        <f t="shared" si="75"/>
        <v>2.8988722068981235E-3</v>
      </c>
      <c r="MA23" s="8">
        <f t="shared" si="76"/>
        <v>-1.2391312980150251E-3</v>
      </c>
      <c r="MB23" s="8">
        <f t="shared" si="77"/>
        <v>1.8002651121972971E-3</v>
      </c>
      <c r="MC23" s="8">
        <f t="shared" si="78"/>
        <v>-2.679311262568874E-3</v>
      </c>
      <c r="MD23" s="8">
        <f t="shared" si="79"/>
        <v>1.9575478884375865E-3</v>
      </c>
      <c r="ME23" s="8">
        <f t="shared" si="80"/>
        <v>-2.6140345020300671E-3</v>
      </c>
      <c r="MF23" s="8">
        <f t="shared" si="81"/>
        <v>-2.6655866173311026E-3</v>
      </c>
      <c r="MG23" s="24">
        <f t="shared" si="82"/>
        <v>9.784059357532144E-4</v>
      </c>
      <c r="MH23" s="28">
        <f t="shared" si="83"/>
        <v>5.593085059061998E-5</v>
      </c>
      <c r="MI23" s="31"/>
      <c r="MJ23" s="32">
        <f t="shared" si="84"/>
        <v>8.7141058429269277E-3</v>
      </c>
      <c r="MK23" s="33">
        <f t="shared" si="85"/>
        <v>1.7428211685853855E-3</v>
      </c>
      <c r="ML23" s="26">
        <f t="shared" si="86"/>
        <v>1.7985043049216883E-2</v>
      </c>
      <c r="MN23" s="8">
        <v>0.31159999999999999</v>
      </c>
      <c r="MO23" s="8">
        <f t="shared" si="87"/>
        <v>1.2464812277065995E-4</v>
      </c>
      <c r="MP23" s="8">
        <f t="shared" si="88"/>
        <v>2.9322395981302708E-4</v>
      </c>
      <c r="MQ23" s="8">
        <f t="shared" si="89"/>
        <v>2.6176724722837632E-4</v>
      </c>
      <c r="MR23" s="8">
        <f t="shared" si="90"/>
        <v>-2.6189839110312975E-5</v>
      </c>
      <c r="MS23" s="8">
        <f t="shared" si="91"/>
        <v>1.2464812277065995E-4</v>
      </c>
      <c r="MT23" s="8">
        <f t="shared" si="92"/>
        <v>3.7580056067563709E-3</v>
      </c>
      <c r="MU23" s="8">
        <f t="shared" si="93"/>
        <v>3.4264441048383407E-4</v>
      </c>
      <c r="MV23" s="8">
        <f t="shared" si="94"/>
        <v>1.013415304040897E-3</v>
      </c>
      <c r="MW23" s="8">
        <f t="shared" si="95"/>
        <v>5.4408966942845504E-4</v>
      </c>
      <c r="MX23" s="8">
        <f t="shared" si="96"/>
        <v>1.8436062625620391E-4</v>
      </c>
      <c r="MY23" s="8">
        <f t="shared" si="97"/>
        <v>9.8547304231717255E-6</v>
      </c>
      <c r="MZ23" s="8">
        <f t="shared" si="98"/>
        <v>1.9891081714969367E-4</v>
      </c>
      <c r="NA23" s="8">
        <f t="shared" si="99"/>
        <v>-4.1378384195775328E-5</v>
      </c>
      <c r="NB23" s="8">
        <f t="shared" si="100"/>
        <v>4.3892669046424022E-4</v>
      </c>
      <c r="NC23" s="8">
        <f t="shared" si="101"/>
        <v>1.6031181407558266E-4</v>
      </c>
      <c r="ND23" s="8">
        <f t="shared" si="102"/>
        <v>1.8055942997416844E-4</v>
      </c>
      <c r="NE23" s="8">
        <f t="shared" si="103"/>
        <v>2.5250904395646265E-4</v>
      </c>
      <c r="NF23" s="8">
        <f t="shared" si="104"/>
        <v>2.918807914549155E-4</v>
      </c>
      <c r="NG23" s="8">
        <f t="shared" si="105"/>
        <v>1.5115309848959301E-4</v>
      </c>
      <c r="NH23" s="8">
        <f t="shared" si="106"/>
        <v>6.5820726915346672E-5</v>
      </c>
      <c r="NI23" s="8">
        <f t="shared" si="107"/>
        <v>1.1697544384980397E-4</v>
      </c>
      <c r="NJ23" s="8">
        <f t="shared" si="108"/>
        <v>4.676484724262457E-5</v>
      </c>
      <c r="NK23" s="8">
        <f t="shared" si="109"/>
        <v>1.2325996859007072E-5</v>
      </c>
      <c r="NL23" s="8">
        <f t="shared" si="110"/>
        <v>2.0719697107857946E-5</v>
      </c>
      <c r="NM23" s="24">
        <f t="shared" si="111"/>
        <v>2.7887357360079318E-4</v>
      </c>
      <c r="NN23" s="28">
        <f t="shared" si="112"/>
        <v>3.5219286191222625E-4</v>
      </c>
      <c r="NO23" s="31"/>
      <c r="NP23" s="32">
        <f t="shared" si="113"/>
        <v>7.4288293706601695E-4</v>
      </c>
      <c r="NQ23" s="33">
        <f t="shared" si="114"/>
        <v>1.485765874132034E-4</v>
      </c>
      <c r="NR23" s="26">
        <f t="shared" si="115"/>
        <v>1.5332360938105523E-3</v>
      </c>
      <c r="NT23" s="8">
        <v>0.31159999999999999</v>
      </c>
      <c r="NU23" s="8">
        <f t="shared" si="116"/>
        <v>-8.958631209195799E-4</v>
      </c>
      <c r="NV23" s="8">
        <f t="shared" si="117"/>
        <v>-8.0662314304160885E-5</v>
      </c>
      <c r="NW23" s="8">
        <f t="shared" si="118"/>
        <v>-8.36633489712489E-5</v>
      </c>
      <c r="NX23" s="8">
        <f t="shared" si="119"/>
        <v>-3.4015574808300052E-4</v>
      </c>
      <c r="NY23" s="8">
        <f t="shared" si="120"/>
        <v>-8.958631209195799E-4</v>
      </c>
      <c r="NZ23" s="8">
        <f t="shared" si="121"/>
        <v>-4.7079276044715619E-4</v>
      </c>
      <c r="OA23" s="8">
        <f t="shared" si="122"/>
        <v>-1.5401645764410413E-4</v>
      </c>
      <c r="OB23" s="8">
        <f t="shared" si="123"/>
        <v>2.4079936040694036E-4</v>
      </c>
      <c r="OC23" s="8">
        <f t="shared" si="124"/>
        <v>-3.5574076675854848E-4</v>
      </c>
      <c r="OD23" s="8">
        <f t="shared" si="125"/>
        <v>2.2035790675091929E-7</v>
      </c>
      <c r="OE23" s="8">
        <f t="shared" si="126"/>
        <v>-4.2891458557375373E-5</v>
      </c>
      <c r="OF23" s="8">
        <f t="shared" si="127"/>
        <v>-1.8661739747707998E-4</v>
      </c>
      <c r="OG23" s="8">
        <f t="shared" si="128"/>
        <v>-6.2189872183431472E-5</v>
      </c>
      <c r="OH23" s="8">
        <f t="shared" si="129"/>
        <v>-3.6533448287262826E-4</v>
      </c>
      <c r="OI23" s="8">
        <f t="shared" si="130"/>
        <v>-1.9567494173082427E-4</v>
      </c>
      <c r="OJ23" s="8">
        <f t="shared" si="131"/>
        <v>-3.3339484384307296E-5</v>
      </c>
      <c r="OK23" s="8">
        <f t="shared" si="132"/>
        <v>1.9817313153010891E-7</v>
      </c>
      <c r="OL23" s="8">
        <f t="shared" si="133"/>
        <v>-3.0060576515738801E-5</v>
      </c>
      <c r="OM23" s="8">
        <f t="shared" si="134"/>
        <v>-4.1359445822088429E-5</v>
      </c>
      <c r="ON23" s="8">
        <f t="shared" si="135"/>
        <v>-1.3658197102191465E-5</v>
      </c>
      <c r="OO23" s="8">
        <f t="shared" si="136"/>
        <v>-6.5538032081545071E-5</v>
      </c>
      <c r="OP23" s="8">
        <f t="shared" si="137"/>
        <v>-1.8950444171401909E-5</v>
      </c>
      <c r="OQ23" s="8">
        <f t="shared" si="138"/>
        <v>-4.3381102884252357E-5</v>
      </c>
      <c r="OR23" s="8">
        <f t="shared" si="139"/>
        <v>-5.6026805171879056E-5</v>
      </c>
      <c r="OS23" s="24">
        <f t="shared" si="140"/>
        <v>-1.9022478358868102E-4</v>
      </c>
      <c r="OT23" s="28">
        <f t="shared" si="141"/>
        <v>-1.7523147084582333E-4</v>
      </c>
      <c r="OU23" s="31"/>
      <c r="OV23" s="32">
        <f t="shared" si="142"/>
        <v>2.6289009017528201E-4</v>
      </c>
      <c r="OW23" s="33">
        <f t="shared" si="143"/>
        <v>5.2578018035056403E-5</v>
      </c>
      <c r="OX23" s="26">
        <f t="shared" si="144"/>
        <v>5.4257885711276449E-4</v>
      </c>
    </row>
    <row r="24" spans="1:414" x14ac:dyDescent="0.25">
      <c r="A24" s="8">
        <v>1.3476899999999999E-3</v>
      </c>
      <c r="B24" s="8">
        <v>6.2048499999999996E-3</v>
      </c>
      <c r="C24" s="8">
        <v>-1.17102E-3</v>
      </c>
      <c r="D24" s="8">
        <v>2.1235000000000001E-4</v>
      </c>
      <c r="E24" s="8">
        <v>2.4670200000000001E-4</v>
      </c>
      <c r="F24" s="8">
        <v>-8.4958199999999998E-4</v>
      </c>
      <c r="K24" s="8">
        <v>4.7774299999999999E-2</v>
      </c>
      <c r="L24" s="8">
        <v>5.42224E-3</v>
      </c>
      <c r="M24" s="8">
        <v>5.9101199999999996E-3</v>
      </c>
      <c r="N24" s="8">
        <v>5.0517263999999999E-2</v>
      </c>
      <c r="O24" s="8">
        <v>3.7088300000000002E-4</v>
      </c>
      <c r="P24" s="10">
        <v>2.8358399999999999E-5</v>
      </c>
      <c r="S24" s="1"/>
      <c r="U24" s="8">
        <v>3.0267780000000001E-2</v>
      </c>
      <c r="V24" s="8">
        <v>2.1599200000000001E-3</v>
      </c>
      <c r="W24" s="8">
        <v>-7.2663099999999998E-3</v>
      </c>
      <c r="X24" s="8">
        <v>2.2806466000000001E-2</v>
      </c>
      <c r="Y24" s="8">
        <v>2.1392199999999999E-4</v>
      </c>
      <c r="Z24" s="10">
        <v>3.4571499999999999E-5</v>
      </c>
      <c r="AC24" s="1"/>
      <c r="AE24" s="8">
        <v>5.5389250000000001E-2</v>
      </c>
      <c r="AF24" s="8">
        <v>-1.199682E-2</v>
      </c>
      <c r="AG24" s="8">
        <v>7.2252799999999997E-3</v>
      </c>
      <c r="AH24" s="8">
        <v>1.5725596000000001E-2</v>
      </c>
      <c r="AI24" s="8">
        <v>-1.33005E-4</v>
      </c>
      <c r="AJ24" s="8">
        <v>-3.31171E-4</v>
      </c>
      <c r="AM24" s="1"/>
      <c r="AO24" s="8">
        <v>1.3476899999999999E-3</v>
      </c>
      <c r="AP24" s="8">
        <v>6.2048499999999996E-3</v>
      </c>
      <c r="AQ24" s="8">
        <v>-1.17102E-3</v>
      </c>
      <c r="AR24" s="8">
        <v>2.1235000000000001E-4</v>
      </c>
      <c r="AS24" s="8">
        <v>2.4670200000000001E-4</v>
      </c>
      <c r="AT24" s="8">
        <v>-8.4958199999999998E-4</v>
      </c>
      <c r="AY24" s="8">
        <v>4.5091520000000003E-2</v>
      </c>
      <c r="AZ24" s="8">
        <v>-2.0066790000000001E-2</v>
      </c>
      <c r="BA24" s="8">
        <v>-5.9226799999999996E-3</v>
      </c>
      <c r="BB24" s="8">
        <v>2.5952118E-2</v>
      </c>
      <c r="BC24" s="8">
        <v>2.2254530000000001E-3</v>
      </c>
      <c r="BD24" s="8">
        <v>-5.1230399999999999E-4</v>
      </c>
      <c r="BG24" s="1"/>
      <c r="BI24" s="8">
        <v>2.5526779999999999E-2</v>
      </c>
      <c r="BJ24" s="8">
        <v>-7.6508799999999997E-3</v>
      </c>
      <c r="BK24" s="8">
        <v>-3.5602799999999999E-3</v>
      </c>
      <c r="BL24" s="8">
        <v>2.1083945E-2</v>
      </c>
      <c r="BM24" s="8">
        <v>1.2700600000000001E-4</v>
      </c>
      <c r="BN24" s="8">
        <v>-1.17172E-4</v>
      </c>
      <c r="BQ24" s="1"/>
      <c r="BS24" s="8">
        <v>6.0369630000000001E-2</v>
      </c>
      <c r="BT24" s="8">
        <v>-1.7794210000000001E-2</v>
      </c>
      <c r="BU24" s="8">
        <v>-1.199296E-2</v>
      </c>
      <c r="BV24" s="8">
        <v>6.8325554999999996E-2</v>
      </c>
      <c r="BW24" s="8">
        <v>6.8505400000000004E-4</v>
      </c>
      <c r="BX24" s="8">
        <v>2.0999300000000001E-4</v>
      </c>
      <c r="CA24" s="1"/>
      <c r="CC24" s="8">
        <v>2.276369E-2</v>
      </c>
      <c r="CD24" s="8">
        <v>-6.4058400000000003E-3</v>
      </c>
      <c r="CE24" s="8">
        <v>-1.168596E-2</v>
      </c>
      <c r="CF24" s="8">
        <v>4.4725014E-2</v>
      </c>
      <c r="CG24" s="8">
        <v>2.7376000000000001E-4</v>
      </c>
      <c r="CH24" s="8">
        <v>-3.8804399999999999E-4</v>
      </c>
      <c r="CK24" s="1"/>
      <c r="CM24" s="8">
        <v>1.9547399999999999E-2</v>
      </c>
      <c r="CN24" s="8">
        <v>-5.9136199999999996E-3</v>
      </c>
      <c r="CO24" s="8">
        <v>-2.29188E-3</v>
      </c>
      <c r="CP24" s="8">
        <v>3.6986286E-2</v>
      </c>
      <c r="CQ24" s="8">
        <v>1.1743699999999999E-4</v>
      </c>
      <c r="CR24" s="10">
        <v>-2.1875600000000001E-5</v>
      </c>
      <c r="CU24" s="1"/>
      <c r="CW24" s="8">
        <v>8.953092E-2</v>
      </c>
      <c r="CX24" s="8">
        <v>2.5266999999999998E-4</v>
      </c>
      <c r="CY24" s="8">
        <v>-3.6062099999999999E-3</v>
      </c>
      <c r="CZ24" s="8">
        <v>7.3720176999999998E-2</v>
      </c>
      <c r="DA24" s="10">
        <v>6.6723999999999998E-6</v>
      </c>
      <c r="DB24" s="10">
        <v>-6.7857199999999998E-5</v>
      </c>
      <c r="DF24" s="1"/>
      <c r="DG24" s="8">
        <v>3.2266780000000002E-2</v>
      </c>
      <c r="DH24" s="8">
        <v>5.8681E-4</v>
      </c>
      <c r="DI24" s="8">
        <v>-4.7219200000000001E-3</v>
      </c>
      <c r="DJ24" s="8">
        <v>3.4665693999999997E-2</v>
      </c>
      <c r="DK24" s="8">
        <v>1.2492499999999999E-4</v>
      </c>
      <c r="DL24" s="8">
        <v>-1.5465699999999999E-4</v>
      </c>
      <c r="DO24" s="1"/>
      <c r="DQ24" s="8">
        <v>3.4865569999999999E-2</v>
      </c>
      <c r="DR24" s="8">
        <v>4.4294399999999998E-3</v>
      </c>
      <c r="DS24" s="8">
        <v>-2.5542300000000002E-3</v>
      </c>
      <c r="DT24" s="8">
        <v>2.6452010000000001E-2</v>
      </c>
      <c r="DU24" s="10">
        <v>-2.5317299999999999E-5</v>
      </c>
      <c r="DV24" s="10">
        <v>-2.1513900000000001E-5</v>
      </c>
      <c r="DZ24" s="1"/>
      <c r="EA24" s="8">
        <v>4.098773E-2</v>
      </c>
      <c r="EB24" s="8">
        <v>-1.3513799999999999E-3</v>
      </c>
      <c r="EC24" s="8">
        <v>1.6884199999999999E-3</v>
      </c>
      <c r="ED24" s="8">
        <v>5.0178928999999997E-2</v>
      </c>
      <c r="EE24" s="8">
        <v>3.5262500000000002E-4</v>
      </c>
      <c r="EF24" s="8">
        <v>-3.3432500000000001E-4</v>
      </c>
      <c r="EG24" s="1"/>
      <c r="EK24" s="8">
        <v>4.1679180000000003E-2</v>
      </c>
      <c r="EL24" s="10">
        <v>9.4515999999999994E-6</v>
      </c>
      <c r="EM24" s="8">
        <v>-6.6262600000000001E-3</v>
      </c>
      <c r="EN24" s="8">
        <v>3.4774446000000001E-2</v>
      </c>
      <c r="EO24" s="10">
        <v>8.44687E-5</v>
      </c>
      <c r="EP24" s="8">
        <v>-1.6038700000000001E-4</v>
      </c>
      <c r="ES24" s="1"/>
      <c r="EU24" s="8">
        <v>0.10692611</v>
      </c>
      <c r="EV24" s="8">
        <v>-3.3083800000000001E-3</v>
      </c>
      <c r="EW24" s="8">
        <v>2.0325000000000001E-4</v>
      </c>
      <c r="EX24" s="8">
        <v>0.14323491299999999</v>
      </c>
      <c r="EY24" s="8">
        <v>1.26239E-4</v>
      </c>
      <c r="EZ24" s="10">
        <v>-4.24182E-5</v>
      </c>
      <c r="FC24" s="1"/>
      <c r="FE24" s="8">
        <v>7.8826030000000005E-2</v>
      </c>
      <c r="FF24" s="8">
        <v>-1.5350000000000001E-2</v>
      </c>
      <c r="FG24" s="8">
        <v>-4.6743100000000001E-3</v>
      </c>
      <c r="FH24" s="8">
        <v>5.9086842000000001E-2</v>
      </c>
      <c r="FI24" s="8">
        <v>1.16737E-4</v>
      </c>
      <c r="FJ24" s="10">
        <v>1.1404699999999999E-5</v>
      </c>
      <c r="FM24" s="1"/>
      <c r="FO24" s="8">
        <v>2.4679889999999999E-2</v>
      </c>
      <c r="FP24" s="8">
        <v>-4.4183599999999996E-3</v>
      </c>
      <c r="FQ24" s="8">
        <v>-8.7699000000000002E-4</v>
      </c>
      <c r="FR24" s="8">
        <v>3.7117254000000002E-2</v>
      </c>
      <c r="FS24" s="8">
        <v>1.5106599999999999E-4</v>
      </c>
      <c r="FT24" s="10">
        <v>-9.5812900000000006E-5</v>
      </c>
      <c r="FW24" s="1"/>
      <c r="FY24" s="8">
        <v>8.9704259999999994E-2</v>
      </c>
      <c r="FZ24" s="8">
        <v>-1.0003089999999999E-2</v>
      </c>
      <c r="GA24" s="8">
        <v>-1.3902000000000001E-3</v>
      </c>
      <c r="GB24" s="8">
        <v>9.5904086E-2</v>
      </c>
      <c r="GC24" s="10">
        <v>8.2643499999999996E-5</v>
      </c>
      <c r="GD24" s="10">
        <v>-5.7558200000000001E-5</v>
      </c>
      <c r="GG24" s="1"/>
      <c r="GI24" s="8">
        <v>3.6586090000000002E-2</v>
      </c>
      <c r="GJ24" s="8">
        <v>-8.4582200000000007E-3</v>
      </c>
      <c r="GK24" s="8">
        <v>-1.4901999999999999E-3</v>
      </c>
      <c r="GL24" s="8">
        <v>3.1716520999999998E-2</v>
      </c>
      <c r="GM24" s="10">
        <v>2.1610199999999999E-5</v>
      </c>
      <c r="GN24" s="10">
        <v>-3.1885599999999998E-5</v>
      </c>
      <c r="GQ24" s="1"/>
      <c r="GS24" s="8">
        <v>1.8077030000000001E-2</v>
      </c>
      <c r="GT24" s="8">
        <v>-2.6323999999999998E-4</v>
      </c>
      <c r="GU24" s="8">
        <v>-1.1486599999999999E-3</v>
      </c>
      <c r="GV24" s="8">
        <v>3.7513469999999999E-3</v>
      </c>
      <c r="GW24" s="8">
        <v>1.0726E-4</v>
      </c>
      <c r="GX24" s="10">
        <v>-4.7509799999999997E-5</v>
      </c>
      <c r="HA24" s="1"/>
      <c r="HC24" s="8">
        <v>-2.8232000000000001E-3</v>
      </c>
      <c r="HD24" s="8">
        <v>8.04823E-3</v>
      </c>
      <c r="HE24" s="8">
        <v>3.10276E-3</v>
      </c>
      <c r="HF24" s="8">
        <v>2.6996060999999998E-2</v>
      </c>
      <c r="HG24" s="10">
        <v>3.11384E-5</v>
      </c>
      <c r="HH24" s="10">
        <v>7.6411599999999995E-6</v>
      </c>
      <c r="HK24" s="1"/>
      <c r="HM24" s="8">
        <v>2.1425099999999998E-3</v>
      </c>
      <c r="HN24" s="8">
        <v>3.65409E-3</v>
      </c>
      <c r="HO24" s="8">
        <v>-1.0880499999999999E-3</v>
      </c>
      <c r="HP24" s="8">
        <v>6.5200934000000002E-2</v>
      </c>
      <c r="HQ24" s="10">
        <v>-5.8225099999999999E-5</v>
      </c>
      <c r="HR24" s="10">
        <v>3.2492800000000002E-5</v>
      </c>
      <c r="HU24" s="1"/>
      <c r="HW24" s="8">
        <v>-1.3458039999999999E-2</v>
      </c>
      <c r="HX24" s="8">
        <v>1.71879E-3</v>
      </c>
      <c r="HY24" s="8">
        <v>-1.2482999999999999E-3</v>
      </c>
      <c r="HZ24" s="8">
        <v>4.0479013000000001E-2</v>
      </c>
      <c r="IA24" s="10">
        <v>-1.0435099999999999E-5</v>
      </c>
      <c r="IB24" s="10">
        <v>7.9324099999999995E-6</v>
      </c>
      <c r="IE24" s="1"/>
      <c r="IG24" s="8">
        <v>4.8109399999999997E-3</v>
      </c>
      <c r="IH24" s="8">
        <v>-4.4653E-4</v>
      </c>
      <c r="II24" s="8">
        <v>1.75741E-3</v>
      </c>
      <c r="IJ24" s="8">
        <v>6.6099924000000004E-2</v>
      </c>
      <c r="IK24" s="8">
        <v>2.2462200000000001E-4</v>
      </c>
      <c r="IL24" s="10">
        <v>-8.7456399999999998E-5</v>
      </c>
      <c r="IN24" s="8" t="s">
        <v>177</v>
      </c>
      <c r="IO24" s="10" t="s">
        <v>38</v>
      </c>
      <c r="IP24" s="1"/>
      <c r="IQ24" s="8" t="s">
        <v>177</v>
      </c>
      <c r="IR24" s="8" t="s">
        <v>39</v>
      </c>
      <c r="IV24" s="8">
        <v>0.32800000000000001</v>
      </c>
      <c r="IW24" s="8">
        <f t="shared" si="0"/>
        <v>0.33107558971220513</v>
      </c>
      <c r="IX24" s="8">
        <f t="shared" si="1"/>
        <v>0.29562617497857463</v>
      </c>
      <c r="IY24" s="8">
        <f t="shared" si="2"/>
        <v>0.32059478605135183</v>
      </c>
      <c r="IZ24" s="8">
        <f t="shared" si="3"/>
        <v>0.35603250587584956</v>
      </c>
      <c r="JA24" s="8">
        <f t="shared" si="4"/>
        <v>0.33107558971220513</v>
      </c>
      <c r="JB24" s="8">
        <f t="shared" si="5"/>
        <v>4.2905952995733139E-2</v>
      </c>
      <c r="JC24" s="8">
        <f t="shared" si="6"/>
        <v>5.0855327732460778E-2</v>
      </c>
      <c r="JD24" s="8">
        <f t="shared" si="7"/>
        <v>3.3285263634341776E-2</v>
      </c>
      <c r="JE24" s="8">
        <f t="shared" si="8"/>
        <v>5.1338363013985311E-2</v>
      </c>
      <c r="JF24" s="8">
        <f t="shared" si="9"/>
        <v>2.1342670157286258E-2</v>
      </c>
      <c r="JG24" s="8">
        <f t="shared" si="10"/>
        <v>0.27624080552044017</v>
      </c>
      <c r="JH24" s="8">
        <f t="shared" si="11"/>
        <v>0.233055933795316</v>
      </c>
      <c r="JI24" s="8">
        <f t="shared" si="12"/>
        <v>0.25585028394305981</v>
      </c>
      <c r="JJ24" s="8">
        <f t="shared" si="13"/>
        <v>0.19499514251496558</v>
      </c>
      <c r="JK24" s="8">
        <f t="shared" si="14"/>
        <v>0.21920736008740821</v>
      </c>
      <c r="JL24" s="8">
        <f t="shared" si="15"/>
        <v>0.21691009816965265</v>
      </c>
      <c r="JM24" s="8">
        <f t="shared" si="16"/>
        <v>0.21963936858842875</v>
      </c>
      <c r="JN24" s="8">
        <f t="shared" si="17"/>
        <v>0.21487664924912883</v>
      </c>
      <c r="JO24" s="8">
        <f t="shared" si="18"/>
        <v>0.22188376259007089</v>
      </c>
      <c r="JP24" s="8">
        <f t="shared" si="19"/>
        <v>0.2105198386015075</v>
      </c>
      <c r="JQ24" s="8">
        <f t="shared" si="20"/>
        <v>0.1681531827933212</v>
      </c>
      <c r="JR24" s="8">
        <f t="shared" si="21"/>
        <v>0.12453995912265248</v>
      </c>
      <c r="JS24" s="8">
        <f t="shared" si="22"/>
        <v>9.4518671015729555E-2</v>
      </c>
      <c r="JT24" s="8">
        <f t="shared" si="23"/>
        <v>8.6343718374502457E-2</v>
      </c>
      <c r="JU24" s="24">
        <f t="shared" si="24"/>
        <v>9.2739660246449196E-2</v>
      </c>
      <c r="JV24" s="28">
        <f t="shared" si="25"/>
        <v>0.1865442663390651</v>
      </c>
      <c r="JW24" s="31"/>
      <c r="JX24" s="32">
        <f t="shared" si="26"/>
        <v>0.10423579213544384</v>
      </c>
      <c r="JY24" s="33">
        <f t="shared" si="27"/>
        <v>2.0847158427088768E-2</v>
      </c>
      <c r="JZ24" s="26">
        <f t="shared" si="28"/>
        <v>0.21513225138834252</v>
      </c>
      <c r="KB24" s="8">
        <v>0.32800000000000001</v>
      </c>
      <c r="KC24" s="8">
        <f t="shared" si="29"/>
        <v>-2.8118171462819357E-4</v>
      </c>
      <c r="KD24" s="8">
        <f t="shared" si="30"/>
        <v>6.6169342528990208E-3</v>
      </c>
      <c r="KE24" s="8">
        <f t="shared" si="31"/>
        <v>1.4511939019828096E-3</v>
      </c>
      <c r="KF24" s="8">
        <f t="shared" si="32"/>
        <v>-1.4899622339290697E-2</v>
      </c>
      <c r="KG24" s="8">
        <f t="shared" si="33"/>
        <v>-2.8118171462819357E-4</v>
      </c>
      <c r="KH24" s="8">
        <f t="shared" si="34"/>
        <v>-5.5931225191079126E-2</v>
      </c>
      <c r="KI24" s="8">
        <f t="shared" si="35"/>
        <v>-4.4902696057226923E-2</v>
      </c>
      <c r="KJ24" s="8">
        <f t="shared" si="36"/>
        <v>-3.5015627035822151E-2</v>
      </c>
      <c r="KK24" s="8">
        <f t="shared" si="37"/>
        <v>-3.9514616959735939E-2</v>
      </c>
      <c r="KL24" s="8">
        <f t="shared" si="38"/>
        <v>-3.2569604724280436E-2</v>
      </c>
      <c r="KM24" s="8">
        <f t="shared" si="39"/>
        <v>2.4047018748459231E-4</v>
      </c>
      <c r="KN24" s="8">
        <f t="shared" si="40"/>
        <v>-5.4019374722342429E-3</v>
      </c>
      <c r="KO24" s="8">
        <f t="shared" si="41"/>
        <v>3.8544728808570989E-3</v>
      </c>
      <c r="KP24" s="8">
        <f t="shared" si="42"/>
        <v>-5.3924260838136614E-3</v>
      </c>
      <c r="KQ24" s="8">
        <f t="shared" si="43"/>
        <v>-8.5430673577606871E-3</v>
      </c>
      <c r="KR24" s="8">
        <f t="shared" si="44"/>
        <v>-6.2724750486485648E-3</v>
      </c>
      <c r="KS24" s="8">
        <f t="shared" si="45"/>
        <v>-2.1139012297153582E-2</v>
      </c>
      <c r="KT24" s="8">
        <f t="shared" si="46"/>
        <v>-1.5334305109626592E-2</v>
      </c>
      <c r="KU24" s="8">
        <f t="shared" si="47"/>
        <v>-1.3610432055858454E-2</v>
      </c>
      <c r="KV24" s="8">
        <f t="shared" si="48"/>
        <v>-1.5446421463962932E-2</v>
      </c>
      <c r="KW24" s="8">
        <f t="shared" si="49"/>
        <v>-1.2084054821788701E-4</v>
      </c>
      <c r="KX24" s="8">
        <f t="shared" si="50"/>
        <v>7.2463264613405812E-3</v>
      </c>
      <c r="KY24" s="8">
        <f t="shared" si="51"/>
        <v>2.6851432059652558E-3</v>
      </c>
      <c r="KZ24" s="8">
        <f t="shared" si="52"/>
        <v>1.1821277165335086E-3</v>
      </c>
      <c r="LA24" s="24">
        <f t="shared" si="53"/>
        <v>-5.2756570714346588E-4</v>
      </c>
      <c r="LB24" s="28">
        <f t="shared" si="54"/>
        <v>-1.167630281096195E-2</v>
      </c>
      <c r="LC24" s="31"/>
      <c r="LD24" s="32">
        <f t="shared" si="55"/>
        <v>1.7326790241732067E-2</v>
      </c>
      <c r="LE24" s="33">
        <f t="shared" si="56"/>
        <v>3.4653580483464132E-3</v>
      </c>
      <c r="LF24" s="26">
        <f t="shared" si="57"/>
        <v>3.5760762379910813E-2</v>
      </c>
      <c r="LH24" s="8">
        <v>0.32800000000000001</v>
      </c>
      <c r="LI24" s="8">
        <f t="shared" si="58"/>
        <v>2.4731520814950968E-2</v>
      </c>
      <c r="LJ24" s="8">
        <f t="shared" si="59"/>
        <v>3.1604592934687619E-3</v>
      </c>
      <c r="LK24" s="8">
        <f t="shared" si="60"/>
        <v>-1.0676137497057479E-2</v>
      </c>
      <c r="LL24" s="8">
        <f t="shared" si="61"/>
        <v>8.6996550954945087E-3</v>
      </c>
      <c r="LM24" s="8">
        <f t="shared" si="62"/>
        <v>2.4731520814950968E-2</v>
      </c>
      <c r="LN24" s="8">
        <f t="shared" si="63"/>
        <v>-6.2577805144104653E-4</v>
      </c>
      <c r="LO24" s="8">
        <f t="shared" si="64"/>
        <v>-1.4541742991403621E-3</v>
      </c>
      <c r="LP24" s="8">
        <f t="shared" si="65"/>
        <v>-1.0747890597787677E-2</v>
      </c>
      <c r="LQ24" s="8">
        <f t="shared" si="66"/>
        <v>-8.3261215864663812E-3</v>
      </c>
      <c r="LR24" s="8">
        <f t="shared" si="67"/>
        <v>4.6817646193123529E-5</v>
      </c>
      <c r="LS24" s="8">
        <f t="shared" si="68"/>
        <v>-3.9723627373708693E-3</v>
      </c>
      <c r="LT24" s="8">
        <f t="shared" si="69"/>
        <v>-7.8403518442784915E-3</v>
      </c>
      <c r="LU24" s="8">
        <f t="shared" si="70"/>
        <v>-3.9961414963959937E-3</v>
      </c>
      <c r="LV24" s="8">
        <f t="shared" si="71"/>
        <v>1.8323133078864949E-3</v>
      </c>
      <c r="LW24" s="8">
        <f t="shared" si="72"/>
        <v>-7.8765304212287182E-3</v>
      </c>
      <c r="LX24" s="8">
        <f t="shared" si="73"/>
        <v>1.0209155953603099E-3</v>
      </c>
      <c r="LY24" s="8">
        <f t="shared" si="74"/>
        <v>-4.8455988068279911E-3</v>
      </c>
      <c r="LZ24" s="8">
        <f t="shared" si="75"/>
        <v>2.9993599191798239E-3</v>
      </c>
      <c r="MA24" s="8">
        <f t="shared" si="76"/>
        <v>-1.2173319581051658E-3</v>
      </c>
      <c r="MB24" s="8">
        <f t="shared" si="77"/>
        <v>1.8807771946933562E-3</v>
      </c>
      <c r="MC24" s="8">
        <f t="shared" si="78"/>
        <v>-2.6969455159124426E-3</v>
      </c>
      <c r="MD24" s="8">
        <f t="shared" si="79"/>
        <v>1.9381998443062374E-3</v>
      </c>
      <c r="ME24" s="8">
        <f t="shared" si="80"/>
        <v>-2.6459834598532061E-3</v>
      </c>
      <c r="MF24" s="8">
        <f t="shared" si="81"/>
        <v>-2.7171922701498975E-3</v>
      </c>
      <c r="MG24" s="24">
        <f t="shared" si="82"/>
        <v>9.4957773506779608E-4</v>
      </c>
      <c r="MH24" s="28">
        <f t="shared" si="83"/>
        <v>9.4103068781465024E-5</v>
      </c>
      <c r="MI24" s="31"/>
      <c r="MJ24" s="32">
        <f t="shared" si="84"/>
        <v>8.7405850344640969E-3</v>
      </c>
      <c r="MK24" s="33">
        <f t="shared" si="85"/>
        <v>1.7481170068928194E-3</v>
      </c>
      <c r="ML24" s="26">
        <f t="shared" si="86"/>
        <v>1.8039693452630449E-2</v>
      </c>
      <c r="MN24" s="8">
        <v>0.32800000000000001</v>
      </c>
      <c r="MO24" s="8">
        <f t="shared" si="87"/>
        <v>1.2688681747981273E-4</v>
      </c>
      <c r="MP24" s="8">
        <f t="shared" si="88"/>
        <v>2.8786871013054865E-4</v>
      </c>
      <c r="MQ24" s="8">
        <f t="shared" si="89"/>
        <v>2.6225508404460252E-4</v>
      </c>
      <c r="MR24" s="8">
        <f t="shared" si="90"/>
        <v>-2.9404360100806858E-5</v>
      </c>
      <c r="MS24" s="8">
        <f t="shared" si="91"/>
        <v>1.2688681747981273E-4</v>
      </c>
      <c r="MT24" s="8">
        <f t="shared" si="92"/>
        <v>3.7421306883689397E-3</v>
      </c>
      <c r="MU24" s="8">
        <f t="shared" si="93"/>
        <v>3.4001752621222464E-4</v>
      </c>
      <c r="MV24" s="8">
        <f t="shared" si="94"/>
        <v>1.0140389768350923E-3</v>
      </c>
      <c r="MW24" s="8">
        <f t="shared" si="95"/>
        <v>5.4130542852721855E-4</v>
      </c>
      <c r="MX24" s="8">
        <f t="shared" si="96"/>
        <v>1.8452839437856924E-4</v>
      </c>
      <c r="MY24" s="8">
        <f t="shared" si="97"/>
        <v>1.5074108518458893E-5</v>
      </c>
      <c r="MZ24" s="8">
        <f t="shared" si="98"/>
        <v>2.0494527450038927E-4</v>
      </c>
      <c r="NA24" s="8">
        <f t="shared" si="99"/>
        <v>-3.4446312128996926E-5</v>
      </c>
      <c r="NB24" s="8">
        <f t="shared" si="100"/>
        <v>4.4352529251489545E-4</v>
      </c>
      <c r="NC24" s="8">
        <f t="shared" si="101"/>
        <v>1.6336061323676224E-4</v>
      </c>
      <c r="ND24" s="8">
        <f t="shared" si="102"/>
        <v>1.8473925842769023E-4</v>
      </c>
      <c r="NE24" s="8">
        <f t="shared" si="103"/>
        <v>2.5555169831253455E-4</v>
      </c>
      <c r="NF24" s="8">
        <f t="shared" si="104"/>
        <v>2.9635743357011229E-4</v>
      </c>
      <c r="NG24" s="8">
        <f t="shared" si="105"/>
        <v>1.5442277678495825E-4</v>
      </c>
      <c r="NH24" s="8">
        <f t="shared" si="106"/>
        <v>6.5997022219121439E-5</v>
      </c>
      <c r="NI24" s="8">
        <f t="shared" si="107"/>
        <v>1.1431199757856929E-4</v>
      </c>
      <c r="NJ24" s="8">
        <f t="shared" si="108"/>
        <v>4.7082127787845227E-5</v>
      </c>
      <c r="NK24" s="8">
        <f t="shared" si="109"/>
        <v>1.0952853537685449E-5</v>
      </c>
      <c r="NL24" s="8">
        <f t="shared" si="110"/>
        <v>1.854493349197906E-5</v>
      </c>
      <c r="NM24" s="24">
        <f t="shared" si="111"/>
        <v>2.7459422578957364E-4</v>
      </c>
      <c r="NN24" s="28">
        <f t="shared" si="112"/>
        <v>3.5246109549990371E-4</v>
      </c>
      <c r="NO24" s="31"/>
      <c r="NP24" s="32">
        <f t="shared" si="113"/>
        <v>7.3956390755589572E-4</v>
      </c>
      <c r="NQ24" s="33">
        <f t="shared" si="114"/>
        <v>1.4791278151117914E-4</v>
      </c>
      <c r="NR24" s="26">
        <f t="shared" si="115"/>
        <v>1.5263859488046131E-3</v>
      </c>
      <c r="NT24" s="8">
        <v>0.32800000000000001</v>
      </c>
      <c r="NU24" s="8">
        <f t="shared" si="116"/>
        <v>-8.8294693934955237E-4</v>
      </c>
      <c r="NV24" s="8">
        <f t="shared" si="117"/>
        <v>-8.3781687249010714E-5</v>
      </c>
      <c r="NW24" s="8">
        <f t="shared" si="118"/>
        <v>-8.1911958872680078E-5</v>
      </c>
      <c r="NX24" s="8">
        <f t="shared" si="119"/>
        <v>-3.3496739872791595E-4</v>
      </c>
      <c r="NY24" s="8">
        <f t="shared" si="120"/>
        <v>-8.8294693934955237E-4</v>
      </c>
      <c r="NZ24" s="8">
        <f t="shared" si="121"/>
        <v>-4.5039564075025047E-4</v>
      </c>
      <c r="OA24" s="8">
        <f t="shared" si="122"/>
        <v>-1.5011493883365298E-4</v>
      </c>
      <c r="OB24" s="8">
        <f t="shared" si="123"/>
        <v>2.4268514125120794E-4</v>
      </c>
      <c r="OC24" s="8">
        <f t="shared" si="124"/>
        <v>-3.4743161614290128E-4</v>
      </c>
      <c r="OD24" s="8">
        <f t="shared" si="125"/>
        <v>2.1798944854638584E-6</v>
      </c>
      <c r="OE24" s="8">
        <f t="shared" si="126"/>
        <v>-3.8785194477073174E-5</v>
      </c>
      <c r="OF24" s="8">
        <f t="shared" si="127"/>
        <v>-1.8419349473554607E-4</v>
      </c>
      <c r="OG24" s="8">
        <f t="shared" si="128"/>
        <v>-5.9483680432612855E-5</v>
      </c>
      <c r="OH24" s="8">
        <f t="shared" si="129"/>
        <v>-3.5961883381695783E-4</v>
      </c>
      <c r="OI24" s="8">
        <f t="shared" si="130"/>
        <v>-1.9187773147272998E-4</v>
      </c>
      <c r="OJ24" s="8">
        <f t="shared" si="131"/>
        <v>-3.2554492894288251E-5</v>
      </c>
      <c r="OK24" s="8">
        <f t="shared" si="132"/>
        <v>-3.0360767188828634E-7</v>
      </c>
      <c r="OL24" s="8">
        <f t="shared" si="133"/>
        <v>-3.0903950092559909E-5</v>
      </c>
      <c r="OM24" s="8">
        <f t="shared" si="134"/>
        <v>-4.1555050408457008E-5</v>
      </c>
      <c r="ON24" s="8">
        <f t="shared" si="135"/>
        <v>-1.3562954405825743E-5</v>
      </c>
      <c r="OO24" s="8">
        <f t="shared" si="136"/>
        <v>-6.7202491465950847E-5</v>
      </c>
      <c r="OP24" s="8">
        <f t="shared" si="137"/>
        <v>-2.1307880471520885E-5</v>
      </c>
      <c r="OQ24" s="8">
        <f t="shared" si="138"/>
        <v>-4.9490202129662009E-5</v>
      </c>
      <c r="OR24" s="8">
        <f t="shared" si="139"/>
        <v>-6.1649005163066174E-5</v>
      </c>
      <c r="OS24" s="24">
        <f t="shared" si="140"/>
        <v>-1.9610013540981143E-4</v>
      </c>
      <c r="OT24" s="28">
        <f t="shared" si="141"/>
        <v>-1.7272883154347181E-4</v>
      </c>
      <c r="OU24" s="31"/>
      <c r="OV24" s="32">
        <f t="shared" si="142"/>
        <v>2.5843724429605195E-4</v>
      </c>
      <c r="OW24" s="33">
        <f t="shared" si="143"/>
        <v>5.1687448859210388E-5</v>
      </c>
      <c r="OX24" s="26">
        <f t="shared" si="144"/>
        <v>5.3338862850262157E-4</v>
      </c>
    </row>
    <row r="25" spans="1:414" x14ac:dyDescent="0.25">
      <c r="A25" s="8">
        <v>-5.6280999999999996E-4</v>
      </c>
      <c r="B25" s="8">
        <v>6.61358E-3</v>
      </c>
      <c r="C25" s="8">
        <v>4.0208000000000003E-4</v>
      </c>
      <c r="D25" s="8">
        <v>2.70337E-4</v>
      </c>
      <c r="E25" s="8">
        <v>2.74806E-4</v>
      </c>
      <c r="F25" s="8">
        <v>-9.5775600000000004E-4</v>
      </c>
      <c r="K25" s="8">
        <v>5.6415470000000002E-2</v>
      </c>
      <c r="L25" s="8">
        <v>5.29022E-3</v>
      </c>
      <c r="M25" s="8">
        <v>5.7204200000000004E-3</v>
      </c>
      <c r="N25" s="8">
        <v>5.6900661999999998E-2</v>
      </c>
      <c r="O25" s="8">
        <v>3.7229100000000002E-4</v>
      </c>
      <c r="P25" s="10">
        <v>2.6329299999999999E-5</v>
      </c>
      <c r="S25" s="1"/>
      <c r="U25" s="8">
        <v>3.6056079999999997E-2</v>
      </c>
      <c r="V25" s="8">
        <v>2.0286800000000002E-3</v>
      </c>
      <c r="W25" s="8">
        <v>-7.4454600000000001E-3</v>
      </c>
      <c r="X25" s="8">
        <v>2.5646543000000001E-2</v>
      </c>
      <c r="Y25" s="8">
        <v>2.17968E-4</v>
      </c>
      <c r="Z25" s="10">
        <v>2.9043E-5</v>
      </c>
      <c r="AC25" s="1"/>
      <c r="AE25" s="8">
        <v>6.5637239999999999E-2</v>
      </c>
      <c r="AF25" s="8">
        <v>-1.263417E-2</v>
      </c>
      <c r="AG25" s="8">
        <v>7.2293000000000001E-3</v>
      </c>
      <c r="AH25" s="8">
        <v>1.8074618000000001E-2</v>
      </c>
      <c r="AI25" s="8">
        <v>-1.24962E-4</v>
      </c>
      <c r="AJ25" s="8">
        <v>-3.3111099999999998E-4</v>
      </c>
      <c r="AM25" s="1"/>
      <c r="AO25" s="8">
        <v>-5.6280999999999996E-4</v>
      </c>
      <c r="AP25" s="8">
        <v>6.61358E-3</v>
      </c>
      <c r="AQ25" s="8">
        <v>4.0208000000000003E-4</v>
      </c>
      <c r="AR25" s="8">
        <v>2.70337E-4</v>
      </c>
      <c r="AS25" s="8">
        <v>2.74806E-4</v>
      </c>
      <c r="AT25" s="8">
        <v>-9.5775600000000004E-4</v>
      </c>
      <c r="AY25" s="8">
        <v>5.092592E-2</v>
      </c>
      <c r="AZ25" s="8">
        <v>-2.1994619999999999E-2</v>
      </c>
      <c r="BA25" s="8">
        <v>-6.8802100000000003E-3</v>
      </c>
      <c r="BB25" s="8">
        <v>3.0160401E-2</v>
      </c>
      <c r="BC25" s="8">
        <v>2.316739E-3</v>
      </c>
      <c r="BD25" s="8">
        <v>-5.5750500000000002E-4</v>
      </c>
      <c r="BG25" s="1"/>
      <c r="BI25" s="8">
        <v>2.656406E-2</v>
      </c>
      <c r="BJ25" s="8">
        <v>-7.9570700000000001E-3</v>
      </c>
      <c r="BK25" s="8">
        <v>-3.84739E-3</v>
      </c>
      <c r="BL25" s="8">
        <v>2.5132242999999999E-2</v>
      </c>
      <c r="BM25" s="8">
        <v>1.3832100000000001E-4</v>
      </c>
      <c r="BN25" s="8">
        <v>-1.2778E-4</v>
      </c>
      <c r="BQ25" s="1"/>
      <c r="BS25" s="8">
        <v>8.9066759999999995E-2</v>
      </c>
      <c r="BT25" s="8">
        <v>-2.6152439999999999E-2</v>
      </c>
      <c r="BU25" s="8">
        <v>-1.1445250000000001E-2</v>
      </c>
      <c r="BV25" s="8">
        <v>8.0192692999999995E-2</v>
      </c>
      <c r="BW25" s="8">
        <v>7.2910300000000004E-4</v>
      </c>
      <c r="BX25" s="8">
        <v>2.1314200000000001E-4</v>
      </c>
      <c r="CA25" s="1"/>
      <c r="CC25" s="8">
        <v>2.3273660000000002E-2</v>
      </c>
      <c r="CD25" s="8">
        <v>-6.5266100000000004E-3</v>
      </c>
      <c r="CE25" s="8">
        <v>-1.177052E-2</v>
      </c>
      <c r="CF25" s="8">
        <v>4.8122749999999999E-2</v>
      </c>
      <c r="CG25" s="8">
        <v>2.8816300000000003E-4</v>
      </c>
      <c r="CH25" s="8">
        <v>-3.9811600000000001E-4</v>
      </c>
      <c r="CK25" s="1"/>
      <c r="CM25" s="8">
        <v>2.63158E-2</v>
      </c>
      <c r="CN25" s="8">
        <v>-7.76854E-3</v>
      </c>
      <c r="CO25" s="8">
        <v>-2.7881199999999998E-3</v>
      </c>
      <c r="CP25" s="8">
        <v>4.1530759E-2</v>
      </c>
      <c r="CQ25" s="8">
        <v>1.21682E-4</v>
      </c>
      <c r="CR25" s="10">
        <v>-2.3002300000000002E-5</v>
      </c>
      <c r="CU25" s="1"/>
      <c r="CW25" s="8">
        <v>9.8137929999999998E-2</v>
      </c>
      <c r="CX25" s="8">
        <v>2.3398000000000001E-4</v>
      </c>
      <c r="CY25" s="8">
        <v>-3.7249200000000001E-3</v>
      </c>
      <c r="CZ25" s="8">
        <v>7.9900384000000005E-2</v>
      </c>
      <c r="DA25" s="10">
        <v>6.8768599999999999E-6</v>
      </c>
      <c r="DB25" s="10">
        <v>-6.9181299999999994E-5</v>
      </c>
      <c r="DF25" s="1"/>
      <c r="DG25" s="8">
        <v>3.1999850000000003E-2</v>
      </c>
      <c r="DH25" s="8">
        <v>5.8794999999999995E-4</v>
      </c>
      <c r="DI25" s="8">
        <v>-4.7048400000000001E-3</v>
      </c>
      <c r="DJ25" s="8">
        <v>3.7520352E-2</v>
      </c>
      <c r="DK25" s="8">
        <v>1.2520399999999999E-4</v>
      </c>
      <c r="DL25" s="8">
        <v>-1.5890899999999999E-4</v>
      </c>
      <c r="DO25" s="1"/>
      <c r="DQ25" s="8">
        <v>3.6300930000000002E-2</v>
      </c>
      <c r="DR25" s="8">
        <v>4.5194099999999997E-3</v>
      </c>
      <c r="DS25" s="8">
        <v>-2.5609700000000001E-3</v>
      </c>
      <c r="DT25" s="8">
        <v>2.7561052999999999E-2</v>
      </c>
      <c r="DU25" s="10">
        <v>-2.9492000000000002E-5</v>
      </c>
      <c r="DV25" s="10">
        <v>-2.18288E-5</v>
      </c>
      <c r="DZ25" s="1"/>
      <c r="EA25" s="8">
        <v>4.8881389999999997E-2</v>
      </c>
      <c r="EB25" s="8">
        <v>-1.53761E-3</v>
      </c>
      <c r="EC25" s="8">
        <v>1.6002900000000001E-3</v>
      </c>
      <c r="ED25" s="8">
        <v>5.7666327000000003E-2</v>
      </c>
      <c r="EE25" s="8">
        <v>3.5485600000000002E-4</v>
      </c>
      <c r="EF25" s="8">
        <v>-3.3537399999999999E-4</v>
      </c>
      <c r="EG25" s="1"/>
      <c r="EK25" s="8">
        <v>4.3687480000000001E-2</v>
      </c>
      <c r="EL25" s="10">
        <v>-2.8157000000000002E-5</v>
      </c>
      <c r="EM25" s="8">
        <v>-6.6954299999999996E-3</v>
      </c>
      <c r="EN25" s="8">
        <v>3.7623143999999997E-2</v>
      </c>
      <c r="EO25" s="10">
        <v>8.5390399999999995E-5</v>
      </c>
      <c r="EP25" s="8">
        <v>-1.6208600000000001E-4</v>
      </c>
      <c r="ES25" s="1"/>
      <c r="EU25" s="8">
        <v>0.11604921</v>
      </c>
      <c r="EV25" s="8">
        <v>-3.5551100000000002E-3</v>
      </c>
      <c r="EW25" s="8">
        <v>1.9144999999999999E-4</v>
      </c>
      <c r="EX25" s="8">
        <v>0.15555640200000001</v>
      </c>
      <c r="EY25" s="8">
        <v>1.2808599999999999E-4</v>
      </c>
      <c r="EZ25" s="10">
        <v>-4.2495199999999999E-5</v>
      </c>
      <c r="FC25" s="1"/>
      <c r="FE25" s="8">
        <v>8.0559270000000002E-2</v>
      </c>
      <c r="FF25" s="8">
        <v>-1.553939E-2</v>
      </c>
      <c r="FG25" s="8">
        <v>-4.6509200000000002E-3</v>
      </c>
      <c r="FH25" s="8">
        <v>6.4843890000000001E-2</v>
      </c>
      <c r="FI25" s="8">
        <v>1.2649699999999999E-4</v>
      </c>
      <c r="FJ25" s="10">
        <v>1.26382E-5</v>
      </c>
      <c r="FM25" s="1"/>
      <c r="FO25" s="8">
        <v>3.6236240000000003E-2</v>
      </c>
      <c r="FP25" s="8">
        <v>-6.0865900000000002E-3</v>
      </c>
      <c r="FQ25" s="10">
        <v>-7.9715999999999994E-5</v>
      </c>
      <c r="FR25" s="8">
        <v>4.2102898E-2</v>
      </c>
      <c r="FS25" s="8">
        <v>1.61533E-4</v>
      </c>
      <c r="FT25" s="10">
        <v>-9.0789699999999996E-5</v>
      </c>
      <c r="FW25" s="1"/>
      <c r="FY25" s="8">
        <v>9.9061940000000001E-2</v>
      </c>
      <c r="FZ25" s="8">
        <v>-1.0769030000000001E-2</v>
      </c>
      <c r="GA25" s="8">
        <v>-1.0476000000000001E-3</v>
      </c>
      <c r="GB25" s="8">
        <v>0.103809818</v>
      </c>
      <c r="GC25" s="10">
        <v>8.7254600000000003E-5</v>
      </c>
      <c r="GD25" s="10">
        <v>-5.5480599999999999E-5</v>
      </c>
      <c r="GG25" s="1"/>
      <c r="GI25" s="8">
        <v>3.5891920000000001E-2</v>
      </c>
      <c r="GJ25" s="8">
        <v>-8.3824199999999998E-3</v>
      </c>
      <c r="GK25" s="8">
        <v>-1.5252200000000001E-3</v>
      </c>
      <c r="GL25" s="8">
        <v>3.6796840999999997E-2</v>
      </c>
      <c r="GM25" s="10">
        <v>2.4066900000000002E-5</v>
      </c>
      <c r="GN25" s="10">
        <v>-3.07458E-5</v>
      </c>
      <c r="GQ25" s="1"/>
      <c r="GS25" s="8">
        <v>1.7403769999999999E-2</v>
      </c>
      <c r="GT25" s="8">
        <v>-2.5017000000000003E-4</v>
      </c>
      <c r="GU25" s="8">
        <v>-1.1534399999999999E-3</v>
      </c>
      <c r="GV25" s="8">
        <v>5.7265079999999999E-3</v>
      </c>
      <c r="GW25" s="8">
        <v>1.08393E-4</v>
      </c>
      <c r="GX25" s="10">
        <v>-4.70941E-5</v>
      </c>
      <c r="HA25" s="1"/>
      <c r="HC25" s="8">
        <v>-1.9207999999999999E-4</v>
      </c>
      <c r="HD25" s="8">
        <v>7.9112899999999996E-3</v>
      </c>
      <c r="HE25" s="8">
        <v>3.10619E-3</v>
      </c>
      <c r="HF25" s="8">
        <v>2.9366695000000002E-2</v>
      </c>
      <c r="HG25" s="10">
        <v>3.2691999999999998E-5</v>
      </c>
      <c r="HH25" s="10">
        <v>7.6819000000000001E-6</v>
      </c>
      <c r="HK25" s="1"/>
      <c r="HM25" s="8">
        <v>4.6552199999999998E-3</v>
      </c>
      <c r="HN25" s="8">
        <v>3.6318800000000001E-3</v>
      </c>
      <c r="HO25" s="8">
        <v>-1.1479400000000001E-3</v>
      </c>
      <c r="HP25" s="8">
        <v>7.0471532000000003E-2</v>
      </c>
      <c r="HQ25" s="10">
        <v>-5.7042100000000001E-5</v>
      </c>
      <c r="HR25" s="10">
        <v>2.9283300000000001E-5</v>
      </c>
      <c r="HU25" s="1"/>
      <c r="HW25" s="8">
        <v>-1.003771E-2</v>
      </c>
      <c r="HX25" s="8">
        <v>1.77382E-3</v>
      </c>
      <c r="HY25" s="8">
        <v>-1.2434200000000001E-3</v>
      </c>
      <c r="HZ25" s="8">
        <v>4.3346962000000003E-2</v>
      </c>
      <c r="IA25" s="10">
        <v>-1.1961500000000001E-5</v>
      </c>
      <c r="IB25" s="10">
        <v>8.0654599999999999E-6</v>
      </c>
      <c r="IE25" s="1"/>
      <c r="IG25" s="8">
        <v>7.4918099999999998E-3</v>
      </c>
      <c r="IH25" s="8">
        <v>-5.2273E-4</v>
      </c>
      <c r="II25" s="8">
        <v>1.77527E-3</v>
      </c>
      <c r="IJ25" s="8">
        <v>7.0658042000000004E-2</v>
      </c>
      <c r="IK25" s="8">
        <v>2.2818E-4</v>
      </c>
      <c r="IL25" s="10">
        <v>-8.6614700000000003E-5</v>
      </c>
      <c r="IN25" s="8" t="s">
        <v>178</v>
      </c>
      <c r="IO25" s="10" t="s">
        <v>40</v>
      </c>
      <c r="IP25" s="1"/>
      <c r="IQ25" s="8" t="s">
        <v>178</v>
      </c>
      <c r="IR25" s="8" t="s">
        <v>41</v>
      </c>
      <c r="IV25" s="8">
        <v>0.34439999999999998</v>
      </c>
      <c r="IW25" s="8">
        <f t="shared" si="0"/>
        <v>0.344239930313958</v>
      </c>
      <c r="IX25" s="8">
        <f t="shared" si="1"/>
        <v>0.30829697031276332</v>
      </c>
      <c r="IY25" s="8">
        <f t="shared" si="2"/>
        <v>0.33261296065976581</v>
      </c>
      <c r="IZ25" s="8">
        <f t="shared" si="3"/>
        <v>0.36706936294300474</v>
      </c>
      <c r="JA25" s="8">
        <f t="shared" si="4"/>
        <v>0.344239930313958</v>
      </c>
      <c r="JB25" s="8">
        <f t="shared" si="5"/>
        <v>3.5612925567855509E-2</v>
      </c>
      <c r="JC25" s="8">
        <f t="shared" si="6"/>
        <v>4.2617425129759037E-2</v>
      </c>
      <c r="JD25" s="8">
        <f t="shared" si="7"/>
        <v>2.8198779436521014E-2</v>
      </c>
      <c r="JE25" s="8">
        <f t="shared" si="8"/>
        <v>4.3927604652069463E-2</v>
      </c>
      <c r="JF25" s="8">
        <f t="shared" si="9"/>
        <v>1.4627137373524678E-2</v>
      </c>
      <c r="JG25" s="8">
        <f t="shared" si="10"/>
        <v>0.28169486286778317</v>
      </c>
      <c r="JH25" s="8">
        <f t="shared" si="11"/>
        <v>0.23604652584772534</v>
      </c>
      <c r="JI25" s="8">
        <f t="shared" si="12"/>
        <v>0.26022373443220564</v>
      </c>
      <c r="JJ25" s="8">
        <f t="shared" si="13"/>
        <v>0.19722386603295405</v>
      </c>
      <c r="JK25" s="8">
        <f t="shared" si="14"/>
        <v>0.22138404340155507</v>
      </c>
      <c r="JL25" s="8">
        <f t="shared" si="15"/>
        <v>0.22859494250909579</v>
      </c>
      <c r="JM25" s="8">
        <f t="shared" si="16"/>
        <v>0.23034100437867649</v>
      </c>
      <c r="JN25" s="8">
        <f t="shared" si="17"/>
        <v>0.22550506814755938</v>
      </c>
      <c r="JO25" s="8">
        <f t="shared" si="18"/>
        <v>0.2328701422704525</v>
      </c>
      <c r="JP25" s="8">
        <f t="shared" si="19"/>
        <v>0.22078545170476357</v>
      </c>
      <c r="JQ25" s="8">
        <f t="shared" si="20"/>
        <v>0.17099627074899465</v>
      </c>
      <c r="JR25" s="8">
        <f t="shared" si="21"/>
        <v>0.12737334755667384</v>
      </c>
      <c r="JS25" s="8">
        <f t="shared" si="22"/>
        <v>9.7267315397425086E-2</v>
      </c>
      <c r="JT25" s="8">
        <f t="shared" si="23"/>
        <v>8.9141818593409833E-2</v>
      </c>
      <c r="JU25" s="24">
        <f t="shared" si="24"/>
        <v>9.5954048694675997E-2</v>
      </c>
      <c r="JV25" s="28">
        <f t="shared" si="25"/>
        <v>0.19107381877148516</v>
      </c>
      <c r="JW25" s="31"/>
      <c r="JX25" s="32">
        <f t="shared" si="26"/>
        <v>0.11042082487055968</v>
      </c>
      <c r="JY25" s="33">
        <f t="shared" si="27"/>
        <v>2.2084164974111937E-2</v>
      </c>
      <c r="JZ25" s="26">
        <f t="shared" si="28"/>
        <v>0.2278975404503481</v>
      </c>
      <c r="KB25" s="8">
        <v>0.34439999999999998</v>
      </c>
      <c r="KC25" s="8">
        <f t="shared" si="29"/>
        <v>-3.3843768184895449E-4</v>
      </c>
      <c r="KD25" s="8">
        <f t="shared" si="30"/>
        <v>6.5166285744551787E-3</v>
      </c>
      <c r="KE25" s="8">
        <f t="shared" si="31"/>
        <v>1.4981284784879312E-3</v>
      </c>
      <c r="KF25" s="8">
        <f t="shared" si="32"/>
        <v>-1.4706897593914716E-2</v>
      </c>
      <c r="KG25" s="8">
        <f t="shared" si="33"/>
        <v>-3.3843768184895449E-4</v>
      </c>
      <c r="KH25" s="8">
        <f t="shared" si="34"/>
        <v>-5.4929632925019706E-2</v>
      </c>
      <c r="KI25" s="8">
        <f t="shared" si="35"/>
        <v>-4.459942380067547E-2</v>
      </c>
      <c r="KJ25" s="8">
        <f t="shared" si="36"/>
        <v>-3.4550258329120391E-2</v>
      </c>
      <c r="KK25" s="8">
        <f t="shared" si="37"/>
        <v>-3.9324316629630866E-2</v>
      </c>
      <c r="KL25" s="8">
        <f t="shared" si="38"/>
        <v>-3.2138884233577546E-2</v>
      </c>
      <c r="KM25" s="8">
        <f t="shared" si="39"/>
        <v>8.0383548169645587E-5</v>
      </c>
      <c r="KN25" s="8">
        <f t="shared" si="40"/>
        <v>-5.5171452499186563E-3</v>
      </c>
      <c r="KO25" s="8">
        <f t="shared" si="41"/>
        <v>3.5080210822646175E-3</v>
      </c>
      <c r="KP25" s="8">
        <f t="shared" si="42"/>
        <v>-5.4571113793454445E-3</v>
      </c>
      <c r="KQ25" s="8">
        <f t="shared" si="43"/>
        <v>-8.7742881598463045E-3</v>
      </c>
      <c r="KR25" s="8">
        <f t="shared" si="44"/>
        <v>-6.4182155184811839E-3</v>
      </c>
      <c r="KS25" s="8">
        <f t="shared" si="45"/>
        <v>-2.1213533893520688E-2</v>
      </c>
      <c r="KT25" s="8">
        <f t="shared" si="46"/>
        <v>-1.5487478873417948E-2</v>
      </c>
      <c r="KU25" s="8">
        <f t="shared" si="47"/>
        <v>-1.3719139539721247E-2</v>
      </c>
      <c r="KV25" s="8">
        <f t="shared" si="48"/>
        <v>-1.5366455568795571E-2</v>
      </c>
      <c r="KW25" s="8">
        <f t="shared" si="49"/>
        <v>-7.8385086565260564E-5</v>
      </c>
      <c r="KX25" s="8">
        <f t="shared" si="50"/>
        <v>7.1911848920515366E-3</v>
      </c>
      <c r="KY25" s="8">
        <f t="shared" si="51"/>
        <v>2.6555415417117731E-3</v>
      </c>
      <c r="KZ25" s="8">
        <f t="shared" si="52"/>
        <v>1.2385970882081779E-3</v>
      </c>
      <c r="LA25" s="24">
        <f t="shared" si="53"/>
        <v>-4.7321592463356695E-4</v>
      </c>
      <c r="LB25" s="28">
        <f t="shared" si="54"/>
        <v>-1.1629710914581346E-2</v>
      </c>
      <c r="LC25" s="31"/>
      <c r="LD25" s="32">
        <f t="shared" si="55"/>
        <v>1.7108529674724777E-2</v>
      </c>
      <c r="LE25" s="33">
        <f t="shared" si="56"/>
        <v>3.4217059349449554E-3</v>
      </c>
      <c r="LF25" s="26">
        <f t="shared" si="57"/>
        <v>3.5310294395664465E-2</v>
      </c>
      <c r="LH25" s="8">
        <v>0.34439999999999998</v>
      </c>
      <c r="LI25" s="8">
        <f t="shared" si="58"/>
        <v>2.4830504828234685E-2</v>
      </c>
      <c r="LJ25" s="8">
        <f t="shared" si="59"/>
        <v>3.3118056031793386E-3</v>
      </c>
      <c r="LK25" s="8">
        <f t="shared" si="60"/>
        <v>-1.0615241216474905E-2</v>
      </c>
      <c r="LL25" s="8">
        <f t="shared" si="61"/>
        <v>8.9187228087820678E-3</v>
      </c>
      <c r="LM25" s="8">
        <f t="shared" si="62"/>
        <v>2.4830504828234685E-2</v>
      </c>
      <c r="LN25" s="8">
        <f t="shared" si="63"/>
        <v>-6.5275161073159184E-4</v>
      </c>
      <c r="LO25" s="8">
        <f t="shared" si="64"/>
        <v>-1.5695905350663164E-3</v>
      </c>
      <c r="LP25" s="8">
        <f t="shared" si="65"/>
        <v>-1.0778271563075814E-2</v>
      </c>
      <c r="LQ25" s="8">
        <f t="shared" si="66"/>
        <v>-8.4735173973198921E-3</v>
      </c>
      <c r="LR25" s="8">
        <f t="shared" si="67"/>
        <v>-1.3814309462596795E-4</v>
      </c>
      <c r="LS25" s="8">
        <f t="shared" si="68"/>
        <v>-3.9008283770633812E-3</v>
      </c>
      <c r="LT25" s="8">
        <f t="shared" si="69"/>
        <v>-7.7584689702678931E-3</v>
      </c>
      <c r="LU25" s="8">
        <f t="shared" si="70"/>
        <v>-3.8392934877492391E-3</v>
      </c>
      <c r="LV25" s="8">
        <f t="shared" si="71"/>
        <v>1.9160974148551267E-3</v>
      </c>
      <c r="LW25" s="8">
        <f t="shared" si="72"/>
        <v>-7.6556616120035384E-3</v>
      </c>
      <c r="LX25" s="8">
        <f t="shared" si="73"/>
        <v>1.1156191348339543E-3</v>
      </c>
      <c r="LY25" s="8">
        <f t="shared" si="74"/>
        <v>-4.7899872603817117E-3</v>
      </c>
      <c r="LZ25" s="8">
        <f t="shared" si="75"/>
        <v>3.0957391646911597E-3</v>
      </c>
      <c r="MA25" s="8">
        <f t="shared" si="76"/>
        <v>-1.1956887761427316E-3</v>
      </c>
      <c r="MB25" s="8">
        <f t="shared" si="77"/>
        <v>1.9565031974116843E-3</v>
      </c>
      <c r="MC25" s="8">
        <f t="shared" si="78"/>
        <v>-2.7131491738455523E-3</v>
      </c>
      <c r="MD25" s="8">
        <f t="shared" si="79"/>
        <v>1.9241178892591194E-3</v>
      </c>
      <c r="ME25" s="8">
        <f t="shared" si="80"/>
        <v>-2.6711117055464141E-3</v>
      </c>
      <c r="MF25" s="8">
        <f t="shared" si="81"/>
        <v>-2.760862795787244E-3</v>
      </c>
      <c r="MG25" s="24">
        <f t="shared" si="82"/>
        <v>9.2254545817279298E-4</v>
      </c>
      <c r="MH25" s="28">
        <f t="shared" si="83"/>
        <v>1.3238371006289707E-4</v>
      </c>
      <c r="MI25" s="31"/>
      <c r="MJ25" s="32">
        <f t="shared" si="84"/>
        <v>8.7675485040074469E-3</v>
      </c>
      <c r="MK25" s="33">
        <f t="shared" si="85"/>
        <v>1.7535097008014894E-3</v>
      </c>
      <c r="ML25" s="26">
        <f t="shared" si="86"/>
        <v>1.8095343357420968E-2</v>
      </c>
      <c r="MN25" s="8">
        <v>0.34439999999999998</v>
      </c>
      <c r="MO25" s="8">
        <f t="shared" si="87"/>
        <v>1.2930608955062244E-4</v>
      </c>
      <c r="MP25" s="8">
        <f t="shared" si="88"/>
        <v>2.8260076243633947E-4</v>
      </c>
      <c r="MQ25" s="8">
        <f t="shared" si="89"/>
        <v>2.6314155648190574E-4</v>
      </c>
      <c r="MR25" s="8">
        <f t="shared" si="90"/>
        <v>-3.2612603056933633E-5</v>
      </c>
      <c r="MS25" s="8">
        <f t="shared" si="91"/>
        <v>1.2930608955062244E-4</v>
      </c>
      <c r="MT25" s="8">
        <f t="shared" si="92"/>
        <v>3.7261839018824707E-3</v>
      </c>
      <c r="MU25" s="8">
        <f t="shared" si="93"/>
        <v>3.3693561989866524E-4</v>
      </c>
      <c r="MV25" s="8">
        <f t="shared" si="94"/>
        <v>1.0138256821066E-3</v>
      </c>
      <c r="MW25" s="8">
        <f t="shared" si="95"/>
        <v>5.3804412024891196E-4</v>
      </c>
      <c r="MX25" s="8">
        <f t="shared" si="96"/>
        <v>1.8457232693843648E-4</v>
      </c>
      <c r="MY25" s="8">
        <f t="shared" si="97"/>
        <v>2.0245282267533261E-5</v>
      </c>
      <c r="MZ25" s="8">
        <f t="shared" si="98"/>
        <v>2.1152154781348332E-4</v>
      </c>
      <c r="NA25" s="8">
        <f t="shared" si="99"/>
        <v>-2.7286491198380723E-5</v>
      </c>
      <c r="NB25" s="8">
        <f t="shared" si="100"/>
        <v>4.4864165839806871E-4</v>
      </c>
      <c r="NC25" s="8">
        <f t="shared" si="101"/>
        <v>1.6671928569895913E-4</v>
      </c>
      <c r="ND25" s="8">
        <f t="shared" si="102"/>
        <v>1.8888642742197561E-4</v>
      </c>
      <c r="NE25" s="8">
        <f t="shared" si="103"/>
        <v>2.5830479526121441E-4</v>
      </c>
      <c r="NF25" s="8">
        <f t="shared" si="104"/>
        <v>3.0061831457999492E-4</v>
      </c>
      <c r="NG25" s="8">
        <f t="shared" si="105"/>
        <v>1.5751347461660705E-4</v>
      </c>
      <c r="NH25" s="8">
        <f t="shared" si="106"/>
        <v>6.6085639358243881E-5</v>
      </c>
      <c r="NI25" s="8">
        <f t="shared" si="107"/>
        <v>1.1164004579283656E-4</v>
      </c>
      <c r="NJ25" s="8">
        <f t="shared" si="108"/>
        <v>4.7285732162021392E-5</v>
      </c>
      <c r="NK25" s="8">
        <f t="shared" si="109"/>
        <v>9.2130879976228957E-6</v>
      </c>
      <c r="NL25" s="8">
        <f t="shared" si="110"/>
        <v>1.6165128927285492E-5</v>
      </c>
      <c r="NM25" s="24">
        <f t="shared" si="111"/>
        <v>2.6991175615186591E-4</v>
      </c>
      <c r="NN25" s="28">
        <f t="shared" si="112"/>
        <v>3.5267076925147889E-4</v>
      </c>
      <c r="NO25" s="31"/>
      <c r="NP25" s="32">
        <f t="shared" si="113"/>
        <v>7.3621734994503275E-4</v>
      </c>
      <c r="NQ25" s="33">
        <f t="shared" si="114"/>
        <v>1.4724346998900656E-4</v>
      </c>
      <c r="NR25" s="26">
        <f t="shared" si="115"/>
        <v>1.519478988551553E-3</v>
      </c>
      <c r="NT25" s="8">
        <v>0.34439999999999998</v>
      </c>
      <c r="NU25" s="8">
        <f t="shared" si="116"/>
        <v>-8.6938541239310965E-4</v>
      </c>
      <c r="NV25" s="8">
        <f t="shared" si="117"/>
        <v>-8.6603485098276229E-5</v>
      </c>
      <c r="NW25" s="8">
        <f t="shared" si="118"/>
        <v>-7.878350052478951E-5</v>
      </c>
      <c r="NX25" s="8">
        <f t="shared" si="119"/>
        <v>-3.2939794648063415E-4</v>
      </c>
      <c r="NY25" s="8">
        <f t="shared" si="120"/>
        <v>-8.6938541239310965E-4</v>
      </c>
      <c r="NZ25" s="8">
        <f t="shared" si="121"/>
        <v>-4.281329948991757E-4</v>
      </c>
      <c r="OA25" s="8">
        <f t="shared" si="122"/>
        <v>-1.4578520879630013E-4</v>
      </c>
      <c r="OB25" s="8">
        <f t="shared" si="123"/>
        <v>2.4605453093772835E-4</v>
      </c>
      <c r="OC25" s="8">
        <f t="shared" si="124"/>
        <v>-3.3845852086233593E-4</v>
      </c>
      <c r="OD25" s="8">
        <f t="shared" si="125"/>
        <v>4.2655330411370719E-6</v>
      </c>
      <c r="OE25" s="8">
        <f t="shared" si="126"/>
        <v>-3.5074987188518007E-5</v>
      </c>
      <c r="OF25" s="8">
        <f t="shared" si="127"/>
        <v>-1.8189087008291217E-4</v>
      </c>
      <c r="OG25" s="8">
        <f t="shared" si="128"/>
        <v>-5.6776168108505062E-5</v>
      </c>
      <c r="OH25" s="8">
        <f t="shared" si="129"/>
        <v>-3.5386640855059769E-4</v>
      </c>
      <c r="OI25" s="8">
        <f t="shared" si="130"/>
        <v>-1.884207590417105E-4</v>
      </c>
      <c r="OJ25" s="8">
        <f t="shared" si="131"/>
        <v>-3.1664086822604892E-5</v>
      </c>
      <c r="OK25" s="8">
        <f t="shared" si="132"/>
        <v>-5.5413884138510362E-7</v>
      </c>
      <c r="OL25" s="8">
        <f t="shared" si="133"/>
        <v>-3.1553950071160674E-5</v>
      </c>
      <c r="OM25" s="8">
        <f t="shared" si="134"/>
        <v>-4.1682925881641604E-5</v>
      </c>
      <c r="ON25" s="8">
        <f t="shared" si="135"/>
        <v>-1.3434154431563431E-5</v>
      </c>
      <c r="OO25" s="8">
        <f t="shared" si="136"/>
        <v>-6.8638398035731534E-5</v>
      </c>
      <c r="OP25" s="8">
        <f t="shared" si="137"/>
        <v>-2.3628203895158859E-5</v>
      </c>
      <c r="OQ25" s="8">
        <f t="shared" si="138"/>
        <v>-5.5352322553346549E-5</v>
      </c>
      <c r="OR25" s="8">
        <f t="shared" si="139"/>
        <v>-6.7099918416795539E-5</v>
      </c>
      <c r="OS25" s="24">
        <f t="shared" si="140"/>
        <v>-2.0164301316799238E-4</v>
      </c>
      <c r="OT25" s="28">
        <f t="shared" si="141"/>
        <v>-1.698757089023396E-4</v>
      </c>
      <c r="OU25" s="31"/>
      <c r="OV25" s="32">
        <f t="shared" si="142"/>
        <v>2.5394951848058426E-4</v>
      </c>
      <c r="OW25" s="33">
        <f t="shared" si="143"/>
        <v>5.0789903696116851E-5</v>
      </c>
      <c r="OX25" s="26">
        <f t="shared" si="144"/>
        <v>5.2412641119207787E-4</v>
      </c>
    </row>
    <row r="26" spans="1:414" x14ac:dyDescent="0.25">
      <c r="A26" s="8">
        <v>-1.01702E-3</v>
      </c>
      <c r="B26" s="8">
        <v>6.52273E-3</v>
      </c>
      <c r="C26" s="8">
        <v>1.0673200000000001E-3</v>
      </c>
      <c r="D26" s="8">
        <v>3.35819E-4</v>
      </c>
      <c r="E26" s="8">
        <v>2.5548600000000003E-4</v>
      </c>
      <c r="F26" s="8">
        <v>-1.099193E-3</v>
      </c>
      <c r="K26" s="8">
        <v>6.2852870000000005E-2</v>
      </c>
      <c r="L26" s="8">
        <v>5.2778599999999997E-3</v>
      </c>
      <c r="M26" s="8">
        <v>5.5502599999999996E-3</v>
      </c>
      <c r="N26" s="8">
        <v>6.1553393999999997E-2</v>
      </c>
      <c r="O26" s="8">
        <v>3.7246300000000001E-4</v>
      </c>
      <c r="P26" s="10">
        <v>2.3881300000000001E-5</v>
      </c>
      <c r="S26" s="1"/>
      <c r="U26" s="8">
        <v>4.0875130000000003E-2</v>
      </c>
      <c r="V26" s="8">
        <v>2.2022700000000001E-3</v>
      </c>
      <c r="W26" s="8">
        <v>-7.5146700000000002E-3</v>
      </c>
      <c r="X26" s="8">
        <v>2.8344378E-2</v>
      </c>
      <c r="Y26" s="8">
        <v>2.11523E-4</v>
      </c>
      <c r="Z26" s="10">
        <v>2.6466600000000002E-5</v>
      </c>
      <c r="AC26" s="1"/>
      <c r="AE26" s="8">
        <v>7.0509520000000006E-2</v>
      </c>
      <c r="AF26" s="8">
        <v>-1.282343E-2</v>
      </c>
      <c r="AG26" s="8">
        <v>7.2933299999999998E-3</v>
      </c>
      <c r="AH26" s="8">
        <v>2.0668982999999998E-2</v>
      </c>
      <c r="AI26" s="8">
        <v>-1.19932E-4</v>
      </c>
      <c r="AJ26" s="8">
        <v>-3.2940299999999998E-4</v>
      </c>
      <c r="AM26" s="1"/>
      <c r="AO26" s="8">
        <v>-1.01702E-3</v>
      </c>
      <c r="AP26" s="8">
        <v>6.52273E-3</v>
      </c>
      <c r="AQ26" s="8">
        <v>1.0673200000000001E-3</v>
      </c>
      <c r="AR26" s="8">
        <v>3.35819E-4</v>
      </c>
      <c r="AS26" s="8">
        <v>2.5548600000000003E-4</v>
      </c>
      <c r="AT26" s="8">
        <v>-1.099193E-3</v>
      </c>
      <c r="AY26" s="8">
        <v>5.4040339999999999E-2</v>
      </c>
      <c r="AZ26" s="8">
        <v>-2.3042400000000001E-2</v>
      </c>
      <c r="BA26" s="8">
        <v>-7.2969599999999999E-3</v>
      </c>
      <c r="BB26" s="8">
        <v>3.4697508000000002E-2</v>
      </c>
      <c r="BC26" s="8">
        <v>2.4099590000000001E-3</v>
      </c>
      <c r="BD26" s="8">
        <v>-5.9440899999999995E-4</v>
      </c>
      <c r="BG26" s="1"/>
      <c r="BI26" s="8">
        <v>2.9647929999999999E-2</v>
      </c>
      <c r="BJ26" s="8">
        <v>-8.8147299999999998E-3</v>
      </c>
      <c r="BK26" s="8">
        <v>-4.67448E-3</v>
      </c>
      <c r="BL26" s="8">
        <v>3.0025092E-2</v>
      </c>
      <c r="BM26" s="8">
        <v>1.49042E-4</v>
      </c>
      <c r="BN26" s="8">
        <v>-1.38119E-4</v>
      </c>
      <c r="BQ26" s="1"/>
      <c r="BS26" s="8">
        <v>0.10939003</v>
      </c>
      <c r="BT26" s="8">
        <v>-3.188502E-2</v>
      </c>
      <c r="BU26" s="8">
        <v>-1.0666449999999999E-2</v>
      </c>
      <c r="BV26" s="8">
        <v>9.1360242999999994E-2</v>
      </c>
      <c r="BW26" s="8">
        <v>7.7183799999999995E-4</v>
      </c>
      <c r="BX26" s="8">
        <v>2.1918600000000001E-4</v>
      </c>
      <c r="CA26" s="1"/>
      <c r="CC26" s="8">
        <v>2.734876E-2</v>
      </c>
      <c r="CD26" s="8">
        <v>-7.4461800000000002E-3</v>
      </c>
      <c r="CE26" s="8">
        <v>-1.237417E-2</v>
      </c>
      <c r="CF26" s="8">
        <v>5.1573840000000003E-2</v>
      </c>
      <c r="CG26" s="8">
        <v>3.0195599999999998E-4</v>
      </c>
      <c r="CH26" s="8">
        <v>-4.0715800000000002E-4</v>
      </c>
      <c r="CK26" s="1"/>
      <c r="CM26" s="8">
        <v>3.586371E-2</v>
      </c>
      <c r="CN26" s="8">
        <v>-1.042006E-2</v>
      </c>
      <c r="CO26" s="8">
        <v>-3.1628400000000001E-3</v>
      </c>
      <c r="CP26" s="8">
        <v>4.6386011999999997E-2</v>
      </c>
      <c r="CQ26" s="8">
        <v>1.25988E-4</v>
      </c>
      <c r="CR26" s="10">
        <v>-2.3600699999999999E-5</v>
      </c>
      <c r="CU26" s="1"/>
      <c r="CW26" s="8">
        <v>0.10363345</v>
      </c>
      <c r="CX26" s="8">
        <v>3.7316999999999998E-4</v>
      </c>
      <c r="CY26" s="8">
        <v>-3.7383799999999999E-3</v>
      </c>
      <c r="CZ26" s="8">
        <v>8.6744435999999994E-2</v>
      </c>
      <c r="DA26" s="10">
        <v>4.4441700000000002E-6</v>
      </c>
      <c r="DB26" s="10">
        <v>-6.94247E-5</v>
      </c>
      <c r="DF26" s="1"/>
      <c r="DG26" s="8">
        <v>3.7302750000000003E-2</v>
      </c>
      <c r="DH26" s="8">
        <v>3.3806E-4</v>
      </c>
      <c r="DI26" s="8">
        <v>-4.8903499999999999E-3</v>
      </c>
      <c r="DJ26" s="8">
        <v>4.0795664000000002E-2</v>
      </c>
      <c r="DK26" s="8">
        <v>1.2833399999999999E-4</v>
      </c>
      <c r="DL26" s="8">
        <v>-1.6123E-4</v>
      </c>
      <c r="DO26" s="1"/>
      <c r="DQ26" s="8">
        <v>3.7479770000000003E-2</v>
      </c>
      <c r="DR26" s="8">
        <v>4.5919799999999998E-3</v>
      </c>
      <c r="DS26" s="8">
        <v>-2.68338E-3</v>
      </c>
      <c r="DT26" s="8">
        <v>2.8690001E-2</v>
      </c>
      <c r="DU26" s="10">
        <v>-3.3574200000000001E-5</v>
      </c>
      <c r="DV26" s="10">
        <v>-2.8710699999999999E-5</v>
      </c>
      <c r="DZ26" s="1"/>
      <c r="EA26" s="8">
        <v>5.4625029999999998E-2</v>
      </c>
      <c r="EB26" s="8">
        <v>-1.58632E-3</v>
      </c>
      <c r="EC26" s="8">
        <v>1.41697E-3</v>
      </c>
      <c r="ED26" s="8">
        <v>6.4740612000000003E-2</v>
      </c>
      <c r="EE26" s="8">
        <v>3.5564800000000002E-4</v>
      </c>
      <c r="EF26" s="8">
        <v>-3.38394E-4</v>
      </c>
      <c r="EG26" s="1"/>
      <c r="EK26" s="8">
        <v>4.7320950000000001E-2</v>
      </c>
      <c r="EL26" s="8">
        <v>-1.5030999999999999E-4</v>
      </c>
      <c r="EM26" s="8">
        <v>-6.8339899999999999E-3</v>
      </c>
      <c r="EN26" s="8">
        <v>4.0399564999999998E-2</v>
      </c>
      <c r="EO26" s="10">
        <v>8.70459E-5</v>
      </c>
      <c r="EP26" s="8">
        <v>-1.63964E-4</v>
      </c>
      <c r="ES26" s="1"/>
      <c r="EU26" s="8">
        <v>0.12015959</v>
      </c>
      <c r="EV26" s="8">
        <v>-3.6883900000000002E-3</v>
      </c>
      <c r="EW26" s="8">
        <v>1.9257000000000001E-4</v>
      </c>
      <c r="EX26" s="8">
        <v>0.16941486</v>
      </c>
      <c r="EY26" s="8">
        <v>1.303E-4</v>
      </c>
      <c r="EZ26" s="10">
        <v>-4.2461199999999999E-5</v>
      </c>
      <c r="FC26" s="1"/>
      <c r="FE26" s="8">
        <v>8.6611389999999996E-2</v>
      </c>
      <c r="FF26" s="8">
        <v>-1.6235449999999998E-2</v>
      </c>
      <c r="FG26" s="8">
        <v>-4.5502299999999997E-3</v>
      </c>
      <c r="FH26" s="8">
        <v>7.0728342E-2</v>
      </c>
      <c r="FI26" s="8">
        <v>1.3676500000000001E-4</v>
      </c>
      <c r="FJ26" s="10">
        <v>1.41532E-5</v>
      </c>
      <c r="FM26" s="1"/>
      <c r="FO26" s="8">
        <v>4.3684960000000002E-2</v>
      </c>
      <c r="FP26" s="8">
        <v>-7.0324000000000003E-3</v>
      </c>
      <c r="FQ26" s="8">
        <v>3.2766000000000002E-4</v>
      </c>
      <c r="FR26" s="8">
        <v>4.8430673E-2</v>
      </c>
      <c r="FS26" s="8">
        <v>1.70767E-4</v>
      </c>
      <c r="FT26" s="10">
        <v>-8.6788100000000003E-5</v>
      </c>
      <c r="FW26" s="1"/>
      <c r="FY26" s="8">
        <v>0.10128078</v>
      </c>
      <c r="FZ26" s="8">
        <v>-1.0942520000000001E-2</v>
      </c>
      <c r="GA26" s="8">
        <v>-9.4142E-4</v>
      </c>
      <c r="GB26" s="8">
        <v>0.11073925699999999</v>
      </c>
      <c r="GC26" s="10">
        <v>9.1660299999999994E-5</v>
      </c>
      <c r="GD26" s="10">
        <v>-5.2774300000000001E-5</v>
      </c>
      <c r="GG26" s="1"/>
      <c r="GI26" s="8">
        <v>4.4071140000000002E-2</v>
      </c>
      <c r="GJ26" s="8">
        <v>-9.4921699999999994E-3</v>
      </c>
      <c r="GK26" s="8">
        <v>-1.1024400000000001E-3</v>
      </c>
      <c r="GL26" s="8">
        <v>4.1434247E-2</v>
      </c>
      <c r="GM26" s="10">
        <v>2.7109399999999998E-5</v>
      </c>
      <c r="GN26" s="10">
        <v>-2.9580599999999999E-5</v>
      </c>
      <c r="GQ26" s="1"/>
      <c r="GS26" s="8">
        <v>1.786107E-2</v>
      </c>
      <c r="GT26" s="8">
        <v>-2.7436000000000002E-4</v>
      </c>
      <c r="GU26" s="8">
        <v>-1.1405600000000001E-3</v>
      </c>
      <c r="GV26" s="8">
        <v>7.4888300000000001E-3</v>
      </c>
      <c r="GW26" s="8">
        <v>1.1147899999999999E-4</v>
      </c>
      <c r="GX26" s="10">
        <v>-4.5448999999999998E-5</v>
      </c>
      <c r="HA26" s="1"/>
      <c r="HC26" s="8">
        <v>-1.1964999999999999E-4</v>
      </c>
      <c r="HD26" s="8">
        <v>7.9109599999999999E-3</v>
      </c>
      <c r="HE26" s="8">
        <v>3.10662E-3</v>
      </c>
      <c r="HF26" s="8">
        <v>3.2222639999999997E-2</v>
      </c>
      <c r="HG26" s="10">
        <v>3.2830999999999998E-5</v>
      </c>
      <c r="HH26" s="10">
        <v>7.8598900000000001E-6</v>
      </c>
      <c r="HK26" s="1"/>
      <c r="HM26" s="8">
        <v>4.8180300000000001E-3</v>
      </c>
      <c r="HN26" s="8">
        <v>3.63043E-3</v>
      </c>
      <c r="HO26" s="8">
        <v>-1.1488799999999999E-3</v>
      </c>
      <c r="HP26" s="8">
        <v>7.5058406999999994E-2</v>
      </c>
      <c r="HQ26" s="10">
        <v>-5.5847400000000003E-5</v>
      </c>
      <c r="HR26" s="10">
        <v>2.8512699999999999E-5</v>
      </c>
      <c r="HU26" s="1"/>
      <c r="HW26" s="8">
        <v>-1.022588E-2</v>
      </c>
      <c r="HX26" s="8">
        <v>1.77735E-3</v>
      </c>
      <c r="HY26" s="8">
        <v>-1.2458E-3</v>
      </c>
      <c r="HZ26" s="8">
        <v>4.6816855999999997E-2</v>
      </c>
      <c r="IA26" s="10">
        <v>-1.0177799999999999E-5</v>
      </c>
      <c r="IB26" s="10">
        <v>9.2670100000000002E-6</v>
      </c>
      <c r="IE26" s="1"/>
      <c r="IG26" s="8">
        <v>7.9421200000000004E-3</v>
      </c>
      <c r="IH26" s="8">
        <v>-5.2879000000000001E-4</v>
      </c>
      <c r="II26" s="8">
        <v>1.77056E-3</v>
      </c>
      <c r="IJ26" s="8">
        <v>7.5436682000000005E-2</v>
      </c>
      <c r="IK26" s="8">
        <v>2.2985900000000001E-4</v>
      </c>
      <c r="IL26" s="10">
        <v>-8.7919100000000003E-5</v>
      </c>
      <c r="IN26" s="8" t="s">
        <v>162</v>
      </c>
      <c r="IO26" s="10" t="s">
        <v>42</v>
      </c>
      <c r="IP26" s="1"/>
      <c r="IQ26" s="8" t="s">
        <v>162</v>
      </c>
      <c r="IR26" s="8" t="s">
        <v>43</v>
      </c>
      <c r="IV26" s="8">
        <v>0.36080000000000001</v>
      </c>
      <c r="IW26" s="8">
        <f t="shared" si="0"/>
        <v>0.35726976413640843</v>
      </c>
      <c r="IX26" s="8">
        <f t="shared" si="1"/>
        <v>0.32089663533597579</v>
      </c>
      <c r="IY26" s="8">
        <f t="shared" si="2"/>
        <v>0.34465151641546887</v>
      </c>
      <c r="IZ26" s="8">
        <f t="shared" si="3"/>
        <v>0.37784790246847161</v>
      </c>
      <c r="JA26" s="8">
        <f t="shared" si="4"/>
        <v>0.35726976413640843</v>
      </c>
      <c r="JB26" s="8">
        <f t="shared" si="5"/>
        <v>2.8859039720358696E-2</v>
      </c>
      <c r="JC26" s="8">
        <f t="shared" si="6"/>
        <v>3.4660423040596536E-2</v>
      </c>
      <c r="JD26" s="8">
        <f t="shared" si="7"/>
        <v>2.3461186320715442E-2</v>
      </c>
      <c r="JE26" s="8">
        <f t="shared" si="8"/>
        <v>3.683910279101732E-2</v>
      </c>
      <c r="JF26" s="8">
        <f t="shared" si="9"/>
        <v>8.2524843182882439E-3</v>
      </c>
      <c r="JG26" s="8">
        <f t="shared" si="10"/>
        <v>0.28634585677520064</v>
      </c>
      <c r="JH26" s="8">
        <f t="shared" si="11"/>
        <v>0.23803995958027216</v>
      </c>
      <c r="JI26" s="8">
        <f t="shared" si="12"/>
        <v>0.26390434644146937</v>
      </c>
      <c r="JJ26" s="8">
        <f t="shared" si="13"/>
        <v>0.19851078184303292</v>
      </c>
      <c r="JK26" s="8">
        <f t="shared" si="14"/>
        <v>0.22274838703130884</v>
      </c>
      <c r="JL26" s="8">
        <f t="shared" si="15"/>
        <v>0.23995749219286344</v>
      </c>
      <c r="JM26" s="8">
        <f t="shared" si="16"/>
        <v>0.24077432708095975</v>
      </c>
      <c r="JN26" s="8">
        <f t="shared" si="17"/>
        <v>0.23571714192273246</v>
      </c>
      <c r="JO26" s="8">
        <f t="shared" si="18"/>
        <v>0.24359941797801801</v>
      </c>
      <c r="JP26" s="8">
        <f t="shared" si="19"/>
        <v>0.2307946237943849</v>
      </c>
      <c r="JQ26" s="8">
        <f t="shared" si="20"/>
        <v>0.17338209220554254</v>
      </c>
      <c r="JR26" s="8">
        <f t="shared" si="21"/>
        <v>0.12975214225467366</v>
      </c>
      <c r="JS26" s="8">
        <f t="shared" si="22"/>
        <v>9.9615516576257487E-2</v>
      </c>
      <c r="JT26" s="8">
        <f t="shared" si="23"/>
        <v>9.1621919449642542E-2</v>
      </c>
      <c r="JU26" s="24">
        <f t="shared" si="24"/>
        <v>9.8830328910737758E-2</v>
      </c>
      <c r="JV26" s="28">
        <f t="shared" si="25"/>
        <v>0.19534408610883222</v>
      </c>
      <c r="JW26" s="31"/>
      <c r="JX26" s="32">
        <f t="shared" si="26"/>
        <v>0.11652398266724627</v>
      </c>
      <c r="JY26" s="33">
        <f t="shared" si="27"/>
        <v>2.3304796533449253E-2</v>
      </c>
      <c r="JZ26" s="26">
        <f t="shared" si="28"/>
        <v>0.24049384782692956</v>
      </c>
      <c r="KB26" s="8">
        <v>0.36080000000000001</v>
      </c>
      <c r="KC26" s="8">
        <f t="shared" si="29"/>
        <v>-4.04140119257183E-4</v>
      </c>
      <c r="KD26" s="8">
        <f t="shared" si="30"/>
        <v>6.4100287320693955E-3</v>
      </c>
      <c r="KE26" s="8">
        <f t="shared" si="31"/>
        <v>1.5444071870410817E-3</v>
      </c>
      <c r="KF26" s="8">
        <f t="shared" si="32"/>
        <v>-1.4510534939248153E-2</v>
      </c>
      <c r="KG26" s="8">
        <f t="shared" si="33"/>
        <v>-4.04140119257183E-4</v>
      </c>
      <c r="KH26" s="8">
        <f t="shared" si="34"/>
        <v>-5.3926072332859842E-2</v>
      </c>
      <c r="KI26" s="8">
        <f t="shared" si="35"/>
        <v>-4.4224261916416804E-2</v>
      </c>
      <c r="KJ26" s="8">
        <f t="shared" si="36"/>
        <v>-3.4058031687476183E-2</v>
      </c>
      <c r="KK26" s="8">
        <f t="shared" si="37"/>
        <v>-3.9075596641589667E-2</v>
      </c>
      <c r="KL26" s="8">
        <f t="shared" si="38"/>
        <v>-3.1673253476456296E-2</v>
      </c>
      <c r="KM26" s="8">
        <f t="shared" si="39"/>
        <v>-7.1390637719367283E-5</v>
      </c>
      <c r="KN26" s="8">
        <f t="shared" si="40"/>
        <v>-5.5835158833803808E-3</v>
      </c>
      <c r="KO26" s="8">
        <f t="shared" si="41"/>
        <v>3.1650505436955135E-3</v>
      </c>
      <c r="KP26" s="8">
        <f t="shared" si="42"/>
        <v>-5.4754318695902828E-3</v>
      </c>
      <c r="KQ26" s="8">
        <f t="shared" si="43"/>
        <v>-8.9175979023563383E-3</v>
      </c>
      <c r="KR26" s="8">
        <f t="shared" si="44"/>
        <v>-6.5612012616081032E-3</v>
      </c>
      <c r="KS26" s="8">
        <f t="shared" si="45"/>
        <v>-2.1275614006040604E-2</v>
      </c>
      <c r="KT26" s="8">
        <f t="shared" si="46"/>
        <v>-1.5627513785404577E-2</v>
      </c>
      <c r="KU26" s="8">
        <f t="shared" si="47"/>
        <v>-1.3815667914097102E-2</v>
      </c>
      <c r="KV26" s="8">
        <f t="shared" si="48"/>
        <v>-1.5281131705946135E-2</v>
      </c>
      <c r="KW26" s="8">
        <f t="shared" si="49"/>
        <v>-3.431503896196263E-5</v>
      </c>
      <c r="KX26" s="8">
        <f t="shared" si="50"/>
        <v>7.1525636337816598E-3</v>
      </c>
      <c r="KY26" s="8">
        <f t="shared" si="51"/>
        <v>2.6365418707279278E-3</v>
      </c>
      <c r="KZ26" s="8">
        <f t="shared" si="52"/>
        <v>1.2954102223052787E-3</v>
      </c>
      <c r="LA26" s="24">
        <f t="shared" si="53"/>
        <v>-4.1905625315561882E-4</v>
      </c>
      <c r="LB26" s="28">
        <f t="shared" si="54"/>
        <v>-1.1565378612048037E-2</v>
      </c>
      <c r="LC26" s="31"/>
      <c r="LD26" s="32">
        <f t="shared" si="55"/>
        <v>1.6880996861794385E-2</v>
      </c>
      <c r="LE26" s="33">
        <f t="shared" si="56"/>
        <v>3.3761993723588771E-3</v>
      </c>
      <c r="LF26" s="26">
        <f t="shared" si="57"/>
        <v>3.484068942305743E-2</v>
      </c>
      <c r="LH26" s="8">
        <v>0.36080000000000001</v>
      </c>
      <c r="LI26" s="8">
        <f t="shared" si="58"/>
        <v>2.4931308840012177E-2</v>
      </c>
      <c r="LJ26" s="8">
        <f t="shared" si="59"/>
        <v>3.4869625244671174E-3</v>
      </c>
      <c r="LK26" s="8">
        <f t="shared" si="60"/>
        <v>-1.0535364689652535E-2</v>
      </c>
      <c r="LL26" s="8">
        <f t="shared" si="61"/>
        <v>9.1384683234493804E-3</v>
      </c>
      <c r="LM26" s="8">
        <f t="shared" si="62"/>
        <v>2.4931308840012177E-2</v>
      </c>
      <c r="LN26" s="8">
        <f t="shared" si="63"/>
        <v>-6.8308942450244514E-4</v>
      </c>
      <c r="LO26" s="8">
        <f t="shared" si="64"/>
        <v>-1.6862683056446909E-3</v>
      </c>
      <c r="LP26" s="8">
        <f t="shared" si="65"/>
        <v>-1.0798224641381096E-2</v>
      </c>
      <c r="LQ26" s="8">
        <f t="shared" si="66"/>
        <v>-8.6262287391332716E-3</v>
      </c>
      <c r="LR26" s="8">
        <f t="shared" si="67"/>
        <v>-3.172943682367502E-4</v>
      </c>
      <c r="LS26" s="8">
        <f t="shared" si="68"/>
        <v>-3.8198027002706359E-3</v>
      </c>
      <c r="LT26" s="8">
        <f t="shared" si="69"/>
        <v>-7.6841174278450362E-3</v>
      </c>
      <c r="LU26" s="8">
        <f t="shared" si="70"/>
        <v>-3.6786885828669295E-3</v>
      </c>
      <c r="LV26" s="8">
        <f t="shared" si="71"/>
        <v>1.9706781895410864E-3</v>
      </c>
      <c r="LW26" s="8">
        <f t="shared" si="72"/>
        <v>-7.48578735745102E-3</v>
      </c>
      <c r="LX26" s="8">
        <f t="shared" si="73"/>
        <v>1.2081204074969733E-3</v>
      </c>
      <c r="LY26" s="8">
        <f t="shared" si="74"/>
        <v>-4.7268645960847865E-3</v>
      </c>
      <c r="LZ26" s="8">
        <f t="shared" si="75"/>
        <v>3.1882679535090359E-3</v>
      </c>
      <c r="MA26" s="8">
        <f t="shared" si="76"/>
        <v>-1.1739904179366937E-3</v>
      </c>
      <c r="MB26" s="8">
        <f t="shared" si="77"/>
        <v>2.0280282363971391E-3</v>
      </c>
      <c r="MC26" s="8">
        <f t="shared" si="78"/>
        <v>-2.7287562660487374E-3</v>
      </c>
      <c r="MD26" s="8">
        <f t="shared" si="79"/>
        <v>1.9149178188774809E-3</v>
      </c>
      <c r="ME26" s="8">
        <f t="shared" si="80"/>
        <v>-2.6901448465476894E-3</v>
      </c>
      <c r="MF26" s="8">
        <f t="shared" si="81"/>
        <v>-2.7972353380407277E-3</v>
      </c>
      <c r="MG26" s="24">
        <f t="shared" si="82"/>
        <v>8.9700500458137866E-4</v>
      </c>
      <c r="MH26" s="28">
        <f t="shared" si="83"/>
        <v>1.7052833746803619E-4</v>
      </c>
      <c r="MI26" s="31"/>
      <c r="MJ26" s="32">
        <f t="shared" si="84"/>
        <v>8.7963769735331151E-3</v>
      </c>
      <c r="MK26" s="33">
        <f t="shared" si="85"/>
        <v>1.7592753947066231E-3</v>
      </c>
      <c r="ML26" s="26">
        <f t="shared" si="86"/>
        <v>1.8154842435674994E-2</v>
      </c>
      <c r="MN26" s="8">
        <v>0.36080000000000001</v>
      </c>
      <c r="MO26" s="8">
        <f t="shared" si="87"/>
        <v>1.3189072145428489E-4</v>
      </c>
      <c r="MP26" s="8">
        <f t="shared" si="88"/>
        <v>2.7742836207272827E-4</v>
      </c>
      <c r="MQ26" s="8">
        <f t="shared" si="89"/>
        <v>2.6448094053128262E-4</v>
      </c>
      <c r="MR26" s="8">
        <f t="shared" si="90"/>
        <v>-3.5731501134017124E-5</v>
      </c>
      <c r="MS26" s="8">
        <f t="shared" si="91"/>
        <v>1.3189072145428489E-4</v>
      </c>
      <c r="MT26" s="8">
        <f t="shared" si="92"/>
        <v>3.7111765028545012E-3</v>
      </c>
      <c r="MU26" s="8">
        <f t="shared" si="93"/>
        <v>3.3352073513617954E-4</v>
      </c>
      <c r="MV26" s="8">
        <f t="shared" si="94"/>
        <v>1.013063169120622E-3</v>
      </c>
      <c r="MW26" s="8">
        <f t="shared" si="95"/>
        <v>5.3448319455619319E-4</v>
      </c>
      <c r="MX26" s="8">
        <f t="shared" si="96"/>
        <v>1.8453349932974234E-4</v>
      </c>
      <c r="MY26" s="8">
        <f t="shared" si="97"/>
        <v>2.5340609422261798E-5</v>
      </c>
      <c r="MZ26" s="8">
        <f t="shared" si="98"/>
        <v>2.1865956055966228E-4</v>
      </c>
      <c r="NA26" s="8">
        <f t="shared" si="99"/>
        <v>-1.9956843883574761E-5</v>
      </c>
      <c r="NB26" s="8">
        <f t="shared" si="100"/>
        <v>4.5431330313363871E-4</v>
      </c>
      <c r="NC26" s="8">
        <f t="shared" si="101"/>
        <v>1.704229555094412E-4</v>
      </c>
      <c r="ND26" s="8">
        <f t="shared" si="102"/>
        <v>1.93019806490787E-4</v>
      </c>
      <c r="NE26" s="8">
        <f t="shared" si="103"/>
        <v>2.6084960587823718E-4</v>
      </c>
      <c r="NF26" s="8">
        <f t="shared" si="104"/>
        <v>3.047161513557121E-4</v>
      </c>
      <c r="NG26" s="8">
        <f t="shared" si="105"/>
        <v>1.6045892639740403E-4</v>
      </c>
      <c r="NH26" s="8">
        <f t="shared" si="106"/>
        <v>6.6109561924948779E-5</v>
      </c>
      <c r="NI26" s="8">
        <f t="shared" si="107"/>
        <v>1.0897684478894239E-4</v>
      </c>
      <c r="NJ26" s="8">
        <f t="shared" si="108"/>
        <v>4.7382513309722867E-5</v>
      </c>
      <c r="NK26" s="8">
        <f t="shared" si="109"/>
        <v>7.1481904688428395E-6</v>
      </c>
      <c r="NL26" s="8">
        <f t="shared" si="110"/>
        <v>1.3620023046714461E-5</v>
      </c>
      <c r="NM26" s="24">
        <f t="shared" si="111"/>
        <v>2.6486264457717629E-4</v>
      </c>
      <c r="NN26" s="28">
        <f t="shared" si="112"/>
        <v>3.5290640793422877E-4</v>
      </c>
      <c r="NO26" s="31"/>
      <c r="NP26" s="32">
        <f t="shared" si="113"/>
        <v>7.3304657961223614E-4</v>
      </c>
      <c r="NQ26" s="33">
        <f t="shared" si="114"/>
        <v>1.4660931592244724E-4</v>
      </c>
      <c r="NR26" s="26">
        <f t="shared" si="115"/>
        <v>1.512934835661694E-3</v>
      </c>
      <c r="NT26" s="8">
        <v>0.36080000000000001</v>
      </c>
      <c r="NU26" s="8">
        <f t="shared" si="116"/>
        <v>-8.553097527694973E-4</v>
      </c>
      <c r="NV26" s="8">
        <f t="shared" si="117"/>
        <v>-8.9115783793316752E-5</v>
      </c>
      <c r="NW26" s="8">
        <f t="shared" si="118"/>
        <v>-7.4348549960389837E-5</v>
      </c>
      <c r="NX26" s="8">
        <f t="shared" si="119"/>
        <v>-3.2348481966054855E-4</v>
      </c>
      <c r="NY26" s="8">
        <f t="shared" si="120"/>
        <v>-8.553097527694973E-4</v>
      </c>
      <c r="NZ26" s="8">
        <f t="shared" si="121"/>
        <v>-4.042774228713416E-4</v>
      </c>
      <c r="OA26" s="8">
        <f t="shared" si="122"/>
        <v>-1.4107141688708658E-4</v>
      </c>
      <c r="OB26" s="8">
        <f t="shared" si="123"/>
        <v>2.5083267354549888E-4</v>
      </c>
      <c r="OC26" s="8">
        <f t="shared" si="124"/>
        <v>-3.2891695948475993E-4</v>
      </c>
      <c r="OD26" s="8">
        <f t="shared" si="125"/>
        <v>6.4634232139659192E-6</v>
      </c>
      <c r="OE26" s="8">
        <f t="shared" si="126"/>
        <v>-3.1816454896107485E-5</v>
      </c>
      <c r="OF26" s="8">
        <f t="shared" si="127"/>
        <v>-1.7974597814660672E-4</v>
      </c>
      <c r="OG26" s="8">
        <f t="shared" si="128"/>
        <v>-5.4116131048871131E-5</v>
      </c>
      <c r="OH26" s="8">
        <f t="shared" si="129"/>
        <v>-3.481099520577313E-4</v>
      </c>
      <c r="OI26" s="8">
        <f t="shared" si="130"/>
        <v>-1.8535559084591335E-4</v>
      </c>
      <c r="OJ26" s="8">
        <f t="shared" si="131"/>
        <v>-3.0657179648023171E-5</v>
      </c>
      <c r="OK26" s="8">
        <f t="shared" si="132"/>
        <v>-5.4926997694738127E-7</v>
      </c>
      <c r="OL26" s="8">
        <f t="shared" si="133"/>
        <v>-3.1972509551769782E-5</v>
      </c>
      <c r="OM26" s="8">
        <f t="shared" si="134"/>
        <v>-4.1726137631630309E-5</v>
      </c>
      <c r="ON26" s="8">
        <f t="shared" si="135"/>
        <v>-1.3259509704330578E-5</v>
      </c>
      <c r="OO26" s="8">
        <f t="shared" si="136"/>
        <v>-6.9827835482408931E-5</v>
      </c>
      <c r="OP26" s="8">
        <f t="shared" si="137"/>
        <v>-2.5898151859320415E-5</v>
      </c>
      <c r="OQ26" s="8">
        <f t="shared" si="138"/>
        <v>-6.0909421330526372E-5</v>
      </c>
      <c r="OR26" s="8">
        <f t="shared" si="139"/>
        <v>-7.2328496447435952E-5</v>
      </c>
      <c r="OS26" s="24">
        <f t="shared" si="140"/>
        <v>-2.0679168754939972E-4</v>
      </c>
      <c r="OT26" s="28">
        <f t="shared" si="141"/>
        <v>-1.6670410670455987E-4</v>
      </c>
      <c r="OU26" s="31"/>
      <c r="OV26" s="32">
        <f t="shared" si="142"/>
        <v>2.4948849105938583E-4</v>
      </c>
      <c r="OW26" s="33">
        <f t="shared" si="143"/>
        <v>4.9897698211877163E-5</v>
      </c>
      <c r="OX26" s="26">
        <f t="shared" si="144"/>
        <v>5.1491929669746637E-4</v>
      </c>
    </row>
    <row r="27" spans="1:414" x14ac:dyDescent="0.25">
      <c r="A27" s="8">
        <v>-5.8894000000000004E-4</v>
      </c>
      <c r="B27" s="8">
        <v>8.0078300000000005E-3</v>
      </c>
      <c r="C27" s="8">
        <v>5.3636999999999999E-4</v>
      </c>
      <c r="D27" s="8">
        <v>3.9899400000000001E-4</v>
      </c>
      <c r="E27" s="10">
        <v>9.0796299999999997E-5</v>
      </c>
      <c r="F27" s="8">
        <v>-1.158077E-3</v>
      </c>
      <c r="I27" s="1"/>
      <c r="K27" s="8">
        <v>6.9332019999999994E-2</v>
      </c>
      <c r="L27" s="8">
        <v>5.2991399999999999E-3</v>
      </c>
      <c r="M27" s="8">
        <v>5.2989200000000004E-3</v>
      </c>
      <c r="N27" s="8">
        <v>6.5822516999999997E-2</v>
      </c>
      <c r="O27" s="8">
        <v>3.72152E-4</v>
      </c>
      <c r="P27" s="10">
        <v>2.0288800000000001E-5</v>
      </c>
      <c r="S27" s="1"/>
      <c r="U27" s="8">
        <v>5.1011590000000002E-2</v>
      </c>
      <c r="V27" s="8">
        <v>2.2695599999999999E-3</v>
      </c>
      <c r="W27" s="8">
        <v>-7.4571400000000001E-3</v>
      </c>
      <c r="X27" s="8">
        <v>3.2599105000000003E-2</v>
      </c>
      <c r="Y27" s="8">
        <v>2.1033799999999999E-4</v>
      </c>
      <c r="Z27" s="10">
        <v>2.74796E-5</v>
      </c>
      <c r="AC27" s="1"/>
      <c r="AE27" s="8">
        <v>7.3762820000000007E-2</v>
      </c>
      <c r="AF27" s="8">
        <v>-1.2895800000000001E-2</v>
      </c>
      <c r="AG27" s="8">
        <v>7.4503700000000004E-3</v>
      </c>
      <c r="AH27" s="8">
        <v>2.3094050000000001E-2</v>
      </c>
      <c r="AI27" s="8">
        <v>-1.1704700000000001E-4</v>
      </c>
      <c r="AJ27" s="8">
        <v>-3.2315499999999999E-4</v>
      </c>
      <c r="AM27" s="1"/>
      <c r="AO27" s="8">
        <v>-5.8894000000000004E-4</v>
      </c>
      <c r="AP27" s="8">
        <v>8.0078300000000005E-3</v>
      </c>
      <c r="AQ27" s="8">
        <v>5.3636999999999999E-4</v>
      </c>
      <c r="AR27" s="8">
        <v>3.9899400000000001E-4</v>
      </c>
      <c r="AS27" s="10">
        <v>9.0796299999999997E-5</v>
      </c>
      <c r="AT27" s="8">
        <v>-1.158077E-3</v>
      </c>
      <c r="AW27" s="1"/>
      <c r="AY27" s="8">
        <v>5.5366980000000003E-2</v>
      </c>
      <c r="AZ27" s="8">
        <v>-2.3469250000000001E-2</v>
      </c>
      <c r="BA27" s="8">
        <v>-7.4449800000000003E-3</v>
      </c>
      <c r="BB27" s="8">
        <v>3.9586415999999999E-2</v>
      </c>
      <c r="BC27" s="8">
        <v>2.4996179999999999E-3</v>
      </c>
      <c r="BD27" s="8">
        <v>-6.2531200000000005E-4</v>
      </c>
      <c r="BG27" s="1"/>
      <c r="BI27" s="8">
        <v>3.0730940000000002E-2</v>
      </c>
      <c r="BJ27" s="8">
        <v>-9.1132499999999998E-3</v>
      </c>
      <c r="BK27" s="8">
        <v>-4.9275200000000003E-3</v>
      </c>
      <c r="BL27" s="8">
        <v>3.5184334999999997E-2</v>
      </c>
      <c r="BM27" s="8">
        <v>1.5975700000000001E-4</v>
      </c>
      <c r="BN27" s="8">
        <v>-1.47195E-4</v>
      </c>
      <c r="BQ27" s="1"/>
      <c r="BS27" s="8">
        <v>0.12454858000000001</v>
      </c>
      <c r="BT27" s="8">
        <v>-3.5870829999999999E-2</v>
      </c>
      <c r="BU27" s="8">
        <v>-9.9654900000000005E-3</v>
      </c>
      <c r="BV27" s="8">
        <v>0.102171752</v>
      </c>
      <c r="BW27" s="8">
        <v>8.1182100000000001E-4</v>
      </c>
      <c r="BX27" s="8">
        <v>2.2643199999999999E-4</v>
      </c>
      <c r="CA27" s="1"/>
      <c r="CC27" s="8">
        <v>3.5828270000000002E-2</v>
      </c>
      <c r="CD27" s="8">
        <v>-9.37524E-3</v>
      </c>
      <c r="CE27" s="8">
        <v>-1.3293309999999999E-2</v>
      </c>
      <c r="CF27" s="8">
        <v>5.5547889000000003E-2</v>
      </c>
      <c r="CG27" s="8">
        <v>3.1592499999999999E-4</v>
      </c>
      <c r="CH27" s="8">
        <v>-4.1379200000000001E-4</v>
      </c>
      <c r="CK27" s="1"/>
      <c r="CM27" s="8">
        <v>4.7743319999999999E-2</v>
      </c>
      <c r="CN27" s="8">
        <v>-1.373166E-2</v>
      </c>
      <c r="CO27" s="8">
        <v>-3.0187999999999999E-3</v>
      </c>
      <c r="CP27" s="8">
        <v>5.1462545999999998E-2</v>
      </c>
      <c r="CQ27" s="8">
        <v>1.30314E-4</v>
      </c>
      <c r="CR27" s="10">
        <v>-2.34016E-5</v>
      </c>
      <c r="CU27" s="1"/>
      <c r="CW27" s="8">
        <v>0.11444709</v>
      </c>
      <c r="CX27" s="8">
        <v>3.6916999999999999E-4</v>
      </c>
      <c r="CY27" s="8">
        <v>-3.86733E-3</v>
      </c>
      <c r="CZ27" s="8">
        <v>9.3130023000000006E-2</v>
      </c>
      <c r="DA27" s="10">
        <v>4.4760400000000003E-6</v>
      </c>
      <c r="DB27" s="10">
        <v>-7.0569999999999997E-5</v>
      </c>
      <c r="DF27" s="1"/>
      <c r="DG27" s="8">
        <v>4.3176909999999999E-2</v>
      </c>
      <c r="DH27" s="8">
        <v>1.2695999999999999E-4</v>
      </c>
      <c r="DI27" s="8">
        <v>-4.9917299999999998E-3</v>
      </c>
      <c r="DJ27" s="8">
        <v>4.4924649999999997E-2</v>
      </c>
      <c r="DK27" s="8">
        <v>1.3072299999999999E-4</v>
      </c>
      <c r="DL27" s="8">
        <v>-1.6237399999999999E-4</v>
      </c>
      <c r="DO27" s="1"/>
      <c r="DQ27" s="8">
        <v>4.0633229999999999E-2</v>
      </c>
      <c r="DR27" s="8">
        <v>4.6135200000000003E-3</v>
      </c>
      <c r="DS27" s="8">
        <v>-2.57698E-3</v>
      </c>
      <c r="DT27" s="8">
        <v>3.0020221E-2</v>
      </c>
      <c r="DU27" s="10">
        <v>-3.4028200000000001E-5</v>
      </c>
      <c r="DV27" s="10">
        <v>-2.6460799999999999E-5</v>
      </c>
      <c r="DZ27" s="1"/>
      <c r="EA27" s="8">
        <v>6.1362649999999998E-2</v>
      </c>
      <c r="EB27" s="8">
        <v>-1.77513E-3</v>
      </c>
      <c r="EC27" s="8">
        <v>1.25085E-3</v>
      </c>
      <c r="ED27" s="8">
        <v>7.1612863999999998E-2</v>
      </c>
      <c r="EE27" s="8">
        <v>3.58294E-4</v>
      </c>
      <c r="EF27" s="8">
        <v>-3.4071999999999998E-4</v>
      </c>
      <c r="EG27" s="1"/>
      <c r="EK27" s="8">
        <v>5.342189E-2</v>
      </c>
      <c r="EL27" s="8">
        <v>-4.0985000000000001E-4</v>
      </c>
      <c r="EM27" s="8">
        <v>-7.0423500000000002E-3</v>
      </c>
      <c r="EN27" s="8">
        <v>4.3135128000000002E-2</v>
      </c>
      <c r="EO27" s="10">
        <v>8.9141599999999994E-5</v>
      </c>
      <c r="EP27" s="8">
        <v>-1.6564600000000001E-4</v>
      </c>
      <c r="ES27" s="1"/>
      <c r="EU27" s="8">
        <v>0.12810816</v>
      </c>
      <c r="EV27" s="8">
        <v>-3.9388299999999999E-3</v>
      </c>
      <c r="EW27" s="8">
        <v>2.2854E-4</v>
      </c>
      <c r="EX27" s="8">
        <v>0.18241987600000001</v>
      </c>
      <c r="EY27" s="8">
        <v>1.32454E-4</v>
      </c>
      <c r="EZ27" s="10">
        <v>-4.2137900000000002E-5</v>
      </c>
      <c r="FC27" s="1"/>
      <c r="FE27" s="8">
        <v>9.1394169999999997E-2</v>
      </c>
      <c r="FF27" s="8">
        <v>-1.6735409999999999E-2</v>
      </c>
      <c r="FG27" s="8">
        <v>-4.5323999999999998E-3</v>
      </c>
      <c r="FH27" s="8">
        <v>7.7653261000000001E-2</v>
      </c>
      <c r="FI27" s="8">
        <v>1.46105E-4</v>
      </c>
      <c r="FJ27" s="10">
        <v>1.45187E-5</v>
      </c>
      <c r="FM27" s="1"/>
      <c r="FO27" s="8">
        <v>5.5284689999999997E-2</v>
      </c>
      <c r="FP27" s="8">
        <v>-8.2896099999999993E-3</v>
      </c>
      <c r="FQ27" s="8">
        <v>7.8061999999999999E-4</v>
      </c>
      <c r="FR27" s="8">
        <v>5.6466927E-2</v>
      </c>
      <c r="FS27" s="8">
        <v>1.7866799999999999E-4</v>
      </c>
      <c r="FT27" s="10">
        <v>-8.3912999999999994E-5</v>
      </c>
      <c r="FW27" s="1"/>
      <c r="FY27" s="8">
        <v>9.7340759999999998E-2</v>
      </c>
      <c r="FZ27" s="8">
        <v>-1.071954E-2</v>
      </c>
      <c r="GA27" s="8">
        <v>-1.0830600000000001E-3</v>
      </c>
      <c r="GB27" s="8">
        <v>0.11532324300000001</v>
      </c>
      <c r="GC27" s="10">
        <v>9.4852999999999995E-5</v>
      </c>
      <c r="GD27" s="10">
        <v>-5.0741800000000003E-5</v>
      </c>
      <c r="GG27" s="1"/>
      <c r="GI27" s="8">
        <v>4.8340719999999997E-2</v>
      </c>
      <c r="GJ27" s="8">
        <v>-1.0018239999999999E-2</v>
      </c>
      <c r="GK27" s="8">
        <v>-8.7310999999999997E-4</v>
      </c>
      <c r="GL27" s="8">
        <v>4.6333613000000003E-2</v>
      </c>
      <c r="GM27" s="10">
        <v>2.9876700000000001E-5</v>
      </c>
      <c r="GN27" s="10">
        <v>-2.8368600000000001E-5</v>
      </c>
      <c r="GQ27" s="1"/>
      <c r="GS27" s="8">
        <v>1.6304920000000001E-2</v>
      </c>
      <c r="GT27" s="8">
        <v>-2.7625000000000002E-4</v>
      </c>
      <c r="GU27" s="8">
        <v>-1.2084699999999999E-3</v>
      </c>
      <c r="GV27" s="8">
        <v>9.5847769999999992E-3</v>
      </c>
      <c r="GW27" s="8">
        <v>1.1141000000000001E-4</v>
      </c>
      <c r="GX27" s="10">
        <v>-4.2902399999999998E-5</v>
      </c>
      <c r="HA27" s="1"/>
      <c r="HC27" s="8">
        <v>-1.0168E-4</v>
      </c>
      <c r="HD27" s="8">
        <v>7.9105100000000008E-3</v>
      </c>
      <c r="HE27" s="8">
        <v>3.1067E-3</v>
      </c>
      <c r="HF27" s="8">
        <v>3.5658962000000002E-2</v>
      </c>
      <c r="HG27" s="10">
        <v>3.3576099999999999E-5</v>
      </c>
      <c r="HH27" s="10">
        <v>7.9987899999999997E-6</v>
      </c>
      <c r="HK27" s="1"/>
      <c r="HM27" s="8">
        <v>7.8932800000000008E-3</v>
      </c>
      <c r="HN27" s="8">
        <v>3.6286199999999999E-3</v>
      </c>
      <c r="HO27" s="8">
        <v>-1.2472500000000001E-3</v>
      </c>
      <c r="HP27" s="8">
        <v>7.8707813000000001E-2</v>
      </c>
      <c r="HQ27" s="10">
        <v>-5.5776000000000003E-5</v>
      </c>
      <c r="HR27" s="10">
        <v>2.42021E-5</v>
      </c>
      <c r="HU27" s="1"/>
      <c r="HW27" s="8">
        <v>-8.8736800000000001E-3</v>
      </c>
      <c r="HX27" s="8">
        <v>1.75231E-3</v>
      </c>
      <c r="HY27" s="8">
        <v>-1.2347199999999999E-3</v>
      </c>
      <c r="HZ27" s="8">
        <v>4.9926387000000003E-2</v>
      </c>
      <c r="IA27" s="10">
        <v>-8.4195199999999993E-6</v>
      </c>
      <c r="IB27" s="10">
        <v>1.0047199999999999E-5</v>
      </c>
      <c r="IE27" s="1"/>
      <c r="IG27" s="8">
        <v>9.6142599999999995E-3</v>
      </c>
      <c r="IH27" s="8">
        <v>-5.6559999999999998E-4</v>
      </c>
      <c r="II27" s="8">
        <v>1.7494800000000001E-3</v>
      </c>
      <c r="IJ27" s="8">
        <v>8.0546591000000001E-2</v>
      </c>
      <c r="IK27" s="8">
        <v>2.3261000000000001E-4</v>
      </c>
      <c r="IL27" s="10">
        <v>-8.9489100000000003E-5</v>
      </c>
      <c r="IN27" s="8" t="s">
        <v>179</v>
      </c>
      <c r="IO27" s="10" t="s">
        <v>44</v>
      </c>
      <c r="IP27" s="1"/>
      <c r="IQ27" s="8" t="s">
        <v>179</v>
      </c>
      <c r="IR27" s="8" t="s">
        <v>45</v>
      </c>
      <c r="IV27" s="8">
        <v>0.37719999999999998</v>
      </c>
      <c r="IW27" s="8">
        <f t="shared" si="0"/>
        <v>0.37017060075150571</v>
      </c>
      <c r="IX27" s="8">
        <f t="shared" si="1"/>
        <v>0.33342864950336598</v>
      </c>
      <c r="IY27" s="8">
        <f t="shared" si="2"/>
        <v>0.35671901412273022</v>
      </c>
      <c r="IZ27" s="8">
        <f t="shared" si="3"/>
        <v>0.38839322472827625</v>
      </c>
      <c r="JA27" s="8">
        <f t="shared" si="4"/>
        <v>0.37017060075150571</v>
      </c>
      <c r="JB27" s="8">
        <f t="shared" si="5"/>
        <v>2.2689779131032487E-2</v>
      </c>
      <c r="JC27" s="8">
        <f t="shared" si="6"/>
        <v>2.7058291098365283E-2</v>
      </c>
      <c r="JD27" s="8">
        <f t="shared" si="7"/>
        <v>1.9111291803363871E-2</v>
      </c>
      <c r="JE27" s="8">
        <f t="shared" si="8"/>
        <v>3.0143491443261897E-2</v>
      </c>
      <c r="JF27" s="8">
        <f t="shared" si="9"/>
        <v>2.2692202448919112E-3</v>
      </c>
      <c r="JG27" s="8">
        <f t="shared" si="10"/>
        <v>0.29019915015397801</v>
      </c>
      <c r="JH27" s="8">
        <f t="shared" si="11"/>
        <v>0.23905532066551466</v>
      </c>
      <c r="JI27" s="8">
        <f t="shared" si="12"/>
        <v>0.26689862804010084</v>
      </c>
      <c r="JJ27" s="8">
        <f t="shared" si="13"/>
        <v>0.19887434034674792</v>
      </c>
      <c r="JK27" s="8">
        <f t="shared" si="14"/>
        <v>0.2233184072324467</v>
      </c>
      <c r="JL27" s="8">
        <f t="shared" si="15"/>
        <v>0.25095588850421741</v>
      </c>
      <c r="JM27" s="8">
        <f t="shared" si="16"/>
        <v>0.25090237660265918</v>
      </c>
      <c r="JN27" s="8">
        <f t="shared" si="17"/>
        <v>0.24547809489018232</v>
      </c>
      <c r="JO27" s="8">
        <f t="shared" si="18"/>
        <v>0.25403955758197239</v>
      </c>
      <c r="JP27" s="8">
        <f t="shared" si="19"/>
        <v>0.24051811699875233</v>
      </c>
      <c r="JQ27" s="8">
        <f t="shared" si="20"/>
        <v>0.17530429810498491</v>
      </c>
      <c r="JR27" s="8">
        <f t="shared" si="21"/>
        <v>0.13167242562418738</v>
      </c>
      <c r="JS27" s="8">
        <f t="shared" si="22"/>
        <v>0.1015491139331693</v>
      </c>
      <c r="JT27" s="8">
        <f t="shared" si="23"/>
        <v>9.3767172080954475E-2</v>
      </c>
      <c r="JU27" s="24">
        <f t="shared" si="24"/>
        <v>0.1013512116028228</v>
      </c>
      <c r="JV27" s="28">
        <f t="shared" si="25"/>
        <v>0.19936153063763962</v>
      </c>
      <c r="JW27" s="31"/>
      <c r="JX27" s="32">
        <f t="shared" si="26"/>
        <v>0.1225198392401988</v>
      </c>
      <c r="JY27" s="33">
        <f t="shared" si="27"/>
        <v>2.4503967848039758E-2</v>
      </c>
      <c r="JZ27" s="26">
        <f t="shared" si="28"/>
        <v>0.2528686962078463</v>
      </c>
      <c r="KB27" s="8">
        <v>0.37719999999999998</v>
      </c>
      <c r="KC27" s="8">
        <f t="shared" si="29"/>
        <v>-4.7846353931890566E-4</v>
      </c>
      <c r="KD27" s="8">
        <f t="shared" si="30"/>
        <v>6.3024389724392043E-3</v>
      </c>
      <c r="KE27" s="8">
        <f t="shared" si="31"/>
        <v>1.5902077675916983E-3</v>
      </c>
      <c r="KF27" s="8">
        <f t="shared" si="32"/>
        <v>-1.4314059861343268E-2</v>
      </c>
      <c r="KG27" s="8">
        <f t="shared" si="33"/>
        <v>-4.7846353931890566E-4</v>
      </c>
      <c r="KH27" s="8">
        <f t="shared" si="34"/>
        <v>-5.2941383324512536E-2</v>
      </c>
      <c r="KI27" s="8">
        <f t="shared" si="35"/>
        <v>-4.3791645629816994E-2</v>
      </c>
      <c r="KJ27" s="8">
        <f t="shared" si="36"/>
        <v>-3.3553037705729045E-2</v>
      </c>
      <c r="KK27" s="8">
        <f t="shared" si="37"/>
        <v>-3.8780777327919382E-2</v>
      </c>
      <c r="KL27" s="8">
        <f t="shared" si="38"/>
        <v>-3.1184793944761612E-2</v>
      </c>
      <c r="KM27" s="8">
        <f t="shared" si="39"/>
        <v>-2.1249554923860191E-4</v>
      </c>
      <c r="KN27" s="8">
        <f t="shared" si="40"/>
        <v>-5.6006529960158039E-3</v>
      </c>
      <c r="KO27" s="8">
        <f t="shared" si="41"/>
        <v>2.8298689077611698E-3</v>
      </c>
      <c r="KP27" s="8">
        <f t="shared" si="42"/>
        <v>-5.4472341750681124E-3</v>
      </c>
      <c r="KQ27" s="8">
        <f t="shared" si="43"/>
        <v>-8.9728242379895802E-3</v>
      </c>
      <c r="KR27" s="8">
        <f t="shared" si="44"/>
        <v>-6.7032903473099635E-3</v>
      </c>
      <c r="KS27" s="8">
        <f t="shared" si="45"/>
        <v>-2.1329341310038268E-2</v>
      </c>
      <c r="KT27" s="8">
        <f t="shared" si="46"/>
        <v>-1.5756998200637525E-2</v>
      </c>
      <c r="KU27" s="8">
        <f t="shared" si="47"/>
        <v>-1.3903098540413853E-2</v>
      </c>
      <c r="KV27" s="8">
        <f t="shared" si="48"/>
        <v>-1.5194312442206283E-2</v>
      </c>
      <c r="KW27" s="8">
        <f t="shared" si="49"/>
        <v>1.0378659959834165E-5</v>
      </c>
      <c r="KX27" s="8">
        <f t="shared" si="50"/>
        <v>7.130618336508087E-3</v>
      </c>
      <c r="KY27" s="8">
        <f t="shared" si="51"/>
        <v>2.6279031582900308E-3</v>
      </c>
      <c r="KZ27" s="8">
        <f t="shared" si="52"/>
        <v>1.3518941055101256E-3</v>
      </c>
      <c r="LA27" s="24">
        <f t="shared" si="53"/>
        <v>-3.6606360919371812E-4</v>
      </c>
      <c r="LB27" s="28">
        <f t="shared" si="54"/>
        <v>-1.1486625054910889E-2</v>
      </c>
      <c r="LC27" s="31"/>
      <c r="LD27" s="32">
        <f t="shared" si="55"/>
        <v>1.6650099521408022E-2</v>
      </c>
      <c r="LE27" s="33">
        <f t="shared" si="56"/>
        <v>3.3300199042816045E-3</v>
      </c>
      <c r="LF27" s="26">
        <f t="shared" si="57"/>
        <v>3.4364140402234018E-2</v>
      </c>
      <c r="LH27" s="8">
        <v>0.37719999999999998</v>
      </c>
      <c r="LI27" s="8">
        <f t="shared" si="58"/>
        <v>2.5037864066978222E-2</v>
      </c>
      <c r="LJ27" s="8">
        <f t="shared" si="59"/>
        <v>3.6823104680377959E-3</v>
      </c>
      <c r="LK27" s="8">
        <f t="shared" si="60"/>
        <v>-1.0439145197772216E-2</v>
      </c>
      <c r="LL27" s="8">
        <f t="shared" si="61"/>
        <v>9.3582584719269016E-3</v>
      </c>
      <c r="LM27" s="8">
        <f t="shared" si="62"/>
        <v>2.5037864066978222E-2</v>
      </c>
      <c r="LN27" s="8">
        <f t="shared" si="63"/>
        <v>-7.1640597613266128E-4</v>
      </c>
      <c r="LO27" s="8">
        <f t="shared" si="64"/>
        <v>-1.8030918270776071E-3</v>
      </c>
      <c r="LP27" s="8">
        <f t="shared" si="65"/>
        <v>-1.0808891635784804E-2</v>
      </c>
      <c r="LQ27" s="8">
        <f t="shared" si="66"/>
        <v>-8.7829700347962572E-3</v>
      </c>
      <c r="LR27" s="8">
        <f t="shared" si="67"/>
        <v>-4.8896904795599303E-4</v>
      </c>
      <c r="LS27" s="8">
        <f t="shared" si="68"/>
        <v>-3.7303172649276778E-3</v>
      </c>
      <c r="LT27" s="8">
        <f t="shared" si="69"/>
        <v>-7.619167558686123E-3</v>
      </c>
      <c r="LU27" s="8">
        <f t="shared" si="70"/>
        <v>-3.5163195913940539E-3</v>
      </c>
      <c r="LV27" s="8">
        <f t="shared" si="71"/>
        <v>1.995232097629042E-3</v>
      </c>
      <c r="LW27" s="8">
        <f t="shared" si="72"/>
        <v>-7.3693243712104608E-3</v>
      </c>
      <c r="LX27" s="8">
        <f t="shared" si="73"/>
        <v>1.2988793290651351E-3</v>
      </c>
      <c r="LY27" s="8">
        <f t="shared" si="74"/>
        <v>-4.6571707766621204E-3</v>
      </c>
      <c r="LZ27" s="8">
        <f t="shared" si="75"/>
        <v>3.2770880983710028E-3</v>
      </c>
      <c r="MA27" s="8">
        <f t="shared" si="76"/>
        <v>-1.1520926238746858E-3</v>
      </c>
      <c r="MB27" s="8">
        <f t="shared" si="77"/>
        <v>2.0958508667168309E-3</v>
      </c>
      <c r="MC27" s="8">
        <f t="shared" si="78"/>
        <v>-2.744615673690979E-3</v>
      </c>
      <c r="MD27" s="8">
        <f t="shared" si="79"/>
        <v>1.9101169211095726E-3</v>
      </c>
      <c r="ME27" s="8">
        <f t="shared" si="80"/>
        <v>-2.7038621032872009E-3</v>
      </c>
      <c r="MF27" s="8">
        <f t="shared" si="81"/>
        <v>-2.8270404564312429E-3</v>
      </c>
      <c r="MG27" s="24">
        <f t="shared" si="82"/>
        <v>8.7261341690210523E-4</v>
      </c>
      <c r="MH27" s="28">
        <f t="shared" si="83"/>
        <v>2.0826774656122966E-4</v>
      </c>
      <c r="MI27" s="31"/>
      <c r="MJ27" s="32">
        <f t="shared" si="84"/>
        <v>8.8282078327930474E-3</v>
      </c>
      <c r="MK27" s="33">
        <f t="shared" si="85"/>
        <v>1.7656415665586096E-3</v>
      </c>
      <c r="ML27" s="26">
        <f t="shared" si="86"/>
        <v>1.822053814610157E-2</v>
      </c>
      <c r="MN27" s="8">
        <v>0.37719999999999998</v>
      </c>
      <c r="MO27" s="8">
        <f t="shared" si="87"/>
        <v>1.3461736799748135E-4</v>
      </c>
      <c r="MP27" s="8">
        <f t="shared" si="88"/>
        <v>2.7235181323755618E-4</v>
      </c>
      <c r="MQ27" s="8">
        <f t="shared" si="89"/>
        <v>2.6630746937518848E-4</v>
      </c>
      <c r="MR27" s="8">
        <f t="shared" si="90"/>
        <v>-3.8690758888825476E-5</v>
      </c>
      <c r="MS27" s="8">
        <f t="shared" si="91"/>
        <v>1.3461736799748135E-4</v>
      </c>
      <c r="MT27" s="8">
        <f t="shared" si="92"/>
        <v>3.6979422039926015E-3</v>
      </c>
      <c r="MU27" s="8">
        <f t="shared" si="93"/>
        <v>3.2988026395798557E-4</v>
      </c>
      <c r="MV27" s="8">
        <f t="shared" si="94"/>
        <v>1.0119982078515175E-3</v>
      </c>
      <c r="MW27" s="8">
        <f t="shared" si="95"/>
        <v>5.3077538848736092E-4</v>
      </c>
      <c r="MX27" s="8">
        <f t="shared" si="96"/>
        <v>1.8444848927200278E-4</v>
      </c>
      <c r="MY27" s="8">
        <f t="shared" si="97"/>
        <v>3.0344968825702693E-5</v>
      </c>
      <c r="MZ27" s="8">
        <f t="shared" si="98"/>
        <v>2.2637144190654034E-4</v>
      </c>
      <c r="NA27" s="8">
        <f t="shared" si="99"/>
        <v>-1.2506759735649597E-5</v>
      </c>
      <c r="NB27" s="8">
        <f t="shared" si="100"/>
        <v>4.6056794886423447E-4</v>
      </c>
      <c r="NC27" s="8">
        <f t="shared" si="101"/>
        <v>1.7449956128463091E-4</v>
      </c>
      <c r="ND27" s="8">
        <f t="shared" si="102"/>
        <v>1.97155157195418E-4</v>
      </c>
      <c r="NE27" s="8">
        <f t="shared" si="103"/>
        <v>2.6325672572578059E-4</v>
      </c>
      <c r="NF27" s="8">
        <f t="shared" si="104"/>
        <v>3.0869676902539931E-4</v>
      </c>
      <c r="NG27" s="8">
        <f t="shared" si="105"/>
        <v>1.6328956629204201E-4</v>
      </c>
      <c r="NH27" s="8">
        <f t="shared" si="106"/>
        <v>6.6089215987224928E-5</v>
      </c>
      <c r="NI27" s="8">
        <f t="shared" si="107"/>
        <v>1.0633515318880285E-4</v>
      </c>
      <c r="NJ27" s="8">
        <f t="shared" si="108"/>
        <v>4.7379858403956906E-5</v>
      </c>
      <c r="NK27" s="8">
        <f t="shared" si="109"/>
        <v>4.7970238956580234E-6</v>
      </c>
      <c r="NL27" s="8">
        <f t="shared" si="110"/>
        <v>1.094507118659576E-5</v>
      </c>
      <c r="NM27" s="24">
        <f t="shared" si="111"/>
        <v>2.5947951175677288E-4</v>
      </c>
      <c r="NN27" s="28">
        <f t="shared" si="112"/>
        <v>3.5323796108333846E-4</v>
      </c>
      <c r="NO27" s="31"/>
      <c r="NP27" s="32">
        <f t="shared" si="113"/>
        <v>7.3021997023887887E-4</v>
      </c>
      <c r="NQ27" s="33">
        <f t="shared" si="114"/>
        <v>1.4604399404777579E-4</v>
      </c>
      <c r="NR27" s="26">
        <f t="shared" si="115"/>
        <v>1.5071009965760219E-3</v>
      </c>
      <c r="NT27" s="8">
        <v>0.37719999999999998</v>
      </c>
      <c r="NU27" s="8">
        <f t="shared" si="116"/>
        <v>-8.4083624905243414E-4</v>
      </c>
      <c r="NV27" s="8">
        <f t="shared" si="117"/>
        <v>-9.130393986840274E-5</v>
      </c>
      <c r="NW27" s="8">
        <f t="shared" si="118"/>
        <v>-6.8690271618786444E-5</v>
      </c>
      <c r="NX27" s="8">
        <f t="shared" si="119"/>
        <v>-3.1726366139068709E-4</v>
      </c>
      <c r="NY27" s="8">
        <f t="shared" si="120"/>
        <v>-8.4083624905243414E-4</v>
      </c>
      <c r="NZ27" s="8">
        <f t="shared" si="121"/>
        <v>-3.7909211220989446E-4</v>
      </c>
      <c r="OA27" s="8">
        <f t="shared" si="122"/>
        <v>-1.3601637684801404E-4</v>
      </c>
      <c r="OB27" s="8">
        <f t="shared" si="123"/>
        <v>2.5693002476071572E-4</v>
      </c>
      <c r="OC27" s="8">
        <f t="shared" si="124"/>
        <v>-3.1889567457278308E-4</v>
      </c>
      <c r="OD27" s="8">
        <f t="shared" si="125"/>
        <v>8.7600991955520079E-6</v>
      </c>
      <c r="OE27" s="8">
        <f t="shared" si="126"/>
        <v>-2.9054111967245408E-5</v>
      </c>
      <c r="OF27" s="8">
        <f t="shared" si="127"/>
        <v>-1.7778384398411441E-4</v>
      </c>
      <c r="OG27" s="8">
        <f t="shared" si="128"/>
        <v>-5.1545462405453238E-5</v>
      </c>
      <c r="OH27" s="8">
        <f t="shared" si="129"/>
        <v>-3.4237142428946294E-4</v>
      </c>
      <c r="OI27" s="8">
        <f t="shared" si="130"/>
        <v>-1.8271620982212994E-4</v>
      </c>
      <c r="OJ27" s="8">
        <f t="shared" si="131"/>
        <v>-2.9525455751367959E-5</v>
      </c>
      <c r="OK27" s="8">
        <f t="shared" si="132"/>
        <v>-2.8692712159774202E-7</v>
      </c>
      <c r="OL27" s="8">
        <f t="shared" si="133"/>
        <v>-3.2128725963352029E-5</v>
      </c>
      <c r="OM27" s="8">
        <f t="shared" si="134"/>
        <v>-4.1670145117003618E-5</v>
      </c>
      <c r="ON27" s="8">
        <f t="shared" si="135"/>
        <v>-1.302822913991164E-5</v>
      </c>
      <c r="OO27" s="8">
        <f t="shared" si="136"/>
        <v>-7.0756412066496645E-5</v>
      </c>
      <c r="OP27" s="8">
        <f t="shared" si="137"/>
        <v>-2.8106545941985384E-5</v>
      </c>
      <c r="OQ27" s="8">
        <f t="shared" si="138"/>
        <v>-6.6109024603331674E-5</v>
      </c>
      <c r="OR27" s="8">
        <f t="shared" si="139"/>
        <v>-7.7290592671471918E-5</v>
      </c>
      <c r="OS27" s="24">
        <f t="shared" si="140"/>
        <v>-2.1149475996541778E-4</v>
      </c>
      <c r="OT27" s="28">
        <f t="shared" si="141"/>
        <v>-1.6324449125870044E-4</v>
      </c>
      <c r="OU27" s="31"/>
      <c r="OV27" s="32">
        <f t="shared" si="142"/>
        <v>2.451097650430759E-4</v>
      </c>
      <c r="OW27" s="33">
        <f t="shared" si="143"/>
        <v>4.9021953008615183E-5</v>
      </c>
      <c r="OX27" s="26">
        <f t="shared" si="144"/>
        <v>5.0588204407240429E-4</v>
      </c>
    </row>
    <row r="28" spans="1:414" x14ac:dyDescent="0.25">
      <c r="A28" s="8">
        <v>-1.35216E-3</v>
      </c>
      <c r="B28" s="8">
        <v>6.3204200000000002E-3</v>
      </c>
      <c r="C28" s="8">
        <v>3.67367E-3</v>
      </c>
      <c r="D28" s="8">
        <v>4.3201699999999998E-4</v>
      </c>
      <c r="E28" s="10">
        <v>1.0003199999999999E-5</v>
      </c>
      <c r="F28" s="8">
        <v>-1.308287E-3</v>
      </c>
      <c r="K28" s="8">
        <v>7.0195560000000004E-2</v>
      </c>
      <c r="L28" s="8">
        <v>5.2899799999999997E-3</v>
      </c>
      <c r="M28" s="8">
        <v>5.2826899999999996E-3</v>
      </c>
      <c r="N28" s="8">
        <v>6.9687078E-2</v>
      </c>
      <c r="O28" s="8">
        <v>3.7313E-4</v>
      </c>
      <c r="P28" s="10">
        <v>1.85498E-5</v>
      </c>
      <c r="S28" s="1"/>
      <c r="U28" s="8">
        <v>5.9208690000000001E-2</v>
      </c>
      <c r="V28" s="8">
        <v>2.2670199999999998E-3</v>
      </c>
      <c r="W28" s="8">
        <v>-7.61182E-3</v>
      </c>
      <c r="X28" s="8">
        <v>3.8595415000000001E-2</v>
      </c>
      <c r="Y28" s="8">
        <v>2.1038299999999999E-4</v>
      </c>
      <c r="Z28" s="10">
        <v>2.4103700000000001E-5</v>
      </c>
      <c r="AC28" s="1"/>
      <c r="AE28" s="8">
        <v>7.9315999999999998E-2</v>
      </c>
      <c r="AF28" s="8">
        <v>-1.3092899999999999E-2</v>
      </c>
      <c r="AG28" s="8">
        <v>7.4645299999999996E-3</v>
      </c>
      <c r="AH28" s="8">
        <v>2.7199996000000001E-2</v>
      </c>
      <c r="AI28" s="8">
        <v>-1.12451E-4</v>
      </c>
      <c r="AJ28" s="8">
        <v>-3.2281500000000001E-4</v>
      </c>
      <c r="AM28" s="1"/>
      <c r="AO28" s="8">
        <v>-1.35216E-3</v>
      </c>
      <c r="AP28" s="8">
        <v>6.3204200000000002E-3</v>
      </c>
      <c r="AQ28" s="8">
        <v>3.67367E-3</v>
      </c>
      <c r="AR28" s="8">
        <v>4.3201699999999998E-4</v>
      </c>
      <c r="AS28" s="10">
        <v>1.0003199999999999E-5</v>
      </c>
      <c r="AT28" s="8">
        <v>-1.308287E-3</v>
      </c>
      <c r="AY28" s="8">
        <v>6.3285739999999993E-2</v>
      </c>
      <c r="AZ28" s="8">
        <v>-2.5898890000000001E-2</v>
      </c>
      <c r="BA28" s="8">
        <v>-7.7757900000000003E-3</v>
      </c>
      <c r="BB28" s="8">
        <v>4.4812258000000001E-2</v>
      </c>
      <c r="BC28" s="8">
        <v>2.5858449999999998E-3</v>
      </c>
      <c r="BD28" s="8">
        <v>-6.3683299999999995E-4</v>
      </c>
      <c r="BG28" s="1"/>
      <c r="BI28" s="8">
        <v>3.5073029999999998E-2</v>
      </c>
      <c r="BJ28" s="8">
        <v>-1.0255719999999999E-2</v>
      </c>
      <c r="BK28" s="8">
        <v>-5.8300499999999998E-3</v>
      </c>
      <c r="BL28" s="8">
        <v>4.0109946E-2</v>
      </c>
      <c r="BM28" s="8">
        <v>1.7007E-4</v>
      </c>
      <c r="BN28" s="8">
        <v>-1.5533300000000001E-4</v>
      </c>
      <c r="BQ28" s="1"/>
      <c r="BS28" s="8">
        <v>0.13145119999999999</v>
      </c>
      <c r="BT28" s="8">
        <v>-3.7289429999999998E-2</v>
      </c>
      <c r="BU28" s="8">
        <v>-9.7942199999999993E-3</v>
      </c>
      <c r="BV28" s="8">
        <v>0.112092663</v>
      </c>
      <c r="BW28" s="8">
        <v>8.4339500000000004E-4</v>
      </c>
      <c r="BX28" s="8">
        <v>2.3039999999999999E-4</v>
      </c>
      <c r="CA28" s="1"/>
      <c r="CC28" s="8">
        <v>4.0814339999999998E-2</v>
      </c>
      <c r="CD28" s="8">
        <v>-1.060146E-2</v>
      </c>
      <c r="CE28" s="8">
        <v>-1.352451E-2</v>
      </c>
      <c r="CF28" s="8">
        <v>6.0046373E-2</v>
      </c>
      <c r="CG28" s="8">
        <v>3.3104199999999998E-4</v>
      </c>
      <c r="CH28" s="8">
        <v>-4.1660999999999998E-4</v>
      </c>
      <c r="CK28" s="1"/>
      <c r="CM28" s="8">
        <v>6.3304579999999999E-2</v>
      </c>
      <c r="CN28" s="8">
        <v>-1.801065E-2</v>
      </c>
      <c r="CO28" s="8">
        <v>-2.2271499999999998E-3</v>
      </c>
      <c r="CP28" s="8">
        <v>5.6779314999999997E-2</v>
      </c>
      <c r="CQ28" s="8">
        <v>1.34583E-4</v>
      </c>
      <c r="CR28" s="10">
        <v>-2.2600899999999999E-5</v>
      </c>
      <c r="CU28" s="1"/>
      <c r="CW28" s="8">
        <v>0.11833966</v>
      </c>
      <c r="CX28" s="8">
        <v>4.1696000000000002E-4</v>
      </c>
      <c r="CY28" s="8">
        <v>-3.8824599999999999E-3</v>
      </c>
      <c r="CZ28" s="8">
        <v>9.9837941999999999E-2</v>
      </c>
      <c r="DA28" s="10">
        <v>3.2955999999999998E-6</v>
      </c>
      <c r="DB28" s="10">
        <v>-7.0947500000000005E-5</v>
      </c>
      <c r="DF28" s="1"/>
      <c r="DG28" s="8">
        <v>4.6440200000000001E-2</v>
      </c>
      <c r="DH28" s="10">
        <v>4.1773000000000001E-5</v>
      </c>
      <c r="DI28" s="8">
        <v>-5.1519699999999996E-3</v>
      </c>
      <c r="DJ28" s="8">
        <v>4.9314282000000001E-2</v>
      </c>
      <c r="DK28" s="8">
        <v>1.32452E-4</v>
      </c>
      <c r="DL28" s="8">
        <v>-1.6563600000000001E-4</v>
      </c>
      <c r="DO28" s="1"/>
      <c r="DQ28" s="8">
        <v>4.4928700000000002E-2</v>
      </c>
      <c r="DR28" s="8">
        <v>4.8235200000000004E-3</v>
      </c>
      <c r="DS28" s="8">
        <v>-2.9437399999999998E-3</v>
      </c>
      <c r="DT28" s="8">
        <v>3.1516224000000002E-2</v>
      </c>
      <c r="DU28" s="10">
        <v>-3.72791E-5</v>
      </c>
      <c r="DV28" s="10">
        <v>-3.21336E-5</v>
      </c>
      <c r="DZ28" s="1"/>
      <c r="EA28" s="8">
        <v>6.8147550000000001E-2</v>
      </c>
      <c r="EB28" s="8">
        <v>-1.9282800000000001E-3</v>
      </c>
      <c r="EC28" s="8">
        <v>1.1525999999999999E-3</v>
      </c>
      <c r="ED28" s="8">
        <v>7.9866745000000003E-2</v>
      </c>
      <c r="EE28" s="8">
        <v>3.6042600000000001E-4</v>
      </c>
      <c r="EF28" s="8">
        <v>-3.4208300000000002E-4</v>
      </c>
      <c r="EG28" s="1"/>
      <c r="EK28" s="8">
        <v>5.2651799999999999E-2</v>
      </c>
      <c r="EL28" s="8">
        <v>-3.7907000000000001E-4</v>
      </c>
      <c r="EM28" s="8">
        <v>-7.01493E-3</v>
      </c>
      <c r="EN28" s="8">
        <v>4.5345123000000001E-2</v>
      </c>
      <c r="EO28" s="10">
        <v>9.1110899999999995E-5</v>
      </c>
      <c r="EP28" s="8">
        <v>-1.674E-4</v>
      </c>
      <c r="ES28" s="1"/>
      <c r="EU28" s="8">
        <v>0.14073148999999999</v>
      </c>
      <c r="EV28" s="8">
        <v>-4.2516699999999999E-3</v>
      </c>
      <c r="EW28" s="8">
        <v>2.5490000000000002E-4</v>
      </c>
      <c r="EX28" s="8">
        <v>0.19472067800000001</v>
      </c>
      <c r="EY28" s="8">
        <v>1.3414699999999999E-4</v>
      </c>
      <c r="EZ28" s="10">
        <v>-4.1984699999999998E-5</v>
      </c>
      <c r="FC28" s="1"/>
      <c r="FE28" s="8">
        <v>9.6383179999999999E-2</v>
      </c>
      <c r="FF28" s="8">
        <v>-1.7148389999999999E-2</v>
      </c>
      <c r="FG28" s="8">
        <v>-4.4506800000000003E-3</v>
      </c>
      <c r="FH28" s="8">
        <v>8.6650111000000002E-2</v>
      </c>
      <c r="FI28" s="8">
        <v>1.53518E-4</v>
      </c>
      <c r="FJ28" s="10">
        <v>1.6018199999999999E-5</v>
      </c>
      <c r="FM28" s="1"/>
      <c r="FO28" s="8">
        <v>6.6828869999999999E-2</v>
      </c>
      <c r="FP28" s="8">
        <v>-9.4130099999999994E-3</v>
      </c>
      <c r="FQ28" s="8">
        <v>1.2577899999999999E-3</v>
      </c>
      <c r="FR28" s="8">
        <v>6.5694901999999999E-2</v>
      </c>
      <c r="FS28" s="8">
        <v>1.8577099999999999E-4</v>
      </c>
      <c r="FT28" s="10">
        <v>-8.0867799999999998E-5</v>
      </c>
      <c r="FW28" s="1"/>
      <c r="FY28" s="8">
        <v>9.2133729999999997E-2</v>
      </c>
      <c r="FZ28" s="8">
        <v>-1.0583270000000001E-2</v>
      </c>
      <c r="GA28" s="8">
        <v>-1.26961E-3</v>
      </c>
      <c r="GB28" s="8">
        <v>0.11938739700000001</v>
      </c>
      <c r="GC28" s="10">
        <v>9.6333099999999994E-5</v>
      </c>
      <c r="GD28" s="10">
        <v>-4.8717999999999997E-5</v>
      </c>
      <c r="GG28" s="1"/>
      <c r="GI28" s="8">
        <v>5.0880700000000001E-2</v>
      </c>
      <c r="GJ28" s="8">
        <v>-1.026787E-2</v>
      </c>
      <c r="GK28" s="8">
        <v>-8.0400000000000003E-4</v>
      </c>
      <c r="GL28" s="8">
        <v>5.1256155999999997E-2</v>
      </c>
      <c r="GM28" s="10">
        <v>3.2091000000000002E-5</v>
      </c>
      <c r="GN28" s="10">
        <v>-2.7750500000000001E-5</v>
      </c>
      <c r="GQ28" s="1"/>
      <c r="GS28" s="8">
        <v>1.5995079999999998E-2</v>
      </c>
      <c r="GT28" s="8">
        <v>-2.5419E-4</v>
      </c>
      <c r="GU28" s="8">
        <v>-1.20853E-3</v>
      </c>
      <c r="GV28" s="8">
        <v>1.1884865E-2</v>
      </c>
      <c r="GW28" s="8">
        <v>1.15559E-4</v>
      </c>
      <c r="GX28" s="10">
        <v>-4.2886300000000003E-5</v>
      </c>
      <c r="HA28" s="1"/>
      <c r="HC28" s="8">
        <v>1.46963E-3</v>
      </c>
      <c r="HD28" s="8">
        <v>7.8959900000000003E-3</v>
      </c>
      <c r="HE28" s="8">
        <v>3.09874E-3</v>
      </c>
      <c r="HF28" s="8">
        <v>3.9306348999999997E-2</v>
      </c>
      <c r="HG28" s="10">
        <v>3.3852E-5</v>
      </c>
      <c r="HH28" s="10">
        <v>7.84783E-6</v>
      </c>
      <c r="HK28" s="1"/>
      <c r="HM28" s="8">
        <v>7.9699699999999998E-3</v>
      </c>
      <c r="HN28" s="8">
        <v>3.62846E-3</v>
      </c>
      <c r="HO28" s="8">
        <v>-1.2480200000000001E-3</v>
      </c>
      <c r="HP28" s="8">
        <v>8.2654226999999997E-2</v>
      </c>
      <c r="HQ28" s="10">
        <v>-5.5489299999999997E-5</v>
      </c>
      <c r="HR28" s="10">
        <v>2.28516E-5</v>
      </c>
      <c r="HU28" s="1"/>
      <c r="HW28" s="8">
        <v>-6.2094899999999998E-3</v>
      </c>
      <c r="HX28" s="8">
        <v>1.7262600000000001E-3</v>
      </c>
      <c r="HY28" s="8">
        <v>-1.19666E-3</v>
      </c>
      <c r="HZ28" s="8">
        <v>5.3052275000000003E-2</v>
      </c>
      <c r="IA28" s="10">
        <v>-7.4895299999999996E-6</v>
      </c>
      <c r="IB28" s="10">
        <v>1.14042E-5</v>
      </c>
      <c r="IE28" s="1"/>
      <c r="IG28" s="8">
        <v>1.1261810000000001E-2</v>
      </c>
      <c r="IH28" s="8">
        <v>-5.7052000000000003E-4</v>
      </c>
      <c r="II28" s="8">
        <v>1.7299800000000001E-3</v>
      </c>
      <c r="IJ28" s="8">
        <v>8.5298591000000007E-2</v>
      </c>
      <c r="IK28" s="8">
        <v>2.3297899999999999E-4</v>
      </c>
      <c r="IL28" s="10">
        <v>-9.0969600000000004E-5</v>
      </c>
      <c r="IN28" s="8" t="s">
        <v>180</v>
      </c>
      <c r="IO28" s="10" t="s">
        <v>46</v>
      </c>
      <c r="IP28" s="1"/>
      <c r="IQ28" s="8" t="s">
        <v>180</v>
      </c>
      <c r="IR28" s="8" t="s">
        <v>47</v>
      </c>
      <c r="IV28" s="8">
        <v>0.39360000000000001</v>
      </c>
      <c r="IW28" s="8">
        <f t="shared" si="0"/>
        <v>0.38294554629695043</v>
      </c>
      <c r="IX28" s="8">
        <f t="shared" si="1"/>
        <v>0.34589440252000209</v>
      </c>
      <c r="IY28" s="8">
        <f t="shared" si="2"/>
        <v>0.36881902846715492</v>
      </c>
      <c r="IZ28" s="8">
        <f t="shared" si="3"/>
        <v>0.39872797611702471</v>
      </c>
      <c r="JA28" s="8">
        <f t="shared" si="4"/>
        <v>0.38294554629695043</v>
      </c>
      <c r="JB28" s="8">
        <f t="shared" si="5"/>
        <v>1.7133884266494152E-2</v>
      </c>
      <c r="JC28" s="8">
        <f t="shared" si="6"/>
        <v>1.9871693537649015E-2</v>
      </c>
      <c r="JD28" s="8">
        <f t="shared" si="7"/>
        <v>1.5175768246622109E-2</v>
      </c>
      <c r="JE28" s="8">
        <f t="shared" si="8"/>
        <v>2.3897173349512583E-2</v>
      </c>
      <c r="JF28" s="8">
        <f t="shared" si="9"/>
        <v>-3.2840886903661611E-3</v>
      </c>
      <c r="JG28" s="8">
        <f t="shared" si="10"/>
        <v>0.29326128819732072</v>
      </c>
      <c r="JH28" s="8">
        <f t="shared" si="11"/>
        <v>0.23911729942628007</v>
      </c>
      <c r="JI28" s="8">
        <f t="shared" si="12"/>
        <v>0.269213053462591</v>
      </c>
      <c r="JJ28" s="8">
        <f t="shared" si="13"/>
        <v>0.19833886645176785</v>
      </c>
      <c r="JK28" s="8">
        <f t="shared" si="14"/>
        <v>0.2231147138625976</v>
      </c>
      <c r="JL28" s="8">
        <f t="shared" si="15"/>
        <v>0.26155268239150498</v>
      </c>
      <c r="JM28" s="8">
        <f t="shared" si="16"/>
        <v>0.26069092844321434</v>
      </c>
      <c r="JN28" s="8">
        <f t="shared" si="17"/>
        <v>0.25475770652460772</v>
      </c>
      <c r="JO28" s="8">
        <f t="shared" si="18"/>
        <v>0.26416097816059342</v>
      </c>
      <c r="JP28" s="8">
        <f t="shared" si="19"/>
        <v>0.2499290275097962</v>
      </c>
      <c r="JQ28" s="8">
        <f t="shared" si="20"/>
        <v>0.17675615105983375</v>
      </c>
      <c r="JR28" s="8">
        <f t="shared" si="21"/>
        <v>0.13313149819189091</v>
      </c>
      <c r="JS28" s="8">
        <f t="shared" si="22"/>
        <v>0.10305529279202885</v>
      </c>
      <c r="JT28" s="8">
        <f t="shared" si="23"/>
        <v>9.5561158374095068E-2</v>
      </c>
      <c r="JU28" s="24">
        <f t="shared" si="24"/>
        <v>0.10350048001982988</v>
      </c>
      <c r="JV28" s="28">
        <f t="shared" si="25"/>
        <v>0.20313072221103787</v>
      </c>
      <c r="JW28" s="31"/>
      <c r="JX28" s="32">
        <f t="shared" si="26"/>
        <v>0.12839048155159122</v>
      </c>
      <c r="JY28" s="33">
        <f t="shared" si="27"/>
        <v>2.5678096310318244E-2</v>
      </c>
      <c r="JZ28" s="26">
        <f t="shared" si="28"/>
        <v>0.26498511487432908</v>
      </c>
      <c r="KB28" s="8">
        <v>0.39360000000000001</v>
      </c>
      <c r="KC28" s="8">
        <f t="shared" si="29"/>
        <v>-5.6119652564229176E-4</v>
      </c>
      <c r="KD28" s="8">
        <f t="shared" si="30"/>
        <v>6.1992879619350329E-3</v>
      </c>
      <c r="KE28" s="8">
        <f t="shared" si="31"/>
        <v>1.6359373976891668E-3</v>
      </c>
      <c r="KF28" s="8">
        <f t="shared" si="32"/>
        <v>-1.4120462352618528E-2</v>
      </c>
      <c r="KG28" s="8">
        <f t="shared" si="33"/>
        <v>-5.6119652564229176E-4</v>
      </c>
      <c r="KH28" s="8">
        <f t="shared" si="34"/>
        <v>-5.1993243066825567E-2</v>
      </c>
      <c r="KI28" s="8">
        <f t="shared" si="35"/>
        <v>-4.3314799312766189E-2</v>
      </c>
      <c r="KJ28" s="8">
        <f t="shared" si="36"/>
        <v>-3.3047553715206103E-2</v>
      </c>
      <c r="KK28" s="8">
        <f t="shared" si="37"/>
        <v>-3.8451010123148062E-2</v>
      </c>
      <c r="KL28" s="8">
        <f t="shared" si="38"/>
        <v>-3.0684345931376221E-2</v>
      </c>
      <c r="KM28" s="8">
        <f t="shared" si="39"/>
        <v>-3.4087122269162444E-4</v>
      </c>
      <c r="KN28" s="8">
        <f t="shared" si="40"/>
        <v>-5.5686009299894873E-3</v>
      </c>
      <c r="KO28" s="8">
        <f t="shared" si="41"/>
        <v>2.5064551128181054E-3</v>
      </c>
      <c r="KP28" s="8">
        <f t="shared" si="42"/>
        <v>-5.3728571935044217E-3</v>
      </c>
      <c r="KQ28" s="8">
        <f t="shared" si="43"/>
        <v>-8.940932838339237E-3</v>
      </c>
      <c r="KR28" s="8">
        <f t="shared" si="44"/>
        <v>-6.8459852039064297E-3</v>
      </c>
      <c r="KS28" s="8">
        <f t="shared" si="45"/>
        <v>-2.1378315992226032E-2</v>
      </c>
      <c r="KT28" s="8">
        <f t="shared" si="46"/>
        <v>-1.5878149951626938E-2</v>
      </c>
      <c r="KU28" s="8">
        <f t="shared" si="47"/>
        <v>-1.3984140075426229E-2</v>
      </c>
      <c r="KV28" s="8">
        <f t="shared" si="48"/>
        <v>-1.5109364459813184E-2</v>
      </c>
      <c r="KW28" s="8">
        <f t="shared" si="49"/>
        <v>5.4680608074170076E-5</v>
      </c>
      <c r="KX28" s="8">
        <f t="shared" si="50"/>
        <v>7.1250437179565876E-3</v>
      </c>
      <c r="KY28" s="8">
        <f t="shared" si="51"/>
        <v>2.6291665093620734E-3</v>
      </c>
      <c r="KZ28" s="8">
        <f t="shared" si="52"/>
        <v>1.4074088364951051E-3</v>
      </c>
      <c r="LA28" s="24">
        <f t="shared" si="53"/>
        <v>-3.1517594463216487E-4</v>
      </c>
      <c r="LB28" s="28">
        <f t="shared" si="54"/>
        <v>-1.1396408848842032E-2</v>
      </c>
      <c r="LC28" s="31"/>
      <c r="LD28" s="32">
        <f t="shared" si="55"/>
        <v>1.6421064831556375E-2</v>
      </c>
      <c r="LE28" s="33">
        <f t="shared" si="56"/>
        <v>3.2842129663112748E-3</v>
      </c>
      <c r="LF28" s="26">
        <f t="shared" si="57"/>
        <v>3.3891435705849203E-2</v>
      </c>
      <c r="LH28" s="8">
        <v>0.39360000000000001</v>
      </c>
      <c r="LI28" s="8">
        <f t="shared" si="58"/>
        <v>2.5153316511513805E-2</v>
      </c>
      <c r="LJ28" s="8">
        <f t="shared" si="59"/>
        <v>3.8939146874409189E-3</v>
      </c>
      <c r="LK28" s="8">
        <f t="shared" si="60"/>
        <v>-1.0329306378528837E-2</v>
      </c>
      <c r="LL28" s="8">
        <f t="shared" si="61"/>
        <v>9.5774981461392208E-3</v>
      </c>
      <c r="LM28" s="8">
        <f t="shared" si="62"/>
        <v>2.5153316511513805E-2</v>
      </c>
      <c r="LN28" s="8">
        <f t="shared" si="63"/>
        <v>-7.5233490805198355E-4</v>
      </c>
      <c r="LO28" s="8">
        <f t="shared" si="64"/>
        <v>-1.9190868541381283E-3</v>
      </c>
      <c r="LP28" s="8">
        <f t="shared" si="65"/>
        <v>-1.0811403528683282E-2</v>
      </c>
      <c r="LQ28" s="8">
        <f t="shared" si="66"/>
        <v>-8.9425731171992213E-3</v>
      </c>
      <c r="LR28" s="8">
        <f t="shared" si="67"/>
        <v>-6.517985010984122E-4</v>
      </c>
      <c r="LS28" s="8">
        <f t="shared" si="68"/>
        <v>-3.6333634926636244E-3</v>
      </c>
      <c r="LT28" s="8">
        <f t="shared" si="69"/>
        <v>-7.5650309860815449E-3</v>
      </c>
      <c r="LU28" s="8">
        <f t="shared" si="70"/>
        <v>-3.3539298993160559E-3</v>
      </c>
      <c r="LV28" s="8">
        <f t="shared" si="71"/>
        <v>1.9895120432787913E-3</v>
      </c>
      <c r="LW28" s="8">
        <f t="shared" si="72"/>
        <v>-7.307370232226231E-3</v>
      </c>
      <c r="LX28" s="8">
        <f t="shared" si="73"/>
        <v>1.388225488167825E-3</v>
      </c>
      <c r="LY28" s="8">
        <f t="shared" si="74"/>
        <v>-4.5818509914657031E-3</v>
      </c>
      <c r="LZ28" s="8">
        <f t="shared" si="75"/>
        <v>3.3622384720188576E-3</v>
      </c>
      <c r="MA28" s="8">
        <f t="shared" si="76"/>
        <v>-1.1299118271276398E-3</v>
      </c>
      <c r="MB28" s="8">
        <f t="shared" si="77"/>
        <v>2.1603896707232933E-3</v>
      </c>
      <c r="MC28" s="8">
        <f t="shared" si="78"/>
        <v>-2.7615807189524024E-3</v>
      </c>
      <c r="MD28" s="8">
        <f t="shared" si="79"/>
        <v>1.9091495017420036E-3</v>
      </c>
      <c r="ME28" s="8">
        <f t="shared" si="80"/>
        <v>-2.7130847421896016E-3</v>
      </c>
      <c r="MF28" s="8">
        <f t="shared" si="81"/>
        <v>-2.8510849528387261E-3</v>
      </c>
      <c r="MG28" s="24">
        <f t="shared" si="82"/>
        <v>8.489961105719319E-4</v>
      </c>
      <c r="MH28" s="28">
        <f t="shared" si="83"/>
        <v>2.4531384050196234E-4</v>
      </c>
      <c r="MI28" s="31"/>
      <c r="MJ28" s="32">
        <f t="shared" si="84"/>
        <v>8.8639624883710254E-3</v>
      </c>
      <c r="MK28" s="33">
        <f t="shared" si="85"/>
        <v>1.772792497674205E-3</v>
      </c>
      <c r="ML28" s="26">
        <f t="shared" si="86"/>
        <v>1.8294332179748959E-2</v>
      </c>
      <c r="MN28" s="8">
        <v>0.39360000000000001</v>
      </c>
      <c r="MO28" s="8">
        <f t="shared" si="87"/>
        <v>1.3745552760999181E-4</v>
      </c>
      <c r="MP28" s="8">
        <f t="shared" si="88"/>
        <v>2.6736454606005017E-4</v>
      </c>
      <c r="MQ28" s="8">
        <f t="shared" si="89"/>
        <v>2.6863715606372169E-4</v>
      </c>
      <c r="MR28" s="8">
        <f t="shared" si="90"/>
        <v>-4.1431980071679415E-5</v>
      </c>
      <c r="MS28" s="8">
        <f t="shared" si="91"/>
        <v>1.3745552760999181E-4</v>
      </c>
      <c r="MT28" s="8">
        <f t="shared" si="92"/>
        <v>3.6871504995571631E-3</v>
      </c>
      <c r="MU28" s="8">
        <f t="shared" si="93"/>
        <v>3.2610777798189008E-4</v>
      </c>
      <c r="MV28" s="8">
        <f t="shared" si="94"/>
        <v>1.0108392827963013E-3</v>
      </c>
      <c r="MW28" s="8">
        <f t="shared" si="95"/>
        <v>5.2705032820804314E-4</v>
      </c>
      <c r="MX28" s="8">
        <f t="shared" si="96"/>
        <v>1.8434965495559713E-4</v>
      </c>
      <c r="MY28" s="8">
        <f t="shared" si="97"/>
        <v>3.5254444734346123E-5</v>
      </c>
      <c r="MZ28" s="8">
        <f t="shared" si="98"/>
        <v>2.3466214102544551E-4</v>
      </c>
      <c r="NA28" s="8">
        <f t="shared" si="99"/>
        <v>-4.97765002193683E-6</v>
      </c>
      <c r="NB28" s="8">
        <f t="shared" si="100"/>
        <v>4.6742426235252195E-4</v>
      </c>
      <c r="NC28" s="8">
        <f t="shared" si="101"/>
        <v>1.7897043109911965E-4</v>
      </c>
      <c r="ND28" s="8">
        <f t="shared" si="102"/>
        <v>2.0130532749724681E-4</v>
      </c>
      <c r="NE28" s="8">
        <f t="shared" si="103"/>
        <v>2.6558671162430435E-4</v>
      </c>
      <c r="NF28" s="8">
        <f t="shared" si="104"/>
        <v>3.1259951654637549E-4</v>
      </c>
      <c r="NG28" s="8">
        <f t="shared" si="105"/>
        <v>1.6603269576250429E-4</v>
      </c>
      <c r="NH28" s="8">
        <f t="shared" si="106"/>
        <v>6.6042623397866656E-5</v>
      </c>
      <c r="NI28" s="8">
        <f t="shared" si="107"/>
        <v>1.0372351008519711E-4</v>
      </c>
      <c r="NJ28" s="8">
        <f t="shared" si="108"/>
        <v>4.7285542120032275E-5</v>
      </c>
      <c r="NK28" s="8">
        <f t="shared" si="109"/>
        <v>2.1957122662707187E-6</v>
      </c>
      <c r="NL28" s="8">
        <f t="shared" si="110"/>
        <v>8.1716973505732693E-6</v>
      </c>
      <c r="NM28" s="24">
        <f t="shared" si="111"/>
        <v>2.5379131684769463E-4</v>
      </c>
      <c r="NN28" s="28">
        <f t="shared" si="112"/>
        <v>3.5372186413834528E-4</v>
      </c>
      <c r="NO28" s="31"/>
      <c r="NP28" s="32">
        <f t="shared" si="113"/>
        <v>7.2787351412879691E-4</v>
      </c>
      <c r="NQ28" s="33">
        <f t="shared" si="114"/>
        <v>1.4557470282575938E-4</v>
      </c>
      <c r="NR28" s="26">
        <f t="shared" si="115"/>
        <v>1.5022581458104239E-3</v>
      </c>
      <c r="NT28" s="8">
        <v>0.39360000000000001</v>
      </c>
      <c r="NU28" s="8">
        <f t="shared" si="116"/>
        <v>-8.2606720412286758E-4</v>
      </c>
      <c r="NV28" s="8">
        <f t="shared" si="117"/>
        <v>-9.3151338317805035E-5</v>
      </c>
      <c r="NW28" s="8">
        <f t="shared" si="118"/>
        <v>-6.1902700261653952E-5</v>
      </c>
      <c r="NX28" s="8">
        <f t="shared" si="119"/>
        <v>-3.1076842760685233E-4</v>
      </c>
      <c r="NY28" s="8">
        <f t="shared" si="120"/>
        <v>-8.2606720412286758E-4</v>
      </c>
      <c r="NZ28" s="8">
        <f t="shared" si="121"/>
        <v>-3.5283021063082343E-4</v>
      </c>
      <c r="OA28" s="8">
        <f t="shared" si="122"/>
        <v>-1.3066152739027383E-4</v>
      </c>
      <c r="OB28" s="8">
        <f t="shared" si="123"/>
        <v>2.6424437929530904E-4</v>
      </c>
      <c r="OC28" s="8">
        <f t="shared" si="124"/>
        <v>-3.0847697765608957E-4</v>
      </c>
      <c r="OD28" s="8">
        <f t="shared" si="125"/>
        <v>1.1142533383085176E-5</v>
      </c>
      <c r="OE28" s="8">
        <f t="shared" si="126"/>
        <v>-2.6822223612367252E-5</v>
      </c>
      <c r="OF28" s="8">
        <f t="shared" si="127"/>
        <v>-1.7601919697886532E-4</v>
      </c>
      <c r="OG28" s="8">
        <f t="shared" si="128"/>
        <v>-4.9099636106762626E-5</v>
      </c>
      <c r="OH28" s="8">
        <f t="shared" si="129"/>
        <v>-3.3666314335892956E-4</v>
      </c>
      <c r="OI28" s="8">
        <f t="shared" si="130"/>
        <v>-1.8052070833855753E-4</v>
      </c>
      <c r="OJ28" s="8">
        <f t="shared" si="131"/>
        <v>-2.8263191925109266E-5</v>
      </c>
      <c r="OK28" s="8">
        <f t="shared" si="132"/>
        <v>2.3306572901928612E-7</v>
      </c>
      <c r="OL28" s="8">
        <f t="shared" si="133"/>
        <v>-3.1998338183047051E-5</v>
      </c>
      <c r="OM28" s="8">
        <f t="shared" si="134"/>
        <v>-4.1502664438021703E-5</v>
      </c>
      <c r="ON28" s="8">
        <f t="shared" si="135"/>
        <v>-1.2730921681537612E-5</v>
      </c>
      <c r="OO28" s="8">
        <f t="shared" si="136"/>
        <v>-7.1413000000084556E-5</v>
      </c>
      <c r="OP28" s="8">
        <f t="shared" si="137"/>
        <v>-3.0244208109378279E-5</v>
      </c>
      <c r="OQ28" s="8">
        <f t="shared" si="138"/>
        <v>-7.0903908272019074E-5</v>
      </c>
      <c r="OR28" s="8">
        <f t="shared" si="139"/>
        <v>-8.1948562717445078E-5</v>
      </c>
      <c r="OS28" s="24">
        <f t="shared" si="140"/>
        <v>-2.157104469452542E-4</v>
      </c>
      <c r="OT28" s="28">
        <f t="shared" si="141"/>
        <v>-1.5952583049476797E-4</v>
      </c>
      <c r="OU28" s="31"/>
      <c r="OV28" s="32">
        <f t="shared" si="142"/>
        <v>2.4086262738584266E-4</v>
      </c>
      <c r="OW28" s="33">
        <f t="shared" si="143"/>
        <v>4.8172525477168532E-5</v>
      </c>
      <c r="OX28" s="26">
        <f t="shared" si="144"/>
        <v>4.971163766616406E-4</v>
      </c>
    </row>
    <row r="29" spans="1:414" x14ac:dyDescent="0.25">
      <c r="A29" s="8">
        <v>-2.2782599999999998E-3</v>
      </c>
      <c r="B29" s="8">
        <v>4.9316799999999999E-3</v>
      </c>
      <c r="C29" s="8">
        <v>3.5706900000000001E-3</v>
      </c>
      <c r="D29" s="8">
        <v>5.0989999999999998E-4</v>
      </c>
      <c r="E29" s="8">
        <v>-1.3917000000000001E-4</v>
      </c>
      <c r="F29" s="8">
        <v>-1.297231E-3</v>
      </c>
      <c r="I29" s="1"/>
      <c r="K29" s="8">
        <v>7.5608090000000003E-2</v>
      </c>
      <c r="L29" s="8">
        <v>5.4531900000000001E-3</v>
      </c>
      <c r="M29" s="8">
        <v>5.0616899999999998E-3</v>
      </c>
      <c r="N29" s="8">
        <v>7.2474099E-2</v>
      </c>
      <c r="O29" s="8">
        <v>3.7033500000000001E-4</v>
      </c>
      <c r="P29" s="10">
        <v>1.47673E-5</v>
      </c>
      <c r="S29" s="1"/>
      <c r="U29" s="8">
        <v>7.34292E-2</v>
      </c>
      <c r="V29" s="8">
        <v>2.0653400000000001E-3</v>
      </c>
      <c r="W29" s="8">
        <v>-7.8760600000000007E-3</v>
      </c>
      <c r="X29" s="8">
        <v>4.7359340999999999E-2</v>
      </c>
      <c r="Y29" s="8">
        <v>2.12905E-4</v>
      </c>
      <c r="Z29" s="10">
        <v>2.07903E-5</v>
      </c>
      <c r="AC29" s="1"/>
      <c r="AE29" s="8">
        <v>8.0930470000000004E-2</v>
      </c>
      <c r="AF29" s="8">
        <v>-1.317099E-2</v>
      </c>
      <c r="AG29" s="8">
        <v>7.4749700000000001E-3</v>
      </c>
      <c r="AH29" s="8">
        <v>3.2756364000000003E-2</v>
      </c>
      <c r="AI29" s="8">
        <v>-1.0619E-4</v>
      </c>
      <c r="AJ29" s="8">
        <v>-3.21961E-4</v>
      </c>
      <c r="AM29" s="1"/>
      <c r="AO29" s="8">
        <v>-2.2782599999999998E-3</v>
      </c>
      <c r="AP29" s="8">
        <v>4.9316799999999999E-3</v>
      </c>
      <c r="AQ29" s="8">
        <v>3.5706900000000001E-3</v>
      </c>
      <c r="AR29" s="8">
        <v>5.0989999999999998E-4</v>
      </c>
      <c r="AS29" s="8">
        <v>-1.3917000000000001E-4</v>
      </c>
      <c r="AT29" s="8">
        <v>-1.297231E-3</v>
      </c>
      <c r="AW29" s="1"/>
      <c r="AY29" s="8">
        <v>7.6026200000000002E-2</v>
      </c>
      <c r="AZ29" s="8">
        <v>-2.984674E-2</v>
      </c>
      <c r="BA29" s="8">
        <v>-7.7058400000000003E-3</v>
      </c>
      <c r="BB29" s="8">
        <v>5.0344373999999997E-2</v>
      </c>
      <c r="BC29" s="8">
        <v>2.6729779999999999E-3</v>
      </c>
      <c r="BD29" s="8">
        <v>-6.3504800000000004E-4</v>
      </c>
      <c r="BG29" s="1"/>
      <c r="BI29" s="8">
        <v>4.342965E-2</v>
      </c>
      <c r="BJ29" s="8">
        <v>-1.2272999999999999E-2</v>
      </c>
      <c r="BK29" s="8">
        <v>-7.2070299999999997E-3</v>
      </c>
      <c r="BL29" s="8">
        <v>4.4840255000000002E-2</v>
      </c>
      <c r="BM29" s="8">
        <v>1.7965099999999999E-4</v>
      </c>
      <c r="BN29" s="8">
        <v>-1.6186099999999999E-4</v>
      </c>
      <c r="BQ29" s="1"/>
      <c r="BS29" s="8">
        <v>0.12806481</v>
      </c>
      <c r="BT29" s="8">
        <v>-3.6888219999999999E-2</v>
      </c>
      <c r="BU29" s="8">
        <v>-9.6748600000000004E-3</v>
      </c>
      <c r="BV29" s="8">
        <v>0.120683525</v>
      </c>
      <c r="BW29" s="8">
        <v>8.6175100000000001E-4</v>
      </c>
      <c r="BX29" s="8">
        <v>2.25009E-4</v>
      </c>
      <c r="CA29" s="1"/>
      <c r="CC29" s="8">
        <v>5.4198990000000002E-2</v>
      </c>
      <c r="CD29" s="8">
        <v>-1.3949639999999999E-2</v>
      </c>
      <c r="CE29" s="8">
        <v>-1.357942E-2</v>
      </c>
      <c r="CF29" s="8">
        <v>6.5276200000000006E-2</v>
      </c>
      <c r="CG29" s="8">
        <v>3.4642400000000002E-4</v>
      </c>
      <c r="CH29" s="8">
        <v>-4.1682200000000001E-4</v>
      </c>
      <c r="CK29" s="1"/>
      <c r="CM29" s="8">
        <v>7.9462270000000002E-2</v>
      </c>
      <c r="CN29" s="8">
        <v>-2.2344360000000001E-2</v>
      </c>
      <c r="CO29" s="8">
        <v>-1.1051399999999999E-3</v>
      </c>
      <c r="CP29" s="8">
        <v>6.2569990000000006E-2</v>
      </c>
      <c r="CQ29" s="8">
        <v>1.38749E-4</v>
      </c>
      <c r="CR29" s="10">
        <v>-2.1510800000000001E-5</v>
      </c>
      <c r="CU29" s="1"/>
      <c r="CW29" s="8">
        <v>0.12181612</v>
      </c>
      <c r="CX29" s="8">
        <v>4.5521E-4</v>
      </c>
      <c r="CY29" s="8">
        <v>-3.8796600000000001E-3</v>
      </c>
      <c r="CZ29" s="8">
        <v>0.106264911</v>
      </c>
      <c r="DA29" s="10">
        <v>2.2391599999999998E-6</v>
      </c>
      <c r="DB29" s="10">
        <v>-7.0873300000000005E-5</v>
      </c>
      <c r="DF29" s="1"/>
      <c r="DG29" s="8">
        <v>5.3829200000000001E-2</v>
      </c>
      <c r="DH29" s="8">
        <v>-2.4421000000000002E-4</v>
      </c>
      <c r="DI29" s="8">
        <v>-5.3743699999999998E-3</v>
      </c>
      <c r="DJ29" s="8">
        <v>5.4313877000000003E-2</v>
      </c>
      <c r="DK29" s="8">
        <v>1.35022E-4</v>
      </c>
      <c r="DL29" s="8">
        <v>-1.6763300000000001E-4</v>
      </c>
      <c r="DO29" s="1"/>
      <c r="DQ29" s="8">
        <v>4.5884349999999997E-2</v>
      </c>
      <c r="DR29" s="8">
        <v>4.8540500000000004E-3</v>
      </c>
      <c r="DS29" s="8">
        <v>-3.0178900000000001E-3</v>
      </c>
      <c r="DT29" s="8">
        <v>3.3109544999999997E-2</v>
      </c>
      <c r="DU29" s="10">
        <v>-3.9407899999999999E-5</v>
      </c>
      <c r="DV29" s="10">
        <v>-3.7294199999999999E-5</v>
      </c>
      <c r="DZ29" s="1"/>
      <c r="EA29" s="8">
        <v>7.6399919999999996E-2</v>
      </c>
      <c r="EB29" s="8">
        <v>-2.0825599999999998E-3</v>
      </c>
      <c r="EC29" s="8">
        <v>1.0105800000000001E-3</v>
      </c>
      <c r="ED29" s="8">
        <v>8.7523254999999994E-2</v>
      </c>
      <c r="EE29" s="8">
        <v>3.6218999999999997E-4</v>
      </c>
      <c r="EF29" s="8">
        <v>-3.4370700000000001E-4</v>
      </c>
      <c r="EG29" s="1"/>
      <c r="EK29" s="8">
        <v>5.302668E-2</v>
      </c>
      <c r="EL29" s="8">
        <v>-3.8537000000000001E-4</v>
      </c>
      <c r="EM29" s="8">
        <v>-7.0346799999999998E-3</v>
      </c>
      <c r="EN29" s="8">
        <v>4.7869740000000001E-2</v>
      </c>
      <c r="EO29" s="10">
        <v>9.1936399999999996E-5</v>
      </c>
      <c r="EP29" s="8">
        <v>-1.6999699999999999E-4</v>
      </c>
      <c r="ES29" s="1"/>
      <c r="EU29" s="8">
        <v>0.14620346000000001</v>
      </c>
      <c r="EV29" s="8">
        <v>-4.3994400000000001E-3</v>
      </c>
      <c r="EW29" s="8">
        <v>2.4410999999999999E-4</v>
      </c>
      <c r="EX29" s="8">
        <v>0.20717296499999999</v>
      </c>
      <c r="EY29" s="8">
        <v>1.3599099999999999E-4</v>
      </c>
      <c r="EZ29" s="10">
        <v>-4.2107999999999997E-5</v>
      </c>
      <c r="FC29" s="1"/>
      <c r="FE29" s="8">
        <v>9.9482329999999994E-2</v>
      </c>
      <c r="FF29" s="8">
        <v>-1.7368729999999999E-2</v>
      </c>
      <c r="FG29" s="8">
        <v>-4.4055500000000003E-3</v>
      </c>
      <c r="FH29" s="8">
        <v>9.5526270999999996E-2</v>
      </c>
      <c r="FI29" s="8">
        <v>1.5988999999999999E-4</v>
      </c>
      <c r="FJ29" s="10">
        <v>1.73509E-5</v>
      </c>
      <c r="FM29" s="1"/>
      <c r="FO29" s="8">
        <v>7.4537010000000001E-2</v>
      </c>
      <c r="FP29" s="8">
        <v>-1.0089000000000001E-2</v>
      </c>
      <c r="FQ29" s="8">
        <v>1.53724E-3</v>
      </c>
      <c r="FR29" s="8">
        <v>7.4903278000000004E-2</v>
      </c>
      <c r="FS29" s="8">
        <v>1.92177E-4</v>
      </c>
      <c r="FT29" s="10">
        <v>-7.8193800000000003E-5</v>
      </c>
      <c r="FW29" s="1"/>
      <c r="FY29" s="8">
        <v>8.5460480000000005E-2</v>
      </c>
      <c r="FZ29" s="8">
        <v>-1.021264E-2</v>
      </c>
      <c r="GA29" s="8">
        <v>-1.5099E-3</v>
      </c>
      <c r="GB29" s="8">
        <v>0.12473308600000001</v>
      </c>
      <c r="GC29" s="10">
        <v>9.9467400000000002E-5</v>
      </c>
      <c r="GD29" s="10">
        <v>-4.6680900000000002E-5</v>
      </c>
      <c r="GG29" s="1"/>
      <c r="GI29" s="8">
        <v>5.1187410000000003E-2</v>
      </c>
      <c r="GJ29" s="8">
        <v>-1.029688E-2</v>
      </c>
      <c r="GK29" s="8">
        <v>-7.9117E-4</v>
      </c>
      <c r="GL29" s="8">
        <v>5.5357644999999997E-2</v>
      </c>
      <c r="GM29" s="10">
        <v>3.4221699999999998E-5</v>
      </c>
      <c r="GN29" s="10">
        <v>-2.68041E-5</v>
      </c>
      <c r="GQ29" s="1"/>
      <c r="GS29" s="8">
        <v>1.510862E-2</v>
      </c>
      <c r="GT29" s="8">
        <v>-2.1521999999999999E-4</v>
      </c>
      <c r="GU29" s="8">
        <v>-1.24985E-3</v>
      </c>
      <c r="GV29" s="8">
        <v>1.3988703E-2</v>
      </c>
      <c r="GW29" s="8">
        <v>1.18125E-4</v>
      </c>
      <c r="GX29" s="10">
        <v>-4.0166500000000002E-5</v>
      </c>
      <c r="HA29" s="1"/>
      <c r="HC29" s="8">
        <v>3.1986900000000001E-3</v>
      </c>
      <c r="HD29" s="8">
        <v>7.89809E-3</v>
      </c>
      <c r="HE29" s="8">
        <v>3.0886899999999998E-3</v>
      </c>
      <c r="HF29" s="8">
        <v>4.3163843E-2</v>
      </c>
      <c r="HG29" s="10">
        <v>3.3815300000000001E-5</v>
      </c>
      <c r="HH29" s="10">
        <v>7.6740499999999998E-6</v>
      </c>
      <c r="HK29" s="1"/>
      <c r="HM29" s="8">
        <v>1.069403E-2</v>
      </c>
      <c r="HN29" s="8">
        <v>3.5938599999999999E-3</v>
      </c>
      <c r="HO29" s="8">
        <v>-1.3162600000000001E-3</v>
      </c>
      <c r="HP29" s="8">
        <v>8.6749323000000003E-2</v>
      </c>
      <c r="HQ29" s="10">
        <v>-5.3784299999999999E-5</v>
      </c>
      <c r="HR29" s="10">
        <v>1.94786E-5</v>
      </c>
      <c r="HU29" s="1"/>
      <c r="HW29" s="8">
        <v>-2.4163000000000001E-3</v>
      </c>
      <c r="HX29" s="8">
        <v>1.64926E-3</v>
      </c>
      <c r="HY29" s="8">
        <v>-1.2238399999999999E-3</v>
      </c>
      <c r="HZ29" s="8">
        <v>5.7034435000000001E-2</v>
      </c>
      <c r="IA29" s="10">
        <v>-5.5647899999999998E-6</v>
      </c>
      <c r="IB29" s="10">
        <v>1.07283E-5</v>
      </c>
      <c r="IE29" s="1"/>
      <c r="IG29" s="8">
        <v>1.293944E-2</v>
      </c>
      <c r="IH29" s="8">
        <v>-5.8843000000000003E-4</v>
      </c>
      <c r="II29" s="8">
        <v>1.71776E-3</v>
      </c>
      <c r="IJ29" s="8">
        <v>8.9376492000000002E-2</v>
      </c>
      <c r="IK29" s="8">
        <v>2.3431400000000001E-4</v>
      </c>
      <c r="IL29" s="10">
        <v>-9.1878899999999999E-5</v>
      </c>
      <c r="IO29" s="1"/>
      <c r="IP29" s="1"/>
      <c r="IV29" s="8">
        <v>0.41</v>
      </c>
      <c r="IW29" s="8">
        <f t="shared" si="0"/>
        <v>0.39559558682095552</v>
      </c>
      <c r="IX29" s="8">
        <f t="shared" si="1"/>
        <v>0.35829343654636125</v>
      </c>
      <c r="IY29" s="8">
        <f t="shared" si="2"/>
        <v>0.38095073497489595</v>
      </c>
      <c r="IZ29" s="8">
        <f t="shared" si="3"/>
        <v>0.40887253034946969</v>
      </c>
      <c r="JA29" s="8">
        <f t="shared" si="4"/>
        <v>0.39559558682095552</v>
      </c>
      <c r="JB29" s="8">
        <f t="shared" si="5"/>
        <v>1.2204919021858444E-2</v>
      </c>
      <c r="JC29" s="8">
        <f t="shared" si="6"/>
        <v>1.3148885959893563E-2</v>
      </c>
      <c r="JD29" s="8">
        <f t="shared" si="7"/>
        <v>1.1670201739905814E-2</v>
      </c>
      <c r="JE29" s="8">
        <f t="shared" si="8"/>
        <v>1.8143343296201046E-2</v>
      </c>
      <c r="JF29" s="8">
        <f t="shared" si="9"/>
        <v>-8.3799131924136468E-3</v>
      </c>
      <c r="JG29" s="8">
        <f t="shared" si="10"/>
        <v>0.29554010144578291</v>
      </c>
      <c r="JH29" s="8">
        <f t="shared" si="11"/>
        <v>0.23825571950258301</v>
      </c>
      <c r="JI29" s="8">
        <f t="shared" si="12"/>
        <v>0.27085427113536498</v>
      </c>
      <c r="JJ29" s="8">
        <f t="shared" si="13"/>
        <v>0.19693405496372873</v>
      </c>
      <c r="JK29" s="8">
        <f t="shared" si="14"/>
        <v>0.22216036216862592</v>
      </c>
      <c r="JL29" s="8">
        <f t="shared" si="15"/>
        <v>0.27171467472450667</v>
      </c>
      <c r="JM29" s="8">
        <f t="shared" si="16"/>
        <v>0.27010848416609318</v>
      </c>
      <c r="JN29" s="8">
        <f t="shared" si="17"/>
        <v>0.26353013054442898</v>
      </c>
      <c r="JO29" s="8">
        <f t="shared" si="18"/>
        <v>0.27393652038927507</v>
      </c>
      <c r="JP29" s="8">
        <f t="shared" si="19"/>
        <v>0.25900275219121199</v>
      </c>
      <c r="JQ29" s="8">
        <f t="shared" si="20"/>
        <v>0.17773078495300318</v>
      </c>
      <c r="JR29" s="8">
        <f t="shared" si="21"/>
        <v>0.13412781963664672</v>
      </c>
      <c r="JS29" s="8">
        <f t="shared" si="22"/>
        <v>0.1041226200213325</v>
      </c>
      <c r="JT29" s="8">
        <f t="shared" si="23"/>
        <v>9.6988061572294615E-2</v>
      </c>
      <c r="JU29" s="24">
        <f t="shared" si="24"/>
        <v>0.1052630708654563</v>
      </c>
      <c r="JV29" s="28">
        <f t="shared" si="25"/>
        <v>0.20665458962473671</v>
      </c>
      <c r="JW29" s="31"/>
      <c r="JX29" s="32">
        <f t="shared" si="26"/>
        <v>0.13412476680848831</v>
      </c>
      <c r="JY29" s="33">
        <f t="shared" si="27"/>
        <v>2.6824953361697663E-2</v>
      </c>
      <c r="JZ29" s="26">
        <f t="shared" si="28"/>
        <v>0.27682010621603903</v>
      </c>
      <c r="KB29" s="8">
        <v>0.41</v>
      </c>
      <c r="KC29" s="8">
        <f t="shared" si="29"/>
        <v>-6.5178497872089326E-4</v>
      </c>
      <c r="KD29" s="8">
        <f t="shared" si="30"/>
        <v>6.1060466414043007E-3</v>
      </c>
      <c r="KE29" s="8">
        <f t="shared" si="31"/>
        <v>1.6821962318980012E-3</v>
      </c>
      <c r="KF29" s="8">
        <f t="shared" si="32"/>
        <v>-1.3932231438654904E-2</v>
      </c>
      <c r="KG29" s="8">
        <f t="shared" si="33"/>
        <v>-6.5178497872089326E-4</v>
      </c>
      <c r="KH29" s="8">
        <f t="shared" si="34"/>
        <v>-5.1096389048650742E-2</v>
      </c>
      <c r="KI29" s="8">
        <f t="shared" si="35"/>
        <v>-4.2805791165871535E-2</v>
      </c>
      <c r="KJ29" s="8">
        <f t="shared" si="36"/>
        <v>-3.2552162171258205E-2</v>
      </c>
      <c r="KK29" s="8">
        <f t="shared" si="37"/>
        <v>-3.8096340068356417E-2</v>
      </c>
      <c r="KL29" s="8">
        <f t="shared" si="38"/>
        <v>-3.0181574120749698E-2</v>
      </c>
      <c r="KM29" s="8">
        <f t="shared" si="39"/>
        <v>-4.5474224821069544E-4</v>
      </c>
      <c r="KN29" s="8">
        <f t="shared" si="40"/>
        <v>-5.4878166915092001E-3</v>
      </c>
      <c r="KO29" s="8">
        <f t="shared" si="41"/>
        <v>2.1984592150412993E-3</v>
      </c>
      <c r="KP29" s="8">
        <f t="shared" si="42"/>
        <v>-5.2530940438564053E-3</v>
      </c>
      <c r="KQ29" s="8">
        <f t="shared" si="43"/>
        <v>-8.8239157483498837E-3</v>
      </c>
      <c r="KR29" s="8">
        <f t="shared" si="44"/>
        <v>-6.990459265443197E-3</v>
      </c>
      <c r="KS29" s="8">
        <f t="shared" si="45"/>
        <v>-2.1425677886832507E-2</v>
      </c>
      <c r="KT29" s="8">
        <f t="shared" si="46"/>
        <v>-1.5992842537357013E-2</v>
      </c>
      <c r="KU29" s="8">
        <f t="shared" si="47"/>
        <v>-1.4061150535145594E-2</v>
      </c>
      <c r="KV29" s="8">
        <f t="shared" si="48"/>
        <v>-1.502918799845571E-2</v>
      </c>
      <c r="KW29" s="8">
        <f t="shared" si="49"/>
        <v>9.7567232379099127E-5</v>
      </c>
      <c r="KX29" s="8">
        <f t="shared" si="50"/>
        <v>7.1351313360920009E-3</v>
      </c>
      <c r="KY29" s="8">
        <f t="shared" si="51"/>
        <v>2.6396840263397023E-3</v>
      </c>
      <c r="KZ29" s="8">
        <f t="shared" si="52"/>
        <v>1.4613501770273994E-3</v>
      </c>
      <c r="LA29" s="24">
        <f t="shared" si="53"/>
        <v>-2.6728768908270019E-4</v>
      </c>
      <c r="LB29" s="28">
        <f t="shared" si="54"/>
        <v>-1.1297351910201774E-2</v>
      </c>
      <c r="LC29" s="31"/>
      <c r="LD29" s="32">
        <f t="shared" si="55"/>
        <v>1.619849743915544E-2</v>
      </c>
      <c r="LE29" s="33">
        <f t="shared" si="56"/>
        <v>3.239699487831088E-3</v>
      </c>
      <c r="LF29" s="26">
        <f t="shared" si="57"/>
        <v>3.3432078864672914E-2</v>
      </c>
      <c r="LH29" s="8">
        <v>0.41</v>
      </c>
      <c r="LI29" s="8">
        <f t="shared" si="58"/>
        <v>2.5280091668276196E-2</v>
      </c>
      <c r="LJ29" s="8">
        <f t="shared" si="59"/>
        <v>4.1176045413644016E-3</v>
      </c>
      <c r="LK29" s="8">
        <f t="shared" si="60"/>
        <v>-1.0208625720391702E-2</v>
      </c>
      <c r="LL29" s="8">
        <f t="shared" si="61"/>
        <v>9.7956295684584992E-3</v>
      </c>
      <c r="LM29" s="8">
        <f t="shared" si="62"/>
        <v>2.5280091668276196E-2</v>
      </c>
      <c r="LN29" s="8">
        <f t="shared" si="63"/>
        <v>-7.9052818267529913E-4</v>
      </c>
      <c r="LO29" s="8">
        <f t="shared" si="64"/>
        <v>-2.0334118417228947E-3</v>
      </c>
      <c r="LP29" s="8">
        <f t="shared" si="65"/>
        <v>-1.0806872896514799E-2</v>
      </c>
      <c r="LQ29" s="8">
        <f t="shared" si="66"/>
        <v>-9.1039811173145996E-3</v>
      </c>
      <c r="LR29" s="8">
        <f t="shared" si="67"/>
        <v>-8.046905348416027E-4</v>
      </c>
      <c r="LS29" s="8">
        <f t="shared" si="68"/>
        <v>-3.5298921459268003E-3</v>
      </c>
      <c r="LT29" s="8">
        <f t="shared" si="69"/>
        <v>-7.5227022747145923E-3</v>
      </c>
      <c r="LU29" s="8">
        <f t="shared" si="70"/>
        <v>-3.1930295432323983E-3</v>
      </c>
      <c r="LV29" s="8">
        <f t="shared" si="71"/>
        <v>1.9537898400203966E-3</v>
      </c>
      <c r="LW29" s="8">
        <f t="shared" si="72"/>
        <v>-7.2998381669907705E-3</v>
      </c>
      <c r="LX29" s="8">
        <f t="shared" si="73"/>
        <v>1.4763704956649005E-3</v>
      </c>
      <c r="LY29" s="8">
        <f t="shared" si="74"/>
        <v>-4.5018494230625013E-3</v>
      </c>
      <c r="LZ29" s="8">
        <f t="shared" si="75"/>
        <v>3.4436677462230006E-3</v>
      </c>
      <c r="MA29" s="8">
        <f t="shared" si="76"/>
        <v>-1.107418998794199E-3</v>
      </c>
      <c r="MB29" s="8">
        <f t="shared" si="77"/>
        <v>2.221989637589101E-3</v>
      </c>
      <c r="MC29" s="8">
        <f t="shared" si="78"/>
        <v>-2.7804993331033007E-3</v>
      </c>
      <c r="MD29" s="8">
        <f t="shared" si="79"/>
        <v>1.9113817136422991E-3</v>
      </c>
      <c r="ME29" s="8">
        <f t="shared" si="80"/>
        <v>-2.7186650480085007E-3</v>
      </c>
      <c r="MF29" s="8">
        <f t="shared" si="81"/>
        <v>-2.870235506435702E-3</v>
      </c>
      <c r="MG29" s="24">
        <f t="shared" si="82"/>
        <v>8.2575377438650092E-4</v>
      </c>
      <c r="MH29" s="28">
        <f t="shared" si="83"/>
        <v>2.813651968068731E-4</v>
      </c>
      <c r="MI29" s="31"/>
      <c r="MJ29" s="32">
        <f t="shared" si="84"/>
        <v>8.9043676782262372E-3</v>
      </c>
      <c r="MK29" s="33">
        <f t="shared" si="85"/>
        <v>1.7808735356452474E-3</v>
      </c>
      <c r="ML29" s="26">
        <f t="shared" si="86"/>
        <v>1.8377724451091128E-2</v>
      </c>
      <c r="MN29" s="8">
        <v>0.41</v>
      </c>
      <c r="MO29" s="8">
        <f t="shared" si="87"/>
        <v>1.4036848001160022E-4</v>
      </c>
      <c r="MP29" s="8">
        <f t="shared" si="88"/>
        <v>2.6245413464649981E-4</v>
      </c>
      <c r="MQ29" s="8">
        <f t="shared" si="89"/>
        <v>2.7146955595369995E-4</v>
      </c>
      <c r="MR29" s="8">
        <f t="shared" si="90"/>
        <v>-4.3907816431500163E-5</v>
      </c>
      <c r="MS29" s="8">
        <f t="shared" si="91"/>
        <v>1.4036848001160022E-4</v>
      </c>
      <c r="MT29" s="8">
        <f t="shared" si="92"/>
        <v>3.6793195891173958E-3</v>
      </c>
      <c r="MU29" s="8">
        <f t="shared" si="93"/>
        <v>3.2228383994259993E-4</v>
      </c>
      <c r="MV29" s="8">
        <f t="shared" si="94"/>
        <v>1.009759216745E-3</v>
      </c>
      <c r="MW29" s="8">
        <f t="shared" si="95"/>
        <v>5.2341608903699953E-4</v>
      </c>
      <c r="MX29" s="8">
        <f t="shared" si="96"/>
        <v>1.8426540758359993E-4</v>
      </c>
      <c r="MY29" s="8">
        <f t="shared" si="97"/>
        <v>4.007505456709986E-5</v>
      </c>
      <c r="MZ29" s="8">
        <f t="shared" si="98"/>
        <v>2.4353001898439993E-4</v>
      </c>
      <c r="NA29" s="8">
        <f t="shared" si="99"/>
        <v>2.5965102368998538E-6</v>
      </c>
      <c r="NB29" s="8">
        <f t="shared" si="100"/>
        <v>4.7489256586210005E-4</v>
      </c>
      <c r="NC29" s="8">
        <f t="shared" si="101"/>
        <v>1.8385083776260001E-4</v>
      </c>
      <c r="ND29" s="8">
        <f t="shared" si="102"/>
        <v>2.0548044192770002E-4</v>
      </c>
      <c r="NE29" s="8">
        <f t="shared" si="103"/>
        <v>2.678907030149E-4</v>
      </c>
      <c r="NF29" s="8">
        <f t="shared" si="104"/>
        <v>3.1645767247130018E-4</v>
      </c>
      <c r="NG29" s="8">
        <f t="shared" si="105"/>
        <v>1.6871264831180003E-4</v>
      </c>
      <c r="NH29" s="8">
        <f t="shared" si="106"/>
        <v>6.5985552301799956E-5</v>
      </c>
      <c r="NI29" s="8">
        <f t="shared" si="107"/>
        <v>1.0114650758359993E-4</v>
      </c>
      <c r="NJ29" s="8">
        <f t="shared" si="108"/>
        <v>4.7107588314599993E-5</v>
      </c>
      <c r="NK29" s="8">
        <f t="shared" si="109"/>
        <v>-6.2245704899998721E-7</v>
      </c>
      <c r="NL29" s="8">
        <f t="shared" si="110"/>
        <v>5.3275443718001721E-6</v>
      </c>
      <c r="NM29" s="24">
        <f t="shared" si="111"/>
        <v>2.4782355373590022E-4</v>
      </c>
      <c r="NN29" s="28">
        <f t="shared" si="112"/>
        <v>3.5440206876059989E-4</v>
      </c>
      <c r="NO29" s="31"/>
      <c r="NP29" s="32">
        <f t="shared" si="113"/>
        <v>7.2611331066436123E-4</v>
      </c>
      <c r="NQ29" s="33">
        <f t="shared" si="114"/>
        <v>1.4522266213287224E-4</v>
      </c>
      <c r="NR29" s="26">
        <f t="shared" si="115"/>
        <v>1.4986252618801751E-3</v>
      </c>
      <c r="NT29" s="8">
        <v>0.41</v>
      </c>
      <c r="NU29" s="8">
        <f t="shared" si="116"/>
        <v>-8.110918484061999E-4</v>
      </c>
      <c r="NV29" s="8">
        <f t="shared" si="117"/>
        <v>-9.4640098437000117E-5</v>
      </c>
      <c r="NW29" s="8">
        <f t="shared" si="118"/>
        <v>-5.4089087328600206E-5</v>
      </c>
      <c r="NX29" s="8">
        <f t="shared" si="119"/>
        <v>-3.0403148366590005E-4</v>
      </c>
      <c r="NY29" s="8">
        <f t="shared" si="120"/>
        <v>-8.110918484061999E-4</v>
      </c>
      <c r="NZ29" s="8">
        <f t="shared" si="121"/>
        <v>-3.2573424625940002E-4</v>
      </c>
      <c r="OA29" s="8">
        <f t="shared" si="122"/>
        <v>-1.250468955782E-4</v>
      </c>
      <c r="OB29" s="8">
        <f t="shared" si="123"/>
        <v>2.7266281845630014E-4</v>
      </c>
      <c r="OC29" s="8">
        <f t="shared" si="124"/>
        <v>-2.9773704719950023E-4</v>
      </c>
      <c r="OD29" s="8">
        <f t="shared" si="125"/>
        <v>1.3598187231799974E-5</v>
      </c>
      <c r="OE29" s="8">
        <f t="shared" si="126"/>
        <v>-2.5145636750299803E-5</v>
      </c>
      <c r="OF29" s="8">
        <f t="shared" si="127"/>
        <v>-1.7445756411109989E-4</v>
      </c>
      <c r="OG29" s="8">
        <f t="shared" si="128"/>
        <v>-4.6808177713100003E-5</v>
      </c>
      <c r="OH29" s="8">
        <f t="shared" si="129"/>
        <v>-3.3098888390879988E-4</v>
      </c>
      <c r="OI29" s="8">
        <f t="shared" si="130"/>
        <v>-1.7877291945959942E-4</v>
      </c>
      <c r="OJ29" s="8">
        <f t="shared" si="131"/>
        <v>-2.6867084486399998E-5</v>
      </c>
      <c r="OK29" s="8">
        <f t="shared" si="132"/>
        <v>1.0091595135999403E-6</v>
      </c>
      <c r="OL29" s="8">
        <f t="shared" si="133"/>
        <v>-3.1563219065099864E-5</v>
      </c>
      <c r="OM29" s="8">
        <f t="shared" si="134"/>
        <v>-4.1213535112300025E-5</v>
      </c>
      <c r="ON29" s="8">
        <f t="shared" si="135"/>
        <v>-1.2359502738200016E-5</v>
      </c>
      <c r="OO29" s="8">
        <f t="shared" si="136"/>
        <v>-7.1789483234600013E-5</v>
      </c>
      <c r="OP29" s="8">
        <f t="shared" si="137"/>
        <v>-3.230387834410002E-5</v>
      </c>
      <c r="OQ29" s="8">
        <f t="shared" si="138"/>
        <v>-7.5251785790499999E-5</v>
      </c>
      <c r="OR29" s="8">
        <f t="shared" si="139"/>
        <v>-8.6270875942799982E-5</v>
      </c>
      <c r="OS29" s="24">
        <f t="shared" si="140"/>
        <v>-2.1940588554149996E-4</v>
      </c>
      <c r="OT29" s="28">
        <f t="shared" si="141"/>
        <v>-1.5557563289110798E-4</v>
      </c>
      <c r="OU29" s="31"/>
      <c r="OV29" s="32">
        <f t="shared" si="142"/>
        <v>2.3678964976467192E-4</v>
      </c>
      <c r="OW29" s="33">
        <f t="shared" si="143"/>
        <v>4.7357929952934382E-5</v>
      </c>
      <c r="OX29" s="26">
        <f t="shared" si="144"/>
        <v>4.8871015814930632E-4</v>
      </c>
    </row>
    <row r="30" spans="1:414" x14ac:dyDescent="0.25">
      <c r="A30" s="8">
        <v>-5.0629000000000004E-3</v>
      </c>
      <c r="B30" s="8">
        <v>4.6445499999999999E-3</v>
      </c>
      <c r="C30" s="8">
        <v>1.7379699999999999E-3</v>
      </c>
      <c r="D30" s="8">
        <v>5.80523E-4</v>
      </c>
      <c r="E30" s="8">
        <v>-1.5395200000000001E-4</v>
      </c>
      <c r="F30" s="8">
        <v>-1.20286E-3</v>
      </c>
      <c r="I30" s="1"/>
      <c r="K30" s="8">
        <v>7.5418470000000001E-2</v>
      </c>
      <c r="L30" s="8">
        <v>5.4556700000000001E-3</v>
      </c>
      <c r="M30" s="8">
        <v>5.0611099999999997E-3</v>
      </c>
      <c r="N30" s="8">
        <v>7.5379453999999999E-2</v>
      </c>
      <c r="O30" s="8">
        <v>3.7154499999999998E-4</v>
      </c>
      <c r="P30" s="10">
        <v>1.50523E-5</v>
      </c>
      <c r="S30" s="1"/>
      <c r="U30" s="8">
        <v>8.9642739999999999E-2</v>
      </c>
      <c r="V30" s="8">
        <v>1.9724600000000001E-3</v>
      </c>
      <c r="W30" s="8">
        <v>-8.0679800000000006E-3</v>
      </c>
      <c r="X30" s="8">
        <v>5.7118954999999999E-2</v>
      </c>
      <c r="Y30" s="8">
        <v>2.1392000000000001E-4</v>
      </c>
      <c r="Z30" s="10">
        <v>1.8677100000000001E-5</v>
      </c>
      <c r="AC30" s="1"/>
      <c r="AE30" s="8">
        <v>9.0667330000000004E-2</v>
      </c>
      <c r="AF30" s="8">
        <v>-1.351661E-2</v>
      </c>
      <c r="AG30" s="8">
        <v>7.4107900000000004E-3</v>
      </c>
      <c r="AH30" s="8">
        <v>3.8820293999999998E-2</v>
      </c>
      <c r="AI30" s="8">
        <v>-1.01598E-4</v>
      </c>
      <c r="AJ30" s="8">
        <v>-3.22801E-4</v>
      </c>
      <c r="AM30" s="1"/>
      <c r="AO30" s="8">
        <v>-5.0629000000000004E-3</v>
      </c>
      <c r="AP30" s="8">
        <v>4.6445499999999999E-3</v>
      </c>
      <c r="AQ30" s="8">
        <v>1.7379699999999999E-3</v>
      </c>
      <c r="AR30" s="8">
        <v>5.80523E-4</v>
      </c>
      <c r="AS30" s="8">
        <v>-1.5395200000000001E-4</v>
      </c>
      <c r="AT30" s="8">
        <v>-1.20286E-3</v>
      </c>
      <c r="AW30" s="1"/>
      <c r="AY30" s="8">
        <v>9.912166E-2</v>
      </c>
      <c r="AZ30" s="8">
        <v>-3.7304150000000001E-2</v>
      </c>
      <c r="BA30" s="8">
        <v>-5.65958E-3</v>
      </c>
      <c r="BB30" s="8">
        <v>5.5702001000000001E-2</v>
      </c>
      <c r="BC30" s="8">
        <v>2.7632659999999999E-3</v>
      </c>
      <c r="BD30" s="8">
        <v>-6.1004600000000005E-4</v>
      </c>
      <c r="BG30" s="1"/>
      <c r="BI30" s="8">
        <v>5.0414779999999999E-2</v>
      </c>
      <c r="BJ30" s="8">
        <v>-1.4007449999999999E-2</v>
      </c>
      <c r="BK30" s="8">
        <v>-8.0549100000000002E-3</v>
      </c>
      <c r="BL30" s="8">
        <v>4.8676112000000001E-2</v>
      </c>
      <c r="BM30" s="8">
        <v>1.8955400000000001E-4</v>
      </c>
      <c r="BN30" s="8">
        <v>-1.6668799999999999E-4</v>
      </c>
      <c r="BQ30" s="1"/>
      <c r="BS30" s="8">
        <v>0.11939597</v>
      </c>
      <c r="BT30" s="8">
        <v>-3.6339120000000003E-2</v>
      </c>
      <c r="BU30" s="8">
        <v>-9.4170599999999997E-3</v>
      </c>
      <c r="BV30" s="8">
        <v>0.131586025</v>
      </c>
      <c r="BW30" s="8">
        <v>8.7158999999999999E-4</v>
      </c>
      <c r="BX30" s="8">
        <v>2.2042900000000001E-4</v>
      </c>
      <c r="CA30" s="1"/>
      <c r="CC30" s="8">
        <v>7.2297459999999994E-2</v>
      </c>
      <c r="CD30" s="8">
        <v>-1.8450810000000002E-2</v>
      </c>
      <c r="CE30" s="8">
        <v>-1.264359E-2</v>
      </c>
      <c r="CF30" s="8">
        <v>7.1432177999999999E-2</v>
      </c>
      <c r="CG30" s="8">
        <v>3.6171400000000001E-4</v>
      </c>
      <c r="CH30" s="8">
        <v>-4.1359799999999999E-4</v>
      </c>
      <c r="CK30" s="1"/>
      <c r="CM30" s="8">
        <v>9.5367270000000004E-2</v>
      </c>
      <c r="CN30" s="8">
        <v>-2.6545639999999999E-2</v>
      </c>
      <c r="CO30" s="8">
        <v>2.0681000000000001E-4</v>
      </c>
      <c r="CP30" s="8">
        <v>6.8665595999999995E-2</v>
      </c>
      <c r="CQ30" s="8">
        <v>1.4285200000000001E-4</v>
      </c>
      <c r="CR30" s="10">
        <v>-2.0217800000000001E-5</v>
      </c>
      <c r="CU30" s="1"/>
      <c r="CW30" s="8">
        <v>0.12670321000000001</v>
      </c>
      <c r="CX30" s="8">
        <v>5.4668000000000002E-4</v>
      </c>
      <c r="CY30" s="8">
        <v>-3.8259800000000001E-3</v>
      </c>
      <c r="CZ30" s="8">
        <v>0.111556872</v>
      </c>
      <c r="DA30" s="10">
        <v>4.4470899999999999E-7</v>
      </c>
      <c r="DB30" s="10">
        <v>-6.9823199999999999E-5</v>
      </c>
      <c r="DD30" s="1"/>
      <c r="DE30" s="1"/>
      <c r="DF30" s="1"/>
      <c r="DG30" s="8">
        <v>6.5085939999999995E-2</v>
      </c>
      <c r="DH30" s="8">
        <v>-6.8048000000000002E-4</v>
      </c>
      <c r="DI30" s="8">
        <v>-5.6916700000000002E-3</v>
      </c>
      <c r="DJ30" s="8">
        <v>6.0515459000000001E-2</v>
      </c>
      <c r="DK30" s="8">
        <v>1.3759500000000001E-4</v>
      </c>
      <c r="DL30" s="8">
        <v>-1.695E-4</v>
      </c>
      <c r="DO30" s="1"/>
      <c r="DQ30" s="8">
        <v>4.5554409999999997E-2</v>
      </c>
      <c r="DR30" s="8">
        <v>4.8478699999999998E-3</v>
      </c>
      <c r="DS30" s="8">
        <v>-3.01563E-3</v>
      </c>
      <c r="DT30" s="8">
        <v>3.4949958000000003E-2</v>
      </c>
      <c r="DU30" s="10">
        <v>-4.0657300000000001E-5</v>
      </c>
      <c r="DV30" s="10">
        <v>-3.7750999999999998E-5</v>
      </c>
      <c r="DZ30" s="1"/>
      <c r="EA30" s="8">
        <v>7.9006309999999996E-2</v>
      </c>
      <c r="EB30" s="8">
        <v>-2.1090900000000001E-3</v>
      </c>
      <c r="EC30" s="8">
        <v>9.5217000000000001E-4</v>
      </c>
      <c r="ED30" s="8">
        <v>9.4428395999999998E-2</v>
      </c>
      <c r="EE30" s="8">
        <v>3.6314700000000002E-4</v>
      </c>
      <c r="EF30" s="8">
        <v>-3.4582699999999999E-4</v>
      </c>
      <c r="EG30" s="1"/>
      <c r="EK30" s="8">
        <v>5.3975370000000002E-2</v>
      </c>
      <c r="EL30" s="8">
        <v>-4.1990000000000001E-4</v>
      </c>
      <c r="EM30" s="8">
        <v>-7.09744E-3</v>
      </c>
      <c r="EN30" s="8">
        <v>5.0536335000000002E-2</v>
      </c>
      <c r="EO30" s="10">
        <v>9.3724699999999994E-5</v>
      </c>
      <c r="EP30" s="8">
        <v>-1.73253E-4</v>
      </c>
      <c r="ES30" s="1"/>
      <c r="EU30" s="8">
        <v>0.15178491</v>
      </c>
      <c r="EV30" s="8">
        <v>-4.5881200000000002E-3</v>
      </c>
      <c r="EW30" s="8">
        <v>2.9546999999999999E-4</v>
      </c>
      <c r="EX30" s="8">
        <v>0.21743916399999999</v>
      </c>
      <c r="EY30" s="8">
        <v>1.3830299999999999E-4</v>
      </c>
      <c r="EZ30" s="10">
        <v>-4.1467400000000002E-5</v>
      </c>
      <c r="FC30" s="1"/>
      <c r="FE30" s="8">
        <v>0.10546104000000001</v>
      </c>
      <c r="FF30" s="8">
        <v>-1.7785570000000001E-2</v>
      </c>
      <c r="FG30" s="8">
        <v>-4.3092699999999996E-3</v>
      </c>
      <c r="FH30" s="8">
        <v>0.103575772</v>
      </c>
      <c r="FI30" s="8">
        <v>1.6614000000000001E-4</v>
      </c>
      <c r="FJ30" s="10">
        <v>1.88186E-5</v>
      </c>
      <c r="FM30" s="1"/>
      <c r="FO30" s="8">
        <v>8.2298300000000005E-2</v>
      </c>
      <c r="FP30" s="8">
        <v>-1.0695100000000001E-2</v>
      </c>
      <c r="FQ30" s="8">
        <v>1.7738400000000001E-3</v>
      </c>
      <c r="FR30" s="8">
        <v>8.4598042999999998E-2</v>
      </c>
      <c r="FS30" s="8">
        <v>1.97887E-4</v>
      </c>
      <c r="FT30" s="10">
        <v>-7.5940700000000003E-5</v>
      </c>
      <c r="FW30" s="1"/>
      <c r="FY30" s="8">
        <v>8.234495E-2</v>
      </c>
      <c r="FZ30" s="8">
        <v>-1.008937E-2</v>
      </c>
      <c r="GA30" s="8">
        <v>-1.57865E-3</v>
      </c>
      <c r="GB30" s="8">
        <v>0.131358643</v>
      </c>
      <c r="GC30" s="8">
        <v>1.01703E-4</v>
      </c>
      <c r="GD30" s="10">
        <v>-4.5428800000000001E-5</v>
      </c>
      <c r="GG30" s="1"/>
      <c r="GI30" s="8">
        <v>5.3332459999999998E-2</v>
      </c>
      <c r="GJ30" s="8">
        <v>-1.052962E-2</v>
      </c>
      <c r="GK30" s="8">
        <v>-7.2449000000000005E-4</v>
      </c>
      <c r="GL30" s="8">
        <v>6.0323666999999997E-2</v>
      </c>
      <c r="GM30" s="10">
        <v>3.66639E-5</v>
      </c>
      <c r="GN30" s="10">
        <v>-2.6098899999999998E-5</v>
      </c>
      <c r="GQ30" s="1"/>
      <c r="GS30" s="8">
        <v>1.347137E-2</v>
      </c>
      <c r="GT30" s="8">
        <v>-2.2592000000000001E-4</v>
      </c>
      <c r="GU30" s="8">
        <v>-1.3169099999999999E-3</v>
      </c>
      <c r="GV30" s="8">
        <v>1.6163394000000001E-2</v>
      </c>
      <c r="GW30" s="8">
        <v>1.1774599999999999E-4</v>
      </c>
      <c r="GX30" s="10">
        <v>-3.77765E-5</v>
      </c>
      <c r="HA30" s="1"/>
      <c r="HC30" s="8">
        <v>4.6589300000000004E-3</v>
      </c>
      <c r="HD30" s="8">
        <v>7.9108100000000008E-3</v>
      </c>
      <c r="HE30" s="8">
        <v>3.0867799999999999E-3</v>
      </c>
      <c r="HF30" s="8">
        <v>4.7451256999999997E-2</v>
      </c>
      <c r="HG30" s="10">
        <v>3.35549E-5</v>
      </c>
      <c r="HH30" s="10">
        <v>7.6344299999999997E-6</v>
      </c>
      <c r="HK30" s="1"/>
      <c r="HM30" s="8">
        <v>1.3270789999999999E-2</v>
      </c>
      <c r="HN30" s="8">
        <v>3.5342500000000001E-3</v>
      </c>
      <c r="HO30" s="8">
        <v>-1.3596700000000001E-3</v>
      </c>
      <c r="HP30" s="8">
        <v>9.0863694999999994E-2</v>
      </c>
      <c r="HQ30" s="10">
        <v>-5.0671599999999998E-5</v>
      </c>
      <c r="HR30" s="10">
        <v>1.72148E-5</v>
      </c>
      <c r="HU30" s="1"/>
      <c r="HW30" s="8">
        <v>-1.2629399999999999E-3</v>
      </c>
      <c r="HX30" s="8">
        <v>1.6183599999999999E-3</v>
      </c>
      <c r="HY30" s="8">
        <v>-1.23796E-3</v>
      </c>
      <c r="HZ30" s="8">
        <v>6.1013838000000001E-2</v>
      </c>
      <c r="IA30" s="10">
        <v>-3.02522E-6</v>
      </c>
      <c r="IB30" s="10">
        <v>9.5712499999999992E-6</v>
      </c>
      <c r="IE30" s="1"/>
      <c r="IG30" s="8">
        <v>1.34016E-2</v>
      </c>
      <c r="IH30" s="8">
        <v>-5.8783999999999996E-4</v>
      </c>
      <c r="II30" s="8">
        <v>1.70652E-3</v>
      </c>
      <c r="IJ30" s="8">
        <v>9.3787396999999995E-2</v>
      </c>
      <c r="IK30" s="8">
        <v>2.34148E-4</v>
      </c>
      <c r="IL30" s="10">
        <v>-9.4921399999999996E-5</v>
      </c>
      <c r="IO30" s="1"/>
      <c r="IP30" s="1"/>
      <c r="IV30" s="8">
        <v>0.4264</v>
      </c>
      <c r="IW30" s="8">
        <f t="shared" si="0"/>
        <v>0.40811986128303962</v>
      </c>
      <c r="IX30" s="8">
        <f t="shared" si="1"/>
        <v>0.37062367984875655</v>
      </c>
      <c r="IY30" s="8">
        <f t="shared" si="2"/>
        <v>0.39310947310116418</v>
      </c>
      <c r="IZ30" s="8">
        <f t="shared" si="3"/>
        <v>0.41884516422252827</v>
      </c>
      <c r="JA30" s="8">
        <f t="shared" si="4"/>
        <v>0.40811986128303962</v>
      </c>
      <c r="JB30" s="8">
        <f t="shared" si="5"/>
        <v>7.9027837648049694E-3</v>
      </c>
      <c r="JC30" s="8">
        <f t="shared" si="6"/>
        <v>6.9265886444380247E-3</v>
      </c>
      <c r="JD30" s="8">
        <f t="shared" si="7"/>
        <v>8.6001077795857164E-3</v>
      </c>
      <c r="JE30" s="8">
        <f t="shared" si="8"/>
        <v>1.291298298561239E-2</v>
      </c>
      <c r="JF30" s="8">
        <f t="shared" si="9"/>
        <v>-1.3000880447338537E-2</v>
      </c>
      <c r="JG30" s="8">
        <f t="shared" si="10"/>
        <v>0.29704480012392176</v>
      </c>
      <c r="JH30" s="8">
        <f t="shared" si="11"/>
        <v>0.2365050805691955</v>
      </c>
      <c r="JI30" s="8">
        <f t="shared" si="12"/>
        <v>0.27182929972610015</v>
      </c>
      <c r="JJ30" s="8">
        <f t="shared" si="13"/>
        <v>0.19469448125728667</v>
      </c>
      <c r="JK30" s="8">
        <f t="shared" si="14"/>
        <v>0.22048070681399456</v>
      </c>
      <c r="JL30" s="8">
        <f t="shared" si="15"/>
        <v>0.28141275863386533</v>
      </c>
      <c r="JM30" s="8">
        <f t="shared" si="16"/>
        <v>0.27912625900179416</v>
      </c>
      <c r="JN30" s="8">
        <f t="shared" si="17"/>
        <v>0.27177371650388749</v>
      </c>
      <c r="JO30" s="8">
        <f t="shared" si="18"/>
        <v>0.28334142140303176</v>
      </c>
      <c r="JP30" s="8">
        <f t="shared" si="19"/>
        <v>0.26771695423408925</v>
      </c>
      <c r="JQ30" s="8">
        <f t="shared" si="20"/>
        <v>0.17822145228297398</v>
      </c>
      <c r="JR30" s="8">
        <f t="shared" si="21"/>
        <v>0.13466095358666802</v>
      </c>
      <c r="JS30" s="8">
        <f t="shared" si="22"/>
        <v>0.10474107700928925</v>
      </c>
      <c r="JT30" s="8">
        <f t="shared" si="23"/>
        <v>9.8032828345892761E-2</v>
      </c>
      <c r="JU30" s="24">
        <f t="shared" si="24"/>
        <v>0.10662515050958996</v>
      </c>
      <c r="JV30" s="28">
        <f t="shared" si="25"/>
        <v>0.2099346624986885</v>
      </c>
      <c r="JW30" s="31"/>
      <c r="JX30" s="32">
        <f t="shared" si="26"/>
        <v>0.13971755747093928</v>
      </c>
      <c r="JY30" s="33">
        <f t="shared" si="27"/>
        <v>2.7943511494187855E-2</v>
      </c>
      <c r="JZ30" s="26">
        <f t="shared" si="28"/>
        <v>0.28836306686427154</v>
      </c>
      <c r="KB30" s="8">
        <v>0.4264</v>
      </c>
      <c r="KC30" s="8">
        <f t="shared" si="29"/>
        <v>-7.4937374928406124E-4</v>
      </c>
      <c r="KD30" s="8">
        <f t="shared" si="30"/>
        <v>6.0281510162146995E-3</v>
      </c>
      <c r="KE30" s="8">
        <f t="shared" si="31"/>
        <v>1.7297427343172071E-3</v>
      </c>
      <c r="KF30" s="8">
        <f t="shared" si="32"/>
        <v>-1.3751388849065151E-2</v>
      </c>
      <c r="KG30" s="8">
        <f t="shared" si="33"/>
        <v>-7.4937374928406124E-4</v>
      </c>
      <c r="KH30" s="8">
        <f t="shared" si="34"/>
        <v>-5.0262835545047707E-2</v>
      </c>
      <c r="KI30" s="8">
        <f t="shared" si="35"/>
        <v>-4.2275586800973305E-2</v>
      </c>
      <c r="KJ30" s="8">
        <f t="shared" si="36"/>
        <v>-3.2075865681528544E-2</v>
      </c>
      <c r="KK30" s="8">
        <f t="shared" si="37"/>
        <v>-3.7725766780164073E-2</v>
      </c>
      <c r="KL30" s="8">
        <f t="shared" si="38"/>
        <v>-2.9685031662293269E-2</v>
      </c>
      <c r="KM30" s="8">
        <f t="shared" si="39"/>
        <v>-5.5260550416136246E-4</v>
      </c>
      <c r="KN30" s="8">
        <f t="shared" si="40"/>
        <v>-5.3591421930836106E-3</v>
      </c>
      <c r="KO30" s="8">
        <f t="shared" si="41"/>
        <v>1.9092029011229341E-3</v>
      </c>
      <c r="KP30" s="8">
        <f t="shared" si="42"/>
        <v>-5.0891547163737809E-3</v>
      </c>
      <c r="KQ30" s="8">
        <f t="shared" si="43"/>
        <v>-8.6246834376509963E-3</v>
      </c>
      <c r="KR30" s="8">
        <f t="shared" si="44"/>
        <v>-7.1375828507065963E-3</v>
      </c>
      <c r="KS30" s="8">
        <f t="shared" si="45"/>
        <v>-2.1474133946321708E-2</v>
      </c>
      <c r="KT30" s="8">
        <f t="shared" si="46"/>
        <v>-1.6102630569843908E-2</v>
      </c>
      <c r="KU30" s="8">
        <f t="shared" si="47"/>
        <v>-1.4136158820838669E-2</v>
      </c>
      <c r="KV30" s="8">
        <f t="shared" si="48"/>
        <v>-1.4956245564629597E-2</v>
      </c>
      <c r="KW30" s="8">
        <f t="shared" si="49"/>
        <v>1.3802203636832598E-4</v>
      </c>
      <c r="KX30" s="8">
        <f t="shared" si="50"/>
        <v>7.1598248680733376E-3</v>
      </c>
      <c r="KY30" s="8">
        <f t="shared" si="51"/>
        <v>2.6586464298324667E-3</v>
      </c>
      <c r="KZ30" s="8">
        <f t="shared" si="52"/>
        <v>1.5131518425162342E-3</v>
      </c>
      <c r="LA30" s="24">
        <f t="shared" si="53"/>
        <v>-2.2324553822483385E-4</v>
      </c>
      <c r="LB30" s="28">
        <f t="shared" si="54"/>
        <v>-1.1191762565241204E-2</v>
      </c>
      <c r="LC30" s="31"/>
      <c r="LD30" s="32">
        <f t="shared" si="55"/>
        <v>1.5986430859452533E-2</v>
      </c>
      <c r="LE30" s="33">
        <f t="shared" si="56"/>
        <v>3.1972861718905067E-3</v>
      </c>
      <c r="LF30" s="26">
        <f t="shared" si="57"/>
        <v>3.2994394650824078E-2</v>
      </c>
      <c r="LH30" s="8">
        <v>0.4264</v>
      </c>
      <c r="LI30" s="8">
        <f t="shared" si="58"/>
        <v>2.5419957104280029E-2</v>
      </c>
      <c r="LJ30" s="8">
        <f t="shared" si="59"/>
        <v>4.3490485309270223E-3</v>
      </c>
      <c r="LK30" s="8">
        <f t="shared" si="60"/>
        <v>-1.0079903789733025E-2</v>
      </c>
      <c r="LL30" s="8">
        <f t="shared" si="61"/>
        <v>1.0012131541644979E-2</v>
      </c>
      <c r="LM30" s="8">
        <f t="shared" si="62"/>
        <v>2.5419957104280029E-2</v>
      </c>
      <c r="LN30" s="8">
        <f t="shared" si="63"/>
        <v>-8.306552895655944E-4</v>
      </c>
      <c r="LO30" s="8">
        <f t="shared" si="64"/>
        <v>-2.1453493431505782E-3</v>
      </c>
      <c r="LP30" s="8">
        <f t="shared" si="65"/>
        <v>-1.0796386783969419E-2</v>
      </c>
      <c r="LQ30" s="8">
        <f t="shared" si="66"/>
        <v>-9.2662425007697512E-3</v>
      </c>
      <c r="LR30" s="8">
        <f t="shared" si="67"/>
        <v>-9.4680800890135659E-4</v>
      </c>
      <c r="LS30" s="8">
        <f t="shared" si="68"/>
        <v>-3.4208128723512911E-3</v>
      </c>
      <c r="LT30" s="8">
        <f t="shared" si="69"/>
        <v>-7.4927991979827444E-3</v>
      </c>
      <c r="LU30" s="8">
        <f t="shared" si="70"/>
        <v>-3.0349108139402625E-3</v>
      </c>
      <c r="LV30" s="8">
        <f t="shared" si="71"/>
        <v>1.8888007044950161E-3</v>
      </c>
      <c r="LW30" s="8">
        <f t="shared" si="72"/>
        <v>-7.3455869119585229E-3</v>
      </c>
      <c r="LX30" s="8">
        <f t="shared" si="73"/>
        <v>1.5634198982953022E-3</v>
      </c>
      <c r="LY30" s="8">
        <f t="shared" si="74"/>
        <v>-4.4181033290164587E-3</v>
      </c>
      <c r="LZ30" s="8">
        <f t="shared" si="75"/>
        <v>3.5212466124876266E-3</v>
      </c>
      <c r="MA30" s="8">
        <f t="shared" si="76"/>
        <v>-1.0846337199848692E-3</v>
      </c>
      <c r="MB30" s="8">
        <f t="shared" si="77"/>
        <v>2.2809283341129506E-3</v>
      </c>
      <c r="MC30" s="8">
        <f t="shared" si="78"/>
        <v>-2.802204803139446E-3</v>
      </c>
      <c r="MD30" s="8">
        <f t="shared" si="79"/>
        <v>1.9161256897726906E-3</v>
      </c>
      <c r="ME30" s="8">
        <f t="shared" si="80"/>
        <v>-2.721475835493075E-3</v>
      </c>
      <c r="MF30" s="8">
        <f t="shared" si="81"/>
        <v>-2.8854031169185702E-3</v>
      </c>
      <c r="MG30" s="24">
        <f t="shared" si="82"/>
        <v>8.0246894182768266E-4</v>
      </c>
      <c r="MH30" s="28">
        <f t="shared" si="83"/>
        <v>3.1611232580993465E-4</v>
      </c>
      <c r="MI30" s="31"/>
      <c r="MJ30" s="32">
        <f t="shared" si="84"/>
        <v>8.9499715732096578E-3</v>
      </c>
      <c r="MK30" s="33">
        <f t="shared" si="85"/>
        <v>1.7899943146419315E-3</v>
      </c>
      <c r="ML30" s="26">
        <f t="shared" si="86"/>
        <v>1.847184632994741E-2</v>
      </c>
      <c r="MN30" s="8">
        <v>0.4264</v>
      </c>
      <c r="MO30" s="8">
        <f t="shared" si="87"/>
        <v>1.4331419025829742E-4</v>
      </c>
      <c r="MP30" s="8">
        <f t="shared" si="88"/>
        <v>2.5760326609574106E-4</v>
      </c>
      <c r="MQ30" s="8">
        <f t="shared" si="89"/>
        <v>2.7478946891064968E-4</v>
      </c>
      <c r="MR30" s="8">
        <f t="shared" si="90"/>
        <v>-4.6081137533794935E-5</v>
      </c>
      <c r="MS30" s="8">
        <f t="shared" si="91"/>
        <v>1.4331419025829742E-4</v>
      </c>
      <c r="MT30" s="8">
        <f t="shared" si="92"/>
        <v>3.6748289006606639E-3</v>
      </c>
      <c r="MU30" s="8">
        <f t="shared" si="93"/>
        <v>3.184767956119614E-4</v>
      </c>
      <c r="MV30" s="8">
        <f t="shared" si="94"/>
        <v>1.0088977245078753E-3</v>
      </c>
      <c r="MW30" s="8">
        <f t="shared" si="95"/>
        <v>5.1996071344605286E-4</v>
      </c>
      <c r="MX30" s="8">
        <f t="shared" si="96"/>
        <v>1.8422047831016353E-4</v>
      </c>
      <c r="MY30" s="8">
        <f t="shared" si="97"/>
        <v>4.4821520081020266E-5</v>
      </c>
      <c r="MZ30" s="8">
        <f t="shared" si="98"/>
        <v>2.5296741822729854E-4</v>
      </c>
      <c r="NA30" s="8">
        <f t="shared" si="99"/>
        <v>1.0188652837552336E-5</v>
      </c>
      <c r="NB30" s="8">
        <f t="shared" si="100"/>
        <v>4.8297552142200563E-4</v>
      </c>
      <c r="NC30" s="8">
        <f t="shared" si="101"/>
        <v>1.8915053448472548E-4</v>
      </c>
      <c r="ND30" s="8">
        <f t="shared" si="102"/>
        <v>2.0968808755562933E-4</v>
      </c>
      <c r="NE30" s="8">
        <f t="shared" si="103"/>
        <v>2.7021102791215308E-4</v>
      </c>
      <c r="NF30" s="8">
        <f t="shared" si="104"/>
        <v>3.2029884090829119E-4</v>
      </c>
      <c r="NG30" s="8">
        <f t="shared" si="105"/>
        <v>1.7135095142597605E-4</v>
      </c>
      <c r="NH30" s="8">
        <f t="shared" si="106"/>
        <v>6.5931664841684069E-5</v>
      </c>
      <c r="NI30" s="8">
        <f t="shared" si="107"/>
        <v>9.8605057740563465E-5</v>
      </c>
      <c r="NJ30" s="8">
        <f t="shared" si="108"/>
        <v>4.6854140109870411E-5</v>
      </c>
      <c r="NK30" s="8">
        <f t="shared" si="109"/>
        <v>-3.627116950862932E-6</v>
      </c>
      <c r="NL30" s="8">
        <f t="shared" si="110"/>
        <v>2.4367212734108994E-6</v>
      </c>
      <c r="NM30" s="24">
        <f t="shared" si="111"/>
        <v>2.4159844589855296E-4</v>
      </c>
      <c r="NN30" s="28">
        <f t="shared" si="112"/>
        <v>3.553110423317512E-4</v>
      </c>
      <c r="NO30" s="31"/>
      <c r="NP30" s="32">
        <f t="shared" si="113"/>
        <v>7.2501798371733264E-4</v>
      </c>
      <c r="NQ30" s="33">
        <f t="shared" si="114"/>
        <v>1.4500359674346654E-4</v>
      </c>
      <c r="NR30" s="26">
        <f t="shared" si="115"/>
        <v>1.4963646165942028E-3</v>
      </c>
      <c r="NT30" s="8">
        <v>0.4264</v>
      </c>
      <c r="NU30" s="8">
        <f t="shared" si="116"/>
        <v>-7.9598722789398977E-4</v>
      </c>
      <c r="NV30" s="8">
        <f t="shared" si="117"/>
        <v>-9.5751737637996649E-5</v>
      </c>
      <c r="NW30" s="8">
        <f t="shared" si="118"/>
        <v>-4.5360311732412019E-5</v>
      </c>
      <c r="NX30" s="8">
        <f t="shared" si="119"/>
        <v>-2.9708369955315457E-4</v>
      </c>
      <c r="NY30" s="8">
        <f t="shared" si="120"/>
        <v>-7.9598722789398977E-4</v>
      </c>
      <c r="NZ30" s="8">
        <f t="shared" si="121"/>
        <v>-2.9803559549595402E-4</v>
      </c>
      <c r="OA30" s="8">
        <f t="shared" si="122"/>
        <v>-1.192110630149484E-4</v>
      </c>
      <c r="OB30" s="8">
        <f t="shared" si="123"/>
        <v>2.8206357786598297E-4</v>
      </c>
      <c r="OC30" s="8">
        <f t="shared" si="124"/>
        <v>-2.8674621956671881E-4</v>
      </c>
      <c r="OD30" s="8">
        <f t="shared" si="125"/>
        <v>1.6115059305706566E-5</v>
      </c>
      <c r="OE30" s="8">
        <f t="shared" si="126"/>
        <v>-2.4040587058953445E-5</v>
      </c>
      <c r="OF30" s="8">
        <f t="shared" si="127"/>
        <v>-1.7309632260372116E-4</v>
      </c>
      <c r="OG30" s="8">
        <f t="shared" si="128"/>
        <v>-4.4695122663818046E-5</v>
      </c>
      <c r="OH30" s="8">
        <f t="shared" si="129"/>
        <v>-3.25344930651174E-4</v>
      </c>
      <c r="OI30" s="8">
        <f t="shared" si="130"/>
        <v>-1.7746398657271059E-4</v>
      </c>
      <c r="OJ30" s="8">
        <f t="shared" si="131"/>
        <v>-2.5336081993563024E-5</v>
      </c>
      <c r="OK30" s="8">
        <f t="shared" si="132"/>
        <v>2.0382473886935283E-6</v>
      </c>
      <c r="OL30" s="8">
        <f t="shared" si="133"/>
        <v>-3.0810883379280585E-5</v>
      </c>
      <c r="OM30" s="8">
        <f t="shared" si="134"/>
        <v>-4.0794591053072455E-5</v>
      </c>
      <c r="ON30" s="8">
        <f t="shared" si="135"/>
        <v>-1.1907103424689358E-5</v>
      </c>
      <c r="OO30" s="8">
        <f t="shared" si="136"/>
        <v>-7.1880513653744345E-5</v>
      </c>
      <c r="OP30" s="8">
        <f t="shared" si="137"/>
        <v>-3.4280133674122387E-5</v>
      </c>
      <c r="OQ30" s="8">
        <f t="shared" si="138"/>
        <v>-7.9115002966183794E-5</v>
      </c>
      <c r="OR30" s="8">
        <f t="shared" si="139"/>
        <v>-9.0231738157629527E-5</v>
      </c>
      <c r="OS30" s="24">
        <f t="shared" si="140"/>
        <v>-2.2255645974862326E-4</v>
      </c>
      <c r="OT30" s="28">
        <f t="shared" si="141"/>
        <v>-1.5141998623320271E-4</v>
      </c>
      <c r="OU30" s="31"/>
      <c r="OV30" s="32">
        <f t="shared" si="142"/>
        <v>2.3292626747469989E-4</v>
      </c>
      <c r="OW30" s="33">
        <f t="shared" si="143"/>
        <v>4.658525349493998E-5</v>
      </c>
      <c r="OX30" s="26">
        <f t="shared" si="144"/>
        <v>4.8073652344103308E-4</v>
      </c>
    </row>
    <row r="31" spans="1:414" ht="18.75" x14ac:dyDescent="0.25">
      <c r="A31" s="8">
        <v>-3.3005199999999999E-3</v>
      </c>
      <c r="B31" s="8">
        <v>4.8938300000000001E-3</v>
      </c>
      <c r="C31" s="8">
        <v>3.63285E-3</v>
      </c>
      <c r="D31" s="8">
        <v>6.7506900000000004E-4</v>
      </c>
      <c r="E31" s="8">
        <v>-1.7046800000000001E-4</v>
      </c>
      <c r="F31" s="8">
        <v>-1.0772679999999999E-3</v>
      </c>
      <c r="K31" s="8">
        <v>7.9236310000000004E-2</v>
      </c>
      <c r="L31" s="8">
        <v>5.52769E-3</v>
      </c>
      <c r="M31" s="8">
        <v>4.9358600000000002E-3</v>
      </c>
      <c r="N31" s="8">
        <v>7.9442568000000005E-2</v>
      </c>
      <c r="O31" s="8">
        <v>3.6979200000000003E-4</v>
      </c>
      <c r="P31" s="10">
        <v>1.20109E-5</v>
      </c>
      <c r="S31" s="1"/>
      <c r="U31" s="8">
        <v>0.10076841</v>
      </c>
      <c r="V31" s="8">
        <v>1.7799700000000001E-3</v>
      </c>
      <c r="W31" s="8">
        <v>-8.2973100000000004E-3</v>
      </c>
      <c r="X31" s="8">
        <v>6.8013795000000002E-2</v>
      </c>
      <c r="Y31" s="8">
        <v>2.1699299999999999E-4</v>
      </c>
      <c r="Z31" s="10">
        <v>1.50061E-5</v>
      </c>
      <c r="AC31" s="1"/>
      <c r="AE31" s="8">
        <v>0.10084642000000001</v>
      </c>
      <c r="AF31" s="8">
        <v>-1.386852E-2</v>
      </c>
      <c r="AG31" s="8">
        <v>7.4099099999999996E-3</v>
      </c>
      <c r="AH31" s="8">
        <v>4.5499126000000001E-2</v>
      </c>
      <c r="AI31" s="10">
        <v>-9.7122199999999997E-5</v>
      </c>
      <c r="AJ31" s="8">
        <v>-3.2279699999999999E-4</v>
      </c>
      <c r="AM31" s="1"/>
      <c r="AO31" s="8">
        <v>-3.3005199999999999E-3</v>
      </c>
      <c r="AP31" s="8">
        <v>4.8938300000000001E-3</v>
      </c>
      <c r="AQ31" s="8">
        <v>3.63285E-3</v>
      </c>
      <c r="AR31" s="8">
        <v>6.7506900000000004E-4</v>
      </c>
      <c r="AS31" s="8">
        <v>-1.7046800000000001E-4</v>
      </c>
      <c r="AT31" s="8">
        <v>-1.0772679999999999E-3</v>
      </c>
      <c r="AY31" s="8">
        <v>0.11862512</v>
      </c>
      <c r="AZ31" s="8">
        <v>-4.3612270000000002E-2</v>
      </c>
      <c r="BA31" s="8">
        <v>-3.18637E-3</v>
      </c>
      <c r="BB31" s="8">
        <v>6.0863233000000003E-2</v>
      </c>
      <c r="BC31" s="8">
        <v>2.8533780000000002E-3</v>
      </c>
      <c r="BD31" s="8">
        <v>-5.7451400000000004E-4</v>
      </c>
      <c r="BG31" s="1"/>
      <c r="BI31" s="8">
        <v>5.8479209999999997E-2</v>
      </c>
      <c r="BJ31" s="8">
        <v>-1.5922769999999999E-2</v>
      </c>
      <c r="BK31" s="8">
        <v>-8.6548500000000004E-3</v>
      </c>
      <c r="BL31" s="8">
        <v>5.2638542000000003E-2</v>
      </c>
      <c r="BM31" s="8">
        <v>1.9909300000000001E-4</v>
      </c>
      <c r="BN31" s="8">
        <v>-1.6965900000000001E-4</v>
      </c>
      <c r="BQ31" s="1"/>
      <c r="BS31" s="8">
        <v>0.11068975</v>
      </c>
      <c r="BT31" s="8">
        <v>-3.5880889999999999E-2</v>
      </c>
      <c r="BU31" s="8">
        <v>-9.1888600000000001E-3</v>
      </c>
      <c r="BV31" s="8">
        <v>0.145735543</v>
      </c>
      <c r="BW31" s="8">
        <v>8.7976000000000005E-4</v>
      </c>
      <c r="BX31" s="8">
        <v>2.1639900000000001E-4</v>
      </c>
      <c r="CA31" s="1"/>
      <c r="CC31" s="8">
        <v>9.016064E-2</v>
      </c>
      <c r="CD31" s="8">
        <v>-2.297211E-2</v>
      </c>
      <c r="CE31" s="8">
        <v>-1.1334830000000001E-2</v>
      </c>
      <c r="CF31" s="8">
        <v>7.8424481000000004E-2</v>
      </c>
      <c r="CG31" s="8">
        <v>3.77244E-4</v>
      </c>
      <c r="CH31" s="8">
        <v>-4.0905200000000003E-4</v>
      </c>
      <c r="CK31" s="1"/>
      <c r="CM31" s="8">
        <v>0.10810239000000001</v>
      </c>
      <c r="CN31" s="8">
        <v>-2.9844240000000001E-2</v>
      </c>
      <c r="CO31" s="8">
        <v>1.28207E-3</v>
      </c>
      <c r="CP31" s="8">
        <v>7.4814215000000003E-2</v>
      </c>
      <c r="CQ31" s="8">
        <v>1.4688099999999999E-4</v>
      </c>
      <c r="CR31" s="10">
        <v>-1.8893500000000001E-5</v>
      </c>
      <c r="CU31" s="1"/>
      <c r="CW31" s="8">
        <v>0.13294516000000001</v>
      </c>
      <c r="CX31" s="8">
        <v>5.6293999999999995E-4</v>
      </c>
      <c r="CY31" s="8">
        <v>-3.8722499999999998E-3</v>
      </c>
      <c r="CZ31" s="8">
        <v>0.11636141899999999</v>
      </c>
      <c r="DA31" s="10">
        <v>1.9269599999999999E-7</v>
      </c>
      <c r="DB31" s="10">
        <v>-7.0535899999999997E-5</v>
      </c>
      <c r="DD31" s="1"/>
      <c r="DE31" s="1"/>
      <c r="DF31" s="1"/>
      <c r="DG31" s="8">
        <v>7.3481560000000001E-2</v>
      </c>
      <c r="DH31" s="8">
        <v>-8.6850999999999996E-4</v>
      </c>
      <c r="DI31" s="8">
        <v>-5.9073600000000004E-3</v>
      </c>
      <c r="DJ31" s="8">
        <v>6.6514656000000005E-2</v>
      </c>
      <c r="DK31" s="8">
        <v>1.3908099999999999E-4</v>
      </c>
      <c r="DL31" s="8">
        <v>-1.71206E-4</v>
      </c>
      <c r="DO31" s="1"/>
      <c r="DQ31" s="8">
        <v>4.754982E-2</v>
      </c>
      <c r="DR31" s="8">
        <v>4.8431699999999999E-3</v>
      </c>
      <c r="DS31" s="8">
        <v>-3.0084199999999999E-3</v>
      </c>
      <c r="DT31" s="8">
        <v>3.7129372000000001E-2</v>
      </c>
      <c r="DU31" s="10">
        <v>-4.0499600000000001E-5</v>
      </c>
      <c r="DV31" s="10">
        <v>-3.7509599999999997E-5</v>
      </c>
      <c r="DZ31" s="1"/>
      <c r="EA31" s="8">
        <v>8.4615490000000002E-2</v>
      </c>
      <c r="EB31" s="8">
        <v>-2.2067900000000001E-3</v>
      </c>
      <c r="EC31" s="8">
        <v>9.1817000000000005E-4</v>
      </c>
      <c r="ED31" s="8">
        <v>0.101687925</v>
      </c>
      <c r="EE31" s="8">
        <v>3.6479500000000001E-4</v>
      </c>
      <c r="EF31" s="8">
        <v>-3.4639499999999999E-4</v>
      </c>
      <c r="EG31" s="1"/>
      <c r="EK31" s="8">
        <v>5.4096310000000002E-2</v>
      </c>
      <c r="EL31" s="8">
        <v>-4.2517999999999999E-4</v>
      </c>
      <c r="EM31" s="8">
        <v>-7.1022000000000004E-3</v>
      </c>
      <c r="EN31" s="8">
        <v>5.3417559000000003E-2</v>
      </c>
      <c r="EO31" s="10">
        <v>9.58754E-5</v>
      </c>
      <c r="EP31" s="8">
        <v>-1.75193E-4</v>
      </c>
      <c r="ES31" s="1"/>
      <c r="EU31" s="8">
        <v>0.15907133000000001</v>
      </c>
      <c r="EV31" s="8">
        <v>-4.8123999999999997E-3</v>
      </c>
      <c r="EW31" s="8">
        <v>3.8777000000000001E-4</v>
      </c>
      <c r="EX31" s="8">
        <v>0.22421880199999999</v>
      </c>
      <c r="EY31" s="8">
        <v>1.4040799999999999E-4</v>
      </c>
      <c r="EZ31" s="10">
        <v>-4.0595E-5</v>
      </c>
      <c r="FC31" s="1"/>
      <c r="FE31" s="8">
        <v>0.10770354</v>
      </c>
      <c r="FF31" s="8">
        <v>-1.7905310000000001E-2</v>
      </c>
      <c r="FG31" s="8">
        <v>-4.2575800000000004E-3</v>
      </c>
      <c r="FH31" s="8">
        <v>0.111689741</v>
      </c>
      <c r="FI31" s="8">
        <v>1.7093300000000001E-4</v>
      </c>
      <c r="FJ31" s="10">
        <v>2.0904299999999999E-5</v>
      </c>
      <c r="FM31" s="1"/>
      <c r="FO31" s="8">
        <v>9.2329789999999995E-2</v>
      </c>
      <c r="FP31" s="8">
        <v>-1.1304450000000001E-2</v>
      </c>
      <c r="FQ31" s="8">
        <v>2.1432700000000001E-3</v>
      </c>
      <c r="FR31" s="8">
        <v>9.5834096999999993E-2</v>
      </c>
      <c r="FS31" s="8">
        <v>2.0233800000000001E-4</v>
      </c>
      <c r="FT31" s="10">
        <v>-7.3224800000000004E-5</v>
      </c>
      <c r="FW31" s="1"/>
      <c r="FY31" s="8">
        <v>8.5401580000000005E-2</v>
      </c>
      <c r="FZ31" s="8">
        <v>-1.020424E-2</v>
      </c>
      <c r="GA31" s="8">
        <v>-1.5244499999999999E-3</v>
      </c>
      <c r="GB31" s="8">
        <v>0.13899637200000001</v>
      </c>
      <c r="GC31" s="8">
        <v>1.0382600000000001E-4</v>
      </c>
      <c r="GD31" s="10">
        <v>-4.4420399999999999E-5</v>
      </c>
      <c r="GG31" s="1"/>
      <c r="GI31" s="8">
        <v>5.9552170000000001E-2</v>
      </c>
      <c r="GJ31" s="8">
        <v>-1.117201E-2</v>
      </c>
      <c r="GK31" s="8">
        <v>-4.6402999999999999E-4</v>
      </c>
      <c r="GL31" s="8">
        <v>6.6252397000000005E-2</v>
      </c>
      <c r="GM31" s="10">
        <v>3.8989799999999997E-5</v>
      </c>
      <c r="GN31" s="10">
        <v>-2.5149900000000001E-5</v>
      </c>
      <c r="GQ31" s="1"/>
      <c r="GS31" s="8">
        <v>1.449551E-2</v>
      </c>
      <c r="GT31" s="8">
        <v>-2.0932000000000001E-4</v>
      </c>
      <c r="GU31" s="8">
        <v>-1.2948199999999999E-3</v>
      </c>
      <c r="GV31" s="8">
        <v>1.8433984E-2</v>
      </c>
      <c r="GW31" s="8">
        <v>1.16801E-4</v>
      </c>
      <c r="GX31" s="10">
        <v>-3.6518399999999999E-5</v>
      </c>
      <c r="HA31" s="1"/>
      <c r="HC31" s="8">
        <v>1.477183E-2</v>
      </c>
      <c r="HD31" s="8">
        <v>7.9078699999999991E-3</v>
      </c>
      <c r="HE31" s="8">
        <v>3.2845299999999999E-3</v>
      </c>
      <c r="HF31" s="8">
        <v>5.1937573000000001E-2</v>
      </c>
      <c r="HG31" s="10">
        <v>3.3564900000000001E-5</v>
      </c>
      <c r="HH31" s="10">
        <v>8.2188300000000004E-6</v>
      </c>
      <c r="HK31" s="1"/>
      <c r="HM31" s="8">
        <v>1.5353149999999999E-2</v>
      </c>
      <c r="HN31" s="8">
        <v>3.5071799999999999E-3</v>
      </c>
      <c r="HO31" s="8">
        <v>-1.4084099999999999E-3</v>
      </c>
      <c r="HP31" s="8">
        <v>9.5849161000000002E-2</v>
      </c>
      <c r="HQ31" s="10">
        <v>-4.8927200000000001E-5</v>
      </c>
      <c r="HR31" s="10">
        <v>1.40644E-5</v>
      </c>
      <c r="HU31" s="1"/>
      <c r="HW31" s="8">
        <v>3.5569199999999999E-3</v>
      </c>
      <c r="HX31" s="8">
        <v>1.51019E-3</v>
      </c>
      <c r="HY31" s="8">
        <v>-1.3074199999999999E-3</v>
      </c>
      <c r="HZ31" s="8">
        <v>6.6251724999999997E-2</v>
      </c>
      <c r="IA31" s="10">
        <v>-8.9962799999999996E-7</v>
      </c>
      <c r="IB31" s="10">
        <v>8.2095800000000004E-6</v>
      </c>
      <c r="ID31" s="1"/>
      <c r="IE31" s="1"/>
      <c r="IG31" s="8">
        <v>1.344716E-2</v>
      </c>
      <c r="IH31" s="8">
        <v>-5.8896999999999997E-4</v>
      </c>
      <c r="II31" s="8">
        <v>1.7063600000000001E-3</v>
      </c>
      <c r="IJ31" s="8">
        <v>9.8120020000000002E-2</v>
      </c>
      <c r="IK31" s="8">
        <v>2.3726300000000001E-4</v>
      </c>
      <c r="IL31" s="10">
        <v>-9.5359000000000006E-5</v>
      </c>
      <c r="IN31" s="8"/>
      <c r="IO31" s="9" t="s">
        <v>154</v>
      </c>
      <c r="IP31" s="7"/>
      <c r="IQ31" s="8"/>
      <c r="IR31" s="9" t="s">
        <v>151</v>
      </c>
      <c r="IV31" s="8">
        <v>0.44280000000000003</v>
      </c>
      <c r="IW31" s="8">
        <f t="shared" si="0"/>
        <v>0.42051592421084677</v>
      </c>
      <c r="IX31" s="8">
        <f t="shared" si="1"/>
        <v>0.3828816718946933</v>
      </c>
      <c r="IY31" s="8">
        <f t="shared" si="2"/>
        <v>0.40528728544803594</v>
      </c>
      <c r="IZ31" s="8">
        <f t="shared" si="3"/>
        <v>0.42866222793774866</v>
      </c>
      <c r="JA31" s="8">
        <f t="shared" si="4"/>
        <v>0.42051592421084677</v>
      </c>
      <c r="JB31" s="8">
        <f t="shared" si="5"/>
        <v>4.2151747840314989E-3</v>
      </c>
      <c r="JC31" s="8">
        <f t="shared" si="6"/>
        <v>1.2308364048926983E-3</v>
      </c>
      <c r="JD31" s="8">
        <f t="shared" si="7"/>
        <v>5.9619137468312679E-3</v>
      </c>
      <c r="JE31" s="8">
        <f t="shared" si="8"/>
        <v>8.2258274586917181E-3</v>
      </c>
      <c r="JF31" s="8">
        <f t="shared" si="9"/>
        <v>-1.7138919598047853E-2</v>
      </c>
      <c r="JG31" s="8">
        <f t="shared" si="10"/>
        <v>0.29778605974817585</v>
      </c>
      <c r="JH31" s="8">
        <f t="shared" si="11"/>
        <v>0.2339041151038726</v>
      </c>
      <c r="JI31" s="8">
        <f t="shared" si="12"/>
        <v>0.27214571221566608</v>
      </c>
      <c r="JJ31" s="8">
        <f t="shared" si="13"/>
        <v>0.19165912722638184</v>
      </c>
      <c r="JK31" s="8">
        <f t="shared" si="14"/>
        <v>0.21810325814610804</v>
      </c>
      <c r="JL31" s="8">
        <f t="shared" si="15"/>
        <v>0.29062176393360001</v>
      </c>
      <c r="JM31" s="8">
        <f t="shared" si="16"/>
        <v>0.28771816658188254</v>
      </c>
      <c r="JN31" s="8">
        <f t="shared" si="17"/>
        <v>0.27947083389269156</v>
      </c>
      <c r="JO31" s="8">
        <f t="shared" si="18"/>
        <v>0.29235328613346268</v>
      </c>
      <c r="JP31" s="8">
        <f t="shared" si="19"/>
        <v>0.27605152785995418</v>
      </c>
      <c r="JQ31" s="8">
        <f t="shared" si="20"/>
        <v>0.17822175925420924</v>
      </c>
      <c r="JR31" s="8">
        <f t="shared" si="21"/>
        <v>0.13473151618080148</v>
      </c>
      <c r="JS31" s="8">
        <f t="shared" si="22"/>
        <v>0.10490209001228779</v>
      </c>
      <c r="JT31" s="8">
        <f t="shared" si="23"/>
        <v>9.8681322326109072E-2</v>
      </c>
      <c r="JU31" s="24">
        <f t="shared" si="24"/>
        <v>0.10757418649700518</v>
      </c>
      <c r="JV31" s="28">
        <f t="shared" si="25"/>
        <v>0.21297130366443112</v>
      </c>
      <c r="JW31" s="31"/>
      <c r="JX31" s="32">
        <f t="shared" si="26"/>
        <v>0.14516895560863161</v>
      </c>
      <c r="JY31" s="33">
        <f t="shared" si="27"/>
        <v>2.903379112172632E-2</v>
      </c>
      <c r="JZ31" s="26">
        <f t="shared" si="28"/>
        <v>0.29961420748065476</v>
      </c>
      <c r="KB31" s="8">
        <v>0.44280000000000003</v>
      </c>
      <c r="KC31" s="8">
        <f t="shared" si="29"/>
        <v>-8.5284665925396651E-4</v>
      </c>
      <c r="KD31" s="8">
        <f t="shared" si="30"/>
        <v>5.9709298815371938E-3</v>
      </c>
      <c r="KE31" s="8">
        <f t="shared" si="31"/>
        <v>1.7794608042041096E-3</v>
      </c>
      <c r="KF31" s="8">
        <f t="shared" si="32"/>
        <v>-1.3579521832435885E-2</v>
      </c>
      <c r="KG31" s="8">
        <f t="shared" si="33"/>
        <v>-8.5284665925396651E-4</v>
      </c>
      <c r="KH31" s="8">
        <f t="shared" si="34"/>
        <v>-4.9502083480621767E-2</v>
      </c>
      <c r="KI31" s="8">
        <f t="shared" si="35"/>
        <v>-4.1734101723983383E-2</v>
      </c>
      <c r="KJ31" s="8">
        <f t="shared" si="36"/>
        <v>-3.1626198674951291E-2</v>
      </c>
      <c r="KK31" s="8">
        <f t="shared" si="37"/>
        <v>-3.7347303884369722E-2</v>
      </c>
      <c r="KL31" s="8">
        <f t="shared" si="38"/>
        <v>-2.9202222726639991E-2</v>
      </c>
      <c r="KM31" s="8">
        <f t="shared" si="39"/>
        <v>-6.332179293703354E-4</v>
      </c>
      <c r="KN31" s="8">
        <f t="shared" si="40"/>
        <v>-5.1837767927631331E-3</v>
      </c>
      <c r="KO31" s="8">
        <f t="shared" si="41"/>
        <v>1.6416806915963513E-3</v>
      </c>
      <c r="KP31" s="8">
        <f t="shared" si="42"/>
        <v>-4.8826294286946322E-3</v>
      </c>
      <c r="KQ31" s="8">
        <f t="shared" si="43"/>
        <v>-8.3469605487675666E-3</v>
      </c>
      <c r="KR31" s="8">
        <f t="shared" si="44"/>
        <v>-7.2879482745650233E-3</v>
      </c>
      <c r="KS31" s="8">
        <f t="shared" si="45"/>
        <v>-2.1525985046702154E-2</v>
      </c>
      <c r="KT31" s="8">
        <f t="shared" si="46"/>
        <v>-1.6208774478236265E-2</v>
      </c>
      <c r="KU31" s="8">
        <f t="shared" si="47"/>
        <v>-1.421088570709461E-2</v>
      </c>
      <c r="KV31" s="8">
        <f t="shared" si="48"/>
        <v>-1.4892589908341265E-2</v>
      </c>
      <c r="KW31" s="8">
        <f t="shared" si="49"/>
        <v>1.7504979815661991E-4</v>
      </c>
      <c r="KX31" s="8">
        <f t="shared" si="50"/>
        <v>7.1977728956728812E-3</v>
      </c>
      <c r="KY31" s="8">
        <f t="shared" si="51"/>
        <v>2.6851094424841788E-3</v>
      </c>
      <c r="KZ31" s="8">
        <f t="shared" si="52"/>
        <v>1.5622875319996651E-3</v>
      </c>
      <c r="LA31" s="24">
        <f t="shared" si="53"/>
        <v>-1.8384458815928485E-4</v>
      </c>
      <c r="LB31" s="28">
        <f t="shared" si="54"/>
        <v>-1.1081657891942129E-2</v>
      </c>
      <c r="LC31" s="31"/>
      <c r="LD31" s="32">
        <f t="shared" si="55"/>
        <v>1.5788371779021298E-2</v>
      </c>
      <c r="LE31" s="33">
        <f t="shared" si="56"/>
        <v>3.1576743558042594E-3</v>
      </c>
      <c r="LF31" s="26">
        <f t="shared" si="57"/>
        <v>3.2585620514722052E-2</v>
      </c>
      <c r="LH31" s="8">
        <v>0.44280000000000003</v>
      </c>
      <c r="LI31" s="8">
        <f t="shared" si="58"/>
        <v>2.5574082912467981E-2</v>
      </c>
      <c r="LJ31" s="8">
        <f t="shared" si="59"/>
        <v>4.5838251119688592E-3</v>
      </c>
      <c r="LK31" s="8">
        <f t="shared" si="60"/>
        <v>-9.9459351908237903E-3</v>
      </c>
      <c r="LL31" s="8">
        <f t="shared" si="61"/>
        <v>1.0226518677774549E-2</v>
      </c>
      <c r="LM31" s="8">
        <f t="shared" si="62"/>
        <v>2.5574082912467981E-2</v>
      </c>
      <c r="LN31" s="8">
        <f t="shared" si="63"/>
        <v>-8.7240249882534452E-4</v>
      </c>
      <c r="LO31" s="8">
        <f t="shared" si="64"/>
        <v>-2.2542976452061283E-3</v>
      </c>
      <c r="LP31" s="8">
        <f t="shared" si="65"/>
        <v>-1.0781000037681815E-2</v>
      </c>
      <c r="LQ31" s="8">
        <f t="shared" si="66"/>
        <v>-9.428505252911272E-3</v>
      </c>
      <c r="LR31" s="8">
        <f t="shared" si="67"/>
        <v>-1.0775481150178687E-3</v>
      </c>
      <c r="LS31" s="8">
        <f t="shared" si="68"/>
        <v>-3.3069938163648974E-3</v>
      </c>
      <c r="LT31" s="8">
        <f t="shared" si="69"/>
        <v>-7.4756016128610884E-3</v>
      </c>
      <c r="LU31" s="8">
        <f t="shared" si="70"/>
        <v>-2.8806633893283234E-3</v>
      </c>
      <c r="LV31" s="8">
        <f t="shared" si="71"/>
        <v>1.7956897730415388E-3</v>
      </c>
      <c r="LW31" s="8">
        <f t="shared" si="72"/>
        <v>-7.4425456561289646E-3</v>
      </c>
      <c r="LX31" s="8">
        <f t="shared" si="73"/>
        <v>1.6493846566572961E-3</v>
      </c>
      <c r="LY31" s="8">
        <f t="shared" si="74"/>
        <v>-4.3315374388646355E-3</v>
      </c>
      <c r="LZ31" s="8">
        <f t="shared" si="75"/>
        <v>3.5947794844366321E-3</v>
      </c>
      <c r="MA31" s="8">
        <f t="shared" si="76"/>
        <v>-1.0616184808459606E-3</v>
      </c>
      <c r="MB31" s="8">
        <f t="shared" si="77"/>
        <v>2.3374218667971697E-3</v>
      </c>
      <c r="MC31" s="8">
        <f t="shared" si="78"/>
        <v>-2.8275070969737415E-3</v>
      </c>
      <c r="MD31" s="8">
        <f t="shared" si="79"/>
        <v>1.9226529799750976E-3</v>
      </c>
      <c r="ME31" s="8">
        <f t="shared" si="80"/>
        <v>-2.7224005003868624E-3</v>
      </c>
      <c r="MF31" s="8">
        <f t="shared" si="81"/>
        <v>-2.8975283560367915E-3</v>
      </c>
      <c r="MG31" s="24">
        <f t="shared" si="82"/>
        <v>7.7871223318835663E-4</v>
      </c>
      <c r="MH31" s="28">
        <f t="shared" si="83"/>
        <v>3.4924262082071909E-4</v>
      </c>
      <c r="MI31" s="31"/>
      <c r="MJ31" s="32">
        <f t="shared" si="84"/>
        <v>9.0011557597689841E-3</v>
      </c>
      <c r="MK31" s="33">
        <f t="shared" si="85"/>
        <v>1.8002311519537968E-3</v>
      </c>
      <c r="ML31" s="26">
        <f t="shared" si="86"/>
        <v>1.8577485372587205E-2</v>
      </c>
      <c r="MN31" s="8">
        <v>0.44280000000000003</v>
      </c>
      <c r="MO31" s="8">
        <f t="shared" si="87"/>
        <v>1.4624617916777463E-4</v>
      </c>
      <c r="MP31" s="8">
        <f t="shared" si="88"/>
        <v>2.5279066048443892E-4</v>
      </c>
      <c r="MQ31" s="8">
        <f t="shared" si="89"/>
        <v>2.7856858127369149E-4</v>
      </c>
      <c r="MR31" s="8">
        <f t="shared" si="90"/>
        <v>-4.7924221591591102E-5</v>
      </c>
      <c r="MS31" s="8">
        <f t="shared" si="91"/>
        <v>1.4624617916777463E-4</v>
      </c>
      <c r="MT31" s="8">
        <f t="shared" si="92"/>
        <v>3.6739312130549834E-3</v>
      </c>
      <c r="MU31" s="8">
        <f t="shared" si="93"/>
        <v>3.1474354610711567E-4</v>
      </c>
      <c r="MV31" s="8">
        <f t="shared" si="94"/>
        <v>1.0083638965995105E-3</v>
      </c>
      <c r="MW31" s="8">
        <f t="shared" si="95"/>
        <v>5.1675368703411743E-4</v>
      </c>
      <c r="MX31" s="8">
        <f t="shared" si="96"/>
        <v>1.8423617957544783E-4</v>
      </c>
      <c r="MY31" s="8">
        <f t="shared" si="97"/>
        <v>4.9516081973788873E-5</v>
      </c>
      <c r="MZ31" s="8">
        <f t="shared" si="98"/>
        <v>2.629612096392809E-4</v>
      </c>
      <c r="NA31" s="8">
        <f t="shared" si="99"/>
        <v>1.7778099572526881E-5</v>
      </c>
      <c r="NB31" s="8">
        <f t="shared" si="100"/>
        <v>4.9166878847482429E-4</v>
      </c>
      <c r="NC31" s="8">
        <f t="shared" si="101"/>
        <v>1.9487427092788564E-4</v>
      </c>
      <c r="ND31" s="8">
        <f t="shared" si="102"/>
        <v>2.1393349575209945E-4</v>
      </c>
      <c r="NE31" s="8">
        <f t="shared" si="103"/>
        <v>2.7258179344750891E-4</v>
      </c>
      <c r="NF31" s="8">
        <f t="shared" si="104"/>
        <v>3.2414533767500408E-4</v>
      </c>
      <c r="NG31" s="8">
        <f t="shared" si="105"/>
        <v>1.7396648571440138E-4</v>
      </c>
      <c r="NH31" s="8">
        <f t="shared" si="106"/>
        <v>6.5892662061785778E-5</v>
      </c>
      <c r="NI31" s="8">
        <f t="shared" si="107"/>
        <v>9.6096653898647912E-5</v>
      </c>
      <c r="NJ31" s="8">
        <f t="shared" si="108"/>
        <v>4.6533338383006738E-5</v>
      </c>
      <c r="NK31" s="8">
        <f t="shared" si="109"/>
        <v>-6.7908902555726785E-6</v>
      </c>
      <c r="NL31" s="8">
        <f t="shared" si="110"/>
        <v>-4.7995217273457259E-7</v>
      </c>
      <c r="NM31" s="24">
        <f t="shared" si="111"/>
        <v>2.3513513986544361E-4</v>
      </c>
      <c r="NN31" s="28">
        <f t="shared" si="112"/>
        <v>3.5647073663324638E-4</v>
      </c>
      <c r="NO31" s="31"/>
      <c r="NP31" s="32">
        <f t="shared" si="113"/>
        <v>7.2464102967078215E-4</v>
      </c>
      <c r="NQ31" s="33">
        <f t="shared" si="114"/>
        <v>1.4492820593415642E-4</v>
      </c>
      <c r="NR31" s="26">
        <f t="shared" si="115"/>
        <v>1.4955866211375272E-3</v>
      </c>
      <c r="NT31" s="8">
        <v>0.44280000000000003</v>
      </c>
      <c r="NU31" s="8">
        <f t="shared" si="116"/>
        <v>-7.8081906695011622E-4</v>
      </c>
      <c r="NV31" s="8">
        <f t="shared" si="117"/>
        <v>-9.6467793238776053E-5</v>
      </c>
      <c r="NW31" s="8">
        <f t="shared" si="118"/>
        <v>-3.5833355093992968E-5</v>
      </c>
      <c r="NX31" s="8">
        <f t="shared" si="119"/>
        <v>-2.8995454368896108E-4</v>
      </c>
      <c r="NY31" s="8">
        <f t="shared" si="120"/>
        <v>-7.8081906695011622E-4</v>
      </c>
      <c r="NZ31" s="8">
        <f t="shared" si="121"/>
        <v>-2.6995399851097488E-4</v>
      </c>
      <c r="OA31" s="8">
        <f t="shared" si="122"/>
        <v>-1.1319113482990101E-4</v>
      </c>
      <c r="OB31" s="8">
        <f t="shared" si="123"/>
        <v>2.9231783533293059E-4</v>
      </c>
      <c r="OC31" s="8">
        <f t="shared" si="124"/>
        <v>-2.7556927297976621E-4</v>
      </c>
      <c r="OD31" s="8">
        <f t="shared" si="125"/>
        <v>1.8681730526596202E-5</v>
      </c>
      <c r="OE31" s="8">
        <f t="shared" si="126"/>
        <v>-2.3515482211347886E-5</v>
      </c>
      <c r="OF31" s="8">
        <f t="shared" si="127"/>
        <v>-1.7192571194311879E-4</v>
      </c>
      <c r="OG31" s="8">
        <f t="shared" si="128"/>
        <v>-4.2779461916812856E-5</v>
      </c>
      <c r="OH31" s="8">
        <f t="shared" si="129"/>
        <v>-3.1972108707986607E-4</v>
      </c>
      <c r="OI31" s="8">
        <f t="shared" si="130"/>
        <v>-1.7657387137726786E-4</v>
      </c>
      <c r="OJ31" s="8">
        <f t="shared" si="131"/>
        <v>-2.3671223566031638E-5</v>
      </c>
      <c r="OK31" s="8">
        <f t="shared" si="132"/>
        <v>3.3158264087625564E-6</v>
      </c>
      <c r="OL31" s="8">
        <f t="shared" si="133"/>
        <v>-2.9734011158794941E-5</v>
      </c>
      <c r="OM31" s="8">
        <f t="shared" si="134"/>
        <v>-4.0239535750043767E-5</v>
      </c>
      <c r="ON31" s="8">
        <f t="shared" si="135"/>
        <v>-1.1367982603360258E-5</v>
      </c>
      <c r="OO31" s="8">
        <f t="shared" si="136"/>
        <v>-7.1683275671607379E-5</v>
      </c>
      <c r="OP31" s="8">
        <f t="shared" si="137"/>
        <v>-3.6169308602645763E-5</v>
      </c>
      <c r="OQ31" s="8">
        <f t="shared" si="138"/>
        <v>-8.2460239764134267E-5</v>
      </c>
      <c r="OR31" s="8">
        <f t="shared" si="139"/>
        <v>-9.3810725555324234E-5</v>
      </c>
      <c r="OS31" s="24">
        <f t="shared" si="140"/>
        <v>-2.2514514793441404E-4</v>
      </c>
      <c r="OT31" s="28">
        <f t="shared" si="141"/>
        <v>-1.4708359620436339E-4</v>
      </c>
      <c r="OU31" s="31"/>
      <c r="OV31" s="32">
        <f t="shared" si="142"/>
        <v>2.2930038164282047E-4</v>
      </c>
      <c r="OW31" s="33">
        <f t="shared" si="143"/>
        <v>4.5860076328564093E-5</v>
      </c>
      <c r="OX31" s="26">
        <f t="shared" si="144"/>
        <v>4.7325305767261715E-4</v>
      </c>
    </row>
    <row r="32" spans="1:414" x14ac:dyDescent="0.25">
      <c r="A32" s="8">
        <v>4.2593400000000003E-3</v>
      </c>
      <c r="B32" s="8">
        <v>2.30022E-3</v>
      </c>
      <c r="C32" s="8">
        <v>1.0171639999999999E-2</v>
      </c>
      <c r="D32" s="8">
        <v>8.1468899999999995E-4</v>
      </c>
      <c r="E32" s="8">
        <v>-1.27045E-4</v>
      </c>
      <c r="F32" s="8">
        <v>-9.6780900000000003E-4</v>
      </c>
      <c r="K32" s="8">
        <v>9.1082919999999998E-2</v>
      </c>
      <c r="L32" s="8">
        <v>5.6713199999999997E-3</v>
      </c>
      <c r="M32" s="8">
        <v>4.73436E-3</v>
      </c>
      <c r="N32" s="8">
        <v>8.3781799000000004E-2</v>
      </c>
      <c r="O32" s="8">
        <v>3.6866600000000002E-4</v>
      </c>
      <c r="P32" s="10">
        <v>1.0432799999999999E-5</v>
      </c>
      <c r="S32" s="1"/>
      <c r="U32" s="8">
        <v>0.11278856</v>
      </c>
      <c r="V32" s="8">
        <v>1.65887E-3</v>
      </c>
      <c r="W32" s="8">
        <v>-8.5227399999999991E-3</v>
      </c>
      <c r="X32" s="8">
        <v>7.9375720999999996E-2</v>
      </c>
      <c r="Y32" s="8">
        <v>2.1877600000000001E-4</v>
      </c>
      <c r="Z32" s="10">
        <v>1.16606E-5</v>
      </c>
      <c r="AC32" s="1"/>
      <c r="AE32" s="8">
        <v>0.11746971</v>
      </c>
      <c r="AF32" s="8">
        <v>-1.408278E-2</v>
      </c>
      <c r="AG32" s="8">
        <v>7.3546599999999998E-3</v>
      </c>
      <c r="AH32" s="8">
        <v>5.2911635999999998E-2</v>
      </c>
      <c r="AI32" s="10">
        <v>-9.5454399999999999E-5</v>
      </c>
      <c r="AJ32" s="8">
        <v>-3.23221E-4</v>
      </c>
      <c r="AM32" s="1"/>
      <c r="AO32" s="8">
        <v>4.2593400000000003E-3</v>
      </c>
      <c r="AP32" s="8">
        <v>2.30022E-3</v>
      </c>
      <c r="AQ32" s="8">
        <v>1.0171639999999999E-2</v>
      </c>
      <c r="AR32" s="8">
        <v>8.1468899999999995E-4</v>
      </c>
      <c r="AS32" s="8">
        <v>-1.27045E-4</v>
      </c>
      <c r="AT32" s="8">
        <v>-9.6780900000000003E-4</v>
      </c>
      <c r="AY32" s="8">
        <v>0.14109060000000001</v>
      </c>
      <c r="AZ32" s="8">
        <v>-5.113032E-2</v>
      </c>
      <c r="BA32" s="8">
        <v>-4.0339999999999999E-4</v>
      </c>
      <c r="BB32" s="8">
        <v>6.6564719999999994E-2</v>
      </c>
      <c r="BC32" s="8">
        <v>2.9464270000000002E-3</v>
      </c>
      <c r="BD32" s="8">
        <v>-5.39834E-4</v>
      </c>
      <c r="BG32" s="1"/>
      <c r="BI32" s="8">
        <v>6.966232E-2</v>
      </c>
      <c r="BJ32" s="8">
        <v>-1.8676930000000001E-2</v>
      </c>
      <c r="BK32" s="8">
        <v>-8.5280200000000007E-3</v>
      </c>
      <c r="BL32" s="8">
        <v>5.7785207999999998E-2</v>
      </c>
      <c r="BM32" s="8">
        <v>2.0899800000000001E-4</v>
      </c>
      <c r="BN32" s="8">
        <v>-1.69178E-4</v>
      </c>
      <c r="BQ32" s="1"/>
      <c r="BS32" s="8">
        <v>0.10325341</v>
      </c>
      <c r="BT32" s="8">
        <v>-3.5547000000000002E-2</v>
      </c>
      <c r="BU32" s="8">
        <v>-8.9907100000000007E-3</v>
      </c>
      <c r="BV32" s="8">
        <v>0.15991672400000001</v>
      </c>
      <c r="BW32" s="8">
        <v>8.8672800000000004E-4</v>
      </c>
      <c r="BX32" s="8">
        <v>2.1229300000000001E-4</v>
      </c>
      <c r="CA32" s="1"/>
      <c r="CC32" s="8">
        <v>0.11108949999999999</v>
      </c>
      <c r="CD32" s="8">
        <v>-2.8311940000000001E-2</v>
      </c>
      <c r="CE32" s="8">
        <v>-9.2155599999999994E-3</v>
      </c>
      <c r="CF32" s="8">
        <v>8.6379928999999994E-2</v>
      </c>
      <c r="CG32" s="8">
        <v>3.9286399999999998E-4</v>
      </c>
      <c r="CH32" s="8">
        <v>-4.02798E-4</v>
      </c>
      <c r="CK32" s="1"/>
      <c r="CM32" s="8">
        <v>0.11804913</v>
      </c>
      <c r="CN32" s="8">
        <v>-3.2319750000000001E-2</v>
      </c>
      <c r="CO32" s="8">
        <v>2.0070299999999999E-3</v>
      </c>
      <c r="CP32" s="8">
        <v>8.0951270000000006E-2</v>
      </c>
      <c r="CQ32" s="8">
        <v>1.50762E-4</v>
      </c>
      <c r="CR32" s="10">
        <v>-1.7745699999999999E-5</v>
      </c>
      <c r="CU32" s="1"/>
      <c r="CW32" s="8">
        <v>0.13593605</v>
      </c>
      <c r="CX32" s="8">
        <v>5.9882999999999996E-4</v>
      </c>
      <c r="CY32" s="8">
        <v>-3.8827699999999998E-3</v>
      </c>
      <c r="CZ32" s="8">
        <v>0.12093482899999999</v>
      </c>
      <c r="DA32" s="10">
        <v>-9.60448E-7</v>
      </c>
      <c r="DB32" s="10">
        <v>-7.0876499999999998E-5</v>
      </c>
      <c r="DD32" s="1"/>
      <c r="DE32" s="1"/>
      <c r="DF32" s="1"/>
      <c r="DG32" s="8">
        <v>8.0418539999999997E-2</v>
      </c>
      <c r="DH32" s="8">
        <v>-9.959700000000001E-4</v>
      </c>
      <c r="DI32" s="8">
        <v>-6.1781500000000003E-3</v>
      </c>
      <c r="DJ32" s="8">
        <v>7.2659883999999994E-2</v>
      </c>
      <c r="DK32" s="8">
        <v>1.40295E-4</v>
      </c>
      <c r="DL32" s="8">
        <v>-1.738E-4</v>
      </c>
      <c r="DO32" s="1"/>
      <c r="DQ32" s="8">
        <v>4.7984619999999999E-2</v>
      </c>
      <c r="DR32" s="8">
        <v>4.8604E-3</v>
      </c>
      <c r="DS32" s="8">
        <v>-3.0274E-3</v>
      </c>
      <c r="DT32" s="8">
        <v>3.9649582000000003E-2</v>
      </c>
      <c r="DU32" s="10">
        <v>-4.3143199999999997E-5</v>
      </c>
      <c r="DV32" s="10">
        <v>-4.0421499999999999E-5</v>
      </c>
      <c r="DZ32" s="1"/>
      <c r="EA32" s="8">
        <v>9.0952829999999998E-2</v>
      </c>
      <c r="EB32" s="8">
        <v>-2.3147100000000002E-3</v>
      </c>
      <c r="EC32" s="8">
        <v>8.3511999999999996E-4</v>
      </c>
      <c r="ED32" s="8">
        <v>0.10943802699999999</v>
      </c>
      <c r="EE32" s="8">
        <v>3.6640300000000001E-4</v>
      </c>
      <c r="EF32" s="8">
        <v>-3.4763099999999999E-4</v>
      </c>
      <c r="EG32" s="1"/>
      <c r="EK32" s="8">
        <v>5.6756149999999998E-2</v>
      </c>
      <c r="EL32" s="8">
        <v>-5.1040000000000005E-4</v>
      </c>
      <c r="EM32" s="8">
        <v>-7.2192000000000003E-3</v>
      </c>
      <c r="EN32" s="8">
        <v>5.7187874999999999E-2</v>
      </c>
      <c r="EO32" s="10">
        <v>9.74512E-5</v>
      </c>
      <c r="EP32" s="8">
        <v>-1.7735900000000001E-4</v>
      </c>
      <c r="ES32" s="1"/>
      <c r="EU32" s="8">
        <v>0.16495709</v>
      </c>
      <c r="EV32" s="8">
        <v>-5.0010100000000002E-3</v>
      </c>
      <c r="EW32" s="8">
        <v>4.2791999999999998E-4</v>
      </c>
      <c r="EX32" s="8">
        <v>0.23141421000000001</v>
      </c>
      <c r="EY32" s="8">
        <v>1.4259900000000001E-4</v>
      </c>
      <c r="EZ32" s="10">
        <v>-4.0120999999999998E-5</v>
      </c>
      <c r="FC32" s="1"/>
      <c r="FE32" s="8">
        <v>0.10798902000000001</v>
      </c>
      <c r="FF32" s="8">
        <v>-1.791738E-2</v>
      </c>
      <c r="FG32" s="8">
        <v>-4.2517800000000001E-3</v>
      </c>
      <c r="FH32" s="8">
        <v>0.12024169699999999</v>
      </c>
      <c r="FI32" s="8">
        <v>1.7473099999999999E-4</v>
      </c>
      <c r="FJ32" s="10">
        <v>2.2742300000000001E-5</v>
      </c>
      <c r="FM32" s="1"/>
      <c r="FO32" s="8">
        <v>9.6538669999999993E-2</v>
      </c>
      <c r="FP32" s="8">
        <v>-1.1540440000000001E-2</v>
      </c>
      <c r="FQ32" s="8">
        <v>2.25786E-3</v>
      </c>
      <c r="FR32" s="8">
        <v>0.108343316</v>
      </c>
      <c r="FS32" s="8">
        <v>2.0644599999999999E-4</v>
      </c>
      <c r="FT32" s="10">
        <v>-7.1208800000000002E-5</v>
      </c>
      <c r="FW32" s="1"/>
      <c r="FY32" s="8">
        <v>9.6702179999999999E-2</v>
      </c>
      <c r="FZ32" s="8">
        <v>-1.04394E-2</v>
      </c>
      <c r="GA32" s="8">
        <v>-1.28677E-3</v>
      </c>
      <c r="GB32" s="8">
        <v>0.14779525399999999</v>
      </c>
      <c r="GC32" s="8">
        <v>1.05006E-4</v>
      </c>
      <c r="GD32" s="10">
        <v>-4.32281E-5</v>
      </c>
      <c r="GG32" s="1"/>
      <c r="GI32" s="8">
        <v>6.1759769999999999E-2</v>
      </c>
      <c r="GJ32" s="8">
        <v>-1.140555E-2</v>
      </c>
      <c r="GK32" s="8">
        <v>-3.9592000000000002E-4</v>
      </c>
      <c r="GL32" s="8">
        <v>7.1848551999999996E-2</v>
      </c>
      <c r="GM32" s="10">
        <v>4.1371600000000002E-5</v>
      </c>
      <c r="GN32" s="10">
        <v>-2.4449099999999999E-5</v>
      </c>
      <c r="GQ32" s="1"/>
      <c r="GS32" s="8">
        <v>1.9600050000000001E-2</v>
      </c>
      <c r="GT32" s="8">
        <v>-2.1807E-4</v>
      </c>
      <c r="GU32" s="8">
        <v>-1.2426799999999999E-3</v>
      </c>
      <c r="GV32" s="8">
        <v>2.0603471000000002E-2</v>
      </c>
      <c r="GW32" s="8">
        <v>1.16902E-4</v>
      </c>
      <c r="GX32" s="10">
        <v>-3.5921599999999998E-5</v>
      </c>
      <c r="HA32" s="1"/>
      <c r="HC32" s="8">
        <v>1.769283E-2</v>
      </c>
      <c r="HD32" s="8">
        <v>7.9128800000000006E-3</v>
      </c>
      <c r="HE32" s="8">
        <v>3.2589699999999999E-3</v>
      </c>
      <c r="HF32" s="8">
        <v>5.5406759E-2</v>
      </c>
      <c r="HG32" s="10">
        <v>3.3513100000000003E-5</v>
      </c>
      <c r="HH32" s="10">
        <v>7.9572200000000004E-6</v>
      </c>
      <c r="HK32" s="1"/>
      <c r="HM32" s="8">
        <v>1.898296E-2</v>
      </c>
      <c r="HN32" s="8">
        <v>3.4916299999999999E-3</v>
      </c>
      <c r="HO32" s="8">
        <v>-1.4001300000000001E-3</v>
      </c>
      <c r="HP32" s="8">
        <v>0.10156501699999999</v>
      </c>
      <c r="HQ32" s="10">
        <v>-4.83488E-5</v>
      </c>
      <c r="HR32" s="10">
        <v>1.4373699999999999E-5</v>
      </c>
      <c r="HU32" s="1"/>
      <c r="HW32" s="8">
        <v>5.1698600000000001E-3</v>
      </c>
      <c r="HX32" s="8">
        <v>1.4772699999999999E-3</v>
      </c>
      <c r="HY32" s="8">
        <v>-1.3164299999999999E-3</v>
      </c>
      <c r="HZ32" s="8">
        <v>7.2076737000000002E-2</v>
      </c>
      <c r="IA32" s="10">
        <v>1.03558E-6</v>
      </c>
      <c r="IB32" s="10">
        <v>7.6850399999999995E-6</v>
      </c>
      <c r="ID32" s="1"/>
      <c r="IE32" s="1"/>
      <c r="IG32" s="8">
        <v>1.378713E-2</v>
      </c>
      <c r="IH32" s="8">
        <v>-5.9292999999999998E-4</v>
      </c>
      <c r="II32" s="8">
        <v>1.70666E-3</v>
      </c>
      <c r="IJ32" s="8">
        <v>0.101547292</v>
      </c>
      <c r="IK32" s="8">
        <v>2.3872100000000001E-4</v>
      </c>
      <c r="IL32" s="10">
        <v>-9.5247099999999998E-5</v>
      </c>
      <c r="IN32" s="8" t="s">
        <v>157</v>
      </c>
      <c r="IO32" s="10" t="s">
        <v>48</v>
      </c>
      <c r="IP32" s="1"/>
      <c r="IQ32" s="8" t="s">
        <v>157</v>
      </c>
      <c r="IR32" s="8" t="s">
        <v>49</v>
      </c>
      <c r="IV32" s="8">
        <v>0.4592</v>
      </c>
      <c r="IW32" s="8">
        <f t="shared" si="0"/>
        <v>0.43277999801299782</v>
      </c>
      <c r="IX32" s="8">
        <f t="shared" si="1"/>
        <v>0.39506277989315924</v>
      </c>
      <c r="IY32" s="8">
        <f t="shared" si="2"/>
        <v>0.41747343311156215</v>
      </c>
      <c r="IZ32" s="8">
        <f t="shared" si="3"/>
        <v>0.43833830998422729</v>
      </c>
      <c r="JA32" s="8">
        <f t="shared" si="4"/>
        <v>0.43277999801299782</v>
      </c>
      <c r="JB32" s="8">
        <f t="shared" si="5"/>
        <v>1.1189901421048741E-3</v>
      </c>
      <c r="JC32" s="8">
        <f t="shared" si="6"/>
        <v>-3.9221950091164366E-3</v>
      </c>
      <c r="JD32" s="8">
        <f t="shared" si="7"/>
        <v>3.7439081836147716E-3</v>
      </c>
      <c r="JE32" s="8">
        <f t="shared" si="8"/>
        <v>4.0913030705369592E-3</v>
      </c>
      <c r="JF32" s="8">
        <f t="shared" si="9"/>
        <v>-2.0794433075646702E-2</v>
      </c>
      <c r="JG32" s="8">
        <f t="shared" si="10"/>
        <v>0.2977760980059671</v>
      </c>
      <c r="JH32" s="8">
        <f t="shared" si="11"/>
        <v>0.23049535920622827</v>
      </c>
      <c r="JI32" s="8">
        <f t="shared" si="12"/>
        <v>0.27181180799268895</v>
      </c>
      <c r="JJ32" s="8">
        <f t="shared" si="13"/>
        <v>0.18787092251371046</v>
      </c>
      <c r="JK32" s="8">
        <f t="shared" si="14"/>
        <v>0.21505754070363409</v>
      </c>
      <c r="JL32" s="8">
        <f t="shared" si="15"/>
        <v>0.29932030362670076</v>
      </c>
      <c r="JM32" s="8">
        <f t="shared" si="16"/>
        <v>0.29586080080405813</v>
      </c>
      <c r="JN32" s="8">
        <f t="shared" si="17"/>
        <v>0.28660769874320358</v>
      </c>
      <c r="JO32" s="8">
        <f t="shared" si="18"/>
        <v>0.30095205712017681</v>
      </c>
      <c r="JP32" s="8">
        <f t="shared" si="19"/>
        <v>0.2839885620712248</v>
      </c>
      <c r="JQ32" s="8">
        <f t="shared" si="20"/>
        <v>0.17772588861282398</v>
      </c>
      <c r="JR32" s="8">
        <f t="shared" si="21"/>
        <v>0.13434112839392764</v>
      </c>
      <c r="JS32" s="8">
        <f t="shared" si="22"/>
        <v>0.10459855787674566</v>
      </c>
      <c r="JT32" s="8">
        <f t="shared" si="23"/>
        <v>9.8920469101956288E-2</v>
      </c>
      <c r="JU32" s="24">
        <f t="shared" si="24"/>
        <v>0.10809901435336217</v>
      </c>
      <c r="JV32" s="28">
        <f t="shared" si="25"/>
        <v>0.21576393205811381</v>
      </c>
      <c r="JW32" s="31"/>
      <c r="JX32" s="32">
        <f t="shared" si="26"/>
        <v>0.15048354809897269</v>
      </c>
      <c r="JY32" s="33">
        <f t="shared" si="27"/>
        <v>3.0096709619794538E-2</v>
      </c>
      <c r="JZ32" s="26">
        <f t="shared" si="28"/>
        <v>0.31058299492146968</v>
      </c>
      <c r="KB32" s="8">
        <v>0.4592</v>
      </c>
      <c r="KC32" s="8">
        <f t="shared" si="29"/>
        <v>-9.6086491031009864E-4</v>
      </c>
      <c r="KD32" s="8">
        <f t="shared" si="30"/>
        <v>5.939537482868169E-3</v>
      </c>
      <c r="KE32" s="8">
        <f t="shared" si="31"/>
        <v>1.8323286947023558E-3</v>
      </c>
      <c r="KF32" s="8">
        <f t="shared" si="32"/>
        <v>-1.3417815115342523E-2</v>
      </c>
      <c r="KG32" s="8">
        <f t="shared" si="33"/>
        <v>-9.6086491031009864E-4</v>
      </c>
      <c r="KH32" s="8">
        <f t="shared" si="34"/>
        <v>-4.8821323691998625E-2</v>
      </c>
      <c r="KI32" s="8">
        <f t="shared" si="35"/>
        <v>-4.1190252718046563E-2</v>
      </c>
      <c r="KJ32" s="8">
        <f t="shared" si="36"/>
        <v>-3.1209335711481666E-2</v>
      </c>
      <c r="KK32" s="8">
        <f t="shared" si="37"/>
        <v>-3.6968036914246279E-2</v>
      </c>
      <c r="KL32" s="8">
        <f t="shared" si="38"/>
        <v>-2.8739663544770803E-2</v>
      </c>
      <c r="KM32" s="8">
        <f t="shared" si="39"/>
        <v>-6.9558433317665831E-4</v>
      </c>
      <c r="KN32" s="8">
        <f t="shared" si="40"/>
        <v>-4.9632501303634967E-3</v>
      </c>
      <c r="KO32" s="8">
        <f t="shared" si="41"/>
        <v>1.3985618347854439E-3</v>
      </c>
      <c r="KP32" s="8">
        <f t="shared" si="42"/>
        <v>-4.6354526879758065E-3</v>
      </c>
      <c r="KQ32" s="8">
        <f t="shared" si="43"/>
        <v>-7.9951853422070424E-3</v>
      </c>
      <c r="KR32" s="8">
        <f t="shared" si="44"/>
        <v>-7.4418941916379227E-3</v>
      </c>
      <c r="KS32" s="8">
        <f t="shared" si="45"/>
        <v>-2.1583152127426571E-2</v>
      </c>
      <c r="KT32" s="8">
        <f t="shared" si="46"/>
        <v>-1.6312264470458568E-2</v>
      </c>
      <c r="KU32" s="8">
        <f t="shared" si="47"/>
        <v>-1.4286764291961225E-2</v>
      </c>
      <c r="KV32" s="8">
        <f t="shared" si="48"/>
        <v>-1.4839891267160479E-2</v>
      </c>
      <c r="KW32" s="8">
        <f t="shared" si="49"/>
        <v>2.076897193590436E-4</v>
      </c>
      <c r="KX32" s="8">
        <f t="shared" si="50"/>
        <v>7.2473791971598769E-3</v>
      </c>
      <c r="KY32" s="8">
        <f t="shared" si="51"/>
        <v>2.7180189358316088E-3</v>
      </c>
      <c r="KZ32" s="8">
        <f t="shared" si="52"/>
        <v>1.6082726975708886E-3</v>
      </c>
      <c r="LA32" s="24">
        <f t="shared" si="53"/>
        <v>-1.4982481577450313E-4</v>
      </c>
      <c r="LB32" s="28">
        <f t="shared" si="54"/>
        <v>-1.096878530449486E-2</v>
      </c>
      <c r="LC32" s="31"/>
      <c r="LD32" s="32">
        <f t="shared" si="55"/>
        <v>1.5607337100382455E-2</v>
      </c>
      <c r="LE32" s="33">
        <f t="shared" si="56"/>
        <v>3.1214674200764911E-3</v>
      </c>
      <c r="LF32" s="26">
        <f t="shared" si="57"/>
        <v>3.2211983041479347E-2</v>
      </c>
      <c r="LH32" s="8">
        <v>0.4592</v>
      </c>
      <c r="LI32" s="8">
        <f t="shared" si="58"/>
        <v>2.5743100038772511E-2</v>
      </c>
      <c r="LJ32" s="8">
        <f t="shared" si="59"/>
        <v>4.8174892823398454E-3</v>
      </c>
      <c r="LK32" s="8">
        <f t="shared" si="60"/>
        <v>-9.8094812586966493E-3</v>
      </c>
      <c r="LL32" s="8">
        <f t="shared" si="61"/>
        <v>1.043834060615334E-2</v>
      </c>
      <c r="LM32" s="8">
        <f t="shared" si="62"/>
        <v>2.5743100038772511E-2</v>
      </c>
      <c r="LN32" s="8">
        <f t="shared" si="63"/>
        <v>-9.1547216071640966E-4</v>
      </c>
      <c r="LO32" s="8">
        <f t="shared" si="64"/>
        <v>-2.3597626399308245E-3</v>
      </c>
      <c r="LP32" s="8">
        <f t="shared" si="65"/>
        <v>-1.0761729099407091E-2</v>
      </c>
      <c r="LQ32" s="8">
        <f t="shared" si="66"/>
        <v>-9.5900112123607495E-3</v>
      </c>
      <c r="LR32" s="8">
        <f t="shared" si="67"/>
        <v>-1.1965223232524936E-3</v>
      </c>
      <c r="LS32" s="8">
        <f t="shared" si="68"/>
        <v>-3.189261298038508E-3</v>
      </c>
      <c r="LT32" s="8">
        <f t="shared" si="69"/>
        <v>-7.4710889423085947E-3</v>
      </c>
      <c r="LU32" s="8">
        <f t="shared" si="70"/>
        <v>-2.731188996580718E-3</v>
      </c>
      <c r="LV32" s="8">
        <f t="shared" si="71"/>
        <v>1.675960641129052E-3</v>
      </c>
      <c r="LW32" s="8">
        <f t="shared" si="72"/>
        <v>-7.5878340638006738E-3</v>
      </c>
      <c r="LX32" s="8">
        <f t="shared" si="73"/>
        <v>1.7341921875204508E-3</v>
      </c>
      <c r="LY32" s="8">
        <f t="shared" si="74"/>
        <v>-4.2430586662874368E-3</v>
      </c>
      <c r="LZ32" s="8">
        <f t="shared" si="75"/>
        <v>3.6640156818804003E-3</v>
      </c>
      <c r="MA32" s="8">
        <f t="shared" si="76"/>
        <v>-1.0384732065232636E-3</v>
      </c>
      <c r="MB32" s="8">
        <f t="shared" si="77"/>
        <v>2.3916306351967134E-3</v>
      </c>
      <c r="MC32" s="8">
        <f t="shared" si="78"/>
        <v>-2.8571847671841613E-3</v>
      </c>
      <c r="MD32" s="8">
        <f t="shared" si="79"/>
        <v>1.9302072915273671E-3</v>
      </c>
      <c r="ME32" s="8">
        <f t="shared" si="80"/>
        <v>-2.7223236097586728E-3</v>
      </c>
      <c r="MF32" s="8">
        <f t="shared" si="81"/>
        <v>-2.9075674274197756E-3</v>
      </c>
      <c r="MG32" s="24">
        <f t="shared" si="82"/>
        <v>7.5404826849447351E-4</v>
      </c>
      <c r="MH32" s="28">
        <f t="shared" si="83"/>
        <v>3.804449999808257E-4</v>
      </c>
      <c r="MI32" s="31"/>
      <c r="MJ32" s="32">
        <f t="shared" si="84"/>
        <v>9.0581443443212492E-3</v>
      </c>
      <c r="MK32" s="33">
        <f t="shared" si="85"/>
        <v>1.8116288688642499E-3</v>
      </c>
      <c r="ML32" s="26">
        <f t="shared" si="86"/>
        <v>1.8695104112244624E-2</v>
      </c>
      <c r="MN32" s="8">
        <v>0.4592</v>
      </c>
      <c r="MO32" s="8">
        <f t="shared" si="87"/>
        <v>1.4911436012421473E-4</v>
      </c>
      <c r="MP32" s="8">
        <f t="shared" si="88"/>
        <v>2.4799194182217979E-4</v>
      </c>
      <c r="MQ32" s="8">
        <f t="shared" si="89"/>
        <v>2.8276704758332797E-4</v>
      </c>
      <c r="MR32" s="8">
        <f t="shared" si="90"/>
        <v>-4.9417967309301321E-5</v>
      </c>
      <c r="MS32" s="8">
        <f t="shared" si="91"/>
        <v>1.4911436012421473E-4</v>
      </c>
      <c r="MT32" s="8">
        <f t="shared" si="92"/>
        <v>3.6767643778648617E-3</v>
      </c>
      <c r="MU32" s="8">
        <f t="shared" si="93"/>
        <v>3.1113030058657864E-4</v>
      </c>
      <c r="MV32" s="8">
        <f t="shared" si="94"/>
        <v>1.0082386128797553E-3</v>
      </c>
      <c r="MW32" s="8">
        <f t="shared" si="95"/>
        <v>5.1384737247537205E-4</v>
      </c>
      <c r="MX32" s="8">
        <f t="shared" si="96"/>
        <v>1.8433066083710104E-4</v>
      </c>
      <c r="MY32" s="8">
        <f t="shared" si="97"/>
        <v>5.4187357912930347E-5</v>
      </c>
      <c r="MZ32" s="8">
        <f t="shared" si="98"/>
        <v>2.7349331719830276E-4</v>
      </c>
      <c r="NA32" s="8">
        <f t="shared" si="99"/>
        <v>2.5350058016362083E-5</v>
      </c>
      <c r="NB32" s="8">
        <f t="shared" si="100"/>
        <v>5.0096165490841034E-4</v>
      </c>
      <c r="NC32" s="8">
        <f t="shared" si="101"/>
        <v>2.0102228964790855E-4</v>
      </c>
      <c r="ND32" s="8">
        <f t="shared" si="102"/>
        <v>2.1821971975258806E-4</v>
      </c>
      <c r="NE32" s="8">
        <f t="shared" si="103"/>
        <v>2.7502946100315577E-4</v>
      </c>
      <c r="NF32" s="8">
        <f t="shared" si="104"/>
        <v>3.2801456664667176E-4</v>
      </c>
      <c r="NG32" s="8">
        <f t="shared" si="105"/>
        <v>1.7657564124832749E-4</v>
      </c>
      <c r="NH32" s="8">
        <f t="shared" si="106"/>
        <v>6.5878426010130121E-5</v>
      </c>
      <c r="NI32" s="8">
        <f t="shared" si="107"/>
        <v>9.3615626417901035E-5</v>
      </c>
      <c r="NJ32" s="8">
        <f t="shared" si="108"/>
        <v>4.6153208660694981E-5</v>
      </c>
      <c r="NK32" s="8">
        <f t="shared" si="109"/>
        <v>-1.0089445330819399E-5</v>
      </c>
      <c r="NL32" s="8">
        <f t="shared" si="110"/>
        <v>-3.4047036890300162E-6</v>
      </c>
      <c r="NM32" s="24">
        <f t="shared" si="111"/>
        <v>2.2844989727955026E-4</v>
      </c>
      <c r="NN32" s="28">
        <f t="shared" si="112"/>
        <v>3.5789352570685551E-4</v>
      </c>
      <c r="NO32" s="31"/>
      <c r="NP32" s="32">
        <f t="shared" si="113"/>
        <v>7.2501309793331884E-4</v>
      </c>
      <c r="NQ32" s="33">
        <f t="shared" si="114"/>
        <v>1.4500261958666377E-4</v>
      </c>
      <c r="NR32" s="26">
        <f t="shared" si="115"/>
        <v>1.4963545328245766E-3</v>
      </c>
      <c r="NT32" s="8">
        <v>0.4592</v>
      </c>
      <c r="NU32" s="8">
        <f t="shared" si="116"/>
        <v>-7.6564260590142352E-4</v>
      </c>
      <c r="NV32" s="8">
        <f t="shared" si="117"/>
        <v>-9.6770402226854156E-5</v>
      </c>
      <c r="NW32" s="8">
        <f t="shared" si="118"/>
        <v>-2.5629841416981725E-5</v>
      </c>
      <c r="NX32" s="8">
        <f t="shared" si="119"/>
        <v>-2.8267217533437628E-4</v>
      </c>
      <c r="NY32" s="8">
        <f t="shared" si="120"/>
        <v>-7.6564260590142352E-4</v>
      </c>
      <c r="NZ32" s="8">
        <f t="shared" si="121"/>
        <v>-2.4169712236955814E-4</v>
      </c>
      <c r="OA32" s="8">
        <f t="shared" si="122"/>
        <v>-1.0702271146779644E-4</v>
      </c>
      <c r="OB32" s="8">
        <f t="shared" si="123"/>
        <v>3.0329141887382334E-4</v>
      </c>
      <c r="OC32" s="8">
        <f t="shared" si="124"/>
        <v>-2.6426570447410055E-4</v>
      </c>
      <c r="OD32" s="8">
        <f t="shared" si="125"/>
        <v>2.1287406621321213E-5</v>
      </c>
      <c r="OE32" s="8">
        <f t="shared" si="126"/>
        <v>-2.3571661296971727E-5</v>
      </c>
      <c r="OF32" s="8">
        <f t="shared" si="127"/>
        <v>-1.7092980527498483E-4</v>
      </c>
      <c r="OG32" s="8">
        <f t="shared" si="128"/>
        <v>-4.107557498025607E-5</v>
      </c>
      <c r="OH32" s="8">
        <f t="shared" si="129"/>
        <v>-3.1410163935508825E-4</v>
      </c>
      <c r="OI32" s="8">
        <f t="shared" si="130"/>
        <v>-1.7607280023549833E-4</v>
      </c>
      <c r="OJ32" s="8">
        <f t="shared" si="131"/>
        <v>-2.1875482807738481E-5</v>
      </c>
      <c r="OK32" s="8">
        <f t="shared" si="132"/>
        <v>4.836153602793268E-6</v>
      </c>
      <c r="OL32" s="8">
        <f t="shared" si="133"/>
        <v>-2.8329986457683299E-5</v>
      </c>
      <c r="OM32" s="8">
        <f t="shared" si="134"/>
        <v>-3.9543821652829282E-5</v>
      </c>
      <c r="ON32" s="8">
        <f t="shared" si="135"/>
        <v>-1.0737441727621206E-5</v>
      </c>
      <c r="OO32" s="8">
        <f t="shared" si="136"/>
        <v>-7.1197259235956977E-5</v>
      </c>
      <c r="OP32" s="8">
        <f t="shared" si="137"/>
        <v>-3.7969416938818671E-5</v>
      </c>
      <c r="OQ32" s="8">
        <f t="shared" si="138"/>
        <v>-8.5258219115539978E-5</v>
      </c>
      <c r="OR32" s="8">
        <f t="shared" si="139"/>
        <v>-9.6992429850120649E-5</v>
      </c>
      <c r="OS32" s="24">
        <f t="shared" si="140"/>
        <v>-2.2716189128435866E-4</v>
      </c>
      <c r="OT32" s="28">
        <f t="shared" si="141"/>
        <v>-1.4258982480832173E-4</v>
      </c>
      <c r="OU32" s="31"/>
      <c r="OV32" s="32">
        <f t="shared" si="142"/>
        <v>2.2593203504134822E-4</v>
      </c>
      <c r="OW32" s="33">
        <f t="shared" si="143"/>
        <v>4.5186407008269641E-5</v>
      </c>
      <c r="OX32" s="26">
        <f t="shared" si="144"/>
        <v>4.6630112712183857E-4</v>
      </c>
    </row>
    <row r="33" spans="1:414" x14ac:dyDescent="0.25">
      <c r="A33" s="8">
        <v>8.9545000000000007E-3</v>
      </c>
      <c r="B33" s="8">
        <v>2.4607000000000001E-3</v>
      </c>
      <c r="C33" s="8">
        <v>1.2926490000000001E-2</v>
      </c>
      <c r="D33" s="8">
        <v>1.0282329999999999E-3</v>
      </c>
      <c r="E33" s="8">
        <v>-1.3211000000000001E-4</v>
      </c>
      <c r="F33" s="8">
        <v>-8.8068900000000004E-4</v>
      </c>
      <c r="I33" s="1"/>
      <c r="K33" s="8">
        <v>9.6009289999999997E-2</v>
      </c>
      <c r="L33" s="8">
        <v>5.7428100000000001E-3</v>
      </c>
      <c r="M33" s="8">
        <v>4.57749E-3</v>
      </c>
      <c r="N33" s="8">
        <v>8.7912410999999996E-2</v>
      </c>
      <c r="O33" s="8">
        <v>3.6731600000000002E-4</v>
      </c>
      <c r="P33" s="10">
        <v>7.4811799999999999E-6</v>
      </c>
      <c r="S33" s="1"/>
      <c r="U33" s="8">
        <v>0.12212845999999999</v>
      </c>
      <c r="V33" s="8">
        <v>1.5717999999999999E-3</v>
      </c>
      <c r="W33" s="8">
        <v>-8.7204099999999996E-3</v>
      </c>
      <c r="X33" s="8">
        <v>8.9530686999999998E-2</v>
      </c>
      <c r="Y33" s="8">
        <v>2.2042399999999999E-4</v>
      </c>
      <c r="Z33" s="10">
        <v>7.8822799999999993E-6</v>
      </c>
      <c r="AC33" s="1"/>
      <c r="AE33" s="8">
        <v>0.12796746000000001</v>
      </c>
      <c r="AF33" s="8">
        <v>-1.435639E-2</v>
      </c>
      <c r="AG33" s="8">
        <v>7.2793099999999998E-3</v>
      </c>
      <c r="AH33" s="8">
        <v>5.9746391000000003E-2</v>
      </c>
      <c r="AI33" s="10">
        <v>-9.2082800000000005E-5</v>
      </c>
      <c r="AJ33" s="8">
        <v>-3.2413899999999998E-4</v>
      </c>
      <c r="AM33" s="1"/>
      <c r="AO33" s="8">
        <v>8.9545000000000007E-3</v>
      </c>
      <c r="AP33" s="8">
        <v>2.4607000000000001E-3</v>
      </c>
      <c r="AQ33" s="8">
        <v>1.2926490000000001E-2</v>
      </c>
      <c r="AR33" s="8">
        <v>1.0282329999999999E-3</v>
      </c>
      <c r="AS33" s="8">
        <v>-1.3211000000000001E-4</v>
      </c>
      <c r="AT33" s="8">
        <v>-8.8068900000000004E-4</v>
      </c>
      <c r="AW33" s="1"/>
      <c r="AY33" s="8">
        <v>0.15934349</v>
      </c>
      <c r="AZ33" s="8">
        <v>-5.7077160000000002E-2</v>
      </c>
      <c r="BA33" s="8">
        <v>1.03589E-3</v>
      </c>
      <c r="BB33" s="8">
        <v>7.2688005E-2</v>
      </c>
      <c r="BC33" s="8">
        <v>3.0375390000000001E-3</v>
      </c>
      <c r="BD33" s="8">
        <v>-5.1751499999999997E-4</v>
      </c>
      <c r="BG33" s="1"/>
      <c r="BI33" s="8">
        <v>8.9096439999999999E-2</v>
      </c>
      <c r="BJ33" s="8">
        <v>-2.316095E-2</v>
      </c>
      <c r="BK33" s="8">
        <v>-7.5725999999999996E-3</v>
      </c>
      <c r="BL33" s="8">
        <v>6.4088645999999999E-2</v>
      </c>
      <c r="BM33" s="8">
        <v>2.18304E-4</v>
      </c>
      <c r="BN33" s="8">
        <v>-1.6716600000000001E-4</v>
      </c>
      <c r="BQ33" s="1"/>
      <c r="BS33" s="8">
        <v>9.2124529999999996E-2</v>
      </c>
      <c r="BT33" s="8">
        <v>-3.5105009999999999E-2</v>
      </c>
      <c r="BU33" s="8">
        <v>-8.6820500000000002E-3</v>
      </c>
      <c r="BV33" s="8">
        <v>0.17321099100000001</v>
      </c>
      <c r="BW33" s="8">
        <v>8.9288900000000001E-4</v>
      </c>
      <c r="BX33" s="8">
        <v>2.0800699999999999E-4</v>
      </c>
      <c r="CA33" s="1"/>
      <c r="CC33" s="8">
        <v>0.13075605000000001</v>
      </c>
      <c r="CD33" s="8">
        <v>-3.3137519999999997E-2</v>
      </c>
      <c r="CE33" s="8">
        <v>-7.5419900000000002E-3</v>
      </c>
      <c r="CF33" s="8">
        <v>9.4745056999999994E-2</v>
      </c>
      <c r="CG33" s="8">
        <v>4.0793900000000001E-4</v>
      </c>
      <c r="CH33" s="8">
        <v>-3.97513E-4</v>
      </c>
      <c r="CK33" s="1"/>
      <c r="CM33" s="8">
        <v>0.12350144</v>
      </c>
      <c r="CN33" s="8">
        <v>-3.358622E-2</v>
      </c>
      <c r="CO33" s="8">
        <v>2.3153100000000001E-3</v>
      </c>
      <c r="CP33" s="8">
        <v>8.7033677000000004E-2</v>
      </c>
      <c r="CQ33" s="8">
        <v>1.5440000000000001E-4</v>
      </c>
      <c r="CR33" s="10">
        <v>-1.6849599999999999E-5</v>
      </c>
      <c r="CU33" s="1"/>
      <c r="CW33" s="8">
        <v>0.14047119999999999</v>
      </c>
      <c r="CX33" s="8">
        <v>6.7206999999999998E-4</v>
      </c>
      <c r="CY33" s="8">
        <v>-3.8978300000000001E-3</v>
      </c>
      <c r="CZ33" s="8">
        <v>0.12547134800000001</v>
      </c>
      <c r="DA33" s="10">
        <v>-2.5121800000000001E-6</v>
      </c>
      <c r="DB33" s="10">
        <v>-7.11989E-5</v>
      </c>
      <c r="DF33" s="1"/>
      <c r="DG33" s="8">
        <v>9.1520959999999998E-2</v>
      </c>
      <c r="DH33" s="8">
        <v>-1.2059099999999999E-3</v>
      </c>
      <c r="DI33" s="8">
        <v>-6.3801099999999996E-3</v>
      </c>
      <c r="DJ33" s="8">
        <v>7.9582482999999996E-2</v>
      </c>
      <c r="DK33" s="8">
        <v>1.4155E-4</v>
      </c>
      <c r="DL33" s="8">
        <v>-1.75007E-4</v>
      </c>
      <c r="DO33" s="1"/>
      <c r="DQ33" s="8">
        <v>4.9201170000000002E-2</v>
      </c>
      <c r="DR33" s="8">
        <v>4.87194E-3</v>
      </c>
      <c r="DS33" s="8">
        <v>-3.06069E-3</v>
      </c>
      <c r="DT33" s="8">
        <v>4.2564517000000003E-2</v>
      </c>
      <c r="DU33" s="10">
        <v>-4.3778900000000002E-5</v>
      </c>
      <c r="DV33" s="10">
        <v>-4.2247699999999999E-5</v>
      </c>
      <c r="DZ33" s="1"/>
      <c r="EA33" s="8">
        <v>9.6499860000000007E-2</v>
      </c>
      <c r="EB33" s="8">
        <v>-2.3875099999999998E-3</v>
      </c>
      <c r="EC33" s="8">
        <v>7.7988000000000005E-4</v>
      </c>
      <c r="ED33" s="8">
        <v>0.11625440400000001</v>
      </c>
      <c r="EE33" s="8">
        <v>3.6764300000000002E-4</v>
      </c>
      <c r="EF33" s="8">
        <v>-3.4856999999999998E-4</v>
      </c>
      <c r="EG33" s="1"/>
      <c r="EK33" s="8">
        <v>6.5220780000000006E-2</v>
      </c>
      <c r="EL33" s="8">
        <v>-9.0890000000000003E-4</v>
      </c>
      <c r="EM33" s="8">
        <v>-7.3808500000000004E-3</v>
      </c>
      <c r="EN33" s="8">
        <v>6.1307214999999998E-2</v>
      </c>
      <c r="EO33" s="10">
        <v>9.9771600000000005E-5</v>
      </c>
      <c r="EP33" s="8">
        <v>-1.78297E-4</v>
      </c>
      <c r="ES33" s="1"/>
      <c r="EU33" s="8">
        <v>0.17143564999999999</v>
      </c>
      <c r="EV33" s="8">
        <v>-5.2476600000000003E-3</v>
      </c>
      <c r="EW33" s="8">
        <v>4.5837999999999999E-4</v>
      </c>
      <c r="EX33" s="8">
        <v>0.23981366000000001</v>
      </c>
      <c r="EY33" s="8">
        <v>1.4520000000000001E-4</v>
      </c>
      <c r="EZ33" s="10">
        <v>-3.9788900000000001E-5</v>
      </c>
      <c r="FC33" s="1"/>
      <c r="FE33" s="8">
        <v>0.10817433</v>
      </c>
      <c r="FF33" s="8">
        <v>-1.7922859999999999E-2</v>
      </c>
      <c r="FG33" s="8">
        <v>-4.2484999999999997E-3</v>
      </c>
      <c r="FH33" s="8">
        <v>0.12812585500000001</v>
      </c>
      <c r="FI33" s="8">
        <v>1.77395E-4</v>
      </c>
      <c r="FJ33" s="10">
        <v>2.4344800000000001E-5</v>
      </c>
      <c r="FM33" s="1"/>
      <c r="FO33" s="8">
        <v>9.9723590000000001E-2</v>
      </c>
      <c r="FP33" s="8">
        <v>-1.166266E-2</v>
      </c>
      <c r="FQ33" s="8">
        <v>2.3481999999999999E-3</v>
      </c>
      <c r="FR33" s="8">
        <v>0.119575474</v>
      </c>
      <c r="FS33" s="8">
        <v>2.0926399999999999E-4</v>
      </c>
      <c r="FT33" s="10">
        <v>-6.9118100000000005E-5</v>
      </c>
      <c r="FW33" s="1"/>
      <c r="FY33" s="8">
        <v>0.10835111</v>
      </c>
      <c r="FZ33" s="8">
        <v>-1.081931E-2</v>
      </c>
      <c r="GA33" s="8">
        <v>-1.1554499999999999E-3</v>
      </c>
      <c r="GB33" s="8">
        <v>0.15732001100000001</v>
      </c>
      <c r="GC33" s="8">
        <v>1.06848E-4</v>
      </c>
      <c r="GD33" s="10">
        <v>-4.2583200000000003E-5</v>
      </c>
      <c r="GG33" s="1"/>
      <c r="GI33" s="8">
        <v>6.9220199999999996E-2</v>
      </c>
      <c r="GJ33" s="8">
        <v>-1.2269189999999999E-2</v>
      </c>
      <c r="GK33" s="10">
        <v>-7.0885999999999999E-5</v>
      </c>
      <c r="GL33" s="8">
        <v>7.7691163999999993E-2</v>
      </c>
      <c r="GM33" s="10">
        <v>4.3974899999999998E-5</v>
      </c>
      <c r="GN33" s="10">
        <v>-2.3462700000000002E-5</v>
      </c>
      <c r="GQ33" s="1"/>
      <c r="GS33" s="8">
        <v>2.1510149999999999E-2</v>
      </c>
      <c r="GT33" s="8">
        <v>-1.8683999999999999E-4</v>
      </c>
      <c r="GU33" s="8">
        <v>-1.21009E-3</v>
      </c>
      <c r="GV33" s="8">
        <v>2.3224766000000001E-2</v>
      </c>
      <c r="GW33" s="8">
        <v>1.15949E-4</v>
      </c>
      <c r="GX33" s="10">
        <v>-3.4926799999999999E-5</v>
      </c>
      <c r="HA33" s="1"/>
      <c r="HC33" s="8">
        <v>2.495913E-2</v>
      </c>
      <c r="HD33" s="8">
        <v>7.8926599999999993E-3</v>
      </c>
      <c r="HE33" s="8">
        <v>3.1869200000000002E-3</v>
      </c>
      <c r="HF33" s="8">
        <v>6.0383055999999997E-2</v>
      </c>
      <c r="HG33" s="10">
        <v>3.35955E-5</v>
      </c>
      <c r="HH33" s="10">
        <v>7.6610500000000001E-6</v>
      </c>
      <c r="HK33" s="1"/>
      <c r="HM33" s="8">
        <v>2.550289E-2</v>
      </c>
      <c r="HN33" s="8">
        <v>3.39434E-3</v>
      </c>
      <c r="HO33" s="8">
        <v>-1.5188599999999999E-3</v>
      </c>
      <c r="HP33" s="8">
        <v>0.107870037</v>
      </c>
      <c r="HQ33" s="10">
        <v>-4.6345399999999998E-5</v>
      </c>
      <c r="HR33" s="10">
        <v>1.1925200000000001E-5</v>
      </c>
      <c r="HU33" s="1"/>
      <c r="HW33" s="8">
        <v>6.87457E-3</v>
      </c>
      <c r="HX33" s="8">
        <v>1.4215499999999999E-3</v>
      </c>
      <c r="HY33" s="8">
        <v>-1.3316199999999999E-3</v>
      </c>
      <c r="HZ33" s="8">
        <v>7.7910834999999998E-2</v>
      </c>
      <c r="IA33" s="10">
        <v>4.1334199999999998E-6</v>
      </c>
      <c r="IB33" s="10">
        <v>6.8487399999999996E-6</v>
      </c>
      <c r="IE33" s="1"/>
      <c r="IG33" s="8">
        <v>1.4253180000000001E-2</v>
      </c>
      <c r="IH33" s="8">
        <v>-5.9467999999999999E-4</v>
      </c>
      <c r="II33" s="8">
        <v>1.7112200000000001E-3</v>
      </c>
      <c r="IJ33" s="8">
        <v>0.104721491</v>
      </c>
      <c r="IK33" s="8">
        <v>2.39192E-4</v>
      </c>
      <c r="IL33" s="10">
        <v>-9.4021E-5</v>
      </c>
      <c r="IN33" s="8" t="s">
        <v>156</v>
      </c>
      <c r="IO33" s="10" t="s">
        <v>50</v>
      </c>
      <c r="IP33" s="1"/>
      <c r="IQ33" s="8" t="s">
        <v>156</v>
      </c>
      <c r="IR33" s="8" t="s">
        <v>51</v>
      </c>
      <c r="IV33" s="8">
        <v>0.47560000000000002</v>
      </c>
      <c r="IW33" s="8">
        <f t="shared" si="0"/>
        <v>0.44490721494797136</v>
      </c>
      <c r="IX33" s="8">
        <f t="shared" si="1"/>
        <v>0.40716140677984375</v>
      </c>
      <c r="IY33" s="8">
        <f t="shared" si="2"/>
        <v>0.42965488715817379</v>
      </c>
      <c r="IZ33" s="8">
        <f t="shared" si="3"/>
        <v>0.4478863965819766</v>
      </c>
      <c r="JA33" s="8">
        <f t="shared" si="4"/>
        <v>0.44490721494797136</v>
      </c>
      <c r="JB33" s="8">
        <f t="shared" si="5"/>
        <v>-1.4183180673037988E-3</v>
      </c>
      <c r="JC33" s="8">
        <f t="shared" si="6"/>
        <v>-8.5253859648615656E-3</v>
      </c>
      <c r="JD33" s="8">
        <f t="shared" si="7"/>
        <v>1.9271568668555918E-3</v>
      </c>
      <c r="JE33" s="8">
        <f t="shared" si="8"/>
        <v>5.0943701856565396E-4</v>
      </c>
      <c r="JF33" s="8">
        <f t="shared" si="9"/>
        <v>-2.3975493786547331E-2</v>
      </c>
      <c r="JG33" s="8">
        <f t="shared" si="10"/>
        <v>0.29702874290602777</v>
      </c>
      <c r="JH33" s="8">
        <f t="shared" si="11"/>
        <v>0.22632473746726822</v>
      </c>
      <c r="JI33" s="8">
        <f t="shared" si="12"/>
        <v>0.27083677297073899</v>
      </c>
      <c r="JJ33" s="8">
        <f t="shared" si="13"/>
        <v>0.1833763010194091</v>
      </c>
      <c r="JK33" s="8">
        <f t="shared" si="14"/>
        <v>0.2113749539638064</v>
      </c>
      <c r="JL33" s="8">
        <f t="shared" si="15"/>
        <v>0.30749062249380898</v>
      </c>
      <c r="JM33" s="8">
        <f t="shared" si="16"/>
        <v>0.30353341482825813</v>
      </c>
      <c r="JN33" s="8">
        <f t="shared" si="17"/>
        <v>0.29317420274517636</v>
      </c>
      <c r="JO33" s="8">
        <f t="shared" si="18"/>
        <v>0.30911998279667835</v>
      </c>
      <c r="JP33" s="8">
        <f t="shared" si="19"/>
        <v>0.29151230344908047</v>
      </c>
      <c r="JQ33" s="8">
        <f t="shared" si="20"/>
        <v>0.176728810227507</v>
      </c>
      <c r="JR33" s="8">
        <f t="shared" si="21"/>
        <v>0.13349237212648007</v>
      </c>
      <c r="JS33" s="8">
        <f t="shared" si="22"/>
        <v>0.10382487713434115</v>
      </c>
      <c r="JT33" s="8">
        <f t="shared" si="23"/>
        <v>9.8738392680295661E-2</v>
      </c>
      <c r="JU33" s="24">
        <f t="shared" si="24"/>
        <v>0.10818989968851041</v>
      </c>
      <c r="JV33" s="28">
        <f t="shared" si="25"/>
        <v>0.21831123611920134</v>
      </c>
      <c r="JW33" s="31"/>
      <c r="JX33" s="32">
        <f t="shared" si="26"/>
        <v>0.15566966938919069</v>
      </c>
      <c r="JY33" s="33">
        <f t="shared" si="27"/>
        <v>3.1133933877838138E-2</v>
      </c>
      <c r="JZ33" s="26">
        <f t="shared" si="28"/>
        <v>0.32128663065235064</v>
      </c>
      <c r="KB33" s="8">
        <v>0.47560000000000002</v>
      </c>
      <c r="KC33" s="8">
        <f t="shared" si="29"/>
        <v>-1.0719038800602373E-3</v>
      </c>
      <c r="KD33" s="8">
        <f t="shared" si="30"/>
        <v>5.9388911117913565E-3</v>
      </c>
      <c r="KE33" s="8">
        <f t="shared" si="31"/>
        <v>1.8893897246743153E-3</v>
      </c>
      <c r="KF33" s="8">
        <f t="shared" si="32"/>
        <v>-1.3267082005437126E-2</v>
      </c>
      <c r="KG33" s="8">
        <f t="shared" si="33"/>
        <v>-1.0719038800602373E-3</v>
      </c>
      <c r="KH33" s="8">
        <f t="shared" si="34"/>
        <v>-4.8225633589430467E-2</v>
      </c>
      <c r="KI33" s="8">
        <f t="shared" si="35"/>
        <v>-4.0652008127024589E-2</v>
      </c>
      <c r="KJ33" s="8">
        <f t="shared" si="36"/>
        <v>-3.0830196432557421E-2</v>
      </c>
      <c r="KK33" s="8">
        <f t="shared" si="37"/>
        <v>-3.6594179673490192E-2</v>
      </c>
      <c r="KL33" s="8">
        <f t="shared" si="38"/>
        <v>-2.8302941930006396E-2</v>
      </c>
      <c r="KM33" s="8">
        <f t="shared" si="39"/>
        <v>-7.3894524330621954E-4</v>
      </c>
      <c r="KN33" s="8">
        <f t="shared" si="40"/>
        <v>-4.699395260672313E-3</v>
      </c>
      <c r="KO33" s="8">
        <f t="shared" si="41"/>
        <v>1.1821928913792698E-3</v>
      </c>
      <c r="KP33" s="8">
        <f t="shared" si="42"/>
        <v>-4.3498680590584541E-3</v>
      </c>
      <c r="KQ33" s="8">
        <f t="shared" si="43"/>
        <v>-7.5744128384237497E-3</v>
      </c>
      <c r="KR33" s="8">
        <f t="shared" si="44"/>
        <v>-7.599529172291679E-3</v>
      </c>
      <c r="KS33" s="8">
        <f t="shared" si="45"/>
        <v>-2.1647201665881223E-2</v>
      </c>
      <c r="KT33" s="8">
        <f t="shared" si="46"/>
        <v>-1.6413843752397086E-2</v>
      </c>
      <c r="KU33" s="8">
        <f t="shared" si="47"/>
        <v>-1.4364959909149466E-2</v>
      </c>
      <c r="KV33" s="8">
        <f t="shared" si="48"/>
        <v>-1.4799463877621672E-2</v>
      </c>
      <c r="KW33" s="8">
        <f t="shared" si="49"/>
        <v>2.3502752472399726E-4</v>
      </c>
      <c r="KX33" s="8">
        <f t="shared" si="50"/>
        <v>7.306850545648301E-3</v>
      </c>
      <c r="KY33" s="8">
        <f t="shared" si="51"/>
        <v>2.7562348402011927E-3</v>
      </c>
      <c r="KZ33" s="8">
        <f t="shared" si="52"/>
        <v>1.6506660532440843E-3</v>
      </c>
      <c r="LA33" s="24">
        <f t="shared" si="53"/>
        <v>-1.2186790512629613E-4</v>
      </c>
      <c r="LB33" s="28">
        <f t="shared" si="54"/>
        <v>-1.0854643380413292E-2</v>
      </c>
      <c r="LC33" s="31"/>
      <c r="LD33" s="32">
        <f t="shared" si="55"/>
        <v>1.5445883951299109E-2</v>
      </c>
      <c r="LE33" s="33">
        <f t="shared" si="56"/>
        <v>3.0891767902598219E-3</v>
      </c>
      <c r="LF33" s="26">
        <f t="shared" si="57"/>
        <v>3.187875988708623E-2</v>
      </c>
      <c r="LH33" s="8">
        <v>0.47560000000000002</v>
      </c>
      <c r="LI33" s="8">
        <f t="shared" si="58"/>
        <v>2.5927156482667392E-2</v>
      </c>
      <c r="LJ33" s="8">
        <f t="shared" si="59"/>
        <v>5.0456349441859623E-3</v>
      </c>
      <c r="LK33" s="8">
        <f t="shared" si="60"/>
        <v>-9.673244484876194E-3</v>
      </c>
      <c r="LL33" s="8">
        <f t="shared" si="61"/>
        <v>1.0647181160219449E-2</v>
      </c>
      <c r="LM33" s="8">
        <f t="shared" si="62"/>
        <v>2.5927156482667392E-2</v>
      </c>
      <c r="LN33" s="8">
        <f t="shared" si="63"/>
        <v>-9.5958205150838247E-4</v>
      </c>
      <c r="LO33" s="8">
        <f t="shared" si="64"/>
        <v>-2.461349933158163E-3</v>
      </c>
      <c r="LP33" s="8">
        <f t="shared" si="65"/>
        <v>-1.073954625867956E-2</v>
      </c>
      <c r="LQ33" s="8">
        <f t="shared" si="66"/>
        <v>-9.7500905530620071E-3</v>
      </c>
      <c r="LR33" s="8">
        <f t="shared" si="67"/>
        <v>-1.303536995095206E-3</v>
      </c>
      <c r="LS33" s="8">
        <f t="shared" si="68"/>
        <v>-3.0683995591768644E-3</v>
      </c>
      <c r="LT33" s="8">
        <f t="shared" si="69"/>
        <v>-7.4789762652164114E-3</v>
      </c>
      <c r="LU33" s="8">
        <f t="shared" si="70"/>
        <v>-2.5872156036909986E-3</v>
      </c>
      <c r="LV33" s="8">
        <f t="shared" si="71"/>
        <v>1.5314259256351188E-3</v>
      </c>
      <c r="LW33" s="8">
        <f t="shared" si="72"/>
        <v>-7.7778773774944679E-3</v>
      </c>
      <c r="LX33" s="8">
        <f t="shared" si="73"/>
        <v>1.8176969704692346E-3</v>
      </c>
      <c r="LY33" s="8">
        <f t="shared" si="74"/>
        <v>-4.1535511364729737E-3</v>
      </c>
      <c r="LZ33" s="8">
        <f t="shared" si="75"/>
        <v>3.7286600965632864E-3</v>
      </c>
      <c r="MA33" s="8">
        <f t="shared" si="76"/>
        <v>-1.0153300100655249E-3</v>
      </c>
      <c r="MB33" s="8">
        <f t="shared" si="77"/>
        <v>2.4436648765395769E-3</v>
      </c>
      <c r="MC33" s="8">
        <f t="shared" si="78"/>
        <v>-2.891977433318016E-3</v>
      </c>
      <c r="MD33" s="8">
        <f t="shared" si="79"/>
        <v>1.938016533470669E-3</v>
      </c>
      <c r="ME33" s="8">
        <f t="shared" si="80"/>
        <v>-2.7221220316656965E-3</v>
      </c>
      <c r="MF33" s="8">
        <f t="shared" si="81"/>
        <v>-2.9164790347016491E-3</v>
      </c>
      <c r="MG33" s="24">
        <f t="shared" si="82"/>
        <v>7.2804125122434245E-4</v>
      </c>
      <c r="MH33" s="28">
        <f t="shared" si="83"/>
        <v>4.0941423981841223E-4</v>
      </c>
      <c r="MI33" s="31"/>
      <c r="MJ33" s="32">
        <f t="shared" si="84"/>
        <v>9.1210114429504021E-3</v>
      </c>
      <c r="MK33" s="33">
        <f t="shared" si="85"/>
        <v>1.8242022885900805E-3</v>
      </c>
      <c r="ML33" s="26">
        <f t="shared" si="86"/>
        <v>1.8824855517105332E-2</v>
      </c>
      <c r="MN33" s="8">
        <v>0.47560000000000002</v>
      </c>
      <c r="MO33" s="8">
        <f t="shared" si="87"/>
        <v>1.5186584226237432E-4</v>
      </c>
      <c r="MP33" s="8">
        <f t="shared" si="88"/>
        <v>2.4318045997636446E-4</v>
      </c>
      <c r="MQ33" s="8">
        <f t="shared" si="89"/>
        <v>2.8733501207213669E-4</v>
      </c>
      <c r="MR33" s="8">
        <f t="shared" si="90"/>
        <v>-5.0551126739541982E-5</v>
      </c>
      <c r="MS33" s="8">
        <f t="shared" si="91"/>
        <v>1.5186584226237432E-4</v>
      </c>
      <c r="MT33" s="8">
        <f t="shared" si="92"/>
        <v>3.6833626405203251E-3</v>
      </c>
      <c r="MU33" s="8">
        <f t="shared" si="93"/>
        <v>3.0767330933424367E-4</v>
      </c>
      <c r="MV33" s="8">
        <f t="shared" si="94"/>
        <v>1.0085768861515423E-3</v>
      </c>
      <c r="MW33" s="8">
        <f t="shared" si="95"/>
        <v>5.1127840144152314E-4</v>
      </c>
      <c r="MX33" s="8">
        <f t="shared" si="96"/>
        <v>1.845191586982876E-4</v>
      </c>
      <c r="MY33" s="8">
        <f t="shared" si="97"/>
        <v>5.8869243991782218E-5</v>
      </c>
      <c r="MZ33" s="8">
        <f t="shared" si="98"/>
        <v>2.8454122021290051E-4</v>
      </c>
      <c r="NA33" s="8">
        <f t="shared" si="99"/>
        <v>3.2895129919616341E-5</v>
      </c>
      <c r="NB33" s="8">
        <f t="shared" si="100"/>
        <v>5.1083764147121305E-4</v>
      </c>
      <c r="NC33" s="8">
        <f t="shared" si="101"/>
        <v>2.0759080292267844E-4</v>
      </c>
      <c r="ND33" s="8">
        <f t="shared" si="102"/>
        <v>2.2254780801659718E-4</v>
      </c>
      <c r="NE33" s="8">
        <f t="shared" si="103"/>
        <v>2.7757340593641158E-4</v>
      </c>
      <c r="NF33" s="8">
        <f t="shared" si="104"/>
        <v>3.3191938629810442E-4</v>
      </c>
      <c r="NG33" s="8">
        <f t="shared" si="105"/>
        <v>1.791924710977223E-4</v>
      </c>
      <c r="NH33" s="8">
        <f t="shared" si="106"/>
        <v>6.5897159038924211E-5</v>
      </c>
      <c r="NI33" s="8">
        <f t="shared" si="107"/>
        <v>9.1153392803887588E-5</v>
      </c>
      <c r="NJ33" s="8">
        <f t="shared" si="108"/>
        <v>4.572155641889065E-5</v>
      </c>
      <c r="NK33" s="8">
        <f t="shared" si="109"/>
        <v>-1.3501537722992522E-5</v>
      </c>
      <c r="NL33" s="8">
        <f t="shared" si="110"/>
        <v>-6.3225695368301709E-6</v>
      </c>
      <c r="NM33" s="24">
        <f t="shared" si="111"/>
        <v>2.2155628555673424E-4</v>
      </c>
      <c r="NN33" s="28">
        <f t="shared" si="112"/>
        <v>3.5958311289621079E-4</v>
      </c>
      <c r="NO33" s="31"/>
      <c r="NP33" s="32">
        <f t="shared" si="113"/>
        <v>7.2614420555046691E-4</v>
      </c>
      <c r="NQ33" s="33">
        <f t="shared" si="114"/>
        <v>1.4522884111009337E-4</v>
      </c>
      <c r="NR33" s="26">
        <f t="shared" si="115"/>
        <v>1.4986890258356085E-3</v>
      </c>
      <c r="NT33" s="8">
        <v>0.47560000000000002</v>
      </c>
      <c r="NU33" s="8">
        <f t="shared" si="116"/>
        <v>-7.5050341341282515E-4</v>
      </c>
      <c r="NV33" s="8">
        <f t="shared" si="117"/>
        <v>-9.6642838996956708E-5</v>
      </c>
      <c r="NW33" s="8">
        <f t="shared" si="118"/>
        <v>-1.487464120206076E-5</v>
      </c>
      <c r="NX33" s="8">
        <f t="shared" si="119"/>
        <v>-2.7526353559599457E-4</v>
      </c>
      <c r="NY33" s="8">
        <f t="shared" si="120"/>
        <v>-7.5050341341282515E-4</v>
      </c>
      <c r="NZ33" s="8">
        <f t="shared" si="121"/>
        <v>-2.1346017178517171E-4</v>
      </c>
      <c r="OA33" s="8">
        <f t="shared" si="122"/>
        <v>-1.007398632795849E-4</v>
      </c>
      <c r="OB33" s="8">
        <f t="shared" si="123"/>
        <v>3.1484643488610068E-4</v>
      </c>
      <c r="OC33" s="8">
        <f t="shared" si="124"/>
        <v>-2.5288999984942131E-4</v>
      </c>
      <c r="OD33" s="8">
        <f t="shared" si="125"/>
        <v>2.3921957767349595E-5</v>
      </c>
      <c r="OE33" s="8">
        <f t="shared" si="126"/>
        <v>-2.4204130428475963E-5</v>
      </c>
      <c r="OF33" s="8">
        <f t="shared" si="127"/>
        <v>-1.7008744017509676E-4</v>
      </c>
      <c r="OG33" s="8">
        <f t="shared" si="128"/>
        <v>-3.9593650336557757E-5</v>
      </c>
      <c r="OH33" s="8">
        <f t="shared" si="129"/>
        <v>-3.0846627536051892E-4</v>
      </c>
      <c r="OI33" s="8">
        <f t="shared" si="130"/>
        <v>-1.7592264888543262E-4</v>
      </c>
      <c r="OJ33" s="8">
        <f t="shared" si="131"/>
        <v>-1.9953617333957625E-5</v>
      </c>
      <c r="OK33" s="8">
        <f t="shared" si="132"/>
        <v>6.5923964474541029E-6</v>
      </c>
      <c r="OL33" s="8">
        <f t="shared" si="133"/>
        <v>-2.6600451517714123E-5</v>
      </c>
      <c r="OM33" s="8">
        <f t="shared" si="134"/>
        <v>-3.8704533756983464E-5</v>
      </c>
      <c r="ON33" s="8">
        <f t="shared" si="135"/>
        <v>-1.0011742487150392E-5</v>
      </c>
      <c r="OO33" s="8">
        <f t="shared" si="136"/>
        <v>-7.0424041236706082E-5</v>
      </c>
      <c r="OP33" s="8">
        <f t="shared" si="137"/>
        <v>-3.9680075029321236E-5</v>
      </c>
      <c r="OQ33" s="8">
        <f t="shared" si="138"/>
        <v>-8.7483422730498327E-5</v>
      </c>
      <c r="OR33" s="8">
        <f t="shared" si="139"/>
        <v>-9.9766114621556461E-5</v>
      </c>
      <c r="OS33" s="24">
        <f t="shared" si="140"/>
        <v>-2.2860298325896782E-4</v>
      </c>
      <c r="OT33" s="28">
        <f t="shared" si="141"/>
        <v>-1.3796072862371493E-4</v>
      </c>
      <c r="OU33" s="31"/>
      <c r="OV33" s="32">
        <f t="shared" si="142"/>
        <v>2.2283321210753642E-4</v>
      </c>
      <c r="OW33" s="33">
        <f t="shared" si="143"/>
        <v>4.4566642421507287E-5</v>
      </c>
      <c r="OX33" s="26">
        <f t="shared" si="144"/>
        <v>4.5990546646874436E-4</v>
      </c>
    </row>
    <row r="34" spans="1:414" x14ac:dyDescent="0.25">
      <c r="A34" s="8">
        <v>7.4415200000000001E-3</v>
      </c>
      <c r="B34" s="8">
        <v>3.0201799999999999E-3</v>
      </c>
      <c r="C34" s="8">
        <v>1.3132309999999999E-2</v>
      </c>
      <c r="D34" s="8">
        <v>1.254423E-3</v>
      </c>
      <c r="E34" s="10">
        <v>-7.2445899999999997E-5</v>
      </c>
      <c r="F34" s="8">
        <v>-9.0263300000000002E-4</v>
      </c>
      <c r="I34" s="1"/>
      <c r="K34" s="8">
        <v>0.10182582</v>
      </c>
      <c r="L34" s="8">
        <v>5.8052099999999999E-3</v>
      </c>
      <c r="M34" s="8">
        <v>4.5234100000000003E-3</v>
      </c>
      <c r="N34" s="8">
        <v>9.2234491000000002E-2</v>
      </c>
      <c r="O34" s="8">
        <v>3.6632E-4</v>
      </c>
      <c r="P34" s="10">
        <v>6.6174499999999996E-6</v>
      </c>
      <c r="S34" s="1"/>
      <c r="U34" s="8">
        <v>0.13022622</v>
      </c>
      <c r="V34" s="8">
        <v>1.4735200000000001E-3</v>
      </c>
      <c r="W34" s="8">
        <v>-8.8781599999999995E-3</v>
      </c>
      <c r="X34" s="8">
        <v>9.6948483000000002E-2</v>
      </c>
      <c r="Y34" s="8">
        <v>2.22582E-4</v>
      </c>
      <c r="Z34" s="10">
        <v>4.40513E-6</v>
      </c>
      <c r="AC34" s="1"/>
      <c r="AE34" s="8">
        <v>0.13891628</v>
      </c>
      <c r="AF34" s="8">
        <v>-1.430974E-2</v>
      </c>
      <c r="AG34" s="8">
        <v>7.3464400000000001E-3</v>
      </c>
      <c r="AH34" s="8">
        <v>6.5689059999999994E-2</v>
      </c>
      <c r="AI34" s="10">
        <v>-9.2632299999999997E-5</v>
      </c>
      <c r="AJ34" s="8">
        <v>-3.2334699999999998E-4</v>
      </c>
      <c r="AM34" s="1"/>
      <c r="AO34" s="8">
        <v>7.4415200000000001E-3</v>
      </c>
      <c r="AP34" s="8">
        <v>3.0201799999999999E-3</v>
      </c>
      <c r="AQ34" s="8">
        <v>1.3132309999999999E-2</v>
      </c>
      <c r="AR34" s="8">
        <v>1.254423E-3</v>
      </c>
      <c r="AS34" s="10">
        <v>-7.2445899999999997E-5</v>
      </c>
      <c r="AT34" s="8">
        <v>-9.0263300000000002E-4</v>
      </c>
      <c r="AW34" s="1"/>
      <c r="AY34" s="8">
        <v>0.16787397000000001</v>
      </c>
      <c r="AZ34" s="8">
        <v>-5.9641180000000002E-2</v>
      </c>
      <c r="BA34" s="8">
        <v>1.30817E-3</v>
      </c>
      <c r="BB34" s="8">
        <v>7.9039722000000007E-2</v>
      </c>
      <c r="BC34" s="8">
        <v>3.122199E-3</v>
      </c>
      <c r="BD34" s="8">
        <v>-5.0825700000000002E-4</v>
      </c>
      <c r="BG34" s="1"/>
      <c r="BI34" s="8">
        <v>0.10934048</v>
      </c>
      <c r="BJ34" s="8">
        <v>-2.818348E-2</v>
      </c>
      <c r="BK34" s="8">
        <v>-5.9478200000000004E-3</v>
      </c>
      <c r="BL34" s="8">
        <v>7.1943507000000004E-2</v>
      </c>
      <c r="BM34" s="8">
        <v>2.28259E-4</v>
      </c>
      <c r="BN34" s="8">
        <v>-1.6390999999999999E-4</v>
      </c>
      <c r="BQ34" s="1"/>
      <c r="BS34" s="8">
        <v>7.9379340000000007E-2</v>
      </c>
      <c r="BT34" s="8">
        <v>-3.4603109999999999E-2</v>
      </c>
      <c r="BU34" s="8">
        <v>-8.5529300000000003E-3</v>
      </c>
      <c r="BV34" s="8">
        <v>0.18686240600000001</v>
      </c>
      <c r="BW34" s="8">
        <v>8.9901800000000002E-4</v>
      </c>
      <c r="BX34" s="8">
        <v>2.0646799999999999E-4</v>
      </c>
      <c r="CA34" s="1"/>
      <c r="CC34" s="8">
        <v>0.14646131000000001</v>
      </c>
      <c r="CD34" s="8">
        <v>-3.6793850000000003E-2</v>
      </c>
      <c r="CE34" s="8">
        <v>-6.3235699999999997E-3</v>
      </c>
      <c r="CF34" s="8">
        <v>0.10245335799999999</v>
      </c>
      <c r="CG34" s="8">
        <v>4.2228799999999999E-4</v>
      </c>
      <c r="CH34" s="8">
        <v>-3.9268199999999999E-4</v>
      </c>
      <c r="CK34" s="1"/>
      <c r="CM34" s="8">
        <v>0.12578710000000001</v>
      </c>
      <c r="CN34" s="8">
        <v>-3.4053949999999999E-2</v>
      </c>
      <c r="CO34" s="8">
        <v>2.3941000000000001E-3</v>
      </c>
      <c r="CP34" s="8">
        <v>9.2877315000000002E-2</v>
      </c>
      <c r="CQ34" s="8">
        <v>1.5762400000000001E-4</v>
      </c>
      <c r="CR34" s="10">
        <v>-1.6297300000000001E-5</v>
      </c>
      <c r="CU34" s="1"/>
      <c r="CW34" s="8">
        <v>0.14773554</v>
      </c>
      <c r="CX34" s="8">
        <v>8.6691999999999997E-4</v>
      </c>
      <c r="CY34" s="8">
        <v>-3.9755099999999998E-3</v>
      </c>
      <c r="CZ34" s="8">
        <v>0.131407993</v>
      </c>
      <c r="DA34" s="10">
        <v>-5.0904100000000003E-6</v>
      </c>
      <c r="DB34" s="10">
        <v>-7.2233300000000005E-5</v>
      </c>
      <c r="DF34" s="1"/>
      <c r="DG34" s="8">
        <v>9.9488750000000001E-2</v>
      </c>
      <c r="DH34" s="8">
        <v>-1.3643100000000001E-3</v>
      </c>
      <c r="DI34" s="8">
        <v>-6.62409E-3</v>
      </c>
      <c r="DJ34" s="8">
        <v>8.6855856999999995E-2</v>
      </c>
      <c r="DK34" s="8">
        <v>1.42865E-4</v>
      </c>
      <c r="DL34" s="8">
        <v>-1.7704099999999999E-4</v>
      </c>
      <c r="DO34" s="1"/>
      <c r="DQ34" s="8">
        <v>5.4565759999999998E-2</v>
      </c>
      <c r="DR34" s="8">
        <v>4.9771199999999998E-3</v>
      </c>
      <c r="DS34" s="8">
        <v>-3.16723E-3</v>
      </c>
      <c r="DT34" s="8">
        <v>4.6132790999999999E-2</v>
      </c>
      <c r="DU34" s="10">
        <v>-4.5089000000000001E-5</v>
      </c>
      <c r="DV34" s="10">
        <v>-4.3574800000000002E-5</v>
      </c>
      <c r="DZ34" s="1"/>
      <c r="EA34" s="8">
        <v>9.9492659999999997E-2</v>
      </c>
      <c r="EB34" s="8">
        <v>-2.4334999999999999E-3</v>
      </c>
      <c r="EC34" s="8">
        <v>7.3320999999999998E-4</v>
      </c>
      <c r="ED34" s="8">
        <v>0.121880396</v>
      </c>
      <c r="EE34" s="8">
        <v>3.69095E-4</v>
      </c>
      <c r="EF34" s="8">
        <v>-3.5004300000000002E-4</v>
      </c>
      <c r="EG34" s="1"/>
      <c r="EK34" s="8">
        <v>7.1947360000000002E-2</v>
      </c>
      <c r="EL34" s="8">
        <v>-1.2501999999999999E-3</v>
      </c>
      <c r="EM34" s="8">
        <v>-7.5725699999999998E-3</v>
      </c>
      <c r="EN34" s="8">
        <v>6.5526730000000005E-2</v>
      </c>
      <c r="EO34" s="8">
        <v>1.02271E-4</v>
      </c>
      <c r="EP34" s="8">
        <v>-1.7969700000000001E-4</v>
      </c>
      <c r="ES34" s="1"/>
      <c r="EU34" s="8">
        <v>0.17721695000000001</v>
      </c>
      <c r="EV34" s="8">
        <v>-5.4327000000000004E-3</v>
      </c>
      <c r="EW34" s="8">
        <v>5.0686999999999998E-4</v>
      </c>
      <c r="EX34" s="8">
        <v>0.24807027200000001</v>
      </c>
      <c r="EY34" s="8">
        <v>1.4738899999999999E-4</v>
      </c>
      <c r="EZ34" s="10">
        <v>-3.9206799999999999E-5</v>
      </c>
      <c r="FC34" s="1"/>
      <c r="FE34" s="8">
        <v>0.11220318999999999</v>
      </c>
      <c r="FF34" s="8">
        <v>-1.8042079999999999E-2</v>
      </c>
      <c r="FG34" s="8">
        <v>-4.19704E-3</v>
      </c>
      <c r="FH34" s="8">
        <v>0.13667458199999999</v>
      </c>
      <c r="FI34" s="8">
        <v>1.8005399999999999E-4</v>
      </c>
      <c r="FJ34" s="10">
        <v>2.5502300000000001E-5</v>
      </c>
      <c r="FM34" s="1"/>
      <c r="FO34" s="8">
        <v>0.10301265</v>
      </c>
      <c r="FP34" s="8">
        <v>-1.1772390000000001E-2</v>
      </c>
      <c r="FQ34" s="8">
        <v>2.41654E-3</v>
      </c>
      <c r="FR34" s="8">
        <v>0.12972229499999999</v>
      </c>
      <c r="FS34" s="8">
        <v>2.1171100000000001E-4</v>
      </c>
      <c r="FT34" s="10">
        <v>-6.7585300000000005E-5</v>
      </c>
      <c r="FW34" s="1"/>
      <c r="FY34" s="8">
        <v>0.11599654</v>
      </c>
      <c r="FZ34" s="8">
        <v>-1.0900959999999999E-2</v>
      </c>
      <c r="GA34" s="8">
        <v>-1.11294E-3</v>
      </c>
      <c r="GB34" s="8">
        <v>0.166181308</v>
      </c>
      <c r="GC34" s="8">
        <v>1.07453E-4</v>
      </c>
      <c r="GD34" s="10">
        <v>-4.2266599999999999E-5</v>
      </c>
      <c r="GG34" s="1"/>
      <c r="GI34" s="8">
        <v>7.5642009999999996E-2</v>
      </c>
      <c r="GJ34" s="8">
        <v>-1.292417E-2</v>
      </c>
      <c r="GK34" s="8">
        <v>2.2905000000000001E-4</v>
      </c>
      <c r="GL34" s="8">
        <v>8.4492273000000007E-2</v>
      </c>
      <c r="GM34" s="10">
        <v>4.6272400000000001E-5</v>
      </c>
      <c r="GN34" s="10">
        <v>-2.2404200000000001E-5</v>
      </c>
      <c r="GQ34" s="1"/>
      <c r="GS34" s="8">
        <v>2.4365000000000001E-2</v>
      </c>
      <c r="GT34" s="8">
        <v>-1.7749000000000001E-4</v>
      </c>
      <c r="GU34" s="8">
        <v>-1.29849E-3</v>
      </c>
      <c r="GV34" s="8">
        <v>2.5981166E-2</v>
      </c>
      <c r="GW34" s="8">
        <v>1.1575500000000001E-4</v>
      </c>
      <c r="GX34" s="10">
        <v>-3.6734799999999999E-5</v>
      </c>
      <c r="HA34" s="1"/>
      <c r="HC34" s="8">
        <v>3.2940419999999998E-2</v>
      </c>
      <c r="HD34" s="8">
        <v>7.78957E-3</v>
      </c>
      <c r="HE34" s="8">
        <v>3.11028E-3</v>
      </c>
      <c r="HF34" s="8">
        <v>6.7171624999999999E-2</v>
      </c>
      <c r="HG34" s="10">
        <v>3.3980499999999998E-5</v>
      </c>
      <c r="HH34" s="10">
        <v>7.3753499999999996E-6</v>
      </c>
      <c r="HK34" s="1"/>
      <c r="HM34" s="8">
        <v>2.6951309999999999E-2</v>
      </c>
      <c r="HN34" s="8">
        <v>3.35505E-3</v>
      </c>
      <c r="HO34" s="8">
        <v>-1.53013E-3</v>
      </c>
      <c r="HP34" s="8">
        <v>0.114210619</v>
      </c>
      <c r="HQ34" s="10">
        <v>-4.26934E-5</v>
      </c>
      <c r="HR34" s="10">
        <v>1.0888400000000001E-5</v>
      </c>
      <c r="HU34" s="1"/>
      <c r="HW34" s="8">
        <v>5.9627500000000002E-3</v>
      </c>
      <c r="HX34" s="8">
        <v>1.4435400000000001E-3</v>
      </c>
      <c r="HY34" s="8">
        <v>-1.3144700000000001E-3</v>
      </c>
      <c r="HZ34" s="8">
        <v>8.3597999000000006E-2</v>
      </c>
      <c r="IA34" s="10">
        <v>6.41595E-6</v>
      </c>
      <c r="IB34" s="10">
        <v>5.0705799999999997E-6</v>
      </c>
      <c r="IE34" s="1"/>
      <c r="IG34" s="8">
        <v>1.4590519999999999E-2</v>
      </c>
      <c r="IH34" s="8">
        <v>-5.9659999999999997E-4</v>
      </c>
      <c r="II34" s="8">
        <v>1.7099400000000001E-3</v>
      </c>
      <c r="IJ34" s="8">
        <v>0.108974786</v>
      </c>
      <c r="IK34" s="8">
        <v>2.3990200000000001E-4</v>
      </c>
      <c r="IL34" s="10">
        <v>-9.4493299999999999E-5</v>
      </c>
      <c r="IN34" s="8" t="s">
        <v>159</v>
      </c>
      <c r="IO34" s="10" t="s">
        <v>52</v>
      </c>
      <c r="IP34" s="1"/>
      <c r="IQ34" s="8" t="s">
        <v>159</v>
      </c>
      <c r="IR34" s="8" t="s">
        <v>53</v>
      </c>
      <c r="IV34" s="8">
        <v>0.49199999999999999</v>
      </c>
      <c r="IW34" s="8">
        <f t="shared" si="0"/>
        <v>0.45689184874901162</v>
      </c>
      <c r="IX34" s="8">
        <f t="shared" si="1"/>
        <v>0.41917119064728908</v>
      </c>
      <c r="IY34" s="8">
        <f t="shared" si="2"/>
        <v>0.44181679623038839</v>
      </c>
      <c r="IZ34" s="8">
        <f t="shared" si="3"/>
        <v>0.45731802568574065</v>
      </c>
      <c r="JA34" s="8">
        <f t="shared" si="4"/>
        <v>0.45689184874901162</v>
      </c>
      <c r="JB34" s="8">
        <f t="shared" si="5"/>
        <v>-3.4374450577779282E-3</v>
      </c>
      <c r="JC34" s="8">
        <f t="shared" si="6"/>
        <v>-1.2579893454061231E-2</v>
      </c>
      <c r="JD34" s="8">
        <f t="shared" si="7"/>
        <v>4.8638568072863729E-4</v>
      </c>
      <c r="JE34" s="8">
        <f t="shared" si="8"/>
        <v>-2.5282615766322146E-3</v>
      </c>
      <c r="JF34" s="8">
        <f t="shared" si="9"/>
        <v>-2.6697068155295534E-2</v>
      </c>
      <c r="JG34" s="8">
        <f t="shared" si="10"/>
        <v>0.29555949219995115</v>
      </c>
      <c r="JH34" s="8">
        <f t="shared" si="11"/>
        <v>0.22144116188957286</v>
      </c>
      <c r="JI34" s="8">
        <f t="shared" si="12"/>
        <v>0.26923082772814244</v>
      </c>
      <c r="JJ34" s="8">
        <f t="shared" si="13"/>
        <v>0.17822477268894804</v>
      </c>
      <c r="JK34" s="8">
        <f t="shared" si="14"/>
        <v>0.2070886353297049</v>
      </c>
      <c r="JL34" s="8">
        <f t="shared" si="15"/>
        <v>0.31511844776497749</v>
      </c>
      <c r="JM34" s="8">
        <f t="shared" si="16"/>
        <v>0.31071789720379173</v>
      </c>
      <c r="JN34" s="8">
        <f t="shared" si="17"/>
        <v>0.29916374486802833</v>
      </c>
      <c r="JO34" s="8">
        <f t="shared" si="18"/>
        <v>0.31684158425071296</v>
      </c>
      <c r="JP34" s="8">
        <f t="shared" si="19"/>
        <v>0.29860911799874418</v>
      </c>
      <c r="JQ34" s="8">
        <f t="shared" si="20"/>
        <v>0.17522647941569516</v>
      </c>
      <c r="JR34" s="8">
        <f t="shared" si="21"/>
        <v>0.13218875005808231</v>
      </c>
      <c r="JS34" s="8">
        <f t="shared" si="22"/>
        <v>0.10257696447062717</v>
      </c>
      <c r="JT34" s="8">
        <f t="shared" si="23"/>
        <v>9.8124543409034953E-2</v>
      </c>
      <c r="JU34" s="24">
        <f t="shared" si="24"/>
        <v>0.10783859559709573</v>
      </c>
      <c r="JV34" s="28">
        <f t="shared" si="25"/>
        <v>0.22061137769486044</v>
      </c>
      <c r="JW34" s="31"/>
      <c r="JX34" s="32">
        <f t="shared" si="26"/>
        <v>0.16073868665962246</v>
      </c>
      <c r="JY34" s="33">
        <f t="shared" si="27"/>
        <v>3.2147737331924491E-2</v>
      </c>
      <c r="JZ34" s="26">
        <f t="shared" si="28"/>
        <v>0.33174857539679475</v>
      </c>
      <c r="KB34" s="8">
        <v>0.49199999999999999</v>
      </c>
      <c r="KC34" s="8">
        <f t="shared" si="29"/>
        <v>-1.1842883058188081E-3</v>
      </c>
      <c r="KD34" s="8">
        <f t="shared" si="30"/>
        <v>5.9736136369788152E-3</v>
      </c>
      <c r="KE34" s="8">
        <f t="shared" si="31"/>
        <v>1.9517247836377816E-3</v>
      </c>
      <c r="KF34" s="8">
        <f t="shared" si="32"/>
        <v>-1.3127794638609015E-2</v>
      </c>
      <c r="KG34" s="8">
        <f t="shared" si="33"/>
        <v>-1.1842883058188081E-3</v>
      </c>
      <c r="KH34" s="8">
        <f t="shared" si="34"/>
        <v>-4.7718167217539992E-2</v>
      </c>
      <c r="KI34" s="8">
        <f t="shared" si="35"/>
        <v>-4.0126437039303034E-2</v>
      </c>
      <c r="KJ34" s="8">
        <f t="shared" si="36"/>
        <v>-3.0492547152291227E-2</v>
      </c>
      <c r="KK34" s="8">
        <f t="shared" si="37"/>
        <v>-3.6231129063825064E-2</v>
      </c>
      <c r="KL34" s="8">
        <f t="shared" si="38"/>
        <v>-2.7896775282863932E-2</v>
      </c>
      <c r="KM34" s="8">
        <f t="shared" si="39"/>
        <v>-7.6276479156945427E-4</v>
      </c>
      <c r="KN34" s="8">
        <f t="shared" si="40"/>
        <v>-4.3943220836385102E-3</v>
      </c>
      <c r="KO34" s="8">
        <f t="shared" si="41"/>
        <v>9.9460100963212139E-4</v>
      </c>
      <c r="KP34" s="8">
        <f t="shared" si="42"/>
        <v>-4.0283936386680923E-3</v>
      </c>
      <c r="KQ34" s="8">
        <f t="shared" si="43"/>
        <v>-7.0902216566593665E-3</v>
      </c>
      <c r="KR34" s="8">
        <f t="shared" si="44"/>
        <v>-7.7607545109629585E-3</v>
      </c>
      <c r="KS34" s="8">
        <f t="shared" si="45"/>
        <v>-2.1719370486466043E-2</v>
      </c>
      <c r="KT34" s="8">
        <f t="shared" si="46"/>
        <v>-1.6514031004628837E-2</v>
      </c>
      <c r="KU34" s="8">
        <f t="shared" si="47"/>
        <v>-1.44463895023069E-2</v>
      </c>
      <c r="KV34" s="8">
        <f t="shared" si="48"/>
        <v>-1.4772291753974241E-2</v>
      </c>
      <c r="KW34" s="8">
        <f t="shared" si="49"/>
        <v>2.5620651252006592E-4</v>
      </c>
      <c r="KX34" s="8">
        <f t="shared" si="50"/>
        <v>7.3742420139091477E-3</v>
      </c>
      <c r="KY34" s="8">
        <f t="shared" si="51"/>
        <v>2.7985538176440792E-3</v>
      </c>
      <c r="KZ34" s="8">
        <f t="shared" si="52"/>
        <v>1.6890708232597893E-3</v>
      </c>
      <c r="LA34" s="24">
        <f t="shared" si="53"/>
        <v>-1.0059441983055109E-4</v>
      </c>
      <c r="LB34" s="28">
        <f t="shared" si="54"/>
        <v>-1.0740501930287723E-2</v>
      </c>
      <c r="LC34" s="31"/>
      <c r="LD34" s="32">
        <f t="shared" si="55"/>
        <v>1.5306133301190024E-2</v>
      </c>
      <c r="LE34" s="33">
        <f t="shared" si="56"/>
        <v>3.0612266602380047E-3</v>
      </c>
      <c r="LF34" s="26">
        <f t="shared" si="57"/>
        <v>3.1590328520326089E-2</v>
      </c>
      <c r="LH34" s="8">
        <v>0.49199999999999999</v>
      </c>
      <c r="LI34" s="8">
        <f t="shared" si="58"/>
        <v>2.6125971371209956E-2</v>
      </c>
      <c r="LJ34" s="8">
        <f t="shared" si="59"/>
        <v>5.2639530412337959E-3</v>
      </c>
      <c r="LK34" s="8">
        <f t="shared" si="60"/>
        <v>-9.5398446759763084E-3</v>
      </c>
      <c r="LL34" s="8">
        <f t="shared" si="61"/>
        <v>1.0852657543431643E-2</v>
      </c>
      <c r="LM34" s="8">
        <f t="shared" si="62"/>
        <v>2.6125971371209956E-2</v>
      </c>
      <c r="LN34" s="8">
        <f t="shared" si="63"/>
        <v>-1.0044647655553997E-3</v>
      </c>
      <c r="LO34" s="8">
        <f t="shared" si="64"/>
        <v>-2.5587571897955053E-3</v>
      </c>
      <c r="LP34" s="8">
        <f t="shared" si="65"/>
        <v>-1.0715374364954518E-2</v>
      </c>
      <c r="LQ34" s="8">
        <f t="shared" si="66"/>
        <v>-9.9081564148197528E-3</v>
      </c>
      <c r="LR34" s="8">
        <f t="shared" si="67"/>
        <v>-1.3985746633827347E-3</v>
      </c>
      <c r="LS34" s="8">
        <f t="shared" si="68"/>
        <v>-2.9451505766507819E-3</v>
      </c>
      <c r="LT34" s="8">
        <f t="shared" si="69"/>
        <v>-7.4987490138987995E-3</v>
      </c>
      <c r="LU34" s="8">
        <f t="shared" si="70"/>
        <v>-2.4493111402863598E-3</v>
      </c>
      <c r="LV34" s="8">
        <f t="shared" si="71"/>
        <v>1.364159849969833E-3</v>
      </c>
      <c r="LW34" s="8">
        <f t="shared" si="72"/>
        <v>-8.0085166010472469E-3</v>
      </c>
      <c r="LX34" s="8">
        <f t="shared" si="73"/>
        <v>1.8996907188783946E-3</v>
      </c>
      <c r="LY34" s="8">
        <f t="shared" si="74"/>
        <v>-4.0638715286755436E-3</v>
      </c>
      <c r="LZ34" s="8">
        <f t="shared" si="75"/>
        <v>3.7883833395919108E-3</v>
      </c>
      <c r="MA34" s="8">
        <f t="shared" si="76"/>
        <v>-9.9234817226767028E-4</v>
      </c>
      <c r="MB34" s="8">
        <f t="shared" si="77"/>
        <v>2.4935900016186778E-3</v>
      </c>
      <c r="MC34" s="8">
        <f t="shared" si="78"/>
        <v>-2.9325788427525361E-3</v>
      </c>
      <c r="MD34" s="8">
        <f t="shared" si="79"/>
        <v>1.9453041647081752E-3</v>
      </c>
      <c r="ME34" s="8">
        <f t="shared" si="80"/>
        <v>-2.7226566041487423E-3</v>
      </c>
      <c r="MF34" s="8">
        <f t="shared" si="81"/>
        <v>-2.9252120579437778E-3</v>
      </c>
      <c r="MG34" s="24">
        <f t="shared" si="82"/>
        <v>7.0026022282519934E-4</v>
      </c>
      <c r="MH34" s="28">
        <f t="shared" si="83"/>
        <v>4.3585500050087427E-4</v>
      </c>
      <c r="MI34" s="31"/>
      <c r="MJ34" s="32">
        <f t="shared" si="84"/>
        <v>9.1896882327176677E-3</v>
      </c>
      <c r="MK34" s="33">
        <f t="shared" si="85"/>
        <v>1.8379376465435335E-3</v>
      </c>
      <c r="ML34" s="26">
        <f t="shared" si="86"/>
        <v>1.8966597543505992E-2</v>
      </c>
      <c r="MN34" s="8">
        <v>0.49199999999999999</v>
      </c>
      <c r="MO34" s="8">
        <f t="shared" si="87"/>
        <v>1.5444570003096171E-4</v>
      </c>
      <c r="MP34" s="8">
        <f t="shared" si="88"/>
        <v>2.3832806356690299E-4</v>
      </c>
      <c r="MQ34" s="8">
        <f t="shared" si="89"/>
        <v>2.9221406991836098E-4</v>
      </c>
      <c r="MR34" s="8">
        <f t="shared" si="90"/>
        <v>-5.131955915287949E-5</v>
      </c>
      <c r="MS34" s="8">
        <f t="shared" si="91"/>
        <v>1.5444570003096171E-4</v>
      </c>
      <c r="MT34" s="8">
        <f t="shared" si="92"/>
        <v>3.693667560839246E-3</v>
      </c>
      <c r="MU34" s="8">
        <f t="shared" si="93"/>
        <v>3.0439957723129982E-4</v>
      </c>
      <c r="MV34" s="8">
        <f t="shared" si="94"/>
        <v>1.0094101357155519E-3</v>
      </c>
      <c r="MW34" s="8">
        <f t="shared" si="95"/>
        <v>5.0906902449820806E-4</v>
      </c>
      <c r="MX34" s="8">
        <f t="shared" si="96"/>
        <v>1.8481424143226621E-4</v>
      </c>
      <c r="MY34" s="8">
        <f t="shared" si="97"/>
        <v>6.3599859612204144E-5</v>
      </c>
      <c r="MZ34" s="8">
        <f t="shared" si="98"/>
        <v>2.9607843314615335E-4</v>
      </c>
      <c r="NA34" s="8">
        <f t="shared" si="99"/>
        <v>4.0408832210616768E-5</v>
      </c>
      <c r="NB34" s="8">
        <f t="shared" si="100"/>
        <v>5.2127507957121341E-4</v>
      </c>
      <c r="NC34" s="8">
        <f t="shared" si="101"/>
        <v>2.1457244996868265E-4</v>
      </c>
      <c r="ND34" s="8">
        <f t="shared" si="102"/>
        <v>2.2691697338467659E-4</v>
      </c>
      <c r="NE34" s="8">
        <f t="shared" si="103"/>
        <v>2.8022646189462385E-4</v>
      </c>
      <c r="NF34" s="8">
        <f t="shared" si="104"/>
        <v>3.3586846643965011E-4</v>
      </c>
      <c r="NG34" s="8">
        <f t="shared" si="105"/>
        <v>1.8182884206637955E-4</v>
      </c>
      <c r="NH34" s="8">
        <f t="shared" si="106"/>
        <v>6.5955520303256346E-5</v>
      </c>
      <c r="NI34" s="8">
        <f t="shared" si="107"/>
        <v>8.8698702232266176E-5</v>
      </c>
      <c r="NJ34" s="8">
        <f t="shared" si="108"/>
        <v>4.5245870787741303E-5</v>
      </c>
      <c r="NK34" s="8">
        <f t="shared" si="109"/>
        <v>-1.7009037775814621E-5</v>
      </c>
      <c r="NL34" s="8">
        <f t="shared" si="110"/>
        <v>-9.2211583628811161E-6</v>
      </c>
      <c r="NM34" s="24">
        <f t="shared" si="111"/>
        <v>2.1446536714457557E-4</v>
      </c>
      <c r="NN34" s="28">
        <f t="shared" si="112"/>
        <v>3.6153540706936911E-4</v>
      </c>
      <c r="NO34" s="31"/>
      <c r="NP34" s="32">
        <f t="shared" si="113"/>
        <v>7.2802588687483712E-4</v>
      </c>
      <c r="NQ34" s="33">
        <f t="shared" si="114"/>
        <v>1.4560517737496743E-4</v>
      </c>
      <c r="NR34" s="26">
        <f t="shared" si="115"/>
        <v>1.5025726279209763E-3</v>
      </c>
      <c r="NT34" s="8">
        <v>0.49199999999999999</v>
      </c>
      <c r="NU34" s="8">
        <f t="shared" si="116"/>
        <v>-7.3543817364688771E-4</v>
      </c>
      <c r="NV34" s="8">
        <f t="shared" si="117"/>
        <v>-9.6070011062816834E-5</v>
      </c>
      <c r="NW34" s="8">
        <f t="shared" si="118"/>
        <v>-3.6945400009501061E-6</v>
      </c>
      <c r="NX34" s="8">
        <f t="shared" si="119"/>
        <v>-2.67754437029913E-4</v>
      </c>
      <c r="NY34" s="8">
        <f t="shared" si="120"/>
        <v>-7.3543817364688771E-4</v>
      </c>
      <c r="NZ34" s="8">
        <f t="shared" si="121"/>
        <v>-1.8542554750276672E-4</v>
      </c>
      <c r="OA34" s="8">
        <f t="shared" si="122"/>
        <v>-9.4375107915009303E-5</v>
      </c>
      <c r="OB34" s="8">
        <f t="shared" si="123"/>
        <v>3.2684281647144046E-4</v>
      </c>
      <c r="OC34" s="8">
        <f t="shared" si="124"/>
        <v>-2.4149189661616354E-4</v>
      </c>
      <c r="OD34" s="8">
        <f t="shared" si="125"/>
        <v>2.6575955436593949E-5</v>
      </c>
      <c r="OE34" s="8">
        <f t="shared" si="126"/>
        <v>-2.5402274533697965E-5</v>
      </c>
      <c r="OF34" s="8">
        <f t="shared" si="127"/>
        <v>-1.6937310879509262E-4</v>
      </c>
      <c r="OG34" s="8">
        <f t="shared" si="128"/>
        <v>-3.8340093258567036E-5</v>
      </c>
      <c r="OH34" s="8">
        <f t="shared" si="129"/>
        <v>-3.0279095893276771E-4</v>
      </c>
      <c r="OI34" s="8">
        <f t="shared" si="130"/>
        <v>-1.7607826551590235E-4</v>
      </c>
      <c r="OJ34" s="8">
        <f t="shared" si="131"/>
        <v>-1.7912023901595981E-5</v>
      </c>
      <c r="OK34" s="8">
        <f t="shared" si="132"/>
        <v>8.5767777368039007E-6</v>
      </c>
      <c r="OL34" s="8">
        <f t="shared" si="133"/>
        <v>-2.4550876344761827E-5</v>
      </c>
      <c r="OM34" s="8">
        <f t="shared" si="134"/>
        <v>-3.7720277392616213E-5</v>
      </c>
      <c r="ON34" s="8">
        <f t="shared" si="135"/>
        <v>-9.1880272548364229E-6</v>
      </c>
      <c r="OO34" s="8">
        <f t="shared" si="136"/>
        <v>-6.9367075319555634E-5</v>
      </c>
      <c r="OP34" s="8">
        <f t="shared" si="137"/>
        <v>-4.1302426390810259E-5</v>
      </c>
      <c r="OQ34" s="8">
        <f t="shared" si="138"/>
        <v>-8.911381391511365E-5</v>
      </c>
      <c r="OR34" s="8">
        <f t="shared" si="139"/>
        <v>-1.0212538286582252E-4</v>
      </c>
      <c r="OS34" s="24">
        <f t="shared" si="140"/>
        <v>-2.2947048006403452E-4</v>
      </c>
      <c r="OT34" s="28">
        <f t="shared" si="141"/>
        <v>-1.3321709689046921E-4</v>
      </c>
      <c r="OU34" s="31"/>
      <c r="OV34" s="32">
        <f t="shared" si="142"/>
        <v>2.2000780852972094E-4</v>
      </c>
      <c r="OW34" s="33">
        <f t="shared" si="143"/>
        <v>4.4001561705944189E-5</v>
      </c>
      <c r="OX34" s="26">
        <f t="shared" si="144"/>
        <v>4.5407411602449102E-4</v>
      </c>
    </row>
    <row r="35" spans="1:414" x14ac:dyDescent="0.25">
      <c r="A35" s="8">
        <v>6.6083399999999999E-3</v>
      </c>
      <c r="B35" s="8">
        <v>2.9122100000000001E-3</v>
      </c>
      <c r="C35" s="8">
        <v>1.337094E-2</v>
      </c>
      <c r="D35" s="8">
        <v>1.525261E-3</v>
      </c>
      <c r="E35" s="10">
        <v>-9.3762499999999995E-5</v>
      </c>
      <c r="F35" s="8">
        <v>-9.4973099999999999E-4</v>
      </c>
      <c r="I35" s="1"/>
      <c r="K35" s="8">
        <v>0.10483168</v>
      </c>
      <c r="L35" s="8">
        <v>5.8077399999999996E-3</v>
      </c>
      <c r="M35" s="8">
        <v>4.3883200000000002E-3</v>
      </c>
      <c r="N35" s="8">
        <v>9.5341629999999997E-2</v>
      </c>
      <c r="O35" s="8">
        <v>3.6623599999999998E-4</v>
      </c>
      <c r="P35" s="10">
        <v>2.4572899999999999E-6</v>
      </c>
      <c r="S35" s="1"/>
      <c r="U35" s="8">
        <v>0.13521093000000001</v>
      </c>
      <c r="V35" s="8">
        <v>1.4177700000000001E-3</v>
      </c>
      <c r="W35" s="8">
        <v>-8.9872200000000006E-3</v>
      </c>
      <c r="X35" s="8">
        <v>0.103351742</v>
      </c>
      <c r="Y35" s="8">
        <v>2.2457E-4</v>
      </c>
      <c r="Z35" s="10">
        <v>4.9755999999999996E-7</v>
      </c>
      <c r="AC35" s="1"/>
      <c r="AE35" s="10">
        <v>0.14280604999999999</v>
      </c>
      <c r="AF35" s="8">
        <v>-1.431258E-2</v>
      </c>
      <c r="AG35" s="8">
        <v>7.2435800000000003E-3</v>
      </c>
      <c r="AH35" s="8">
        <v>7.0827839000000004E-2</v>
      </c>
      <c r="AI35" s="10">
        <v>-9.2546499999999999E-5</v>
      </c>
      <c r="AJ35" s="8">
        <v>-3.2677100000000001E-4</v>
      </c>
      <c r="AM35" s="1"/>
      <c r="AO35" s="8">
        <v>6.6083399999999999E-3</v>
      </c>
      <c r="AP35" s="8">
        <v>2.9122100000000001E-3</v>
      </c>
      <c r="AQ35" s="8">
        <v>1.337094E-2</v>
      </c>
      <c r="AR35" s="8">
        <v>1.525261E-3</v>
      </c>
      <c r="AS35" s="10">
        <v>-9.3762499999999995E-5</v>
      </c>
      <c r="AT35" s="8">
        <v>-9.4973099999999999E-4</v>
      </c>
      <c r="AW35" s="1"/>
      <c r="AY35" s="8">
        <v>0.16811976000000001</v>
      </c>
      <c r="AZ35" s="8">
        <v>-5.970118E-2</v>
      </c>
      <c r="BA35" s="8">
        <v>1.3099100000000001E-3</v>
      </c>
      <c r="BB35" s="8">
        <v>8.6275830999999997E-2</v>
      </c>
      <c r="BC35" s="8">
        <v>3.1916739999999998E-3</v>
      </c>
      <c r="BD35" s="8">
        <v>-5.0599599999999998E-4</v>
      </c>
      <c r="BG35" s="1"/>
      <c r="BI35" s="8">
        <v>0.13562783</v>
      </c>
      <c r="BJ35" s="8">
        <v>-3.4085770000000001E-2</v>
      </c>
      <c r="BK35" s="8">
        <v>-3.71931E-3</v>
      </c>
      <c r="BL35" s="8">
        <v>8.0723308999999993E-2</v>
      </c>
      <c r="BM35" s="8">
        <v>2.37314E-4</v>
      </c>
      <c r="BN35" s="8">
        <v>-1.6045600000000001E-4</v>
      </c>
      <c r="BQ35" s="1"/>
      <c r="BS35" s="8">
        <v>7.3470480000000005E-2</v>
      </c>
      <c r="BT35" s="8">
        <v>-3.4420920000000001E-2</v>
      </c>
      <c r="BU35" s="8">
        <v>-8.6290499999999992E-3</v>
      </c>
      <c r="BV35" s="8">
        <v>0.20117128100000001</v>
      </c>
      <c r="BW35" s="8">
        <v>9.0384000000000005E-4</v>
      </c>
      <c r="BX35" s="8">
        <v>2.08514E-4</v>
      </c>
      <c r="CA35" s="1"/>
      <c r="CC35" s="8">
        <v>0.15210681000000001</v>
      </c>
      <c r="CD35" s="8">
        <v>-3.8015390000000003E-2</v>
      </c>
      <c r="CE35" s="8">
        <v>-6.0444599999999998E-3</v>
      </c>
      <c r="CF35" s="8">
        <v>0.109220044</v>
      </c>
      <c r="CG35" s="8">
        <v>4.35685E-4</v>
      </c>
      <c r="CH35" s="8">
        <v>-3.89577E-4</v>
      </c>
      <c r="CK35" s="1"/>
      <c r="CM35" s="8">
        <v>0.12397817999999999</v>
      </c>
      <c r="CN35" s="8">
        <v>-3.3749639999999997E-2</v>
      </c>
      <c r="CO35" s="8">
        <v>2.3782500000000002E-3</v>
      </c>
      <c r="CP35" s="8">
        <v>9.8641216000000004E-2</v>
      </c>
      <c r="CQ35" s="8">
        <v>1.6029E-4</v>
      </c>
      <c r="CR35" s="10">
        <v>-1.6150700000000001E-5</v>
      </c>
      <c r="CU35" s="1"/>
      <c r="CW35" s="8">
        <v>0.15489516</v>
      </c>
      <c r="CX35" s="8">
        <v>9.4003000000000001E-4</v>
      </c>
      <c r="CY35" s="8">
        <v>-4.0648400000000001E-3</v>
      </c>
      <c r="CZ35" s="8">
        <v>0.13819105200000001</v>
      </c>
      <c r="DA35" s="10">
        <v>-6.0751300000000001E-6</v>
      </c>
      <c r="DB35" s="10">
        <v>-7.3435000000000004E-5</v>
      </c>
      <c r="DF35" s="1"/>
      <c r="DG35" s="8">
        <v>0.10206311</v>
      </c>
      <c r="DH35" s="8">
        <v>-1.41343E-3</v>
      </c>
      <c r="DI35" s="8">
        <v>-6.6853199999999998E-3</v>
      </c>
      <c r="DJ35" s="8">
        <v>9.4580120000000004E-2</v>
      </c>
      <c r="DK35" s="8">
        <v>1.4412999999999999E-4</v>
      </c>
      <c r="DL35" s="8">
        <v>-1.7861999999999999E-4</v>
      </c>
      <c r="DO35" s="1"/>
      <c r="DQ35" s="8">
        <v>5.782342E-2</v>
      </c>
      <c r="DR35" s="8">
        <v>5.0275500000000004E-3</v>
      </c>
      <c r="DS35" s="8">
        <v>-3.27408E-3</v>
      </c>
      <c r="DT35" s="8">
        <v>4.9420703000000003E-2</v>
      </c>
      <c r="DU35" s="10">
        <v>-4.6124900000000003E-5</v>
      </c>
      <c r="DV35" s="10">
        <v>-4.5763799999999997E-5</v>
      </c>
      <c r="DZ35" s="1"/>
      <c r="EA35" s="8">
        <v>0.10434198</v>
      </c>
      <c r="EB35" s="8">
        <v>-2.5516699999999998E-3</v>
      </c>
      <c r="EC35" s="8">
        <v>6.8079000000000002E-4</v>
      </c>
      <c r="ED35" s="8">
        <v>0.12730464799999999</v>
      </c>
      <c r="EE35" s="8">
        <v>3.7139999999999997E-4</v>
      </c>
      <c r="EF35" s="8">
        <v>-3.5106100000000001E-4</v>
      </c>
      <c r="EG35" s="1"/>
      <c r="EK35" s="8">
        <v>8.0592070000000002E-2</v>
      </c>
      <c r="EL35" s="8">
        <v>-1.6684499999999999E-3</v>
      </c>
      <c r="EM35" s="8">
        <v>-7.6715300000000002E-3</v>
      </c>
      <c r="EN35" s="8">
        <v>6.9809737999999996E-2</v>
      </c>
      <c r="EO35" s="8">
        <v>1.04656E-4</v>
      </c>
      <c r="EP35" s="8">
        <v>-1.8025699999999999E-4</v>
      </c>
      <c r="ES35" s="1"/>
      <c r="EU35" s="8">
        <v>0.17615441000000001</v>
      </c>
      <c r="EV35" s="8">
        <v>-5.4177100000000001E-3</v>
      </c>
      <c r="EW35" s="8">
        <v>5.1699999999999999E-4</v>
      </c>
      <c r="EX35" s="8">
        <v>0.25507336000000003</v>
      </c>
      <c r="EY35" s="8">
        <v>1.4835099999999999E-4</v>
      </c>
      <c r="EZ35" s="10">
        <v>-3.9854600000000003E-5</v>
      </c>
      <c r="FC35" s="1"/>
      <c r="FE35" s="8">
        <v>0.11541825999999999</v>
      </c>
      <c r="FF35" s="8">
        <v>-1.8126699999999999E-2</v>
      </c>
      <c r="FG35" s="8">
        <v>-4.1819300000000004E-3</v>
      </c>
      <c r="FH35" s="8">
        <v>0.14716707400000001</v>
      </c>
      <c r="FI35" s="8">
        <v>1.82418E-4</v>
      </c>
      <c r="FJ35" s="10">
        <v>2.5936500000000001E-5</v>
      </c>
      <c r="FM35" s="1"/>
      <c r="FO35" s="8">
        <v>0.10365608</v>
      </c>
      <c r="FP35" s="8">
        <v>-1.179499E-2</v>
      </c>
      <c r="FQ35" s="8">
        <v>2.4269199999999999E-3</v>
      </c>
      <c r="FR35" s="8">
        <v>0.13993050900000001</v>
      </c>
      <c r="FS35" s="8">
        <v>2.14286E-4</v>
      </c>
      <c r="FT35" s="10">
        <v>-6.6391399999999996E-5</v>
      </c>
      <c r="FW35" s="1"/>
      <c r="FY35" s="8">
        <v>0.12233748</v>
      </c>
      <c r="FZ35" s="8">
        <v>-1.1072469999999999E-2</v>
      </c>
      <c r="GA35" s="8">
        <v>-1.08701E-3</v>
      </c>
      <c r="GB35" s="8">
        <v>0.17328970299999999</v>
      </c>
      <c r="GC35" s="8">
        <v>1.0898E-4</v>
      </c>
      <c r="GD35" s="10">
        <v>-4.2030400000000003E-5</v>
      </c>
      <c r="GG35" s="1"/>
      <c r="GI35" s="8">
        <v>8.3838750000000004E-2</v>
      </c>
      <c r="GJ35" s="8">
        <v>-1.3519730000000001E-2</v>
      </c>
      <c r="GK35" s="8">
        <v>6.1967000000000001E-4</v>
      </c>
      <c r="GL35" s="8">
        <v>9.0733257999999997E-2</v>
      </c>
      <c r="GM35" s="10">
        <v>4.7913700000000002E-5</v>
      </c>
      <c r="GN35" s="10">
        <v>-2.1324599999999999E-5</v>
      </c>
      <c r="GQ35" s="1"/>
      <c r="GS35" s="8">
        <v>2.5085150000000001E-2</v>
      </c>
      <c r="GT35" s="8">
        <v>-2.0409000000000001E-4</v>
      </c>
      <c r="GU35" s="8">
        <v>-1.30978E-3</v>
      </c>
      <c r="GV35" s="8">
        <v>2.9100805E-2</v>
      </c>
      <c r="GW35" s="8">
        <v>1.17909E-4</v>
      </c>
      <c r="GX35" s="10">
        <v>-3.76468E-5</v>
      </c>
      <c r="HA35" s="1"/>
      <c r="HC35" s="8">
        <v>3.3555849999999998E-2</v>
      </c>
      <c r="HD35" s="8">
        <v>7.77701E-3</v>
      </c>
      <c r="HE35" s="8">
        <v>3.1042800000000001E-3</v>
      </c>
      <c r="HF35" s="8">
        <v>7.3774610000000004E-2</v>
      </c>
      <c r="HG35" s="10">
        <v>3.4589499999999998E-5</v>
      </c>
      <c r="HH35" s="10">
        <v>7.0858699999999998E-6</v>
      </c>
      <c r="HK35" s="1"/>
      <c r="HM35" s="8">
        <v>3.0567879999999999E-2</v>
      </c>
      <c r="HN35" s="8">
        <v>3.2755200000000001E-3</v>
      </c>
      <c r="HO35" s="8">
        <v>-1.5627E-3</v>
      </c>
      <c r="HP35" s="8">
        <v>0.119919022</v>
      </c>
      <c r="HQ35" s="10">
        <v>-3.9733000000000001E-5</v>
      </c>
      <c r="HR35" s="10">
        <v>9.6827100000000003E-6</v>
      </c>
      <c r="HU35" s="1"/>
      <c r="HW35" s="8">
        <v>6.36894E-3</v>
      </c>
      <c r="HX35" s="8">
        <v>1.4326600000000001E-3</v>
      </c>
      <c r="HY35" s="8">
        <v>-1.3201899999999999E-3</v>
      </c>
      <c r="HZ35" s="8">
        <v>8.9987505999999995E-2</v>
      </c>
      <c r="IA35" s="10">
        <v>8.9514399999999998E-6</v>
      </c>
      <c r="IB35" s="10">
        <v>3.7430399999999998E-6</v>
      </c>
      <c r="IE35" s="1"/>
      <c r="IG35" s="8">
        <v>1.7153020000000001E-2</v>
      </c>
      <c r="IH35" s="8">
        <v>-6.1368000000000002E-4</v>
      </c>
      <c r="II35" s="8">
        <v>1.6845499999999999E-3</v>
      </c>
      <c r="IJ35" s="8">
        <v>0.114373504</v>
      </c>
      <c r="IK35" s="8">
        <v>2.40733E-4</v>
      </c>
      <c r="IL35" s="10">
        <v>-9.5731500000000003E-5</v>
      </c>
      <c r="IN35" s="8" t="s">
        <v>164</v>
      </c>
      <c r="IO35" s="10" t="s">
        <v>54</v>
      </c>
      <c r="IP35" s="1"/>
      <c r="IQ35" s="8" t="s">
        <v>164</v>
      </c>
      <c r="IR35" s="8" t="s">
        <v>55</v>
      </c>
      <c r="IV35" s="8">
        <v>0.50839999999999996</v>
      </c>
      <c r="IW35" s="8">
        <f t="shared" si="0"/>
        <v>0.46872753590506999</v>
      </c>
      <c r="IX35" s="8">
        <f t="shared" si="1"/>
        <v>0.43108519561997355</v>
      </c>
      <c r="IY35" s="8">
        <f t="shared" si="2"/>
        <v>0.45394293028181298</v>
      </c>
      <c r="IZ35" s="8">
        <f t="shared" si="3"/>
        <v>0.46664343554926435</v>
      </c>
      <c r="JA35" s="8">
        <f t="shared" si="4"/>
        <v>0.46872753590506999</v>
      </c>
      <c r="JB35" s="8">
        <f t="shared" si="5"/>
        <v>-4.9859882841350412E-3</v>
      </c>
      <c r="JC35" s="8">
        <f t="shared" si="6"/>
        <v>-1.6094395055077971E-2</v>
      </c>
      <c r="JD35" s="8">
        <f t="shared" si="7"/>
        <v>-6.0916971288264322E-4</v>
      </c>
      <c r="JE35" s="8">
        <f t="shared" si="8"/>
        <v>-5.03794903776544E-3</v>
      </c>
      <c r="JF35" s="8">
        <f t="shared" si="9"/>
        <v>-2.8980265023122165E-2</v>
      </c>
      <c r="JG35" s="8">
        <f t="shared" si="10"/>
        <v>0.29338556407496719</v>
      </c>
      <c r="JH35" s="8">
        <f t="shared" si="11"/>
        <v>0.2158961448581353</v>
      </c>
      <c r="JI35" s="8">
        <f t="shared" si="12"/>
        <v>0.26700536367041594</v>
      </c>
      <c r="JJ35" s="8">
        <f t="shared" si="13"/>
        <v>0.17246851058023294</v>
      </c>
      <c r="JK35" s="8">
        <f t="shared" si="14"/>
        <v>0.20223332535751737</v>
      </c>
      <c r="JL35" s="8">
        <f t="shared" si="15"/>
        <v>0.32219284187451563</v>
      </c>
      <c r="JM35" s="8">
        <f t="shared" si="16"/>
        <v>0.31739874512750782</v>
      </c>
      <c r="JN35" s="8">
        <f t="shared" si="17"/>
        <v>0.30457306549066676</v>
      </c>
      <c r="JO35" s="8">
        <f t="shared" si="18"/>
        <v>0.32410362045907404</v>
      </c>
      <c r="JP35" s="8">
        <f t="shared" si="19"/>
        <v>0.3052674520421777</v>
      </c>
      <c r="JQ35" s="8">
        <f t="shared" si="20"/>
        <v>0.1732160230150008</v>
      </c>
      <c r="JR35" s="8">
        <f t="shared" si="21"/>
        <v>0.13043464926530318</v>
      </c>
      <c r="JS35" s="8">
        <f t="shared" si="22"/>
        <v>0.10085227656702782</v>
      </c>
      <c r="JT35" s="8">
        <f t="shared" si="23"/>
        <v>9.7069817363469327E-2</v>
      </c>
      <c r="JU35" s="24">
        <f t="shared" si="24"/>
        <v>0.10703839535647132</v>
      </c>
      <c r="JV35" s="28">
        <f t="shared" si="25"/>
        <v>0.22266218645002764</v>
      </c>
      <c r="JW35" s="31"/>
      <c r="JX35" s="32">
        <f t="shared" si="26"/>
        <v>0.1657043119040244</v>
      </c>
      <c r="JY35" s="33">
        <f t="shared" si="27"/>
        <v>3.3140862380804881E-2</v>
      </c>
      <c r="JZ35" s="26">
        <f t="shared" si="28"/>
        <v>0.34199712933871595</v>
      </c>
      <c r="KB35" s="8">
        <v>0.50839999999999996</v>
      </c>
      <c r="KC35" s="8">
        <f t="shared" si="29"/>
        <v>-1.2962258559920548E-3</v>
      </c>
      <c r="KD35" s="8">
        <f t="shared" si="30"/>
        <v>6.0479809704317624E-3</v>
      </c>
      <c r="KE35" s="8">
        <f t="shared" si="31"/>
        <v>2.0204266298068756E-3</v>
      </c>
      <c r="KF35" s="8">
        <f t="shared" si="32"/>
        <v>-1.3000113370218298E-2</v>
      </c>
      <c r="KG35" s="8">
        <f t="shared" si="33"/>
        <v>-1.2962258559920548E-3</v>
      </c>
      <c r="KH35" s="8">
        <f t="shared" si="34"/>
        <v>-4.7300338715197648E-2</v>
      </c>
      <c r="KI35" s="8">
        <f t="shared" si="35"/>
        <v>-3.9619757371920847E-2</v>
      </c>
      <c r="KJ35" s="8">
        <f t="shared" si="36"/>
        <v>-3.0199099089394148E-2</v>
      </c>
      <c r="KK35" s="8">
        <f t="shared" si="37"/>
        <v>-3.5883518377260122E-2</v>
      </c>
      <c r="KL35" s="8">
        <f t="shared" si="38"/>
        <v>-2.7525067078780795E-2</v>
      </c>
      <c r="KM35" s="8">
        <f t="shared" si="39"/>
        <v>-7.667186373824617E-4</v>
      </c>
      <c r="KN35" s="8">
        <f t="shared" si="40"/>
        <v>-4.0503910715446482E-3</v>
      </c>
      <c r="KO35" s="8">
        <f t="shared" si="41"/>
        <v>8.3749789118879809E-4</v>
      </c>
      <c r="KP35" s="8">
        <f t="shared" si="42"/>
        <v>-3.6737882356496906E-3</v>
      </c>
      <c r="KQ35" s="8">
        <f t="shared" si="43"/>
        <v>-6.5486245506605062E-3</v>
      </c>
      <c r="KR35" s="8">
        <f t="shared" si="44"/>
        <v>-7.9252862668092623E-3</v>
      </c>
      <c r="KS35" s="8">
        <f t="shared" si="45"/>
        <v>-2.1800589904264513E-2</v>
      </c>
      <c r="KT35" s="8">
        <f t="shared" si="46"/>
        <v>-1.6613142116692965E-2</v>
      </c>
      <c r="KU35" s="8">
        <f t="shared" si="47"/>
        <v>-1.4531740461359783E-2</v>
      </c>
      <c r="KV35" s="8">
        <f t="shared" si="48"/>
        <v>-1.4759053734281522E-2</v>
      </c>
      <c r="KW35" s="8">
        <f t="shared" si="49"/>
        <v>2.7043755567665833E-4</v>
      </c>
      <c r="KX35" s="8">
        <f t="shared" si="50"/>
        <v>7.447499785646905E-3</v>
      </c>
      <c r="KY35" s="8">
        <f t="shared" si="51"/>
        <v>2.8437306979093436E-3</v>
      </c>
      <c r="KZ35" s="8">
        <f t="shared" si="52"/>
        <v>1.7231357298297997E-3</v>
      </c>
      <c r="LA35" s="24">
        <f t="shared" si="53"/>
        <v>-8.6561321469060166E-5</v>
      </c>
      <c r="LB35" s="28">
        <f t="shared" si="54"/>
        <v>-1.062742131017521E-2</v>
      </c>
      <c r="LC35" s="31"/>
      <c r="LD35" s="32">
        <f t="shared" si="55"/>
        <v>1.5189788241150184E-2</v>
      </c>
      <c r="LE35" s="33">
        <f t="shared" si="56"/>
        <v>3.0379576482300369E-3</v>
      </c>
      <c r="LF35" s="26">
        <f t="shared" si="57"/>
        <v>3.1350203950909865E-2</v>
      </c>
      <c r="LH35" s="8">
        <v>0.50839999999999996</v>
      </c>
      <c r="LI35" s="8">
        <f t="shared" si="58"/>
        <v>2.6338886906573579E-2</v>
      </c>
      <c r="LJ35" s="8">
        <f t="shared" si="59"/>
        <v>5.4682854710728611E-3</v>
      </c>
      <c r="LK35" s="8">
        <f t="shared" si="60"/>
        <v>-9.4117968451648635E-3</v>
      </c>
      <c r="LL35" s="8">
        <f t="shared" si="61"/>
        <v>1.1054419474145177E-2</v>
      </c>
      <c r="LM35" s="8">
        <f t="shared" si="62"/>
        <v>2.6338886906573579E-2</v>
      </c>
      <c r="LN35" s="8">
        <f t="shared" si="63"/>
        <v>-1.0498671536014481E-3</v>
      </c>
      <c r="LO35" s="8">
        <f t="shared" si="64"/>
        <v>-2.6517667158515268E-3</v>
      </c>
      <c r="LP35" s="8">
        <f t="shared" si="65"/>
        <v>-1.0690081999232999E-2</v>
      </c>
      <c r="LQ35" s="8">
        <f t="shared" si="66"/>
        <v>-1.0063699682329674E-2</v>
      </c>
      <c r="LR35" s="8">
        <f t="shared" si="67"/>
        <v>-1.4817759790272536E-3</v>
      </c>
      <c r="LS35" s="8">
        <f t="shared" si="68"/>
        <v>-2.8202139429707195E-3</v>
      </c>
      <c r="LT35" s="8">
        <f t="shared" si="69"/>
        <v>-7.5296962791266079E-3</v>
      </c>
      <c r="LU35" s="8">
        <f t="shared" si="70"/>
        <v>-2.317896747761861E-3</v>
      </c>
      <c r="LV35" s="8">
        <f t="shared" si="71"/>
        <v>1.1764528520456217E-3</v>
      </c>
      <c r="LW35" s="8">
        <f t="shared" si="72"/>
        <v>-8.2751137628756383E-3</v>
      </c>
      <c r="LX35" s="8">
        <f t="shared" si="73"/>
        <v>1.9799121152199359E-3</v>
      </c>
      <c r="LY35" s="8">
        <f t="shared" si="74"/>
        <v>-3.9748447339682195E-3</v>
      </c>
      <c r="LZ35" s="8">
        <f t="shared" si="75"/>
        <v>3.8428313705442993E-3</v>
      </c>
      <c r="MA35" s="8">
        <f t="shared" si="76"/>
        <v>-9.6970934845376673E-4</v>
      </c>
      <c r="MB35" s="8">
        <f t="shared" si="77"/>
        <v>2.5414317219551695E-3</v>
      </c>
      <c r="MC35" s="8">
        <f t="shared" si="78"/>
        <v>-2.9796305101117454E-3</v>
      </c>
      <c r="MD35" s="8">
        <f t="shared" si="79"/>
        <v>1.9512998458749284E-3</v>
      </c>
      <c r="ME35" s="8">
        <f t="shared" si="80"/>
        <v>-2.7247643435596349E-3</v>
      </c>
      <c r="MF35" s="8">
        <f t="shared" si="81"/>
        <v>-2.9346940383551167E-3</v>
      </c>
      <c r="MG35" s="24">
        <f t="shared" si="82"/>
        <v>6.7028398802702785E-4</v>
      </c>
      <c r="MH35" s="28">
        <f t="shared" si="83"/>
        <v>4.5948554278564416E-4</v>
      </c>
      <c r="MI35" s="31"/>
      <c r="MJ35" s="32">
        <f t="shared" si="84"/>
        <v>9.2639705637866006E-3</v>
      </c>
      <c r="MK35" s="33">
        <f t="shared" si="85"/>
        <v>1.85279411275732E-3</v>
      </c>
      <c r="ML35" s="26">
        <f t="shared" si="86"/>
        <v>1.9119908846599164E-2</v>
      </c>
      <c r="MN35" s="8">
        <v>0.50839999999999996</v>
      </c>
      <c r="MO35" s="8">
        <f t="shared" si="87"/>
        <v>1.5679770913530936E-4</v>
      </c>
      <c r="MP35" s="8">
        <f t="shared" si="88"/>
        <v>2.3340582383072278E-4</v>
      </c>
      <c r="MQ35" s="8">
        <f t="shared" si="89"/>
        <v>2.9733866826240653E-4</v>
      </c>
      <c r="MR35" s="8">
        <f t="shared" si="90"/>
        <v>-5.1725505920529642E-5</v>
      </c>
      <c r="MS35" s="8">
        <f t="shared" si="91"/>
        <v>1.5679770913530936E-4</v>
      </c>
      <c r="MT35" s="8">
        <f t="shared" si="92"/>
        <v>3.7075385329029178E-3</v>
      </c>
      <c r="MU35" s="8">
        <f t="shared" si="93"/>
        <v>3.0132755761608151E-4</v>
      </c>
      <c r="MV35" s="8">
        <f t="shared" si="94"/>
        <v>1.010748390881757E-3</v>
      </c>
      <c r="MW35" s="8">
        <f t="shared" si="95"/>
        <v>5.0722841897550455E-4</v>
      </c>
      <c r="MX35" s="8">
        <f t="shared" si="96"/>
        <v>1.8522604790351685E-4</v>
      </c>
      <c r="MY35" s="8">
        <f t="shared" si="97"/>
        <v>6.8420535794032878E-5</v>
      </c>
      <c r="MZ35" s="8">
        <f t="shared" si="98"/>
        <v>3.0807496302584156E-4</v>
      </c>
      <c r="NA35" s="8">
        <f t="shared" si="99"/>
        <v>4.7891130604972386E-5</v>
      </c>
      <c r="NB35" s="8">
        <f t="shared" si="100"/>
        <v>5.3224766245846874E-4</v>
      </c>
      <c r="NC35" s="8">
        <f t="shared" si="101"/>
        <v>2.2195673454547256E-4</v>
      </c>
      <c r="ND35" s="8">
        <f t="shared" si="102"/>
        <v>2.3132475803285912E-4</v>
      </c>
      <c r="NE35" s="8">
        <f t="shared" si="103"/>
        <v>2.82995449720579E-4</v>
      </c>
      <c r="NF35" s="8">
        <f t="shared" si="104"/>
        <v>3.3986663514711896E-4</v>
      </c>
      <c r="NG35" s="8">
        <f t="shared" si="105"/>
        <v>1.8449458262530163E-4</v>
      </c>
      <c r="NH35" s="8">
        <f t="shared" si="106"/>
        <v>6.605875945806921E-5</v>
      </c>
      <c r="NI35" s="8">
        <f t="shared" si="107"/>
        <v>8.6237874469916924E-5</v>
      </c>
      <c r="NJ35" s="8">
        <f t="shared" si="108"/>
        <v>4.4733236661686173E-5</v>
      </c>
      <c r="NK35" s="8">
        <f t="shared" si="109"/>
        <v>-2.0596944240351128E-5</v>
      </c>
      <c r="NL35" s="8">
        <f t="shared" si="110"/>
        <v>-1.2090417847476781E-5</v>
      </c>
      <c r="NM35" s="24">
        <f t="shared" si="111"/>
        <v>2.0718588738034418E-4</v>
      </c>
      <c r="NN35" s="28">
        <f t="shared" si="112"/>
        <v>3.637393680223934E-4</v>
      </c>
      <c r="NO35" s="31"/>
      <c r="NP35" s="32">
        <f t="shared" si="113"/>
        <v>7.3063327839911047E-4</v>
      </c>
      <c r="NQ35" s="33">
        <f t="shared" si="114"/>
        <v>1.461266556798221E-4</v>
      </c>
      <c r="NR35" s="26">
        <f t="shared" si="115"/>
        <v>1.507954023287924E-3</v>
      </c>
      <c r="NT35" s="8">
        <v>0.50839999999999996</v>
      </c>
      <c r="NU35" s="8">
        <f t="shared" si="116"/>
        <v>-7.2047544820788318E-4</v>
      </c>
      <c r="NV35" s="8">
        <f t="shared" si="117"/>
        <v>-9.5038912743087336E-5</v>
      </c>
      <c r="NW35" s="8">
        <f t="shared" si="118"/>
        <v>7.7830285899170175E-6</v>
      </c>
      <c r="NX35" s="8">
        <f t="shared" si="119"/>
        <v>-2.6016965184483298E-4</v>
      </c>
      <c r="NY35" s="8">
        <f t="shared" si="120"/>
        <v>-7.2047544820788318E-4</v>
      </c>
      <c r="NZ35" s="8">
        <f t="shared" si="121"/>
        <v>-1.5776255231121481E-4</v>
      </c>
      <c r="OA35" s="8">
        <f t="shared" si="122"/>
        <v>-8.7959390516911657E-5</v>
      </c>
      <c r="OB35" s="8">
        <f t="shared" si="123"/>
        <v>3.3913979191005486E-4</v>
      </c>
      <c r="OC35" s="8">
        <f t="shared" si="124"/>
        <v>-2.3011663993767573E-4</v>
      </c>
      <c r="OD35" s="8">
        <f t="shared" si="125"/>
        <v>2.9240706437515081E-5</v>
      </c>
      <c r="OE35" s="8">
        <f t="shared" si="126"/>
        <v>-2.7150545333024054E-5</v>
      </c>
      <c r="OF35" s="8">
        <f t="shared" si="127"/>
        <v>-1.6875780738322046E-4</v>
      </c>
      <c r="OG35" s="8">
        <f t="shared" si="128"/>
        <v>-3.7317921018009128E-5</v>
      </c>
      <c r="OH35" s="8">
        <f t="shared" si="129"/>
        <v>-2.9704875926323237E-4</v>
      </c>
      <c r="OI35" s="8">
        <f t="shared" si="130"/>
        <v>-1.7648873220358255E-4</v>
      </c>
      <c r="OJ35" s="8">
        <f t="shared" si="131"/>
        <v>-1.5758599142936592E-5</v>
      </c>
      <c r="OK35" s="8">
        <f t="shared" si="132"/>
        <v>1.0780714848548704E-5</v>
      </c>
      <c r="OL35" s="8">
        <f t="shared" si="133"/>
        <v>-2.2190143694678893E-5</v>
      </c>
      <c r="OM35" s="8">
        <f t="shared" si="134"/>
        <v>-3.6591070215597973E-5</v>
      </c>
      <c r="ON35" s="8">
        <f t="shared" si="135"/>
        <v>-8.2642423354451348E-6</v>
      </c>
      <c r="OO35" s="8">
        <f t="shared" si="136"/>
        <v>-6.8031490104814235E-5</v>
      </c>
      <c r="OP35" s="8">
        <f t="shared" si="137"/>
        <v>-4.2839067743227634E-5</v>
      </c>
      <c r="OQ35" s="8">
        <f t="shared" si="138"/>
        <v>-9.0130567392907322E-5</v>
      </c>
      <c r="OR35" s="8">
        <f t="shared" si="139"/>
        <v>-1.0406785575401971E-4</v>
      </c>
      <c r="OS35" s="24">
        <f t="shared" si="140"/>
        <v>-2.2977163213383991E-4</v>
      </c>
      <c r="OT35" s="28">
        <f t="shared" si="141"/>
        <v>-1.2837848942807956E-4</v>
      </c>
      <c r="OU35" s="31"/>
      <c r="OV35" s="32">
        <f t="shared" si="142"/>
        <v>2.1745180490010112E-4</v>
      </c>
      <c r="OW35" s="33">
        <f t="shared" si="143"/>
        <v>4.3490360980020227E-5</v>
      </c>
      <c r="OX35" s="26">
        <f t="shared" si="144"/>
        <v>4.4879878013331866E-4</v>
      </c>
    </row>
    <row r="36" spans="1:414" x14ac:dyDescent="0.25">
      <c r="A36" s="8">
        <v>2.8635399999999999E-3</v>
      </c>
      <c r="B36" s="8">
        <v>3.4796599999999999E-3</v>
      </c>
      <c r="C36" s="8">
        <v>1.361998E-2</v>
      </c>
      <c r="D36" s="8">
        <v>1.830106E-3</v>
      </c>
      <c r="E36" s="10">
        <v>-6.7984400000000006E-5</v>
      </c>
      <c r="F36" s="8">
        <v>-9.6104199999999995E-4</v>
      </c>
      <c r="I36" s="1"/>
      <c r="K36" s="8">
        <v>0.11263774999999999</v>
      </c>
      <c r="L36" s="8">
        <v>5.9566100000000002E-3</v>
      </c>
      <c r="M36" s="8">
        <v>4.1681499999999998E-3</v>
      </c>
      <c r="N36" s="8">
        <v>9.7321733999999993E-2</v>
      </c>
      <c r="O36" s="8">
        <v>3.6446699999999999E-4</v>
      </c>
      <c r="P36" s="10">
        <v>-1.5634000000000001E-7</v>
      </c>
      <c r="S36" s="1"/>
      <c r="U36" s="8">
        <v>0.14441836999999999</v>
      </c>
      <c r="V36" s="8">
        <v>1.42679E-3</v>
      </c>
      <c r="W36" s="8">
        <v>-9.1773400000000008E-3</v>
      </c>
      <c r="X36" s="8">
        <v>0.10931961699999999</v>
      </c>
      <c r="Y36" s="8">
        <v>2.24384E-4</v>
      </c>
      <c r="Z36" s="10">
        <v>-3.1969599999999998E-6</v>
      </c>
      <c r="AC36" s="1"/>
      <c r="AE36" s="8">
        <v>0.13962763</v>
      </c>
      <c r="AF36" s="8">
        <v>-1.43489E-2</v>
      </c>
      <c r="AG36" s="8">
        <v>7.3409800000000004E-3</v>
      </c>
      <c r="AH36" s="8">
        <v>7.4755083999999999E-2</v>
      </c>
      <c r="AI36" s="10">
        <v>-9.4033899999999994E-5</v>
      </c>
      <c r="AJ36" s="8">
        <v>-3.3074200000000003E-4</v>
      </c>
      <c r="AM36" s="1"/>
      <c r="AO36" s="8">
        <v>2.8635399999999999E-3</v>
      </c>
      <c r="AP36" s="8">
        <v>3.4796599999999999E-3</v>
      </c>
      <c r="AQ36" s="8">
        <v>1.361998E-2</v>
      </c>
      <c r="AR36" s="8">
        <v>1.830106E-3</v>
      </c>
      <c r="AS36" s="10">
        <v>-6.7984400000000006E-5</v>
      </c>
      <c r="AT36" s="8">
        <v>-9.6104199999999995E-4</v>
      </c>
      <c r="AW36" s="1"/>
      <c r="AY36" s="8">
        <v>0.16792409</v>
      </c>
      <c r="AZ36" s="8">
        <v>-5.9661069999999997E-2</v>
      </c>
      <c r="BA36" s="8">
        <v>1.3129699999999999E-3</v>
      </c>
      <c r="BB36" s="8">
        <v>9.3923212000000006E-2</v>
      </c>
      <c r="BC36" s="8">
        <v>3.2503279999999998E-3</v>
      </c>
      <c r="BD36" s="8">
        <v>-5.1025099999999998E-4</v>
      </c>
      <c r="BG36" s="1"/>
      <c r="BI36" s="8">
        <v>0.15555796</v>
      </c>
      <c r="BJ36" s="8">
        <v>-3.8796459999999998E-2</v>
      </c>
      <c r="BK36" s="8">
        <v>-1.8000399999999999E-3</v>
      </c>
      <c r="BL36" s="8">
        <v>8.9412718000000002E-2</v>
      </c>
      <c r="BM36" s="8">
        <v>2.4681399999999999E-4</v>
      </c>
      <c r="BN36" s="8">
        <v>-1.5655000000000001E-4</v>
      </c>
      <c r="BQ36" s="1"/>
      <c r="BS36" s="8">
        <v>6.9432110000000005E-2</v>
      </c>
      <c r="BT36" s="8">
        <v>-3.427935E-2</v>
      </c>
      <c r="BU36" s="8">
        <v>-8.7425000000000003E-3</v>
      </c>
      <c r="BV36" s="8">
        <v>0.214228213</v>
      </c>
      <c r="BW36" s="8">
        <v>9.0933300000000002E-4</v>
      </c>
      <c r="BX36" s="8">
        <v>2.1293199999999999E-4</v>
      </c>
      <c r="CA36" s="1"/>
      <c r="CC36" s="8">
        <v>0.15736785</v>
      </c>
      <c r="CD36" s="8">
        <v>-3.903877E-2</v>
      </c>
      <c r="CE36" s="8">
        <v>-5.9259400000000002E-3</v>
      </c>
      <c r="CF36" s="8">
        <v>0.114805922</v>
      </c>
      <c r="CG36" s="8">
        <v>4.4778599999999998E-4</v>
      </c>
      <c r="CH36" s="8">
        <v>-3.8814200000000001E-4</v>
      </c>
      <c r="CK36" s="1"/>
      <c r="CM36" s="8">
        <v>0.12243395</v>
      </c>
      <c r="CN36" s="8">
        <v>-3.3549910000000002E-2</v>
      </c>
      <c r="CO36" s="8">
        <v>2.38185E-3</v>
      </c>
      <c r="CP36" s="8">
        <v>0.10460498999999999</v>
      </c>
      <c r="CQ36" s="8">
        <v>1.6234999999999999E-4</v>
      </c>
      <c r="CR36" s="10">
        <v>-1.6181700000000001E-5</v>
      </c>
      <c r="CU36" s="1"/>
      <c r="CW36" s="8">
        <v>0.15876635</v>
      </c>
      <c r="CX36" s="8">
        <v>1.0011499999999999E-3</v>
      </c>
      <c r="CY36" s="8">
        <v>-4.0590499999999998E-3</v>
      </c>
      <c r="CZ36" s="8">
        <v>0.14487888900000001</v>
      </c>
      <c r="DA36" s="10">
        <v>-7.5907400000000003E-6</v>
      </c>
      <c r="DB36" s="10">
        <v>-7.3296500000000005E-5</v>
      </c>
      <c r="DF36" s="1"/>
      <c r="DG36" s="8">
        <v>0.10708881000000001</v>
      </c>
      <c r="DH36" s="8">
        <v>-1.53959E-3</v>
      </c>
      <c r="DI36" s="8">
        <v>-6.8266200000000003E-3</v>
      </c>
      <c r="DJ36" s="8">
        <v>0.10385878900000001</v>
      </c>
      <c r="DK36" s="8">
        <v>1.4579099999999999E-4</v>
      </c>
      <c r="DL36" s="8">
        <v>-1.8048399999999999E-4</v>
      </c>
      <c r="DO36" s="1"/>
      <c r="DQ36" s="8">
        <v>6.1791279999999997E-2</v>
      </c>
      <c r="DR36" s="8">
        <v>5.11452E-3</v>
      </c>
      <c r="DS36" s="8">
        <v>-3.44912E-3</v>
      </c>
      <c r="DT36" s="8">
        <v>5.2719948000000003E-2</v>
      </c>
      <c r="DU36" s="10">
        <v>-4.7590599999999998E-5</v>
      </c>
      <c r="DV36" s="10">
        <v>-4.8706299999999998E-5</v>
      </c>
      <c r="DZ36" s="1"/>
      <c r="EA36" s="8">
        <v>0.11167634</v>
      </c>
      <c r="EB36" s="8">
        <v>-2.7336600000000002E-3</v>
      </c>
      <c r="EC36" s="8">
        <v>6.1306999999999996E-4</v>
      </c>
      <c r="ED36" s="8">
        <v>0.13397489900000001</v>
      </c>
      <c r="EE36" s="8">
        <v>3.7374799999999997E-4</v>
      </c>
      <c r="EF36" s="8">
        <v>-3.51928E-4</v>
      </c>
      <c r="EG36" s="1"/>
      <c r="EK36" s="8">
        <v>9.0526029999999993E-2</v>
      </c>
      <c r="EL36" s="8">
        <v>-2.0633399999999999E-3</v>
      </c>
      <c r="EM36" s="8">
        <v>-7.9371700000000003E-3</v>
      </c>
      <c r="EN36" s="8">
        <v>7.4343942999999996E-2</v>
      </c>
      <c r="EO36" s="8">
        <v>1.0661400000000001E-4</v>
      </c>
      <c r="EP36" s="8">
        <v>-1.81571E-4</v>
      </c>
      <c r="ES36" s="1"/>
      <c r="EU36" s="8">
        <v>0.17328321999999999</v>
      </c>
      <c r="EV36" s="8">
        <v>-5.3702000000000003E-3</v>
      </c>
      <c r="EW36" s="8">
        <v>5.5329000000000001E-4</v>
      </c>
      <c r="EX36" s="8">
        <v>0.26154490200000002</v>
      </c>
      <c r="EY36" s="8">
        <v>1.4947800000000001E-4</v>
      </c>
      <c r="EZ36" s="10">
        <v>-4.0714899999999999E-5</v>
      </c>
      <c r="FC36" s="1"/>
      <c r="FE36" s="8">
        <v>0.11812019</v>
      </c>
      <c r="FF36" s="8">
        <v>-1.81879E-2</v>
      </c>
      <c r="FG36" s="8">
        <v>-4.18199E-3</v>
      </c>
      <c r="FH36" s="8">
        <v>0.15836555999999999</v>
      </c>
      <c r="FI36" s="8">
        <v>1.8445000000000001E-4</v>
      </c>
      <c r="FJ36" s="10">
        <v>2.5945899999999998E-5</v>
      </c>
      <c r="FM36" s="1"/>
      <c r="FO36" s="8">
        <v>0.10356174999999999</v>
      </c>
      <c r="FP36" s="8">
        <v>-1.1791609999999999E-2</v>
      </c>
      <c r="FQ36" s="8">
        <v>2.42626E-3</v>
      </c>
      <c r="FR36" s="8">
        <v>0.14928391599999999</v>
      </c>
      <c r="FS36" s="8">
        <v>2.1690500000000001E-4</v>
      </c>
      <c r="FT36" s="10">
        <v>-6.5863899999999998E-5</v>
      </c>
      <c r="FW36" s="1"/>
      <c r="FY36" s="8">
        <v>0.12833646000000001</v>
      </c>
      <c r="FZ36" s="8">
        <v>-1.118861E-2</v>
      </c>
      <c r="GA36" s="8">
        <v>-1.1321300000000001E-3</v>
      </c>
      <c r="GB36" s="8">
        <v>0.17875285799999999</v>
      </c>
      <c r="GC36" s="8">
        <v>1.10071E-4</v>
      </c>
      <c r="GD36" s="10">
        <v>-4.2451899999999999E-5</v>
      </c>
      <c r="GG36" s="1"/>
      <c r="GI36" s="8">
        <v>8.957619E-2</v>
      </c>
      <c r="GJ36" s="8">
        <v>-1.3863840000000001E-2</v>
      </c>
      <c r="GK36" s="8">
        <v>8.6817000000000003E-4</v>
      </c>
      <c r="GL36" s="8">
        <v>9.7269188000000006E-2</v>
      </c>
      <c r="GM36" s="10">
        <v>4.9270200000000001E-5</v>
      </c>
      <c r="GN36" s="10">
        <v>-2.0342800000000001E-5</v>
      </c>
      <c r="GQ36" s="1"/>
      <c r="GS36" s="8">
        <v>3.066936E-2</v>
      </c>
      <c r="GT36" s="8">
        <v>-1.7626999999999999E-4</v>
      </c>
      <c r="GU36" s="8">
        <v>-1.39635E-3</v>
      </c>
      <c r="GV36" s="8">
        <v>3.2620898000000002E-2</v>
      </c>
      <c r="GW36" s="8">
        <v>1.17617E-4</v>
      </c>
      <c r="GX36" s="10">
        <v>-3.8552600000000001E-5</v>
      </c>
      <c r="HA36" s="1"/>
      <c r="HC36" s="8">
        <v>3.2104349999999997E-2</v>
      </c>
      <c r="HD36" s="8">
        <v>7.8105600000000002E-3</v>
      </c>
      <c r="HE36" s="8">
        <v>3.1495099999999999E-3</v>
      </c>
      <c r="HF36" s="8">
        <v>8.0108877999999994E-2</v>
      </c>
      <c r="HG36" s="10">
        <v>3.5277000000000001E-5</v>
      </c>
      <c r="HH36" s="10">
        <v>6.1572799999999998E-6</v>
      </c>
      <c r="HK36" s="1"/>
      <c r="HM36" s="8">
        <v>3.2831520000000003E-2</v>
      </c>
      <c r="HN36" s="8">
        <v>3.2544700000000002E-3</v>
      </c>
      <c r="HO36" s="8">
        <v>-1.5863699999999999E-3</v>
      </c>
      <c r="HP36" s="8">
        <v>0.12482399299999999</v>
      </c>
      <c r="HQ36" s="10">
        <v>-3.8482999999999997E-5</v>
      </c>
      <c r="HR36" s="10">
        <v>8.2761700000000001E-6</v>
      </c>
      <c r="HU36" s="1"/>
      <c r="HW36" s="8">
        <v>7.5843500000000001E-3</v>
      </c>
      <c r="HX36" s="8">
        <v>1.41244E-3</v>
      </c>
      <c r="HY36" s="8">
        <v>-1.3342199999999999E-3</v>
      </c>
      <c r="HZ36" s="8">
        <v>9.6762827999999995E-2</v>
      </c>
      <c r="IA36" s="10">
        <v>1.05267E-5</v>
      </c>
      <c r="IB36" s="10">
        <v>2.6529E-6</v>
      </c>
      <c r="IE36" s="1"/>
      <c r="IG36" s="8">
        <v>2.3679539999999999E-2</v>
      </c>
      <c r="IH36" s="8">
        <v>-6.5839000000000002E-4</v>
      </c>
      <c r="II36" s="8">
        <v>1.5841099999999999E-3</v>
      </c>
      <c r="IJ36" s="8">
        <v>0.120009387</v>
      </c>
      <c r="IK36" s="8">
        <v>2.41585E-4</v>
      </c>
      <c r="IL36" s="10">
        <v>-9.7654999999999999E-5</v>
      </c>
      <c r="IN36" s="8" t="s">
        <v>165</v>
      </c>
      <c r="IO36" s="10" t="s">
        <v>48</v>
      </c>
      <c r="IP36" s="1"/>
      <c r="IQ36" s="8" t="s">
        <v>165</v>
      </c>
      <c r="IR36" s="8" t="s">
        <v>49</v>
      </c>
      <c r="IV36" s="8">
        <v>0.52480000000000004</v>
      </c>
      <c r="IW36" s="8">
        <f t="shared" si="0"/>
        <v>0.48040748659777233</v>
      </c>
      <c r="IX36" s="8">
        <f t="shared" si="1"/>
        <v>0.44289609417432413</v>
      </c>
      <c r="IY36" s="8">
        <f t="shared" si="2"/>
        <v>0.46601610044144892</v>
      </c>
      <c r="IZ36" s="8">
        <f t="shared" si="3"/>
        <v>0.4758717078500081</v>
      </c>
      <c r="JA36" s="8">
        <f t="shared" si="4"/>
        <v>0.48040748659777233</v>
      </c>
      <c r="JB36" s="8">
        <f t="shared" si="5"/>
        <v>-6.1172559720077914E-3</v>
      </c>
      <c r="JC36" s="8">
        <f t="shared" si="6"/>
        <v>-1.9084356349758181E-2</v>
      </c>
      <c r="JD36" s="8">
        <f t="shared" si="7"/>
        <v>-1.3949474057777609E-3</v>
      </c>
      <c r="JE36" s="8">
        <f t="shared" si="8"/>
        <v>-7.0426229446292031E-3</v>
      </c>
      <c r="JF36" s="8">
        <f t="shared" si="9"/>
        <v>-3.0851610402219332E-2</v>
      </c>
      <c r="JG36" s="8">
        <f t="shared" si="10"/>
        <v>0.29052593911794117</v>
      </c>
      <c r="JH36" s="8">
        <f t="shared" si="11"/>
        <v>0.20974342616185132</v>
      </c>
      <c r="JI36" s="8">
        <f t="shared" si="12"/>
        <v>0.26417306721532496</v>
      </c>
      <c r="JJ36" s="8">
        <f t="shared" si="13"/>
        <v>0.16616195320991861</v>
      </c>
      <c r="JK36" s="8">
        <f t="shared" si="14"/>
        <v>0.19684523522377895</v>
      </c>
      <c r="JL36" s="8">
        <f t="shared" si="15"/>
        <v>0.32870605729891722</v>
      </c>
      <c r="JM36" s="8">
        <f t="shared" si="16"/>
        <v>0.32356303483299631</v>
      </c>
      <c r="JN36" s="8">
        <f t="shared" si="17"/>
        <v>0.30940208303885308</v>
      </c>
      <c r="JO36" s="8">
        <f t="shared" si="18"/>
        <v>0.33089505199686914</v>
      </c>
      <c r="JP36" s="8">
        <f t="shared" si="19"/>
        <v>0.31147779215819127</v>
      </c>
      <c r="JQ36" s="8">
        <f t="shared" si="20"/>
        <v>0.17069591319989272</v>
      </c>
      <c r="JR36" s="8">
        <f t="shared" si="21"/>
        <v>0.12823530860352977</v>
      </c>
      <c r="JS36" s="8">
        <f t="shared" si="22"/>
        <v>9.8649827316216937E-2</v>
      </c>
      <c r="JT36" s="8">
        <f t="shared" si="23"/>
        <v>9.5566667195763733E-2</v>
      </c>
      <c r="JU36" s="24">
        <f t="shared" si="24"/>
        <v>0.10578418042191205</v>
      </c>
      <c r="JV36" s="28">
        <f t="shared" si="25"/>
        <v>0.2244613447831556</v>
      </c>
      <c r="JW36" s="31"/>
      <c r="JX36" s="32">
        <f t="shared" si="26"/>
        <v>0.17058194587851738</v>
      </c>
      <c r="JY36" s="33">
        <f t="shared" si="27"/>
        <v>3.4116389175703477E-2</v>
      </c>
      <c r="JZ36" s="26">
        <f t="shared" si="28"/>
        <v>0.35206407809867202</v>
      </c>
      <c r="KB36" s="8">
        <v>0.52480000000000004</v>
      </c>
      <c r="KC36" s="8">
        <f t="shared" si="29"/>
        <v>-1.4058390890702033E-3</v>
      </c>
      <c r="KD36" s="8">
        <f t="shared" si="30"/>
        <v>6.165874468960407E-3</v>
      </c>
      <c r="KE36" s="8">
        <f t="shared" si="31"/>
        <v>2.0965759812374418E-3</v>
      </c>
      <c r="KF36" s="8">
        <f t="shared" si="32"/>
        <v>-1.2883915310402529E-2</v>
      </c>
      <c r="KG36" s="8">
        <f t="shared" si="33"/>
        <v>-1.4058390890702033E-3</v>
      </c>
      <c r="KH36" s="8">
        <f t="shared" si="34"/>
        <v>-4.6971999174534068E-2</v>
      </c>
      <c r="KI36" s="8">
        <f t="shared" si="35"/>
        <v>-3.9137382855023037E-2</v>
      </c>
      <c r="KJ36" s="8">
        <f t="shared" si="36"/>
        <v>-2.9951603239830798E-2</v>
      </c>
      <c r="KK36" s="8">
        <f t="shared" si="37"/>
        <v>-3.5555269053002887E-2</v>
      </c>
      <c r="KL36" s="8">
        <f t="shared" si="38"/>
        <v>-2.7190961838702447E-2</v>
      </c>
      <c r="KM36" s="8">
        <f t="shared" si="39"/>
        <v>-7.5068192911133193E-4</v>
      </c>
      <c r="KN36" s="8">
        <f t="shared" si="40"/>
        <v>-3.6701872931621526E-3</v>
      </c>
      <c r="KO36" s="8">
        <f t="shared" si="41"/>
        <v>7.1228444753537951E-4</v>
      </c>
      <c r="KP36" s="8">
        <f t="shared" si="42"/>
        <v>-3.2890182572374166E-3</v>
      </c>
      <c r="KQ36" s="8">
        <f t="shared" si="43"/>
        <v>-5.9559826412730887E-3</v>
      </c>
      <c r="KR36" s="8">
        <f t="shared" si="44"/>
        <v>-8.0926765366865737E-3</v>
      </c>
      <c r="KS36" s="8">
        <f t="shared" si="45"/>
        <v>-2.1891509203304065E-2</v>
      </c>
      <c r="KT36" s="8">
        <f t="shared" si="46"/>
        <v>-1.6711311178905223E-2</v>
      </c>
      <c r="KU36" s="8">
        <f t="shared" si="47"/>
        <v>-1.4621488920923976E-2</v>
      </c>
      <c r="KV36" s="8">
        <f t="shared" si="48"/>
        <v>-1.4760147793868601E-2</v>
      </c>
      <c r="KW36" s="8">
        <f t="shared" si="49"/>
        <v>2.7700805367848627E-4</v>
      </c>
      <c r="KX36" s="8">
        <f t="shared" si="50"/>
        <v>7.5245014732405399E-3</v>
      </c>
      <c r="KY36" s="8">
        <f t="shared" si="51"/>
        <v>2.8904986774554195E-3</v>
      </c>
      <c r="KZ36" s="8">
        <f t="shared" si="52"/>
        <v>1.752555720321603E-3</v>
      </c>
      <c r="LA36" s="24">
        <f t="shared" si="53"/>
        <v>-8.025983400843079E-5</v>
      </c>
      <c r="LB36" s="28">
        <f t="shared" si="54"/>
        <v>-1.0516270976627511E-2</v>
      </c>
      <c r="LC36" s="31"/>
      <c r="LD36" s="32">
        <f t="shared" si="55"/>
        <v>1.5098148343588571E-2</v>
      </c>
      <c r="LE36" s="33">
        <f t="shared" si="56"/>
        <v>3.0196296687177143E-3</v>
      </c>
      <c r="LF36" s="26">
        <f t="shared" si="57"/>
        <v>3.1161068366332451E-2</v>
      </c>
      <c r="LH36" s="8">
        <v>0.52480000000000004</v>
      </c>
      <c r="LI36" s="8">
        <f t="shared" si="58"/>
        <v>2.6564918187070567E-2</v>
      </c>
      <c r="LJ36" s="8">
        <f t="shared" si="59"/>
        <v>5.6546747724358307E-3</v>
      </c>
      <c r="LK36" s="8">
        <f t="shared" si="60"/>
        <v>-9.2914908364954297E-3</v>
      </c>
      <c r="LL36" s="8">
        <f t="shared" si="61"/>
        <v>1.125214830947463E-2</v>
      </c>
      <c r="LM36" s="8">
        <f t="shared" si="62"/>
        <v>2.6564918187070567E-2</v>
      </c>
      <c r="LN36" s="8">
        <f t="shared" si="63"/>
        <v>-1.0955498073141146E-3</v>
      </c>
      <c r="LO36" s="8">
        <f t="shared" si="64"/>
        <v>-2.7402382772095161E-3</v>
      </c>
      <c r="LP36" s="8">
        <f t="shared" si="65"/>
        <v>-1.0664479105169492E-2</v>
      </c>
      <c r="LQ36" s="8">
        <f t="shared" si="66"/>
        <v>-1.0216283912700058E-2</v>
      </c>
      <c r="LR36" s="8">
        <f t="shared" si="67"/>
        <v>-1.5534223245559546E-3</v>
      </c>
      <c r="LS36" s="8">
        <f t="shared" si="68"/>
        <v>-2.6942468141018289E-3</v>
      </c>
      <c r="LT36" s="8">
        <f t="shared" si="69"/>
        <v>-7.5709427227029311E-3</v>
      </c>
      <c r="LU36" s="8">
        <f t="shared" si="70"/>
        <v>-2.193259558724894E-3</v>
      </c>
      <c r="LV36" s="8">
        <f t="shared" si="71"/>
        <v>9.7076821509287656E-4</v>
      </c>
      <c r="LW36" s="8">
        <f t="shared" si="72"/>
        <v>-8.572652259410049E-3</v>
      </c>
      <c r="LX36" s="8">
        <f t="shared" si="73"/>
        <v>2.0580561107018266E-3</v>
      </c>
      <c r="LY36" s="8">
        <f t="shared" si="74"/>
        <v>-3.8872598281895557E-3</v>
      </c>
      <c r="LZ36" s="8">
        <f t="shared" si="75"/>
        <v>3.8916346082596988E-3</v>
      </c>
      <c r="MA36" s="8">
        <f t="shared" si="76"/>
        <v>-9.476130021997993E-4</v>
      </c>
      <c r="MB36" s="8">
        <f t="shared" si="77"/>
        <v>2.587180968233271E-3</v>
      </c>
      <c r="MC36" s="8">
        <f t="shared" si="78"/>
        <v>-3.0337159352396737E-3</v>
      </c>
      <c r="MD36" s="8">
        <f t="shared" si="79"/>
        <v>1.9552493949789129E-3</v>
      </c>
      <c r="ME36" s="8">
        <f t="shared" si="80"/>
        <v>-2.7292511922207652E-3</v>
      </c>
      <c r="MF36" s="8">
        <f t="shared" si="81"/>
        <v>-2.9458204713103293E-3</v>
      </c>
      <c r="MG36" s="24">
        <f t="shared" si="82"/>
        <v>6.3770571095361425E-4</v>
      </c>
      <c r="MH36" s="28">
        <f t="shared" si="83"/>
        <v>4.8004113666909559E-4</v>
      </c>
      <c r="MI36" s="31"/>
      <c r="MJ36" s="32">
        <f t="shared" si="84"/>
        <v>9.3435278917301471E-3</v>
      </c>
      <c r="MK36" s="33">
        <f t="shared" si="85"/>
        <v>1.8687055783460295E-3</v>
      </c>
      <c r="ML36" s="26">
        <f t="shared" si="86"/>
        <v>1.928410721574185E-2</v>
      </c>
      <c r="MN36" s="8">
        <v>0.52480000000000004</v>
      </c>
      <c r="MO36" s="8">
        <f t="shared" si="87"/>
        <v>1.5886504885934192E-4</v>
      </c>
      <c r="MP36" s="8">
        <f t="shared" si="88"/>
        <v>2.2838470945606794E-4</v>
      </c>
      <c r="MQ36" s="8">
        <f t="shared" si="89"/>
        <v>3.0263744698624101E-4</v>
      </c>
      <c r="MR36" s="8">
        <f t="shared" si="90"/>
        <v>-5.1776886409989287E-5</v>
      </c>
      <c r="MS36" s="8">
        <f t="shared" si="91"/>
        <v>1.5886504885934192E-4</v>
      </c>
      <c r="MT36" s="8">
        <f t="shared" si="92"/>
        <v>3.7247629042848774E-3</v>
      </c>
      <c r="MU36" s="8">
        <f t="shared" si="93"/>
        <v>2.9846782653182845E-4</v>
      </c>
      <c r="MV36" s="8">
        <f t="shared" si="94"/>
        <v>1.0125824244378169E-3</v>
      </c>
      <c r="MW36" s="8">
        <f t="shared" si="95"/>
        <v>5.0575395481255992E-4</v>
      </c>
      <c r="MX36" s="8">
        <f t="shared" si="96"/>
        <v>1.857625208854169E-4</v>
      </c>
      <c r="MY36" s="8">
        <f t="shared" si="97"/>
        <v>7.3374846911281318E-5</v>
      </c>
      <c r="MZ36" s="8">
        <f t="shared" si="98"/>
        <v>3.2049774444080218E-4</v>
      </c>
      <c r="NA36" s="8">
        <f t="shared" si="99"/>
        <v>5.5345985822855931E-5</v>
      </c>
      <c r="NB36" s="8">
        <f t="shared" si="100"/>
        <v>5.4372496979125987E-4</v>
      </c>
      <c r="NC36" s="8">
        <f t="shared" si="101"/>
        <v>2.2973044294805295E-4</v>
      </c>
      <c r="ND36" s="8">
        <f t="shared" si="102"/>
        <v>2.357671942245078E-4</v>
      </c>
      <c r="NE36" s="8">
        <f t="shared" si="103"/>
        <v>2.8588169094842172E-4</v>
      </c>
      <c r="NF36" s="8">
        <f t="shared" si="104"/>
        <v>3.4391521588566474E-4</v>
      </c>
      <c r="NG36" s="8">
        <f t="shared" si="105"/>
        <v>1.8719762804435795E-4</v>
      </c>
      <c r="NH36" s="8">
        <f t="shared" si="106"/>
        <v>6.6210847553408293E-5</v>
      </c>
      <c r="NI36" s="8">
        <f t="shared" si="107"/>
        <v>8.3755033192616936E-5</v>
      </c>
      <c r="NJ36" s="8">
        <f t="shared" si="108"/>
        <v>4.4190255214731695E-5</v>
      </c>
      <c r="NK36" s="8">
        <f t="shared" si="109"/>
        <v>-2.4253383876389199E-5</v>
      </c>
      <c r="NL36" s="8">
        <f t="shared" si="110"/>
        <v>-1.4922404154342077E-5</v>
      </c>
      <c r="NM36" s="24">
        <f t="shared" si="111"/>
        <v>1.9972446094810824E-4</v>
      </c>
      <c r="NN36" s="28">
        <f t="shared" si="112"/>
        <v>3.6617782106395373E-4</v>
      </c>
      <c r="NO36" s="31"/>
      <c r="NP36" s="32">
        <f t="shared" si="113"/>
        <v>7.3392713793896851E-4</v>
      </c>
      <c r="NQ36" s="33">
        <f t="shared" si="114"/>
        <v>1.467854275877937E-4</v>
      </c>
      <c r="NR36" s="26">
        <f t="shared" si="115"/>
        <v>1.514752219992237E-3</v>
      </c>
      <c r="NT36" s="8">
        <v>0.52480000000000004</v>
      </c>
      <c r="NU36" s="8">
        <f t="shared" si="116"/>
        <v>-7.0563641287030743E-4</v>
      </c>
      <c r="NV36" s="8">
        <f t="shared" si="117"/>
        <v>-9.3539036821371893E-5</v>
      </c>
      <c r="NW36" s="8">
        <f t="shared" si="118"/>
        <v>1.9431185496024896E-5</v>
      </c>
      <c r="NX36" s="8">
        <f t="shared" si="119"/>
        <v>-2.5253299870429898E-4</v>
      </c>
      <c r="NY36" s="8">
        <f t="shared" si="120"/>
        <v>-7.0563641287030743E-4</v>
      </c>
      <c r="NZ36" s="8">
        <f t="shared" si="121"/>
        <v>-1.3062714468508083E-4</v>
      </c>
      <c r="OA36" s="8">
        <f t="shared" si="122"/>
        <v>-8.1522066717265294E-5</v>
      </c>
      <c r="OB36" s="8">
        <f t="shared" si="123"/>
        <v>3.5159727328582186E-4</v>
      </c>
      <c r="OC36" s="8">
        <f t="shared" si="124"/>
        <v>-2.1880523156808481E-4</v>
      </c>
      <c r="OD36" s="8">
        <f t="shared" si="125"/>
        <v>3.1908284155499999E-5</v>
      </c>
      <c r="OE36" s="8">
        <f t="shared" si="126"/>
        <v>-2.942912550208082E-5</v>
      </c>
      <c r="OF36" s="8">
        <f t="shared" si="127"/>
        <v>-1.6820984518006819E-4</v>
      </c>
      <c r="OG36" s="8">
        <f t="shared" si="128"/>
        <v>-3.6527145486154168E-5</v>
      </c>
      <c r="OH36" s="8">
        <f t="shared" si="129"/>
        <v>-2.912106354723473E-4</v>
      </c>
      <c r="OI36" s="8">
        <f t="shared" si="130"/>
        <v>-1.7709856471206218E-4</v>
      </c>
      <c r="OJ36" s="8">
        <f t="shared" si="131"/>
        <v>-1.3502605902832444E-5</v>
      </c>
      <c r="OK36" s="8">
        <f t="shared" si="132"/>
        <v>1.3194953406848102E-5</v>
      </c>
      <c r="OL36" s="8">
        <f t="shared" si="133"/>
        <v>-1.9530149468655969E-5</v>
      </c>
      <c r="OM36" s="8">
        <f t="shared" si="134"/>
        <v>-3.5318238401352048E-5</v>
      </c>
      <c r="ON36" s="8">
        <f t="shared" si="135"/>
        <v>-7.239064016011306E-6</v>
      </c>
      <c r="OO36" s="8">
        <f t="shared" si="136"/>
        <v>-6.6423895811393161E-5</v>
      </c>
      <c r="OP36" s="8">
        <f t="shared" si="137"/>
        <v>-4.4293976443971507E-5</v>
      </c>
      <c r="OQ36" s="8">
        <f t="shared" si="138"/>
        <v>-9.05178061305441E-5</v>
      </c>
      <c r="OR36" s="8">
        <f t="shared" si="139"/>
        <v>-1.0559486259731601E-4</v>
      </c>
      <c r="OS36" s="24">
        <f t="shared" si="140"/>
        <v>-2.2951833662729882E-4</v>
      </c>
      <c r="OT36" s="28">
        <f t="shared" si="141"/>
        <v>-1.2346327438578439E-4</v>
      </c>
      <c r="OU36" s="31"/>
      <c r="OV36" s="32">
        <f t="shared" si="142"/>
        <v>2.1515366338621967E-4</v>
      </c>
      <c r="OW36" s="33">
        <f t="shared" si="143"/>
        <v>4.3030732677243935E-5</v>
      </c>
      <c r="OX36" s="26">
        <f t="shared" si="144"/>
        <v>4.4405564586281874E-4</v>
      </c>
    </row>
    <row r="37" spans="1:414" x14ac:dyDescent="0.25">
      <c r="A37" s="8">
        <v>-2.8580599999999999E-3</v>
      </c>
      <c r="B37" s="8">
        <v>3.9846500000000002E-3</v>
      </c>
      <c r="C37" s="8">
        <v>1.375469E-2</v>
      </c>
      <c r="D37" s="8">
        <v>2.137112E-3</v>
      </c>
      <c r="E37" s="10">
        <v>-5.2841099999999998E-5</v>
      </c>
      <c r="F37" s="8">
        <v>-9.6507899999999998E-4</v>
      </c>
      <c r="I37" s="1"/>
      <c r="K37" s="8">
        <v>0.10856124</v>
      </c>
      <c r="L37" s="8">
        <v>6.11497E-3</v>
      </c>
      <c r="M37" s="8">
        <v>4.3255799999999999E-3</v>
      </c>
      <c r="N37" s="8">
        <v>9.9248433999999996E-2</v>
      </c>
      <c r="O37" s="8">
        <v>3.6805799999999999E-4</v>
      </c>
      <c r="P37" s="10">
        <v>-3.7259900000000001E-6</v>
      </c>
      <c r="S37" s="1"/>
      <c r="U37" s="8">
        <v>0.14408220999999999</v>
      </c>
      <c r="V37" s="8">
        <v>1.4328800000000001E-3</v>
      </c>
      <c r="W37" s="8">
        <v>-9.1706200000000009E-3</v>
      </c>
      <c r="X37" s="8">
        <v>0.11413962599999999</v>
      </c>
      <c r="Y37" s="8">
        <v>2.2761600000000001E-4</v>
      </c>
      <c r="Z37" s="10">
        <v>-6.7641199999999999E-6</v>
      </c>
      <c r="AC37" s="1"/>
      <c r="AE37" s="8">
        <v>0.13337763999999999</v>
      </c>
      <c r="AF37" s="8">
        <v>-1.416948E-2</v>
      </c>
      <c r="AG37" s="8">
        <v>7.4677700000000003E-3</v>
      </c>
      <c r="AH37" s="8">
        <v>7.8158337999999994E-2</v>
      </c>
      <c r="AI37" s="10">
        <v>-9.03217E-5</v>
      </c>
      <c r="AJ37" s="8">
        <v>-3.3336200000000002E-4</v>
      </c>
      <c r="AM37" s="1"/>
      <c r="AO37" s="8">
        <v>-2.8580599999999999E-3</v>
      </c>
      <c r="AP37" s="8">
        <v>3.9846500000000002E-3</v>
      </c>
      <c r="AQ37" s="8">
        <v>1.375469E-2</v>
      </c>
      <c r="AR37" s="8">
        <v>2.137112E-3</v>
      </c>
      <c r="AS37" s="10">
        <v>-5.2841099999999998E-5</v>
      </c>
      <c r="AT37" s="8">
        <v>-9.6507899999999998E-4</v>
      </c>
      <c r="AW37" s="1"/>
      <c r="AY37" s="8">
        <v>0.16382446000000001</v>
      </c>
      <c r="AZ37" s="8">
        <v>-5.897674E-2</v>
      </c>
      <c r="BA37" s="8">
        <v>1.35151E-3</v>
      </c>
      <c r="BB37" s="8">
        <v>0.101091971</v>
      </c>
      <c r="BC37" s="8">
        <v>3.2983330000000001E-3</v>
      </c>
      <c r="BD37" s="8">
        <v>-5.1278300000000005E-4</v>
      </c>
      <c r="BG37" s="1"/>
      <c r="BI37" s="8">
        <v>0.17240003000000001</v>
      </c>
      <c r="BJ37" s="8">
        <v>-4.2502749999999999E-2</v>
      </c>
      <c r="BK37" s="8">
        <v>-6.9640999999999995E-4</v>
      </c>
      <c r="BL37" s="8">
        <v>9.7038876999999996E-2</v>
      </c>
      <c r="BM37" s="8">
        <v>2.5570500000000001E-4</v>
      </c>
      <c r="BN37" s="8">
        <v>-1.53871E-4</v>
      </c>
      <c r="BQ37" s="1"/>
      <c r="BS37" s="8">
        <v>6.6996669999999994E-2</v>
      </c>
      <c r="BT37" s="8">
        <v>-3.4193029999999999E-2</v>
      </c>
      <c r="BU37" s="8">
        <v>-8.8208799999999997E-3</v>
      </c>
      <c r="BV37" s="8">
        <v>0.22694267800000001</v>
      </c>
      <c r="BW37" s="8">
        <v>9.1489000000000002E-4</v>
      </c>
      <c r="BX37" s="8">
        <v>2.1798799999999999E-4</v>
      </c>
      <c r="CA37" s="1"/>
      <c r="CC37" s="8">
        <v>0.15740091</v>
      </c>
      <c r="CD37" s="8">
        <v>-3.9043990000000001E-2</v>
      </c>
      <c r="CE37" s="8">
        <v>-5.9266199999999996E-3</v>
      </c>
      <c r="CF37" s="8">
        <v>0.118447733</v>
      </c>
      <c r="CG37" s="8">
        <v>4.57665E-4</v>
      </c>
      <c r="CH37" s="8">
        <v>-3.8941699999999997E-4</v>
      </c>
      <c r="CK37" s="1"/>
      <c r="CM37" s="8">
        <v>0.12062115</v>
      </c>
      <c r="CN37" s="8">
        <v>-3.3374540000000001E-2</v>
      </c>
      <c r="CO37" s="8">
        <v>2.3978599999999999E-3</v>
      </c>
      <c r="CP37" s="8">
        <v>0.111066242</v>
      </c>
      <c r="CQ37" s="8">
        <v>1.6389599999999999E-4</v>
      </c>
      <c r="CR37" s="10">
        <v>-1.6317899999999998E-5</v>
      </c>
      <c r="CU37" s="1"/>
      <c r="CW37" s="8">
        <v>0.16591853000000001</v>
      </c>
      <c r="CX37" s="8">
        <v>1.1267899999999999E-3</v>
      </c>
      <c r="CY37" s="8">
        <v>-3.9926299999999996E-3</v>
      </c>
      <c r="CZ37" s="8">
        <v>0.150849866</v>
      </c>
      <c r="DA37" s="10">
        <v>-9.2750300000000005E-6</v>
      </c>
      <c r="DB37" s="10">
        <v>-7.2409600000000005E-5</v>
      </c>
      <c r="DF37" s="1"/>
      <c r="DG37" s="8">
        <v>0.11603397</v>
      </c>
      <c r="DH37" s="8">
        <v>-1.75289E-3</v>
      </c>
      <c r="DI37" s="8">
        <v>-7.0224800000000002E-3</v>
      </c>
      <c r="DJ37" s="8">
        <v>0.11422987900000001</v>
      </c>
      <c r="DK37" s="8">
        <v>1.4737100000000001E-4</v>
      </c>
      <c r="DL37" s="8">
        <v>-1.8193300000000001E-4</v>
      </c>
      <c r="DO37" s="1"/>
      <c r="DQ37" s="8">
        <v>6.6386290000000001E-2</v>
      </c>
      <c r="DR37" s="8">
        <v>5.1551899999999996E-3</v>
      </c>
      <c r="DS37" s="8">
        <v>-3.5664500000000001E-3</v>
      </c>
      <c r="DT37" s="8">
        <v>5.6538171999999998E-2</v>
      </c>
      <c r="DU37" s="10">
        <v>-4.8184199999999999E-5</v>
      </c>
      <c r="DV37" s="10">
        <v>-5.0410700000000002E-5</v>
      </c>
      <c r="DZ37" s="1"/>
      <c r="EA37" s="8">
        <v>0.11323633</v>
      </c>
      <c r="EB37" s="8">
        <v>-2.7621E-3</v>
      </c>
      <c r="EC37" s="8">
        <v>5.8693999999999999E-4</v>
      </c>
      <c r="ED37" s="8">
        <v>0.14056566600000001</v>
      </c>
      <c r="EE37" s="8">
        <v>3.7546900000000002E-4</v>
      </c>
      <c r="EF37" s="8">
        <v>-3.5351000000000002E-4</v>
      </c>
      <c r="EG37" s="1"/>
      <c r="EK37" s="8">
        <v>8.8955889999999996E-2</v>
      </c>
      <c r="EL37" s="8">
        <v>-2.0222600000000001E-3</v>
      </c>
      <c r="EM37" s="8">
        <v>-7.8821099999999995E-3</v>
      </c>
      <c r="EN37" s="8">
        <v>7.8649785E-2</v>
      </c>
      <c r="EO37" s="8">
        <v>1.07901E-4</v>
      </c>
      <c r="EP37" s="8">
        <v>-1.8329899999999999E-4</v>
      </c>
      <c r="ES37" s="1"/>
      <c r="EU37" s="8">
        <v>0.17145348999999999</v>
      </c>
      <c r="EV37" s="8">
        <v>-5.34644E-3</v>
      </c>
      <c r="EW37" s="8">
        <v>5.6733E-4</v>
      </c>
      <c r="EX37" s="8">
        <v>0.26809883400000001</v>
      </c>
      <c r="EY37" s="8">
        <v>1.50364E-4</v>
      </c>
      <c r="EZ37" s="10">
        <v>-4.1236199999999997E-5</v>
      </c>
      <c r="FC37" s="1"/>
      <c r="FE37" s="8">
        <v>0.12327013000000001</v>
      </c>
      <c r="FF37" s="8">
        <v>-1.8315149999999999E-2</v>
      </c>
      <c r="FG37" s="8">
        <v>-4.1743600000000002E-3</v>
      </c>
      <c r="FH37" s="8">
        <v>0.16771022199999999</v>
      </c>
      <c r="FI37" s="8">
        <v>1.8666700000000001E-4</v>
      </c>
      <c r="FJ37" s="10">
        <v>2.6089300000000001E-5</v>
      </c>
      <c r="FM37" s="1"/>
      <c r="FO37" s="8">
        <v>0.10697579</v>
      </c>
      <c r="FP37" s="8">
        <v>-1.1897619999999999E-2</v>
      </c>
      <c r="FQ37" s="8">
        <v>2.4342500000000002E-3</v>
      </c>
      <c r="FR37" s="8">
        <v>0.157330103</v>
      </c>
      <c r="FS37" s="8">
        <v>2.1917799999999999E-4</v>
      </c>
      <c r="FT37" s="10">
        <v>-6.5683499999999995E-5</v>
      </c>
      <c r="FW37" s="1"/>
      <c r="FY37" s="8">
        <v>0.12954498</v>
      </c>
      <c r="FZ37" s="8">
        <v>-1.120586E-2</v>
      </c>
      <c r="GA37" s="8">
        <v>-1.1248600000000001E-3</v>
      </c>
      <c r="GB37" s="8">
        <v>0.18313442699999999</v>
      </c>
      <c r="GC37" s="8">
        <v>1.10877E-4</v>
      </c>
      <c r="GD37" s="10">
        <v>-4.2110899999999997E-5</v>
      </c>
      <c r="GG37" s="1"/>
      <c r="GI37" s="8">
        <v>9.5886460000000007E-2</v>
      </c>
      <c r="GJ37" s="8">
        <v>-1.415802E-2</v>
      </c>
      <c r="GK37" s="8">
        <v>1.1071900000000001E-3</v>
      </c>
      <c r="GL37" s="8">
        <v>0.10467639400000001</v>
      </c>
      <c r="GM37" s="10">
        <v>5.0326199999999999E-5</v>
      </c>
      <c r="GN37" s="10">
        <v>-1.94833E-5</v>
      </c>
      <c r="GQ37" s="1"/>
      <c r="GS37" s="8">
        <v>3.3534950000000001E-2</v>
      </c>
      <c r="GT37" s="8">
        <v>-1.8808E-4</v>
      </c>
      <c r="GU37" s="8">
        <v>-1.4425200000000001E-3</v>
      </c>
      <c r="GV37" s="8">
        <v>3.6671122E-2</v>
      </c>
      <c r="GW37" s="8">
        <v>1.17856E-4</v>
      </c>
      <c r="GX37" s="10">
        <v>-3.9493299999999997E-5</v>
      </c>
      <c r="HA37" s="1"/>
      <c r="HC37" s="8">
        <v>3.6845169999999997E-2</v>
      </c>
      <c r="HD37" s="8">
        <v>7.7490600000000003E-3</v>
      </c>
      <c r="HE37" s="8">
        <v>3.06449E-3</v>
      </c>
      <c r="HF37" s="8">
        <v>8.8522195999999997E-2</v>
      </c>
      <c r="HG37" s="10">
        <v>3.5662399999999999E-5</v>
      </c>
      <c r="HH37" s="10">
        <v>5.6229699999999998E-6</v>
      </c>
      <c r="HK37" s="1"/>
      <c r="HM37" s="8">
        <v>3.5427849999999997E-2</v>
      </c>
      <c r="HN37" s="8">
        <v>3.2126799999999999E-3</v>
      </c>
      <c r="HO37" s="8">
        <v>-1.6665600000000001E-3</v>
      </c>
      <c r="HP37" s="8">
        <v>0.12976190200000001</v>
      </c>
      <c r="HQ37" s="10">
        <v>-3.6324300000000001E-5</v>
      </c>
      <c r="HR37" s="10">
        <v>4.1195299999999997E-6</v>
      </c>
      <c r="HU37" s="1"/>
      <c r="HW37" s="8">
        <v>1.2969420000000001E-2</v>
      </c>
      <c r="HX37" s="8">
        <v>1.3501699999999999E-3</v>
      </c>
      <c r="HY37" s="8">
        <v>-1.4516399999999999E-3</v>
      </c>
      <c r="HZ37" s="8">
        <v>0.103501418</v>
      </c>
      <c r="IA37" s="10">
        <v>1.16167E-5</v>
      </c>
      <c r="IB37" s="10">
        <v>5.8743600000000002E-7</v>
      </c>
      <c r="IE37" s="1"/>
      <c r="IG37" s="8">
        <v>2.4560619999999998E-2</v>
      </c>
      <c r="IH37" s="8">
        <v>-6.6450999999999999E-4</v>
      </c>
      <c r="II37" s="8">
        <v>1.5705300000000001E-3</v>
      </c>
      <c r="IJ37" s="8">
        <v>0.12627358999999999</v>
      </c>
      <c r="IK37" s="8">
        <v>2.4244800000000001E-4</v>
      </c>
      <c r="IL37" s="10">
        <v>-9.9581700000000002E-5</v>
      </c>
      <c r="IN37" s="8" t="s">
        <v>166</v>
      </c>
      <c r="IO37" s="10" t="s">
        <v>56</v>
      </c>
      <c r="IP37" s="1"/>
      <c r="IQ37" s="8" t="s">
        <v>166</v>
      </c>
      <c r="IR37" s="8" t="s">
        <v>57</v>
      </c>
      <c r="IV37" s="8">
        <v>0.54120000000000001</v>
      </c>
      <c r="IW37" s="8">
        <f t="shared" si="0"/>
        <v>0.49192468529441757</v>
      </c>
      <c r="IX37" s="8">
        <f t="shared" si="1"/>
        <v>0.45459634090366258</v>
      </c>
      <c r="IY37" s="8">
        <f t="shared" si="2"/>
        <v>0.47801855500729196</v>
      </c>
      <c r="IZ37" s="8">
        <f t="shared" si="3"/>
        <v>0.48501090537431618</v>
      </c>
      <c r="JA37" s="8">
        <f t="shared" si="4"/>
        <v>0.49192468529441757</v>
      </c>
      <c r="JB37" s="8">
        <f t="shared" si="5"/>
        <v>-6.8891292430326946E-3</v>
      </c>
      <c r="JC37" s="8">
        <f t="shared" si="6"/>
        <v>-2.1571321794923316E-2</v>
      </c>
      <c r="JD37" s="8">
        <f t="shared" si="7"/>
        <v>-1.9102759766830655E-3</v>
      </c>
      <c r="JE37" s="8">
        <f t="shared" si="8"/>
        <v>-8.5713263952185113E-3</v>
      </c>
      <c r="JF37" s="8">
        <f t="shared" si="9"/>
        <v>-3.234234808574514E-2</v>
      </c>
      <c r="JG37" s="8">
        <f t="shared" si="10"/>
        <v>0.28700139355059828</v>
      </c>
      <c r="JH37" s="8">
        <f t="shared" si="11"/>
        <v>0.20303861406566509</v>
      </c>
      <c r="JI37" s="8">
        <f t="shared" si="12"/>
        <v>0.26074803200056601</v>
      </c>
      <c r="JJ37" s="8">
        <f t="shared" si="13"/>
        <v>0.15936142217893184</v>
      </c>
      <c r="JK37" s="8">
        <f t="shared" si="14"/>
        <v>0.19096191643259314</v>
      </c>
      <c r="JL37" s="8">
        <f t="shared" si="15"/>
        <v>0.33465339347787021</v>
      </c>
      <c r="JM37" s="8">
        <f t="shared" si="16"/>
        <v>0.32920038911082317</v>
      </c>
      <c r="JN37" s="8">
        <f t="shared" si="17"/>
        <v>0.31365373313011546</v>
      </c>
      <c r="JO37" s="8">
        <f t="shared" si="18"/>
        <v>0.33720700322124819</v>
      </c>
      <c r="JP37" s="8">
        <f t="shared" si="19"/>
        <v>0.31723262416996567</v>
      </c>
      <c r="JQ37" s="8">
        <f t="shared" si="20"/>
        <v>0.16766612904362718</v>
      </c>
      <c r="JR37" s="8">
        <f t="shared" si="21"/>
        <v>0.12559678985295983</v>
      </c>
      <c r="JS37" s="8">
        <f t="shared" si="22"/>
        <v>9.5970202410879557E-2</v>
      </c>
      <c r="JT37" s="8">
        <f t="shared" si="23"/>
        <v>9.360920444757867E-2</v>
      </c>
      <c r="JU37" s="24">
        <f t="shared" si="24"/>
        <v>0.10407246371913341</v>
      </c>
      <c r="JV37" s="28">
        <f t="shared" si="25"/>
        <v>0.22600656324764237</v>
      </c>
      <c r="JW37" s="31"/>
      <c r="JX37" s="32">
        <f t="shared" si="26"/>
        <v>0.1753880595560923</v>
      </c>
      <c r="JY37" s="33">
        <f t="shared" si="27"/>
        <v>3.5077611911218456E-2</v>
      </c>
      <c r="JZ37" s="26">
        <f t="shared" si="28"/>
        <v>0.36198341611781887</v>
      </c>
      <c r="KB37" s="8">
        <v>0.54120000000000001</v>
      </c>
      <c r="KC37" s="8">
        <f t="shared" si="29"/>
        <v>-1.5111958002265048E-3</v>
      </c>
      <c r="KD37" s="8">
        <f t="shared" si="30"/>
        <v>6.3307382709036171E-3</v>
      </c>
      <c r="KE37" s="8">
        <f t="shared" si="31"/>
        <v>2.1812194000766054E-3</v>
      </c>
      <c r="KF37" s="8">
        <f t="shared" si="32"/>
        <v>-1.2778822003455554E-2</v>
      </c>
      <c r="KG37" s="8">
        <f t="shared" si="33"/>
        <v>-1.5111958002265048E-3</v>
      </c>
      <c r="KH37" s="8">
        <f t="shared" si="34"/>
        <v>-4.673160689908637E-2</v>
      </c>
      <c r="KI37" s="8">
        <f t="shared" si="35"/>
        <v>-3.8683968916634934E-2</v>
      </c>
      <c r="KJ37" s="8">
        <f t="shared" si="36"/>
        <v>-2.9750941890204562E-2</v>
      </c>
      <c r="KK37" s="8">
        <f t="shared" si="37"/>
        <v>-3.5249640899025693E-2</v>
      </c>
      <c r="KL37" s="8">
        <f t="shared" si="38"/>
        <v>-2.6896898582536931E-2</v>
      </c>
      <c r="KM37" s="8">
        <f t="shared" si="39"/>
        <v>-7.1471730323977652E-4</v>
      </c>
      <c r="KN37" s="8">
        <f t="shared" si="40"/>
        <v>-3.2564947348895619E-3</v>
      </c>
      <c r="KO37" s="8">
        <f t="shared" si="41"/>
        <v>6.2005614707508422E-4</v>
      </c>
      <c r="KP37" s="8">
        <f t="shared" si="42"/>
        <v>-2.8772253013594649E-3</v>
      </c>
      <c r="KQ37" s="8">
        <f t="shared" si="43"/>
        <v>-5.3189233459135163E-3</v>
      </c>
      <c r="KR37" s="8">
        <f t="shared" si="44"/>
        <v>-8.2623339604540984E-3</v>
      </c>
      <c r="KS37" s="8">
        <f t="shared" si="45"/>
        <v>-2.1992518449406272E-2</v>
      </c>
      <c r="KT37" s="8">
        <f t="shared" si="46"/>
        <v>-1.6808510731714812E-2</v>
      </c>
      <c r="KU37" s="8">
        <f t="shared" si="47"/>
        <v>-1.4715917520784284E-2</v>
      </c>
      <c r="KV37" s="8">
        <f t="shared" si="48"/>
        <v>-1.4775714626118725E-2</v>
      </c>
      <c r="KW37" s="8">
        <f t="shared" si="49"/>
        <v>2.7528983521377972E-4</v>
      </c>
      <c r="KX37" s="8">
        <f t="shared" si="50"/>
        <v>7.6030939419483232E-3</v>
      </c>
      <c r="KY37" s="8">
        <f t="shared" si="51"/>
        <v>2.9375882814995746E-3</v>
      </c>
      <c r="KZ37" s="8">
        <f t="shared" si="52"/>
        <v>1.77707243388234E-3</v>
      </c>
      <c r="LA37" s="24">
        <f t="shared" si="53"/>
        <v>-8.2113654232098866E-5</v>
      </c>
      <c r="LB37" s="28">
        <f t="shared" si="54"/>
        <v>-1.0407747284356412E-2</v>
      </c>
      <c r="LC37" s="31"/>
      <c r="LD37" s="32">
        <f t="shared" si="55"/>
        <v>1.5032121771105827E-2</v>
      </c>
      <c r="LE37" s="33">
        <f t="shared" si="56"/>
        <v>3.0064243542211656E-3</v>
      </c>
      <c r="LF37" s="26">
        <f t="shared" si="57"/>
        <v>3.1024796123385316E-2</v>
      </c>
      <c r="LH37" s="8">
        <v>0.54120000000000001</v>
      </c>
      <c r="LI37" s="8">
        <f t="shared" si="58"/>
        <v>2.6802800901665126E-2</v>
      </c>
      <c r="LJ37" s="8">
        <f t="shared" si="59"/>
        <v>5.8194095874769033E-3</v>
      </c>
      <c r="LK37" s="8">
        <f t="shared" si="60"/>
        <v>-9.1811726821064542E-3</v>
      </c>
      <c r="LL37" s="8">
        <f t="shared" si="61"/>
        <v>1.1445556148143854E-2</v>
      </c>
      <c r="LM37" s="8">
        <f t="shared" si="62"/>
        <v>2.6802800901665126E-2</v>
      </c>
      <c r="LN37" s="8">
        <f t="shared" si="63"/>
        <v>-1.141286590046825E-3</v>
      </c>
      <c r="LO37" s="8">
        <f t="shared" si="64"/>
        <v>-2.8241021551464493E-3</v>
      </c>
      <c r="LP37" s="8">
        <f t="shared" si="65"/>
        <v>-1.0639313079662649E-2</v>
      </c>
      <c r="LQ37" s="8">
        <f t="shared" si="66"/>
        <v>-1.0365540411464758E-2</v>
      </c>
      <c r="LR37" s="8">
        <f t="shared" si="67"/>
        <v>-1.6139190944611465E-3</v>
      </c>
      <c r="LS37" s="8">
        <f t="shared" si="68"/>
        <v>-2.5678639245203514E-3</v>
      </c>
      <c r="LT37" s="8">
        <f t="shared" si="69"/>
        <v>-7.6214790975813271E-3</v>
      </c>
      <c r="LU37" s="8">
        <f t="shared" si="70"/>
        <v>-2.0755650057496019E-3</v>
      </c>
      <c r="LV37" s="8">
        <f t="shared" si="71"/>
        <v>7.4970072132163898E-4</v>
      </c>
      <c r="LW37" s="8">
        <f t="shared" si="72"/>
        <v>-8.8958322786978905E-3</v>
      </c>
      <c r="LX37" s="8">
        <f t="shared" si="73"/>
        <v>2.1337827892383954E-3</v>
      </c>
      <c r="LY37" s="8">
        <f t="shared" si="74"/>
        <v>-3.8018663600844224E-3</v>
      </c>
      <c r="LZ37" s="8">
        <f t="shared" si="75"/>
        <v>3.9344165233092931E-3</v>
      </c>
      <c r="MA37" s="8">
        <f t="shared" si="76"/>
        <v>-9.2627206599617175E-4</v>
      </c>
      <c r="MB37" s="8">
        <f t="shared" si="77"/>
        <v>2.630798600006444E-3</v>
      </c>
      <c r="MC37" s="8">
        <f t="shared" si="78"/>
        <v>-3.0953553997298613E-3</v>
      </c>
      <c r="MD37" s="8">
        <f t="shared" si="79"/>
        <v>1.9564240468133496E-3</v>
      </c>
      <c r="ME37" s="8">
        <f t="shared" si="80"/>
        <v>-2.73688530541682E-3</v>
      </c>
      <c r="MF37" s="8">
        <f t="shared" si="81"/>
        <v>-2.9594449076657797E-3</v>
      </c>
      <c r="MG37" s="24">
        <f t="shared" si="82"/>
        <v>6.0213718203088623E-4</v>
      </c>
      <c r="MH37" s="28">
        <f t="shared" si="83"/>
        <v>4.9727716173362049E-4</v>
      </c>
      <c r="MI37" s="31"/>
      <c r="MJ37" s="32">
        <f t="shared" si="84"/>
        <v>9.4279140167954616E-3</v>
      </c>
      <c r="MK37" s="33">
        <f t="shared" si="85"/>
        <v>1.8855828033590924E-3</v>
      </c>
      <c r="ML37" s="26">
        <f t="shared" si="86"/>
        <v>1.9458271739264153E-2</v>
      </c>
      <c r="MN37" s="8">
        <v>0.54120000000000001</v>
      </c>
      <c r="MO37" s="8">
        <f t="shared" si="87"/>
        <v>1.6059097076683211E-4</v>
      </c>
      <c r="MP37" s="8">
        <f t="shared" si="88"/>
        <v>2.2323621238661185E-4</v>
      </c>
      <c r="MQ37" s="8">
        <f t="shared" si="89"/>
        <v>3.0803451925568587E-4</v>
      </c>
      <c r="MR37" s="8">
        <f t="shared" si="90"/>
        <v>-5.1486614893616521E-5</v>
      </c>
      <c r="MS37" s="8">
        <f t="shared" si="91"/>
        <v>1.6059097076683211E-4</v>
      </c>
      <c r="MT37" s="8">
        <f t="shared" si="92"/>
        <v>3.7450656946329351E-3</v>
      </c>
      <c r="MU37" s="8">
        <f t="shared" si="93"/>
        <v>2.9582373736237799E-4</v>
      </c>
      <c r="MV37" s="8">
        <f t="shared" si="94"/>
        <v>1.0148858160743399E-3</v>
      </c>
      <c r="MW37" s="8">
        <f t="shared" si="95"/>
        <v>5.0463241837633485E-4</v>
      </c>
      <c r="MX37" s="8">
        <f t="shared" si="96"/>
        <v>1.8642963477446471E-4</v>
      </c>
      <c r="MY37" s="8">
        <f t="shared" si="97"/>
        <v>7.850768585509193E-5</v>
      </c>
      <c r="MZ37" s="8">
        <f t="shared" si="98"/>
        <v>3.3331105212347446E-4</v>
      </c>
      <c r="NA37" s="8">
        <f t="shared" si="99"/>
        <v>6.2780912414046056E-5</v>
      </c>
      <c r="NB37" s="8">
        <f t="shared" si="100"/>
        <v>5.5567296558585401E-4</v>
      </c>
      <c r="NC37" s="8">
        <f t="shared" si="101"/>
        <v>2.3787804238718639E-4</v>
      </c>
      <c r="ND37" s="8">
        <f t="shared" si="102"/>
        <v>2.4023896085957348E-4</v>
      </c>
      <c r="NE37" s="8">
        <f t="shared" si="103"/>
        <v>2.8888150589008194E-4</v>
      </c>
      <c r="NF37" s="8">
        <f t="shared" si="104"/>
        <v>3.480123548276277E-4</v>
      </c>
      <c r="NG37" s="8">
        <f t="shared" si="105"/>
        <v>1.8994416272221634E-4</v>
      </c>
      <c r="NH37" s="8">
        <f t="shared" si="106"/>
        <v>6.6414605127943459E-5</v>
      </c>
      <c r="NI37" s="8">
        <f t="shared" si="107"/>
        <v>8.1232333699264616E-5</v>
      </c>
      <c r="NJ37" s="8">
        <f t="shared" si="108"/>
        <v>4.362297282090426E-5</v>
      </c>
      <c r="NK37" s="8">
        <f t="shared" si="109"/>
        <v>-2.7969597045191758E-5</v>
      </c>
      <c r="NL37" s="8">
        <f t="shared" si="110"/>
        <v>-1.7711054182239784E-5</v>
      </c>
      <c r="NM37" s="24">
        <f t="shared" si="111"/>
        <v>1.9208575693498069E-4</v>
      </c>
      <c r="NN37" s="28">
        <f t="shared" si="112"/>
        <v>3.6882824078094447E-4</v>
      </c>
      <c r="NO37" s="31"/>
      <c r="NP37" s="32">
        <f t="shared" si="113"/>
        <v>7.378557965149376E-4</v>
      </c>
      <c r="NQ37" s="33">
        <f t="shared" si="114"/>
        <v>1.4757115930298751E-4</v>
      </c>
      <c r="NR37" s="26">
        <f t="shared" si="115"/>
        <v>1.5228605784271796E-3</v>
      </c>
      <c r="NT37" s="8">
        <v>0.54120000000000001</v>
      </c>
      <c r="NU37" s="8">
        <f t="shared" si="116"/>
        <v>-6.9093556909187524E-4</v>
      </c>
      <c r="NV37" s="8">
        <f t="shared" si="117"/>
        <v>-9.1562744180373332E-5</v>
      </c>
      <c r="NW37" s="8">
        <f t="shared" si="118"/>
        <v>3.1124744291725781E-5</v>
      </c>
      <c r="NX37" s="8">
        <f t="shared" si="119"/>
        <v>-2.4486742812807473E-4</v>
      </c>
      <c r="NY37" s="8">
        <f t="shared" si="120"/>
        <v>-6.9093556909187524E-4</v>
      </c>
      <c r="NZ37" s="8">
        <f t="shared" si="121"/>
        <v>-1.0416174005572886E-4</v>
      </c>
      <c r="OA37" s="8">
        <f t="shared" si="122"/>
        <v>-7.5090888434931744E-5</v>
      </c>
      <c r="OB37" s="8">
        <f t="shared" si="123"/>
        <v>3.6407716526222077E-4</v>
      </c>
      <c r="OC37" s="8">
        <f t="shared" si="124"/>
        <v>-2.075946717858471E-4</v>
      </c>
      <c r="OD37" s="8">
        <f t="shared" si="125"/>
        <v>3.4571556991514507E-5</v>
      </c>
      <c r="OE37" s="8">
        <f t="shared" si="126"/>
        <v>-3.2214569019759073E-5</v>
      </c>
      <c r="OF37" s="8">
        <f t="shared" si="127"/>
        <v>-1.6769561268927782E-4</v>
      </c>
      <c r="OG37" s="8">
        <f t="shared" si="128"/>
        <v>-3.5965143126725151E-5</v>
      </c>
      <c r="OH37" s="8">
        <f t="shared" si="129"/>
        <v>-2.8524617635622337E-4</v>
      </c>
      <c r="OI37" s="8">
        <f t="shared" si="130"/>
        <v>-1.7784885065296019E-4</v>
      </c>
      <c r="OJ37" s="8">
        <f t="shared" si="131"/>
        <v>-1.1154545179351704E-5</v>
      </c>
      <c r="OK37" s="8">
        <f t="shared" si="132"/>
        <v>1.580969534166961E-5</v>
      </c>
      <c r="OL37" s="8">
        <f t="shared" si="133"/>
        <v>-1.6585418518075574E-5</v>
      </c>
      <c r="OM37" s="8">
        <f t="shared" si="134"/>
        <v>-3.3904317041237114E-5</v>
      </c>
      <c r="ON37" s="8">
        <f t="shared" si="135"/>
        <v>-6.1118274179565004E-6</v>
      </c>
      <c r="OO37" s="8">
        <f t="shared" si="136"/>
        <v>-6.4552199285980948E-5</v>
      </c>
      <c r="OP37" s="8">
        <f t="shared" si="137"/>
        <v>-4.5672439322930301E-5</v>
      </c>
      <c r="OQ37" s="8">
        <f t="shared" si="138"/>
        <v>-9.0262345167871442E-5</v>
      </c>
      <c r="OR37" s="8">
        <f t="shared" si="139"/>
        <v>-1.0671114201900862E-4</v>
      </c>
      <c r="OS37" s="24">
        <f t="shared" si="140"/>
        <v>-2.2872661093704377E-4</v>
      </c>
      <c r="OT37" s="28">
        <f t="shared" si="141"/>
        <v>-1.184886658246391E-4</v>
      </c>
      <c r="OU37" s="31"/>
      <c r="OV37" s="32">
        <f t="shared" si="142"/>
        <v>2.1309494800906298E-4</v>
      </c>
      <c r="OW37" s="33">
        <f t="shared" si="143"/>
        <v>4.2618989601812596E-5</v>
      </c>
      <c r="OX37" s="26">
        <f t="shared" si="144"/>
        <v>4.3980666319590504E-4</v>
      </c>
    </row>
    <row r="38" spans="1:414" x14ac:dyDescent="0.25">
      <c r="A38" s="8">
        <v>-2.0870200000000002E-3</v>
      </c>
      <c r="B38" s="8">
        <v>3.7669700000000001E-3</v>
      </c>
      <c r="C38" s="8">
        <v>1.3916370000000001E-2</v>
      </c>
      <c r="D38" s="8">
        <v>2.4054829999999999E-3</v>
      </c>
      <c r="E38" s="10">
        <v>-6.7782499999999999E-6</v>
      </c>
      <c r="F38" s="8">
        <v>-9.3086299999999998E-4</v>
      </c>
      <c r="I38" s="1"/>
      <c r="K38" s="8">
        <v>0.11110258000000001</v>
      </c>
      <c r="L38" s="8">
        <v>6.0972099999999996E-3</v>
      </c>
      <c r="M38" s="8">
        <v>4.2583100000000004E-3</v>
      </c>
      <c r="N38" s="8">
        <v>0.10153153400000001</v>
      </c>
      <c r="O38" s="8">
        <v>3.6870300000000001E-4</v>
      </c>
      <c r="P38" s="10">
        <v>-6.1768800000000004E-6</v>
      </c>
      <c r="S38" s="1"/>
      <c r="U38" s="8">
        <v>0.14955431999999999</v>
      </c>
      <c r="V38" s="8">
        <v>1.4044699999999999E-3</v>
      </c>
      <c r="W38" s="8">
        <v>-9.2342699999999993E-3</v>
      </c>
      <c r="X38" s="8">
        <v>0.118732302</v>
      </c>
      <c r="Y38" s="8">
        <v>2.2854E-4</v>
      </c>
      <c r="Z38" s="10">
        <v>-8.8433200000000002E-6</v>
      </c>
      <c r="AC38" s="1"/>
      <c r="AE38" s="8">
        <v>0.13005059999999999</v>
      </c>
      <c r="AF38" s="8">
        <v>-1.422965E-2</v>
      </c>
      <c r="AG38" s="8">
        <v>7.5724299999999998E-3</v>
      </c>
      <c r="AH38" s="8">
        <v>8.1807245000000001E-2</v>
      </c>
      <c r="AI38" s="10">
        <v>-9.2670400000000006E-5</v>
      </c>
      <c r="AJ38" s="8">
        <v>-3.3743800000000002E-4</v>
      </c>
      <c r="AM38" s="1"/>
      <c r="AO38" s="8">
        <v>-2.0870200000000002E-3</v>
      </c>
      <c r="AP38" s="8">
        <v>3.7669700000000001E-3</v>
      </c>
      <c r="AQ38" s="8">
        <v>1.3916370000000001E-2</v>
      </c>
      <c r="AR38" s="8">
        <v>2.4054829999999999E-3</v>
      </c>
      <c r="AS38" s="10">
        <v>-6.7782499999999999E-6</v>
      </c>
      <c r="AT38" s="8">
        <v>-9.3086299999999998E-4</v>
      </c>
      <c r="AW38" s="1"/>
      <c r="AY38" s="8">
        <v>0.15999380999999999</v>
      </c>
      <c r="AZ38" s="8">
        <v>-5.8549049999999998E-2</v>
      </c>
      <c r="BA38" s="8">
        <v>1.3217700000000001E-3</v>
      </c>
      <c r="BB38" s="8">
        <v>0.107977067</v>
      </c>
      <c r="BC38" s="8">
        <v>3.3306270000000001E-3</v>
      </c>
      <c r="BD38" s="8">
        <v>-5.1042600000000002E-4</v>
      </c>
      <c r="BG38" s="1"/>
      <c r="BI38" s="8">
        <v>0.17910693</v>
      </c>
      <c r="BJ38" s="8">
        <v>-4.3988869999999999E-2</v>
      </c>
      <c r="BK38" s="8">
        <v>-4.0293000000000002E-4</v>
      </c>
      <c r="BL38" s="8">
        <v>0.10304147499999999</v>
      </c>
      <c r="BM38" s="8">
        <v>2.6466E-4</v>
      </c>
      <c r="BN38" s="8">
        <v>-1.5207600000000001E-4</v>
      </c>
      <c r="BQ38" s="1"/>
      <c r="BS38" s="8">
        <v>6.0583619999999998E-2</v>
      </c>
      <c r="BT38" s="8">
        <v>-3.3938059999999999E-2</v>
      </c>
      <c r="BU38" s="8">
        <v>-9.0569299999999995E-3</v>
      </c>
      <c r="BV38" s="8">
        <v>0.23944823400000001</v>
      </c>
      <c r="BW38" s="8">
        <v>9.2112100000000001E-4</v>
      </c>
      <c r="BX38" s="8">
        <v>2.23766E-4</v>
      </c>
      <c r="CA38" s="1"/>
      <c r="CC38" s="8">
        <v>0.15270234999999999</v>
      </c>
      <c r="CD38" s="8">
        <v>-3.852394E-2</v>
      </c>
      <c r="CE38" s="8">
        <v>-5.7980799999999997E-3</v>
      </c>
      <c r="CF38" s="8">
        <v>0.121557762</v>
      </c>
      <c r="CG38" s="8">
        <v>4.6463E-4</v>
      </c>
      <c r="CH38" s="8">
        <v>-3.9112800000000003E-4</v>
      </c>
      <c r="CK38" s="1"/>
      <c r="CM38" s="8">
        <v>0.11937842999999999</v>
      </c>
      <c r="CN38" s="8">
        <v>-3.3287230000000001E-2</v>
      </c>
      <c r="CO38" s="8">
        <v>2.41092E-3</v>
      </c>
      <c r="CP38" s="8">
        <v>0.118065479</v>
      </c>
      <c r="CQ38" s="8">
        <v>1.6501999999999999E-4</v>
      </c>
      <c r="CR38" s="10">
        <v>-1.64822E-5</v>
      </c>
      <c r="CU38" s="1"/>
      <c r="CW38" s="8">
        <v>0.17070850000000001</v>
      </c>
      <c r="CX38" s="8">
        <v>1.15737E-3</v>
      </c>
      <c r="CY38" s="8">
        <v>-3.9552900000000002E-3</v>
      </c>
      <c r="CZ38" s="8">
        <v>0.15543442900000001</v>
      </c>
      <c r="DA38" s="10">
        <v>-9.8865400000000004E-6</v>
      </c>
      <c r="DB38" s="10">
        <v>-7.1662200000000007E-5</v>
      </c>
      <c r="DF38" s="1"/>
      <c r="DG38" s="8">
        <v>0.12442785000000001</v>
      </c>
      <c r="DH38" s="8">
        <v>-1.9672600000000002E-3</v>
      </c>
      <c r="DI38" s="8">
        <v>-7.2278300000000002E-3</v>
      </c>
      <c r="DJ38" s="8">
        <v>0.12565372299999999</v>
      </c>
      <c r="DK38" s="8">
        <v>1.49061E-4</v>
      </c>
      <c r="DL38" s="8">
        <v>-1.8355300000000001E-4</v>
      </c>
      <c r="DO38" s="1"/>
      <c r="DQ38" s="8">
        <v>6.8718909999999994E-2</v>
      </c>
      <c r="DR38" s="8">
        <v>5.1870700000000002E-3</v>
      </c>
      <c r="DS38" s="8">
        <v>-3.5860599999999999E-3</v>
      </c>
      <c r="DT38" s="8">
        <v>6.1375700999999998E-2</v>
      </c>
      <c r="DU38" s="10">
        <v>-4.9097400000000002E-5</v>
      </c>
      <c r="DV38" s="10">
        <v>-5.0973999999999997E-5</v>
      </c>
      <c r="DZ38" s="1"/>
      <c r="EA38" s="8">
        <v>0.11626847</v>
      </c>
      <c r="EB38" s="8">
        <v>-2.8299900000000001E-3</v>
      </c>
      <c r="EC38" s="8">
        <v>5.2379E-4</v>
      </c>
      <c r="ED38" s="8">
        <v>0.14699986900000001</v>
      </c>
      <c r="EE38" s="8">
        <v>3.7758300000000002E-4</v>
      </c>
      <c r="EF38" s="8">
        <v>-3.5547600000000002E-4</v>
      </c>
      <c r="EG38" s="1"/>
      <c r="EK38" s="8">
        <v>9.2226680000000005E-2</v>
      </c>
      <c r="EL38" s="8">
        <v>-2.1202399999999998E-3</v>
      </c>
      <c r="EM38" s="8">
        <v>-8.0303400000000004E-3</v>
      </c>
      <c r="EN38" s="8">
        <v>8.3556166000000001E-2</v>
      </c>
      <c r="EO38" s="8">
        <v>1.09373E-4</v>
      </c>
      <c r="EP38" s="8">
        <v>-1.8552999999999999E-4</v>
      </c>
      <c r="ES38" s="1"/>
      <c r="EU38" s="8">
        <v>0.16667356999999999</v>
      </c>
      <c r="EV38" s="8">
        <v>-5.2541899999999997E-3</v>
      </c>
      <c r="EW38" s="8">
        <v>5.7255999999999995E-4</v>
      </c>
      <c r="EX38" s="8">
        <v>0.27432656</v>
      </c>
      <c r="EY38" s="8">
        <v>1.51683E-4</v>
      </c>
      <c r="EZ38" s="10">
        <v>-4.1306900000000003E-5</v>
      </c>
      <c r="FC38" s="1"/>
      <c r="FE38" s="8">
        <v>0.12713447</v>
      </c>
      <c r="FF38" s="8">
        <v>-1.8407929999999999E-2</v>
      </c>
      <c r="FG38" s="8">
        <v>-4.1925699999999996E-3</v>
      </c>
      <c r="FH38" s="8">
        <v>0.17522657699999999</v>
      </c>
      <c r="FI38" s="8">
        <v>1.8882E-4</v>
      </c>
      <c r="FJ38" s="10">
        <v>2.5674399999999999E-5</v>
      </c>
      <c r="FM38" s="1"/>
      <c r="FO38" s="8">
        <v>0.11163992</v>
      </c>
      <c r="FP38" s="8">
        <v>-1.2112100000000001E-2</v>
      </c>
      <c r="FQ38" s="8">
        <v>2.4271700000000002E-3</v>
      </c>
      <c r="FR38" s="8">
        <v>0.16695130699999999</v>
      </c>
      <c r="FS38" s="8">
        <v>2.2253999999999999E-4</v>
      </c>
      <c r="FT38" s="10">
        <v>-6.57783E-5</v>
      </c>
      <c r="FW38" s="1"/>
      <c r="FY38" s="8">
        <v>0.13280806000000001</v>
      </c>
      <c r="FZ38" s="8">
        <v>-1.12333E-2</v>
      </c>
      <c r="GA38" s="8">
        <v>-1.0601199999999999E-3</v>
      </c>
      <c r="GB38" s="8">
        <v>0.186526946</v>
      </c>
      <c r="GC38" s="8">
        <v>1.11354E-4</v>
      </c>
      <c r="GD38" s="10">
        <v>-4.0990099999999999E-5</v>
      </c>
      <c r="GG38" s="1"/>
      <c r="GI38" s="8">
        <v>9.6846710000000003E-2</v>
      </c>
      <c r="GJ38" s="8">
        <v>-1.418878E-2</v>
      </c>
      <c r="GK38" s="8">
        <v>1.13031E-3</v>
      </c>
      <c r="GL38" s="8">
        <v>0.11105503899999999</v>
      </c>
      <c r="GM38" s="10">
        <v>5.1051899999999998E-5</v>
      </c>
      <c r="GN38" s="10">
        <v>-1.8936500000000001E-5</v>
      </c>
      <c r="GQ38" s="1"/>
      <c r="GS38" s="8">
        <v>4.0882910000000001E-2</v>
      </c>
      <c r="GT38" s="8">
        <v>-1.5844000000000001E-4</v>
      </c>
      <c r="GU38" s="8">
        <v>-1.54262E-3</v>
      </c>
      <c r="GV38" s="8">
        <v>4.0562016999999999E-2</v>
      </c>
      <c r="GW38" s="8">
        <v>1.17618E-4</v>
      </c>
      <c r="GX38" s="10">
        <v>-4.0289400000000001E-5</v>
      </c>
      <c r="HA38" s="1"/>
      <c r="HC38" s="8">
        <v>3.8252559999999998E-2</v>
      </c>
      <c r="HD38" s="8">
        <v>7.7133200000000001E-3</v>
      </c>
      <c r="HE38" s="8">
        <v>3.0432699999999998E-3</v>
      </c>
      <c r="HF38" s="8">
        <v>9.5459679000000006E-2</v>
      </c>
      <c r="HG38" s="10">
        <v>3.6419399999999999E-5</v>
      </c>
      <c r="HH38" s="10">
        <v>5.1750200000000001E-6</v>
      </c>
      <c r="HK38" s="1"/>
      <c r="HM38" s="8">
        <v>3.742856E-2</v>
      </c>
      <c r="HN38" s="8">
        <v>3.1902300000000001E-3</v>
      </c>
      <c r="HO38" s="8">
        <v>-1.69286E-3</v>
      </c>
      <c r="HP38" s="8">
        <v>0.13471709600000001</v>
      </c>
      <c r="HQ38" s="10">
        <v>-3.4816500000000001E-5</v>
      </c>
      <c r="HR38" s="10">
        <v>2.3509199999999999E-6</v>
      </c>
      <c r="HU38" s="1"/>
      <c r="HW38" s="8">
        <v>1.448925E-2</v>
      </c>
      <c r="HX38" s="8">
        <v>1.3344800000000001E-3</v>
      </c>
      <c r="HY38" s="8">
        <v>-1.4823900000000001E-3</v>
      </c>
      <c r="HZ38" s="8">
        <v>0.11012240600000001</v>
      </c>
      <c r="IA38" s="10">
        <v>1.25899E-5</v>
      </c>
      <c r="IB38" s="10">
        <v>-1.32889E-6</v>
      </c>
      <c r="IE38" s="1"/>
      <c r="IG38" s="8">
        <v>2.7641780000000001E-2</v>
      </c>
      <c r="IH38" s="8">
        <v>-6.9541999999999998E-4</v>
      </c>
      <c r="II38" s="8">
        <v>1.5241E-3</v>
      </c>
      <c r="IJ38" s="8">
        <v>0.132540768</v>
      </c>
      <c r="IK38" s="8">
        <v>2.4369699999999999E-4</v>
      </c>
      <c r="IL38" s="8">
        <v>-1.01463E-4</v>
      </c>
      <c r="IN38" s="8" t="s">
        <v>158</v>
      </c>
      <c r="IO38" s="10" t="s">
        <v>58</v>
      </c>
      <c r="IP38" s="1"/>
      <c r="IQ38" s="8" t="s">
        <v>158</v>
      </c>
      <c r="IR38" s="8" t="s">
        <v>59</v>
      </c>
      <c r="IV38" s="8">
        <v>0.55759999999999998</v>
      </c>
      <c r="IW38" s="8">
        <f t="shared" si="0"/>
        <v>0.50327208099700582</v>
      </c>
      <c r="IX38" s="8">
        <f t="shared" si="1"/>
        <v>0.46617833772808109</v>
      </c>
      <c r="IY38" s="8">
        <f t="shared" si="2"/>
        <v>0.48993235156923498</v>
      </c>
      <c r="IZ38" s="8">
        <f t="shared" si="3"/>
        <v>0.49406820426303333</v>
      </c>
      <c r="JA38" s="8">
        <f t="shared" si="4"/>
        <v>0.50327208099700582</v>
      </c>
      <c r="JB38" s="8">
        <f t="shared" si="5"/>
        <v>-7.3629778356494825E-3</v>
      </c>
      <c r="JC38" s="8">
        <f t="shared" si="6"/>
        <v>-2.358222904849765E-2</v>
      </c>
      <c r="JD38" s="8">
        <f t="shared" si="7"/>
        <v>-2.1976244263351239E-3</v>
      </c>
      <c r="JE38" s="8">
        <f t="shared" si="8"/>
        <v>-9.6583807141488141E-3</v>
      </c>
      <c r="JF38" s="8">
        <f t="shared" si="9"/>
        <v>-3.3487766113538472E-2</v>
      </c>
      <c r="JG38" s="8">
        <f t="shared" si="10"/>
        <v>0.28283452373597051</v>
      </c>
      <c r="JH38" s="8">
        <f t="shared" si="11"/>
        <v>0.19583884043336569</v>
      </c>
      <c r="JI38" s="8">
        <f t="shared" si="12"/>
        <v>0.25674585911407205</v>
      </c>
      <c r="JJ38" s="8">
        <f t="shared" si="13"/>
        <v>0.15212475507720513</v>
      </c>
      <c r="JK38" s="8">
        <f t="shared" si="14"/>
        <v>0.18462213276283057</v>
      </c>
      <c r="JL38" s="8">
        <f t="shared" si="15"/>
        <v>0.34003305581835025</v>
      </c>
      <c r="JM38" s="8">
        <f t="shared" si="16"/>
        <v>0.3343029419597961</v>
      </c>
      <c r="JN38" s="8">
        <f t="shared" si="17"/>
        <v>0.31733381022620111</v>
      </c>
      <c r="JO38" s="8">
        <f t="shared" si="18"/>
        <v>0.34303272292959075</v>
      </c>
      <c r="JP38" s="8">
        <f t="shared" si="19"/>
        <v>0.32252639117998783</v>
      </c>
      <c r="JQ38" s="8">
        <f t="shared" si="20"/>
        <v>0.16412830582543539</v>
      </c>
      <c r="JR38" s="8">
        <f t="shared" si="21"/>
        <v>0.12252595262871105</v>
      </c>
      <c r="JS38" s="8">
        <f t="shared" si="22"/>
        <v>9.2815571305854966E-2</v>
      </c>
      <c r="JT38" s="8">
        <f t="shared" si="23"/>
        <v>9.1193293325837754E-2</v>
      </c>
      <c r="JU38" s="24">
        <f t="shared" si="24"/>
        <v>0.1019014282341132</v>
      </c>
      <c r="JV38" s="28">
        <f t="shared" si="25"/>
        <v>0.22729574647894057</v>
      </c>
      <c r="JW38" s="31"/>
      <c r="JX38" s="32">
        <f t="shared" si="26"/>
        <v>0.18013961932810454</v>
      </c>
      <c r="JY38" s="33">
        <f t="shared" si="27"/>
        <v>3.6027923865620912E-2</v>
      </c>
      <c r="JZ38" s="26">
        <f t="shared" si="28"/>
        <v>0.37179016033127493</v>
      </c>
      <c r="KB38" s="8">
        <v>0.55759999999999998</v>
      </c>
      <c r="KC38" s="8">
        <f t="shared" si="29"/>
        <v>-1.6103377555235238E-3</v>
      </c>
      <c r="KD38" s="8">
        <f t="shared" si="30"/>
        <v>6.54554156808784E-3</v>
      </c>
      <c r="KE38" s="8">
        <f t="shared" si="31"/>
        <v>2.2753489699166921E-3</v>
      </c>
      <c r="KF38" s="8">
        <f t="shared" si="32"/>
        <v>-1.2684226251280035E-2</v>
      </c>
      <c r="KG38" s="8">
        <f t="shared" si="33"/>
        <v>-1.6103377555235238E-3</v>
      </c>
      <c r="KH38" s="8">
        <f t="shared" si="34"/>
        <v>-4.6576391061081163E-2</v>
      </c>
      <c r="KI38" s="8">
        <f t="shared" si="35"/>
        <v>-3.8263457467760789E-2</v>
      </c>
      <c r="KJ38" s="8">
        <f t="shared" si="36"/>
        <v>-2.9597216771875139E-2</v>
      </c>
      <c r="KK38" s="8">
        <f t="shared" si="37"/>
        <v>-3.4969280778287988E-2</v>
      </c>
      <c r="KL38" s="8">
        <f t="shared" si="38"/>
        <v>-2.6644662765474912E-2</v>
      </c>
      <c r="KM38" s="8">
        <f t="shared" si="39"/>
        <v>-6.5906292136013876E-4</v>
      </c>
      <c r="KN38" s="8">
        <f t="shared" si="40"/>
        <v>-2.8122709188733875E-3</v>
      </c>
      <c r="KO38" s="8">
        <f t="shared" si="41"/>
        <v>5.6160905282974039E-4</v>
      </c>
      <c r="KP38" s="8">
        <f t="shared" si="42"/>
        <v>-2.4416944549773738E-3</v>
      </c>
      <c r="KQ38" s="8">
        <f t="shared" si="43"/>
        <v>-4.6442620049165079E-3</v>
      </c>
      <c r="KR38" s="8">
        <f t="shared" si="44"/>
        <v>-8.4335434586066856E-3</v>
      </c>
      <c r="KS38" s="8">
        <f t="shared" si="45"/>
        <v>-2.2103770637627702E-2</v>
      </c>
      <c r="KT38" s="8">
        <f t="shared" si="46"/>
        <v>-1.6904571272604307E-2</v>
      </c>
      <c r="KU38" s="8">
        <f t="shared" si="47"/>
        <v>-1.4815132628442798E-2</v>
      </c>
      <c r="KV38" s="8">
        <f t="shared" si="48"/>
        <v>-1.4805660490618867E-2</v>
      </c>
      <c r="KW38" s="8">
        <f t="shared" si="49"/>
        <v>2.6474601157642824E-4</v>
      </c>
      <c r="KX38" s="8">
        <f t="shared" si="50"/>
        <v>7.681128640577746E-3</v>
      </c>
      <c r="KY38" s="8">
        <f t="shared" si="51"/>
        <v>2.9837450891058953E-3</v>
      </c>
      <c r="KZ38" s="8">
        <f t="shared" si="52"/>
        <v>1.7964744075023003E-3</v>
      </c>
      <c r="LA38" s="24">
        <f t="shared" si="53"/>
        <v>-9.2477508185458493E-5</v>
      </c>
      <c r="LB38" s="28">
        <f t="shared" si="54"/>
        <v>-1.0302390526536951E-2</v>
      </c>
      <c r="LC38" s="31"/>
      <c r="LD38" s="32">
        <f t="shared" si="55"/>
        <v>1.4992236907984987E-2</v>
      </c>
      <c r="LE38" s="33">
        <f t="shared" si="56"/>
        <v>2.9984473815969975E-3</v>
      </c>
      <c r="LF38" s="26">
        <f t="shared" si="57"/>
        <v>3.0942477754390213E-2</v>
      </c>
      <c r="LH38" s="8">
        <v>0.55759999999999998</v>
      </c>
      <c r="LI38" s="8">
        <f t="shared" si="58"/>
        <v>2.705103689797738E-2</v>
      </c>
      <c r="LJ38" s="8">
        <f t="shared" si="59"/>
        <v>5.9590658990479901E-3</v>
      </c>
      <c r="LK38" s="8">
        <f t="shared" si="60"/>
        <v>-9.0829276922874402E-3</v>
      </c>
      <c r="LL38" s="8">
        <f t="shared" si="61"/>
        <v>1.1634384912322909E-2</v>
      </c>
      <c r="LM38" s="8">
        <f t="shared" si="62"/>
        <v>2.705103689797738E-2</v>
      </c>
      <c r="LN38" s="8">
        <f t="shared" si="63"/>
        <v>-1.1868642138295482E-3</v>
      </c>
      <c r="LO38" s="8">
        <f t="shared" si="64"/>
        <v>-2.9033524385978326E-3</v>
      </c>
      <c r="LP38" s="8">
        <f t="shared" si="65"/>
        <v>-1.0615265322928984E-2</v>
      </c>
      <c r="LQ38" s="8">
        <f t="shared" si="66"/>
        <v>-1.0511163457087712E-2</v>
      </c>
      <c r="LR38" s="8">
        <f t="shared" si="67"/>
        <v>-1.6637796423609056E-3</v>
      </c>
      <c r="LS38" s="8">
        <f t="shared" si="68"/>
        <v>-2.4416376695114883E-3</v>
      </c>
      <c r="LT38" s="8">
        <f t="shared" si="69"/>
        <v>-7.6801913755264618E-3</v>
      </c>
      <c r="LU38" s="8">
        <f t="shared" si="70"/>
        <v>-1.9648686594415498E-3</v>
      </c>
      <c r="LV38" s="8">
        <f t="shared" si="71"/>
        <v>5.1593732842846471E-4</v>
      </c>
      <c r="LW38" s="8">
        <f t="shared" si="72"/>
        <v>-9.2391613041779425E-3</v>
      </c>
      <c r="LX38" s="8">
        <f t="shared" si="73"/>
        <v>2.2067257957524094E-3</v>
      </c>
      <c r="LY38" s="8">
        <f t="shared" si="74"/>
        <v>-3.7193709546389396E-3</v>
      </c>
      <c r="LZ38" s="8">
        <f t="shared" si="75"/>
        <v>3.9708017121476025E-3</v>
      </c>
      <c r="MA38" s="8">
        <f t="shared" si="76"/>
        <v>-9.0590882884999339E-4</v>
      </c>
      <c r="MB38" s="8">
        <f t="shared" si="77"/>
        <v>2.6722199066750996E-3</v>
      </c>
      <c r="MC38" s="8">
        <f t="shared" si="78"/>
        <v>-3.165001342011183E-3</v>
      </c>
      <c r="MD38" s="8">
        <f t="shared" si="79"/>
        <v>1.9541290161402404E-3</v>
      </c>
      <c r="ME38" s="8">
        <f t="shared" si="80"/>
        <v>-2.748390877718632E-3</v>
      </c>
      <c r="MF38" s="8">
        <f t="shared" si="81"/>
        <v>-2.9763698633732396E-3</v>
      </c>
      <c r="MG38" s="24">
        <f t="shared" si="82"/>
        <v>5.6321275569247908E-4</v>
      </c>
      <c r="MH38" s="28">
        <f t="shared" si="83"/>
        <v>5.1097189919280435E-4</v>
      </c>
      <c r="MI38" s="31"/>
      <c r="MJ38" s="32">
        <f t="shared" si="84"/>
        <v>9.5165798410526484E-3</v>
      </c>
      <c r="MK38" s="33">
        <f t="shared" si="85"/>
        <v>1.9033159682105296E-3</v>
      </c>
      <c r="ML38" s="26">
        <f t="shared" si="86"/>
        <v>1.964126913394856E-2</v>
      </c>
      <c r="MN38" s="8">
        <v>0.55759999999999998</v>
      </c>
      <c r="MO38" s="8">
        <f t="shared" si="87"/>
        <v>1.6191943378195909E-4</v>
      </c>
      <c r="MP38" s="8">
        <f t="shared" si="88"/>
        <v>2.1793292459537341E-4</v>
      </c>
      <c r="MQ38" s="8">
        <f t="shared" si="89"/>
        <v>3.134506918256256E-4</v>
      </c>
      <c r="MR38" s="8">
        <f t="shared" si="90"/>
        <v>-5.0871938470143822E-5</v>
      </c>
      <c r="MS38" s="8">
        <f t="shared" si="91"/>
        <v>1.6191943378195909E-4</v>
      </c>
      <c r="MT38" s="8">
        <f t="shared" si="92"/>
        <v>3.7681189136046008E-3</v>
      </c>
      <c r="MU38" s="8">
        <f t="shared" si="93"/>
        <v>2.9339205585577141E-4</v>
      </c>
      <c r="MV38" s="8">
        <f t="shared" si="94"/>
        <v>1.017616945767019E-3</v>
      </c>
      <c r="MW38" s="8">
        <f t="shared" si="95"/>
        <v>5.0384119425447621E-4</v>
      </c>
      <c r="MX38" s="8">
        <f t="shared" si="96"/>
        <v>1.8723161770105523E-4</v>
      </c>
      <c r="MY38" s="8">
        <f t="shared" si="97"/>
        <v>8.3864382623417456E-5</v>
      </c>
      <c r="MZ38" s="8">
        <f t="shared" si="98"/>
        <v>3.4647689111865323E-4</v>
      </c>
      <c r="NA38" s="8">
        <f t="shared" si="99"/>
        <v>7.0206550190735621E-5</v>
      </c>
      <c r="NB38" s="8">
        <f t="shared" si="100"/>
        <v>5.6805446954986917E-4</v>
      </c>
      <c r="NC38" s="8">
        <f t="shared" si="101"/>
        <v>2.4638205975762491E-4</v>
      </c>
      <c r="ND38" s="8">
        <f t="shared" si="102"/>
        <v>2.4473353582126682E-4</v>
      </c>
      <c r="NE38" s="8">
        <f t="shared" si="103"/>
        <v>2.9198669631221356E-4</v>
      </c>
      <c r="NF38" s="8">
        <f t="shared" si="104"/>
        <v>3.5215333836433998E-4</v>
      </c>
      <c r="NG38" s="8">
        <f t="shared" si="105"/>
        <v>1.9273875971455176E-4</v>
      </c>
      <c r="NH38" s="8">
        <f t="shared" si="106"/>
        <v>6.6671827500766829E-5</v>
      </c>
      <c r="NI38" s="8">
        <f t="shared" si="107"/>
        <v>7.8650185022655184E-5</v>
      </c>
      <c r="NJ38" s="8">
        <f t="shared" si="108"/>
        <v>4.3036818379878404E-5</v>
      </c>
      <c r="NK38" s="8">
        <f t="shared" si="109"/>
        <v>-3.173990929362335E-5</v>
      </c>
      <c r="NL38" s="8">
        <f t="shared" si="110"/>
        <v>-2.0451960618304111E-5</v>
      </c>
      <c r="NM38" s="24">
        <f t="shared" si="111"/>
        <v>1.8427268248650232E-4</v>
      </c>
      <c r="NN38" s="28">
        <f t="shared" si="112"/>
        <v>3.7166350398512961E-4</v>
      </c>
      <c r="NO38" s="31"/>
      <c r="NP38" s="32">
        <f t="shared" si="113"/>
        <v>7.4235704062650544E-4</v>
      </c>
      <c r="NQ38" s="33">
        <f t="shared" si="114"/>
        <v>1.4847140812530109E-4</v>
      </c>
      <c r="NR38" s="26">
        <f t="shared" si="115"/>
        <v>1.5321506961490444E-3</v>
      </c>
      <c r="NT38" s="8">
        <v>0.55759999999999998</v>
      </c>
      <c r="NU38" s="8">
        <f t="shared" si="116"/>
        <v>-6.7638143031098139E-4</v>
      </c>
      <c r="NV38" s="8">
        <f t="shared" si="117"/>
        <v>-8.9105591410159989E-5</v>
      </c>
      <c r="NW38" s="8">
        <f t="shared" si="118"/>
        <v>4.2741284887500461E-5</v>
      </c>
      <c r="NX38" s="8">
        <f t="shared" si="119"/>
        <v>-2.3719510649265686E-4</v>
      </c>
      <c r="NY38" s="8">
        <f t="shared" si="120"/>
        <v>-6.7638143031098139E-4</v>
      </c>
      <c r="NZ38" s="8">
        <f t="shared" si="121"/>
        <v>-7.849505971176136E-5</v>
      </c>
      <c r="OA38" s="8">
        <f t="shared" si="122"/>
        <v>-6.8691992475144247E-5</v>
      </c>
      <c r="OB38" s="8">
        <f t="shared" si="123"/>
        <v>3.7644459400911715E-4</v>
      </c>
      <c r="OC38" s="8">
        <f t="shared" si="124"/>
        <v>-1.9651819432298635E-4</v>
      </c>
      <c r="OD38" s="8">
        <f t="shared" si="125"/>
        <v>3.7224213999030337E-5</v>
      </c>
      <c r="OE38" s="8">
        <f t="shared" si="126"/>
        <v>-3.5480417701577922E-5</v>
      </c>
      <c r="OF38" s="8">
        <f t="shared" si="127"/>
        <v>-1.6718030932323593E-4</v>
      </c>
      <c r="OG38" s="8">
        <f t="shared" si="128"/>
        <v>-3.5627012381038729E-5</v>
      </c>
      <c r="OH38" s="8">
        <f t="shared" si="129"/>
        <v>-2.7912429530568117E-4</v>
      </c>
      <c r="OI38" s="8">
        <f t="shared" si="130"/>
        <v>-1.786783260090885E-4</v>
      </c>
      <c r="OJ38" s="8">
        <f t="shared" si="131"/>
        <v>-8.7260336678734183E-6</v>
      </c>
      <c r="OK38" s="8">
        <f t="shared" si="132"/>
        <v>1.8614721344693411E-5</v>
      </c>
      <c r="OL38" s="8">
        <f t="shared" si="133"/>
        <v>-1.3372735858849827E-5</v>
      </c>
      <c r="OM38" s="8">
        <f t="shared" si="134"/>
        <v>-3.2352954741515154E-5</v>
      </c>
      <c r="ON38" s="8">
        <f t="shared" si="135"/>
        <v>-4.8824581509317213E-6</v>
      </c>
      <c r="OO38" s="8">
        <f t="shared" si="136"/>
        <v>-6.242542743739002E-5</v>
      </c>
      <c r="OP38" s="8">
        <f t="shared" si="137"/>
        <v>-4.6980982918378614E-5</v>
      </c>
      <c r="OQ38" s="8">
        <f t="shared" si="138"/>
        <v>-8.9353442452270022E-5</v>
      </c>
      <c r="OR38" s="8">
        <f t="shared" si="139"/>
        <v>-1.0742455433348421E-4</v>
      </c>
      <c r="OS38" s="24">
        <f t="shared" si="140"/>
        <v>-2.274160872114547E-4</v>
      </c>
      <c r="OT38" s="28">
        <f t="shared" si="141"/>
        <v>-1.1347076113148402E-4</v>
      </c>
      <c r="OU38" s="31"/>
      <c r="OV38" s="32">
        <f t="shared" si="142"/>
        <v>2.1125115044158896E-4</v>
      </c>
      <c r="OW38" s="33">
        <f t="shared" si="143"/>
        <v>4.2250230088317794E-5</v>
      </c>
      <c r="OX38" s="26">
        <f t="shared" si="144"/>
        <v>4.360012493963954E-4</v>
      </c>
    </row>
    <row r="39" spans="1:414" x14ac:dyDescent="0.25">
      <c r="A39" s="8">
        <v>-2.1723300000000001E-3</v>
      </c>
      <c r="B39" s="8">
        <v>3.7819199999999998E-3</v>
      </c>
      <c r="C39" s="8">
        <v>1.389891E-2</v>
      </c>
      <c r="D39" s="8">
        <v>2.7053340000000002E-3</v>
      </c>
      <c r="E39" s="10">
        <v>2.24114E-5</v>
      </c>
      <c r="F39" s="8">
        <v>-8.9676800000000004E-4</v>
      </c>
      <c r="I39" s="1"/>
      <c r="K39" s="8">
        <v>0.11399656</v>
      </c>
      <c r="L39" s="8">
        <v>6.0718100000000004E-3</v>
      </c>
      <c r="M39" s="8">
        <v>4.1274399999999996E-3</v>
      </c>
      <c r="N39" s="8">
        <v>0.104180512</v>
      </c>
      <c r="O39" s="8">
        <v>3.6950900000000002E-4</v>
      </c>
      <c r="P39" s="10">
        <v>-1.0361599999999999E-5</v>
      </c>
      <c r="S39" s="1"/>
      <c r="U39" s="8">
        <v>0.15696349000000001</v>
      </c>
      <c r="V39" s="8">
        <v>1.5190500000000001E-3</v>
      </c>
      <c r="W39" s="8">
        <v>-9.3092399999999999E-3</v>
      </c>
      <c r="X39" s="8">
        <v>0.123575877</v>
      </c>
      <c r="Y39" s="8">
        <v>2.2576900000000001E-4</v>
      </c>
      <c r="Z39" s="10">
        <v>-1.06603E-5</v>
      </c>
      <c r="AC39" s="1"/>
      <c r="AE39" s="8">
        <v>0.13044417999999999</v>
      </c>
      <c r="AF39" s="8">
        <v>-1.4232450000000001E-2</v>
      </c>
      <c r="AG39" s="8">
        <v>7.5612199999999996E-3</v>
      </c>
      <c r="AH39" s="8">
        <v>8.7231575000000006E-2</v>
      </c>
      <c r="AI39" s="10">
        <v>-9.1760099999999996E-5</v>
      </c>
      <c r="AJ39" s="8">
        <v>-3.41121E-4</v>
      </c>
      <c r="AM39" s="1"/>
      <c r="AO39" s="8">
        <v>-2.1723300000000001E-3</v>
      </c>
      <c r="AP39" s="8">
        <v>3.7819199999999998E-3</v>
      </c>
      <c r="AQ39" s="8">
        <v>1.389891E-2</v>
      </c>
      <c r="AR39" s="8">
        <v>2.7053340000000002E-3</v>
      </c>
      <c r="AS39" s="10">
        <v>2.24114E-5</v>
      </c>
      <c r="AT39" s="8">
        <v>-8.9676800000000004E-4</v>
      </c>
      <c r="AW39" s="1"/>
      <c r="AY39" s="8">
        <v>0.15540672</v>
      </c>
      <c r="AZ39" s="8">
        <v>-5.8122489999999999E-2</v>
      </c>
      <c r="BA39" s="8">
        <v>1.1735199999999999E-3</v>
      </c>
      <c r="BB39" s="8">
        <v>0.115256381</v>
      </c>
      <c r="BC39" s="8">
        <v>3.357573E-3</v>
      </c>
      <c r="BD39" s="8">
        <v>-5.0097200000000003E-4</v>
      </c>
      <c r="BG39" s="1"/>
      <c r="BI39" s="8">
        <v>0.18354202999999999</v>
      </c>
      <c r="BJ39" s="8">
        <v>-4.4705429999999997E-2</v>
      </c>
      <c r="BK39" s="8">
        <v>-4.8754000000000001E-4</v>
      </c>
      <c r="BL39" s="8">
        <v>0.10721885</v>
      </c>
      <c r="BM39" s="8">
        <v>2.7125899999999999E-4</v>
      </c>
      <c r="BN39" s="8">
        <v>-1.5284200000000001E-4</v>
      </c>
      <c r="BQ39" s="1"/>
      <c r="BS39" s="8">
        <v>5.7329650000000003E-2</v>
      </c>
      <c r="BT39" s="8">
        <v>-3.3826630000000003E-2</v>
      </c>
      <c r="BU39" s="8">
        <v>-9.1679900000000009E-3</v>
      </c>
      <c r="BV39" s="8">
        <v>0.25120069699999997</v>
      </c>
      <c r="BW39" s="8">
        <v>9.2648899999999996E-4</v>
      </c>
      <c r="BX39" s="8">
        <v>2.2912099999999999E-4</v>
      </c>
      <c r="CA39" s="1"/>
      <c r="CC39" s="8">
        <v>0.14769194999999999</v>
      </c>
      <c r="CD39" s="8">
        <v>-3.8122330000000003E-2</v>
      </c>
      <c r="CE39" s="8">
        <v>-5.6753899999999998E-3</v>
      </c>
      <c r="CF39" s="8">
        <v>0.124631768</v>
      </c>
      <c r="CG39" s="8">
        <v>4.6968800000000001E-4</v>
      </c>
      <c r="CH39" s="8">
        <v>-3.9266600000000001E-4</v>
      </c>
      <c r="CK39" s="1"/>
      <c r="CM39" s="8">
        <v>0.11698628</v>
      </c>
      <c r="CN39" s="8">
        <v>-3.315216E-2</v>
      </c>
      <c r="CO39" s="8">
        <v>2.4293399999999999E-3</v>
      </c>
      <c r="CP39" s="8">
        <v>0.12554686900000001</v>
      </c>
      <c r="CQ39" s="8">
        <v>1.6592399999999999E-4</v>
      </c>
      <c r="CR39" s="10">
        <v>-1.6602199999999998E-5</v>
      </c>
      <c r="CU39" s="1"/>
      <c r="CW39" s="8">
        <v>0.18042062</v>
      </c>
      <c r="CX39" s="8">
        <v>1.16818E-3</v>
      </c>
      <c r="CY39" s="8">
        <v>-3.8366699999999999E-3</v>
      </c>
      <c r="CZ39" s="8">
        <v>0.158486456</v>
      </c>
      <c r="DA39" s="10">
        <v>-9.99161E-6</v>
      </c>
      <c r="DB39" s="10">
        <v>-7.0489300000000003E-5</v>
      </c>
      <c r="DF39" s="1"/>
      <c r="DG39" s="8">
        <v>0.13464902000000001</v>
      </c>
      <c r="DH39" s="8">
        <v>-2.1573999999999999E-3</v>
      </c>
      <c r="DI39" s="8">
        <v>-7.41626E-3</v>
      </c>
      <c r="DJ39" s="8">
        <v>0.13697948600000001</v>
      </c>
      <c r="DK39" s="8">
        <v>1.50292E-4</v>
      </c>
      <c r="DL39" s="8">
        <v>-1.8477399999999999E-4</v>
      </c>
      <c r="DO39" s="1"/>
      <c r="DQ39" s="8">
        <v>7.765002E-2</v>
      </c>
      <c r="DR39" s="8">
        <v>5.2220399999999998E-3</v>
      </c>
      <c r="DS39" s="8">
        <v>-3.7564199999999999E-3</v>
      </c>
      <c r="DT39" s="8">
        <v>6.7831590999999997E-2</v>
      </c>
      <c r="DU39" s="10">
        <v>-4.9362700000000001E-5</v>
      </c>
      <c r="DV39" s="10">
        <v>-5.2247499999999997E-5</v>
      </c>
      <c r="DZ39" s="1"/>
      <c r="EA39" s="8">
        <v>0.12196314</v>
      </c>
      <c r="EB39" s="8">
        <v>-2.96562E-3</v>
      </c>
      <c r="EC39" s="8">
        <v>5.2800000000000004E-4</v>
      </c>
      <c r="ED39" s="8">
        <v>0.15448025400000001</v>
      </c>
      <c r="EE39" s="8">
        <v>3.7984E-4</v>
      </c>
      <c r="EF39" s="8">
        <v>-3.5539700000000003E-4</v>
      </c>
      <c r="EG39" s="1"/>
      <c r="EK39" s="8">
        <v>9.5170199999999996E-2</v>
      </c>
      <c r="EL39" s="8">
        <v>-2.1867000000000002E-3</v>
      </c>
      <c r="EM39" s="8">
        <v>-8.0987799999999999E-3</v>
      </c>
      <c r="EN39" s="8">
        <v>8.8834895999999997E-2</v>
      </c>
      <c r="EO39" s="8">
        <v>1.1048399999999999E-4</v>
      </c>
      <c r="EP39" s="8">
        <v>-1.86675E-4</v>
      </c>
      <c r="ES39" s="1"/>
      <c r="EU39" s="8">
        <v>0.16868585999999999</v>
      </c>
      <c r="EV39" s="8">
        <v>-5.29766E-3</v>
      </c>
      <c r="EW39" s="8">
        <v>5.6391000000000004E-4</v>
      </c>
      <c r="EX39" s="8">
        <v>0.279000521</v>
      </c>
      <c r="EY39" s="8">
        <v>1.53158E-4</v>
      </c>
      <c r="EZ39" s="10">
        <v>-4.1597100000000002E-5</v>
      </c>
      <c r="FC39" s="1"/>
      <c r="FE39" s="8">
        <v>0.12838746000000001</v>
      </c>
      <c r="FF39" s="8">
        <v>-1.8434550000000001E-2</v>
      </c>
      <c r="FG39" s="8">
        <v>-4.2075799999999998E-3</v>
      </c>
      <c r="FH39" s="8">
        <v>0.18226145999999999</v>
      </c>
      <c r="FI39" s="8">
        <v>1.9072300000000001E-4</v>
      </c>
      <c r="FJ39" s="10">
        <v>2.4606000000000001E-5</v>
      </c>
      <c r="FM39" s="1"/>
      <c r="FO39" s="8">
        <v>0.12018291</v>
      </c>
      <c r="FP39" s="8">
        <v>-1.244498E-2</v>
      </c>
      <c r="FQ39" s="8">
        <v>2.4875399999999999E-3</v>
      </c>
      <c r="FR39" s="8">
        <v>0.17863855000000001</v>
      </c>
      <c r="FS39" s="8">
        <v>2.2539200000000001E-4</v>
      </c>
      <c r="FT39" s="10">
        <v>-6.5244499999999995E-5</v>
      </c>
      <c r="FW39" s="1"/>
      <c r="FY39" s="8">
        <v>0.13982870999999999</v>
      </c>
      <c r="FZ39" s="8">
        <v>-1.144129E-2</v>
      </c>
      <c r="GA39" s="8">
        <v>-9.2697999999999999E-4</v>
      </c>
      <c r="GB39" s="8">
        <v>0.189674286</v>
      </c>
      <c r="GC39" s="8">
        <v>1.13027E-4</v>
      </c>
      <c r="GD39" s="10">
        <v>-3.9917399999999998E-5</v>
      </c>
      <c r="GG39" s="1"/>
      <c r="GI39" s="8">
        <v>9.9597939999999996E-2</v>
      </c>
      <c r="GJ39" s="8">
        <v>-1.427461E-2</v>
      </c>
      <c r="GK39" s="8">
        <v>1.2050699999999999E-3</v>
      </c>
      <c r="GL39" s="8">
        <v>0.118437496</v>
      </c>
      <c r="GM39" s="10">
        <v>5.1759399999999998E-5</v>
      </c>
      <c r="GN39" s="10">
        <v>-1.83196E-5</v>
      </c>
      <c r="GQ39" s="1"/>
      <c r="GS39" s="8">
        <v>4.4995899999999998E-2</v>
      </c>
      <c r="GT39" s="8">
        <v>-1.1616E-4</v>
      </c>
      <c r="GU39" s="8">
        <v>-1.523E-3</v>
      </c>
      <c r="GV39" s="8">
        <v>4.4409672999999997E-2</v>
      </c>
      <c r="GW39" s="8">
        <v>1.17019E-4</v>
      </c>
      <c r="GX39" s="10">
        <v>-4.0011800000000002E-5</v>
      </c>
      <c r="HA39" s="1"/>
      <c r="HC39" s="8">
        <v>3.878732E-2</v>
      </c>
      <c r="HD39" s="8">
        <v>7.6962899999999997E-3</v>
      </c>
      <c r="HE39" s="8">
        <v>3.0336899999999999E-3</v>
      </c>
      <c r="HF39" s="8">
        <v>0.100609383</v>
      </c>
      <c r="HG39" s="10">
        <v>3.7369200000000001E-5</v>
      </c>
      <c r="HH39" s="10">
        <v>4.6423200000000001E-6</v>
      </c>
      <c r="HK39" s="1"/>
      <c r="HM39" s="8">
        <v>3.9596039999999999E-2</v>
      </c>
      <c r="HN39" s="8">
        <v>3.1815300000000001E-3</v>
      </c>
      <c r="HO39" s="8">
        <v>-1.7688300000000001E-3</v>
      </c>
      <c r="HP39" s="8">
        <v>0.139646833</v>
      </c>
      <c r="HQ39" s="10">
        <v>-3.42873E-5</v>
      </c>
      <c r="HR39" s="10">
        <v>-2.3701399999999998E-6</v>
      </c>
      <c r="HU39" s="1"/>
      <c r="HW39" s="8">
        <v>1.848317E-2</v>
      </c>
      <c r="HX39" s="8">
        <v>1.28824E-3</v>
      </c>
      <c r="HY39" s="8">
        <v>-1.5259799999999999E-3</v>
      </c>
      <c r="HZ39" s="8">
        <v>0.117220961</v>
      </c>
      <c r="IA39" s="10">
        <v>1.3684599999999999E-5</v>
      </c>
      <c r="IB39" s="10">
        <v>-2.36094E-6</v>
      </c>
      <c r="IE39" s="1"/>
      <c r="IG39" s="8">
        <v>2.9181720000000001E-2</v>
      </c>
      <c r="IH39" s="8">
        <v>-6.9455000000000005E-4</v>
      </c>
      <c r="II39" s="8">
        <v>1.4985E-3</v>
      </c>
      <c r="IJ39" s="8">
        <v>0.13708348200000001</v>
      </c>
      <c r="IK39" s="8">
        <v>2.4362200000000001E-4</v>
      </c>
      <c r="IL39" s="8">
        <v>-1.03545E-4</v>
      </c>
      <c r="IN39" s="8" t="s">
        <v>161</v>
      </c>
      <c r="IO39" s="10" t="s">
        <v>60</v>
      </c>
      <c r="IP39" s="1"/>
      <c r="IQ39" s="8" t="s">
        <v>161</v>
      </c>
      <c r="IR39" s="8" t="s">
        <v>61</v>
      </c>
      <c r="IV39" s="8">
        <v>0.57399999999999995</v>
      </c>
      <c r="IW39" s="8">
        <f t="shared" si="0"/>
        <v>0.51444276714729553</v>
      </c>
      <c r="IX39" s="8">
        <f t="shared" si="1"/>
        <v>0.47763459054924923</v>
      </c>
      <c r="IY39" s="8">
        <f t="shared" si="2"/>
        <v>0.50173970526126743</v>
      </c>
      <c r="IZ39" s="8">
        <f t="shared" si="3"/>
        <v>0.50305002081757222</v>
      </c>
      <c r="JA39" s="8">
        <f t="shared" si="4"/>
        <v>0.51444276714729553</v>
      </c>
      <c r="JB39" s="8">
        <f t="shared" si="5"/>
        <v>-7.6026294215057423E-3</v>
      </c>
      <c r="JC39" s="8">
        <f t="shared" si="6"/>
        <v>-2.5148746750284823E-2</v>
      </c>
      <c r="JD39" s="8">
        <f t="shared" si="7"/>
        <v>-2.3018853144204741E-3</v>
      </c>
      <c r="JE39" s="8">
        <f t="shared" si="8"/>
        <v>-1.0342646608412883E-2</v>
      </c>
      <c r="JF39" s="8">
        <f t="shared" si="9"/>
        <v>-3.4326549093572398E-2</v>
      </c>
      <c r="JG39" s="8">
        <f t="shared" si="10"/>
        <v>0.27804976195607012</v>
      </c>
      <c r="JH39" s="8">
        <f t="shared" si="11"/>
        <v>0.18820242990103736</v>
      </c>
      <c r="JI39" s="8">
        <f t="shared" si="12"/>
        <v>0.25218374534694171</v>
      </c>
      <c r="JJ39" s="8">
        <f t="shared" si="13"/>
        <v>0.14451095366761685</v>
      </c>
      <c r="JK39" s="8">
        <f t="shared" si="14"/>
        <v>0.1778657344553074</v>
      </c>
      <c r="JL39" s="8">
        <f t="shared" si="15"/>
        <v>0.3448460167817966</v>
      </c>
      <c r="JM39" s="8">
        <f t="shared" si="16"/>
        <v>0.33886530036926671</v>
      </c>
      <c r="JN39" s="8">
        <f t="shared" si="17"/>
        <v>0.32045081179307833</v>
      </c>
      <c r="JO39" s="8">
        <f t="shared" si="18"/>
        <v>0.34836754349215415</v>
      </c>
      <c r="JP39" s="8">
        <f t="shared" si="19"/>
        <v>0.32735545065239979</v>
      </c>
      <c r="JQ39" s="8">
        <f t="shared" si="20"/>
        <v>0.16008587208296013</v>
      </c>
      <c r="JR39" s="8">
        <f t="shared" si="21"/>
        <v>0.11903043305504926</v>
      </c>
      <c r="JS39" s="8">
        <f t="shared" si="22"/>
        <v>8.9189696553662989E-2</v>
      </c>
      <c r="JT39" s="8">
        <f t="shared" si="23"/>
        <v>8.8316635941638189E-2</v>
      </c>
      <c r="JU39" s="24">
        <f t="shared" si="24"/>
        <v>9.927096090021785E-2</v>
      </c>
      <c r="JV39" s="28">
        <f t="shared" si="25"/>
        <v>0.22832714962734715</v>
      </c>
      <c r="JW39" s="31"/>
      <c r="JX39" s="32">
        <f t="shared" si="26"/>
        <v>0.18485356250027407</v>
      </c>
      <c r="JY39" s="33">
        <f t="shared" si="27"/>
        <v>3.6970712500054813E-2</v>
      </c>
      <c r="JZ39" s="26">
        <f t="shared" si="28"/>
        <v>0.38151926764431565</v>
      </c>
      <c r="KB39" s="8">
        <v>0.57399999999999995</v>
      </c>
      <c r="KC39" s="8">
        <f t="shared" si="29"/>
        <v>-1.7013078137262747E-3</v>
      </c>
      <c r="KD39" s="8">
        <f t="shared" si="30"/>
        <v>6.8127458130254059E-3</v>
      </c>
      <c r="KE39" s="8">
        <f t="shared" si="31"/>
        <v>2.3798837662535044E-3</v>
      </c>
      <c r="KF39" s="8">
        <f t="shared" si="32"/>
        <v>-1.2599318080912209E-2</v>
      </c>
      <c r="KG39" s="8">
        <f t="shared" si="33"/>
        <v>-1.7013078137262747E-3</v>
      </c>
      <c r="KH39" s="8">
        <f t="shared" si="34"/>
        <v>-4.6502508757849642E-2</v>
      </c>
      <c r="KI39" s="8">
        <f t="shared" si="35"/>
        <v>-3.7879120587804113E-2</v>
      </c>
      <c r="KJ39" s="8">
        <f t="shared" si="36"/>
        <v>-2.9489833855806762E-2</v>
      </c>
      <c r="KK39" s="8">
        <f t="shared" si="37"/>
        <v>-3.471626975961193E-2</v>
      </c>
      <c r="KL39" s="8">
        <f t="shared" si="38"/>
        <v>-2.6435436697175123E-2</v>
      </c>
      <c r="KM39" s="8">
        <f t="shared" si="39"/>
        <v>-5.8412054498751674E-4</v>
      </c>
      <c r="KN39" s="8">
        <f t="shared" si="40"/>
        <v>-2.3406218181122101E-3</v>
      </c>
      <c r="KO39" s="8">
        <f t="shared" si="41"/>
        <v>5.3744655076635528E-4</v>
      </c>
      <c r="KP39" s="8">
        <f t="shared" si="42"/>
        <v>-1.9858232984604424E-3</v>
      </c>
      <c r="KQ39" s="8">
        <f t="shared" si="43"/>
        <v>-3.9389272047596416E-3</v>
      </c>
      <c r="KR39" s="8">
        <f t="shared" si="44"/>
        <v>-8.6054852022340554E-3</v>
      </c>
      <c r="KS39" s="8">
        <f t="shared" si="45"/>
        <v>-2.222520317429074E-2</v>
      </c>
      <c r="KT39" s="8">
        <f t="shared" si="46"/>
        <v>-1.6999200020532235E-2</v>
      </c>
      <c r="KU39" s="8">
        <f t="shared" si="47"/>
        <v>-1.4919081023735839E-2</v>
      </c>
      <c r="KV39" s="8">
        <f t="shared" si="48"/>
        <v>-1.4849679328653779E-2</v>
      </c>
      <c r="KW39" s="8">
        <f t="shared" si="49"/>
        <v>2.4493678082178067E-4</v>
      </c>
      <c r="KX39" s="8">
        <f t="shared" si="50"/>
        <v>7.75649443861888E-3</v>
      </c>
      <c r="KY39" s="8">
        <f t="shared" si="51"/>
        <v>3.0277462213111005E-3</v>
      </c>
      <c r="KZ39" s="8">
        <f t="shared" si="52"/>
        <v>1.8105970215179417E-3</v>
      </c>
      <c r="LA39" s="24">
        <f t="shared" si="53"/>
        <v>-1.1163605363404412E-4</v>
      </c>
      <c r="LB39" s="28">
        <f t="shared" si="54"/>
        <v>-1.0200601217747921E-2</v>
      </c>
      <c r="LC39" s="31"/>
      <c r="LD39" s="32">
        <f t="shared" si="55"/>
        <v>1.4978655215147999E-2</v>
      </c>
      <c r="LE39" s="33">
        <f t="shared" si="56"/>
        <v>2.9957310430295996E-3</v>
      </c>
      <c r="LF39" s="26">
        <f t="shared" si="57"/>
        <v>3.0914446498543951E-2</v>
      </c>
      <c r="LH39" s="8">
        <v>0.57399999999999995</v>
      </c>
      <c r="LI39" s="8">
        <f t="shared" si="58"/>
        <v>2.7307937623776792E-2</v>
      </c>
      <c r="LJ39" s="8">
        <f t="shared" si="59"/>
        <v>6.070544042973065E-3</v>
      </c>
      <c r="LK39" s="8">
        <f t="shared" si="60"/>
        <v>-8.9986652784124297E-3</v>
      </c>
      <c r="LL39" s="8">
        <f t="shared" si="61"/>
        <v>1.1818405408452132E-2</v>
      </c>
      <c r="LM39" s="8">
        <f t="shared" si="62"/>
        <v>2.7307937623776792E-2</v>
      </c>
      <c r="LN39" s="8">
        <f t="shared" si="63"/>
        <v>-1.2320818625879582E-3</v>
      </c>
      <c r="LO39" s="8">
        <f t="shared" si="64"/>
        <v>-2.9780405531684285E-3</v>
      </c>
      <c r="LP39" s="8">
        <f t="shared" si="65"/>
        <v>-1.0592948248059512E-2</v>
      </c>
      <c r="LQ39" s="8">
        <f t="shared" si="66"/>
        <v>-1.0652905673958803E-2</v>
      </c>
      <c r="LR39" s="8">
        <f t="shared" si="67"/>
        <v>-1.7036098949706141E-3</v>
      </c>
      <c r="LS39" s="8">
        <f t="shared" si="68"/>
        <v>-2.3160982547086148E-3</v>
      </c>
      <c r="LT39" s="8">
        <f t="shared" si="69"/>
        <v>-7.74588848231734E-3</v>
      </c>
      <c r="LU39" s="8">
        <f t="shared" si="70"/>
        <v>-1.8611275958125128E-3</v>
      </c>
      <c r="LV39" s="8">
        <f t="shared" si="71"/>
        <v>2.7221986894985931E-4</v>
      </c>
      <c r="LW39" s="8">
        <f t="shared" si="72"/>
        <v>-9.5970396986240353E-3</v>
      </c>
      <c r="LX39" s="8">
        <f t="shared" si="73"/>
        <v>2.276500328808826E-3</v>
      </c>
      <c r="LY39" s="8">
        <f t="shared" si="74"/>
        <v>-3.6404342316095446E-3</v>
      </c>
      <c r="LZ39" s="8">
        <f t="shared" si="75"/>
        <v>4.0004234529447558E-3</v>
      </c>
      <c r="MA39" s="8">
        <f t="shared" si="76"/>
        <v>-8.8675105082710801E-4</v>
      </c>
      <c r="MB39" s="8">
        <f t="shared" si="77"/>
        <v>2.7113588997357517E-3</v>
      </c>
      <c r="MC39" s="8">
        <f t="shared" si="78"/>
        <v>-3.2430343109900077E-3</v>
      </c>
      <c r="MD39" s="8">
        <f t="shared" si="79"/>
        <v>1.947711364645058E-3</v>
      </c>
      <c r="ME39" s="8">
        <f t="shared" si="80"/>
        <v>-2.7644425086392199E-3</v>
      </c>
      <c r="MF39" s="8">
        <f t="shared" si="81"/>
        <v>-2.9973385373914495E-3</v>
      </c>
      <c r="MG39" s="24">
        <f t="shared" si="82"/>
        <v>5.2059295888260445E-4</v>
      </c>
      <c r="MH39" s="28">
        <f t="shared" si="83"/>
        <v>5.2092901563472241E-4</v>
      </c>
      <c r="MI39" s="31"/>
      <c r="MJ39" s="32">
        <f t="shared" si="84"/>
        <v>9.6088881009311778E-3</v>
      </c>
      <c r="MK39" s="33">
        <f t="shared" si="85"/>
        <v>1.9217776201862356E-3</v>
      </c>
      <c r="ML39" s="26">
        <f t="shared" si="86"/>
        <v>1.9831784151511857E-2</v>
      </c>
      <c r="MN39" s="8">
        <v>0.57399999999999995</v>
      </c>
      <c r="MO39" s="8">
        <f t="shared" si="87"/>
        <v>1.6279570564915703E-4</v>
      </c>
      <c r="MP39" s="8">
        <f t="shared" si="88"/>
        <v>2.1244906582842965E-4</v>
      </c>
      <c r="MQ39" s="8">
        <f t="shared" si="89"/>
        <v>3.1880462510810862E-4</v>
      </c>
      <c r="MR39" s="8">
        <f t="shared" si="90"/>
        <v>-4.9953795999140585E-5</v>
      </c>
      <c r="MS39" s="8">
        <f t="shared" si="91"/>
        <v>1.6279570564915703E-4</v>
      </c>
      <c r="MT39" s="8">
        <f t="shared" si="92"/>
        <v>3.7935504781556034E-3</v>
      </c>
      <c r="MU39" s="8">
        <f t="shared" si="93"/>
        <v>2.9116357553578411E-4</v>
      </c>
      <c r="MV39" s="8">
        <f t="shared" si="94"/>
        <v>1.0207209171155969E-3</v>
      </c>
      <c r="MW39" s="8">
        <f t="shared" si="95"/>
        <v>5.0334940502229527E-4</v>
      </c>
      <c r="MX39" s="8">
        <f t="shared" si="96"/>
        <v>1.8817116803680241E-4</v>
      </c>
      <c r="MY39" s="8">
        <f t="shared" si="97"/>
        <v>8.9489866337463041E-5</v>
      </c>
      <c r="MZ39" s="8">
        <f t="shared" si="98"/>
        <v>3.5995536453842529E-4</v>
      </c>
      <c r="NA39" s="8">
        <f t="shared" si="99"/>
        <v>7.7636248268106797E-5</v>
      </c>
      <c r="NB39" s="8">
        <f t="shared" si="100"/>
        <v>5.8082960179925208E-4</v>
      </c>
      <c r="NC39" s="8">
        <f t="shared" si="101"/>
        <v>2.5522344079426107E-4</v>
      </c>
      <c r="ND39" s="8">
        <f t="shared" si="102"/>
        <v>2.4924334412013941E-4</v>
      </c>
      <c r="NE39" s="8">
        <f t="shared" si="103"/>
        <v>2.9518501270364532E-4</v>
      </c>
      <c r="NF39" s="8">
        <f t="shared" si="104"/>
        <v>3.5633090081189201E-4</v>
      </c>
      <c r="NG39" s="8">
        <f t="shared" si="105"/>
        <v>1.9558451746052593E-4</v>
      </c>
      <c r="NH39" s="8">
        <f t="shared" si="106"/>
        <v>6.6983407261463599E-5</v>
      </c>
      <c r="NI39" s="8">
        <f t="shared" si="107"/>
        <v>7.5987466436802298E-5</v>
      </c>
      <c r="NJ39" s="8">
        <f t="shared" si="108"/>
        <v>4.2436549047782132E-5</v>
      </c>
      <c r="NK39" s="8">
        <f t="shared" si="109"/>
        <v>-3.5561688929647482E-5</v>
      </c>
      <c r="NL39" s="8">
        <f t="shared" si="110"/>
        <v>-2.3142149793099802E-5</v>
      </c>
      <c r="NM39" s="24">
        <f t="shared" si="111"/>
        <v>1.7628656506116238E-4</v>
      </c>
      <c r="NN39" s="28">
        <f t="shared" si="112"/>
        <v>3.7465261184079879E-4</v>
      </c>
      <c r="NO39" s="31"/>
      <c r="NP39" s="32">
        <f t="shared" si="113"/>
        <v>7.4735992219818117E-4</v>
      </c>
      <c r="NQ39" s="33">
        <f t="shared" si="114"/>
        <v>1.4947198443963623E-4</v>
      </c>
      <c r="NR39" s="26">
        <f t="shared" si="115"/>
        <v>1.5424761434248259E-3</v>
      </c>
      <c r="NT39" s="8">
        <v>0.57399999999999995</v>
      </c>
      <c r="NU39" s="8">
        <f t="shared" si="116"/>
        <v>-6.6197718302863772E-4</v>
      </c>
      <c r="NV39" s="8">
        <f t="shared" si="117"/>
        <v>-8.6166616390552113E-5</v>
      </c>
      <c r="NW39" s="8">
        <f t="shared" si="118"/>
        <v>5.4162162777536839E-5</v>
      </c>
      <c r="NX39" s="8">
        <f t="shared" si="119"/>
        <v>-2.2953749863092548E-4</v>
      </c>
      <c r="NY39" s="8">
        <f t="shared" si="120"/>
        <v>-6.6197718302863772E-4</v>
      </c>
      <c r="NZ39" s="8">
        <f t="shared" si="121"/>
        <v>-5.3742027328793337E-5</v>
      </c>
      <c r="OA39" s="8">
        <f t="shared" si="122"/>
        <v>-6.2349891930715777E-5</v>
      </c>
      <c r="OB39" s="8">
        <f t="shared" si="123"/>
        <v>3.8856905628034704E-4</v>
      </c>
      <c r="OC39" s="8">
        <f t="shared" si="124"/>
        <v>-1.856054942900161E-4</v>
      </c>
      <c r="OD39" s="8">
        <f t="shared" si="125"/>
        <v>3.9860787719226735E-5</v>
      </c>
      <c r="OE39" s="8">
        <f t="shared" si="126"/>
        <v>-3.9197793918374331E-5</v>
      </c>
      <c r="OF39" s="8">
        <f t="shared" si="127"/>
        <v>-1.6662863042374862E-4</v>
      </c>
      <c r="OG39" s="8">
        <f t="shared" si="128"/>
        <v>-3.5505918445380804E-5</v>
      </c>
      <c r="OH39" s="8">
        <f t="shared" si="129"/>
        <v>-2.7281388039767659E-4</v>
      </c>
      <c r="OI39" s="8">
        <f t="shared" si="130"/>
        <v>-1.7952439001963545E-4</v>
      </c>
      <c r="OJ39" s="8">
        <f t="shared" si="131"/>
        <v>-6.2296869086342864E-6</v>
      </c>
      <c r="OK39" s="8">
        <f t="shared" si="132"/>
        <v>2.1599507721765442E-5</v>
      </c>
      <c r="OL39" s="8">
        <f t="shared" si="133"/>
        <v>-9.9107932952545512E-6</v>
      </c>
      <c r="OM39" s="8">
        <f t="shared" si="134"/>
        <v>-3.066882242491029E-5</v>
      </c>
      <c r="ON39" s="8">
        <f t="shared" si="135"/>
        <v>-3.5514067683860645E-6</v>
      </c>
      <c r="OO39" s="8">
        <f t="shared" si="136"/>
        <v>-6.0053559076082923E-5</v>
      </c>
      <c r="OP39" s="8">
        <f t="shared" si="137"/>
        <v>-4.8227305113736933E-5</v>
      </c>
      <c r="OQ39" s="8">
        <f t="shared" si="138"/>
        <v>-8.7782556677322004E-5</v>
      </c>
      <c r="OR39" s="8">
        <f t="shared" si="139"/>
        <v>-1.0774580513208187E-4</v>
      </c>
      <c r="OS39" s="24">
        <f t="shared" si="140"/>
        <v>-2.256095278896258E-4</v>
      </c>
      <c r="OT39" s="28">
        <f t="shared" si="141"/>
        <v>-1.0842457826481012E-4</v>
      </c>
      <c r="OU39" s="31"/>
      <c r="OV39" s="32">
        <f t="shared" si="142"/>
        <v>2.0959268688300293E-4</v>
      </c>
      <c r="OW39" s="33">
        <f t="shared" si="143"/>
        <v>4.1918537376600589E-5</v>
      </c>
      <c r="OX39" s="26">
        <f t="shared" si="144"/>
        <v>4.3257834645782974E-4</v>
      </c>
    </row>
    <row r="40" spans="1:414" x14ac:dyDescent="0.25">
      <c r="A40" s="8">
        <v>-1.3498200000000001E-3</v>
      </c>
      <c r="B40" s="8">
        <v>3.81541E-3</v>
      </c>
      <c r="C40" s="8">
        <v>1.385989E-2</v>
      </c>
      <c r="D40" s="8">
        <v>3.0638969999999999E-3</v>
      </c>
      <c r="E40" s="10">
        <v>1.54116E-5</v>
      </c>
      <c r="F40" s="8">
        <v>-9.0492399999999998E-4</v>
      </c>
      <c r="I40" s="1"/>
      <c r="K40" s="8">
        <v>0.11705256999999999</v>
      </c>
      <c r="L40" s="8">
        <v>6.1129699999999997E-3</v>
      </c>
      <c r="M40" s="8">
        <v>4.0712999999999999E-3</v>
      </c>
      <c r="N40" s="8">
        <v>0.10750907799999999</v>
      </c>
      <c r="O40" s="8">
        <v>3.6825900000000001E-4</v>
      </c>
      <c r="P40" s="10">
        <v>-1.20656E-5</v>
      </c>
      <c r="S40" s="1"/>
      <c r="U40" s="8">
        <v>0.1610114</v>
      </c>
      <c r="V40" s="8">
        <v>1.43647E-3</v>
      </c>
      <c r="W40" s="8">
        <v>-9.4103399999999997E-3</v>
      </c>
      <c r="X40" s="8">
        <v>0.12888540300000001</v>
      </c>
      <c r="Y40" s="8">
        <v>2.2940600000000001E-4</v>
      </c>
      <c r="Z40" s="10">
        <v>-1.5117699999999999E-5</v>
      </c>
      <c r="AC40" s="1"/>
      <c r="AE40" s="8">
        <v>0.14069655</v>
      </c>
      <c r="AF40" s="8">
        <v>-1.425327E-2</v>
      </c>
      <c r="AG40" s="8">
        <v>7.5287000000000001E-3</v>
      </c>
      <c r="AH40" s="8">
        <v>9.5357742999999995E-2</v>
      </c>
      <c r="AI40" s="10">
        <v>-9.1498799999999999E-5</v>
      </c>
      <c r="AJ40" s="8">
        <v>-3.4153100000000001E-4</v>
      </c>
      <c r="AM40" s="1"/>
      <c r="AO40" s="8">
        <v>-1.3498200000000001E-3</v>
      </c>
      <c r="AP40" s="8">
        <v>3.81541E-3</v>
      </c>
      <c r="AQ40" s="8">
        <v>1.385989E-2</v>
      </c>
      <c r="AR40" s="8">
        <v>3.0638969999999999E-3</v>
      </c>
      <c r="AS40" s="10">
        <v>1.54116E-5</v>
      </c>
      <c r="AT40" s="8">
        <v>-9.0492399999999998E-4</v>
      </c>
      <c r="AW40" s="1"/>
      <c r="AY40" s="8">
        <v>0.14929650999999999</v>
      </c>
      <c r="AZ40" s="8">
        <v>-5.768529E-2</v>
      </c>
      <c r="BA40" s="8">
        <v>1.0770899999999999E-3</v>
      </c>
      <c r="BB40" s="8">
        <v>0.123623728</v>
      </c>
      <c r="BC40" s="8">
        <v>3.3783329999999999E-3</v>
      </c>
      <c r="BD40" s="8">
        <v>-4.9630900000000001E-4</v>
      </c>
      <c r="BG40" s="1"/>
      <c r="BI40" s="8">
        <v>0.17928162</v>
      </c>
      <c r="BJ40" s="8">
        <v>-4.3895040000000003E-2</v>
      </c>
      <c r="BK40" s="8">
        <v>-2.1693999999999999E-4</v>
      </c>
      <c r="BL40" s="8">
        <v>0.110697877</v>
      </c>
      <c r="BM40" s="8">
        <v>2.7897600000000001E-4</v>
      </c>
      <c r="BN40" s="8">
        <v>-1.5540700000000001E-4</v>
      </c>
      <c r="BQ40" s="1"/>
      <c r="BS40" s="8">
        <v>4.824204E-2</v>
      </c>
      <c r="BT40" s="8">
        <v>-3.3397580000000003E-2</v>
      </c>
      <c r="BU40" s="8">
        <v>-9.5594500000000006E-3</v>
      </c>
      <c r="BV40" s="8">
        <v>0.26077472200000001</v>
      </c>
      <c r="BW40" s="8">
        <v>9.3387600000000004E-4</v>
      </c>
      <c r="BX40" s="8">
        <v>2.3587E-4</v>
      </c>
      <c r="CA40" s="1"/>
      <c r="CC40" s="8">
        <v>0.14943498</v>
      </c>
      <c r="CD40" s="8">
        <v>-3.8227079999999997E-2</v>
      </c>
      <c r="CE40" s="8">
        <v>-5.6801999999999998E-3</v>
      </c>
      <c r="CF40" s="8">
        <v>0.12815394899999999</v>
      </c>
      <c r="CG40" s="8">
        <v>4.7348699999999997E-4</v>
      </c>
      <c r="CH40" s="8">
        <v>-3.92834E-4</v>
      </c>
      <c r="CK40" s="1"/>
      <c r="CM40" s="8">
        <v>0.11576105</v>
      </c>
      <c r="CN40" s="8">
        <v>-3.3090950000000001E-2</v>
      </c>
      <c r="CO40" s="8">
        <v>2.43056E-3</v>
      </c>
      <c r="CP40" s="8">
        <v>0.13371169399999999</v>
      </c>
      <c r="CQ40" s="8">
        <v>1.66725E-4</v>
      </c>
      <c r="CR40" s="10">
        <v>-1.6614899999999999E-5</v>
      </c>
      <c r="CU40" s="1"/>
      <c r="CW40" s="8">
        <v>0.18522125</v>
      </c>
      <c r="CX40" s="8">
        <v>1.30367E-3</v>
      </c>
      <c r="CY40" s="8">
        <v>-3.83746E-3</v>
      </c>
      <c r="CZ40" s="8">
        <v>0.162666431</v>
      </c>
      <c r="DA40" s="10">
        <v>-1.27016E-5</v>
      </c>
      <c r="DB40" s="10">
        <v>-7.0510699999999996E-5</v>
      </c>
      <c r="DF40" s="1"/>
      <c r="DG40" s="8">
        <v>0.14607887999999999</v>
      </c>
      <c r="DH40" s="8">
        <v>-2.3825700000000001E-3</v>
      </c>
      <c r="DI40" s="8">
        <v>-7.6082399999999996E-3</v>
      </c>
      <c r="DJ40" s="8">
        <v>0.14676589600000001</v>
      </c>
      <c r="DK40" s="8">
        <v>1.5159799999999999E-4</v>
      </c>
      <c r="DL40" s="8">
        <v>-1.8588599999999999E-4</v>
      </c>
      <c r="DO40" s="1"/>
      <c r="DQ40" s="8">
        <v>9.1505779999999995E-2</v>
      </c>
      <c r="DR40" s="8">
        <v>5.17951E-3</v>
      </c>
      <c r="DS40" s="8">
        <v>-3.93649E-3</v>
      </c>
      <c r="DT40" s="8">
        <v>7.4689927000000003E-2</v>
      </c>
      <c r="DU40" s="10">
        <v>-4.9160899999999999E-5</v>
      </c>
      <c r="DV40" s="10">
        <v>-5.3114E-5</v>
      </c>
      <c r="DZ40" s="1"/>
      <c r="EA40" s="8">
        <v>0.12862539000000001</v>
      </c>
      <c r="EB40" s="8">
        <v>-3.06457E-3</v>
      </c>
      <c r="EC40" s="8">
        <v>4.9770000000000001E-4</v>
      </c>
      <c r="ED40" s="8">
        <v>0.16265306199999999</v>
      </c>
      <c r="EE40" s="8">
        <v>3.81245E-4</v>
      </c>
      <c r="EF40" s="8">
        <v>-3.55822E-4</v>
      </c>
      <c r="EG40" s="1"/>
      <c r="EK40" s="8">
        <v>9.8693329999999996E-2</v>
      </c>
      <c r="EL40" s="8">
        <v>-2.2569500000000002E-3</v>
      </c>
      <c r="EM40" s="8">
        <v>-8.2117500000000003E-3</v>
      </c>
      <c r="EN40" s="8">
        <v>9.4636265999999997E-2</v>
      </c>
      <c r="EO40" s="8">
        <v>1.11463E-4</v>
      </c>
      <c r="EP40" s="8">
        <v>-1.8825499999999999E-4</v>
      </c>
      <c r="ES40" s="1"/>
      <c r="EU40" s="8">
        <v>0.17389758999999999</v>
      </c>
      <c r="EV40" s="8">
        <v>-5.4665099999999999E-3</v>
      </c>
      <c r="EW40" s="8">
        <v>6.4059999999999996E-4</v>
      </c>
      <c r="EX40" s="8">
        <v>0.28304959299999999</v>
      </c>
      <c r="EY40" s="8">
        <v>1.5537299999999999E-4</v>
      </c>
      <c r="EZ40" s="10">
        <v>-4.0587399999999997E-5</v>
      </c>
      <c r="FC40" s="1"/>
      <c r="FE40" s="8">
        <v>0.13561349</v>
      </c>
      <c r="FF40" s="8">
        <v>-1.8628929999999998E-2</v>
      </c>
      <c r="FG40" s="8">
        <v>-4.1897000000000002E-3</v>
      </c>
      <c r="FH40" s="8">
        <v>0.18936983399999999</v>
      </c>
      <c r="FI40" s="8">
        <v>1.9313699999999999E-4</v>
      </c>
      <c r="FJ40" s="10">
        <v>2.4836599999999999E-5</v>
      </c>
      <c r="FM40" s="1"/>
      <c r="FO40" s="8">
        <v>0.12821004</v>
      </c>
      <c r="FP40" s="8">
        <v>-1.272563E-2</v>
      </c>
      <c r="FQ40" s="8">
        <v>2.4798699999999999E-3</v>
      </c>
      <c r="FR40" s="8">
        <v>0.189504955</v>
      </c>
      <c r="FS40" s="8">
        <v>2.27949E-4</v>
      </c>
      <c r="FT40" s="10">
        <v>-6.5300600000000003E-5</v>
      </c>
      <c r="FW40" s="1"/>
      <c r="FY40" s="8">
        <v>0.14129238999999999</v>
      </c>
      <c r="FZ40" s="8">
        <v>-1.146401E-2</v>
      </c>
      <c r="GA40" s="8">
        <v>-9.1211999999999999E-4</v>
      </c>
      <c r="GB40" s="8">
        <v>0.193220219</v>
      </c>
      <c r="GC40" s="8">
        <v>1.13905E-4</v>
      </c>
      <c r="GD40" s="10">
        <v>-3.9342999999999999E-5</v>
      </c>
      <c r="GG40" s="1"/>
      <c r="GI40" s="8">
        <v>9.8047170000000003E-2</v>
      </c>
      <c r="GJ40" s="8">
        <v>-1.421761E-2</v>
      </c>
      <c r="GK40" s="8">
        <v>1.1656100000000001E-3</v>
      </c>
      <c r="GL40" s="8">
        <v>0.12918633900000001</v>
      </c>
      <c r="GM40" s="10">
        <v>5.2593200000000003E-5</v>
      </c>
      <c r="GN40" s="10">
        <v>-1.7739899999999999E-5</v>
      </c>
      <c r="GQ40" s="1"/>
      <c r="GS40" s="8">
        <v>4.7954690000000001E-2</v>
      </c>
      <c r="GT40" s="10">
        <v>-9.8349000000000003E-5</v>
      </c>
      <c r="GU40" s="8">
        <v>-1.50658E-3</v>
      </c>
      <c r="GV40" s="8">
        <v>4.7639641000000003E-2</v>
      </c>
      <c r="GW40" s="8">
        <v>1.16668E-4</v>
      </c>
      <c r="GX40" s="10">
        <v>-3.9688399999999998E-5</v>
      </c>
      <c r="HA40" s="1"/>
      <c r="HC40" s="8">
        <v>4.8456970000000002E-2</v>
      </c>
      <c r="HD40" s="8">
        <v>7.6901499999999998E-3</v>
      </c>
      <c r="HE40" s="8">
        <v>2.8391599999999999E-3</v>
      </c>
      <c r="HF40" s="8">
        <v>0.105896505</v>
      </c>
      <c r="HG40" s="10">
        <v>3.7386599999999999E-5</v>
      </c>
      <c r="HH40" s="10">
        <v>4.0411500000000003E-6</v>
      </c>
      <c r="HK40" s="1"/>
      <c r="HM40" s="8">
        <v>4.1373159999999999E-2</v>
      </c>
      <c r="HN40" s="8">
        <v>3.1839199999999998E-3</v>
      </c>
      <c r="HO40" s="8">
        <v>-1.8015399999999999E-3</v>
      </c>
      <c r="HP40" s="8">
        <v>0.14474566899999999</v>
      </c>
      <c r="HQ40" s="10">
        <v>-3.4474400000000003E-5</v>
      </c>
      <c r="HR40" s="10">
        <v>-4.8522800000000004E-6</v>
      </c>
      <c r="HU40" s="1"/>
      <c r="HW40" s="8">
        <v>2.387682E-2</v>
      </c>
      <c r="HX40" s="8">
        <v>1.19809E-3</v>
      </c>
      <c r="HY40" s="8">
        <v>-1.5941600000000001E-3</v>
      </c>
      <c r="HZ40" s="8">
        <v>0.124260864</v>
      </c>
      <c r="IA40" s="10">
        <v>1.52662E-5</v>
      </c>
      <c r="IB40" s="10">
        <v>-3.5549099999999999E-6</v>
      </c>
      <c r="IE40" s="1"/>
      <c r="IG40" s="8">
        <v>3.3734180000000002E-2</v>
      </c>
      <c r="IH40" s="8">
        <v>-7.4374E-4</v>
      </c>
      <c r="II40" s="8">
        <v>1.4946499999999999E-3</v>
      </c>
      <c r="IJ40" s="8">
        <v>0.14072084100000001</v>
      </c>
      <c r="IK40" s="8">
        <v>2.4497400000000002E-4</v>
      </c>
      <c r="IL40" s="8">
        <v>-1.0364799999999999E-4</v>
      </c>
      <c r="IN40" s="8" t="s">
        <v>167</v>
      </c>
      <c r="IO40" s="10" t="s">
        <v>62</v>
      </c>
      <c r="IP40" s="1"/>
      <c r="IQ40" s="8" t="s">
        <v>167</v>
      </c>
      <c r="IR40" s="8" t="s">
        <v>63</v>
      </c>
      <c r="IV40" s="8">
        <v>0.59040000000000004</v>
      </c>
      <c r="IW40" s="8">
        <f t="shared" si="0"/>
        <v>0.5254301511878906</v>
      </c>
      <c r="IX40" s="8">
        <f t="shared" si="1"/>
        <v>0.48895785735015379</v>
      </c>
      <c r="IY40" s="8">
        <f t="shared" si="2"/>
        <v>0.51342331314297285</v>
      </c>
      <c r="IZ40" s="8">
        <f t="shared" si="3"/>
        <v>0.51196213286642878</v>
      </c>
      <c r="JA40" s="8">
        <f t="shared" si="4"/>
        <v>0.5254301511878906</v>
      </c>
      <c r="JB40" s="8">
        <f t="shared" si="5"/>
        <v>-7.6733925174663998E-3</v>
      </c>
      <c r="JC40" s="8">
        <f t="shared" si="6"/>
        <v>-2.6306635757389719E-2</v>
      </c>
      <c r="JD40" s="8">
        <f t="shared" si="7"/>
        <v>-2.2696910983594307E-3</v>
      </c>
      <c r="JE40" s="8">
        <f t="shared" si="8"/>
        <v>-1.0666813770442648E-2</v>
      </c>
      <c r="JF40" s="8">
        <f t="shared" si="9"/>
        <v>-3.4900156379122513E-2</v>
      </c>
      <c r="JG40" s="8">
        <f t="shared" si="10"/>
        <v>0.27267338346078496</v>
      </c>
      <c r="JH40" s="8">
        <f t="shared" si="11"/>
        <v>0.18018858310116403</v>
      </c>
      <c r="JI40" s="8">
        <f t="shared" si="12"/>
        <v>0.24708055946899171</v>
      </c>
      <c r="JJ40" s="8">
        <f t="shared" si="13"/>
        <v>0.13657984734914669</v>
      </c>
      <c r="JK40" s="8">
        <f t="shared" si="14"/>
        <v>0.17073353463994484</v>
      </c>
      <c r="JL40" s="8">
        <f t="shared" si="15"/>
        <v>0.34909587905437162</v>
      </c>
      <c r="JM40" s="8">
        <f t="shared" si="16"/>
        <v>0.34288450323246339</v>
      </c>
      <c r="JN40" s="8">
        <f t="shared" si="17"/>
        <v>0.3230157849684776</v>
      </c>
      <c r="JO40" s="8">
        <f t="shared" si="18"/>
        <v>0.35320883845918294</v>
      </c>
      <c r="JP40" s="8">
        <f t="shared" si="19"/>
        <v>0.33171803054276139</v>
      </c>
      <c r="JQ40" s="8">
        <f t="shared" si="20"/>
        <v>0.1555441744099483</v>
      </c>
      <c r="JR40" s="8">
        <f t="shared" si="21"/>
        <v>0.11511862620373445</v>
      </c>
      <c r="JS40" s="8">
        <f t="shared" si="22"/>
        <v>8.5097940513411796E-2</v>
      </c>
      <c r="JT40" s="8">
        <f t="shared" si="23"/>
        <v>8.4978849012303181E-2</v>
      </c>
      <c r="JU40" s="24">
        <f t="shared" si="24"/>
        <v>9.6182681782632076E-2</v>
      </c>
      <c r="JV40" s="28">
        <f t="shared" si="25"/>
        <v>0.22909952529647501</v>
      </c>
      <c r="JW40" s="31"/>
      <c r="JX40" s="32">
        <f t="shared" si="26"/>
        <v>0.18954632950285114</v>
      </c>
      <c r="JY40" s="33">
        <f t="shared" si="27"/>
        <v>3.7909265900570227E-2</v>
      </c>
      <c r="JZ40" s="26">
        <f t="shared" si="28"/>
        <v>0.39120466946093441</v>
      </c>
      <c r="KB40" s="8">
        <v>0.59040000000000004</v>
      </c>
      <c r="KC40" s="8">
        <f t="shared" si="29"/>
        <v>-1.7821754357221515E-3</v>
      </c>
      <c r="KD40" s="8">
        <f t="shared" si="30"/>
        <v>7.1342768613524721E-3</v>
      </c>
      <c r="KE40" s="8">
        <f t="shared" si="31"/>
        <v>2.49565312004877E-3</v>
      </c>
      <c r="KF40" s="8">
        <f t="shared" si="32"/>
        <v>-1.2523109856119877E-2</v>
      </c>
      <c r="KG40" s="8">
        <f t="shared" si="33"/>
        <v>-1.7821754357221515E-3</v>
      </c>
      <c r="KH40" s="8">
        <f t="shared" si="34"/>
        <v>-4.6505195467380772E-2</v>
      </c>
      <c r="KI40" s="8">
        <f t="shared" si="35"/>
        <v>-3.7533603110310718E-2</v>
      </c>
      <c r="KJ40" s="8">
        <f t="shared" si="36"/>
        <v>-2.9427584788146704E-2</v>
      </c>
      <c r="KK40" s="8">
        <f t="shared" si="37"/>
        <v>-3.4492168733212682E-2</v>
      </c>
      <c r="KL40" s="8">
        <f t="shared" si="38"/>
        <v>-2.626984844381549E-2</v>
      </c>
      <c r="KM40" s="8">
        <f t="shared" si="39"/>
        <v>-4.9044364819741189E-4</v>
      </c>
      <c r="KN40" s="8">
        <f t="shared" si="40"/>
        <v>-1.844777068543472E-3</v>
      </c>
      <c r="KO40" s="8">
        <f t="shared" si="41"/>
        <v>5.4778676874921379E-4</v>
      </c>
      <c r="KP40" s="8">
        <f t="shared" si="42"/>
        <v>-1.5130916159946739E-3</v>
      </c>
      <c r="KQ40" s="8">
        <f t="shared" si="43"/>
        <v>-3.2098897981649097E-3</v>
      </c>
      <c r="KR40" s="8">
        <f t="shared" si="44"/>
        <v>-8.777252815307255E-3</v>
      </c>
      <c r="KS40" s="8">
        <f t="shared" si="45"/>
        <v>-2.2356558693604568E-2</v>
      </c>
      <c r="KT40" s="8">
        <f t="shared" si="46"/>
        <v>-1.7091998937918185E-2</v>
      </c>
      <c r="KU40" s="8">
        <f t="shared" si="47"/>
        <v>-1.5027566045519544E-2</v>
      </c>
      <c r="KV40" s="8">
        <f t="shared" si="48"/>
        <v>-1.4907274146048758E-2</v>
      </c>
      <c r="KW40" s="8">
        <f t="shared" si="49"/>
        <v>2.1552418267638119E-4</v>
      </c>
      <c r="KX40" s="8">
        <f t="shared" si="50"/>
        <v>7.8271479698429139E-3</v>
      </c>
      <c r="KY40" s="8">
        <f t="shared" si="51"/>
        <v>3.0684155922889012E-3</v>
      </c>
      <c r="KZ40" s="8">
        <f t="shared" si="52"/>
        <v>1.819322184554442E-3</v>
      </c>
      <c r="LA40" s="24">
        <f t="shared" si="53"/>
        <v>-1.3980312853485792E-4</v>
      </c>
      <c r="LB40" s="28">
        <f t="shared" si="54"/>
        <v>-1.0102655619550044E-2</v>
      </c>
      <c r="LC40" s="31"/>
      <c r="LD40" s="32">
        <f t="shared" si="55"/>
        <v>1.4991186759698048E-2</v>
      </c>
      <c r="LE40" s="33">
        <f t="shared" si="56"/>
        <v>2.9982373519396094E-3</v>
      </c>
      <c r="LF40" s="26">
        <f t="shared" si="57"/>
        <v>3.09403103533408E-2</v>
      </c>
      <c r="LH40" s="8">
        <v>0.59040000000000004</v>
      </c>
      <c r="LI40" s="8">
        <f t="shared" si="58"/>
        <v>2.7571665441966674E-2</v>
      </c>
      <c r="LJ40" s="8">
        <f t="shared" si="59"/>
        <v>6.1511014953201347E-3</v>
      </c>
      <c r="LK40" s="8">
        <f t="shared" si="60"/>
        <v>-8.9301055087406874E-3</v>
      </c>
      <c r="LL40" s="8">
        <f t="shared" si="61"/>
        <v>1.1997416367053211E-2</v>
      </c>
      <c r="LM40" s="8">
        <f t="shared" si="62"/>
        <v>2.7571665441966674E-2</v>
      </c>
      <c r="LN40" s="8">
        <f t="shared" si="63"/>
        <v>-1.2767508615910983E-3</v>
      </c>
      <c r="LO40" s="8">
        <f t="shared" si="64"/>
        <v>-3.0482690268887158E-3</v>
      </c>
      <c r="LP40" s="8">
        <f t="shared" si="65"/>
        <v>-1.0572902750059433E-2</v>
      </c>
      <c r="LQ40" s="8">
        <f t="shared" si="66"/>
        <v>-1.07905735538813E-2</v>
      </c>
      <c r="LR40" s="8">
        <f t="shared" si="67"/>
        <v>-1.7340936328851054E-3</v>
      </c>
      <c r="LS40" s="8">
        <f t="shared" si="68"/>
        <v>-2.1917339128739778E-3</v>
      </c>
      <c r="LT40" s="8">
        <f t="shared" si="69"/>
        <v>-7.8173286404925827E-3</v>
      </c>
      <c r="LU40" s="8">
        <f t="shared" si="70"/>
        <v>-1.7642112929652422E-3</v>
      </c>
      <c r="LV40" s="8">
        <f t="shared" si="71"/>
        <v>2.1309772460820307E-5</v>
      </c>
      <c r="LW40" s="8">
        <f t="shared" si="72"/>
        <v>-9.9638413682591603E-3</v>
      </c>
      <c r="LX40" s="8">
        <f t="shared" si="73"/>
        <v>2.3427106975802635E-3</v>
      </c>
      <c r="LY40" s="8">
        <f t="shared" si="74"/>
        <v>-3.5656680392461637E-3</v>
      </c>
      <c r="LZ40" s="8">
        <f t="shared" si="75"/>
        <v>4.0229307430994666E-3</v>
      </c>
      <c r="MA40" s="8">
        <f t="shared" si="76"/>
        <v>-8.6902830453391543E-4</v>
      </c>
      <c r="MB40" s="8">
        <f t="shared" si="77"/>
        <v>2.7481123963015719E-3</v>
      </c>
      <c r="MC40" s="8">
        <f t="shared" si="78"/>
        <v>-3.3297594982486032E-3</v>
      </c>
      <c r="MD40" s="8">
        <f t="shared" si="79"/>
        <v>1.9365671716627675E-3</v>
      </c>
      <c r="ME40" s="8">
        <f t="shared" si="80"/>
        <v>-2.7856601076219328E-3</v>
      </c>
      <c r="MF40" s="8">
        <f t="shared" si="81"/>
        <v>-3.0230273378954644E-3</v>
      </c>
      <c r="MG40" s="24">
        <f t="shared" si="82"/>
        <v>4.7396777035610231E-4</v>
      </c>
      <c r="MH40" s="28">
        <f t="shared" si="83"/>
        <v>5.2697973846337173E-4</v>
      </c>
      <c r="MI40" s="31"/>
      <c r="MJ40" s="32">
        <f t="shared" si="84"/>
        <v>9.7041298209989968E-3</v>
      </c>
      <c r="MK40" s="33">
        <f t="shared" si="85"/>
        <v>1.9408259641997994E-3</v>
      </c>
      <c r="ML40" s="26">
        <f t="shared" si="86"/>
        <v>2.0028353537559829E-2</v>
      </c>
      <c r="MN40" s="8">
        <v>0.59040000000000004</v>
      </c>
      <c r="MO40" s="8">
        <f t="shared" si="87"/>
        <v>1.6316693077225513E-4</v>
      </c>
      <c r="MP40" s="8">
        <f t="shared" si="88"/>
        <v>2.0676096231844228E-4</v>
      </c>
      <c r="MQ40" s="8">
        <f t="shared" si="89"/>
        <v>3.2401393300334998E-4</v>
      </c>
      <c r="MR40" s="8">
        <f t="shared" si="90"/>
        <v>-4.8756198048408597E-5</v>
      </c>
      <c r="MS40" s="8">
        <f t="shared" si="91"/>
        <v>1.6316693077225513E-4</v>
      </c>
      <c r="MT40" s="8">
        <f t="shared" si="92"/>
        <v>3.8209527291817574E-3</v>
      </c>
      <c r="MU40" s="8">
        <f t="shared" si="93"/>
        <v>2.8912371350138007E-4</v>
      </c>
      <c r="MV40" s="8">
        <f t="shared" si="94"/>
        <v>1.0241314106397435E-3</v>
      </c>
      <c r="MW40" s="8">
        <f t="shared" si="95"/>
        <v>5.0311900898386758E-4</v>
      </c>
      <c r="MX40" s="8">
        <f t="shared" si="96"/>
        <v>1.892496652984099E-4</v>
      </c>
      <c r="MY40" s="8">
        <f t="shared" si="97"/>
        <v>9.5427870684867676E-5</v>
      </c>
      <c r="MZ40" s="8">
        <f t="shared" si="98"/>
        <v>3.7370501890331229E-4</v>
      </c>
      <c r="NA40" s="8">
        <f t="shared" si="99"/>
        <v>8.5085661712665418E-5</v>
      </c>
      <c r="NB40" s="8">
        <f t="shared" si="100"/>
        <v>5.9395620095885858E-4</v>
      </c>
      <c r="NC40" s="8">
        <f t="shared" si="101"/>
        <v>2.6438188961619771E-4</v>
      </c>
      <c r="ND40" s="8">
        <f t="shared" si="102"/>
        <v>2.5375990183557789E-4</v>
      </c>
      <c r="NE40" s="8">
        <f t="shared" si="103"/>
        <v>2.9846060613333467E-4</v>
      </c>
      <c r="NF40" s="8">
        <f t="shared" si="104"/>
        <v>3.6053552231085591E-4</v>
      </c>
      <c r="NG40" s="8">
        <f t="shared" si="105"/>
        <v>1.9848319370754469E-4</v>
      </c>
      <c r="NH40" s="8">
        <f t="shared" si="106"/>
        <v>6.7349453958458032E-5</v>
      </c>
      <c r="NI40" s="8">
        <f t="shared" si="107"/>
        <v>7.3221738360809948E-5</v>
      </c>
      <c r="NJ40" s="8">
        <f t="shared" si="108"/>
        <v>4.1826204373178675E-5</v>
      </c>
      <c r="NK40" s="8">
        <f t="shared" si="109"/>
        <v>-3.9435290589198271E-5</v>
      </c>
      <c r="NL40" s="8">
        <f t="shared" si="110"/>
        <v>-2.577986233740439E-5</v>
      </c>
      <c r="NM40" s="24">
        <f t="shared" si="111"/>
        <v>1.6812733328405642E-4</v>
      </c>
      <c r="NN40" s="28">
        <f t="shared" si="112"/>
        <v>3.7776138117344665E-4</v>
      </c>
      <c r="NO40" s="31"/>
      <c r="NP40" s="32">
        <f t="shared" si="113"/>
        <v>7.5278649331984881E-4</v>
      </c>
      <c r="NQ40" s="33">
        <f t="shared" si="114"/>
        <v>1.5055729866396975E-4</v>
      </c>
      <c r="NR40" s="26">
        <f t="shared" si="115"/>
        <v>1.5536760435628358E-3</v>
      </c>
      <c r="NT40" s="8">
        <v>0.59040000000000004</v>
      </c>
      <c r="NU40" s="8">
        <f t="shared" si="116"/>
        <v>-6.4772132267487367E-4</v>
      </c>
      <c r="NV40" s="8">
        <f t="shared" si="117"/>
        <v>-8.2748581847619213E-5</v>
      </c>
      <c r="NW40" s="8">
        <f t="shared" si="118"/>
        <v>6.527345384761949E-5</v>
      </c>
      <c r="NX40" s="8">
        <f t="shared" si="119"/>
        <v>-2.219154490309319E-4</v>
      </c>
      <c r="NY40" s="8">
        <f t="shared" si="120"/>
        <v>-6.4772132267487367E-4</v>
      </c>
      <c r="NZ40" s="8">
        <f t="shared" si="121"/>
        <v>-3.0003713128553148E-5</v>
      </c>
      <c r="OA40" s="8">
        <f t="shared" si="122"/>
        <v>-5.6087470384972218E-5</v>
      </c>
      <c r="OB40" s="8">
        <f t="shared" si="123"/>
        <v>4.0032548864214198E-4</v>
      </c>
      <c r="OC40" s="8">
        <f t="shared" si="124"/>
        <v>-1.7488294909655182E-4</v>
      </c>
      <c r="OD40" s="8">
        <f t="shared" si="125"/>
        <v>4.2476674214466555E-5</v>
      </c>
      <c r="OE40" s="8">
        <f t="shared" si="126"/>
        <v>-4.333596950033367E-5</v>
      </c>
      <c r="OF40" s="8">
        <f t="shared" si="127"/>
        <v>-1.6600541365768937E-4</v>
      </c>
      <c r="OG40" s="8">
        <f t="shared" si="128"/>
        <v>-3.5593425440622452E-5</v>
      </c>
      <c r="OH40" s="8">
        <f t="shared" si="129"/>
        <v>-2.6628439965911845E-4</v>
      </c>
      <c r="OI40" s="8">
        <f t="shared" si="130"/>
        <v>-1.8032405842740784E-4</v>
      </c>
      <c r="OJ40" s="8">
        <f t="shared" si="131"/>
        <v>-3.6790080377272253E-6</v>
      </c>
      <c r="OK40" s="8">
        <f t="shared" si="132"/>
        <v>2.4753337641898837E-5</v>
      </c>
      <c r="OL40" s="8">
        <f t="shared" si="133"/>
        <v>-6.2198514532498954E-6</v>
      </c>
      <c r="OM40" s="8">
        <f t="shared" si="134"/>
        <v>-2.885752633475372E-5</v>
      </c>
      <c r="ON40" s="8">
        <f t="shared" si="135"/>
        <v>-2.1195860248604789E-6</v>
      </c>
      <c r="OO40" s="8">
        <f t="shared" si="136"/>
        <v>-5.7447365158874466E-5</v>
      </c>
      <c r="OP40" s="8">
        <f t="shared" si="137"/>
        <v>-4.9420208175194183E-5</v>
      </c>
      <c r="OQ40" s="8">
        <f t="shared" si="138"/>
        <v>-8.5543112125789953E-5</v>
      </c>
      <c r="OR40" s="8">
        <f t="shared" si="139"/>
        <v>-1.0768818007586217E-4</v>
      </c>
      <c r="OS40" s="24">
        <f t="shared" si="140"/>
        <v>-2.2333236224927685E-4</v>
      </c>
      <c r="OT40" s="28">
        <f t="shared" si="141"/>
        <v>-1.0336409283252038E-4</v>
      </c>
      <c r="OU40" s="31"/>
      <c r="OV40" s="32">
        <f t="shared" si="142"/>
        <v>2.0808601969467172E-4</v>
      </c>
      <c r="OW40" s="33">
        <f t="shared" si="143"/>
        <v>4.1617203938934342E-5</v>
      </c>
      <c r="OX40" s="26">
        <f t="shared" si="144"/>
        <v>4.2946873604783294E-4</v>
      </c>
    </row>
    <row r="41" spans="1:414" x14ac:dyDescent="0.25">
      <c r="A41" s="8">
        <v>-5.63387E-3</v>
      </c>
      <c r="B41" s="8">
        <v>3.9225299999999996E-3</v>
      </c>
      <c r="C41" s="8">
        <v>1.4724660000000001E-2</v>
      </c>
      <c r="D41" s="8">
        <v>3.4120520000000001E-3</v>
      </c>
      <c r="E41" s="10">
        <v>1.9625900000000001E-5</v>
      </c>
      <c r="F41" s="8">
        <v>-9.3899000000000001E-4</v>
      </c>
      <c r="I41" s="1"/>
      <c r="K41" s="8">
        <v>0.11828529</v>
      </c>
      <c r="L41" s="8">
        <v>6.1037900000000004E-3</v>
      </c>
      <c r="M41" s="8">
        <v>4.0489499999999999E-3</v>
      </c>
      <c r="N41" s="8">
        <v>0.11103096699999999</v>
      </c>
      <c r="O41" s="8">
        <v>3.6894599999999999E-4</v>
      </c>
      <c r="P41" s="10">
        <v>-1.37438E-5</v>
      </c>
      <c r="S41" s="1"/>
      <c r="U41" s="8">
        <v>0.16235853</v>
      </c>
      <c r="V41" s="8">
        <v>1.42957E-3</v>
      </c>
      <c r="W41" s="8">
        <v>-9.4182099999999998E-3</v>
      </c>
      <c r="X41" s="8">
        <v>0.13368453899999999</v>
      </c>
      <c r="Y41" s="8">
        <v>2.3031899999999999E-4</v>
      </c>
      <c r="Z41" s="10">
        <v>-1.6160399999999999E-5</v>
      </c>
      <c r="AC41" s="1"/>
      <c r="AE41" s="8">
        <v>0.15964980000000001</v>
      </c>
      <c r="AF41" s="8">
        <v>-1.427893E-2</v>
      </c>
      <c r="AG41" s="8">
        <v>7.4294699999999997E-3</v>
      </c>
      <c r="AH41" s="8">
        <v>0.106160582</v>
      </c>
      <c r="AI41" s="10">
        <v>-9.1327099999999995E-5</v>
      </c>
      <c r="AJ41" s="8">
        <v>-3.42209E-4</v>
      </c>
      <c r="AM41" s="1"/>
      <c r="AO41" s="8">
        <v>-5.63387E-3</v>
      </c>
      <c r="AP41" s="8">
        <v>3.9225299999999996E-3</v>
      </c>
      <c r="AQ41" s="8">
        <v>1.4724660000000001E-2</v>
      </c>
      <c r="AR41" s="8">
        <v>3.4120520000000001E-3</v>
      </c>
      <c r="AS41" s="10">
        <v>1.9625900000000001E-5</v>
      </c>
      <c r="AT41" s="8">
        <v>-9.3899000000000001E-4</v>
      </c>
      <c r="AW41" s="1"/>
      <c r="AY41" s="8">
        <v>0.14194917000000001</v>
      </c>
      <c r="AZ41" s="8">
        <v>-5.7203410000000003E-2</v>
      </c>
      <c r="BA41" s="8">
        <v>1.0384000000000001E-3</v>
      </c>
      <c r="BB41" s="8">
        <v>0.13304628499999999</v>
      </c>
      <c r="BC41" s="8">
        <v>3.3973580000000001E-3</v>
      </c>
      <c r="BD41" s="8">
        <v>-4.9469200000000003E-4</v>
      </c>
      <c r="BG41" s="1"/>
      <c r="BI41" s="8">
        <v>0.17328669999999999</v>
      </c>
      <c r="BJ41" s="8">
        <v>-4.312647E-2</v>
      </c>
      <c r="BK41" s="8">
        <v>2.7714999999999999E-4</v>
      </c>
      <c r="BL41" s="8">
        <v>0.113500301</v>
      </c>
      <c r="BM41" s="8">
        <v>2.8421700000000002E-4</v>
      </c>
      <c r="BN41" s="8">
        <v>-1.58772E-4</v>
      </c>
      <c r="BQ41" s="1"/>
      <c r="BS41" s="8">
        <v>4.3410450000000003E-2</v>
      </c>
      <c r="BT41" s="8">
        <v>-3.3232440000000002E-2</v>
      </c>
      <c r="BU41" s="8">
        <v>-9.7362300000000002E-3</v>
      </c>
      <c r="BV41" s="8">
        <v>0.272980475</v>
      </c>
      <c r="BW41" s="8">
        <v>9.3923699999999999E-4</v>
      </c>
      <c r="BX41" s="8">
        <v>2.41609E-4</v>
      </c>
      <c r="CA41" s="1"/>
      <c r="CC41" s="8">
        <v>0.14801748000000001</v>
      </c>
      <c r="CD41" s="8">
        <v>-3.8175319999999999E-2</v>
      </c>
      <c r="CE41" s="8">
        <v>-5.6810999999999997E-3</v>
      </c>
      <c r="CF41" s="8">
        <v>0.132784028</v>
      </c>
      <c r="CG41" s="8">
        <v>4.75799E-4</v>
      </c>
      <c r="CH41" s="8">
        <v>-3.9278799999999998E-4</v>
      </c>
      <c r="CK41" s="1"/>
      <c r="CM41" s="8">
        <v>0.11317014</v>
      </c>
      <c r="CN41" s="8">
        <v>-3.2980170000000003E-2</v>
      </c>
      <c r="CO41" s="8">
        <v>2.4363100000000001E-3</v>
      </c>
      <c r="CP41" s="8">
        <v>0.14247242500000001</v>
      </c>
      <c r="CQ41" s="8">
        <v>1.6741E-4</v>
      </c>
      <c r="CR41" s="10">
        <v>-1.6647499999999999E-5</v>
      </c>
      <c r="CU41" s="1"/>
      <c r="CW41" s="8">
        <v>0.19002087000000001</v>
      </c>
      <c r="CX41" s="8">
        <v>1.3516800000000001E-3</v>
      </c>
      <c r="CY41" s="8">
        <v>-3.8112900000000002E-3</v>
      </c>
      <c r="CZ41" s="8">
        <v>0.16908199199999999</v>
      </c>
      <c r="DA41" s="10">
        <v>-1.3660400000000001E-5</v>
      </c>
      <c r="DB41" s="10">
        <v>-6.9990100000000006E-5</v>
      </c>
      <c r="DF41" s="1"/>
      <c r="DG41" s="8">
        <v>0.15545085</v>
      </c>
      <c r="DH41" s="8">
        <v>-2.5730200000000001E-3</v>
      </c>
      <c r="DI41" s="8">
        <v>-7.79322E-3</v>
      </c>
      <c r="DJ41" s="8">
        <v>0.15584439999999999</v>
      </c>
      <c r="DK41" s="8">
        <v>1.5294500000000001E-4</v>
      </c>
      <c r="DL41" s="8">
        <v>-1.8719400000000001E-4</v>
      </c>
      <c r="DO41" s="1"/>
      <c r="DQ41" s="8">
        <v>0.10016629000000001</v>
      </c>
      <c r="DR41" s="8">
        <v>5.2438600000000004E-3</v>
      </c>
      <c r="DS41" s="8">
        <v>-4.0220500000000001E-3</v>
      </c>
      <c r="DT41" s="8">
        <v>8.1196982000000001E-2</v>
      </c>
      <c r="DU41" s="10">
        <v>-4.96588E-5</v>
      </c>
      <c r="DV41" s="10">
        <v>-5.3774899999999999E-5</v>
      </c>
      <c r="DZ41" s="1"/>
      <c r="EA41" s="8">
        <v>0.12959957999999999</v>
      </c>
      <c r="EB41" s="8">
        <v>-3.08245E-3</v>
      </c>
      <c r="EC41" s="8">
        <v>4.9153000000000001E-4</v>
      </c>
      <c r="ED41" s="8">
        <v>0.17009438299999999</v>
      </c>
      <c r="EE41" s="8">
        <v>3.8298100000000001E-4</v>
      </c>
      <c r="EF41" s="8">
        <v>-3.5641600000000002E-4</v>
      </c>
      <c r="EG41" s="1"/>
      <c r="EK41" s="8">
        <v>0.10405151999999999</v>
      </c>
      <c r="EL41" s="8">
        <v>-2.4492400000000001E-3</v>
      </c>
      <c r="EM41" s="8">
        <v>-8.3563400000000003E-3</v>
      </c>
      <c r="EN41" s="8">
        <v>0.10300400999999999</v>
      </c>
      <c r="EO41" s="8">
        <v>1.1322799999999999E-4</v>
      </c>
      <c r="EP41" s="8">
        <v>-1.89579E-4</v>
      </c>
      <c r="ES41" s="1"/>
      <c r="EU41" s="8">
        <v>0.18064048999999999</v>
      </c>
      <c r="EV41" s="8">
        <v>-5.7356999999999998E-3</v>
      </c>
      <c r="EW41" s="8">
        <v>8.1320000000000003E-4</v>
      </c>
      <c r="EX41" s="8">
        <v>0.28819931399999998</v>
      </c>
      <c r="EY41" s="8">
        <v>1.5810299999999999E-4</v>
      </c>
      <c r="EZ41" s="10">
        <v>-3.8832699999999998E-5</v>
      </c>
      <c r="FC41" s="1"/>
      <c r="FE41" s="8">
        <v>0.14104232999999999</v>
      </c>
      <c r="FF41" s="8">
        <v>-1.877187E-2</v>
      </c>
      <c r="FG41" s="8">
        <v>-4.2464599999999996E-3</v>
      </c>
      <c r="FH41" s="8">
        <v>0.196532332</v>
      </c>
      <c r="FI41" s="8">
        <v>1.95496E-4</v>
      </c>
      <c r="FJ41" s="10">
        <v>2.39068E-5</v>
      </c>
      <c r="FM41" s="1"/>
      <c r="FO41" s="8">
        <v>0.13235938</v>
      </c>
      <c r="FP41" s="8">
        <v>-1.290117E-2</v>
      </c>
      <c r="FQ41" s="8">
        <v>2.4783100000000001E-3</v>
      </c>
      <c r="FR41" s="8">
        <v>0.198284134</v>
      </c>
      <c r="FS41" s="8">
        <v>2.31043E-4</v>
      </c>
      <c r="FT41" s="10">
        <v>-6.53145E-5</v>
      </c>
      <c r="FW41" s="1"/>
      <c r="FY41" s="8">
        <v>0.1437824</v>
      </c>
      <c r="FZ41" s="8">
        <v>-1.15069E-2</v>
      </c>
      <c r="GA41" s="8">
        <v>-8.5882999999999999E-4</v>
      </c>
      <c r="GB41" s="8">
        <v>0.19690791399999999</v>
      </c>
      <c r="GC41" s="8">
        <v>1.14879E-4</v>
      </c>
      <c r="GD41" s="10">
        <v>-3.8133300000000003E-5</v>
      </c>
      <c r="GG41" s="1"/>
      <c r="GI41" s="8">
        <v>0.10457287</v>
      </c>
      <c r="GJ41" s="8">
        <v>-1.435532E-2</v>
      </c>
      <c r="GK41" s="8">
        <v>1.28432E-3</v>
      </c>
      <c r="GL41" s="8">
        <v>0.141281341</v>
      </c>
      <c r="GM41" s="10">
        <v>5.3072799999999998E-5</v>
      </c>
      <c r="GN41" s="10">
        <v>-1.7325499999999999E-5</v>
      </c>
      <c r="GQ41" s="1"/>
      <c r="GS41" s="8">
        <v>4.9355660000000003E-2</v>
      </c>
      <c r="GT41" s="8">
        <v>-1.1883999999999999E-4</v>
      </c>
      <c r="GU41" s="8">
        <v>-1.50968E-3</v>
      </c>
      <c r="GV41" s="8">
        <v>5.0728893999999997E-2</v>
      </c>
      <c r="GW41" s="8">
        <v>1.17522E-4</v>
      </c>
      <c r="GX41" s="10">
        <v>-3.98161E-5</v>
      </c>
      <c r="HA41" s="1"/>
      <c r="HC41" s="8">
        <v>5.3488710000000002E-2</v>
      </c>
      <c r="HD41" s="8">
        <v>7.6553200000000002E-3</v>
      </c>
      <c r="HE41" s="8">
        <v>2.80583E-3</v>
      </c>
      <c r="HF41" s="8">
        <v>0.111218546</v>
      </c>
      <c r="HG41" s="10">
        <v>3.7592999999999997E-5</v>
      </c>
      <c r="HH41" s="10">
        <v>3.8437199999999999E-6</v>
      </c>
      <c r="HK41" s="1"/>
      <c r="HM41" s="8">
        <v>4.3920229999999998E-2</v>
      </c>
      <c r="HN41" s="8">
        <v>3.1300500000000001E-3</v>
      </c>
      <c r="HO41" s="8">
        <v>-1.85432E-3</v>
      </c>
      <c r="HP41" s="8">
        <v>0.14958582100000001</v>
      </c>
      <c r="HQ41" s="10">
        <v>-3.1631100000000003E-5</v>
      </c>
      <c r="HR41" s="10">
        <v>-7.6379300000000006E-6</v>
      </c>
      <c r="HU41" s="1"/>
      <c r="HW41" s="8">
        <v>2.5499859999999999E-2</v>
      </c>
      <c r="HX41" s="8">
        <v>1.18374E-3</v>
      </c>
      <c r="HY41" s="8">
        <v>-1.6360599999999999E-3</v>
      </c>
      <c r="HZ41" s="8">
        <v>0.12889323899999999</v>
      </c>
      <c r="IA41" s="10">
        <v>1.6099500000000001E-5</v>
      </c>
      <c r="IB41" s="10">
        <v>-6.0023199999999998E-6</v>
      </c>
      <c r="IE41" s="1"/>
      <c r="IG41" s="8">
        <v>3.2958979999999999E-2</v>
      </c>
      <c r="IH41" s="8">
        <v>-7.5102999999999997E-4</v>
      </c>
      <c r="II41" s="8">
        <v>1.4987900000000001E-3</v>
      </c>
      <c r="IJ41" s="8">
        <v>0.14521435599999999</v>
      </c>
      <c r="IK41" s="8">
        <v>2.43797E-4</v>
      </c>
      <c r="IL41" s="8">
        <v>-1.04319E-4</v>
      </c>
      <c r="IN41" s="8" t="s">
        <v>168</v>
      </c>
      <c r="IO41" s="10" t="s">
        <v>64</v>
      </c>
      <c r="IP41" s="1"/>
      <c r="IQ41" s="8" t="s">
        <v>168</v>
      </c>
      <c r="IR41" s="8" t="s">
        <v>65</v>
      </c>
      <c r="IV41" s="8">
        <v>0.60680000000000001</v>
      </c>
      <c r="IW41" s="8">
        <f t="shared" si="0"/>
        <v>0.53622811377935586</v>
      </c>
      <c r="IX41" s="8">
        <f t="shared" si="1"/>
        <v>0.50014128773976785</v>
      </c>
      <c r="IY41" s="8">
        <f t="shared" si="2"/>
        <v>0.52496665471032777</v>
      </c>
      <c r="IZ41" s="8">
        <f t="shared" si="3"/>
        <v>0.52080979569215158</v>
      </c>
      <c r="JA41" s="8">
        <f t="shared" si="4"/>
        <v>0.53622811377935586</v>
      </c>
      <c r="JB41" s="8">
        <f t="shared" si="5"/>
        <v>-7.6411329932395923E-3</v>
      </c>
      <c r="JC41" s="8">
        <f t="shared" si="6"/>
        <v>-2.7095133834285457E-2</v>
      </c>
      <c r="JD41" s="8">
        <f t="shared" si="7"/>
        <v>-2.1487636739338321E-3</v>
      </c>
      <c r="JE41" s="8">
        <f t="shared" si="8"/>
        <v>-1.0676718928499526E-2</v>
      </c>
      <c r="JF41" s="8">
        <f t="shared" si="9"/>
        <v>-3.5252226101661163E-2</v>
      </c>
      <c r="JG41" s="8">
        <f t="shared" si="10"/>
        <v>0.26673350478799951</v>
      </c>
      <c r="JH41" s="8">
        <f t="shared" si="11"/>
        <v>0.17185707393738703</v>
      </c>
      <c r="JI41" s="8">
        <f t="shared" si="12"/>
        <v>0.24145690652693302</v>
      </c>
      <c r="JJ41" s="8">
        <f t="shared" si="13"/>
        <v>0.12839177189923678</v>
      </c>
      <c r="JK41" s="8">
        <f t="shared" si="14"/>
        <v>0.16326718800290652</v>
      </c>
      <c r="JL41" s="8">
        <f t="shared" si="15"/>
        <v>0.35278874080030215</v>
      </c>
      <c r="JM41" s="8">
        <f t="shared" si="16"/>
        <v>0.34635997739085755</v>
      </c>
      <c r="JN41" s="8">
        <f t="shared" si="17"/>
        <v>0.32504217573698113</v>
      </c>
      <c r="JO41" s="8">
        <f t="shared" si="18"/>
        <v>0.3575559786424779</v>
      </c>
      <c r="JP41" s="8">
        <f t="shared" si="19"/>
        <v>0.33561418447522562</v>
      </c>
      <c r="JQ41" s="8">
        <f t="shared" si="20"/>
        <v>0.15051058999919339</v>
      </c>
      <c r="JR41" s="8">
        <f t="shared" si="21"/>
        <v>0.11079967229648519</v>
      </c>
      <c r="JS41" s="8">
        <f t="shared" si="22"/>
        <v>8.0547269433088736E-2</v>
      </c>
      <c r="JT41" s="8">
        <f t="shared" si="23"/>
        <v>8.1181532026577574E-2</v>
      </c>
      <c r="JU41" s="24">
        <f t="shared" si="24"/>
        <v>9.2639968560092392E-2</v>
      </c>
      <c r="JV41" s="28">
        <f t="shared" si="25"/>
        <v>0.22961226098740334</v>
      </c>
      <c r="JW41" s="31"/>
      <c r="JX41" s="32">
        <f t="shared" si="26"/>
        <v>0.19423345860660221</v>
      </c>
      <c r="JY41" s="33">
        <f t="shared" si="27"/>
        <v>3.8846691721320444E-2</v>
      </c>
      <c r="JZ41" s="26">
        <f t="shared" si="28"/>
        <v>0.4008784352181663</v>
      </c>
      <c r="KB41" s="8">
        <v>0.60680000000000001</v>
      </c>
      <c r="KC41" s="8">
        <f t="shared" si="29"/>
        <v>-1.8510605815482296E-3</v>
      </c>
      <c r="KD41" s="8">
        <f t="shared" si="30"/>
        <v>7.5115020495060318E-3</v>
      </c>
      <c r="KE41" s="8">
        <f t="shared" si="31"/>
        <v>2.6233816743970635E-3</v>
      </c>
      <c r="KF41" s="8">
        <f t="shared" si="32"/>
        <v>-1.2454460533073104E-2</v>
      </c>
      <c r="KG41" s="8">
        <f t="shared" si="33"/>
        <v>-1.8510605815482296E-3</v>
      </c>
      <c r="KH41" s="8">
        <f t="shared" si="34"/>
        <v>-4.6578908903005284E-2</v>
      </c>
      <c r="KI41" s="8">
        <f t="shared" si="35"/>
        <v>-3.7228964109035187E-2</v>
      </c>
      <c r="KJ41" s="8">
        <f t="shared" si="36"/>
        <v>-2.9408724966536886E-2</v>
      </c>
      <c r="KK41" s="8">
        <f t="shared" si="37"/>
        <v>-3.4298062490883331E-2</v>
      </c>
      <c r="KL41" s="8">
        <f t="shared" si="38"/>
        <v>-2.6148019213009931E-2</v>
      </c>
      <c r="KM41" s="8">
        <f t="shared" si="39"/>
        <v>-3.7872556808649029E-4</v>
      </c>
      <c r="KN41" s="8">
        <f t="shared" si="40"/>
        <v>-1.3280654781131645E-3</v>
      </c>
      <c r="KO41" s="8">
        <f t="shared" si="41"/>
        <v>5.9257068611703401E-4</v>
      </c>
      <c r="KP41" s="8">
        <f t="shared" si="42"/>
        <v>-1.0270318120270084E-3</v>
      </c>
      <c r="KQ41" s="8">
        <f t="shared" si="43"/>
        <v>-2.4640956210769532E-3</v>
      </c>
      <c r="KR41" s="8">
        <f t="shared" si="44"/>
        <v>-8.9478708092926677E-3</v>
      </c>
      <c r="KS41" s="8">
        <f t="shared" si="45"/>
        <v>-2.2497405208876296E-2</v>
      </c>
      <c r="KT41" s="8">
        <f t="shared" si="46"/>
        <v>-1.7182482010171016E-2</v>
      </c>
      <c r="KU41" s="8">
        <f t="shared" si="47"/>
        <v>-1.51402632004241E-2</v>
      </c>
      <c r="KV41" s="8">
        <f t="shared" si="48"/>
        <v>-1.4977777663361631E-2</v>
      </c>
      <c r="KW41" s="8">
        <f t="shared" si="49"/>
        <v>1.7627580420144319E-4</v>
      </c>
      <c r="KX41" s="8">
        <f t="shared" si="50"/>
        <v>7.8911414823643264E-3</v>
      </c>
      <c r="KY41" s="8">
        <f t="shared" si="51"/>
        <v>3.10463792355233E-3</v>
      </c>
      <c r="KZ41" s="8">
        <f t="shared" si="52"/>
        <v>1.8225777579077874E-3</v>
      </c>
      <c r="LA41" s="24">
        <f t="shared" si="53"/>
        <v>-1.7712134552076258E-4</v>
      </c>
      <c r="LB41" s="28">
        <f t="shared" si="54"/>
        <v>-1.0008720508701774E-2</v>
      </c>
      <c r="LC41" s="31"/>
      <c r="LD41" s="32">
        <f t="shared" si="55"/>
        <v>1.5029309470740162E-2</v>
      </c>
      <c r="LE41" s="33">
        <f t="shared" si="56"/>
        <v>3.0058618941480324E-3</v>
      </c>
      <c r="LF41" s="26">
        <f t="shared" si="57"/>
        <v>3.1018991816660617E-2</v>
      </c>
      <c r="LH41" s="8">
        <v>0.60680000000000001</v>
      </c>
      <c r="LI41" s="8">
        <f t="shared" si="58"/>
        <v>2.7840272819059077E-2</v>
      </c>
      <c r="LJ41" s="8">
        <f t="shared" si="59"/>
        <v>6.1983814346718222E-3</v>
      </c>
      <c r="LK41" s="8">
        <f t="shared" si="60"/>
        <v>-8.8787673970845624E-3</v>
      </c>
      <c r="LL41" s="8">
        <f t="shared" si="61"/>
        <v>1.2171243461527335E-2</v>
      </c>
      <c r="LM41" s="8">
        <f t="shared" si="62"/>
        <v>2.7840272819059077E-2</v>
      </c>
      <c r="LN41" s="8">
        <f t="shared" si="63"/>
        <v>-1.3206943931274777E-3</v>
      </c>
      <c r="LO41" s="8">
        <f t="shared" si="64"/>
        <v>-3.1141854927171707E-3</v>
      </c>
      <c r="LP41" s="8">
        <f t="shared" si="65"/>
        <v>-1.0555596134370713E-2</v>
      </c>
      <c r="LQ41" s="8">
        <f t="shared" si="66"/>
        <v>-1.0924023126050602E-2</v>
      </c>
      <c r="LR41" s="8">
        <f t="shared" si="67"/>
        <v>-1.755978438171363E-3</v>
      </c>
      <c r="LS41" s="8">
        <f t="shared" si="68"/>
        <v>-2.0689911879207359E-3</v>
      </c>
      <c r="LT41" s="8">
        <f t="shared" si="69"/>
        <v>-7.8932443196385749E-3</v>
      </c>
      <c r="LU41" s="8">
        <f t="shared" si="70"/>
        <v>-1.6739120570885887E-3</v>
      </c>
      <c r="LV41" s="8">
        <f t="shared" si="71"/>
        <v>-2.3404518938024413E-4</v>
      </c>
      <c r="LW41" s="8">
        <f t="shared" si="72"/>
        <v>-1.0333989507038899E-2</v>
      </c>
      <c r="LX41" s="8">
        <f t="shared" si="73"/>
        <v>2.4049574431440914E-3</v>
      </c>
      <c r="LY41" s="8">
        <f t="shared" si="74"/>
        <v>-3.4956330032095096E-3</v>
      </c>
      <c r="LZ41" s="8">
        <f t="shared" si="75"/>
        <v>4.0379948184328888E-3</v>
      </c>
      <c r="MA41" s="8">
        <f t="shared" si="76"/>
        <v>-8.5296854353895512E-4</v>
      </c>
      <c r="MB41" s="8">
        <f t="shared" si="77"/>
        <v>2.7823638938944649E-3</v>
      </c>
      <c r="MC41" s="8">
        <f t="shared" si="78"/>
        <v>-3.4254038487999431E-3</v>
      </c>
      <c r="MD41" s="8">
        <f t="shared" si="79"/>
        <v>1.9201480086749388E-3</v>
      </c>
      <c r="ME41" s="8">
        <f t="shared" si="80"/>
        <v>-2.8126043383608235E-3</v>
      </c>
      <c r="MF41" s="8">
        <f t="shared" si="81"/>
        <v>-3.054039216783831E-3</v>
      </c>
      <c r="MG41" s="24">
        <f t="shared" si="82"/>
        <v>4.2305957077582519E-4</v>
      </c>
      <c r="MH41" s="44">
        <f t="shared" si="83"/>
        <v>5.2898472303830059E-4</v>
      </c>
      <c r="MI41" s="31"/>
      <c r="MJ41" s="32">
        <f t="shared" si="84"/>
        <v>9.8015420766125357E-3</v>
      </c>
      <c r="MK41" s="33">
        <f t="shared" si="85"/>
        <v>1.9603084153225073E-3</v>
      </c>
      <c r="ML41" s="26">
        <f t="shared" si="86"/>
        <v>2.0229402691920612E-2</v>
      </c>
      <c r="MN41" s="8">
        <v>0.60680000000000001</v>
      </c>
      <c r="MO41" s="8">
        <f t="shared" si="87"/>
        <v>1.629826644329184E-4</v>
      </c>
      <c r="MP41" s="8">
        <f t="shared" si="88"/>
        <v>2.0084747646798175E-4</v>
      </c>
      <c r="MQ41" s="8">
        <f t="shared" si="89"/>
        <v>3.2899622249364581E-4</v>
      </c>
      <c r="MR41" s="8">
        <f t="shared" si="90"/>
        <v>-4.7305627854328649E-5</v>
      </c>
      <c r="MS41" s="8">
        <f t="shared" si="91"/>
        <v>1.629826644329184E-4</v>
      </c>
      <c r="MT41" s="8">
        <f t="shared" si="92"/>
        <v>3.8498905475140757E-3</v>
      </c>
      <c r="MU41" s="8">
        <f t="shared" si="93"/>
        <v>2.8725308661408261E-4</v>
      </c>
      <c r="MV41" s="8">
        <f t="shared" si="94"/>
        <v>1.0277724670317565E-3</v>
      </c>
      <c r="MW41" s="8">
        <f t="shared" si="95"/>
        <v>5.0310585588725181E-4</v>
      </c>
      <c r="MX41" s="8">
        <f t="shared" si="96"/>
        <v>1.9046737544809459E-4</v>
      </c>
      <c r="MY41" s="8">
        <f t="shared" si="97"/>
        <v>1.017201827896244E-4</v>
      </c>
      <c r="MZ41" s="8">
        <f t="shared" si="98"/>
        <v>3.8768316706960359E-4</v>
      </c>
      <c r="NA41" s="8">
        <f t="shared" si="99"/>
        <v>9.257236079834844E-5</v>
      </c>
      <c r="NB41" s="8">
        <f t="shared" si="100"/>
        <v>6.0739021564664417E-4</v>
      </c>
      <c r="NC41" s="8">
        <f t="shared" si="101"/>
        <v>2.73836188658747E-4</v>
      </c>
      <c r="ND41" s="8">
        <f t="shared" si="102"/>
        <v>2.5827395585471054E-4</v>
      </c>
      <c r="NE41" s="8">
        <f t="shared" si="103"/>
        <v>3.0179446469884123E-4</v>
      </c>
      <c r="NF41" s="8">
        <f t="shared" si="104"/>
        <v>3.6475571691997562E-4</v>
      </c>
      <c r="NG41" s="8">
        <f t="shared" si="105"/>
        <v>2.0143533663428704E-4</v>
      </c>
      <c r="NH41" s="8">
        <f t="shared" si="106"/>
        <v>6.7769410985634327E-5</v>
      </c>
      <c r="NI41" s="8">
        <f t="shared" si="107"/>
        <v>7.0329447659294464E-5</v>
      </c>
      <c r="NJ41" s="8">
        <f t="shared" si="108"/>
        <v>4.1209068838224554E-5</v>
      </c>
      <c r="NK41" s="8">
        <f t="shared" si="109"/>
        <v>-4.3363984794423741E-5</v>
      </c>
      <c r="NL41" s="8">
        <f t="shared" si="110"/>
        <v>-2.8364336640721743E-5</v>
      </c>
      <c r="NM41" s="24">
        <f t="shared" si="111"/>
        <v>1.5979369639968088E-4</v>
      </c>
      <c r="NN41" s="28">
        <f t="shared" si="112"/>
        <v>3.8095310495947472E-4</v>
      </c>
      <c r="NO41" s="31"/>
      <c r="NP41" s="32">
        <f t="shared" si="113"/>
        <v>7.585534629776738E-4</v>
      </c>
      <c r="NQ41" s="33">
        <f t="shared" si="114"/>
        <v>1.5171069259553477E-4</v>
      </c>
      <c r="NR41" s="26">
        <f t="shared" si="115"/>
        <v>1.5655784922396208E-3</v>
      </c>
      <c r="NT41" s="8">
        <v>0.60680000000000001</v>
      </c>
      <c r="NU41" s="8">
        <f t="shared" si="116"/>
        <v>-6.33608264259614E-4</v>
      </c>
      <c r="NV41" s="8">
        <f t="shared" si="117"/>
        <v>-7.8858176884305363E-5</v>
      </c>
      <c r="NW41" s="8">
        <f t="shared" si="118"/>
        <v>7.5966834743331854E-5</v>
      </c>
      <c r="NX41" s="8">
        <f t="shared" si="119"/>
        <v>-2.1434926163382427E-4</v>
      </c>
      <c r="NY41" s="8">
        <f t="shared" si="120"/>
        <v>-6.33608264259614E-4</v>
      </c>
      <c r="NZ41" s="8">
        <f t="shared" si="121"/>
        <v>-7.3673256673256255E-6</v>
      </c>
      <c r="OA41" s="8">
        <f t="shared" si="122"/>
        <v>-4.9925978916413256E-5</v>
      </c>
      <c r="OB41" s="8">
        <f t="shared" si="123"/>
        <v>4.1159525685236805E-4</v>
      </c>
      <c r="OC41" s="8">
        <f t="shared" si="124"/>
        <v>-1.6437383236760531E-4</v>
      </c>
      <c r="OD41" s="8">
        <f t="shared" si="125"/>
        <v>4.50681503000469E-5</v>
      </c>
      <c r="OE41" s="8">
        <f t="shared" si="126"/>
        <v>-4.7862910826341728E-5</v>
      </c>
      <c r="OF41" s="8">
        <f t="shared" si="127"/>
        <v>-1.6527624478764112E-4</v>
      </c>
      <c r="OG41" s="8">
        <f t="shared" si="128"/>
        <v>-3.5879815974062515E-5</v>
      </c>
      <c r="OH41" s="8">
        <f t="shared" si="129"/>
        <v>-2.5950646150307936E-4</v>
      </c>
      <c r="OI41" s="8">
        <f t="shared" si="130"/>
        <v>-1.8101485508810317E-4</v>
      </c>
      <c r="OJ41" s="8">
        <f t="shared" si="131"/>
        <v>-1.0882821415489482E-6</v>
      </c>
      <c r="OK41" s="8">
        <f t="shared" si="132"/>
        <v>2.8065406782825841E-5</v>
      </c>
      <c r="OL41" s="8">
        <f t="shared" si="133"/>
        <v>-2.3214172232929902E-6</v>
      </c>
      <c r="OM41" s="8">
        <f t="shared" si="134"/>
        <v>-2.6925525241718951E-5</v>
      </c>
      <c r="ON41" s="8">
        <f t="shared" si="135"/>
        <v>-5.8831093500763548E-7</v>
      </c>
      <c r="OO41" s="8">
        <f t="shared" si="136"/>
        <v>-5.4618257438809248E-5</v>
      </c>
      <c r="OP41" s="8">
        <f t="shared" si="137"/>
        <v>-5.0569533190190841E-5</v>
      </c>
      <c r="OQ41" s="8">
        <f t="shared" si="138"/>
        <v>-8.2630270516910643E-5</v>
      </c>
      <c r="OR41" s="8">
        <f t="shared" si="139"/>
        <v>-1.0726729089527179E-4</v>
      </c>
      <c r="OS41" s="24">
        <f t="shared" si="140"/>
        <v>-2.2061224396760138E-4</v>
      </c>
      <c r="OT41" s="28">
        <f t="shared" si="141"/>
        <v>-9.8302275001588404E-5</v>
      </c>
      <c r="OU41" s="31"/>
      <c r="OV41" s="32">
        <f t="shared" si="142"/>
        <v>2.0669485137700299E-4</v>
      </c>
      <c r="OW41" s="33">
        <f t="shared" si="143"/>
        <v>4.1338970275400596E-5</v>
      </c>
      <c r="OX41" s="26">
        <f t="shared" si="144"/>
        <v>4.2659750375699643E-4</v>
      </c>
    </row>
    <row r="42" spans="1:414" x14ac:dyDescent="0.25">
      <c r="A42" s="8">
        <v>-1.0459980000000001E-2</v>
      </c>
      <c r="B42" s="8">
        <v>4.5821600000000001E-3</v>
      </c>
      <c r="C42" s="8">
        <v>1.5429740000000001E-2</v>
      </c>
      <c r="D42" s="8">
        <v>3.7282389999999999E-3</v>
      </c>
      <c r="E42" s="10">
        <v>4.2727600000000001E-5</v>
      </c>
      <c r="F42" s="8">
        <v>-9.6368400000000002E-4</v>
      </c>
      <c r="I42" s="1"/>
      <c r="K42" s="8">
        <v>0.11928314</v>
      </c>
      <c r="L42" s="8">
        <v>6.0983299999999999E-3</v>
      </c>
      <c r="M42" s="8">
        <v>4.0363899999999999E-3</v>
      </c>
      <c r="N42" s="8">
        <v>0.11522399899999999</v>
      </c>
      <c r="O42" s="8">
        <v>3.6945100000000002E-4</v>
      </c>
      <c r="P42" s="10">
        <v>-1.49085E-5</v>
      </c>
      <c r="S42" s="1"/>
      <c r="U42" s="8">
        <v>0.16886657999999999</v>
      </c>
      <c r="V42" s="8">
        <v>1.3217599999999999E-3</v>
      </c>
      <c r="W42" s="8">
        <v>-9.5502E-3</v>
      </c>
      <c r="X42" s="8">
        <v>0.13816368000000001</v>
      </c>
      <c r="Y42" s="8">
        <v>2.33274E-4</v>
      </c>
      <c r="Z42" s="10">
        <v>-1.97816E-5</v>
      </c>
      <c r="AC42" s="1"/>
      <c r="AE42" s="8">
        <v>0.17403456</v>
      </c>
      <c r="AF42" s="8">
        <v>-1.4142099999999999E-2</v>
      </c>
      <c r="AG42" s="8">
        <v>7.29111E-3</v>
      </c>
      <c r="AH42" s="8">
        <v>0.11703201000000001</v>
      </c>
      <c r="AI42" s="10">
        <v>-9.25657E-5</v>
      </c>
      <c r="AJ42" s="8">
        <v>-3.43462E-4</v>
      </c>
      <c r="AM42" s="1"/>
      <c r="AO42" s="8">
        <v>-1.0459980000000001E-2</v>
      </c>
      <c r="AP42" s="8">
        <v>4.5821600000000001E-3</v>
      </c>
      <c r="AQ42" s="8">
        <v>1.5429740000000001E-2</v>
      </c>
      <c r="AR42" s="8">
        <v>3.7282389999999999E-3</v>
      </c>
      <c r="AS42" s="10">
        <v>4.2727600000000001E-5</v>
      </c>
      <c r="AT42" s="8">
        <v>-9.6368400000000002E-4</v>
      </c>
      <c r="AW42" s="1"/>
      <c r="AY42" s="8">
        <v>0.13825851</v>
      </c>
      <c r="AZ42" s="8">
        <v>-5.7023409999999997E-2</v>
      </c>
      <c r="BA42" s="8">
        <v>1.0966999999999999E-3</v>
      </c>
      <c r="BB42" s="8">
        <v>0.14328666400000001</v>
      </c>
      <c r="BC42" s="8">
        <v>3.4114839999999998E-3</v>
      </c>
      <c r="BD42" s="8">
        <v>-4.9920400000000005E-4</v>
      </c>
      <c r="BG42" s="1"/>
      <c r="BI42" s="8">
        <v>0.17168141000000001</v>
      </c>
      <c r="BJ42" s="8">
        <v>-4.2989930000000003E-2</v>
      </c>
      <c r="BK42" s="8">
        <v>4.6213999999999999E-4</v>
      </c>
      <c r="BL42" s="8">
        <v>0.11551650300000001</v>
      </c>
      <c r="BM42" s="8">
        <v>2.8769599999999999E-4</v>
      </c>
      <c r="BN42" s="8">
        <v>-1.6348900000000001E-4</v>
      </c>
      <c r="BQ42" s="1"/>
      <c r="BS42" s="8">
        <v>3.6481430000000002E-2</v>
      </c>
      <c r="BT42" s="8">
        <v>-3.3003879999999999E-2</v>
      </c>
      <c r="BU42" s="8">
        <v>-1.000154E-2</v>
      </c>
      <c r="BV42" s="8">
        <v>0.28829543200000002</v>
      </c>
      <c r="BW42" s="8">
        <v>9.4442199999999999E-4</v>
      </c>
      <c r="BX42" s="8">
        <v>2.4762100000000001E-4</v>
      </c>
      <c r="CA42" s="1"/>
      <c r="CC42" s="8">
        <v>0.14520535000000001</v>
      </c>
      <c r="CD42" s="8">
        <v>-3.8063329999999999E-2</v>
      </c>
      <c r="CE42" s="8">
        <v>-5.6671200000000003E-3</v>
      </c>
      <c r="CF42" s="8">
        <v>0.13906981600000001</v>
      </c>
      <c r="CG42" s="8">
        <v>4.7831799999999998E-4</v>
      </c>
      <c r="CH42" s="8">
        <v>-3.9309499999999999E-4</v>
      </c>
      <c r="CK42" s="1"/>
      <c r="CM42" s="8">
        <v>0.10833619999999999</v>
      </c>
      <c r="CN42" s="8">
        <v>-3.279203E-2</v>
      </c>
      <c r="CO42" s="8">
        <v>2.4537199999999999E-3</v>
      </c>
      <c r="CP42" s="8">
        <v>0.15145177300000001</v>
      </c>
      <c r="CQ42" s="8">
        <v>1.6803400000000001E-4</v>
      </c>
      <c r="CR42" s="10">
        <v>-1.6702400000000001E-5</v>
      </c>
      <c r="CU42" s="1"/>
      <c r="CW42" s="8">
        <v>0.19245429</v>
      </c>
      <c r="CX42" s="8">
        <v>1.37915E-3</v>
      </c>
      <c r="CY42" s="8">
        <v>-3.80576E-3</v>
      </c>
      <c r="CZ42" s="8">
        <v>0.17574928000000001</v>
      </c>
      <c r="DA42" s="10">
        <v>-1.47439E-5</v>
      </c>
      <c r="DB42" s="10">
        <v>-6.9775200000000002E-5</v>
      </c>
      <c r="DF42" s="1"/>
      <c r="DG42" s="8">
        <v>0.16090133000000001</v>
      </c>
      <c r="DH42" s="8">
        <v>-2.6511600000000001E-3</v>
      </c>
      <c r="DI42" s="8">
        <v>-7.8890999999999996E-3</v>
      </c>
      <c r="DJ42" s="8">
        <v>0.16479987199999999</v>
      </c>
      <c r="DK42" s="8">
        <v>1.5389399999999999E-4</v>
      </c>
      <c r="DL42" s="8">
        <v>-1.8836100000000001E-4</v>
      </c>
      <c r="DO42" s="1"/>
      <c r="DQ42" s="8">
        <v>0.10822248</v>
      </c>
      <c r="DR42" s="8">
        <v>5.2679800000000002E-3</v>
      </c>
      <c r="DS42" s="8">
        <v>-4.1098000000000003E-3</v>
      </c>
      <c r="DT42" s="8">
        <v>8.7131117999999994E-2</v>
      </c>
      <c r="DU42" s="10">
        <v>-4.9860700000000002E-5</v>
      </c>
      <c r="DV42" s="10">
        <v>-5.4502300000000002E-5</v>
      </c>
      <c r="DZ42" s="1"/>
      <c r="EA42" s="8">
        <v>0.13583236000000001</v>
      </c>
      <c r="EB42" s="8">
        <v>-3.1643600000000002E-3</v>
      </c>
      <c r="EC42" s="8">
        <v>5.1232000000000003E-4</v>
      </c>
      <c r="ED42" s="8">
        <v>0.17779951499999999</v>
      </c>
      <c r="EE42" s="8">
        <v>3.8422700000000001E-4</v>
      </c>
      <c r="EF42" s="8">
        <v>-3.5609500000000001E-4</v>
      </c>
      <c r="EG42" s="1"/>
      <c r="EK42" s="8">
        <v>0.11227135000000001</v>
      </c>
      <c r="EL42" s="8">
        <v>-2.6884700000000001E-3</v>
      </c>
      <c r="EM42" s="8">
        <v>-8.5903200000000002E-3</v>
      </c>
      <c r="EN42" s="8">
        <v>0.11292101</v>
      </c>
      <c r="EO42" s="8">
        <v>1.14657E-4</v>
      </c>
      <c r="EP42" s="8">
        <v>-1.90977E-4</v>
      </c>
      <c r="ES42" s="1"/>
      <c r="EU42" s="8">
        <v>0.18653966999999999</v>
      </c>
      <c r="EV42" s="8">
        <v>-5.8271099999999999E-3</v>
      </c>
      <c r="EW42" s="8">
        <v>8.5661000000000005E-4</v>
      </c>
      <c r="EX42" s="8">
        <v>0.294523433</v>
      </c>
      <c r="EY42" s="8">
        <v>1.59164E-4</v>
      </c>
      <c r="EZ42" s="10">
        <v>-3.83264E-5</v>
      </c>
      <c r="FC42" s="1"/>
      <c r="FE42" s="8">
        <v>0.14772307000000001</v>
      </c>
      <c r="FF42" s="8">
        <v>-1.894142E-2</v>
      </c>
      <c r="FG42" s="8">
        <v>-4.2956399999999999E-3</v>
      </c>
      <c r="FH42" s="8">
        <v>0.204653787</v>
      </c>
      <c r="FI42" s="8">
        <v>1.9777099999999999E-4</v>
      </c>
      <c r="FJ42" s="10">
        <v>2.3255300000000001E-5</v>
      </c>
      <c r="FM42" s="1"/>
      <c r="FO42" s="8">
        <v>0.14100229</v>
      </c>
      <c r="FP42" s="8">
        <v>-1.315091E-2</v>
      </c>
      <c r="FQ42" s="8">
        <v>2.5664699999999999E-3</v>
      </c>
      <c r="FR42" s="8">
        <v>0.206056724</v>
      </c>
      <c r="FS42" s="8">
        <v>2.3316E-4</v>
      </c>
      <c r="FT42" s="10">
        <v>-6.4559699999999998E-5</v>
      </c>
      <c r="FW42" s="1"/>
      <c r="FY42" s="8">
        <v>0.14230931999999999</v>
      </c>
      <c r="FZ42" s="8">
        <v>-1.145757E-2</v>
      </c>
      <c r="GA42" s="8">
        <v>-8.4836999999999998E-4</v>
      </c>
      <c r="GB42" s="8">
        <v>0.200650625</v>
      </c>
      <c r="GC42" s="8">
        <v>1.16768E-4</v>
      </c>
      <c r="GD42" s="10">
        <v>-3.85304E-5</v>
      </c>
      <c r="GG42" s="1"/>
      <c r="GI42" s="8">
        <v>0.10765869</v>
      </c>
      <c r="GJ42" s="8">
        <v>-1.441072E-2</v>
      </c>
      <c r="GK42" s="8">
        <v>1.3304499999999999E-3</v>
      </c>
      <c r="GL42" s="8">
        <v>0.15237878999999999</v>
      </c>
      <c r="GM42" s="10">
        <v>5.3480699999999998E-5</v>
      </c>
      <c r="GN42" s="10">
        <v>-1.6985000000000001E-5</v>
      </c>
      <c r="GQ42" s="1"/>
      <c r="GS42" s="8">
        <v>5.1055700000000002E-2</v>
      </c>
      <c r="GT42" s="8">
        <v>-1.7804E-4</v>
      </c>
      <c r="GU42" s="8">
        <v>-1.51245E-3</v>
      </c>
      <c r="GV42" s="8">
        <v>5.3708922999999999E-2</v>
      </c>
      <c r="GW42" s="8">
        <v>1.19554E-4</v>
      </c>
      <c r="GX42" s="10">
        <v>-3.9908299999999999E-5</v>
      </c>
      <c r="HA42" s="1"/>
      <c r="HC42" s="8">
        <v>5.6154179999999998E-2</v>
      </c>
      <c r="HD42" s="8">
        <v>7.5978299999999999E-3</v>
      </c>
      <c r="HE42" s="8">
        <v>2.78911E-3</v>
      </c>
      <c r="HF42" s="8">
        <v>0.11554112599999999</v>
      </c>
      <c r="HG42" s="10">
        <v>3.8237E-5</v>
      </c>
      <c r="HH42" s="10">
        <v>3.65771E-6</v>
      </c>
      <c r="HK42" s="1"/>
      <c r="HM42" s="8">
        <v>4.5943659999999997E-2</v>
      </c>
      <c r="HN42" s="8">
        <v>3.1121299999999998E-3</v>
      </c>
      <c r="HO42" s="8">
        <v>-1.87272E-3</v>
      </c>
      <c r="HP42" s="8">
        <v>0.15530923199999999</v>
      </c>
      <c r="HQ42" s="10">
        <v>-3.0440899999999999E-5</v>
      </c>
      <c r="HR42" s="10">
        <v>-8.8607800000000002E-6</v>
      </c>
      <c r="HU42" s="1"/>
      <c r="HW42" s="8">
        <v>2.6579519999999999E-2</v>
      </c>
      <c r="HX42" s="8">
        <v>1.16153E-3</v>
      </c>
      <c r="HY42" s="8">
        <v>-1.6530799999999999E-3</v>
      </c>
      <c r="HZ42" s="8">
        <v>0.13362433700000001</v>
      </c>
      <c r="IA42" s="10">
        <v>1.8047299999999999E-5</v>
      </c>
      <c r="IB42" s="10">
        <v>-7.4933400000000002E-6</v>
      </c>
      <c r="IE42" s="1"/>
      <c r="IG42" s="8">
        <v>3.7677040000000002E-2</v>
      </c>
      <c r="IH42" s="8">
        <v>-7.5330000000000004E-4</v>
      </c>
      <c r="II42" s="8">
        <v>1.4794999999999999E-3</v>
      </c>
      <c r="IJ42" s="8">
        <v>0.150725003</v>
      </c>
      <c r="IK42" s="8">
        <v>2.43856E-4</v>
      </c>
      <c r="IL42" s="8">
        <v>-1.04831E-4</v>
      </c>
      <c r="IN42" s="8" t="s">
        <v>169</v>
      </c>
      <c r="IO42" s="10" t="s">
        <v>66</v>
      </c>
      <c r="IP42" s="1"/>
      <c r="IQ42" s="8" t="s">
        <v>169</v>
      </c>
      <c r="IR42" s="8" t="s">
        <v>67</v>
      </c>
      <c r="IV42" s="8">
        <v>0.62319999999999998</v>
      </c>
      <c r="IW42" s="8">
        <f t="shared" si="0"/>
        <v>0.54683115767336432</v>
      </c>
      <c r="IX42" s="8">
        <f t="shared" si="1"/>
        <v>0.51117855394265155</v>
      </c>
      <c r="IY42" s="8">
        <f t="shared" si="2"/>
        <v>0.53635426853579693</v>
      </c>
      <c r="IZ42" s="8">
        <f t="shared" si="3"/>
        <v>0.52959785251875546</v>
      </c>
      <c r="JA42" s="8">
        <f t="shared" si="4"/>
        <v>0.54683115767336432</v>
      </c>
      <c r="JB42" s="8">
        <f t="shared" si="5"/>
        <v>-7.5714041745965034E-3</v>
      </c>
      <c r="JC42" s="8">
        <f t="shared" si="6"/>
        <v>-2.7556363797524176E-2</v>
      </c>
      <c r="JD42" s="8">
        <f t="shared" si="7"/>
        <v>-1.9872971177724939E-3</v>
      </c>
      <c r="JE42" s="8">
        <f t="shared" si="8"/>
        <v>-1.0420692344382362E-2</v>
      </c>
      <c r="JF42" s="8">
        <f t="shared" si="9"/>
        <v>-3.5428005059473452E-2</v>
      </c>
      <c r="JG42" s="8">
        <f t="shared" si="10"/>
        <v>0.26026007335494061</v>
      </c>
      <c r="JH42" s="8">
        <f t="shared" si="11"/>
        <v>0.16326796090991536</v>
      </c>
      <c r="JI42" s="8">
        <f t="shared" si="12"/>
        <v>0.23533518016517135</v>
      </c>
      <c r="JJ42" s="8">
        <f t="shared" si="13"/>
        <v>0.12000726349536399</v>
      </c>
      <c r="JK42" s="8">
        <f t="shared" si="14"/>
        <v>0.15550907169371575</v>
      </c>
      <c r="JL42" s="8">
        <f t="shared" si="15"/>
        <v>0.35593306299830474</v>
      </c>
      <c r="JM42" s="8">
        <f t="shared" si="16"/>
        <v>0.34929349080956396</v>
      </c>
      <c r="JN42" s="8">
        <f t="shared" si="17"/>
        <v>0.32654568061265465</v>
      </c>
      <c r="JO42" s="8">
        <f t="shared" si="18"/>
        <v>0.36141028667142538</v>
      </c>
      <c r="JP42" s="8">
        <f t="shared" si="19"/>
        <v>0.33904574596712789</v>
      </c>
      <c r="JQ42" s="8">
        <f t="shared" si="20"/>
        <v>0.1449946269307327</v>
      </c>
      <c r="JR42" s="8">
        <f t="shared" si="21"/>
        <v>0.10608344667156161</v>
      </c>
      <c r="JS42" s="8">
        <f t="shared" si="22"/>
        <v>7.5546254905233229E-2</v>
      </c>
      <c r="JT42" s="8">
        <f t="shared" si="23"/>
        <v>7.692832687296508E-2</v>
      </c>
      <c r="JU42" s="24">
        <f t="shared" si="24"/>
        <v>8.8647976303924444E-2</v>
      </c>
      <c r="JV42" s="28">
        <f t="shared" si="25"/>
        <v>0.22986550704851141</v>
      </c>
      <c r="JW42" s="31"/>
      <c r="JX42" s="32">
        <f t="shared" si="26"/>
        <v>0.19892924780580498</v>
      </c>
      <c r="JY42" s="33">
        <f t="shared" si="27"/>
        <v>3.9785849561160998E-2</v>
      </c>
      <c r="JZ42" s="26">
        <f t="shared" si="28"/>
        <v>0.41057007454640088</v>
      </c>
      <c r="KB42" s="8">
        <v>0.62319999999999998</v>
      </c>
      <c r="KC42" s="8">
        <f t="shared" si="29"/>
        <v>-1.9061559950251748E-3</v>
      </c>
      <c r="KD42" s="8">
        <f t="shared" si="30"/>
        <v>7.9452122076409601E-3</v>
      </c>
      <c r="KE42" s="8">
        <f t="shared" si="31"/>
        <v>2.7636762342969495E-3</v>
      </c>
      <c r="KF42" s="8">
        <f t="shared" si="32"/>
        <v>-1.2392099060087789E-2</v>
      </c>
      <c r="KG42" s="8">
        <f t="shared" si="33"/>
        <v>-1.9061559950251748E-3</v>
      </c>
      <c r="KH42" s="8">
        <f t="shared" si="34"/>
        <v>-4.6717466267217761E-2</v>
      </c>
      <c r="KI42" s="8">
        <f t="shared" si="35"/>
        <v>-3.6966717284329473E-2</v>
      </c>
      <c r="KJ42" s="8">
        <f t="shared" si="36"/>
        <v>-2.9431048257154629E-2</v>
      </c>
      <c r="KK42" s="8">
        <f t="shared" si="37"/>
        <v>-3.4134602270834265E-2</v>
      </c>
      <c r="KL42" s="8">
        <f t="shared" si="38"/>
        <v>-2.6069609221591204E-2</v>
      </c>
      <c r="KM42" s="8">
        <f t="shared" si="39"/>
        <v>-2.4978769305665787E-4</v>
      </c>
      <c r="KN42" s="8">
        <f t="shared" si="40"/>
        <v>-7.9389083282861554E-4</v>
      </c>
      <c r="KO42" s="8">
        <f t="shared" si="41"/>
        <v>6.714709338858601E-4</v>
      </c>
      <c r="KP42" s="8">
        <f t="shared" si="42"/>
        <v>-5.3120003374379401E-4</v>
      </c>
      <c r="KQ42" s="8">
        <f t="shared" si="43"/>
        <v>-1.708401906518005E-3</v>
      </c>
      <c r="KR42" s="8">
        <f t="shared" si="44"/>
        <v>-9.1163112500928477E-3</v>
      </c>
      <c r="KS42" s="8">
        <f t="shared" si="45"/>
        <v>-2.2647155598312659E-2</v>
      </c>
      <c r="KT42" s="8">
        <f t="shared" si="46"/>
        <v>-1.7270091782759442E-2</v>
      </c>
      <c r="KU42" s="8">
        <f t="shared" si="47"/>
        <v>-1.5256735233677104E-2</v>
      </c>
      <c r="KV42" s="8">
        <f t="shared" si="48"/>
        <v>-1.5060372233423037E-2</v>
      </c>
      <c r="KW42" s="8">
        <f t="shared" si="49"/>
        <v>1.2706743621012455E-4</v>
      </c>
      <c r="KX42" s="8">
        <f t="shared" si="50"/>
        <v>7.9466481951677229E-3</v>
      </c>
      <c r="KY42" s="8">
        <f t="shared" si="51"/>
        <v>3.1353715211942432E-3</v>
      </c>
      <c r="KZ42" s="8">
        <f t="shared" si="52"/>
        <v>1.8203367193663812E-3</v>
      </c>
      <c r="LA42" s="24">
        <f t="shared" si="53"/>
        <v>-2.2366203239798638E-4</v>
      </c>
      <c r="LB42" s="28">
        <f t="shared" si="54"/>
        <v>-9.9188671880125374E-3</v>
      </c>
      <c r="LC42" s="31"/>
      <c r="LD42" s="32">
        <f t="shared" si="55"/>
        <v>1.5092192676577224E-2</v>
      </c>
      <c r="LE42" s="33">
        <f t="shared" si="56"/>
        <v>3.0184385353154448E-3</v>
      </c>
      <c r="LF42" s="26">
        <f t="shared" si="57"/>
        <v>3.1148776465187732E-2</v>
      </c>
      <c r="LH42" s="8">
        <v>0.62319999999999998</v>
      </c>
      <c r="LI42" s="8">
        <f t="shared" si="58"/>
        <v>2.8111739387139144E-2</v>
      </c>
      <c r="LJ42" s="8">
        <f t="shared" si="59"/>
        <v>6.2104370793929671E-3</v>
      </c>
      <c r="LK42" s="8">
        <f t="shared" si="60"/>
        <v>-8.8459589243447094E-3</v>
      </c>
      <c r="LL42" s="8">
        <f t="shared" si="61"/>
        <v>1.2339738305940418E-2</v>
      </c>
      <c r="LM42" s="8">
        <f t="shared" si="62"/>
        <v>2.8111739387139144E-2</v>
      </c>
      <c r="LN42" s="8">
        <f t="shared" si="63"/>
        <v>-1.3637472584096639E-3</v>
      </c>
      <c r="LO42" s="8">
        <f t="shared" si="64"/>
        <v>-3.1759769277883774E-3</v>
      </c>
      <c r="LP42" s="8">
        <f t="shared" si="65"/>
        <v>-1.0541420504877708E-2</v>
      </c>
      <c r="LQ42" s="8">
        <f t="shared" si="66"/>
        <v>-1.1053155775524594E-2</v>
      </c>
      <c r="LR42" s="8">
        <f t="shared" si="67"/>
        <v>-1.7700623087719735E-3</v>
      </c>
      <c r="LS42" s="8">
        <f t="shared" si="68"/>
        <v>-1.9482752861764764E-3</v>
      </c>
      <c r="LT42" s="8">
        <f t="shared" si="69"/>
        <v>-7.9723657942198812E-3</v>
      </c>
      <c r="LU42" s="8">
        <f t="shared" si="70"/>
        <v>-1.5899549777624779E-3</v>
      </c>
      <c r="LV42" s="8">
        <f t="shared" si="71"/>
        <v>-4.9114213494135797E-4</v>
      </c>
      <c r="LW42" s="8">
        <f t="shared" si="72"/>
        <v>-1.0702027421106666E-2</v>
      </c>
      <c r="LX42" s="8">
        <f t="shared" si="73"/>
        <v>2.4628440241113137E-3</v>
      </c>
      <c r="LY42" s="8">
        <f t="shared" si="74"/>
        <v>-3.430836390682492E-3</v>
      </c>
      <c r="LZ42" s="8">
        <f t="shared" si="75"/>
        <v>4.0453151540631466E-3</v>
      </c>
      <c r="MA42" s="8">
        <f t="shared" si="76"/>
        <v>-8.3879489773419028E-4</v>
      </c>
      <c r="MB42" s="8">
        <f t="shared" si="77"/>
        <v>2.8139872365085077E-3</v>
      </c>
      <c r="MC42" s="8">
        <f t="shared" si="78"/>
        <v>-3.5301137503987558E-3</v>
      </c>
      <c r="MD42" s="8">
        <f t="shared" si="79"/>
        <v>1.8979667175781294E-3</v>
      </c>
      <c r="ME42" s="8">
        <f t="shared" si="80"/>
        <v>-2.8457726024531073E-3</v>
      </c>
      <c r="MF42" s="8">
        <f t="shared" si="81"/>
        <v>-3.0908978124834924E-3</v>
      </c>
      <c r="MG42" s="24">
        <f t="shared" si="82"/>
        <v>3.6762576360721425E-4</v>
      </c>
      <c r="MH42" s="28">
        <f t="shared" si="83"/>
        <v>5.26835611512162E-4</v>
      </c>
      <c r="MI42" s="31"/>
      <c r="MJ42" s="32">
        <f t="shared" si="84"/>
        <v>9.9003265521677066E-3</v>
      </c>
      <c r="MK42" s="33">
        <f t="shared" si="85"/>
        <v>1.9800653104335413E-3</v>
      </c>
      <c r="ML42" s="26">
        <f t="shared" si="86"/>
        <v>2.0433283971018928E-2</v>
      </c>
      <c r="MN42" s="8">
        <v>0.62319999999999998</v>
      </c>
      <c r="MO42" s="8">
        <f t="shared" si="87"/>
        <v>1.6219537338837823E-4</v>
      </c>
      <c r="MP42" s="8">
        <f t="shared" si="88"/>
        <v>1.9469038750265629E-4</v>
      </c>
      <c r="MQ42" s="8">
        <f t="shared" si="89"/>
        <v>3.3367007300017556E-4</v>
      </c>
      <c r="MR42" s="8">
        <f t="shared" si="90"/>
        <v>-4.5630463295137695E-5</v>
      </c>
      <c r="MS42" s="8">
        <f t="shared" si="91"/>
        <v>1.6219537338837823E-4</v>
      </c>
      <c r="MT42" s="8">
        <f t="shared" si="92"/>
        <v>3.8799090692671224E-3</v>
      </c>
      <c r="MU42" s="8">
        <f t="shared" si="93"/>
        <v>2.8552806807327207E-4</v>
      </c>
      <c r="MV42" s="8">
        <f t="shared" si="94"/>
        <v>1.0315602003661357E-3</v>
      </c>
      <c r="MW42" s="8">
        <f t="shared" si="95"/>
        <v>5.0326070061383133E-4</v>
      </c>
      <c r="MX42" s="8">
        <f t="shared" si="96"/>
        <v>1.9182365059055407E-4</v>
      </c>
      <c r="MY42" s="8">
        <f t="shared" si="97"/>
        <v>1.0840593550875988E-4</v>
      </c>
      <c r="MZ42" s="8">
        <f t="shared" si="98"/>
        <v>4.0184618874288696E-4</v>
      </c>
      <c r="NA42" s="8">
        <f t="shared" si="99"/>
        <v>1.0011545287038761E-4</v>
      </c>
      <c r="NB42" s="8">
        <f t="shared" si="100"/>
        <v>6.2108606934146407E-4</v>
      </c>
      <c r="NC42" s="8">
        <f t="shared" si="101"/>
        <v>2.8356449899334039E-4</v>
      </c>
      <c r="ND42" s="8">
        <f t="shared" si="102"/>
        <v>2.6277561940872389E-4</v>
      </c>
      <c r="NE42" s="8">
        <f t="shared" si="103"/>
        <v>3.0516483456529786E-4</v>
      </c>
      <c r="NF42" s="8">
        <f t="shared" si="104"/>
        <v>3.6897831090381095E-4</v>
      </c>
      <c r="NG42" s="8">
        <f t="shared" si="105"/>
        <v>2.0444041317201181E-4</v>
      </c>
      <c r="NH42" s="8">
        <f t="shared" si="106"/>
        <v>6.8242169667231587E-5</v>
      </c>
      <c r="NI42" s="8">
        <f t="shared" si="107"/>
        <v>6.7286127339354196E-5</v>
      </c>
      <c r="NJ42" s="8">
        <f t="shared" si="108"/>
        <v>4.0587642805003625E-5</v>
      </c>
      <c r="NK42" s="8">
        <f t="shared" si="109"/>
        <v>-4.7353873503301746E-5</v>
      </c>
      <c r="NL42" s="8">
        <f t="shared" si="110"/>
        <v>-3.0895595111512798E-5</v>
      </c>
      <c r="NM42" s="24">
        <f t="shared" si="111"/>
        <v>1.512833223238664E-4</v>
      </c>
      <c r="NN42" s="28">
        <f t="shared" si="112"/>
        <v>3.8418918199690751E-4</v>
      </c>
      <c r="NO42" s="31"/>
      <c r="NP42" s="32">
        <f t="shared" si="113"/>
        <v>7.6457377322591E-4</v>
      </c>
      <c r="NQ42" s="33">
        <f t="shared" si="114"/>
        <v>1.5291475464518199E-4</v>
      </c>
      <c r="NR42" s="26">
        <f t="shared" si="115"/>
        <v>1.5780038105609555E-3</v>
      </c>
      <c r="NT42" s="8">
        <v>0.62319999999999998</v>
      </c>
      <c r="NU42" s="8">
        <f t="shared" si="116"/>
        <v>-6.1962892780802312E-4</v>
      </c>
      <c r="NV42" s="8">
        <f t="shared" si="117"/>
        <v>-7.4506176485160885E-5</v>
      </c>
      <c r="NW42" s="8">
        <f t="shared" si="118"/>
        <v>8.614039879857565E-5</v>
      </c>
      <c r="NX42" s="8">
        <f t="shared" si="119"/>
        <v>-2.0685877823090998E-4</v>
      </c>
      <c r="NY42" s="8">
        <f t="shared" si="120"/>
        <v>-6.1962892780802312E-4</v>
      </c>
      <c r="NZ42" s="8">
        <f t="shared" si="121"/>
        <v>1.4093748746279389E-5</v>
      </c>
      <c r="OA42" s="8">
        <f t="shared" si="122"/>
        <v>-4.3885035905095877E-5</v>
      </c>
      <c r="OB42" s="8">
        <f t="shared" si="123"/>
        <v>4.2226706539059587E-4</v>
      </c>
      <c r="OC42" s="8">
        <f t="shared" si="124"/>
        <v>-1.5409852085557005E-4</v>
      </c>
      <c r="OD42" s="8">
        <f t="shared" si="125"/>
        <v>4.7632387974224329E-5</v>
      </c>
      <c r="OE42" s="8">
        <f t="shared" si="126"/>
        <v>-5.2745800098688892E-5</v>
      </c>
      <c r="OF42" s="8">
        <f t="shared" si="127"/>
        <v>-1.6440802281750201E-4</v>
      </c>
      <c r="OG42" s="8">
        <f t="shared" si="128"/>
        <v>-3.6354398093514856E-5</v>
      </c>
      <c r="OH42" s="8">
        <f t="shared" si="129"/>
        <v>-2.5245233033739336E-4</v>
      </c>
      <c r="OI42" s="8">
        <f t="shared" si="130"/>
        <v>-1.8153564194161689E-4</v>
      </c>
      <c r="OJ42" s="8">
        <f t="shared" si="131"/>
        <v>1.5275237852987718E-6</v>
      </c>
      <c r="OK42" s="8">
        <f t="shared" si="132"/>
        <v>3.1524923373097552E-5</v>
      </c>
      <c r="OL42" s="8">
        <f t="shared" si="133"/>
        <v>1.7620633873609266E-6</v>
      </c>
      <c r="OM42" s="8">
        <f t="shared" si="134"/>
        <v>-2.4880051853143299E-5</v>
      </c>
      <c r="ON42" s="8">
        <f t="shared" si="135"/>
        <v>1.0407583656640729E-6</v>
      </c>
      <c r="OO42" s="8">
        <f t="shared" si="136"/>
        <v>-5.1578145520217343E-5</v>
      </c>
      <c r="OP42" s="8">
        <f t="shared" si="137"/>
        <v>-5.1686095906768597E-5</v>
      </c>
      <c r="OQ42" s="8">
        <f t="shared" si="138"/>
        <v>-7.9040709858002812E-5</v>
      </c>
      <c r="OR42" s="8">
        <f t="shared" si="139"/>
        <v>-1.0650083259671413E-4</v>
      </c>
      <c r="OS42" s="24">
        <f t="shared" si="140"/>
        <v>-2.1747862969506034E-4</v>
      </c>
      <c r="OT42" s="28">
        <f t="shared" si="141"/>
        <v>-9.3251126239612383E-5</v>
      </c>
      <c r="OU42" s="31"/>
      <c r="OV42" s="32">
        <f t="shared" si="142"/>
        <v>2.0538133830626858E-4</v>
      </c>
      <c r="OW42" s="33">
        <f t="shared" si="143"/>
        <v>4.1076267661253714E-5</v>
      </c>
      <c r="OX42" s="26">
        <f t="shared" si="144"/>
        <v>4.2388654413030771E-4</v>
      </c>
    </row>
    <row r="43" spans="1:414" x14ac:dyDescent="0.25">
      <c r="A43" s="8">
        <v>-1.5024600000000001E-2</v>
      </c>
      <c r="B43" s="8">
        <v>4.0272900000000002E-3</v>
      </c>
      <c r="C43" s="8">
        <v>1.7377050000000002E-2</v>
      </c>
      <c r="D43" s="8">
        <v>3.9929830000000003E-3</v>
      </c>
      <c r="E43" s="10">
        <v>2.35686E-5</v>
      </c>
      <c r="F43" s="8">
        <v>-1.0308940000000001E-3</v>
      </c>
      <c r="I43" s="1"/>
      <c r="K43" s="8">
        <v>0.12199377</v>
      </c>
      <c r="L43" s="8">
        <v>6.0585099999999996E-3</v>
      </c>
      <c r="M43" s="8">
        <v>3.9676900000000003E-3</v>
      </c>
      <c r="N43" s="8">
        <v>0.119368318</v>
      </c>
      <c r="O43" s="8">
        <v>3.70806E-4</v>
      </c>
      <c r="P43" s="10">
        <v>-1.72534E-5</v>
      </c>
      <c r="S43" s="1"/>
      <c r="U43" s="8">
        <v>0.17124563000000001</v>
      </c>
      <c r="V43" s="8">
        <v>1.28689E-3</v>
      </c>
      <c r="W43" s="8">
        <v>-9.5868800000000007E-3</v>
      </c>
      <c r="X43" s="8">
        <v>0.14344948199999999</v>
      </c>
      <c r="Y43" s="8">
        <v>2.35889E-4</v>
      </c>
      <c r="Z43" s="10">
        <v>-2.2532799999999999E-5</v>
      </c>
      <c r="AC43" s="1"/>
      <c r="AE43" s="8">
        <v>0.18727777000000001</v>
      </c>
      <c r="AF43" s="8">
        <v>-1.4146280000000001E-2</v>
      </c>
      <c r="AG43" s="8">
        <v>7.1205000000000001E-3</v>
      </c>
      <c r="AH43" s="8">
        <v>0.12657681600000001</v>
      </c>
      <c r="AI43" s="10">
        <v>-9.2532800000000003E-5</v>
      </c>
      <c r="AJ43" s="8">
        <v>-3.4513099999999999E-4</v>
      </c>
      <c r="AM43" s="1"/>
      <c r="AO43" s="8">
        <v>-1.5024600000000001E-2</v>
      </c>
      <c r="AP43" s="8">
        <v>4.0272900000000002E-3</v>
      </c>
      <c r="AQ43" s="8">
        <v>1.7377050000000002E-2</v>
      </c>
      <c r="AR43" s="8">
        <v>3.9929830000000003E-3</v>
      </c>
      <c r="AS43" s="10">
        <v>2.35686E-5</v>
      </c>
      <c r="AT43" s="8">
        <v>-1.0308940000000001E-3</v>
      </c>
      <c r="AW43" s="1"/>
      <c r="AY43" s="8">
        <v>0.12982038000000001</v>
      </c>
      <c r="AZ43" s="8">
        <v>-5.6590580000000001E-2</v>
      </c>
      <c r="BA43" s="8">
        <v>1.3088799999999999E-3</v>
      </c>
      <c r="BB43" s="8">
        <v>0.156249375</v>
      </c>
      <c r="BC43" s="8">
        <v>3.426311E-3</v>
      </c>
      <c r="BD43" s="8">
        <v>-5.0640600000000004E-4</v>
      </c>
      <c r="BG43" s="1"/>
      <c r="BI43" s="8">
        <v>0.17074664000000001</v>
      </c>
      <c r="BJ43" s="8">
        <v>-4.2920489999999999E-2</v>
      </c>
      <c r="BK43" s="8">
        <v>5.3927000000000001E-4</v>
      </c>
      <c r="BL43" s="8">
        <v>0.117232751</v>
      </c>
      <c r="BM43" s="8">
        <v>2.9074899999999998E-4</v>
      </c>
      <c r="BN43" s="8">
        <v>-1.6688E-4</v>
      </c>
      <c r="BQ43" s="1"/>
      <c r="BS43" s="8">
        <v>3.08737E-2</v>
      </c>
      <c r="BT43" s="8">
        <v>-3.2839199999999999E-2</v>
      </c>
      <c r="BU43" s="8">
        <v>-1.0190619999999999E-2</v>
      </c>
      <c r="BV43" s="8">
        <v>0.30250388</v>
      </c>
      <c r="BW43" s="8">
        <v>9.4903700000000001E-4</v>
      </c>
      <c r="BX43" s="8">
        <v>2.5291400000000003E-4</v>
      </c>
      <c r="CA43" s="1"/>
      <c r="CC43" s="8">
        <v>0.14509783000000001</v>
      </c>
      <c r="CD43" s="8">
        <v>-3.8059790000000003E-2</v>
      </c>
      <c r="CE43" s="8">
        <v>-5.66688E-3</v>
      </c>
      <c r="CF43" s="8">
        <v>0.146155014</v>
      </c>
      <c r="CG43" s="8">
        <v>4.8040000000000002E-4</v>
      </c>
      <c r="CH43" s="8">
        <v>-3.9322899999999999E-4</v>
      </c>
      <c r="CK43" s="1"/>
      <c r="CM43" s="8">
        <v>0.10110097</v>
      </c>
      <c r="CN43" s="8">
        <v>-3.2510579999999997E-2</v>
      </c>
      <c r="CO43" s="8">
        <v>2.4814300000000002E-3</v>
      </c>
      <c r="CP43" s="8">
        <v>0.16064955</v>
      </c>
      <c r="CQ43" s="8">
        <v>1.6865700000000001E-4</v>
      </c>
      <c r="CR43" s="10">
        <v>-1.6761000000000001E-5</v>
      </c>
      <c r="CU43" s="1"/>
      <c r="CW43" s="8">
        <v>0.20079221999999999</v>
      </c>
      <c r="CX43" s="8">
        <v>1.42387E-3</v>
      </c>
      <c r="CY43" s="8">
        <v>-3.79708E-3</v>
      </c>
      <c r="CZ43" s="8">
        <v>0.183760483</v>
      </c>
      <c r="DA43" s="10">
        <v>-1.52587E-5</v>
      </c>
      <c r="DB43" s="10">
        <v>-6.9677400000000005E-5</v>
      </c>
      <c r="DF43" s="1"/>
      <c r="DG43" s="8">
        <v>0.16876447999999999</v>
      </c>
      <c r="DH43" s="8">
        <v>-2.7625499999999999E-3</v>
      </c>
      <c r="DI43" s="8">
        <v>-7.9897300000000004E-3</v>
      </c>
      <c r="DJ43" s="8">
        <v>0.17480716900000001</v>
      </c>
      <c r="DK43" s="8">
        <v>1.54833E-4</v>
      </c>
      <c r="DL43" s="8">
        <v>-1.89209E-4</v>
      </c>
      <c r="DO43" s="1"/>
      <c r="DQ43" s="8">
        <v>0.11293398</v>
      </c>
      <c r="DR43" s="8">
        <v>5.3600799999999997E-3</v>
      </c>
      <c r="DS43" s="8">
        <v>-4.2236699999999997E-3</v>
      </c>
      <c r="DT43" s="8">
        <v>9.1952489999999998E-2</v>
      </c>
      <c r="DU43" s="10">
        <v>-5.1168300000000003E-5</v>
      </c>
      <c r="DV43" s="10">
        <v>-5.6117499999999999E-5</v>
      </c>
      <c r="DZ43" s="1"/>
      <c r="EA43" s="8">
        <v>0.14228850000000001</v>
      </c>
      <c r="EB43" s="8">
        <v>-3.2809499999999999E-3</v>
      </c>
      <c r="EC43" s="8">
        <v>5.1891999999999997E-4</v>
      </c>
      <c r="ED43" s="8">
        <v>0.186731756</v>
      </c>
      <c r="EE43" s="8">
        <v>3.8593900000000002E-4</v>
      </c>
      <c r="EF43" s="8">
        <v>-3.55991E-4</v>
      </c>
      <c r="EG43" s="1"/>
      <c r="EK43" s="8">
        <v>0.11874340999999999</v>
      </c>
      <c r="EL43" s="8">
        <v>-2.8895599999999998E-3</v>
      </c>
      <c r="EM43" s="8">
        <v>-8.7184299999999992E-3</v>
      </c>
      <c r="EN43" s="8">
        <v>0.12172305</v>
      </c>
      <c r="EO43" s="8">
        <v>1.16186E-4</v>
      </c>
      <c r="EP43" s="8">
        <v>-1.9194700000000001E-4</v>
      </c>
      <c r="ES43" s="1"/>
      <c r="EU43" s="8">
        <v>0.19515627999999999</v>
      </c>
      <c r="EV43" s="8">
        <v>-6.0064100000000002E-3</v>
      </c>
      <c r="EW43" s="8">
        <v>8.5809000000000005E-4</v>
      </c>
      <c r="EX43" s="8">
        <v>0.30128669000000002</v>
      </c>
      <c r="EY43" s="8">
        <v>1.60586E-4</v>
      </c>
      <c r="EZ43" s="10">
        <v>-3.8309899999999997E-5</v>
      </c>
      <c r="FC43" s="1"/>
      <c r="FE43" s="8">
        <v>0.15448914</v>
      </c>
      <c r="FF43" s="8">
        <v>-1.9101969999999999E-2</v>
      </c>
      <c r="FG43" s="8">
        <v>-4.3194499999999999E-3</v>
      </c>
      <c r="FH43" s="8">
        <v>0.21363526299999999</v>
      </c>
      <c r="FI43" s="8">
        <v>1.99898E-4</v>
      </c>
      <c r="FJ43" s="10">
        <v>2.29491E-5</v>
      </c>
      <c r="FM43" s="1"/>
      <c r="FO43" s="8">
        <v>0.14636658</v>
      </c>
      <c r="FP43" s="8">
        <v>-1.328844E-2</v>
      </c>
      <c r="FQ43" s="8">
        <v>2.58537E-3</v>
      </c>
      <c r="FR43" s="8">
        <v>0.21323097699999999</v>
      </c>
      <c r="FS43" s="8">
        <v>2.3503700000000001E-4</v>
      </c>
      <c r="FT43" s="10">
        <v>-6.42951E-5</v>
      </c>
      <c r="FW43" s="1"/>
      <c r="FY43" s="8">
        <v>0.14055883999999999</v>
      </c>
      <c r="FZ43" s="8">
        <v>-1.140588E-2</v>
      </c>
      <c r="GA43" s="8">
        <v>-8.4475999999999996E-4</v>
      </c>
      <c r="GB43" s="8">
        <v>0.20499009400000001</v>
      </c>
      <c r="GC43" s="8">
        <v>1.18434E-4</v>
      </c>
      <c r="GD43" s="10">
        <v>-3.8643000000000003E-5</v>
      </c>
      <c r="GG43" s="1"/>
      <c r="GI43" s="8">
        <v>0.10519290000000001</v>
      </c>
      <c r="GJ43" s="8">
        <v>-1.4382580000000001E-2</v>
      </c>
      <c r="GK43" s="8">
        <v>1.2877399999999999E-3</v>
      </c>
      <c r="GL43" s="8">
        <v>0.16297455199999999</v>
      </c>
      <c r="GM43" s="10">
        <v>5.3740899999999999E-5</v>
      </c>
      <c r="GN43" s="10">
        <v>-1.6591699999999999E-5</v>
      </c>
      <c r="GQ43" s="1"/>
      <c r="GS43" s="8">
        <v>4.8633929999999999E-2</v>
      </c>
      <c r="GT43" s="8">
        <v>-1.4796000000000001E-4</v>
      </c>
      <c r="GU43" s="8">
        <v>-1.51432E-3</v>
      </c>
      <c r="GV43" s="8">
        <v>5.6575999000000002E-2</v>
      </c>
      <c r="GW43" s="8">
        <v>1.2027999999999999E-4</v>
      </c>
      <c r="GX43" s="10">
        <v>-3.9862199999999999E-5</v>
      </c>
      <c r="HA43" s="1"/>
      <c r="HC43" s="8">
        <v>5.9052640000000003E-2</v>
      </c>
      <c r="HD43" s="8">
        <v>7.5972799999999997E-3</v>
      </c>
      <c r="HE43" s="8">
        <v>2.7461899999999999E-3</v>
      </c>
      <c r="HF43" s="8">
        <v>0.11973541</v>
      </c>
      <c r="HG43" s="10">
        <v>3.8241699999999997E-5</v>
      </c>
      <c r="HH43" s="10">
        <v>3.2151100000000002E-6</v>
      </c>
      <c r="HK43" s="1"/>
      <c r="HM43" s="8">
        <v>4.7914129999999999E-2</v>
      </c>
      <c r="HN43" s="8">
        <v>3.1055599999999998E-3</v>
      </c>
      <c r="HO43" s="8">
        <v>-1.90621E-3</v>
      </c>
      <c r="HP43" s="8">
        <v>0.16136208099999999</v>
      </c>
      <c r="HQ43" s="10">
        <v>-2.9998500000000001E-5</v>
      </c>
      <c r="HR43" s="10">
        <v>-1.1150399999999999E-5</v>
      </c>
      <c r="HU43" s="1"/>
      <c r="HW43" s="8">
        <v>3.4146679999999999E-2</v>
      </c>
      <c r="HX43" s="8">
        <v>1.0597200000000001E-3</v>
      </c>
      <c r="HY43" s="8">
        <v>-1.7882099999999999E-3</v>
      </c>
      <c r="HZ43" s="8">
        <v>0.139569205</v>
      </c>
      <c r="IA43" s="10">
        <v>1.9318799999999999E-5</v>
      </c>
      <c r="IB43" s="10">
        <v>-9.1840799999999993E-6</v>
      </c>
      <c r="IE43" s="1"/>
      <c r="IG43" s="8">
        <v>4.3583980000000001E-2</v>
      </c>
      <c r="IH43" s="8">
        <v>-7.4750000000000001E-4</v>
      </c>
      <c r="II43" s="8">
        <v>1.43286E-3</v>
      </c>
      <c r="IJ43" s="8">
        <v>0.158391847</v>
      </c>
      <c r="IK43" s="8">
        <v>2.4372900000000001E-4</v>
      </c>
      <c r="IL43" s="8">
        <v>-1.0582E-4</v>
      </c>
      <c r="IN43" s="8" t="s">
        <v>170</v>
      </c>
      <c r="IO43" s="10" t="s">
        <v>68</v>
      </c>
      <c r="IP43" s="1"/>
      <c r="IQ43" s="8" t="s">
        <v>170</v>
      </c>
      <c r="IR43" s="8" t="s">
        <v>69</v>
      </c>
      <c r="IV43" s="8">
        <v>0.63959999999999995</v>
      </c>
      <c r="IW43" s="8">
        <f t="shared" si="0"/>
        <v>0.5572345462418713</v>
      </c>
      <c r="IX43" s="8">
        <f t="shared" si="1"/>
        <v>0.5220639732334863</v>
      </c>
      <c r="IY43" s="8">
        <f t="shared" si="2"/>
        <v>0.54757200503773151</v>
      </c>
      <c r="IZ43" s="8">
        <f t="shared" si="3"/>
        <v>0.53833083955959193</v>
      </c>
      <c r="JA43" s="8">
        <f t="shared" si="4"/>
        <v>0.5572345462418713</v>
      </c>
      <c r="JB43" s="8">
        <f t="shared" si="5"/>
        <v>-7.5286305422166922E-3</v>
      </c>
      <c r="JC43" s="8">
        <f t="shared" si="6"/>
        <v>-2.7734765115090699E-2</v>
      </c>
      <c r="JD43" s="8">
        <f t="shared" si="7"/>
        <v>-1.8333736316754976E-3</v>
      </c>
      <c r="JE43" s="8">
        <f t="shared" si="8"/>
        <v>-9.9489327584512087E-3</v>
      </c>
      <c r="JF43" s="8">
        <f t="shared" si="9"/>
        <v>-3.5473804462002809E-2</v>
      </c>
      <c r="JG43" s="8">
        <f t="shared" si="10"/>
        <v>0.25328484832074549</v>
      </c>
      <c r="JH43" s="8">
        <f t="shared" si="11"/>
        <v>0.15448131249158886</v>
      </c>
      <c r="JI43" s="8">
        <f t="shared" si="12"/>
        <v>0.22873960296923007</v>
      </c>
      <c r="JJ43" s="8">
        <f t="shared" si="13"/>
        <v>0.11148676801582401</v>
      </c>
      <c r="JK43" s="8">
        <f t="shared" si="14"/>
        <v>0.14750216847235365</v>
      </c>
      <c r="JL43" s="8">
        <f t="shared" si="15"/>
        <v>0.3585395388610933</v>
      </c>
      <c r="JM43" s="8">
        <f t="shared" si="16"/>
        <v>0.35168910288377397</v>
      </c>
      <c r="JN43" s="8">
        <f t="shared" si="17"/>
        <v>0.3275441008292227</v>
      </c>
      <c r="JO43" s="8">
        <f t="shared" si="18"/>
        <v>0.36477499002348762</v>
      </c>
      <c r="JP43" s="8">
        <f t="shared" si="19"/>
        <v>0.34201628170098819</v>
      </c>
      <c r="JQ43" s="8">
        <f t="shared" si="20"/>
        <v>0.13900801220529627</v>
      </c>
      <c r="JR43" s="8">
        <f t="shared" si="21"/>
        <v>0.10098055351446522</v>
      </c>
      <c r="JS43" s="8">
        <f t="shared" si="22"/>
        <v>7.0105072695991838E-2</v>
      </c>
      <c r="JT43" s="8">
        <f t="shared" si="23"/>
        <v>7.2224968931208472E-2</v>
      </c>
      <c r="JU43" s="24">
        <f t="shared" si="24"/>
        <v>8.421365255438408E-2</v>
      </c>
      <c r="JV43" s="28">
        <f t="shared" si="25"/>
        <v>0.22986029513099079</v>
      </c>
      <c r="JW43" s="31"/>
      <c r="JX43" s="32">
        <f t="shared" si="26"/>
        <v>0.20364648695331253</v>
      </c>
      <c r="JY43" s="33">
        <f t="shared" si="27"/>
        <v>4.0729297390662507E-2</v>
      </c>
      <c r="JZ43" s="26">
        <f t="shared" si="28"/>
        <v>0.4203059844229417</v>
      </c>
      <c r="KB43" s="8">
        <v>0.63959999999999995</v>
      </c>
      <c r="KC43" s="8">
        <f t="shared" si="29"/>
        <v>-1.9457478759983497E-3</v>
      </c>
      <c r="KD43" s="8">
        <f t="shared" si="30"/>
        <v>8.4356086077859525E-3</v>
      </c>
      <c r="KE43" s="8">
        <f t="shared" si="31"/>
        <v>2.9170144095263736E-3</v>
      </c>
      <c r="KF43" s="8">
        <f t="shared" si="32"/>
        <v>-1.2334646921442208E-2</v>
      </c>
      <c r="KG43" s="8">
        <f t="shared" si="33"/>
        <v>-1.9457478759983497E-3</v>
      </c>
      <c r="KH43" s="8">
        <f t="shared" si="34"/>
        <v>-4.6914174904632816E-2</v>
      </c>
      <c r="KI43" s="8">
        <f t="shared" si="35"/>
        <v>-3.674787024985425E-2</v>
      </c>
      <c r="KJ43" s="8">
        <f t="shared" si="36"/>
        <v>-2.9491958352486008E-2</v>
      </c>
      <c r="KK43" s="8">
        <f t="shared" si="37"/>
        <v>-3.4002046767186885E-2</v>
      </c>
      <c r="KL43" s="8">
        <f t="shared" si="38"/>
        <v>-2.6033862046258398E-2</v>
      </c>
      <c r="KM43" s="8">
        <f t="shared" si="39"/>
        <v>-1.045676889225675E-4</v>
      </c>
      <c r="KN43" s="8">
        <f t="shared" si="40"/>
        <v>-2.4570799979386679E-4</v>
      </c>
      <c r="KO43" s="8">
        <f t="shared" si="41"/>
        <v>7.8390128557685951E-4</v>
      </c>
      <c r="KP43" s="8">
        <f t="shared" si="42"/>
        <v>-2.9147999584659061E-5</v>
      </c>
      <c r="KQ43" s="8">
        <f t="shared" si="43"/>
        <v>-9.4951739531948264E-4</v>
      </c>
      <c r="KR43" s="8">
        <f t="shared" si="44"/>
        <v>-9.2815096573147828E-3</v>
      </c>
      <c r="KS43" s="8">
        <f t="shared" si="45"/>
        <v>-2.2805086425411396E-2</v>
      </c>
      <c r="KT43" s="8">
        <f t="shared" si="46"/>
        <v>-1.7354215155825817E-2</v>
      </c>
      <c r="KU43" s="8">
        <f t="shared" si="47"/>
        <v>-1.5376446661994994E-2</v>
      </c>
      <c r="KV43" s="8">
        <f t="shared" si="48"/>
        <v>-1.5154109026225829E-2</v>
      </c>
      <c r="KW43" s="8">
        <f t="shared" si="49"/>
        <v>6.7884680438647609E-5</v>
      </c>
      <c r="KX43" s="8">
        <f t="shared" si="50"/>
        <v>7.9919851610987663E-3</v>
      </c>
      <c r="KY43" s="8">
        <f t="shared" si="51"/>
        <v>3.1596598161663151E-3</v>
      </c>
      <c r="KZ43" s="8">
        <f t="shared" si="52"/>
        <v>1.8126160664721797E-3</v>
      </c>
      <c r="LA43" s="24">
        <f t="shared" si="53"/>
        <v>-2.7942551865672052E-4</v>
      </c>
      <c r="LB43" s="28">
        <f t="shared" si="54"/>
        <v>-9.8330847398336915E-3</v>
      </c>
      <c r="LC43" s="31"/>
      <c r="LD43" s="32">
        <f t="shared" si="55"/>
        <v>1.5178724952494938E-2</v>
      </c>
      <c r="LE43" s="33">
        <f t="shared" si="56"/>
        <v>3.0357449904989875E-3</v>
      </c>
      <c r="LF43" s="26">
        <f t="shared" si="57"/>
        <v>3.1327370429454299E-2</v>
      </c>
      <c r="LH43" s="8">
        <v>0.63959999999999995</v>
      </c>
      <c r="LI43" s="8">
        <f t="shared" si="58"/>
        <v>2.838400687932114E-2</v>
      </c>
      <c r="LJ43" s="8">
        <f t="shared" si="59"/>
        <v>6.1857517998970962E-3</v>
      </c>
      <c r="LK43" s="8">
        <f t="shared" si="60"/>
        <v>-8.832768792912192E-3</v>
      </c>
      <c r="LL43" s="8">
        <f t="shared" si="61"/>
        <v>1.2502777431795349E-2</v>
      </c>
      <c r="LM43" s="8">
        <f t="shared" si="62"/>
        <v>2.838400687932114E-2</v>
      </c>
      <c r="LN43" s="8">
        <f t="shared" si="63"/>
        <v>-1.405755685707333E-3</v>
      </c>
      <c r="LO43" s="8">
        <f t="shared" si="64"/>
        <v>-3.2338641294069079E-3</v>
      </c>
      <c r="LP43" s="8">
        <f t="shared" si="65"/>
        <v>-1.0530691611395769E-2</v>
      </c>
      <c r="LQ43" s="8">
        <f t="shared" si="66"/>
        <v>-1.117791421018529E-2</v>
      </c>
      <c r="LR43" s="8">
        <f t="shared" si="67"/>
        <v>-1.7771809397192197E-3</v>
      </c>
      <c r="LS43" s="8">
        <f t="shared" si="68"/>
        <v>-1.8299504948881017E-3</v>
      </c>
      <c r="LT43" s="8">
        <f t="shared" si="69"/>
        <v>-8.0534433089517275E-3</v>
      </c>
      <c r="LU43" s="8">
        <f t="shared" si="70"/>
        <v>-1.5120074125732543E-3</v>
      </c>
      <c r="LV43" s="8">
        <f t="shared" si="71"/>
        <v>-7.4735228188048527E-4</v>
      </c>
      <c r="LW43" s="8">
        <f t="shared" si="72"/>
        <v>-1.1062684433416278E-2</v>
      </c>
      <c r="LX43" s="8">
        <f t="shared" si="73"/>
        <v>2.5159830665870803E-3</v>
      </c>
      <c r="LY43" s="8">
        <f t="shared" si="74"/>
        <v>-3.3717302896757425E-3</v>
      </c>
      <c r="LZ43" s="8">
        <f t="shared" si="75"/>
        <v>4.0446249469607721E-3</v>
      </c>
      <c r="MA43" s="8">
        <f t="shared" si="76"/>
        <v>-8.2672269563615914E-4</v>
      </c>
      <c r="MB43" s="8">
        <f t="shared" si="77"/>
        <v>2.8428500719449405E-3</v>
      </c>
      <c r="MC43" s="8">
        <f t="shared" si="78"/>
        <v>-3.6439533014089209E-3</v>
      </c>
      <c r="MD43" s="8">
        <f t="shared" si="79"/>
        <v>1.8696024927235782E-3</v>
      </c>
      <c r="ME43" s="8">
        <f t="shared" si="80"/>
        <v>-2.8855955623838551E-3</v>
      </c>
      <c r="MF43" s="8">
        <f t="shared" si="81"/>
        <v>-3.1340424010526057E-3</v>
      </c>
      <c r="MG43" s="24">
        <f t="shared" si="82"/>
        <v>3.0746106681018583E-4</v>
      </c>
      <c r="MH43" s="28">
        <f t="shared" si="83"/>
        <v>5.2045628336669771E-4</v>
      </c>
      <c r="MI43" s="31"/>
      <c r="MJ43" s="32">
        <f t="shared" si="84"/>
        <v>9.9996683353416275E-3</v>
      </c>
      <c r="MK43" s="33">
        <f t="shared" si="85"/>
        <v>1.9999336670683257E-3</v>
      </c>
      <c r="ML43" s="26">
        <f t="shared" si="86"/>
        <v>2.0638315477311583E-2</v>
      </c>
      <c r="MN43" s="8">
        <v>0.63959999999999995</v>
      </c>
      <c r="MO43" s="8">
        <f t="shared" si="87"/>
        <v>1.6076090284845434E-4</v>
      </c>
      <c r="MP43" s="8">
        <f t="shared" si="88"/>
        <v>1.8827472309405061E-4</v>
      </c>
      <c r="MQ43" s="8">
        <f t="shared" si="89"/>
        <v>3.3795595550271831E-4</v>
      </c>
      <c r="MR43" s="8">
        <f t="shared" si="90"/>
        <v>-4.376041987715369E-5</v>
      </c>
      <c r="MS43" s="8">
        <f t="shared" si="91"/>
        <v>1.6076090284845434E-4</v>
      </c>
      <c r="MT43" s="8">
        <f t="shared" si="92"/>
        <v>3.9105410005406353E-3</v>
      </c>
      <c r="MU43" s="8">
        <f t="shared" si="93"/>
        <v>2.8392132437940568E-4</v>
      </c>
      <c r="MV43" s="8">
        <f t="shared" si="94"/>
        <v>1.0354044412660263E-3</v>
      </c>
      <c r="MW43" s="8">
        <f t="shared" si="95"/>
        <v>5.0353017484176062E-4</v>
      </c>
      <c r="MX43" s="8">
        <f t="shared" si="96"/>
        <v>1.9331712306648754E-4</v>
      </c>
      <c r="MY43" s="8">
        <f t="shared" si="97"/>
        <v>1.1552094315573888E-4</v>
      </c>
      <c r="MZ43" s="8">
        <f t="shared" si="98"/>
        <v>4.1614980857777699E-4</v>
      </c>
      <c r="NA43" s="8">
        <f t="shared" si="99"/>
        <v>1.0773521681694179E-4</v>
      </c>
      <c r="NB43" s="8">
        <f t="shared" si="100"/>
        <v>6.3499699863447858E-4</v>
      </c>
      <c r="NC43" s="8">
        <f t="shared" si="101"/>
        <v>2.9354464103537069E-4</v>
      </c>
      <c r="ND43" s="8">
        <f t="shared" si="102"/>
        <v>2.6725450340659253E-4</v>
      </c>
      <c r="NE43" s="8">
        <f t="shared" si="103"/>
        <v>3.0854762559490655E-4</v>
      </c>
      <c r="NF43" s="8">
        <f t="shared" si="104"/>
        <v>3.7318871121434929E-4</v>
      </c>
      <c r="NG43" s="8">
        <f t="shared" si="105"/>
        <v>2.0749693452413515E-4</v>
      </c>
      <c r="NH43" s="8">
        <f t="shared" si="106"/>
        <v>6.876618054101264E-5</v>
      </c>
      <c r="NI43" s="8">
        <f t="shared" si="107"/>
        <v>6.4066590644087844E-5</v>
      </c>
      <c r="NJ43" s="8">
        <f t="shared" si="108"/>
        <v>3.9963621867038994E-5</v>
      </c>
      <c r="NK43" s="8">
        <f t="shared" si="109"/>
        <v>-5.1413791650627543E-5</v>
      </c>
      <c r="NL43" s="8">
        <f t="shared" si="110"/>
        <v>-3.3374233239158777E-5</v>
      </c>
      <c r="NM43" s="24">
        <f t="shared" si="111"/>
        <v>1.4259301429484658E-4</v>
      </c>
      <c r="NN43" s="28">
        <f t="shared" si="112"/>
        <v>3.874297157571332E-4</v>
      </c>
      <c r="NO43" s="31"/>
      <c r="NP43" s="32">
        <f t="shared" si="113"/>
        <v>7.7075809261935009E-4</v>
      </c>
      <c r="NQ43" s="33">
        <f t="shared" si="114"/>
        <v>1.5415161852387003E-4</v>
      </c>
      <c r="NR43" s="26">
        <f t="shared" si="115"/>
        <v>1.5907676273570765E-3</v>
      </c>
      <c r="NT43" s="8">
        <v>0.63959999999999995</v>
      </c>
      <c r="NU43" s="8">
        <f t="shared" si="116"/>
        <v>-6.0577129858032286E-4</v>
      </c>
      <c r="NV43" s="8">
        <f t="shared" si="117"/>
        <v>-6.9707558995202329E-5</v>
      </c>
      <c r="NW43" s="8">
        <f t="shared" si="118"/>
        <v>9.569940752440343E-5</v>
      </c>
      <c r="NX43" s="8">
        <f t="shared" si="119"/>
        <v>-1.9946345545985509E-4</v>
      </c>
      <c r="NY43" s="8">
        <f t="shared" si="120"/>
        <v>-6.0577129858032286E-4</v>
      </c>
      <c r="NZ43" s="8">
        <f t="shared" si="121"/>
        <v>3.4319859004216209E-5</v>
      </c>
      <c r="OA43" s="8">
        <f t="shared" si="122"/>
        <v>-3.7982629640745903E-5</v>
      </c>
      <c r="OB43" s="8">
        <f t="shared" si="123"/>
        <v>4.3223778713898434E-4</v>
      </c>
      <c r="OC43" s="8">
        <f t="shared" si="124"/>
        <v>-1.4407469434788564E-4</v>
      </c>
      <c r="OD43" s="8">
        <f t="shared" si="125"/>
        <v>5.0167466046514378E-5</v>
      </c>
      <c r="OE43" s="8">
        <f t="shared" si="126"/>
        <v>-5.7951532803087445E-5</v>
      </c>
      <c r="OF43" s="8">
        <f t="shared" si="127"/>
        <v>-1.6336948451308765E-4</v>
      </c>
      <c r="OG43" s="8">
        <f t="shared" si="128"/>
        <v>-3.7005799633623153E-5</v>
      </c>
      <c r="OH43" s="8">
        <f t="shared" si="129"/>
        <v>-2.4509639734565772E-4</v>
      </c>
      <c r="OI43" s="8">
        <f t="shared" si="130"/>
        <v>-1.818273873454E-4</v>
      </c>
      <c r="OJ43" s="8">
        <f t="shared" si="131"/>
        <v>4.152855278659822E-6</v>
      </c>
      <c r="OK43" s="8">
        <f t="shared" si="132"/>
        <v>3.5121202630733771E-5</v>
      </c>
      <c r="OL43" s="8">
        <f t="shared" si="133"/>
        <v>6.0074969928671879E-6</v>
      </c>
      <c r="OM43" s="8">
        <f t="shared" si="134"/>
        <v>-2.2729038424938692E-5</v>
      </c>
      <c r="ON43" s="8">
        <f t="shared" si="135"/>
        <v>2.7656709583188507E-6</v>
      </c>
      <c r="OO43" s="8">
        <f t="shared" si="136"/>
        <v>-4.8339302318943946E-5</v>
      </c>
      <c r="OP43" s="8">
        <f t="shared" si="137"/>
        <v>-5.2781623973778884E-5</v>
      </c>
      <c r="OQ43" s="8">
        <f t="shared" si="138"/>
        <v>-7.4772410300388115E-5</v>
      </c>
      <c r="OR43" s="8">
        <f t="shared" si="139"/>
        <v>-1.0540835187602046E-4</v>
      </c>
      <c r="OS43" s="24">
        <f t="shared" si="140"/>
        <v>-2.1396237864211351E-4</v>
      </c>
      <c r="OT43" s="28">
        <f t="shared" si="141"/>
        <v>-8.822171588826705E-5</v>
      </c>
      <c r="OU43" s="31"/>
      <c r="OV43" s="32">
        <f t="shared" si="142"/>
        <v>2.0410727662804214E-4</v>
      </c>
      <c r="OW43" s="33">
        <f t="shared" si="143"/>
        <v>4.0821455325608429E-5</v>
      </c>
      <c r="OX43" s="26">
        <f t="shared" si="144"/>
        <v>4.2125700823261616E-4</v>
      </c>
    </row>
    <row r="44" spans="1:414" x14ac:dyDescent="0.25">
      <c r="A44" s="8">
        <v>-9.8838499999999996E-3</v>
      </c>
      <c r="B44" s="8">
        <v>4.3628299999999998E-3</v>
      </c>
      <c r="C44" s="8">
        <v>1.8748569999999999E-2</v>
      </c>
      <c r="D44" s="8">
        <v>4.2265410000000003E-3</v>
      </c>
      <c r="E44" s="10">
        <v>1.2731899999999999E-5</v>
      </c>
      <c r="F44" s="8">
        <v>-9.8657999999999992E-4</v>
      </c>
      <c r="I44" s="1"/>
      <c r="K44" s="8">
        <v>0.12584002999999999</v>
      </c>
      <c r="L44" s="8">
        <v>6.0238100000000001E-3</v>
      </c>
      <c r="M44" s="8">
        <v>3.8864300000000002E-3</v>
      </c>
      <c r="N44" s="8">
        <v>0.12602281700000001</v>
      </c>
      <c r="O44" s="8">
        <v>3.7163499999999999E-4</v>
      </c>
      <c r="P44" s="10">
        <v>-1.9207799999999999E-5</v>
      </c>
      <c r="S44" s="1"/>
      <c r="U44" s="8">
        <v>0.1753063</v>
      </c>
      <c r="V44" s="8">
        <v>1.25329E-3</v>
      </c>
      <c r="W44" s="8">
        <v>-9.7029500000000001E-3</v>
      </c>
      <c r="X44" s="8">
        <v>0.14884460999999999</v>
      </c>
      <c r="Y44" s="8">
        <v>2.3735499999999999E-4</v>
      </c>
      <c r="Z44" s="10">
        <v>-2.76418E-5</v>
      </c>
      <c r="AC44" s="1"/>
      <c r="AE44" s="8">
        <v>0.19452374</v>
      </c>
      <c r="AF44" s="8">
        <v>-1.4124889999999999E-2</v>
      </c>
      <c r="AG44" s="8">
        <v>7.0446099999999998E-3</v>
      </c>
      <c r="AH44" s="8">
        <v>0.13641867599999999</v>
      </c>
      <c r="AI44" s="10">
        <v>-9.2921800000000002E-5</v>
      </c>
      <c r="AJ44" s="8">
        <v>-3.4648900000000001E-4</v>
      </c>
      <c r="AM44" s="1"/>
      <c r="AO44" s="8">
        <v>-9.8838499999999996E-3</v>
      </c>
      <c r="AP44" s="8">
        <v>4.3628299999999998E-3</v>
      </c>
      <c r="AQ44" s="8">
        <v>1.8748569999999999E-2</v>
      </c>
      <c r="AR44" s="8">
        <v>4.2265410000000003E-3</v>
      </c>
      <c r="AS44" s="10">
        <v>1.2731899999999999E-5</v>
      </c>
      <c r="AT44" s="8">
        <v>-9.8657999999999992E-4</v>
      </c>
      <c r="AW44" s="1"/>
      <c r="AY44" s="8">
        <v>0.11926882</v>
      </c>
      <c r="AZ44" s="8">
        <v>-5.6069010000000002E-2</v>
      </c>
      <c r="BA44" s="8">
        <v>1.3620699999999999E-3</v>
      </c>
      <c r="BB44" s="8">
        <v>0.17261069600000001</v>
      </c>
      <c r="BC44" s="8">
        <v>3.4406340000000001E-3</v>
      </c>
      <c r="BD44" s="8">
        <v>-5.07753E-4</v>
      </c>
      <c r="BG44" s="1"/>
      <c r="BI44" s="8">
        <v>0.16209909</v>
      </c>
      <c r="BJ44" s="8">
        <v>-4.1739730000000003E-2</v>
      </c>
      <c r="BK44" s="8">
        <v>9.5049000000000002E-4</v>
      </c>
      <c r="BL44" s="8">
        <v>0.11946047899999999</v>
      </c>
      <c r="BM44" s="8">
        <v>2.9634000000000003E-4</v>
      </c>
      <c r="BN44" s="8">
        <v>-1.68822E-4</v>
      </c>
      <c r="BQ44" s="1"/>
      <c r="BS44" s="8">
        <v>3.0346870000000001E-2</v>
      </c>
      <c r="BT44" s="8">
        <v>-3.2824689999999997E-2</v>
      </c>
      <c r="BU44" s="8">
        <v>-1.0210220000000001E-2</v>
      </c>
      <c r="BV44" s="8">
        <v>0.31449744699999999</v>
      </c>
      <c r="BW44" s="8">
        <v>9.5336599999999998E-4</v>
      </c>
      <c r="BX44" s="8">
        <v>2.5874200000000001E-4</v>
      </c>
      <c r="CA44" s="1"/>
      <c r="CC44" s="8">
        <v>0.14651357000000001</v>
      </c>
      <c r="CD44" s="8">
        <v>-3.8084460000000001E-2</v>
      </c>
      <c r="CE44" s="8">
        <v>-5.6766500000000001E-3</v>
      </c>
      <c r="CF44" s="8">
        <v>0.153556044</v>
      </c>
      <c r="CG44" s="8">
        <v>4.8150100000000001E-4</v>
      </c>
      <c r="CH44" s="8">
        <v>-3.9366200000000003E-4</v>
      </c>
      <c r="CK44" s="1"/>
      <c r="CM44" s="8">
        <v>9.3792520000000004E-2</v>
      </c>
      <c r="CN44" s="8">
        <v>-3.2230759999999997E-2</v>
      </c>
      <c r="CO44" s="8">
        <v>2.4747900000000001E-3</v>
      </c>
      <c r="CP44" s="8">
        <v>0.16998623299999999</v>
      </c>
      <c r="CQ44" s="8">
        <v>1.69271E-4</v>
      </c>
      <c r="CR44" s="10">
        <v>-1.67435E-5</v>
      </c>
      <c r="CU44" s="1"/>
      <c r="CW44" s="8">
        <v>0.20415296999999999</v>
      </c>
      <c r="CX44" s="8">
        <v>1.4614300000000001E-3</v>
      </c>
      <c r="CY44" s="8">
        <v>-3.82067E-3</v>
      </c>
      <c r="CZ44" s="8">
        <v>0.19418942</v>
      </c>
      <c r="DA44" s="10">
        <v>-1.6335399999999999E-5</v>
      </c>
      <c r="DB44" s="10">
        <v>-7.0357200000000005E-5</v>
      </c>
      <c r="DF44" s="1"/>
      <c r="DG44" s="8">
        <v>0.17592513000000001</v>
      </c>
      <c r="DH44" s="8">
        <v>-2.92859E-3</v>
      </c>
      <c r="DI44" s="8">
        <v>-8.0412699999999997E-3</v>
      </c>
      <c r="DJ44" s="8">
        <v>0.185540345</v>
      </c>
      <c r="DK44" s="8">
        <v>1.56374E-4</v>
      </c>
      <c r="DL44" s="8">
        <v>-1.8968000000000001E-4</v>
      </c>
      <c r="DO44" s="1"/>
      <c r="DQ44" s="8">
        <v>0.11428823</v>
      </c>
      <c r="DR44" s="8">
        <v>5.3629000000000003E-3</v>
      </c>
      <c r="DS44" s="8">
        <v>-4.2199400000000001E-3</v>
      </c>
      <c r="DT44" s="8">
        <v>9.4894346000000004E-2</v>
      </c>
      <c r="DU44" s="10">
        <v>-5.1307100000000002E-5</v>
      </c>
      <c r="DV44" s="10">
        <v>-5.5933999999999997E-5</v>
      </c>
      <c r="DZ44" s="1"/>
      <c r="EA44" s="8">
        <v>0.14874501000000001</v>
      </c>
      <c r="EB44" s="8">
        <v>-3.44495E-3</v>
      </c>
      <c r="EC44" s="8">
        <v>5.2963000000000001E-4</v>
      </c>
      <c r="ED44" s="8">
        <v>0.19632492000000001</v>
      </c>
      <c r="EE44" s="8">
        <v>3.8834500000000001E-4</v>
      </c>
      <c r="EF44" s="8">
        <v>-3.55822E-4</v>
      </c>
      <c r="EG44" s="1"/>
      <c r="EK44" s="8">
        <v>0.12728343</v>
      </c>
      <c r="EL44" s="8">
        <v>-3.2338699999999998E-3</v>
      </c>
      <c r="EM44" s="8">
        <v>-8.9585900000000006E-3</v>
      </c>
      <c r="EN44" s="8">
        <v>0.130123391</v>
      </c>
      <c r="EO44" s="8">
        <v>1.18169E-4</v>
      </c>
      <c r="EP44" s="8">
        <v>-1.9332600000000001E-4</v>
      </c>
      <c r="ES44" s="1"/>
      <c r="EU44" s="8">
        <v>0.19444464</v>
      </c>
      <c r="EV44" s="8">
        <v>-5.9807200000000001E-3</v>
      </c>
      <c r="EW44" s="8">
        <v>8.5965E-4</v>
      </c>
      <c r="EX44" s="8">
        <v>0.30850603900000001</v>
      </c>
      <c r="EY44" s="8">
        <v>1.6305099999999999E-4</v>
      </c>
      <c r="EZ44" s="10">
        <v>-3.8451200000000002E-5</v>
      </c>
      <c r="FC44" s="1"/>
      <c r="FE44" s="8">
        <v>0.15747109000000001</v>
      </c>
      <c r="FF44" s="8">
        <v>-1.9162180000000001E-2</v>
      </c>
      <c r="FG44" s="8">
        <v>-4.3427300000000004E-3</v>
      </c>
      <c r="FH44" s="8">
        <v>0.22269867600000001</v>
      </c>
      <c r="FI44" s="8">
        <v>2.01707E-4</v>
      </c>
      <c r="FJ44" s="10">
        <v>2.22566E-5</v>
      </c>
      <c r="FM44" s="1"/>
      <c r="FO44" s="8">
        <v>0.14881348999999999</v>
      </c>
      <c r="FP44" s="8">
        <v>-1.336861E-2</v>
      </c>
      <c r="FQ44" s="8">
        <v>2.5987300000000001E-3</v>
      </c>
      <c r="FR44" s="8">
        <v>0.219585483</v>
      </c>
      <c r="FS44" s="8">
        <v>2.3743599999999999E-4</v>
      </c>
      <c r="FT44" s="10">
        <v>-6.3887900000000002E-5</v>
      </c>
      <c r="FW44" s="1"/>
      <c r="FY44" s="8">
        <v>0.14280024999999999</v>
      </c>
      <c r="FZ44" s="8">
        <v>-1.147833E-2</v>
      </c>
      <c r="GA44" s="8">
        <v>-8.4650999999999997E-4</v>
      </c>
      <c r="GB44" s="8">
        <v>0.21092455600000001</v>
      </c>
      <c r="GC44" s="8">
        <v>1.20257E-4</v>
      </c>
      <c r="GD44" s="10">
        <v>-3.8681699999999999E-5</v>
      </c>
      <c r="GG44" s="1"/>
      <c r="GI44" s="8">
        <v>0.10383901</v>
      </c>
      <c r="GJ44" s="8">
        <v>-1.43622E-2</v>
      </c>
      <c r="GK44" s="8">
        <v>1.2741300000000001E-3</v>
      </c>
      <c r="GL44" s="8">
        <v>0.17186409</v>
      </c>
      <c r="GM44" s="10">
        <v>5.4082300000000002E-5</v>
      </c>
      <c r="GN44" s="10">
        <v>-1.6362899999999999E-5</v>
      </c>
      <c r="GQ44" s="1"/>
      <c r="GS44" s="8">
        <v>5.0601510000000002E-2</v>
      </c>
      <c r="GT44" s="8">
        <v>-2.1547999999999999E-4</v>
      </c>
      <c r="GU44" s="8">
        <v>-1.55156E-3</v>
      </c>
      <c r="GV44" s="8">
        <v>5.9560881000000003E-2</v>
      </c>
      <c r="GW44" s="8">
        <v>1.2228099999999999E-4</v>
      </c>
      <c r="GX44" s="10">
        <v>-4.0963900000000003E-5</v>
      </c>
      <c r="HA44" s="1"/>
      <c r="HC44" s="8">
        <v>6.2857129999999997E-2</v>
      </c>
      <c r="HD44" s="8">
        <v>7.62176E-3</v>
      </c>
      <c r="HE44" s="8">
        <v>2.6620400000000001E-3</v>
      </c>
      <c r="HF44" s="8">
        <v>0.123692792</v>
      </c>
      <c r="HG44" s="10">
        <v>3.8048199999999999E-5</v>
      </c>
      <c r="HH44" s="10">
        <v>2.55377E-6</v>
      </c>
      <c r="HK44" s="1"/>
      <c r="HM44" s="8">
        <v>5.215885E-2</v>
      </c>
      <c r="HN44" s="8">
        <v>3.05814E-3</v>
      </c>
      <c r="HO44" s="8">
        <v>-1.9798900000000002E-3</v>
      </c>
      <c r="HP44" s="8">
        <v>0.16736426500000001</v>
      </c>
      <c r="HQ44" s="10">
        <v>-2.8499700000000001E-5</v>
      </c>
      <c r="HR44" s="10">
        <v>-1.3485900000000001E-5</v>
      </c>
      <c r="HU44" s="1"/>
      <c r="HW44" s="8">
        <v>3.5228589999999997E-2</v>
      </c>
      <c r="HX44" s="8">
        <v>1.0384999999999999E-3</v>
      </c>
      <c r="HY44" s="8">
        <v>-1.80579E-3</v>
      </c>
      <c r="HZ44" s="8">
        <v>0.144326445</v>
      </c>
      <c r="IA44" s="10">
        <v>2.1176299999999999E-5</v>
      </c>
      <c r="IB44" s="10">
        <v>-1.0721500000000001E-5</v>
      </c>
      <c r="IE44" s="1"/>
      <c r="IG44" s="8">
        <v>5.2532210000000003E-2</v>
      </c>
      <c r="IH44" s="8">
        <v>-7.5653000000000005E-4</v>
      </c>
      <c r="II44" s="8">
        <v>1.35429E-3</v>
      </c>
      <c r="IJ44" s="8">
        <v>0.16772657499999999</v>
      </c>
      <c r="IK44" s="8">
        <v>2.4384999999999999E-4</v>
      </c>
      <c r="IL44" s="8">
        <v>-1.06918E-4</v>
      </c>
      <c r="IN44" s="8" t="s">
        <v>160</v>
      </c>
      <c r="IO44" s="10" t="s">
        <v>70</v>
      </c>
      <c r="IP44" s="1"/>
      <c r="IQ44" s="8" t="s">
        <v>160</v>
      </c>
      <c r="IR44" s="8" t="s">
        <v>71</v>
      </c>
      <c r="IV44" s="8">
        <v>0.65600000000000003</v>
      </c>
      <c r="IW44" s="8">
        <f t="shared" si="0"/>
        <v>0.56743443166232088</v>
      </c>
      <c r="IX44" s="8">
        <f t="shared" si="1"/>
        <v>0.53279262181653597</v>
      </c>
      <c r="IY44" s="8">
        <f t="shared" si="2"/>
        <v>0.55860725537905842</v>
      </c>
      <c r="IZ44" s="8">
        <f t="shared" si="3"/>
        <v>0.54701308562566342</v>
      </c>
      <c r="JA44" s="8">
        <f t="shared" si="4"/>
        <v>0.56743443166232088</v>
      </c>
      <c r="JB44" s="8">
        <f t="shared" si="5"/>
        <v>-7.5753450261271628E-3</v>
      </c>
      <c r="JC44" s="8">
        <f t="shared" si="6"/>
        <v>-2.7676548960407322E-2</v>
      </c>
      <c r="JD44" s="8">
        <f t="shared" si="7"/>
        <v>-1.7344126887907461E-3</v>
      </c>
      <c r="JE44" s="8">
        <f t="shared" si="8"/>
        <v>-9.3129107819795963E-3</v>
      </c>
      <c r="JF44" s="8">
        <f t="shared" si="9"/>
        <v>-3.5436481529912342E-2</v>
      </c>
      <c r="JG44" s="8">
        <f t="shared" si="10"/>
        <v>0.2458413727202555</v>
      </c>
      <c r="JH44" s="8">
        <f t="shared" si="11"/>
        <v>0.14555694655459711</v>
      </c>
      <c r="JI44" s="8">
        <f t="shared" si="12"/>
        <v>0.22169625483179584</v>
      </c>
      <c r="JJ44" s="8">
        <f t="shared" si="13"/>
        <v>0.1028903656197213</v>
      </c>
      <c r="JK44" s="8">
        <f t="shared" si="14"/>
        <v>0.13928995209633388</v>
      </c>
      <c r="JL44" s="8">
        <f t="shared" si="15"/>
        <v>0.36062096533796906</v>
      </c>
      <c r="JM44" s="8">
        <f t="shared" si="16"/>
        <v>0.35355311187622029</v>
      </c>
      <c r="JN44" s="8">
        <f t="shared" si="17"/>
        <v>0.32805719903779107</v>
      </c>
      <c r="JO44" s="8">
        <f t="shared" si="18"/>
        <v>0.36765517252915397</v>
      </c>
      <c r="JP44" s="8">
        <f t="shared" si="19"/>
        <v>0.34453104384392685</v>
      </c>
      <c r="JQ44" s="8">
        <f t="shared" si="20"/>
        <v>0.13256476752300853</v>
      </c>
      <c r="JR44" s="8">
        <f t="shared" si="21"/>
        <v>9.5502323352758767E-2</v>
      </c>
      <c r="JS44" s="8">
        <f t="shared" si="22"/>
        <v>6.4235498947556091E-2</v>
      </c>
      <c r="JT44" s="8">
        <f t="shared" si="23"/>
        <v>6.7079329626912043E-2</v>
      </c>
      <c r="JU44" s="24">
        <f t="shared" si="24"/>
        <v>7.9345747694302179E-2</v>
      </c>
      <c r="JV44" s="28">
        <f t="shared" si="25"/>
        <v>0.22959864715003936</v>
      </c>
      <c r="JW44" s="31"/>
      <c r="JX44" s="32">
        <f t="shared" si="26"/>
        <v>0.20839626131829</v>
      </c>
      <c r="JY44" s="33">
        <f t="shared" si="27"/>
        <v>4.1679252263657998E-2</v>
      </c>
      <c r="JZ44" s="26">
        <f t="shared" si="28"/>
        <v>0.43010904373481873</v>
      </c>
      <c r="KB44" s="8">
        <v>0.65600000000000003</v>
      </c>
      <c r="KC44" s="8">
        <f t="shared" si="29"/>
        <v>-1.9682349401860273E-3</v>
      </c>
      <c r="KD44" s="8">
        <f t="shared" si="30"/>
        <v>8.9822948472389856E-3</v>
      </c>
      <c r="KE44" s="8">
        <f t="shared" si="31"/>
        <v>3.0837350506225658E-3</v>
      </c>
      <c r="KF44" s="8">
        <f t="shared" si="32"/>
        <v>-1.2280639825266258E-2</v>
      </c>
      <c r="KG44" s="8">
        <f t="shared" si="33"/>
        <v>-1.9682349401860273E-3</v>
      </c>
      <c r="KH44" s="8">
        <f t="shared" si="34"/>
        <v>-4.7161956354073858E-2</v>
      </c>
      <c r="KI44" s="8">
        <f t="shared" si="35"/>
        <v>-3.6572962719613841E-2</v>
      </c>
      <c r="KJ44" s="8">
        <f t="shared" si="36"/>
        <v>-2.9588536769829182E-2</v>
      </c>
      <c r="KK44" s="8">
        <f t="shared" si="37"/>
        <v>-3.3900301604121476E-2</v>
      </c>
      <c r="KL44" s="8">
        <f t="shared" si="38"/>
        <v>-2.6039647457091496E-2</v>
      </c>
      <c r="KM44" s="8">
        <f t="shared" si="39"/>
        <v>5.5892237157723025E-5</v>
      </c>
      <c r="KN44" s="8">
        <f t="shared" si="40"/>
        <v>3.1300067277176898E-4</v>
      </c>
      <c r="KO44" s="8">
        <f t="shared" si="41"/>
        <v>9.2902683866973946E-4</v>
      </c>
      <c r="KP44" s="8">
        <f t="shared" si="42"/>
        <v>4.7560446620935088E-4</v>
      </c>
      <c r="KQ44" s="8">
        <f t="shared" si="43"/>
        <v>-1.9394614373079177E-4</v>
      </c>
      <c r="KR44" s="8">
        <f t="shared" si="44"/>
        <v>-9.4423801358653435E-3</v>
      </c>
      <c r="KS44" s="8">
        <f t="shared" si="45"/>
        <v>-2.2970356093943191E-2</v>
      </c>
      <c r="KT44" s="8">
        <f t="shared" si="46"/>
        <v>-1.7434198436342169E-2</v>
      </c>
      <c r="KU44" s="8">
        <f t="shared" si="47"/>
        <v>-1.5498777768543753E-2</v>
      </c>
      <c r="KV44" s="8">
        <f t="shared" si="48"/>
        <v>-1.5257926481163021E-2</v>
      </c>
      <c r="KW44" s="8">
        <f t="shared" si="49"/>
        <v>-1.1764925287885907E-6</v>
      </c>
      <c r="KX44" s="8">
        <f t="shared" si="50"/>
        <v>8.0256336363200356E-3</v>
      </c>
      <c r="KY44" s="8">
        <f t="shared" si="51"/>
        <v>3.1766416675958558E-3</v>
      </c>
      <c r="KZ44" s="8">
        <f t="shared" si="52"/>
        <v>1.7994754592213823E-3</v>
      </c>
      <c r="LA44" s="24">
        <f t="shared" si="53"/>
        <v>-3.4434176799481229E-4</v>
      </c>
      <c r="LB44" s="28">
        <f t="shared" si="54"/>
        <v>-9.7512925221869065E-3</v>
      </c>
      <c r="LC44" s="31"/>
      <c r="LD44" s="32">
        <f t="shared" si="55"/>
        <v>1.5287545823041119E-2</v>
      </c>
      <c r="LE44" s="33">
        <f t="shared" si="56"/>
        <v>3.0575091646082237E-3</v>
      </c>
      <c r="LF44" s="26">
        <f t="shared" si="57"/>
        <v>3.1551965824174563E-2</v>
      </c>
      <c r="LH44" s="8">
        <v>0.65600000000000003</v>
      </c>
      <c r="LI44" s="8">
        <f t="shared" si="58"/>
        <v>2.865501193869379E-2</v>
      </c>
      <c r="LJ44" s="8">
        <f t="shared" si="59"/>
        <v>6.1232550059105995E-3</v>
      </c>
      <c r="LK44" s="8">
        <f t="shared" si="60"/>
        <v>-8.8400599139382158E-3</v>
      </c>
      <c r="LL44" s="8">
        <f t="shared" si="61"/>
        <v>1.2660261243791346E-2</v>
      </c>
      <c r="LM44" s="8">
        <f t="shared" si="62"/>
        <v>2.865501193869379E-2</v>
      </c>
      <c r="LN44" s="8">
        <f t="shared" si="63"/>
        <v>-1.4465771847088085E-3</v>
      </c>
      <c r="LO44" s="8">
        <f t="shared" si="64"/>
        <v>-3.2880964277870457E-3</v>
      </c>
      <c r="LP44" s="8">
        <f t="shared" si="65"/>
        <v>-1.0523648156642751E-2</v>
      </c>
      <c r="LQ44" s="8">
        <f t="shared" si="66"/>
        <v>-1.1298278576192065E-2</v>
      </c>
      <c r="LR44" s="8">
        <f t="shared" si="67"/>
        <v>-1.7781956711598853E-3</v>
      </c>
      <c r="LS44" s="8">
        <f t="shared" si="68"/>
        <v>-1.7143406679681118E-3</v>
      </c>
      <c r="LT44" s="8">
        <f t="shared" si="69"/>
        <v>-8.1352678517157637E-3</v>
      </c>
      <c r="LU44" s="8">
        <f t="shared" si="70"/>
        <v>-1.4396880010388493E-3</v>
      </c>
      <c r="LV44" s="8">
        <f t="shared" si="71"/>
        <v>-1.0001481335634387E-3</v>
      </c>
      <c r="LW44" s="8">
        <f t="shared" si="72"/>
        <v>-1.1410936868527469E-2</v>
      </c>
      <c r="LX44" s="8">
        <f t="shared" si="73"/>
        <v>2.5640021784628006E-3</v>
      </c>
      <c r="LY44" s="8">
        <f t="shared" si="74"/>
        <v>-3.3187101035272613E-3</v>
      </c>
      <c r="LZ44" s="8">
        <f t="shared" si="75"/>
        <v>4.0356960801847998E-3</v>
      </c>
      <c r="MA44" s="8">
        <f t="shared" si="76"/>
        <v>-8.1695671362684314E-4</v>
      </c>
      <c r="MB44" s="8">
        <f t="shared" si="77"/>
        <v>2.8688171004185581E-3</v>
      </c>
      <c r="MC44" s="8">
        <f t="shared" si="78"/>
        <v>-3.7669031572271795E-3</v>
      </c>
      <c r="MD44" s="8">
        <f t="shared" si="79"/>
        <v>1.8347052667279061E-3</v>
      </c>
      <c r="ME44" s="8">
        <f t="shared" si="80"/>
        <v>-2.9324342038427103E-3</v>
      </c>
      <c r="MF44" s="8">
        <f t="shared" si="81"/>
        <v>-3.18382365558107E-3</v>
      </c>
      <c r="MG44" s="24">
        <f t="shared" si="82"/>
        <v>2.4239947532822808E-4</v>
      </c>
      <c r="MH44" s="28">
        <f t="shared" si="83"/>
        <v>5.0980379764657387E-4</v>
      </c>
      <c r="MI44" s="31"/>
      <c r="MJ44" s="32">
        <f t="shared" si="84"/>
        <v>1.0098754388303682E-2</v>
      </c>
      <c r="MK44" s="33">
        <f t="shared" si="85"/>
        <v>2.0197508776607365E-3</v>
      </c>
      <c r="ML44" s="26">
        <f t="shared" si="86"/>
        <v>2.0842819182019967E-2</v>
      </c>
      <c r="MN44" s="8">
        <v>0.65600000000000003</v>
      </c>
      <c r="MO44" s="8">
        <f t="shared" si="87"/>
        <v>1.5863890983187955E-4</v>
      </c>
      <c r="MP44" s="8">
        <f t="shared" si="88"/>
        <v>1.8158904195245666E-4</v>
      </c>
      <c r="MQ44" s="8">
        <f t="shared" si="89"/>
        <v>3.4177709142227039E-4</v>
      </c>
      <c r="MR44" s="8">
        <f t="shared" si="90"/>
        <v>-4.1726014733943544E-5</v>
      </c>
      <c r="MS44" s="8">
        <f t="shared" si="91"/>
        <v>1.5863890983187955E-4</v>
      </c>
      <c r="MT44" s="8">
        <f t="shared" si="92"/>
        <v>3.9413135314743612E-3</v>
      </c>
      <c r="MU44" s="8">
        <f t="shared" si="93"/>
        <v>2.8240233268514702E-4</v>
      </c>
      <c r="MV44" s="8">
        <f t="shared" si="94"/>
        <v>1.0392103100265273E-3</v>
      </c>
      <c r="MW44" s="8">
        <f t="shared" si="95"/>
        <v>5.0385771668353828E-4</v>
      </c>
      <c r="MX44" s="8">
        <f t="shared" si="96"/>
        <v>1.9494589394266352E-4</v>
      </c>
      <c r="MY44" s="8">
        <f t="shared" si="97"/>
        <v>1.2309708065063479E-4</v>
      </c>
      <c r="MZ44" s="8">
        <f t="shared" si="98"/>
        <v>4.3054935186383843E-4</v>
      </c>
      <c r="NA44" s="8">
        <f t="shared" si="99"/>
        <v>1.1545275014849537E-4</v>
      </c>
      <c r="NB44" s="8">
        <f t="shared" si="100"/>
        <v>6.4907536486416974E-4</v>
      </c>
      <c r="NC44" s="8">
        <f t="shared" si="101"/>
        <v>3.0375435563994983E-4</v>
      </c>
      <c r="ND44" s="8">
        <f t="shared" si="102"/>
        <v>2.7169984356622027E-4</v>
      </c>
      <c r="NE44" s="8">
        <f t="shared" si="103"/>
        <v>3.1191680156692739E-4</v>
      </c>
      <c r="NF44" s="8">
        <f t="shared" si="104"/>
        <v>3.7737116416657355E-4</v>
      </c>
      <c r="NG44" s="8">
        <f t="shared" si="105"/>
        <v>2.1060257888408704E-4</v>
      </c>
      <c r="NH44" s="8">
        <f t="shared" si="106"/>
        <v>6.9339561839709273E-5</v>
      </c>
      <c r="NI44" s="8">
        <f t="shared" si="107"/>
        <v>6.0645119542663447E-5</v>
      </c>
      <c r="NJ44" s="8">
        <f t="shared" si="108"/>
        <v>3.9337884605979023E-5</v>
      </c>
      <c r="NK44" s="8">
        <f t="shared" si="109"/>
        <v>-5.5555194680377456E-5</v>
      </c>
      <c r="NL44" s="8">
        <f t="shared" si="110"/>
        <v>-3.5801211457647336E-5</v>
      </c>
      <c r="NM44" s="24">
        <f t="shared" si="111"/>
        <v>1.3371888612346446E-4</v>
      </c>
      <c r="NN44" s="28">
        <f t="shared" si="112"/>
        <v>3.9063408241765874E-4</v>
      </c>
      <c r="NO44" s="31"/>
      <c r="NP44" s="32">
        <f t="shared" si="113"/>
        <v>7.7701622514561781E-4</v>
      </c>
      <c r="NQ44" s="33">
        <f t="shared" si="114"/>
        <v>1.5540324502912357E-4</v>
      </c>
      <c r="NR44" s="26">
        <f t="shared" si="115"/>
        <v>1.6036837870780404E-3</v>
      </c>
      <c r="NT44" s="8">
        <v>0.65600000000000003</v>
      </c>
      <c r="NU44" s="8">
        <f t="shared" si="116"/>
        <v>-5.9202096207607924E-4</v>
      </c>
      <c r="NV44" s="8">
        <f t="shared" si="117"/>
        <v>-6.4481581572882512E-5</v>
      </c>
      <c r="NW44" s="8">
        <f t="shared" si="118"/>
        <v>1.0455697765816042E-4</v>
      </c>
      <c r="NX44" s="8">
        <f t="shared" si="119"/>
        <v>-1.9218244040002124E-4</v>
      </c>
      <c r="NY44" s="8">
        <f t="shared" si="120"/>
        <v>-5.9202096207607924E-4</v>
      </c>
      <c r="NZ44" s="8">
        <f t="shared" si="121"/>
        <v>5.3264954522573135E-5</v>
      </c>
      <c r="OA44" s="8">
        <f t="shared" si="122"/>
        <v>-3.2235123732591493E-5</v>
      </c>
      <c r="OB44" s="8">
        <f t="shared" si="123"/>
        <v>4.4141321321400243E-4</v>
      </c>
      <c r="OC44" s="8">
        <f t="shared" si="124"/>
        <v>-1.3431752857039691E-4</v>
      </c>
      <c r="OD44" s="8">
        <f t="shared" si="125"/>
        <v>5.2672378964266177E-5</v>
      </c>
      <c r="OE44" s="8">
        <f t="shared" si="126"/>
        <v>-6.3447191354035703E-5</v>
      </c>
      <c r="OF44" s="8">
        <f t="shared" si="127"/>
        <v>-1.6213168829770012E-4</v>
      </c>
      <c r="OG44" s="8">
        <f t="shared" si="128"/>
        <v>-3.7822249954416775E-5</v>
      </c>
      <c r="OH44" s="8">
        <f t="shared" si="129"/>
        <v>-2.3741560644061148E-4</v>
      </c>
      <c r="OI44" s="8">
        <f t="shared" si="130"/>
        <v>-1.8183387276985181E-4</v>
      </c>
      <c r="OJ44" s="8">
        <f t="shared" si="131"/>
        <v>6.7716592400205984E-6</v>
      </c>
      <c r="OK44" s="8">
        <f t="shared" si="132"/>
        <v>3.8843755598420306E-5</v>
      </c>
      <c r="OL44" s="8">
        <f t="shared" si="133"/>
        <v>1.0391419157505948E-5</v>
      </c>
      <c r="OM44" s="8">
        <f t="shared" si="134"/>
        <v>-2.0481046576090325E-5</v>
      </c>
      <c r="ON44" s="8">
        <f t="shared" si="135"/>
        <v>4.5842366765989892E-6</v>
      </c>
      <c r="OO44" s="8">
        <f t="shared" si="136"/>
        <v>-4.4914237927758188E-5</v>
      </c>
      <c r="OP44" s="8">
        <f t="shared" si="137"/>
        <v>-5.3868695581956562E-5</v>
      </c>
      <c r="OQ44" s="8">
        <f t="shared" si="138"/>
        <v>-6.9824446999625995E-5</v>
      </c>
      <c r="OR44" s="8">
        <f t="shared" si="139"/>
        <v>-1.040110267388265E-4</v>
      </c>
      <c r="OS44" s="24">
        <f t="shared" si="140"/>
        <v>-2.1009537317889557E-4</v>
      </c>
      <c r="OT44" s="28">
        <f t="shared" si="141"/>
        <v>-8.3224217568650841E-5</v>
      </c>
      <c r="OU44" s="31"/>
      <c r="OV44" s="32">
        <f t="shared" si="142"/>
        <v>2.0283522133994489E-4</v>
      </c>
      <c r="OW44" s="33">
        <f t="shared" si="143"/>
        <v>4.056704426798898E-5</v>
      </c>
      <c r="OX44" s="26">
        <f t="shared" si="144"/>
        <v>4.1863161332351224E-4</v>
      </c>
    </row>
    <row r="45" spans="1:414" x14ac:dyDescent="0.25">
      <c r="A45" s="8">
        <v>-7.5189000000000002E-3</v>
      </c>
      <c r="B45" s="8">
        <v>2.9759299999999999E-3</v>
      </c>
      <c r="C45" s="8">
        <v>2.0502679999999999E-2</v>
      </c>
      <c r="D45" s="8">
        <v>4.4370060000000003E-3</v>
      </c>
      <c r="E45" s="10">
        <v>8.6921499999999998E-5</v>
      </c>
      <c r="F45" s="8">
        <v>-8.9275200000000002E-4</v>
      </c>
      <c r="I45" s="1"/>
      <c r="K45" s="8">
        <v>0.13805338</v>
      </c>
      <c r="L45" s="8">
        <v>6.1217299999999997E-3</v>
      </c>
      <c r="M45" s="8">
        <v>3.6462700000000001E-3</v>
      </c>
      <c r="N45" s="8">
        <v>0.13607292400000001</v>
      </c>
      <c r="O45" s="8">
        <v>3.7088399999999998E-4</v>
      </c>
      <c r="P45" s="10">
        <v>-2.1033500000000001E-5</v>
      </c>
      <c r="S45" s="1"/>
      <c r="U45" s="8">
        <v>0.1820466</v>
      </c>
      <c r="V45" s="8">
        <v>1.3614600000000001E-3</v>
      </c>
      <c r="W45" s="8">
        <v>-9.8339800000000008E-3</v>
      </c>
      <c r="X45" s="8">
        <v>0.153550612</v>
      </c>
      <c r="Y45" s="8">
        <v>2.3447600000000001E-4</v>
      </c>
      <c r="Z45" s="10">
        <v>-3.11259E-5</v>
      </c>
      <c r="AC45" s="1"/>
      <c r="AE45" s="8">
        <v>0.20554662000000001</v>
      </c>
      <c r="AF45" s="8">
        <v>-1.40816E-2</v>
      </c>
      <c r="AG45" s="8">
        <v>6.9921599999999999E-3</v>
      </c>
      <c r="AH45" s="8">
        <v>0.14843440199999999</v>
      </c>
      <c r="AI45" s="10">
        <v>-9.3434E-5</v>
      </c>
      <c r="AJ45" s="8">
        <v>-3.4710900000000001E-4</v>
      </c>
      <c r="AM45" s="1"/>
      <c r="AO45" s="8">
        <v>-7.5189000000000002E-3</v>
      </c>
      <c r="AP45" s="8">
        <v>2.9759299999999999E-3</v>
      </c>
      <c r="AQ45" s="8">
        <v>2.0502679999999999E-2</v>
      </c>
      <c r="AR45" s="8">
        <v>4.4370060000000003E-3</v>
      </c>
      <c r="AS45" s="10">
        <v>8.6921499999999998E-5</v>
      </c>
      <c r="AT45" s="8">
        <v>-8.9275200000000002E-4</v>
      </c>
      <c r="AW45" s="1"/>
      <c r="AY45" s="8">
        <v>0.10400199</v>
      </c>
      <c r="AZ45" s="8">
        <v>-5.5285630000000002E-2</v>
      </c>
      <c r="BA45" s="8">
        <v>1.26067E-3</v>
      </c>
      <c r="BB45" s="8">
        <v>0.191667638</v>
      </c>
      <c r="BC45" s="8">
        <v>3.4555279999999998E-3</v>
      </c>
      <c r="BD45" s="8">
        <v>-5.0568200000000003E-4</v>
      </c>
      <c r="BG45" s="1"/>
      <c r="BI45" s="8">
        <v>0.16019842000000001</v>
      </c>
      <c r="BJ45" s="8">
        <v>-4.1651889999999997E-2</v>
      </c>
      <c r="BK45" s="8">
        <v>9.8405999999999993E-4</v>
      </c>
      <c r="BL45" s="8">
        <v>0.122823242</v>
      </c>
      <c r="BM45" s="8">
        <v>2.9824799999999998E-4</v>
      </c>
      <c r="BN45" s="8">
        <v>-1.69548E-4</v>
      </c>
      <c r="BQ45" s="1"/>
      <c r="BS45" s="8">
        <v>2.8038210000000001E-2</v>
      </c>
      <c r="BT45" s="8">
        <v>-3.2775480000000003E-2</v>
      </c>
      <c r="BU45" s="8">
        <v>-1.027464E-2</v>
      </c>
      <c r="BV45" s="8">
        <v>0.32496874199999998</v>
      </c>
      <c r="BW45" s="8">
        <v>9.5671299999999999E-4</v>
      </c>
      <c r="BX45" s="8">
        <v>2.63114E-4</v>
      </c>
      <c r="CA45" s="1"/>
      <c r="CC45" s="8">
        <v>0.14468296999999999</v>
      </c>
      <c r="CD45" s="8">
        <v>-3.8038349999999999E-2</v>
      </c>
      <c r="CE45" s="8">
        <v>-5.6445699999999998E-3</v>
      </c>
      <c r="CF45" s="8">
        <v>0.16003699699999999</v>
      </c>
      <c r="CG45" s="8">
        <v>4.8309299999999998E-4</v>
      </c>
      <c r="CH45" s="8">
        <v>-3.9476700000000002E-4</v>
      </c>
      <c r="CK45" s="1"/>
      <c r="CM45" s="8">
        <v>8.4442799999999998E-2</v>
      </c>
      <c r="CN45" s="8">
        <v>-3.1876010000000003E-2</v>
      </c>
      <c r="CO45" s="8">
        <v>2.4539000000000002E-3</v>
      </c>
      <c r="CP45" s="8">
        <v>0.17879417</v>
      </c>
      <c r="CQ45" s="8">
        <v>1.6987999999999999E-4</v>
      </c>
      <c r="CR45" s="10">
        <v>-1.6705E-5</v>
      </c>
      <c r="CU45" s="1"/>
      <c r="CW45" s="8">
        <v>0.21070506</v>
      </c>
      <c r="CX45" s="8">
        <v>1.5155500000000001E-3</v>
      </c>
      <c r="CY45" s="8">
        <v>-3.8262700000000001E-3</v>
      </c>
      <c r="CZ45" s="8">
        <v>0.20364417500000001</v>
      </c>
      <c r="DA45" s="10">
        <v>-1.7128900000000001E-5</v>
      </c>
      <c r="DB45" s="10">
        <v>-7.0443099999999996E-5</v>
      </c>
      <c r="DF45" s="1"/>
      <c r="DG45" s="8">
        <v>0.18259969000000001</v>
      </c>
      <c r="DH45" s="8">
        <v>-3.0871499999999999E-3</v>
      </c>
      <c r="DI45" s="8">
        <v>-8.1205400000000007E-3</v>
      </c>
      <c r="DJ45" s="8">
        <v>0.195456876</v>
      </c>
      <c r="DK45" s="8">
        <v>1.5795100000000001E-4</v>
      </c>
      <c r="DL45" s="8">
        <v>-1.9046300000000001E-4</v>
      </c>
      <c r="DO45" s="1"/>
      <c r="DQ45" s="8">
        <v>0.11061898000000001</v>
      </c>
      <c r="DR45" s="8">
        <v>5.2133700000000002E-3</v>
      </c>
      <c r="DS45" s="8">
        <v>-4.0573700000000002E-3</v>
      </c>
      <c r="DT45" s="8">
        <v>9.7944752999999996E-2</v>
      </c>
      <c r="DU45" s="10">
        <v>-5.4026100000000001E-5</v>
      </c>
      <c r="DV45" s="10">
        <v>-5.8889499999999999E-5</v>
      </c>
      <c r="DZ45" s="1"/>
      <c r="EA45" s="8">
        <v>0.15117243</v>
      </c>
      <c r="EB45" s="8">
        <v>-3.5057299999999999E-3</v>
      </c>
      <c r="EC45" s="8">
        <v>5.3810000000000001E-4</v>
      </c>
      <c r="ED45" s="8">
        <v>0.205957627</v>
      </c>
      <c r="EE45" s="8">
        <v>3.9071800000000002E-4</v>
      </c>
      <c r="EF45" s="8">
        <v>-3.5547999999999998E-4</v>
      </c>
      <c r="EG45" s="1"/>
      <c r="EK45" s="8">
        <v>0.13834313000000001</v>
      </c>
      <c r="EL45" s="8">
        <v>-3.6135899999999999E-3</v>
      </c>
      <c r="EM45" s="8">
        <v>-9.21662E-3</v>
      </c>
      <c r="EN45" s="8">
        <v>0.139749813</v>
      </c>
      <c r="EO45" s="8">
        <v>1.19857E-4</v>
      </c>
      <c r="EP45" s="8">
        <v>-1.9447E-4</v>
      </c>
      <c r="ES45" s="1"/>
      <c r="EU45" s="8">
        <v>0.19786061999999999</v>
      </c>
      <c r="EV45" s="8">
        <v>-6.0720399999999999E-3</v>
      </c>
      <c r="EW45" s="8">
        <v>8.5930000000000002E-4</v>
      </c>
      <c r="EX45" s="8">
        <v>0.31661108799999998</v>
      </c>
      <c r="EY45" s="8">
        <v>1.6487699999999999E-4</v>
      </c>
      <c r="EZ45" s="10">
        <v>-3.8450800000000001E-5</v>
      </c>
      <c r="FC45" s="1"/>
      <c r="FE45" s="8">
        <v>0.15822485</v>
      </c>
      <c r="FF45" s="8">
        <v>-1.9175370000000001E-2</v>
      </c>
      <c r="FG45" s="8">
        <v>-4.3498299999999998E-3</v>
      </c>
      <c r="FH45" s="8">
        <v>0.23103214699999999</v>
      </c>
      <c r="FI45" s="8">
        <v>2.0327400000000001E-4</v>
      </c>
      <c r="FJ45" s="10">
        <v>2.14176E-5</v>
      </c>
      <c r="FM45" s="1"/>
      <c r="FO45" s="8">
        <v>0.15189973000000001</v>
      </c>
      <c r="FP45" s="8">
        <v>-1.3463080000000001E-2</v>
      </c>
      <c r="FQ45" s="8">
        <v>2.6721700000000002E-3</v>
      </c>
      <c r="FR45" s="8">
        <v>0.226086959</v>
      </c>
      <c r="FS45" s="8">
        <v>2.3968000000000001E-4</v>
      </c>
      <c r="FT45" s="10">
        <v>-6.2139599999999997E-5</v>
      </c>
      <c r="FW45" s="1"/>
      <c r="FY45" s="8">
        <v>0.14848457000000001</v>
      </c>
      <c r="FZ45" s="8">
        <v>-1.1629499999999999E-2</v>
      </c>
      <c r="GA45" s="8">
        <v>-8.2443000000000002E-4</v>
      </c>
      <c r="GB45" s="8">
        <v>0.21852774699999999</v>
      </c>
      <c r="GC45" s="8">
        <v>1.21759E-4</v>
      </c>
      <c r="GD45" s="10">
        <v>-3.8456700000000001E-5</v>
      </c>
      <c r="GG45" s="1"/>
      <c r="GI45" s="8">
        <v>0.10872257</v>
      </c>
      <c r="GJ45" s="8">
        <v>-1.4318600000000001E-2</v>
      </c>
      <c r="GK45" s="8">
        <v>1.38787E-3</v>
      </c>
      <c r="GL45" s="8">
        <v>0.177239534</v>
      </c>
      <c r="GM45" s="10">
        <v>5.3881800000000003E-5</v>
      </c>
      <c r="GN45" s="10">
        <v>-1.58366E-5</v>
      </c>
      <c r="GQ45" s="1"/>
      <c r="GS45" s="8">
        <v>5.3369899999999998E-2</v>
      </c>
      <c r="GT45" s="8">
        <v>-2.1335000000000001E-4</v>
      </c>
      <c r="GU45" s="8">
        <v>-1.60787E-3</v>
      </c>
      <c r="GV45" s="8">
        <v>6.3084414000000005E-2</v>
      </c>
      <c r="GW45" s="8">
        <v>1.2223400000000001E-4</v>
      </c>
      <c r="GX45" s="10">
        <v>-4.2151999999999999E-5</v>
      </c>
      <c r="HA45" s="1"/>
      <c r="HC45" s="8">
        <v>6.2121330000000002E-2</v>
      </c>
      <c r="HD45" s="8">
        <v>7.6397499999999998E-3</v>
      </c>
      <c r="HE45" s="8">
        <v>2.6704300000000001E-3</v>
      </c>
      <c r="HF45" s="8">
        <v>0.12700393400000001</v>
      </c>
      <c r="HG45" s="10">
        <v>3.8778300000000001E-5</v>
      </c>
      <c r="HH45" s="10">
        <v>2.2144400000000002E-6</v>
      </c>
      <c r="HK45" s="1"/>
      <c r="HM45" s="8">
        <v>5.4721899999999997E-2</v>
      </c>
      <c r="HN45" s="8">
        <v>3.0155199999999998E-3</v>
      </c>
      <c r="HO45" s="8">
        <v>-2.0419800000000001E-3</v>
      </c>
      <c r="HP45" s="8">
        <v>0.174431743</v>
      </c>
      <c r="HQ45" s="10">
        <v>-2.6270499999999999E-5</v>
      </c>
      <c r="HR45" s="10">
        <v>-1.6742799999999998E-5</v>
      </c>
      <c r="HU45" s="1"/>
      <c r="HW45" s="8">
        <v>3.6442469999999998E-2</v>
      </c>
      <c r="HX45" s="8">
        <v>1.0350400000000001E-3</v>
      </c>
      <c r="HY45" s="8">
        <v>-1.8351800000000001E-3</v>
      </c>
      <c r="HZ45" s="8">
        <v>0.14847122099999999</v>
      </c>
      <c r="IA45" s="10">
        <v>2.1442099999999999E-5</v>
      </c>
      <c r="IB45" s="10">
        <v>-1.30188E-5</v>
      </c>
      <c r="IE45" s="1"/>
      <c r="IG45" s="8">
        <v>5.4963020000000001E-2</v>
      </c>
      <c r="IH45" s="8">
        <v>-7.5025999999999999E-4</v>
      </c>
      <c r="II45" s="8">
        <v>1.33037E-3</v>
      </c>
      <c r="IJ45" s="8">
        <v>0.17674338000000001</v>
      </c>
      <c r="IK45" s="8">
        <v>2.43522E-4</v>
      </c>
      <c r="IL45" s="8">
        <v>-1.08151E-4</v>
      </c>
      <c r="IN45" s="8" t="s">
        <v>171</v>
      </c>
      <c r="IO45" s="10" t="s">
        <v>72</v>
      </c>
      <c r="IP45" s="1"/>
      <c r="IQ45" s="8" t="s">
        <v>171</v>
      </c>
      <c r="IR45" s="8" t="s">
        <v>73</v>
      </c>
      <c r="IV45" s="8">
        <v>0.6724</v>
      </c>
      <c r="IW45" s="8">
        <f t="shared" si="0"/>
        <v>0.57742797275887747</v>
      </c>
      <c r="IX45" s="8">
        <f t="shared" si="1"/>
        <v>0.54336044015004292</v>
      </c>
      <c r="IY45" s="8">
        <f t="shared" si="2"/>
        <v>0.56944915649527772</v>
      </c>
      <c r="IZ45" s="8">
        <f t="shared" si="3"/>
        <v>0.55564880629438962</v>
      </c>
      <c r="JA45" s="8">
        <f t="shared" si="4"/>
        <v>0.57742797275887747</v>
      </c>
      <c r="JB45" s="8">
        <f t="shared" si="5"/>
        <v>-7.7714798957458321E-3</v>
      </c>
      <c r="JC45" s="8">
        <f t="shared" si="6"/>
        <v>-2.7429176720975713E-2</v>
      </c>
      <c r="JD45" s="8">
        <f t="shared" si="7"/>
        <v>-1.736653381636458E-3</v>
      </c>
      <c r="JE45" s="8">
        <f t="shared" si="8"/>
        <v>-8.5648007368184197E-3</v>
      </c>
      <c r="JF45" s="8">
        <f t="shared" si="9"/>
        <v>-3.5362946950875981E-2</v>
      </c>
      <c r="JG45" s="8">
        <f t="shared" si="10"/>
        <v>0.23796493686903494</v>
      </c>
      <c r="JH45" s="8">
        <f t="shared" si="11"/>
        <v>0.13655418384784851</v>
      </c>
      <c r="JI45" s="8">
        <f t="shared" si="12"/>
        <v>0.21423308934139135</v>
      </c>
      <c r="JJ45" s="8">
        <f t="shared" si="13"/>
        <v>9.427751060617294E-2</v>
      </c>
      <c r="JK45" s="8">
        <f t="shared" si="14"/>
        <v>0.1309162749477607</v>
      </c>
      <c r="JL45" s="8">
        <f t="shared" si="15"/>
        <v>0.36219211670049523</v>
      </c>
      <c r="JM45" s="8">
        <f t="shared" si="16"/>
        <v>0.35489399948567735</v>
      </c>
      <c r="JN45" s="8">
        <f t="shared" si="17"/>
        <v>0.32810655851211146</v>
      </c>
      <c r="JO45" s="8">
        <f t="shared" si="18"/>
        <v>0.37005772435135176</v>
      </c>
      <c r="JP45" s="8">
        <f t="shared" si="19"/>
        <v>0.34659692141449416</v>
      </c>
      <c r="JQ45" s="8">
        <f t="shared" si="20"/>
        <v>0.12568127280734401</v>
      </c>
      <c r="JR45" s="8">
        <f t="shared" si="21"/>
        <v>8.9660814315003334E-2</v>
      </c>
      <c r="JS45" s="8">
        <f t="shared" si="22"/>
        <v>5.7950903753982659E-2</v>
      </c>
      <c r="JT45" s="8">
        <f t="shared" si="23"/>
        <v>6.1501450449306827E-2</v>
      </c>
      <c r="JU45" s="24">
        <f t="shared" si="24"/>
        <v>7.4054820620033421E-2</v>
      </c>
      <c r="JV45" s="28">
        <f t="shared" si="25"/>
        <v>0.22908367475173683</v>
      </c>
      <c r="JW45" s="31"/>
      <c r="JX45" s="32">
        <f t="shared" si="26"/>
        <v>0.21318782562900351</v>
      </c>
      <c r="JY45" s="33">
        <f t="shared" si="27"/>
        <v>4.2637565125800705E-2</v>
      </c>
      <c r="JZ45" s="26">
        <f t="shared" si="28"/>
        <v>0.43999835331570031</v>
      </c>
      <c r="KB45" s="8">
        <v>0.6724</v>
      </c>
      <c r="KC45" s="8">
        <f t="shared" si="29"/>
        <v>-1.9721458666340456E-3</v>
      </c>
      <c r="KD45" s="8">
        <f t="shared" si="30"/>
        <v>9.5842736672026724E-3</v>
      </c>
      <c r="KE45" s="8">
        <f t="shared" si="31"/>
        <v>3.2640304779661226E-3</v>
      </c>
      <c r="KF45" s="8">
        <f t="shared" si="32"/>
        <v>-1.2228548535503623E-2</v>
      </c>
      <c r="KG45" s="8">
        <f t="shared" si="33"/>
        <v>-1.9721458666340456E-3</v>
      </c>
      <c r="KH45" s="8">
        <f t="shared" si="34"/>
        <v>-4.7453463799798951E-2</v>
      </c>
      <c r="KI45" s="8">
        <f t="shared" si="35"/>
        <v>-3.6442103595312678E-2</v>
      </c>
      <c r="KJ45" s="8">
        <f t="shared" si="36"/>
        <v>-2.9717607490529634E-2</v>
      </c>
      <c r="KK45" s="8">
        <f t="shared" si="37"/>
        <v>-3.3828957274679806E-2</v>
      </c>
      <c r="KL45" s="8">
        <f t="shared" si="38"/>
        <v>-2.6085502733930309E-2</v>
      </c>
      <c r="KM45" s="8">
        <f t="shared" si="39"/>
        <v>2.3045703492876181E-4</v>
      </c>
      <c r="KN45" s="8">
        <f t="shared" si="40"/>
        <v>8.7874865853227791E-4</v>
      </c>
      <c r="KO45" s="8">
        <f t="shared" si="41"/>
        <v>1.1057748866814079E-3</v>
      </c>
      <c r="KP45" s="8">
        <f t="shared" si="42"/>
        <v>9.7959619301233713E-4</v>
      </c>
      <c r="KQ45" s="8">
        <f t="shared" si="43"/>
        <v>5.5206497209519373E-4</v>
      </c>
      <c r="KR45" s="8">
        <f t="shared" si="44"/>
        <v>-9.5978297398739455E-3</v>
      </c>
      <c r="KS45" s="8">
        <f t="shared" si="45"/>
        <v>-2.3142022337523584E-2</v>
      </c>
      <c r="KT45" s="8">
        <f t="shared" si="46"/>
        <v>-1.7509361647809349E-2</v>
      </c>
      <c r="KU45" s="8">
        <f t="shared" si="47"/>
        <v>-1.5623038059967917E-2</v>
      </c>
      <c r="KV45" s="8">
        <f t="shared" si="48"/>
        <v>-1.537066802661476E-2</v>
      </c>
      <c r="KW45" s="8">
        <f t="shared" si="49"/>
        <v>-7.9910234581311853E-5</v>
      </c>
      <c r="KX45" s="8">
        <f t="shared" si="50"/>
        <v>8.0462569562301176E-3</v>
      </c>
      <c r="KY45" s="8">
        <f t="shared" si="51"/>
        <v>3.1855604291410925E-3</v>
      </c>
      <c r="KZ45" s="8">
        <f t="shared" si="52"/>
        <v>1.7810156022046138E-3</v>
      </c>
      <c r="LA45" s="24">
        <f t="shared" si="53"/>
        <v>-4.1827135685456874E-4</v>
      </c>
      <c r="LB45" s="28">
        <f t="shared" si="54"/>
        <v>-9.6733519075301588E-3</v>
      </c>
      <c r="LC45" s="31"/>
      <c r="LD45" s="32">
        <f t="shared" si="55"/>
        <v>1.5417080476319549E-2</v>
      </c>
      <c r="LE45" s="33">
        <f t="shared" si="56"/>
        <v>3.0834160952639099E-3</v>
      </c>
      <c r="LF45" s="26">
        <f t="shared" si="57"/>
        <v>3.1819312395075919E-2</v>
      </c>
      <c r="LH45" s="8">
        <v>0.6724</v>
      </c>
      <c r="LI45" s="8">
        <f t="shared" si="58"/>
        <v>2.8922716800756372E-2</v>
      </c>
      <c r="LJ45" s="8">
        <f t="shared" si="59"/>
        <v>6.0223338087342336E-3</v>
      </c>
      <c r="LK45" s="8">
        <f t="shared" si="60"/>
        <v>-8.8684646274707866E-3</v>
      </c>
      <c r="LL45" s="8">
        <f t="shared" si="61"/>
        <v>1.2812112954570302E-2</v>
      </c>
      <c r="LM45" s="8">
        <f t="shared" si="62"/>
        <v>2.8922716800756372E-2</v>
      </c>
      <c r="LN45" s="8">
        <f t="shared" si="63"/>
        <v>-1.486080447111041E-3</v>
      </c>
      <c r="LO45" s="8">
        <f t="shared" si="64"/>
        <v>-3.3389466355382247E-3</v>
      </c>
      <c r="LP45" s="8">
        <f t="shared" si="65"/>
        <v>-1.0520451562693624E-2</v>
      </c>
      <c r="LQ45" s="8">
        <f t="shared" si="66"/>
        <v>-1.1414262721926253E-2</v>
      </c>
      <c r="LR45" s="8">
        <f t="shared" si="67"/>
        <v>-1.7739821031907592E-3</v>
      </c>
      <c r="LS45" s="8">
        <f t="shared" si="68"/>
        <v>-1.60172977898237E-3</v>
      </c>
      <c r="LT45" s="8">
        <f t="shared" si="69"/>
        <v>-8.2166905340172614E-3</v>
      </c>
      <c r="LU45" s="8">
        <f t="shared" si="70"/>
        <v>-1.3725752078444838E-3</v>
      </c>
      <c r="LV45" s="8">
        <f t="shared" si="71"/>
        <v>-1.2471286426364247E-3</v>
      </c>
      <c r="LW45" s="8">
        <f t="shared" si="72"/>
        <v>-1.1742064117569201E-2</v>
      </c>
      <c r="LX45" s="8">
        <f t="shared" si="73"/>
        <v>2.6065493280401481E-3</v>
      </c>
      <c r="LY45" s="8">
        <f t="shared" si="74"/>
        <v>-3.2721133605961841E-3</v>
      </c>
      <c r="LZ45" s="8">
        <f t="shared" si="75"/>
        <v>4.0183435687997562E-3</v>
      </c>
      <c r="MA45" s="8">
        <f t="shared" si="76"/>
        <v>-8.0968865213422014E-4</v>
      </c>
      <c r="MB45" s="8">
        <f t="shared" si="77"/>
        <v>2.8917531144354996E-3</v>
      </c>
      <c r="MC45" s="8">
        <f t="shared" si="78"/>
        <v>-3.8988599552631045E-3</v>
      </c>
      <c r="MD45" s="8">
        <f t="shared" si="79"/>
        <v>1.7929994000552008E-3</v>
      </c>
      <c r="ME45" s="8">
        <f t="shared" si="80"/>
        <v>-2.9865774373729276E-3</v>
      </c>
      <c r="MF45" s="8">
        <f t="shared" si="81"/>
        <v>-3.2405002138888761E-3</v>
      </c>
      <c r="MG45" s="24">
        <f t="shared" si="82"/>
        <v>1.7231589437476645E-4</v>
      </c>
      <c r="MH45" s="28">
        <f t="shared" si="83"/>
        <v>4.948690268914758E-4</v>
      </c>
      <c r="MI45" s="31"/>
      <c r="MJ45" s="32">
        <f t="shared" si="84"/>
        <v>1.019679117401461E-2</v>
      </c>
      <c r="MK45" s="33">
        <f t="shared" si="85"/>
        <v>2.0393582348029221E-3</v>
      </c>
      <c r="ML45" s="26">
        <f t="shared" si="86"/>
        <v>2.1045157304048753E-2</v>
      </c>
      <c r="MN45" s="8">
        <v>0.6724</v>
      </c>
      <c r="MO45" s="8">
        <f t="shared" si="87"/>
        <v>1.5579326290191225E-4</v>
      </c>
      <c r="MP45" s="8">
        <f t="shared" si="88"/>
        <v>1.7462566738942002E-4</v>
      </c>
      <c r="MQ45" s="8">
        <f t="shared" si="89"/>
        <v>3.4506025126654772E-4</v>
      </c>
      <c r="MR45" s="8">
        <f t="shared" si="90"/>
        <v>-3.955805163841707E-5</v>
      </c>
      <c r="MS45" s="8">
        <f t="shared" si="91"/>
        <v>1.5579326290191225E-4</v>
      </c>
      <c r="MT45" s="8">
        <f t="shared" si="92"/>
        <v>3.9717548496562578E-3</v>
      </c>
      <c r="MU45" s="8">
        <f t="shared" si="93"/>
        <v>2.8093787853443469E-4</v>
      </c>
      <c r="MV45" s="8">
        <f t="shared" si="94"/>
        <v>1.0428797196948487E-3</v>
      </c>
      <c r="MW45" s="8">
        <f t="shared" si="95"/>
        <v>5.0418445829770087E-4</v>
      </c>
      <c r="MX45" s="8">
        <f t="shared" si="96"/>
        <v>1.9670771589853589E-4</v>
      </c>
      <c r="MY45" s="8">
        <f t="shared" si="97"/>
        <v>1.3116170609703162E-4</v>
      </c>
      <c r="MZ45" s="8">
        <f t="shared" si="98"/>
        <v>4.449999777977029E-4</v>
      </c>
      <c r="NA45" s="8">
        <f t="shared" si="99"/>
        <v>1.2328962868501603E-4</v>
      </c>
      <c r="NB45" s="8">
        <f t="shared" si="100"/>
        <v>6.6327293913496111E-4</v>
      </c>
      <c r="NC45" s="8">
        <f t="shared" si="101"/>
        <v>3.1417154558558737E-4</v>
      </c>
      <c r="ND45" s="8">
        <f t="shared" si="102"/>
        <v>2.7610062334299283E-4</v>
      </c>
      <c r="NE45" s="8">
        <f t="shared" si="103"/>
        <v>3.1524475498819079E-4</v>
      </c>
      <c r="NF45" s="8">
        <f t="shared" si="104"/>
        <v>3.8150900430799177E-4</v>
      </c>
      <c r="NG45" s="8">
        <f t="shared" si="105"/>
        <v>2.1375431135143744E-4</v>
      </c>
      <c r="NH45" s="8">
        <f t="shared" si="106"/>
        <v>6.996020517073976E-5</v>
      </c>
      <c r="NI45" s="8">
        <f t="shared" si="107"/>
        <v>5.6995647616935792E-5</v>
      </c>
      <c r="NJ45" s="8">
        <f t="shared" si="108"/>
        <v>3.8710488753462941E-5</v>
      </c>
      <c r="NK45" s="8">
        <f t="shared" si="109"/>
        <v>-5.9792032069439755E-5</v>
      </c>
      <c r="NL45" s="8">
        <f t="shared" si="110"/>
        <v>-3.8177649810981984E-5</v>
      </c>
      <c r="NM45" s="24">
        <f t="shared" si="111"/>
        <v>1.2465653604251911E-4</v>
      </c>
      <c r="NN45" s="28">
        <f t="shared" si="112"/>
        <v>3.9376146807589202E-4</v>
      </c>
      <c r="NO45" s="31"/>
      <c r="NP45" s="32">
        <f t="shared" si="113"/>
        <v>7.8325843330913033E-4</v>
      </c>
      <c r="NQ45" s="33">
        <f t="shared" si="114"/>
        <v>1.5665168666182606E-4</v>
      </c>
      <c r="NR45" s="26">
        <f t="shared" si="115"/>
        <v>1.6165670805067139E-3</v>
      </c>
      <c r="NT45" s="8">
        <v>0.6724</v>
      </c>
      <c r="NU45" s="8">
        <f t="shared" si="116"/>
        <v>-5.7836161382295622E-4</v>
      </c>
      <c r="NV45" s="8">
        <f t="shared" si="117"/>
        <v>-5.8851813617182344E-5</v>
      </c>
      <c r="NW45" s="8">
        <f t="shared" si="118"/>
        <v>1.1263470377294878E-4</v>
      </c>
      <c r="NX45" s="8">
        <f t="shared" si="119"/>
        <v>-1.8503464476694046E-4</v>
      </c>
      <c r="NY45" s="8">
        <f t="shared" si="120"/>
        <v>-5.7836161382295622E-4</v>
      </c>
      <c r="NZ45" s="8">
        <f t="shared" si="121"/>
        <v>7.0896402935792174E-5</v>
      </c>
      <c r="OA45" s="8">
        <f t="shared" si="122"/>
        <v>-2.6657265320927486E-5</v>
      </c>
      <c r="OB45" s="8">
        <f t="shared" si="123"/>
        <v>4.4970872294895894E-4</v>
      </c>
      <c r="OC45" s="8">
        <f t="shared" si="124"/>
        <v>-1.248398810863948E-4</v>
      </c>
      <c r="OD45" s="8">
        <f t="shared" si="125"/>
        <v>5.5147042837510373E-5</v>
      </c>
      <c r="OE45" s="8">
        <f t="shared" si="126"/>
        <v>-6.9200494925509702E-5</v>
      </c>
      <c r="OF45" s="8">
        <f t="shared" si="127"/>
        <v>-1.6066845752268802E-4</v>
      </c>
      <c r="OG45" s="8">
        <f t="shared" si="128"/>
        <v>-3.8791849072098968E-5</v>
      </c>
      <c r="OH45" s="8">
        <f t="shared" si="129"/>
        <v>-2.2938983538992004E-4</v>
      </c>
      <c r="OI45" s="8">
        <f t="shared" si="130"/>
        <v>-1.8150233785573826E-4</v>
      </c>
      <c r="OJ45" s="8">
        <f t="shared" si="131"/>
        <v>9.3674671682583493E-6</v>
      </c>
      <c r="OK45" s="8">
        <f t="shared" si="132"/>
        <v>4.2682372375256954E-5</v>
      </c>
      <c r="OL45" s="8">
        <f t="shared" si="133"/>
        <v>1.4890255314913716E-5</v>
      </c>
      <c r="OM45" s="8">
        <f t="shared" si="134"/>
        <v>-1.8145201305744301E-5</v>
      </c>
      <c r="ON45" s="8">
        <f t="shared" si="135"/>
        <v>6.4940748407025668E-6</v>
      </c>
      <c r="OO45" s="8">
        <f t="shared" si="136"/>
        <v>-4.1315581886937018E-5</v>
      </c>
      <c r="OP45" s="8">
        <f t="shared" si="137"/>
        <v>-5.4960679505855726E-5</v>
      </c>
      <c r="OQ45" s="8">
        <f t="shared" si="138"/>
        <v>-6.4196789980060812E-5</v>
      </c>
      <c r="OR45" s="8">
        <f t="shared" si="139"/>
        <v>-1.0233145732784212E-4</v>
      </c>
      <c r="OS45" s="24">
        <f t="shared" si="140"/>
        <v>-2.0591016044783041E-4</v>
      </c>
      <c r="OT45" s="28">
        <f t="shared" si="141"/>
        <v>-7.8267945418529611E-5</v>
      </c>
      <c r="OU45" s="31"/>
      <c r="OV45" s="32">
        <f t="shared" si="142"/>
        <v>2.0152951015172768E-4</v>
      </c>
      <c r="OW45" s="33">
        <f t="shared" si="143"/>
        <v>4.0305902030345533E-5</v>
      </c>
      <c r="OX45" s="26">
        <f t="shared" si="144"/>
        <v>4.1593675600215074E-4</v>
      </c>
    </row>
    <row r="46" spans="1:414" x14ac:dyDescent="0.25">
      <c r="A46" s="8">
        <v>-6.80548E-3</v>
      </c>
      <c r="B46" s="8">
        <v>2.91713E-3</v>
      </c>
      <c r="C46" s="8">
        <v>2.0456479999999999E-2</v>
      </c>
      <c r="D46" s="8">
        <v>4.7272520000000004E-3</v>
      </c>
      <c r="E46" s="8">
        <v>1.01041E-4</v>
      </c>
      <c r="F46" s="8">
        <v>-9.0384600000000003E-4</v>
      </c>
      <c r="I46" s="1"/>
      <c r="K46" s="8">
        <v>0.14961358</v>
      </c>
      <c r="L46" s="8">
        <v>6.09276E-3</v>
      </c>
      <c r="M46" s="8">
        <v>3.4354400000000001E-3</v>
      </c>
      <c r="N46" s="8">
        <v>0.14567796999999999</v>
      </c>
      <c r="O46" s="8">
        <v>3.7110799999999998E-4</v>
      </c>
      <c r="P46" s="10">
        <v>-2.2722200000000001E-5</v>
      </c>
      <c r="S46" s="1"/>
      <c r="U46" s="8">
        <v>0.1854151</v>
      </c>
      <c r="V46" s="8">
        <v>1.31718E-3</v>
      </c>
      <c r="W46" s="8">
        <v>-9.8627100000000002E-3</v>
      </c>
      <c r="X46" s="8">
        <v>0.15821529300000001</v>
      </c>
      <c r="Y46" s="8">
        <v>2.3682400000000001E-4</v>
      </c>
      <c r="Z46" s="10">
        <v>-3.26467E-5</v>
      </c>
      <c r="AC46" s="1"/>
      <c r="AE46" s="8">
        <v>0.21455787000000001</v>
      </c>
      <c r="AF46" s="8">
        <v>-1.4020390000000001E-2</v>
      </c>
      <c r="AG46" s="8">
        <v>6.9243300000000002E-3</v>
      </c>
      <c r="AH46" s="8">
        <v>0.160101669</v>
      </c>
      <c r="AI46" s="10">
        <v>-9.4319400000000004E-5</v>
      </c>
      <c r="AJ46" s="8">
        <v>-3.4808899999999999E-4</v>
      </c>
      <c r="AM46" s="1"/>
      <c r="AO46" s="8">
        <v>-6.80548E-3</v>
      </c>
      <c r="AP46" s="8">
        <v>2.91713E-3</v>
      </c>
      <c r="AQ46" s="8">
        <v>2.0456479999999999E-2</v>
      </c>
      <c r="AR46" s="8">
        <v>4.7272520000000004E-3</v>
      </c>
      <c r="AS46" s="8">
        <v>1.01041E-4</v>
      </c>
      <c r="AT46" s="8">
        <v>-9.0384600000000003E-4</v>
      </c>
      <c r="AW46" s="1"/>
      <c r="AY46" s="8">
        <v>9.2781240000000001E-2</v>
      </c>
      <c r="AZ46" s="8">
        <v>-5.4708800000000002E-2</v>
      </c>
      <c r="BA46" s="8">
        <v>1.0037399999999999E-3</v>
      </c>
      <c r="BB46" s="8">
        <v>0.213166992</v>
      </c>
      <c r="BC46" s="8">
        <v>3.4704950000000001E-3</v>
      </c>
      <c r="BD46" s="8">
        <v>-4.9887E-4</v>
      </c>
      <c r="BG46" s="1"/>
      <c r="BI46" s="8">
        <v>0.15805256000000001</v>
      </c>
      <c r="BJ46" s="8">
        <v>-4.159214E-2</v>
      </c>
      <c r="BK46" s="8">
        <v>9.9335999999999999E-4</v>
      </c>
      <c r="BL46" s="8">
        <v>0.12821921999999999</v>
      </c>
      <c r="BM46" s="8">
        <v>2.9940000000000001E-4</v>
      </c>
      <c r="BN46" s="8">
        <v>-1.6972499999999999E-4</v>
      </c>
      <c r="BQ46" s="1"/>
      <c r="BS46" s="8">
        <v>2.8862260000000001E-2</v>
      </c>
      <c r="BT46" s="8">
        <v>-3.2789560000000002E-2</v>
      </c>
      <c r="BU46" s="8">
        <v>-1.025059E-2</v>
      </c>
      <c r="BV46" s="8">
        <v>0.33143446300000001</v>
      </c>
      <c r="BW46" s="8">
        <v>9.5939400000000002E-4</v>
      </c>
      <c r="BX46" s="8">
        <v>2.67676E-4</v>
      </c>
      <c r="CA46" s="1"/>
      <c r="CC46" s="8">
        <v>0.14175454000000001</v>
      </c>
      <c r="CD46" s="8">
        <v>-3.7986819999999998E-2</v>
      </c>
      <c r="CE46" s="8">
        <v>-5.6141899999999998E-3</v>
      </c>
      <c r="CF46" s="8">
        <v>0.16670452199999999</v>
      </c>
      <c r="CG46" s="8">
        <v>4.8420499999999998E-4</v>
      </c>
      <c r="CH46" s="8">
        <v>-3.9542000000000001E-4</v>
      </c>
      <c r="CK46" s="1"/>
      <c r="CM46" s="8">
        <v>7.5647249999999999E-2</v>
      </c>
      <c r="CN46" s="8">
        <v>-3.1543399999999999E-2</v>
      </c>
      <c r="CO46" s="8">
        <v>2.3386100000000001E-3</v>
      </c>
      <c r="CP46" s="8">
        <v>0.186988184</v>
      </c>
      <c r="CQ46" s="8">
        <v>1.7048700000000001E-4</v>
      </c>
      <c r="CR46" s="10">
        <v>-1.6492300000000001E-5</v>
      </c>
      <c r="CU46" s="1"/>
      <c r="CW46" s="8">
        <v>0.21760088</v>
      </c>
      <c r="CX46" s="8">
        <v>1.5907499999999999E-3</v>
      </c>
      <c r="CY46" s="8">
        <v>-3.9046800000000002E-3</v>
      </c>
      <c r="CZ46" s="8">
        <v>0.21008589</v>
      </c>
      <c r="DA46" s="10">
        <v>-1.8179800000000002E-5</v>
      </c>
      <c r="DB46" s="10">
        <v>-7.1538600000000007E-5</v>
      </c>
      <c r="DF46" s="1"/>
      <c r="DG46" s="8">
        <v>0.18930619000000001</v>
      </c>
      <c r="DH46" s="8">
        <v>-3.1909500000000001E-3</v>
      </c>
      <c r="DI46" s="8">
        <v>-8.2031699999999992E-3</v>
      </c>
      <c r="DJ46" s="8">
        <v>0.20437175199999999</v>
      </c>
      <c r="DK46" s="8">
        <v>1.5897799999999999E-4</v>
      </c>
      <c r="DL46" s="8">
        <v>-1.9127900000000001E-4</v>
      </c>
      <c r="DO46" s="1"/>
      <c r="DQ46" s="8">
        <v>0.11499395</v>
      </c>
      <c r="DR46" s="8">
        <v>5.2287000000000002E-3</v>
      </c>
      <c r="DS46" s="8">
        <v>-4.08063E-3</v>
      </c>
      <c r="DT46" s="8">
        <v>0.100935056</v>
      </c>
      <c r="DU46" s="10">
        <v>-5.42604E-5</v>
      </c>
      <c r="DV46" s="10">
        <v>-5.9244699999999999E-5</v>
      </c>
      <c r="DZ46" s="1"/>
      <c r="EA46" s="8">
        <v>0.16098800999999999</v>
      </c>
      <c r="EB46" s="8">
        <v>-3.7720700000000002E-3</v>
      </c>
      <c r="EC46" s="8">
        <v>6.3336000000000002E-4</v>
      </c>
      <c r="ED46" s="8">
        <v>0.21549107000000001</v>
      </c>
      <c r="EE46" s="8">
        <v>3.93292E-4</v>
      </c>
      <c r="EF46" s="8">
        <v>-3.5454799999999999E-4</v>
      </c>
      <c r="EG46" s="1"/>
      <c r="EK46" s="8">
        <v>0.1432686</v>
      </c>
      <c r="EL46" s="8">
        <v>-3.7327100000000002E-3</v>
      </c>
      <c r="EM46" s="8">
        <v>-9.32967E-3</v>
      </c>
      <c r="EN46" s="8">
        <v>0.14810135899999999</v>
      </c>
      <c r="EO46" s="8">
        <v>1.2104600000000001E-4</v>
      </c>
      <c r="EP46" s="8">
        <v>-1.9559800000000001E-4</v>
      </c>
      <c r="ES46" s="1"/>
      <c r="EU46" s="8">
        <v>0.19654437999999999</v>
      </c>
      <c r="EV46" s="8">
        <v>-6.0679999999999996E-3</v>
      </c>
      <c r="EW46" s="8">
        <v>8.8294999999999997E-4</v>
      </c>
      <c r="EX46" s="8">
        <v>0.32491401199999997</v>
      </c>
      <c r="EY46" s="8">
        <v>1.65081E-4</v>
      </c>
      <c r="EZ46" s="10">
        <v>-3.9678000000000002E-5</v>
      </c>
      <c r="FC46" s="1"/>
      <c r="FE46" s="8">
        <v>0.16331481</v>
      </c>
      <c r="FF46" s="8">
        <v>-1.928765E-2</v>
      </c>
      <c r="FG46" s="8">
        <v>-4.3629899999999998E-3</v>
      </c>
      <c r="FH46" s="8">
        <v>0.23914456000000001</v>
      </c>
      <c r="FI46" s="8">
        <v>2.0525200000000001E-4</v>
      </c>
      <c r="FJ46" s="10">
        <v>2.11935E-5</v>
      </c>
      <c r="FM46" s="1"/>
      <c r="FO46" s="8">
        <v>0.15842650999999999</v>
      </c>
      <c r="FP46" s="8">
        <v>-1.359673E-2</v>
      </c>
      <c r="FQ46" s="8">
        <v>2.7657799999999998E-3</v>
      </c>
      <c r="FR46" s="8">
        <v>0.232642979</v>
      </c>
      <c r="FS46" s="8">
        <v>2.41182E-4</v>
      </c>
      <c r="FT46" s="10">
        <v>-6.1085000000000002E-5</v>
      </c>
      <c r="FW46" s="1"/>
      <c r="FY46" s="8">
        <v>0.14908009</v>
      </c>
      <c r="FZ46" s="8">
        <v>-1.164485E-2</v>
      </c>
      <c r="GA46" s="8">
        <v>-8.2810000000000002E-4</v>
      </c>
      <c r="GB46" s="8">
        <v>0.226551372</v>
      </c>
      <c r="GC46" s="8">
        <v>1.23211E-4</v>
      </c>
      <c r="GD46" s="10">
        <v>-3.8798499999999998E-5</v>
      </c>
      <c r="GG46" s="1"/>
      <c r="GI46" s="8">
        <v>0.11240868</v>
      </c>
      <c r="GJ46" s="8">
        <v>-1.440809E-2</v>
      </c>
      <c r="GK46" s="8">
        <v>1.42793E-3</v>
      </c>
      <c r="GL46" s="8">
        <v>0.180878127</v>
      </c>
      <c r="GM46" s="10">
        <v>5.4431300000000002E-5</v>
      </c>
      <c r="GN46" s="10">
        <v>-1.5589800000000001E-5</v>
      </c>
      <c r="GQ46" s="1"/>
      <c r="GS46" s="8">
        <v>5.4700560000000002E-2</v>
      </c>
      <c r="GT46" s="8">
        <v>-2.186E-4</v>
      </c>
      <c r="GU46" s="8">
        <v>-1.6430399999999999E-3</v>
      </c>
      <c r="GV46" s="8">
        <v>6.6446205999999994E-2</v>
      </c>
      <c r="GW46" s="8">
        <v>1.2246199999999999E-4</v>
      </c>
      <c r="GX46" s="10">
        <v>-4.3694900000000001E-5</v>
      </c>
      <c r="HA46" s="1"/>
      <c r="HC46" s="8">
        <v>6.2160279999999998E-2</v>
      </c>
      <c r="HD46" s="8">
        <v>7.6390299999999998E-3</v>
      </c>
      <c r="HE46" s="8">
        <v>2.66942E-3</v>
      </c>
      <c r="HF46" s="8">
        <v>0.13001773999999999</v>
      </c>
      <c r="HG46" s="10">
        <v>3.9330299999999998E-5</v>
      </c>
      <c r="HH46" s="10">
        <v>1.44113E-6</v>
      </c>
      <c r="HK46" s="1"/>
      <c r="HM46" s="8">
        <v>6.0561299999999998E-2</v>
      </c>
      <c r="HN46" s="8">
        <v>2.98052E-3</v>
      </c>
      <c r="HO46" s="8">
        <v>-2.1408E-3</v>
      </c>
      <c r="HP46" s="8">
        <v>0.18276118799999999</v>
      </c>
      <c r="HQ46" s="10">
        <v>-2.5471999999999999E-5</v>
      </c>
      <c r="HR46" s="10">
        <v>-1.90211E-5</v>
      </c>
      <c r="HU46" s="1"/>
      <c r="HW46" s="8">
        <v>4.019752E-2</v>
      </c>
      <c r="HX46" s="8">
        <v>9.7114E-4</v>
      </c>
      <c r="HY46" s="8">
        <v>-1.88094E-3</v>
      </c>
      <c r="HZ46" s="8">
        <v>0.154002484</v>
      </c>
      <c r="IA46" s="10">
        <v>2.3053399999999999E-5</v>
      </c>
      <c r="IB46" s="10">
        <v>-1.41708E-5</v>
      </c>
      <c r="IE46" s="1"/>
      <c r="IG46" s="8">
        <v>5.9870710000000001E-2</v>
      </c>
      <c r="IH46" s="8">
        <v>-7.5889999999999996E-4</v>
      </c>
      <c r="II46" s="8">
        <v>1.2744900000000001E-3</v>
      </c>
      <c r="IJ46" s="8">
        <v>0.18474889899999999</v>
      </c>
      <c r="IK46" s="8">
        <v>2.4373600000000001E-4</v>
      </c>
      <c r="IL46" s="8">
        <v>-1.0957499999999999E-4</v>
      </c>
      <c r="IN46" s="8" t="s">
        <v>172</v>
      </c>
      <c r="IO46" s="10" t="s">
        <v>74</v>
      </c>
      <c r="IP46" s="1"/>
      <c r="IQ46" s="8" t="s">
        <v>172</v>
      </c>
      <c r="IR46" s="8" t="s">
        <v>75</v>
      </c>
      <c r="IV46" s="8">
        <v>0.68879999999999997</v>
      </c>
      <c r="IW46" s="8">
        <f t="shared" si="0"/>
        <v>0.58721344249969321</v>
      </c>
      <c r="IX46" s="8">
        <f t="shared" si="1"/>
        <v>0.55376432971555467</v>
      </c>
      <c r="IY46" s="8">
        <f t="shared" si="2"/>
        <v>0.58008877225175359</v>
      </c>
      <c r="IZ46" s="8">
        <f t="shared" si="3"/>
        <v>0.56424219263882769</v>
      </c>
      <c r="JA46" s="8">
        <f t="shared" si="4"/>
        <v>0.58721344249969321</v>
      </c>
      <c r="JB46" s="8">
        <f t="shared" si="5"/>
        <v>-8.1737112455531578E-3</v>
      </c>
      <c r="JC46" s="8">
        <f t="shared" si="6"/>
        <v>-2.7040861961670593E-2</v>
      </c>
      <c r="JD46" s="8">
        <f t="shared" si="7"/>
        <v>-1.8846699719716007E-3</v>
      </c>
      <c r="JE46" s="8">
        <f t="shared" si="8"/>
        <v>-7.7569409423783285E-3</v>
      </c>
      <c r="JF46" s="8">
        <f t="shared" si="9"/>
        <v>-3.5299698191086845E-2</v>
      </c>
      <c r="JG46" s="8">
        <f t="shared" si="10"/>
        <v>0.22969253303961176</v>
      </c>
      <c r="JH46" s="8">
        <f t="shared" si="11"/>
        <v>0.12753161552499598</v>
      </c>
      <c r="JI46" s="8">
        <f t="shared" si="12"/>
        <v>0.2063799381936679</v>
      </c>
      <c r="JJ46" s="8">
        <f t="shared" si="13"/>
        <v>8.5706786552721723E-2</v>
      </c>
      <c r="JK46" s="8">
        <f t="shared" si="14"/>
        <v>0.12242525790036296</v>
      </c>
      <c r="JL46" s="8">
        <f t="shared" si="15"/>
        <v>0.36326962021125336</v>
      </c>
      <c r="JM46" s="8">
        <f t="shared" si="16"/>
        <v>0.3557223725464928</v>
      </c>
      <c r="JN46" s="8">
        <f t="shared" si="17"/>
        <v>0.32771544486139037</v>
      </c>
      <c r="JO46" s="8">
        <f t="shared" si="18"/>
        <v>0.37199129043931811</v>
      </c>
      <c r="JP46" s="8">
        <f t="shared" si="19"/>
        <v>0.34822239069691119</v>
      </c>
      <c r="JQ46" s="8">
        <f t="shared" si="20"/>
        <v>0.11837631747433379</v>
      </c>
      <c r="JR46" s="8">
        <f t="shared" si="21"/>
        <v>8.346881715381238E-2</v>
      </c>
      <c r="JS46" s="8">
        <f t="shared" si="22"/>
        <v>5.1266242110395273E-2</v>
      </c>
      <c r="JT46" s="8">
        <f t="shared" si="23"/>
        <v>5.5503568432158035E-2</v>
      </c>
      <c r="JU46" s="24">
        <f t="shared" si="24"/>
        <v>6.8353239709708621E-2</v>
      </c>
      <c r="JV46" s="28">
        <f t="shared" si="25"/>
        <v>0.22831966928559974</v>
      </c>
      <c r="JW46" s="31"/>
      <c r="JX46" s="32">
        <f t="shared" si="26"/>
        <v>0.21802854552492557</v>
      </c>
      <c r="JY46" s="33">
        <f t="shared" si="27"/>
        <v>4.360570910498511E-2</v>
      </c>
      <c r="JZ46" s="26">
        <f t="shared" si="28"/>
        <v>0.44998911510889383</v>
      </c>
      <c r="KB46" s="8">
        <v>0.68879999999999997</v>
      </c>
      <c r="KC46" s="8">
        <f t="shared" si="29"/>
        <v>-1.9561551327782426E-3</v>
      </c>
      <c r="KD46" s="8">
        <f t="shared" si="30"/>
        <v>1.0239948706658371E-2</v>
      </c>
      <c r="KE46" s="8">
        <f t="shared" si="31"/>
        <v>3.4579405039692097E-3</v>
      </c>
      <c r="KF46" s="8">
        <f t="shared" si="32"/>
        <v>-1.2176798847946844E-2</v>
      </c>
      <c r="KG46" s="8">
        <f t="shared" si="33"/>
        <v>-1.9561551327782426E-3</v>
      </c>
      <c r="KH46" s="8">
        <f t="shared" si="34"/>
        <v>-4.7781192921861088E-2</v>
      </c>
      <c r="KI46" s="8">
        <f t="shared" si="35"/>
        <v>-3.6355006954035249E-2</v>
      </c>
      <c r="KJ46" s="8">
        <f t="shared" si="36"/>
        <v>-2.9875798239946832E-2</v>
      </c>
      <c r="KK46" s="8">
        <f t="shared" si="37"/>
        <v>-3.3787325544222736E-2</v>
      </c>
      <c r="KL46" s="8">
        <f t="shared" si="38"/>
        <v>-2.6169672465619707E-2</v>
      </c>
      <c r="KM46" s="8">
        <f t="shared" si="39"/>
        <v>4.1791047146036149E-4</v>
      </c>
      <c r="KN46" s="8">
        <f t="shared" si="40"/>
        <v>1.4480682590509695E-3</v>
      </c>
      <c r="KO46" s="8">
        <f t="shared" si="41"/>
        <v>1.3128464818698859E-3</v>
      </c>
      <c r="KP46" s="8">
        <f t="shared" si="42"/>
        <v>1.4794507171955263E-3</v>
      </c>
      <c r="KQ46" s="8">
        <f t="shared" si="43"/>
        <v>1.2825750547411361E-3</v>
      </c>
      <c r="KR46" s="8">
        <f t="shared" si="44"/>
        <v>-9.7467720689423977E-3</v>
      </c>
      <c r="KS46" s="8">
        <f t="shared" si="45"/>
        <v>-2.3319059043775466E-2</v>
      </c>
      <c r="KT46" s="8">
        <f t="shared" si="46"/>
        <v>-1.7579012097498695E-2</v>
      </c>
      <c r="KU46" s="8">
        <f t="shared" si="47"/>
        <v>-1.574847918548853E-2</v>
      </c>
      <c r="KV46" s="8">
        <f t="shared" si="48"/>
        <v>-1.5491099066883899E-2</v>
      </c>
      <c r="KW46" s="8">
        <f t="shared" si="49"/>
        <v>-1.6800236064884013E-4</v>
      </c>
      <c r="KX46" s="8">
        <f t="shared" si="50"/>
        <v>8.0527159178481744E-3</v>
      </c>
      <c r="KY46" s="8">
        <f t="shared" si="51"/>
        <v>3.1857717783845738E-3</v>
      </c>
      <c r="KZ46" s="8">
        <f t="shared" si="52"/>
        <v>1.7573763661866745E-3</v>
      </c>
      <c r="LA46" s="24">
        <f t="shared" si="53"/>
        <v>-5.0100679897261975E-4</v>
      </c>
      <c r="LB46" s="28">
        <f t="shared" si="54"/>
        <v>-9.5990772641613813E-3</v>
      </c>
      <c r="LC46" s="31"/>
      <c r="LD46" s="32">
        <f t="shared" si="55"/>
        <v>1.5565576397280982E-2</v>
      </c>
      <c r="LE46" s="33">
        <f t="shared" si="56"/>
        <v>3.1131152794561965E-3</v>
      </c>
      <c r="LF46" s="26">
        <f t="shared" si="57"/>
        <v>3.2125793126348216E-2</v>
      </c>
      <c r="LH46" s="8">
        <v>0.68879999999999997</v>
      </c>
      <c r="LI46" s="8">
        <f t="shared" si="58"/>
        <v>2.9185137849345087E-2</v>
      </c>
      <c r="LJ46" s="8">
        <f t="shared" si="59"/>
        <v>5.8828404585038116E-3</v>
      </c>
      <c r="LK46" s="8">
        <f t="shared" si="60"/>
        <v>-8.9183816554585654E-3</v>
      </c>
      <c r="LL46" s="8">
        <f t="shared" si="61"/>
        <v>1.2958277498450282E-2</v>
      </c>
      <c r="LM46" s="8">
        <f t="shared" si="62"/>
        <v>2.9185137849345087E-2</v>
      </c>
      <c r="LN46" s="8">
        <f t="shared" si="63"/>
        <v>-1.5241452934380893E-3</v>
      </c>
      <c r="LO46" s="8">
        <f t="shared" si="64"/>
        <v>-3.3867062338964224E-3</v>
      </c>
      <c r="LP46" s="8">
        <f t="shared" si="65"/>
        <v>-1.0521186196917904E-2</v>
      </c>
      <c r="LQ46" s="8">
        <f t="shared" si="66"/>
        <v>-1.1525910610427188E-2</v>
      </c>
      <c r="LR46" s="8">
        <f t="shared" si="67"/>
        <v>-1.7654193775045292E-3</v>
      </c>
      <c r="LS46" s="8">
        <f t="shared" si="68"/>
        <v>-1.4923625413791977E-3</v>
      </c>
      <c r="LT46" s="8">
        <f t="shared" si="69"/>
        <v>-8.2966405789856538E-3</v>
      </c>
      <c r="LU46" s="8">
        <f t="shared" si="70"/>
        <v>-1.3102153953880018E-3</v>
      </c>
      <c r="LV46" s="8">
        <f t="shared" si="71"/>
        <v>-1.4860423517519482E-3</v>
      </c>
      <c r="LW46" s="8">
        <f t="shared" si="72"/>
        <v>-1.2051699783374614E-2</v>
      </c>
      <c r="LX46" s="8">
        <f t="shared" si="73"/>
        <v>2.6432977869865425E-3</v>
      </c>
      <c r="LY46" s="8">
        <f t="shared" si="74"/>
        <v>-3.232218839150639E-3</v>
      </c>
      <c r="LZ46" s="8">
        <f t="shared" si="75"/>
        <v>3.9924294874733781E-3</v>
      </c>
      <c r="MA46" s="8">
        <f t="shared" si="76"/>
        <v>-8.0509483875276355E-4</v>
      </c>
      <c r="MB46" s="8">
        <f t="shared" si="77"/>
        <v>2.9115258299425954E-3</v>
      </c>
      <c r="MC46" s="8">
        <f t="shared" si="78"/>
        <v>-4.0396363184754761E-3</v>
      </c>
      <c r="MD46" s="8">
        <f t="shared" si="79"/>
        <v>1.7442866743703693E-3</v>
      </c>
      <c r="ME46" s="8">
        <f t="shared" si="80"/>
        <v>-3.0482402393524448E-3</v>
      </c>
      <c r="MF46" s="8">
        <f t="shared" si="81"/>
        <v>-3.3042360545223071E-3</v>
      </c>
      <c r="MG46" s="24">
        <f t="shared" si="82"/>
        <v>9.7127443516815308E-5</v>
      </c>
      <c r="MH46" s="28">
        <f t="shared" si="83"/>
        <v>4.7567698276632938E-4</v>
      </c>
      <c r="MI46" s="31"/>
      <c r="MJ46" s="32">
        <f t="shared" si="84"/>
        <v>1.0293020978269219E-2</v>
      </c>
      <c r="MK46" s="33">
        <f t="shared" si="85"/>
        <v>2.0586041956538437E-3</v>
      </c>
      <c r="ML46" s="26">
        <f t="shared" si="86"/>
        <v>2.124376599704984E-2</v>
      </c>
      <c r="MN46" s="8">
        <v>0.68879999999999997</v>
      </c>
      <c r="MO46" s="8">
        <f t="shared" si="87"/>
        <v>1.5219240828124236E-4</v>
      </c>
      <c r="MP46" s="8">
        <f t="shared" si="88"/>
        <v>1.6738087185008964E-4</v>
      </c>
      <c r="MQ46" s="8">
        <f t="shared" si="89"/>
        <v>3.4773649303841984E-4</v>
      </c>
      <c r="MR46" s="8">
        <f t="shared" si="90"/>
        <v>-3.728712702788769E-5</v>
      </c>
      <c r="MS46" s="8">
        <f t="shared" si="91"/>
        <v>1.5219240828124236E-4</v>
      </c>
      <c r="MT46" s="8">
        <f t="shared" si="92"/>
        <v>4.0014002528837699E-3</v>
      </c>
      <c r="MU46" s="8">
        <f t="shared" si="93"/>
        <v>2.7949253398946132E-4</v>
      </c>
      <c r="MV46" s="8">
        <f t="shared" si="94"/>
        <v>1.0463128091073328E-3</v>
      </c>
      <c r="MW46" s="8">
        <f t="shared" si="95"/>
        <v>5.0445007147462476E-4</v>
      </c>
      <c r="MX46" s="8">
        <f t="shared" si="96"/>
        <v>1.9860017050941106E-4</v>
      </c>
      <c r="MY46" s="8">
        <f t="shared" si="97"/>
        <v>1.3973712678567551E-4</v>
      </c>
      <c r="MZ46" s="8">
        <f t="shared" si="98"/>
        <v>4.5945689034138646E-4</v>
      </c>
      <c r="NA46" s="8">
        <f t="shared" si="99"/>
        <v>1.3126757885088773E-4</v>
      </c>
      <c r="NB46" s="8">
        <f t="shared" si="100"/>
        <v>6.7754116071944777E-4</v>
      </c>
      <c r="NC46" s="8">
        <f t="shared" si="101"/>
        <v>3.247744974457955E-4</v>
      </c>
      <c r="ND46" s="8">
        <f t="shared" si="102"/>
        <v>2.8044569265574216E-4</v>
      </c>
      <c r="NE46" s="8">
        <f t="shared" si="103"/>
        <v>3.1850266649411599E-4</v>
      </c>
      <c r="NF46" s="8">
        <f t="shared" si="104"/>
        <v>3.8558489348212874E-4</v>
      </c>
      <c r="NG46" s="8">
        <f t="shared" si="105"/>
        <v>2.1694850104630043E-4</v>
      </c>
      <c r="NH46" s="8">
        <f t="shared" si="106"/>
        <v>7.0625878394202097E-5</v>
      </c>
      <c r="NI46" s="8">
        <f t="shared" si="107"/>
        <v>5.3091937344611187E-5</v>
      </c>
      <c r="NJ46" s="8">
        <f t="shared" si="108"/>
        <v>3.8080675758159649E-5</v>
      </c>
      <c r="NK46" s="8">
        <f t="shared" si="109"/>
        <v>-6.4140606842723674E-5</v>
      </c>
      <c r="NL46" s="8">
        <f t="shared" si="110"/>
        <v>-4.0504625420322889E-5</v>
      </c>
      <c r="NM46" s="24">
        <f t="shared" si="111"/>
        <v>1.1540121915524259E-4</v>
      </c>
      <c r="NN46" s="28">
        <f t="shared" si="112"/>
        <v>3.9677137514393412E-4</v>
      </c>
      <c r="NO46" s="31"/>
      <c r="NP46" s="32">
        <f t="shared" si="113"/>
        <v>7.8939667438103782E-4</v>
      </c>
      <c r="NQ46" s="33">
        <f t="shared" si="114"/>
        <v>1.5787933487620756E-4</v>
      </c>
      <c r="NR46" s="26">
        <f t="shared" si="115"/>
        <v>1.6292357962550239E-3</v>
      </c>
      <c r="NT46" s="8">
        <v>0.68879999999999997</v>
      </c>
      <c r="NU46" s="8">
        <f t="shared" si="116"/>
        <v>-5.6477554394995094E-4</v>
      </c>
      <c r="NV46" s="8">
        <f t="shared" si="117"/>
        <v>-5.2846128168818144E-5</v>
      </c>
      <c r="NW46" s="8">
        <f t="shared" si="118"/>
        <v>1.1986321644739903E-4</v>
      </c>
      <c r="NX46" s="8">
        <f t="shared" si="119"/>
        <v>-1.7803881770592651E-4</v>
      </c>
      <c r="NY46" s="8">
        <f t="shared" si="120"/>
        <v>-5.6477554394995094E-4</v>
      </c>
      <c r="NZ46" s="8">
        <f t="shared" si="121"/>
        <v>8.7194760161574643E-5</v>
      </c>
      <c r="OA46" s="8">
        <f t="shared" si="122"/>
        <v>-2.1262196090399764E-5</v>
      </c>
      <c r="OB46" s="8">
        <f t="shared" si="123"/>
        <v>4.5704987402736601E-4</v>
      </c>
      <c r="OC46" s="8">
        <f t="shared" si="124"/>
        <v>-1.1565247019134254E-4</v>
      </c>
      <c r="OD46" s="8">
        <f t="shared" si="125"/>
        <v>5.7592298662083197E-5</v>
      </c>
      <c r="OE46" s="8">
        <f t="shared" si="126"/>
        <v>-7.5180225466992727E-5</v>
      </c>
      <c r="OF46" s="8">
        <f t="shared" si="127"/>
        <v>-1.5895678311297619E-4</v>
      </c>
      <c r="OG46" s="8">
        <f t="shared" si="128"/>
        <v>-3.9902824182068647E-5</v>
      </c>
      <c r="OH46" s="8">
        <f t="shared" si="129"/>
        <v>-2.2100223211434352E-4</v>
      </c>
      <c r="OI46" s="8">
        <f t="shared" si="130"/>
        <v>-1.8078406383368275E-4</v>
      </c>
      <c r="OJ46" s="8">
        <f t="shared" si="131"/>
        <v>1.1923472787936758E-5</v>
      </c>
      <c r="OK46" s="8">
        <f t="shared" si="132"/>
        <v>4.6627199745053979E-5</v>
      </c>
      <c r="OL46" s="8">
        <f t="shared" si="133"/>
        <v>1.9480566277818727E-5</v>
      </c>
      <c r="OM46" s="8">
        <f t="shared" si="134"/>
        <v>-1.573112921288234E-5</v>
      </c>
      <c r="ON46" s="8">
        <f t="shared" si="135"/>
        <v>8.4926601897365573E-6</v>
      </c>
      <c r="OO46" s="8">
        <f t="shared" si="136"/>
        <v>-3.7555973860024871E-5</v>
      </c>
      <c r="OP46" s="8">
        <f t="shared" si="137"/>
        <v>-5.6071676546648259E-5</v>
      </c>
      <c r="OQ46" s="8">
        <f t="shared" si="138"/>
        <v>-5.7890111003687175E-5</v>
      </c>
      <c r="OR46" s="8">
        <f t="shared" si="139"/>
        <v>-1.0039346795703567E-4</v>
      </c>
      <c r="OS46" s="24">
        <f t="shared" si="140"/>
        <v>-2.0143961498918654E-4</v>
      </c>
      <c r="OT46" s="28">
        <f t="shared" si="141"/>
        <v>-7.3361390161477946E-5</v>
      </c>
      <c r="OU46" s="31"/>
      <c r="OV46" s="32">
        <f t="shared" si="142"/>
        <v>2.0015717456149776E-4</v>
      </c>
      <c r="OW46" s="33">
        <f t="shared" si="143"/>
        <v>4.003143491229955E-5</v>
      </c>
      <c r="OX46" s="26">
        <f t="shared" si="144"/>
        <v>4.1310439257747521E-4</v>
      </c>
    </row>
    <row r="47" spans="1:414" x14ac:dyDescent="0.25">
      <c r="A47" s="8">
        <v>-4.2884999999999998E-3</v>
      </c>
      <c r="B47" s="8">
        <v>2.7000499999999998E-3</v>
      </c>
      <c r="C47" s="8">
        <v>2.031179E-2</v>
      </c>
      <c r="D47" s="8">
        <v>5.1089600000000001E-3</v>
      </c>
      <c r="E47" s="8">
        <v>1.1582E-4</v>
      </c>
      <c r="F47" s="8">
        <v>-9.1369499999999996E-4</v>
      </c>
      <c r="I47" s="1"/>
      <c r="K47" s="8">
        <v>0.15906002</v>
      </c>
      <c r="L47" s="8">
        <v>6.1518099999999997E-3</v>
      </c>
      <c r="M47" s="8">
        <v>3.2406499999999999E-3</v>
      </c>
      <c r="N47" s="8">
        <v>0.15431718899999999</v>
      </c>
      <c r="O47" s="8">
        <v>3.7052100000000001E-4</v>
      </c>
      <c r="P47" s="10">
        <v>-2.4635300000000001E-5</v>
      </c>
      <c r="S47" s="1"/>
      <c r="U47" s="8">
        <v>0.18979999</v>
      </c>
      <c r="V47" s="8">
        <v>1.32938E-3</v>
      </c>
      <c r="W47" s="8">
        <v>-9.9340000000000001E-3</v>
      </c>
      <c r="X47" s="8">
        <v>0.16231520299999999</v>
      </c>
      <c r="Y47" s="8">
        <v>2.3631999999999999E-4</v>
      </c>
      <c r="Z47" s="10">
        <v>-3.5556499999999997E-5</v>
      </c>
      <c r="AC47" s="1"/>
      <c r="AE47" s="8">
        <v>0.22354989</v>
      </c>
      <c r="AF47" s="8">
        <v>-1.405124E-2</v>
      </c>
      <c r="AG47" s="8">
        <v>6.8799300000000002E-3</v>
      </c>
      <c r="AH47" s="8">
        <v>0.17115729700000001</v>
      </c>
      <c r="AI47" s="10">
        <v>-9.3878500000000006E-5</v>
      </c>
      <c r="AJ47" s="8">
        <v>-3.4872700000000001E-4</v>
      </c>
      <c r="AM47" s="1"/>
      <c r="AO47" s="8">
        <v>-4.2884999999999998E-3</v>
      </c>
      <c r="AP47" s="8">
        <v>2.7000499999999998E-3</v>
      </c>
      <c r="AQ47" s="8">
        <v>2.031179E-2</v>
      </c>
      <c r="AR47" s="8">
        <v>5.1089600000000001E-3</v>
      </c>
      <c r="AS47" s="8">
        <v>1.1582E-4</v>
      </c>
      <c r="AT47" s="8">
        <v>-9.1369499999999996E-4</v>
      </c>
      <c r="AW47" s="1"/>
      <c r="AY47" s="8">
        <v>7.4180309999999999E-2</v>
      </c>
      <c r="AZ47" s="8">
        <v>-5.36033E-2</v>
      </c>
      <c r="BA47" s="8">
        <v>4.6441000000000001E-4</v>
      </c>
      <c r="BB47" s="8">
        <v>0.23366937600000001</v>
      </c>
      <c r="BC47" s="8">
        <v>3.487796E-3</v>
      </c>
      <c r="BD47" s="8">
        <v>-4.9027499999999998E-4</v>
      </c>
      <c r="BG47" s="1"/>
      <c r="BI47" s="8">
        <v>0.14970542000000001</v>
      </c>
      <c r="BJ47" s="8">
        <v>-4.1329640000000001E-2</v>
      </c>
      <c r="BK47" s="8">
        <v>8.1857999999999996E-4</v>
      </c>
      <c r="BL47" s="8">
        <v>0.13728258300000001</v>
      </c>
      <c r="BM47" s="8">
        <v>3.00704E-4</v>
      </c>
      <c r="BN47" s="8">
        <v>-1.68853E-4</v>
      </c>
      <c r="BQ47" s="1"/>
      <c r="BS47" s="8">
        <v>2.6903320000000001E-2</v>
      </c>
      <c r="BT47" s="8">
        <v>-3.2743120000000001E-2</v>
      </c>
      <c r="BU47" s="8">
        <v>-1.0291099999999999E-2</v>
      </c>
      <c r="BV47" s="8">
        <v>0.33563446899999999</v>
      </c>
      <c r="BW47" s="8">
        <v>9.6309900000000003E-4</v>
      </c>
      <c r="BX47" s="8">
        <v>2.7091000000000002E-4</v>
      </c>
      <c r="CA47" s="1"/>
      <c r="CC47" s="8">
        <v>0.13616401</v>
      </c>
      <c r="CD47" s="8">
        <v>-3.7874230000000002E-2</v>
      </c>
      <c r="CE47" s="8">
        <v>-5.5046000000000001E-3</v>
      </c>
      <c r="CF47" s="8">
        <v>0.17339327399999999</v>
      </c>
      <c r="CG47" s="8">
        <v>4.8547599999999998E-4</v>
      </c>
      <c r="CH47" s="8">
        <v>-3.9665700000000002E-4</v>
      </c>
      <c r="CK47" s="1"/>
      <c r="CM47" s="8">
        <v>6.819248E-2</v>
      </c>
      <c r="CN47" s="8">
        <v>-3.1274950000000003E-2</v>
      </c>
      <c r="CO47" s="8">
        <v>2.1519600000000001E-3</v>
      </c>
      <c r="CP47" s="8">
        <v>0.19499100899999999</v>
      </c>
      <c r="CQ47" s="8">
        <v>1.7106599999999999E-4</v>
      </c>
      <c r="CR47" s="10">
        <v>-1.60885E-5</v>
      </c>
      <c r="CU47" s="1"/>
      <c r="CW47" s="8">
        <v>0.22853617000000001</v>
      </c>
      <c r="CX47" s="8">
        <v>1.5677099999999999E-3</v>
      </c>
      <c r="CY47" s="8">
        <v>-3.9575499999999998E-3</v>
      </c>
      <c r="CZ47" s="8">
        <v>0.21603963300000001</v>
      </c>
      <c r="DA47" s="10">
        <v>-1.7978800000000001E-5</v>
      </c>
      <c r="DB47" s="10">
        <v>-7.2002399999999994E-5</v>
      </c>
      <c r="DF47" s="1"/>
      <c r="DG47" s="8">
        <v>0.19353859000000001</v>
      </c>
      <c r="DH47" s="8">
        <v>-3.3010100000000001E-3</v>
      </c>
      <c r="DI47" s="8">
        <v>-8.2605000000000005E-3</v>
      </c>
      <c r="DJ47" s="8">
        <v>0.211518813</v>
      </c>
      <c r="DK47" s="8">
        <v>1.6070599999999999E-4</v>
      </c>
      <c r="DL47" s="8">
        <v>-1.92175E-4</v>
      </c>
      <c r="DO47" s="1"/>
      <c r="DQ47" s="8">
        <v>0.12080527000000001</v>
      </c>
      <c r="DR47" s="8">
        <v>5.3633600000000002E-3</v>
      </c>
      <c r="DS47" s="8">
        <v>-4.1498100000000003E-3</v>
      </c>
      <c r="DT47" s="8">
        <v>0.103662935</v>
      </c>
      <c r="DU47" s="10">
        <v>-5.5807100000000003E-5</v>
      </c>
      <c r="DV47" s="10">
        <v>-6.0041000000000003E-5</v>
      </c>
      <c r="DZ47" s="1"/>
      <c r="EA47" s="8">
        <v>0.16630033999999999</v>
      </c>
      <c r="EB47" s="8">
        <v>-3.92538E-3</v>
      </c>
      <c r="EC47" s="8">
        <v>6.7805999999999997E-4</v>
      </c>
      <c r="ED47" s="8">
        <v>0.22443797300000001</v>
      </c>
      <c r="EE47" s="8">
        <v>3.96029E-4</v>
      </c>
      <c r="EF47" s="8">
        <v>-3.53739E-4</v>
      </c>
      <c r="EG47" s="1"/>
      <c r="EK47" s="8">
        <v>0.14884818</v>
      </c>
      <c r="EL47" s="8">
        <v>-3.9265300000000001E-3</v>
      </c>
      <c r="EM47" s="8">
        <v>-9.3965100000000003E-3</v>
      </c>
      <c r="EN47" s="8">
        <v>0.15439485999999999</v>
      </c>
      <c r="EO47" s="8">
        <v>1.2275799999999999E-4</v>
      </c>
      <c r="EP47" s="8">
        <v>-1.9618399999999999E-4</v>
      </c>
      <c r="ES47" s="1"/>
      <c r="EU47" s="8">
        <v>0.19426616999999999</v>
      </c>
      <c r="EV47" s="8">
        <v>-6.01915E-3</v>
      </c>
      <c r="EW47" s="8">
        <v>9.3325999999999999E-4</v>
      </c>
      <c r="EX47" s="8">
        <v>0.332412243</v>
      </c>
      <c r="EY47" s="8">
        <v>1.66541E-4</v>
      </c>
      <c r="EZ47" s="10">
        <v>-4.1181099999999998E-5</v>
      </c>
      <c r="FC47" s="1"/>
      <c r="FE47" s="8">
        <v>0.16643704000000001</v>
      </c>
      <c r="FF47" s="8">
        <v>-1.934278E-2</v>
      </c>
      <c r="FG47" s="8">
        <v>-4.3647299999999998E-3</v>
      </c>
      <c r="FH47" s="8">
        <v>0.24864033799999999</v>
      </c>
      <c r="FI47" s="8">
        <v>2.0683600000000001E-4</v>
      </c>
      <c r="FJ47" s="10">
        <v>2.1150800000000001E-5</v>
      </c>
      <c r="FM47" s="1"/>
      <c r="FO47" s="8">
        <v>0.15841838</v>
      </c>
      <c r="FP47" s="8">
        <v>-1.359643E-2</v>
      </c>
      <c r="FQ47" s="8">
        <v>2.7657300000000001E-3</v>
      </c>
      <c r="FR47" s="8">
        <v>0.23847612300000001</v>
      </c>
      <c r="FS47" s="8">
        <v>2.4388900000000001E-4</v>
      </c>
      <c r="FT47" s="10">
        <v>-6.0555299999999999E-5</v>
      </c>
      <c r="FW47" s="1"/>
      <c r="FY47" s="8">
        <v>0.15861294000000001</v>
      </c>
      <c r="FZ47" s="8">
        <v>-1.184969E-2</v>
      </c>
      <c r="GA47" s="8">
        <v>-8.1643999999999998E-4</v>
      </c>
      <c r="GB47" s="8">
        <v>0.234703105</v>
      </c>
      <c r="GC47" s="8">
        <v>1.2442400000000001E-4</v>
      </c>
      <c r="GD47" s="10">
        <v>-3.8724499999999998E-5</v>
      </c>
      <c r="GG47" s="1"/>
      <c r="GI47" s="8">
        <v>0.12078395</v>
      </c>
      <c r="GJ47" s="8">
        <v>-1.457483E-2</v>
      </c>
      <c r="GK47" s="8">
        <v>1.60607E-3</v>
      </c>
      <c r="GL47" s="8">
        <v>0.186144014</v>
      </c>
      <c r="GM47" s="10">
        <v>5.4882800000000002E-5</v>
      </c>
      <c r="GN47" s="10">
        <v>-1.5107500000000001E-5</v>
      </c>
      <c r="GQ47" s="1"/>
      <c r="GS47" s="8">
        <v>5.5854649999999999E-2</v>
      </c>
      <c r="GT47" s="8">
        <v>-2.2003999999999999E-4</v>
      </c>
      <c r="GU47" s="8">
        <v>-1.66982E-3</v>
      </c>
      <c r="GV47" s="8">
        <v>7.0526639000000002E-2</v>
      </c>
      <c r="GW47" s="8">
        <v>1.2253200000000001E-4</v>
      </c>
      <c r="GX47" s="10">
        <v>-4.5049500000000003E-5</v>
      </c>
      <c r="HA47" s="1"/>
      <c r="HC47" s="8">
        <v>6.3379110000000002E-2</v>
      </c>
      <c r="HD47" s="8">
        <v>7.6467699999999998E-3</v>
      </c>
      <c r="HE47" s="8">
        <v>2.64672E-3</v>
      </c>
      <c r="HF47" s="8">
        <v>0.13310931300000001</v>
      </c>
      <c r="HG47" s="10">
        <v>3.9139700000000001E-5</v>
      </c>
      <c r="HH47" s="10">
        <v>8.8444900000000003E-7</v>
      </c>
      <c r="HK47" s="1"/>
      <c r="HM47" s="8">
        <v>6.5986370000000003E-2</v>
      </c>
      <c r="HN47" s="8">
        <v>2.8984000000000002E-3</v>
      </c>
      <c r="HO47" s="8">
        <v>-2.2455999999999999E-3</v>
      </c>
      <c r="HP47" s="8">
        <v>0.19182919200000001</v>
      </c>
      <c r="HQ47" s="10">
        <v>-2.3444000000000001E-5</v>
      </c>
      <c r="HR47" s="10">
        <v>-2.1616000000000001E-5</v>
      </c>
      <c r="HU47" s="1"/>
      <c r="HW47" s="8">
        <v>4.5753090000000003E-2</v>
      </c>
      <c r="HX47" s="8">
        <v>9.3214999999999997E-4</v>
      </c>
      <c r="HY47" s="8">
        <v>-1.9265899999999999E-3</v>
      </c>
      <c r="HZ47" s="8">
        <v>0.160609637</v>
      </c>
      <c r="IA47" s="10">
        <v>2.37168E-5</v>
      </c>
      <c r="IB47" s="10">
        <v>-1.4948400000000001E-5</v>
      </c>
      <c r="IE47" s="1"/>
      <c r="IG47" s="8">
        <v>6.5472440000000007E-2</v>
      </c>
      <c r="IH47" s="8">
        <v>-7.2654999999999996E-4</v>
      </c>
      <c r="II47" s="8">
        <v>1.2295699999999999E-3</v>
      </c>
      <c r="IJ47" s="8">
        <v>0.19202506599999999</v>
      </c>
      <c r="IK47" s="8">
        <v>2.4300999999999999E-4</v>
      </c>
      <c r="IL47" s="8">
        <v>-1.1058200000000001E-4</v>
      </c>
      <c r="IN47" s="8" t="s">
        <v>176</v>
      </c>
      <c r="IO47" s="10" t="s">
        <v>76</v>
      </c>
      <c r="IP47" s="1"/>
      <c r="IQ47" s="8" t="s">
        <v>176</v>
      </c>
      <c r="IR47" s="8" t="s">
        <v>77</v>
      </c>
      <c r="IV47" s="8">
        <v>0.70520000000000005</v>
      </c>
      <c r="IW47" s="8">
        <f t="shared" si="0"/>
        <v>0.59679032515019914</v>
      </c>
      <c r="IX47" s="8">
        <f t="shared" si="1"/>
        <v>0.56400224123218035</v>
      </c>
      <c r="IY47" s="8">
        <f t="shared" si="2"/>
        <v>0.59051925073030076</v>
      </c>
      <c r="IZ47" s="8">
        <f t="shared" si="3"/>
        <v>0.57279749451733419</v>
      </c>
      <c r="JA47" s="8">
        <f t="shared" si="4"/>
        <v>0.59679032515019914</v>
      </c>
      <c r="JB47" s="8">
        <f t="shared" si="5"/>
        <v>-8.8348570763521726E-3</v>
      </c>
      <c r="JC47" s="8">
        <f t="shared" si="6"/>
        <v>-2.6560095842672316E-2</v>
      </c>
      <c r="JD47" s="8">
        <f t="shared" si="7"/>
        <v>-2.2209206425167025E-3</v>
      </c>
      <c r="JE47" s="8">
        <f t="shared" si="8"/>
        <v>-6.9413224499419411E-3</v>
      </c>
      <c r="JF47" s="8">
        <f t="shared" si="9"/>
        <v>-3.5292378662502275E-2</v>
      </c>
      <c r="JG47" s="8">
        <f t="shared" si="10"/>
        <v>0.22106280140894372</v>
      </c>
      <c r="JH47" s="8">
        <f t="shared" si="11"/>
        <v>0.11854688472310998</v>
      </c>
      <c r="JI47" s="8">
        <f t="shared" si="12"/>
        <v>0.1981685036253224</v>
      </c>
      <c r="JJ47" s="8">
        <f t="shared" si="13"/>
        <v>7.7235676732954991E-2</v>
      </c>
      <c r="JK47" s="8">
        <f t="shared" si="14"/>
        <v>0.11386118242651033</v>
      </c>
      <c r="JL47" s="8">
        <f t="shared" si="15"/>
        <v>0.36387183387568123</v>
      </c>
      <c r="JM47" s="8">
        <f t="shared" si="16"/>
        <v>0.35605090185915306</v>
      </c>
      <c r="JN47" s="8">
        <f t="shared" si="17"/>
        <v>0.32690867025064296</v>
      </c>
      <c r="JO47" s="8">
        <f t="shared" si="18"/>
        <v>0.37346621745693098</v>
      </c>
      <c r="JP47" s="8">
        <f t="shared" si="19"/>
        <v>0.34941746470272766</v>
      </c>
      <c r="JQ47" s="8">
        <f t="shared" si="20"/>
        <v>0.11067113944702527</v>
      </c>
      <c r="JR47" s="8">
        <f t="shared" si="21"/>
        <v>7.6939864033027272E-2</v>
      </c>
      <c r="JS47" s="8">
        <f t="shared" si="22"/>
        <v>4.4198042235569536E-2</v>
      </c>
      <c r="JT47" s="8">
        <f t="shared" si="23"/>
        <v>4.910013309781408E-2</v>
      </c>
      <c r="JU47" s="24">
        <f t="shared" si="24"/>
        <v>6.2255179088790649E-2</v>
      </c>
      <c r="JV47" s="28">
        <f t="shared" si="25"/>
        <v>0.2273121822828173</v>
      </c>
      <c r="JW47" s="31"/>
      <c r="JX47" s="32">
        <f t="shared" si="26"/>
        <v>0.2229239013378001</v>
      </c>
      <c r="JY47" s="33">
        <f t="shared" si="27"/>
        <v>4.458478026756002E-2</v>
      </c>
      <c r="JZ47" s="26">
        <f t="shared" si="28"/>
        <v>0.46009263997108557</v>
      </c>
      <c r="KB47" s="8">
        <v>0.70520000000000005</v>
      </c>
      <c r="KC47" s="8">
        <f t="shared" si="29"/>
        <v>-1.9190972371130894E-3</v>
      </c>
      <c r="KD47" s="8">
        <f t="shared" si="30"/>
        <v>1.0947131191480431E-2</v>
      </c>
      <c r="KE47" s="8">
        <f t="shared" si="31"/>
        <v>3.6653482483685433E-3</v>
      </c>
      <c r="KF47" s="8">
        <f t="shared" si="32"/>
        <v>-1.2123790710345379E-2</v>
      </c>
      <c r="KG47" s="8">
        <f t="shared" si="33"/>
        <v>-1.9190972371130894E-3</v>
      </c>
      <c r="KH47" s="8">
        <f t="shared" si="34"/>
        <v>-4.8137586145601902E-2</v>
      </c>
      <c r="KI47" s="8">
        <f t="shared" si="35"/>
        <v>-3.6311026936248533E-2</v>
      </c>
      <c r="KJ47" s="8">
        <f t="shared" si="36"/>
        <v>-3.0059598408150628E-2</v>
      </c>
      <c r="KK47" s="8">
        <f t="shared" si="37"/>
        <v>-3.377447431854045E-2</v>
      </c>
      <c r="KL47" s="8">
        <f t="shared" si="38"/>
        <v>-2.6290146832120047E-2</v>
      </c>
      <c r="KM47" s="8">
        <f t="shared" si="39"/>
        <v>6.1696675374709321E-4</v>
      </c>
      <c r="KN47" s="8">
        <f t="shared" si="40"/>
        <v>2.0175333128229778E-3</v>
      </c>
      <c r="KO47" s="8">
        <f t="shared" si="41"/>
        <v>1.5487286885637144E-3</v>
      </c>
      <c r="KP47" s="8">
        <f t="shared" si="42"/>
        <v>1.9719016294745184E-3</v>
      </c>
      <c r="KQ47" s="8">
        <f t="shared" si="43"/>
        <v>1.9919942872843183E-3</v>
      </c>
      <c r="KR47" s="8">
        <f t="shared" si="44"/>
        <v>-9.8881400967220402E-3</v>
      </c>
      <c r="KS47" s="8">
        <f t="shared" si="45"/>
        <v>-2.3500372413081165E-2</v>
      </c>
      <c r="KT47" s="8">
        <f t="shared" si="46"/>
        <v>-1.7642457201236611E-2</v>
      </c>
      <c r="KU47" s="8">
        <f t="shared" si="47"/>
        <v>-1.5874307318069651E-2</v>
      </c>
      <c r="KV47" s="8">
        <f t="shared" si="48"/>
        <v>-1.5617923236480358E-2</v>
      </c>
      <c r="KW47" s="8">
        <f t="shared" si="49"/>
        <v>-2.6503293851582344E-4</v>
      </c>
      <c r="KX47" s="8">
        <f t="shared" si="50"/>
        <v>8.0440816686617664E-3</v>
      </c>
      <c r="KY47" s="8">
        <f t="shared" si="51"/>
        <v>3.1767503092646004E-3</v>
      </c>
      <c r="KZ47" s="8">
        <f t="shared" si="52"/>
        <v>1.7287346491257887E-3</v>
      </c>
      <c r="LA47" s="24">
        <f t="shared" si="53"/>
        <v>-5.9227421594294425E-4</v>
      </c>
      <c r="LB47" s="28">
        <f t="shared" si="54"/>
        <v>-9.528246180259518E-3</v>
      </c>
      <c r="LC47" s="31"/>
      <c r="LD47" s="32">
        <f t="shared" si="55"/>
        <v>1.5731140723719512E-2</v>
      </c>
      <c r="LE47" s="33">
        <f t="shared" si="56"/>
        <v>3.1462281447439027E-3</v>
      </c>
      <c r="LF47" s="26">
        <f t="shared" si="57"/>
        <v>3.24675013396847E-2</v>
      </c>
      <c r="LH47" s="8">
        <v>0.70520000000000005</v>
      </c>
      <c r="LI47" s="8">
        <f t="shared" si="58"/>
        <v>2.9440372046049927E-2</v>
      </c>
      <c r="LJ47" s="8">
        <f t="shared" si="59"/>
        <v>5.7050955564477614E-3</v>
      </c>
      <c r="LK47" s="8">
        <f t="shared" si="60"/>
        <v>-8.9899747876223124E-3</v>
      </c>
      <c r="LL47" s="8">
        <f t="shared" si="61"/>
        <v>1.3098720424146003E-2</v>
      </c>
      <c r="LM47" s="8">
        <f t="shared" si="62"/>
        <v>2.9440372046049927E-2</v>
      </c>
      <c r="LN47" s="8">
        <f t="shared" si="63"/>
        <v>-1.5606626660880512E-3</v>
      </c>
      <c r="LO47" s="8">
        <f t="shared" si="64"/>
        <v>-3.4316807957012296E-3</v>
      </c>
      <c r="LP47" s="8">
        <f t="shared" si="65"/>
        <v>-1.0525860057400256E-2</v>
      </c>
      <c r="LQ47" s="8">
        <f t="shared" si="66"/>
        <v>-1.1633292880319838E-2</v>
      </c>
      <c r="LR47" s="8">
        <f t="shared" si="67"/>
        <v>-1.7533801258467043E-3</v>
      </c>
      <c r="LS47" s="8">
        <f t="shared" si="68"/>
        <v>-1.3864450959599158E-3</v>
      </c>
      <c r="LT47" s="8">
        <f t="shared" si="69"/>
        <v>-8.3741419169167264E-3</v>
      </c>
      <c r="LU47" s="8">
        <f t="shared" si="70"/>
        <v>-1.2521304256357165E-3</v>
      </c>
      <c r="LV47" s="8">
        <f t="shared" si="71"/>
        <v>-1.7148085114495905E-3</v>
      </c>
      <c r="LW47" s="8">
        <f t="shared" si="72"/>
        <v>-1.2335877905784359E-2</v>
      </c>
      <c r="LX47" s="8">
        <f t="shared" si="73"/>
        <v>2.6739506376224609E-3</v>
      </c>
      <c r="LY47" s="8">
        <f t="shared" si="74"/>
        <v>-3.1992460074497945E-3</v>
      </c>
      <c r="LZ47" s="8">
        <f t="shared" si="75"/>
        <v>3.9578663797551084E-3</v>
      </c>
      <c r="MA47" s="8">
        <f t="shared" si="76"/>
        <v>-8.033341583035215E-4</v>
      </c>
      <c r="MB47" s="8">
        <f t="shared" si="77"/>
        <v>2.9280085087481228E-3</v>
      </c>
      <c r="MC47" s="8">
        <f t="shared" si="78"/>
        <v>-4.1889614374648904E-3</v>
      </c>
      <c r="MD47" s="8">
        <f t="shared" si="79"/>
        <v>1.6884485896634248E-3</v>
      </c>
      <c r="ME47" s="8">
        <f t="shared" si="80"/>
        <v>-3.1175623323071739E-3</v>
      </c>
      <c r="MF47" s="8">
        <f t="shared" si="81"/>
        <v>-3.3750986810478943E-3</v>
      </c>
      <c r="MG47" s="24">
        <f t="shared" si="82"/>
        <v>1.6794431555840639E-5</v>
      </c>
      <c r="MH47" s="28">
        <f t="shared" si="83"/>
        <v>4.5228683338962363E-4</v>
      </c>
      <c r="MI47" s="31"/>
      <c r="MJ47" s="32">
        <f t="shared" si="84"/>
        <v>1.0386736545704926E-2</v>
      </c>
      <c r="MK47" s="33">
        <f t="shared" si="85"/>
        <v>2.0773473091409852E-3</v>
      </c>
      <c r="ML47" s="26">
        <f t="shared" si="86"/>
        <v>2.1437185556680397E-2</v>
      </c>
      <c r="MN47" s="8">
        <v>0.70520000000000005</v>
      </c>
      <c r="MO47" s="8">
        <f t="shared" si="87"/>
        <v>1.4780970234619286E-4</v>
      </c>
      <c r="MP47" s="8">
        <f t="shared" si="88"/>
        <v>1.5985501241535654E-4</v>
      </c>
      <c r="MQ47" s="8">
        <f t="shared" si="89"/>
        <v>3.4974184040722134E-4</v>
      </c>
      <c r="MR47" s="8">
        <f t="shared" si="90"/>
        <v>-3.4943157042055664E-5</v>
      </c>
      <c r="MS47" s="8">
        <f t="shared" si="91"/>
        <v>1.4780970234619286E-4</v>
      </c>
      <c r="MT47" s="8">
        <f t="shared" si="92"/>
        <v>4.0297978612785345E-3</v>
      </c>
      <c r="MU47" s="8">
        <f t="shared" si="93"/>
        <v>2.7802911614557537E-4</v>
      </c>
      <c r="MV47" s="8">
        <f t="shared" si="94"/>
        <v>1.0494093058833716E-3</v>
      </c>
      <c r="MW47" s="8">
        <f t="shared" si="95"/>
        <v>5.0459357119645614E-4</v>
      </c>
      <c r="MX47" s="8">
        <f t="shared" si="96"/>
        <v>2.006208399261636E-4</v>
      </c>
      <c r="MY47" s="8">
        <f t="shared" si="97"/>
        <v>1.4884010862487159E-4</v>
      </c>
      <c r="MZ47" s="8">
        <f t="shared" si="98"/>
        <v>4.738755266668023E-4</v>
      </c>
      <c r="NA47" s="8">
        <f t="shared" si="99"/>
        <v>1.394081625775923E-4</v>
      </c>
      <c r="NB47" s="8">
        <f t="shared" si="100"/>
        <v>6.9183136884423463E-4</v>
      </c>
      <c r="NC47" s="8">
        <f t="shared" si="101"/>
        <v>3.3554208384861022E-4</v>
      </c>
      <c r="ND47" s="8">
        <f t="shared" si="102"/>
        <v>2.8472388241012378E-4</v>
      </c>
      <c r="NE47" s="8">
        <f t="shared" si="103"/>
        <v>3.2166084884023278E-4</v>
      </c>
      <c r="NF47" s="8">
        <f t="shared" si="104"/>
        <v>3.8958105008597867E-4</v>
      </c>
      <c r="NG47" s="8">
        <f t="shared" si="105"/>
        <v>2.2018103542201212E-4</v>
      </c>
      <c r="NH47" s="8">
        <f t="shared" si="106"/>
        <v>7.133432569914229E-5</v>
      </c>
      <c r="NI47" s="8">
        <f t="shared" si="107"/>
        <v>4.8907751778963691E-5</v>
      </c>
      <c r="NJ47" s="8">
        <f t="shared" si="108"/>
        <v>3.7446883757985406E-5</v>
      </c>
      <c r="NK47" s="8">
        <f t="shared" si="109"/>
        <v>-6.8619421079635544E-5</v>
      </c>
      <c r="NL47" s="8">
        <f t="shared" si="110"/>
        <v>-4.2782972752845855E-5</v>
      </c>
      <c r="NM47" s="24">
        <f t="shared" si="111"/>
        <v>1.0594801848292195E-4</v>
      </c>
      <c r="NN47" s="28">
        <f t="shared" si="112"/>
        <v>3.9962409792439999E-4</v>
      </c>
      <c r="NO47" s="31"/>
      <c r="NP47" s="32">
        <f t="shared" si="113"/>
        <v>7.9534574911415616E-4</v>
      </c>
      <c r="NQ47" s="33">
        <f t="shared" si="114"/>
        <v>1.5906914982283124E-4</v>
      </c>
      <c r="NR47" s="26">
        <f t="shared" si="115"/>
        <v>1.6415140915967067E-3</v>
      </c>
      <c r="NT47" s="8">
        <v>0.70520000000000005</v>
      </c>
      <c r="NU47" s="8">
        <f t="shared" si="116"/>
        <v>-5.5124409654508453E-4</v>
      </c>
      <c r="NV47" s="8">
        <f t="shared" si="117"/>
        <v>-4.6496651285567804E-5</v>
      </c>
      <c r="NW47" s="8">
        <f t="shared" si="118"/>
        <v>1.2618267599575077E-4</v>
      </c>
      <c r="NX47" s="8">
        <f t="shared" si="119"/>
        <v>-1.7121361718482243E-4</v>
      </c>
      <c r="NY47" s="8">
        <f t="shared" si="120"/>
        <v>-5.5124409654508453E-4</v>
      </c>
      <c r="NZ47" s="8">
        <f t="shared" si="121"/>
        <v>1.0215349283643014E-4</v>
      </c>
      <c r="OA47" s="8">
        <f t="shared" si="122"/>
        <v>-1.6061466085018732E-5</v>
      </c>
      <c r="OB47" s="8">
        <f t="shared" si="123"/>
        <v>4.6337291276712667E-4</v>
      </c>
      <c r="OC47" s="8">
        <f t="shared" si="124"/>
        <v>-1.0676404680328911E-4</v>
      </c>
      <c r="OD47" s="8">
        <f t="shared" si="125"/>
        <v>6.0009912741023564E-5</v>
      </c>
      <c r="OE47" s="8">
        <f t="shared" si="126"/>
        <v>-8.135662990483314E-5</v>
      </c>
      <c r="OF47" s="8">
        <f t="shared" si="127"/>
        <v>-1.5697718558759215E-4</v>
      </c>
      <c r="OG47" s="8">
        <f t="shared" si="128"/>
        <v>-4.114377357418436E-5</v>
      </c>
      <c r="OH47" s="8">
        <f t="shared" si="129"/>
        <v>-2.1223950615829927E-4</v>
      </c>
      <c r="OI47" s="8">
        <f t="shared" si="130"/>
        <v>-1.7963489530565551E-4</v>
      </c>
      <c r="OJ47" s="8">
        <f t="shared" si="131"/>
        <v>1.4422604074152318E-5</v>
      </c>
      <c r="OK47" s="8">
        <f t="shared" si="132"/>
        <v>5.0668813201176804E-5</v>
      </c>
      <c r="OL47" s="8">
        <f t="shared" si="133"/>
        <v>2.4139278338289151E-5</v>
      </c>
      <c r="OM47" s="8">
        <f t="shared" si="134"/>
        <v>-1.3248900918585576E-5</v>
      </c>
      <c r="ON47" s="8">
        <f t="shared" si="135"/>
        <v>1.0577366012345239E-5</v>
      </c>
      <c r="OO47" s="8">
        <f t="shared" si="136"/>
        <v>-3.3647962714772042E-5</v>
      </c>
      <c r="OP47" s="8">
        <f t="shared" si="137"/>
        <v>-5.7216462375784439E-5</v>
      </c>
      <c r="OQ47" s="8">
        <f t="shared" si="138"/>
        <v>-5.090559744332348E-5</v>
      </c>
      <c r="OR47" s="8">
        <f t="shared" si="139"/>
        <v>-9.8221920352706027E-5</v>
      </c>
      <c r="OS47" s="24">
        <f t="shared" si="140"/>
        <v>-1.9671662237957661E-4</v>
      </c>
      <c r="OT47" s="28">
        <f t="shared" si="141"/>
        <v>-6.8512255007915402E-5</v>
      </c>
      <c r="OU47" s="31"/>
      <c r="OV47" s="32">
        <f t="shared" si="142"/>
        <v>1.9868873047558419E-4</v>
      </c>
      <c r="OW47" s="33">
        <f t="shared" si="143"/>
        <v>3.9737746095116836E-5</v>
      </c>
      <c r="OX47" s="26">
        <f t="shared" si="144"/>
        <v>4.1007367082855818E-4</v>
      </c>
    </row>
    <row r="48" spans="1:414" x14ac:dyDescent="0.25">
      <c r="A48" s="8">
        <v>-3.6688599999999999E-3</v>
      </c>
      <c r="B48" s="8">
        <v>2.6610399999999999E-3</v>
      </c>
      <c r="C48" s="8">
        <v>2.048024E-2</v>
      </c>
      <c r="D48" s="8">
        <v>5.604375E-3</v>
      </c>
      <c r="E48" s="8">
        <v>1.26277E-4</v>
      </c>
      <c r="F48" s="8">
        <v>-8.6858699999999998E-4</v>
      </c>
      <c r="I48" s="1"/>
      <c r="K48" s="8">
        <v>0.16363079</v>
      </c>
      <c r="L48" s="8">
        <v>6.17878E-3</v>
      </c>
      <c r="M48" s="8">
        <v>3.1678100000000001E-3</v>
      </c>
      <c r="N48" s="8">
        <v>0.163113857</v>
      </c>
      <c r="O48" s="8">
        <v>3.6996700000000002E-4</v>
      </c>
      <c r="P48" s="10">
        <v>-2.6114200000000001E-5</v>
      </c>
      <c r="S48" s="1"/>
      <c r="U48" s="8">
        <v>0.19408328999999999</v>
      </c>
      <c r="V48" s="8">
        <v>1.28702E-3</v>
      </c>
      <c r="W48" s="8">
        <v>-1.000915E-2</v>
      </c>
      <c r="X48" s="8">
        <v>0.165285288</v>
      </c>
      <c r="Y48" s="8">
        <v>2.3808499999999999E-4</v>
      </c>
      <c r="Z48" s="10">
        <v>-3.8692500000000003E-5</v>
      </c>
      <c r="AC48" s="1"/>
      <c r="AE48" s="8">
        <v>0.22691416</v>
      </c>
      <c r="AF48" s="8">
        <v>-1.404855E-2</v>
      </c>
      <c r="AG48" s="8">
        <v>6.8728699999999997E-3</v>
      </c>
      <c r="AH48" s="8">
        <v>0.182898317</v>
      </c>
      <c r="AI48" s="10">
        <v>-9.39838E-5</v>
      </c>
      <c r="AJ48" s="8">
        <v>-3.4899900000000001E-4</v>
      </c>
      <c r="AM48" s="1"/>
      <c r="AO48" s="8">
        <v>-3.6688599999999999E-3</v>
      </c>
      <c r="AP48" s="8">
        <v>2.6610399999999999E-3</v>
      </c>
      <c r="AQ48" s="8">
        <v>2.048024E-2</v>
      </c>
      <c r="AR48" s="8">
        <v>5.604375E-3</v>
      </c>
      <c r="AS48" s="8">
        <v>1.26277E-4</v>
      </c>
      <c r="AT48" s="8">
        <v>-8.6858699999999998E-4</v>
      </c>
      <c r="AW48" s="1"/>
      <c r="AY48" s="8">
        <v>6.1812859999999997E-2</v>
      </c>
      <c r="AZ48" s="8">
        <v>-5.2926519999999998E-2</v>
      </c>
      <c r="BA48" s="10">
        <v>3.2126999999999999E-5</v>
      </c>
      <c r="BB48" s="8">
        <v>0.25124916800000002</v>
      </c>
      <c r="BC48" s="8">
        <v>3.50374E-3</v>
      </c>
      <c r="BD48" s="8">
        <v>-4.7999099999999998E-4</v>
      </c>
      <c r="BG48" s="1"/>
      <c r="BI48" s="8">
        <v>0.14629724999999999</v>
      </c>
      <c r="BJ48" s="8">
        <v>-4.1250340000000003E-2</v>
      </c>
      <c r="BK48" s="8">
        <v>7.5420999999999995E-4</v>
      </c>
      <c r="BL48" s="8">
        <v>0.14853761800000001</v>
      </c>
      <c r="BM48" s="8">
        <v>3.0166999999999998E-4</v>
      </c>
      <c r="BN48" s="8">
        <v>-1.68066E-4</v>
      </c>
      <c r="BQ48" s="1"/>
      <c r="BS48" s="8">
        <v>2.7753030000000001E-2</v>
      </c>
      <c r="BT48" s="8">
        <v>-3.2768440000000003E-2</v>
      </c>
      <c r="BU48" s="8">
        <v>-1.0268569999999999E-2</v>
      </c>
      <c r="BV48" s="8">
        <v>0.34079204499999999</v>
      </c>
      <c r="BW48" s="8">
        <v>9.6775799999999999E-4</v>
      </c>
      <c r="BX48" s="8">
        <v>2.7505900000000002E-4</v>
      </c>
      <c r="CA48" s="1"/>
      <c r="CC48" s="8">
        <v>0.13078206000000001</v>
      </c>
      <c r="CD48" s="8">
        <v>-3.7838749999999997E-2</v>
      </c>
      <c r="CE48" s="8">
        <v>-5.37113E-3</v>
      </c>
      <c r="CF48" s="8">
        <v>0.180397471</v>
      </c>
      <c r="CG48" s="8">
        <v>4.8588800000000002E-4</v>
      </c>
      <c r="CH48" s="8">
        <v>-3.9822600000000001E-4</v>
      </c>
      <c r="CK48" s="1"/>
      <c r="CM48" s="8">
        <v>6.3143539999999998E-2</v>
      </c>
      <c r="CN48" s="8">
        <v>-3.110421E-2</v>
      </c>
      <c r="CO48" s="8">
        <v>1.9597E-3</v>
      </c>
      <c r="CP48" s="8">
        <v>0.20261335799999999</v>
      </c>
      <c r="CQ48" s="8">
        <v>1.7160999999999999E-4</v>
      </c>
      <c r="CR48" s="10">
        <v>-1.5476099999999999E-5</v>
      </c>
      <c r="CU48" s="1"/>
      <c r="CW48" s="8">
        <v>0.23432349</v>
      </c>
      <c r="CX48" s="8">
        <v>1.61506E-3</v>
      </c>
      <c r="CY48" s="8">
        <v>-4.0419399999999999E-3</v>
      </c>
      <c r="CZ48" s="8">
        <v>0.22061991</v>
      </c>
      <c r="DA48" s="10">
        <v>-1.87677E-5</v>
      </c>
      <c r="DB48" s="10">
        <v>-7.3404699999999999E-5</v>
      </c>
      <c r="DF48" s="1"/>
      <c r="DG48" s="8">
        <v>0.19356285000000001</v>
      </c>
      <c r="DH48" s="8">
        <v>-3.3016500000000002E-3</v>
      </c>
      <c r="DI48" s="8">
        <v>-8.2604800000000006E-3</v>
      </c>
      <c r="DJ48" s="8">
        <v>0.21633511999999999</v>
      </c>
      <c r="DK48" s="8">
        <v>1.62461E-4</v>
      </c>
      <c r="DL48" s="8">
        <v>-1.9211799999999999E-4</v>
      </c>
      <c r="DO48" s="1"/>
      <c r="DQ48" s="8">
        <v>0.12489720999999999</v>
      </c>
      <c r="DR48" s="8">
        <v>5.3656299999999997E-3</v>
      </c>
      <c r="DS48" s="8">
        <v>-4.1572700000000002E-3</v>
      </c>
      <c r="DT48" s="8">
        <v>0.106545614</v>
      </c>
      <c r="DU48" s="10">
        <v>-5.5844399999999997E-5</v>
      </c>
      <c r="DV48" s="10">
        <v>-6.0162599999999999E-5</v>
      </c>
      <c r="DZ48" s="1"/>
      <c r="EA48" s="8">
        <v>0.1707998</v>
      </c>
      <c r="EB48" s="8">
        <v>-4.0662600000000004E-3</v>
      </c>
      <c r="EC48" s="8">
        <v>7.2690999999999999E-4</v>
      </c>
      <c r="ED48" s="8">
        <v>0.23202703699999999</v>
      </c>
      <c r="EE48" s="8">
        <v>3.9899800000000002E-4</v>
      </c>
      <c r="EF48" s="8">
        <v>-3.5269899999999999E-4</v>
      </c>
      <c r="EG48" s="1"/>
      <c r="EK48" s="8">
        <v>0.15460157999999999</v>
      </c>
      <c r="EL48" s="8">
        <v>-4.1367599999999997E-3</v>
      </c>
      <c r="EM48" s="8">
        <v>-9.5249600000000007E-3</v>
      </c>
      <c r="EN48" s="8">
        <v>0.16076494499999999</v>
      </c>
      <c r="EO48" s="8">
        <v>1.2455699999999999E-4</v>
      </c>
      <c r="EP48" s="8">
        <v>-1.9728000000000001E-4</v>
      </c>
      <c r="ES48" s="1"/>
      <c r="EU48" s="8">
        <v>0.19750023</v>
      </c>
      <c r="EV48" s="8">
        <v>-6.01945E-3</v>
      </c>
      <c r="EW48" s="8">
        <v>8.7398E-4</v>
      </c>
      <c r="EX48" s="8">
        <v>0.33854346899999999</v>
      </c>
      <c r="EY48" s="8">
        <v>1.6654300000000001E-4</v>
      </c>
      <c r="EZ48" s="10">
        <v>-4.24338E-5</v>
      </c>
      <c r="FC48" s="1"/>
      <c r="FE48" s="8">
        <v>0.16881561</v>
      </c>
      <c r="FF48" s="8">
        <v>-1.938469E-2</v>
      </c>
      <c r="FG48" s="8">
        <v>-4.3858500000000002E-3</v>
      </c>
      <c r="FH48" s="8">
        <v>0.258480139</v>
      </c>
      <c r="FI48" s="8">
        <v>2.08414E-4</v>
      </c>
      <c r="FJ48" s="10">
        <v>2.0361599999999998E-5</v>
      </c>
      <c r="FM48" s="1"/>
      <c r="FO48" s="8">
        <v>0.15650267000000001</v>
      </c>
      <c r="FP48" s="8">
        <v>-1.353E-2</v>
      </c>
      <c r="FQ48" s="8">
        <v>2.7391999999999998E-3</v>
      </c>
      <c r="FR48" s="8">
        <v>0.24396647399999999</v>
      </c>
      <c r="FS48" s="8">
        <v>2.4642799999999998E-4</v>
      </c>
      <c r="FT48" s="10">
        <v>-5.9535299999999999E-5</v>
      </c>
      <c r="FW48" s="1"/>
      <c r="FY48" s="8">
        <v>0.16214326000000001</v>
      </c>
      <c r="FZ48" s="8">
        <v>-1.195773E-2</v>
      </c>
      <c r="GA48" s="8">
        <v>-8.2589999999999996E-4</v>
      </c>
      <c r="GB48" s="8">
        <v>0.242751561</v>
      </c>
      <c r="GC48" s="8">
        <v>1.2615099999999999E-4</v>
      </c>
      <c r="GD48" s="10">
        <v>-3.8868800000000003E-5</v>
      </c>
      <c r="GG48" s="1"/>
      <c r="GI48" s="8">
        <v>0.13158221000000001</v>
      </c>
      <c r="GJ48" s="8">
        <v>-1.4733970000000001E-2</v>
      </c>
      <c r="GK48" s="8">
        <v>1.7423199999999999E-3</v>
      </c>
      <c r="GL48" s="8">
        <v>0.19183673000000001</v>
      </c>
      <c r="GM48" s="10">
        <v>5.5216999999999997E-5</v>
      </c>
      <c r="GN48" s="10">
        <v>-1.48212E-5</v>
      </c>
      <c r="GQ48" s="1"/>
      <c r="GS48" s="8">
        <v>5.9533580000000003E-2</v>
      </c>
      <c r="GT48" s="8">
        <v>-2.6531999999999999E-4</v>
      </c>
      <c r="GU48" s="8">
        <v>-1.72719E-3</v>
      </c>
      <c r="GV48" s="8">
        <v>7.5041169000000005E-2</v>
      </c>
      <c r="GW48" s="8">
        <v>1.23249E-4</v>
      </c>
      <c r="GX48" s="10">
        <v>-4.5958699999999998E-5</v>
      </c>
      <c r="HA48" s="1"/>
      <c r="HC48" s="8">
        <v>6.4729439999999999E-2</v>
      </c>
      <c r="HD48" s="8">
        <v>7.6349299999999998E-3</v>
      </c>
      <c r="HE48" s="8">
        <v>2.63006E-3</v>
      </c>
      <c r="HF48" s="8">
        <v>0.13635499600000001</v>
      </c>
      <c r="HG48" s="10">
        <v>3.9400999999999998E-5</v>
      </c>
      <c r="HH48" s="10">
        <v>5.1597499999999996E-7</v>
      </c>
      <c r="HK48" s="1"/>
      <c r="HM48" s="8">
        <v>7.2921529999999998E-2</v>
      </c>
      <c r="HN48" s="8">
        <v>2.8239200000000002E-3</v>
      </c>
      <c r="HO48" s="8">
        <v>-2.3241099999999999E-3</v>
      </c>
      <c r="HP48" s="8">
        <v>0.20114257699999999</v>
      </c>
      <c r="HQ48" s="10">
        <v>-2.20035E-5</v>
      </c>
      <c r="HR48" s="10">
        <v>-2.3135499999999999E-5</v>
      </c>
      <c r="HU48" s="1"/>
      <c r="HW48" s="8">
        <v>4.4396690000000003E-2</v>
      </c>
      <c r="HX48" s="8">
        <v>9.4512999999999997E-4</v>
      </c>
      <c r="HY48" s="8">
        <v>-1.91351E-3</v>
      </c>
      <c r="HZ48" s="8">
        <v>0.166407427</v>
      </c>
      <c r="IA48" s="10">
        <v>2.46223E-5</v>
      </c>
      <c r="IB48" s="10">
        <v>-1.5860899999999999E-5</v>
      </c>
      <c r="IE48" s="1"/>
      <c r="IG48" s="8">
        <v>6.6541500000000003E-2</v>
      </c>
      <c r="IH48" s="8">
        <v>-7.2493999999999998E-4</v>
      </c>
      <c r="II48" s="8">
        <v>1.21255E-3</v>
      </c>
      <c r="IJ48" s="8">
        <v>0.196408523</v>
      </c>
      <c r="IK48" s="8">
        <v>2.4281699999999999E-4</v>
      </c>
      <c r="IL48" s="8">
        <v>-1.12574E-4</v>
      </c>
      <c r="IN48" s="8" t="s">
        <v>173</v>
      </c>
      <c r="IO48" s="10" t="s">
        <v>78</v>
      </c>
      <c r="IP48" s="1"/>
      <c r="IQ48" s="8" t="s">
        <v>173</v>
      </c>
      <c r="IR48" s="8" t="s">
        <v>79</v>
      </c>
      <c r="IV48" s="8">
        <v>0.72160000000000002</v>
      </c>
      <c r="IW48" s="8">
        <f t="shared" si="0"/>
        <v>0.60615940308242933</v>
      </c>
      <c r="IX48" s="8">
        <f t="shared" si="1"/>
        <v>0.57407325431577982</v>
      </c>
      <c r="IY48" s="8">
        <f t="shared" si="2"/>
        <v>0.60073595764508503</v>
      </c>
      <c r="IZ48" s="8">
        <f t="shared" si="3"/>
        <v>0.58131909842368712</v>
      </c>
      <c r="JA48" s="8">
        <f t="shared" si="4"/>
        <v>0.60615940308242933</v>
      </c>
      <c r="JB48" s="8">
        <f t="shared" si="5"/>
        <v>-9.8033289721373672E-3</v>
      </c>
      <c r="JC48" s="8">
        <f t="shared" si="6"/>
        <v>-2.603519599204589E-2</v>
      </c>
      <c r="JD48" s="8">
        <f t="shared" si="7"/>
        <v>-2.7853294505194946E-3</v>
      </c>
      <c r="JE48" s="8">
        <f t="shared" si="8"/>
        <v>-6.1691062242827908E-3</v>
      </c>
      <c r="JF48" s="8">
        <f t="shared" si="9"/>
        <v>-3.5385362745786006E-2</v>
      </c>
      <c r="JG48" s="8">
        <f t="shared" si="10"/>
        <v>0.21211596727711088</v>
      </c>
      <c r="JH48" s="8">
        <f t="shared" si="11"/>
        <v>0.10965648219201346</v>
      </c>
      <c r="JI48" s="8">
        <f t="shared" si="12"/>
        <v>0.18963233887064074</v>
      </c>
      <c r="JJ48" s="8">
        <f t="shared" si="13"/>
        <v>6.8920349813340373E-2</v>
      </c>
      <c r="JK48" s="8">
        <f t="shared" si="14"/>
        <v>0.10526838494420687</v>
      </c>
      <c r="JL48" s="8">
        <f t="shared" si="15"/>
        <v>0.3640187262769955</v>
      </c>
      <c r="JM48" s="8">
        <f t="shared" si="16"/>
        <v>0.35589425815188158</v>
      </c>
      <c r="JN48" s="8">
        <f t="shared" si="17"/>
        <v>0.32571246012859123</v>
      </c>
      <c r="JO48" s="8">
        <f t="shared" si="18"/>
        <v>0.3744944991855027</v>
      </c>
      <c r="JP48" s="8">
        <f t="shared" si="19"/>
        <v>0.35019364167988803</v>
      </c>
      <c r="JQ48" s="8">
        <f t="shared" si="20"/>
        <v>0.10258945191519757</v>
      </c>
      <c r="JR48" s="8">
        <f t="shared" si="21"/>
        <v>7.0088241079006741E-2</v>
      </c>
      <c r="JS48" s="8">
        <f t="shared" si="22"/>
        <v>3.6764391267900355E-2</v>
      </c>
      <c r="JT48" s="8">
        <f t="shared" si="23"/>
        <v>4.2307814864400523E-2</v>
      </c>
      <c r="JU48" s="24">
        <f t="shared" si="24"/>
        <v>5.5776610192934964E-2</v>
      </c>
      <c r="JV48" s="28">
        <f t="shared" si="25"/>
        <v>0.22606809644017009</v>
      </c>
      <c r="JW48" s="31"/>
      <c r="JX48" s="32">
        <f t="shared" si="26"/>
        <v>0.22787754739410207</v>
      </c>
      <c r="JY48" s="33">
        <f t="shared" si="27"/>
        <v>4.5575509478820414E-2</v>
      </c>
      <c r="JZ48" s="26">
        <f t="shared" si="28"/>
        <v>0.47031647006668725</v>
      </c>
      <c r="KB48" s="8">
        <v>0.72160000000000002</v>
      </c>
      <c r="KC48" s="8">
        <f t="shared" si="29"/>
        <v>-1.8599793094680964E-3</v>
      </c>
      <c r="KD48" s="8">
        <f t="shared" si="30"/>
        <v>1.1703051558788887E-2</v>
      </c>
      <c r="KE48" s="8">
        <f t="shared" si="31"/>
        <v>3.8859777466220581E-3</v>
      </c>
      <c r="KF48" s="8">
        <f t="shared" si="32"/>
        <v>-1.2067916486586439E-2</v>
      </c>
      <c r="KG48" s="8">
        <f t="shared" si="33"/>
        <v>-1.8599793094680964E-3</v>
      </c>
      <c r="KH48" s="8">
        <f t="shared" si="34"/>
        <v>-4.8515130290283398E-2</v>
      </c>
      <c r="KI48" s="8">
        <f t="shared" si="35"/>
        <v>-3.6309191534128468E-2</v>
      </c>
      <c r="KJ48" s="8">
        <f t="shared" si="36"/>
        <v>-3.0265413611350583E-2</v>
      </c>
      <c r="KK48" s="8">
        <f t="shared" si="37"/>
        <v>-3.3789260976619863E-2</v>
      </c>
      <c r="KL48" s="8">
        <f t="shared" si="38"/>
        <v>-2.6444698369484897E-2</v>
      </c>
      <c r="KM48" s="8">
        <f t="shared" si="39"/>
        <v>8.2628211348441112E-4</v>
      </c>
      <c r="KN48" s="8">
        <f t="shared" si="40"/>
        <v>2.5837816073255608E-3</v>
      </c>
      <c r="KO48" s="8">
        <f t="shared" si="41"/>
        <v>1.8117075271166052E-3</v>
      </c>
      <c r="KP48" s="8">
        <f t="shared" si="42"/>
        <v>2.4538172162214865E-3</v>
      </c>
      <c r="KQ48" s="8">
        <f t="shared" si="43"/>
        <v>2.6751253381837037E-3</v>
      </c>
      <c r="KR48" s="8">
        <f t="shared" si="44"/>
        <v>-1.0020898231818069E-2</v>
      </c>
      <c r="KS48" s="8">
        <f t="shared" si="45"/>
        <v>-2.3684816451925293E-2</v>
      </c>
      <c r="KT48" s="8">
        <f t="shared" si="46"/>
        <v>-1.7699016565731987E-2</v>
      </c>
      <c r="KU48" s="8">
        <f t="shared" si="47"/>
        <v>-1.5999694997653975E-2</v>
      </c>
      <c r="KV48" s="8">
        <f t="shared" si="48"/>
        <v>-1.5749797921754644E-2</v>
      </c>
      <c r="KW48" s="8">
        <f t="shared" si="49"/>
        <v>-3.7047992788092103E-4</v>
      </c>
      <c r="KX48" s="8">
        <f t="shared" si="50"/>
        <v>8.0196461019403156E-3</v>
      </c>
      <c r="KY48" s="8">
        <f t="shared" si="51"/>
        <v>3.1580948875453928E-3</v>
      </c>
      <c r="KZ48" s="8">
        <f t="shared" si="52"/>
        <v>1.6953019766324092E-3</v>
      </c>
      <c r="LA48" s="24">
        <f t="shared" si="53"/>
        <v>-6.9173535379291648E-4</v>
      </c>
      <c r="LB48" s="28">
        <f t="shared" si="54"/>
        <v>-9.4606089305634741E-3</v>
      </c>
      <c r="LC48" s="31"/>
      <c r="LD48" s="32">
        <f t="shared" si="55"/>
        <v>1.5911777160610249E-2</v>
      </c>
      <c r="LE48" s="33">
        <f t="shared" si="56"/>
        <v>3.1823554321220499E-3</v>
      </c>
      <c r="LF48" s="26">
        <f t="shared" si="57"/>
        <v>3.2840316881783488E-2</v>
      </c>
      <c r="LH48" s="8">
        <v>0.72160000000000002</v>
      </c>
      <c r="LI48" s="8">
        <f t="shared" si="58"/>
        <v>2.9686621233122622E-2</v>
      </c>
      <c r="LJ48" s="8">
        <f t="shared" si="59"/>
        <v>5.4898870421433588E-3</v>
      </c>
      <c r="LK48" s="8">
        <f t="shared" si="60"/>
        <v>-9.0831733001928427E-3</v>
      </c>
      <c r="LL48" s="8">
        <f t="shared" si="61"/>
        <v>1.3233426766476361E-2</v>
      </c>
      <c r="LM48" s="8">
        <f t="shared" si="62"/>
        <v>2.9686621233122622E-2</v>
      </c>
      <c r="LN48" s="8">
        <f t="shared" si="63"/>
        <v>-1.5955346686084588E-3</v>
      </c>
      <c r="LO48" s="8">
        <f t="shared" si="64"/>
        <v>-3.4741856451186537E-3</v>
      </c>
      <c r="LP48" s="8">
        <f t="shared" si="65"/>
        <v>-1.0534405917843891E-2</v>
      </c>
      <c r="LQ48" s="8">
        <f t="shared" si="66"/>
        <v>-1.1736503555233615E-2</v>
      </c>
      <c r="LR48" s="8">
        <f t="shared" si="67"/>
        <v>-1.7387210852829018E-3</v>
      </c>
      <c r="LS48" s="8">
        <f t="shared" si="68"/>
        <v>-1.2841457655908607E-3</v>
      </c>
      <c r="LT48" s="8">
        <f t="shared" si="69"/>
        <v>-8.4483283883581509E-3</v>
      </c>
      <c r="LU48" s="8">
        <f t="shared" si="70"/>
        <v>-1.1978247912882971E-3</v>
      </c>
      <c r="LV48" s="8">
        <f t="shared" si="71"/>
        <v>-1.9315361751908676E-3</v>
      </c>
      <c r="LW48" s="8">
        <f t="shared" si="72"/>
        <v>-1.2591074267122637E-2</v>
      </c>
      <c r="LX48" s="8">
        <f t="shared" si="73"/>
        <v>2.698244844540417E-3</v>
      </c>
      <c r="LY48" s="8">
        <f t="shared" si="74"/>
        <v>-3.1733547790198787E-3</v>
      </c>
      <c r="LZ48" s="8">
        <f t="shared" si="75"/>
        <v>3.9146201490354842E-3</v>
      </c>
      <c r="MA48" s="8">
        <f t="shared" si="76"/>
        <v>-8.0454620983404657E-4</v>
      </c>
      <c r="MB48" s="8">
        <f t="shared" si="77"/>
        <v>2.9410823722139656E-3</v>
      </c>
      <c r="MC48" s="8">
        <f t="shared" si="78"/>
        <v>-4.3464822311227065E-3</v>
      </c>
      <c r="MD48" s="8">
        <f t="shared" si="79"/>
        <v>1.6254479651453897E-3</v>
      </c>
      <c r="ME48" s="8">
        <f t="shared" si="80"/>
        <v>-3.194607404556361E-3</v>
      </c>
      <c r="MF48" s="8">
        <f t="shared" si="81"/>
        <v>-3.4530581146441195E-3</v>
      </c>
      <c r="MG48" s="24">
        <f t="shared" si="82"/>
        <v>-6.8678997794077582E-5</v>
      </c>
      <c r="MH48" s="28">
        <f t="shared" si="83"/>
        <v>4.2479161235991353E-4</v>
      </c>
      <c r="MI48" s="31"/>
      <c r="MJ48" s="32">
        <f t="shared" si="84"/>
        <v>1.0477293732029208E-2</v>
      </c>
      <c r="MK48" s="33">
        <f t="shared" si="85"/>
        <v>2.0954587464058418E-3</v>
      </c>
      <c r="ML48" s="26">
        <f t="shared" si="86"/>
        <v>2.1624086533535081E-2</v>
      </c>
      <c r="MN48" s="8">
        <v>0.72160000000000002</v>
      </c>
      <c r="MO48" s="8">
        <f t="shared" si="87"/>
        <v>1.4262371050022715E-4</v>
      </c>
      <c r="MP48" s="8">
        <f t="shared" si="88"/>
        <v>1.5205261727382636E-4</v>
      </c>
      <c r="MQ48" s="8">
        <f t="shared" si="89"/>
        <v>3.5101790064298447E-4</v>
      </c>
      <c r="MR48" s="8">
        <f t="shared" si="90"/>
        <v>-3.255492557392771E-5</v>
      </c>
      <c r="MS48" s="8">
        <f t="shared" si="91"/>
        <v>1.4262371050022715E-4</v>
      </c>
      <c r="MT48" s="8">
        <f t="shared" si="92"/>
        <v>4.0565139287543472E-3</v>
      </c>
      <c r="MU48" s="8">
        <f t="shared" si="93"/>
        <v>2.7650912603411666E-4</v>
      </c>
      <c r="MV48" s="8">
        <f t="shared" si="94"/>
        <v>1.0520698193761562E-3</v>
      </c>
      <c r="MW48" s="8">
        <f t="shared" si="95"/>
        <v>5.0455407717115168E-4</v>
      </c>
      <c r="MX48" s="8">
        <f t="shared" si="96"/>
        <v>2.0276747295150101E-4</v>
      </c>
      <c r="MY48" s="8">
        <f t="shared" si="97"/>
        <v>1.5848142899761307E-4</v>
      </c>
      <c r="MZ48" s="8">
        <f t="shared" si="98"/>
        <v>4.882117231864684E-4</v>
      </c>
      <c r="NA48" s="8">
        <f t="shared" si="99"/>
        <v>1.4773247481417057E-4</v>
      </c>
      <c r="NB48" s="8">
        <f t="shared" si="100"/>
        <v>7.0609500785939012E-4</v>
      </c>
      <c r="NC48" s="8">
        <f t="shared" si="101"/>
        <v>3.4645394612404352E-4</v>
      </c>
      <c r="ND48" s="8">
        <f t="shared" si="102"/>
        <v>2.8892411481940515E-4</v>
      </c>
      <c r="NE48" s="8">
        <f t="shared" si="103"/>
        <v>3.2468907548422756E-4</v>
      </c>
      <c r="NF48" s="8">
        <f t="shared" si="104"/>
        <v>3.9347946852141624E-4</v>
      </c>
      <c r="NG48" s="8">
        <f t="shared" si="105"/>
        <v>2.2344743177608238E-4</v>
      </c>
      <c r="NH48" s="8">
        <f t="shared" si="106"/>
        <v>7.2083364878095424E-5</v>
      </c>
      <c r="NI48" s="8">
        <f t="shared" si="107"/>
        <v>4.4417020625100862E-5</v>
      </c>
      <c r="NJ48" s="8">
        <f t="shared" si="108"/>
        <v>3.680676895749612E-5</v>
      </c>
      <c r="NK48" s="8">
        <f t="shared" si="109"/>
        <v>-7.3249007411932304E-5</v>
      </c>
      <c r="NL48" s="8">
        <f t="shared" si="110"/>
        <v>-4.5013086692330748E-5</v>
      </c>
      <c r="NM48" s="24">
        <f t="shared" si="111"/>
        <v>9.6292014611656522E-5</v>
      </c>
      <c r="NN48" s="28">
        <f t="shared" si="112"/>
        <v>4.0228116736726056E-4</v>
      </c>
      <c r="NO48" s="31"/>
      <c r="NP48" s="32">
        <f t="shared" si="113"/>
        <v>8.0102436241486256E-4</v>
      </c>
      <c r="NQ48" s="33">
        <f t="shared" si="114"/>
        <v>1.6020487248297251E-4</v>
      </c>
      <c r="NR48" s="26">
        <f t="shared" si="115"/>
        <v>1.6532341815880347E-3</v>
      </c>
      <c r="NT48" s="8">
        <v>0.72160000000000002</v>
      </c>
      <c r="NU48" s="8">
        <f t="shared" si="116"/>
        <v>-5.3774810379758739E-4</v>
      </c>
      <c r="NV48" s="8">
        <f t="shared" si="117"/>
        <v>-3.98396693917195E-5</v>
      </c>
      <c r="NW48" s="8">
        <f t="shared" si="118"/>
        <v>1.3154320175827206E-4</v>
      </c>
      <c r="NX48" s="8">
        <f t="shared" si="119"/>
        <v>-1.6457767998588954E-4</v>
      </c>
      <c r="NY48" s="8">
        <f t="shared" si="120"/>
        <v>-5.3774810379758739E-4</v>
      </c>
      <c r="NZ48" s="8">
        <f t="shared" si="121"/>
        <v>1.1577865312191486E-4</v>
      </c>
      <c r="OA48" s="8">
        <f t="shared" si="122"/>
        <v>-1.1065050324896922E-5</v>
      </c>
      <c r="OB48" s="8">
        <f t="shared" si="123"/>
        <v>4.6862520455554359E-4</v>
      </c>
      <c r="OC48" s="8">
        <f t="shared" si="124"/>
        <v>-9.818155934897713E-5</v>
      </c>
      <c r="OD48" s="8">
        <f t="shared" si="125"/>
        <v>6.2402574304245832E-5</v>
      </c>
      <c r="OE48" s="8">
        <f t="shared" si="126"/>
        <v>-8.7701798528938752E-5</v>
      </c>
      <c r="OF48" s="8">
        <f t="shared" si="127"/>
        <v>-1.5471403645516053E-4</v>
      </c>
      <c r="OG48" s="8">
        <f t="shared" si="128"/>
        <v>-4.2503897940255784E-5</v>
      </c>
      <c r="OH48" s="8">
        <f t="shared" si="129"/>
        <v>-2.0309217533282599E-4</v>
      </c>
      <c r="OI48" s="8">
        <f t="shared" si="130"/>
        <v>-1.7801570038853919E-4</v>
      </c>
      <c r="OJ48" s="8">
        <f t="shared" si="131"/>
        <v>1.6847589673928267E-5</v>
      </c>
      <c r="OK48" s="8">
        <f t="shared" si="132"/>
        <v>5.4798283367941145E-5</v>
      </c>
      <c r="OL48" s="8">
        <f t="shared" si="133"/>
        <v>2.8843897958487848E-5</v>
      </c>
      <c r="OM48" s="8">
        <f t="shared" si="134"/>
        <v>-1.0708977690884828E-5</v>
      </c>
      <c r="ON48" s="8">
        <f t="shared" si="135"/>
        <v>1.2745504475612171E-5</v>
      </c>
      <c r="OO48" s="8">
        <f t="shared" si="136"/>
        <v>-2.9603914009246016E-5</v>
      </c>
      <c r="OP48" s="8">
        <f t="shared" si="137"/>
        <v>-5.8410431779517371E-5</v>
      </c>
      <c r="OQ48" s="8">
        <f t="shared" si="138"/>
        <v>-4.3244773160099726E-5</v>
      </c>
      <c r="OR48" s="8">
        <f t="shared" si="139"/>
        <v>-9.5842538101467608E-5</v>
      </c>
      <c r="OS48" s="24">
        <f t="shared" si="140"/>
        <v>-1.9177378388338922E-4</v>
      </c>
      <c r="OT48" s="28">
        <f t="shared" si="141"/>
        <v>-6.3727491388041498E-5</v>
      </c>
      <c r="OU48" s="31"/>
      <c r="OV48" s="32">
        <f t="shared" si="142"/>
        <v>1.9709884883738888E-4</v>
      </c>
      <c r="OW48" s="33">
        <f t="shared" si="143"/>
        <v>3.9419769767477777E-5</v>
      </c>
      <c r="OX48" s="26">
        <f t="shared" si="144"/>
        <v>4.0679231411548688E-4</v>
      </c>
    </row>
    <row r="49" spans="1:414" x14ac:dyDescent="0.25">
      <c r="A49" s="8">
        <v>-9.5019000000000006E-3</v>
      </c>
      <c r="B49" s="8">
        <v>2.8274799999999998E-3</v>
      </c>
      <c r="C49" s="8">
        <v>2.1289619999999999E-2</v>
      </c>
      <c r="D49" s="8">
        <v>6.2237669999999998E-3</v>
      </c>
      <c r="E49" s="8">
        <v>1.31135E-4</v>
      </c>
      <c r="F49" s="8">
        <v>-8.9224699999999998E-4</v>
      </c>
      <c r="I49" s="1"/>
      <c r="K49" s="8">
        <v>0.1732226</v>
      </c>
      <c r="L49" s="8">
        <v>6.4468399999999997E-3</v>
      </c>
      <c r="M49" s="8">
        <v>2.96926E-3</v>
      </c>
      <c r="N49" s="8">
        <v>0.16932820800000001</v>
      </c>
      <c r="O49" s="8">
        <v>3.6737400000000001E-4</v>
      </c>
      <c r="P49" s="10">
        <v>-2.8039300000000001E-5</v>
      </c>
      <c r="S49" s="1"/>
      <c r="U49" s="8">
        <v>0.19566122</v>
      </c>
      <c r="V49" s="8">
        <v>1.2481899999999999E-3</v>
      </c>
      <c r="W49" s="8">
        <v>-1.000968E-2</v>
      </c>
      <c r="X49" s="8">
        <v>0.16869674700000001</v>
      </c>
      <c r="Y49" s="8">
        <v>2.42487E-4</v>
      </c>
      <c r="Z49" s="10">
        <v>-3.8744800000000002E-5</v>
      </c>
      <c r="AC49" s="1"/>
      <c r="AE49" s="8">
        <v>0.24076826000000001</v>
      </c>
      <c r="AF49" s="8">
        <v>-1.3937150000000001E-2</v>
      </c>
      <c r="AG49" s="8">
        <v>6.8624100000000002E-3</v>
      </c>
      <c r="AH49" s="8">
        <v>0.194275005</v>
      </c>
      <c r="AI49" s="10">
        <v>-9.5025700000000001E-5</v>
      </c>
      <c r="AJ49" s="8">
        <v>-3.4910300000000002E-4</v>
      </c>
      <c r="AM49" s="1"/>
      <c r="AO49" s="8">
        <v>-9.5019000000000006E-3</v>
      </c>
      <c r="AP49" s="8">
        <v>2.8274799999999998E-3</v>
      </c>
      <c r="AQ49" s="8">
        <v>2.1289619999999999E-2</v>
      </c>
      <c r="AR49" s="8">
        <v>6.2237669999999998E-3</v>
      </c>
      <c r="AS49" s="8">
        <v>1.31135E-4</v>
      </c>
      <c r="AT49" s="8">
        <v>-8.9224699999999998E-4</v>
      </c>
      <c r="AW49" s="1"/>
      <c r="AY49" s="8">
        <v>5.4450140000000001E-2</v>
      </c>
      <c r="AZ49" s="8">
        <v>-5.2526349999999999E-2</v>
      </c>
      <c r="BA49" s="8">
        <v>-2.2232999999999999E-4</v>
      </c>
      <c r="BB49" s="8">
        <v>0.26607629500000002</v>
      </c>
      <c r="BC49" s="8">
        <v>3.5195669999999999E-3</v>
      </c>
      <c r="BD49" s="8">
        <v>-4.6984499999999998E-4</v>
      </c>
      <c r="BG49" s="1"/>
      <c r="BI49" s="8">
        <v>0.14398847000000001</v>
      </c>
      <c r="BJ49" s="8">
        <v>-4.1231410000000003E-2</v>
      </c>
      <c r="BK49" s="8">
        <v>7.1113999999999997E-4</v>
      </c>
      <c r="BL49" s="8">
        <v>0.15876538100000001</v>
      </c>
      <c r="BM49" s="8">
        <v>3.0201300000000001E-4</v>
      </c>
      <c r="BN49" s="8">
        <v>-1.67293E-4</v>
      </c>
      <c r="BQ49" s="1"/>
      <c r="BS49" s="8">
        <v>2.6101800000000001E-2</v>
      </c>
      <c r="BT49" s="8">
        <v>-3.2748880000000001E-2</v>
      </c>
      <c r="BU49" s="8">
        <v>-1.029791E-2</v>
      </c>
      <c r="BV49" s="8">
        <v>0.34645387300000002</v>
      </c>
      <c r="BW49" s="8">
        <v>9.6961400000000004E-4</v>
      </c>
      <c r="BX49" s="8">
        <v>2.7783700000000002E-4</v>
      </c>
      <c r="CA49" s="1"/>
      <c r="CC49" s="8">
        <v>0.12338847</v>
      </c>
      <c r="CD49" s="8">
        <v>-3.7645669999999999E-2</v>
      </c>
      <c r="CE49" s="8">
        <v>-5.2856200000000004E-3</v>
      </c>
      <c r="CF49" s="8">
        <v>0.18812926399999999</v>
      </c>
      <c r="CG49" s="8">
        <v>4.8753799999999998E-4</v>
      </c>
      <c r="CH49" s="8">
        <v>-3.98952E-4</v>
      </c>
      <c r="CK49" s="1"/>
      <c r="CM49" s="8">
        <v>5.9754269999999998E-2</v>
      </c>
      <c r="CN49" s="8">
        <v>-3.098528E-2</v>
      </c>
      <c r="CO49" s="8">
        <v>1.80506E-3</v>
      </c>
      <c r="CP49" s="8">
        <v>0.21001716400000001</v>
      </c>
      <c r="CQ49" s="8">
        <v>1.72175E-4</v>
      </c>
      <c r="CR49" s="10">
        <v>-1.4742900000000001E-5</v>
      </c>
      <c r="CU49" s="1"/>
      <c r="CW49" s="8">
        <v>0.24143493999999999</v>
      </c>
      <c r="CX49" s="8">
        <v>1.387E-3</v>
      </c>
      <c r="CY49" s="8">
        <v>-3.9453800000000001E-3</v>
      </c>
      <c r="CZ49" s="8">
        <v>0.223133941</v>
      </c>
      <c r="DA49" s="10">
        <v>-1.5687499999999998E-5</v>
      </c>
      <c r="DB49" s="10">
        <v>-7.2097399999999999E-5</v>
      </c>
      <c r="DF49" s="1"/>
      <c r="DG49" s="8">
        <v>0.19198229999999999</v>
      </c>
      <c r="DH49" s="8">
        <v>-3.2750399999999999E-3</v>
      </c>
      <c r="DI49" s="8">
        <v>-8.2264599999999997E-3</v>
      </c>
      <c r="DJ49" s="8">
        <v>0.22040531599999999</v>
      </c>
      <c r="DK49" s="8">
        <v>1.6357899999999999E-4</v>
      </c>
      <c r="DL49" s="8">
        <v>-1.93549E-4</v>
      </c>
      <c r="DO49" s="1"/>
      <c r="DQ49" s="8">
        <v>0.13037805999999999</v>
      </c>
      <c r="DR49" s="8">
        <v>5.4892099999999996E-3</v>
      </c>
      <c r="DS49" s="8">
        <v>-4.2792400000000001E-3</v>
      </c>
      <c r="DT49" s="8">
        <v>0.109871661</v>
      </c>
      <c r="DU49" s="10">
        <v>-5.7350599999999999E-5</v>
      </c>
      <c r="DV49" s="10">
        <v>-6.1649400000000006E-5</v>
      </c>
      <c r="DZ49" s="1"/>
      <c r="EA49" s="8">
        <v>0.16813332</v>
      </c>
      <c r="EB49" s="8">
        <v>-3.9952599999999996E-3</v>
      </c>
      <c r="EC49" s="8">
        <v>7.2851000000000003E-4</v>
      </c>
      <c r="ED49" s="8">
        <v>0.238749821</v>
      </c>
      <c r="EE49" s="8">
        <v>4.0151999999999999E-4</v>
      </c>
      <c r="EF49" s="8">
        <v>-3.52748E-4</v>
      </c>
      <c r="EG49" s="1"/>
      <c r="EK49" s="8">
        <v>0.16049716</v>
      </c>
      <c r="EL49" s="8">
        <v>-4.2845899999999996E-3</v>
      </c>
      <c r="EM49" s="8">
        <v>-9.6513599999999995E-3</v>
      </c>
      <c r="EN49" s="8">
        <v>0.167730923</v>
      </c>
      <c r="EO49" s="8">
        <v>1.2579099999999999E-4</v>
      </c>
      <c r="EP49" s="8">
        <v>-1.9833399999999999E-4</v>
      </c>
      <c r="ES49" s="1"/>
      <c r="EU49" s="8">
        <v>0.19974343999999999</v>
      </c>
      <c r="EV49" s="8">
        <v>-6.0118000000000003E-3</v>
      </c>
      <c r="EW49" s="8">
        <v>8.3321000000000003E-4</v>
      </c>
      <c r="EX49" s="8">
        <v>0.34460397399999998</v>
      </c>
      <c r="EY49" s="8">
        <v>1.6630599999999999E-4</v>
      </c>
      <c r="EZ49" s="10">
        <v>-4.3676600000000001E-5</v>
      </c>
      <c r="FC49" s="1"/>
      <c r="FE49" s="8">
        <v>0.17775145000000001</v>
      </c>
      <c r="FF49" s="8">
        <v>-1.9585120000000001E-2</v>
      </c>
      <c r="FG49" s="8">
        <v>-4.3967700000000004E-3</v>
      </c>
      <c r="FH49" s="8">
        <v>0.26779208100000002</v>
      </c>
      <c r="FI49" s="8">
        <v>2.1042599999999999E-4</v>
      </c>
      <c r="FJ49" s="10">
        <v>2.0261199999999998E-5</v>
      </c>
      <c r="FM49" s="1"/>
      <c r="FO49" s="8">
        <v>0.15701487</v>
      </c>
      <c r="FP49" s="8">
        <v>-1.3542770000000001E-2</v>
      </c>
      <c r="FQ49" s="8">
        <v>2.73354E-3</v>
      </c>
      <c r="FR49" s="8">
        <v>0.249718317</v>
      </c>
      <c r="FS49" s="8">
        <v>2.4824899999999997E-4</v>
      </c>
      <c r="FT49" s="10">
        <v>-6.0338599999999999E-5</v>
      </c>
      <c r="FW49" s="1"/>
      <c r="FY49" s="8">
        <v>0.16866728</v>
      </c>
      <c r="FZ49" s="8">
        <v>-1.2111459999999999E-2</v>
      </c>
      <c r="GA49" s="8">
        <v>-8.7808000000000005E-4</v>
      </c>
      <c r="GB49" s="8">
        <v>0.248714509</v>
      </c>
      <c r="GC49" s="8">
        <v>1.27479E-4</v>
      </c>
      <c r="GD49" s="10">
        <v>-3.9316200000000001E-5</v>
      </c>
      <c r="GG49" s="1"/>
      <c r="GI49" s="8">
        <v>0.14650083</v>
      </c>
      <c r="GJ49" s="8">
        <v>-1.470368E-2</v>
      </c>
      <c r="GK49" s="8">
        <v>1.75673E-3</v>
      </c>
      <c r="GL49" s="8">
        <v>0.19754669</v>
      </c>
      <c r="GM49" s="10">
        <v>5.5171099999999998E-5</v>
      </c>
      <c r="GN49" s="10">
        <v>-1.4799399999999999E-5</v>
      </c>
      <c r="GQ49" s="1"/>
      <c r="GS49" s="8">
        <v>5.8631179999999998E-2</v>
      </c>
      <c r="GT49" s="8">
        <v>-2.5596000000000001E-4</v>
      </c>
      <c r="GU49" s="8">
        <v>-1.7253500000000001E-3</v>
      </c>
      <c r="GV49" s="8">
        <v>7.9061074999999995E-2</v>
      </c>
      <c r="GW49" s="8">
        <v>1.2385400000000001E-4</v>
      </c>
      <c r="GX49" s="10">
        <v>-4.6076599999999999E-5</v>
      </c>
      <c r="HA49" s="1"/>
      <c r="HC49" s="8">
        <v>6.3752749999999997E-2</v>
      </c>
      <c r="HD49" s="8">
        <v>7.6618700000000003E-3</v>
      </c>
      <c r="HE49" s="8">
        <v>2.6354299999999998E-3</v>
      </c>
      <c r="HF49" s="8">
        <v>0.14029518099999999</v>
      </c>
      <c r="HG49" s="10">
        <v>4.0224700000000001E-5</v>
      </c>
      <c r="HH49" s="10">
        <v>3.53326E-7</v>
      </c>
      <c r="HK49" s="1"/>
      <c r="HM49" s="8">
        <v>7.3680679999999998E-2</v>
      </c>
      <c r="HN49" s="8">
        <v>2.8214799999999999E-3</v>
      </c>
      <c r="HO49" s="8">
        <v>-2.3344500000000001E-3</v>
      </c>
      <c r="HP49" s="8">
        <v>0.20943294100000001</v>
      </c>
      <c r="HQ49" s="10">
        <v>-2.1577500000000001E-5</v>
      </c>
      <c r="HR49" s="10">
        <v>-2.4971199999999999E-5</v>
      </c>
      <c r="HU49" s="1"/>
      <c r="HW49" s="8">
        <v>4.9183560000000001E-2</v>
      </c>
      <c r="HX49" s="8">
        <v>9.5593999999999996E-4</v>
      </c>
      <c r="HY49" s="8">
        <v>-1.9904599999999999E-3</v>
      </c>
      <c r="HZ49" s="8">
        <v>0.17218646700000001</v>
      </c>
      <c r="IA49" s="10">
        <v>2.4403700000000002E-5</v>
      </c>
      <c r="IB49" s="10">
        <v>-1.7387100000000002E-5</v>
      </c>
      <c r="IE49" s="1"/>
      <c r="IG49" s="8">
        <v>6.5601660000000006E-2</v>
      </c>
      <c r="IH49" s="8">
        <v>-7.0969999999999996E-4</v>
      </c>
      <c r="II49" s="8">
        <v>1.22594E-3</v>
      </c>
      <c r="IJ49" s="8">
        <v>0.198848886</v>
      </c>
      <c r="IK49" s="8">
        <v>2.4484300000000001E-4</v>
      </c>
      <c r="IL49" s="8">
        <v>-1.14354E-4</v>
      </c>
      <c r="IN49" s="8" t="s">
        <v>163</v>
      </c>
      <c r="IO49" s="10" t="s">
        <v>80</v>
      </c>
      <c r="IP49" s="1"/>
      <c r="IQ49" s="8" t="s">
        <v>163</v>
      </c>
      <c r="IR49" s="8" t="s">
        <v>81</v>
      </c>
      <c r="IV49" s="8">
        <v>0.73799999999999999</v>
      </c>
      <c r="IW49" s="8">
        <f t="shared" si="0"/>
        <v>0.61532283324037196</v>
      </c>
      <c r="IX49" s="8">
        <f t="shared" si="1"/>
        <v>0.58397764858308188</v>
      </c>
      <c r="IY49" s="8">
        <f t="shared" si="2"/>
        <v>0.61073658588779822</v>
      </c>
      <c r="IZ49" s="8">
        <f t="shared" si="3"/>
        <v>0.58981159989764653</v>
      </c>
      <c r="JA49" s="8">
        <f t="shared" si="4"/>
        <v>0.61532283324037196</v>
      </c>
      <c r="JB49" s="8">
        <f t="shared" si="5"/>
        <v>-1.1122637372585505E-2</v>
      </c>
      <c r="JC49" s="8">
        <f t="shared" si="6"/>
        <v>-2.5513878832978665E-2</v>
      </c>
      <c r="JD49" s="8">
        <f t="shared" si="7"/>
        <v>-3.6149014831720425E-3</v>
      </c>
      <c r="JE49" s="8">
        <f t="shared" si="8"/>
        <v>-5.4901687726227576E-3</v>
      </c>
      <c r="JF49" s="8">
        <f t="shared" si="9"/>
        <v>-3.5621366669016094E-2</v>
      </c>
      <c r="JG49" s="8">
        <f t="shared" si="10"/>
        <v>0.20289376955722691</v>
      </c>
      <c r="JH49" s="8">
        <f t="shared" si="11"/>
        <v>0.1009155559742641</v>
      </c>
      <c r="JI49" s="8">
        <f t="shared" si="12"/>
        <v>0.18080681664065984</v>
      </c>
      <c r="JJ49" s="8">
        <f t="shared" si="13"/>
        <v>6.0815460829266074E-2</v>
      </c>
      <c r="JK49" s="8">
        <f t="shared" si="14"/>
        <v>9.6691153404066754E-2</v>
      </c>
      <c r="JL49" s="8">
        <f t="shared" si="15"/>
        <v>0.36373175849419931</v>
      </c>
      <c r="JM49" s="8">
        <f t="shared" si="16"/>
        <v>0.35526904517326985</v>
      </c>
      <c r="JN49" s="8">
        <f t="shared" si="17"/>
        <v>0.32415432246310738</v>
      </c>
      <c r="JO49" s="8">
        <f t="shared" si="18"/>
        <v>0.37508972040103367</v>
      </c>
      <c r="JP49" s="8">
        <f t="shared" si="19"/>
        <v>0.35056385266921813</v>
      </c>
      <c r="JQ49" s="8">
        <f t="shared" si="20"/>
        <v>9.4157457840322298E-2</v>
      </c>
      <c r="JR49" s="8">
        <f t="shared" si="21"/>
        <v>6.2929004696038904E-2</v>
      </c>
      <c r="JS49" s="8">
        <f t="shared" si="22"/>
        <v>2.8984918334751177E-2</v>
      </c>
      <c r="JT49" s="8">
        <f t="shared" si="23"/>
        <v>3.5145504916152842E-2</v>
      </c>
      <c r="JU49" s="24">
        <f t="shared" si="24"/>
        <v>4.8935288628152759E-2</v>
      </c>
      <c r="JV49" s="28">
        <f t="shared" si="25"/>
        <v>0.22459568710962499</v>
      </c>
      <c r="JW49" s="31"/>
      <c r="JX49" s="32">
        <f t="shared" si="26"/>
        <v>0.23289141869086855</v>
      </c>
      <c r="JY49" s="33">
        <f t="shared" si="27"/>
        <v>4.6578283738173708E-2</v>
      </c>
      <c r="JZ49" s="26">
        <f t="shared" si="28"/>
        <v>0.48066459903608355</v>
      </c>
      <c r="KB49" s="8">
        <v>0.73799999999999999</v>
      </c>
      <c r="KC49" s="8">
        <f t="shared" si="29"/>
        <v>-1.777992108890231E-3</v>
      </c>
      <c r="KD49" s="8">
        <f t="shared" si="30"/>
        <v>1.2504376016543438E-2</v>
      </c>
      <c r="KE49" s="8">
        <f t="shared" si="31"/>
        <v>4.1193933514106253E-3</v>
      </c>
      <c r="KF49" s="8">
        <f t="shared" si="32"/>
        <v>-1.2007578364948025E-2</v>
      </c>
      <c r="KG49" s="8">
        <f t="shared" si="33"/>
        <v>-1.777992108890231E-3</v>
      </c>
      <c r="KH49" s="8">
        <f t="shared" si="34"/>
        <v>-4.8906447616848231E-2</v>
      </c>
      <c r="KI49" s="8">
        <f t="shared" si="35"/>
        <v>-3.6348235280205629E-2</v>
      </c>
      <c r="KJ49" s="8">
        <f t="shared" si="36"/>
        <v>-3.0489616894055143E-2</v>
      </c>
      <c r="KK49" s="8">
        <f t="shared" si="37"/>
        <v>-3.3830364168063433E-2</v>
      </c>
      <c r="KL49" s="8">
        <f t="shared" si="38"/>
        <v>-2.6630917217700632E-2</v>
      </c>
      <c r="KM49" s="8">
        <f t="shared" si="39"/>
        <v>1.0444663540212687E-3</v>
      </c>
      <c r="KN49" s="8">
        <f t="shared" si="40"/>
        <v>3.1435369940846555E-3</v>
      </c>
      <c r="KO49" s="8">
        <f t="shared" si="41"/>
        <v>2.0998816084873578E-3</v>
      </c>
      <c r="KP49" s="8">
        <f t="shared" si="42"/>
        <v>2.9222243947425878E-3</v>
      </c>
      <c r="KQ49" s="8">
        <f t="shared" si="43"/>
        <v>3.3272010692846701E-3</v>
      </c>
      <c r="KR49" s="8">
        <f t="shared" si="44"/>
        <v>-1.0144053611020821E-2</v>
      </c>
      <c r="KS49" s="8">
        <f t="shared" si="45"/>
        <v>-2.3871207800827403E-2</v>
      </c>
      <c r="KT49" s="8">
        <f t="shared" si="46"/>
        <v>-1.7748033328445767E-2</v>
      </c>
      <c r="KU49" s="8">
        <f t="shared" si="47"/>
        <v>-1.6123792436466201E-2</v>
      </c>
      <c r="KV49" s="8">
        <f t="shared" si="48"/>
        <v>-1.5885349049879319E-2</v>
      </c>
      <c r="KW49" s="8">
        <f t="shared" si="49"/>
        <v>-4.8372386866333595E-4</v>
      </c>
      <c r="KX49" s="8">
        <f t="shared" si="50"/>
        <v>7.978929758510965E-3</v>
      </c>
      <c r="KY49" s="8">
        <f t="shared" si="51"/>
        <v>3.1295327693245333E-3</v>
      </c>
      <c r="KZ49" s="8">
        <f t="shared" si="52"/>
        <v>1.6573218418675269E-3</v>
      </c>
      <c r="LA49" s="24">
        <f t="shared" si="53"/>
        <v>-7.9898994557250815E-4</v>
      </c>
      <c r="LB49" s="28">
        <f t="shared" si="54"/>
        <v>-9.3958971856879705E-3</v>
      </c>
      <c r="LC49" s="31"/>
      <c r="LD49" s="32">
        <f t="shared" si="55"/>
        <v>1.6105421426574271E-2</v>
      </c>
      <c r="LE49" s="33">
        <f t="shared" si="56"/>
        <v>3.2210842853148541E-3</v>
      </c>
      <c r="LF49" s="26">
        <f t="shared" si="57"/>
        <v>3.3239979282306632E-2</v>
      </c>
      <c r="LH49" s="8">
        <v>0.73799999999999999</v>
      </c>
      <c r="LI49" s="8">
        <f t="shared" si="58"/>
        <v>2.9922214309871818E-2</v>
      </c>
      <c r="LJ49" s="8">
        <f t="shared" si="59"/>
        <v>5.2384649557701956E-3</v>
      </c>
      <c r="LK49" s="8">
        <f t="shared" si="60"/>
        <v>-9.1976741075169809E-3</v>
      </c>
      <c r="LL49" s="8">
        <f t="shared" si="61"/>
        <v>1.3362399897059132E-2</v>
      </c>
      <c r="LM49" s="8">
        <f t="shared" si="62"/>
        <v>2.9922214309871818E-2</v>
      </c>
      <c r="LN49" s="8">
        <f t="shared" si="63"/>
        <v>-1.6286746512001792E-3</v>
      </c>
      <c r="LO49" s="8">
        <f t="shared" si="64"/>
        <v>-3.5145417541100617E-3</v>
      </c>
      <c r="LP49" s="8">
        <f t="shared" si="65"/>
        <v>-1.0546682931957079E-2</v>
      </c>
      <c r="LQ49" s="8">
        <f t="shared" si="66"/>
        <v>-1.183565690171301E-2</v>
      </c>
      <c r="LR49" s="8">
        <f t="shared" si="67"/>
        <v>-1.722274380277296E-3</v>
      </c>
      <c r="LS49" s="8">
        <f t="shared" si="68"/>
        <v>-1.1855958771566561E-3</v>
      </c>
      <c r="LT49" s="8">
        <f t="shared" si="69"/>
        <v>-8.5184575547361616E-3</v>
      </c>
      <c r="LU49" s="8">
        <f t="shared" si="70"/>
        <v>-1.1467922762564264E-3</v>
      </c>
      <c r="LV49" s="8">
        <f t="shared" si="71"/>
        <v>-2.1345412715476852E-3</v>
      </c>
      <c r="LW49" s="8">
        <f t="shared" si="72"/>
        <v>-1.2814242777839047E-2</v>
      </c>
      <c r="LX49" s="8">
        <f t="shared" si="73"/>
        <v>2.715954890555415E-3</v>
      </c>
      <c r="LY49" s="8">
        <f t="shared" si="74"/>
        <v>-3.1546455831245211E-3</v>
      </c>
      <c r="LZ49" s="8">
        <f t="shared" si="75"/>
        <v>3.8627124311860334E-3</v>
      </c>
      <c r="MA49" s="8">
        <f t="shared" si="76"/>
        <v>-8.0884969055813102E-4</v>
      </c>
      <c r="MB49" s="8">
        <f t="shared" si="77"/>
        <v>2.9506388062192634E-3</v>
      </c>
      <c r="MC49" s="8">
        <f t="shared" si="78"/>
        <v>-4.5117650858363442E-3</v>
      </c>
      <c r="MD49" s="8">
        <f t="shared" si="79"/>
        <v>1.5553298439149464E-3</v>
      </c>
      <c r="ME49" s="8">
        <f t="shared" si="80"/>
        <v>-3.2793628691902893E-3</v>
      </c>
      <c r="MF49" s="8">
        <f t="shared" si="81"/>
        <v>-3.537986694991101E-3</v>
      </c>
      <c r="MG49" s="24">
        <f t="shared" si="82"/>
        <v>-1.5924454943089857E-4</v>
      </c>
      <c r="MH49" s="28">
        <f t="shared" si="83"/>
        <v>3.9331761948027054E-4</v>
      </c>
      <c r="MI49" s="31"/>
      <c r="MJ49" s="32">
        <f t="shared" si="84"/>
        <v>1.0564121958914579E-2</v>
      </c>
      <c r="MK49" s="33">
        <f t="shared" si="85"/>
        <v>2.1128243917829157E-3</v>
      </c>
      <c r="ML49" s="26">
        <f t="shared" si="86"/>
        <v>2.1803291311003798E-2</v>
      </c>
      <c r="MN49" s="8">
        <v>0.73799999999999999</v>
      </c>
      <c r="MO49" s="8">
        <f t="shared" si="87"/>
        <v>1.3661847242671908E-4</v>
      </c>
      <c r="MP49" s="8">
        <f t="shared" si="88"/>
        <v>1.4398242316355597E-4</v>
      </c>
      <c r="MQ49" s="8">
        <f t="shared" si="89"/>
        <v>3.5151242231353907E-4</v>
      </c>
      <c r="MR49" s="8">
        <f t="shared" si="90"/>
        <v>-3.0149653333700791E-5</v>
      </c>
      <c r="MS49" s="8">
        <f t="shared" si="91"/>
        <v>1.3661847242671908E-4</v>
      </c>
      <c r="MT49" s="8">
        <f t="shared" si="92"/>
        <v>4.0811377538380756E-3</v>
      </c>
      <c r="MU49" s="8">
        <f t="shared" si="93"/>
        <v>2.7489316791313832E-4</v>
      </c>
      <c r="MV49" s="8">
        <f t="shared" si="94"/>
        <v>1.0541970635802448E-3</v>
      </c>
      <c r="MW49" s="8">
        <f t="shared" si="95"/>
        <v>5.0427153334063125E-4</v>
      </c>
      <c r="MX49" s="8">
        <f t="shared" si="96"/>
        <v>2.0503814551277327E-4</v>
      </c>
      <c r="MY49" s="8">
        <f t="shared" si="97"/>
        <v>1.6866547304549462E-4</v>
      </c>
      <c r="MZ49" s="8">
        <f t="shared" si="98"/>
        <v>5.0242185917040644E-4</v>
      </c>
      <c r="NA49" s="8">
        <f t="shared" si="99"/>
        <v>1.5626085364544296E-4</v>
      </c>
      <c r="NB49" s="8">
        <f t="shared" si="100"/>
        <v>7.2028380579148492E-4</v>
      </c>
      <c r="NC49" s="8">
        <f t="shared" si="101"/>
        <v>3.5749065733943703E-4</v>
      </c>
      <c r="ND49" s="8">
        <f t="shared" si="102"/>
        <v>2.930355095226634E-4</v>
      </c>
      <c r="NE49" s="8">
        <f t="shared" si="103"/>
        <v>3.2755689375847641E-4</v>
      </c>
      <c r="NF49" s="8">
        <f t="shared" si="104"/>
        <v>3.9726212884057011E-4</v>
      </c>
      <c r="NG49" s="8">
        <f t="shared" si="105"/>
        <v>2.2674294595942038E-4</v>
      </c>
      <c r="NH49" s="8">
        <f t="shared" si="106"/>
        <v>7.2870981799903582E-5</v>
      </c>
      <c r="NI49" s="8">
        <f t="shared" si="107"/>
        <v>3.9594000712773171E-5</v>
      </c>
      <c r="NJ49" s="8">
        <f t="shared" si="108"/>
        <v>3.6157235410458772E-5</v>
      </c>
      <c r="NK49" s="8">
        <f t="shared" si="109"/>
        <v>-7.8051746512945266E-5</v>
      </c>
      <c r="NL49" s="8">
        <f t="shared" si="110"/>
        <v>-4.7194728411479025E-5</v>
      </c>
      <c r="NM49" s="24">
        <f t="shared" si="111"/>
        <v>8.6428453938245032E-5</v>
      </c>
      <c r="NN49" s="28">
        <f t="shared" si="112"/>
        <v>4.0470576500768198E-4</v>
      </c>
      <c r="NO49" s="31"/>
      <c r="NP49" s="32">
        <f t="shared" si="113"/>
        <v>8.063560955632132E-4</v>
      </c>
      <c r="NQ49" s="33">
        <f t="shared" si="114"/>
        <v>1.6127121911264263E-4</v>
      </c>
      <c r="NR49" s="26">
        <f t="shared" si="115"/>
        <v>1.6642383456329157E-3</v>
      </c>
      <c r="NT49" s="8">
        <v>0.73799999999999999</v>
      </c>
      <c r="NU49" s="8">
        <f t="shared" si="116"/>
        <v>-5.2426829492451053E-4</v>
      </c>
      <c r="NV49" s="8">
        <f t="shared" si="117"/>
        <v>-3.2915494601622875E-5</v>
      </c>
      <c r="NW49" s="8">
        <f t="shared" si="118"/>
        <v>1.3590523695194881E-4</v>
      </c>
      <c r="NX49" s="8">
        <f t="shared" si="119"/>
        <v>-1.5814969029682736E-4</v>
      </c>
      <c r="NY49" s="8">
        <f t="shared" si="120"/>
        <v>-5.2426829492451053E-4</v>
      </c>
      <c r="NZ49" s="8">
        <f t="shared" si="121"/>
        <v>1.280885058815259E-4</v>
      </c>
      <c r="OA49" s="8">
        <f t="shared" si="122"/>
        <v>-6.2813682247107357E-6</v>
      </c>
      <c r="OB49" s="8">
        <f t="shared" si="123"/>
        <v>4.727655844351396E-4</v>
      </c>
      <c r="OC49" s="8">
        <f t="shared" si="124"/>
        <v>-8.9910311645616904E-5</v>
      </c>
      <c r="OD49" s="8">
        <f t="shared" si="125"/>
        <v>6.477389032648601E-5</v>
      </c>
      <c r="OE49" s="8">
        <f t="shared" si="126"/>
        <v>-9.4190019564800265E-5</v>
      </c>
      <c r="OF49" s="8">
        <f t="shared" si="127"/>
        <v>-1.5215583898436848E-4</v>
      </c>
      <c r="OG49" s="8">
        <f t="shared" si="128"/>
        <v>-4.3973219073772192E-5</v>
      </c>
      <c r="OH49" s="8">
        <f t="shared" si="129"/>
        <v>-1.9355476753091244E-4</v>
      </c>
      <c r="OI49" s="8">
        <f t="shared" si="130"/>
        <v>-1.7589276921969792E-4</v>
      </c>
      <c r="OJ49" s="8">
        <f t="shared" si="131"/>
        <v>1.9181019724156151E-5</v>
      </c>
      <c r="OK49" s="8">
        <f t="shared" si="132"/>
        <v>5.900723681855565E-5</v>
      </c>
      <c r="OL49" s="8">
        <f t="shared" si="133"/>
        <v>3.357271105194181E-5</v>
      </c>
      <c r="OM49" s="8">
        <f t="shared" si="134"/>
        <v>-8.1221622722037862E-6</v>
      </c>
      <c r="ON49" s="8">
        <f t="shared" si="135"/>
        <v>1.4994364152236542E-5</v>
      </c>
      <c r="OO49" s="8">
        <f t="shared" si="136"/>
        <v>-2.543592588312433E-5</v>
      </c>
      <c r="OP49" s="8">
        <f t="shared" si="137"/>
        <v>-5.9669544304289758E-5</v>
      </c>
      <c r="OQ49" s="8">
        <f t="shared" si="138"/>
        <v>-3.4909326385266837E-5</v>
      </c>
      <c r="OR49" s="8">
        <f t="shared" si="139"/>
        <v>-9.3281742305137758E-5</v>
      </c>
      <c r="OS49" s="24">
        <f t="shared" si="140"/>
        <v>-1.8664314211718503E-4</v>
      </c>
      <c r="OT49" s="28">
        <f t="shared" si="141"/>
        <v>-5.9013334516662687E-5</v>
      </c>
      <c r="OU49" s="31"/>
      <c r="OV49" s="32">
        <f t="shared" si="142"/>
        <v>1.9536691277426577E-4</v>
      </c>
      <c r="OW49" s="33">
        <f t="shared" si="143"/>
        <v>3.9073382554853155E-5</v>
      </c>
      <c r="OX49" s="26">
        <f t="shared" si="144"/>
        <v>4.0321777127480708E-4</v>
      </c>
    </row>
    <row r="50" spans="1:414" x14ac:dyDescent="0.25">
      <c r="A50" s="8">
        <v>-6.2758700000000002E-3</v>
      </c>
      <c r="B50" s="8">
        <v>3.4493499999999999E-3</v>
      </c>
      <c r="C50" s="8">
        <v>2.1235540000000001E-2</v>
      </c>
      <c r="D50" s="8">
        <v>7.0361429999999999E-3</v>
      </c>
      <c r="E50" s="10">
        <v>9.8472200000000002E-5</v>
      </c>
      <c r="F50" s="8">
        <v>-8.9510000000000002E-4</v>
      </c>
      <c r="I50" s="1"/>
      <c r="K50" s="8">
        <v>0.17316508999999999</v>
      </c>
      <c r="L50" s="8">
        <v>6.4469499999999999E-3</v>
      </c>
      <c r="M50" s="8">
        <v>2.9713500000000002E-3</v>
      </c>
      <c r="N50" s="8">
        <v>0.17183547800000001</v>
      </c>
      <c r="O50" s="8">
        <v>3.6754700000000002E-4</v>
      </c>
      <c r="P50" s="10">
        <v>-3.1402799999999997E-5</v>
      </c>
      <c r="S50" s="1"/>
      <c r="U50" s="8">
        <v>0.19876142999999999</v>
      </c>
      <c r="V50" s="8">
        <v>1.20907E-3</v>
      </c>
      <c r="W50" s="8">
        <v>-9.9809100000000008E-3</v>
      </c>
      <c r="X50" s="8">
        <v>0.17310446400000001</v>
      </c>
      <c r="Y50" s="8">
        <v>2.4474799999999998E-4</v>
      </c>
      <c r="Z50" s="10">
        <v>-3.7079600000000003E-5</v>
      </c>
      <c r="AC50" s="1"/>
      <c r="AE50" s="8">
        <v>0.24551725999999999</v>
      </c>
      <c r="AF50" s="8">
        <v>-1.3888319999999999E-2</v>
      </c>
      <c r="AG50" s="8">
        <v>6.8418100000000003E-3</v>
      </c>
      <c r="AH50" s="8">
        <v>0.200961847</v>
      </c>
      <c r="AI50" s="10">
        <v>-9.6359499999999998E-5</v>
      </c>
      <c r="AJ50" s="8">
        <v>-3.4966899999999999E-4</v>
      </c>
      <c r="AM50" s="1"/>
      <c r="AO50" s="8">
        <v>-6.2758700000000002E-3</v>
      </c>
      <c r="AP50" s="8">
        <v>3.4493499999999999E-3</v>
      </c>
      <c r="AQ50" s="8">
        <v>2.1235540000000001E-2</v>
      </c>
      <c r="AR50" s="8">
        <v>7.0361429999999999E-3</v>
      </c>
      <c r="AS50" s="10">
        <v>9.8472200000000002E-5</v>
      </c>
      <c r="AT50" s="8">
        <v>-8.9510000000000002E-4</v>
      </c>
      <c r="AW50" s="1"/>
      <c r="AY50" s="8">
        <v>5.205576E-2</v>
      </c>
      <c r="AZ50" s="8">
        <v>-5.2402700000000003E-2</v>
      </c>
      <c r="BA50" s="8">
        <v>-3.1789999999999998E-4</v>
      </c>
      <c r="BB50" s="8">
        <v>0.27681192300000002</v>
      </c>
      <c r="BC50" s="8">
        <v>3.5345979999999999E-3</v>
      </c>
      <c r="BD50" s="8">
        <v>-4.5818699999999998E-4</v>
      </c>
      <c r="BG50" s="1"/>
      <c r="BI50" s="8">
        <v>0.1364167</v>
      </c>
      <c r="BJ50" s="8">
        <v>-4.1163079999999998E-2</v>
      </c>
      <c r="BK50" s="8">
        <v>6.1813999999999999E-4</v>
      </c>
      <c r="BL50" s="8">
        <v>0.16823376200000001</v>
      </c>
      <c r="BM50" s="8">
        <v>3.0238900000000002E-4</v>
      </c>
      <c r="BN50" s="8">
        <v>-1.6678299999999999E-4</v>
      </c>
      <c r="BQ50" s="1"/>
      <c r="BS50" s="8">
        <v>2.441012E-2</v>
      </c>
      <c r="BT50" s="8">
        <v>-3.2702580000000002E-2</v>
      </c>
      <c r="BU50" s="8">
        <v>-1.0329659999999999E-2</v>
      </c>
      <c r="BV50" s="8">
        <v>0.352248226</v>
      </c>
      <c r="BW50" s="8">
        <v>9.7389199999999997E-4</v>
      </c>
      <c r="BX50" s="8">
        <v>2.8077799999999997E-4</v>
      </c>
      <c r="CA50" s="1"/>
      <c r="CC50" s="8">
        <v>0.11389997</v>
      </c>
      <c r="CD50" s="8">
        <v>-3.7523319999999999E-2</v>
      </c>
      <c r="CE50" s="8">
        <v>-5.2788699999999997E-3</v>
      </c>
      <c r="CF50" s="8">
        <v>0.19663752300000001</v>
      </c>
      <c r="CG50" s="8">
        <v>4.88355E-4</v>
      </c>
      <c r="CH50" s="8">
        <v>-3.9899400000000001E-4</v>
      </c>
      <c r="CK50" s="1"/>
      <c r="CM50" s="8">
        <v>5.8764669999999998E-2</v>
      </c>
      <c r="CN50" s="8">
        <v>-3.095121E-2</v>
      </c>
      <c r="CO50" s="8">
        <v>1.75223E-3</v>
      </c>
      <c r="CP50" s="8">
        <v>0.21769147999999999</v>
      </c>
      <c r="CQ50" s="8">
        <v>1.7273000000000001E-4</v>
      </c>
      <c r="CR50" s="10">
        <v>-1.38857E-5</v>
      </c>
      <c r="CU50" s="1"/>
      <c r="CW50" s="8">
        <v>0.24161668</v>
      </c>
      <c r="CX50" s="8">
        <v>1.3896100000000001E-3</v>
      </c>
      <c r="CY50" s="8">
        <v>-3.9487100000000002E-3</v>
      </c>
      <c r="CZ50" s="8">
        <v>0.226315401</v>
      </c>
      <c r="DA50" s="10">
        <v>-1.7070200000000001E-5</v>
      </c>
      <c r="DB50" s="10">
        <v>-7.3859800000000001E-5</v>
      </c>
      <c r="DF50" s="1"/>
      <c r="DG50" s="8">
        <v>0.19194305</v>
      </c>
      <c r="DH50" s="8">
        <v>-3.2742800000000001E-3</v>
      </c>
      <c r="DI50" s="8">
        <v>-8.2258799999999997E-3</v>
      </c>
      <c r="DJ50" s="8">
        <v>0.22510048399999999</v>
      </c>
      <c r="DK50" s="8">
        <v>1.64878E-4</v>
      </c>
      <c r="DL50" s="8">
        <v>-1.9453E-4</v>
      </c>
      <c r="DO50" s="1"/>
      <c r="DQ50" s="8">
        <v>0.13862347999999999</v>
      </c>
      <c r="DR50" s="8">
        <v>5.4159400000000002E-3</v>
      </c>
      <c r="DS50" s="8">
        <v>-4.3558800000000003E-3</v>
      </c>
      <c r="DT50" s="8">
        <v>0.11321392500000001</v>
      </c>
      <c r="DU50" s="10">
        <v>-5.6758800000000003E-5</v>
      </c>
      <c r="DV50" s="10">
        <v>-6.2268599999999995E-5</v>
      </c>
      <c r="DZ50" s="1"/>
      <c r="EA50" s="8">
        <v>0.17137574</v>
      </c>
      <c r="EB50" s="8">
        <v>-4.0992199999999998E-3</v>
      </c>
      <c r="EC50" s="8">
        <v>7.8755999999999997E-4</v>
      </c>
      <c r="ED50" s="8">
        <v>0.24478885</v>
      </c>
      <c r="EE50" s="8">
        <v>4.04561E-4</v>
      </c>
      <c r="EF50" s="8">
        <v>-3.5101400000000002E-4</v>
      </c>
      <c r="EG50" s="1"/>
      <c r="EK50" s="8">
        <v>0.16086022999999999</v>
      </c>
      <c r="EL50" s="8">
        <v>-4.2933499999999996E-3</v>
      </c>
      <c r="EM50" s="8">
        <v>-9.65857E-3</v>
      </c>
      <c r="EN50" s="8">
        <v>0.17445891099999999</v>
      </c>
      <c r="EO50" s="8">
        <v>1.26978E-4</v>
      </c>
      <c r="EP50" s="8">
        <v>-1.9930999999999999E-4</v>
      </c>
      <c r="ES50" s="1"/>
      <c r="EU50" s="8">
        <v>0.2005576</v>
      </c>
      <c r="EV50" s="8">
        <v>-6.0213599999999999E-3</v>
      </c>
      <c r="EW50" s="8">
        <v>8.1775999999999995E-4</v>
      </c>
      <c r="EX50" s="8">
        <v>0.35089334300000002</v>
      </c>
      <c r="EY50" s="8">
        <v>1.67104E-4</v>
      </c>
      <c r="EZ50" s="10">
        <v>-4.4970599999999999E-5</v>
      </c>
      <c r="FC50" s="1"/>
      <c r="FE50" s="8">
        <v>0.18192369</v>
      </c>
      <c r="FF50" s="8">
        <v>-1.9650569999999999E-2</v>
      </c>
      <c r="FG50" s="8">
        <v>-4.4038000000000002E-3</v>
      </c>
      <c r="FH50" s="8">
        <v>0.27639782299999999</v>
      </c>
      <c r="FI50" s="8">
        <v>2.11833E-4</v>
      </c>
      <c r="FJ50" s="10">
        <v>2.0116199999999999E-5</v>
      </c>
      <c r="FM50" s="1"/>
      <c r="FO50" s="8">
        <v>0.16321047999999999</v>
      </c>
      <c r="FP50" s="8">
        <v>-1.3679699999999999E-2</v>
      </c>
      <c r="FQ50" s="8">
        <v>2.5492000000000002E-3</v>
      </c>
      <c r="FR50" s="8">
        <v>0.25494030200000001</v>
      </c>
      <c r="FS50" s="8">
        <v>2.4986000000000002E-4</v>
      </c>
      <c r="FT50" s="10">
        <v>-6.2511300000000006E-5</v>
      </c>
      <c r="FW50" s="1"/>
      <c r="FY50" s="8">
        <v>0.17240190999999999</v>
      </c>
      <c r="FZ50" s="8">
        <v>-1.214842E-2</v>
      </c>
      <c r="GA50" s="8">
        <v>-9.8156000000000003E-4</v>
      </c>
      <c r="GB50" s="8">
        <v>0.252645279</v>
      </c>
      <c r="GC50" s="8">
        <v>1.2803399999999999E-4</v>
      </c>
      <c r="GD50" s="10">
        <v>-4.0878799999999999E-5</v>
      </c>
      <c r="GG50" s="1"/>
      <c r="GI50" s="8">
        <v>0.14627552999999999</v>
      </c>
      <c r="GJ50" s="8">
        <v>-1.47035E-2</v>
      </c>
      <c r="GK50" s="8">
        <v>1.7602200000000001E-3</v>
      </c>
      <c r="GL50" s="8">
        <v>0.20401033299999999</v>
      </c>
      <c r="GM50" s="10">
        <v>5.5188100000000001E-5</v>
      </c>
      <c r="GN50" s="10">
        <v>-1.51495E-5</v>
      </c>
      <c r="GQ50" s="1"/>
      <c r="GS50" s="8">
        <v>5.8632249999999997E-2</v>
      </c>
      <c r="GT50" s="8">
        <v>-2.5598E-4</v>
      </c>
      <c r="GU50" s="8">
        <v>-1.72536E-3</v>
      </c>
      <c r="GV50" s="8">
        <v>8.3021943000000001E-2</v>
      </c>
      <c r="GW50" s="8">
        <v>1.24862E-4</v>
      </c>
      <c r="GX50" s="10">
        <v>-4.66303E-5</v>
      </c>
      <c r="HA50" s="1"/>
      <c r="HC50" s="8">
        <v>6.4992209999999995E-2</v>
      </c>
      <c r="HD50" s="8">
        <v>7.6417100000000003E-3</v>
      </c>
      <c r="HE50" s="8">
        <v>2.6196800000000001E-3</v>
      </c>
      <c r="HF50" s="8">
        <v>0.14512893499999999</v>
      </c>
      <c r="HG50" s="10">
        <v>4.0709800000000001E-5</v>
      </c>
      <c r="HH50" s="10">
        <v>-2.5233799999999999E-8</v>
      </c>
      <c r="HK50" s="1"/>
      <c r="HM50" s="8">
        <v>7.4804389999999998E-2</v>
      </c>
      <c r="HN50" s="8">
        <v>2.82044E-3</v>
      </c>
      <c r="HO50" s="8">
        <v>-2.3497100000000001E-3</v>
      </c>
      <c r="HP50" s="8">
        <v>0.219506904</v>
      </c>
      <c r="HQ50" s="10">
        <v>-2.14625E-5</v>
      </c>
      <c r="HR50" s="10">
        <v>-2.68013E-5</v>
      </c>
      <c r="HU50" s="1"/>
      <c r="HW50" s="8">
        <v>5.259047E-2</v>
      </c>
      <c r="HX50" s="8">
        <v>9.3298999999999997E-4</v>
      </c>
      <c r="HY50" s="8">
        <v>-2.02433E-3</v>
      </c>
      <c r="HZ50" s="8">
        <v>0.177614561</v>
      </c>
      <c r="IA50" s="10">
        <v>2.5040300000000001E-5</v>
      </c>
      <c r="IB50" s="10">
        <v>-1.83289E-5</v>
      </c>
      <c r="IE50" s="1"/>
      <c r="IG50" s="8">
        <v>6.5427360000000004E-2</v>
      </c>
      <c r="IH50" s="8">
        <v>-7.0883999999999997E-4</v>
      </c>
      <c r="II50" s="8">
        <v>1.22835E-3</v>
      </c>
      <c r="IJ50" s="8">
        <v>0.20206332299999999</v>
      </c>
      <c r="IK50" s="8">
        <v>2.4545900000000001E-4</v>
      </c>
      <c r="IL50" s="8">
        <v>-1.16085E-4</v>
      </c>
      <c r="IN50" s="8" t="s">
        <v>174</v>
      </c>
      <c r="IO50" s="10" t="s">
        <v>82</v>
      </c>
      <c r="IP50" s="1"/>
      <c r="IQ50" s="8" t="s">
        <v>174</v>
      </c>
      <c r="IR50" s="8" t="s">
        <v>83</v>
      </c>
      <c r="IV50" s="8">
        <v>0.75439999999999996</v>
      </c>
      <c r="IW50" s="8">
        <f t="shared" si="0"/>
        <v>0.62428421326135264</v>
      </c>
      <c r="IX50" s="8">
        <f t="shared" si="1"/>
        <v>0.59371696620073799</v>
      </c>
      <c r="IY50" s="8">
        <f t="shared" si="2"/>
        <v>0.62052124120215524</v>
      </c>
      <c r="IZ50" s="8">
        <f t="shared" si="3"/>
        <v>0.59827987049597575</v>
      </c>
      <c r="JA50" s="8">
        <f t="shared" si="4"/>
        <v>0.62428421326135264</v>
      </c>
      <c r="JB50" s="8">
        <f t="shared" si="5"/>
        <v>-1.2830950441137964E-2</v>
      </c>
      <c r="JC50" s="8">
        <f t="shared" si="6"/>
        <v>-2.5042855365632267E-2</v>
      </c>
      <c r="JD50" s="8">
        <f t="shared" si="7"/>
        <v>-4.7433712148647143E-3</v>
      </c>
      <c r="JE50" s="8">
        <f t="shared" si="8"/>
        <v>-4.9526762208824647E-3</v>
      </c>
      <c r="JF50" s="8">
        <f t="shared" si="9"/>
        <v>-3.6041085242064438E-2</v>
      </c>
      <c r="JG50" s="8">
        <f t="shared" si="10"/>
        <v>0.1934393805365818</v>
      </c>
      <c r="JH50" s="8">
        <f t="shared" si="11"/>
        <v>9.2377735135791228E-2</v>
      </c>
      <c r="JI50" s="8">
        <f t="shared" si="12"/>
        <v>0.17172908562495709</v>
      </c>
      <c r="JJ50" s="8">
        <f t="shared" si="13"/>
        <v>5.2973967440292799E-2</v>
      </c>
      <c r="JK50" s="8">
        <f t="shared" si="14"/>
        <v>8.8173626116266002E-2</v>
      </c>
      <c r="JL50" s="8">
        <f t="shared" si="15"/>
        <v>0.36303376810316679</v>
      </c>
      <c r="JM50" s="8">
        <f t="shared" si="16"/>
        <v>0.35419372991594433</v>
      </c>
      <c r="JN50" s="8">
        <f t="shared" si="17"/>
        <v>0.32226291948419816</v>
      </c>
      <c r="JO50" s="8">
        <f t="shared" si="18"/>
        <v>0.37526699922592444</v>
      </c>
      <c r="JP50" s="8">
        <f t="shared" si="19"/>
        <v>0.35054240810831661</v>
      </c>
      <c r="JQ50" s="8">
        <f t="shared" si="20"/>
        <v>8.540385220578843E-2</v>
      </c>
      <c r="JR50" s="8">
        <f t="shared" si="21"/>
        <v>5.5478001645868129E-2</v>
      </c>
      <c r="JS50" s="8">
        <f t="shared" si="22"/>
        <v>2.0880774995185626E-2</v>
      </c>
      <c r="JT50" s="8">
        <f t="shared" si="23"/>
        <v>2.7634306536895661E-2</v>
      </c>
      <c r="JU50" s="24">
        <f t="shared" si="24"/>
        <v>4.1750736328278901E-2</v>
      </c>
      <c r="JV50" s="28">
        <f t="shared" si="25"/>
        <v>0.2229046742936179</v>
      </c>
      <c r="JW50" s="31"/>
      <c r="JX50" s="32">
        <f t="shared" si="26"/>
        <v>0.2379658759088861</v>
      </c>
      <c r="JY50" s="33">
        <f t="shared" si="27"/>
        <v>4.759317518177722E-2</v>
      </c>
      <c r="JZ50" s="26">
        <f t="shared" si="28"/>
        <v>0.49113777128834996</v>
      </c>
      <c r="KB50" s="8">
        <v>0.75439999999999996</v>
      </c>
      <c r="KC50" s="8">
        <f t="shared" si="29"/>
        <v>-1.6725194091341492E-3</v>
      </c>
      <c r="KD50" s="8">
        <f t="shared" si="30"/>
        <v>1.3347228038374247E-2</v>
      </c>
      <c r="KE50" s="8">
        <f t="shared" si="31"/>
        <v>4.3650009272434807E-3</v>
      </c>
      <c r="KF50" s="8">
        <f t="shared" si="32"/>
        <v>-1.194120491042629E-2</v>
      </c>
      <c r="KG50" s="8">
        <f t="shared" si="33"/>
        <v>-1.6725194091341492E-3</v>
      </c>
      <c r="KH50" s="8">
        <f t="shared" si="34"/>
        <v>-4.9304380274821841E-2</v>
      </c>
      <c r="KI50" s="8">
        <f t="shared" si="35"/>
        <v>-3.6426630836338056E-2</v>
      </c>
      <c r="KJ50" s="8">
        <f t="shared" si="36"/>
        <v>-3.072859657196229E-2</v>
      </c>
      <c r="KK50" s="8">
        <f t="shared" si="37"/>
        <v>-3.3896314075165225E-2</v>
      </c>
      <c r="KL50" s="8">
        <f t="shared" si="38"/>
        <v>-2.6846244851396715E-2</v>
      </c>
      <c r="KM50" s="8">
        <f t="shared" si="39"/>
        <v>1.2700943594898789E-3</v>
      </c>
      <c r="KN50" s="8">
        <f t="shared" si="40"/>
        <v>3.6936312067596339E-3</v>
      </c>
      <c r="KO50" s="8">
        <f t="shared" si="41"/>
        <v>2.4111764594452073E-3</v>
      </c>
      <c r="KP50" s="8">
        <f t="shared" si="42"/>
        <v>3.3743319425205967E-3</v>
      </c>
      <c r="KQ50" s="8">
        <f t="shared" si="43"/>
        <v>3.9439185469521548E-3</v>
      </c>
      <c r="KR50" s="8">
        <f t="shared" si="44"/>
        <v>-1.0256666624864953E-2</v>
      </c>
      <c r="KS50" s="8">
        <f t="shared" si="45"/>
        <v>-2.4058339896865059E-2</v>
      </c>
      <c r="KT50" s="8">
        <f t="shared" si="46"/>
        <v>-1.7788884755004009E-2</v>
      </c>
      <c r="KU50" s="8">
        <f t="shared" si="47"/>
        <v>-1.6245738286386445E-2</v>
      </c>
      <c r="KV50" s="8">
        <f t="shared" si="48"/>
        <v>-1.6023185145180228E-2</v>
      </c>
      <c r="KW50" s="8">
        <f t="shared" si="49"/>
        <v>-6.0405361855485069E-4</v>
      </c>
      <c r="KX50" s="8">
        <f t="shared" si="50"/>
        <v>7.9216872350013623E-3</v>
      </c>
      <c r="KY50" s="8">
        <f t="shared" si="51"/>
        <v>3.0909224825796471E-3</v>
      </c>
      <c r="KZ50" s="8">
        <f t="shared" si="52"/>
        <v>1.6150667848805417E-3</v>
      </c>
      <c r="LA50" s="24">
        <f t="shared" si="53"/>
        <v>-9.1357841995657371E-4</v>
      </c>
      <c r="LB50" s="28">
        <f t="shared" si="54"/>
        <v>-9.3338319640777628E-3</v>
      </c>
      <c r="LC50" s="31"/>
      <c r="LD50" s="32">
        <f t="shared" si="55"/>
        <v>1.6309974413352139E-2</v>
      </c>
      <c r="LE50" s="33">
        <f t="shared" si="56"/>
        <v>3.2619948826704279E-3</v>
      </c>
      <c r="LF50" s="26">
        <f t="shared" si="57"/>
        <v>3.3662156191717474E-2</v>
      </c>
      <c r="LH50" s="8">
        <v>0.75439999999999996</v>
      </c>
      <c r="LI50" s="8">
        <f t="shared" si="58"/>
        <v>3.0145627282553981E-2</v>
      </c>
      <c r="LJ50" s="8">
        <f t="shared" si="59"/>
        <v>4.9525319753628092E-3</v>
      </c>
      <c r="LK50" s="8">
        <f t="shared" si="60"/>
        <v>-9.3329456465302066E-3</v>
      </c>
      <c r="LL50" s="8">
        <f t="shared" si="61"/>
        <v>1.3485660353992596E-2</v>
      </c>
      <c r="LM50" s="8">
        <f t="shared" si="62"/>
        <v>3.0145627282553981E-2</v>
      </c>
      <c r="LN50" s="8">
        <f t="shared" si="63"/>
        <v>-1.6600073424497682E-3</v>
      </c>
      <c r="LO50" s="8">
        <f t="shared" si="64"/>
        <v>-3.5530718756465181E-3</v>
      </c>
      <c r="LP50" s="8">
        <f t="shared" si="65"/>
        <v>-1.0562478697322544E-2</v>
      </c>
      <c r="LQ50" s="8">
        <f t="shared" si="66"/>
        <v>-1.1930884435619245E-2</v>
      </c>
      <c r="LR50" s="8">
        <f t="shared" si="67"/>
        <v>-1.704839471580938E-3</v>
      </c>
      <c r="LS50" s="8">
        <f t="shared" si="68"/>
        <v>-1.0908906507550707E-3</v>
      </c>
      <c r="LT50" s="8">
        <f t="shared" si="69"/>
        <v>-8.5839231165259853E-3</v>
      </c>
      <c r="LU50" s="8">
        <f t="shared" si="70"/>
        <v>-1.0985221454471224E-3</v>
      </c>
      <c r="LV50" s="8">
        <f t="shared" si="71"/>
        <v>-2.3223616535462065E-3</v>
      </c>
      <c r="LW50" s="8">
        <f t="shared" si="72"/>
        <v>-1.3002846942325647E-2</v>
      </c>
      <c r="LX50" s="8">
        <f t="shared" si="73"/>
        <v>2.7268959769875547E-3</v>
      </c>
      <c r="LY50" s="8">
        <f t="shared" si="74"/>
        <v>-3.1431597504290214E-3</v>
      </c>
      <c r="LZ50" s="8">
        <f t="shared" si="75"/>
        <v>3.8022224488803969E-3</v>
      </c>
      <c r="MA50" s="8">
        <f t="shared" si="76"/>
        <v>-8.163410067351896E-4</v>
      </c>
      <c r="MB50" s="8">
        <f t="shared" si="77"/>
        <v>2.9565813573955782E-3</v>
      </c>
      <c r="MC50" s="8">
        <f t="shared" si="78"/>
        <v>-4.6842981732507748E-3</v>
      </c>
      <c r="MD50" s="8">
        <f t="shared" si="79"/>
        <v>1.4782217013968864E-3</v>
      </c>
      <c r="ME50" s="8">
        <f t="shared" si="80"/>
        <v>-3.3717401623798602E-3</v>
      </c>
      <c r="MF50" s="8">
        <f t="shared" si="81"/>
        <v>-3.6296596894578584E-3</v>
      </c>
      <c r="MG50" s="24">
        <f t="shared" si="82"/>
        <v>-2.5480978959192455E-4</v>
      </c>
      <c r="MH50" s="28">
        <f t="shared" si="83"/>
        <v>3.5802351318119568E-4</v>
      </c>
      <c r="MI50" s="31"/>
      <c r="MJ50" s="32">
        <f t="shared" si="84"/>
        <v>1.0646732338372355E-2</v>
      </c>
      <c r="MK50" s="33">
        <f t="shared" si="85"/>
        <v>2.129346467674471E-3</v>
      </c>
      <c r="ML50" s="26">
        <f t="shared" si="86"/>
        <v>2.1973790873166702E-2</v>
      </c>
      <c r="MN50" s="8">
        <v>0.75439999999999996</v>
      </c>
      <c r="MO50" s="8">
        <f t="shared" si="87"/>
        <v>1.2978373372106119E-4</v>
      </c>
      <c r="MP50" s="8">
        <f t="shared" si="88"/>
        <v>1.3565736378363204E-4</v>
      </c>
      <c r="MQ50" s="8">
        <f t="shared" si="89"/>
        <v>3.5117979274456961E-4</v>
      </c>
      <c r="MR50" s="8">
        <f t="shared" si="90"/>
        <v>-2.7752587925564733E-5</v>
      </c>
      <c r="MS50" s="8">
        <f t="shared" si="91"/>
        <v>1.2978373372106119E-4</v>
      </c>
      <c r="MT50" s="8">
        <f t="shared" si="92"/>
        <v>4.1032861898443133E-3</v>
      </c>
      <c r="MU50" s="8">
        <f t="shared" si="93"/>
        <v>2.7314134894610749E-4</v>
      </c>
      <c r="MV50" s="8">
        <f t="shared" si="94"/>
        <v>1.0556970099961066E-3</v>
      </c>
      <c r="MW50" s="8">
        <f t="shared" si="95"/>
        <v>5.0368738536306649E-4</v>
      </c>
      <c r="MX50" s="8">
        <f t="shared" si="96"/>
        <v>2.0743141553133975E-4</v>
      </c>
      <c r="MY50" s="8">
        <f t="shared" si="97"/>
        <v>1.7938987337931208E-4</v>
      </c>
      <c r="MZ50" s="8">
        <f t="shared" si="98"/>
        <v>5.1646297794924652E-4</v>
      </c>
      <c r="NA50" s="8">
        <f t="shared" si="99"/>
        <v>1.650126030179896E-4</v>
      </c>
      <c r="NB50" s="8">
        <f t="shared" si="100"/>
        <v>7.3434992628026779E-4</v>
      </c>
      <c r="NC50" s="8">
        <f t="shared" si="101"/>
        <v>3.6863386572276501E-4</v>
      </c>
      <c r="ND50" s="8">
        <f t="shared" si="102"/>
        <v>2.9704748550039969E-4</v>
      </c>
      <c r="NE50" s="8">
        <f t="shared" si="103"/>
        <v>3.3023392263311344E-4</v>
      </c>
      <c r="NF50" s="8">
        <f t="shared" si="104"/>
        <v>4.0091119658515663E-4</v>
      </c>
      <c r="NG50" s="8">
        <f t="shared" si="105"/>
        <v>2.3006267828383807E-4</v>
      </c>
      <c r="NH50" s="8">
        <f t="shared" si="106"/>
        <v>7.3695422080805235E-5</v>
      </c>
      <c r="NI50" s="8">
        <f t="shared" si="107"/>
        <v>3.4413430865739921E-5</v>
      </c>
      <c r="NJ50" s="8">
        <f t="shared" si="108"/>
        <v>3.5494473207595514E-5</v>
      </c>
      <c r="NK50" s="8">
        <f t="shared" si="109"/>
        <v>-8.3051670578176281E-5</v>
      </c>
      <c r="NL50" s="8">
        <f t="shared" si="110"/>
        <v>-4.9326834045946086E-5</v>
      </c>
      <c r="NM50" s="24">
        <f t="shared" si="111"/>
        <v>7.6352915515222271E-5</v>
      </c>
      <c r="NN50" s="28">
        <f t="shared" si="112"/>
        <v>4.0686310608492078E-4</v>
      </c>
      <c r="NO50" s="31"/>
      <c r="NP50" s="32">
        <f t="shared" si="113"/>
        <v>8.1127028958462039E-4</v>
      </c>
      <c r="NQ50" s="33">
        <f t="shared" si="114"/>
        <v>1.6225405791692407E-4</v>
      </c>
      <c r="NR50" s="26">
        <f t="shared" si="115"/>
        <v>1.674380750673698E-3</v>
      </c>
      <c r="NT50" s="8">
        <v>0.75439999999999996</v>
      </c>
      <c r="NU50" s="8">
        <f t="shared" si="116"/>
        <v>-5.1078567988186829E-4</v>
      </c>
      <c r="NV50" s="8">
        <f t="shared" si="117"/>
        <v>-2.5768288017378056E-5</v>
      </c>
      <c r="NW50" s="8">
        <f t="shared" si="118"/>
        <v>1.3923984908153461E-4</v>
      </c>
      <c r="NX50" s="8">
        <f t="shared" si="119"/>
        <v>-1.5194844690093542E-4</v>
      </c>
      <c r="NY50" s="8">
        <f t="shared" si="120"/>
        <v>-5.1078567988186829E-4</v>
      </c>
      <c r="NZ50" s="8">
        <f t="shared" si="121"/>
        <v>1.3911310822825796E-4</v>
      </c>
      <c r="OA50" s="8">
        <f t="shared" si="122"/>
        <v>-1.7173058138920564E-6</v>
      </c>
      <c r="OB50" s="8">
        <f t="shared" si="123"/>
        <v>4.7576462784033034E-4</v>
      </c>
      <c r="OC50" s="8">
        <f t="shared" si="124"/>
        <v>-8.1954113778368341E-5</v>
      </c>
      <c r="OD50" s="8">
        <f t="shared" si="125"/>
        <v>6.7128377543523542E-5</v>
      </c>
      <c r="OE50" s="8">
        <f t="shared" si="126"/>
        <v>-1.007981099308623E-4</v>
      </c>
      <c r="OF50" s="8">
        <f t="shared" si="127"/>
        <v>-1.4929546834943825E-4</v>
      </c>
      <c r="OG50" s="8">
        <f t="shared" si="128"/>
        <v>-4.5542785961873525E-5</v>
      </c>
      <c r="OH50" s="8">
        <f t="shared" si="129"/>
        <v>-1.836259777152584E-4</v>
      </c>
      <c r="OI50" s="8">
        <f t="shared" si="130"/>
        <v>-1.7323815082462152E-4</v>
      </c>
      <c r="OJ50" s="8">
        <f t="shared" si="131"/>
        <v>2.1405401066091825E-5</v>
      </c>
      <c r="OK50" s="8">
        <f t="shared" si="132"/>
        <v>6.3287911289615362E-5</v>
      </c>
      <c r="OL50" s="8">
        <f t="shared" si="133"/>
        <v>3.8304966855318034E-5</v>
      </c>
      <c r="OM50" s="8">
        <f t="shared" si="134"/>
        <v>-5.499553909383729E-6</v>
      </c>
      <c r="ON50" s="8">
        <f t="shared" si="135"/>
        <v>1.7321244745983665E-5</v>
      </c>
      <c r="OO50" s="8">
        <f t="shared" si="136"/>
        <v>-2.1155753354157218E-5</v>
      </c>
      <c r="OP50" s="8">
        <f t="shared" si="137"/>
        <v>-6.1010271302983328E-5</v>
      </c>
      <c r="OQ50" s="8">
        <f t="shared" si="138"/>
        <v>-2.5900944606308435E-5</v>
      </c>
      <c r="OR50" s="8">
        <f t="shared" si="139"/>
        <v>-9.0566498442513731E-5</v>
      </c>
      <c r="OS50" s="24">
        <f t="shared" si="140"/>
        <v>-1.8135592772699499E-4</v>
      </c>
      <c r="OT50" s="28">
        <f t="shared" si="141"/>
        <v>-5.4375338789922027E-5</v>
      </c>
      <c r="OU50" s="31"/>
      <c r="OV50" s="32">
        <f t="shared" si="142"/>
        <v>1.9347747172217248E-4</v>
      </c>
      <c r="OW50" s="33">
        <f t="shared" si="143"/>
        <v>3.8695494344434495E-5</v>
      </c>
      <c r="OX50" s="26">
        <f t="shared" si="144"/>
        <v>3.9931815388739172E-4</v>
      </c>
    </row>
    <row r="51" spans="1:414" x14ac:dyDescent="0.25">
      <c r="A51" s="8">
        <v>-1.4066E-4</v>
      </c>
      <c r="B51" s="8">
        <v>3.1290799999999998E-3</v>
      </c>
      <c r="C51" s="8">
        <v>2.1364709999999999E-2</v>
      </c>
      <c r="D51" s="8">
        <v>8.003675E-3</v>
      </c>
      <c r="E51" s="8">
        <v>1.07451E-4</v>
      </c>
      <c r="F51" s="8">
        <v>-8.9147499999999997E-4</v>
      </c>
      <c r="I51" s="1"/>
      <c r="K51" s="8">
        <v>0.17458124999999999</v>
      </c>
      <c r="L51" s="8">
        <v>6.4636099999999998E-3</v>
      </c>
      <c r="M51" s="8">
        <v>2.9365900000000002E-3</v>
      </c>
      <c r="N51" s="8">
        <v>0.174992014</v>
      </c>
      <c r="O51" s="8">
        <v>3.6645299999999998E-4</v>
      </c>
      <c r="P51" s="10">
        <v>-3.3678299999999999E-5</v>
      </c>
      <c r="S51" s="1"/>
      <c r="U51" s="8">
        <v>0.20203423000000001</v>
      </c>
      <c r="V51" s="8">
        <v>1.1865000000000001E-3</v>
      </c>
      <c r="W51" s="8">
        <v>-1.0042519999999999E-2</v>
      </c>
      <c r="X51" s="8">
        <v>0.17785040899999999</v>
      </c>
      <c r="Y51" s="8">
        <v>2.4597399999999999E-4</v>
      </c>
      <c r="Z51" s="10">
        <v>-4.0444400000000002E-5</v>
      </c>
      <c r="AC51" s="1"/>
      <c r="AE51" s="8">
        <v>0.25204335999999999</v>
      </c>
      <c r="AF51" s="8">
        <v>-1.391072E-2</v>
      </c>
      <c r="AG51" s="8">
        <v>6.8328599999999996E-3</v>
      </c>
      <c r="AH51" s="8">
        <v>0.20723540200000001</v>
      </c>
      <c r="AI51" s="10">
        <v>-9.5915400000000007E-5</v>
      </c>
      <c r="AJ51" s="8">
        <v>-3.4984600000000001E-4</v>
      </c>
      <c r="AM51" s="1"/>
      <c r="AO51" s="8">
        <v>-1.4066E-4</v>
      </c>
      <c r="AP51" s="8">
        <v>3.1290799999999998E-3</v>
      </c>
      <c r="AQ51" s="8">
        <v>2.1364709999999999E-2</v>
      </c>
      <c r="AR51" s="8">
        <v>8.003675E-3</v>
      </c>
      <c r="AS51" s="8">
        <v>1.07451E-4</v>
      </c>
      <c r="AT51" s="8">
        <v>-8.9147499999999997E-4</v>
      </c>
      <c r="AW51" s="1"/>
      <c r="AY51" s="8">
        <v>4.8220640000000002E-2</v>
      </c>
      <c r="AZ51" s="8">
        <v>-5.2226000000000002E-2</v>
      </c>
      <c r="BA51" s="8">
        <v>-4.0294000000000001E-4</v>
      </c>
      <c r="BB51" s="8">
        <v>0.28390710699999999</v>
      </c>
      <c r="BC51" s="8">
        <v>3.5479890000000001E-3</v>
      </c>
      <c r="BD51" s="8">
        <v>-4.5170399999999998E-4</v>
      </c>
      <c r="BG51" s="1"/>
      <c r="BI51" s="8">
        <v>0.12919174</v>
      </c>
      <c r="BJ51" s="8">
        <v>-4.1082939999999998E-2</v>
      </c>
      <c r="BK51" s="8">
        <v>6.1815999999999998E-4</v>
      </c>
      <c r="BL51" s="8">
        <v>0.17711011300000001</v>
      </c>
      <c r="BM51" s="8">
        <v>3.0284799999999998E-4</v>
      </c>
      <c r="BN51" s="8">
        <v>-1.6678099999999999E-4</v>
      </c>
      <c r="BQ51" s="1"/>
      <c r="BS51" s="8">
        <v>2.1223700000000002E-2</v>
      </c>
      <c r="BT51" s="8">
        <v>-3.2597050000000002E-2</v>
      </c>
      <c r="BU51" s="8">
        <v>-1.0426410000000001E-2</v>
      </c>
      <c r="BV51" s="8">
        <v>0.35756455300000001</v>
      </c>
      <c r="BW51" s="8">
        <v>9.7906899999999995E-4</v>
      </c>
      <c r="BX51" s="8">
        <v>2.8552699999999999E-4</v>
      </c>
      <c r="CA51" s="1"/>
      <c r="CC51" s="8">
        <v>0.10667693</v>
      </c>
      <c r="CD51" s="8">
        <v>-3.7386379999999997E-2</v>
      </c>
      <c r="CE51" s="8">
        <v>-5.2734899999999996E-3</v>
      </c>
      <c r="CF51" s="8">
        <v>0.203935644</v>
      </c>
      <c r="CG51" s="8">
        <v>4.8955500000000002E-4</v>
      </c>
      <c r="CH51" s="8">
        <v>-3.9903600000000002E-4</v>
      </c>
      <c r="CK51" s="1"/>
      <c r="CM51" s="8">
        <v>5.6165930000000003E-2</v>
      </c>
      <c r="CN51" s="8">
        <v>-3.085361E-2</v>
      </c>
      <c r="CO51" s="8">
        <v>1.6171899999999999E-3</v>
      </c>
      <c r="CP51" s="8">
        <v>0.2254882</v>
      </c>
      <c r="CQ51" s="8">
        <v>1.73334E-4</v>
      </c>
      <c r="CR51" s="10">
        <v>-1.3050999999999999E-5</v>
      </c>
      <c r="CU51" s="1"/>
      <c r="CW51" s="8">
        <v>0.24607480000000001</v>
      </c>
      <c r="CX51" s="8">
        <v>1.3055300000000001E-3</v>
      </c>
      <c r="CY51" s="8">
        <v>-3.8908200000000001E-3</v>
      </c>
      <c r="CZ51" s="8">
        <v>0.23012455900000001</v>
      </c>
      <c r="DA51" s="10">
        <v>-1.52569E-5</v>
      </c>
      <c r="DB51" s="10">
        <v>-7.2609300000000003E-5</v>
      </c>
      <c r="DF51" s="1"/>
      <c r="DG51" s="8">
        <v>0.19095192999999999</v>
      </c>
      <c r="DH51" s="8">
        <v>-3.23405E-3</v>
      </c>
      <c r="DI51" s="8">
        <v>-8.2125299999999991E-3</v>
      </c>
      <c r="DJ51" s="8">
        <v>0.230509151</v>
      </c>
      <c r="DK51" s="8">
        <v>1.67577E-4</v>
      </c>
      <c r="DL51" s="8">
        <v>-1.9541900000000001E-4</v>
      </c>
      <c r="DO51" s="1"/>
      <c r="DQ51" s="8">
        <v>0.14230938000000001</v>
      </c>
      <c r="DR51" s="8">
        <v>5.5271399999999998E-3</v>
      </c>
      <c r="DS51" s="8">
        <v>-4.4383199999999999E-3</v>
      </c>
      <c r="DT51" s="8">
        <v>0.116826364</v>
      </c>
      <c r="DU51" s="10">
        <v>-5.8773100000000001E-5</v>
      </c>
      <c r="DV51" s="10">
        <v>-6.3763599999999994E-5</v>
      </c>
      <c r="DZ51" s="1"/>
      <c r="EA51" s="8">
        <v>0.17003821</v>
      </c>
      <c r="EB51" s="8">
        <v>-4.0556699999999999E-3</v>
      </c>
      <c r="EC51" s="8">
        <v>7.6533999999999999E-4</v>
      </c>
      <c r="ED51" s="8">
        <v>0.251752117</v>
      </c>
      <c r="EE51" s="8">
        <v>4.0765000000000002E-4</v>
      </c>
      <c r="EF51" s="8">
        <v>-3.49429E-4</v>
      </c>
      <c r="EG51" s="1"/>
      <c r="EK51" s="8">
        <v>0.16567206000000001</v>
      </c>
      <c r="EL51" s="8">
        <v>-4.4742899999999997E-3</v>
      </c>
      <c r="EM51" s="8">
        <v>-9.6867499999999992E-3</v>
      </c>
      <c r="EN51" s="8">
        <v>0.17996564800000001</v>
      </c>
      <c r="EO51" s="8">
        <v>1.2883299999999999E-4</v>
      </c>
      <c r="EP51" s="8">
        <v>-1.9959399999999999E-4</v>
      </c>
      <c r="ES51" s="1"/>
      <c r="EU51" s="8">
        <v>0.20827237000000001</v>
      </c>
      <c r="EV51" s="8">
        <v>-6.1971600000000002E-3</v>
      </c>
      <c r="EW51" s="8">
        <v>7.4823999999999995E-4</v>
      </c>
      <c r="EX51" s="8">
        <v>0.35739682099999998</v>
      </c>
      <c r="EY51" s="8">
        <v>1.6865900000000001E-4</v>
      </c>
      <c r="EZ51" s="10">
        <v>-4.5581399999999997E-5</v>
      </c>
      <c r="FC51" s="1"/>
      <c r="FE51" s="8">
        <v>0.18699314</v>
      </c>
      <c r="FF51" s="8">
        <v>-1.9741760000000001E-2</v>
      </c>
      <c r="FG51" s="8">
        <v>-4.4396799999999997E-3</v>
      </c>
      <c r="FH51" s="8">
        <v>0.28410842400000003</v>
      </c>
      <c r="FI51" s="8">
        <v>2.1344499999999999E-4</v>
      </c>
      <c r="FJ51" s="10">
        <v>1.9487099999999998E-5</v>
      </c>
      <c r="FM51" s="1"/>
      <c r="FO51" s="8">
        <v>0.16850316000000001</v>
      </c>
      <c r="FP51" s="8">
        <v>-1.3884530000000001E-2</v>
      </c>
      <c r="FQ51" s="8">
        <v>2.5095999999999999E-3</v>
      </c>
      <c r="FR51" s="8">
        <v>0.26021587000000002</v>
      </c>
      <c r="FS51" s="8">
        <v>2.5269000000000002E-4</v>
      </c>
      <c r="FT51" s="10">
        <v>-6.3051200000000004E-5</v>
      </c>
      <c r="FW51" s="1"/>
      <c r="FY51" s="8">
        <v>0.18131360999999999</v>
      </c>
      <c r="FZ51" s="8">
        <v>-1.241709E-2</v>
      </c>
      <c r="GA51" s="8">
        <v>-9.9850999999999998E-4</v>
      </c>
      <c r="GB51" s="8">
        <v>0.25665392999999997</v>
      </c>
      <c r="GC51" s="8">
        <v>1.2973499999999999E-4</v>
      </c>
      <c r="GD51" s="10">
        <v>-4.0982700000000003E-5</v>
      </c>
      <c r="GG51" s="1"/>
      <c r="GI51" s="8">
        <v>0.14336368999999999</v>
      </c>
      <c r="GJ51" s="8">
        <v>-1.467881E-2</v>
      </c>
      <c r="GK51" s="8">
        <v>1.73153E-3</v>
      </c>
      <c r="GL51" s="8">
        <v>0.21060332600000001</v>
      </c>
      <c r="GM51" s="10">
        <v>5.5380700000000003E-5</v>
      </c>
      <c r="GN51" s="10">
        <v>-1.4926000000000001E-5</v>
      </c>
      <c r="GQ51" s="1"/>
      <c r="GS51" s="8">
        <v>5.8113070000000003E-2</v>
      </c>
      <c r="GT51" s="8">
        <v>-2.4343999999999999E-4</v>
      </c>
      <c r="GU51" s="8">
        <v>-1.7214400000000001E-3</v>
      </c>
      <c r="GV51" s="8">
        <v>8.7375167000000004E-2</v>
      </c>
      <c r="GW51" s="8">
        <v>1.26272E-4</v>
      </c>
      <c r="GX51" s="10">
        <v>-4.7068199999999998E-5</v>
      </c>
      <c r="HA51" s="1"/>
      <c r="HC51" s="8">
        <v>6.8436880000000005E-2</v>
      </c>
      <c r="HD51" s="8">
        <v>7.6669299999999998E-3</v>
      </c>
      <c r="HE51" s="8">
        <v>2.5450799999999999E-3</v>
      </c>
      <c r="HF51" s="8">
        <v>0.14986638299999999</v>
      </c>
      <c r="HG51" s="10">
        <v>4.0489499999999999E-5</v>
      </c>
      <c r="HH51" s="10">
        <v>-6.7287600000000002E-7</v>
      </c>
      <c r="HK51" s="1"/>
      <c r="HM51" s="8">
        <v>8.0332600000000004E-2</v>
      </c>
      <c r="HN51" s="8">
        <v>2.8043399999999998E-3</v>
      </c>
      <c r="HO51" s="8">
        <v>-2.43158E-3</v>
      </c>
      <c r="HP51" s="8">
        <v>0.23225282799999999</v>
      </c>
      <c r="HQ51" s="10">
        <v>-2.1082800000000001E-5</v>
      </c>
      <c r="HR51" s="10">
        <v>-2.87959E-5</v>
      </c>
      <c r="HU51" s="1"/>
      <c r="HW51" s="8">
        <v>5.5420070000000002E-2</v>
      </c>
      <c r="HX51" s="8">
        <v>9.4036E-4</v>
      </c>
      <c r="HY51" s="8">
        <v>-2.0650600000000001E-3</v>
      </c>
      <c r="HZ51" s="8">
        <v>0.18252621299999999</v>
      </c>
      <c r="IA51" s="10">
        <v>2.4789900000000001E-5</v>
      </c>
      <c r="IB51" s="10">
        <v>-1.9695500000000001E-5</v>
      </c>
      <c r="IE51" s="1"/>
      <c r="IG51" s="8">
        <v>6.6883239999999997E-2</v>
      </c>
      <c r="IH51" s="8">
        <v>-7.0684999999999997E-4</v>
      </c>
      <c r="II51" s="8">
        <v>1.2184100000000001E-3</v>
      </c>
      <c r="IJ51" s="8">
        <v>0.206851375</v>
      </c>
      <c r="IK51" s="8">
        <v>2.45286E-4</v>
      </c>
      <c r="IL51" s="8">
        <v>-1.1694E-4</v>
      </c>
      <c r="IN51" s="8" t="s">
        <v>175</v>
      </c>
      <c r="IO51" s="10" t="s">
        <v>84</v>
      </c>
      <c r="IP51" s="1"/>
      <c r="IQ51" s="8" t="s">
        <v>175</v>
      </c>
      <c r="IR51" s="8" t="s">
        <v>85</v>
      </c>
      <c r="IV51" s="8">
        <v>0.77080000000000004</v>
      </c>
      <c r="IW51" s="8">
        <f t="shared" si="0"/>
        <v>0.63304863725344607</v>
      </c>
      <c r="IX51" s="8">
        <f t="shared" si="1"/>
        <v>0.60329406587930268</v>
      </c>
      <c r="IY51" s="8">
        <f t="shared" si="2"/>
        <v>0.63009250398767702</v>
      </c>
      <c r="IZ51" s="8">
        <f t="shared" si="3"/>
        <v>0.60672911932390816</v>
      </c>
      <c r="JA51" s="8">
        <f t="shared" si="4"/>
        <v>0.63304863725344607</v>
      </c>
      <c r="JB51" s="8">
        <f t="shared" si="5"/>
        <v>-1.4960706528697684E-2</v>
      </c>
      <c r="JC51" s="8">
        <f t="shared" si="6"/>
        <v>-2.4667450403664071E-2</v>
      </c>
      <c r="JD51" s="8">
        <f t="shared" si="7"/>
        <v>-6.2008840663094009E-3</v>
      </c>
      <c r="JE51" s="8">
        <f t="shared" si="8"/>
        <v>-4.6026868372717154E-3</v>
      </c>
      <c r="JF51" s="8">
        <f t="shared" si="9"/>
        <v>-3.6682854446753829E-2</v>
      </c>
      <c r="JG51" s="8">
        <f t="shared" si="10"/>
        <v>0.18379731690900267</v>
      </c>
      <c r="JH51" s="8">
        <f t="shared" si="11"/>
        <v>8.4094967547184984E-2</v>
      </c>
      <c r="JI51" s="8">
        <f t="shared" si="12"/>
        <v>0.1624380150160632</v>
      </c>
      <c r="JJ51" s="8">
        <f t="shared" si="13"/>
        <v>4.5446961464613453E-2</v>
      </c>
      <c r="JK51" s="8">
        <f t="shared" si="14"/>
        <v>7.9759692817477412E-2</v>
      </c>
      <c r="JL51" s="8">
        <f t="shared" si="15"/>
        <v>0.36194885526081533</v>
      </c>
      <c r="JM51" s="8">
        <f t="shared" si="16"/>
        <v>0.35268856997126041</v>
      </c>
      <c r="JN51" s="8">
        <f t="shared" si="17"/>
        <v>0.3200679419345368</v>
      </c>
      <c r="JO51" s="8">
        <f t="shared" si="18"/>
        <v>0.37504292795515048</v>
      </c>
      <c r="JP51" s="8">
        <f t="shared" si="19"/>
        <v>0.35014494348286607</v>
      </c>
      <c r="JQ51" s="8">
        <f t="shared" si="20"/>
        <v>7.6359812012366787E-2</v>
      </c>
      <c r="JR51" s="8">
        <f t="shared" si="21"/>
        <v>4.7751892891340623E-2</v>
      </c>
      <c r="JS51" s="8">
        <f t="shared" si="22"/>
        <v>1.2474613056081529E-2</v>
      </c>
      <c r="JT51" s="8">
        <f t="shared" si="23"/>
        <v>1.9797517906661035E-2</v>
      </c>
      <c r="JU51" s="24">
        <f t="shared" si="24"/>
        <v>3.4244219009742852E-2</v>
      </c>
      <c r="JV51" s="28">
        <f t="shared" si="25"/>
        <v>0.22100626514600991</v>
      </c>
      <c r="JW51" s="31"/>
      <c r="JX51" s="32">
        <f t="shared" si="26"/>
        <v>0.24309987931147695</v>
      </c>
      <c r="JY51" s="33">
        <f t="shared" si="27"/>
        <v>4.8619975862295391E-2</v>
      </c>
      <c r="JZ51" s="26">
        <f t="shared" si="28"/>
        <v>0.50173384091095719</v>
      </c>
      <c r="KB51" s="8">
        <v>0.77080000000000004</v>
      </c>
      <c r="KC51" s="8">
        <f t="shared" si="29"/>
        <v>-1.5431457717594802E-3</v>
      </c>
      <c r="KD51" s="8">
        <f t="shared" si="30"/>
        <v>1.4227214793654587E-2</v>
      </c>
      <c r="KE51" s="8">
        <f t="shared" si="31"/>
        <v>4.6220508381680965E-3</v>
      </c>
      <c r="KF51" s="8">
        <f t="shared" si="32"/>
        <v>-1.1867266761134424E-2</v>
      </c>
      <c r="KG51" s="8">
        <f t="shared" si="33"/>
        <v>-1.5431457717594802E-3</v>
      </c>
      <c r="KH51" s="8">
        <f t="shared" si="34"/>
        <v>-4.9702068148344963E-2</v>
      </c>
      <c r="KI51" s="8">
        <f t="shared" si="35"/>
        <v>-3.6542619483004454E-2</v>
      </c>
      <c r="KJ51" s="8">
        <f t="shared" si="36"/>
        <v>-3.0978800715582549E-2</v>
      </c>
      <c r="KK51" s="8">
        <f t="shared" si="37"/>
        <v>-3.3985521139638909E-2</v>
      </c>
      <c r="KL51" s="8">
        <f t="shared" si="38"/>
        <v>-2.7088006293417753E-2</v>
      </c>
      <c r="KM51" s="8">
        <f t="shared" si="39"/>
        <v>1.5017175661119805E-3</v>
      </c>
      <c r="KN51" s="8">
        <f t="shared" si="40"/>
        <v>4.2310253822442044E-3</v>
      </c>
      <c r="KO51" s="8">
        <f t="shared" si="41"/>
        <v>2.743359538400473E-3</v>
      </c>
      <c r="KP51" s="8">
        <f t="shared" si="42"/>
        <v>3.807553020423223E-3</v>
      </c>
      <c r="KQ51" s="8">
        <f t="shared" si="43"/>
        <v>4.5214693563234709E-3</v>
      </c>
      <c r="KR51" s="8">
        <f t="shared" si="44"/>
        <v>-1.0357860675515102E-2</v>
      </c>
      <c r="KS51" s="8">
        <f t="shared" si="45"/>
        <v>-2.4244996470787157E-2</v>
      </c>
      <c r="KT51" s="8">
        <f t="shared" si="46"/>
        <v>-1.7820992094153693E-2</v>
      </c>
      <c r="KU51" s="8">
        <f t="shared" si="47"/>
        <v>-1.6364669868391239E-2</v>
      </c>
      <c r="KV51" s="8">
        <f t="shared" si="48"/>
        <v>-1.6161910652816015E-2</v>
      </c>
      <c r="KW51" s="8">
        <f t="shared" si="49"/>
        <v>-7.3067313981837947E-4</v>
      </c>
      <c r="KX51" s="8">
        <f t="shared" si="50"/>
        <v>7.8479100985437908E-3</v>
      </c>
      <c r="KY51" s="8">
        <f t="shared" si="51"/>
        <v>3.0422554717525036E-3</v>
      </c>
      <c r="KZ51" s="8">
        <f t="shared" si="52"/>
        <v>1.5688352113866202E-3</v>
      </c>
      <c r="LA51" s="24">
        <f t="shared" si="53"/>
        <v>-1.034984955860206E-3</v>
      </c>
      <c r="LB51" s="28">
        <f t="shared" si="54"/>
        <v>-9.2741308265989961E-3</v>
      </c>
      <c r="LC51" s="31"/>
      <c r="LD51" s="32">
        <f t="shared" si="55"/>
        <v>1.6523332477686593E-2</v>
      </c>
      <c r="LE51" s="33">
        <f t="shared" si="56"/>
        <v>3.3046664955373186E-3</v>
      </c>
      <c r="LF51" s="26">
        <f t="shared" si="57"/>
        <v>3.4102505900697355E-2</v>
      </c>
      <c r="LH51" s="8">
        <v>0.77080000000000004</v>
      </c>
      <c r="LI51" s="8">
        <f t="shared" si="58"/>
        <v>3.0355501187749177E-2</v>
      </c>
      <c r="LJ51" s="8">
        <f t="shared" si="59"/>
        <v>4.6342297290598387E-3</v>
      </c>
      <c r="LK51" s="8">
        <f t="shared" si="60"/>
        <v>-9.4882334940966026E-3</v>
      </c>
      <c r="LL51" s="8">
        <f t="shared" si="61"/>
        <v>1.3603244650524267E-2</v>
      </c>
      <c r="LM51" s="8">
        <f t="shared" si="62"/>
        <v>3.0355501187749177E-2</v>
      </c>
      <c r="LN51" s="8">
        <f t="shared" si="63"/>
        <v>-1.6894690272902552E-3</v>
      </c>
      <c r="LO51" s="8">
        <f t="shared" si="64"/>
        <v>-3.59009691366912E-3</v>
      </c>
      <c r="LP51" s="8">
        <f t="shared" si="65"/>
        <v>-1.0581511778749893E-2</v>
      </c>
      <c r="LQ51" s="8">
        <f t="shared" si="66"/>
        <v>-1.2022332077023763E-2</v>
      </c>
      <c r="LR51" s="8">
        <f t="shared" si="67"/>
        <v>-1.6871757719312515E-3</v>
      </c>
      <c r="LS51" s="8">
        <f t="shared" si="68"/>
        <v>-1.0000901561331593E-3</v>
      </c>
      <c r="LT51" s="8">
        <f t="shared" si="69"/>
        <v>-8.6442659389640523E-3</v>
      </c>
      <c r="LU51" s="8">
        <f t="shared" si="70"/>
        <v>-1.0525048638598457E-3</v>
      </c>
      <c r="LV51" s="8">
        <f t="shared" si="71"/>
        <v>-2.4937701251637758E-3</v>
      </c>
      <c r="LW51" s="8">
        <f t="shared" si="72"/>
        <v>-1.3154886404900423E-2</v>
      </c>
      <c r="LX51" s="8">
        <f t="shared" si="73"/>
        <v>2.7309267882758502E-3</v>
      </c>
      <c r="LY51" s="8">
        <f t="shared" si="74"/>
        <v>-3.138880213858831E-3</v>
      </c>
      <c r="LZ51" s="8">
        <f t="shared" si="75"/>
        <v>3.7332883475958089E-3</v>
      </c>
      <c r="MA51" s="8">
        <f t="shared" si="76"/>
        <v>-8.2709311148949829E-4</v>
      </c>
      <c r="MB51" s="8">
        <f t="shared" si="77"/>
        <v>2.9588275206333566E-3</v>
      </c>
      <c r="MC51" s="8">
        <f t="shared" si="78"/>
        <v>-4.8634943465865055E-3</v>
      </c>
      <c r="MD51" s="8">
        <f t="shared" si="79"/>
        <v>1.394332957551155E-3</v>
      </c>
      <c r="ME51" s="8">
        <f t="shared" si="80"/>
        <v>-3.4715755810185997E-3</v>
      </c>
      <c r="MF51" s="8">
        <f t="shared" si="81"/>
        <v>-3.727756710587522E-3</v>
      </c>
      <c r="MG51" s="24">
        <f t="shared" si="82"/>
        <v>-3.5523848778391842E-4</v>
      </c>
      <c r="MH51" s="28">
        <f t="shared" si="83"/>
        <v>3.1909909464126443E-4</v>
      </c>
      <c r="MI51" s="31"/>
      <c r="MJ51" s="32">
        <f t="shared" si="84"/>
        <v>1.0724723407932563E-2</v>
      </c>
      <c r="MK51" s="33">
        <f t="shared" si="85"/>
        <v>2.1449446815865127E-3</v>
      </c>
      <c r="ML51" s="26">
        <f t="shared" si="86"/>
        <v>2.2134756641632013E-2</v>
      </c>
      <c r="MN51" s="8">
        <v>0.77080000000000004</v>
      </c>
      <c r="MO51" s="8">
        <f t="shared" si="87"/>
        <v>1.2211514390202572E-4</v>
      </c>
      <c r="MP51" s="8">
        <f t="shared" si="88"/>
        <v>1.2709450917553091E-4</v>
      </c>
      <c r="MQ51" s="8">
        <f t="shared" si="89"/>
        <v>3.499814752425328E-4</v>
      </c>
      <c r="MR51" s="8">
        <f t="shared" si="90"/>
        <v>-2.5386614937452295E-5</v>
      </c>
      <c r="MS51" s="8">
        <f t="shared" si="91"/>
        <v>1.2211514390202572E-4</v>
      </c>
      <c r="MT51" s="8">
        <f t="shared" si="92"/>
        <v>4.1226077544030005E-3</v>
      </c>
      <c r="MU51" s="8">
        <f t="shared" si="93"/>
        <v>2.7121365926846948E-4</v>
      </c>
      <c r="MV51" s="8">
        <f t="shared" si="94"/>
        <v>1.0564799704514437E-3</v>
      </c>
      <c r="MW51" s="8">
        <f t="shared" si="95"/>
        <v>5.0274521606928147E-4</v>
      </c>
      <c r="MX51" s="8">
        <f t="shared" si="96"/>
        <v>2.0994647218847915E-4</v>
      </c>
      <c r="MY51" s="8">
        <f t="shared" si="97"/>
        <v>1.906451932164599E-4</v>
      </c>
      <c r="MZ51" s="8">
        <f t="shared" si="98"/>
        <v>5.302928857035265E-4</v>
      </c>
      <c r="NA51" s="8">
        <f t="shared" si="99"/>
        <v>1.7400572807390281E-4</v>
      </c>
      <c r="NB51" s="8">
        <f t="shared" si="100"/>
        <v>7.4824609389892937E-4</v>
      </c>
      <c r="NC51" s="8">
        <f t="shared" si="101"/>
        <v>3.7986641847383889E-4</v>
      </c>
      <c r="ND51" s="8">
        <f t="shared" si="102"/>
        <v>3.0094985878756191E-4</v>
      </c>
      <c r="NE51" s="8">
        <f t="shared" si="103"/>
        <v>3.3269013506959295E-4</v>
      </c>
      <c r="NF51" s="8">
        <f t="shared" si="104"/>
        <v>4.0440921281977791E-4</v>
      </c>
      <c r="NG51" s="8">
        <f t="shared" si="105"/>
        <v>2.3340167662782365E-4</v>
      </c>
      <c r="NH51" s="8">
        <f t="shared" si="106"/>
        <v>7.4555279953802782E-5</v>
      </c>
      <c r="NI51" s="8">
        <f t="shared" si="107"/>
        <v>2.8850681167678886E-5</v>
      </c>
      <c r="NJ51" s="8">
        <f t="shared" si="108"/>
        <v>3.4814005069507567E-5</v>
      </c>
      <c r="NK51" s="8">
        <f t="shared" si="109"/>
        <v>-8.8274252797267076E-5</v>
      </c>
      <c r="NL51" s="8">
        <f t="shared" si="110"/>
        <v>-5.1407326170112272E-5</v>
      </c>
      <c r="NM51" s="24">
        <f t="shared" si="111"/>
        <v>6.6061476495022899E-5</v>
      </c>
      <c r="NN51" s="28">
        <f t="shared" si="112"/>
        <v>4.0872079184221539E-4</v>
      </c>
      <c r="NO51" s="31"/>
      <c r="NP51" s="32">
        <f t="shared" si="113"/>
        <v>8.1570283931192168E-4</v>
      </c>
      <c r="NQ51" s="33">
        <f t="shared" si="114"/>
        <v>1.6314056786238433E-4</v>
      </c>
      <c r="NR51" s="26">
        <f t="shared" si="115"/>
        <v>1.6835290900558751E-3</v>
      </c>
      <c r="NT51" s="8">
        <v>0.77080000000000004</v>
      </c>
      <c r="NU51" s="8">
        <f t="shared" si="116"/>
        <v>-4.9728190786019969E-4</v>
      </c>
      <c r="NV51" s="8">
        <f t="shared" si="117"/>
        <v>-1.8445841000631484E-5</v>
      </c>
      <c r="NW51" s="8">
        <f t="shared" si="118"/>
        <v>1.4152896591088787E-4</v>
      </c>
      <c r="NX51" s="8">
        <f t="shared" si="119"/>
        <v>-1.4599292896641205E-4</v>
      </c>
      <c r="NY51" s="8">
        <f t="shared" si="120"/>
        <v>-4.9728190786019969E-4</v>
      </c>
      <c r="NZ51" s="8">
        <f t="shared" si="121"/>
        <v>1.4889384144284122E-4</v>
      </c>
      <c r="OA51" s="8">
        <f t="shared" si="122"/>
        <v>2.6217592414606638E-6</v>
      </c>
      <c r="OB51" s="8">
        <f t="shared" si="123"/>
        <v>4.7760484148489171E-4</v>
      </c>
      <c r="OC51" s="8">
        <f t="shared" si="124"/>
        <v>-7.4315425973500027E-5</v>
      </c>
      <c r="OD51" s="8">
        <f t="shared" si="125"/>
        <v>6.9471451666676932E-5</v>
      </c>
      <c r="OE51" s="8">
        <f t="shared" si="126"/>
        <v>-1.0750572218120138E-4</v>
      </c>
      <c r="OF51" s="8">
        <f t="shared" si="127"/>
        <v>-1.4613037115056684E-4</v>
      </c>
      <c r="OG51" s="8">
        <f t="shared" si="128"/>
        <v>-4.7204868269549104E-5</v>
      </c>
      <c r="OH51" s="8">
        <f t="shared" si="129"/>
        <v>-1.7330878007840259E-4</v>
      </c>
      <c r="OI51" s="8">
        <f t="shared" si="130"/>
        <v>-1.7002992834658532E-4</v>
      </c>
      <c r="OJ51" s="8">
        <f t="shared" si="131"/>
        <v>2.3503206856394747E-5</v>
      </c>
      <c r="OK51" s="8">
        <f t="shared" si="132"/>
        <v>6.7633205292142248E-5</v>
      </c>
      <c r="OL51" s="8">
        <f t="shared" si="133"/>
        <v>4.3021046390709532E-5</v>
      </c>
      <c r="OM51" s="8">
        <f t="shared" si="134"/>
        <v>-2.8525075863017042E-6</v>
      </c>
      <c r="ON51" s="8">
        <f t="shared" si="135"/>
        <v>1.9723489015413064E-5</v>
      </c>
      <c r="OO51" s="8">
        <f t="shared" si="136"/>
        <v>-1.6774741019813062E-5</v>
      </c>
      <c r="OP51" s="8">
        <f t="shared" si="137"/>
        <v>-6.2449544382030771E-5</v>
      </c>
      <c r="OQ51" s="8">
        <f t="shared" si="138"/>
        <v>-1.6221156457373471E-5</v>
      </c>
      <c r="OR51" s="8">
        <f t="shared" si="139"/>
        <v>-8.7724174438064622E-5</v>
      </c>
      <c r="OS51" s="24">
        <f t="shared" si="140"/>
        <v>-1.7594232707860078E-4</v>
      </c>
      <c r="OT51" s="28">
        <f t="shared" si="141"/>
        <v>-4.9818413013920593E-5</v>
      </c>
      <c r="OU51" s="31"/>
      <c r="OV51" s="32">
        <f t="shared" si="142"/>
        <v>1.914206050603802E-4</v>
      </c>
      <c r="OW51" s="33">
        <f t="shared" si="143"/>
        <v>3.8284121012076039E-5</v>
      </c>
      <c r="OX51" s="26">
        <f t="shared" si="144"/>
        <v>3.9507298678411867E-4</v>
      </c>
    </row>
    <row r="52" spans="1:414" x14ac:dyDescent="0.25">
      <c r="A52" s="8">
        <v>2.2719699999999999E-3</v>
      </c>
      <c r="B52" s="8">
        <v>3.13028E-3</v>
      </c>
      <c r="C52" s="8">
        <v>2.1356360000000001E-2</v>
      </c>
      <c r="D52" s="8">
        <v>9.2726809999999996E-3</v>
      </c>
      <c r="E52" s="8">
        <v>1.07365E-4</v>
      </c>
      <c r="F52" s="8">
        <v>-8.9207100000000003E-4</v>
      </c>
      <c r="I52" s="1"/>
      <c r="K52" s="8">
        <v>0.17608509999999999</v>
      </c>
      <c r="L52" s="8">
        <v>6.47732E-3</v>
      </c>
      <c r="M52" s="8">
        <v>2.8740100000000002E-3</v>
      </c>
      <c r="N52" s="8">
        <v>0.17849432800000001</v>
      </c>
      <c r="O52" s="8">
        <v>3.6560299999999999E-4</v>
      </c>
      <c r="P52" s="10">
        <v>-3.7531699999999998E-5</v>
      </c>
      <c r="S52" s="1"/>
      <c r="U52" s="8">
        <v>0.21071467999999999</v>
      </c>
      <c r="V52" s="8">
        <v>1.2617699999999999E-3</v>
      </c>
      <c r="W52" s="8">
        <v>-1.0114949999999999E-2</v>
      </c>
      <c r="X52" s="8">
        <v>0.183694577</v>
      </c>
      <c r="Y52" s="8">
        <v>2.4441799999999999E-4</v>
      </c>
      <c r="Z52" s="10">
        <v>-4.1941999999999999E-5</v>
      </c>
      <c r="AC52" s="1"/>
      <c r="AE52" s="8">
        <v>0.26538332999999997</v>
      </c>
      <c r="AF52" s="8">
        <v>-1.372778E-2</v>
      </c>
      <c r="AG52" s="8">
        <v>6.8812300000000003E-3</v>
      </c>
      <c r="AH52" s="8">
        <v>0.21548408999999999</v>
      </c>
      <c r="AI52" s="10">
        <v>-9.76895E-5</v>
      </c>
      <c r="AJ52" s="8">
        <v>-3.4938299999999999E-4</v>
      </c>
      <c r="AM52" s="1"/>
      <c r="AO52" s="8">
        <v>2.2719699999999999E-3</v>
      </c>
      <c r="AP52" s="8">
        <v>3.13028E-3</v>
      </c>
      <c r="AQ52" s="8">
        <v>2.1356360000000001E-2</v>
      </c>
      <c r="AR52" s="8">
        <v>9.2726809999999996E-3</v>
      </c>
      <c r="AS52" s="8">
        <v>1.07365E-4</v>
      </c>
      <c r="AT52" s="8">
        <v>-8.9207100000000003E-4</v>
      </c>
      <c r="AW52" s="1"/>
      <c r="AY52" s="8">
        <v>4.5812310000000002E-2</v>
      </c>
      <c r="AZ52" s="8">
        <v>-5.2114460000000001E-2</v>
      </c>
      <c r="BA52" s="8">
        <v>-4.6419000000000001E-4</v>
      </c>
      <c r="BB52" s="8">
        <v>0.29206275599999998</v>
      </c>
      <c r="BC52" s="8">
        <v>3.5614560000000002E-3</v>
      </c>
      <c r="BD52" s="8">
        <v>-4.4426900000000001E-4</v>
      </c>
      <c r="BG52" s="1"/>
      <c r="BI52" s="8">
        <v>0.12364256999999999</v>
      </c>
      <c r="BJ52" s="8">
        <v>-4.1074350000000003E-2</v>
      </c>
      <c r="BK52" s="8">
        <v>7.5628000000000002E-4</v>
      </c>
      <c r="BL52" s="8">
        <v>0.18486508500000001</v>
      </c>
      <c r="BM52" s="8">
        <v>3.0290800000000001E-4</v>
      </c>
      <c r="BN52" s="8">
        <v>-1.6781000000000001E-4</v>
      </c>
      <c r="BQ52" s="1"/>
      <c r="BS52" s="8">
        <v>1.7664800000000001E-2</v>
      </c>
      <c r="BT52" s="8">
        <v>-3.2511110000000003E-2</v>
      </c>
      <c r="BU52" s="8">
        <v>-1.05069E-2</v>
      </c>
      <c r="BV52" s="8">
        <v>0.361655161</v>
      </c>
      <c r="BW52" s="8">
        <v>9.8284400000000008E-4</v>
      </c>
      <c r="BX52" s="8">
        <v>2.8906299999999999E-4</v>
      </c>
      <c r="CA52" s="1"/>
      <c r="CC52" s="8">
        <v>9.8744479999999996E-2</v>
      </c>
      <c r="CD52" s="8">
        <v>-3.7205090000000003E-2</v>
      </c>
      <c r="CE52" s="8">
        <v>-5.4173399999999997E-3</v>
      </c>
      <c r="CF52" s="8">
        <v>0.210616796</v>
      </c>
      <c r="CG52" s="8">
        <v>4.9100599999999999E-4</v>
      </c>
      <c r="CH52" s="8">
        <v>-3.9788300000000003E-4</v>
      </c>
      <c r="CK52" s="1"/>
      <c r="CM52" s="8">
        <v>5.4549180000000003E-2</v>
      </c>
      <c r="CN52" s="8">
        <v>-3.0790399999999999E-2</v>
      </c>
      <c r="CO52" s="8">
        <v>1.5284999999999999E-3</v>
      </c>
      <c r="CP52" s="8">
        <v>0.23278179800000001</v>
      </c>
      <c r="CQ52" s="8">
        <v>1.7396299999999999E-4</v>
      </c>
      <c r="CR52" s="10">
        <v>-1.2170200000000001E-5</v>
      </c>
      <c r="CU52" s="1"/>
      <c r="CW52" s="8">
        <v>0.24905099</v>
      </c>
      <c r="CX52" s="8">
        <v>1.2769299999999999E-3</v>
      </c>
      <c r="CY52" s="8">
        <v>-3.86272E-3</v>
      </c>
      <c r="CZ52" s="8">
        <v>0.23400431899999999</v>
      </c>
      <c r="DA52" s="10">
        <v>-1.4331999999999999E-5</v>
      </c>
      <c r="DB52" s="10">
        <v>-7.1700799999999996E-5</v>
      </c>
      <c r="DF52" s="1"/>
      <c r="DG52" s="8">
        <v>0.19767976000000001</v>
      </c>
      <c r="DH52" s="8">
        <v>-3.4842900000000001E-3</v>
      </c>
      <c r="DI52" s="8">
        <v>-8.1919999999999996E-3</v>
      </c>
      <c r="DJ52" s="8">
        <v>0.23661768</v>
      </c>
      <c r="DK52" s="8">
        <v>1.7005300000000001E-4</v>
      </c>
      <c r="DL52" s="8">
        <v>-1.9520799999999999E-4</v>
      </c>
      <c r="DO52" s="1"/>
      <c r="DQ52" s="8">
        <v>0.14201863000000001</v>
      </c>
      <c r="DR52" s="8">
        <v>5.5210099999999998E-3</v>
      </c>
      <c r="DS52" s="8">
        <v>-4.43553E-3</v>
      </c>
      <c r="DT52" s="8">
        <v>0.12083584</v>
      </c>
      <c r="DU52" s="10">
        <v>-6.0179300000000002E-5</v>
      </c>
      <c r="DV52" s="10">
        <v>-6.4404800000000004E-5</v>
      </c>
      <c r="DZ52" s="1"/>
      <c r="EA52" s="8">
        <v>0.17224727000000001</v>
      </c>
      <c r="EB52" s="8">
        <v>-4.1076799999999998E-3</v>
      </c>
      <c r="EC52" s="8">
        <v>8.1209999999999995E-4</v>
      </c>
      <c r="ED52" s="8">
        <v>0.25931071900000002</v>
      </c>
      <c r="EE52" s="8">
        <v>4.0988800000000002E-4</v>
      </c>
      <c r="EF52" s="8">
        <v>-3.4741500000000001E-4</v>
      </c>
      <c r="EG52" s="1"/>
      <c r="EK52" s="8">
        <v>0.16817075000000001</v>
      </c>
      <c r="EL52" s="8">
        <v>-4.5593999999999999E-3</v>
      </c>
      <c r="EM52" s="8">
        <v>-9.7382300000000005E-3</v>
      </c>
      <c r="EN52" s="8">
        <v>0.18618732700000001</v>
      </c>
      <c r="EO52" s="8">
        <v>1.3051100000000001E-4</v>
      </c>
      <c r="EP52" s="8">
        <v>-2.0060499999999999E-4</v>
      </c>
      <c r="ES52" s="1"/>
      <c r="EU52" s="8">
        <v>0.2137474</v>
      </c>
      <c r="EV52" s="8">
        <v>-6.2604599999999998E-3</v>
      </c>
      <c r="EW52" s="8">
        <v>7.2495000000000003E-4</v>
      </c>
      <c r="EX52" s="8">
        <v>0.36291113899999999</v>
      </c>
      <c r="EY52" s="8">
        <v>1.6944799999999999E-4</v>
      </c>
      <c r="EZ52" s="10">
        <v>-4.5869899999999999E-5</v>
      </c>
      <c r="FC52" s="1"/>
      <c r="FE52" s="8">
        <v>0.19007785999999999</v>
      </c>
      <c r="FF52" s="8">
        <v>-1.9790729999999999E-2</v>
      </c>
      <c r="FG52" s="8">
        <v>-4.4917200000000003E-3</v>
      </c>
      <c r="FH52" s="8">
        <v>0.29014454699999997</v>
      </c>
      <c r="FI52" s="8">
        <v>2.1486500000000001E-4</v>
      </c>
      <c r="FJ52" s="10">
        <v>1.7977200000000001E-5</v>
      </c>
      <c r="FM52" s="1"/>
      <c r="FO52" s="8">
        <v>0.17494973999999999</v>
      </c>
      <c r="FP52" s="8">
        <v>-1.4159690000000001E-2</v>
      </c>
      <c r="FQ52" s="8">
        <v>2.5096900000000002E-3</v>
      </c>
      <c r="FR52" s="8">
        <v>0.26672798199999997</v>
      </c>
      <c r="FS52" s="8">
        <v>2.5581200000000001E-4</v>
      </c>
      <c r="FT52" s="10">
        <v>-6.3040000000000006E-5</v>
      </c>
      <c r="FW52" s="1"/>
      <c r="FY52" s="8">
        <v>0.18944632</v>
      </c>
      <c r="FZ52" s="8">
        <v>-1.2729900000000001E-2</v>
      </c>
      <c r="GA52" s="8">
        <v>-9.1737000000000003E-4</v>
      </c>
      <c r="GB52" s="8">
        <v>0.26105864499999998</v>
      </c>
      <c r="GC52" s="8">
        <v>1.3190599999999999E-4</v>
      </c>
      <c r="GD52" s="10">
        <v>-4.0415099999999999E-5</v>
      </c>
      <c r="GG52" s="1"/>
      <c r="GI52" s="8">
        <v>0.14420517999999999</v>
      </c>
      <c r="GJ52" s="8">
        <v>-1.4679660000000001E-2</v>
      </c>
      <c r="GK52" s="8">
        <v>1.71591E-3</v>
      </c>
      <c r="GL52" s="8">
        <v>0.21632763799999999</v>
      </c>
      <c r="GM52" s="10">
        <v>5.5402399999999997E-5</v>
      </c>
      <c r="GN52" s="10">
        <v>-1.5345900000000002E-5</v>
      </c>
      <c r="GQ52" s="1"/>
      <c r="GS52" s="8">
        <v>6.2404380000000002E-2</v>
      </c>
      <c r="GT52" s="8">
        <v>-2.3698E-4</v>
      </c>
      <c r="GU52" s="8">
        <v>-1.7653199999999999E-3</v>
      </c>
      <c r="GV52" s="8">
        <v>9.1303594000000002E-2</v>
      </c>
      <c r="GW52" s="8">
        <v>1.2618300000000001E-4</v>
      </c>
      <c r="GX52" s="10">
        <v>-4.76656E-5</v>
      </c>
      <c r="HA52" s="1"/>
      <c r="HC52" s="8">
        <v>6.8696430000000003E-2</v>
      </c>
      <c r="HD52" s="8">
        <v>7.6597599999999998E-3</v>
      </c>
      <c r="HE52" s="8">
        <v>2.5399099999999998E-3</v>
      </c>
      <c r="HF52" s="8">
        <v>0.15433524000000001</v>
      </c>
      <c r="HG52" s="10">
        <v>4.1313300000000003E-5</v>
      </c>
      <c r="HH52" s="10">
        <v>-1.26645E-6</v>
      </c>
      <c r="HK52" s="1"/>
      <c r="HM52" s="8">
        <v>8.3771689999999996E-2</v>
      </c>
      <c r="HN52" s="8">
        <v>2.8087099999999999E-3</v>
      </c>
      <c r="HO52" s="8">
        <v>-2.4879699999999999E-3</v>
      </c>
      <c r="HP52" s="8">
        <v>0.244801558</v>
      </c>
      <c r="HQ52" s="10">
        <v>-2.12679E-5</v>
      </c>
      <c r="HR52" s="10">
        <v>-3.1007699999999998E-5</v>
      </c>
      <c r="HU52" s="1"/>
      <c r="HW52" s="8">
        <v>5.5545829999999997E-2</v>
      </c>
      <c r="HX52" s="8">
        <v>9.3873000000000003E-4</v>
      </c>
      <c r="HY52" s="8">
        <v>-2.0678799999999998E-3</v>
      </c>
      <c r="HZ52" s="8">
        <v>0.18657442299999999</v>
      </c>
      <c r="IA52" s="10">
        <v>2.6014900000000001E-5</v>
      </c>
      <c r="IB52" s="10">
        <v>-2.1821600000000001E-5</v>
      </c>
      <c r="IE52" s="1"/>
      <c r="IG52" s="8">
        <v>6.8850930000000005E-2</v>
      </c>
      <c r="IH52" s="8">
        <v>-6.9844999999999998E-4</v>
      </c>
      <c r="II52" s="8">
        <v>1.19327E-3</v>
      </c>
      <c r="IJ52" s="8">
        <v>0.211985489</v>
      </c>
      <c r="IK52" s="8">
        <v>2.4474700000000002E-4</v>
      </c>
      <c r="IL52" s="8">
        <v>-1.18541E-4</v>
      </c>
      <c r="IN52" s="8" t="s">
        <v>177</v>
      </c>
      <c r="IO52" s="10" t="s">
        <v>86</v>
      </c>
      <c r="IP52" s="1"/>
      <c r="IQ52" s="8" t="s">
        <v>177</v>
      </c>
      <c r="IR52" s="8" t="s">
        <v>87</v>
      </c>
      <c r="IV52" s="8">
        <v>0.78720000000000001</v>
      </c>
      <c r="IW52" s="8">
        <f t="shared" si="0"/>
        <v>0.64162274122891638</v>
      </c>
      <c r="IX52" s="8">
        <f t="shared" si="1"/>
        <v>0.61271316831214695</v>
      </c>
      <c r="IY52" s="8">
        <f t="shared" si="2"/>
        <v>0.63945546723277791</v>
      </c>
      <c r="IZ52" s="8">
        <f t="shared" si="3"/>
        <v>0.61516494912705966</v>
      </c>
      <c r="JA52" s="8">
        <f t="shared" si="4"/>
        <v>0.64162274122891638</v>
      </c>
      <c r="JB52" s="8">
        <f t="shared" si="5"/>
        <v>-1.7538280232937183E-2</v>
      </c>
      <c r="JC52" s="8">
        <f t="shared" si="6"/>
        <v>-2.4431245265394686E-2</v>
      </c>
      <c r="JD52" s="8">
        <f t="shared" si="7"/>
        <v>-8.0137111654860291E-3</v>
      </c>
      <c r="JE52" s="8">
        <f t="shared" si="8"/>
        <v>-4.4837820031962093E-3</v>
      </c>
      <c r="JF52" s="8">
        <f t="shared" si="9"/>
        <v>-3.7582339882685931E-2</v>
      </c>
      <c r="JG52" s="8">
        <f t="shared" si="10"/>
        <v>0.17401334207844163</v>
      </c>
      <c r="JH52" s="8">
        <f t="shared" si="11"/>
        <v>7.611737171564098E-2</v>
      </c>
      <c r="JI52" s="8">
        <f t="shared" si="12"/>
        <v>0.1529741270564951</v>
      </c>
      <c r="JJ52" s="8">
        <f t="shared" si="13"/>
        <v>3.8283515692732847E-2</v>
      </c>
      <c r="JK52" s="8">
        <f t="shared" si="14"/>
        <v>7.1492897977782577E-2</v>
      </c>
      <c r="JL52" s="8">
        <f t="shared" si="15"/>
        <v>0.36050227087236003</v>
      </c>
      <c r="JM52" s="8">
        <f t="shared" si="16"/>
        <v>0.35077553801503591</v>
      </c>
      <c r="JN52" s="8">
        <f t="shared" si="17"/>
        <v>0.3175999858275399</v>
      </c>
      <c r="JO52" s="8">
        <f t="shared" si="18"/>
        <v>0.37443551235689687</v>
      </c>
      <c r="JP52" s="8">
        <f t="shared" si="19"/>
        <v>0.34938836402535545</v>
      </c>
      <c r="JQ52" s="8">
        <f t="shared" si="20"/>
        <v>6.7058974018939718E-2</v>
      </c>
      <c r="JR52" s="8">
        <f t="shared" si="21"/>
        <v>3.9768181204170465E-2</v>
      </c>
      <c r="JS52" s="8">
        <f t="shared" si="22"/>
        <v>3.7905597616283201E-3</v>
      </c>
      <c r="JT52" s="8">
        <f t="shared" si="23"/>
        <v>1.1660606361451577E-2</v>
      </c>
      <c r="JU52" s="24">
        <f t="shared" si="24"/>
        <v>2.6438718923644369E-2</v>
      </c>
      <c r="JV52" s="28">
        <f t="shared" si="25"/>
        <v>0.21891318697872933</v>
      </c>
      <c r="JW52" s="31"/>
      <c r="JX52" s="32">
        <f t="shared" si="26"/>
        <v>0.2482911821113877</v>
      </c>
      <c r="JY52" s="33">
        <f t="shared" si="27"/>
        <v>4.9658236422277541E-2</v>
      </c>
      <c r="JZ52" s="26">
        <f t="shared" si="28"/>
        <v>0.51244817075969307</v>
      </c>
      <c r="KB52" s="8">
        <v>0.78720000000000001</v>
      </c>
      <c r="KC52" s="8">
        <f t="shared" si="29"/>
        <v>-1.3896627068340443E-3</v>
      </c>
      <c r="KD52" s="8">
        <f t="shared" si="30"/>
        <v>1.5139458512811232E-2</v>
      </c>
      <c r="KE52" s="8">
        <f t="shared" si="31"/>
        <v>4.8896427285844805E-3</v>
      </c>
      <c r="KF52" s="8">
        <f t="shared" si="32"/>
        <v>-1.1784291468774927E-2</v>
      </c>
      <c r="KG52" s="8">
        <f t="shared" si="33"/>
        <v>-1.3896627068340443E-3</v>
      </c>
      <c r="KH52" s="8">
        <f t="shared" si="34"/>
        <v>-5.0093020101342506E-2</v>
      </c>
      <c r="KI52" s="8">
        <f t="shared" si="35"/>
        <v>-3.6694240508919826E-2</v>
      </c>
      <c r="KJ52" s="8">
        <f t="shared" si="36"/>
        <v>-3.1236778274590132E-2</v>
      </c>
      <c r="KK52" s="8">
        <f t="shared" si="37"/>
        <v>-3.4096303254002404E-2</v>
      </c>
      <c r="KL52" s="8">
        <f t="shared" si="38"/>
        <v>-2.7353440811262085E-2</v>
      </c>
      <c r="KM52" s="8">
        <f t="shared" si="39"/>
        <v>1.7378753956814985E-3</v>
      </c>
      <c r="KN52" s="8">
        <f t="shared" si="40"/>
        <v>4.7528312847845968E-3</v>
      </c>
      <c r="KO52" s="8">
        <f t="shared" si="41"/>
        <v>3.0940559418606039E-3</v>
      </c>
      <c r="KP52" s="8">
        <f t="shared" si="42"/>
        <v>4.2195269898754008E-3</v>
      </c>
      <c r="KQ52" s="8">
        <f t="shared" si="43"/>
        <v>5.0565662186855889E-3</v>
      </c>
      <c r="KR52" s="8">
        <f t="shared" si="44"/>
        <v>-1.0446831166979049E-2</v>
      </c>
      <c r="KS52" s="8">
        <f t="shared" si="45"/>
        <v>-2.4429964378717285E-2</v>
      </c>
      <c r="KT52" s="8">
        <f t="shared" si="46"/>
        <v>-1.7843829690260035E-2</v>
      </c>
      <c r="KU52" s="8">
        <f t="shared" si="47"/>
        <v>-1.6479732864063616E-2</v>
      </c>
      <c r="KV52" s="8">
        <f t="shared" si="48"/>
        <v>-1.6300138529806222E-2</v>
      </c>
      <c r="KW52" s="8">
        <f t="shared" si="49"/>
        <v>-8.6270933533258226E-4</v>
      </c>
      <c r="KX52" s="8">
        <f t="shared" si="50"/>
        <v>7.7578273079461149E-3</v>
      </c>
      <c r="KY52" s="8">
        <f t="shared" si="51"/>
        <v>2.983656505371799E-3</v>
      </c>
      <c r="KZ52" s="8">
        <f t="shared" si="52"/>
        <v>1.518947950983637E-3</v>
      </c>
      <c r="LA52" s="24">
        <f t="shared" si="53"/>
        <v>-1.1626408830672159E-3</v>
      </c>
      <c r="LB52" s="28">
        <f t="shared" si="54"/>
        <v>-9.2165143137680431E-3</v>
      </c>
      <c r="LC52" s="31"/>
      <c r="LD52" s="32">
        <f t="shared" si="55"/>
        <v>1.6743414523222869E-2</v>
      </c>
      <c r="LE52" s="33">
        <f t="shared" si="56"/>
        <v>3.3486829046445741E-3</v>
      </c>
      <c r="LF52" s="26">
        <f t="shared" si="57"/>
        <v>3.4556733234479678E-2</v>
      </c>
      <c r="LH52" s="8">
        <v>0.78720000000000001</v>
      </c>
      <c r="LI52" s="8">
        <f t="shared" si="58"/>
        <v>3.0550657889231052E-2</v>
      </c>
      <c r="LJ52" s="8">
        <f t="shared" si="59"/>
        <v>4.2861208823523397E-3</v>
      </c>
      <c r="LK52" s="8">
        <f t="shared" si="60"/>
        <v>-9.6625677172162486E-3</v>
      </c>
      <c r="LL52" s="8">
        <f t="shared" si="61"/>
        <v>1.3715204062706746E-2</v>
      </c>
      <c r="LM52" s="8">
        <f t="shared" si="62"/>
        <v>3.0550657889231052E-2</v>
      </c>
      <c r="LN52" s="8">
        <f t="shared" si="63"/>
        <v>-1.7170077711904472E-3</v>
      </c>
      <c r="LO52" s="8">
        <f t="shared" si="64"/>
        <v>-3.6259325297952056E-3</v>
      </c>
      <c r="LP52" s="8">
        <f t="shared" si="65"/>
        <v>-1.0603434691111063E-2</v>
      </c>
      <c r="LQ52" s="8">
        <f t="shared" si="66"/>
        <v>-1.2110157453592944E-2</v>
      </c>
      <c r="LR52" s="8">
        <f t="shared" si="67"/>
        <v>-1.6699959285624471E-3</v>
      </c>
      <c r="LS52" s="8">
        <f t="shared" si="68"/>
        <v>-9.1322033636490269E-4</v>
      </c>
      <c r="LT52" s="8">
        <f t="shared" si="69"/>
        <v>-8.6991836853026559E-3</v>
      </c>
      <c r="LU52" s="8">
        <f t="shared" si="70"/>
        <v>-1.0082373449927431E-3</v>
      </c>
      <c r="LV52" s="8">
        <f t="shared" si="71"/>
        <v>-2.6477854449804008E-3</v>
      </c>
      <c r="LW52" s="8">
        <f t="shared" si="72"/>
        <v>-1.3268918575961158E-2</v>
      </c>
      <c r="LX52" s="8">
        <f t="shared" si="73"/>
        <v>2.727951820924003E-3</v>
      </c>
      <c r="LY52" s="8">
        <f t="shared" si="74"/>
        <v>-3.1417325246521294E-3</v>
      </c>
      <c r="LZ52" s="8">
        <f t="shared" si="75"/>
        <v>3.6561080132955655E-3</v>
      </c>
      <c r="MA52" s="8">
        <f t="shared" si="76"/>
        <v>-8.4115456956920191E-4</v>
      </c>
      <c r="MB52" s="8">
        <f t="shared" si="77"/>
        <v>2.9573103178600207E-3</v>
      </c>
      <c r="MC52" s="8">
        <f t="shared" si="78"/>
        <v>-5.0486946155137088E-3</v>
      </c>
      <c r="MD52" s="8">
        <f t="shared" si="79"/>
        <v>1.3039537928535854E-3</v>
      </c>
      <c r="ME52" s="8">
        <f t="shared" si="80"/>
        <v>-3.5786316596966824E-3</v>
      </c>
      <c r="MF52" s="8">
        <f t="shared" si="81"/>
        <v>-3.8318639418803927E-3</v>
      </c>
      <c r="MG52" s="24">
        <f t="shared" si="82"/>
        <v>-4.603512879159295E-4</v>
      </c>
      <c r="MH52" s="28">
        <f t="shared" si="83"/>
        <v>2.7676378360624409E-4</v>
      </c>
      <c r="MI52" s="31"/>
      <c r="MJ52" s="32">
        <f t="shared" si="84"/>
        <v>1.0797784486194001E-2</v>
      </c>
      <c r="MK52" s="33">
        <f t="shared" si="85"/>
        <v>2.1595568972388002E-3</v>
      </c>
      <c r="ML52" s="26">
        <f t="shared" si="86"/>
        <v>2.2285547401055799E-2</v>
      </c>
      <c r="MN52" s="8">
        <v>0.78720000000000001</v>
      </c>
      <c r="MO52" s="8">
        <f t="shared" si="87"/>
        <v>1.1361442080244893E-4</v>
      </c>
      <c r="MP52" s="8">
        <f t="shared" si="88"/>
        <v>1.1831495607429401E-4</v>
      </c>
      <c r="MQ52" s="8">
        <f t="shared" si="89"/>
        <v>3.4788638608047341E-4</v>
      </c>
      <c r="MR52" s="8">
        <f t="shared" si="90"/>
        <v>-2.3071890043744513E-5</v>
      </c>
      <c r="MS52" s="8">
        <f t="shared" si="91"/>
        <v>1.1361442080244893E-4</v>
      </c>
      <c r="MT52" s="8">
        <f t="shared" si="92"/>
        <v>4.1387863383401755E-3</v>
      </c>
      <c r="MU52" s="8">
        <f t="shared" si="93"/>
        <v>2.6907033244217296E-4</v>
      </c>
      <c r="MV52" s="8">
        <f t="shared" si="94"/>
        <v>1.0564616098793758E-3</v>
      </c>
      <c r="MW52" s="8">
        <f t="shared" si="95"/>
        <v>5.0139133889324659E-4</v>
      </c>
      <c r="MX52" s="8">
        <f t="shared" si="96"/>
        <v>2.1258327958784709E-4</v>
      </c>
      <c r="MY52" s="8">
        <f t="shared" si="97"/>
        <v>2.0241465294503543E-4</v>
      </c>
      <c r="MZ52" s="8">
        <f t="shared" si="98"/>
        <v>5.4387022783917451E-4</v>
      </c>
      <c r="NA52" s="8">
        <f t="shared" si="99"/>
        <v>1.8325668309230109E-4</v>
      </c>
      <c r="NB52" s="8">
        <f t="shared" si="100"/>
        <v>7.6192569285797943E-4</v>
      </c>
      <c r="NC52" s="8">
        <f t="shared" si="101"/>
        <v>3.9117246596343728E-4</v>
      </c>
      <c r="ND52" s="8">
        <f t="shared" si="102"/>
        <v>3.0473293598397939E-4</v>
      </c>
      <c r="NE52" s="8">
        <f t="shared" si="103"/>
        <v>3.3489612496476781E-4</v>
      </c>
      <c r="NF52" s="8">
        <f t="shared" si="104"/>
        <v>4.0773927435917276E-4</v>
      </c>
      <c r="NG52" s="8">
        <f t="shared" si="105"/>
        <v>2.3675503674059289E-4</v>
      </c>
      <c r="NH52" s="8">
        <f t="shared" si="106"/>
        <v>7.5449584336301462E-5</v>
      </c>
      <c r="NI52" s="8">
        <f t="shared" si="107"/>
        <v>2.2881896624646816E-5</v>
      </c>
      <c r="NJ52" s="8">
        <f t="shared" si="108"/>
        <v>3.4110741344773286E-5</v>
      </c>
      <c r="NK52" s="8">
        <f t="shared" si="109"/>
        <v>-9.3746182817340673E-5</v>
      </c>
      <c r="NL52" s="8">
        <f t="shared" si="110"/>
        <v>-5.3432928074568787E-5</v>
      </c>
      <c r="NM52" s="24">
        <f t="shared" si="111"/>
        <v>5.5550876173289353E-5</v>
      </c>
      <c r="NN52" s="28">
        <f t="shared" si="112"/>
        <v>4.1024913100769125E-4</v>
      </c>
      <c r="NO52" s="31"/>
      <c r="NP52" s="32">
        <f t="shared" si="113"/>
        <v>8.1959689755096922E-4</v>
      </c>
      <c r="NQ52" s="33">
        <f t="shared" si="114"/>
        <v>1.6391937951019383E-4</v>
      </c>
      <c r="NR52" s="26">
        <f t="shared" si="115"/>
        <v>1.6915660368554452E-3</v>
      </c>
      <c r="NT52" s="8">
        <v>0.78720000000000001</v>
      </c>
      <c r="NU52" s="8">
        <f t="shared" si="116"/>
        <v>-4.8373960056463346E-4</v>
      </c>
      <c r="NV52" s="8">
        <f t="shared" si="117"/>
        <v>-1.0999314418483444E-5</v>
      </c>
      <c r="NW52" s="8">
        <f t="shared" si="118"/>
        <v>1.427655469946174E-4</v>
      </c>
      <c r="NX52" s="8">
        <f t="shared" si="119"/>
        <v>-1.4030236043478876E-4</v>
      </c>
      <c r="NY52" s="8">
        <f t="shared" si="120"/>
        <v>-4.8373960056463346E-4</v>
      </c>
      <c r="NZ52" s="8">
        <f t="shared" si="121"/>
        <v>1.5748289526262691E-4</v>
      </c>
      <c r="OA52" s="8">
        <f t="shared" si="122"/>
        <v>6.7319298149400361E-6</v>
      </c>
      <c r="OB52" s="8">
        <f t="shared" si="123"/>
        <v>4.7828077440027658E-4</v>
      </c>
      <c r="OC52" s="8">
        <f t="shared" si="124"/>
        <v>-6.6995495467230345E-5</v>
      </c>
      <c r="OD52" s="8">
        <f t="shared" si="125"/>
        <v>7.1809413795573845E-5</v>
      </c>
      <c r="OE52" s="8">
        <f t="shared" si="126"/>
        <v>-1.1429562763356756E-4</v>
      </c>
      <c r="OF52" s="8">
        <f t="shared" si="127"/>
        <v>-1.4266272430933256E-4</v>
      </c>
      <c r="OG52" s="8">
        <f t="shared" si="128"/>
        <v>-4.8953137216067573E-5</v>
      </c>
      <c r="OH52" s="8">
        <f t="shared" si="129"/>
        <v>-1.6261049537523166E-4</v>
      </c>
      <c r="OI52" s="8">
        <f t="shared" si="130"/>
        <v>-1.6625243263836676E-4</v>
      </c>
      <c r="OJ52" s="8">
        <f t="shared" si="131"/>
        <v>2.5456920574718514E-5</v>
      </c>
      <c r="OK52" s="8">
        <f t="shared" si="132"/>
        <v>7.2036722119176182E-5</v>
      </c>
      <c r="OL52" s="8">
        <f t="shared" si="133"/>
        <v>4.7702615518433082E-5</v>
      </c>
      <c r="OM52" s="8">
        <f t="shared" si="134"/>
        <v>-1.9259745907463277E-7</v>
      </c>
      <c r="ON52" s="8">
        <f t="shared" si="135"/>
        <v>2.2198511895876747E-5</v>
      </c>
      <c r="OO52" s="8">
        <f t="shared" si="136"/>
        <v>-1.2303764164096449E-5</v>
      </c>
      <c r="OP52" s="8">
        <f t="shared" si="137"/>
        <v>-6.400470524939017E-5</v>
      </c>
      <c r="OQ52" s="8">
        <f t="shared" si="138"/>
        <v>-5.8711806140186821E-6</v>
      </c>
      <c r="OR52" s="8">
        <f t="shared" si="139"/>
        <v>-8.4782409937518192E-5</v>
      </c>
      <c r="OS52" s="24">
        <f t="shared" si="140"/>
        <v>-1.7043127096072597E-4</v>
      </c>
      <c r="OT52" s="28">
        <f t="shared" si="141"/>
        <v>-4.5346855465236812E-5</v>
      </c>
      <c r="OU52" s="31"/>
      <c r="OV52" s="32">
        <f t="shared" si="142"/>
        <v>1.8919220828884228E-4</v>
      </c>
      <c r="OW52" s="33">
        <f t="shared" si="143"/>
        <v>3.7838441657768455E-5</v>
      </c>
      <c r="OX52" s="26">
        <f t="shared" si="144"/>
        <v>3.9047379868734154E-4</v>
      </c>
    </row>
    <row r="53" spans="1:414" x14ac:dyDescent="0.25">
      <c r="A53" s="8">
        <v>3.06742E-3</v>
      </c>
      <c r="B53" s="8">
        <v>3.10056E-3</v>
      </c>
      <c r="C53" s="8">
        <v>2.130377E-2</v>
      </c>
      <c r="D53" s="8">
        <v>1.0968258E-2</v>
      </c>
      <c r="E53" s="8">
        <v>1.1377100000000001E-4</v>
      </c>
      <c r="F53" s="8">
        <v>-9.0342000000000005E-4</v>
      </c>
      <c r="I53" s="1"/>
      <c r="K53" s="8">
        <v>0.18141692000000001</v>
      </c>
      <c r="L53" s="8">
        <v>6.4930600000000002E-3</v>
      </c>
      <c r="M53" s="8">
        <v>2.6786800000000001E-3</v>
      </c>
      <c r="N53" s="8">
        <v>0.18167433399999999</v>
      </c>
      <c r="O53" s="8">
        <v>3.6532399999999999E-4</v>
      </c>
      <c r="P53" s="10">
        <v>-4.0924599999999998E-5</v>
      </c>
      <c r="S53" s="1"/>
      <c r="U53" s="8">
        <v>0.21257770000000001</v>
      </c>
      <c r="V53" s="8">
        <v>1.25807E-3</v>
      </c>
      <c r="W53" s="8">
        <v>-1.012848E-2</v>
      </c>
      <c r="X53" s="8">
        <v>0.18973842099999999</v>
      </c>
      <c r="Y53" s="8">
        <v>2.4477E-4</v>
      </c>
      <c r="Z53" s="10">
        <v>-4.3241000000000002E-5</v>
      </c>
      <c r="AC53" s="1"/>
      <c r="AE53" s="8">
        <v>0.27826962999999999</v>
      </c>
      <c r="AF53" s="8">
        <v>-1.362262E-2</v>
      </c>
      <c r="AG53" s="8">
        <v>7.0225900000000004E-3</v>
      </c>
      <c r="AH53" s="8">
        <v>0.22523189800000001</v>
      </c>
      <c r="AI53" s="10">
        <v>-9.8739400000000005E-5</v>
      </c>
      <c r="AJ53" s="8">
        <v>-3.4796700000000002E-4</v>
      </c>
      <c r="AM53" s="1"/>
      <c r="AO53" s="8">
        <v>3.06742E-3</v>
      </c>
      <c r="AP53" s="8">
        <v>3.10056E-3</v>
      </c>
      <c r="AQ53" s="8">
        <v>2.130377E-2</v>
      </c>
      <c r="AR53" s="8">
        <v>1.0968258E-2</v>
      </c>
      <c r="AS53" s="8">
        <v>1.1377100000000001E-4</v>
      </c>
      <c r="AT53" s="8">
        <v>-9.0342000000000005E-4</v>
      </c>
      <c r="AW53" s="1"/>
      <c r="AY53" s="8">
        <v>3.6234710000000003E-2</v>
      </c>
      <c r="AZ53" s="8">
        <v>-5.1577480000000002E-2</v>
      </c>
      <c r="BA53" s="8">
        <v>-8.0360999999999996E-4</v>
      </c>
      <c r="BB53" s="8">
        <v>0.30119417399999998</v>
      </c>
      <c r="BC53" s="8">
        <v>3.577757E-3</v>
      </c>
      <c r="BD53" s="8">
        <v>-4.33915E-4</v>
      </c>
      <c r="BG53" s="1"/>
      <c r="BI53" s="8">
        <v>0.11246492</v>
      </c>
      <c r="BJ53" s="8">
        <v>-4.101871E-2</v>
      </c>
      <c r="BK53" s="8">
        <v>1.13243E-3</v>
      </c>
      <c r="BL53" s="8">
        <v>0.19284182</v>
      </c>
      <c r="BM53" s="8">
        <v>3.0310800000000001E-4</v>
      </c>
      <c r="BN53" s="8">
        <v>-1.6920100000000001E-4</v>
      </c>
      <c r="BQ53" s="1"/>
      <c r="BS53" s="8">
        <v>1.678381E-2</v>
      </c>
      <c r="BT53" s="8">
        <v>-3.2507420000000002E-2</v>
      </c>
      <c r="BU53" s="8">
        <v>-1.0524510000000001E-2</v>
      </c>
      <c r="BV53" s="8">
        <v>0.36558310500000002</v>
      </c>
      <c r="BW53" s="8">
        <v>9.8350299999999994E-4</v>
      </c>
      <c r="BX53" s="8">
        <v>2.9218499999999998E-4</v>
      </c>
      <c r="CA53" s="1"/>
      <c r="CC53" s="8">
        <v>9.6882309999999999E-2</v>
      </c>
      <c r="CD53" s="8">
        <v>-3.7143839999999997E-2</v>
      </c>
      <c r="CE53" s="8">
        <v>-5.4893700000000004E-3</v>
      </c>
      <c r="CF53" s="8">
        <v>0.21670276699999999</v>
      </c>
      <c r="CG53" s="8">
        <v>4.9309400000000002E-4</v>
      </c>
      <c r="CH53" s="8">
        <v>-3.9543E-4</v>
      </c>
      <c r="CK53" s="1"/>
      <c r="CM53" s="8">
        <v>5.2495460000000001E-2</v>
      </c>
      <c r="CN53" s="8">
        <v>-3.070604E-2</v>
      </c>
      <c r="CO53" s="8">
        <v>1.41726E-3</v>
      </c>
      <c r="CP53" s="8">
        <v>0.23984037899999999</v>
      </c>
      <c r="CQ53" s="8">
        <v>1.7462399999999999E-4</v>
      </c>
      <c r="CR53" s="10">
        <v>-1.13006E-5</v>
      </c>
      <c r="CU53" s="1"/>
      <c r="CW53" s="8">
        <v>0.24857180000000001</v>
      </c>
      <c r="CX53" s="8">
        <v>1.27374E-3</v>
      </c>
      <c r="CY53" s="8">
        <v>-3.8634699999999999E-3</v>
      </c>
      <c r="CZ53" s="8">
        <v>0.238546587</v>
      </c>
      <c r="DA53" s="10">
        <v>-1.4970700000000001E-5</v>
      </c>
      <c r="DB53" s="10">
        <v>-7.1551199999999994E-5</v>
      </c>
      <c r="DF53" s="1"/>
      <c r="DG53" s="8">
        <v>0.19836622000000001</v>
      </c>
      <c r="DH53" s="8">
        <v>-3.51228E-3</v>
      </c>
      <c r="DI53" s="8">
        <v>-8.2017800000000005E-3</v>
      </c>
      <c r="DJ53" s="8">
        <v>0.24217293000000001</v>
      </c>
      <c r="DK53" s="8">
        <v>1.7276300000000001E-4</v>
      </c>
      <c r="DL53" s="8">
        <v>-1.9614900000000001E-4</v>
      </c>
      <c r="DO53" s="1"/>
      <c r="DQ53" s="8">
        <v>0.14673343</v>
      </c>
      <c r="DR53" s="8">
        <v>5.5452399999999999E-3</v>
      </c>
      <c r="DS53" s="8">
        <v>-4.5049499999999998E-3</v>
      </c>
      <c r="DT53" s="8">
        <v>0.12493198799999999</v>
      </c>
      <c r="DU53" s="10">
        <v>-6.0524199999999999E-5</v>
      </c>
      <c r="DV53" s="10">
        <v>-6.5387800000000004E-5</v>
      </c>
      <c r="DZ53" s="1"/>
      <c r="EA53" s="8">
        <v>0.17426622</v>
      </c>
      <c r="EB53" s="8">
        <v>-4.1747299999999998E-3</v>
      </c>
      <c r="EC53" s="8">
        <v>8.5028999999999997E-4</v>
      </c>
      <c r="ED53" s="8">
        <v>0.266339029</v>
      </c>
      <c r="EE53" s="8">
        <v>4.1303899999999997E-4</v>
      </c>
      <c r="EF53" s="8">
        <v>-3.4561299999999999E-4</v>
      </c>
      <c r="EG53" s="1"/>
      <c r="EK53" s="8">
        <v>0.17452677</v>
      </c>
      <c r="EL53" s="8">
        <v>-4.7335700000000003E-3</v>
      </c>
      <c r="EM53" s="8">
        <v>-9.7562900000000008E-3</v>
      </c>
      <c r="EN53" s="8">
        <v>0.19352738799999999</v>
      </c>
      <c r="EO53" s="8">
        <v>1.3186299999999999E-4</v>
      </c>
      <c r="EP53" s="8">
        <v>-2.0074099999999999E-4</v>
      </c>
      <c r="ES53" s="1"/>
      <c r="EU53" s="8">
        <v>0.21202428000000001</v>
      </c>
      <c r="EV53" s="8">
        <v>-6.2311900000000002E-3</v>
      </c>
      <c r="EW53" s="8">
        <v>7.4960999999999995E-4</v>
      </c>
      <c r="EX53" s="8">
        <v>0.36808181099999998</v>
      </c>
      <c r="EY53" s="8">
        <v>1.7060600000000001E-4</v>
      </c>
      <c r="EZ53" s="10">
        <v>-4.6844600000000002E-5</v>
      </c>
      <c r="FC53" s="1"/>
      <c r="FE53" s="8">
        <v>0.19299652</v>
      </c>
      <c r="FF53" s="8">
        <v>-1.9825809999999999E-2</v>
      </c>
      <c r="FG53" s="8">
        <v>-4.5089199999999996E-3</v>
      </c>
      <c r="FH53" s="8">
        <v>0.29590137999999999</v>
      </c>
      <c r="FI53" s="8">
        <v>2.15942E-4</v>
      </c>
      <c r="FJ53" s="10">
        <v>1.74513E-5</v>
      </c>
      <c r="FM53" s="1"/>
      <c r="FO53" s="8">
        <v>0.18414591999999999</v>
      </c>
      <c r="FP53" s="8">
        <v>-1.4324689999999999E-2</v>
      </c>
      <c r="FQ53" s="8">
        <v>2.48146E-3</v>
      </c>
      <c r="FR53" s="8">
        <v>0.27398657999999998</v>
      </c>
      <c r="FS53" s="8">
        <v>2.5712400000000001E-4</v>
      </c>
      <c r="FT53" s="10">
        <v>-6.3260000000000001E-5</v>
      </c>
      <c r="FW53" s="1"/>
      <c r="FY53" s="8">
        <v>0.19812477000000001</v>
      </c>
      <c r="FZ53" s="8">
        <v>-1.290326E-2</v>
      </c>
      <c r="GA53" s="8">
        <v>-1.0269000000000001E-3</v>
      </c>
      <c r="GB53" s="8">
        <v>0.264661441</v>
      </c>
      <c r="GC53" s="8">
        <v>1.3303300000000001E-4</v>
      </c>
      <c r="GD53" s="10">
        <v>-4.1125399999999998E-5</v>
      </c>
      <c r="GG53" s="1"/>
      <c r="GI53" s="8">
        <v>0.14622483</v>
      </c>
      <c r="GJ53" s="8">
        <v>-1.4686869999999999E-2</v>
      </c>
      <c r="GK53" s="8">
        <v>1.6911300000000001E-3</v>
      </c>
      <c r="GL53" s="8">
        <v>0.222676965</v>
      </c>
      <c r="GM53" s="10">
        <v>5.5482300000000002E-5</v>
      </c>
      <c r="GN53" s="10">
        <v>-1.56232E-5</v>
      </c>
      <c r="GQ53" s="1"/>
      <c r="GS53" s="8">
        <v>6.4153509999999997E-2</v>
      </c>
      <c r="GT53" s="8">
        <v>-2.4709999999999999E-4</v>
      </c>
      <c r="GU53" s="8">
        <v>-1.78944E-3</v>
      </c>
      <c r="GV53" s="8">
        <v>9.5525823999999995E-2</v>
      </c>
      <c r="GW53" s="8">
        <v>1.2651900000000001E-4</v>
      </c>
      <c r="GX53" s="10">
        <v>-4.8470400000000003E-5</v>
      </c>
      <c r="HA53" s="1"/>
      <c r="HC53" s="8">
        <v>7.2319789999999995E-2</v>
      </c>
      <c r="HD53" s="8">
        <v>7.64293E-3</v>
      </c>
      <c r="HE53" s="8">
        <v>2.4583999999999999E-3</v>
      </c>
      <c r="HF53" s="8">
        <v>0.15861445800000001</v>
      </c>
      <c r="HG53" s="10">
        <v>4.1450599999999999E-5</v>
      </c>
      <c r="HH53" s="10">
        <v>-1.9383600000000001E-6</v>
      </c>
      <c r="HK53" s="1"/>
      <c r="HM53" s="8">
        <v>8.4455069999999993E-2</v>
      </c>
      <c r="HN53" s="8">
        <v>2.8086299999999999E-3</v>
      </c>
      <c r="HO53" s="8">
        <v>-2.4999200000000001E-3</v>
      </c>
      <c r="HP53" s="8">
        <v>0.25828848500000001</v>
      </c>
      <c r="HQ53" s="10">
        <v>-2.1266700000000001E-5</v>
      </c>
      <c r="HR53" s="10">
        <v>-3.33664E-5</v>
      </c>
      <c r="HU53" s="1"/>
      <c r="HW53" s="8">
        <v>5.8521860000000002E-2</v>
      </c>
      <c r="HX53" s="8">
        <v>9.1622000000000003E-4</v>
      </c>
      <c r="HY53" s="8">
        <v>-2.0985299999999999E-3</v>
      </c>
      <c r="HZ53" s="8">
        <v>0.190427399</v>
      </c>
      <c r="IA53" s="10">
        <v>2.6730700000000001E-5</v>
      </c>
      <c r="IB53" s="10">
        <v>-2.27976E-5</v>
      </c>
      <c r="IE53" s="1"/>
      <c r="IG53" s="8">
        <v>7.1086570000000002E-2</v>
      </c>
      <c r="IH53" s="8">
        <v>-7.0931E-4</v>
      </c>
      <c r="II53" s="8">
        <v>1.17486E-3</v>
      </c>
      <c r="IJ53" s="8">
        <v>0.21777355000000001</v>
      </c>
      <c r="IK53" s="8">
        <v>2.4535300000000002E-4</v>
      </c>
      <c r="IL53" s="8">
        <v>-1.1957E-4</v>
      </c>
      <c r="IN53" s="8" t="s">
        <v>178</v>
      </c>
      <c r="IO53" s="10" t="s">
        <v>88</v>
      </c>
      <c r="IP53" s="1"/>
      <c r="IQ53" s="8" t="s">
        <v>178</v>
      </c>
      <c r="IR53" s="8" t="s">
        <v>89</v>
      </c>
      <c r="IV53" s="8">
        <v>0.80359999999999998</v>
      </c>
      <c r="IW53" s="8">
        <f t="shared" si="0"/>
        <v>0.65001473819368538</v>
      </c>
      <c r="IX53" s="8">
        <f t="shared" si="1"/>
        <v>0.62197989305930301</v>
      </c>
      <c r="IY53" s="8">
        <f t="shared" si="2"/>
        <v>0.64861775057714355</v>
      </c>
      <c r="IZ53" s="8">
        <f t="shared" si="3"/>
        <v>0.62359340694379828</v>
      </c>
      <c r="JA53" s="8">
        <f t="shared" si="4"/>
        <v>0.65001473819368538</v>
      </c>
      <c r="JB53" s="8">
        <f t="shared" si="5"/>
        <v>-2.0583702053215188E-2</v>
      </c>
      <c r="JC53" s="8">
        <f t="shared" si="6"/>
        <v>-2.4375743919610549E-2</v>
      </c>
      <c r="JD53" s="8">
        <f t="shared" si="7"/>
        <v>-1.0203997310461435E-2</v>
      </c>
      <c r="JE53" s="8">
        <f t="shared" si="8"/>
        <v>-4.6367256314845361E-3</v>
      </c>
      <c r="JF53" s="8">
        <f t="shared" si="9"/>
        <v>-3.8772251068845007E-2</v>
      </c>
      <c r="JG53" s="8">
        <f t="shared" si="10"/>
        <v>0.16413435973378795</v>
      </c>
      <c r="JH53" s="8">
        <f t="shared" si="11"/>
        <v>6.8493102667559869E-2</v>
      </c>
      <c r="JI53" s="8">
        <f t="shared" si="12"/>
        <v>0.14337951760841644</v>
      </c>
      <c r="JJ53" s="8">
        <f t="shared" si="13"/>
        <v>3.1530545980337374E-2</v>
      </c>
      <c r="JK53" s="8">
        <f t="shared" si="14"/>
        <v>6.3416346347564434E-2</v>
      </c>
      <c r="JL53" s="8">
        <f t="shared" si="15"/>
        <v>0.35872030684165046</v>
      </c>
      <c r="JM53" s="8">
        <f t="shared" si="16"/>
        <v>0.34847824342431555</v>
      </c>
      <c r="JN53" s="8">
        <f t="shared" si="17"/>
        <v>0.31489043171298536</v>
      </c>
      <c r="JO53" s="8">
        <f t="shared" si="18"/>
        <v>0.37346410944765285</v>
      </c>
      <c r="JP53" s="8">
        <f t="shared" si="19"/>
        <v>0.34829078846121608</v>
      </c>
      <c r="JQ53" s="8">
        <f t="shared" si="20"/>
        <v>5.7537400228472015E-2</v>
      </c>
      <c r="JR53" s="8">
        <f t="shared" si="21"/>
        <v>3.1545242536821942E-2</v>
      </c>
      <c r="JS53" s="8">
        <f t="shared" si="22"/>
        <v>-5.1458096437955406E-3</v>
      </c>
      <c r="JT53" s="8">
        <f t="shared" si="23"/>
        <v>3.2511741161429207E-3</v>
      </c>
      <c r="JU53" s="24">
        <f t="shared" si="24"/>
        <v>1.8358902905131216E-2</v>
      </c>
      <c r="JV53" s="28">
        <f t="shared" si="25"/>
        <v>0.2166397107740903</v>
      </c>
      <c r="JW53" s="31"/>
      <c r="JX53" s="32">
        <f t="shared" si="26"/>
        <v>0.25353653431721268</v>
      </c>
      <c r="JY53" s="33">
        <f t="shared" si="27"/>
        <v>5.0707306863442533E-2</v>
      </c>
      <c r="JZ53" s="26">
        <f t="shared" si="28"/>
        <v>0.52327405317729525</v>
      </c>
      <c r="KB53" s="8">
        <v>0.80359999999999998</v>
      </c>
      <c r="KC53" s="8">
        <f t="shared" si="29"/>
        <v>-1.2120732212451638E-3</v>
      </c>
      <c r="KD53" s="8">
        <f t="shared" si="30"/>
        <v>1.6078632787876346E-2</v>
      </c>
      <c r="KE53" s="8">
        <f t="shared" si="31"/>
        <v>5.1667320971641E-3</v>
      </c>
      <c r="KF53" s="8">
        <f t="shared" si="32"/>
        <v>-1.1690877483184748E-2</v>
      </c>
      <c r="KG53" s="8">
        <f t="shared" si="33"/>
        <v>-1.2120732212451638E-3</v>
      </c>
      <c r="KH53" s="8">
        <f t="shared" si="34"/>
        <v>-5.0471178621825791E-2</v>
      </c>
      <c r="KI53" s="8">
        <f t="shared" si="35"/>
        <v>-3.6879359500974193E-2</v>
      </c>
      <c r="KJ53" s="8">
        <f t="shared" si="36"/>
        <v>-3.1499216842908108E-2</v>
      </c>
      <c r="KK53" s="8">
        <f t="shared" si="37"/>
        <v>-3.4226911417614615E-2</v>
      </c>
      <c r="KL53" s="8">
        <f t="shared" si="38"/>
        <v>-2.7639731096387586E-2</v>
      </c>
      <c r="KM53" s="8">
        <f t="shared" si="39"/>
        <v>1.9771066512244183E-3</v>
      </c>
      <c r="KN53" s="8">
        <f t="shared" si="40"/>
        <v>5.2563322331151425E-3</v>
      </c>
      <c r="KO53" s="8">
        <f t="shared" si="41"/>
        <v>3.4607648015112257E-3</v>
      </c>
      <c r="KP53" s="8">
        <f t="shared" si="42"/>
        <v>4.6081405239976969E-3</v>
      </c>
      <c r="KQ53" s="8">
        <f t="shared" si="43"/>
        <v>5.5464659119759535E-3</v>
      </c>
      <c r="KR53" s="8">
        <f t="shared" si="44"/>
        <v>-1.0522853727647986E-2</v>
      </c>
      <c r="KS53" s="8">
        <f t="shared" si="45"/>
        <v>-2.4612045768446895E-2</v>
      </c>
      <c r="KT53" s="8">
        <f t="shared" si="46"/>
        <v>-1.7856933353348592E-2</v>
      </c>
      <c r="KU53" s="8">
        <f t="shared" si="47"/>
        <v>-1.6590090469172127E-2</v>
      </c>
      <c r="KV53" s="8">
        <f t="shared" si="48"/>
        <v>-1.6436502103408416E-2</v>
      </c>
      <c r="KW53" s="8">
        <f t="shared" si="49"/>
        <v>-9.9922093388270976E-4</v>
      </c>
      <c r="KX53" s="8">
        <f t="shared" si="50"/>
        <v>7.651903141325675E-3</v>
      </c>
      <c r="KY53" s="8">
        <f t="shared" si="51"/>
        <v>2.9153828467136217E-3</v>
      </c>
      <c r="KZ53" s="8">
        <f t="shared" si="52"/>
        <v>1.465744554808592E-3</v>
      </c>
      <c r="LA53" s="24">
        <f t="shared" si="53"/>
        <v>-1.2959284288717253E-3</v>
      </c>
      <c r="LB53" s="28">
        <f t="shared" si="54"/>
        <v>-9.1607116256180437E-3</v>
      </c>
      <c r="LC53" s="31"/>
      <c r="LD53" s="32">
        <f t="shared" si="55"/>
        <v>1.6968185745041803E-2</v>
      </c>
      <c r="LE53" s="33">
        <f t="shared" si="56"/>
        <v>3.3936371490083605E-3</v>
      </c>
      <c r="LF53" s="26">
        <f t="shared" si="57"/>
        <v>3.5020638559191776E-2</v>
      </c>
      <c r="LH53" s="8">
        <v>0.80359999999999998</v>
      </c>
      <c r="LI53" s="8">
        <f t="shared" si="58"/>
        <v>3.073011374832451E-2</v>
      </c>
      <c r="LJ53" s="8">
        <f t="shared" si="59"/>
        <v>3.9111670003292315E-3</v>
      </c>
      <c r="LK53" s="8">
        <f t="shared" si="60"/>
        <v>-9.8547719560995832E-3</v>
      </c>
      <c r="LL53" s="8">
        <f t="shared" si="61"/>
        <v>1.3821603396040549E-2</v>
      </c>
      <c r="LM53" s="8">
        <f t="shared" si="62"/>
        <v>3.073011374832451E-2</v>
      </c>
      <c r="LN53" s="8">
        <f t="shared" si="63"/>
        <v>-1.7425836905727188E-3</v>
      </c>
      <c r="LO53" s="8">
        <f t="shared" si="64"/>
        <v>-3.6608859867702684E-3</v>
      </c>
      <c r="LP53" s="8">
        <f t="shared" si="65"/>
        <v>-1.0627837341658636E-2</v>
      </c>
      <c r="LQ53" s="8">
        <f t="shared" si="66"/>
        <v>-1.2194527352464346E-2</v>
      </c>
      <c r="LR53" s="8">
        <f t="shared" si="67"/>
        <v>-1.6539597725261481E-3</v>
      </c>
      <c r="LS53" s="8">
        <f t="shared" si="68"/>
        <v>-8.3027409877017714E-4</v>
      </c>
      <c r="LT53" s="8">
        <f t="shared" si="69"/>
        <v>-8.7485390576067194E-3</v>
      </c>
      <c r="LU53" s="8">
        <f t="shared" si="70"/>
        <v>-9.6522772855900212E-4</v>
      </c>
      <c r="LV53" s="8">
        <f t="shared" si="71"/>
        <v>-2.7836813069849141E-3</v>
      </c>
      <c r="LW53" s="8">
        <f t="shared" si="72"/>
        <v>-1.3344075338310252E-2</v>
      </c>
      <c r="LX53" s="8">
        <f t="shared" si="73"/>
        <v>2.7179232767775923E-3</v>
      </c>
      <c r="LY53" s="8">
        <f t="shared" si="74"/>
        <v>-3.1515861836065714E-3</v>
      </c>
      <c r="LZ53" s="8">
        <f t="shared" si="75"/>
        <v>3.570939371792281E-3</v>
      </c>
      <c r="MA53" s="8">
        <f t="shared" si="76"/>
        <v>-8.5854884904503024E-4</v>
      </c>
      <c r="MB53" s="8">
        <f t="shared" si="77"/>
        <v>2.9519796680893273E-3</v>
      </c>
      <c r="MC53" s="8">
        <f t="shared" si="78"/>
        <v>-5.2391721995828072E-3</v>
      </c>
      <c r="MD53" s="8">
        <f t="shared" si="79"/>
        <v>1.2074532680475471E-3</v>
      </c>
      <c r="ME53" s="8">
        <f t="shared" si="80"/>
        <v>-3.6925990870070851E-3</v>
      </c>
      <c r="MF53" s="8">
        <f t="shared" si="81"/>
        <v>-3.9414771718746583E-3</v>
      </c>
      <c r="MG53" s="24">
        <f t="shared" si="82"/>
        <v>-5.6992670863491497E-4</v>
      </c>
      <c r="MH53" s="28">
        <f t="shared" si="83"/>
        <v>2.3126478590606873E-4</v>
      </c>
      <c r="MI53" s="31"/>
      <c r="MJ53" s="32">
        <f t="shared" si="84"/>
        <v>1.0865696720819154E-2</v>
      </c>
      <c r="MK53" s="33">
        <f t="shared" si="85"/>
        <v>2.1731393441638308E-3</v>
      </c>
      <c r="ML53" s="26">
        <f t="shared" si="86"/>
        <v>2.2425711462098648E-2</v>
      </c>
      <c r="MN53" s="8">
        <v>0.80359999999999998</v>
      </c>
      <c r="MO53" s="8">
        <f t="shared" si="87"/>
        <v>1.0428948133918957E-4</v>
      </c>
      <c r="MP53" s="8">
        <f t="shared" si="88"/>
        <v>1.0934366922948593E-4</v>
      </c>
      <c r="MQ53" s="8">
        <f t="shared" si="89"/>
        <v>3.4487121124677567E-4</v>
      </c>
      <c r="MR53" s="8">
        <f t="shared" si="90"/>
        <v>-2.0825492120894225E-5</v>
      </c>
      <c r="MS53" s="8">
        <f t="shared" si="91"/>
        <v>1.0428948133918957E-4</v>
      </c>
      <c r="MT53" s="8">
        <f t="shared" si="92"/>
        <v>4.1515445139122791E-3</v>
      </c>
      <c r="MU53" s="8">
        <f t="shared" si="93"/>
        <v>2.6667218629809411E-4</v>
      </c>
      <c r="MV53" s="8">
        <f t="shared" si="94"/>
        <v>1.0555638890535405E-3</v>
      </c>
      <c r="MW53" s="8">
        <f t="shared" si="95"/>
        <v>4.9957534927671501E-4</v>
      </c>
      <c r="MX53" s="8">
        <f t="shared" si="96"/>
        <v>2.1534271481448943E-4</v>
      </c>
      <c r="MY53" s="8">
        <f t="shared" si="97"/>
        <v>2.1467390011472675E-4</v>
      </c>
      <c r="MZ53" s="8">
        <f t="shared" si="98"/>
        <v>5.5715454294920363E-4</v>
      </c>
      <c r="NA53" s="8">
        <f t="shared" si="99"/>
        <v>1.927801320386109E-4</v>
      </c>
      <c r="NB53" s="8">
        <f t="shared" si="100"/>
        <v>7.7534283909272937E-4</v>
      </c>
      <c r="NC53" s="8">
        <f t="shared" si="101"/>
        <v>4.0253754632035702E-4</v>
      </c>
      <c r="ND53" s="8">
        <f t="shared" si="102"/>
        <v>3.0838760356220946E-4</v>
      </c>
      <c r="NE53" s="8">
        <f t="shared" si="103"/>
        <v>3.3682335868546391E-4</v>
      </c>
      <c r="NF53" s="8">
        <f t="shared" si="104"/>
        <v>4.1088520418943716E-4</v>
      </c>
      <c r="NG53" s="8">
        <f t="shared" si="105"/>
        <v>2.4011799974441207E-4</v>
      </c>
      <c r="NH53" s="8">
        <f t="shared" si="106"/>
        <v>7.6377882096023372E-5</v>
      </c>
      <c r="NI53" s="8">
        <f t="shared" si="107"/>
        <v>1.6484135224089467E-5</v>
      </c>
      <c r="NJ53" s="8">
        <f t="shared" si="108"/>
        <v>3.3379043413225238E-5</v>
      </c>
      <c r="NK53" s="8">
        <f t="shared" si="109"/>
        <v>-9.9495128197717492E-5</v>
      </c>
      <c r="NL53" s="8">
        <f t="shared" si="110"/>
        <v>-5.5398980845336091E-5</v>
      </c>
      <c r="NM53" s="24">
        <f t="shared" si="111"/>
        <v>4.4818678631309341E-5</v>
      </c>
      <c r="NN53" s="28">
        <f t="shared" si="112"/>
        <v>4.1142143045630431E-4</v>
      </c>
      <c r="NO53" s="31"/>
      <c r="NP53" s="32">
        <f t="shared" si="113"/>
        <v>8.2290348859093945E-4</v>
      </c>
      <c r="NQ53" s="33">
        <f t="shared" si="114"/>
        <v>1.6458069771818789E-4</v>
      </c>
      <c r="NR53" s="26">
        <f t="shared" si="115"/>
        <v>1.6983905101028399E-3</v>
      </c>
      <c r="NT53" s="8">
        <v>0.80359999999999998</v>
      </c>
      <c r="NU53" s="8">
        <f t="shared" si="116"/>
        <v>-4.701426602793903E-4</v>
      </c>
      <c r="NV53" s="8">
        <f t="shared" si="117"/>
        <v>-3.4829358635274528E-6</v>
      </c>
      <c r="NW53" s="8">
        <f t="shared" si="118"/>
        <v>1.4295369077006834E-4</v>
      </c>
      <c r="NX53" s="8">
        <f t="shared" si="119"/>
        <v>-1.3489627300850086E-4</v>
      </c>
      <c r="NY53" s="8">
        <f t="shared" si="120"/>
        <v>-4.701426602793903E-4</v>
      </c>
      <c r="NZ53" s="8">
        <f t="shared" si="121"/>
        <v>1.6494270454115914E-4</v>
      </c>
      <c r="OA53" s="8">
        <f t="shared" si="122"/>
        <v>1.061075869446757E-5</v>
      </c>
      <c r="OB53" s="8">
        <f t="shared" si="123"/>
        <v>4.7779904912471536E-4</v>
      </c>
      <c r="OC53" s="8">
        <f t="shared" si="124"/>
        <v>-5.9994486370261972E-5</v>
      </c>
      <c r="OD53" s="8">
        <f t="shared" si="125"/>
        <v>7.4149434029196357E-5</v>
      </c>
      <c r="OE53" s="8">
        <f t="shared" si="126"/>
        <v>-1.2115397568273365E-4</v>
      </c>
      <c r="OF53" s="8">
        <f t="shared" si="127"/>
        <v>-1.3889955333909704E-4</v>
      </c>
      <c r="OG53" s="8">
        <f t="shared" si="128"/>
        <v>-5.0782833843653768E-5</v>
      </c>
      <c r="OH53" s="8">
        <f t="shared" si="129"/>
        <v>-1.5154281342791011E-4</v>
      </c>
      <c r="OI53" s="8">
        <f t="shared" si="130"/>
        <v>-1.6189639421595908E-4</v>
      </c>
      <c r="OJ53" s="8">
        <f t="shared" si="131"/>
        <v>2.7249074427850055E-5</v>
      </c>
      <c r="OK53" s="8">
        <f t="shared" si="132"/>
        <v>7.6492808249914072E-5</v>
      </c>
      <c r="OL53" s="8">
        <f t="shared" si="133"/>
        <v>5.2332762580332024E-5</v>
      </c>
      <c r="OM53" s="8">
        <f t="shared" si="134"/>
        <v>2.4684155061471932E-6</v>
      </c>
      <c r="ON53" s="8">
        <f t="shared" si="135"/>
        <v>2.4743826819793211E-5</v>
      </c>
      <c r="OO53" s="8">
        <f t="shared" si="136"/>
        <v>-7.753178269545039E-6</v>
      </c>
      <c r="OP53" s="8">
        <f t="shared" si="137"/>
        <v>-6.5693456963384459E-5</v>
      </c>
      <c r="OQ53" s="8">
        <f t="shared" si="138"/>
        <v>5.1482183077269141E-6</v>
      </c>
      <c r="OR53" s="8">
        <f t="shared" si="139"/>
        <v>-8.1768996790355708E-5</v>
      </c>
      <c r="OS53" s="24">
        <f t="shared" si="140"/>
        <v>-1.6485024430119553E-4</v>
      </c>
      <c r="OT53" s="28">
        <f t="shared" si="141"/>
        <v>-4.0964388783341407E-5</v>
      </c>
      <c r="OU53" s="31"/>
      <c r="OV53" s="32">
        <f t="shared" si="142"/>
        <v>1.8679421400839548E-4</v>
      </c>
      <c r="OW53" s="33">
        <f t="shared" si="143"/>
        <v>3.7358842801679097E-5</v>
      </c>
      <c r="OX53" s="26">
        <f t="shared" si="144"/>
        <v>3.8552457829192741E-4</v>
      </c>
    </row>
    <row r="54" spans="1:414" x14ac:dyDescent="0.25">
      <c r="A54" s="8">
        <v>8.6583500000000004E-3</v>
      </c>
      <c r="B54" s="8">
        <v>3.2973199999999999E-3</v>
      </c>
      <c r="C54" s="8">
        <v>2.1223800000000001E-2</v>
      </c>
      <c r="D54" s="8">
        <v>1.3105400999999999E-2</v>
      </c>
      <c r="E54" s="8">
        <v>1.07712E-4</v>
      </c>
      <c r="F54" s="8">
        <v>-9.0588799999999998E-4</v>
      </c>
      <c r="I54" s="1"/>
      <c r="K54" s="8">
        <v>0.18182023999999999</v>
      </c>
      <c r="L54" s="8">
        <v>6.4825500000000001E-3</v>
      </c>
      <c r="M54" s="8">
        <v>2.66972E-3</v>
      </c>
      <c r="N54" s="8">
        <v>0.184625553</v>
      </c>
      <c r="O54" s="8">
        <v>3.67735E-4</v>
      </c>
      <c r="P54" s="10">
        <v>-4.29777E-5</v>
      </c>
      <c r="S54" s="1"/>
      <c r="U54" s="8">
        <v>0.21862712000000001</v>
      </c>
      <c r="V54" s="8">
        <v>1.2193799999999999E-3</v>
      </c>
      <c r="W54" s="8">
        <v>-1.016651E-2</v>
      </c>
      <c r="X54" s="8">
        <v>0.19500251399999999</v>
      </c>
      <c r="Y54" s="8">
        <v>2.4591100000000002E-4</v>
      </c>
      <c r="Z54" s="10">
        <v>-4.4362600000000001E-5</v>
      </c>
      <c r="AC54" s="1"/>
      <c r="AE54" s="8">
        <v>0.28484462999999999</v>
      </c>
      <c r="AF54" s="8">
        <v>-1.357215E-2</v>
      </c>
      <c r="AG54" s="8">
        <v>7.0368200000000001E-3</v>
      </c>
      <c r="AH54" s="8">
        <v>0.23634392700000001</v>
      </c>
      <c r="AI54" s="10">
        <v>-9.9731900000000006E-5</v>
      </c>
      <c r="AJ54" s="8">
        <v>-3.4769199999999998E-4</v>
      </c>
      <c r="AM54" s="1"/>
      <c r="AO54" s="8">
        <v>8.6583500000000004E-3</v>
      </c>
      <c r="AP54" s="8">
        <v>3.2973199999999999E-3</v>
      </c>
      <c r="AQ54" s="8">
        <v>2.1223800000000001E-2</v>
      </c>
      <c r="AR54" s="8">
        <v>1.3105400999999999E-2</v>
      </c>
      <c r="AS54" s="8">
        <v>1.07712E-4</v>
      </c>
      <c r="AT54" s="8">
        <v>-9.0588799999999998E-4</v>
      </c>
      <c r="AW54" s="1"/>
      <c r="AY54" s="8">
        <v>2.4959229999999999E-2</v>
      </c>
      <c r="AZ54" s="8">
        <v>-5.1064440000000003E-2</v>
      </c>
      <c r="BA54" s="8">
        <v>-1.04268E-3</v>
      </c>
      <c r="BB54" s="8">
        <v>0.309727427</v>
      </c>
      <c r="BC54" s="8">
        <v>3.5909850000000001E-3</v>
      </c>
      <c r="BD54" s="8">
        <v>-4.2770500000000001E-4</v>
      </c>
      <c r="BG54" s="1"/>
      <c r="BI54" s="8">
        <v>0.10368938</v>
      </c>
      <c r="BJ54" s="8">
        <v>-4.0979429999999997E-2</v>
      </c>
      <c r="BK54" s="8">
        <v>1.2672899999999999E-3</v>
      </c>
      <c r="BL54" s="8">
        <v>0.201795423</v>
      </c>
      <c r="BM54" s="8">
        <v>3.0329E-4</v>
      </c>
      <c r="BN54" s="8">
        <v>-1.69836E-4</v>
      </c>
      <c r="BQ54" s="1"/>
      <c r="BS54" s="8">
        <v>7.7733999999999998E-3</v>
      </c>
      <c r="BT54" s="8">
        <v>-3.2136089999999999E-2</v>
      </c>
      <c r="BU54" s="8">
        <v>-1.0776839999999999E-2</v>
      </c>
      <c r="BV54" s="8">
        <v>0.37008454899999998</v>
      </c>
      <c r="BW54" s="8">
        <v>9.899380000000001E-4</v>
      </c>
      <c r="BX54" s="8">
        <v>2.9656600000000001E-4</v>
      </c>
      <c r="CA54" s="1"/>
      <c r="CC54" s="8">
        <v>9.3653760000000003E-2</v>
      </c>
      <c r="CD54" s="8">
        <v>-3.7093870000000001E-2</v>
      </c>
      <c r="CE54" s="8">
        <v>-5.6106799999999998E-3</v>
      </c>
      <c r="CF54" s="8">
        <v>0.22265170000000001</v>
      </c>
      <c r="CG54" s="8">
        <v>4.9408099999999995E-4</v>
      </c>
      <c r="CH54" s="8">
        <v>-3.9304800000000001E-4</v>
      </c>
      <c r="CK54" s="1"/>
      <c r="CM54" s="8">
        <v>4.7693680000000002E-2</v>
      </c>
      <c r="CN54" s="8">
        <v>-3.0519500000000001E-2</v>
      </c>
      <c r="CO54" s="8">
        <v>1.1779E-3</v>
      </c>
      <c r="CP54" s="8">
        <v>0.24679838800000001</v>
      </c>
      <c r="CQ54" s="8">
        <v>1.7524899999999999E-4</v>
      </c>
      <c r="CR54" s="10">
        <v>-1.0499899999999999E-5</v>
      </c>
      <c r="CU54" s="1"/>
      <c r="CW54" s="8">
        <v>0.2472309</v>
      </c>
      <c r="CX54" s="8">
        <v>1.25993E-3</v>
      </c>
      <c r="CY54" s="8">
        <v>-3.8693E-3</v>
      </c>
      <c r="CZ54" s="8">
        <v>0.243026305</v>
      </c>
      <c r="DA54" s="10">
        <v>-1.5958900000000001E-5</v>
      </c>
      <c r="DB54" s="10">
        <v>-7.1136299999999999E-5</v>
      </c>
      <c r="DF54" s="1"/>
      <c r="DG54" s="8">
        <v>0.19969305000000001</v>
      </c>
      <c r="DH54" s="8">
        <v>-3.56523E-3</v>
      </c>
      <c r="DI54" s="8">
        <v>-8.1996599999999992E-3</v>
      </c>
      <c r="DJ54" s="8">
        <v>0.24728228799999999</v>
      </c>
      <c r="DK54" s="8">
        <v>1.7542E-4</v>
      </c>
      <c r="DL54" s="8">
        <v>-1.9603599999999999E-4</v>
      </c>
      <c r="DO54" s="1"/>
      <c r="DQ54" s="8">
        <v>0.14749292</v>
      </c>
      <c r="DR54" s="8">
        <v>5.55427E-3</v>
      </c>
      <c r="DS54" s="8">
        <v>-4.5011299999999999E-3</v>
      </c>
      <c r="DT54" s="8">
        <v>0.129283017</v>
      </c>
      <c r="DU54" s="10">
        <v>-6.1316700000000002E-5</v>
      </c>
      <c r="DV54" s="10">
        <v>-6.5054200000000005E-5</v>
      </c>
      <c r="DZ54" s="1"/>
      <c r="EA54" s="8">
        <v>0.17775959</v>
      </c>
      <c r="EB54" s="8">
        <v>-4.2537199999999999E-3</v>
      </c>
      <c r="EC54" s="8">
        <v>9.4180000000000002E-4</v>
      </c>
      <c r="ED54" s="8">
        <v>0.272697509</v>
      </c>
      <c r="EE54" s="8">
        <v>4.1518799999999998E-4</v>
      </c>
      <c r="EF54" s="8">
        <v>-3.4312500000000001E-4</v>
      </c>
      <c r="EG54" s="1"/>
      <c r="EK54" s="8">
        <v>0.17959546000000001</v>
      </c>
      <c r="EL54" s="8">
        <v>-4.8973799999999998E-3</v>
      </c>
      <c r="EM54" s="8">
        <v>-9.7760999999999994E-3</v>
      </c>
      <c r="EN54" s="8">
        <v>0.20085773700000001</v>
      </c>
      <c r="EO54" s="8">
        <v>1.3345699999999999E-4</v>
      </c>
      <c r="EP54" s="8">
        <v>-2.0092800000000001E-4</v>
      </c>
      <c r="ES54" s="1"/>
      <c r="EU54" s="8">
        <v>0.21415790000000001</v>
      </c>
      <c r="EV54" s="8">
        <v>-6.2555500000000003E-3</v>
      </c>
      <c r="EW54" s="8">
        <v>7.2663999999999997E-4</v>
      </c>
      <c r="EX54" s="8">
        <v>0.37364882999999999</v>
      </c>
      <c r="EY54" s="8">
        <v>1.71385E-4</v>
      </c>
      <c r="EZ54" s="10">
        <v>-4.7578099999999998E-5</v>
      </c>
      <c r="FC54" s="1"/>
      <c r="FE54" s="8">
        <v>0.19677684000000001</v>
      </c>
      <c r="FF54" s="8">
        <v>-1.9885050000000001E-2</v>
      </c>
      <c r="FG54" s="8">
        <v>-4.5780500000000002E-3</v>
      </c>
      <c r="FH54" s="8">
        <v>0.30191044700000003</v>
      </c>
      <c r="FI54" s="8">
        <v>2.17343E-4</v>
      </c>
      <c r="FJ54" s="10">
        <v>1.5814299999999999E-5</v>
      </c>
      <c r="FM54" s="1"/>
      <c r="FO54" s="8">
        <v>0.18744654999999999</v>
      </c>
      <c r="FP54" s="8">
        <v>-1.4430699999999999E-2</v>
      </c>
      <c r="FQ54" s="8">
        <v>2.4485800000000001E-3</v>
      </c>
      <c r="FR54" s="8">
        <v>0.28024379700000002</v>
      </c>
      <c r="FS54" s="8">
        <v>2.5947200000000001E-4</v>
      </c>
      <c r="FT54" s="10">
        <v>-6.3981500000000004E-5</v>
      </c>
      <c r="FW54" s="1"/>
      <c r="FY54" s="8">
        <v>0.20226816</v>
      </c>
      <c r="FZ54" s="8">
        <v>-1.304226E-2</v>
      </c>
      <c r="GA54" s="8">
        <v>-1.1279300000000001E-3</v>
      </c>
      <c r="GB54" s="8">
        <v>0.269390026</v>
      </c>
      <c r="GC54" s="8">
        <v>1.3492199999999999E-4</v>
      </c>
      <c r="GD54" s="10">
        <v>-4.2496400000000002E-5</v>
      </c>
      <c r="GG54" s="1"/>
      <c r="GI54" s="8">
        <v>0.14352349</v>
      </c>
      <c r="GJ54" s="8">
        <v>-1.4676730000000001E-2</v>
      </c>
      <c r="GK54" s="8">
        <v>1.6964199999999999E-3</v>
      </c>
      <c r="GL54" s="8">
        <v>0.22947706900000001</v>
      </c>
      <c r="GM54" s="10">
        <v>5.5566999999999998E-5</v>
      </c>
      <c r="GN54" s="10">
        <v>-1.5667200000000001E-5</v>
      </c>
      <c r="GQ54" s="1"/>
      <c r="GS54" s="8">
        <v>7.0671540000000005E-2</v>
      </c>
      <c r="GT54" s="8">
        <v>-2.3093000000000001E-4</v>
      </c>
      <c r="GU54" s="8">
        <v>-1.91533E-3</v>
      </c>
      <c r="GV54" s="8">
        <v>0.100463051</v>
      </c>
      <c r="GW54" s="8">
        <v>1.2637099999999999E-4</v>
      </c>
      <c r="GX54" s="10">
        <v>-4.9598700000000003E-5</v>
      </c>
      <c r="HA54" s="1"/>
      <c r="HC54" s="8">
        <v>7.7940369999999995E-2</v>
      </c>
      <c r="HD54" s="8">
        <v>7.6027300000000003E-3</v>
      </c>
      <c r="HE54" s="8">
        <v>2.3809899999999999E-3</v>
      </c>
      <c r="HF54" s="8">
        <v>0.16273110599999999</v>
      </c>
      <c r="HG54" s="10">
        <v>4.1663499999999998E-5</v>
      </c>
      <c r="HH54" s="10">
        <v>-2.3495300000000001E-6</v>
      </c>
      <c r="HK54" s="1"/>
      <c r="HM54" s="8">
        <v>8.6178500000000005E-2</v>
      </c>
      <c r="HN54" s="8">
        <v>2.7993100000000002E-3</v>
      </c>
      <c r="HO54" s="8">
        <v>-2.5185300000000002E-3</v>
      </c>
      <c r="HP54" s="8">
        <v>0.27201773200000001</v>
      </c>
      <c r="HQ54" s="10">
        <v>-2.0548100000000001E-5</v>
      </c>
      <c r="HR54" s="10">
        <v>-3.4817300000000003E-5</v>
      </c>
      <c r="HU54" s="1"/>
      <c r="HW54" s="8">
        <v>5.9300930000000002E-2</v>
      </c>
      <c r="HX54" s="8">
        <v>9.1410000000000005E-4</v>
      </c>
      <c r="HY54" s="8">
        <v>-2.1168699999999999E-3</v>
      </c>
      <c r="HZ54" s="8">
        <v>0.19526937999999999</v>
      </c>
      <c r="IA54" s="10">
        <v>2.69835E-5</v>
      </c>
      <c r="IB54" s="10">
        <v>-2.5031100000000002E-5</v>
      </c>
      <c r="IE54" s="1"/>
      <c r="IG54" s="8">
        <v>7.3500060000000006E-2</v>
      </c>
      <c r="IH54" s="8">
        <v>-7.1053999999999996E-4</v>
      </c>
      <c r="II54" s="8">
        <v>1.1546E-3</v>
      </c>
      <c r="IJ54" s="8">
        <v>0.22480414400000001</v>
      </c>
      <c r="IK54" s="8">
        <v>2.4541299999999999E-4</v>
      </c>
      <c r="IL54" s="8">
        <v>-1.2061999999999999E-4</v>
      </c>
      <c r="IN54" s="8" t="s">
        <v>162</v>
      </c>
      <c r="IO54" s="10" t="s">
        <v>90</v>
      </c>
      <c r="IP54" s="1"/>
      <c r="IQ54" s="8" t="s">
        <v>162</v>
      </c>
      <c r="IR54" s="8" t="s">
        <v>91</v>
      </c>
      <c r="IV54" s="8">
        <v>0.82</v>
      </c>
      <c r="IW54" s="8">
        <f t="shared" si="0"/>
        <v>0.65823444289283817</v>
      </c>
      <c r="IX54" s="8">
        <f t="shared" si="1"/>
        <v>0.63110128687624312</v>
      </c>
      <c r="IY54" s="8">
        <f t="shared" si="2"/>
        <v>0.65758949050342363</v>
      </c>
      <c r="IZ54" s="8">
        <f t="shared" si="3"/>
        <v>0.63202102931806081</v>
      </c>
      <c r="JA54" s="8">
        <f t="shared" si="4"/>
        <v>0.65823444289283817</v>
      </c>
      <c r="JB54" s="8">
        <f t="shared" si="5"/>
        <v>-2.411043164107923E-2</v>
      </c>
      <c r="JC54" s="8">
        <f t="shared" si="6"/>
        <v>-2.4540062586004097E-2</v>
      </c>
      <c r="JD54" s="8">
        <f t="shared" si="7"/>
        <v>-1.2789542134022428E-2</v>
      </c>
      <c r="JE54" s="8">
        <f t="shared" si="8"/>
        <v>-5.0991520319183491E-3</v>
      </c>
      <c r="JF54" s="8">
        <f t="shared" si="9"/>
        <v>-4.0282081600877248E-2</v>
      </c>
      <c r="JG54" s="8">
        <f t="shared" si="10"/>
        <v>0.15420829869490557</v>
      </c>
      <c r="JH54" s="8">
        <f t="shared" si="11"/>
        <v>6.1268231881791931E-2</v>
      </c>
      <c r="JI54" s="8">
        <f t="shared" si="12"/>
        <v>0.13369776474592004</v>
      </c>
      <c r="JJ54" s="8">
        <f t="shared" si="13"/>
        <v>2.5232688620396338E-2</v>
      </c>
      <c r="JK54" s="8">
        <f t="shared" si="14"/>
        <v>5.5572610744377575E-2</v>
      </c>
      <c r="JL54" s="8">
        <f t="shared" si="15"/>
        <v>0.35663018840458893</v>
      </c>
      <c r="JM54" s="8">
        <f t="shared" si="16"/>
        <v>0.34582185102516488</v>
      </c>
      <c r="JN54" s="8">
        <f t="shared" si="17"/>
        <v>0.31197132645017589</v>
      </c>
      <c r="JO54" s="8">
        <f t="shared" si="18"/>
        <v>0.3721493637417666</v>
      </c>
      <c r="JP54" s="8">
        <f t="shared" si="19"/>
        <v>0.34687149180236787</v>
      </c>
      <c r="JQ54" s="8">
        <f t="shared" si="20"/>
        <v>4.7833531119244523E-2</v>
      </c>
      <c r="JR54" s="8">
        <f t="shared" si="21"/>
        <v>2.3102361158509051E-2</v>
      </c>
      <c r="JS54" s="8">
        <f t="shared" si="22"/>
        <v>-1.4307501979359894E-2</v>
      </c>
      <c r="JT54" s="8">
        <f t="shared" si="23"/>
        <v>-5.4010845494655048E-3</v>
      </c>
      <c r="JU54" s="24">
        <f t="shared" si="24"/>
        <v>1.0031085720083254E-2</v>
      </c>
      <c r="JV54" s="28">
        <f t="shared" si="25"/>
        <v>0.21420166520279882</v>
      </c>
      <c r="JW54" s="31"/>
      <c r="JX54" s="32">
        <f t="shared" si="26"/>
        <v>0.25883188881691477</v>
      </c>
      <c r="JY54" s="33">
        <f t="shared" si="27"/>
        <v>5.1766377763382956E-2</v>
      </c>
      <c r="JZ54" s="26">
        <f t="shared" si="28"/>
        <v>0.53420313532923036</v>
      </c>
      <c r="KB54" s="8">
        <v>0.82</v>
      </c>
      <c r="KC54" s="8">
        <f t="shared" si="29"/>
        <v>-1.0105947546174988E-3</v>
      </c>
      <c r="KD54" s="8">
        <f t="shared" si="30"/>
        <v>1.7039003808275145E-2</v>
      </c>
      <c r="KE54" s="8">
        <f t="shared" si="31"/>
        <v>5.4521386638720117E-3</v>
      </c>
      <c r="KF54" s="8">
        <f t="shared" si="32"/>
        <v>-1.1585707280953639E-2</v>
      </c>
      <c r="KG54" s="8">
        <f t="shared" si="33"/>
        <v>-1.0105947546174988E-3</v>
      </c>
      <c r="KH54" s="8">
        <f t="shared" si="34"/>
        <v>-5.0830977865330945E-2</v>
      </c>
      <c r="KI54" s="8">
        <f t="shared" si="35"/>
        <v>-3.709569553449614E-2</v>
      </c>
      <c r="KJ54" s="8">
        <f t="shared" si="36"/>
        <v>-3.1762977064524835E-2</v>
      </c>
      <c r="KK54" s="8">
        <f t="shared" si="37"/>
        <v>-3.4375553857369602E-2</v>
      </c>
      <c r="KL54" s="8">
        <f t="shared" si="38"/>
        <v>-2.7944030926380724E-2</v>
      </c>
      <c r="KM54" s="8">
        <f t="shared" si="39"/>
        <v>2.2179608748352205E-3</v>
      </c>
      <c r="KN54" s="8">
        <f t="shared" si="40"/>
        <v>5.7390037306112073E-3</v>
      </c>
      <c r="KO54" s="8">
        <f t="shared" si="41"/>
        <v>3.8408763719232028E-3</v>
      </c>
      <c r="KP54" s="8">
        <f t="shared" si="42"/>
        <v>4.971548012710345E-3</v>
      </c>
      <c r="KQ54" s="8">
        <f t="shared" si="43"/>
        <v>5.9889884944064817E-3</v>
      </c>
      <c r="KR54" s="8">
        <f t="shared" si="44"/>
        <v>-1.0585291665164785E-2</v>
      </c>
      <c r="KS54" s="8">
        <f t="shared" si="45"/>
        <v>-2.4790069580320019E-2</v>
      </c>
      <c r="KT54" s="8">
        <f t="shared" si="46"/>
        <v>-1.7859907986688087E-2</v>
      </c>
      <c r="KU54" s="8">
        <f t="shared" si="47"/>
        <v>-1.6694932009318382E-2</v>
      </c>
      <c r="KV54" s="8">
        <f t="shared" si="48"/>
        <v>-1.6569666196844846E-2</v>
      </c>
      <c r="KW54" s="8">
        <f t="shared" si="49"/>
        <v>-1.1392084246976053E-3</v>
      </c>
      <c r="KX54" s="8">
        <f t="shared" si="50"/>
        <v>7.5308326302079565E-3</v>
      </c>
      <c r="KY54" s="8">
        <f t="shared" si="51"/>
        <v>2.837822187500822E-3</v>
      </c>
      <c r="KZ54" s="8">
        <f t="shared" si="52"/>
        <v>1.4095793326336006E-3</v>
      </c>
      <c r="LA54" s="24">
        <f t="shared" si="53"/>
        <v>-1.4341848107328043E-3</v>
      </c>
      <c r="LB54" s="28">
        <f t="shared" si="54"/>
        <v>-9.1064655442032547E-3</v>
      </c>
      <c r="LC54" s="31"/>
      <c r="LD54" s="32">
        <f t="shared" si="55"/>
        <v>1.7195678087855156E-2</v>
      </c>
      <c r="LE54" s="33">
        <f t="shared" si="56"/>
        <v>3.4391356175710311E-3</v>
      </c>
      <c r="LF54" s="26">
        <f t="shared" si="57"/>
        <v>3.5490160005524254E-2</v>
      </c>
      <c r="LH54" s="8">
        <v>0.82</v>
      </c>
      <c r="LI54" s="8">
        <f t="shared" si="58"/>
        <v>3.0893091167756702E-2</v>
      </c>
      <c r="LJ54" s="8">
        <f t="shared" si="59"/>
        <v>3.5127021849215832E-3</v>
      </c>
      <c r="LK54" s="8">
        <f t="shared" si="60"/>
        <v>-1.0063474240108828E-2</v>
      </c>
      <c r="LL54" s="8">
        <f t="shared" si="61"/>
        <v>1.3922519731104E-2</v>
      </c>
      <c r="LM54" s="8">
        <f t="shared" si="62"/>
        <v>3.0893091167756702E-2</v>
      </c>
      <c r="LN54" s="8">
        <f t="shared" si="63"/>
        <v>-1.7661692694591988E-3</v>
      </c>
      <c r="LO54" s="8">
        <f t="shared" si="64"/>
        <v>-3.6952532286655851E-3</v>
      </c>
      <c r="LP54" s="8">
        <f t="shared" si="65"/>
        <v>-1.0654250931827196E-2</v>
      </c>
      <c r="LQ54" s="8">
        <f t="shared" si="66"/>
        <v>-1.227561532061441E-2</v>
      </c>
      <c r="LR54" s="8">
        <f t="shared" si="67"/>
        <v>-1.639668934822429E-3</v>
      </c>
      <c r="LS54" s="8">
        <f t="shared" si="68"/>
        <v>-7.5121247307520381E-4</v>
      </c>
      <c r="LT54" s="8">
        <f t="shared" si="69"/>
        <v>-8.7923666450943853E-3</v>
      </c>
      <c r="LU54" s="8">
        <f t="shared" si="70"/>
        <v>-9.2299968751359367E-4</v>
      </c>
      <c r="LV54" s="8">
        <f t="shared" si="71"/>
        <v>-2.9009932985344321E-3</v>
      </c>
      <c r="LW54" s="8">
        <f t="shared" si="72"/>
        <v>-1.3380074833651057E-2</v>
      </c>
      <c r="LX54" s="8">
        <f t="shared" si="73"/>
        <v>2.7008425206335985E-3</v>
      </c>
      <c r="LY54" s="8">
        <f t="shared" si="74"/>
        <v>-3.1682562875200134E-3</v>
      </c>
      <c r="LZ54" s="8">
        <f t="shared" si="75"/>
        <v>3.4781001697919991E-3</v>
      </c>
      <c r="MA54" s="8">
        <f t="shared" si="76"/>
        <v>-8.792738399487866E-4</v>
      </c>
      <c r="MB54" s="8">
        <f t="shared" si="77"/>
        <v>2.9428035487423995E-3</v>
      </c>
      <c r="MC54" s="8">
        <f t="shared" si="78"/>
        <v>-5.4341371602112006E-3</v>
      </c>
      <c r="MD54" s="8">
        <f t="shared" si="79"/>
        <v>1.1052767476671809E-3</v>
      </c>
      <c r="ME54" s="8">
        <f t="shared" si="80"/>
        <v>-3.8130991611840075E-3</v>
      </c>
      <c r="MF54" s="8">
        <f t="shared" si="81"/>
        <v>-4.056005636524803E-3</v>
      </c>
      <c r="MG54" s="24">
        <f t="shared" si="82"/>
        <v>-6.8370247286398084E-4</v>
      </c>
      <c r="MH54" s="28">
        <f t="shared" si="83"/>
        <v>1.8287495267020257E-4</v>
      </c>
      <c r="MI54" s="31"/>
      <c r="MJ54" s="32">
        <f t="shared" si="84"/>
        <v>1.0928331958947539E-2</v>
      </c>
      <c r="MK54" s="33">
        <f t="shared" si="85"/>
        <v>2.1856663917895077E-3</v>
      </c>
      <c r="ML54" s="26">
        <f t="shared" si="86"/>
        <v>2.2554984330071824E-2</v>
      </c>
      <c r="MN54" s="8">
        <v>0.82</v>
      </c>
      <c r="MO54" s="8">
        <f t="shared" si="87"/>
        <v>9.4154538662401407E-5</v>
      </c>
      <c r="MP54" s="8">
        <f t="shared" si="88"/>
        <v>1.0020927369599819E-4</v>
      </c>
      <c r="MQ54" s="8">
        <f t="shared" si="89"/>
        <v>3.4092066295679979E-4</v>
      </c>
      <c r="MR54" s="8">
        <f t="shared" si="90"/>
        <v>-1.8661097376000956E-5</v>
      </c>
      <c r="MS54" s="8">
        <f t="shared" si="91"/>
        <v>9.4154538662401407E-5</v>
      </c>
      <c r="MT54" s="8">
        <f t="shared" si="92"/>
        <v>4.1606464423935719E-3</v>
      </c>
      <c r="MU54" s="8">
        <f t="shared" si="93"/>
        <v>2.6398094416639923E-4</v>
      </c>
      <c r="MV54" s="8">
        <f t="shared" si="94"/>
        <v>1.053715937280001E-3</v>
      </c>
      <c r="MW54" s="8">
        <f t="shared" si="95"/>
        <v>4.9725063404799789E-4</v>
      </c>
      <c r="MX54" s="8">
        <f t="shared" si="96"/>
        <v>2.1822670039039999E-4</v>
      </c>
      <c r="MY54" s="8">
        <f t="shared" si="97"/>
        <v>2.2739082285439731E-4</v>
      </c>
      <c r="MZ54" s="8">
        <f t="shared" si="98"/>
        <v>5.7010629436159989E-4</v>
      </c>
      <c r="NA54" s="8">
        <f t="shared" si="99"/>
        <v>2.0258872172159849E-4</v>
      </c>
      <c r="NB54" s="8">
        <f t="shared" si="100"/>
        <v>7.8845242573439959E-4</v>
      </c>
      <c r="NC54" s="8">
        <f t="shared" si="101"/>
        <v>4.1394865040639934E-4</v>
      </c>
      <c r="ND54" s="8">
        <f t="shared" si="102"/>
        <v>3.1190541297280007E-4</v>
      </c>
      <c r="NE54" s="8">
        <f t="shared" si="103"/>
        <v>3.3844441119359873E-4</v>
      </c>
      <c r="NF54" s="8">
        <f t="shared" si="104"/>
        <v>4.1383171208320087E-4</v>
      </c>
      <c r="NG54" s="8">
        <f t="shared" si="105"/>
        <v>2.4348604683520028E-4</v>
      </c>
      <c r="NH54" s="8">
        <f t="shared" si="106"/>
        <v>7.7340318515199853E-5</v>
      </c>
      <c r="NI54" s="8">
        <f t="shared" si="107"/>
        <v>9.6355003903995652E-6</v>
      </c>
      <c r="NJ54" s="8">
        <f t="shared" si="108"/>
        <v>3.2612795494399972E-5</v>
      </c>
      <c r="NK54" s="8">
        <f t="shared" si="109"/>
        <v>-1.0554948185600008E-4</v>
      </c>
      <c r="NL54" s="8">
        <f t="shared" si="110"/>
        <v>-5.7299263244799272E-5</v>
      </c>
      <c r="NM54" s="24">
        <f t="shared" si="111"/>
        <v>3.3863433977601032E-5</v>
      </c>
      <c r="NN54" s="28">
        <f t="shared" si="112"/>
        <v>4.1221425505279865E-4</v>
      </c>
      <c r="NO54" s="31"/>
      <c r="NP54" s="32">
        <f t="shared" si="113"/>
        <v>8.2558203009864574E-4</v>
      </c>
      <c r="NQ54" s="33">
        <f t="shared" si="114"/>
        <v>1.6511640601972916E-4</v>
      </c>
      <c r="NR54" s="26">
        <f t="shared" si="115"/>
        <v>1.7039187519205948E-3</v>
      </c>
      <c r="NT54" s="8">
        <v>0.82</v>
      </c>
      <c r="NU54" s="8">
        <f t="shared" si="116"/>
        <v>-4.5647655271679837E-4</v>
      </c>
      <c r="NV54" s="8">
        <f t="shared" si="117"/>
        <v>4.0463451519998442E-6</v>
      </c>
      <c r="NW54" s="8">
        <f t="shared" si="118"/>
        <v>1.4210867720959927E-4</v>
      </c>
      <c r="NX54" s="8">
        <f t="shared" si="119"/>
        <v>-1.2979456773760028E-4</v>
      </c>
      <c r="NY54" s="8">
        <f t="shared" si="120"/>
        <v>-4.5647655271679837E-4</v>
      </c>
      <c r="NZ54" s="8">
        <f t="shared" si="121"/>
        <v>1.7134533827839932E-4</v>
      </c>
      <c r="OA54" s="8">
        <f t="shared" si="122"/>
        <v>1.4257215155200008E-5</v>
      </c>
      <c r="OB54" s="8">
        <f t="shared" si="123"/>
        <v>4.7617831304320091E-4</v>
      </c>
      <c r="OC54" s="8">
        <f t="shared" si="124"/>
        <v>-5.3311602527999965E-5</v>
      </c>
      <c r="OD54" s="8">
        <f t="shared" si="125"/>
        <v>7.6499532275199977E-5</v>
      </c>
      <c r="OE54" s="8">
        <f t="shared" si="126"/>
        <v>-1.2807052929919821E-4</v>
      </c>
      <c r="OF54" s="8">
        <f t="shared" si="127"/>
        <v>-1.3485280999039873E-4</v>
      </c>
      <c r="OG54" s="8">
        <f t="shared" si="128"/>
        <v>-5.2690924678400295E-5</v>
      </c>
      <c r="OH54" s="8">
        <f t="shared" si="129"/>
        <v>-1.401217708032004E-4</v>
      </c>
      <c r="OI54" s="8">
        <f t="shared" si="130"/>
        <v>-1.5695903357439603E-4</v>
      </c>
      <c r="OJ54" s="8">
        <f t="shared" si="131"/>
        <v>2.8862282150400235E-5</v>
      </c>
      <c r="OK54" s="8">
        <f t="shared" si="132"/>
        <v>8.0996586150399331E-5</v>
      </c>
      <c r="OL54" s="8">
        <f t="shared" si="133"/>
        <v>5.6896120633600011E-5</v>
      </c>
      <c r="OM54" s="8">
        <f t="shared" si="134"/>
        <v>5.1186116927998745E-6</v>
      </c>
      <c r="ON54" s="8">
        <f t="shared" si="135"/>
        <v>2.7357069235200075E-5</v>
      </c>
      <c r="OO54" s="8">
        <f t="shared" si="136"/>
        <v>-3.1327769344004038E-6</v>
      </c>
      <c r="OP54" s="8">
        <f t="shared" si="137"/>
        <v>-6.7533816582400174E-5</v>
      </c>
      <c r="OQ54" s="8">
        <f t="shared" si="138"/>
        <v>1.6836866847999441E-5</v>
      </c>
      <c r="OR54" s="8">
        <f t="shared" si="139"/>
        <v>-7.8711770739200597E-5</v>
      </c>
      <c r="OS54" s="24">
        <f t="shared" si="140"/>
        <v>-1.5922511689599934E-4</v>
      </c>
      <c r="OT54" s="28">
        <f t="shared" si="141"/>
        <v>-3.6674194694911717E-5</v>
      </c>
      <c r="OU54" s="31"/>
      <c r="OV54" s="32">
        <f t="shared" si="142"/>
        <v>1.8423475814831875E-4</v>
      </c>
      <c r="OW54" s="33">
        <f t="shared" si="143"/>
        <v>3.6846951629663748E-5</v>
      </c>
      <c r="OX54" s="26">
        <f t="shared" si="144"/>
        <v>3.8024211734231505E-4</v>
      </c>
    </row>
    <row r="55" spans="1:414" x14ac:dyDescent="0.25">
      <c r="A55" s="8">
        <v>7.4166199999999996E-3</v>
      </c>
      <c r="B55" s="8">
        <v>3.4044399999999999E-3</v>
      </c>
      <c r="C55" s="8">
        <v>2.1249649999999998E-2</v>
      </c>
      <c r="D55" s="8">
        <v>1.5895626999999999E-2</v>
      </c>
      <c r="E55" s="8">
        <v>1.2251100000000001E-4</v>
      </c>
      <c r="F55" s="8">
        <v>-9.0944099999999998E-4</v>
      </c>
      <c r="I55" s="1"/>
      <c r="K55" s="8">
        <v>0.18210570000000001</v>
      </c>
      <c r="L55" s="8">
        <v>6.4848800000000002E-3</v>
      </c>
      <c r="M55" s="8">
        <v>2.66606E-3</v>
      </c>
      <c r="N55" s="8">
        <v>0.18723056499999999</v>
      </c>
      <c r="O55" s="8">
        <v>3.6697800000000001E-4</v>
      </c>
      <c r="P55" s="10">
        <v>-4.4164900000000001E-5</v>
      </c>
      <c r="S55" s="1"/>
      <c r="U55" s="8">
        <v>0.22125121</v>
      </c>
      <c r="V55" s="8">
        <v>1.24278E-3</v>
      </c>
      <c r="W55" s="8">
        <v>-1.0203810000000001E-2</v>
      </c>
      <c r="X55" s="8">
        <v>0.199322953</v>
      </c>
      <c r="Y55" s="8">
        <v>2.4431099999999999E-4</v>
      </c>
      <c r="Z55" s="10">
        <v>-4.6909300000000002E-5</v>
      </c>
      <c r="AC55" s="1"/>
      <c r="AE55" s="8">
        <v>0.29727091</v>
      </c>
      <c r="AF55" s="8">
        <v>-1.3576039999999999E-2</v>
      </c>
      <c r="AG55" s="8">
        <v>7.1131500000000004E-3</v>
      </c>
      <c r="AH55" s="8">
        <v>0.249347187</v>
      </c>
      <c r="AI55" s="10">
        <v>-9.9686300000000001E-5</v>
      </c>
      <c r="AJ55" s="8">
        <v>-3.4689600000000002E-4</v>
      </c>
      <c r="AM55" s="1"/>
      <c r="AO55" s="8">
        <v>7.4166199999999996E-3</v>
      </c>
      <c r="AP55" s="8">
        <v>3.4044399999999999E-3</v>
      </c>
      <c r="AQ55" s="8">
        <v>2.1249649999999998E-2</v>
      </c>
      <c r="AR55" s="8">
        <v>1.5895626999999999E-2</v>
      </c>
      <c r="AS55" s="8">
        <v>1.2251100000000001E-4</v>
      </c>
      <c r="AT55" s="8">
        <v>-9.0944099999999998E-4</v>
      </c>
      <c r="AW55" s="1"/>
      <c r="AY55" s="8">
        <v>2.1960810000000001E-2</v>
      </c>
      <c r="AZ55" s="8">
        <v>-5.0951719999999999E-2</v>
      </c>
      <c r="BA55" s="8">
        <v>-1.1019700000000001E-3</v>
      </c>
      <c r="BB55" s="8">
        <v>0.31722476599999999</v>
      </c>
      <c r="BC55" s="8">
        <v>3.6019170000000001E-3</v>
      </c>
      <c r="BD55" s="8">
        <v>-4.2192299999999999E-4</v>
      </c>
      <c r="BG55" s="1"/>
      <c r="BI55" s="8">
        <v>9.5967700000000003E-2</v>
      </c>
      <c r="BJ55" s="8">
        <v>-4.0933480000000001E-2</v>
      </c>
      <c r="BK55" s="8">
        <v>1.25898E-3</v>
      </c>
      <c r="BL55" s="8">
        <v>0.21194463599999999</v>
      </c>
      <c r="BM55" s="8">
        <v>3.0353699999999999E-4</v>
      </c>
      <c r="BN55" s="8">
        <v>-1.6979000000000001E-4</v>
      </c>
      <c r="BQ55" s="1"/>
      <c r="BS55" s="8">
        <v>1.033479E-2</v>
      </c>
      <c r="BT55" s="8">
        <v>-3.2140380000000003E-2</v>
      </c>
      <c r="BU55" s="8">
        <v>-1.0735979999999999E-2</v>
      </c>
      <c r="BV55" s="8">
        <v>0.37490579400000001</v>
      </c>
      <c r="BW55" s="8">
        <v>9.9020599999999999E-4</v>
      </c>
      <c r="BX55" s="8">
        <v>2.9905600000000002E-4</v>
      </c>
      <c r="CA55" s="1"/>
      <c r="CC55" s="8">
        <v>8.9486689999999994E-2</v>
      </c>
      <c r="CD55" s="8">
        <v>-3.6989910000000001E-2</v>
      </c>
      <c r="CE55" s="8">
        <v>-5.8334499999999996E-3</v>
      </c>
      <c r="CF55" s="8">
        <v>0.22893570199999999</v>
      </c>
      <c r="CG55" s="8">
        <v>4.9566900000000001E-4</v>
      </c>
      <c r="CH55" s="8">
        <v>-3.89663E-4</v>
      </c>
      <c r="CK55" s="1"/>
      <c r="CM55" s="8">
        <v>4.2156939999999997E-2</v>
      </c>
      <c r="CN55" s="8">
        <v>-3.032172E-2</v>
      </c>
      <c r="CO55" s="8">
        <v>9.2247E-4</v>
      </c>
      <c r="CP55" s="8">
        <v>0.25354353400000001</v>
      </c>
      <c r="CQ55" s="8">
        <v>1.7582399999999999E-4</v>
      </c>
      <c r="CR55" s="10">
        <v>-9.7588099999999995E-6</v>
      </c>
      <c r="CU55" s="1"/>
      <c r="CW55" s="8">
        <v>0.24905295999999999</v>
      </c>
      <c r="CX55" s="8">
        <v>1.2315E-3</v>
      </c>
      <c r="CY55" s="8">
        <v>-3.80117E-3</v>
      </c>
      <c r="CZ55" s="8">
        <v>0.24554996400000001</v>
      </c>
      <c r="DA55" s="10">
        <v>-1.44568E-5</v>
      </c>
      <c r="DB55" s="10">
        <v>-6.7545800000000006E-5</v>
      </c>
      <c r="DF55" s="1"/>
      <c r="DG55" s="8">
        <v>0.20030486</v>
      </c>
      <c r="DH55" s="8">
        <v>-3.5872899999999999E-3</v>
      </c>
      <c r="DI55" s="8">
        <v>-8.1981599999999995E-3</v>
      </c>
      <c r="DJ55" s="8">
        <v>0.25236414099999999</v>
      </c>
      <c r="DK55" s="8">
        <v>1.7782E-4</v>
      </c>
      <c r="DL55" s="8">
        <v>-1.95866E-4</v>
      </c>
      <c r="DO55" s="1"/>
      <c r="DQ55" s="8">
        <v>0.14778023000000001</v>
      </c>
      <c r="DR55" s="8">
        <v>5.56217E-3</v>
      </c>
      <c r="DS55" s="8">
        <v>-4.5021999999999996E-3</v>
      </c>
      <c r="DT55" s="8">
        <v>0.13350161299999999</v>
      </c>
      <c r="DU55" s="10">
        <v>-6.3152199999999995E-5</v>
      </c>
      <c r="DV55" s="10">
        <v>-6.5306400000000002E-5</v>
      </c>
      <c r="DZ55" s="1"/>
      <c r="EA55" s="8">
        <v>0.18032798</v>
      </c>
      <c r="EB55" s="8">
        <v>-4.33082E-3</v>
      </c>
      <c r="EC55" s="8">
        <v>1.0196700000000001E-3</v>
      </c>
      <c r="ED55" s="8">
        <v>0.27802049299999998</v>
      </c>
      <c r="EE55" s="8">
        <v>4.1803700000000001E-4</v>
      </c>
      <c r="EF55" s="8">
        <v>-3.4024599999999999E-4</v>
      </c>
      <c r="EG55" s="1"/>
      <c r="EK55" s="8">
        <v>0.18413789999999999</v>
      </c>
      <c r="EL55" s="8">
        <v>-5.0466900000000004E-3</v>
      </c>
      <c r="EM55" s="8">
        <v>-9.7786899999999996E-3</v>
      </c>
      <c r="EN55" s="8">
        <v>0.207701054</v>
      </c>
      <c r="EO55" s="8">
        <v>1.3507999999999999E-4</v>
      </c>
      <c r="EP55" s="8">
        <v>-2.0095000000000001E-4</v>
      </c>
      <c r="ES55" s="1"/>
      <c r="EU55" s="8">
        <v>0.21811367000000001</v>
      </c>
      <c r="EV55" s="8">
        <v>-6.2930900000000003E-3</v>
      </c>
      <c r="EW55" s="8">
        <v>7.0629000000000004E-4</v>
      </c>
      <c r="EX55" s="8">
        <v>0.38032212100000001</v>
      </c>
      <c r="EY55" s="8">
        <v>1.72032E-4</v>
      </c>
      <c r="EZ55" s="10">
        <v>-4.7927499999999998E-5</v>
      </c>
      <c r="FC55" s="1"/>
      <c r="FE55" s="8">
        <v>0.19869044</v>
      </c>
      <c r="FF55" s="8">
        <v>-1.990811E-2</v>
      </c>
      <c r="FG55" s="8">
        <v>-4.6267299999999999E-3</v>
      </c>
      <c r="FH55" s="8">
        <v>0.308119804</v>
      </c>
      <c r="FI55" s="8">
        <v>2.1841800000000001E-4</v>
      </c>
      <c r="FJ55" s="10">
        <v>1.35349E-5</v>
      </c>
      <c r="FM55" s="1"/>
      <c r="FO55" s="8">
        <v>0.18782102000000001</v>
      </c>
      <c r="FP55" s="8">
        <v>-1.443845E-2</v>
      </c>
      <c r="FQ55" s="8">
        <v>2.4492699999999999E-3</v>
      </c>
      <c r="FR55" s="8">
        <v>0.28635536299999997</v>
      </c>
      <c r="FS55" s="8">
        <v>2.60986E-4</v>
      </c>
      <c r="FT55" s="10">
        <v>-6.3842499999999997E-5</v>
      </c>
      <c r="FW55" s="1"/>
      <c r="FY55" s="8">
        <v>0.20057541000000001</v>
      </c>
      <c r="FZ55" s="8">
        <v>-1.3012040000000001E-2</v>
      </c>
      <c r="GA55" s="8">
        <v>-1.1461900000000001E-3</v>
      </c>
      <c r="GB55" s="8">
        <v>0.276513273</v>
      </c>
      <c r="GC55" s="8">
        <v>1.35931E-4</v>
      </c>
      <c r="GD55" s="10">
        <v>-4.18838E-5</v>
      </c>
      <c r="GG55" s="1"/>
      <c r="GI55" s="8">
        <v>0.15359635999999999</v>
      </c>
      <c r="GJ55" s="8">
        <v>-1.4802010000000001E-2</v>
      </c>
      <c r="GK55" s="8">
        <v>1.73941E-3</v>
      </c>
      <c r="GL55" s="8">
        <v>0.23700049000000001</v>
      </c>
      <c r="GM55" s="10">
        <v>5.5848699999999999E-5</v>
      </c>
      <c r="GN55" s="10">
        <v>-1.5569600000000001E-5</v>
      </c>
      <c r="GQ55" s="1"/>
      <c r="GS55" s="8">
        <v>7.4334140000000007E-2</v>
      </c>
      <c r="GT55" s="8">
        <v>-2.4892000000000002E-4</v>
      </c>
      <c r="GU55" s="8">
        <v>-1.9690300000000001E-3</v>
      </c>
      <c r="GV55" s="8">
        <v>0.105890208</v>
      </c>
      <c r="GW55" s="8">
        <v>1.26656E-4</v>
      </c>
      <c r="GX55" s="10">
        <v>-5.0454200000000002E-5</v>
      </c>
      <c r="HA55" s="1"/>
      <c r="HC55" s="8">
        <v>7.8898179999999998E-2</v>
      </c>
      <c r="HD55" s="8">
        <v>7.5909200000000001E-3</v>
      </c>
      <c r="HE55" s="8">
        <v>2.3505000000000002E-3</v>
      </c>
      <c r="HF55" s="8">
        <v>0.16739072299999999</v>
      </c>
      <c r="HG55" s="10">
        <v>4.2029800000000002E-5</v>
      </c>
      <c r="HH55" s="10">
        <v>-3.2998300000000001E-6</v>
      </c>
      <c r="HK55" s="1"/>
      <c r="HM55" s="8">
        <v>9.1586319999999999E-2</v>
      </c>
      <c r="HN55" s="8">
        <v>2.8180700000000002E-3</v>
      </c>
      <c r="HO55" s="8">
        <v>-2.5922200000000001E-3</v>
      </c>
      <c r="HP55" s="8">
        <v>0.28223520600000002</v>
      </c>
      <c r="HQ55" s="10">
        <v>-2.10252E-5</v>
      </c>
      <c r="HR55" s="10">
        <v>-3.6657199999999999E-5</v>
      </c>
      <c r="HU55" s="1"/>
      <c r="HW55" s="8">
        <v>6.074512E-2</v>
      </c>
      <c r="HX55" s="8">
        <v>9.0572000000000005E-4</v>
      </c>
      <c r="HY55" s="8">
        <v>-2.1389E-3</v>
      </c>
      <c r="HZ55" s="8">
        <v>0.20049315100000001</v>
      </c>
      <c r="IA55" s="10">
        <v>2.75305E-5</v>
      </c>
      <c r="IB55" s="10">
        <v>-2.6477200000000001E-5</v>
      </c>
      <c r="IE55" s="1"/>
      <c r="IG55" s="8">
        <v>7.7415289999999998E-2</v>
      </c>
      <c r="IH55" s="8">
        <v>-7.1535000000000001E-4</v>
      </c>
      <c r="II55" s="8">
        <v>1.1186E-3</v>
      </c>
      <c r="IJ55" s="8">
        <v>0.23248046</v>
      </c>
      <c r="IK55" s="8">
        <v>2.45562E-4</v>
      </c>
      <c r="IL55" s="8">
        <v>-1.2176999999999999E-4</v>
      </c>
      <c r="IN55" s="8" t="s">
        <v>179</v>
      </c>
      <c r="IO55" s="10" t="s">
        <v>92</v>
      </c>
      <c r="IP55" s="1"/>
      <c r="IQ55" s="8" t="s">
        <v>179</v>
      </c>
      <c r="IR55" s="8" t="s">
        <v>93</v>
      </c>
      <c r="IV55" s="8">
        <v>0.83640000000000003</v>
      </c>
      <c r="IW55" s="8">
        <f t="shared" si="0"/>
        <v>0.66629328621214823</v>
      </c>
      <c r="IX55" s="8">
        <f t="shared" si="1"/>
        <v>0.64008584348758224</v>
      </c>
      <c r="IY55" s="8">
        <f t="shared" si="2"/>
        <v>0.66638330665820744</v>
      </c>
      <c r="IZ55" s="8">
        <f t="shared" si="3"/>
        <v>0.64045488207261947</v>
      </c>
      <c r="JA55" s="8">
        <f t="shared" si="4"/>
        <v>0.66629328621214823</v>
      </c>
      <c r="JB55" s="8">
        <f t="shared" si="5"/>
        <v>-2.8125184646410836E-2</v>
      </c>
      <c r="JC55" s="8">
        <f t="shared" si="6"/>
        <v>-2.4960642790270594E-2</v>
      </c>
      <c r="JD55" s="8">
        <f t="shared" si="7"/>
        <v>-1.5783614470197195E-2</v>
      </c>
      <c r="JE55" s="8">
        <f t="shared" si="8"/>
        <v>-5.9052822241092394E-3</v>
      </c>
      <c r="JF55" s="8">
        <f t="shared" si="9"/>
        <v>-4.2137875164124303E-2</v>
      </c>
      <c r="JG55" s="8">
        <f t="shared" si="10"/>
        <v>0.14428398902988956</v>
      </c>
      <c r="JH55" s="8">
        <f t="shared" si="11"/>
        <v>5.4486641273544696E-2</v>
      </c>
      <c r="JI55" s="8">
        <f t="shared" si="12"/>
        <v>0.1239738253699338</v>
      </c>
      <c r="JJ55" s="8">
        <f t="shared" si="13"/>
        <v>1.9432192994459575E-2</v>
      </c>
      <c r="JK55" s="8">
        <f t="shared" si="14"/>
        <v>4.8003642079801893E-2</v>
      </c>
      <c r="JL55" s="8">
        <f t="shared" si="15"/>
        <v>0.35425996854563163</v>
      </c>
      <c r="JM55" s="8">
        <f t="shared" si="16"/>
        <v>0.34283299697150343</v>
      </c>
      <c r="JN55" s="8">
        <f t="shared" si="17"/>
        <v>0.30887526748864713</v>
      </c>
      <c r="JO55" s="8">
        <f t="shared" si="18"/>
        <v>0.37051314197546242</v>
      </c>
      <c r="JP55" s="8">
        <f t="shared" si="19"/>
        <v>0.345150847188187</v>
      </c>
      <c r="JQ55" s="8">
        <f t="shared" si="20"/>
        <v>3.7988126621336028E-2</v>
      </c>
      <c r="JR55" s="8">
        <f t="shared" si="21"/>
        <v>1.4459768555314775E-2</v>
      </c>
      <c r="JS55" s="8">
        <f t="shared" si="22"/>
        <v>-2.3666138818140468E-2</v>
      </c>
      <c r="JT55" s="8">
        <f t="shared" si="23"/>
        <v>-1.4264434641464627E-2</v>
      </c>
      <c r="JU55" s="24">
        <f t="shared" si="24"/>
        <v>1.4831887090972929E-3</v>
      </c>
      <c r="JV55" s="28">
        <f t="shared" si="25"/>
        <v>0.2116164411476319</v>
      </c>
      <c r="JW55" s="31"/>
      <c r="JX55" s="32">
        <f t="shared" si="26"/>
        <v>0.264172602431822</v>
      </c>
      <c r="JY55" s="33">
        <f t="shared" si="27"/>
        <v>5.2834520486364403E-2</v>
      </c>
      <c r="JZ55" s="26">
        <f t="shared" si="28"/>
        <v>0.54522583415903736</v>
      </c>
      <c r="KB55" s="8">
        <v>0.83640000000000003</v>
      </c>
      <c r="KC55" s="8">
        <f t="shared" si="29"/>
        <v>-7.8566050283823165E-4</v>
      </c>
      <c r="KD55" s="8">
        <f t="shared" si="30"/>
        <v>1.8014476531857664E-2</v>
      </c>
      <c r="KE55" s="8">
        <f t="shared" si="31"/>
        <v>5.7445565300946431E-3</v>
      </c>
      <c r="KF55" s="8">
        <f t="shared" si="32"/>
        <v>-1.1467559638114081E-2</v>
      </c>
      <c r="KG55" s="8">
        <f t="shared" si="33"/>
        <v>-7.8566050283823165E-4</v>
      </c>
      <c r="KH55" s="8">
        <f t="shared" si="34"/>
        <v>-5.1167395097493212E-2</v>
      </c>
      <c r="KI55" s="8">
        <f t="shared" si="35"/>
        <v>-3.7340847263835727E-2</v>
      </c>
      <c r="KJ55" s="8">
        <f t="shared" si="36"/>
        <v>-3.2025123680038937E-2</v>
      </c>
      <c r="KK55" s="8">
        <f t="shared" si="37"/>
        <v>-3.454041861304278E-2</v>
      </c>
      <c r="KL55" s="8">
        <f t="shared" si="38"/>
        <v>-2.826349130999458E-2</v>
      </c>
      <c r="KM55" s="8">
        <f t="shared" si="39"/>
        <v>2.4590096676896144E-3</v>
      </c>
      <c r="KN55" s="8">
        <f t="shared" si="40"/>
        <v>6.1985337984582292E-3</v>
      </c>
      <c r="KO55" s="8">
        <f t="shared" si="41"/>
        <v>4.2316898088843053E-3</v>
      </c>
      <c r="KP55" s="8">
        <f t="shared" si="42"/>
        <v>5.308191261800742E-3</v>
      </c>
      <c r="KQ55" s="8">
        <f t="shared" si="43"/>
        <v>6.3825328312096877E-3</v>
      </c>
      <c r="KR55" s="8">
        <f t="shared" si="44"/>
        <v>-1.0633602653618141E-2</v>
      </c>
      <c r="KS55" s="8">
        <f t="shared" si="45"/>
        <v>-2.4962902382706369E-2</v>
      </c>
      <c r="KT55" s="8">
        <f t="shared" si="46"/>
        <v>-1.7852434471917464E-2</v>
      </c>
      <c r="KU55" s="8">
        <f t="shared" si="47"/>
        <v>-1.6793481017653274E-2</v>
      </c>
      <c r="KV55" s="8">
        <f t="shared" si="48"/>
        <v>-1.6698337522375904E-2</v>
      </c>
      <c r="KW55" s="8">
        <f t="shared" si="49"/>
        <v>-1.281625041232947E-3</v>
      </c>
      <c r="KX55" s="8">
        <f t="shared" si="50"/>
        <v>7.3955345000898606E-3</v>
      </c>
      <c r="KY55" s="8">
        <f t="shared" si="51"/>
        <v>2.7514893446400185E-3</v>
      </c>
      <c r="KZ55" s="8">
        <f t="shared" si="52"/>
        <v>1.3508171294013809E-3</v>
      </c>
      <c r="LA55" s="24">
        <f t="shared" si="53"/>
        <v>-1.5767066749422353E-3</v>
      </c>
      <c r="LB55" s="28">
        <f t="shared" si="54"/>
        <v>-9.0535365987406396E-3</v>
      </c>
      <c r="LC55" s="31"/>
      <c r="LD55" s="32">
        <f t="shared" si="55"/>
        <v>1.7424007605571928E-2</v>
      </c>
      <c r="LE55" s="33">
        <f t="shared" si="56"/>
        <v>3.4848015211143856E-3</v>
      </c>
      <c r="LF55" s="26">
        <f t="shared" si="57"/>
        <v>3.5961409297139896E-2</v>
      </c>
      <c r="LH55" s="8">
        <v>0.83640000000000003</v>
      </c>
      <c r="LI55" s="8">
        <f t="shared" si="58"/>
        <v>3.1039028008995655E-2</v>
      </c>
      <c r="LJ55" s="8">
        <f t="shared" si="59"/>
        <v>3.0944024871440387E-3</v>
      </c>
      <c r="LK55" s="8">
        <f t="shared" si="60"/>
        <v>-1.0287119536567101E-2</v>
      </c>
      <c r="LL55" s="8">
        <f t="shared" si="61"/>
        <v>1.4018041148170251E-2</v>
      </c>
      <c r="LM55" s="8">
        <f t="shared" si="62"/>
        <v>3.1039028008995655E-2</v>
      </c>
      <c r="LN55" s="8">
        <f t="shared" si="63"/>
        <v>-1.7877497223465118E-3</v>
      </c>
      <c r="LO55" s="8">
        <f t="shared" si="64"/>
        <v>-3.7293161978218556E-3</v>
      </c>
      <c r="LP55" s="8">
        <f t="shared" si="65"/>
        <v>-1.0682152318517702E-2</v>
      </c>
      <c r="LQ55" s="8">
        <f t="shared" si="66"/>
        <v>-1.2353599413717449E-2</v>
      </c>
      <c r="LR55" s="8">
        <f t="shared" si="67"/>
        <v>-1.627662129342307E-3</v>
      </c>
      <c r="LS55" s="8">
        <f t="shared" si="68"/>
        <v>-6.7596583681440179E-4</v>
      </c>
      <c r="LT55" s="8">
        <f t="shared" si="69"/>
        <v>-8.8308783800182065E-3</v>
      </c>
      <c r="LU55" s="8">
        <f t="shared" si="70"/>
        <v>-8.8109626438972848E-4</v>
      </c>
      <c r="LV55" s="8">
        <f t="shared" si="71"/>
        <v>-2.9995238354690325E-3</v>
      </c>
      <c r="LW55" s="8">
        <f t="shared" si="72"/>
        <v>-1.3377228329250507E-2</v>
      </c>
      <c r="LX55" s="8">
        <f t="shared" si="73"/>
        <v>2.6767611021806608E-3</v>
      </c>
      <c r="LY55" s="8">
        <f t="shared" si="74"/>
        <v>-3.1915054908254773E-3</v>
      </c>
      <c r="LZ55" s="8">
        <f t="shared" si="75"/>
        <v>3.3779672376187792E-3</v>
      </c>
      <c r="MA55" s="8">
        <f t="shared" si="76"/>
        <v>-9.0330159985163843E-4</v>
      </c>
      <c r="MB55" s="8">
        <f t="shared" si="77"/>
        <v>2.9297689482399823E-3</v>
      </c>
      <c r="MC55" s="8">
        <f t="shared" si="78"/>
        <v>-5.6327416112264429E-3</v>
      </c>
      <c r="MD55" s="8">
        <f t="shared" si="79"/>
        <v>9.9794262733135563E-4</v>
      </c>
      <c r="ME55" s="8">
        <f t="shared" si="80"/>
        <v>-3.9396867850732768E-3</v>
      </c>
      <c r="MF55" s="8">
        <f t="shared" si="81"/>
        <v>-4.1747766698782777E-3</v>
      </c>
      <c r="MG55" s="24">
        <f t="shared" si="82"/>
        <v>-8.0137716654357627E-4</v>
      </c>
      <c r="MH55" s="28">
        <f t="shared" si="83"/>
        <v>1.3189033124091565E-4</v>
      </c>
      <c r="MI55" s="31"/>
      <c r="MJ55" s="32">
        <f t="shared" si="84"/>
        <v>1.0985649624455708E-2</v>
      </c>
      <c r="MK55" s="33">
        <f t="shared" si="85"/>
        <v>2.1971299248911415E-3</v>
      </c>
      <c r="ML55" s="26">
        <f t="shared" si="86"/>
        <v>2.2673282259914135E-2</v>
      </c>
      <c r="MN55" s="8">
        <v>0.83640000000000003</v>
      </c>
      <c r="MO55" s="8">
        <f t="shared" si="87"/>
        <v>8.3230165684081798E-5</v>
      </c>
      <c r="MP55" s="8">
        <f t="shared" si="88"/>
        <v>9.0943798094616829E-5</v>
      </c>
      <c r="MQ55" s="8">
        <f t="shared" si="89"/>
        <v>3.3602767592739687E-4</v>
      </c>
      <c r="MR55" s="8">
        <f t="shared" si="90"/>
        <v>-1.6588674488330664E-5</v>
      </c>
      <c r="MS55" s="8">
        <f t="shared" si="91"/>
        <v>8.3230165684081798E-5</v>
      </c>
      <c r="MT55" s="8">
        <f t="shared" si="92"/>
        <v>4.1659003810169248E-3</v>
      </c>
      <c r="MU55" s="8">
        <f t="shared" si="93"/>
        <v>2.6095953649482372E-4</v>
      </c>
      <c r="MV55" s="8">
        <f t="shared" si="94"/>
        <v>1.0508548550460575E-3</v>
      </c>
      <c r="MW55" s="8">
        <f t="shared" si="95"/>
        <v>4.9437483877480309E-4</v>
      </c>
      <c r="MX55" s="8">
        <f t="shared" si="96"/>
        <v>2.2123833112662499E-4</v>
      </c>
      <c r="MY55" s="8">
        <f t="shared" si="97"/>
        <v>2.4052540671646054E-4</v>
      </c>
      <c r="MZ55" s="8">
        <f t="shared" si="98"/>
        <v>5.8268687927339618E-4</v>
      </c>
      <c r="NA55" s="8">
        <f t="shared" si="99"/>
        <v>2.1269286755819361E-4</v>
      </c>
      <c r="NB55" s="8">
        <f t="shared" si="100"/>
        <v>8.0121014196480331E-4</v>
      </c>
      <c r="NC55" s="8">
        <f t="shared" si="101"/>
        <v>4.2539426717925859E-4</v>
      </c>
      <c r="ND55" s="8">
        <f t="shared" si="102"/>
        <v>3.1527866154695502E-4</v>
      </c>
      <c r="NE55" s="8">
        <f t="shared" si="103"/>
        <v>3.3973318676177168E-4</v>
      </c>
      <c r="NF55" s="8">
        <f t="shared" si="104"/>
        <v>4.1656454540876293E-4</v>
      </c>
      <c r="NG55" s="8">
        <f t="shared" si="105"/>
        <v>2.4685499118140081E-4</v>
      </c>
      <c r="NH55" s="8">
        <f t="shared" si="106"/>
        <v>7.833771495303172E-5</v>
      </c>
      <c r="NI55" s="8">
        <f t="shared" si="107"/>
        <v>2.3152678370241326E-6</v>
      </c>
      <c r="NJ55" s="8">
        <f t="shared" si="108"/>
        <v>3.1805484861168099E-5</v>
      </c>
      <c r="NK55" s="8">
        <f t="shared" si="109"/>
        <v>-1.119380955055339E-4</v>
      </c>
      <c r="NL55" s="8">
        <f t="shared" si="110"/>
        <v>-5.9125814394382512E-5</v>
      </c>
      <c r="NM55" s="24">
        <f t="shared" si="111"/>
        <v>2.2684838188625551E-5</v>
      </c>
      <c r="NN55" s="44">
        <f t="shared" si="112"/>
        <v>4.1260765667568063E-4</v>
      </c>
      <c r="NO55" s="31"/>
      <c r="NP55" s="32">
        <f t="shared" si="113"/>
        <v>8.2760076222170801E-4</v>
      </c>
      <c r="NQ55" s="33">
        <f t="shared" si="114"/>
        <v>1.655201524443416E-4</v>
      </c>
      <c r="NR55" s="26">
        <f t="shared" si="115"/>
        <v>1.7080852131493829E-3</v>
      </c>
      <c r="NT55" s="8">
        <v>0.83640000000000003</v>
      </c>
      <c r="NU55" s="8">
        <f t="shared" si="116"/>
        <v>-4.4272856465075907E-4</v>
      </c>
      <c r="NV55" s="8">
        <f t="shared" si="117"/>
        <v>1.1529244027950032E-5</v>
      </c>
      <c r="NW55" s="8">
        <f t="shared" si="118"/>
        <v>1.4025694603318219E-4</v>
      </c>
      <c r="NX55" s="8">
        <f t="shared" si="119"/>
        <v>-1.2501757520559984E-4</v>
      </c>
      <c r="NY55" s="8">
        <f t="shared" si="120"/>
        <v>-4.4272856465075907E-4</v>
      </c>
      <c r="NZ55" s="8">
        <f t="shared" si="121"/>
        <v>1.7677184102161985E-4</v>
      </c>
      <c r="OA55" s="8">
        <f t="shared" si="122"/>
        <v>1.7671648730714778E-5</v>
      </c>
      <c r="OB55" s="8">
        <f t="shared" si="123"/>
        <v>4.7344910987823761E-4</v>
      </c>
      <c r="OC55" s="8">
        <f t="shared" si="124"/>
        <v>-4.6945203376457363E-5</v>
      </c>
      <c r="OD55" s="8">
        <f t="shared" si="125"/>
        <v>7.8868556257507576E-5</v>
      </c>
      <c r="OE55" s="8">
        <f t="shared" si="126"/>
        <v>-1.350388767132096E-4</v>
      </c>
      <c r="OF55" s="8">
        <f t="shared" si="127"/>
        <v>-1.3053940927130418E-4</v>
      </c>
      <c r="OG55" s="8">
        <f t="shared" si="128"/>
        <v>-5.4676244783399147E-5</v>
      </c>
      <c r="OH55" s="8">
        <f t="shared" si="129"/>
        <v>-1.2836768366213856E-4</v>
      </c>
      <c r="OI55" s="8">
        <f t="shared" si="130"/>
        <v>-1.5144408986557067E-4</v>
      </c>
      <c r="OJ55" s="8">
        <f t="shared" si="131"/>
        <v>3.0279266202040662E-5</v>
      </c>
      <c r="OK55" s="8">
        <f t="shared" si="132"/>
        <v>8.5543981470760367E-5</v>
      </c>
      <c r="OL55" s="8">
        <f t="shared" si="133"/>
        <v>6.1378974275096249E-5</v>
      </c>
      <c r="OM55" s="8">
        <f t="shared" si="134"/>
        <v>7.7459367909370874E-6</v>
      </c>
      <c r="ON55" s="8">
        <f t="shared" si="135"/>
        <v>3.0036017322574786E-5</v>
      </c>
      <c r="OO55" s="8">
        <f t="shared" si="136"/>
        <v>1.5482418050462545E-6</v>
      </c>
      <c r="OP55" s="8">
        <f t="shared" si="137"/>
        <v>-6.9544069215450087E-5</v>
      </c>
      <c r="OQ55" s="8">
        <f t="shared" si="138"/>
        <v>2.919531279540753E-5</v>
      </c>
      <c r="OR55" s="8">
        <f t="shared" si="139"/>
        <v>-7.5638514316113159E-5</v>
      </c>
      <c r="OS55" s="24">
        <f t="shared" si="140"/>
        <v>-1.5357999515133088E-4</v>
      </c>
      <c r="OT55" s="28">
        <f t="shared" si="141"/>
        <v>-3.2478948570040668E-5</v>
      </c>
      <c r="OU55" s="31"/>
      <c r="OV55" s="32">
        <f t="shared" si="142"/>
        <v>1.8152829915155845E-4</v>
      </c>
      <c r="OW55" s="33">
        <f t="shared" si="143"/>
        <v>3.6305659830311692E-5</v>
      </c>
      <c r="OX55" s="26">
        <f t="shared" si="144"/>
        <v>3.7465625661890143E-4</v>
      </c>
    </row>
    <row r="56" spans="1:414" x14ac:dyDescent="0.25">
      <c r="A56" s="8">
        <v>2.1825549999999999E-2</v>
      </c>
      <c r="B56" s="8">
        <v>3.2195100000000001E-3</v>
      </c>
      <c r="C56" s="8">
        <v>2.1536369999999999E-2</v>
      </c>
      <c r="D56" s="8">
        <v>2.2244081999999998E-2</v>
      </c>
      <c r="E56" s="8">
        <v>1.2473200000000001E-4</v>
      </c>
      <c r="F56" s="8">
        <v>-9.0600800000000003E-4</v>
      </c>
      <c r="I56" s="1"/>
      <c r="K56" s="8">
        <v>0.18289908999999999</v>
      </c>
      <c r="L56" s="8">
        <v>6.4788600000000003E-3</v>
      </c>
      <c r="M56" s="8">
        <v>2.6638899999999999E-3</v>
      </c>
      <c r="N56" s="8">
        <v>0.18947660899999999</v>
      </c>
      <c r="O56" s="8">
        <v>3.6767899999999999E-4</v>
      </c>
      <c r="P56" s="10">
        <v>-4.4418200000000001E-5</v>
      </c>
      <c r="S56" s="1"/>
      <c r="U56" s="8">
        <v>0.22469952000000001</v>
      </c>
      <c r="V56" s="8">
        <v>1.24694E-3</v>
      </c>
      <c r="W56" s="8">
        <v>-1.0232359999999999E-2</v>
      </c>
      <c r="X56" s="8">
        <v>0.20356992199999999</v>
      </c>
      <c r="Y56" s="8">
        <v>2.4409099999999999E-4</v>
      </c>
      <c r="Z56" s="10">
        <v>-4.8391399999999999E-5</v>
      </c>
      <c r="AC56" s="1"/>
      <c r="AE56" s="8">
        <v>0.30616884</v>
      </c>
      <c r="AF56" s="8">
        <v>-1.35462E-2</v>
      </c>
      <c r="AG56" s="8">
        <v>7.1903999999999996E-3</v>
      </c>
      <c r="AH56" s="8">
        <v>0.26046691199999999</v>
      </c>
      <c r="AI56" s="8">
        <v>-1.00114E-4</v>
      </c>
      <c r="AJ56" s="8">
        <v>-3.4577300000000001E-4</v>
      </c>
      <c r="AM56" s="1"/>
      <c r="AO56" s="8">
        <v>2.1825549999999999E-2</v>
      </c>
      <c r="AP56" s="8">
        <v>3.2195100000000001E-3</v>
      </c>
      <c r="AQ56" s="8">
        <v>2.1536369999999999E-2</v>
      </c>
      <c r="AR56" s="8">
        <v>2.2244081999999998E-2</v>
      </c>
      <c r="AS56" s="8">
        <v>1.2473200000000001E-4</v>
      </c>
      <c r="AT56" s="8">
        <v>-9.0600800000000003E-4</v>
      </c>
      <c r="AW56" s="1"/>
      <c r="AY56" s="8">
        <v>1.496804E-2</v>
      </c>
      <c r="AZ56" s="8">
        <v>-5.0627810000000002E-2</v>
      </c>
      <c r="BA56" s="8">
        <v>-1.26556E-3</v>
      </c>
      <c r="BB56" s="8">
        <v>0.32462350600000001</v>
      </c>
      <c r="BC56" s="8">
        <v>3.6153819999999999E-3</v>
      </c>
      <c r="BD56" s="8">
        <v>-4.1508400000000003E-4</v>
      </c>
      <c r="BG56" s="1"/>
      <c r="BI56" s="8">
        <v>8.9702920000000005E-2</v>
      </c>
      <c r="BJ56" s="8">
        <v>-4.0889710000000003E-2</v>
      </c>
      <c r="BK56" s="8">
        <v>1.1642600000000001E-3</v>
      </c>
      <c r="BL56" s="8">
        <v>0.22278656099999999</v>
      </c>
      <c r="BM56" s="8">
        <v>3.0382899999999998E-4</v>
      </c>
      <c r="BN56" s="8">
        <v>-1.6916300000000001E-4</v>
      </c>
      <c r="BQ56" s="1"/>
      <c r="BS56" s="8">
        <v>8.3773500000000004E-3</v>
      </c>
      <c r="BT56" s="8">
        <v>-3.2115629999999999E-2</v>
      </c>
      <c r="BU56" s="8">
        <v>-1.072759E-2</v>
      </c>
      <c r="BV56" s="8">
        <v>0.38017128100000003</v>
      </c>
      <c r="BW56" s="8">
        <v>9.921769999999999E-4</v>
      </c>
      <c r="BX56" s="8">
        <v>2.9839200000000003E-4</v>
      </c>
      <c r="CA56" s="1"/>
      <c r="CC56" s="8">
        <v>9.0689480000000003E-2</v>
      </c>
      <c r="CD56" s="8">
        <v>-3.7006270000000001E-2</v>
      </c>
      <c r="CE56" s="8">
        <v>-5.7680500000000003E-3</v>
      </c>
      <c r="CF56" s="8">
        <v>0.23537416799999999</v>
      </c>
      <c r="CG56" s="8">
        <v>4.9653999999999996E-4</v>
      </c>
      <c r="CH56" s="8">
        <v>-3.8622E-4</v>
      </c>
      <c r="CK56" s="1"/>
      <c r="CM56" s="8">
        <v>3.8257680000000002E-2</v>
      </c>
      <c r="CN56" s="8">
        <v>-3.0190930000000001E-2</v>
      </c>
      <c r="CO56" s="8">
        <v>7.3362999999999998E-4</v>
      </c>
      <c r="CP56" s="8">
        <v>0.26023223099999998</v>
      </c>
      <c r="CQ56" s="8">
        <v>1.7636400000000001E-4</v>
      </c>
      <c r="CR56" s="10">
        <v>-8.9810900000000004E-6</v>
      </c>
      <c r="CU56" s="1"/>
      <c r="CW56" s="8">
        <v>0.24534608999999999</v>
      </c>
      <c r="CX56" s="8">
        <v>1.0769200000000001E-3</v>
      </c>
      <c r="CY56" s="8">
        <v>-3.8217099999999999E-3</v>
      </c>
      <c r="CZ56" s="8">
        <v>0.24746077799999999</v>
      </c>
      <c r="DA56" s="10">
        <v>-1.8458399999999999E-5</v>
      </c>
      <c r="DB56" s="10">
        <v>-6.7017699999999994E-5</v>
      </c>
      <c r="DF56" s="1"/>
      <c r="DG56" s="8">
        <v>0.20399307999999999</v>
      </c>
      <c r="DH56" s="8">
        <v>-3.7164300000000002E-3</v>
      </c>
      <c r="DI56" s="8">
        <v>-8.1144800000000003E-3</v>
      </c>
      <c r="DJ56" s="8">
        <v>0.256881313</v>
      </c>
      <c r="DK56" s="8">
        <v>1.80154E-4</v>
      </c>
      <c r="DL56" s="8">
        <v>-1.94351E-4</v>
      </c>
      <c r="DO56" s="1"/>
      <c r="DQ56" s="8">
        <v>0.15060921999999999</v>
      </c>
      <c r="DR56" s="8">
        <v>5.5816299999999998E-3</v>
      </c>
      <c r="DS56" s="8">
        <v>-4.5455299999999999E-3</v>
      </c>
      <c r="DT56" s="8">
        <v>0.13753251699999999</v>
      </c>
      <c r="DU56" s="10">
        <v>-6.3613000000000002E-5</v>
      </c>
      <c r="DV56" s="10">
        <v>-6.6329199999999995E-5</v>
      </c>
      <c r="DZ56" s="1"/>
      <c r="EA56" s="8">
        <v>0.18000447</v>
      </c>
      <c r="EB56" s="8">
        <v>-4.3256600000000003E-3</v>
      </c>
      <c r="EC56" s="8">
        <v>1.0131199999999999E-3</v>
      </c>
      <c r="ED56" s="8">
        <v>0.281514031</v>
      </c>
      <c r="EE56" s="8">
        <v>4.1954999999999998E-4</v>
      </c>
      <c r="EF56" s="8">
        <v>-3.38325E-4</v>
      </c>
      <c r="EG56" s="1"/>
      <c r="EK56" s="8">
        <v>0.18443507000000001</v>
      </c>
      <c r="EL56" s="8">
        <v>-5.0525400000000003E-3</v>
      </c>
      <c r="EM56" s="8">
        <v>-9.7813099999999997E-3</v>
      </c>
      <c r="EN56" s="8">
        <v>0.215008582</v>
      </c>
      <c r="EO56" s="8">
        <v>1.3605099999999999E-4</v>
      </c>
      <c r="EP56" s="8">
        <v>-2.01382E-4</v>
      </c>
      <c r="ES56" s="1"/>
      <c r="EU56" s="8">
        <v>0.21988021999999999</v>
      </c>
      <c r="EV56" s="8">
        <v>-6.3135700000000001E-3</v>
      </c>
      <c r="EW56" s="8">
        <v>6.9377000000000002E-4</v>
      </c>
      <c r="EX56" s="8">
        <v>0.38696229500000001</v>
      </c>
      <c r="EY56" s="8">
        <v>1.7282199999999999E-4</v>
      </c>
      <c r="EZ56" s="10">
        <v>-4.8409499999999998E-5</v>
      </c>
      <c r="FC56" s="1"/>
      <c r="FE56" s="8">
        <v>0.20063104000000001</v>
      </c>
      <c r="FF56" s="8">
        <v>-1.9927380000000001E-2</v>
      </c>
      <c r="FG56" s="8">
        <v>-4.6641E-3</v>
      </c>
      <c r="FH56" s="8">
        <v>0.31462331100000002</v>
      </c>
      <c r="FI56" s="8">
        <v>2.1930300000000001E-4</v>
      </c>
      <c r="FJ56" s="10">
        <v>1.18091E-5</v>
      </c>
      <c r="FM56" s="1"/>
      <c r="FO56" s="8">
        <v>0.18472403000000001</v>
      </c>
      <c r="FP56" s="8">
        <v>-1.436866E-2</v>
      </c>
      <c r="FQ56" s="8">
        <v>2.4983399999999999E-3</v>
      </c>
      <c r="FR56" s="8">
        <v>0.29336289500000001</v>
      </c>
      <c r="FS56" s="8">
        <v>2.6263099999999999E-4</v>
      </c>
      <c r="FT56" s="10">
        <v>-6.4996300000000007E-5</v>
      </c>
      <c r="FW56" s="1"/>
      <c r="FY56" s="8">
        <v>0.19986631999999999</v>
      </c>
      <c r="FZ56" s="8">
        <v>-1.30004E-2</v>
      </c>
      <c r="GA56" s="8">
        <v>-1.14157E-3</v>
      </c>
      <c r="GB56" s="8">
        <v>0.28418159500000001</v>
      </c>
      <c r="GC56" s="8">
        <v>1.3685600000000001E-4</v>
      </c>
      <c r="GD56" s="10">
        <v>-4.2247999999999999E-5</v>
      </c>
      <c r="GG56" s="1"/>
      <c r="GI56" s="8">
        <v>0.16162567999999999</v>
      </c>
      <c r="GJ56" s="8">
        <v>-1.4878219999999999E-2</v>
      </c>
      <c r="GK56" s="8">
        <v>1.74E-3</v>
      </c>
      <c r="GL56" s="8">
        <v>0.24474200600000001</v>
      </c>
      <c r="GM56" s="10">
        <v>5.6063500000000003E-5</v>
      </c>
      <c r="GN56" s="10">
        <v>-1.5567099999999999E-5</v>
      </c>
      <c r="GQ56" s="1"/>
      <c r="GS56" s="8">
        <v>8.3120280000000005E-2</v>
      </c>
      <c r="GT56" s="8">
        <v>-2.4761999999999999E-4</v>
      </c>
      <c r="GU56" s="8">
        <v>-2.10663E-3</v>
      </c>
      <c r="GV56" s="8">
        <v>0.111621383</v>
      </c>
      <c r="GW56" s="8">
        <v>1.26644E-4</v>
      </c>
      <c r="GX56" s="10">
        <v>-5.1369000000000002E-5</v>
      </c>
      <c r="HA56" s="1"/>
      <c r="HC56" s="8">
        <v>7.8355900000000006E-2</v>
      </c>
      <c r="HD56" s="8">
        <v>7.6050600000000003E-3</v>
      </c>
      <c r="HE56" s="8">
        <v>2.3580699999999999E-3</v>
      </c>
      <c r="HF56" s="8">
        <v>0.172752392</v>
      </c>
      <c r="HG56" s="10">
        <v>4.28077E-5</v>
      </c>
      <c r="HH56" s="10">
        <v>-3.7147000000000002E-6</v>
      </c>
      <c r="HK56" s="1"/>
      <c r="HM56" s="8">
        <v>8.6297369999999998E-2</v>
      </c>
      <c r="HN56" s="8">
        <v>2.86353E-3</v>
      </c>
      <c r="HO56" s="8">
        <v>-2.5524300000000001E-3</v>
      </c>
      <c r="HP56" s="8">
        <v>0.29002372799999998</v>
      </c>
      <c r="HQ56" s="10">
        <v>-1.9870599999999999E-5</v>
      </c>
      <c r="HR56" s="10">
        <v>-3.7667099999999997E-5</v>
      </c>
      <c r="HU56" s="1"/>
      <c r="HW56" s="8">
        <v>6.120196E-2</v>
      </c>
      <c r="HX56" s="8">
        <v>8.9751999999999996E-4</v>
      </c>
      <c r="HY56" s="8">
        <v>-2.1498200000000002E-3</v>
      </c>
      <c r="HZ56" s="8">
        <v>0.20532160299999999</v>
      </c>
      <c r="IA56" s="10">
        <v>2.9227999999999999E-5</v>
      </c>
      <c r="IB56" s="10">
        <v>-2.8741499999999999E-5</v>
      </c>
      <c r="IE56" s="1"/>
      <c r="IG56" s="8">
        <v>7.9482369999999997E-2</v>
      </c>
      <c r="IH56" s="8">
        <v>-7.1330999999999999E-4</v>
      </c>
      <c r="II56" s="8">
        <v>1.0967800000000001E-3</v>
      </c>
      <c r="IJ56" s="8">
        <v>0.23890007499999999</v>
      </c>
      <c r="IK56" s="8">
        <v>2.45434E-4</v>
      </c>
      <c r="IL56" s="8">
        <v>-1.2309199999999999E-4</v>
      </c>
      <c r="IN56" s="8" t="s">
        <v>180</v>
      </c>
      <c r="IO56" s="10" t="s">
        <v>94</v>
      </c>
      <c r="IP56" s="1"/>
      <c r="IQ56" s="8" t="s">
        <v>180</v>
      </c>
      <c r="IR56" s="8" t="s">
        <v>95</v>
      </c>
      <c r="IV56" s="8">
        <v>0.8528</v>
      </c>
      <c r="IW56" s="8">
        <f t="shared" si="0"/>
        <v>0.67420431923563706</v>
      </c>
      <c r="IX56" s="8">
        <f t="shared" si="1"/>
        <v>0.64894351480571899</v>
      </c>
      <c r="IY56" s="8">
        <f t="shared" si="2"/>
        <v>0.67501424430230039</v>
      </c>
      <c r="IZ56" s="8">
        <f t="shared" si="3"/>
        <v>0.64890259464279443</v>
      </c>
      <c r="JA56" s="8">
        <f t="shared" si="4"/>
        <v>0.67420431923563706</v>
      </c>
      <c r="JB56" s="8">
        <f t="shared" si="5"/>
        <v>-3.2627813159145806E-2</v>
      </c>
      <c r="JC56" s="8">
        <f t="shared" si="6"/>
        <v>-2.5670987873866725E-2</v>
      </c>
      <c r="JD56" s="8">
        <f t="shared" si="7"/>
        <v>-1.9194799922609342E-2</v>
      </c>
      <c r="JE56" s="8">
        <f t="shared" si="8"/>
        <v>-7.085668697685673E-3</v>
      </c>
      <c r="JF56" s="8">
        <f t="shared" si="9"/>
        <v>-4.4362017402383255E-2</v>
      </c>
      <c r="JG56" s="8">
        <f t="shared" si="10"/>
        <v>0.13441102944355418</v>
      </c>
      <c r="JH56" s="8">
        <f t="shared" si="11"/>
        <v>4.8189931228939616E-2</v>
      </c>
      <c r="JI56" s="8">
        <f t="shared" si="12"/>
        <v>0.1142539198457488</v>
      </c>
      <c r="JJ56" s="8">
        <f t="shared" si="13"/>
        <v>1.4168829503170598E-2</v>
      </c>
      <c r="JK56" s="8">
        <f t="shared" si="14"/>
        <v>4.0750681626272704E-2</v>
      </c>
      <c r="JL56" s="8">
        <f t="shared" si="15"/>
        <v>0.35163842449738292</v>
      </c>
      <c r="JM56" s="8">
        <f t="shared" si="16"/>
        <v>0.33953970175496651</v>
      </c>
      <c r="JN56" s="8">
        <f t="shared" si="17"/>
        <v>0.30563528965642417</v>
      </c>
      <c r="JO56" s="8">
        <f t="shared" si="18"/>
        <v>0.36857846630531715</v>
      </c>
      <c r="JP56" s="8">
        <f t="shared" si="19"/>
        <v>0.34315026677387617</v>
      </c>
      <c r="JQ56" s="8">
        <f t="shared" si="20"/>
        <v>2.8044194838353888E-2</v>
      </c>
      <c r="JR56" s="8">
        <f t="shared" si="21"/>
        <v>5.638686094430796E-3</v>
      </c>
      <c r="JS56" s="8">
        <f t="shared" si="22"/>
        <v>-3.3191991804091901E-2</v>
      </c>
      <c r="JT56" s="8">
        <f t="shared" si="23"/>
        <v>-2.330516033950206E-2</v>
      </c>
      <c r="JU56" s="24">
        <f t="shared" si="24"/>
        <v>-7.2553062712214633E-3</v>
      </c>
      <c r="JV56" s="28">
        <f t="shared" si="25"/>
        <v>0.20890298673280078</v>
      </c>
      <c r="JW56" s="31"/>
      <c r="JX56" s="32">
        <f t="shared" si="26"/>
        <v>0.26955362579252695</v>
      </c>
      <c r="JY56" s="33">
        <f t="shared" si="27"/>
        <v>5.3910725158505389E-2</v>
      </c>
      <c r="JZ56" s="26">
        <f t="shared" si="28"/>
        <v>0.55633172827319632</v>
      </c>
      <c r="KB56" s="8">
        <v>0.8528</v>
      </c>
      <c r="KC56" s="8">
        <f t="shared" si="29"/>
        <v>-5.3791912918793074E-4</v>
      </c>
      <c r="KD56" s="8">
        <f t="shared" si="30"/>
        <v>1.8998645791166398E-2</v>
      </c>
      <c r="KE56" s="8">
        <f t="shared" si="31"/>
        <v>6.0425661318713637E-3</v>
      </c>
      <c r="KF56" s="8">
        <f t="shared" si="32"/>
        <v>-1.1335321046905992E-2</v>
      </c>
      <c r="KG56" s="8">
        <f t="shared" si="33"/>
        <v>-5.3791912918793074E-4</v>
      </c>
      <c r="KH56" s="8">
        <f t="shared" si="34"/>
        <v>-5.1475995535751634E-2</v>
      </c>
      <c r="KI56" s="8">
        <f t="shared" si="35"/>
        <v>-3.7612317913272006E-2</v>
      </c>
      <c r="KJ56" s="8">
        <f t="shared" si="36"/>
        <v>-3.2282953213936573E-2</v>
      </c>
      <c r="KK56" s="8">
        <f t="shared" si="37"/>
        <v>-3.4719694587290718E-2</v>
      </c>
      <c r="KL56" s="8">
        <f t="shared" si="38"/>
        <v>-2.859528511504713E-2</v>
      </c>
      <c r="KM56" s="8">
        <f t="shared" si="39"/>
        <v>2.6988579722346641E-3</v>
      </c>
      <c r="KN56" s="8">
        <f t="shared" si="40"/>
        <v>6.6328430118385668E-3</v>
      </c>
      <c r="KO56" s="8">
        <f t="shared" si="41"/>
        <v>4.6304316383565542E-3</v>
      </c>
      <c r="KP56" s="8">
        <f t="shared" si="42"/>
        <v>5.6168184859577861E-3</v>
      </c>
      <c r="KQ56" s="8">
        <f t="shared" si="43"/>
        <v>6.7260884245090719E-3</v>
      </c>
      <c r="KR56" s="8">
        <f t="shared" si="44"/>
        <v>-1.0667344653064657E-2</v>
      </c>
      <c r="KS56" s="8">
        <f t="shared" si="45"/>
        <v>-2.512945854206599E-2</v>
      </c>
      <c r="KT56" s="8">
        <f t="shared" si="46"/>
        <v>-1.7834275811714886E-2</v>
      </c>
      <c r="KU56" s="8">
        <f t="shared" si="47"/>
        <v>-1.6885002774661671E-2</v>
      </c>
      <c r="KV56" s="8">
        <f t="shared" si="48"/>
        <v>-1.6821274341724788E-2</v>
      </c>
      <c r="KW56" s="8">
        <f t="shared" si="49"/>
        <v>-1.4253887942007777E-3</v>
      </c>
      <c r="KX56" s="8">
        <f t="shared" si="50"/>
        <v>7.2471416174655426E-3</v>
      </c>
      <c r="KY56" s="8">
        <f t="shared" si="51"/>
        <v>2.6570217199967639E-3</v>
      </c>
      <c r="KZ56" s="8">
        <f t="shared" si="52"/>
        <v>1.2898288412003097E-3</v>
      </c>
      <c r="LA56" s="24">
        <f t="shared" si="53"/>
        <v>-1.7227548813054216E-3</v>
      </c>
      <c r="LB56" s="28">
        <f t="shared" si="54"/>
        <v>-9.0017064733888454E-3</v>
      </c>
      <c r="LC56" s="31"/>
      <c r="LD56" s="32">
        <f t="shared" si="55"/>
        <v>1.7651389005887964E-2</v>
      </c>
      <c r="LE56" s="33">
        <f t="shared" si="56"/>
        <v>3.5302778011775927E-3</v>
      </c>
      <c r="LF56" s="26">
        <f t="shared" si="57"/>
        <v>3.6430701769252165E-2</v>
      </c>
      <c r="LH56" s="8">
        <v>0.8528</v>
      </c>
      <c r="LI56" s="8">
        <f t="shared" si="58"/>
        <v>3.116758488307899E-2</v>
      </c>
      <c r="LJ56" s="8">
        <f t="shared" si="59"/>
        <v>2.6602510943340069E-3</v>
      </c>
      <c r="LK56" s="8">
        <f t="shared" si="60"/>
        <v>-1.0523984032434711E-2</v>
      </c>
      <c r="LL56" s="8">
        <f t="shared" si="61"/>
        <v>1.4108265430811298E-2</v>
      </c>
      <c r="LM56" s="8">
        <f t="shared" si="62"/>
        <v>3.116758488307899E-2</v>
      </c>
      <c r="LN56" s="8">
        <f t="shared" si="63"/>
        <v>-1.8073234033089043E-3</v>
      </c>
      <c r="LO56" s="8">
        <f t="shared" si="64"/>
        <v>-3.7633403885385833E-3</v>
      </c>
      <c r="LP56" s="8">
        <f t="shared" si="65"/>
        <v>-1.0710968834864793E-2</v>
      </c>
      <c r="LQ56" s="8">
        <f t="shared" si="66"/>
        <v>-1.2428660093496545E-2</v>
      </c>
      <c r="LR56" s="8">
        <f t="shared" si="67"/>
        <v>-1.6184111026205763E-3</v>
      </c>
      <c r="LS56" s="8">
        <f t="shared" si="68"/>
        <v>-6.0443520797359577E-4</v>
      </c>
      <c r="LT56" s="8">
        <f t="shared" si="69"/>
        <v>-8.8644676010896043E-3</v>
      </c>
      <c r="LU56" s="8">
        <f t="shared" si="70"/>
        <v>-8.3908323694549362E-4</v>
      </c>
      <c r="LV56" s="8">
        <f t="shared" si="71"/>
        <v>-3.0793450743793484E-3</v>
      </c>
      <c r="LW56" s="8">
        <f t="shared" si="72"/>
        <v>-1.3336442164774698E-2</v>
      </c>
      <c r="LX56" s="8">
        <f t="shared" si="73"/>
        <v>2.6457813422717086E-3</v>
      </c>
      <c r="LY56" s="8">
        <f t="shared" si="74"/>
        <v>-3.2210462824202825E-3</v>
      </c>
      <c r="LZ56" s="8">
        <f t="shared" si="75"/>
        <v>3.2709752336204426E-3</v>
      </c>
      <c r="MA56" s="8">
        <f t="shared" si="76"/>
        <v>-9.3057832638214748E-4</v>
      </c>
      <c r="MB56" s="8">
        <f t="shared" si="77"/>
        <v>2.9128826098662637E-3</v>
      </c>
      <c r="MC56" s="8">
        <f t="shared" si="78"/>
        <v>-5.8340855079657625E-3</v>
      </c>
      <c r="MD56" s="8">
        <f t="shared" si="79"/>
        <v>8.8603836480913344E-4</v>
      </c>
      <c r="ME56" s="8">
        <f t="shared" si="80"/>
        <v>-4.0718540004352159E-3</v>
      </c>
      <c r="MF56" s="8">
        <f t="shared" si="81"/>
        <v>-4.2970411630496022E-3</v>
      </c>
      <c r="MG56" s="24">
        <f t="shared" si="82"/>
        <v>-9.22612226575203E-4</v>
      </c>
      <c r="MH56" s="28">
        <f t="shared" si="83"/>
        <v>7.8627407784631587E-5</v>
      </c>
      <c r="MI56" s="31"/>
      <c r="MJ56" s="32">
        <f t="shared" si="84"/>
        <v>1.1037691838417605E-2</v>
      </c>
      <c r="MK56" s="33">
        <f t="shared" si="85"/>
        <v>2.207538367683521E-3</v>
      </c>
      <c r="ML56" s="26">
        <f t="shared" si="86"/>
        <v>2.2780692185310092E-2</v>
      </c>
      <c r="MN56" s="8">
        <v>0.8528</v>
      </c>
      <c r="MO56" s="8">
        <f t="shared" si="87"/>
        <v>7.1543324985918685E-5</v>
      </c>
      <c r="MP56" s="8">
        <f t="shared" si="88"/>
        <v>8.1582368842397941E-5</v>
      </c>
      <c r="MQ56" s="8">
        <f t="shared" si="89"/>
        <v>3.3019354341436798E-4</v>
      </c>
      <c r="MR56" s="8">
        <f t="shared" si="90"/>
        <v>-1.4614200763785322E-5</v>
      </c>
      <c r="MS56" s="8">
        <f t="shared" si="91"/>
        <v>7.1543324985918685E-5</v>
      </c>
      <c r="MT56" s="8">
        <f t="shared" si="92"/>
        <v>4.1671607892673507E-3</v>
      </c>
      <c r="MU56" s="8">
        <f t="shared" si="93"/>
        <v>2.5757238285485266E-4</v>
      </c>
      <c r="MV56" s="8">
        <f t="shared" si="94"/>
        <v>1.0469264466258725E-3</v>
      </c>
      <c r="MW56" s="8">
        <f t="shared" si="95"/>
        <v>4.9091029309121373E-4</v>
      </c>
      <c r="MX56" s="8">
        <f t="shared" si="96"/>
        <v>2.2438199537192302E-4</v>
      </c>
      <c r="MY56" s="8">
        <f t="shared" si="97"/>
        <v>2.5402963494797854E-4</v>
      </c>
      <c r="MZ56" s="8">
        <f t="shared" si="98"/>
        <v>5.9485861547094773E-4</v>
      </c>
      <c r="NA56" s="8">
        <f t="shared" si="99"/>
        <v>2.2310055194605231E-4</v>
      </c>
      <c r="NB56" s="8">
        <f t="shared" si="100"/>
        <v>8.1357246525466122E-4</v>
      </c>
      <c r="NC56" s="8">
        <f t="shared" si="101"/>
        <v>4.3686440944333603E-4</v>
      </c>
      <c r="ND56" s="8">
        <f t="shared" si="102"/>
        <v>3.185004691966184E-4</v>
      </c>
      <c r="NE56" s="8">
        <f t="shared" si="103"/>
        <v>3.4066512427936781E-4</v>
      </c>
      <c r="NF56" s="8">
        <f t="shared" si="104"/>
        <v>4.190706301331933E-4</v>
      </c>
      <c r="NG56" s="8">
        <f t="shared" si="105"/>
        <v>2.5022106702112949E-4</v>
      </c>
      <c r="NH56" s="8">
        <f t="shared" si="106"/>
        <v>7.9371643706428394E-5</v>
      </c>
      <c r="NI56" s="8">
        <f t="shared" si="107"/>
        <v>-5.4959931848779143E-6</v>
      </c>
      <c r="NJ56" s="8">
        <f t="shared" si="108"/>
        <v>3.0950290458538874E-5</v>
      </c>
      <c r="NK56" s="8">
        <f t="shared" si="109"/>
        <v>-1.186899990842394E-4</v>
      </c>
      <c r="NL56" s="8">
        <f t="shared" si="110"/>
        <v>-6.0868759258934452E-5</v>
      </c>
      <c r="NM56" s="24">
        <f t="shared" si="111"/>
        <v>1.1283891548642618E-5</v>
      </c>
      <c r="NN56" s="28">
        <f t="shared" si="112"/>
        <v>4.1258537242219506E-4</v>
      </c>
      <c r="NO56" s="31"/>
      <c r="NP56" s="32">
        <f t="shared" si="113"/>
        <v>8.2893708251627958E-4</v>
      </c>
      <c r="NQ56" s="33">
        <f t="shared" si="114"/>
        <v>1.6578741650325591E-4</v>
      </c>
      <c r="NR56" s="26">
        <f t="shared" si="115"/>
        <v>1.7108432446053493E-3</v>
      </c>
      <c r="NT56" s="8">
        <v>0.8528</v>
      </c>
      <c r="NU56" s="8">
        <f t="shared" si="116"/>
        <v>-4.2888803633464926E-4</v>
      </c>
      <c r="NV56" s="8">
        <f t="shared" si="117"/>
        <v>1.8904569933887255E-5</v>
      </c>
      <c r="NW56" s="8">
        <f t="shared" si="118"/>
        <v>1.3743601048130024E-4</v>
      </c>
      <c r="NX56" s="8">
        <f t="shared" si="119"/>
        <v>-1.2058611431445867E-4</v>
      </c>
      <c r="NY56" s="8">
        <f t="shared" si="120"/>
        <v>-4.2888803633464926E-4</v>
      </c>
      <c r="NZ56" s="8">
        <f t="shared" si="121"/>
        <v>1.8131152663697386E-4</v>
      </c>
      <c r="OA56" s="8">
        <f t="shared" si="122"/>
        <v>2.0855750182468719E-5</v>
      </c>
      <c r="OB56" s="8">
        <f t="shared" si="123"/>
        <v>4.6965367133144909E-4</v>
      </c>
      <c r="OC56" s="8">
        <f t="shared" si="124"/>
        <v>-4.0892912793840053E-5</v>
      </c>
      <c r="OD56" s="8">
        <f t="shared" si="125"/>
        <v>8.1266156722177896E-5</v>
      </c>
      <c r="OE56" s="8">
        <f t="shared" si="126"/>
        <v>-1.4205661928411541E-4</v>
      </c>
      <c r="OF56" s="8">
        <f t="shared" si="127"/>
        <v>-1.2598122584273758E-4</v>
      </c>
      <c r="OG56" s="8">
        <f t="shared" si="128"/>
        <v>-5.6739628204125804E-5</v>
      </c>
      <c r="OH56" s="8">
        <f t="shared" si="129"/>
        <v>-1.1630503578214567E-4</v>
      </c>
      <c r="OI56" s="8">
        <f t="shared" si="130"/>
        <v>-1.4536178793804762E-4</v>
      </c>
      <c r="OJ56" s="8">
        <f t="shared" si="131"/>
        <v>3.1482879361286392E-5</v>
      </c>
      <c r="OK56" s="8">
        <f t="shared" si="132"/>
        <v>9.0131744638991928E-5</v>
      </c>
      <c r="OL56" s="8">
        <f t="shared" si="133"/>
        <v>6.5769351056189069E-5</v>
      </c>
      <c r="OM56" s="8">
        <f t="shared" si="134"/>
        <v>1.0338221551669868E-5</v>
      </c>
      <c r="ON56" s="8">
        <f t="shared" si="135"/>
        <v>3.2778609909933278E-5</v>
      </c>
      <c r="OO56" s="8">
        <f t="shared" si="136"/>
        <v>6.281300746918671E-6</v>
      </c>
      <c r="OP56" s="8">
        <f t="shared" si="137"/>
        <v>-7.1742723473601806E-5</v>
      </c>
      <c r="OQ56" s="8">
        <f t="shared" si="138"/>
        <v>4.2224948275032195E-5</v>
      </c>
      <c r="OR56" s="8">
        <f t="shared" si="139"/>
        <v>-7.2576870945792216E-5</v>
      </c>
      <c r="OS56" s="24">
        <f t="shared" si="140"/>
        <v>-1.4793709483856889E-4</v>
      </c>
      <c r="OT56" s="28">
        <f t="shared" si="141"/>
        <v>-2.8380853810338161E-5</v>
      </c>
      <c r="OU56" s="31"/>
      <c r="OV56" s="32">
        <f t="shared" si="142"/>
        <v>1.7869569418733116E-4</v>
      </c>
      <c r="OW56" s="33">
        <f t="shared" si="143"/>
        <v>3.5739138837466234E-5</v>
      </c>
      <c r="OX56" s="26">
        <f t="shared" si="144"/>
        <v>3.6881004323323276E-4</v>
      </c>
    </row>
    <row r="57" spans="1:414" x14ac:dyDescent="0.25">
      <c r="A57" s="8">
        <v>4.3409419999999997E-2</v>
      </c>
      <c r="B57" s="8">
        <v>2.6034999999999999E-3</v>
      </c>
      <c r="C57" s="8">
        <v>2.1805709999999999E-2</v>
      </c>
      <c r="D57" s="8">
        <v>3.7513007000000001E-2</v>
      </c>
      <c r="E57" s="8">
        <v>1.29658E-4</v>
      </c>
      <c r="F57" s="8">
        <v>-9.0382099999999996E-4</v>
      </c>
      <c r="I57" s="1"/>
      <c r="K57" s="8">
        <v>0.18581729</v>
      </c>
      <c r="L57" s="8">
        <v>6.4852499999999997E-3</v>
      </c>
      <c r="M57" s="8">
        <v>2.6793099999999999E-3</v>
      </c>
      <c r="N57" s="8">
        <v>0.19230557500000001</v>
      </c>
      <c r="O57" s="8">
        <v>3.6747700000000001E-4</v>
      </c>
      <c r="P57" s="10">
        <v>-4.3928799999999999E-5</v>
      </c>
      <c r="S57" s="1"/>
      <c r="U57" s="8">
        <v>0.22371743999999999</v>
      </c>
      <c r="V57" s="8">
        <v>1.2458599999999999E-3</v>
      </c>
      <c r="W57" s="8">
        <v>-1.022006E-2</v>
      </c>
      <c r="X57" s="8">
        <v>0.20734456600000001</v>
      </c>
      <c r="Y57" s="8">
        <v>2.4389E-4</v>
      </c>
      <c r="Z57" s="10">
        <v>-5.0632199999999999E-5</v>
      </c>
      <c r="AC57" s="1"/>
      <c r="AE57" s="8">
        <v>0.31114840999999999</v>
      </c>
      <c r="AF57" s="8">
        <v>-1.352691E-2</v>
      </c>
      <c r="AG57" s="8">
        <v>7.2150699999999996E-3</v>
      </c>
      <c r="AH57" s="8">
        <v>0.26948876900000002</v>
      </c>
      <c r="AI57" s="8">
        <v>-1.0061299999999999E-4</v>
      </c>
      <c r="AJ57" s="8">
        <v>-3.4513399999999998E-4</v>
      </c>
      <c r="AM57" s="1"/>
      <c r="AO57" s="8">
        <v>4.3409419999999997E-2</v>
      </c>
      <c r="AP57" s="8">
        <v>2.6034999999999999E-3</v>
      </c>
      <c r="AQ57" s="8">
        <v>2.1805709999999999E-2</v>
      </c>
      <c r="AR57" s="8">
        <v>3.7513007000000001E-2</v>
      </c>
      <c r="AS57" s="8">
        <v>1.29658E-4</v>
      </c>
      <c r="AT57" s="8">
        <v>-9.0382099999999996E-4</v>
      </c>
      <c r="AW57" s="1"/>
      <c r="AY57" s="8">
        <v>1.116692E-2</v>
      </c>
      <c r="AZ57" s="8">
        <v>-5.0458790000000003E-2</v>
      </c>
      <c r="BA57" s="8">
        <v>-1.33764E-3</v>
      </c>
      <c r="BB57" s="8">
        <v>0.332278562</v>
      </c>
      <c r="BC57" s="8">
        <v>3.628306E-3</v>
      </c>
      <c r="BD57" s="8">
        <v>-4.0953000000000002E-4</v>
      </c>
      <c r="BG57" s="1"/>
      <c r="BI57" s="8">
        <v>8.2704410000000006E-2</v>
      </c>
      <c r="BJ57" s="8">
        <v>-4.0851119999999998E-2</v>
      </c>
      <c r="BK57" s="8">
        <v>9.4561000000000005E-4</v>
      </c>
      <c r="BL57" s="8">
        <v>0.23302872999999999</v>
      </c>
      <c r="BM57" s="8">
        <v>3.0406399999999999E-4</v>
      </c>
      <c r="BN57" s="8">
        <v>-1.6787E-4</v>
      </c>
      <c r="BQ57" s="1"/>
      <c r="BS57" s="8">
        <v>8.1064899999999992E-3</v>
      </c>
      <c r="BT57" s="8">
        <v>-3.2113830000000003E-2</v>
      </c>
      <c r="BU57" s="8">
        <v>-1.072823E-2</v>
      </c>
      <c r="BV57" s="8">
        <v>0.38581281000000001</v>
      </c>
      <c r="BW57" s="8">
        <v>9.9321600000000011E-4</v>
      </c>
      <c r="BX57" s="8">
        <v>2.9876600000000001E-4</v>
      </c>
      <c r="CA57" s="1"/>
      <c r="CC57" s="8">
        <v>8.7546059999999995E-2</v>
      </c>
      <c r="CD57" s="8">
        <v>-3.6943990000000003E-2</v>
      </c>
      <c r="CE57" s="8">
        <v>-5.9286299999999998E-3</v>
      </c>
      <c r="CF57" s="8">
        <v>0.24233563</v>
      </c>
      <c r="CG57" s="8">
        <v>4.9780400000000002E-4</v>
      </c>
      <c r="CH57" s="8">
        <v>-3.82984E-4</v>
      </c>
      <c r="CK57" s="1"/>
      <c r="CM57" s="8">
        <v>3.3316190000000002E-2</v>
      </c>
      <c r="CN57" s="8">
        <v>-3.002933E-2</v>
      </c>
      <c r="CO57" s="8">
        <v>5.0969999999999998E-4</v>
      </c>
      <c r="CP57" s="8">
        <v>0.26738121399999998</v>
      </c>
      <c r="CQ57" s="8">
        <v>1.7689E-4</v>
      </c>
      <c r="CR57" s="10">
        <v>-8.2530099999999994E-6</v>
      </c>
      <c r="CU57" s="1"/>
      <c r="CW57" s="8">
        <v>0.24419070000000001</v>
      </c>
      <c r="CX57" s="8">
        <v>1.0265999999999999E-3</v>
      </c>
      <c r="CY57" s="8">
        <v>-3.7959600000000001E-3</v>
      </c>
      <c r="CZ57" s="8">
        <v>0.24960238500000001</v>
      </c>
      <c r="DA57" s="10">
        <v>-2.2638800000000001E-5</v>
      </c>
      <c r="DB57" s="10">
        <v>-6.9160700000000003E-5</v>
      </c>
      <c r="DF57" s="1"/>
      <c r="DG57" s="8">
        <v>0.20263200000000001</v>
      </c>
      <c r="DH57" s="8">
        <v>-3.6771899999999999E-3</v>
      </c>
      <c r="DI57" s="8">
        <v>-8.1092400000000002E-3</v>
      </c>
      <c r="DJ57" s="8">
        <v>0.26197819500000002</v>
      </c>
      <c r="DK57" s="8">
        <v>1.8207299999999999E-4</v>
      </c>
      <c r="DL57" s="8">
        <v>-1.9460199999999999E-4</v>
      </c>
      <c r="DO57" s="1"/>
      <c r="DQ57" s="8">
        <v>0.15506640999999999</v>
      </c>
      <c r="DR57" s="8">
        <v>5.5707100000000004E-3</v>
      </c>
      <c r="DS57" s="8">
        <v>-4.5714199999999997E-3</v>
      </c>
      <c r="DT57" s="8">
        <v>0.14144330799999999</v>
      </c>
      <c r="DU57" s="10">
        <v>-6.3450399999999998E-5</v>
      </c>
      <c r="DV57" s="10">
        <v>-6.6716499999999997E-5</v>
      </c>
      <c r="DZ57" s="1"/>
      <c r="EA57" s="8">
        <v>0.17751186999999999</v>
      </c>
      <c r="EB57" s="8">
        <v>-4.1724099999999997E-3</v>
      </c>
      <c r="EC57" s="8">
        <v>1.00241E-3</v>
      </c>
      <c r="ED57" s="8">
        <v>0.28414214199999999</v>
      </c>
      <c r="EE57" s="8">
        <v>4.2536800000000002E-4</v>
      </c>
      <c r="EF57" s="8">
        <v>-3.3791099999999998E-4</v>
      </c>
      <c r="EG57" s="1"/>
      <c r="EK57" s="8">
        <v>0.19100774000000001</v>
      </c>
      <c r="EL57" s="8">
        <v>-5.2871899999999998E-3</v>
      </c>
      <c r="EM57" s="8">
        <v>-9.7718300000000004E-3</v>
      </c>
      <c r="EN57" s="8">
        <v>0.22263482100000001</v>
      </c>
      <c r="EO57" s="8">
        <v>1.37813E-4</v>
      </c>
      <c r="EP57" s="8">
        <v>-2.01304E-4</v>
      </c>
      <c r="ES57" s="1"/>
      <c r="EU57" s="8">
        <v>0.22433918999999999</v>
      </c>
      <c r="EV57" s="8">
        <v>-6.3813300000000002E-3</v>
      </c>
      <c r="EW57" s="8">
        <v>6.7427999999999997E-4</v>
      </c>
      <c r="EX57" s="8">
        <v>0.39449738699999998</v>
      </c>
      <c r="EY57" s="8">
        <v>1.7385999999999999E-4</v>
      </c>
      <c r="EZ57" s="10">
        <v>-4.8704400000000001E-5</v>
      </c>
      <c r="FC57" s="1"/>
      <c r="FE57" s="8">
        <v>0.20065457</v>
      </c>
      <c r="FF57" s="8">
        <v>-1.9927549999999999E-2</v>
      </c>
      <c r="FG57" s="8">
        <v>-4.66469E-3</v>
      </c>
      <c r="FH57" s="8">
        <v>0.32122598600000002</v>
      </c>
      <c r="FI57" s="8">
        <v>2.1994399999999999E-4</v>
      </c>
      <c r="FJ57" s="10">
        <v>9.5908499999999998E-6</v>
      </c>
      <c r="FM57" s="1"/>
      <c r="FO57" s="8">
        <v>0.18335285000000001</v>
      </c>
      <c r="FP57" s="8">
        <v>-1.435751E-2</v>
      </c>
      <c r="FQ57" s="8">
        <v>2.50818E-3</v>
      </c>
      <c r="FR57" s="8">
        <v>0.30001672800000001</v>
      </c>
      <c r="FS57" s="8">
        <v>2.63224E-4</v>
      </c>
      <c r="FT57" s="10">
        <v>-6.5519799999999996E-5</v>
      </c>
      <c r="FW57" s="1"/>
      <c r="FY57" s="8">
        <v>0.19784363999999999</v>
      </c>
      <c r="FZ57" s="8">
        <v>-1.2973480000000001E-2</v>
      </c>
      <c r="GA57" s="8">
        <v>-1.11601E-3</v>
      </c>
      <c r="GB57" s="8">
        <v>0.29149616299999997</v>
      </c>
      <c r="GC57" s="8">
        <v>1.3760500000000001E-4</v>
      </c>
      <c r="GD57" s="10">
        <v>-4.2958499999999999E-5</v>
      </c>
      <c r="GG57" s="1"/>
      <c r="GI57" s="8">
        <v>0.16660593000000001</v>
      </c>
      <c r="GJ57" s="8">
        <v>-1.490667E-2</v>
      </c>
      <c r="GK57" s="8">
        <v>1.7654400000000001E-3</v>
      </c>
      <c r="GL57" s="8">
        <v>0.25196832600000002</v>
      </c>
      <c r="GM57" s="10">
        <v>5.6193100000000002E-5</v>
      </c>
      <c r="GN57" s="10">
        <v>-1.5451000000000002E-5</v>
      </c>
      <c r="GQ57" s="1"/>
      <c r="GS57" s="8">
        <v>8.6307030000000007E-2</v>
      </c>
      <c r="GT57" s="8">
        <v>-2.6478E-4</v>
      </c>
      <c r="GU57" s="8">
        <v>-2.10867E-3</v>
      </c>
      <c r="GV57" s="8">
        <v>0.117123381</v>
      </c>
      <c r="GW57" s="8">
        <v>1.26959E-4</v>
      </c>
      <c r="GX57" s="10">
        <v>-5.1405500000000001E-5</v>
      </c>
      <c r="HA57" s="1"/>
      <c r="HC57" s="8">
        <v>8.2408209999999996E-2</v>
      </c>
      <c r="HD57" s="8">
        <v>7.5602999999999998E-3</v>
      </c>
      <c r="HE57" s="8">
        <v>2.27429E-3</v>
      </c>
      <c r="HF57" s="8">
        <v>0.17879505100000001</v>
      </c>
      <c r="HG57" s="10">
        <v>4.3135900000000001E-5</v>
      </c>
      <c r="HH57" s="10">
        <v>-4.3314999999999999E-6</v>
      </c>
      <c r="HK57" s="1"/>
      <c r="HM57" s="8">
        <v>8.7539629999999993E-2</v>
      </c>
      <c r="HN57" s="8">
        <v>2.8685300000000002E-3</v>
      </c>
      <c r="HO57" s="8">
        <v>-2.5606800000000001E-3</v>
      </c>
      <c r="HP57" s="8">
        <v>0.297997752</v>
      </c>
      <c r="HQ57" s="10">
        <v>-2.0417000000000001E-5</v>
      </c>
      <c r="HR57" s="10">
        <v>-3.8564900000000001E-5</v>
      </c>
      <c r="HU57" s="1"/>
      <c r="HW57" s="8">
        <v>6.3162029999999994E-2</v>
      </c>
      <c r="HX57" s="8">
        <v>8.9840999999999999E-4</v>
      </c>
      <c r="HY57" s="8">
        <v>-2.1832700000000002E-3</v>
      </c>
      <c r="HZ57" s="8">
        <v>0.21014592300000001</v>
      </c>
      <c r="IA57" s="10">
        <v>2.9181000000000001E-5</v>
      </c>
      <c r="IB57" s="10">
        <v>-3.0360799999999999E-5</v>
      </c>
      <c r="IE57" s="1"/>
      <c r="IG57" s="8">
        <v>8.0475740000000004E-2</v>
      </c>
      <c r="IH57" s="8">
        <v>-7.1460000000000002E-4</v>
      </c>
      <c r="II57" s="8">
        <v>1.0859400000000001E-3</v>
      </c>
      <c r="IJ57" s="8">
        <v>0.24567228199999999</v>
      </c>
      <c r="IK57" s="8">
        <v>2.45593E-4</v>
      </c>
      <c r="IL57" s="8">
        <v>-1.24456E-4</v>
      </c>
      <c r="IO57" s="1"/>
      <c r="IP57" s="1"/>
      <c r="IV57" s="8">
        <v>0.86919999999999997</v>
      </c>
      <c r="IW57" s="8">
        <f t="shared" si="0"/>
        <v>0.68198220695916412</v>
      </c>
      <c r="IX57" s="8">
        <f t="shared" si="1"/>
        <v>0.65768571359440386</v>
      </c>
      <c r="IY57" s="8">
        <f t="shared" si="2"/>
        <v>0.68349969289031587</v>
      </c>
      <c r="IZ57" s="8">
        <f t="shared" si="3"/>
        <v>0.65737238897062666</v>
      </c>
      <c r="JA57" s="8">
        <f t="shared" si="4"/>
        <v>0.68198220695916412</v>
      </c>
      <c r="JB57" s="8">
        <f t="shared" si="5"/>
        <v>-3.7611239746633322E-2</v>
      </c>
      <c r="JC57" s="8">
        <f t="shared" si="6"/>
        <v>-2.6701422958368571E-2</v>
      </c>
      <c r="JD57" s="8">
        <f t="shared" si="7"/>
        <v>-2.3026881634645426E-2</v>
      </c>
      <c r="JE57" s="8">
        <f t="shared" si="8"/>
        <v>-8.6669686197797767E-3</v>
      </c>
      <c r="JF57" s="8">
        <f t="shared" si="9"/>
        <v>-4.697305364235442E-2</v>
      </c>
      <c r="JG57" s="8">
        <f t="shared" si="10"/>
        <v>0.12463964593714071</v>
      </c>
      <c r="JH57" s="8">
        <f t="shared" si="11"/>
        <v>4.2417342690221634E-2</v>
      </c>
      <c r="JI57" s="8">
        <f t="shared" si="12"/>
        <v>0.10458540466317552</v>
      </c>
      <c r="JJ57" s="8">
        <f t="shared" si="13"/>
        <v>9.4798127759856844E-3</v>
      </c>
      <c r="JK57" s="8">
        <f t="shared" si="14"/>
        <v>3.3854175523889467E-2</v>
      </c>
      <c r="JL57" s="8">
        <f t="shared" si="15"/>
        <v>0.34879495632324786</v>
      </c>
      <c r="JM57" s="8">
        <f t="shared" si="16"/>
        <v>0.33597128034580281</v>
      </c>
      <c r="JN57" s="8">
        <f t="shared" si="17"/>
        <v>0.3022847544558116</v>
      </c>
      <c r="JO57" s="8">
        <f t="shared" si="18"/>
        <v>0.36636944598119614</v>
      </c>
      <c r="JP57" s="8">
        <f t="shared" si="19"/>
        <v>0.34089214166625692</v>
      </c>
      <c r="JQ57" s="8">
        <f t="shared" si="20"/>
        <v>1.8046908514425621E-2</v>
      </c>
      <c r="JR57" s="8">
        <f t="shared" si="21"/>
        <v>-3.3386285474906784E-3</v>
      </c>
      <c r="JS57" s="8">
        <f t="shared" si="22"/>
        <v>-4.2854020595640273E-2</v>
      </c>
      <c r="JT57" s="8">
        <f t="shared" si="23"/>
        <v>-3.248763342130731E-2</v>
      </c>
      <c r="JU57" s="24">
        <f t="shared" si="24"/>
        <v>-1.6153407609666007E-2</v>
      </c>
      <c r="JV57" s="28">
        <f t="shared" si="25"/>
        <v>0.20608179285899772</v>
      </c>
      <c r="JW57" s="31"/>
      <c r="JX57" s="32">
        <f t="shared" si="26"/>
        <v>0.27496967706917735</v>
      </c>
      <c r="JY57" s="33">
        <f t="shared" si="27"/>
        <v>5.4993935413835474E-2</v>
      </c>
      <c r="JZ57" s="26">
        <f t="shared" si="28"/>
        <v>0.56750991650307514</v>
      </c>
      <c r="KB57" s="8">
        <v>0.86919999999999997</v>
      </c>
      <c r="KC57" s="8">
        <f t="shared" si="29"/>
        <v>-2.6823286308043544E-4</v>
      </c>
      <c r="KD57" s="8">
        <f t="shared" si="30"/>
        <v>1.998485233494451E-2</v>
      </c>
      <c r="KE57" s="8">
        <f t="shared" si="31"/>
        <v>6.344647986229645E-3</v>
      </c>
      <c r="KF57" s="8">
        <f t="shared" si="32"/>
        <v>-1.118799627661277E-2</v>
      </c>
      <c r="KG57" s="8">
        <f t="shared" si="33"/>
        <v>-2.6823286308043544E-4</v>
      </c>
      <c r="KH57" s="8">
        <f t="shared" si="34"/>
        <v>-5.1752970590192876E-2</v>
      </c>
      <c r="KI57" s="8">
        <f t="shared" si="35"/>
        <v>-3.7907539168244006E-2</v>
      </c>
      <c r="KJ57" s="8">
        <f t="shared" si="36"/>
        <v>-3.253401830260292E-2</v>
      </c>
      <c r="KK57" s="8">
        <f t="shared" si="37"/>
        <v>-3.4911591060310034E-2</v>
      </c>
      <c r="KL57" s="8">
        <f t="shared" si="38"/>
        <v>-2.8936630179191646E-2</v>
      </c>
      <c r="KM57" s="8">
        <f t="shared" si="39"/>
        <v>2.9361553165549075E-3</v>
      </c>
      <c r="KN57" s="8">
        <f t="shared" si="40"/>
        <v>7.0401042391357149E-3</v>
      </c>
      <c r="KO57" s="8">
        <f t="shared" si="41"/>
        <v>5.0342749160589787E-3</v>
      </c>
      <c r="KP57" s="8">
        <f t="shared" si="42"/>
        <v>5.8965025957708464E-3</v>
      </c>
      <c r="KQ57" s="8">
        <f t="shared" si="43"/>
        <v>7.0192435463130518E-3</v>
      </c>
      <c r="KR57" s="8">
        <f t="shared" si="44"/>
        <v>-1.0686181061378645E-2</v>
      </c>
      <c r="KS57" s="8">
        <f t="shared" si="45"/>
        <v>-2.5288709727603546E-2</v>
      </c>
      <c r="KT57" s="8">
        <f t="shared" si="46"/>
        <v>-1.7805282530009736E-2</v>
      </c>
      <c r="KU57" s="8">
        <f t="shared" si="47"/>
        <v>-1.6968811310016339E-2</v>
      </c>
      <c r="KV57" s="8">
        <f t="shared" si="48"/>
        <v>-1.6937295393849128E-2</v>
      </c>
      <c r="KW57" s="8">
        <f t="shared" si="49"/>
        <v>-1.569395553844838E-3</v>
      </c>
      <c r="KX57" s="8">
        <f t="shared" si="50"/>
        <v>7.0869889433200911E-3</v>
      </c>
      <c r="KY57" s="8">
        <f t="shared" si="51"/>
        <v>2.5551735232095646E-3</v>
      </c>
      <c r="KZ57" s="8">
        <f t="shared" si="52"/>
        <v>1.2269866706789579E-3</v>
      </c>
      <c r="LA57" s="24">
        <f t="shared" si="53"/>
        <v>-1.8715596338352905E-3</v>
      </c>
      <c r="LB57" s="28">
        <f t="shared" si="54"/>
        <v>-8.9507806576654553E-3</v>
      </c>
      <c r="LC57" s="31"/>
      <c r="LD57" s="32">
        <f t="shared" si="55"/>
        <v>1.787614772357992E-2</v>
      </c>
      <c r="LE57" s="33">
        <f t="shared" si="56"/>
        <v>3.5752295447159842E-3</v>
      </c>
      <c r="LF57" s="26">
        <f t="shared" si="57"/>
        <v>3.6894581286696593E-2</v>
      </c>
      <c r="LH57" s="8">
        <v>0.86919999999999997</v>
      </c>
      <c r="LI57" s="8">
        <f t="shared" si="58"/>
        <v>3.1278650314937449E-2</v>
      </c>
      <c r="LJ57" s="8">
        <f t="shared" si="59"/>
        <v>2.2144992923906364E-3</v>
      </c>
      <c r="LK57" s="8">
        <f t="shared" si="60"/>
        <v>-1.0772191148851713E-2</v>
      </c>
      <c r="LL57" s="8">
        <f t="shared" si="61"/>
        <v>1.4193298748489068E-2</v>
      </c>
      <c r="LM57" s="8">
        <f t="shared" si="62"/>
        <v>3.1278650314937449E-2</v>
      </c>
      <c r="LN57" s="8">
        <f t="shared" si="63"/>
        <v>-1.824902261329929E-3</v>
      </c>
      <c r="LO57" s="8">
        <f t="shared" si="64"/>
        <v>-3.7975726375089817E-3</v>
      </c>
      <c r="LP57" s="8">
        <f t="shared" si="65"/>
        <v>-1.0740083570487072E-2</v>
      </c>
      <c r="LQ57" s="8">
        <f t="shared" si="66"/>
        <v>-1.2500978273565184E-2</v>
      </c>
      <c r="LR57" s="8">
        <f t="shared" si="67"/>
        <v>-1.6123172503987844E-3</v>
      </c>
      <c r="LS57" s="8">
        <f t="shared" si="68"/>
        <v>-5.3649360487472092E-4</v>
      </c>
      <c r="LT57" s="8">
        <f t="shared" si="69"/>
        <v>-8.8937117244463574E-3</v>
      </c>
      <c r="LU57" s="8">
        <f t="shared" si="70"/>
        <v>-7.9655201312130684E-4</v>
      </c>
      <c r="LV57" s="8">
        <f t="shared" si="71"/>
        <v>-3.1407998020302973E-3</v>
      </c>
      <c r="LW57" s="8">
        <f t="shared" si="72"/>
        <v>-1.3259214779293427E-2</v>
      </c>
      <c r="LX57" s="8">
        <f t="shared" si="73"/>
        <v>2.6080564835283307E-3</v>
      </c>
      <c r="LY57" s="8">
        <f t="shared" si="74"/>
        <v>-3.2565435776890838E-3</v>
      </c>
      <c r="LZ57" s="8">
        <f t="shared" si="75"/>
        <v>3.1576148702548552E-3</v>
      </c>
      <c r="MA57" s="8">
        <f t="shared" si="76"/>
        <v>-9.6102455668406906E-4</v>
      </c>
      <c r="MB57" s="8">
        <f t="shared" si="77"/>
        <v>2.8921715669041857E-3</v>
      </c>
      <c r="MC57" s="8">
        <f t="shared" si="78"/>
        <v>-6.0372230149316666E-3</v>
      </c>
      <c r="MD57" s="8">
        <f t="shared" si="79"/>
        <v>7.7021581485658313E-4</v>
      </c>
      <c r="ME57" s="8">
        <f t="shared" si="80"/>
        <v>-4.2090340615792534E-3</v>
      </c>
      <c r="MF57" s="8">
        <f t="shared" si="81"/>
        <v>-4.4219798314922183E-3</v>
      </c>
      <c r="MG57" s="24">
        <f t="shared" si="82"/>
        <v>-1.0470342579680253E-3</v>
      </c>
      <c r="MH57" s="28">
        <f t="shared" si="83"/>
        <v>2.3420041601858585E-5</v>
      </c>
      <c r="MI57" s="31"/>
      <c r="MJ57" s="32">
        <f t="shared" si="84"/>
        <v>1.1084577068861222E-2</v>
      </c>
      <c r="MK57" s="33">
        <f t="shared" si="85"/>
        <v>2.2169154137722446E-3</v>
      </c>
      <c r="ML57" s="26">
        <f t="shared" si="86"/>
        <v>2.2877458612422675E-2</v>
      </c>
      <c r="MN57" s="8">
        <v>0.86919999999999997</v>
      </c>
      <c r="MO57" s="8">
        <f t="shared" si="87"/>
        <v>5.9127365106444398E-5</v>
      </c>
      <c r="MP57" s="8">
        <f t="shared" si="88"/>
        <v>7.2162855352885869E-5</v>
      </c>
      <c r="MQ57" s="8">
        <f t="shared" si="89"/>
        <v>3.2342799301281016E-4</v>
      </c>
      <c r="MR57" s="8">
        <f t="shared" si="90"/>
        <v>-1.2739399302278553E-5</v>
      </c>
      <c r="MS57" s="8">
        <f t="shared" si="91"/>
        <v>5.9127365106444398E-5</v>
      </c>
      <c r="MT57" s="8">
        <f t="shared" si="92"/>
        <v>4.1643300345298537E-3</v>
      </c>
      <c r="MU57" s="8">
        <f t="shared" si="93"/>
        <v>2.5378565433586102E-4</v>
      </c>
      <c r="MV57" s="8">
        <f t="shared" si="94"/>
        <v>1.0418858826430576E-3</v>
      </c>
      <c r="MW57" s="8">
        <f t="shared" si="95"/>
        <v>4.868243939988108E-4</v>
      </c>
      <c r="MX57" s="8">
        <f t="shared" si="96"/>
        <v>2.27663490657968E-4</v>
      </c>
      <c r="MY57" s="8">
        <f t="shared" si="97"/>
        <v>2.6784743218849255E-4</v>
      </c>
      <c r="MZ57" s="8">
        <f t="shared" si="98"/>
        <v>6.0658470563641515E-4</v>
      </c>
      <c r="NA57" s="8">
        <f t="shared" si="99"/>
        <v>2.3381713524389509E-4</v>
      </c>
      <c r="NB57" s="8">
        <f t="shared" si="100"/>
        <v>8.2549662698553142E-4</v>
      </c>
      <c r="NC57" s="8">
        <f t="shared" si="101"/>
        <v>4.4835061998849243E-4</v>
      </c>
      <c r="ND57" s="8">
        <f t="shared" si="102"/>
        <v>3.2156485091197173E-4</v>
      </c>
      <c r="NE57" s="8">
        <f t="shared" si="103"/>
        <v>3.4121738714921394E-4</v>
      </c>
      <c r="NF57" s="8">
        <f t="shared" si="104"/>
        <v>4.2133820201939296E-4</v>
      </c>
      <c r="NG57" s="8">
        <f t="shared" si="105"/>
        <v>2.5358101595759761E-4</v>
      </c>
      <c r="NH57" s="8">
        <f t="shared" si="106"/>
        <v>8.0444500069021718E-5</v>
      </c>
      <c r="NI57" s="8">
        <f t="shared" si="107"/>
        <v>-1.3816304241231903E-5</v>
      </c>
      <c r="NJ57" s="8">
        <f t="shared" si="108"/>
        <v>3.0040179927640326E-5</v>
      </c>
      <c r="NK57" s="8">
        <f t="shared" si="109"/>
        <v>-1.2583410617481705E-4</v>
      </c>
      <c r="NL57" s="8">
        <f t="shared" si="110"/>
        <v>-6.2516136932849292E-5</v>
      </c>
      <c r="NM57" s="24">
        <f t="shared" si="111"/>
        <v>-3.369443112985948E-7</v>
      </c>
      <c r="NN57" s="28">
        <f t="shared" si="112"/>
        <v>4.1213499199437286E-4</v>
      </c>
      <c r="NO57" s="31"/>
      <c r="NP57" s="32">
        <f t="shared" si="113"/>
        <v>8.2957778513292185E-4</v>
      </c>
      <c r="NQ57" s="33">
        <f t="shared" si="114"/>
        <v>1.6591555702658438E-4</v>
      </c>
      <c r="NR57" s="26">
        <f t="shared" si="115"/>
        <v>1.7121655907358373E-3</v>
      </c>
      <c r="NT57" s="8">
        <v>0.86919999999999997</v>
      </c>
      <c r="NU57" s="8">
        <f t="shared" si="116"/>
        <v>-4.1494656870376347E-4</v>
      </c>
      <c r="NV57" s="8">
        <f t="shared" si="117"/>
        <v>2.6109696692564849E-5</v>
      </c>
      <c r="NW57" s="8">
        <f t="shared" si="118"/>
        <v>1.336943066482108E-4</v>
      </c>
      <c r="NX57" s="8">
        <f t="shared" si="119"/>
        <v>-1.1652154966870228E-4</v>
      </c>
      <c r="NY57" s="8">
        <f t="shared" si="120"/>
        <v>-4.1494656870376347E-4</v>
      </c>
      <c r="NZ57" s="8">
        <f t="shared" si="121"/>
        <v>1.8506122445172596E-4</v>
      </c>
      <c r="OA57" s="8">
        <f t="shared" si="122"/>
        <v>2.3812509667530614E-5</v>
      </c>
      <c r="OB57" s="8">
        <f t="shared" si="123"/>
        <v>4.6484562887600327E-4</v>
      </c>
      <c r="OC57" s="8">
        <f t="shared" si="124"/>
        <v>-3.5151720947833662E-5</v>
      </c>
      <c r="OD57" s="8">
        <f t="shared" si="125"/>
        <v>8.3702759841548235E-5</v>
      </c>
      <c r="OE57" s="8">
        <f t="shared" si="126"/>
        <v>-1.4912553555508081E-4</v>
      </c>
      <c r="OF57" s="8">
        <f t="shared" si="127"/>
        <v>-1.2120504978882704E-4</v>
      </c>
      <c r="OG57" s="8">
        <f t="shared" si="128"/>
        <v>-5.888402580604674E-5</v>
      </c>
      <c r="OH57" s="8">
        <f t="shared" si="129"/>
        <v>-1.039623217515059E-4</v>
      </c>
      <c r="OI57" s="8">
        <f t="shared" si="130"/>
        <v>-1.3872874373904701E-4</v>
      </c>
      <c r="OJ57" s="8">
        <f t="shared" si="131"/>
        <v>3.245612071583963E-5</v>
      </c>
      <c r="OK57" s="8">
        <f t="shared" si="132"/>
        <v>9.4757466851298696E-5</v>
      </c>
      <c r="OL57" s="8">
        <f t="shared" si="133"/>
        <v>7.0057097488098252E-5</v>
      </c>
      <c r="OM57" s="8">
        <f t="shared" si="134"/>
        <v>1.2883197339024914E-5</v>
      </c>
      <c r="ON57" s="8">
        <f t="shared" si="135"/>
        <v>3.5582961586204901E-5</v>
      </c>
      <c r="OO57" s="8">
        <f t="shared" si="136"/>
        <v>1.1058460391069243E-5</v>
      </c>
      <c r="OP57" s="8">
        <f t="shared" si="137"/>
        <v>-7.4148468322263587E-5</v>
      </c>
      <c r="OQ57" s="8">
        <f t="shared" si="138"/>
        <v>5.592812583212232E-5</v>
      </c>
      <c r="OR57" s="8">
        <f t="shared" si="139"/>
        <v>-6.9554270255669804E-5</v>
      </c>
      <c r="OS57" s="24">
        <f t="shared" si="140"/>
        <v>-1.4231663486215297E-4</v>
      </c>
      <c r="OT57" s="28">
        <f t="shared" si="141"/>
        <v>-2.4381676068936601E-5</v>
      </c>
      <c r="OU57" s="31"/>
      <c r="OV57" s="32">
        <f t="shared" si="142"/>
        <v>1.7576423182852089E-4</v>
      </c>
      <c r="OW57" s="33">
        <f t="shared" si="143"/>
        <v>3.5152846365704177E-5</v>
      </c>
      <c r="OX57" s="26">
        <f t="shared" si="144"/>
        <v>3.6275979807088427E-4</v>
      </c>
    </row>
    <row r="58" spans="1:414" x14ac:dyDescent="0.25">
      <c r="A58" s="8">
        <v>7.645122E-2</v>
      </c>
      <c r="B58" s="8">
        <v>1.79587E-3</v>
      </c>
      <c r="C58" s="8">
        <v>2.1925139999999999E-2</v>
      </c>
      <c r="D58" s="8">
        <v>6.0797740000000003E-2</v>
      </c>
      <c r="E58" s="8">
        <v>1.33869E-4</v>
      </c>
      <c r="F58" s="8">
        <v>-9.0314900000000001E-4</v>
      </c>
      <c r="I58" s="1"/>
      <c r="K58" s="8">
        <v>0.18899851000000001</v>
      </c>
      <c r="L58" s="8">
        <v>6.5198900000000004E-3</v>
      </c>
      <c r="M58" s="8">
        <v>2.68052E-3</v>
      </c>
      <c r="N58" s="8">
        <v>0.195599034</v>
      </c>
      <c r="O58" s="8">
        <v>3.6646900000000002E-4</v>
      </c>
      <c r="P58" s="10">
        <v>-4.3895199999999999E-5</v>
      </c>
      <c r="S58" s="1"/>
      <c r="U58" s="8">
        <v>0.22905832000000001</v>
      </c>
      <c r="V58" s="8">
        <v>1.2646599999999999E-3</v>
      </c>
      <c r="W58" s="8">
        <v>-1.025335E-2</v>
      </c>
      <c r="X58" s="8">
        <v>0.21132864200000001</v>
      </c>
      <c r="Y58" s="8">
        <v>2.4325799999999999E-4</v>
      </c>
      <c r="Z58" s="10">
        <v>-5.1748600000000001E-5</v>
      </c>
      <c r="AC58" s="1"/>
      <c r="AE58" s="8">
        <v>0.31671537999999999</v>
      </c>
      <c r="AF58" s="8">
        <v>-1.349798E-2</v>
      </c>
      <c r="AG58" s="8">
        <v>7.1653799999999998E-3</v>
      </c>
      <c r="AH58" s="8">
        <v>0.27616021600000001</v>
      </c>
      <c r="AI58" s="8">
        <v>-1.0129E-4</v>
      </c>
      <c r="AJ58" s="8">
        <v>-3.46292E-4</v>
      </c>
      <c r="AM58" s="1"/>
      <c r="AO58" s="8">
        <v>7.645122E-2</v>
      </c>
      <c r="AP58" s="8">
        <v>1.79587E-3</v>
      </c>
      <c r="AQ58" s="8">
        <v>2.1925139999999999E-2</v>
      </c>
      <c r="AR58" s="8">
        <v>6.0797740000000003E-2</v>
      </c>
      <c r="AS58" s="8">
        <v>1.33869E-4</v>
      </c>
      <c r="AT58" s="8">
        <v>-9.0314900000000001E-4</v>
      </c>
      <c r="AW58" s="1"/>
      <c r="AY58" s="8">
        <v>1.118241E-2</v>
      </c>
      <c r="AZ58" s="8">
        <v>-5.0459360000000002E-2</v>
      </c>
      <c r="BA58" s="8">
        <v>-1.33749E-3</v>
      </c>
      <c r="BB58" s="8">
        <v>0.33798548</v>
      </c>
      <c r="BC58" s="8">
        <v>3.6390490000000001E-3</v>
      </c>
      <c r="BD58" s="8">
        <v>-4.0664500000000002E-4</v>
      </c>
      <c r="BG58" s="1"/>
      <c r="BI58" s="8">
        <v>7.9054459999999993E-2</v>
      </c>
      <c r="BJ58" s="8">
        <v>-4.0821759999999999E-2</v>
      </c>
      <c r="BK58" s="8">
        <v>7.7724999999999995E-4</v>
      </c>
      <c r="BL58" s="8">
        <v>0.24219196200000001</v>
      </c>
      <c r="BM58" s="8">
        <v>3.04405E-4</v>
      </c>
      <c r="BN58" s="8">
        <v>-1.6596100000000001E-4</v>
      </c>
      <c r="BQ58" s="1"/>
      <c r="BS58" s="8">
        <v>8.5744700000000007E-3</v>
      </c>
      <c r="BT58" s="8">
        <v>-3.2117060000000003E-2</v>
      </c>
      <c r="BU58" s="8">
        <v>-1.0727489999999999E-2</v>
      </c>
      <c r="BV58" s="8">
        <v>0.39115878799999998</v>
      </c>
      <c r="BW58" s="8">
        <v>9.9429399999999995E-4</v>
      </c>
      <c r="BX58" s="8">
        <v>2.9901500000000002E-4</v>
      </c>
      <c r="CA58" s="1"/>
      <c r="CC58" s="8">
        <v>7.5982850000000005E-2</v>
      </c>
      <c r="CD58" s="8">
        <v>-3.685592E-2</v>
      </c>
      <c r="CE58" s="8">
        <v>-6.5219400000000004E-3</v>
      </c>
      <c r="CF58" s="8">
        <v>0.25017370100000003</v>
      </c>
      <c r="CG58" s="8">
        <v>4.9829900000000001E-4</v>
      </c>
      <c r="CH58" s="8">
        <v>-3.7973599999999998E-4</v>
      </c>
      <c r="CK58" s="1"/>
      <c r="CM58" s="8">
        <v>2.7788509999999999E-2</v>
      </c>
      <c r="CN58" s="8">
        <v>-2.9859030000000002E-2</v>
      </c>
      <c r="CO58" s="8">
        <v>2.6951999999999998E-4</v>
      </c>
      <c r="CP58" s="8">
        <v>0.27481250299999999</v>
      </c>
      <c r="CQ58" s="8">
        <v>1.77386E-4</v>
      </c>
      <c r="CR58" s="10">
        <v>-7.5547900000000002E-6</v>
      </c>
      <c r="CU58" s="1"/>
      <c r="CW58" s="8">
        <v>0.24612791000000001</v>
      </c>
      <c r="CX58" s="8">
        <v>1.0108000000000001E-3</v>
      </c>
      <c r="CY58" s="8">
        <v>-3.7879900000000002E-3</v>
      </c>
      <c r="CZ58" s="8">
        <v>0.25235975599999999</v>
      </c>
      <c r="DA58" s="10">
        <v>-2.1854699999999999E-5</v>
      </c>
      <c r="DB58" s="10">
        <v>-6.8764500000000002E-5</v>
      </c>
      <c r="DF58" s="1"/>
      <c r="DG58" s="8">
        <v>0.20632922000000001</v>
      </c>
      <c r="DH58" s="8">
        <v>-3.7908099999999999E-3</v>
      </c>
      <c r="DI58" s="8">
        <v>-8.0430599999999994E-3</v>
      </c>
      <c r="DJ58" s="8">
        <v>0.26959597699999999</v>
      </c>
      <c r="DK58" s="8">
        <v>1.8412300000000001E-4</v>
      </c>
      <c r="DL58" s="8">
        <v>-1.93403E-4</v>
      </c>
      <c r="DO58" s="1"/>
      <c r="DQ58" s="8">
        <v>0.15664211</v>
      </c>
      <c r="DR58" s="8">
        <v>5.5862799999999999E-3</v>
      </c>
      <c r="DS58" s="8">
        <v>-4.57122E-3</v>
      </c>
      <c r="DT58" s="8">
        <v>0.14591617700000001</v>
      </c>
      <c r="DU58" s="10">
        <v>-6.4109599999999993E-5</v>
      </c>
      <c r="DV58" s="10">
        <v>-6.6709699999999996E-5</v>
      </c>
      <c r="DZ58" s="1"/>
      <c r="EA58" s="8">
        <v>0.17568053</v>
      </c>
      <c r="EB58" s="8">
        <v>-4.1380499999999999E-3</v>
      </c>
      <c r="EC58" s="8">
        <v>9.6230000000000003E-4</v>
      </c>
      <c r="ED58" s="8">
        <v>0.288357947</v>
      </c>
      <c r="EE58" s="8">
        <v>4.2715E-4</v>
      </c>
      <c r="EF58" s="8">
        <v>-3.3583199999999999E-4</v>
      </c>
      <c r="EG58" s="1"/>
      <c r="EK58" s="8">
        <v>0.19000218999999999</v>
      </c>
      <c r="EL58" s="8">
        <v>-5.2646500000000001E-3</v>
      </c>
      <c r="EM58" s="8">
        <v>-9.7587799999999999E-3</v>
      </c>
      <c r="EN58" s="8">
        <v>0.230564199</v>
      </c>
      <c r="EO58" s="8">
        <v>1.3891700000000001E-4</v>
      </c>
      <c r="EP58" s="8">
        <v>-2.0194000000000001E-4</v>
      </c>
      <c r="ES58" s="1"/>
      <c r="EU58" s="8">
        <v>0.23007525000000001</v>
      </c>
      <c r="EV58" s="8">
        <v>-6.4855599999999996E-3</v>
      </c>
      <c r="EW58" s="8">
        <v>6.6668000000000001E-4</v>
      </c>
      <c r="EX58" s="8">
        <v>0.40360943100000002</v>
      </c>
      <c r="EY58" s="8">
        <v>1.7510099999999999E-4</v>
      </c>
      <c r="EZ58" s="10">
        <v>-4.8789199999999997E-5</v>
      </c>
      <c r="FC58" s="1"/>
      <c r="FE58" s="8">
        <v>0.20343617999999999</v>
      </c>
      <c r="FF58" s="8">
        <v>-1.9961119999999999E-2</v>
      </c>
      <c r="FG58" s="8">
        <v>-4.74137E-3</v>
      </c>
      <c r="FH58" s="8">
        <v>0.32689789800000002</v>
      </c>
      <c r="FI58" s="8">
        <v>2.2101999999999999E-4</v>
      </c>
      <c r="FJ58" s="10">
        <v>7.12009E-6</v>
      </c>
      <c r="FM58" s="1"/>
      <c r="FO58" s="8">
        <v>0.18315877</v>
      </c>
      <c r="FP58" s="8">
        <v>-1.435461E-2</v>
      </c>
      <c r="FQ58" s="8">
        <v>2.5116100000000001E-3</v>
      </c>
      <c r="FR58" s="8">
        <v>0.30573943999999997</v>
      </c>
      <c r="FS58" s="8">
        <v>2.6431700000000002E-4</v>
      </c>
      <c r="FT58" s="10">
        <v>-6.6811300000000002E-5</v>
      </c>
      <c r="FW58" s="1"/>
      <c r="FY58" s="8">
        <v>0.20236008</v>
      </c>
      <c r="FZ58" s="8">
        <v>-1.295612E-2</v>
      </c>
      <c r="GA58" s="8">
        <v>-1.2018199999999999E-3</v>
      </c>
      <c r="GB58" s="8">
        <v>0.29970154300000001</v>
      </c>
      <c r="GC58" s="8">
        <v>1.37384E-4</v>
      </c>
      <c r="GD58" s="10">
        <v>-4.4031900000000001E-5</v>
      </c>
      <c r="GG58" s="1"/>
      <c r="GI58" s="8">
        <v>0.16913819999999999</v>
      </c>
      <c r="GJ58" s="8">
        <v>-1.4955919999999999E-2</v>
      </c>
      <c r="GK58" s="8">
        <v>1.77893E-3</v>
      </c>
      <c r="GL58" s="8">
        <v>0.25858241500000001</v>
      </c>
      <c r="GM58" s="10">
        <v>5.6633399999999999E-5</v>
      </c>
      <c r="GN58" s="10">
        <v>-1.5329099999999999E-5</v>
      </c>
      <c r="GQ58" s="1"/>
      <c r="GS58" s="8">
        <v>9.1264159999999997E-2</v>
      </c>
      <c r="GT58" s="8">
        <v>-2.7782000000000002E-4</v>
      </c>
      <c r="GU58" s="8">
        <v>-2.14897E-3</v>
      </c>
      <c r="GV58" s="8">
        <v>0.122232039</v>
      </c>
      <c r="GW58" s="8">
        <v>1.2711100000000001E-4</v>
      </c>
      <c r="GX58" s="10">
        <v>-5.1879899999999998E-5</v>
      </c>
      <c r="HA58" s="1"/>
      <c r="HC58" s="8">
        <v>8.1639310000000007E-2</v>
      </c>
      <c r="HD58" s="8">
        <v>7.5768600000000004E-3</v>
      </c>
      <c r="HE58" s="8">
        <v>2.2871499999999999E-3</v>
      </c>
      <c r="HF58" s="8">
        <v>0.18524842699999999</v>
      </c>
      <c r="HG58" s="10">
        <v>4.3777399999999999E-5</v>
      </c>
      <c r="HH58" s="10">
        <v>-4.8290099999999997E-6</v>
      </c>
      <c r="HK58" s="1"/>
      <c r="HM58" s="8">
        <v>8.9568170000000003E-2</v>
      </c>
      <c r="HN58" s="8">
        <v>2.8694900000000001E-3</v>
      </c>
      <c r="HO58" s="8">
        <v>-2.5681800000000002E-3</v>
      </c>
      <c r="HP58" s="8">
        <v>0.30452616100000002</v>
      </c>
      <c r="HQ58" s="10">
        <v>-2.0482100000000002E-5</v>
      </c>
      <c r="HR58" s="10">
        <v>-3.9063400000000003E-5</v>
      </c>
      <c r="HU58" s="1"/>
      <c r="HW58" s="8">
        <v>6.6251249999999998E-2</v>
      </c>
      <c r="HX58" s="8">
        <v>9.1147000000000005E-4</v>
      </c>
      <c r="HY58" s="8">
        <v>-2.2555499999999998E-3</v>
      </c>
      <c r="HZ58" s="8">
        <v>0.214604082</v>
      </c>
      <c r="IA58" s="10">
        <v>2.8774800000000001E-5</v>
      </c>
      <c r="IB58" s="10">
        <v>-3.2581900000000001E-5</v>
      </c>
      <c r="IE58" s="1"/>
      <c r="IG58" s="8">
        <v>8.2680439999999994E-2</v>
      </c>
      <c r="IH58" s="8">
        <v>-7.0401000000000003E-4</v>
      </c>
      <c r="II58" s="8">
        <v>1.07091E-3</v>
      </c>
      <c r="IJ58" s="8">
        <v>0.253808543</v>
      </c>
      <c r="IK58" s="8">
        <v>2.4498800000000002E-4</v>
      </c>
      <c r="IL58" s="8">
        <v>-1.2531200000000001E-4</v>
      </c>
      <c r="IO58" s="1"/>
      <c r="IP58" s="1"/>
      <c r="IV58" s="8">
        <v>0.88560000000000005</v>
      </c>
      <c r="IW58" s="8">
        <f t="shared" si="0"/>
        <v>0.68964321166004416</v>
      </c>
      <c r="IX58" s="8">
        <f t="shared" si="1"/>
        <v>0.66632530757724373</v>
      </c>
      <c r="IY58" s="8">
        <f t="shared" si="2"/>
        <v>0.69185928077954362</v>
      </c>
      <c r="IZ58" s="8">
        <f t="shared" si="3"/>
        <v>0.66587310295948954</v>
      </c>
      <c r="JA58" s="8">
        <f t="shared" si="4"/>
        <v>0.68964321166004416</v>
      </c>
      <c r="JB58" s="8">
        <f t="shared" si="5"/>
        <v>-4.3061445086579879E-2</v>
      </c>
      <c r="JC58" s="8">
        <f t="shared" si="6"/>
        <v>-2.8078878364509108E-2</v>
      </c>
      <c r="JD58" s="8">
        <f t="shared" si="7"/>
        <v>-2.7278754261527517E-2</v>
      </c>
      <c r="JE58" s="8">
        <f t="shared" si="8"/>
        <v>-1.0671745489853054E-2</v>
      </c>
      <c r="JF58" s="8">
        <f t="shared" si="9"/>
        <v>-4.9985532473858882E-2</v>
      </c>
      <c r="JG58" s="8">
        <f t="shared" si="10"/>
        <v>0.11502054173924924</v>
      </c>
      <c r="JH58" s="8">
        <f t="shared" si="11"/>
        <v>3.7205693291620885E-2</v>
      </c>
      <c r="JI58" s="8">
        <f t="shared" si="12"/>
        <v>9.5016633119317365E-2</v>
      </c>
      <c r="JJ58" s="8">
        <f t="shared" si="13"/>
        <v>5.3997401601049598E-3</v>
      </c>
      <c r="JK58" s="8">
        <f t="shared" si="14"/>
        <v>2.7353691527208006E-2</v>
      </c>
      <c r="JL58" s="8">
        <f t="shared" si="15"/>
        <v>0.34575948758319958</v>
      </c>
      <c r="JM58" s="8">
        <f t="shared" si="16"/>
        <v>0.33215824946480221</v>
      </c>
      <c r="JN58" s="8">
        <f t="shared" si="17"/>
        <v>0.29885724186674012</v>
      </c>
      <c r="JO58" s="8">
        <f t="shared" si="18"/>
        <v>0.36391120749364991</v>
      </c>
      <c r="JP58" s="8">
        <f t="shared" si="19"/>
        <v>0.33839978090697237</v>
      </c>
      <c r="JQ58" s="8">
        <f t="shared" si="20"/>
        <v>8.0435092464384104E-3</v>
      </c>
      <c r="JR58" s="8">
        <f t="shared" si="21"/>
        <v>-1.2448831191861468E-2</v>
      </c>
      <c r="JS58" s="8">
        <f t="shared" si="22"/>
        <v>-5.2619913435891973E-2</v>
      </c>
      <c r="JT58" s="8">
        <f t="shared" si="23"/>
        <v>-4.1774390224076946E-2</v>
      </c>
      <c r="JU58" s="24">
        <f t="shared" si="24"/>
        <v>-2.5178669404530521E-2</v>
      </c>
      <c r="JV58" s="28">
        <f t="shared" si="25"/>
        <v>0.20317486924411918</v>
      </c>
      <c r="JW58" s="31"/>
      <c r="JX58" s="32">
        <f t="shared" si="26"/>
        <v>0.28041539576669711</v>
      </c>
      <c r="JY58" s="33">
        <f t="shared" si="27"/>
        <v>5.6083079153339419E-2</v>
      </c>
      <c r="JZ58" s="26">
        <f t="shared" si="28"/>
        <v>0.57874933532288608</v>
      </c>
      <c r="KB58" s="8">
        <v>0.88560000000000005</v>
      </c>
      <c r="KC58" s="8">
        <f t="shared" si="29"/>
        <v>2.2326013591483437E-5</v>
      </c>
      <c r="KD58" s="8">
        <f t="shared" si="30"/>
        <v>2.0966243804884335E-2</v>
      </c>
      <c r="KE58" s="8">
        <f t="shared" si="31"/>
        <v>6.6491982306257115E-3</v>
      </c>
      <c r="KF58" s="8">
        <f t="shared" si="32"/>
        <v>-1.1024718078470847E-2</v>
      </c>
      <c r="KG58" s="8">
        <f t="shared" si="33"/>
        <v>2.2326013591483437E-5</v>
      </c>
      <c r="KH58" s="8">
        <f t="shared" si="34"/>
        <v>-5.1995169503527533E-2</v>
      </c>
      <c r="KI58" s="8">
        <f t="shared" si="35"/>
        <v>-3.8223893966902109E-2</v>
      </c>
      <c r="KJ58" s="8">
        <f t="shared" si="36"/>
        <v>-3.2776148663058204E-2</v>
      </c>
      <c r="KK58" s="8">
        <f t="shared" si="37"/>
        <v>-3.5114355669144816E-2</v>
      </c>
      <c r="KL58" s="8">
        <f t="shared" si="38"/>
        <v>-2.9284810903548418E-2</v>
      </c>
      <c r="KM58" s="8">
        <f t="shared" si="39"/>
        <v>3.1696070209159795E-3</v>
      </c>
      <c r="KN58" s="8">
        <f t="shared" si="40"/>
        <v>7.4187620841549432E-3</v>
      </c>
      <c r="KO58" s="8">
        <f t="shared" si="41"/>
        <v>5.4403590776754013E-3</v>
      </c>
      <c r="KP58" s="8">
        <f t="shared" si="42"/>
        <v>6.1466587786933443E-3</v>
      </c>
      <c r="KQ58" s="8">
        <f t="shared" si="43"/>
        <v>7.2621896746313044E-3</v>
      </c>
      <c r="KR58" s="8">
        <f t="shared" si="44"/>
        <v>-1.0689885098428002E-2</v>
      </c>
      <c r="KS58" s="8">
        <f t="shared" si="45"/>
        <v>-2.5439693750512922E-2</v>
      </c>
      <c r="KT58" s="8">
        <f t="shared" si="46"/>
        <v>-1.7765397329737254E-2</v>
      </c>
      <c r="KU58" s="8">
        <f t="shared" si="47"/>
        <v>-1.7044275866500473E-2</v>
      </c>
      <c r="KV58" s="8">
        <f t="shared" si="48"/>
        <v>-1.704528809006212E-2</v>
      </c>
      <c r="KW58" s="8">
        <f t="shared" si="49"/>
        <v>-1.7125331814626045E-3</v>
      </c>
      <c r="KX58" s="8">
        <f t="shared" si="50"/>
        <v>6.9165989930839791E-3</v>
      </c>
      <c r="KY58" s="8">
        <f t="shared" si="51"/>
        <v>2.4468087575413313E-3</v>
      </c>
      <c r="KZ58" s="8">
        <f t="shared" si="52"/>
        <v>1.1626591219002086E-3</v>
      </c>
      <c r="LA58" s="24">
        <f t="shared" si="53"/>
        <v>-2.0223259574593663E-3</v>
      </c>
      <c r="LB58" s="28">
        <f t="shared" si="54"/>
        <v>-8.9005903395010053E-3</v>
      </c>
      <c r="LC58" s="31"/>
      <c r="LD58" s="32">
        <f t="shared" si="55"/>
        <v>1.8096729896917664E-2</v>
      </c>
      <c r="LE58" s="33">
        <f t="shared" si="56"/>
        <v>3.619345979383533E-3</v>
      </c>
      <c r="LF58" s="26">
        <f t="shared" si="57"/>
        <v>3.7349840834248367E-2</v>
      </c>
      <c r="LH58" s="8">
        <v>0.88560000000000005</v>
      </c>
      <c r="LI58" s="8">
        <f t="shared" si="58"/>
        <v>3.1372343781202676E-2</v>
      </c>
      <c r="LJ58" s="8">
        <f t="shared" si="59"/>
        <v>1.7616232030097261E-3</v>
      </c>
      <c r="LK58" s="8">
        <f t="shared" si="60"/>
        <v>-1.1029729288549173E-2</v>
      </c>
      <c r="LL58" s="8">
        <f t="shared" si="61"/>
        <v>1.4273254318133557E-2</v>
      </c>
      <c r="LM58" s="8">
        <f t="shared" si="62"/>
        <v>3.1372343781202676E-2</v>
      </c>
      <c r="LN58" s="8">
        <f t="shared" si="63"/>
        <v>-1.8405123418625401E-3</v>
      </c>
      <c r="LO58" s="8">
        <f t="shared" si="64"/>
        <v>-3.8322391510012747E-3</v>
      </c>
      <c r="LP58" s="8">
        <f t="shared" si="65"/>
        <v>-1.0768841111220343E-2</v>
      </c>
      <c r="LQ58" s="8">
        <f t="shared" si="66"/>
        <v>-1.2570733513761062E-2</v>
      </c>
      <c r="LR58" s="8">
        <f t="shared" si="67"/>
        <v>-1.6097089009996625E-3</v>
      </c>
      <c r="LS58" s="8">
        <f t="shared" si="68"/>
        <v>-4.7198747330183402E-4</v>
      </c>
      <c r="LT58" s="8">
        <f t="shared" si="69"/>
        <v>-8.919373522161789E-3</v>
      </c>
      <c r="LU58" s="8">
        <f t="shared" si="70"/>
        <v>-7.5312205530614872E-4</v>
      </c>
      <c r="LV58" s="8">
        <f t="shared" si="71"/>
        <v>-3.1845003019366782E-3</v>
      </c>
      <c r="LW58" s="8">
        <f t="shared" si="72"/>
        <v>-1.314762881845602E-2</v>
      </c>
      <c r="LX58" s="8">
        <f t="shared" si="73"/>
        <v>2.5637904052762095E-3</v>
      </c>
      <c r="LY58" s="8">
        <f t="shared" si="74"/>
        <v>-3.2976176257212197E-3</v>
      </c>
      <c r="LZ58" s="8">
        <f t="shared" si="75"/>
        <v>3.0384306218572354E-3</v>
      </c>
      <c r="MA58" s="8">
        <f t="shared" si="76"/>
        <v>-9.9453559381394458E-4</v>
      </c>
      <c r="MB58" s="8">
        <f t="shared" si="77"/>
        <v>2.8676834690421413E-3</v>
      </c>
      <c r="MC58" s="8">
        <f t="shared" si="78"/>
        <v>-6.2411694520041697E-3</v>
      </c>
      <c r="MD58" s="8">
        <f t="shared" si="79"/>
        <v>6.5118586782442331E-4</v>
      </c>
      <c r="ME58" s="8">
        <f t="shared" si="80"/>
        <v>-4.3506060483310205E-3</v>
      </c>
      <c r="MF58" s="8">
        <f t="shared" si="81"/>
        <v>-4.5487102905683325E-3</v>
      </c>
      <c r="MG58" s="24">
        <f t="shared" si="82"/>
        <v>-1.1742376801881971E-3</v>
      </c>
      <c r="MH58" s="28">
        <f t="shared" si="83"/>
        <v>-3.3383908865390773E-5</v>
      </c>
      <c r="MI58" s="31"/>
      <c r="MJ58" s="32">
        <f t="shared" si="84"/>
        <v>1.1126492643095979E-2</v>
      </c>
      <c r="MK58" s="33">
        <f t="shared" si="85"/>
        <v>2.2252985286191958E-3</v>
      </c>
      <c r="ML58" s="26">
        <f t="shared" si="86"/>
        <v>2.2963968166085789E-2</v>
      </c>
      <c r="MN58" s="8">
        <v>0.88560000000000005</v>
      </c>
      <c r="MO58" s="8">
        <f t="shared" si="87"/>
        <v>4.6021983207466769E-5</v>
      </c>
      <c r="MP58" s="8">
        <f t="shared" si="88"/>
        <v>6.272546620608618E-5</v>
      </c>
      <c r="MQ58" s="8">
        <f t="shared" si="89"/>
        <v>3.1574920222033427E-4</v>
      </c>
      <c r="MR58" s="8">
        <f t="shared" si="90"/>
        <v>-1.0961497178097959E-5</v>
      </c>
      <c r="MS58" s="8">
        <f t="shared" si="91"/>
        <v>4.6021983207466769E-5</v>
      </c>
      <c r="MT58" s="8">
        <f t="shared" si="92"/>
        <v>4.1573596970891791E-3</v>
      </c>
      <c r="MU58" s="8">
        <f t="shared" si="93"/>
        <v>2.4956751632714214E-4</v>
      </c>
      <c r="MV58" s="8">
        <f t="shared" si="94"/>
        <v>1.0356982925899874E-3</v>
      </c>
      <c r="MW58" s="8">
        <f t="shared" si="95"/>
        <v>4.820899471419102E-4</v>
      </c>
      <c r="MX58" s="8">
        <f t="shared" si="96"/>
        <v>2.3109013374110634E-4</v>
      </c>
      <c r="MY58" s="8">
        <f t="shared" si="97"/>
        <v>2.8191465159464486E-4</v>
      </c>
      <c r="MZ58" s="8">
        <f t="shared" si="98"/>
        <v>6.1782917924042141E-4</v>
      </c>
      <c r="NA58" s="8">
        <f t="shared" si="99"/>
        <v>2.4484517935961396E-4</v>
      </c>
      <c r="NB58" s="8">
        <f t="shared" si="100"/>
        <v>8.3694055145531522E-4</v>
      </c>
      <c r="NC58" s="8">
        <f t="shared" si="101"/>
        <v>4.5984595811669607E-4</v>
      </c>
      <c r="ND58" s="8">
        <f t="shared" si="102"/>
        <v>3.2446678505633595E-4</v>
      </c>
      <c r="NE58" s="8">
        <f t="shared" si="103"/>
        <v>3.4136903777469093E-4</v>
      </c>
      <c r="NF58" s="8">
        <f t="shared" si="104"/>
        <v>4.2335692801711335E-4</v>
      </c>
      <c r="NG58" s="8">
        <f t="shared" si="105"/>
        <v>2.5693217045280999E-4</v>
      </c>
      <c r="NH58" s="8">
        <f t="shared" si="106"/>
        <v>8.1559571588452496E-5</v>
      </c>
      <c r="NI58" s="8">
        <f t="shared" si="107"/>
        <v>-2.2662167673293375E-5</v>
      </c>
      <c r="NJ58" s="8">
        <f t="shared" si="108"/>
        <v>2.9068015034878335E-5</v>
      </c>
      <c r="NK58" s="8">
        <f t="shared" si="109"/>
        <v>-1.3339890541632266E-4</v>
      </c>
      <c r="NL58" s="8">
        <f t="shared" si="110"/>
        <v>-6.4053731727907681E-5</v>
      </c>
      <c r="NM58" s="24">
        <f t="shared" si="111"/>
        <v>-1.2173590775232398E-5</v>
      </c>
      <c r="NN58" s="28">
        <f t="shared" si="112"/>
        <v>4.112480942660319E-4</v>
      </c>
      <c r="NO58" s="31"/>
      <c r="NP58" s="32">
        <f t="shared" si="113"/>
        <v>8.2951920256219653E-4</v>
      </c>
      <c r="NQ58" s="33">
        <f t="shared" si="114"/>
        <v>1.6590384051243931E-4</v>
      </c>
      <c r="NR58" s="26">
        <f t="shared" si="115"/>
        <v>1.7120446821681174E-3</v>
      </c>
      <c r="NT58" s="8">
        <v>0.88560000000000005</v>
      </c>
      <c r="NU58" s="8">
        <f t="shared" si="116"/>
        <v>-4.0089820536218354E-4</v>
      </c>
      <c r="NV58" s="8">
        <f t="shared" si="117"/>
        <v>3.3081075689326379E-5</v>
      </c>
      <c r="NW58" s="8">
        <f t="shared" si="118"/>
        <v>1.2909097837543514E-4</v>
      </c>
      <c r="NX58" s="8">
        <f t="shared" si="119"/>
        <v>-1.1284584755868158E-4</v>
      </c>
      <c r="NY58" s="8">
        <f t="shared" si="120"/>
        <v>-4.0089820536218354E-4</v>
      </c>
      <c r="NZ58" s="8">
        <f t="shared" si="121"/>
        <v>1.88124477767133E-4</v>
      </c>
      <c r="OA58" s="8">
        <f t="shared" si="122"/>
        <v>2.6546172104587309E-5</v>
      </c>
      <c r="OB58" s="8">
        <f t="shared" si="123"/>
        <v>4.5908964569984313E-4</v>
      </c>
      <c r="OC58" s="8">
        <f t="shared" si="124"/>
        <v>-2.9718079138555412E-5</v>
      </c>
      <c r="OD58" s="8">
        <f t="shared" si="125"/>
        <v>8.6189536816652149E-5</v>
      </c>
      <c r="OE58" s="8">
        <f t="shared" si="126"/>
        <v>-1.5625172149309134E-4</v>
      </c>
      <c r="OF58" s="8">
        <f t="shared" si="127"/>
        <v>-1.162425017621773E-4</v>
      </c>
      <c r="OG58" s="8">
        <f t="shared" si="128"/>
        <v>-6.1114610504476804E-5</v>
      </c>
      <c r="OH58" s="8">
        <f t="shared" si="129"/>
        <v>-9.1371845336255073E-5</v>
      </c>
      <c r="OI58" s="8">
        <f t="shared" si="130"/>
        <v>-1.3156780807831411E-4</v>
      </c>
      <c r="OJ58" s="8">
        <f t="shared" si="131"/>
        <v>3.3182146049467288E-5</v>
      </c>
      <c r="OK58" s="8">
        <f t="shared" si="132"/>
        <v>9.9419590458974688E-5</v>
      </c>
      <c r="OL58" s="8">
        <f t="shared" si="133"/>
        <v>7.4233939637755061E-5</v>
      </c>
      <c r="OM58" s="8">
        <f t="shared" si="134"/>
        <v>1.5368507479207046E-5</v>
      </c>
      <c r="ON58" s="8">
        <f t="shared" si="135"/>
        <v>3.8447375012877563E-5</v>
      </c>
      <c r="OO58" s="8">
        <f t="shared" si="136"/>
        <v>1.587242740118727E-5</v>
      </c>
      <c r="OP58" s="8">
        <f t="shared" si="137"/>
        <v>-7.678013133433736E-5</v>
      </c>
      <c r="OQ58" s="8">
        <f t="shared" si="138"/>
        <v>7.0308267511457828E-5</v>
      </c>
      <c r="OR58" s="8">
        <f t="shared" si="139"/>
        <v>-6.6597864592910964E-5</v>
      </c>
      <c r="OS58" s="24">
        <f t="shared" si="140"/>
        <v>-1.3673675204046534E-4</v>
      </c>
      <c r="OT58" s="28">
        <f t="shared" si="141"/>
        <v>-2.0482777302389139E-5</v>
      </c>
      <c r="OU58" s="31"/>
      <c r="OV58" s="32">
        <f t="shared" si="142"/>
        <v>1.7276761486791176E-4</v>
      </c>
      <c r="OW58" s="33">
        <f t="shared" si="143"/>
        <v>3.4553522973582354E-5</v>
      </c>
      <c r="OX58" s="26">
        <f t="shared" si="144"/>
        <v>3.5657508032588308E-4</v>
      </c>
    </row>
    <row r="59" spans="1:414" x14ac:dyDescent="0.25">
      <c r="A59" s="8">
        <v>0.11042799</v>
      </c>
      <c r="B59" s="8">
        <v>9.9628999999999994E-4</v>
      </c>
      <c r="C59" s="8">
        <v>2.2137159999999999E-2</v>
      </c>
      <c r="D59" s="8">
        <v>8.8487318999999995E-2</v>
      </c>
      <c r="E59" s="8">
        <v>1.3792899999999999E-4</v>
      </c>
      <c r="F59" s="8">
        <v>-9.0201699999999997E-4</v>
      </c>
      <c r="I59" s="1"/>
      <c r="K59" s="8">
        <v>0.18990873999999999</v>
      </c>
      <c r="L59" s="8">
        <v>6.5354699999999998E-3</v>
      </c>
      <c r="M59" s="8">
        <v>2.67381E-3</v>
      </c>
      <c r="N59" s="8">
        <v>0.19899678700000001</v>
      </c>
      <c r="O59" s="8">
        <v>3.6488100000000001E-4</v>
      </c>
      <c r="P59" s="10">
        <v>-4.45813E-5</v>
      </c>
      <c r="S59" s="1"/>
      <c r="U59" s="8">
        <v>0.23667754999999999</v>
      </c>
      <c r="V59" s="8">
        <v>1.3540900000000001E-3</v>
      </c>
      <c r="W59" s="8">
        <v>-1.028946E-2</v>
      </c>
      <c r="X59" s="8">
        <v>0.21631929</v>
      </c>
      <c r="Y59" s="8">
        <v>2.4115599999999999E-4</v>
      </c>
      <c r="Z59" s="10">
        <v>-5.2601900000000002E-5</v>
      </c>
      <c r="AC59" s="1"/>
      <c r="AE59" s="8">
        <v>0.31781127999999997</v>
      </c>
      <c r="AF59" s="8">
        <v>-1.35091E-2</v>
      </c>
      <c r="AG59" s="8">
        <v>7.1674599999999996E-3</v>
      </c>
      <c r="AH59" s="8">
        <v>0.27966840999999998</v>
      </c>
      <c r="AI59" s="10">
        <v>-9.9974499999999996E-5</v>
      </c>
      <c r="AJ59" s="8">
        <v>-3.46044E-4</v>
      </c>
      <c r="AM59" s="1"/>
      <c r="AO59" s="8">
        <v>0.11042799</v>
      </c>
      <c r="AP59" s="8">
        <v>9.9628999999999994E-4</v>
      </c>
      <c r="AQ59" s="8">
        <v>2.2137159999999999E-2</v>
      </c>
      <c r="AR59" s="8">
        <v>8.8487318999999995E-2</v>
      </c>
      <c r="AS59" s="8">
        <v>1.3792899999999999E-4</v>
      </c>
      <c r="AT59" s="8">
        <v>-9.0201699999999997E-4</v>
      </c>
      <c r="AW59" s="1"/>
      <c r="AY59" s="8">
        <v>1.7276199999999999E-2</v>
      </c>
      <c r="AZ59" s="8">
        <v>-5.0591820000000003E-2</v>
      </c>
      <c r="BA59" s="8">
        <v>-1.29531E-3</v>
      </c>
      <c r="BB59" s="8">
        <v>0.34281790899999998</v>
      </c>
      <c r="BC59" s="8">
        <v>3.6453670000000001E-3</v>
      </c>
      <c r="BD59" s="8">
        <v>-4.0462000000000001E-4</v>
      </c>
      <c r="BG59" s="1"/>
      <c r="BI59" s="8">
        <v>7.7813549999999995E-2</v>
      </c>
      <c r="BJ59" s="8">
        <v>-4.0810279999999997E-2</v>
      </c>
      <c r="BK59" s="8">
        <v>7.1453E-4</v>
      </c>
      <c r="BL59" s="8">
        <v>0.25133563599999997</v>
      </c>
      <c r="BM59" s="8">
        <v>3.0479699999999999E-4</v>
      </c>
      <c r="BN59" s="8">
        <v>-1.63871E-4</v>
      </c>
      <c r="BQ59" s="1"/>
      <c r="BS59" s="8">
        <v>1.2786E-2</v>
      </c>
      <c r="BT59" s="8">
        <v>-3.2135030000000002E-2</v>
      </c>
      <c r="BU59" s="8">
        <v>-1.072066E-2</v>
      </c>
      <c r="BV59" s="8">
        <v>0.39602217000000001</v>
      </c>
      <c r="BW59" s="8">
        <v>9.9496099999999994E-4</v>
      </c>
      <c r="BX59" s="8">
        <v>2.9927000000000003E-4</v>
      </c>
      <c r="CA59" s="1"/>
      <c r="CC59" s="8">
        <v>6.9466340000000001E-2</v>
      </c>
      <c r="CD59" s="8">
        <v>-3.6758989999999998E-2</v>
      </c>
      <c r="CE59" s="8">
        <v>-6.9306799999999998E-3</v>
      </c>
      <c r="CF59" s="8">
        <v>0.25757121599999999</v>
      </c>
      <c r="CG59" s="8">
        <v>4.9925399999999997E-4</v>
      </c>
      <c r="CH59" s="8">
        <v>-3.75767E-4</v>
      </c>
      <c r="CK59" s="1"/>
      <c r="CM59" s="8">
        <v>2.6591420000000001E-2</v>
      </c>
      <c r="CN59" s="8">
        <v>-2.9824460000000001E-2</v>
      </c>
      <c r="CO59" s="8">
        <v>2.1186999999999999E-4</v>
      </c>
      <c r="CP59" s="8">
        <v>0.28210706800000002</v>
      </c>
      <c r="CQ59" s="8">
        <v>1.7785199999999999E-4</v>
      </c>
      <c r="CR59" s="10">
        <v>-6.7813800000000003E-6</v>
      </c>
      <c r="CU59" s="1"/>
      <c r="CW59" s="8">
        <v>0.24449120999999999</v>
      </c>
      <c r="CX59" s="8">
        <v>1.01252E-3</v>
      </c>
      <c r="CY59" s="8">
        <v>-3.7805899999999999E-3</v>
      </c>
      <c r="CZ59" s="8">
        <v>0.25596730899999998</v>
      </c>
      <c r="DA59" s="10">
        <v>-2.1754299999999999E-5</v>
      </c>
      <c r="DB59" s="10">
        <v>-6.9198799999999999E-5</v>
      </c>
      <c r="DF59" s="1"/>
      <c r="DG59" s="8">
        <v>0.20716064000000001</v>
      </c>
      <c r="DH59" s="8">
        <v>-3.8207900000000001E-3</v>
      </c>
      <c r="DI59" s="8">
        <v>-8.0349500000000008E-3</v>
      </c>
      <c r="DJ59" s="8">
        <v>0.27786036800000002</v>
      </c>
      <c r="DK59" s="8">
        <v>1.8652499999999999E-4</v>
      </c>
      <c r="DL59" s="8">
        <v>-1.9274400000000001E-4</v>
      </c>
      <c r="DO59" s="1"/>
      <c r="DQ59" s="8">
        <v>0.15735083999999999</v>
      </c>
      <c r="DR59" s="8">
        <v>5.6045699999999997E-3</v>
      </c>
      <c r="DS59" s="8">
        <v>-4.5932300000000002E-3</v>
      </c>
      <c r="DT59" s="8">
        <v>0.14953881999999999</v>
      </c>
      <c r="DU59" s="10">
        <v>-6.58337E-5</v>
      </c>
      <c r="DV59" s="10">
        <v>-6.8783500000000003E-5</v>
      </c>
      <c r="DZ59" s="1"/>
      <c r="EA59" s="8">
        <v>0.17648852000000001</v>
      </c>
      <c r="EB59" s="8">
        <v>-4.1657600000000001E-3</v>
      </c>
      <c r="EC59" s="8">
        <v>9.9020000000000011E-4</v>
      </c>
      <c r="ED59" s="8">
        <v>0.29367709400000003</v>
      </c>
      <c r="EE59" s="8">
        <v>4.3040400000000001E-4</v>
      </c>
      <c r="EF59" s="8">
        <v>-3.32555E-4</v>
      </c>
      <c r="EG59" s="1"/>
      <c r="EK59" s="8">
        <v>0.1893659</v>
      </c>
      <c r="EL59" s="8">
        <v>-5.2449200000000001E-3</v>
      </c>
      <c r="EM59" s="8">
        <v>-9.7527299999999994E-3</v>
      </c>
      <c r="EN59" s="8">
        <v>0.23866222000000001</v>
      </c>
      <c r="EO59" s="8">
        <v>1.4044599999999999E-4</v>
      </c>
      <c r="EP59" s="8">
        <v>-2.02404E-4</v>
      </c>
      <c r="ES59" s="1"/>
      <c r="EU59" s="8">
        <v>0.23858077999999999</v>
      </c>
      <c r="EV59" s="8">
        <v>-6.5835099999999999E-3</v>
      </c>
      <c r="EW59" s="8">
        <v>6.1143000000000005E-4</v>
      </c>
      <c r="EX59" s="8">
        <v>0.41294579599999998</v>
      </c>
      <c r="EY59" s="8">
        <v>1.7588599999999999E-4</v>
      </c>
      <c r="EZ59" s="10">
        <v>-4.92296E-5</v>
      </c>
      <c r="FC59" s="1"/>
      <c r="FE59" s="8">
        <v>0.20452171</v>
      </c>
      <c r="FF59" s="8">
        <v>-1.9970669999999999E-2</v>
      </c>
      <c r="FG59" s="8">
        <v>-4.7749400000000001E-3</v>
      </c>
      <c r="FH59" s="8">
        <v>0.33138194900000001</v>
      </c>
      <c r="FI59" s="8">
        <v>2.2180299999999999E-4</v>
      </c>
      <c r="FJ59" s="10">
        <v>4.3471999999999996E-6</v>
      </c>
      <c r="FM59" s="1"/>
      <c r="FO59" s="8">
        <v>0.18437265</v>
      </c>
      <c r="FP59" s="8">
        <v>-1.437415E-2</v>
      </c>
      <c r="FQ59" s="8">
        <v>2.5060899999999999E-3</v>
      </c>
      <c r="FR59" s="8">
        <v>0.31284578200000002</v>
      </c>
      <c r="FS59" s="8">
        <v>2.6549499999999998E-4</v>
      </c>
      <c r="FT59" s="10">
        <v>-6.7139900000000004E-5</v>
      </c>
      <c r="FW59" s="1"/>
      <c r="FY59" s="8">
        <v>0.19568828999999999</v>
      </c>
      <c r="FZ59" s="8">
        <v>-1.289328E-2</v>
      </c>
      <c r="GA59" s="8">
        <v>-1.2266099999999999E-3</v>
      </c>
      <c r="GB59" s="8">
        <v>0.30834857700000001</v>
      </c>
      <c r="GC59" s="8">
        <v>1.37916E-4</v>
      </c>
      <c r="GD59" s="10">
        <v>-4.3819799999999997E-5</v>
      </c>
      <c r="GG59" s="1"/>
      <c r="GI59" s="8">
        <v>0.17483272</v>
      </c>
      <c r="GJ59" s="8">
        <v>-1.509569E-2</v>
      </c>
      <c r="GK59" s="8">
        <v>1.7646999999999999E-3</v>
      </c>
      <c r="GL59" s="8">
        <v>0.26514890099999999</v>
      </c>
      <c r="GM59" s="10">
        <v>5.7188300000000003E-5</v>
      </c>
      <c r="GN59" s="10">
        <v>-1.53838E-5</v>
      </c>
      <c r="GQ59" s="1"/>
      <c r="GS59" s="8">
        <v>9.4060149999999995E-2</v>
      </c>
      <c r="GT59" s="8">
        <v>-2.7744E-4</v>
      </c>
      <c r="GU59" s="8">
        <v>-2.17833E-3</v>
      </c>
      <c r="GV59" s="8">
        <v>0.128023041</v>
      </c>
      <c r="GW59" s="8">
        <v>1.27102E-4</v>
      </c>
      <c r="GX59" s="10">
        <v>-5.2493400000000001E-5</v>
      </c>
      <c r="HA59" s="1"/>
      <c r="HC59" s="8">
        <v>8.2405809999999996E-2</v>
      </c>
      <c r="HD59" s="8">
        <v>7.5692900000000002E-3</v>
      </c>
      <c r="HE59" s="8">
        <v>2.2693000000000001E-3</v>
      </c>
      <c r="HF59" s="8">
        <v>0.192434735</v>
      </c>
      <c r="HG59" s="10">
        <v>4.4069900000000003E-5</v>
      </c>
      <c r="HH59" s="10">
        <v>-5.5238999999999997E-6</v>
      </c>
      <c r="HK59" s="1"/>
      <c r="HM59" s="8">
        <v>9.2420009999999997E-2</v>
      </c>
      <c r="HN59" s="8">
        <v>2.8899400000000001E-3</v>
      </c>
      <c r="HO59" s="8">
        <v>-2.58436E-3</v>
      </c>
      <c r="HP59" s="8">
        <v>0.31160249200000001</v>
      </c>
      <c r="HQ59" s="10">
        <v>-2.14515E-5</v>
      </c>
      <c r="HR59" s="10">
        <v>-3.9832000000000001E-5</v>
      </c>
      <c r="HU59" s="1"/>
      <c r="HW59" s="8">
        <v>6.601485E-2</v>
      </c>
      <c r="HX59" s="8">
        <v>9.1675999999999997E-4</v>
      </c>
      <c r="HY59" s="8">
        <v>-2.2543400000000001E-3</v>
      </c>
      <c r="HZ59" s="8">
        <v>0.21790539</v>
      </c>
      <c r="IA59" s="10">
        <v>3.08972E-5</v>
      </c>
      <c r="IB59" s="10">
        <v>-3.3064300000000001E-5</v>
      </c>
      <c r="IE59" s="1"/>
      <c r="IG59" s="8">
        <v>8.5894150000000002E-2</v>
      </c>
      <c r="IH59" s="8">
        <v>-6.7230000000000002E-4</v>
      </c>
      <c r="II59" s="8">
        <v>1.0318E-3</v>
      </c>
      <c r="IJ59" s="8">
        <v>0.26136299200000002</v>
      </c>
      <c r="IK59" s="8">
        <v>2.4374800000000001E-4</v>
      </c>
      <c r="IL59" s="8">
        <v>-1.2684E-4</v>
      </c>
      <c r="IO59" s="1"/>
      <c r="IP59" s="1"/>
      <c r="IV59" s="8">
        <v>0.90200000000000002</v>
      </c>
      <c r="IW59" s="8">
        <f t="shared" si="0"/>
        <v>0.6972051659226961</v>
      </c>
      <c r="IX59" s="8">
        <f t="shared" si="1"/>
        <v>0.67487660499113078</v>
      </c>
      <c r="IY59" s="8">
        <f t="shared" si="2"/>
        <v>0.70011474606812918</v>
      </c>
      <c r="IZ59" s="8">
        <f t="shared" si="3"/>
        <v>0.67441420848915756</v>
      </c>
      <c r="JA59" s="8">
        <f t="shared" si="4"/>
        <v>0.6972051659226961</v>
      </c>
      <c r="JB59" s="8">
        <f t="shared" si="5"/>
        <v>-4.8957509195580111E-2</v>
      </c>
      <c r="JC59" s="8">
        <f t="shared" si="6"/>
        <v>-2.9826696485857496E-2</v>
      </c>
      <c r="JD59" s="8">
        <f t="shared" si="7"/>
        <v>-3.1944371144192386E-2</v>
      </c>
      <c r="JE59" s="8">
        <f t="shared" si="8"/>
        <v>-1.3118299241852812E-2</v>
      </c>
      <c r="JF59" s="8">
        <f t="shared" si="9"/>
        <v>-5.3409875185737407E-2</v>
      </c>
      <c r="JG59" s="8">
        <f t="shared" si="10"/>
        <v>0.10560473850799777</v>
      </c>
      <c r="JH59" s="8">
        <f t="shared" si="11"/>
        <v>3.2589327545870246E-2</v>
      </c>
      <c r="JI59" s="8">
        <f t="shared" si="12"/>
        <v>8.5596804023973364E-2</v>
      </c>
      <c r="JJ59" s="8">
        <f t="shared" si="13"/>
        <v>1.9605454886157279E-3</v>
      </c>
      <c r="JK59" s="8">
        <f t="shared" si="14"/>
        <v>2.1287837992007057E-2</v>
      </c>
      <c r="JL59" s="8">
        <f t="shared" si="15"/>
        <v>0.34256236808259977</v>
      </c>
      <c r="JM59" s="8">
        <f t="shared" si="16"/>
        <v>0.32813223198625741</v>
      </c>
      <c r="JN59" s="8">
        <f t="shared" si="17"/>
        <v>0.29538644465764574</v>
      </c>
      <c r="JO59" s="8">
        <f t="shared" si="18"/>
        <v>0.36122982319577285</v>
      </c>
      <c r="JP59" s="8">
        <f t="shared" si="19"/>
        <v>0.3356973495030991</v>
      </c>
      <c r="JQ59" s="8">
        <f t="shared" si="20"/>
        <v>-1.916800558468398E-3</v>
      </c>
      <c r="JR59" s="8">
        <f t="shared" si="21"/>
        <v>-2.1667437201565835E-2</v>
      </c>
      <c r="JS59" s="8">
        <f t="shared" si="22"/>
        <v>-6.2456130349461146E-2</v>
      </c>
      <c r="JT59" s="8">
        <f t="shared" si="23"/>
        <v>-5.1126217142711844E-2</v>
      </c>
      <c r="JU59" s="24">
        <f t="shared" si="24"/>
        <v>-3.4297251630407102E-2</v>
      </c>
      <c r="JV59" s="28">
        <f t="shared" si="25"/>
        <v>0.20020571096967255</v>
      </c>
      <c r="JW59" s="31"/>
      <c r="JX59" s="32">
        <f t="shared" si="26"/>
        <v>0.2858854739199499</v>
      </c>
      <c r="JY59" s="33">
        <f t="shared" si="27"/>
        <v>5.7177094783989982E-2</v>
      </c>
      <c r="JZ59" s="26">
        <f t="shared" si="28"/>
        <v>0.5900390296233845</v>
      </c>
      <c r="KB59" s="8">
        <v>0.90200000000000002</v>
      </c>
      <c r="KC59" s="8">
        <f t="shared" si="29"/>
        <v>3.3248029250380028E-4</v>
      </c>
      <c r="KD59" s="8">
        <f t="shared" si="30"/>
        <v>2.1935840647613364E-2</v>
      </c>
      <c r="KE59" s="8">
        <f t="shared" si="31"/>
        <v>6.9545459554887258E-3</v>
      </c>
      <c r="KF59" s="8">
        <f t="shared" si="32"/>
        <v>-1.0844756034651796E-2</v>
      </c>
      <c r="KG59" s="8">
        <f t="shared" si="33"/>
        <v>3.3248029250380028E-4</v>
      </c>
      <c r="KH59" s="8">
        <f t="shared" si="34"/>
        <v>-5.2200124390206132E-2</v>
      </c>
      <c r="KI59" s="8">
        <f t="shared" si="35"/>
        <v>-3.855873819198484E-2</v>
      </c>
      <c r="KJ59" s="8">
        <f t="shared" si="36"/>
        <v>-3.3007468702432298E-2</v>
      </c>
      <c r="KK59" s="8">
        <f t="shared" si="37"/>
        <v>-3.5326290851652654E-2</v>
      </c>
      <c r="KL59" s="8">
        <f t="shared" si="38"/>
        <v>-2.9637198329202551E-2</v>
      </c>
      <c r="KM59" s="8">
        <f t="shared" si="39"/>
        <v>3.3979853664840064E-3</v>
      </c>
      <c r="KN59" s="8">
        <f t="shared" si="40"/>
        <v>7.7675520313612752E-3</v>
      </c>
      <c r="KO59" s="8">
        <f t="shared" si="41"/>
        <v>5.8458104796881034E-3</v>
      </c>
      <c r="KP59" s="8">
        <f t="shared" si="42"/>
        <v>6.3670613739728295E-3</v>
      </c>
      <c r="KQ59" s="8">
        <f t="shared" si="43"/>
        <v>7.4557222327146441E-3</v>
      </c>
      <c r="KR59" s="8">
        <f t="shared" si="44"/>
        <v>-1.0678343422578538E-2</v>
      </c>
      <c r="KS59" s="8">
        <f t="shared" si="45"/>
        <v>-2.5581522737812397E-2</v>
      </c>
      <c r="KT59" s="8">
        <f t="shared" si="46"/>
        <v>-1.7714659008136666E-2</v>
      </c>
      <c r="KU59" s="8">
        <f t="shared" si="47"/>
        <v>-1.7110826825998522E-2</v>
      </c>
      <c r="KV59" s="8">
        <f t="shared" si="48"/>
        <v>-1.7144215976503067E-2</v>
      </c>
      <c r="KW59" s="8">
        <f t="shared" si="49"/>
        <v>-1.8536967101732723E-3</v>
      </c>
      <c r="KX59" s="8">
        <f t="shared" si="50"/>
        <v>6.7376648030534544E-3</v>
      </c>
      <c r="KY59" s="8">
        <f t="shared" si="51"/>
        <v>2.3328929687696383E-3</v>
      </c>
      <c r="KZ59" s="8">
        <f t="shared" si="52"/>
        <v>1.0972057346348421E-3</v>
      </c>
      <c r="LA59" s="24">
        <f t="shared" si="53"/>
        <v>-2.1742395207399587E-3</v>
      </c>
      <c r="LB59" s="28">
        <f t="shared" si="54"/>
        <v>-8.8509935409313636E-3</v>
      </c>
      <c r="LC59" s="31"/>
      <c r="LD59" s="32">
        <f t="shared" si="55"/>
        <v>1.8311710630002167E-2</v>
      </c>
      <c r="LE59" s="33">
        <f t="shared" si="56"/>
        <v>3.6623421260004335E-3</v>
      </c>
      <c r="LF59" s="26">
        <f t="shared" si="57"/>
        <v>3.7793539569261472E-2</v>
      </c>
      <c r="LH59" s="8">
        <v>0.90200000000000002</v>
      </c>
      <c r="LI59" s="8">
        <f t="shared" si="58"/>
        <v>3.1449016621510027E-2</v>
      </c>
      <c r="LJ59" s="8">
        <f t="shared" si="59"/>
        <v>1.3062762959171873E-3</v>
      </c>
      <c r="LK59" s="8">
        <f t="shared" si="60"/>
        <v>-1.1294471316126133E-2</v>
      </c>
      <c r="LL59" s="8">
        <f t="shared" si="61"/>
        <v>1.4348251044708084E-2</v>
      </c>
      <c r="LM59" s="8">
        <f t="shared" si="62"/>
        <v>3.1449016621510027E-2</v>
      </c>
      <c r="LN59" s="8">
        <f t="shared" si="63"/>
        <v>-1.8541943346176697E-3</v>
      </c>
      <c r="LO59" s="8">
        <f t="shared" si="64"/>
        <v>-3.8675437687850432E-3</v>
      </c>
      <c r="LP59" s="8">
        <f t="shared" si="65"/>
        <v>-1.0796553738333929E-2</v>
      </c>
      <c r="LQ59" s="8">
        <f t="shared" si="66"/>
        <v>-1.2638102362970721E-2</v>
      </c>
      <c r="LR59" s="8">
        <f t="shared" si="67"/>
        <v>-1.6108392655117309E-3</v>
      </c>
      <c r="LS59" s="8">
        <f t="shared" si="68"/>
        <v>-4.1073818086869102E-4</v>
      </c>
      <c r="LT59" s="8">
        <f t="shared" si="69"/>
        <v>-8.9424010082958753E-3</v>
      </c>
      <c r="LU59" s="8">
        <f t="shared" si="70"/>
        <v>-7.0844283391554262E-4</v>
      </c>
      <c r="LV59" s="8">
        <f t="shared" si="71"/>
        <v>-3.2113251980949733E-3</v>
      </c>
      <c r="LW59" s="8">
        <f t="shared" si="72"/>
        <v>-1.3004338321835673E-2</v>
      </c>
      <c r="LX59" s="8">
        <f t="shared" si="73"/>
        <v>2.5132369028129839E-3</v>
      </c>
      <c r="LY59" s="8">
        <f t="shared" si="74"/>
        <v>-3.343847231722096E-3</v>
      </c>
      <c r="LZ59" s="8">
        <f t="shared" si="75"/>
        <v>2.9140179140879087E-3</v>
      </c>
      <c r="MA59" s="8">
        <f t="shared" si="76"/>
        <v>-1.0309821600783245E-3</v>
      </c>
      <c r="MB59" s="8">
        <f t="shared" si="77"/>
        <v>2.8394867000521538E-3</v>
      </c>
      <c r="MC59" s="8">
        <f t="shared" si="78"/>
        <v>-6.4449088192091216E-3</v>
      </c>
      <c r="MD59" s="8">
        <f t="shared" si="79"/>
        <v>5.2971239203739766E-4</v>
      </c>
      <c r="ME59" s="8">
        <f t="shared" si="80"/>
        <v>-4.4959000183314073E-3</v>
      </c>
      <c r="MF59" s="8">
        <f t="shared" si="81"/>
        <v>-4.6762949394166453E-3</v>
      </c>
      <c r="MG59" s="24">
        <f t="shared" si="82"/>
        <v>-1.3037877027108162E-3</v>
      </c>
      <c r="MH59" s="28">
        <f t="shared" si="83"/>
        <v>-9.142626832754481E-5</v>
      </c>
      <c r="MI59" s="31"/>
      <c r="MJ59" s="32">
        <f t="shared" si="84"/>
        <v>1.1163686499295515E-2</v>
      </c>
      <c r="MK59" s="33">
        <f t="shared" si="85"/>
        <v>2.2327372998591031E-3</v>
      </c>
      <c r="ML59" s="26">
        <f t="shared" si="86"/>
        <v>2.3040732565896012E-2</v>
      </c>
      <c r="MN59" s="8">
        <v>0.90200000000000002</v>
      </c>
      <c r="MO59" s="8">
        <f t="shared" si="87"/>
        <v>3.2273154119810759E-5</v>
      </c>
      <c r="MP59" s="8">
        <f t="shared" si="88"/>
        <v>5.3312296288272421E-5</v>
      </c>
      <c r="MQ59" s="8">
        <f t="shared" si="89"/>
        <v>3.0718375376324349E-4</v>
      </c>
      <c r="MR59" s="8">
        <f t="shared" si="90"/>
        <v>-9.273004633160274E-6</v>
      </c>
      <c r="MS59" s="8">
        <f t="shared" si="91"/>
        <v>3.2273154119810759E-5</v>
      </c>
      <c r="MT59" s="8">
        <f t="shared" si="92"/>
        <v>4.1462514744841864E-3</v>
      </c>
      <c r="MU59" s="8">
        <f t="shared" si="93"/>
        <v>2.4488835168787936E-4</v>
      </c>
      <c r="MV59" s="8">
        <f t="shared" si="94"/>
        <v>1.0283392873040853E-3</v>
      </c>
      <c r="MW59" s="8">
        <f t="shared" si="95"/>
        <v>4.766854660568464E-4</v>
      </c>
      <c r="MX59" s="8">
        <f t="shared" si="96"/>
        <v>2.3467086504066066E-4</v>
      </c>
      <c r="MY59" s="8">
        <f t="shared" si="97"/>
        <v>2.9615910539146275E-4</v>
      </c>
      <c r="MZ59" s="8">
        <f t="shared" si="98"/>
        <v>6.2855681202093091E-4</v>
      </c>
      <c r="NA59" s="8">
        <f t="shared" si="99"/>
        <v>2.561842839461272E-4</v>
      </c>
      <c r="NB59" s="8">
        <f t="shared" si="100"/>
        <v>8.4786276826740543E-4</v>
      </c>
      <c r="NC59" s="8">
        <f t="shared" si="101"/>
        <v>4.7134496655662397E-4</v>
      </c>
      <c r="ND59" s="8">
        <f t="shared" si="102"/>
        <v>3.2720227745849299E-4</v>
      </c>
      <c r="NE59" s="8">
        <f t="shared" si="103"/>
        <v>3.4110119663738835E-4</v>
      </c>
      <c r="NF59" s="8">
        <f t="shared" si="104"/>
        <v>4.2511801784794089E-4</v>
      </c>
      <c r="NG59" s="8">
        <f t="shared" si="105"/>
        <v>2.6027253451953695E-4</v>
      </c>
      <c r="NH59" s="8">
        <f t="shared" si="106"/>
        <v>8.2721104521933327E-5</v>
      </c>
      <c r="NI59" s="8">
        <f t="shared" si="107"/>
        <v>-3.20484621593395E-5</v>
      </c>
      <c r="NJ59" s="8">
        <f t="shared" si="108"/>
        <v>2.8026665506269907E-5</v>
      </c>
      <c r="NK59" s="8">
        <f t="shared" si="109"/>
        <v>-1.414121379071204E-4</v>
      </c>
      <c r="NL59" s="8">
        <f t="shared" si="110"/>
        <v>-6.5464907062842286E-5</v>
      </c>
      <c r="NM59" s="24">
        <f t="shared" si="111"/>
        <v>-2.4220198005004762E-5</v>
      </c>
      <c r="NN59" s="28">
        <f t="shared" si="112"/>
        <v>4.0992035303085762E-4</v>
      </c>
      <c r="NO59" s="31"/>
      <c r="NP59" s="32">
        <f t="shared" si="113"/>
        <v>8.2876724819284746E-4</v>
      </c>
      <c r="NQ59" s="33">
        <f t="shared" si="114"/>
        <v>1.657534496385695E-4</v>
      </c>
      <c r="NR59" s="26">
        <f t="shared" si="115"/>
        <v>1.7104927235452178E-3</v>
      </c>
      <c r="NT59" s="8">
        <v>0.90200000000000002</v>
      </c>
      <c r="NU59" s="8">
        <f t="shared" si="116"/>
        <v>-3.867395893540998E-4</v>
      </c>
      <c r="NV59" s="8">
        <f t="shared" si="117"/>
        <v>3.9754790807344467E-5</v>
      </c>
      <c r="NW59" s="8">
        <f t="shared" si="118"/>
        <v>1.2369559770566366E-4</v>
      </c>
      <c r="NX59" s="8">
        <f t="shared" si="119"/>
        <v>-1.0958163054297225E-4</v>
      </c>
      <c r="NY59" s="8">
        <f t="shared" si="120"/>
        <v>-3.867395893540998E-4</v>
      </c>
      <c r="NZ59" s="8">
        <f t="shared" si="121"/>
        <v>1.9061069474202364E-4</v>
      </c>
      <c r="OA59" s="8">
        <f t="shared" si="122"/>
        <v>2.906218973822745E-5</v>
      </c>
      <c r="OB59" s="8">
        <f t="shared" si="123"/>
        <v>4.5246096879977843E-4</v>
      </c>
      <c r="OC59" s="8">
        <f t="shared" si="124"/>
        <v>-2.4587987637217113E-5</v>
      </c>
      <c r="OD59" s="8">
        <f t="shared" si="125"/>
        <v>8.8738370677911085E-5</v>
      </c>
      <c r="OE59" s="8">
        <f t="shared" si="126"/>
        <v>-1.6344570691433438E-4</v>
      </c>
      <c r="OF59" s="8">
        <f t="shared" si="127"/>
        <v>-1.1112990750419177E-4</v>
      </c>
      <c r="OG59" s="8">
        <f t="shared" si="128"/>
        <v>-6.3438869886654596E-5</v>
      </c>
      <c r="OH59" s="8">
        <f t="shared" si="129"/>
        <v>-7.8569473019441066E-5</v>
      </c>
      <c r="OI59" s="8">
        <f t="shared" si="130"/>
        <v>-1.2390784875416304E-4</v>
      </c>
      <c r="OJ59" s="8">
        <f t="shared" si="131"/>
        <v>3.3644272625438844E-5</v>
      </c>
      <c r="OK59" s="8">
        <f t="shared" si="132"/>
        <v>1.0411741375183776E-4</v>
      </c>
      <c r="OL59" s="8">
        <f t="shared" si="133"/>
        <v>7.8293528314163404E-5</v>
      </c>
      <c r="OM59" s="8">
        <f t="shared" si="134"/>
        <v>1.7781714407279914E-5</v>
      </c>
      <c r="ON59" s="8">
        <f t="shared" si="135"/>
        <v>4.1370350433920907E-5</v>
      </c>
      <c r="OO59" s="8">
        <f t="shared" si="136"/>
        <v>2.0716554661756157E-5</v>
      </c>
      <c r="OP59" s="8">
        <f t="shared" si="137"/>
        <v>-7.9656638344231272E-5</v>
      </c>
      <c r="OQ59" s="8">
        <f t="shared" si="138"/>
        <v>8.5369966932419429E-5</v>
      </c>
      <c r="OR59" s="8">
        <f t="shared" si="139"/>
        <v>-6.3734476748314597E-5</v>
      </c>
      <c r="OS59" s="24">
        <f t="shared" si="140"/>
        <v>-1.3121343689959154E-4</v>
      </c>
      <c r="OT59" s="28">
        <f t="shared" si="141"/>
        <v>-1.6685149654461848E-5</v>
      </c>
      <c r="OU59" s="31"/>
      <c r="OV59" s="32">
        <f t="shared" si="142"/>
        <v>1.697458799401516E-4</v>
      </c>
      <c r="OW59" s="33">
        <f t="shared" si="143"/>
        <v>3.3949175988030318E-5</v>
      </c>
      <c r="OX59" s="26">
        <f t="shared" si="144"/>
        <v>3.5033852160847885E-4</v>
      </c>
    </row>
    <row r="60" spans="1:414" ht="18.75" x14ac:dyDescent="0.25">
      <c r="A60" s="8">
        <v>0.14732522000000001</v>
      </c>
      <c r="B60" s="8">
        <v>4.2633999999999999E-4</v>
      </c>
      <c r="C60" s="8">
        <v>2.2349709999999998E-2</v>
      </c>
      <c r="D60" s="8">
        <v>0.118342189</v>
      </c>
      <c r="E60" s="8">
        <v>1.40598E-4</v>
      </c>
      <c r="F60" s="8">
        <v>-9.0098299999999995E-4</v>
      </c>
      <c r="I60" s="1"/>
      <c r="K60" s="8">
        <v>0.18979715999999999</v>
      </c>
      <c r="L60" s="8">
        <v>6.5359399999999996E-3</v>
      </c>
      <c r="M60" s="8">
        <v>2.6763099999999999E-3</v>
      </c>
      <c r="N60" s="8">
        <v>0.20263687699999999</v>
      </c>
      <c r="O60" s="8">
        <v>3.6526700000000001E-4</v>
      </c>
      <c r="P60" s="10">
        <v>-4.6656799999999997E-5</v>
      </c>
      <c r="S60" s="1"/>
      <c r="U60" s="8">
        <v>0.24354434999999999</v>
      </c>
      <c r="V60" s="8">
        <v>1.2923699999999999E-3</v>
      </c>
      <c r="W60" s="8">
        <v>-1.040694E-2</v>
      </c>
      <c r="X60" s="8">
        <v>0.222147439</v>
      </c>
      <c r="Y60" s="8">
        <v>2.4275499999999999E-4</v>
      </c>
      <c r="Z60" s="10">
        <v>-5.5658100000000002E-5</v>
      </c>
      <c r="AC60" s="1"/>
      <c r="AE60" s="8">
        <v>0.31651806999999998</v>
      </c>
      <c r="AF60" s="8">
        <v>-1.351637E-2</v>
      </c>
      <c r="AG60" s="8">
        <v>7.1650999999999998E-3</v>
      </c>
      <c r="AH60" s="8">
        <v>0.28287873800000002</v>
      </c>
      <c r="AI60" s="8">
        <v>-1.00702E-4</v>
      </c>
      <c r="AJ60" s="8">
        <v>-3.4580899999999998E-4</v>
      </c>
      <c r="AM60" s="1"/>
      <c r="AO60" s="8">
        <v>0.14732522000000001</v>
      </c>
      <c r="AP60" s="8">
        <v>4.2633999999999999E-4</v>
      </c>
      <c r="AQ60" s="8">
        <v>2.2349709999999998E-2</v>
      </c>
      <c r="AR60" s="8">
        <v>0.118342189</v>
      </c>
      <c r="AS60" s="8">
        <v>1.40598E-4</v>
      </c>
      <c r="AT60" s="8">
        <v>-9.0098299999999995E-4</v>
      </c>
      <c r="AW60" s="1"/>
      <c r="AY60" s="8">
        <v>1.4688120000000001E-2</v>
      </c>
      <c r="AZ60" s="8">
        <v>-5.0506080000000002E-2</v>
      </c>
      <c r="BA60" s="8">
        <v>-1.2990499999999999E-3</v>
      </c>
      <c r="BB60" s="8">
        <v>0.34839099899999998</v>
      </c>
      <c r="BC60" s="8">
        <v>3.6549859999999998E-3</v>
      </c>
      <c r="BD60" s="8">
        <v>-4.0417300000000002E-4</v>
      </c>
      <c r="BG60" s="1"/>
      <c r="BI60" s="8">
        <v>7.2965779999999994E-2</v>
      </c>
      <c r="BJ60" s="8">
        <v>-4.0735220000000003E-2</v>
      </c>
      <c r="BK60" s="8">
        <v>4.8134000000000002E-4</v>
      </c>
      <c r="BL60" s="8">
        <v>0.25920479800000001</v>
      </c>
      <c r="BM60" s="8">
        <v>3.0544399999999998E-4</v>
      </c>
      <c r="BN60" s="8">
        <v>-1.6187999999999999E-4</v>
      </c>
      <c r="BQ60" s="1"/>
      <c r="BS60" s="8">
        <v>1.0187699999999999E-2</v>
      </c>
      <c r="BT60" s="8">
        <v>-3.2039850000000002E-2</v>
      </c>
      <c r="BU60" s="8">
        <v>-1.0698330000000001E-2</v>
      </c>
      <c r="BV60" s="8">
        <v>0.40039395500000002</v>
      </c>
      <c r="BW60" s="8">
        <v>1.000672E-3</v>
      </c>
      <c r="BX60" s="8">
        <v>2.9794199999999999E-4</v>
      </c>
      <c r="CA60" s="1"/>
      <c r="CC60" s="8">
        <v>6.5840140000000005E-2</v>
      </c>
      <c r="CD60" s="8">
        <v>-3.6712679999999998E-2</v>
      </c>
      <c r="CE60" s="8">
        <v>-7.1399499999999999E-3</v>
      </c>
      <c r="CF60" s="8">
        <v>0.26448593599999998</v>
      </c>
      <c r="CG60" s="8">
        <v>5.0007399999999998E-4</v>
      </c>
      <c r="CH60" s="8">
        <v>-3.7211500000000001E-4</v>
      </c>
      <c r="CK60" s="1"/>
      <c r="CM60" s="8">
        <v>2.511677E-2</v>
      </c>
      <c r="CN60" s="8">
        <v>-2.97773E-2</v>
      </c>
      <c r="CO60" s="8">
        <v>1.3782000000000001E-4</v>
      </c>
      <c r="CP60" s="8">
        <v>0.28901676900000001</v>
      </c>
      <c r="CQ60" s="8">
        <v>1.7836699999999999E-4</v>
      </c>
      <c r="CR60" s="10">
        <v>-5.9751099999999996E-6</v>
      </c>
      <c r="CU60" s="1"/>
      <c r="CW60" s="8">
        <v>0.24613398</v>
      </c>
      <c r="CX60" s="8">
        <v>9.7897000000000001E-4</v>
      </c>
      <c r="CY60" s="8">
        <v>-3.7820000000000002E-3</v>
      </c>
      <c r="CZ60" s="8">
        <v>0.25962772200000001</v>
      </c>
      <c r="DA60" s="10">
        <v>-1.9793199999999999E-5</v>
      </c>
      <c r="DB60" s="10">
        <v>-6.9277500000000002E-5</v>
      </c>
      <c r="DF60" s="1"/>
      <c r="DG60" s="8">
        <v>0.21339095999999999</v>
      </c>
      <c r="DH60" s="8">
        <v>-4.1111899999999998E-3</v>
      </c>
      <c r="DI60" s="8">
        <v>-7.9376700000000008E-3</v>
      </c>
      <c r="DJ60" s="8">
        <v>0.28538169699999999</v>
      </c>
      <c r="DK60" s="8">
        <v>1.8963000000000001E-4</v>
      </c>
      <c r="DL60" s="8">
        <v>-1.91693E-4</v>
      </c>
      <c r="DO60" s="1"/>
      <c r="DQ60" s="8">
        <v>0.16038704000000001</v>
      </c>
      <c r="DR60" s="8">
        <v>5.5697400000000001E-3</v>
      </c>
      <c r="DS60" s="8">
        <v>-4.5523899999999999E-3</v>
      </c>
      <c r="DT60" s="8">
        <v>0.152712352</v>
      </c>
      <c r="DU60" s="10">
        <v>-6.5067000000000006E-5</v>
      </c>
      <c r="DV60" s="10">
        <v>-6.7884600000000004E-5</v>
      </c>
      <c r="DZ60" s="1"/>
      <c r="EA60" s="8">
        <v>0.17648195</v>
      </c>
      <c r="EB60" s="8">
        <v>-4.1655499999999996E-3</v>
      </c>
      <c r="EC60" s="8">
        <v>9.9004999999999991E-4</v>
      </c>
      <c r="ED60" s="8">
        <v>0.29985107700000002</v>
      </c>
      <c r="EE60" s="8">
        <v>4.3338600000000001E-4</v>
      </c>
      <c r="EF60" s="8">
        <v>-3.30379E-4</v>
      </c>
      <c r="EG60" s="1"/>
      <c r="EK60" s="8">
        <v>0.19236716000000001</v>
      </c>
      <c r="EL60" s="8">
        <v>-5.3682900000000004E-3</v>
      </c>
      <c r="EM60" s="8">
        <v>-9.7757E-3</v>
      </c>
      <c r="EN60" s="8">
        <v>0.246579773</v>
      </c>
      <c r="EO60" s="8">
        <v>1.4247199999999999E-4</v>
      </c>
      <c r="EP60" s="8">
        <v>-2.0277399999999999E-4</v>
      </c>
      <c r="ES60" s="1"/>
      <c r="EU60" s="8">
        <v>0.23847097</v>
      </c>
      <c r="EV60" s="8">
        <v>-6.5817499999999999E-3</v>
      </c>
      <c r="EW60" s="8">
        <v>6.1286999999999995E-4</v>
      </c>
      <c r="EX60" s="8">
        <v>0.42045886399999999</v>
      </c>
      <c r="EY60" s="8">
        <v>1.76978E-4</v>
      </c>
      <c r="EZ60" s="10">
        <v>-5.01223E-5</v>
      </c>
      <c r="FC60" s="1"/>
      <c r="FE60" s="8">
        <v>0.20378897000000001</v>
      </c>
      <c r="FF60" s="8">
        <v>-1.9968400000000001E-2</v>
      </c>
      <c r="FG60" s="8">
        <v>-4.7625499999999999E-3</v>
      </c>
      <c r="FH60" s="8">
        <v>0.33572498699999997</v>
      </c>
      <c r="FI60" s="8">
        <v>2.22079E-4</v>
      </c>
      <c r="FJ60" s="10">
        <v>2.8294399999999998E-6</v>
      </c>
      <c r="FM60" s="1"/>
      <c r="FO60" s="8">
        <v>0.18400185999999999</v>
      </c>
      <c r="FP60" s="8">
        <v>-1.4365920000000001E-2</v>
      </c>
      <c r="FQ60" s="8">
        <v>2.5084399999999998E-3</v>
      </c>
      <c r="FR60" s="8">
        <v>0.32083267700000001</v>
      </c>
      <c r="FS60" s="8">
        <v>2.67118E-4</v>
      </c>
      <c r="FT60" s="10">
        <v>-6.7597300000000004E-5</v>
      </c>
      <c r="FW60" s="1"/>
      <c r="FY60" s="8">
        <v>0.19789059000000001</v>
      </c>
      <c r="FZ60" s="8">
        <v>-1.299018E-2</v>
      </c>
      <c r="GA60" s="8">
        <v>-1.2332599999999999E-3</v>
      </c>
      <c r="GB60" s="8">
        <v>0.314776797</v>
      </c>
      <c r="GC60" s="8">
        <v>1.40397E-4</v>
      </c>
      <c r="GD60" s="10">
        <v>-4.39821E-5</v>
      </c>
      <c r="GG60" s="1"/>
      <c r="GI60" s="8">
        <v>0.18444104</v>
      </c>
      <c r="GJ60" s="8">
        <v>-1.521553E-2</v>
      </c>
      <c r="GK60" s="8">
        <v>1.73963E-3</v>
      </c>
      <c r="GL60" s="8">
        <v>0.271526141</v>
      </c>
      <c r="GM60" s="10">
        <v>5.7470299999999998E-5</v>
      </c>
      <c r="GN60" s="10">
        <v>-1.5441899999999999E-5</v>
      </c>
      <c r="GQ60" s="1"/>
      <c r="GS60" s="8">
        <v>0.10161185</v>
      </c>
      <c r="GT60" s="8">
        <v>-2.4612000000000001E-4</v>
      </c>
      <c r="GU60" s="8">
        <v>-2.2757099999999998E-3</v>
      </c>
      <c r="GV60" s="8">
        <v>0.13419098500000001</v>
      </c>
      <c r="GW60" s="8">
        <v>1.26857E-4</v>
      </c>
      <c r="GX60" s="10">
        <v>-5.3247300000000001E-5</v>
      </c>
      <c r="HA60" s="1"/>
      <c r="HC60" s="8">
        <v>9.0436950000000002E-2</v>
      </c>
      <c r="HD60" s="8">
        <v>7.5017199999999999E-3</v>
      </c>
      <c r="HE60" s="8">
        <v>2.1483700000000001E-3</v>
      </c>
      <c r="HF60" s="8">
        <v>0.19953647699999999</v>
      </c>
      <c r="HG60" s="10">
        <v>4.4319700000000002E-5</v>
      </c>
      <c r="HH60" s="10">
        <v>-5.9730399999999997E-6</v>
      </c>
      <c r="HK60" s="1"/>
      <c r="HM60" s="8">
        <v>9.2115539999999996E-2</v>
      </c>
      <c r="HN60" s="8">
        <v>2.8930900000000001E-3</v>
      </c>
      <c r="HO60" s="8">
        <v>-2.5852599999999998E-3</v>
      </c>
      <c r="HP60" s="8">
        <v>0.319120717</v>
      </c>
      <c r="HQ60" s="10">
        <v>-2.0057299999999999E-5</v>
      </c>
      <c r="HR60" s="10">
        <v>-3.9430700000000002E-5</v>
      </c>
      <c r="HU60" s="1"/>
      <c r="HW60" s="8">
        <v>6.7012020000000005E-2</v>
      </c>
      <c r="HX60" s="8">
        <v>9.1421000000000004E-4</v>
      </c>
      <c r="HY60" s="8">
        <v>-2.2529899999999999E-3</v>
      </c>
      <c r="HZ60" s="8">
        <v>0.221094128</v>
      </c>
      <c r="IA60" s="10">
        <v>3.1140499999999998E-5</v>
      </c>
      <c r="IB60" s="10">
        <v>-3.2935799999999997E-5</v>
      </c>
      <c r="IE60" s="1"/>
      <c r="IG60" s="8">
        <v>8.7024009999999999E-2</v>
      </c>
      <c r="IH60" s="8">
        <v>-6.5928999999999998E-4</v>
      </c>
      <c r="II60" s="8">
        <v>1.02809E-3</v>
      </c>
      <c r="IJ60" s="8">
        <v>0.267989329</v>
      </c>
      <c r="IK60" s="8">
        <v>2.4230500000000001E-4</v>
      </c>
      <c r="IL60" s="8">
        <v>-1.2725599999999999E-4</v>
      </c>
      <c r="IN60" s="8"/>
      <c r="IO60" s="9" t="s">
        <v>155</v>
      </c>
      <c r="IP60" s="7"/>
      <c r="IV60" s="8">
        <v>0.91839999999999999</v>
      </c>
      <c r="IW60" s="8">
        <f t="shared" si="0"/>
        <v>0.70468743532031497</v>
      </c>
      <c r="IX60" s="8">
        <f t="shared" si="1"/>
        <v>0.68335533158460326</v>
      </c>
      <c r="IY60" s="8">
        <f t="shared" si="2"/>
        <v>0.70828978356255412</v>
      </c>
      <c r="IZ60" s="8">
        <f t="shared" si="3"/>
        <v>0.68300582399131904</v>
      </c>
      <c r="JA60" s="8">
        <f t="shared" si="4"/>
        <v>0.70468743532031497</v>
      </c>
      <c r="JB60" s="8">
        <f t="shared" si="5"/>
        <v>-5.5271706253337487E-2</v>
      </c>
      <c r="JC60" s="8">
        <f t="shared" si="6"/>
        <v>-3.1964462117152134E-2</v>
      </c>
      <c r="JD60" s="8">
        <f t="shared" si="7"/>
        <v>-3.701272468504594E-2</v>
      </c>
      <c r="JE60" s="8">
        <f t="shared" si="8"/>
        <v>-1.6020524793672438E-2</v>
      </c>
      <c r="JF60" s="8">
        <f t="shared" si="9"/>
        <v>-5.7252271057533985E-2</v>
      </c>
      <c r="JG60" s="8">
        <f t="shared" si="10"/>
        <v>9.6443408804402483E-2</v>
      </c>
      <c r="JH60" s="8">
        <f t="shared" si="11"/>
        <v>2.8600081081379743E-2</v>
      </c>
      <c r="JI60" s="8">
        <f t="shared" si="12"/>
        <v>7.6375798427658473E-2</v>
      </c>
      <c r="JJ60" s="8">
        <f t="shared" si="13"/>
        <v>-8.0853187215175243E-4</v>
      </c>
      <c r="JK60" s="8">
        <f t="shared" si="14"/>
        <v>1.5694185102042339E-2</v>
      </c>
      <c r="JL60" s="8">
        <f t="shared" si="15"/>
        <v>0.33923427870412998</v>
      </c>
      <c r="JM60" s="8">
        <f t="shared" si="16"/>
        <v>0.32392585847196453</v>
      </c>
      <c r="JN60" s="8">
        <f t="shared" si="17"/>
        <v>0.29190606520391049</v>
      </c>
      <c r="JO60" s="8">
        <f t="shared" si="18"/>
        <v>0.35835223839952385</v>
      </c>
      <c r="JP60" s="8">
        <f t="shared" si="19"/>
        <v>0.33280980550518141</v>
      </c>
      <c r="JQ60" s="8">
        <f t="shared" si="20"/>
        <v>-1.1782977980160555E-2</v>
      </c>
      <c r="JR60" s="8">
        <f t="shared" si="21"/>
        <v>-3.0968763760250321E-2</v>
      </c>
      <c r="JS60" s="8">
        <f t="shared" si="22"/>
        <v>-7.2327948965913352E-2</v>
      </c>
      <c r="JT60" s="8">
        <f t="shared" si="23"/>
        <v>-6.0502244664920352E-2</v>
      </c>
      <c r="JU60" s="24">
        <f t="shared" si="24"/>
        <v>-4.3473985007682805E-2</v>
      </c>
      <c r="JV60" s="28">
        <f t="shared" si="25"/>
        <v>0.19719925553285919</v>
      </c>
      <c r="JW60" s="31"/>
      <c r="JX60" s="32">
        <f t="shared" si="26"/>
        <v>0.2913747630597831</v>
      </c>
      <c r="JY60" s="33">
        <f t="shared" si="27"/>
        <v>5.8274952611956622E-2</v>
      </c>
      <c r="JZ60" s="26">
        <f t="shared" si="28"/>
        <v>0.60136837347908634</v>
      </c>
      <c r="KB60" s="8">
        <v>0.91839999999999999</v>
      </c>
      <c r="KC60" s="8">
        <f t="shared" si="29"/>
        <v>6.6075457734156122E-4</v>
      </c>
      <c r="KD60" s="8">
        <f t="shared" si="30"/>
        <v>2.2886606961922257E-2</v>
      </c>
      <c r="KE60" s="8">
        <f t="shared" si="31"/>
        <v>7.2589723298700469E-3</v>
      </c>
      <c r="KF60" s="8">
        <f t="shared" si="32"/>
        <v>-1.064752455131757E-2</v>
      </c>
      <c r="KG60" s="8">
        <f t="shared" si="33"/>
        <v>6.6075457734156122E-4</v>
      </c>
      <c r="KH60" s="8">
        <f t="shared" si="34"/>
        <v>-5.2366068674656957E-2</v>
      </c>
      <c r="KI60" s="8">
        <f t="shared" si="35"/>
        <v>-3.8909421263015928E-2</v>
      </c>
      <c r="KJ60" s="8">
        <f t="shared" si="36"/>
        <v>-3.3226411768164855E-2</v>
      </c>
      <c r="KK60" s="8">
        <f t="shared" si="37"/>
        <v>-3.5545768755123976E-2</v>
      </c>
      <c r="KL60" s="8">
        <f t="shared" si="38"/>
        <v>-2.9991268696569061E-2</v>
      </c>
      <c r="KM60" s="8">
        <f t="shared" si="39"/>
        <v>3.6201407262225873E-3</v>
      </c>
      <c r="KN60" s="8">
        <f t="shared" si="40"/>
        <v>8.0855192941348044E-3</v>
      </c>
      <c r="KO60" s="8">
        <f t="shared" si="41"/>
        <v>6.2477636308358123E-3</v>
      </c>
      <c r="KP60" s="8">
        <f t="shared" si="42"/>
        <v>6.5578600415444411E-3</v>
      </c>
      <c r="KQ60" s="8">
        <f t="shared" si="43"/>
        <v>7.6012376314165617E-3</v>
      </c>
      <c r="KR60" s="8">
        <f t="shared" si="44"/>
        <v>-1.0651558979523971E-2</v>
      </c>
      <c r="KS60" s="8">
        <f t="shared" si="45"/>
        <v>-2.5713390640768392E-2</v>
      </c>
      <c r="KT60" s="8">
        <f t="shared" si="46"/>
        <v>-1.7653205629589913E-2</v>
      </c>
      <c r="KU60" s="8">
        <f t="shared" si="47"/>
        <v>-1.7167961097555591E-2</v>
      </c>
      <c r="KV60" s="8">
        <f t="shared" si="48"/>
        <v>-1.7233125463954464E-2</v>
      </c>
      <c r="KW60" s="8">
        <f t="shared" si="49"/>
        <v>-1.9918045749319612E-3</v>
      </c>
      <c r="KX60" s="8">
        <f t="shared" si="50"/>
        <v>6.5520304032747959E-3</v>
      </c>
      <c r="KY60" s="8">
        <f t="shared" si="51"/>
        <v>2.214483757114223E-3</v>
      </c>
      <c r="KZ60" s="8">
        <f t="shared" si="52"/>
        <v>1.0309715580947305E-3</v>
      </c>
      <c r="LA60" s="24">
        <f t="shared" si="53"/>
        <v>-2.3264728046073968E-3</v>
      </c>
      <c r="LB60" s="28">
        <f t="shared" si="54"/>
        <v>-8.8018754964266661E-3</v>
      </c>
      <c r="LC60" s="31"/>
      <c r="LD60" s="32">
        <f t="shared" si="55"/>
        <v>1.8519800916157153E-2</v>
      </c>
      <c r="LE60" s="33">
        <f t="shared" si="56"/>
        <v>3.7039601832314305E-3</v>
      </c>
      <c r="LF60" s="26">
        <f t="shared" si="57"/>
        <v>3.8223017110856745E-2</v>
      </c>
      <c r="LH60" s="8">
        <v>0.91839999999999999</v>
      </c>
      <c r="LI60" s="8">
        <f t="shared" si="58"/>
        <v>3.1509250823288613E-2</v>
      </c>
      <c r="LJ60" s="8">
        <f t="shared" si="59"/>
        <v>8.5323767609988633E-4</v>
      </c>
      <c r="LK60" s="8">
        <f t="shared" si="60"/>
        <v>-1.1564195771195527E-2</v>
      </c>
      <c r="LL60" s="8">
        <f t="shared" si="61"/>
        <v>1.4418412140761528E-2</v>
      </c>
      <c r="LM60" s="8">
        <f t="shared" si="62"/>
        <v>3.1509250823288613E-2</v>
      </c>
      <c r="LN60" s="8">
        <f t="shared" si="63"/>
        <v>-1.8660041675812981E-3</v>
      </c>
      <c r="LO60" s="8">
        <f t="shared" si="64"/>
        <v>-3.9036664648042329E-3</v>
      </c>
      <c r="LP60" s="8">
        <f t="shared" si="65"/>
        <v>-1.0822508087229923E-2</v>
      </c>
      <c r="LQ60" s="8">
        <f t="shared" si="66"/>
        <v>-1.2703256850446345E-2</v>
      </c>
      <c r="LR60" s="8">
        <f t="shared" si="67"/>
        <v>-1.6158850547849076E-3</v>
      </c>
      <c r="LS60" s="8">
        <f t="shared" si="68"/>
        <v>-3.5254357862751643E-4</v>
      </c>
      <c r="LT60" s="8">
        <f t="shared" si="69"/>
        <v>-8.9639259324904384E-3</v>
      </c>
      <c r="LU60" s="8">
        <f t="shared" si="70"/>
        <v>-6.6219531027772276E-4</v>
      </c>
      <c r="LV60" s="8">
        <f t="shared" si="71"/>
        <v>-3.2224142758677811E-3</v>
      </c>
      <c r="LW60" s="8">
        <f t="shared" si="72"/>
        <v>-1.2832550990442393E-2</v>
      </c>
      <c r="LX60" s="8">
        <f t="shared" si="73"/>
        <v>2.4566985310070211E-3</v>
      </c>
      <c r="LY60" s="8">
        <f t="shared" si="74"/>
        <v>-3.3947732946187142E-3</v>
      </c>
      <c r="LZ60" s="8">
        <f t="shared" si="75"/>
        <v>2.7850197950610666E-3</v>
      </c>
      <c r="MA60" s="8">
        <f t="shared" si="76"/>
        <v>-1.0702112773110358E-3</v>
      </c>
      <c r="MB60" s="8">
        <f t="shared" si="77"/>
        <v>2.8076702867394117E-3</v>
      </c>
      <c r="MC60" s="8">
        <f t="shared" si="78"/>
        <v>-6.6474019000428691E-3</v>
      </c>
      <c r="MD60" s="8">
        <f t="shared" si="79"/>
        <v>4.0660547994416556E-4</v>
      </c>
      <c r="ME60" s="8">
        <f t="shared" si="80"/>
        <v>-4.6442026986680852E-3</v>
      </c>
      <c r="MF60" s="8">
        <f t="shared" si="81"/>
        <v>-4.8037496531176298E-3</v>
      </c>
      <c r="MG60" s="24">
        <f t="shared" si="82"/>
        <v>-1.4352236297748907E-3</v>
      </c>
      <c r="MH60" s="28">
        <f t="shared" si="83"/>
        <v>-1.5034253524364016E-4</v>
      </c>
      <c r="MI60" s="31"/>
      <c r="MJ60" s="32">
        <f t="shared" si="84"/>
        <v>1.1196458591584484E-2</v>
      </c>
      <c r="MK60" s="33">
        <f t="shared" si="85"/>
        <v>2.2392917183168969E-3</v>
      </c>
      <c r="ML60" s="26">
        <f t="shared" si="86"/>
        <v>2.3108370887171215E-2</v>
      </c>
      <c r="MN60" s="8">
        <v>0.91839999999999999</v>
      </c>
      <c r="MO60" s="8">
        <f t="shared" si="87"/>
        <v>1.7933025768321978E-5</v>
      </c>
      <c r="MP60" s="8">
        <f t="shared" si="88"/>
        <v>4.3966824901580791E-5</v>
      </c>
      <c r="MQ60" s="8">
        <f t="shared" si="89"/>
        <v>2.977665306855376E-4</v>
      </c>
      <c r="MR60" s="8">
        <f t="shared" si="90"/>
        <v>-7.6615152832681824E-6</v>
      </c>
      <c r="MS60" s="8">
        <f t="shared" si="91"/>
        <v>1.7933025768321978E-5</v>
      </c>
      <c r="MT60" s="8">
        <f t="shared" si="92"/>
        <v>4.1310576852141446E-3</v>
      </c>
      <c r="MU60" s="8">
        <f t="shared" si="93"/>
        <v>2.3972096430502059E-4</v>
      </c>
      <c r="MV60" s="8">
        <f t="shared" si="94"/>
        <v>1.0197954114008936E-3</v>
      </c>
      <c r="MW60" s="8">
        <f t="shared" si="95"/>
        <v>4.7059542939547082E-4</v>
      </c>
      <c r="MX60" s="8">
        <f t="shared" si="96"/>
        <v>2.3841634747377678E-4</v>
      </c>
      <c r="MY60" s="8">
        <f t="shared" si="97"/>
        <v>3.1050063885051504E-4</v>
      </c>
      <c r="MZ60" s="8">
        <f t="shared" si="98"/>
        <v>6.3873302304829054E-4</v>
      </c>
      <c r="NA60" s="8">
        <f t="shared" si="99"/>
        <v>2.6783093520503612E-4</v>
      </c>
      <c r="NB60" s="8">
        <f t="shared" si="100"/>
        <v>8.5822229810341355E-4</v>
      </c>
      <c r="NC60" s="8">
        <f t="shared" si="101"/>
        <v>4.8284361876614059E-4</v>
      </c>
      <c r="ND60" s="8">
        <f t="shared" si="102"/>
        <v>3.2976842130240792E-4</v>
      </c>
      <c r="NE60" s="8">
        <f t="shared" si="103"/>
        <v>3.4039718596525002E-4</v>
      </c>
      <c r="NF60" s="8">
        <f t="shared" si="104"/>
        <v>4.2661432578422731E-4</v>
      </c>
      <c r="NG60" s="8">
        <f t="shared" si="105"/>
        <v>2.6360086161155766E-4</v>
      </c>
      <c r="NH60" s="8">
        <f t="shared" si="106"/>
        <v>8.3934367490081578E-5</v>
      </c>
      <c r="NI60" s="8">
        <f t="shared" si="107"/>
        <v>-4.1988343879824036E-5</v>
      </c>
      <c r="NJ60" s="8">
        <f t="shared" si="108"/>
        <v>2.6909131266955367E-5</v>
      </c>
      <c r="NK60" s="8">
        <f t="shared" si="109"/>
        <v>-1.4990046059920229E-4</v>
      </c>
      <c r="NL60" s="8">
        <f t="shared" si="110"/>
        <v>-6.6730442154645044E-5</v>
      </c>
      <c r="NM60" s="24">
        <f t="shared" si="111"/>
        <v>-3.6468992103881988E-5</v>
      </c>
      <c r="NN60" s="28">
        <f t="shared" si="112"/>
        <v>4.081516119314449E-4</v>
      </c>
      <c r="NO60" s="31"/>
      <c r="NP60" s="32">
        <f t="shared" si="113"/>
        <v>8.2733735800346664E-4</v>
      </c>
      <c r="NQ60" s="33">
        <f t="shared" si="114"/>
        <v>1.6546747160069332E-4</v>
      </c>
      <c r="NR60" s="26">
        <f t="shared" si="115"/>
        <v>1.7075415731833546E-3</v>
      </c>
      <c r="NT60" s="8">
        <v>0.91839999999999999</v>
      </c>
      <c r="NU60" s="8">
        <f t="shared" si="116"/>
        <v>-3.724700947196545E-4</v>
      </c>
      <c r="NV60" s="8">
        <f t="shared" si="117"/>
        <v>4.6067155388792468E-5</v>
      </c>
      <c r="NW60" s="8">
        <f t="shared" si="118"/>
        <v>1.1758782089687306E-4</v>
      </c>
      <c r="NX60" s="8">
        <f t="shared" si="119"/>
        <v>-1.0675223062989956E-4</v>
      </c>
      <c r="NY60" s="8">
        <f t="shared" si="120"/>
        <v>-3.724700947196545E-4</v>
      </c>
      <c r="NZ60" s="8">
        <f t="shared" si="121"/>
        <v>1.9263425164702522E-4</v>
      </c>
      <c r="OA60" s="8">
        <f t="shared" si="122"/>
        <v>3.1367171901498583E-5</v>
      </c>
      <c r="OB60" s="8">
        <f t="shared" si="123"/>
        <v>4.4504490122636037E-4</v>
      </c>
      <c r="OC60" s="8">
        <f t="shared" si="124"/>
        <v>-1.9757076520444001E-5</v>
      </c>
      <c r="OD60" s="8">
        <f t="shared" si="125"/>
        <v>9.136182028410092E-5</v>
      </c>
      <c r="OE60" s="8">
        <f t="shared" si="126"/>
        <v>-1.7072254809486983E-4</v>
      </c>
      <c r="OF60" s="8">
        <f t="shared" si="127"/>
        <v>-1.0590813174028757E-4</v>
      </c>
      <c r="OG60" s="8">
        <f t="shared" si="128"/>
        <v>-6.5866686226058815E-5</v>
      </c>
      <c r="OH60" s="8">
        <f t="shared" si="129"/>
        <v>-6.5594342712787439E-5</v>
      </c>
      <c r="OI60" s="8">
        <f t="shared" si="130"/>
        <v>-1.1578347104142914E-4</v>
      </c>
      <c r="OJ60" s="8">
        <f t="shared" si="131"/>
        <v>3.382597836650494E-5</v>
      </c>
      <c r="OK60" s="8">
        <f t="shared" si="132"/>
        <v>1.0885109013821333E-4</v>
      </c>
      <c r="OL60" s="8">
        <f t="shared" si="133"/>
        <v>8.2231468845266354E-5</v>
      </c>
      <c r="OM60" s="8">
        <f t="shared" si="134"/>
        <v>2.0110302611251889E-5</v>
      </c>
      <c r="ON60" s="8">
        <f t="shared" si="135"/>
        <v>4.4350592383980967E-5</v>
      </c>
      <c r="OO60" s="8">
        <f t="shared" si="136"/>
        <v>2.5584832929810205E-5</v>
      </c>
      <c r="OP60" s="8">
        <f t="shared" si="137"/>
        <v>-8.2796974502739691E-5</v>
      </c>
      <c r="OQ60" s="8">
        <f t="shared" si="138"/>
        <v>1.0111908435971932E-4</v>
      </c>
      <c r="OR60" s="8">
        <f t="shared" si="139"/>
        <v>-6.0990558887129614E-5</v>
      </c>
      <c r="OS60" s="24">
        <f t="shared" si="140"/>
        <v>-1.2576049048009715E-4</v>
      </c>
      <c r="OT60" s="28">
        <f t="shared" si="141"/>
        <v>-1.2989449171826165E-5</v>
      </c>
      <c r="OU60" s="31"/>
      <c r="OV60" s="32">
        <f t="shared" si="142"/>
        <v>1.6674523241241195E-4</v>
      </c>
      <c r="OW60" s="33">
        <f t="shared" si="143"/>
        <v>3.3349046482482389E-5</v>
      </c>
      <c r="OX60" s="26">
        <f t="shared" si="144"/>
        <v>3.44145485175977E-4</v>
      </c>
    </row>
    <row r="61" spans="1:414" x14ac:dyDescent="0.25">
      <c r="A61" s="8">
        <v>0.17582238</v>
      </c>
      <c r="B61" s="10">
        <v>-5.0766000000000001E-5</v>
      </c>
      <c r="C61" s="8">
        <v>2.2455929999999999E-2</v>
      </c>
      <c r="D61" s="8">
        <v>0.14706918199999999</v>
      </c>
      <c r="E61" s="8">
        <v>1.43485E-4</v>
      </c>
      <c r="F61" s="8">
        <v>-9.0029900000000002E-4</v>
      </c>
      <c r="I61" s="1"/>
      <c r="K61" s="8">
        <v>0.18867184000000001</v>
      </c>
      <c r="L61" s="8">
        <v>6.52448E-3</v>
      </c>
      <c r="M61" s="8">
        <v>2.6986800000000002E-3</v>
      </c>
      <c r="N61" s="8">
        <v>0.20597420699999999</v>
      </c>
      <c r="O61" s="8">
        <v>3.6432000000000001E-4</v>
      </c>
      <c r="P61" s="10">
        <v>-4.8500500000000001E-5</v>
      </c>
      <c r="S61" s="1"/>
      <c r="U61" s="8">
        <v>0.25145225999999998</v>
      </c>
      <c r="V61" s="8">
        <v>1.2313300000000001E-3</v>
      </c>
      <c r="W61" s="8">
        <v>-1.0432220000000001E-2</v>
      </c>
      <c r="X61" s="8">
        <v>0.22812142599999999</v>
      </c>
      <c r="Y61" s="8">
        <v>2.4413399999999999E-4</v>
      </c>
      <c r="Z61" s="10">
        <v>-5.62261E-5</v>
      </c>
      <c r="AC61" s="1"/>
      <c r="AE61" s="8">
        <v>0.31453695999999998</v>
      </c>
      <c r="AF61" s="8">
        <v>-1.3506249999999999E-2</v>
      </c>
      <c r="AG61" s="8">
        <v>7.1282200000000002E-3</v>
      </c>
      <c r="AH61" s="8">
        <v>0.28760158800000002</v>
      </c>
      <c r="AI61" s="8">
        <v>-1.00034E-4</v>
      </c>
      <c r="AJ61" s="8">
        <v>-3.4339599999999999E-4</v>
      </c>
      <c r="AM61" s="1"/>
      <c r="AO61" s="8">
        <v>0.17582238</v>
      </c>
      <c r="AP61" s="10">
        <v>-5.0766000000000001E-5</v>
      </c>
      <c r="AQ61" s="8">
        <v>2.2455929999999999E-2</v>
      </c>
      <c r="AR61" s="8">
        <v>0.14706918199999999</v>
      </c>
      <c r="AS61" s="8">
        <v>1.43485E-4</v>
      </c>
      <c r="AT61" s="8">
        <v>-9.0029900000000002E-4</v>
      </c>
      <c r="AW61" s="1"/>
      <c r="AY61" s="8">
        <v>1.449515E-2</v>
      </c>
      <c r="AZ61" s="8">
        <v>-5.0499570000000001E-2</v>
      </c>
      <c r="BA61" s="8">
        <v>-1.2994599999999999E-3</v>
      </c>
      <c r="BB61" s="8">
        <v>0.35417597299999998</v>
      </c>
      <c r="BC61" s="8">
        <v>3.664788E-3</v>
      </c>
      <c r="BD61" s="8">
        <v>-4.0354099999999999E-4</v>
      </c>
      <c r="BG61" s="1"/>
      <c r="BI61" s="8">
        <v>7.0618739999999999E-2</v>
      </c>
      <c r="BJ61" s="8">
        <v>-4.0701429999999997E-2</v>
      </c>
      <c r="BK61" s="8">
        <v>3.5908000000000001E-4</v>
      </c>
      <c r="BL61" s="8">
        <v>0.26601176599999998</v>
      </c>
      <c r="BM61" s="8">
        <v>3.0604599999999998E-4</v>
      </c>
      <c r="BN61" s="8">
        <v>-1.5972600000000001E-4</v>
      </c>
      <c r="BQ61" s="1"/>
      <c r="BS61" s="8">
        <v>1.1529319999999999E-2</v>
      </c>
      <c r="BT61" s="8">
        <v>-3.2033899999999997E-2</v>
      </c>
      <c r="BU61" s="8">
        <v>-1.0702949999999999E-2</v>
      </c>
      <c r="BV61" s="8">
        <v>0.404626557</v>
      </c>
      <c r="BW61" s="8">
        <v>9.9997900000000002E-4</v>
      </c>
      <c r="BX61" s="8">
        <v>2.97402E-4</v>
      </c>
      <c r="CA61" s="1"/>
      <c r="CC61" s="8">
        <v>5.8479059999999999E-2</v>
      </c>
      <c r="CD61" s="8">
        <v>-3.6515909999999999E-2</v>
      </c>
      <c r="CE61" s="8">
        <v>-7.4954100000000001E-3</v>
      </c>
      <c r="CF61" s="8">
        <v>0.27189067900000002</v>
      </c>
      <c r="CG61" s="8">
        <v>5.01776E-4</v>
      </c>
      <c r="CH61" s="8">
        <v>-3.6905400000000001E-4</v>
      </c>
      <c r="CK61" s="1"/>
      <c r="CM61" s="8">
        <v>2.3452000000000001E-2</v>
      </c>
      <c r="CN61" s="8">
        <v>-2.9726059999999999E-2</v>
      </c>
      <c r="CO61" s="10">
        <v>5.7978E-5</v>
      </c>
      <c r="CP61" s="8">
        <v>0.295571213</v>
      </c>
      <c r="CQ61" s="8">
        <v>1.78863E-4</v>
      </c>
      <c r="CR61" s="10">
        <v>-5.2050199999999998E-6</v>
      </c>
      <c r="CU61" s="1"/>
      <c r="CW61" s="8">
        <v>0.25091797999999998</v>
      </c>
      <c r="CX61" s="8">
        <v>9.1133000000000002E-4</v>
      </c>
      <c r="CY61" s="8">
        <v>-3.72486E-3</v>
      </c>
      <c r="CZ61" s="8">
        <v>0.26384969600000002</v>
      </c>
      <c r="DA61" s="10">
        <v>-1.8433000000000001E-5</v>
      </c>
      <c r="DB61" s="10">
        <v>-6.8127500000000001E-5</v>
      </c>
      <c r="DF61" s="1"/>
      <c r="DG61" s="8">
        <v>0.21690514999999999</v>
      </c>
      <c r="DH61" s="8">
        <v>-4.2381199999999997E-3</v>
      </c>
      <c r="DI61" s="8">
        <v>-7.9221599999999993E-3</v>
      </c>
      <c r="DJ61" s="8">
        <v>0.29243269599999999</v>
      </c>
      <c r="DK61" s="8">
        <v>1.9203499999999999E-4</v>
      </c>
      <c r="DL61" s="8">
        <v>-1.9139100000000001E-4</v>
      </c>
      <c r="DO61" s="1"/>
      <c r="DQ61" s="8">
        <v>0.16216335000000001</v>
      </c>
      <c r="DR61" s="8">
        <v>5.61226E-3</v>
      </c>
      <c r="DS61" s="8">
        <v>-4.5498600000000002E-3</v>
      </c>
      <c r="DT61" s="8">
        <v>0.15573114199999999</v>
      </c>
      <c r="DU61" s="10">
        <v>-6.6663700000000003E-5</v>
      </c>
      <c r="DV61" s="10">
        <v>-6.7792200000000005E-5</v>
      </c>
      <c r="DZ61" s="1"/>
      <c r="EA61" s="8">
        <v>0.17598949</v>
      </c>
      <c r="EB61" s="8">
        <v>-4.14606E-3</v>
      </c>
      <c r="EC61" s="8">
        <v>9.7718999999999996E-4</v>
      </c>
      <c r="ED61" s="8">
        <v>0.30699343000000001</v>
      </c>
      <c r="EE61" s="8">
        <v>4.3714099999999999E-4</v>
      </c>
      <c r="EF61" s="8">
        <v>-3.2789199999999998E-4</v>
      </c>
      <c r="EG61" s="1"/>
      <c r="EK61" s="8">
        <v>0.19532392000000001</v>
      </c>
      <c r="EL61" s="8">
        <v>-5.50053E-3</v>
      </c>
      <c r="EM61" s="8">
        <v>-9.7790299999999993E-3</v>
      </c>
      <c r="EN61" s="8">
        <v>0.25467452000000002</v>
      </c>
      <c r="EO61" s="8">
        <v>1.4467899999999999E-4</v>
      </c>
      <c r="EP61" s="8">
        <v>-2.02821E-4</v>
      </c>
      <c r="ES61" s="1"/>
      <c r="EU61" s="8">
        <v>0.24222925000000001</v>
      </c>
      <c r="EV61" s="8">
        <v>-6.6336399999999997E-3</v>
      </c>
      <c r="EW61" s="8">
        <v>5.8188000000000001E-4</v>
      </c>
      <c r="EX61" s="8">
        <v>0.42672875100000002</v>
      </c>
      <c r="EY61" s="8">
        <v>1.7791899999999999E-4</v>
      </c>
      <c r="EZ61" s="10">
        <v>-5.0682900000000002E-5</v>
      </c>
      <c r="FC61" s="1"/>
      <c r="FE61" s="8">
        <v>0.20763870000000001</v>
      </c>
      <c r="FF61" s="8">
        <v>-2.0035399999999998E-2</v>
      </c>
      <c r="FG61" s="8">
        <v>-4.7971100000000003E-3</v>
      </c>
      <c r="FH61" s="8">
        <v>0.339396474</v>
      </c>
      <c r="FI61" s="8">
        <v>2.23639E-4</v>
      </c>
      <c r="FJ61" s="10">
        <v>2.0264900000000001E-6</v>
      </c>
      <c r="FM61" s="1"/>
      <c r="FO61" s="8">
        <v>0.18783322</v>
      </c>
      <c r="FP61" s="8">
        <v>-1.4335789999999999E-2</v>
      </c>
      <c r="FQ61" s="8">
        <v>2.4614099999999998E-3</v>
      </c>
      <c r="FR61" s="8">
        <v>0.32743693299999999</v>
      </c>
      <c r="FS61" s="8">
        <v>2.6653899999999999E-4</v>
      </c>
      <c r="FT61" s="10">
        <v>-6.84979E-5</v>
      </c>
      <c r="FW61" s="1"/>
      <c r="FY61" s="8">
        <v>0.19445394999999999</v>
      </c>
      <c r="FZ61" s="8">
        <v>-1.298817E-2</v>
      </c>
      <c r="GA61" s="8">
        <v>-1.1136500000000001E-3</v>
      </c>
      <c r="GB61" s="8">
        <v>0.32016741799999998</v>
      </c>
      <c r="GC61" s="8">
        <v>1.4042500000000001E-4</v>
      </c>
      <c r="GD61" s="10">
        <v>-4.5945800000000003E-5</v>
      </c>
      <c r="GG61" s="1"/>
      <c r="GI61" s="8">
        <v>0.18557982000000001</v>
      </c>
      <c r="GJ61" s="8">
        <v>-1.521462E-2</v>
      </c>
      <c r="GK61" s="8">
        <v>1.73515E-3</v>
      </c>
      <c r="GL61" s="8">
        <v>0.27740347799999998</v>
      </c>
      <c r="GM61" s="10">
        <v>5.7451899999999998E-5</v>
      </c>
      <c r="GN61" s="10">
        <v>-1.5531100000000001E-5</v>
      </c>
      <c r="GQ61" s="1"/>
      <c r="GS61" s="8">
        <v>0.10576558</v>
      </c>
      <c r="GT61" s="8">
        <v>-2.5316999999999999E-4</v>
      </c>
      <c r="GU61" s="8">
        <v>-2.31021E-3</v>
      </c>
      <c r="GV61" s="8">
        <v>0.141638447</v>
      </c>
      <c r="GW61" s="8">
        <v>1.26954E-4</v>
      </c>
      <c r="GX61" s="10">
        <v>-5.37322E-5</v>
      </c>
      <c r="HA61" s="1"/>
      <c r="HC61" s="8">
        <v>9.5721100000000003E-2</v>
      </c>
      <c r="HD61" s="8">
        <v>7.4842399999999996E-3</v>
      </c>
      <c r="HE61" s="8">
        <v>2.07164E-3</v>
      </c>
      <c r="HF61" s="8">
        <v>0.207292223</v>
      </c>
      <c r="HG61" s="10">
        <v>4.4416899999999998E-5</v>
      </c>
      <c r="HH61" s="10">
        <v>-6.4066499999999999E-6</v>
      </c>
      <c r="HK61" s="1"/>
      <c r="HM61" s="8">
        <v>9.6327549999999998E-2</v>
      </c>
      <c r="HN61" s="8">
        <v>2.9335899999999998E-3</v>
      </c>
      <c r="HO61" s="8">
        <v>-2.6445800000000001E-3</v>
      </c>
      <c r="HP61" s="8">
        <v>0.32586985600000001</v>
      </c>
      <c r="HQ61" s="10">
        <v>-2.1359999999999999E-5</v>
      </c>
      <c r="HR61" s="10">
        <v>-4.1334100000000001E-5</v>
      </c>
      <c r="HU61" s="1"/>
      <c r="HW61" s="8">
        <v>7.0093630000000004E-2</v>
      </c>
      <c r="HX61" s="8">
        <v>9.3094E-4</v>
      </c>
      <c r="HY61" s="8">
        <v>-2.2762099999999999E-3</v>
      </c>
      <c r="HZ61" s="8">
        <v>0.22493926</v>
      </c>
      <c r="IA61" s="10">
        <v>3.0623999999999997E-5</v>
      </c>
      <c r="IB61" s="10">
        <v>-3.3652000000000002E-5</v>
      </c>
      <c r="IE61" s="1"/>
      <c r="IG61" s="8">
        <v>8.9933630000000001E-2</v>
      </c>
      <c r="IH61" s="8">
        <v>-6.3853E-4</v>
      </c>
      <c r="II61" s="8">
        <v>1.02443E-3</v>
      </c>
      <c r="IJ61" s="8">
        <v>0.27586603100000001</v>
      </c>
      <c r="IK61" s="8">
        <v>2.41411E-4</v>
      </c>
      <c r="IL61" s="8">
        <v>-1.27417E-4</v>
      </c>
      <c r="IN61" s="8" t="s">
        <v>157</v>
      </c>
      <c r="IO61" s="10" t="s">
        <v>96</v>
      </c>
      <c r="IP61" s="1"/>
      <c r="IV61" s="8">
        <v>0.93479999999999996</v>
      </c>
      <c r="IW61" s="8">
        <f t="shared" si="0"/>
        <v>0.71211087075258828</v>
      </c>
      <c r="IX61" s="8">
        <f t="shared" si="1"/>
        <v>0.69177859906114825</v>
      </c>
      <c r="IY61" s="8">
        <f t="shared" si="2"/>
        <v>0.71640986787440331</v>
      </c>
      <c r="IZ61" s="8">
        <f t="shared" si="3"/>
        <v>0.69165872158555031</v>
      </c>
      <c r="JA61" s="8">
        <f t="shared" si="4"/>
        <v>0.71211087075258828</v>
      </c>
      <c r="JB61" s="8">
        <f t="shared" si="5"/>
        <v>-6.1969653022401032E-2</v>
      </c>
      <c r="JC61" s="8">
        <f t="shared" si="6"/>
        <v>-3.4507856237222898E-2</v>
      </c>
      <c r="JD61" s="8">
        <f t="shared" si="7"/>
        <v>-4.2467859925545838E-2</v>
      </c>
      <c r="JE61" s="8">
        <f t="shared" si="8"/>
        <v>-1.9387799043902861E-2</v>
      </c>
      <c r="JF61" s="8">
        <f t="shared" si="9"/>
        <v>-6.151459850680456E-2</v>
      </c>
      <c r="JG61" s="8">
        <f t="shared" si="10"/>
        <v>8.7587699836983876E-2</v>
      </c>
      <c r="JH61" s="8">
        <f t="shared" si="11"/>
        <v>2.5267258930056054E-2</v>
      </c>
      <c r="JI61" s="8">
        <f t="shared" si="12"/>
        <v>6.7404004372256313E-2</v>
      </c>
      <c r="JJ61" s="8">
        <f t="shared" si="13"/>
        <v>-2.8809626960774716E-3</v>
      </c>
      <c r="JK61" s="8">
        <f t="shared" si="14"/>
        <v>1.0609188335768842E-2</v>
      </c>
      <c r="JL61" s="8">
        <f t="shared" si="15"/>
        <v>0.33580613832277534</v>
      </c>
      <c r="JM61" s="8">
        <f t="shared" si="16"/>
        <v>0.31957266583624605</v>
      </c>
      <c r="JN61" s="8">
        <f t="shared" si="17"/>
        <v>0.28844971481382387</v>
      </c>
      <c r="JO61" s="8">
        <f t="shared" si="18"/>
        <v>0.35530619694649934</v>
      </c>
      <c r="JP61" s="8">
        <f t="shared" si="19"/>
        <v>0.32976283613266905</v>
      </c>
      <c r="JQ61" s="8">
        <f t="shared" si="20"/>
        <v>-2.1502272137503074E-2</v>
      </c>
      <c r="JR61" s="8">
        <f t="shared" si="21"/>
        <v>-4.0325868387496251E-2</v>
      </c>
      <c r="JS61" s="8">
        <f t="shared" si="22"/>
        <v>-8.2199512969829441E-2</v>
      </c>
      <c r="JT61" s="8">
        <f t="shared" si="23"/>
        <v>-6.9860049943168773E-2</v>
      </c>
      <c r="JU61" s="24">
        <f t="shared" si="24"/>
        <v>-5.2672440574728099E-2</v>
      </c>
      <c r="JV61" s="28">
        <f t="shared" si="25"/>
        <v>0.19418183040434711</v>
      </c>
      <c r="JW61" s="31"/>
      <c r="JX61" s="32">
        <f t="shared" si="26"/>
        <v>0.29687835624702041</v>
      </c>
      <c r="JY61" s="33">
        <f t="shared" si="27"/>
        <v>5.9375671249404086E-2</v>
      </c>
      <c r="JZ61" s="26">
        <f t="shared" si="28"/>
        <v>0.61272723945822538</v>
      </c>
      <c r="KB61" s="8">
        <v>0.93479999999999996</v>
      </c>
      <c r="KC61" s="8">
        <f t="shared" si="29"/>
        <v>1.005483634631139E-3</v>
      </c>
      <c r="KD61" s="8">
        <f t="shared" si="30"/>
        <v>2.381152628123024E-2</v>
      </c>
      <c r="KE61" s="8">
        <f t="shared" si="31"/>
        <v>7.5607315201951693E-3</v>
      </c>
      <c r="KF61" s="8">
        <f t="shared" si="32"/>
        <v>-1.043258999574909E-2</v>
      </c>
      <c r="KG61" s="8">
        <f t="shared" si="33"/>
        <v>1.005483634631139E-3</v>
      </c>
      <c r="KH61" s="8">
        <f t="shared" si="34"/>
        <v>-5.2491948928674675E-2</v>
      </c>
      <c r="KI61" s="8">
        <f t="shared" si="35"/>
        <v>-3.9273305628826347E-2</v>
      </c>
      <c r="KJ61" s="8">
        <f t="shared" si="36"/>
        <v>-3.3431731038939018E-2</v>
      </c>
      <c r="KK61" s="8">
        <f t="shared" si="37"/>
        <v>-3.5771244609553977E-2</v>
      </c>
      <c r="KL61" s="8">
        <f t="shared" si="38"/>
        <v>-3.0344620487623396E-2</v>
      </c>
      <c r="KM61" s="8">
        <f t="shared" si="39"/>
        <v>3.8350126579657544E-3</v>
      </c>
      <c r="KN61" s="8">
        <f t="shared" si="40"/>
        <v>8.3720373660427453E-3</v>
      </c>
      <c r="KO61" s="8">
        <f t="shared" si="41"/>
        <v>6.6433831141984537E-3</v>
      </c>
      <c r="KP61" s="8">
        <f t="shared" si="42"/>
        <v>6.7195952248910651E-3</v>
      </c>
      <c r="KQ61" s="8">
        <f t="shared" si="43"/>
        <v>7.7007266146823308E-3</v>
      </c>
      <c r="KR61" s="8">
        <f t="shared" si="44"/>
        <v>-1.0609653083444987E-2</v>
      </c>
      <c r="KS61" s="8">
        <f t="shared" si="45"/>
        <v>-2.5834580077912291E-2</v>
      </c>
      <c r="KT61" s="8">
        <f t="shared" si="46"/>
        <v>-1.7581276956006323E-2</v>
      </c>
      <c r="KU61" s="8">
        <f t="shared" si="47"/>
        <v>-1.7215246967506891E-2</v>
      </c>
      <c r="KV61" s="8">
        <f t="shared" si="48"/>
        <v>-1.7311151825011323E-2</v>
      </c>
      <c r="KW61" s="8">
        <f t="shared" si="49"/>
        <v>-2.1258158917898608E-3</v>
      </c>
      <c r="KX61" s="8">
        <f t="shared" si="50"/>
        <v>6.3616687968942459E-3</v>
      </c>
      <c r="KY61" s="8">
        <f t="shared" si="51"/>
        <v>2.0927200522044705E-3</v>
      </c>
      <c r="KZ61" s="8">
        <f t="shared" si="52"/>
        <v>9.6428136410550095E-4</v>
      </c>
      <c r="LA61" s="24">
        <f t="shared" si="53"/>
        <v>-2.4781916171063316E-3</v>
      </c>
      <c r="LB61" s="28">
        <f t="shared" si="54"/>
        <v>-8.753148273858891E-3</v>
      </c>
      <c r="LC61" s="31"/>
      <c r="LD61" s="32">
        <f t="shared" si="55"/>
        <v>1.8719853578939669E-2</v>
      </c>
      <c r="LE61" s="33">
        <f t="shared" si="56"/>
        <v>3.7439707157879338E-3</v>
      </c>
      <c r="LF61" s="26">
        <f t="shared" si="57"/>
        <v>3.8635905801573577E-2</v>
      </c>
      <c r="LH61" s="8">
        <v>0.93479999999999996</v>
      </c>
      <c r="LI61" s="8">
        <f t="shared" si="58"/>
        <v>3.1553855680044922E-2</v>
      </c>
      <c r="LJ61" s="8">
        <f t="shared" si="59"/>
        <v>4.0735614603815704E-4</v>
      </c>
      <c r="LK61" s="8">
        <f t="shared" si="60"/>
        <v>-1.1836609814395143E-2</v>
      </c>
      <c r="LL61" s="8">
        <f t="shared" si="61"/>
        <v>1.4483863724967662E-2</v>
      </c>
      <c r="LM61" s="8">
        <f t="shared" si="62"/>
        <v>3.1553855680044922E-2</v>
      </c>
      <c r="LN61" s="8">
        <f t="shared" si="63"/>
        <v>-1.8760136472599578E-3</v>
      </c>
      <c r="LO61" s="8">
        <f t="shared" si="64"/>
        <v>-3.9407620845950363E-3</v>
      </c>
      <c r="LP61" s="8">
        <f t="shared" si="65"/>
        <v>-1.0845972265625274E-2</v>
      </c>
      <c r="LQ61" s="8">
        <f t="shared" si="66"/>
        <v>-1.2766363125613144E-2</v>
      </c>
      <c r="LR61" s="8">
        <f t="shared" si="67"/>
        <v>-1.6249457632361479E-3</v>
      </c>
      <c r="LS61" s="8">
        <f t="shared" si="68"/>
        <v>-2.9717962991940511E-4</v>
      </c>
      <c r="LT61" s="8">
        <f t="shared" si="69"/>
        <v>-8.9852608811047206E-3</v>
      </c>
      <c r="LU61" s="8">
        <f t="shared" si="70"/>
        <v>-6.1409294883214664E-4</v>
      </c>
      <c r="LV61" s="8">
        <f t="shared" si="71"/>
        <v>-3.2191612800238022E-3</v>
      </c>
      <c r="LW61" s="8">
        <f t="shared" si="72"/>
        <v>-1.2636005534412492E-2</v>
      </c>
      <c r="LX61" s="8">
        <f t="shared" si="73"/>
        <v>2.3945250122288423E-3</v>
      </c>
      <c r="LY61" s="8">
        <f t="shared" si="74"/>
        <v>-3.4499026598593151E-3</v>
      </c>
      <c r="LZ61" s="8">
        <f t="shared" si="75"/>
        <v>2.6521230881545051E-3</v>
      </c>
      <c r="MA61" s="8">
        <f t="shared" si="76"/>
        <v>-1.1120473740898204E-3</v>
      </c>
      <c r="MB61" s="8">
        <f t="shared" si="77"/>
        <v>2.7723435991634481E-3</v>
      </c>
      <c r="MC61" s="8">
        <f t="shared" si="78"/>
        <v>-6.8475949433532933E-3</v>
      </c>
      <c r="MD61" s="8">
        <f t="shared" si="79"/>
        <v>2.8271399803918339E-4</v>
      </c>
      <c r="ME61" s="8">
        <f t="shared" si="80"/>
        <v>-4.7947637168385196E-3</v>
      </c>
      <c r="MF61" s="8">
        <f t="shared" si="81"/>
        <v>-4.9300532831566563E-3</v>
      </c>
      <c r="MG61" s="24">
        <f t="shared" si="82"/>
        <v>-1.5680624943406713E-3</v>
      </c>
      <c r="MH61" s="28">
        <f t="shared" si="83"/>
        <v>-2.0976618071895595E-4</v>
      </c>
      <c r="MI61" s="31"/>
      <c r="MJ61" s="32">
        <f t="shared" si="84"/>
        <v>1.1225152391772551E-2</v>
      </c>
      <c r="MK61" s="33">
        <f t="shared" si="85"/>
        <v>2.2450304783545099E-3</v>
      </c>
      <c r="ML61" s="26">
        <f t="shared" si="86"/>
        <v>2.3167592021379364E-2</v>
      </c>
      <c r="MN61" s="8">
        <v>0.93479999999999996</v>
      </c>
      <c r="MO61" s="8">
        <f t="shared" si="87"/>
        <v>3.0597809762281648E-6</v>
      </c>
      <c r="MP61" s="8">
        <f t="shared" si="88"/>
        <v>3.4733364843430594E-5</v>
      </c>
      <c r="MQ61" s="8">
        <f t="shared" si="89"/>
        <v>2.8754055120091529E-4</v>
      </c>
      <c r="MR61" s="8">
        <f t="shared" si="90"/>
        <v>-6.1095273372512775E-6</v>
      </c>
      <c r="MS61" s="8">
        <f t="shared" si="91"/>
        <v>3.0597809762281648E-6</v>
      </c>
      <c r="MT61" s="8">
        <f t="shared" si="92"/>
        <v>4.1118813717995768E-3</v>
      </c>
      <c r="MU61" s="8">
        <f t="shared" si="93"/>
        <v>2.3404076303908689E-4</v>
      </c>
      <c r="MV61" s="8">
        <f t="shared" si="94"/>
        <v>1.0100645256641203E-3</v>
      </c>
      <c r="MW61" s="8">
        <f t="shared" si="95"/>
        <v>4.6381049612270086E-4</v>
      </c>
      <c r="MX61" s="8">
        <f t="shared" si="96"/>
        <v>2.4233905968683327E-4</v>
      </c>
      <c r="MY61" s="8">
        <f t="shared" si="97"/>
        <v>3.2485124769465485E-4</v>
      </c>
      <c r="MZ61" s="8">
        <f t="shared" si="98"/>
        <v>6.4832374937650911E-4</v>
      </c>
      <c r="NA61" s="8">
        <f t="shared" si="99"/>
        <v>2.797783672979889E-4</v>
      </c>
      <c r="NB61" s="8">
        <f t="shared" si="100"/>
        <v>8.6797851187952655E-4</v>
      </c>
      <c r="NC61" s="8">
        <f t="shared" si="101"/>
        <v>4.9433924662274761E-4</v>
      </c>
      <c r="ND61" s="8">
        <f t="shared" si="102"/>
        <v>3.3216345281437986E-4</v>
      </c>
      <c r="NE61" s="8">
        <f t="shared" si="103"/>
        <v>3.3924265799125026E-4</v>
      </c>
      <c r="NF61" s="8">
        <f t="shared" si="104"/>
        <v>4.2784044262201545E-4</v>
      </c>
      <c r="NG61" s="8">
        <f t="shared" si="105"/>
        <v>2.6691672971218382E-4</v>
      </c>
      <c r="NH61" s="8">
        <f t="shared" si="106"/>
        <v>8.520571232903504E-5</v>
      </c>
      <c r="NI61" s="8">
        <f t="shared" si="107"/>
        <v>-5.2493153285967104E-5</v>
      </c>
      <c r="NJ61" s="8">
        <f t="shared" si="108"/>
        <v>2.5708673085883519E-5</v>
      </c>
      <c r="NK61" s="8">
        <f t="shared" si="109"/>
        <v>-1.5888909568388606E-4</v>
      </c>
      <c r="NL61" s="8">
        <f t="shared" si="110"/>
        <v>-6.782837151156484E-5</v>
      </c>
      <c r="NM61" s="24">
        <f t="shared" si="111"/>
        <v>-4.8910123680997699E-5</v>
      </c>
      <c r="NN61" s="28">
        <f t="shared" si="112"/>
        <v>4.0594592856942508E-4</v>
      </c>
      <c r="NO61" s="31"/>
      <c r="NP61" s="32">
        <f t="shared" si="113"/>
        <v>8.2525432994263136E-4</v>
      </c>
      <c r="NQ61" s="33">
        <f t="shared" si="114"/>
        <v>1.6505086598852628E-4</v>
      </c>
      <c r="NR61" s="26">
        <f t="shared" si="115"/>
        <v>1.7032424115685967E-3</v>
      </c>
      <c r="NT61" s="8">
        <v>0.93479999999999996</v>
      </c>
      <c r="NU61" s="8">
        <f t="shared" si="116"/>
        <v>-3.5809193283522567E-4</v>
      </c>
      <c r="NV61" s="8">
        <f t="shared" si="117"/>
        <v>5.1955351221834425E-5</v>
      </c>
      <c r="NW61" s="8">
        <f t="shared" si="118"/>
        <v>1.1085697999685017E-4</v>
      </c>
      <c r="NX61" s="8">
        <f t="shared" si="119"/>
        <v>-1.0438174105821828E-4</v>
      </c>
      <c r="NY61" s="8">
        <f t="shared" si="120"/>
        <v>-3.5809193283522567E-4</v>
      </c>
      <c r="NZ61" s="8">
        <f t="shared" si="121"/>
        <v>1.9431354848945529E-4</v>
      </c>
      <c r="OA61" s="8">
        <f t="shared" si="122"/>
        <v>3.3468831976734385E-5</v>
      </c>
      <c r="OB61" s="8">
        <f t="shared" si="123"/>
        <v>4.3693619447959429E-4</v>
      </c>
      <c r="OC61" s="8">
        <f t="shared" si="124"/>
        <v>-1.5220679500315993E-5</v>
      </c>
      <c r="OD61" s="8">
        <f t="shared" si="125"/>
        <v>9.4073081519592866E-5</v>
      </c>
      <c r="OE61" s="8">
        <f t="shared" si="126"/>
        <v>-1.7810189656668662E-4</v>
      </c>
      <c r="OF61" s="8">
        <f t="shared" si="127"/>
        <v>-1.0062237145017128E-4</v>
      </c>
      <c r="OG61" s="8">
        <f t="shared" si="128"/>
        <v>-6.8410403888971019E-5</v>
      </c>
      <c r="OH61" s="8">
        <f t="shared" si="129"/>
        <v>-5.2488527640751081E-5</v>
      </c>
      <c r="OI61" s="8">
        <f t="shared" si="130"/>
        <v>-1.0723467654160586E-4</v>
      </c>
      <c r="OJ61" s="8">
        <f t="shared" si="131"/>
        <v>3.3710895431434865E-5</v>
      </c>
      <c r="OK61" s="8">
        <f t="shared" si="132"/>
        <v>1.1362162172146666E-4</v>
      </c>
      <c r="OL61" s="8">
        <f t="shared" si="133"/>
        <v>8.6045335445351963E-5</v>
      </c>
      <c r="OM61" s="8">
        <f t="shared" si="134"/>
        <v>2.2341677373581402E-5</v>
      </c>
      <c r="ON61" s="8">
        <f t="shared" si="135"/>
        <v>4.7387013594853398E-5</v>
      </c>
      <c r="OO61" s="8">
        <f t="shared" si="136"/>
        <v>3.0471874081540254E-5</v>
      </c>
      <c r="OP61" s="8">
        <f t="shared" si="137"/>
        <v>-8.6220146732778771E-5</v>
      </c>
      <c r="OQ61" s="8">
        <f t="shared" si="138"/>
        <v>1.1756283476985199E-4</v>
      </c>
      <c r="OR61" s="8">
        <f t="shared" si="139"/>
        <v>-5.8392162686746859E-5</v>
      </c>
      <c r="OS61" s="24">
        <f t="shared" si="140"/>
        <v>-1.203895021566463E-4</v>
      </c>
      <c r="OT61" s="28">
        <f t="shared" si="141"/>
        <v>-9.3960293516480613E-6</v>
      </c>
      <c r="OU61" s="31"/>
      <c r="OV61" s="32">
        <f t="shared" si="142"/>
        <v>1.6381776601504748E-4</v>
      </c>
      <c r="OW61" s="33">
        <f t="shared" si="143"/>
        <v>3.2763553203009495E-5</v>
      </c>
      <c r="OX61" s="26">
        <f t="shared" si="144"/>
        <v>3.3810348727845643E-4</v>
      </c>
    </row>
    <row r="62" spans="1:414" x14ac:dyDescent="0.25">
      <c r="A62" s="8">
        <v>0.19069117999999999</v>
      </c>
      <c r="B62" s="8">
        <v>-1.8888999999999999E-4</v>
      </c>
      <c r="C62" s="8">
        <v>2.2483039999999999E-2</v>
      </c>
      <c r="D62" s="8">
        <v>0.16769288299999999</v>
      </c>
      <c r="E62" s="8">
        <v>1.45086E-4</v>
      </c>
      <c r="F62" s="8">
        <v>-8.9996800000000001E-4</v>
      </c>
      <c r="I62" s="1"/>
      <c r="K62" s="8">
        <v>0.19152385999999999</v>
      </c>
      <c r="L62" s="8">
        <v>6.6236300000000001E-3</v>
      </c>
      <c r="M62" s="8">
        <v>2.6119400000000001E-3</v>
      </c>
      <c r="N62" s="8">
        <v>0.20848911000000001</v>
      </c>
      <c r="O62" s="8">
        <v>3.6109800000000002E-4</v>
      </c>
      <c r="P62" s="10">
        <v>-5.1319900000000003E-5</v>
      </c>
      <c r="S62" s="1"/>
      <c r="U62" s="8">
        <v>0.25949401999999999</v>
      </c>
      <c r="V62" s="8">
        <v>1.1183499999999999E-3</v>
      </c>
      <c r="W62" s="8">
        <v>-1.0549930000000001E-2</v>
      </c>
      <c r="X62" s="8">
        <v>0.23339485099999999</v>
      </c>
      <c r="Y62" s="8">
        <v>2.4664000000000001E-4</v>
      </c>
      <c r="Z62" s="10">
        <v>-5.8838100000000002E-5</v>
      </c>
      <c r="AC62" s="1"/>
      <c r="AE62" s="8">
        <v>0.32146919000000002</v>
      </c>
      <c r="AF62" s="8">
        <v>-1.349214E-2</v>
      </c>
      <c r="AG62" s="8">
        <v>7.1969E-3</v>
      </c>
      <c r="AH62" s="8">
        <v>0.292821685</v>
      </c>
      <c r="AI62" s="8">
        <v>-1.00295E-4</v>
      </c>
      <c r="AJ62" s="8">
        <v>-3.4211400000000002E-4</v>
      </c>
      <c r="AM62" s="1"/>
      <c r="AO62" s="8">
        <v>0.19069117999999999</v>
      </c>
      <c r="AP62" s="8">
        <v>-1.8888999999999999E-4</v>
      </c>
      <c r="AQ62" s="8">
        <v>2.2483039999999999E-2</v>
      </c>
      <c r="AR62" s="8">
        <v>0.16769288299999999</v>
      </c>
      <c r="AS62" s="8">
        <v>1.45086E-4</v>
      </c>
      <c r="AT62" s="8">
        <v>-8.9996800000000001E-4</v>
      </c>
      <c r="AW62" s="1"/>
      <c r="AY62" s="8">
        <v>1.336935E-2</v>
      </c>
      <c r="AZ62" s="8">
        <v>-5.0472490000000002E-2</v>
      </c>
      <c r="BA62" s="8">
        <v>-1.31507E-3</v>
      </c>
      <c r="BB62" s="8">
        <v>0.35964617199999999</v>
      </c>
      <c r="BC62" s="8">
        <v>3.671784E-3</v>
      </c>
      <c r="BD62" s="8">
        <v>-3.9949499999999998E-4</v>
      </c>
      <c r="BG62" s="1"/>
      <c r="BI62" s="8">
        <v>6.8095269999999999E-2</v>
      </c>
      <c r="BJ62" s="8">
        <v>-4.0646059999999998E-2</v>
      </c>
      <c r="BK62" s="8">
        <v>2.4593999999999999E-4</v>
      </c>
      <c r="BL62" s="8">
        <v>0.27232451899999999</v>
      </c>
      <c r="BM62" s="8">
        <v>3.0695899999999999E-4</v>
      </c>
      <c r="BN62" s="8">
        <v>-1.5787E-4</v>
      </c>
      <c r="BQ62" s="1"/>
      <c r="BS62" s="8">
        <v>8.9629800000000006E-3</v>
      </c>
      <c r="BT62" s="8">
        <v>-3.1987090000000003E-2</v>
      </c>
      <c r="BU62" s="8">
        <v>-1.069284E-2</v>
      </c>
      <c r="BV62" s="8">
        <v>0.40876418799999997</v>
      </c>
      <c r="BW62" s="8">
        <v>1.0028229999999999E-3</v>
      </c>
      <c r="BX62" s="8">
        <v>2.96793E-4</v>
      </c>
      <c r="CA62" s="1"/>
      <c r="CC62" s="8">
        <v>5.5552619999999997E-2</v>
      </c>
      <c r="CD62" s="8">
        <v>-3.647181E-2</v>
      </c>
      <c r="CE62" s="8">
        <v>-7.6759100000000002E-3</v>
      </c>
      <c r="CF62" s="8">
        <v>0.27907407699999998</v>
      </c>
      <c r="CG62" s="8">
        <v>5.0274200000000003E-4</v>
      </c>
      <c r="CH62" s="8">
        <v>-3.6515099999999997E-4</v>
      </c>
      <c r="CK62" s="1"/>
      <c r="CM62" s="8">
        <v>2.217887E-2</v>
      </c>
      <c r="CN62" s="8">
        <v>-2.9688249999999999E-2</v>
      </c>
      <c r="CO62" s="10">
        <v>-5.9244999999999998E-6</v>
      </c>
      <c r="CP62" s="8">
        <v>0.30170431199999997</v>
      </c>
      <c r="CQ62" s="8">
        <v>1.7934099999999999E-4</v>
      </c>
      <c r="CR62" s="10">
        <v>-4.3993600000000003E-6</v>
      </c>
      <c r="CU62" s="1"/>
      <c r="CW62" s="8">
        <v>0.24996214</v>
      </c>
      <c r="CX62" s="8">
        <v>9.3218000000000001E-4</v>
      </c>
      <c r="CY62" s="8">
        <v>-3.7326799999999999E-3</v>
      </c>
      <c r="CZ62" s="8">
        <v>0.269714966</v>
      </c>
      <c r="DA62" s="10">
        <v>-1.63358E-5</v>
      </c>
      <c r="DB62" s="10">
        <v>-6.7335000000000005E-5</v>
      </c>
      <c r="DF62" s="1"/>
      <c r="DG62" s="8">
        <v>0.21706708999999999</v>
      </c>
      <c r="DH62" s="8">
        <v>-4.2438900000000002E-3</v>
      </c>
      <c r="DI62" s="8">
        <v>-7.9221099999999996E-3</v>
      </c>
      <c r="DJ62" s="8">
        <v>0.29771774899999998</v>
      </c>
      <c r="DK62" s="8">
        <v>1.94406E-4</v>
      </c>
      <c r="DL62" s="8">
        <v>-1.9136399999999999E-4</v>
      </c>
      <c r="DO62" s="1"/>
      <c r="DQ62" s="8">
        <v>0.16702501</v>
      </c>
      <c r="DR62" s="8">
        <v>5.6268300000000002E-3</v>
      </c>
      <c r="DS62" s="8">
        <v>-4.6031300000000004E-3</v>
      </c>
      <c r="DT62" s="8">
        <v>0.15836334199999999</v>
      </c>
      <c r="DU62" s="10">
        <v>-6.6864600000000004E-5</v>
      </c>
      <c r="DV62" s="10">
        <v>-6.8523599999999996E-5</v>
      </c>
      <c r="DZ62" s="1"/>
      <c r="EA62" s="8">
        <v>0.17680873999999999</v>
      </c>
      <c r="EB62" s="8">
        <v>-4.1690900000000003E-3</v>
      </c>
      <c r="EC62" s="8">
        <v>1.0047400000000001E-3</v>
      </c>
      <c r="ED62" s="8">
        <v>0.3150908</v>
      </c>
      <c r="EE62" s="8">
        <v>4.3981400000000001E-4</v>
      </c>
      <c r="EF62" s="8">
        <v>-3.2469600000000002E-4</v>
      </c>
      <c r="EG62" s="1"/>
      <c r="EK62" s="8">
        <v>0.19674278000000001</v>
      </c>
      <c r="EL62" s="8">
        <v>-5.5485300000000003E-3</v>
      </c>
      <c r="EM62" s="8">
        <v>-9.7793900000000007E-3</v>
      </c>
      <c r="EN62" s="8">
        <v>0.26288110999999997</v>
      </c>
      <c r="EO62" s="8">
        <v>1.46348E-4</v>
      </c>
      <c r="EP62" s="8">
        <v>-2.02826E-4</v>
      </c>
      <c r="ES62" s="1"/>
      <c r="EU62" s="8">
        <v>0.24858259999999999</v>
      </c>
      <c r="EV62" s="8">
        <v>-6.75159E-3</v>
      </c>
      <c r="EW62" s="8">
        <v>5.4323999999999996E-4</v>
      </c>
      <c r="EX62" s="8">
        <v>0.43282549799999998</v>
      </c>
      <c r="EY62" s="8">
        <v>1.79187E-4</v>
      </c>
      <c r="EZ62" s="10">
        <v>-5.1094699999999997E-5</v>
      </c>
      <c r="FC62" s="1"/>
      <c r="FE62" s="8">
        <v>0.21129192999999999</v>
      </c>
      <c r="FF62" s="8">
        <v>-2.0097540000000001E-2</v>
      </c>
      <c r="FG62" s="8">
        <v>-4.8310899999999997E-3</v>
      </c>
      <c r="FH62" s="8">
        <v>0.34267389300000001</v>
      </c>
      <c r="FI62" s="8">
        <v>2.25164E-4</v>
      </c>
      <c r="FJ62" s="10">
        <v>1.1941299999999999E-6</v>
      </c>
      <c r="FM62" s="1"/>
      <c r="FO62" s="8">
        <v>0.18467386999999999</v>
      </c>
      <c r="FP62" s="8">
        <v>-1.42741E-2</v>
      </c>
      <c r="FQ62" s="8">
        <v>2.6000799999999998E-3</v>
      </c>
      <c r="FR62" s="8">
        <v>0.33264306399999999</v>
      </c>
      <c r="FS62" s="8">
        <v>2.6795900000000001E-4</v>
      </c>
      <c r="FT62" s="10">
        <v>-7.1704099999999997E-5</v>
      </c>
      <c r="FW62" s="1"/>
      <c r="FY62" s="8">
        <v>0.19691611000000001</v>
      </c>
      <c r="FZ62" s="8">
        <v>-1.298784E-2</v>
      </c>
      <c r="GA62" s="8">
        <v>-1.1765899999999999E-3</v>
      </c>
      <c r="GB62" s="8">
        <v>0.32620858600000002</v>
      </c>
      <c r="GC62" s="8">
        <v>1.4041300000000001E-4</v>
      </c>
      <c r="GD62" s="10">
        <v>-4.7388700000000003E-5</v>
      </c>
      <c r="GG62" s="1"/>
      <c r="GI62" s="8">
        <v>0.18742565999999999</v>
      </c>
      <c r="GJ62" s="8">
        <v>-1.5232000000000001E-2</v>
      </c>
      <c r="GK62" s="8">
        <v>1.72503E-3</v>
      </c>
      <c r="GL62" s="8">
        <v>0.282951485</v>
      </c>
      <c r="GM62" s="10">
        <v>5.7664500000000003E-5</v>
      </c>
      <c r="GN62" s="10">
        <v>-1.56544E-5</v>
      </c>
      <c r="GQ62" s="1"/>
      <c r="GS62" s="8">
        <v>0.11368082</v>
      </c>
      <c r="GT62" s="8">
        <v>-3.4858000000000003E-4</v>
      </c>
      <c r="GU62" s="8">
        <v>-2.4481500000000001E-3</v>
      </c>
      <c r="GV62" s="8">
        <v>0.14877905699999999</v>
      </c>
      <c r="GW62" s="8">
        <v>1.2765500000000001E-4</v>
      </c>
      <c r="GX62" s="10">
        <v>-5.4747499999999997E-5</v>
      </c>
      <c r="HA62" s="1"/>
      <c r="HC62" s="8">
        <v>0.10010611</v>
      </c>
      <c r="HD62" s="8">
        <v>7.48651E-3</v>
      </c>
      <c r="HE62" s="8">
        <v>2.0236299999999998E-3</v>
      </c>
      <c r="HF62" s="8">
        <v>0.214882824</v>
      </c>
      <c r="HG62" s="10">
        <v>4.4400200000000002E-5</v>
      </c>
      <c r="HH62" s="10">
        <v>-6.7339799999999997E-6</v>
      </c>
      <c r="HK62" s="1"/>
      <c r="HM62" s="8">
        <v>9.8154240000000004E-2</v>
      </c>
      <c r="HN62" s="8">
        <v>2.9282000000000002E-3</v>
      </c>
      <c r="HO62" s="8">
        <v>-2.6603199999999999E-3</v>
      </c>
      <c r="HP62" s="8">
        <v>0.33146571499999999</v>
      </c>
      <c r="HQ62" s="10">
        <v>-2.0965E-5</v>
      </c>
      <c r="HR62" s="10">
        <v>-4.2494499999999998E-5</v>
      </c>
      <c r="HU62" s="1"/>
      <c r="HW62" s="8">
        <v>7.1339529999999998E-2</v>
      </c>
      <c r="HX62" s="8">
        <v>9.1892999999999999E-4</v>
      </c>
      <c r="HY62" s="8">
        <v>-2.2858700000000002E-3</v>
      </c>
      <c r="HZ62" s="8">
        <v>0.22914108799999999</v>
      </c>
      <c r="IA62" s="10">
        <v>3.1537E-5</v>
      </c>
      <c r="IB62" s="10">
        <v>-3.4385799999999999E-5</v>
      </c>
      <c r="IE62" s="1"/>
      <c r="IG62" s="8">
        <v>8.8370829999999997E-2</v>
      </c>
      <c r="IH62" s="8">
        <v>-6.3604999999999998E-4</v>
      </c>
      <c r="II62" s="8">
        <v>1.0289299999999999E-3</v>
      </c>
      <c r="IJ62" s="8">
        <v>0.28404770000000001</v>
      </c>
      <c r="IK62" s="8">
        <v>2.41609E-4</v>
      </c>
      <c r="IL62" s="8">
        <v>-1.2777700000000001E-4</v>
      </c>
      <c r="IN62" s="8" t="s">
        <v>156</v>
      </c>
      <c r="IO62" s="10" t="s">
        <v>97</v>
      </c>
      <c r="IP62" s="1"/>
      <c r="IV62" s="8">
        <v>0.95120000000000005</v>
      </c>
      <c r="IW62" s="8">
        <f t="shared" si="0"/>
        <v>0.71949775043942288</v>
      </c>
      <c r="IX62" s="8">
        <f t="shared" si="1"/>
        <v>0.70016486496742014</v>
      </c>
      <c r="IY62" s="8">
        <f t="shared" si="2"/>
        <v>0.72450205264645051</v>
      </c>
      <c r="IZ62" s="8">
        <f t="shared" si="3"/>
        <v>0.70038432877572299</v>
      </c>
      <c r="JA62" s="8">
        <f t="shared" si="4"/>
        <v>0.71949775043942288</v>
      </c>
      <c r="JB62" s="8">
        <f t="shared" si="5"/>
        <v>-6.901051086352622E-2</v>
      </c>
      <c r="JC62" s="8">
        <f t="shared" si="6"/>
        <v>-3.7468533246643496E-2</v>
      </c>
      <c r="JD62" s="8">
        <f t="shared" si="7"/>
        <v>-4.8288921325621605E-2</v>
      </c>
      <c r="JE62" s="8">
        <f t="shared" si="8"/>
        <v>-2.322489631598201E-2</v>
      </c>
      <c r="JF62" s="8">
        <f t="shared" si="9"/>
        <v>-6.6194372092243256E-2</v>
      </c>
      <c r="JG62" s="8">
        <f t="shared" si="10"/>
        <v>7.9088548477597706E-2</v>
      </c>
      <c r="JH62" s="8">
        <f t="shared" si="11"/>
        <v>2.2617627865771213E-2</v>
      </c>
      <c r="JI62" s="8">
        <f t="shared" si="12"/>
        <v>5.8732129664284601E-2</v>
      </c>
      <c r="JJ62" s="8">
        <f t="shared" si="13"/>
        <v>-4.2329282914667756E-3</v>
      </c>
      <c r="JK62" s="8">
        <f t="shared" si="14"/>
        <v>6.068114173052302E-3</v>
      </c>
      <c r="JL62" s="8">
        <f t="shared" si="15"/>
        <v>0.33230901280392144</v>
      </c>
      <c r="JM62" s="8">
        <f t="shared" si="16"/>
        <v>0.31510699314201657</v>
      </c>
      <c r="JN62" s="8">
        <f t="shared" si="17"/>
        <v>0.28505081556211143</v>
      </c>
      <c r="JO62" s="8">
        <f t="shared" si="18"/>
        <v>0.35212016525317902</v>
      </c>
      <c r="JP62" s="8">
        <f t="shared" si="19"/>
        <v>0.32658279294677717</v>
      </c>
      <c r="JQ62" s="8">
        <f t="shared" si="20"/>
        <v>-3.1020368995119139E-2</v>
      </c>
      <c r="JR62" s="8">
        <f t="shared" si="21"/>
        <v>-4.9710483689873804E-2</v>
      </c>
      <c r="JS62" s="8">
        <f t="shared" si="22"/>
        <v>-9.2033883177483206E-2</v>
      </c>
      <c r="JT62" s="8">
        <f t="shared" si="23"/>
        <v>-7.9155767903498903E-2</v>
      </c>
      <c r="JU62" s="24">
        <f t="shared" si="24"/>
        <v>-6.1855003962786162E-2</v>
      </c>
      <c r="JV62" s="28">
        <f t="shared" si="25"/>
        <v>0.19118109109171627</v>
      </c>
      <c r="JW62" s="31"/>
      <c r="JX62" s="32">
        <f t="shared" si="26"/>
        <v>0.30239164527804979</v>
      </c>
      <c r="JY62" s="33">
        <f t="shared" si="27"/>
        <v>6.0478329055609958E-2</v>
      </c>
      <c r="JZ62" s="26">
        <f t="shared" si="28"/>
        <v>0.62410611668936689</v>
      </c>
      <c r="KB62" s="8">
        <v>0.95120000000000005</v>
      </c>
      <c r="KC62" s="8">
        <f t="shared" si="29"/>
        <v>1.3648223569675041E-3</v>
      </c>
      <c r="KD62" s="8">
        <f t="shared" si="30"/>
        <v>2.4703682291290045E-2</v>
      </c>
      <c r="KE62" s="8">
        <f t="shared" si="31"/>
        <v>7.8580734021221448E-3</v>
      </c>
      <c r="KF62" s="8">
        <f t="shared" si="32"/>
        <v>-1.0199676977546163E-2</v>
      </c>
      <c r="KG62" s="8">
        <f t="shared" si="33"/>
        <v>1.3648223569675041E-3</v>
      </c>
      <c r="KH62" s="8">
        <f t="shared" si="34"/>
        <v>-5.2577430107934892E-2</v>
      </c>
      <c r="KI62" s="8">
        <f t="shared" si="35"/>
        <v>-3.9647785160398227E-2</v>
      </c>
      <c r="KJ62" s="8">
        <f t="shared" si="36"/>
        <v>-3.3622507056346264E-2</v>
      </c>
      <c r="KK62" s="8">
        <f t="shared" si="37"/>
        <v>-3.6001268565572932E-2</v>
      </c>
      <c r="KL62" s="8">
        <f t="shared" si="38"/>
        <v>-3.0694989950994865E-2</v>
      </c>
      <c r="KM62" s="8">
        <f t="shared" si="39"/>
        <v>4.0416409596683829E-3</v>
      </c>
      <c r="KN62" s="8">
        <f t="shared" si="40"/>
        <v>8.626826275128837E-3</v>
      </c>
      <c r="KO62" s="8">
        <f t="shared" si="41"/>
        <v>7.0298861999056831E-3</v>
      </c>
      <c r="KP62" s="8">
        <f t="shared" si="42"/>
        <v>6.8532129078686154E-3</v>
      </c>
      <c r="KQ62" s="8">
        <f t="shared" si="43"/>
        <v>7.7567639081565151E-3</v>
      </c>
      <c r="KR62" s="8">
        <f t="shared" si="44"/>
        <v>-1.0552866730494329E-2</v>
      </c>
      <c r="KS62" s="8">
        <f t="shared" si="45"/>
        <v>-2.5944468512644821E-2</v>
      </c>
      <c r="KT62" s="8">
        <f t="shared" si="46"/>
        <v>-1.7499216134747253E-2</v>
      </c>
      <c r="KU62" s="8">
        <f t="shared" si="47"/>
        <v>-1.725232841167388E-2</v>
      </c>
      <c r="KV62" s="8">
        <f t="shared" si="48"/>
        <v>-1.7377524458596128E-2</v>
      </c>
      <c r="KW62" s="8">
        <f t="shared" si="49"/>
        <v>-2.2547487864010242E-3</v>
      </c>
      <c r="KX62" s="8">
        <f t="shared" si="50"/>
        <v>6.1686574459698731E-3</v>
      </c>
      <c r="KY62" s="8">
        <f t="shared" si="51"/>
        <v>1.968810151082996E-3</v>
      </c>
      <c r="KZ62" s="8">
        <f t="shared" si="52"/>
        <v>8.9743359971877681E-4</v>
      </c>
      <c r="LA62" s="24">
        <f t="shared" si="53"/>
        <v>-2.628561954155219E-3</v>
      </c>
      <c r="LB62" s="28">
        <f t="shared" si="54"/>
        <v>-8.7047496381063641E-3</v>
      </c>
      <c r="LC62" s="31"/>
      <c r="LD62" s="32">
        <f t="shared" si="55"/>
        <v>1.8910868561735277E-2</v>
      </c>
      <c r="LE62" s="33">
        <f t="shared" si="56"/>
        <v>3.7821737123470553E-3</v>
      </c>
      <c r="LF62" s="26">
        <f t="shared" si="57"/>
        <v>3.9030141624565438E-2</v>
      </c>
      <c r="LH62" s="8">
        <v>0.95120000000000005</v>
      </c>
      <c r="LI62" s="8">
        <f t="shared" si="58"/>
        <v>3.1583862323132671E-2</v>
      </c>
      <c r="LJ62" s="8">
        <f t="shared" si="59"/>
        <v>-2.6509957069842296E-5</v>
      </c>
      <c r="LK62" s="8">
        <f t="shared" si="60"/>
        <v>-1.2109373906267661E-2</v>
      </c>
      <c r="LL62" s="8">
        <f t="shared" si="61"/>
        <v>1.4544733399651564E-2</v>
      </c>
      <c r="LM62" s="8">
        <f t="shared" si="62"/>
        <v>3.1583862323132671E-2</v>
      </c>
      <c r="LN62" s="8">
        <f t="shared" si="63"/>
        <v>-1.8843111451547535E-3</v>
      </c>
      <c r="LO62" s="8">
        <f t="shared" si="64"/>
        <v>-3.9789593194503835E-3</v>
      </c>
      <c r="LP62" s="8">
        <f t="shared" si="65"/>
        <v>-1.086620343121705E-2</v>
      </c>
      <c r="LQ62" s="8">
        <f t="shared" si="66"/>
        <v>-1.2827580246368892E-2</v>
      </c>
      <c r="LR62" s="8">
        <f t="shared" si="67"/>
        <v>-1.6380436194666269E-3</v>
      </c>
      <c r="LS62" s="8">
        <f t="shared" si="68"/>
        <v>-2.4440210646601299E-4</v>
      </c>
      <c r="LT62" s="8">
        <f t="shared" si="69"/>
        <v>-9.0078949858960009E-3</v>
      </c>
      <c r="LU62" s="8">
        <f t="shared" si="70"/>
        <v>-5.6388225863604306E-4</v>
      </c>
      <c r="LV62" s="8">
        <f t="shared" si="71"/>
        <v>-3.2032046899313576E-3</v>
      </c>
      <c r="LW62" s="8">
        <f t="shared" si="72"/>
        <v>-1.2418944100858975E-2</v>
      </c>
      <c r="LX62" s="8">
        <f t="shared" si="73"/>
        <v>2.3271112086131452E-3</v>
      </c>
      <c r="LY62" s="8">
        <f t="shared" si="74"/>
        <v>-3.5087122874070285E-3</v>
      </c>
      <c r="LZ62" s="8">
        <f t="shared" si="75"/>
        <v>2.5160540264995402E-3</v>
      </c>
      <c r="MA62" s="8">
        <f t="shared" si="76"/>
        <v>-1.1562936198931404E-3</v>
      </c>
      <c r="MB62" s="8">
        <f t="shared" si="77"/>
        <v>2.7336358421305787E-3</v>
      </c>
      <c r="MC62" s="8">
        <f t="shared" si="78"/>
        <v>-7.0444289237771261E-3</v>
      </c>
      <c r="MD62" s="8">
        <f t="shared" si="79"/>
        <v>1.589174405553658E-4</v>
      </c>
      <c r="ME62" s="8">
        <f t="shared" si="80"/>
        <v>-4.9468023710460308E-3</v>
      </c>
      <c r="MF62" s="8">
        <f t="shared" si="81"/>
        <v>-5.054157966185086E-3</v>
      </c>
      <c r="MG62" s="24">
        <f t="shared" si="82"/>
        <v>-1.7018030212500874E-3</v>
      </c>
      <c r="MH62" s="28">
        <f t="shared" si="83"/>
        <v>-2.6933325570506283E-4</v>
      </c>
      <c r="MI62" s="31"/>
      <c r="MJ62" s="32">
        <f t="shared" si="84"/>
        <v>1.1250146947640687E-2</v>
      </c>
      <c r="MK62" s="33">
        <f t="shared" si="85"/>
        <v>2.2500293895281374E-3</v>
      </c>
      <c r="ML62" s="26">
        <f t="shared" si="86"/>
        <v>2.3219178285235613E-2</v>
      </c>
      <c r="MN62" s="8">
        <v>0.95120000000000005</v>
      </c>
      <c r="MO62" s="8">
        <f t="shared" si="87"/>
        <v>-1.22825343512906E-5</v>
      </c>
      <c r="MP62" s="8">
        <f t="shared" si="88"/>
        <v>2.5656462455732278E-5</v>
      </c>
      <c r="MQ62" s="8">
        <f t="shared" si="89"/>
        <v>2.765567433075923E-4</v>
      </c>
      <c r="MR62" s="8">
        <f t="shared" si="90"/>
        <v>-4.5942858290644545E-6</v>
      </c>
      <c r="MS62" s="8">
        <f t="shared" si="91"/>
        <v>-1.22825343512906E-5</v>
      </c>
      <c r="MT62" s="8">
        <f t="shared" si="92"/>
        <v>4.0888760031953745E-3</v>
      </c>
      <c r="MU62" s="8">
        <f t="shared" si="93"/>
        <v>2.2782592605791671E-4</v>
      </c>
      <c r="MV62" s="8">
        <f t="shared" si="94"/>
        <v>9.9915611939239003E-4</v>
      </c>
      <c r="MW62" s="8">
        <f t="shared" si="95"/>
        <v>4.5632767868825558E-4</v>
      </c>
      <c r="MX62" s="8">
        <f t="shared" si="96"/>
        <v>2.4645338368338698E-4</v>
      </c>
      <c r="MY62" s="8">
        <f t="shared" si="97"/>
        <v>3.3911523892965001E-4</v>
      </c>
      <c r="MZ62" s="8">
        <f t="shared" si="98"/>
        <v>6.5729529828069974E-4</v>
      </c>
      <c r="NA62" s="8">
        <f t="shared" si="99"/>
        <v>2.9201643636586416E-4</v>
      </c>
      <c r="NB62" s="8">
        <f t="shared" si="100"/>
        <v>8.7709096328647367E-4</v>
      </c>
      <c r="NC62" s="8">
        <f t="shared" si="101"/>
        <v>5.0583044850192459E-4</v>
      </c>
      <c r="ND62" s="8">
        <f t="shared" si="102"/>
        <v>3.3438680274758834E-4</v>
      </c>
      <c r="NE62" s="8">
        <f t="shared" si="103"/>
        <v>3.3762570780256139E-4</v>
      </c>
      <c r="NF62" s="8">
        <f t="shared" si="104"/>
        <v>4.2879277784787817E-4</v>
      </c>
      <c r="NG62" s="8">
        <f t="shared" si="105"/>
        <v>2.7022061362105425E-4</v>
      </c>
      <c r="NH62" s="8">
        <f t="shared" si="106"/>
        <v>8.6542632140832409E-5</v>
      </c>
      <c r="NI62" s="8">
        <f t="shared" si="107"/>
        <v>-6.3572327471813725E-5</v>
      </c>
      <c r="NJ62" s="8">
        <f t="shared" si="108"/>
        <v>2.4418951625674853E-5</v>
      </c>
      <c r="NK62" s="8">
        <f t="shared" si="109"/>
        <v>-1.6840146596888082E-4</v>
      </c>
      <c r="NL62" s="8">
        <f t="shared" si="110"/>
        <v>-6.8733827227871375E-5</v>
      </c>
      <c r="NM62" s="24">
        <f t="shared" si="111"/>
        <v>-6.1531517816685314E-5</v>
      </c>
      <c r="NN62" s="28">
        <f t="shared" si="112"/>
        <v>4.0331158779655823E-4</v>
      </c>
      <c r="NO62" s="31"/>
      <c r="NP62" s="32">
        <f t="shared" si="113"/>
        <v>8.2255206000243222E-4</v>
      </c>
      <c r="NQ62" s="33">
        <f t="shared" si="114"/>
        <v>1.6451041200048644E-4</v>
      </c>
      <c r="NR62" s="26">
        <f t="shared" si="115"/>
        <v>1.6976651966390196E-3</v>
      </c>
      <c r="NT62" s="8">
        <v>0.95120000000000005</v>
      </c>
      <c r="NU62" s="8">
        <f t="shared" si="116"/>
        <v>-3.4361023353816943E-4</v>
      </c>
      <c r="NV62" s="8">
        <f t="shared" si="117"/>
        <v>5.7358109553564573E-5</v>
      </c>
      <c r="NW62" s="8">
        <f t="shared" si="118"/>
        <v>1.0360160997795964E-4</v>
      </c>
      <c r="NX62" s="8">
        <f t="shared" si="119"/>
        <v>-1.0249506667691413E-4</v>
      </c>
      <c r="NY62" s="8">
        <f t="shared" si="120"/>
        <v>-3.4361023353816943E-4</v>
      </c>
      <c r="NZ62" s="8">
        <f t="shared" si="121"/>
        <v>1.9577001700889419E-4</v>
      </c>
      <c r="OA62" s="8">
        <f t="shared" si="122"/>
        <v>3.5375931554665349E-5</v>
      </c>
      <c r="OB62" s="8">
        <f t="shared" si="123"/>
        <v>4.2823836105551844E-4</v>
      </c>
      <c r="OC62" s="8">
        <f t="shared" si="124"/>
        <v>-1.0973900750059588E-5</v>
      </c>
      <c r="OD62" s="8">
        <f t="shared" si="125"/>
        <v>9.6885945689869721E-5</v>
      </c>
      <c r="OE62" s="8">
        <f t="shared" si="126"/>
        <v>-1.856080440990343E-4</v>
      </c>
      <c r="OF62" s="8">
        <f t="shared" si="127"/>
        <v>-9.5321908513063179E-5</v>
      </c>
      <c r="OG62" s="8">
        <f t="shared" si="128"/>
        <v>-7.1084884133262004E-5</v>
      </c>
      <c r="OH62" s="8">
        <f t="shared" si="129"/>
        <v>-3.929665539697207E-5</v>
      </c>
      <c r="OI62" s="8">
        <f t="shared" si="130"/>
        <v>-9.8306460394882879E-5</v>
      </c>
      <c r="OJ62" s="8">
        <f t="shared" si="131"/>
        <v>3.3282798188092726E-5</v>
      </c>
      <c r="OK62" s="8">
        <f t="shared" si="132"/>
        <v>1.18430847273081E-4</v>
      </c>
      <c r="OL62" s="8">
        <f t="shared" si="133"/>
        <v>8.9734670172931681E-5</v>
      </c>
      <c r="OM62" s="8">
        <f t="shared" si="134"/>
        <v>2.4463159310089087E-5</v>
      </c>
      <c r="ON62" s="8">
        <f t="shared" si="135"/>
        <v>5.0478736100227654E-5</v>
      </c>
      <c r="OO62" s="8">
        <f t="shared" si="136"/>
        <v>3.5372885953698919E-5</v>
      </c>
      <c r="OP62" s="8">
        <f t="shared" si="137"/>
        <v>-8.9945147585991476E-5</v>
      </c>
      <c r="OQ62" s="8">
        <f t="shared" si="138"/>
        <v>1.3470986891319988E-4</v>
      </c>
      <c r="OR62" s="8">
        <f t="shared" si="139"/>
        <v>-5.5964920681315164E-5</v>
      </c>
      <c r="OS62" s="24">
        <f t="shared" si="140"/>
        <v>-1.1510984847065928E-4</v>
      </c>
      <c r="OT62" s="28">
        <f t="shared" si="141"/>
        <v>-5.9049745210680028E-6</v>
      </c>
      <c r="OU62" s="31"/>
      <c r="OV62" s="32">
        <f t="shared" si="142"/>
        <v>1.6102102794382769E-4</v>
      </c>
      <c r="OW62" s="33">
        <f t="shared" si="143"/>
        <v>3.220420558876554E-5</v>
      </c>
      <c r="OX62" s="26">
        <f t="shared" si="144"/>
        <v>3.3233129957326593E-4</v>
      </c>
    </row>
    <row r="63" spans="1:414" x14ac:dyDescent="0.25">
      <c r="A63" s="8">
        <v>0.20449929999999999</v>
      </c>
      <c r="B63" s="8">
        <v>-3.0888999999999998E-4</v>
      </c>
      <c r="C63" s="8">
        <v>2.2683390000000001E-2</v>
      </c>
      <c r="D63" s="8">
        <v>0.18121219199999999</v>
      </c>
      <c r="E63" s="8">
        <v>1.46599E-4</v>
      </c>
      <c r="F63" s="8">
        <v>-8.9745799999999996E-4</v>
      </c>
      <c r="I63" s="1"/>
      <c r="K63" s="8">
        <v>0.19430743</v>
      </c>
      <c r="L63" s="8">
        <v>6.64907E-3</v>
      </c>
      <c r="M63" s="8">
        <v>2.53536E-3</v>
      </c>
      <c r="N63" s="8">
        <v>0.210383547</v>
      </c>
      <c r="O63" s="8">
        <v>3.6024899999999999E-4</v>
      </c>
      <c r="P63" s="10">
        <v>-5.3868900000000002E-5</v>
      </c>
      <c r="S63" s="1"/>
      <c r="U63" s="8">
        <v>0.26327861000000002</v>
      </c>
      <c r="V63" s="8">
        <v>1.0784499999999999E-3</v>
      </c>
      <c r="W63" s="8">
        <v>-1.058479E-2</v>
      </c>
      <c r="X63" s="8">
        <v>0.23776966599999999</v>
      </c>
      <c r="Y63" s="8">
        <v>2.4852300000000001E-4</v>
      </c>
      <c r="Z63" s="10">
        <v>-6.0482200000000002E-5</v>
      </c>
      <c r="AC63" s="1"/>
      <c r="AE63" s="8">
        <v>0.32625331000000002</v>
      </c>
      <c r="AF63" s="8">
        <v>-1.350033E-2</v>
      </c>
      <c r="AG63" s="8">
        <v>7.3522400000000003E-3</v>
      </c>
      <c r="AH63" s="8">
        <v>0.29856254100000001</v>
      </c>
      <c r="AI63" s="8">
        <v>-1.00061E-4</v>
      </c>
      <c r="AJ63" s="8">
        <v>-3.3790900000000001E-4</v>
      </c>
      <c r="AM63" s="1"/>
      <c r="AO63" s="8">
        <v>0.20449929999999999</v>
      </c>
      <c r="AP63" s="8">
        <v>-3.0888999999999998E-4</v>
      </c>
      <c r="AQ63" s="8">
        <v>2.2683390000000001E-2</v>
      </c>
      <c r="AR63" s="8">
        <v>0.18121219199999999</v>
      </c>
      <c r="AS63" s="8">
        <v>1.46599E-4</v>
      </c>
      <c r="AT63" s="8">
        <v>-8.9745799999999996E-4</v>
      </c>
      <c r="AW63" s="1"/>
      <c r="AY63" s="8">
        <v>1.1432370000000001E-2</v>
      </c>
      <c r="AZ63" s="8">
        <v>-5.0418600000000001E-2</v>
      </c>
      <c r="BA63" s="8">
        <v>-1.3173600000000001E-3</v>
      </c>
      <c r="BB63" s="8">
        <v>0.367324926</v>
      </c>
      <c r="BC63" s="8">
        <v>3.6798629999999998E-3</v>
      </c>
      <c r="BD63" s="8">
        <v>-3.9911999999999999E-4</v>
      </c>
      <c r="BG63" s="1"/>
      <c r="BI63" s="8">
        <v>6.4063609999999993E-2</v>
      </c>
      <c r="BJ63" s="8">
        <v>-4.0597040000000001E-2</v>
      </c>
      <c r="BK63" s="10">
        <v>-2.5913999999999999E-6</v>
      </c>
      <c r="BL63" s="8">
        <v>0.27843288500000002</v>
      </c>
      <c r="BM63" s="8">
        <v>3.0746899999999999E-4</v>
      </c>
      <c r="BN63" s="8">
        <v>-1.5532299999999999E-4</v>
      </c>
      <c r="BQ63" s="1"/>
      <c r="BS63" s="8">
        <v>6.9967500000000004E-3</v>
      </c>
      <c r="BT63" s="8">
        <v>-3.1943609999999997E-2</v>
      </c>
      <c r="BU63" s="8">
        <v>-1.067798E-2</v>
      </c>
      <c r="BV63" s="8">
        <v>0.413365704</v>
      </c>
      <c r="BW63" s="8">
        <v>1.0062719999999999E-3</v>
      </c>
      <c r="BX63" s="8">
        <v>2.95622E-4</v>
      </c>
      <c r="CA63" s="1"/>
      <c r="CC63" s="8">
        <v>5.5846090000000001E-2</v>
      </c>
      <c r="CD63" s="8">
        <v>-3.647719E-2</v>
      </c>
      <c r="CE63" s="8">
        <v>-7.6619100000000001E-3</v>
      </c>
      <c r="CF63" s="8">
        <v>0.286273897</v>
      </c>
      <c r="CG63" s="8">
        <v>5.0391200000000002E-4</v>
      </c>
      <c r="CH63" s="8">
        <v>-3.6212800000000003E-4</v>
      </c>
      <c r="CK63" s="1"/>
      <c r="CM63" s="8">
        <v>2.1604040000000001E-2</v>
      </c>
      <c r="CN63" s="8">
        <v>-2.967181E-2</v>
      </c>
      <c r="CO63" s="10">
        <v>-3.6649000000000001E-5</v>
      </c>
      <c r="CP63" s="8">
        <v>0.30749995899999999</v>
      </c>
      <c r="CQ63" s="8">
        <v>1.79801E-4</v>
      </c>
      <c r="CR63" s="10">
        <v>-3.54181E-6</v>
      </c>
      <c r="CU63" s="1"/>
      <c r="CW63" s="8">
        <v>0.25067358000000001</v>
      </c>
      <c r="CX63" s="8">
        <v>9.2738E-4</v>
      </c>
      <c r="CY63" s="8">
        <v>-3.72617E-3</v>
      </c>
      <c r="CZ63" s="8">
        <v>0.27781562300000001</v>
      </c>
      <c r="DA63" s="10">
        <v>-1.5683299999999999E-5</v>
      </c>
      <c r="DB63" s="10">
        <v>-6.6453300000000003E-5</v>
      </c>
      <c r="DF63" s="1"/>
      <c r="DG63" s="8">
        <v>0.21934021000000001</v>
      </c>
      <c r="DH63" s="8">
        <v>-4.4189600000000004E-3</v>
      </c>
      <c r="DI63" s="8">
        <v>-7.9762199999999991E-3</v>
      </c>
      <c r="DJ63" s="8">
        <v>0.29961384699999999</v>
      </c>
      <c r="DK63" s="8">
        <v>1.99521E-4</v>
      </c>
      <c r="DL63" s="8">
        <v>-1.9294099999999999E-4</v>
      </c>
      <c r="DO63" s="1"/>
      <c r="DQ63" s="8">
        <v>0.17180405000000001</v>
      </c>
      <c r="DR63" s="8">
        <v>5.7390799999999997E-3</v>
      </c>
      <c r="DS63" s="8">
        <v>-4.6568599999999996E-3</v>
      </c>
      <c r="DT63" s="8">
        <v>0.161074526</v>
      </c>
      <c r="DU63" s="10">
        <v>-6.8432399999999999E-5</v>
      </c>
      <c r="DV63" s="10">
        <v>-6.9275699999999998E-5</v>
      </c>
      <c r="DZ63" s="1"/>
      <c r="EA63" s="8">
        <v>0.17665009000000001</v>
      </c>
      <c r="EB63" s="8">
        <v>-4.1637899999999997E-3</v>
      </c>
      <c r="EC63" s="8">
        <v>9.9978999999999997E-4</v>
      </c>
      <c r="ED63" s="8">
        <v>0.322353634</v>
      </c>
      <c r="EE63" s="8">
        <v>4.4298699999999999E-4</v>
      </c>
      <c r="EF63" s="8">
        <v>-3.2172800000000002E-4</v>
      </c>
      <c r="EG63" s="1"/>
      <c r="EK63" s="8">
        <v>0.20269954000000001</v>
      </c>
      <c r="EL63" s="8">
        <v>-5.8064800000000001E-3</v>
      </c>
      <c r="EM63" s="8">
        <v>-9.7060700000000007E-3</v>
      </c>
      <c r="EN63" s="8">
        <v>0.27025434100000001</v>
      </c>
      <c r="EO63" s="8">
        <v>1.4848699999999999E-4</v>
      </c>
      <c r="EP63" s="8">
        <v>-2.0221099999999999E-4</v>
      </c>
      <c r="ES63" s="1"/>
      <c r="EU63" s="8">
        <v>0.25428103000000002</v>
      </c>
      <c r="EV63" s="8">
        <v>-6.8690499999999998E-3</v>
      </c>
      <c r="EW63" s="8">
        <v>5.5610000000000002E-4</v>
      </c>
      <c r="EX63" s="8">
        <v>0.43875887600000002</v>
      </c>
      <c r="EY63" s="8">
        <v>1.80595E-4</v>
      </c>
      <c r="EZ63" s="10">
        <v>-5.0936300000000002E-5</v>
      </c>
      <c r="FC63" s="1"/>
      <c r="FE63" s="8">
        <v>0.21479234</v>
      </c>
      <c r="FF63" s="8">
        <v>-2.015175E-2</v>
      </c>
      <c r="FG63" s="8">
        <v>-4.89151E-3</v>
      </c>
      <c r="FH63" s="8">
        <v>0.34659147800000001</v>
      </c>
      <c r="FI63" s="8">
        <v>2.2655099999999999E-4</v>
      </c>
      <c r="FJ63" s="10">
        <v>-3.52185E-7</v>
      </c>
      <c r="FM63" s="1"/>
      <c r="FO63" s="8">
        <v>0.18526443000000001</v>
      </c>
      <c r="FP63" s="8">
        <v>-1.4282899999999999E-2</v>
      </c>
      <c r="FQ63" s="8">
        <v>2.5848300000000002E-3</v>
      </c>
      <c r="FR63" s="8">
        <v>0.33827927099999999</v>
      </c>
      <c r="FS63" s="8">
        <v>2.6904400000000002E-4</v>
      </c>
      <c r="FT63" s="10">
        <v>-7.3591100000000001E-5</v>
      </c>
      <c r="FW63" s="1"/>
      <c r="FY63" s="8">
        <v>0.19231935999999999</v>
      </c>
      <c r="FZ63" s="8">
        <v>-1.2831E-2</v>
      </c>
      <c r="GA63" s="8">
        <v>-1.13879E-3</v>
      </c>
      <c r="GB63" s="8">
        <v>0.33202185000000001</v>
      </c>
      <c r="GC63" s="8">
        <v>1.42337E-4</v>
      </c>
      <c r="GD63" s="10">
        <v>-4.7846999999999998E-5</v>
      </c>
      <c r="GG63" s="1"/>
      <c r="GI63" s="8">
        <v>0.19370061999999999</v>
      </c>
      <c r="GJ63" s="8">
        <v>-1.521901E-2</v>
      </c>
      <c r="GK63" s="8">
        <v>1.7579799999999999E-3</v>
      </c>
      <c r="GL63" s="8">
        <v>0.28912991300000002</v>
      </c>
      <c r="GM63" s="10">
        <v>5.7618100000000003E-5</v>
      </c>
      <c r="GN63" s="10">
        <v>-1.5535800000000001E-5</v>
      </c>
      <c r="GQ63" s="1"/>
      <c r="GS63" s="8">
        <v>0.11928577</v>
      </c>
      <c r="GT63" s="8">
        <v>-3.4335000000000002E-4</v>
      </c>
      <c r="GU63" s="8">
        <v>-2.49599E-3</v>
      </c>
      <c r="GV63" s="8">
        <v>0.15572217899999999</v>
      </c>
      <c r="GW63" s="8">
        <v>1.2759800000000001E-4</v>
      </c>
      <c r="GX63" s="10">
        <v>-5.52462E-5</v>
      </c>
      <c r="HA63" s="1"/>
      <c r="HC63" s="8">
        <v>0.10481457</v>
      </c>
      <c r="HD63" s="8">
        <v>7.4824599999999998E-3</v>
      </c>
      <c r="HE63" s="8">
        <v>1.9516500000000001E-3</v>
      </c>
      <c r="HF63" s="8">
        <v>0.22244582199999999</v>
      </c>
      <c r="HG63" s="10">
        <v>4.4424200000000001E-5</v>
      </c>
      <c r="HH63" s="10">
        <v>-7.1907999999999998E-6</v>
      </c>
      <c r="HK63" s="1"/>
      <c r="HM63" s="8">
        <v>9.783327E-2</v>
      </c>
      <c r="HN63" s="8">
        <v>2.9315299999999999E-3</v>
      </c>
      <c r="HO63" s="8">
        <v>-2.6571400000000001E-3</v>
      </c>
      <c r="HP63" s="8">
        <v>0.33614595899999999</v>
      </c>
      <c r="HQ63" s="10">
        <v>-1.9566900000000001E-5</v>
      </c>
      <c r="HR63" s="10">
        <v>-4.3825100000000002E-5</v>
      </c>
      <c r="HU63" s="1"/>
      <c r="HW63" s="8">
        <v>7.229969E-2</v>
      </c>
      <c r="HX63" s="8">
        <v>9.0992999999999998E-4</v>
      </c>
      <c r="HY63" s="8">
        <v>-2.2969800000000001E-3</v>
      </c>
      <c r="HZ63" s="8">
        <v>0.23365428099999999</v>
      </c>
      <c r="IA63" s="10">
        <v>3.2424300000000001E-5</v>
      </c>
      <c r="IB63" s="10">
        <v>-3.5481300000000002E-5</v>
      </c>
      <c r="IE63" s="1"/>
      <c r="IG63" s="8">
        <v>9.0149469999999995E-2</v>
      </c>
      <c r="IH63" s="8">
        <v>-6.4099999999999997E-4</v>
      </c>
      <c r="II63" s="8">
        <v>1.0160099999999999E-3</v>
      </c>
      <c r="IJ63" s="8">
        <v>0.29123199300000002</v>
      </c>
      <c r="IK63" s="8">
        <v>2.4195400000000001E-4</v>
      </c>
      <c r="IL63" s="8">
        <v>-1.2868499999999999E-4</v>
      </c>
      <c r="IN63" s="8" t="s">
        <v>159</v>
      </c>
      <c r="IO63" s="10" t="s">
        <v>98</v>
      </c>
      <c r="IP63" s="1"/>
      <c r="IV63" s="8">
        <v>0.96760000000000002</v>
      </c>
      <c r="IW63" s="8">
        <f t="shared" si="0"/>
        <v>0.7268717115707124</v>
      </c>
      <c r="IX63" s="8">
        <f t="shared" si="1"/>
        <v>0.70853388402640127</v>
      </c>
      <c r="IY63" s="8">
        <f t="shared" si="2"/>
        <v>0.73259474590802265</v>
      </c>
      <c r="IZ63" s="8">
        <f t="shared" si="3"/>
        <v>0.70919472470687372</v>
      </c>
      <c r="JA63" s="8">
        <f t="shared" si="4"/>
        <v>0.7268717115707124</v>
      </c>
      <c r="JB63" s="8">
        <f t="shared" si="5"/>
        <v>-7.6347241346723271E-2</v>
      </c>
      <c r="JC63" s="8">
        <f t="shared" si="6"/>
        <v>-4.0854021659961701E-2</v>
      </c>
      <c r="JD63" s="8">
        <f t="shared" si="7"/>
        <v>-5.4450232744985762E-2</v>
      </c>
      <c r="JE63" s="8">
        <f t="shared" si="8"/>
        <v>-2.7531932249576615E-2</v>
      </c>
      <c r="JF63" s="8">
        <f t="shared" si="9"/>
        <v>-7.1284715372505733E-2</v>
      </c>
      <c r="JG63" s="8">
        <f t="shared" si="10"/>
        <v>7.0996487548487294E-2</v>
      </c>
      <c r="JH63" s="8">
        <f t="shared" si="11"/>
        <v>2.0675422793516259E-2</v>
      </c>
      <c r="JI63" s="8">
        <f t="shared" si="12"/>
        <v>5.0411002670792633E-2</v>
      </c>
      <c r="JJ63" s="8">
        <f t="shared" si="13"/>
        <v>-4.8433056160668954E-3</v>
      </c>
      <c r="JK63" s="8">
        <f t="shared" si="14"/>
        <v>2.1049680418568856E-3</v>
      </c>
      <c r="JL63" s="8">
        <f t="shared" si="15"/>
        <v>0.32877402608451151</v>
      </c>
      <c r="JM63" s="8">
        <f t="shared" si="16"/>
        <v>0.31056387452787554</v>
      </c>
      <c r="JN63" s="8">
        <f t="shared" si="17"/>
        <v>0.28174250463098915</v>
      </c>
      <c r="JO63" s="8">
        <f t="shared" si="18"/>
        <v>0.34882325483062038</v>
      </c>
      <c r="JP63" s="8">
        <f t="shared" si="19"/>
        <v>0.32329662607075249</v>
      </c>
      <c r="JQ63" s="8">
        <f t="shared" si="20"/>
        <v>-4.0281548424875489E-2</v>
      </c>
      <c r="JR63" s="8">
        <f t="shared" si="21"/>
        <v>-5.9092948347875547E-2</v>
      </c>
      <c r="JS63" s="8">
        <f t="shared" si="22"/>
        <v>-0.10179309124014138</v>
      </c>
      <c r="JT63" s="8">
        <f t="shared" si="23"/>
        <v>-8.8344210891197511E-2</v>
      </c>
      <c r="JU63" s="24">
        <f t="shared" si="24"/>
        <v>-7.0982954373555465E-2</v>
      </c>
      <c r="JV63" s="28">
        <f t="shared" si="25"/>
        <v>0.18822594970858639</v>
      </c>
      <c r="JW63" s="31"/>
      <c r="JX63" s="32">
        <f t="shared" si="26"/>
        <v>0.30791035385110999</v>
      </c>
      <c r="JY63" s="33">
        <f t="shared" si="27"/>
        <v>6.1582070770222E-2</v>
      </c>
      <c r="JZ63" s="26">
        <f t="shared" si="28"/>
        <v>0.63549617931330582</v>
      </c>
      <c r="KB63" s="8">
        <v>0.96760000000000002</v>
      </c>
      <c r="KC63" s="8">
        <f t="shared" si="29"/>
        <v>1.7367573386326395E-3</v>
      </c>
      <c r="KD63" s="8">
        <f t="shared" si="30"/>
        <v>2.5556344483133774E-2</v>
      </c>
      <c r="KE63" s="8">
        <f t="shared" si="31"/>
        <v>8.1492680655028439E-3</v>
      </c>
      <c r="KF63" s="8">
        <f t="shared" si="32"/>
        <v>-9.9486737739018678E-3</v>
      </c>
      <c r="KG63" s="8">
        <f t="shared" si="33"/>
        <v>1.7367573386326395E-3</v>
      </c>
      <c r="KH63" s="8">
        <f t="shared" si="34"/>
        <v>-5.2622894187639296E-2</v>
      </c>
      <c r="KI63" s="8">
        <f t="shared" si="35"/>
        <v>-4.0030302444029428E-2</v>
      </c>
      <c r="KJ63" s="8">
        <f t="shared" si="36"/>
        <v>-3.3798151897283059E-2</v>
      </c>
      <c r="KK63" s="8">
        <f t="shared" si="37"/>
        <v>-3.6234495997025752E-2</v>
      </c>
      <c r="KL63" s="8">
        <f t="shared" si="38"/>
        <v>-3.104026510992932E-2</v>
      </c>
      <c r="KM63" s="8">
        <f t="shared" si="39"/>
        <v>4.2391766868324675E-3</v>
      </c>
      <c r="KN63" s="8">
        <f t="shared" si="40"/>
        <v>8.8499705412198298E-3</v>
      </c>
      <c r="KO63" s="8">
        <f t="shared" si="41"/>
        <v>7.4045661484722029E-3</v>
      </c>
      <c r="KP63" s="8">
        <f t="shared" si="42"/>
        <v>6.9600786654945733E-3</v>
      </c>
      <c r="KQ63" s="8">
        <f t="shared" si="43"/>
        <v>7.7724941709157933E-3</v>
      </c>
      <c r="KR63" s="8">
        <f t="shared" si="44"/>
        <v>-1.0481561144608593E-2</v>
      </c>
      <c r="KS63" s="8">
        <f t="shared" si="45"/>
        <v>-2.6042533765431648E-2</v>
      </c>
      <c r="KT63" s="8">
        <f t="shared" si="46"/>
        <v>-1.7407470644094966E-2</v>
      </c>
      <c r="KU63" s="8">
        <f t="shared" si="47"/>
        <v>-1.7278928869631054E-2</v>
      </c>
      <c r="KV63" s="8">
        <f t="shared" si="48"/>
        <v>-1.7431571421823822E-2</v>
      </c>
      <c r="KW63" s="8">
        <f t="shared" si="49"/>
        <v>-2.3776997717752566E-3</v>
      </c>
      <c r="KX63" s="8">
        <f t="shared" si="50"/>
        <v>5.975151263749777E-3</v>
      </c>
      <c r="KY63" s="8">
        <f t="shared" si="51"/>
        <v>1.8440185192487176E-3</v>
      </c>
      <c r="KZ63" s="8">
        <f t="shared" si="52"/>
        <v>8.3069407926382975E-4</v>
      </c>
      <c r="LA63" s="24">
        <f t="shared" si="53"/>
        <v>-2.7767572063189016E-3</v>
      </c>
      <c r="LB63" s="28">
        <f t="shared" si="54"/>
        <v>-8.6566411572957542E-3</v>
      </c>
      <c r="LC63" s="31"/>
      <c r="LD63" s="32">
        <f t="shared" si="55"/>
        <v>1.9091997866971425E-2</v>
      </c>
      <c r="LE63" s="33">
        <f t="shared" si="56"/>
        <v>3.8183995733942848E-3</v>
      </c>
      <c r="LF63" s="26">
        <f t="shared" si="57"/>
        <v>3.9403974397642323E-2</v>
      </c>
      <c r="LH63" s="8">
        <v>0.96760000000000002</v>
      </c>
      <c r="LI63" s="8">
        <f t="shared" si="58"/>
        <v>3.1600516127017857E-2</v>
      </c>
      <c r="LJ63" s="8">
        <f t="shared" si="59"/>
        <v>-4.4355714908145055E-4</v>
      </c>
      <c r="LK63" s="8">
        <f t="shared" si="60"/>
        <v>-1.2380128219007226E-2</v>
      </c>
      <c r="LL63" s="8">
        <f t="shared" si="61"/>
        <v>1.4601148807303019E-2</v>
      </c>
      <c r="LM63" s="8">
        <f t="shared" si="62"/>
        <v>3.1600516127017857E-2</v>
      </c>
      <c r="LN63" s="8">
        <f t="shared" si="63"/>
        <v>-1.8910023304637973E-3</v>
      </c>
      <c r="LO63" s="8">
        <f t="shared" si="64"/>
        <v>-4.0183599173298466E-3</v>
      </c>
      <c r="LP63" s="8">
        <f t="shared" si="65"/>
        <v>-1.0882455828830729E-2</v>
      </c>
      <c r="LQ63" s="8">
        <f t="shared" si="66"/>
        <v>-1.2887059115874736E-2</v>
      </c>
      <c r="LR63" s="8">
        <f t="shared" si="67"/>
        <v>-1.6551242036891541E-3</v>
      </c>
      <c r="LS63" s="8">
        <f t="shared" si="68"/>
        <v>-1.9394835170268238E-4</v>
      </c>
      <c r="LT63" s="8">
        <f t="shared" si="69"/>
        <v>-9.0334882402388714E-3</v>
      </c>
      <c r="LU63" s="8">
        <f t="shared" si="70"/>
        <v>-5.1134286418262447E-4</v>
      </c>
      <c r="LV63" s="8">
        <f t="shared" si="71"/>
        <v>-3.1764164719055381E-3</v>
      </c>
      <c r="LW63" s="8">
        <f t="shared" si="72"/>
        <v>-1.2186079781899978E-2</v>
      </c>
      <c r="LX63" s="8">
        <f t="shared" si="73"/>
        <v>2.2548946586535049E-3</v>
      </c>
      <c r="LY63" s="8">
        <f t="shared" si="74"/>
        <v>-3.5706537349279336E-3</v>
      </c>
      <c r="LZ63" s="8">
        <f t="shared" si="75"/>
        <v>2.3775733691523463E-3</v>
      </c>
      <c r="MA63" s="8">
        <f t="shared" si="76"/>
        <v>-1.202733486196505E-3</v>
      </c>
      <c r="MB63" s="8">
        <f t="shared" si="77"/>
        <v>2.6916953379579056E-3</v>
      </c>
      <c r="MC63" s="8">
        <f t="shared" si="78"/>
        <v>-7.2368493807336877E-3</v>
      </c>
      <c r="MD63" s="8">
        <f t="shared" si="79"/>
        <v>3.6117086927642175E-5</v>
      </c>
      <c r="ME63" s="8">
        <f t="shared" si="80"/>
        <v>-5.0995149398272294E-3</v>
      </c>
      <c r="MF63" s="8">
        <f t="shared" si="81"/>
        <v>-5.1750002410791808E-3</v>
      </c>
      <c r="MG63" s="24">
        <f t="shared" si="82"/>
        <v>-1.8359299195896976E-3</v>
      </c>
      <c r="MH63" s="28">
        <f t="shared" si="83"/>
        <v>-3.2868730650122894E-4</v>
      </c>
      <c r="MI63" s="31"/>
      <c r="MJ63" s="32">
        <f t="shared" si="84"/>
        <v>1.1271849958507317E-2</v>
      </c>
      <c r="MK63" s="33">
        <f t="shared" si="85"/>
        <v>2.2543699917014636E-3</v>
      </c>
      <c r="ML63" s="26">
        <f t="shared" si="86"/>
        <v>2.3263971129363251E-2</v>
      </c>
      <c r="MN63" s="8">
        <v>0.96760000000000002</v>
      </c>
      <c r="MO63" s="8">
        <f t="shared" si="87"/>
        <v>-2.8024216664160322E-5</v>
      </c>
      <c r="MP63" s="8">
        <f t="shared" si="88"/>
        <v>1.6780248643873108E-5</v>
      </c>
      <c r="MQ63" s="8">
        <f t="shared" si="89"/>
        <v>2.648736591660464E-4</v>
      </c>
      <c r="MR63" s="8">
        <f t="shared" si="90"/>
        <v>-3.0876458628580474E-6</v>
      </c>
      <c r="MS63" s="8">
        <f t="shared" si="91"/>
        <v>-2.8024216664160322E-5</v>
      </c>
      <c r="MT63" s="8">
        <f t="shared" si="92"/>
        <v>4.0622447765573822E-3</v>
      </c>
      <c r="MU63" s="8">
        <f t="shared" si="93"/>
        <v>2.2105754555827548E-4</v>
      </c>
      <c r="MV63" s="8">
        <f t="shared" si="94"/>
        <v>9.8709155270297155E-4</v>
      </c>
      <c r="MW63" s="8">
        <f t="shared" si="95"/>
        <v>4.4815047417239229E-4</v>
      </c>
      <c r="MX63" s="8">
        <f t="shared" si="96"/>
        <v>2.5077568684867192E-4</v>
      </c>
      <c r="MY63" s="8">
        <f t="shared" si="97"/>
        <v>3.5318943510248254E-4</v>
      </c>
      <c r="MZ63" s="8">
        <f t="shared" si="98"/>
        <v>6.6561417708072338E-4</v>
      </c>
      <c r="NA63" s="8">
        <f t="shared" si="99"/>
        <v>3.0453150715569112E-4</v>
      </c>
      <c r="NB63" s="8">
        <f t="shared" si="100"/>
        <v>8.8551919471306227E-4</v>
      </c>
      <c r="NC63" s="8">
        <f t="shared" si="101"/>
        <v>5.1731697774339339E-4</v>
      </c>
      <c r="ND63" s="8">
        <f t="shared" si="102"/>
        <v>3.3643914366406243E-4</v>
      </c>
      <c r="NE63" s="8">
        <f t="shared" si="103"/>
        <v>3.3553697078024286E-4</v>
      </c>
      <c r="NF63" s="8">
        <f t="shared" si="104"/>
        <v>4.2946963199975177E-4</v>
      </c>
      <c r="NG63" s="8">
        <f t="shared" si="105"/>
        <v>2.7351395443920564E-4</v>
      </c>
      <c r="NH63" s="8">
        <f t="shared" si="106"/>
        <v>8.79538165420783E-5</v>
      </c>
      <c r="NI63" s="8">
        <f t="shared" si="107"/>
        <v>-7.5233318149727811E-5</v>
      </c>
      <c r="NJ63" s="8">
        <f t="shared" si="108"/>
        <v>2.303417489766528E-5</v>
      </c>
      <c r="NK63" s="8">
        <f t="shared" si="109"/>
        <v>-1.7845881624672613E-4</v>
      </c>
      <c r="NL63" s="8">
        <f t="shared" si="110"/>
        <v>-6.9418884080317138E-5</v>
      </c>
      <c r="NM63" s="24">
        <f t="shared" si="111"/>
        <v>-7.4318725428655679E-5</v>
      </c>
      <c r="NN63" s="28">
        <f t="shared" si="112"/>
        <v>4.0026108418685471E-4</v>
      </c>
      <c r="NO63" s="31"/>
      <c r="NP63" s="32">
        <f t="shared" si="113"/>
        <v>8.192731747212387E-4</v>
      </c>
      <c r="NQ63" s="33">
        <f t="shared" si="114"/>
        <v>1.6385463494424774E-4</v>
      </c>
      <c r="NR63" s="26">
        <f t="shared" si="115"/>
        <v>1.6908979053071643E-3</v>
      </c>
      <c r="NT63" s="8">
        <v>0.96760000000000002</v>
      </c>
      <c r="NU63" s="8">
        <f t="shared" si="116"/>
        <v>-3.2903310103606814E-4</v>
      </c>
      <c r="NV63" s="8">
        <f t="shared" si="117"/>
        <v>6.2216434128774543E-5</v>
      </c>
      <c r="NW63" s="8">
        <f t="shared" si="118"/>
        <v>9.5928911432267895E-5</v>
      </c>
      <c r="NX63" s="8">
        <f t="shared" si="119"/>
        <v>-1.0111797292415022E-4</v>
      </c>
      <c r="NY63" s="8">
        <f t="shared" si="120"/>
        <v>-3.2903310103606814E-4</v>
      </c>
      <c r="NZ63" s="8">
        <f t="shared" si="121"/>
        <v>1.971270810434041E-4</v>
      </c>
      <c r="OA63" s="8">
        <f t="shared" si="122"/>
        <v>3.7098221791793959E-5</v>
      </c>
      <c r="OB63" s="8">
        <f t="shared" si="123"/>
        <v>4.1906290714350771E-4</v>
      </c>
      <c r="OC63" s="8">
        <f t="shared" si="124"/>
        <v>-7.0116747254511203E-6</v>
      </c>
      <c r="OD63" s="8">
        <f t="shared" si="125"/>
        <v>9.9814755115314221E-5</v>
      </c>
      <c r="OE63" s="8">
        <f t="shared" si="126"/>
        <v>-1.9326994386513723E-4</v>
      </c>
      <c r="OF63" s="8">
        <f t="shared" si="127"/>
        <v>-9.0059821727882773E-5</v>
      </c>
      <c r="OG63" s="8">
        <f t="shared" si="128"/>
        <v>-7.3907547299405945E-5</v>
      </c>
      <c r="OH63" s="8">
        <f t="shared" si="129"/>
        <v>-2.6065482173097756E-5</v>
      </c>
      <c r="OI63" s="8">
        <f t="shared" si="130"/>
        <v>-8.9048346854308965E-5</v>
      </c>
      <c r="OJ63" s="8">
        <f t="shared" si="131"/>
        <v>3.252558558306952E-5</v>
      </c>
      <c r="OK63" s="8">
        <f t="shared" si="132"/>
        <v>1.2328142460229165E-4</v>
      </c>
      <c r="OL63" s="8">
        <f t="shared" si="133"/>
        <v>9.330096647914604E-5</v>
      </c>
      <c r="OM63" s="8">
        <f t="shared" si="134"/>
        <v>2.6461974706279233E-5</v>
      </c>
      <c r="ON63" s="8">
        <f t="shared" si="135"/>
        <v>5.3625089538706699E-5</v>
      </c>
      <c r="OO63" s="8">
        <f t="shared" si="136"/>
        <v>4.0283638779850223E-5</v>
      </c>
      <c r="OP63" s="8">
        <f t="shared" si="137"/>
        <v>-9.3990920500212051E-5</v>
      </c>
      <c r="OQ63" s="8">
        <f t="shared" si="138"/>
        <v>1.5257034737184007E-4</v>
      </c>
      <c r="OR63" s="8">
        <f t="shared" si="139"/>
        <v>-5.3734038813254183E-5</v>
      </c>
      <c r="OS63" s="24">
        <f t="shared" si="140"/>
        <v>-1.0992871297584345E-4</v>
      </c>
      <c r="OT63" s="28">
        <f t="shared" si="141"/>
        <v>-2.5161330485853679E-6</v>
      </c>
      <c r="OU63" s="31"/>
      <c r="OV63" s="32">
        <f t="shared" si="142"/>
        <v>1.5841738364365525E-4</v>
      </c>
      <c r="OW63" s="33">
        <f t="shared" si="143"/>
        <v>3.1683476728731051E-5</v>
      </c>
      <c r="OX63" s="26">
        <f t="shared" si="144"/>
        <v>3.2695763810214004E-4</v>
      </c>
    </row>
    <row r="64" spans="1:414" x14ac:dyDescent="0.25">
      <c r="A64" s="8">
        <v>0.21216384999999999</v>
      </c>
      <c r="B64" s="8">
        <v>-3.7210999999999999E-4</v>
      </c>
      <c r="C64" s="8">
        <v>2.277531E-2</v>
      </c>
      <c r="D64" s="8">
        <v>0.19195904899999999</v>
      </c>
      <c r="E64" s="8">
        <v>1.4803E-4</v>
      </c>
      <c r="F64" s="8">
        <v>-8.9538499999999995E-4</v>
      </c>
      <c r="I64" s="1"/>
      <c r="K64" s="8">
        <v>0.19730496</v>
      </c>
      <c r="L64" s="8">
        <v>6.6034500000000003E-3</v>
      </c>
      <c r="M64" s="8">
        <v>2.4449200000000002E-3</v>
      </c>
      <c r="N64" s="8">
        <v>0.21177289599999999</v>
      </c>
      <c r="O64" s="8">
        <v>3.6165699999999998E-4</v>
      </c>
      <c r="P64" s="10">
        <v>-5.6662000000000001E-5</v>
      </c>
      <c r="S64" s="1"/>
      <c r="U64" s="8">
        <v>0.26038884000000001</v>
      </c>
      <c r="V64" s="8">
        <v>1.1068300000000001E-3</v>
      </c>
      <c r="W64" s="8">
        <v>-1.054309E-2</v>
      </c>
      <c r="X64" s="8">
        <v>0.24148081099999999</v>
      </c>
      <c r="Y64" s="8">
        <v>2.50275E-4</v>
      </c>
      <c r="Z64" s="10">
        <v>-6.3060999999999998E-5</v>
      </c>
      <c r="AC64" s="1"/>
      <c r="AE64" s="8">
        <v>0.33509861000000002</v>
      </c>
      <c r="AF64" s="8">
        <v>-1.341621E-2</v>
      </c>
      <c r="AG64" s="8">
        <v>7.5124700000000003E-3</v>
      </c>
      <c r="AH64" s="8">
        <v>0.30489962399999998</v>
      </c>
      <c r="AI64" s="8">
        <v>-1.01285E-4</v>
      </c>
      <c r="AJ64" s="8">
        <v>-3.3556599999999998E-4</v>
      </c>
      <c r="AM64" s="1"/>
      <c r="AO64" s="8">
        <v>0.21216384999999999</v>
      </c>
      <c r="AP64" s="8">
        <v>-3.7210999999999999E-4</v>
      </c>
      <c r="AQ64" s="8">
        <v>2.277531E-2</v>
      </c>
      <c r="AR64" s="8">
        <v>0.19195904899999999</v>
      </c>
      <c r="AS64" s="8">
        <v>1.4803E-4</v>
      </c>
      <c r="AT64" s="8">
        <v>-8.9538499999999995E-4</v>
      </c>
      <c r="AW64" s="1"/>
      <c r="AY64" s="8">
        <v>8.7751400000000007E-3</v>
      </c>
      <c r="AZ64" s="8">
        <v>-5.0330479999999997E-2</v>
      </c>
      <c r="BA64" s="8">
        <v>-1.3387399999999999E-3</v>
      </c>
      <c r="BB64" s="8">
        <v>0.37653730899999999</v>
      </c>
      <c r="BC64" s="8">
        <v>3.6895000000000001E-3</v>
      </c>
      <c r="BD64" s="8">
        <v>-3.9673900000000001E-4</v>
      </c>
      <c r="BG64" s="1"/>
      <c r="BI64" s="8">
        <v>5.9534480000000001E-2</v>
      </c>
      <c r="BJ64" s="8">
        <v>-4.053358E-2</v>
      </c>
      <c r="BK64" s="8">
        <v>-1.9011000000000001E-4</v>
      </c>
      <c r="BL64" s="8">
        <v>0.28453887900000002</v>
      </c>
      <c r="BM64" s="8">
        <v>3.0805300000000003E-4</v>
      </c>
      <c r="BN64" s="8">
        <v>-1.53609E-4</v>
      </c>
      <c r="BQ64" s="1"/>
      <c r="BS64" s="8">
        <v>2.9545399999999999E-3</v>
      </c>
      <c r="BT64" s="8">
        <v>-3.1856349999999999E-2</v>
      </c>
      <c r="BU64" s="8">
        <v>-1.0647709999999999E-2</v>
      </c>
      <c r="BV64" s="8">
        <v>0.41869099300000001</v>
      </c>
      <c r="BW64" s="8">
        <v>1.0096370000000001E-3</v>
      </c>
      <c r="BX64" s="8">
        <v>2.94462E-4</v>
      </c>
      <c r="CA64" s="1"/>
      <c r="CC64" s="8">
        <v>5.5472050000000002E-2</v>
      </c>
      <c r="CD64" s="8">
        <v>-3.6470969999999998E-2</v>
      </c>
      <c r="CE64" s="8">
        <v>-7.6809900000000004E-3</v>
      </c>
      <c r="CF64" s="8">
        <v>0.294210482</v>
      </c>
      <c r="CG64" s="8">
        <v>5.0497599999999997E-4</v>
      </c>
      <c r="CH64" s="8">
        <v>-3.5889599999999999E-4</v>
      </c>
      <c r="CK64" s="1"/>
      <c r="CM64" s="8">
        <v>1.7978339999999999E-2</v>
      </c>
      <c r="CN64" s="8">
        <v>-2.9566129999999999E-2</v>
      </c>
      <c r="CO64" s="8">
        <v>-2.2153E-4</v>
      </c>
      <c r="CP64" s="8">
        <v>0.31340601000000001</v>
      </c>
      <c r="CQ64" s="8">
        <v>1.80271E-4</v>
      </c>
      <c r="CR64" s="10">
        <v>-2.7234699999999999E-6</v>
      </c>
      <c r="CU64" s="1"/>
      <c r="CW64" s="8">
        <v>0.25464974000000001</v>
      </c>
      <c r="CX64" s="8">
        <v>8.7903000000000005E-4</v>
      </c>
      <c r="CY64" s="8">
        <v>-3.65796E-3</v>
      </c>
      <c r="CZ64" s="8">
        <v>0.28558204599999998</v>
      </c>
      <c r="DA64" s="10">
        <v>-1.45094E-5</v>
      </c>
      <c r="DB64" s="10">
        <v>-6.4801000000000005E-5</v>
      </c>
      <c r="DF64" s="1"/>
      <c r="DG64" s="8">
        <v>0.21925527</v>
      </c>
      <c r="DH64" s="8">
        <v>-4.41801E-3</v>
      </c>
      <c r="DI64" s="8">
        <v>-7.9775000000000002E-3</v>
      </c>
      <c r="DJ64" s="8">
        <v>0.30117880400000002</v>
      </c>
      <c r="DK64" s="8">
        <v>2.00268E-4</v>
      </c>
      <c r="DL64" s="8">
        <v>-1.9193699999999999E-4</v>
      </c>
      <c r="DO64" s="1"/>
      <c r="DQ64" s="8">
        <v>0.17202281999999999</v>
      </c>
      <c r="DR64" s="8">
        <v>5.7439500000000003E-3</v>
      </c>
      <c r="DS64" s="8">
        <v>-4.6571700000000004E-3</v>
      </c>
      <c r="DT64" s="8">
        <v>0.16631889499999999</v>
      </c>
      <c r="DU64" s="10">
        <v>-6.9917499999999996E-5</v>
      </c>
      <c r="DV64" s="10">
        <v>-6.9374499999999998E-5</v>
      </c>
      <c r="DZ64" s="1"/>
      <c r="EA64" s="8">
        <v>0.17555302</v>
      </c>
      <c r="EB64" s="8">
        <v>-4.1217099999999998E-3</v>
      </c>
      <c r="EC64" s="8">
        <v>9.6845999999999998E-4</v>
      </c>
      <c r="ED64" s="8">
        <v>0.32935845699999999</v>
      </c>
      <c r="EE64" s="8">
        <v>4.46627E-4</v>
      </c>
      <c r="EF64" s="8">
        <v>-3.1901199999999997E-4</v>
      </c>
      <c r="EG64" s="1"/>
      <c r="EK64" s="8">
        <v>0.20817267</v>
      </c>
      <c r="EL64" s="8">
        <v>-6.0683300000000003E-3</v>
      </c>
      <c r="EM64" s="8">
        <v>-9.6207099999999993E-3</v>
      </c>
      <c r="EN64" s="8">
        <v>0.27749445099999998</v>
      </c>
      <c r="EO64" s="8">
        <v>1.5085000000000001E-4</v>
      </c>
      <c r="EP64" s="8">
        <v>-2.0143299999999999E-4</v>
      </c>
      <c r="ES64" s="1"/>
      <c r="EU64" s="8">
        <v>0.25691420999999998</v>
      </c>
      <c r="EV64" s="8">
        <v>-6.9361099999999997E-3</v>
      </c>
      <c r="EW64" s="8">
        <v>6.0594999999999996E-4</v>
      </c>
      <c r="EX64" s="8">
        <v>0.44430502900000002</v>
      </c>
      <c r="EY64" s="8">
        <v>1.82339E-4</v>
      </c>
      <c r="EZ64" s="10">
        <v>-4.9638100000000002E-5</v>
      </c>
      <c r="FC64" s="1"/>
      <c r="FE64" s="8">
        <v>0.21566228000000001</v>
      </c>
      <c r="FF64" s="8">
        <v>-2.015662E-2</v>
      </c>
      <c r="FG64" s="8">
        <v>-4.90055E-3</v>
      </c>
      <c r="FH64" s="8">
        <v>0.35163731199999998</v>
      </c>
      <c r="FI64" s="8">
        <v>2.2705100000000001E-4</v>
      </c>
      <c r="FJ64" s="10">
        <v>-1.28421E-6</v>
      </c>
      <c r="FM64" s="1"/>
      <c r="FO64" s="8">
        <v>0.19150160999999999</v>
      </c>
      <c r="FP64" s="8">
        <v>-1.441394E-2</v>
      </c>
      <c r="FQ64" s="8">
        <v>2.4518999999999999E-3</v>
      </c>
      <c r="FR64" s="8">
        <v>0.34284379700000001</v>
      </c>
      <c r="FS64" s="8">
        <v>2.70578E-4</v>
      </c>
      <c r="FT64" s="10">
        <v>-7.5147200000000004E-5</v>
      </c>
      <c r="FW64" s="1"/>
      <c r="FY64" s="8">
        <v>0.19879318000000001</v>
      </c>
      <c r="FZ64" s="8">
        <v>-1.284165E-2</v>
      </c>
      <c r="GA64" s="8">
        <v>-1.3192E-3</v>
      </c>
      <c r="GB64" s="8">
        <v>0.336492766</v>
      </c>
      <c r="GC64" s="8">
        <v>1.4242599999999999E-4</v>
      </c>
      <c r="GD64" s="10">
        <v>-4.9419499999999997E-5</v>
      </c>
      <c r="GG64" s="1"/>
      <c r="GI64" s="8">
        <v>0.18926403</v>
      </c>
      <c r="GJ64" s="8">
        <v>-1.525611E-2</v>
      </c>
      <c r="GK64" s="8">
        <v>1.8104799999999999E-3</v>
      </c>
      <c r="GL64" s="8">
        <v>0.29449767100000002</v>
      </c>
      <c r="GM64" s="10">
        <v>5.74282E-5</v>
      </c>
      <c r="GN64" s="10">
        <v>-1.5804E-5</v>
      </c>
      <c r="GQ64" s="1"/>
      <c r="GS64" s="8">
        <v>0.11953908000000001</v>
      </c>
      <c r="GT64" s="8">
        <v>-3.4424E-4</v>
      </c>
      <c r="GU64" s="8">
        <v>-2.5010900000000001E-3</v>
      </c>
      <c r="GV64" s="8">
        <v>0.16306862899999999</v>
      </c>
      <c r="GW64" s="8">
        <v>1.2779800000000001E-4</v>
      </c>
      <c r="GX64" s="10">
        <v>-5.64207E-5</v>
      </c>
      <c r="HA64" s="1"/>
      <c r="HC64" s="8">
        <v>0.10748186999999999</v>
      </c>
      <c r="HD64" s="8">
        <v>7.4781300000000004E-3</v>
      </c>
      <c r="HE64" s="8">
        <v>1.91271E-3</v>
      </c>
      <c r="HF64" s="8">
        <v>0.22866803899999999</v>
      </c>
      <c r="HG64" s="10">
        <v>4.4471300000000002E-5</v>
      </c>
      <c r="HH64" s="10">
        <v>-7.6270400000000002E-6</v>
      </c>
      <c r="HK64" s="1"/>
      <c r="HM64" s="8">
        <v>0.10105951000000001</v>
      </c>
      <c r="HN64" s="8">
        <v>2.9427199999999998E-3</v>
      </c>
      <c r="HO64" s="8">
        <v>-2.7247600000000001E-3</v>
      </c>
      <c r="HP64" s="8">
        <v>0.34153588899999998</v>
      </c>
      <c r="HQ64" s="10">
        <v>-2.0041799999999998E-5</v>
      </c>
      <c r="HR64" s="10">
        <v>-4.6651299999999998E-5</v>
      </c>
      <c r="HU64" s="1"/>
      <c r="HW64" s="8">
        <v>7.4874250000000003E-2</v>
      </c>
      <c r="HX64" s="8">
        <v>8.9851999999999998E-4</v>
      </c>
      <c r="HY64" s="8">
        <v>-2.3159500000000002E-3</v>
      </c>
      <c r="HZ64" s="8">
        <v>0.23872496000000001</v>
      </c>
      <c r="IA64" s="10">
        <v>3.2843099999999997E-5</v>
      </c>
      <c r="IB64" s="10">
        <v>-3.6179800000000002E-5</v>
      </c>
      <c r="IE64" s="1"/>
      <c r="IG64" s="8">
        <v>8.762209E-2</v>
      </c>
      <c r="IH64" s="8">
        <v>-6.3688999999999998E-4</v>
      </c>
      <c r="II64" s="8">
        <v>9.9785E-4</v>
      </c>
      <c r="IJ64" s="8">
        <v>0.29809740299999998</v>
      </c>
      <c r="IK64" s="8">
        <v>2.4216099999999999E-4</v>
      </c>
      <c r="IL64" s="8">
        <v>-1.27785E-4</v>
      </c>
      <c r="IN64" s="8" t="s">
        <v>164</v>
      </c>
      <c r="IO64" s="10" t="s">
        <v>99</v>
      </c>
      <c r="IP64" s="1"/>
      <c r="IV64" s="8">
        <v>0.98399999999999999</v>
      </c>
      <c r="IW64" s="8">
        <f t="shared" si="0"/>
        <v>0.73425767161213873</v>
      </c>
      <c r="IX64" s="8">
        <f t="shared" si="1"/>
        <v>0.71690665091548533</v>
      </c>
      <c r="IY64" s="8">
        <f t="shared" si="2"/>
        <v>0.74071746155967011</v>
      </c>
      <c r="IZ64" s="8">
        <f t="shared" si="3"/>
        <v>0.71810263098252625</v>
      </c>
      <c r="JA64" s="8">
        <f t="shared" si="4"/>
        <v>0.73425767161213873</v>
      </c>
      <c r="JB64" s="8">
        <f t="shared" si="5"/>
        <v>-8.3926915457788243E-2</v>
      </c>
      <c r="JC64" s="8">
        <f t="shared" si="6"/>
        <v>-4.466764825259821E-2</v>
      </c>
      <c r="JD64" s="8">
        <f t="shared" si="7"/>
        <v>-6.0921410626247598E-2</v>
      </c>
      <c r="JE64" s="8">
        <f t="shared" si="8"/>
        <v>-3.2304336139331147E-2</v>
      </c>
      <c r="JF64" s="8">
        <f t="shared" si="9"/>
        <v>-7.677435962071881E-2</v>
      </c>
      <c r="JG64" s="8">
        <f t="shared" si="10"/>
        <v>6.3361443380565471E-2</v>
      </c>
      <c r="JH64" s="8">
        <f t="shared" si="11"/>
        <v>1.9462367189150238E-2</v>
      </c>
      <c r="JI64" s="8">
        <f t="shared" si="12"/>
        <v>4.2491361137879387E-2</v>
      </c>
      <c r="JJ64" s="8">
        <f t="shared" si="13"/>
        <v>-4.69363711290145E-3</v>
      </c>
      <c r="JK64" s="8">
        <f t="shared" si="14"/>
        <v>-1.2475754950899203E-3</v>
      </c>
      <c r="JL64" s="8">
        <f t="shared" si="15"/>
        <v>0.32523227333729771</v>
      </c>
      <c r="JM64" s="8">
        <f t="shared" si="16"/>
        <v>0.30597892926623715</v>
      </c>
      <c r="JN64" s="8">
        <f t="shared" si="17"/>
        <v>0.27855754115877496</v>
      </c>
      <c r="JO64" s="8">
        <f t="shared" si="18"/>
        <v>0.34544514327862103</v>
      </c>
      <c r="JP64" s="8">
        <f t="shared" si="19"/>
        <v>0.3199318174575555</v>
      </c>
      <c r="JQ64" s="8">
        <f t="shared" si="20"/>
        <v>-4.9228853522133652E-2</v>
      </c>
      <c r="JR64" s="8">
        <f t="shared" si="21"/>
        <v>-6.8442134338736527E-2</v>
      </c>
      <c r="JS64" s="8">
        <f t="shared" si="22"/>
        <v>-0.11143819597397678</v>
      </c>
      <c r="JT64" s="8">
        <f t="shared" si="23"/>
        <v>-9.7378996853322713E-2</v>
      </c>
      <c r="JU64" s="24">
        <f t="shared" si="24"/>
        <v>-8.0016548259469092E-2</v>
      </c>
      <c r="JV64" s="28">
        <f t="shared" si="25"/>
        <v>0.18534649404942902</v>
      </c>
      <c r="JW64" s="31"/>
      <c r="JX64" s="32">
        <f t="shared" si="26"/>
        <v>0.3134305480509838</v>
      </c>
      <c r="JY64" s="33">
        <f t="shared" si="27"/>
        <v>6.2686109610196758E-2</v>
      </c>
      <c r="JZ64" s="26">
        <f t="shared" si="28"/>
        <v>0.6468893081224254</v>
      </c>
      <c r="KB64" s="8">
        <v>0.98399999999999999</v>
      </c>
      <c r="KC64" s="8">
        <f t="shared" si="29"/>
        <v>2.1191200636086604E-3</v>
      </c>
      <c r="KD64" s="8">
        <f t="shared" si="30"/>
        <v>2.6363058741256995E-2</v>
      </c>
      <c r="KE64" s="8">
        <f t="shared" si="31"/>
        <v>8.4326321124486882E-3</v>
      </c>
      <c r="KF64" s="8">
        <f t="shared" si="32"/>
        <v>-9.6796368989491462E-3</v>
      </c>
      <c r="KG64" s="8">
        <f t="shared" si="33"/>
        <v>2.1191200636086604E-3</v>
      </c>
      <c r="KH64" s="8">
        <f t="shared" si="34"/>
        <v>-5.2629432197315501E-2</v>
      </c>
      <c r="KI64" s="8">
        <f t="shared" si="35"/>
        <v>-4.0418364974825968E-2</v>
      </c>
      <c r="KJ64" s="8">
        <f t="shared" si="36"/>
        <v>-3.3958409987074202E-2</v>
      </c>
      <c r="KK64" s="8">
        <f t="shared" si="37"/>
        <v>-3.6469696268212483E-2</v>
      </c>
      <c r="KL64" s="8">
        <f t="shared" si="38"/>
        <v>-3.1378498253116414E-2</v>
      </c>
      <c r="KM64" s="8">
        <f t="shared" si="39"/>
        <v>4.4268931321107931E-3</v>
      </c>
      <c r="KN64" s="8">
        <f t="shared" si="40"/>
        <v>9.0419368362489889E-3</v>
      </c>
      <c r="KO64" s="8">
        <f t="shared" si="41"/>
        <v>7.7648162047571304E-3</v>
      </c>
      <c r="KP64" s="8">
        <f t="shared" si="42"/>
        <v>7.0419910087047019E-3</v>
      </c>
      <c r="KQ64" s="8">
        <f t="shared" si="43"/>
        <v>7.7516142503260901E-3</v>
      </c>
      <c r="KR64" s="8">
        <f t="shared" si="44"/>
        <v>-1.039621755564989E-2</v>
      </c>
      <c r="KS64" s="8">
        <f t="shared" si="45"/>
        <v>-2.6128358860589625E-2</v>
      </c>
      <c r="KT64" s="8">
        <f t="shared" si="46"/>
        <v>-1.7306592496263734E-2</v>
      </c>
      <c r="KU64" s="8">
        <f t="shared" si="47"/>
        <v>-1.7294854481039908E-2</v>
      </c>
      <c r="KV64" s="8">
        <f t="shared" si="48"/>
        <v>-1.7472723229216825E-2</v>
      </c>
      <c r="KW64" s="8">
        <f t="shared" si="49"/>
        <v>-2.4938641752767984E-3</v>
      </c>
      <c r="KX64" s="8">
        <f t="shared" si="50"/>
        <v>5.7833531134139429E-3</v>
      </c>
      <c r="KY64" s="8">
        <f t="shared" si="51"/>
        <v>1.7196513547383953E-3</v>
      </c>
      <c r="KZ64" s="8">
        <f t="shared" si="52"/>
        <v>7.6428941583898003E-4</v>
      </c>
      <c r="LA64" s="24">
        <f t="shared" si="53"/>
        <v>-2.9219657115941685E-3</v>
      </c>
      <c r="LB64" s="28">
        <f t="shared" si="54"/>
        <v>-8.6088055516825076E-3</v>
      </c>
      <c r="LC64" s="31"/>
      <c r="LD64" s="32">
        <f t="shared" si="55"/>
        <v>1.9262550413359451E-2</v>
      </c>
      <c r="LE64" s="33">
        <f t="shared" si="56"/>
        <v>3.8525100826718901E-3</v>
      </c>
      <c r="LF64" s="26">
        <f t="shared" si="57"/>
        <v>3.9755977798132565E-2</v>
      </c>
      <c r="LH64" s="8">
        <v>0.98399999999999999</v>
      </c>
      <c r="LI64" s="8">
        <f t="shared" si="58"/>
        <v>3.160526698802945E-2</v>
      </c>
      <c r="LJ64" s="8">
        <f t="shared" si="59"/>
        <v>-8.391054116854992E-4</v>
      </c>
      <c r="LK64" s="8">
        <f t="shared" si="60"/>
        <v>-1.2646520781073055E-2</v>
      </c>
      <c r="LL64" s="8">
        <f t="shared" si="61"/>
        <v>1.4653236166077051E-2</v>
      </c>
      <c r="LM64" s="8">
        <f t="shared" si="62"/>
        <v>3.160526698802945E-2</v>
      </c>
      <c r="LN64" s="8">
        <f t="shared" si="63"/>
        <v>-1.8962109490131649E-3</v>
      </c>
      <c r="LO64" s="8">
        <f t="shared" si="64"/>
        <v>-4.0590381305151968E-3</v>
      </c>
      <c r="LP64" s="8">
        <f t="shared" si="65"/>
        <v>-1.0893989287051046E-2</v>
      </c>
      <c r="LQ64" s="8">
        <f t="shared" si="66"/>
        <v>-1.2944941567837046E-2</v>
      </c>
      <c r="LR64" s="8">
        <f t="shared" si="67"/>
        <v>-1.676057731965737E-3</v>
      </c>
      <c r="LS64" s="8">
        <f t="shared" si="68"/>
        <v>-1.4553911135298117E-4</v>
      </c>
      <c r="LT64" s="8">
        <f t="shared" si="69"/>
        <v>-9.0638644228918323E-3</v>
      </c>
      <c r="LU64" s="8">
        <f t="shared" si="70"/>
        <v>-4.5628710552849365E-4</v>
      </c>
      <c r="LV64" s="8">
        <f t="shared" si="71"/>
        <v>-3.1408888087106567E-3</v>
      </c>
      <c r="LW64" s="8">
        <f t="shared" si="72"/>
        <v>-1.1942559202852393E-2</v>
      </c>
      <c r="LX64" s="8">
        <f t="shared" si="73"/>
        <v>2.1783526781280391E-3</v>
      </c>
      <c r="LY64" s="8">
        <f t="shared" si="74"/>
        <v>-3.6351579561728397E-3</v>
      </c>
      <c r="LZ64" s="8">
        <f t="shared" si="75"/>
        <v>2.2374709989459464E-3</v>
      </c>
      <c r="MA64" s="8">
        <f t="shared" si="76"/>
        <v>-1.2511325345085462E-3</v>
      </c>
      <c r="MB64" s="8">
        <f t="shared" si="77"/>
        <v>2.6466886005087134E-3</v>
      </c>
      <c r="MC64" s="8">
        <f t="shared" si="78"/>
        <v>-7.4238168359746105E-3</v>
      </c>
      <c r="MD64" s="8">
        <f t="shared" si="79"/>
        <v>-8.4773536971032969E-5</v>
      </c>
      <c r="ME64" s="8">
        <f t="shared" si="80"/>
        <v>-5.2520825310121829E-3</v>
      </c>
      <c r="MF64" s="8">
        <f t="shared" si="81"/>
        <v>-5.2915129742963935E-3</v>
      </c>
      <c r="MG64" s="24">
        <f t="shared" si="82"/>
        <v>-1.9699185042565386E-3</v>
      </c>
      <c r="MH64" s="28">
        <f t="shared" si="83"/>
        <v>-3.874845985580233E-4</v>
      </c>
      <c r="MI64" s="31"/>
      <c r="MJ64" s="32">
        <f t="shared" si="84"/>
        <v>1.1290692309785967E-2</v>
      </c>
      <c r="MK64" s="33">
        <f t="shared" si="85"/>
        <v>2.2581384619571937E-3</v>
      </c>
      <c r="ML64" s="26">
        <f t="shared" si="86"/>
        <v>2.3302859858167258E-2</v>
      </c>
      <c r="MN64" s="8">
        <v>0.98399999999999999</v>
      </c>
      <c r="MO64" s="8">
        <f t="shared" si="87"/>
        <v>-4.4090143825219732E-5</v>
      </c>
      <c r="MP64" s="8">
        <f t="shared" si="88"/>
        <v>8.1477408655907337E-6</v>
      </c>
      <c r="MQ64" s="8">
        <f t="shared" si="89"/>
        <v>2.5255712923970307E-4</v>
      </c>
      <c r="MR64" s="8">
        <f t="shared" si="90"/>
        <v>-1.5559568709368774E-6</v>
      </c>
      <c r="MS64" s="8">
        <f t="shared" si="91"/>
        <v>-4.4090143825219732E-5</v>
      </c>
      <c r="MT64" s="8">
        <f t="shared" si="92"/>
        <v>4.0322395183630486E-3</v>
      </c>
      <c r="MU64" s="8">
        <f t="shared" si="93"/>
        <v>2.1371975287548146E-4</v>
      </c>
      <c r="MV64" s="8">
        <f t="shared" si="94"/>
        <v>9.7390422879240011E-4</v>
      </c>
      <c r="MW64" s="8">
        <f t="shared" si="95"/>
        <v>4.3928895340589403E-4</v>
      </c>
      <c r="MX64" s="8">
        <f t="shared" si="96"/>
        <v>2.5532439837065848E-4</v>
      </c>
      <c r="MY64" s="8">
        <f t="shared" si="97"/>
        <v>3.6696342198639037E-4</v>
      </c>
      <c r="MZ64" s="8">
        <f t="shared" si="98"/>
        <v>6.7324690055105122E-4</v>
      </c>
      <c r="NA64" s="8">
        <f t="shared" si="99"/>
        <v>3.1730635225533016E-4</v>
      </c>
      <c r="NB64" s="8">
        <f t="shared" si="100"/>
        <v>8.9322251655338529E-4</v>
      </c>
      <c r="NC64" s="8">
        <f t="shared" si="101"/>
        <v>5.2879961150531908E-4</v>
      </c>
      <c r="ND64" s="8">
        <f t="shared" si="102"/>
        <v>3.3832243301405197E-4</v>
      </c>
      <c r="NE64" s="8">
        <f t="shared" si="103"/>
        <v>3.3296970462943294E-4</v>
      </c>
      <c r="NF64" s="8">
        <f t="shared" si="104"/>
        <v>4.2987125922174088E-4</v>
      </c>
      <c r="NG64" s="8">
        <f t="shared" si="105"/>
        <v>2.7679922625241496E-4</v>
      </c>
      <c r="NH64" s="8">
        <f t="shared" si="106"/>
        <v>8.9449204110871559E-5</v>
      </c>
      <c r="NI64" s="8">
        <f t="shared" si="107"/>
        <v>-8.7481515229342126E-5</v>
      </c>
      <c r="NJ64" s="8">
        <f t="shared" si="108"/>
        <v>2.1549254122117768E-5</v>
      </c>
      <c r="NK64" s="8">
        <f t="shared" si="109"/>
        <v>-1.89079820654608E-4</v>
      </c>
      <c r="NL64" s="8">
        <f t="shared" si="110"/>
        <v>-6.9852407426331003E-5</v>
      </c>
      <c r="NM64" s="24">
        <f t="shared" si="111"/>
        <v>-8.7254776039052913E-5</v>
      </c>
      <c r="NN64" s="28">
        <f t="shared" si="112"/>
        <v>3.9681107368976697E-4</v>
      </c>
      <c r="NO64" s="31"/>
      <c r="NP64" s="32">
        <f t="shared" si="113"/>
        <v>8.1546856092826506E-4</v>
      </c>
      <c r="NQ64" s="33">
        <f t="shared" si="114"/>
        <v>1.6309371218565301E-4</v>
      </c>
      <c r="NR64" s="26">
        <f t="shared" si="115"/>
        <v>1.6830455628998461E-3</v>
      </c>
      <c r="NT64" s="8">
        <v>0.98399999999999999</v>
      </c>
      <c r="NU64" s="8">
        <f t="shared" si="116"/>
        <v>-3.1437164460042754E-4</v>
      </c>
      <c r="NV64" s="8">
        <f t="shared" si="117"/>
        <v>6.6474366254644222E-5</v>
      </c>
      <c r="NW64" s="8">
        <f t="shared" si="118"/>
        <v>8.7954148826967208E-5</v>
      </c>
      <c r="NX64" s="8">
        <f t="shared" si="119"/>
        <v>-1.002771334053495E-4</v>
      </c>
      <c r="NY64" s="8">
        <f t="shared" si="120"/>
        <v>-3.1437164460042754E-4</v>
      </c>
      <c r="NZ64" s="8">
        <f t="shared" si="121"/>
        <v>1.9850906926642309E-4</v>
      </c>
      <c r="OA64" s="8">
        <f t="shared" si="122"/>
        <v>3.8646381966052018E-5</v>
      </c>
      <c r="OB64" s="8">
        <f t="shared" si="123"/>
        <v>4.095284854745245E-4</v>
      </c>
      <c r="OC64" s="8">
        <f t="shared" si="124"/>
        <v>-3.3288189818973335E-6</v>
      </c>
      <c r="OD64" s="8">
        <f t="shared" si="125"/>
        <v>1.0287435592327484E-4</v>
      </c>
      <c r="OE64" s="8">
        <f t="shared" si="126"/>
        <v>-2.0112120779422124E-4</v>
      </c>
      <c r="OF64" s="8">
        <f t="shared" si="127"/>
        <v>-8.4892658208446568E-5</v>
      </c>
      <c r="OG64" s="8">
        <f t="shared" si="128"/>
        <v>-7.6898402393757415E-5</v>
      </c>
      <c r="OH64" s="8">
        <f t="shared" si="129"/>
        <v>-1.2843422160049823E-5</v>
      </c>
      <c r="OI64" s="8">
        <f t="shared" si="130"/>
        <v>-7.9513863221973552E-5</v>
      </c>
      <c r="OJ64" s="8">
        <f t="shared" si="131"/>
        <v>3.1423257907862615E-5</v>
      </c>
      <c r="OK64" s="8">
        <f t="shared" si="132"/>
        <v>1.2817680732226121E-4</v>
      </c>
      <c r="OL64" s="8">
        <f t="shared" si="133"/>
        <v>9.6747637346690981E-5</v>
      </c>
      <c r="OM64" s="8">
        <f t="shared" si="134"/>
        <v>2.8325241651081982E-5</v>
      </c>
      <c r="ON64" s="8">
        <f t="shared" si="135"/>
        <v>5.6825606655102217E-5</v>
      </c>
      <c r="OO64" s="8">
        <f t="shared" si="136"/>
        <v>4.5200423221421756E-5</v>
      </c>
      <c r="OP64" s="8">
        <f t="shared" si="137"/>
        <v>-9.8376326457792976E-5</v>
      </c>
      <c r="OQ64" s="8">
        <f t="shared" si="138"/>
        <v>1.7115600761303794E-4</v>
      </c>
      <c r="OR64" s="8">
        <f t="shared" si="139"/>
        <v>-5.1724300191649467E-5</v>
      </c>
      <c r="OS64" s="24">
        <f t="shared" si="140"/>
        <v>-1.0485112709669983E-4</v>
      </c>
      <c r="OT64" s="28">
        <f t="shared" si="141"/>
        <v>7.7084961266607163E-7</v>
      </c>
      <c r="OU64" s="31"/>
      <c r="OV64" s="32">
        <f t="shared" si="142"/>
        <v>1.5607313427391331E-4</v>
      </c>
      <c r="OW64" s="33">
        <f t="shared" si="143"/>
        <v>3.1214626854782664E-5</v>
      </c>
      <c r="OX64" s="26">
        <f t="shared" si="144"/>
        <v>3.2211934182792967E-4</v>
      </c>
    </row>
    <row r="65" spans="1:414" x14ac:dyDescent="0.25">
      <c r="A65" s="8">
        <v>0.21732945000000001</v>
      </c>
      <c r="B65" s="8">
        <v>-4.1392000000000002E-4</v>
      </c>
      <c r="C65" s="8">
        <v>2.2804919999999999E-2</v>
      </c>
      <c r="D65" s="8">
        <v>0.200677615</v>
      </c>
      <c r="E65" s="8">
        <v>1.4942800000000001E-4</v>
      </c>
      <c r="F65" s="8">
        <v>-8.9439200000000004E-4</v>
      </c>
      <c r="I65" s="1"/>
      <c r="K65" s="8">
        <v>0.20108501000000001</v>
      </c>
      <c r="L65" s="8">
        <v>6.4396000000000002E-3</v>
      </c>
      <c r="M65" s="8">
        <v>2.3710099999999998E-3</v>
      </c>
      <c r="N65" s="8">
        <v>0.21246232600000001</v>
      </c>
      <c r="O65" s="8">
        <v>3.6566799999999998E-4</v>
      </c>
      <c r="P65" s="10">
        <v>-5.8470400000000002E-5</v>
      </c>
      <c r="S65" s="1"/>
      <c r="U65" s="8">
        <v>0.25721397000000001</v>
      </c>
      <c r="V65" s="8">
        <v>1.1833099999999999E-3</v>
      </c>
      <c r="W65" s="8">
        <v>-1.0578519999999999E-2</v>
      </c>
      <c r="X65" s="8">
        <v>0.24456633999999999</v>
      </c>
      <c r="Y65" s="8">
        <v>2.5458700000000002E-4</v>
      </c>
      <c r="Z65" s="10">
        <v>-6.1057799999999997E-5</v>
      </c>
      <c r="AC65" s="1"/>
      <c r="AE65" s="8">
        <v>0.34431954999999997</v>
      </c>
      <c r="AF65" s="8">
        <v>-1.347931E-2</v>
      </c>
      <c r="AG65" s="8">
        <v>7.7868800000000004E-3</v>
      </c>
      <c r="AH65" s="8">
        <v>0.31089467300000001</v>
      </c>
      <c r="AI65" s="8">
        <v>-1.00388E-4</v>
      </c>
      <c r="AJ65" s="8">
        <v>-3.3170999999999998E-4</v>
      </c>
      <c r="AM65" s="1"/>
      <c r="AO65" s="8">
        <v>0.21732945000000001</v>
      </c>
      <c r="AP65" s="8">
        <v>-4.1392000000000002E-4</v>
      </c>
      <c r="AQ65" s="8">
        <v>2.2804919999999999E-2</v>
      </c>
      <c r="AR65" s="8">
        <v>0.200677615</v>
      </c>
      <c r="AS65" s="8">
        <v>1.4942800000000001E-4</v>
      </c>
      <c r="AT65" s="8">
        <v>-8.9439200000000004E-4</v>
      </c>
      <c r="AW65" s="1"/>
      <c r="AY65" s="8">
        <v>7.7877900000000002E-3</v>
      </c>
      <c r="AZ65" s="8">
        <v>-5.0298629999999997E-2</v>
      </c>
      <c r="BA65" s="8">
        <v>-1.3433500000000001E-3</v>
      </c>
      <c r="BB65" s="8">
        <v>0.38688727899999997</v>
      </c>
      <c r="BC65" s="8">
        <v>3.6988709999999998E-3</v>
      </c>
      <c r="BD65" s="8">
        <v>-3.9533599999999998E-4</v>
      </c>
      <c r="BG65" s="1"/>
      <c r="BI65" s="8">
        <v>5.5590349999999997E-2</v>
      </c>
      <c r="BJ65" s="8">
        <v>-4.0496459999999998E-2</v>
      </c>
      <c r="BK65" s="8">
        <v>-3.9196000000000001E-4</v>
      </c>
      <c r="BL65" s="8">
        <v>0.29112552899999999</v>
      </c>
      <c r="BM65" s="8">
        <v>3.0844899999999997E-4</v>
      </c>
      <c r="BN65" s="8">
        <v>-1.5149299999999999E-4</v>
      </c>
      <c r="BQ65" s="1"/>
      <c r="BS65" s="8">
        <v>-1.1743000000000001E-3</v>
      </c>
      <c r="BT65" s="8">
        <v>-3.1806349999999997E-2</v>
      </c>
      <c r="BU65" s="8">
        <v>-1.065755E-2</v>
      </c>
      <c r="BV65" s="8">
        <v>0.42434667799999998</v>
      </c>
      <c r="BW65" s="8">
        <v>1.011528E-3</v>
      </c>
      <c r="BX65" s="8">
        <v>2.9483899999999997E-4</v>
      </c>
      <c r="CA65" s="1"/>
      <c r="CC65" s="8">
        <v>5.3440410000000001E-2</v>
      </c>
      <c r="CD65" s="8">
        <v>-3.6420099999999997E-2</v>
      </c>
      <c r="CE65" s="8">
        <v>-7.77818E-3</v>
      </c>
      <c r="CF65" s="8">
        <v>0.30214181600000001</v>
      </c>
      <c r="CG65" s="8">
        <v>5.0657100000000004E-4</v>
      </c>
      <c r="CH65" s="8">
        <v>-3.5586400000000001E-4</v>
      </c>
      <c r="CK65" s="1"/>
      <c r="CM65" s="8">
        <v>1.44108E-2</v>
      </c>
      <c r="CN65" s="8">
        <v>-2.9476659999999998E-2</v>
      </c>
      <c r="CO65" s="8">
        <v>-3.9161000000000003E-4</v>
      </c>
      <c r="CP65" s="8">
        <v>0.320175345</v>
      </c>
      <c r="CQ65" s="8">
        <v>1.8067499999999999E-4</v>
      </c>
      <c r="CR65" s="10">
        <v>-1.9580799999999998E-6</v>
      </c>
      <c r="CU65" s="1"/>
      <c r="CW65" s="8">
        <v>0.25876145</v>
      </c>
      <c r="CX65" s="8">
        <v>8.1992999999999996E-4</v>
      </c>
      <c r="CY65" s="8">
        <v>-3.6133599999999999E-3</v>
      </c>
      <c r="CZ65" s="8">
        <v>0.29337787199999998</v>
      </c>
      <c r="DA65" s="10">
        <v>-1.3125100000000001E-5</v>
      </c>
      <c r="DB65" s="10">
        <v>-6.3753799999999999E-5</v>
      </c>
      <c r="DF65" s="1"/>
      <c r="DG65" s="8">
        <v>0.21579298</v>
      </c>
      <c r="DH65" s="8">
        <v>-4.3498900000000004E-3</v>
      </c>
      <c r="DI65" s="8">
        <v>-8.0123699999999996E-3</v>
      </c>
      <c r="DJ65" s="8">
        <v>0.30399171699999999</v>
      </c>
      <c r="DK65" s="8">
        <v>2.0157899999999999E-4</v>
      </c>
      <c r="DL65" s="8">
        <v>-1.9126399999999999E-4</v>
      </c>
      <c r="DO65" s="1"/>
      <c r="DQ65" s="8">
        <v>0.18007593999999999</v>
      </c>
      <c r="DR65" s="8">
        <v>5.7640699999999996E-3</v>
      </c>
      <c r="DS65" s="8">
        <v>-4.6772699999999999E-3</v>
      </c>
      <c r="DT65" s="8">
        <v>0.173011467</v>
      </c>
      <c r="DU65" s="10">
        <v>-7.0084800000000004E-5</v>
      </c>
      <c r="DV65" s="10">
        <v>-6.9541699999999999E-5</v>
      </c>
      <c r="DZ65" s="1"/>
      <c r="EA65" s="8">
        <v>0.17536774999999999</v>
      </c>
      <c r="EB65" s="8">
        <v>-4.1147199999999997E-3</v>
      </c>
      <c r="EC65" s="8">
        <v>9.6267E-4</v>
      </c>
      <c r="ED65" s="8">
        <v>0.33777526200000002</v>
      </c>
      <c r="EE65" s="8">
        <v>4.5020900000000003E-4</v>
      </c>
      <c r="EF65" s="8">
        <v>-3.1603700000000002E-4</v>
      </c>
      <c r="EG65" s="1"/>
      <c r="EK65" s="8">
        <v>0.20943771</v>
      </c>
      <c r="EL65" s="8">
        <v>-6.1165300000000002E-3</v>
      </c>
      <c r="EM65" s="8">
        <v>-9.6130499999999997E-3</v>
      </c>
      <c r="EN65" s="8">
        <v>0.284815808</v>
      </c>
      <c r="EO65" s="8">
        <v>1.52731E-4</v>
      </c>
      <c r="EP65" s="8">
        <v>-2.01127E-4</v>
      </c>
      <c r="ES65" s="1"/>
      <c r="EU65" s="8">
        <v>0.26598105999999999</v>
      </c>
      <c r="EV65" s="8">
        <v>-6.9772499999999999E-3</v>
      </c>
      <c r="EW65" s="8">
        <v>7.3490999999999997E-4</v>
      </c>
      <c r="EX65" s="8">
        <v>0.44947229900000002</v>
      </c>
      <c r="EY65" s="8">
        <v>1.8265100000000001E-4</v>
      </c>
      <c r="EZ65" s="10">
        <v>-4.8665200000000003E-5</v>
      </c>
      <c r="FC65" s="1"/>
      <c r="FE65" s="8">
        <v>0.22267582999999999</v>
      </c>
      <c r="FF65" s="8">
        <v>-2.0293729999999999E-2</v>
      </c>
      <c r="FG65" s="8">
        <v>-5.0557099999999997E-3</v>
      </c>
      <c r="FH65" s="8">
        <v>0.35699299299999998</v>
      </c>
      <c r="FI65" s="8">
        <v>2.288E-4</v>
      </c>
      <c r="FJ65" s="10">
        <v>-3.2646200000000002E-6</v>
      </c>
      <c r="FM65" s="1"/>
      <c r="FO65" s="8">
        <v>0.19717844000000001</v>
      </c>
      <c r="FP65" s="8">
        <v>-1.44878E-2</v>
      </c>
      <c r="FQ65" s="8">
        <v>2.2930699999999999E-3</v>
      </c>
      <c r="FR65" s="8">
        <v>0.34659390499999998</v>
      </c>
      <c r="FS65" s="8">
        <v>2.7152600000000002E-4</v>
      </c>
      <c r="FT65" s="10">
        <v>-7.7192699999999997E-5</v>
      </c>
      <c r="FW65" s="1"/>
      <c r="FY65" s="8">
        <v>0.21068702</v>
      </c>
      <c r="FZ65" s="8">
        <v>-1.2647739999999999E-2</v>
      </c>
      <c r="GA65" s="8">
        <v>-1.7753000000000001E-3</v>
      </c>
      <c r="GB65" s="8">
        <v>0.341019566</v>
      </c>
      <c r="GC65" s="8">
        <v>1.4150100000000001E-4</v>
      </c>
      <c r="GD65" s="10">
        <v>-5.1584800000000001E-5</v>
      </c>
      <c r="GG65" s="1"/>
      <c r="GI65" s="8">
        <v>0.18186047</v>
      </c>
      <c r="GJ65" s="8">
        <v>-1.5178820000000001E-2</v>
      </c>
      <c r="GK65" s="8">
        <v>1.70963E-3</v>
      </c>
      <c r="GL65" s="8">
        <v>0.29823954000000003</v>
      </c>
      <c r="GM65" s="10">
        <v>5.7664899999999997E-5</v>
      </c>
      <c r="GN65" s="10">
        <v>-1.5495400000000001E-5</v>
      </c>
      <c r="GQ65" s="1"/>
      <c r="GS65" s="8">
        <v>0.12144083</v>
      </c>
      <c r="GT65" s="8">
        <v>-3.5400999999999998E-4</v>
      </c>
      <c r="GU65" s="8">
        <v>-2.5234900000000002E-3</v>
      </c>
      <c r="GV65" s="8">
        <v>0.17075559300000001</v>
      </c>
      <c r="GW65" s="8">
        <v>1.2809599999999999E-4</v>
      </c>
      <c r="GX65" s="10">
        <v>-5.7107700000000002E-5</v>
      </c>
      <c r="HA65" s="1"/>
      <c r="HC65" s="8">
        <v>0.10587761</v>
      </c>
      <c r="HD65" s="8">
        <v>7.5053999999999997E-3</v>
      </c>
      <c r="HE65" s="8">
        <v>1.9336500000000001E-3</v>
      </c>
      <c r="HF65" s="8">
        <v>0.23441785300000001</v>
      </c>
      <c r="HG65" s="10">
        <v>4.4978100000000002E-5</v>
      </c>
      <c r="HH65" s="10">
        <v>-8.0157300000000006E-6</v>
      </c>
      <c r="HK65" s="1"/>
      <c r="HM65" s="8">
        <v>0.10484995</v>
      </c>
      <c r="HN65" s="8">
        <v>2.9932299999999999E-3</v>
      </c>
      <c r="HO65" s="8">
        <v>-2.78509E-3</v>
      </c>
      <c r="HP65" s="8">
        <v>0.34683041199999998</v>
      </c>
      <c r="HQ65" s="10">
        <v>-2.1843599999999999E-5</v>
      </c>
      <c r="HR65" s="10">
        <v>-4.8801699999999997E-5</v>
      </c>
      <c r="HU65" s="1"/>
      <c r="HW65" s="8">
        <v>7.6348009999999994E-2</v>
      </c>
      <c r="HX65" s="8">
        <v>8.8840999999999996E-4</v>
      </c>
      <c r="HY65" s="8">
        <v>-2.3442900000000002E-3</v>
      </c>
      <c r="HZ65" s="8">
        <v>0.24431415000000001</v>
      </c>
      <c r="IA65" s="10">
        <v>3.3488799999999997E-5</v>
      </c>
      <c r="IB65" s="10">
        <v>-3.8002700000000001E-5</v>
      </c>
      <c r="IE65" s="1"/>
      <c r="IG65" s="8">
        <v>8.8723389999999999E-2</v>
      </c>
      <c r="IH65" s="8">
        <v>-6.3093999999999997E-4</v>
      </c>
      <c r="II65" s="8">
        <v>9.9353000000000006E-4</v>
      </c>
      <c r="IJ65" s="8">
        <v>0.30419401099999999</v>
      </c>
      <c r="IK65" s="8">
        <v>2.4148400000000001E-4</v>
      </c>
      <c r="IL65" s="8">
        <v>-1.2827800000000001E-4</v>
      </c>
      <c r="IN65" s="8" t="s">
        <v>165</v>
      </c>
      <c r="IO65" s="10" t="s">
        <v>96</v>
      </c>
      <c r="IP65" s="1"/>
      <c r="IV65" s="8">
        <v>1.0004</v>
      </c>
      <c r="IW65" s="8">
        <f t="shared" si="0"/>
        <v>0.74168173926699144</v>
      </c>
      <c r="IX65" s="8">
        <f t="shared" si="1"/>
        <v>0.7253053344895064</v>
      </c>
      <c r="IY65" s="8">
        <f t="shared" si="2"/>
        <v>0.74890054698714126</v>
      </c>
      <c r="IZ65" s="8">
        <f t="shared" si="3"/>
        <v>0.72712139704244727</v>
      </c>
      <c r="JA65" s="8">
        <f t="shared" si="4"/>
        <v>0.74168173926699144</v>
      </c>
      <c r="JB65" s="8">
        <f t="shared" si="5"/>
        <v>-9.1691076400564564E-2</v>
      </c>
      <c r="JC65" s="8">
        <f t="shared" si="6"/>
        <v>-4.8908485662399512E-2</v>
      </c>
      <c r="JD65" s="8">
        <f t="shared" si="7"/>
        <v>-6.7667510379903748E-2</v>
      </c>
      <c r="JE65" s="8">
        <f t="shared" si="8"/>
        <v>-3.7532851720953664E-2</v>
      </c>
      <c r="JF65" s="8">
        <f t="shared" si="9"/>
        <v>-8.264766839475228E-2</v>
      </c>
      <c r="JG65" s="8">
        <f t="shared" si="10"/>
        <v>5.6232524642912604E-2</v>
      </c>
      <c r="JH65" s="8">
        <f t="shared" si="11"/>
        <v>1.899770758987069E-2</v>
      </c>
      <c r="JI65" s="8">
        <f t="shared" si="12"/>
        <v>3.5023629031835042E-2</v>
      </c>
      <c r="JJ65" s="8">
        <f t="shared" si="13"/>
        <v>-3.7680852668333211E-3</v>
      </c>
      <c r="JK65" s="8">
        <f t="shared" si="14"/>
        <v>-3.9582403136487814E-3</v>
      </c>
      <c r="JL65" s="8">
        <f t="shared" si="15"/>
        <v>0.32171473621817115</v>
      </c>
      <c r="JM65" s="8">
        <f t="shared" si="16"/>
        <v>0.30138824895248983</v>
      </c>
      <c r="JN65" s="8">
        <f t="shared" si="17"/>
        <v>0.27552821559604113</v>
      </c>
      <c r="JO65" s="8">
        <f t="shared" si="18"/>
        <v>0.34201599375434083</v>
      </c>
      <c r="JP65" s="8">
        <f t="shared" si="19"/>
        <v>0.31651631320495832</v>
      </c>
      <c r="JQ65" s="8">
        <f t="shared" si="20"/>
        <v>-5.7804272176738412E-2</v>
      </c>
      <c r="JR65" s="8">
        <f t="shared" si="21"/>
        <v>-7.7725370395130111E-2</v>
      </c>
      <c r="JS65" s="8">
        <f t="shared" si="22"/>
        <v>-0.1209293423166026</v>
      </c>
      <c r="JT65" s="8">
        <f t="shared" si="23"/>
        <v>-0.10621268605809395</v>
      </c>
      <c r="JU65" s="24">
        <f t="shared" si="24"/>
        <v>-8.8915107706670451E-2</v>
      </c>
      <c r="JV65" s="28">
        <f t="shared" si="25"/>
        <v>0.18257389717005626</v>
      </c>
      <c r="JW65" s="31"/>
      <c r="JX65" s="32">
        <f t="shared" si="26"/>
        <v>0.31894862596889917</v>
      </c>
      <c r="JY65" s="33">
        <f t="shared" si="27"/>
        <v>6.3789725193779831E-2</v>
      </c>
      <c r="JZ65" s="26">
        <f t="shared" si="28"/>
        <v>0.65827806913721099</v>
      </c>
      <c r="KB65" s="8">
        <v>1.0004</v>
      </c>
      <c r="KC65" s="8">
        <f t="shared" si="29"/>
        <v>2.509601705982507E-3</v>
      </c>
      <c r="KD65" s="8">
        <f t="shared" si="30"/>
        <v>2.7117742867041869E-2</v>
      </c>
      <c r="KE65" s="8">
        <f t="shared" si="31"/>
        <v>8.7065567485009841E-3</v>
      </c>
      <c r="KF65" s="8">
        <f t="shared" si="32"/>
        <v>-9.3927948171801563E-3</v>
      </c>
      <c r="KG65" s="8">
        <f t="shared" si="33"/>
        <v>2.509601705982507E-3</v>
      </c>
      <c r="KH65" s="8">
        <f t="shared" si="34"/>
        <v>-5.2598829654717044E-2</v>
      </c>
      <c r="KI65" s="8">
        <f t="shared" si="35"/>
        <v>-4.0809560250510676E-2</v>
      </c>
      <c r="KJ65" s="8">
        <f t="shared" si="36"/>
        <v>-3.4103355553336191E-2</v>
      </c>
      <c r="KK65" s="8">
        <f t="shared" si="37"/>
        <v>-3.6705759965774944E-2</v>
      </c>
      <c r="KL65" s="8">
        <f t="shared" si="38"/>
        <v>-3.1707916908381116E-2</v>
      </c>
      <c r="KM65" s="8">
        <f t="shared" si="39"/>
        <v>4.6041967670871322E-3</v>
      </c>
      <c r="KN65" s="8">
        <f t="shared" si="40"/>
        <v>9.2035913475967436E-3</v>
      </c>
      <c r="KO65" s="8">
        <f t="shared" si="41"/>
        <v>8.108154282549818E-3</v>
      </c>
      <c r="KP65" s="8">
        <f t="shared" si="42"/>
        <v>7.1011940230725325E-3</v>
      </c>
      <c r="KQ65" s="8">
        <f t="shared" si="43"/>
        <v>7.6983517400200999E-3</v>
      </c>
      <c r="KR65" s="8">
        <f t="shared" si="44"/>
        <v>-1.029743620987052E-2</v>
      </c>
      <c r="KS65" s="8">
        <f t="shared" si="45"/>
        <v>-2.6201636207662533E-2</v>
      </c>
      <c r="KT65" s="8">
        <f t="shared" si="46"/>
        <v>-1.7197237697953685E-2</v>
      </c>
      <c r="KU65" s="8">
        <f t="shared" si="47"/>
        <v>-1.7299996784052481E-2</v>
      </c>
      <c r="KV65" s="8">
        <f t="shared" si="48"/>
        <v>-1.7500515919265661E-2</v>
      </c>
      <c r="KW65" s="8">
        <f t="shared" si="49"/>
        <v>-2.602557614869628E-3</v>
      </c>
      <c r="KX65" s="8">
        <f t="shared" si="50"/>
        <v>5.5954818132793946E-3</v>
      </c>
      <c r="KY65" s="8">
        <f t="shared" si="51"/>
        <v>1.5970409152447503E-3</v>
      </c>
      <c r="KZ65" s="8">
        <f t="shared" si="52"/>
        <v>6.9840019224231761E-4</v>
      </c>
      <c r="LA65" s="24">
        <f t="shared" si="53"/>
        <v>-3.063398654208572E-3</v>
      </c>
      <c r="LB65" s="28">
        <f t="shared" si="54"/>
        <v>-8.5612432851673026E-3</v>
      </c>
      <c r="LC65" s="31"/>
      <c r="LD65" s="32">
        <f t="shared" si="55"/>
        <v>1.9421997045141141E-2</v>
      </c>
      <c r="LE65" s="33">
        <f t="shared" si="56"/>
        <v>3.8843994090282281E-3</v>
      </c>
      <c r="LF65" s="26">
        <f t="shared" si="57"/>
        <v>4.0085059701466801E-2</v>
      </c>
      <c r="LH65" s="8">
        <v>1.0004</v>
      </c>
      <c r="LI65" s="8">
        <f t="shared" si="58"/>
        <v>3.1599757476604283E-2</v>
      </c>
      <c r="LJ65" s="8">
        <f t="shared" si="59"/>
        <v>-1.2086710301810791E-3</v>
      </c>
      <c r="LK65" s="8">
        <f t="shared" si="60"/>
        <v>-1.2906237354670235E-2</v>
      </c>
      <c r="LL65" s="8">
        <f t="shared" si="61"/>
        <v>1.4701118784281512E-2</v>
      </c>
      <c r="LM65" s="8">
        <f t="shared" si="62"/>
        <v>3.1599757476604283E-2</v>
      </c>
      <c r="LN65" s="8">
        <f t="shared" si="63"/>
        <v>-1.9000796484163016E-3</v>
      </c>
      <c r="LO65" s="8">
        <f t="shared" si="64"/>
        <v>-4.1010404000123013E-3</v>
      </c>
      <c r="LP65" s="8">
        <f t="shared" si="65"/>
        <v>-1.0900078174336442E-2</v>
      </c>
      <c r="LQ65" s="8">
        <f t="shared" si="66"/>
        <v>-1.3001359600281426E-2</v>
      </c>
      <c r="LR65" s="8">
        <f t="shared" si="67"/>
        <v>-1.7006410072567093E-3</v>
      </c>
      <c r="LS65" s="8">
        <f t="shared" si="68"/>
        <v>-9.8880431244641968E-5</v>
      </c>
      <c r="LT65" s="8">
        <f t="shared" si="69"/>
        <v>-9.101002629301214E-3</v>
      </c>
      <c r="LU65" s="8">
        <f t="shared" si="70"/>
        <v>-3.9855916773162524E-4</v>
      </c>
      <c r="LV65" s="8">
        <f t="shared" si="71"/>
        <v>-3.098918806217149E-3</v>
      </c>
      <c r="LW65" s="8">
        <f t="shared" si="72"/>
        <v>-1.1693920190596674E-2</v>
      </c>
      <c r="LX65" s="8">
        <f t="shared" si="73"/>
        <v>2.0979990253572173E-3</v>
      </c>
      <c r="LY65" s="8">
        <f t="shared" si="74"/>
        <v>-3.7016404145535165E-3</v>
      </c>
      <c r="LZ65" s="8">
        <f t="shared" si="75"/>
        <v>2.0965600020225821E-3</v>
      </c>
      <c r="MA65" s="8">
        <f t="shared" si="76"/>
        <v>-1.3012404313469924E-3</v>
      </c>
      <c r="MB65" s="8">
        <f t="shared" si="77"/>
        <v>2.5987992004994319E-3</v>
      </c>
      <c r="MC65" s="8">
        <f t="shared" si="78"/>
        <v>-7.6043177896902951E-3</v>
      </c>
      <c r="MD65" s="8">
        <f t="shared" si="79"/>
        <v>-2.0283889382428184E-4</v>
      </c>
      <c r="ME65" s="8">
        <f t="shared" si="80"/>
        <v>-5.4036794700161482E-3</v>
      </c>
      <c r="MF65" s="8">
        <f t="shared" si="81"/>
        <v>-5.4026380935301077E-3</v>
      </c>
      <c r="MG65" s="24">
        <f t="shared" si="82"/>
        <v>-2.1032396467264595E-3</v>
      </c>
      <c r="MH65" s="28">
        <f t="shared" si="83"/>
        <v>-4.4539964858257135E-4</v>
      </c>
      <c r="MI65" s="31"/>
      <c r="MJ65" s="32">
        <f t="shared" si="84"/>
        <v>1.1307124465826057E-2</v>
      </c>
      <c r="MK65" s="33">
        <f t="shared" si="85"/>
        <v>2.2614248931652112E-3</v>
      </c>
      <c r="ML65" s="26">
        <f t="shared" si="86"/>
        <v>2.3336774185018398E-2</v>
      </c>
      <c r="MN65" s="8">
        <v>1.0004</v>
      </c>
      <c r="MO65" s="8">
        <f t="shared" si="87"/>
        <v>-6.0400047788727671E-5</v>
      </c>
      <c r="MP65" s="8">
        <f t="shared" si="88"/>
        <v>-1.9990391045033055E-7</v>
      </c>
      <c r="MQ65" s="8">
        <f t="shared" si="89"/>
        <v>2.3967985619848745E-4</v>
      </c>
      <c r="MR65" s="8">
        <f t="shared" si="90"/>
        <v>4.0032115285534983E-8</v>
      </c>
      <c r="MS65" s="8">
        <f t="shared" si="91"/>
        <v>-6.0400047788727671E-5</v>
      </c>
      <c r="MT65" s="8">
        <f t="shared" si="92"/>
        <v>3.9991591848838621E-3</v>
      </c>
      <c r="MU65" s="8">
        <f t="shared" si="93"/>
        <v>2.0579982398085325E-4</v>
      </c>
      <c r="MV65" s="8">
        <f t="shared" si="94"/>
        <v>9.5963969615377772E-4</v>
      </c>
      <c r="MW65" s="8">
        <f t="shared" si="95"/>
        <v>4.2975980806410303E-4</v>
      </c>
      <c r="MX65" s="8">
        <f t="shared" si="96"/>
        <v>2.6012008005763351E-4</v>
      </c>
      <c r="MY65" s="8">
        <f t="shared" si="97"/>
        <v>3.8031983969270171E-4</v>
      </c>
      <c r="MZ65" s="8">
        <f t="shared" si="98"/>
        <v>6.8015977591679095E-4</v>
      </c>
      <c r="NA65" s="8">
        <f t="shared" si="99"/>
        <v>3.3032006393594009E-4</v>
      </c>
      <c r="NB65" s="8">
        <f t="shared" si="100"/>
        <v>9.0015975989758473E-4</v>
      </c>
      <c r="NC65" s="8">
        <f t="shared" si="101"/>
        <v>5.4028000000640901E-4</v>
      </c>
      <c r="ND65" s="8">
        <f t="shared" si="102"/>
        <v>3.4003995201282132E-4</v>
      </c>
      <c r="NE65" s="8">
        <f t="shared" si="103"/>
        <v>3.2991985600004463E-4</v>
      </c>
      <c r="NF65" s="8">
        <f t="shared" si="104"/>
        <v>4.2999992001283358E-4</v>
      </c>
      <c r="NG65" s="8">
        <f t="shared" si="105"/>
        <v>2.8008000001281819E-4</v>
      </c>
      <c r="NH65" s="8">
        <f t="shared" si="106"/>
        <v>9.1040032032020939E-5</v>
      </c>
      <c r="NI65" s="8">
        <f t="shared" si="107"/>
        <v>-1.0032017599996778E-4</v>
      </c>
      <c r="NJ65" s="8">
        <f t="shared" si="108"/>
        <v>1.9959967993617967E-5</v>
      </c>
      <c r="NK65" s="8">
        <f t="shared" si="109"/>
        <v>-2.0028017602554364E-4</v>
      </c>
      <c r="NL65" s="8">
        <f t="shared" si="110"/>
        <v>-6.9999903903944619E-5</v>
      </c>
      <c r="NM65" s="24">
        <f t="shared" si="111"/>
        <v>-1.0032003194235497E-4</v>
      </c>
      <c r="NN65" s="28">
        <f t="shared" si="112"/>
        <v>3.9298229446431486E-4</v>
      </c>
      <c r="NO65" s="31"/>
      <c r="NP65" s="32">
        <f t="shared" si="113"/>
        <v>8.1119679503341847E-4</v>
      </c>
      <c r="NQ65" s="33">
        <f t="shared" si="114"/>
        <v>1.622393590066837E-4</v>
      </c>
      <c r="NR65" s="26">
        <f t="shared" si="115"/>
        <v>1.6742290652694723E-3</v>
      </c>
      <c r="NT65" s="8">
        <v>1.0004</v>
      </c>
      <c r="NU65" s="8">
        <f t="shared" si="116"/>
        <v>-2.9963998404484418E-4</v>
      </c>
      <c r="NV65" s="8">
        <f t="shared" si="117"/>
        <v>7.0079791891279375E-5</v>
      </c>
      <c r="NW65" s="8">
        <f t="shared" si="118"/>
        <v>7.9799984320088206E-5</v>
      </c>
      <c r="NX65" s="8">
        <f t="shared" si="119"/>
        <v>-1.0000017607041616E-4</v>
      </c>
      <c r="NY65" s="8">
        <f t="shared" si="120"/>
        <v>-2.9963998404484418E-4</v>
      </c>
      <c r="NZ65" s="8">
        <f t="shared" si="121"/>
        <v>2.0004008029436113E-4</v>
      </c>
      <c r="OA65" s="8">
        <f t="shared" si="122"/>
        <v>4.0031955230730815E-5</v>
      </c>
      <c r="OB65" s="8">
        <f t="shared" si="123"/>
        <v>3.9975996832006505E-4</v>
      </c>
      <c r="OC65" s="8">
        <f t="shared" si="124"/>
        <v>7.9920012797848319E-8</v>
      </c>
      <c r="OD65" s="8">
        <f t="shared" si="125"/>
        <v>1.0608004803840501E-4</v>
      </c>
      <c r="OE65" s="8">
        <f t="shared" si="126"/>
        <v>-2.0920008010886636E-4</v>
      </c>
      <c r="OF65" s="8">
        <f t="shared" si="127"/>
        <v>-7.9880064153633863E-5</v>
      </c>
      <c r="OG65" s="8">
        <f t="shared" si="128"/>
        <v>-8.0080064064039886E-5</v>
      </c>
      <c r="OH65" s="8">
        <f t="shared" si="129"/>
        <v>3.199678783990449E-7</v>
      </c>
      <c r="OI65" s="8">
        <f t="shared" si="130"/>
        <v>-6.9759952147229327E-5</v>
      </c>
      <c r="OJ65" s="8">
        <f t="shared" si="131"/>
        <v>2.9959887961600789E-5</v>
      </c>
      <c r="OK65" s="8">
        <f t="shared" si="132"/>
        <v>1.3312121601280933E-4</v>
      </c>
      <c r="OL65" s="8">
        <f t="shared" si="133"/>
        <v>1.0007996801922503E-4</v>
      </c>
      <c r="OM65" s="8">
        <f t="shared" si="134"/>
        <v>3.0039951967997719E-5</v>
      </c>
      <c r="ON65" s="8">
        <f t="shared" si="135"/>
        <v>6.0080016000003081E-5</v>
      </c>
      <c r="OO65" s="8">
        <f t="shared" si="136"/>
        <v>5.0119999993605248E-5</v>
      </c>
      <c r="OP65" s="8">
        <f t="shared" si="137"/>
        <v>-1.0312011204479731E-4</v>
      </c>
      <c r="OQ65" s="8">
        <f t="shared" si="138"/>
        <v>1.9048022403842589E-4</v>
      </c>
      <c r="OR65" s="8">
        <f t="shared" si="139"/>
        <v>-4.99600800575948E-5</v>
      </c>
      <c r="OS65" s="24">
        <f t="shared" si="140"/>
        <v>-9.9880031999969541E-5</v>
      </c>
      <c r="OT65" s="28">
        <f t="shared" si="141"/>
        <v>3.9564980497423212E-6</v>
      </c>
      <c r="OU65" s="31"/>
      <c r="OV65" s="32">
        <f t="shared" si="142"/>
        <v>1.5405734805687895E-4</v>
      </c>
      <c r="OW65" s="33">
        <f t="shared" si="143"/>
        <v>3.0811469611375788E-5</v>
      </c>
      <c r="OX65" s="26">
        <f t="shared" si="144"/>
        <v>3.1795896065459246E-4</v>
      </c>
    </row>
    <row r="66" spans="1:414" x14ac:dyDescent="0.25">
      <c r="A66" s="8">
        <v>0.22089332</v>
      </c>
      <c r="B66" s="8">
        <v>-4.1407E-4</v>
      </c>
      <c r="C66" s="8">
        <v>2.281207E-2</v>
      </c>
      <c r="D66" s="8">
        <v>0.207279727</v>
      </c>
      <c r="E66" s="8">
        <v>1.49436E-4</v>
      </c>
      <c r="F66" s="8">
        <v>-8.9404600000000001E-4</v>
      </c>
      <c r="I66" s="1"/>
      <c r="K66" s="8">
        <v>0.20388076999999999</v>
      </c>
      <c r="L66" s="8">
        <v>6.1898400000000003E-3</v>
      </c>
      <c r="M66" s="8">
        <v>2.5656699999999999E-3</v>
      </c>
      <c r="N66" s="8">
        <v>0.21299562399999999</v>
      </c>
      <c r="O66" s="8">
        <v>3.73898E-4</v>
      </c>
      <c r="P66" s="10">
        <v>-5.2055500000000003E-5</v>
      </c>
      <c r="S66" s="1"/>
      <c r="U66" s="8">
        <v>0.25419913999999999</v>
      </c>
      <c r="V66" s="8">
        <v>1.1594800000000001E-3</v>
      </c>
      <c r="W66" s="8">
        <v>-1.051678E-2</v>
      </c>
      <c r="X66" s="8">
        <v>0.247038593</v>
      </c>
      <c r="Y66" s="8">
        <v>2.5316899999999997E-4</v>
      </c>
      <c r="Z66" s="10">
        <v>-6.4723100000000004E-5</v>
      </c>
      <c r="AC66" s="1"/>
      <c r="AE66" s="8">
        <v>0.36024187000000002</v>
      </c>
      <c r="AF66" s="8">
        <v>-1.356021E-2</v>
      </c>
      <c r="AG66" s="8">
        <v>8.1093599999999995E-3</v>
      </c>
      <c r="AH66" s="8">
        <v>0.31637984499999999</v>
      </c>
      <c r="AI66" s="10">
        <v>-9.9722400000000006E-5</v>
      </c>
      <c r="AJ66" s="8">
        <v>-3.2908500000000001E-4</v>
      </c>
      <c r="AM66" s="1"/>
      <c r="AO66" s="8">
        <v>0.22089332</v>
      </c>
      <c r="AP66" s="8">
        <v>-4.1407E-4</v>
      </c>
      <c r="AQ66" s="8">
        <v>2.281207E-2</v>
      </c>
      <c r="AR66" s="8">
        <v>0.207279727</v>
      </c>
      <c r="AS66" s="8">
        <v>1.49436E-4</v>
      </c>
      <c r="AT66" s="8">
        <v>-8.9404600000000001E-4</v>
      </c>
      <c r="AW66" s="1"/>
      <c r="AY66" s="8">
        <v>6.9797699999999997E-3</v>
      </c>
      <c r="AZ66" s="8">
        <v>-5.027363E-2</v>
      </c>
      <c r="BA66" s="8">
        <v>-1.3527700000000001E-3</v>
      </c>
      <c r="BB66" s="8">
        <v>0.39740362499999998</v>
      </c>
      <c r="BC66" s="8">
        <v>3.7078689999999999E-3</v>
      </c>
      <c r="BD66" s="8">
        <v>-3.91901E-4</v>
      </c>
      <c r="BG66" s="1"/>
      <c r="BI66" s="8">
        <v>5.0130689999999999E-2</v>
      </c>
      <c r="BJ66" s="8">
        <v>-4.0530789999999997E-2</v>
      </c>
      <c r="BK66" s="8">
        <v>-6.7418000000000003E-4</v>
      </c>
      <c r="BL66" s="8">
        <v>0.29716421399999998</v>
      </c>
      <c r="BM66" s="8">
        <v>3.0819499999999999E-4</v>
      </c>
      <c r="BN66" s="8">
        <v>-1.4935799999999999E-4</v>
      </c>
      <c r="BQ66" s="1"/>
      <c r="BS66" s="8">
        <v>-2.4751700000000001E-3</v>
      </c>
      <c r="BT66" s="8">
        <v>-3.1777569999999998E-2</v>
      </c>
      <c r="BU66" s="8">
        <v>-1.0650379999999999E-2</v>
      </c>
      <c r="BV66" s="8">
        <v>0.43018420200000002</v>
      </c>
      <c r="BW66" s="8">
        <v>1.014977E-3</v>
      </c>
      <c r="BX66" s="8">
        <v>2.9398899999999998E-4</v>
      </c>
      <c r="CA66" s="1"/>
      <c r="CC66" s="8">
        <v>4.6575779999999997E-2</v>
      </c>
      <c r="CD66" s="8">
        <v>-3.6263379999999998E-2</v>
      </c>
      <c r="CE66" s="8">
        <v>-8.1742700000000008E-3</v>
      </c>
      <c r="CF66" s="8">
        <v>0.310096765</v>
      </c>
      <c r="CG66" s="8">
        <v>5.0802900000000001E-4</v>
      </c>
      <c r="CH66" s="8">
        <v>-3.5220999999999999E-4</v>
      </c>
      <c r="CK66" s="1"/>
      <c r="CM66" s="8">
        <v>1.0899839999999999E-2</v>
      </c>
      <c r="CN66" s="8">
        <v>-2.9383349999999999E-2</v>
      </c>
      <c r="CO66" s="8">
        <v>-5.5960999999999999E-4</v>
      </c>
      <c r="CP66" s="8">
        <v>0.32826043999999999</v>
      </c>
      <c r="CQ66" s="8">
        <v>1.8110399999999999E-4</v>
      </c>
      <c r="CR66" s="10">
        <v>-1.1895E-6</v>
      </c>
      <c r="CU66" s="1"/>
      <c r="CW66" s="8">
        <v>0.26249987000000002</v>
      </c>
      <c r="CX66" s="8">
        <v>7.5546000000000001E-4</v>
      </c>
      <c r="CY66" s="8">
        <v>-3.6167600000000001E-3</v>
      </c>
      <c r="CZ66" s="8">
        <v>0.30248222699999999</v>
      </c>
      <c r="DA66" s="10">
        <v>-1.1469599999999999E-5</v>
      </c>
      <c r="DB66" s="10">
        <v>-6.3833599999999998E-5</v>
      </c>
      <c r="DF66" s="1"/>
      <c r="DG66" s="8">
        <v>0.21271680000000001</v>
      </c>
      <c r="DH66" s="8">
        <v>-4.21514E-3</v>
      </c>
      <c r="DI66" s="8">
        <v>-8.1036900000000002E-3</v>
      </c>
      <c r="DJ66" s="8">
        <v>0.30726931699999999</v>
      </c>
      <c r="DK66" s="8">
        <v>2.04496E-4</v>
      </c>
      <c r="DL66" s="8">
        <v>-1.8928400000000001E-4</v>
      </c>
      <c r="DO66" s="1"/>
      <c r="DQ66" s="8">
        <v>0.18817584000000001</v>
      </c>
      <c r="DR66" s="8">
        <v>5.7241799999999997E-3</v>
      </c>
      <c r="DS66" s="8">
        <v>-4.6794999999999996E-3</v>
      </c>
      <c r="DT66" s="8">
        <v>0.17976826000000001</v>
      </c>
      <c r="DU66" s="10">
        <v>-6.9756299999999995E-5</v>
      </c>
      <c r="DV66" s="10">
        <v>-6.9559000000000003E-5</v>
      </c>
      <c r="DZ66" s="1"/>
      <c r="EA66" s="8">
        <v>0.17668553000000001</v>
      </c>
      <c r="EB66" s="8">
        <v>-4.1598199999999998E-3</v>
      </c>
      <c r="EC66" s="8">
        <v>1.01092E-3</v>
      </c>
      <c r="ED66" s="8">
        <v>0.34699301999999999</v>
      </c>
      <c r="EE66" s="8">
        <v>4.5346299999999998E-4</v>
      </c>
      <c r="EF66" s="8">
        <v>-3.1255500000000001E-4</v>
      </c>
      <c r="EG66" s="1"/>
      <c r="EK66" s="8">
        <v>0.20986792000000001</v>
      </c>
      <c r="EL66" s="8">
        <v>-6.1324400000000003E-3</v>
      </c>
      <c r="EM66" s="8">
        <v>-9.6057099999999999E-3</v>
      </c>
      <c r="EN66" s="8">
        <v>0.29222115199999998</v>
      </c>
      <c r="EO66" s="8">
        <v>1.54559E-4</v>
      </c>
      <c r="EP66" s="8">
        <v>-2.00278E-4</v>
      </c>
      <c r="ES66" s="1"/>
      <c r="EU66" s="8">
        <v>0.27154652000000001</v>
      </c>
      <c r="EV66" s="8">
        <v>-7.1265800000000004E-3</v>
      </c>
      <c r="EW66" s="8">
        <v>8.2468999999999999E-4</v>
      </c>
      <c r="EX66" s="8">
        <v>0.45485401600000003</v>
      </c>
      <c r="EY66" s="8">
        <v>1.84487E-4</v>
      </c>
      <c r="EZ66" s="10">
        <v>-4.7558200000000001E-5</v>
      </c>
      <c r="FC66" s="1"/>
      <c r="FE66" s="8">
        <v>0.22132822999999999</v>
      </c>
      <c r="FF66" s="8">
        <v>-2.0290699999999998E-2</v>
      </c>
      <c r="FG66" s="8">
        <v>-5.0224099999999997E-3</v>
      </c>
      <c r="FH66" s="8">
        <v>0.363432912</v>
      </c>
      <c r="FI66" s="8">
        <v>2.2899500000000001E-4</v>
      </c>
      <c r="FJ66" s="10">
        <v>-5.4812899999999997E-6</v>
      </c>
      <c r="FM66" s="1"/>
      <c r="FO66" s="8">
        <v>0.20296086999999999</v>
      </c>
      <c r="FP66" s="8">
        <v>-1.469197E-2</v>
      </c>
      <c r="FQ66" s="8">
        <v>2.1917E-3</v>
      </c>
      <c r="FR66" s="8">
        <v>0.35085695700000002</v>
      </c>
      <c r="FS66" s="8">
        <v>2.7410599999999998E-4</v>
      </c>
      <c r="FT66" s="10">
        <v>-7.8469700000000005E-5</v>
      </c>
      <c r="FW66" s="1"/>
      <c r="FY66" s="8">
        <v>0.21866679999999999</v>
      </c>
      <c r="FZ66" s="8">
        <v>-1.2863339999999999E-2</v>
      </c>
      <c r="GA66" s="8">
        <v>-1.7997899999999999E-3</v>
      </c>
      <c r="GB66" s="8">
        <v>0.34629231599999999</v>
      </c>
      <c r="GC66" s="8">
        <v>1.4302600000000001E-4</v>
      </c>
      <c r="GD66" s="10">
        <v>-5.1753899999999999E-5</v>
      </c>
      <c r="GG66" s="1"/>
      <c r="GI66" s="8">
        <v>0.18421844000000001</v>
      </c>
      <c r="GJ66" s="8">
        <v>-1.5187890000000001E-2</v>
      </c>
      <c r="GK66" s="8">
        <v>1.61966E-3</v>
      </c>
      <c r="GL66" s="8">
        <v>0.30167517599999999</v>
      </c>
      <c r="GM66" s="10">
        <v>5.7750400000000002E-5</v>
      </c>
      <c r="GN66" s="10">
        <v>-1.6358000000000002E-5</v>
      </c>
      <c r="GQ66" s="1"/>
      <c r="GS66" s="8">
        <v>0.12165446000000001</v>
      </c>
      <c r="GT66" s="8">
        <v>-3.5314999999999999E-4</v>
      </c>
      <c r="GU66" s="8">
        <v>-2.5256699999999998E-3</v>
      </c>
      <c r="GV66" s="8">
        <v>0.17645428499999999</v>
      </c>
      <c r="GW66" s="8">
        <v>1.27859E-4</v>
      </c>
      <c r="GX66" s="10">
        <v>-5.7705399999999998E-5</v>
      </c>
      <c r="HA66" s="1"/>
      <c r="HC66" s="8">
        <v>0.10774096</v>
      </c>
      <c r="HD66" s="8">
        <v>7.4947599999999996E-3</v>
      </c>
      <c r="HE66" s="8">
        <v>1.90486E-3</v>
      </c>
      <c r="HF66" s="8">
        <v>0.24024231400000001</v>
      </c>
      <c r="HG66" s="10">
        <v>4.5147400000000001E-5</v>
      </c>
      <c r="HH66" s="10">
        <v>-8.4771200000000002E-6</v>
      </c>
      <c r="HK66" s="1"/>
      <c r="HM66" s="8">
        <v>0.10694273</v>
      </c>
      <c r="HN66" s="8">
        <v>3.0150699999999999E-3</v>
      </c>
      <c r="HO66" s="8">
        <v>-2.7948000000000001E-3</v>
      </c>
      <c r="HP66" s="8">
        <v>0.35130351300000001</v>
      </c>
      <c r="HQ66" s="10">
        <v>-2.3252400000000001E-5</v>
      </c>
      <c r="HR66" s="10">
        <v>-4.94302E-5</v>
      </c>
      <c r="HU66" s="1"/>
      <c r="HW66" s="8">
        <v>7.5491069999999993E-2</v>
      </c>
      <c r="HX66" s="8">
        <v>9.0339999999999995E-4</v>
      </c>
      <c r="HY66" s="8">
        <v>-2.3334100000000002E-3</v>
      </c>
      <c r="HZ66" s="8">
        <v>0.24942740199999999</v>
      </c>
      <c r="IA66" s="10">
        <v>3.5145899999999998E-5</v>
      </c>
      <c r="IB66" s="10">
        <v>-3.9203499999999998E-5</v>
      </c>
      <c r="IE66" s="1"/>
      <c r="IG66" s="8">
        <v>8.8346069999999999E-2</v>
      </c>
      <c r="IH66" s="8">
        <v>-6.3204000000000005E-4</v>
      </c>
      <c r="II66" s="8">
        <v>9.9387E-4</v>
      </c>
      <c r="IJ66" s="8">
        <v>0.30853599500000001</v>
      </c>
      <c r="IK66" s="8">
        <v>2.4111799999999999E-4</v>
      </c>
      <c r="IL66" s="8">
        <v>-1.28391E-4</v>
      </c>
      <c r="IN66" s="8" t="s">
        <v>166</v>
      </c>
      <c r="IO66" s="10" t="s">
        <v>100</v>
      </c>
      <c r="IP66" s="1"/>
      <c r="IV66" s="8">
        <v>1.0167999999999999</v>
      </c>
      <c r="IW66" s="8">
        <f t="shared" si="0"/>
        <v>0.74917111509401768</v>
      </c>
      <c r="IX66" s="8">
        <f t="shared" si="1"/>
        <v>0.73375320344868022</v>
      </c>
      <c r="IY66" s="8">
        <f t="shared" si="2"/>
        <v>0.75717488680465173</v>
      </c>
      <c r="IZ66" s="8">
        <f t="shared" si="3"/>
        <v>0.73626498010086894</v>
      </c>
      <c r="JA66" s="8">
        <f t="shared" si="4"/>
        <v>0.74917111509401768</v>
      </c>
      <c r="JB66" s="8">
        <f t="shared" si="5"/>
        <v>-9.9576155994715754E-2</v>
      </c>
      <c r="JC66" s="8">
        <f t="shared" si="6"/>
        <v>-5.3571323445832972E-2</v>
      </c>
      <c r="JD66" s="8">
        <f t="shared" si="7"/>
        <v>-7.4649205971166907E-2</v>
      </c>
      <c r="JE66" s="8">
        <f t="shared" si="8"/>
        <v>-4.3203566404574678E-2</v>
      </c>
      <c r="JF66" s="8">
        <f t="shared" si="9"/>
        <v>-8.8884687963222728E-2</v>
      </c>
      <c r="JG66" s="8">
        <f t="shared" si="10"/>
        <v>4.9657802443507801E-2</v>
      </c>
      <c r="JH66" s="8">
        <f t="shared" si="11"/>
        <v>1.9298262135285689E-2</v>
      </c>
      <c r="JI66" s="8">
        <f t="shared" si="12"/>
        <v>2.8057681402901168E-2</v>
      </c>
      <c r="JJ66" s="8">
        <f t="shared" si="13"/>
        <v>-2.0533718819806925E-3</v>
      </c>
      <c r="JK66" s="8">
        <f t="shared" si="14"/>
        <v>-5.9972140616412267E-3</v>
      </c>
      <c r="JL66" s="8">
        <f t="shared" si="15"/>
        <v>0.31825220019658279</v>
      </c>
      <c r="JM66" s="8">
        <f t="shared" si="16"/>
        <v>0.29682828182519239</v>
      </c>
      <c r="JN66" s="8">
        <f t="shared" si="17"/>
        <v>0.27268626156930653</v>
      </c>
      <c r="JO66" s="8">
        <f t="shared" si="18"/>
        <v>0.33856637291537961</v>
      </c>
      <c r="JP66" s="8">
        <f t="shared" si="19"/>
        <v>0.31307845491805331</v>
      </c>
      <c r="JQ66" s="8">
        <f t="shared" si="20"/>
        <v>-6.59489308987566E-2</v>
      </c>
      <c r="JR66" s="8">
        <f t="shared" si="21"/>
        <v>-8.6908361699752301E-2</v>
      </c>
      <c r="JS66" s="8">
        <f t="shared" si="22"/>
        <v>-0.13022582291022197</v>
      </c>
      <c r="JT66" s="8">
        <f t="shared" si="23"/>
        <v>-0.11479692635113301</v>
      </c>
      <c r="JU66" s="24">
        <f t="shared" si="24"/>
        <v>-9.7637113520686949E-2</v>
      </c>
      <c r="JV66" s="28">
        <f t="shared" si="25"/>
        <v>0.17994031747379041</v>
      </c>
      <c r="JW66" s="31"/>
      <c r="JX66" s="32">
        <f t="shared" si="26"/>
        <v>0.32446128863279067</v>
      </c>
      <c r="JY66" s="33">
        <f t="shared" si="27"/>
        <v>6.4892257726558128E-2</v>
      </c>
      <c r="JZ66" s="26">
        <f t="shared" si="28"/>
        <v>0.66965565360921664</v>
      </c>
      <c r="KB66" s="8">
        <v>1.0167999999999999</v>
      </c>
      <c r="KC66" s="8">
        <f t="shared" si="29"/>
        <v>2.9057695427445861E-3</v>
      </c>
      <c r="KD66" s="8">
        <f t="shared" si="30"/>
        <v>2.781478703742191E-2</v>
      </c>
      <c r="KE66" s="8">
        <f t="shared" si="31"/>
        <v>8.969537666906776E-3</v>
      </c>
      <c r="KF66" s="8">
        <f t="shared" si="32"/>
        <v>-9.088550800938195E-3</v>
      </c>
      <c r="KG66" s="8">
        <f t="shared" si="33"/>
        <v>2.9057695427445861E-3</v>
      </c>
      <c r="KH66" s="8">
        <f t="shared" si="34"/>
        <v>-5.253354539889607E-2</v>
      </c>
      <c r="KI66" s="8">
        <f t="shared" si="35"/>
        <v>-4.1201569765559762E-2</v>
      </c>
      <c r="KJ66" s="8">
        <f t="shared" si="36"/>
        <v>-3.4233386720559235E-2</v>
      </c>
      <c r="KK66" s="8">
        <f t="shared" si="37"/>
        <v>-3.6941704595246462E-2</v>
      </c>
      <c r="KL66" s="8">
        <f t="shared" si="38"/>
        <v>-3.2026933299239967E-2</v>
      </c>
      <c r="KM66" s="8">
        <f t="shared" si="39"/>
        <v>4.770638146232538E-3</v>
      </c>
      <c r="KN66" s="8">
        <f t="shared" si="40"/>
        <v>9.3362168444481655E-3</v>
      </c>
      <c r="KO66" s="8">
        <f t="shared" si="41"/>
        <v>8.4322483397799106E-3</v>
      </c>
      <c r="KP66" s="8">
        <f t="shared" si="42"/>
        <v>7.140389301494572E-3</v>
      </c>
      <c r="KQ66" s="8">
        <f t="shared" si="43"/>
        <v>7.6174398410005437E-3</v>
      </c>
      <c r="KR66" s="8">
        <f t="shared" si="44"/>
        <v>-1.0185934612708534E-2</v>
      </c>
      <c r="KS66" s="8">
        <f t="shared" si="45"/>
        <v>-2.6262171117386886E-2</v>
      </c>
      <c r="KT66" s="8">
        <f t="shared" si="46"/>
        <v>-1.7080164968447276E-2</v>
      </c>
      <c r="KU66" s="8">
        <f t="shared" si="47"/>
        <v>-1.7294334875783766E-2</v>
      </c>
      <c r="KV66" s="8">
        <f t="shared" si="48"/>
        <v>-1.7514593388342176E-2</v>
      </c>
      <c r="KW66" s="8">
        <f t="shared" si="49"/>
        <v>-2.7032385246088921E-3</v>
      </c>
      <c r="KX66" s="8">
        <f t="shared" si="50"/>
        <v>5.4137376484717156E-3</v>
      </c>
      <c r="KY66" s="8">
        <f t="shared" si="51"/>
        <v>1.4775286082744656E-3</v>
      </c>
      <c r="KZ66" s="8">
        <f t="shared" si="52"/>
        <v>6.3315387134201592E-4</v>
      </c>
      <c r="LA66" s="24">
        <f t="shared" si="53"/>
        <v>-3.2002983094322314E-3</v>
      </c>
      <c r="LB66" s="28">
        <f t="shared" si="54"/>
        <v>-8.5139683994515051E-3</v>
      </c>
      <c r="LC66" s="31"/>
      <c r="LD66" s="32">
        <f t="shared" si="55"/>
        <v>1.9569975891468618E-2</v>
      </c>
      <c r="LE66" s="33">
        <f t="shared" si="56"/>
        <v>3.9139951782937235E-3</v>
      </c>
      <c r="LF66" s="26">
        <f t="shared" si="57"/>
        <v>4.0390473242402074E-2</v>
      </c>
      <c r="LH66" s="8">
        <v>1.0167999999999999</v>
      </c>
      <c r="LI66" s="8">
        <f t="shared" si="58"/>
        <v>3.1585808863017671E-2</v>
      </c>
      <c r="LJ66" s="8">
        <f t="shared" si="59"/>
        <v>-1.5480436562596372E-3</v>
      </c>
      <c r="LK66" s="8">
        <f t="shared" si="60"/>
        <v>-1.3157033046098349E-2</v>
      </c>
      <c r="LL66" s="8">
        <f t="shared" si="61"/>
        <v>1.4744915553851663E-2</v>
      </c>
      <c r="LM66" s="8">
        <f t="shared" si="62"/>
        <v>3.1585808863017671E-2</v>
      </c>
      <c r="LN66" s="8">
        <f t="shared" si="63"/>
        <v>-1.902770849461908E-3</v>
      </c>
      <c r="LO66" s="8">
        <f t="shared" si="64"/>
        <v>-4.1443852766983903E-3</v>
      </c>
      <c r="LP66" s="8">
        <f t="shared" si="65"/>
        <v>-1.0900020814616114E-2</v>
      </c>
      <c r="LQ66" s="8">
        <f t="shared" si="66"/>
        <v>-1.3056434757817603E-2</v>
      </c>
      <c r="LR66" s="8">
        <f t="shared" si="67"/>
        <v>-1.7286000372802009E-3</v>
      </c>
      <c r="LS66" s="8">
        <f t="shared" si="68"/>
        <v>-5.3665622366956631E-5</v>
      </c>
      <c r="LT66" s="8">
        <f t="shared" si="69"/>
        <v>-9.1470274104515168E-3</v>
      </c>
      <c r="LU66" s="8">
        <f t="shared" si="70"/>
        <v>-3.3803373959904846E-4</v>
      </c>
      <c r="LV66" s="8">
        <f t="shared" si="71"/>
        <v>-3.0529911772093576E-3</v>
      </c>
      <c r="LW66" s="8">
        <f t="shared" si="72"/>
        <v>-1.1446044522112037E-2</v>
      </c>
      <c r="LX66" s="8">
        <f t="shared" si="73"/>
        <v>2.0143801307928914E-3</v>
      </c>
      <c r="LY66" s="8">
        <f t="shared" si="74"/>
        <v>-3.769506511912918E-3</v>
      </c>
      <c r="LZ66" s="8">
        <f t="shared" si="75"/>
        <v>1.9556702290470392E-3</v>
      </c>
      <c r="MA66" s="8">
        <f t="shared" si="76"/>
        <v>-1.35279319015445E-3</v>
      </c>
      <c r="MB66" s="8">
        <f t="shared" si="77"/>
        <v>2.5482264220777935E-3</v>
      </c>
      <c r="MC66" s="8">
        <f t="shared" si="78"/>
        <v>-7.7773762951725035E-3</v>
      </c>
      <c r="MD66" s="8">
        <f t="shared" si="79"/>
        <v>-3.1717236609408962E-4</v>
      </c>
      <c r="ME66" s="8">
        <f t="shared" si="80"/>
        <v>-5.5534822274642247E-3</v>
      </c>
      <c r="MF66" s="8">
        <f t="shared" si="81"/>
        <v>-5.5073401296617088E-3</v>
      </c>
      <c r="MG66" s="24">
        <f t="shared" si="82"/>
        <v>-2.2353650550257058E-3</v>
      </c>
      <c r="MH66" s="28">
        <f t="shared" si="83"/>
        <v>-5.0213106494607961E-4</v>
      </c>
      <c r="MI66" s="31"/>
      <c r="MJ66" s="32">
        <f t="shared" si="84"/>
        <v>1.1321615051565845E-2</v>
      </c>
      <c r="MK66" s="33">
        <f t="shared" si="85"/>
        <v>2.2643230103131691E-3</v>
      </c>
      <c r="ML66" s="26">
        <f t="shared" si="86"/>
        <v>2.3366681304926747E-2</v>
      </c>
      <c r="MN66" s="8">
        <v>1.0167999999999999</v>
      </c>
      <c r="MO66" s="8">
        <f t="shared" si="87"/>
        <v>-7.6868820899569684E-5</v>
      </c>
      <c r="MP66" s="8">
        <f t="shared" si="88"/>
        <v>-8.2241852762259828E-6</v>
      </c>
      <c r="MQ66" s="8">
        <f t="shared" si="89"/>
        <v>2.2632094858525051E-4</v>
      </c>
      <c r="MR66" s="8">
        <f t="shared" si="90"/>
        <v>1.7452461814364739E-6</v>
      </c>
      <c r="MS66" s="8">
        <f t="shared" si="91"/>
        <v>-7.6868820899569684E-5</v>
      </c>
      <c r="MT66" s="8">
        <f t="shared" si="92"/>
        <v>3.9633479620122414E-3</v>
      </c>
      <c r="MU66" s="8">
        <f t="shared" si="93"/>
        <v>1.9728826536712798E-4</v>
      </c>
      <c r="MV66" s="8">
        <f t="shared" si="94"/>
        <v>9.4435568075116195E-4</v>
      </c>
      <c r="MW66" s="8">
        <f t="shared" si="95"/>
        <v>4.1958635573501778E-4</v>
      </c>
      <c r="MX66" s="8">
        <f t="shared" si="96"/>
        <v>2.6518549155235988E-4</v>
      </c>
      <c r="MY66" s="8">
        <f t="shared" si="97"/>
        <v>3.9313471720937528E-4</v>
      </c>
      <c r="MZ66" s="8">
        <f t="shared" si="98"/>
        <v>6.8631866543592836E-4</v>
      </c>
      <c r="NA66" s="8">
        <f t="shared" si="99"/>
        <v>3.4354797860220424E-4</v>
      </c>
      <c r="NB66" s="8">
        <f t="shared" si="100"/>
        <v>9.062890026062156E-4</v>
      </c>
      <c r="NC66" s="8">
        <f t="shared" si="101"/>
        <v>5.517604961559568E-4</v>
      </c>
      <c r="ND66" s="8">
        <f t="shared" si="102"/>
        <v>3.4159634031484412E-4</v>
      </c>
      <c r="NE66" s="8">
        <f t="shared" si="103"/>
        <v>3.2638611169799104E-4</v>
      </c>
      <c r="NF66" s="8">
        <f t="shared" si="104"/>
        <v>4.2985992416961653E-4</v>
      </c>
      <c r="NG66" s="8">
        <f t="shared" si="105"/>
        <v>2.8336100461880668E-4</v>
      </c>
      <c r="NH66" s="8">
        <f t="shared" si="106"/>
        <v>9.2738882940520155E-5</v>
      </c>
      <c r="NI66" s="8">
        <f t="shared" si="107"/>
        <v>-1.1375035991644025E-4</v>
      </c>
      <c r="NJ66" s="8">
        <f t="shared" si="108"/>
        <v>1.8263135351644322E-5</v>
      </c>
      <c r="NK66" s="8">
        <f t="shared" si="109"/>
        <v>-2.120721812309358E-4</v>
      </c>
      <c r="NL66" s="8">
        <f t="shared" si="110"/>
        <v>-6.9823374933441199E-5</v>
      </c>
      <c r="NM66" s="24">
        <f t="shared" si="111"/>
        <v>-1.1349204377415883E-4</v>
      </c>
      <c r="NN66" s="28">
        <f t="shared" si="112"/>
        <v>3.8879945689429421E-4</v>
      </c>
      <c r="NO66" s="31"/>
      <c r="NP66" s="32">
        <f t="shared" si="113"/>
        <v>8.0652347613410183E-4</v>
      </c>
      <c r="NQ66" s="33">
        <f t="shared" si="114"/>
        <v>1.6130469522682037E-4</v>
      </c>
      <c r="NR66" s="26">
        <f t="shared" si="115"/>
        <v>1.6645838023931726E-3</v>
      </c>
      <c r="NT66" s="8">
        <v>1.0167999999999999</v>
      </c>
      <c r="NU66" s="8">
        <f t="shared" si="116"/>
        <v>-2.8485522998762615E-4</v>
      </c>
      <c r="NV66" s="8">
        <f t="shared" si="117"/>
        <v>7.2985290768166753E-5</v>
      </c>
      <c r="NW66" s="8">
        <f t="shared" si="118"/>
        <v>7.1595747136580029E-5</v>
      </c>
      <c r="NX66" s="8">
        <f t="shared" si="119"/>
        <v>-1.003157279900856E-4</v>
      </c>
      <c r="NY66" s="8">
        <f t="shared" si="120"/>
        <v>-2.8485522998762615E-4</v>
      </c>
      <c r="NZ66" s="8">
        <f t="shared" si="121"/>
        <v>2.0184280016478088E-4</v>
      </c>
      <c r="OA66" s="8">
        <f t="shared" si="122"/>
        <v>4.1267281566679677E-5</v>
      </c>
      <c r="OB66" s="8">
        <f t="shared" si="123"/>
        <v>3.8988744064204358E-4</v>
      </c>
      <c r="OC66" s="8">
        <f t="shared" si="124"/>
        <v>3.2198280699872789E-6</v>
      </c>
      <c r="OD66" s="8">
        <f t="shared" si="125"/>
        <v>1.0944753237127545E-4</v>
      </c>
      <c r="OE66" s="8">
        <f t="shared" si="126"/>
        <v>-2.1754938704769201E-4</v>
      </c>
      <c r="OF66" s="8">
        <f t="shared" si="127"/>
        <v>-7.5084374992525545E-5</v>
      </c>
      <c r="OG66" s="8">
        <f t="shared" si="128"/>
        <v>-8.3477756967062641E-5</v>
      </c>
      <c r="OH66" s="8">
        <f t="shared" si="129"/>
        <v>1.3374548859569526E-5</v>
      </c>
      <c r="OI66" s="8">
        <f t="shared" si="130"/>
        <v>-5.9846322286928843E-5</v>
      </c>
      <c r="OJ66" s="8">
        <f t="shared" si="131"/>
        <v>2.8119586610323338E-5</v>
      </c>
      <c r="OK66" s="8">
        <f t="shared" si="132"/>
        <v>1.3811960377968946E-4</v>
      </c>
      <c r="OL66" s="8">
        <f t="shared" si="133"/>
        <v>1.0330505332131891E-4</v>
      </c>
      <c r="OM66" s="8">
        <f t="shared" si="134"/>
        <v>3.1592948943657179E-5</v>
      </c>
      <c r="ON66" s="8">
        <f t="shared" si="135"/>
        <v>6.3388231827617321E-5</v>
      </c>
      <c r="OO66" s="8">
        <f t="shared" si="136"/>
        <v>5.5039541086053532E-5</v>
      </c>
      <c r="OP66" s="8">
        <f t="shared" si="137"/>
        <v>-1.0824087891105095E-4</v>
      </c>
      <c r="OQ66" s="8">
        <f t="shared" si="138"/>
        <v>2.1055806102885768E-4</v>
      </c>
      <c r="OR66" s="8">
        <f t="shared" si="139"/>
        <v>-4.8465371956389962E-5</v>
      </c>
      <c r="OS66" s="24">
        <f t="shared" si="140"/>
        <v>-9.50163614789828E-5</v>
      </c>
      <c r="OT66" s="28">
        <f t="shared" si="141"/>
        <v>7.0414741828251964E-6</v>
      </c>
      <c r="OU66" s="31"/>
      <c r="OV66" s="32">
        <f t="shared" si="142"/>
        <v>1.5244038866012036E-4</v>
      </c>
      <c r="OW66" s="33">
        <f t="shared" si="143"/>
        <v>3.0488077732024071E-5</v>
      </c>
      <c r="OX66" s="26">
        <f t="shared" si="144"/>
        <v>3.1462171815562238E-4</v>
      </c>
    </row>
    <row r="67" spans="1:414" x14ac:dyDescent="0.25">
      <c r="A67" s="8">
        <v>0.22873213000000001</v>
      </c>
      <c r="B67" s="8">
        <v>-4.2445999999999998E-4</v>
      </c>
      <c r="C67" s="8">
        <v>2.289509E-2</v>
      </c>
      <c r="D67" s="8">
        <v>0.21330649700000001</v>
      </c>
      <c r="E67" s="8">
        <v>1.4967E-4</v>
      </c>
      <c r="F67" s="8">
        <v>-8.9222200000000002E-4</v>
      </c>
      <c r="I67" s="1"/>
      <c r="K67" s="8">
        <v>0.20090785</v>
      </c>
      <c r="L67" s="8">
        <v>6.2991399999999999E-3</v>
      </c>
      <c r="M67" s="8">
        <v>2.5153200000000001E-3</v>
      </c>
      <c r="N67" s="8">
        <v>0.21482733700000001</v>
      </c>
      <c r="O67" s="8">
        <v>3.77303E-4</v>
      </c>
      <c r="P67" s="10">
        <v>-5.04841E-5</v>
      </c>
      <c r="S67" s="1"/>
      <c r="U67" s="8">
        <v>0.25812241000000002</v>
      </c>
      <c r="V67" s="8">
        <v>1.17078E-3</v>
      </c>
      <c r="W67" s="8">
        <v>-1.0552819999999999E-2</v>
      </c>
      <c r="X67" s="8">
        <v>0.249719413</v>
      </c>
      <c r="Y67" s="8">
        <v>2.52651E-4</v>
      </c>
      <c r="Z67" s="10">
        <v>-6.6367199999999997E-5</v>
      </c>
      <c r="AC67" s="1"/>
      <c r="AE67" s="8">
        <v>0.35696666999999999</v>
      </c>
      <c r="AF67" s="8">
        <v>-1.3533079999999999E-2</v>
      </c>
      <c r="AG67" s="8">
        <v>8.0874499999999995E-3</v>
      </c>
      <c r="AH67" s="8">
        <v>0.32322132399999998</v>
      </c>
      <c r="AI67" s="10">
        <v>-9.8646699999999999E-5</v>
      </c>
      <c r="AJ67" s="8">
        <v>-3.2821499999999997E-4</v>
      </c>
      <c r="AM67" s="1"/>
      <c r="AO67" s="8">
        <v>0.22873213000000001</v>
      </c>
      <c r="AP67" s="8">
        <v>-4.2445999999999998E-4</v>
      </c>
      <c r="AQ67" s="8">
        <v>2.289509E-2</v>
      </c>
      <c r="AR67" s="8">
        <v>0.21330649700000001</v>
      </c>
      <c r="AS67" s="8">
        <v>1.4967E-4</v>
      </c>
      <c r="AT67" s="8">
        <v>-8.9222200000000002E-4</v>
      </c>
      <c r="AW67" s="1"/>
      <c r="AY67" s="8">
        <v>3.1540499999999998E-3</v>
      </c>
      <c r="AZ67" s="8">
        <v>-5.0149329999999999E-2</v>
      </c>
      <c r="BA67" s="8">
        <v>-1.36275E-3</v>
      </c>
      <c r="BB67" s="8">
        <v>0.40801152800000001</v>
      </c>
      <c r="BC67" s="8">
        <v>3.7173039999999998E-3</v>
      </c>
      <c r="BD67" s="8">
        <v>-3.9109300000000002E-4</v>
      </c>
      <c r="BG67" s="1"/>
      <c r="BI67" s="8">
        <v>4.6224689999999999E-2</v>
      </c>
      <c r="BJ67" s="8">
        <v>-4.0569670000000002E-2</v>
      </c>
      <c r="BK67" s="8">
        <v>-8.9090000000000003E-4</v>
      </c>
      <c r="BL67" s="8">
        <v>0.30230335899999999</v>
      </c>
      <c r="BM67" s="8">
        <v>3.0779000000000001E-4</v>
      </c>
      <c r="BN67" s="8">
        <v>-1.4706699999999999E-4</v>
      </c>
      <c r="BQ67" s="1"/>
      <c r="BS67" s="8">
        <v>-6.9626799999999997E-3</v>
      </c>
      <c r="BT67" s="8">
        <v>-3.1679489999999998E-2</v>
      </c>
      <c r="BU67" s="8">
        <v>-1.0657689999999999E-2</v>
      </c>
      <c r="BV67" s="8">
        <v>0.43588092299999998</v>
      </c>
      <c r="BW67" s="8">
        <v>1.0183880000000001E-3</v>
      </c>
      <c r="BX67" s="8">
        <v>2.9425300000000002E-4</v>
      </c>
      <c r="CA67" s="1"/>
      <c r="CC67" s="8">
        <v>4.6917979999999998E-2</v>
      </c>
      <c r="CD67" s="8">
        <v>-3.6266640000000003E-2</v>
      </c>
      <c r="CE67" s="8">
        <v>-8.1644600000000001E-3</v>
      </c>
      <c r="CF67" s="8">
        <v>0.318122605</v>
      </c>
      <c r="CG67" s="8">
        <v>5.0863999999999998E-4</v>
      </c>
      <c r="CH67" s="8">
        <v>-3.5039100000000003E-4</v>
      </c>
      <c r="CK67" s="1"/>
      <c r="CM67" s="8">
        <v>7.2238900000000002E-3</v>
      </c>
      <c r="CN67" s="8">
        <v>-2.928975E-2</v>
      </c>
      <c r="CO67" s="8">
        <v>-7.2210000000000004E-4</v>
      </c>
      <c r="CP67" s="8">
        <v>0.33765811899999998</v>
      </c>
      <c r="CQ67" s="8">
        <v>1.8151500000000001E-4</v>
      </c>
      <c r="CR67" s="10">
        <v>-4.7898099999999999E-7</v>
      </c>
      <c r="CU67" s="1"/>
      <c r="CW67" s="8">
        <v>0.26264088000000002</v>
      </c>
      <c r="CX67" s="8">
        <v>7.5478000000000003E-4</v>
      </c>
      <c r="CY67" s="8">
        <v>-3.6150499999999999E-3</v>
      </c>
      <c r="CZ67" s="8">
        <v>0.31200257799999997</v>
      </c>
      <c r="DA67" s="10">
        <v>-1.10002E-5</v>
      </c>
      <c r="DB67" s="10">
        <v>-6.26695E-5</v>
      </c>
      <c r="DF67" s="1"/>
      <c r="DG67" s="8">
        <v>0.21350670999999999</v>
      </c>
      <c r="DH67" s="8">
        <v>-4.2519300000000001E-3</v>
      </c>
      <c r="DI67" s="8">
        <v>-8.0891000000000001E-3</v>
      </c>
      <c r="DJ67" s="8">
        <v>0.31187433599999997</v>
      </c>
      <c r="DK67" s="8">
        <v>2.07598E-4</v>
      </c>
      <c r="DL67" s="8">
        <v>-1.8804800000000001E-4</v>
      </c>
      <c r="DO67" s="1"/>
      <c r="DQ67" s="8">
        <v>0.18618797000000001</v>
      </c>
      <c r="DR67" s="8">
        <v>5.6902899999999998E-3</v>
      </c>
      <c r="DS67" s="8">
        <v>-4.66702E-3</v>
      </c>
      <c r="DT67" s="8">
        <v>0.186525579</v>
      </c>
      <c r="DU67" s="10">
        <v>-7.0895099999999998E-5</v>
      </c>
      <c r="DV67" s="10">
        <v>-6.9981700000000001E-5</v>
      </c>
      <c r="DZ67" s="1"/>
      <c r="EA67" s="8">
        <v>0.17622994</v>
      </c>
      <c r="EB67" s="8">
        <v>-4.1436099999999998E-3</v>
      </c>
      <c r="EC67" s="8">
        <v>9.984499999999999E-4</v>
      </c>
      <c r="ED67" s="8">
        <v>0.35580292299999999</v>
      </c>
      <c r="EE67" s="8">
        <v>4.5684399999999998E-4</v>
      </c>
      <c r="EF67" s="8">
        <v>-3.0994900000000001E-4</v>
      </c>
      <c r="EG67" s="1"/>
      <c r="EK67" s="8">
        <v>0.21257954000000001</v>
      </c>
      <c r="EL67" s="8">
        <v>-6.2492199999999998E-3</v>
      </c>
      <c r="EM67" s="8">
        <v>-9.5531499999999998E-3</v>
      </c>
      <c r="EN67" s="8">
        <v>0.29964889700000003</v>
      </c>
      <c r="EO67" s="8">
        <v>1.56687E-4</v>
      </c>
      <c r="EP67" s="8">
        <v>-1.99314E-4</v>
      </c>
      <c r="ES67" s="1"/>
      <c r="EU67" s="8">
        <v>0.27621562</v>
      </c>
      <c r="EV67" s="8">
        <v>-7.2385000000000001E-3</v>
      </c>
      <c r="EW67" s="8">
        <v>9.0556999999999996E-4</v>
      </c>
      <c r="EX67" s="8">
        <v>0.46053976400000002</v>
      </c>
      <c r="EY67" s="8">
        <v>1.86128E-4</v>
      </c>
      <c r="EZ67" s="10">
        <v>-4.6369899999999998E-5</v>
      </c>
      <c r="FC67" s="1"/>
      <c r="FE67" s="8">
        <v>0.21799641</v>
      </c>
      <c r="FF67" s="8">
        <v>-2.0300140000000001E-2</v>
      </c>
      <c r="FG67" s="8">
        <v>-4.9405200000000003E-3</v>
      </c>
      <c r="FH67" s="8">
        <v>0.370091858</v>
      </c>
      <c r="FI67" s="8">
        <v>2.2873300000000001E-4</v>
      </c>
      <c r="FJ67" s="10">
        <v>-7.6879800000000002E-6</v>
      </c>
      <c r="FM67" s="1"/>
      <c r="FO67" s="8">
        <v>0.20564149000000001</v>
      </c>
      <c r="FP67" s="8">
        <v>-1.468674E-2</v>
      </c>
      <c r="FQ67" s="8">
        <v>2.1737499999999999E-3</v>
      </c>
      <c r="FR67" s="8">
        <v>0.356562938</v>
      </c>
      <c r="FS67" s="8">
        <v>2.7396199999999999E-4</v>
      </c>
      <c r="FT67" s="10">
        <v>-7.8960299999999997E-5</v>
      </c>
      <c r="FW67" s="1"/>
      <c r="FY67" s="8">
        <v>0.21600969</v>
      </c>
      <c r="FZ67" s="8">
        <v>-1.280922E-2</v>
      </c>
      <c r="GA67" s="8">
        <v>-1.7647400000000001E-3</v>
      </c>
      <c r="GB67" s="8">
        <v>0.35171546100000001</v>
      </c>
      <c r="GC67" s="8">
        <v>1.4417299999999999E-4</v>
      </c>
      <c r="GD67" s="10">
        <v>-5.2495499999999999E-5</v>
      </c>
      <c r="GG67" s="1"/>
      <c r="GI67" s="8">
        <v>0.18576239</v>
      </c>
      <c r="GJ67" s="8">
        <v>-1.5202469999999999E-2</v>
      </c>
      <c r="GK67" s="8">
        <v>1.6095599999999999E-3</v>
      </c>
      <c r="GL67" s="8">
        <v>0.30736896600000002</v>
      </c>
      <c r="GM67" s="10">
        <v>5.7963500000000002E-5</v>
      </c>
      <c r="GN67" s="10">
        <v>-1.65054E-5</v>
      </c>
      <c r="GQ67" s="1"/>
      <c r="GS67" s="8">
        <v>0.12327417</v>
      </c>
      <c r="GT67" s="8">
        <v>-3.3126E-4</v>
      </c>
      <c r="GU67" s="8">
        <v>-2.5480500000000001E-3</v>
      </c>
      <c r="GV67" s="8">
        <v>0.18182061999999999</v>
      </c>
      <c r="GW67" s="8">
        <v>1.2706800000000001E-4</v>
      </c>
      <c r="GX67" s="10">
        <v>-5.8514499999999997E-5</v>
      </c>
      <c r="HA67" s="1"/>
      <c r="HC67" s="8">
        <v>0.11007122</v>
      </c>
      <c r="HD67" s="8">
        <v>7.4639099999999998E-3</v>
      </c>
      <c r="HE67" s="8">
        <v>1.85695E-3</v>
      </c>
      <c r="HF67" s="8">
        <v>0.245815489</v>
      </c>
      <c r="HG67" s="10">
        <v>4.5541199999999997E-5</v>
      </c>
      <c r="HH67" s="10">
        <v>-9.0904300000000006E-6</v>
      </c>
      <c r="HK67" s="1"/>
      <c r="HM67" s="8">
        <v>0.10713868999999999</v>
      </c>
      <c r="HN67" s="8">
        <v>3.0133400000000002E-3</v>
      </c>
      <c r="HO67" s="8">
        <v>-2.79744E-3</v>
      </c>
      <c r="HP67" s="8">
        <v>0.354612388</v>
      </c>
      <c r="HQ67" s="10">
        <v>-2.20636E-5</v>
      </c>
      <c r="HR67" s="10">
        <v>-5.1244900000000001E-5</v>
      </c>
      <c r="HU67" s="1"/>
      <c r="HW67" s="8">
        <v>7.5099509999999994E-2</v>
      </c>
      <c r="HX67" s="8">
        <v>9.0651000000000002E-4</v>
      </c>
      <c r="HY67" s="8">
        <v>-2.32986E-3</v>
      </c>
      <c r="HZ67" s="8">
        <v>0.254121704</v>
      </c>
      <c r="IA67" s="10">
        <v>3.5895800000000003E-5</v>
      </c>
      <c r="IB67" s="10">
        <v>-4.0061999999999997E-5</v>
      </c>
      <c r="IE67" s="1"/>
      <c r="IG67" s="8">
        <v>8.8830660000000006E-2</v>
      </c>
      <c r="IH67" s="8">
        <v>-6.2513E-4</v>
      </c>
      <c r="II67" s="8">
        <v>9.9500999999999995E-4</v>
      </c>
      <c r="IJ67" s="8">
        <v>0.31144734899999998</v>
      </c>
      <c r="IK67" s="8">
        <v>2.3933200000000001E-4</v>
      </c>
      <c r="IL67" s="8">
        <v>-1.2809900000000001E-4</v>
      </c>
      <c r="IN67" s="8" t="s">
        <v>158</v>
      </c>
      <c r="IO67" s="10" t="s">
        <v>101</v>
      </c>
      <c r="IP67" s="1"/>
      <c r="IV67" s="8">
        <v>1.0331999999999999</v>
      </c>
      <c r="IW67" s="8">
        <f t="shared" si="0"/>
        <v>0.75675398178131892</v>
      </c>
      <c r="IX67" s="8">
        <f t="shared" si="1"/>
        <v>0.74227454345149302</v>
      </c>
      <c r="IY67" s="8">
        <f t="shared" si="2"/>
        <v>0.76557158272746118</v>
      </c>
      <c r="IZ67" s="8">
        <f t="shared" si="3"/>
        <v>0.74554791964515466</v>
      </c>
      <c r="JA67" s="8">
        <f t="shared" si="4"/>
        <v>0.75675398178131892</v>
      </c>
      <c r="JB67" s="8">
        <f t="shared" si="5"/>
        <v>-0.10751394466914782</v>
      </c>
      <c r="JC67" s="8">
        <f t="shared" si="6"/>
        <v>-5.8646662588782858E-2</v>
      </c>
      <c r="JD67" s="8">
        <f t="shared" si="7"/>
        <v>-8.1823002708613021E-2</v>
      </c>
      <c r="JE67" s="8">
        <f t="shared" si="8"/>
        <v>-4.9297968955423377E-2</v>
      </c>
      <c r="JF67" s="8">
        <f t="shared" si="9"/>
        <v>-9.5461223587151187E-2</v>
      </c>
      <c r="JG67" s="8">
        <f t="shared" si="10"/>
        <v>4.3684081701179087E-2</v>
      </c>
      <c r="JH67" s="8">
        <f t="shared" si="11"/>
        <v>2.0378483159152756E-2</v>
      </c>
      <c r="JI67" s="8">
        <f t="shared" si="12"/>
        <v>2.1642597271669794E-2</v>
      </c>
      <c r="JJ67" s="8">
        <f t="shared" si="13"/>
        <v>4.6129792010833859E-4</v>
      </c>
      <c r="JK67" s="8">
        <f t="shared" si="14"/>
        <v>-7.3362112522504857E-3</v>
      </c>
      <c r="JL67" s="8">
        <f t="shared" si="15"/>
        <v>0.31487517396902792</v>
      </c>
      <c r="JM67" s="8">
        <f t="shared" si="16"/>
        <v>0.29233571421729831</v>
      </c>
      <c r="JN67" s="8">
        <f t="shared" si="17"/>
        <v>0.27006277025227654</v>
      </c>
      <c r="JO67" s="8">
        <f t="shared" si="18"/>
        <v>0.3351271673373204</v>
      </c>
      <c r="JP67" s="8">
        <f t="shared" si="19"/>
        <v>0.30964691011917311</v>
      </c>
      <c r="JQ67" s="8">
        <f t="shared" si="20"/>
        <v>-7.3603300898956128E-2</v>
      </c>
      <c r="JR67" s="8">
        <f t="shared" si="21"/>
        <v>-9.5955105815783093E-2</v>
      </c>
      <c r="JS67" s="8">
        <f t="shared" si="22"/>
        <v>-0.13928614231139649</v>
      </c>
      <c r="JT67" s="8">
        <f t="shared" si="23"/>
        <v>-0.12308260694856513</v>
      </c>
      <c r="JU67" s="24">
        <f t="shared" si="24"/>
        <v>-0.10614030301479639</v>
      </c>
      <c r="JV67" s="28">
        <f t="shared" si="25"/>
        <v>0.1774787893033235</v>
      </c>
      <c r="JW67" s="31"/>
      <c r="JX67" s="32">
        <f t="shared" si="26"/>
        <v>0.32996549468957204</v>
      </c>
      <c r="JY67" s="33">
        <f t="shared" si="27"/>
        <v>6.5993098937914413E-2</v>
      </c>
      <c r="JZ67" s="26">
        <f t="shared" si="28"/>
        <v>0.68101578448980771</v>
      </c>
      <c r="KB67" s="8">
        <v>1.0331999999999999</v>
      </c>
      <c r="KC67" s="8">
        <f t="shared" si="29"/>
        <v>3.305084978979243E-3</v>
      </c>
      <c r="KD67" s="8">
        <f t="shared" si="30"/>
        <v>2.844915919878243E-2</v>
      </c>
      <c r="KE67" s="8">
        <f t="shared" si="31"/>
        <v>9.22020672599504E-3</v>
      </c>
      <c r="KF67" s="8">
        <f t="shared" si="32"/>
        <v>-8.7674849319844296E-3</v>
      </c>
      <c r="KG67" s="8">
        <f t="shared" si="33"/>
        <v>3.305084978979243E-3</v>
      </c>
      <c r="KH67" s="8">
        <f t="shared" si="34"/>
        <v>-5.2436683822385172E-2</v>
      </c>
      <c r="KI67" s="8">
        <f t="shared" si="35"/>
        <v>-4.1592181905661538E-2</v>
      </c>
      <c r="KJ67" s="8">
        <f t="shared" si="36"/>
        <v>-3.4349216245436666E-2</v>
      </c>
      <c r="KK67" s="8">
        <f t="shared" si="37"/>
        <v>-3.7176678742251369E-2</v>
      </c>
      <c r="KL67" s="8">
        <f t="shared" si="38"/>
        <v>-3.2334152284330307E-2</v>
      </c>
      <c r="KM67" s="8">
        <f t="shared" si="39"/>
        <v>4.9259227730398788E-3</v>
      </c>
      <c r="KN67" s="8">
        <f t="shared" si="40"/>
        <v>9.4415294471681781E-3</v>
      </c>
      <c r="KO67" s="8">
        <f t="shared" si="41"/>
        <v>8.73494244435403E-3</v>
      </c>
      <c r="KP67" s="8">
        <f t="shared" si="42"/>
        <v>7.1627471708423989E-3</v>
      </c>
      <c r="KQ67" s="8">
        <f t="shared" si="43"/>
        <v>7.5140885258670673E-3</v>
      </c>
      <c r="KR67" s="8">
        <f t="shared" si="44"/>
        <v>-1.0062545003909799E-2</v>
      </c>
      <c r="KS67" s="8">
        <f t="shared" si="45"/>
        <v>-2.6309884652249212E-2</v>
      </c>
      <c r="KT67" s="8">
        <f t="shared" si="46"/>
        <v>-1.6956233715250055E-2</v>
      </c>
      <c r="KU67" s="8">
        <f t="shared" si="47"/>
        <v>-1.7277937034851622E-2</v>
      </c>
      <c r="KV67" s="8">
        <f t="shared" si="48"/>
        <v>-1.7514708991958634E-2</v>
      </c>
      <c r="KW67" s="8">
        <f t="shared" si="49"/>
        <v>-2.795531729378221E-3</v>
      </c>
      <c r="KX67" s="8">
        <f t="shared" si="50"/>
        <v>5.2402653890599241E-3</v>
      </c>
      <c r="KY67" s="8">
        <f t="shared" si="51"/>
        <v>1.3624468443442657E-3</v>
      </c>
      <c r="KZ67" s="8">
        <f t="shared" si="52"/>
        <v>5.6861744588629186E-4</v>
      </c>
      <c r="LA67" s="24">
        <f t="shared" si="53"/>
        <v>-3.3319466344026898E-3</v>
      </c>
      <c r="LB67" s="28">
        <f t="shared" si="54"/>
        <v>-8.4670035908300679E-3</v>
      </c>
      <c r="LC67" s="31"/>
      <c r="LD67" s="32">
        <f t="shared" si="55"/>
        <v>1.9706298236810658E-2</v>
      </c>
      <c r="LE67" s="33">
        <f t="shared" si="56"/>
        <v>3.9412596473621317E-3</v>
      </c>
      <c r="LF67" s="26">
        <f t="shared" si="57"/>
        <v>4.0671828930953516E-2</v>
      </c>
      <c r="LH67" s="8">
        <v>1.0331999999999999</v>
      </c>
      <c r="LI67" s="8">
        <f t="shared" si="58"/>
        <v>3.1565405016612806E-2</v>
      </c>
      <c r="LJ67" s="8">
        <f t="shared" si="59"/>
        <v>-1.8533675957848167E-3</v>
      </c>
      <c r="LK67" s="8">
        <f t="shared" si="60"/>
        <v>-1.3396765648966059E-2</v>
      </c>
      <c r="LL67" s="8">
        <f t="shared" si="61"/>
        <v>1.4784739422811841E-2</v>
      </c>
      <c r="LM67" s="8">
        <f t="shared" si="62"/>
        <v>3.1565405016612806E-2</v>
      </c>
      <c r="LN67" s="8">
        <f t="shared" si="63"/>
        <v>-1.9044676637302229E-3</v>
      </c>
      <c r="LO67" s="8">
        <f t="shared" si="64"/>
        <v>-4.1890635792148669E-3</v>
      </c>
      <c r="LP67" s="8">
        <f t="shared" si="65"/>
        <v>-1.0893149362369802E-2</v>
      </c>
      <c r="LQ67" s="8">
        <f t="shared" si="66"/>
        <v>-1.3110277662395999E-2</v>
      </c>
      <c r="LR67" s="8">
        <f t="shared" si="67"/>
        <v>-1.7595933191822859E-3</v>
      </c>
      <c r="LS67" s="8">
        <f t="shared" si="68"/>
        <v>-9.5772931695535003E-6</v>
      </c>
      <c r="LT67" s="8">
        <f t="shared" si="69"/>
        <v>-9.2041975192566575E-3</v>
      </c>
      <c r="LU67" s="8">
        <f t="shared" si="70"/>
        <v>-2.7461420174536814E-4</v>
      </c>
      <c r="LV67" s="8">
        <f t="shared" si="71"/>
        <v>-3.0057589023539887E-3</v>
      </c>
      <c r="LW67" s="8">
        <f t="shared" si="72"/>
        <v>-1.1205105753185923E-2</v>
      </c>
      <c r="LX67" s="8">
        <f t="shared" si="73"/>
        <v>1.9280708909397959E-3</v>
      </c>
      <c r="LY67" s="8">
        <f t="shared" si="74"/>
        <v>-3.8381573324893512E-3</v>
      </c>
      <c r="LZ67" s="8">
        <f t="shared" si="75"/>
        <v>1.8156413381015756E-3</v>
      </c>
      <c r="MA67" s="8">
        <f t="shared" si="76"/>
        <v>-1.4055156401535226E-3</v>
      </c>
      <c r="MB67" s="8">
        <f t="shared" si="77"/>
        <v>2.4951837106728207E-3</v>
      </c>
      <c r="MC67" s="8">
        <f t="shared" si="78"/>
        <v>-7.9420661120329951E-3</v>
      </c>
      <c r="MD67" s="8">
        <f t="shared" si="79"/>
        <v>-4.2688788347190016E-4</v>
      </c>
      <c r="ME67" s="8">
        <f t="shared" si="80"/>
        <v>-5.7006788861473454E-3</v>
      </c>
      <c r="MF67" s="8">
        <f t="shared" si="81"/>
        <v>-5.6046205670102645E-3</v>
      </c>
      <c r="MG67" s="24">
        <f t="shared" si="82"/>
        <v>-2.3657728829045476E-3</v>
      </c>
      <c r="MH67" s="28">
        <f t="shared" si="83"/>
        <v>-5.5740769639255365E-4</v>
      </c>
      <c r="MI67" s="31"/>
      <c r="MJ67" s="32">
        <f t="shared" si="84"/>
        <v>1.1334651856533614E-2</v>
      </c>
      <c r="MK67" s="33">
        <f t="shared" si="85"/>
        <v>2.2669303713067227E-3</v>
      </c>
      <c r="ML67" s="26">
        <f t="shared" si="86"/>
        <v>2.3393587966699724E-2</v>
      </c>
      <c r="MN67" s="8">
        <v>1.0331999999999999</v>
      </c>
      <c r="MO67" s="8">
        <f t="shared" si="87"/>
        <v>-9.3406855813146675E-5</v>
      </c>
      <c r="MP67" s="8">
        <f t="shared" si="88"/>
        <v>-1.5890104486091558E-5</v>
      </c>
      <c r="MQ67" s="8">
        <f t="shared" si="89"/>
        <v>2.1256539424519721E-4</v>
      </c>
      <c r="MR67" s="8">
        <f t="shared" si="90"/>
        <v>3.6103372333678595E-6</v>
      </c>
      <c r="MS67" s="8">
        <f t="shared" si="91"/>
        <v>-9.3406855813146675E-5</v>
      </c>
      <c r="MT67" s="8">
        <f t="shared" si="92"/>
        <v>3.9251929644414738E-3</v>
      </c>
      <c r="MU67" s="8">
        <f t="shared" si="93"/>
        <v>1.8817888032183526E-4</v>
      </c>
      <c r="MV67" s="8">
        <f t="shared" si="94"/>
        <v>9.2812204815068383E-4</v>
      </c>
      <c r="MW67" s="8">
        <f t="shared" si="95"/>
        <v>4.087985029617058E-4</v>
      </c>
      <c r="MX67" s="8">
        <f t="shared" si="96"/>
        <v>2.7054564994277442E-4</v>
      </c>
      <c r="MY67" s="8">
        <f t="shared" si="97"/>
        <v>4.0527785036626276E-4</v>
      </c>
      <c r="MZ67" s="8">
        <f t="shared" si="98"/>
        <v>6.9168872656778096E-4</v>
      </c>
      <c r="NA67" s="8">
        <f t="shared" si="99"/>
        <v>3.5696161385028309E-4</v>
      </c>
      <c r="NB67" s="8">
        <f t="shared" si="100"/>
        <v>9.1156726876829501E-4</v>
      </c>
      <c r="NC67" s="8">
        <f t="shared" si="101"/>
        <v>5.6324396557180876E-4</v>
      </c>
      <c r="ND67" s="8">
        <f t="shared" si="102"/>
        <v>3.4299762648542468E-4</v>
      </c>
      <c r="NE67" s="8">
        <f t="shared" si="103"/>
        <v>3.2236993448692152E-4</v>
      </c>
      <c r="NF67" s="8">
        <f t="shared" si="104"/>
        <v>4.2945766392297324E-4</v>
      </c>
      <c r="NG67" s="8">
        <f t="shared" si="105"/>
        <v>2.8664818519319376E-4</v>
      </c>
      <c r="NH67" s="8">
        <f t="shared" si="106"/>
        <v>9.4559728963317146E-5</v>
      </c>
      <c r="NI67" s="8">
        <f t="shared" si="107"/>
        <v>-1.277708689884259E-4</v>
      </c>
      <c r="NJ67" s="8">
        <f t="shared" si="108"/>
        <v>1.6456796256310747E-5</v>
      </c>
      <c r="NK67" s="8">
        <f t="shared" si="109"/>
        <v>-2.2446430251450684E-4</v>
      </c>
      <c r="NL67" s="8">
        <f t="shared" si="110"/>
        <v>-6.9281173020715434E-5</v>
      </c>
      <c r="NM67" s="24">
        <f t="shared" si="111"/>
        <v>-1.267454074808078E-4</v>
      </c>
      <c r="NN67" s="28">
        <f t="shared" si="112"/>
        <v>3.8429110278451087E-4</v>
      </c>
      <c r="NO67" s="31"/>
      <c r="NP67" s="32">
        <f t="shared" si="113"/>
        <v>8.0152046969591802E-4</v>
      </c>
      <c r="NQ67" s="33">
        <f t="shared" si="114"/>
        <v>1.6030409393918361E-4</v>
      </c>
      <c r="NR67" s="26">
        <f t="shared" si="115"/>
        <v>1.6542580974054052E-3</v>
      </c>
      <c r="NT67" s="8">
        <v>1.0331999999999999</v>
      </c>
      <c r="NU67" s="8">
        <f t="shared" si="116"/>
        <v>-2.7003743889894994E-4</v>
      </c>
      <c r="NV67" s="8">
        <f t="shared" si="117"/>
        <v>7.5149027526469461E-5</v>
      </c>
      <c r="NW67" s="8">
        <f t="shared" si="118"/>
        <v>6.3476638504672136E-5</v>
      </c>
      <c r="NX67" s="8">
        <f t="shared" si="119"/>
        <v>-1.0125345873142859E-4</v>
      </c>
      <c r="NY67" s="8">
        <f t="shared" si="120"/>
        <v>-2.7003743889894994E-4</v>
      </c>
      <c r="NZ67" s="8">
        <f t="shared" si="121"/>
        <v>2.040372721853377E-4</v>
      </c>
      <c r="OA67" s="8">
        <f t="shared" si="122"/>
        <v>4.2365427932789822E-5</v>
      </c>
      <c r="OB67" s="8">
        <f t="shared" si="123"/>
        <v>3.8004511339346928E-4</v>
      </c>
      <c r="OC67" s="8">
        <f t="shared" si="124"/>
        <v>6.0961914760205899E-6</v>
      </c>
      <c r="OD67" s="8">
        <f t="shared" si="125"/>
        <v>1.1299285520526338E-4</v>
      </c>
      <c r="OE67" s="8">
        <f t="shared" si="126"/>
        <v>-2.2621646277342278E-4</v>
      </c>
      <c r="OF67" s="8">
        <f t="shared" si="127"/>
        <v>-7.0570164904529333E-5</v>
      </c>
      <c r="OG67" s="8">
        <f t="shared" si="128"/>
        <v>-8.7119307528713788E-5</v>
      </c>
      <c r="OH67" s="8">
        <f t="shared" si="129"/>
        <v>2.6270204463484396E-5</v>
      </c>
      <c r="OI67" s="8">
        <f t="shared" si="130"/>
        <v>-4.9834737327734605E-5</v>
      </c>
      <c r="OJ67" s="8">
        <f t="shared" si="131"/>
        <v>2.5886462742808104E-5</v>
      </c>
      <c r="OK67" s="8">
        <f t="shared" si="132"/>
        <v>1.4317761621041386E-4</v>
      </c>
      <c r="OL67" s="8">
        <f t="shared" si="133"/>
        <v>1.0643171956888687E-4</v>
      </c>
      <c r="OM67" s="8">
        <f t="shared" si="134"/>
        <v>3.2970900853798816E-5</v>
      </c>
      <c r="ON67" s="8">
        <f t="shared" si="135"/>
        <v>6.6750341191894693E-5</v>
      </c>
      <c r="OO67" s="8">
        <f t="shared" si="136"/>
        <v>5.995656257842723E-5</v>
      </c>
      <c r="OP67" s="8">
        <f t="shared" si="137"/>
        <v>-1.137570546310578E-4</v>
      </c>
      <c r="OQ67" s="8">
        <f t="shared" si="138"/>
        <v>2.3140631898497504E-4</v>
      </c>
      <c r="OR67" s="8">
        <f t="shared" si="139"/>
        <v>-4.7263825116649652E-5</v>
      </c>
      <c r="OS67" s="24">
        <f t="shared" si="140"/>
        <v>-9.0259145851022019E-5</v>
      </c>
      <c r="OT67" s="28">
        <f t="shared" si="141"/>
        <v>1.002654472625012E-5</v>
      </c>
      <c r="OU67" s="31"/>
      <c r="OV67" s="32">
        <f t="shared" si="142"/>
        <v>1.5129216234687471E-4</v>
      </c>
      <c r="OW67" s="33">
        <f t="shared" si="143"/>
        <v>3.0258432469374941E-5</v>
      </c>
      <c r="OX67" s="26">
        <f t="shared" si="144"/>
        <v>3.122518938677147E-4</v>
      </c>
    </row>
    <row r="68" spans="1:414" x14ac:dyDescent="0.25">
      <c r="A68" s="8">
        <v>0.23151907999999999</v>
      </c>
      <c r="B68" s="8">
        <v>-4.0132999999999998E-4</v>
      </c>
      <c r="C68" s="8">
        <v>2.2935359999999998E-2</v>
      </c>
      <c r="D68" s="8">
        <v>0.21818527700000001</v>
      </c>
      <c r="E68" s="8">
        <v>1.4824700000000001E-4</v>
      </c>
      <c r="F68" s="8">
        <v>-8.8973700000000004E-4</v>
      </c>
      <c r="I68" s="1"/>
      <c r="K68" s="8">
        <v>0.2026791</v>
      </c>
      <c r="L68" s="8">
        <v>6.3157999999999999E-3</v>
      </c>
      <c r="M68" s="8">
        <v>2.5340900000000001E-3</v>
      </c>
      <c r="N68" s="8">
        <v>0.217720469</v>
      </c>
      <c r="O68" s="8">
        <v>3.7643300000000002E-4</v>
      </c>
      <c r="P68" s="10">
        <v>-4.9503599999999998E-5</v>
      </c>
      <c r="S68" s="1"/>
      <c r="U68" s="8">
        <v>0.26273113999999997</v>
      </c>
      <c r="V68" s="8">
        <v>1.1361100000000001E-3</v>
      </c>
      <c r="W68" s="8">
        <v>-1.0555999999999999E-2</v>
      </c>
      <c r="X68" s="8">
        <v>0.25291114999999997</v>
      </c>
      <c r="Y68" s="8">
        <v>2.53997E-4</v>
      </c>
      <c r="Z68" s="10">
        <v>-6.6488699999999999E-5</v>
      </c>
      <c r="AC68" s="1"/>
      <c r="AE68" s="8">
        <v>0.36408980000000002</v>
      </c>
      <c r="AF68" s="8">
        <v>-1.359173E-2</v>
      </c>
      <c r="AG68" s="8">
        <v>8.1640800000000006E-3</v>
      </c>
      <c r="AH68" s="8">
        <v>0.33603662299999998</v>
      </c>
      <c r="AI68" s="10">
        <v>-9.7571600000000006E-5</v>
      </c>
      <c r="AJ68" s="8">
        <v>-3.2681399999999998E-4</v>
      </c>
      <c r="AM68" s="1"/>
      <c r="AO68" s="8">
        <v>0.23151907999999999</v>
      </c>
      <c r="AP68" s="8">
        <v>-4.0132999999999998E-4</v>
      </c>
      <c r="AQ68" s="8">
        <v>2.2935359999999998E-2</v>
      </c>
      <c r="AR68" s="8">
        <v>0.21818527700000001</v>
      </c>
      <c r="AS68" s="8">
        <v>1.4824700000000001E-4</v>
      </c>
      <c r="AT68" s="8">
        <v>-8.8973700000000004E-4</v>
      </c>
      <c r="AW68" s="1"/>
      <c r="AY68" s="8">
        <v>3.2102900000000002E-3</v>
      </c>
      <c r="AZ68" s="8">
        <v>-5.0151170000000002E-2</v>
      </c>
      <c r="BA68" s="8">
        <v>-1.3625E-3</v>
      </c>
      <c r="BB68" s="8">
        <v>0.41838138800000002</v>
      </c>
      <c r="BC68" s="8">
        <v>3.7268090000000002E-3</v>
      </c>
      <c r="BD68" s="8">
        <v>-3.8978299999999999E-4</v>
      </c>
      <c r="BG68" s="1"/>
      <c r="BI68" s="8">
        <v>4.044234E-2</v>
      </c>
      <c r="BJ68" s="8">
        <v>-4.0555710000000002E-2</v>
      </c>
      <c r="BK68" s="8">
        <v>-1.1044099999999999E-3</v>
      </c>
      <c r="BL68" s="8">
        <v>0.30742988799999998</v>
      </c>
      <c r="BM68" s="8">
        <v>3.0789400000000002E-4</v>
      </c>
      <c r="BN68" s="8">
        <v>-1.4553999999999999E-4</v>
      </c>
      <c r="BQ68" s="1"/>
      <c r="BS68" s="8">
        <v>-9.7690099999999998E-3</v>
      </c>
      <c r="BT68" s="8">
        <v>-3.164115E-2</v>
      </c>
      <c r="BU68" s="8">
        <v>-1.0662609999999999E-2</v>
      </c>
      <c r="BV68" s="8">
        <v>0.44134452200000002</v>
      </c>
      <c r="BW68" s="8">
        <v>1.0205209999999999E-3</v>
      </c>
      <c r="BX68" s="8">
        <v>2.9453299999999998E-4</v>
      </c>
      <c r="CA68" s="1"/>
      <c r="CC68" s="8">
        <v>4.1582269999999998E-2</v>
      </c>
      <c r="CD68" s="8">
        <v>-3.6148670000000001E-2</v>
      </c>
      <c r="CE68" s="8">
        <v>-8.4562200000000004E-3</v>
      </c>
      <c r="CF68" s="8">
        <v>0.32552988300000002</v>
      </c>
      <c r="CG68" s="8">
        <v>5.1005099999999997E-4</v>
      </c>
      <c r="CH68" s="8">
        <v>-3.4692700000000002E-4</v>
      </c>
      <c r="CK68" s="1"/>
      <c r="CM68" s="8">
        <v>3.1161499999999998E-3</v>
      </c>
      <c r="CN68" s="8">
        <v>-2.9192530000000001E-2</v>
      </c>
      <c r="CO68" s="8">
        <v>-8.8771E-4</v>
      </c>
      <c r="CP68" s="8">
        <v>0.34820848799999998</v>
      </c>
      <c r="CQ68" s="8">
        <v>1.81898E-4</v>
      </c>
      <c r="CR68" s="10">
        <v>1.6941999999999999E-7</v>
      </c>
      <c r="CU68" s="1"/>
      <c r="CW68" s="8">
        <v>0.26497096999999997</v>
      </c>
      <c r="CX68" s="8">
        <v>7.0757999999999997E-4</v>
      </c>
      <c r="CY68" s="8">
        <v>-3.5791E-3</v>
      </c>
      <c r="CZ68" s="8">
        <v>0.31892859400000001</v>
      </c>
      <c r="DA68" s="10">
        <v>-9.0501899999999995E-6</v>
      </c>
      <c r="DB68" s="10">
        <v>-6.1180999999999996E-5</v>
      </c>
      <c r="DF68" s="1"/>
      <c r="DG68" s="8">
        <v>0.21084196999999999</v>
      </c>
      <c r="DH68" s="8">
        <v>-4.1782199999999999E-3</v>
      </c>
      <c r="DI68" s="8">
        <v>-8.1429399999999996E-3</v>
      </c>
      <c r="DJ68" s="8">
        <v>0.31847642599999998</v>
      </c>
      <c r="DK68" s="8">
        <v>2.0944400000000001E-4</v>
      </c>
      <c r="DL68" s="8">
        <v>-1.8669699999999999E-4</v>
      </c>
      <c r="DO68" s="1"/>
      <c r="DQ68" s="8">
        <v>0.19045553000000001</v>
      </c>
      <c r="DR68" s="8">
        <v>5.6866399999999998E-3</v>
      </c>
      <c r="DS68" s="8">
        <v>-4.6627400000000003E-3</v>
      </c>
      <c r="DT68" s="8">
        <v>0.19246397600000001</v>
      </c>
      <c r="DU68" s="10">
        <v>-7.0837899999999995E-5</v>
      </c>
      <c r="DV68" s="10">
        <v>-6.9914500000000003E-5</v>
      </c>
      <c r="DZ68" s="1"/>
      <c r="EA68" s="8">
        <v>0.17876059</v>
      </c>
      <c r="EB68" s="8">
        <v>-4.2472600000000001E-3</v>
      </c>
      <c r="EC68" s="8">
        <v>1.0781499999999999E-3</v>
      </c>
      <c r="ED68" s="8">
        <v>0.36481819100000001</v>
      </c>
      <c r="EE68" s="8">
        <v>4.6073300000000001E-4</v>
      </c>
      <c r="EF68" s="8">
        <v>-3.0695000000000001E-4</v>
      </c>
      <c r="EG68" s="1"/>
      <c r="EK68" s="8">
        <v>0.21271437000000001</v>
      </c>
      <c r="EL68" s="8">
        <v>-6.2554200000000003E-3</v>
      </c>
      <c r="EM68" s="8">
        <v>-9.5509400000000008E-3</v>
      </c>
      <c r="EN68" s="8">
        <v>0.30812732199999998</v>
      </c>
      <c r="EO68" s="8">
        <v>1.5895899999999999E-4</v>
      </c>
      <c r="EP68" s="8">
        <v>-1.9849599999999999E-4</v>
      </c>
      <c r="ES68" s="1"/>
      <c r="EU68" s="8">
        <v>0.28308906</v>
      </c>
      <c r="EV68" s="8">
        <v>-7.3786299999999997E-3</v>
      </c>
      <c r="EW68" s="8">
        <v>9.9408000000000005E-4</v>
      </c>
      <c r="EX68" s="8">
        <v>0.46666242899999999</v>
      </c>
      <c r="EY68" s="8">
        <v>1.87524E-4</v>
      </c>
      <c r="EZ68" s="10">
        <v>-4.5485699999999997E-5</v>
      </c>
      <c r="FC68" s="1"/>
      <c r="FE68" s="8">
        <v>0.21676998</v>
      </c>
      <c r="FF68" s="8">
        <v>-2.0299299999999999E-2</v>
      </c>
      <c r="FG68" s="8">
        <v>-4.9089499999999996E-3</v>
      </c>
      <c r="FH68" s="8">
        <v>0.37665307599999998</v>
      </c>
      <c r="FI68" s="8">
        <v>2.2878699999999999E-4</v>
      </c>
      <c r="FJ68" s="10">
        <v>-9.9980699999999996E-6</v>
      </c>
      <c r="FM68" s="1"/>
      <c r="FO68" s="8">
        <v>0.20710245999999999</v>
      </c>
      <c r="FP68" s="8">
        <v>-1.471954E-2</v>
      </c>
      <c r="FQ68" s="8">
        <v>2.1398200000000002E-3</v>
      </c>
      <c r="FR68" s="8">
        <v>0.36177757999999999</v>
      </c>
      <c r="FS68" s="8">
        <v>2.7559999999999998E-4</v>
      </c>
      <c r="FT68" s="10">
        <v>-8.0655799999999994E-5</v>
      </c>
      <c r="FW68" s="1"/>
      <c r="FY68" s="8">
        <v>0.21526696000000001</v>
      </c>
      <c r="FZ68" s="8">
        <v>-1.281881E-2</v>
      </c>
      <c r="GA68" s="8">
        <v>-1.7479500000000001E-3</v>
      </c>
      <c r="GB68" s="8">
        <v>0.35778740799999997</v>
      </c>
      <c r="GC68" s="8">
        <v>1.4344E-4</v>
      </c>
      <c r="GD68" s="10">
        <v>-5.3773400000000003E-5</v>
      </c>
      <c r="GG68" s="1"/>
      <c r="GI68" s="8">
        <v>0.18256563000000001</v>
      </c>
      <c r="GJ68" s="8">
        <v>-1.5164840000000001E-2</v>
      </c>
      <c r="GK68" s="8">
        <v>1.63127E-3</v>
      </c>
      <c r="GL68" s="8">
        <v>0.31410913200000001</v>
      </c>
      <c r="GM68" s="10">
        <v>5.8229300000000002E-5</v>
      </c>
      <c r="GN68" s="10">
        <v>-1.6658099999999999E-5</v>
      </c>
      <c r="GQ68" s="1"/>
      <c r="GS68" s="8">
        <v>0.12222255</v>
      </c>
      <c r="GT68" s="8">
        <v>-3.2239999999999998E-4</v>
      </c>
      <c r="GU68" s="8">
        <v>-2.5386900000000001E-3</v>
      </c>
      <c r="GV68" s="8">
        <v>0.18668152599999999</v>
      </c>
      <c r="GW68" s="8">
        <v>1.2755899999999999E-4</v>
      </c>
      <c r="GX68" s="10">
        <v>-5.9033400000000003E-5</v>
      </c>
      <c r="HA68" s="1"/>
      <c r="HC68" s="8">
        <v>0.11015719</v>
      </c>
      <c r="HD68" s="8">
        <v>7.4630900000000003E-3</v>
      </c>
      <c r="HE68" s="8">
        <v>1.85546E-3</v>
      </c>
      <c r="HF68" s="8">
        <v>0.25145461099999999</v>
      </c>
      <c r="HG68" s="10">
        <v>4.5824600000000002E-5</v>
      </c>
      <c r="HH68" s="10">
        <v>-9.6055300000000002E-6</v>
      </c>
      <c r="HK68" s="1"/>
      <c r="HM68" s="8">
        <v>0.10850812999999999</v>
      </c>
      <c r="HN68" s="8">
        <v>3.0073600000000002E-3</v>
      </c>
      <c r="HO68" s="8">
        <v>-2.8417300000000002E-3</v>
      </c>
      <c r="HP68" s="8">
        <v>0.35737851900000001</v>
      </c>
      <c r="HQ68" s="10">
        <v>-2.1480599999999999E-5</v>
      </c>
      <c r="HR68" s="10">
        <v>-5.5602700000000002E-5</v>
      </c>
      <c r="HU68" s="1"/>
      <c r="HW68" s="8">
        <v>7.7105950000000006E-2</v>
      </c>
      <c r="HX68" s="8">
        <v>9.0501000000000004E-4</v>
      </c>
      <c r="HY68" s="8">
        <v>-2.3591200000000001E-3</v>
      </c>
      <c r="HZ68" s="8">
        <v>0.25947091100000003</v>
      </c>
      <c r="IA68" s="10">
        <v>3.59626E-5</v>
      </c>
      <c r="IB68" s="10">
        <v>-4.1445600000000002E-5</v>
      </c>
      <c r="IE68" s="1"/>
      <c r="IG68" s="8">
        <v>8.8571140000000007E-2</v>
      </c>
      <c r="IH68" s="8">
        <v>-6.3097000000000001E-4</v>
      </c>
      <c r="II68" s="8">
        <v>9.9935999999999992E-4</v>
      </c>
      <c r="IJ68" s="8">
        <v>0.31649209099999998</v>
      </c>
      <c r="IK68" s="8">
        <v>2.3651299999999999E-4</v>
      </c>
      <c r="IL68" s="8">
        <v>-1.30207E-4</v>
      </c>
      <c r="IN68" s="8" t="s">
        <v>161</v>
      </c>
      <c r="IO68" s="10" t="s">
        <v>102</v>
      </c>
      <c r="IP68" s="1"/>
      <c r="IV68" s="8">
        <v>1.0496000000000001</v>
      </c>
      <c r="IW68" s="8">
        <f t="shared" si="0"/>
        <v>0.76445938407624969</v>
      </c>
      <c r="IX68" s="8">
        <f t="shared" si="1"/>
        <v>0.75089456567250679</v>
      </c>
      <c r="IY68" s="8">
        <f t="shared" si="2"/>
        <v>0.77412160957371801</v>
      </c>
      <c r="IZ68" s="8">
        <f t="shared" si="3"/>
        <v>0.75498530649491524</v>
      </c>
      <c r="JA68" s="8">
        <f t="shared" si="4"/>
        <v>0.76445938407624969</v>
      </c>
      <c r="JB68" s="8">
        <f t="shared" si="5"/>
        <v>-0.11543211505104184</v>
      </c>
      <c r="JC68" s="8">
        <f t="shared" si="6"/>
        <v>-6.4120733472079403E-2</v>
      </c>
      <c r="JD68" s="8">
        <f t="shared" si="7"/>
        <v>-8.9141483234761607E-2</v>
      </c>
      <c r="JE68" s="8">
        <f t="shared" si="8"/>
        <v>-5.579303562190252E-2</v>
      </c>
      <c r="JF68" s="8">
        <f t="shared" si="9"/>
        <v>-0.10234894165746448</v>
      </c>
      <c r="JG68" s="8">
        <f t="shared" si="10"/>
        <v>3.8356663788777876E-2</v>
      </c>
      <c r="JH68" s="8">
        <f t="shared" si="11"/>
        <v>2.2250533831785387E-2</v>
      </c>
      <c r="JI68" s="8">
        <f t="shared" si="12"/>
        <v>1.5826400538085882E-2</v>
      </c>
      <c r="JJ68" s="8">
        <f t="shared" si="13"/>
        <v>3.7843269815021506E-3</v>
      </c>
      <c r="JK68" s="8">
        <f t="shared" si="14"/>
        <v>-7.9485341174280258E-3</v>
      </c>
      <c r="JL68" s="8">
        <f t="shared" si="15"/>
        <v>0.31161381095563856</v>
      </c>
      <c r="JM68" s="8">
        <f t="shared" si="16"/>
        <v>0.28794734913841857</v>
      </c>
      <c r="JN68" s="8">
        <f t="shared" si="17"/>
        <v>0.26768810724462988</v>
      </c>
      <c r="JO68" s="8">
        <f t="shared" si="18"/>
        <v>0.33172949840573285</v>
      </c>
      <c r="JP68" s="8">
        <f t="shared" si="19"/>
        <v>0.30625060170522928</v>
      </c>
      <c r="JQ68" s="8">
        <f t="shared" si="20"/>
        <v>-8.0707416424047176E-2</v>
      </c>
      <c r="JR68" s="8">
        <f t="shared" si="21"/>
        <v>-0.1048278048532299</v>
      </c>
      <c r="JS68" s="8">
        <f t="shared" si="22"/>
        <v>-0.14806808382743183</v>
      </c>
      <c r="JT68" s="8">
        <f t="shared" si="23"/>
        <v>-0.13102002076697775</v>
      </c>
      <c r="JU68" s="24">
        <f t="shared" si="24"/>
        <v>-0.11438177250109273</v>
      </c>
      <c r="JV68" s="28">
        <f t="shared" si="25"/>
        <v>0.17522310403823929</v>
      </c>
      <c r="JW68" s="31"/>
      <c r="JX68" s="32">
        <f t="shared" si="26"/>
        <v>0.33545840146393119</v>
      </c>
      <c r="JY68" s="33">
        <f t="shared" si="27"/>
        <v>6.709168029278624E-2</v>
      </c>
      <c r="JZ68" s="26">
        <f t="shared" si="28"/>
        <v>0.69235259478140754</v>
      </c>
      <c r="KB68" s="8">
        <v>1.0496000000000001</v>
      </c>
      <c r="KC68" s="8">
        <f t="shared" si="29"/>
        <v>3.7049231854509156E-3</v>
      </c>
      <c r="KD68" s="8">
        <f t="shared" si="30"/>
        <v>2.901651539610587E-2</v>
      </c>
      <c r="KE68" s="8">
        <f t="shared" si="31"/>
        <v>9.4573654196625535E-3</v>
      </c>
      <c r="KF68" s="8">
        <f t="shared" si="32"/>
        <v>-8.4303552471334565E-3</v>
      </c>
      <c r="KG68" s="8">
        <f t="shared" si="33"/>
        <v>3.7049231854509156E-3</v>
      </c>
      <c r="KH68" s="8">
        <f t="shared" si="34"/>
        <v>-5.2311960502522042E-2</v>
      </c>
      <c r="KI68" s="8">
        <f t="shared" si="35"/>
        <v>-4.1979303742494575E-2</v>
      </c>
      <c r="KJ68" s="8">
        <f t="shared" si="36"/>
        <v>-3.4451858892905286E-2</v>
      </c>
      <c r="KK68" s="8">
        <f t="shared" si="37"/>
        <v>-3.7409964698356647E-2</v>
      </c>
      <c r="KL68" s="8">
        <f t="shared" si="38"/>
        <v>-3.2628377779694538E-2</v>
      </c>
      <c r="KM68" s="8">
        <f t="shared" si="39"/>
        <v>5.0699219283329823E-3</v>
      </c>
      <c r="KN68" s="8">
        <f t="shared" si="40"/>
        <v>9.5216950996929294E-3</v>
      </c>
      <c r="KO68" s="8">
        <f t="shared" si="41"/>
        <v>9.014283530616363E-3</v>
      </c>
      <c r="KP68" s="8">
        <f t="shared" si="42"/>
        <v>7.1719172125766168E-3</v>
      </c>
      <c r="KQ68" s="8">
        <f t="shared" si="43"/>
        <v>7.3939520061624617E-3</v>
      </c>
      <c r="KR68" s="8">
        <f t="shared" si="44"/>
        <v>-9.928211064974591E-3</v>
      </c>
      <c r="KS68" s="8">
        <f t="shared" si="45"/>
        <v>-2.6344815811631374E-2</v>
      </c>
      <c r="KT68" s="8">
        <f t="shared" si="46"/>
        <v>-1.682640126727096E-2</v>
      </c>
      <c r="KU68" s="8">
        <f t="shared" si="47"/>
        <v>-1.7250961805987015E-2</v>
      </c>
      <c r="KV68" s="8">
        <f t="shared" si="48"/>
        <v>-1.7500726413377344E-2</v>
      </c>
      <c r="KW68" s="8">
        <f t="shared" si="49"/>
        <v>-2.8792530688737327E-3</v>
      </c>
      <c r="KX68" s="8">
        <f t="shared" si="50"/>
        <v>5.0771148146542336E-3</v>
      </c>
      <c r="KY68" s="8">
        <f t="shared" si="51"/>
        <v>1.2530996532132493E-3</v>
      </c>
      <c r="KZ68" s="8">
        <f t="shared" si="52"/>
        <v>5.0478982775268352E-4</v>
      </c>
      <c r="LA68" s="24">
        <f t="shared" si="53"/>
        <v>-3.4576742049631142E-3</v>
      </c>
      <c r="LB68" s="28">
        <f t="shared" si="54"/>
        <v>-8.4203745296205171E-3</v>
      </c>
      <c r="LC68" s="31"/>
      <c r="LD68" s="32">
        <f t="shared" si="55"/>
        <v>1.9830955024719168E-2</v>
      </c>
      <c r="LE68" s="33">
        <f t="shared" si="56"/>
        <v>3.9661910049438335E-3</v>
      </c>
      <c r="LF68" s="26">
        <f t="shared" si="57"/>
        <v>4.0929108075517889E-2</v>
      </c>
      <c r="LH68" s="8">
        <v>1.0496000000000001</v>
      </c>
      <c r="LI68" s="8">
        <f t="shared" si="58"/>
        <v>3.1540674178510024E-2</v>
      </c>
      <c r="LJ68" s="8">
        <f t="shared" si="59"/>
        <v>-2.1212273215786399E-3</v>
      </c>
      <c r="LK68" s="8">
        <f t="shared" si="60"/>
        <v>-1.3623430720274863E-2</v>
      </c>
      <c r="LL68" s="8">
        <f t="shared" si="61"/>
        <v>1.4820695846724278E-2</v>
      </c>
      <c r="LM68" s="8">
        <f t="shared" si="62"/>
        <v>3.1540674178510024E-2</v>
      </c>
      <c r="LN68" s="8">
        <f t="shared" si="63"/>
        <v>-1.9053748574379477E-3</v>
      </c>
      <c r="LO68" s="8">
        <f t="shared" si="64"/>
        <v>-4.235038788606843E-3</v>
      </c>
      <c r="LP68" s="8">
        <f t="shared" si="65"/>
        <v>-1.0878840137191263E-2</v>
      </c>
      <c r="LQ68" s="8">
        <f t="shared" si="66"/>
        <v>-1.3162987692555656E-2</v>
      </c>
      <c r="LR68" s="8">
        <f t="shared" si="67"/>
        <v>-1.7932157910166323E-3</v>
      </c>
      <c r="LS68" s="8">
        <f t="shared" si="68"/>
        <v>3.3710550897463661E-5</v>
      </c>
      <c r="LT68" s="8">
        <f t="shared" si="69"/>
        <v>-9.2748932644926649E-3</v>
      </c>
      <c r="LU68" s="8">
        <f t="shared" si="70"/>
        <v>-2.0823034396074384E-4</v>
      </c>
      <c r="LV68" s="8">
        <f t="shared" si="71"/>
        <v>-2.9600218683155737E-3</v>
      </c>
      <c r="LW68" s="8">
        <f t="shared" si="72"/>
        <v>-1.0977512127282735E-2</v>
      </c>
      <c r="LX68" s="8">
        <f t="shared" si="73"/>
        <v>1.8396700266077016E-3</v>
      </c>
      <c r="LY68" s="8">
        <f t="shared" si="74"/>
        <v>-3.9069957020750811E-3</v>
      </c>
      <c r="LZ68" s="8">
        <f t="shared" si="75"/>
        <v>1.6773153192599587E-3</v>
      </c>
      <c r="MA68" s="8">
        <f t="shared" si="76"/>
        <v>-1.4591241221424108E-3</v>
      </c>
      <c r="MB68" s="8">
        <f t="shared" si="77"/>
        <v>2.4398969121159041E-3</v>
      </c>
      <c r="MC68" s="8">
        <f t="shared" si="78"/>
        <v>-8.0975234379789436E-3</v>
      </c>
      <c r="MD68" s="8">
        <f t="shared" si="79"/>
        <v>-5.3113224655909489E-4</v>
      </c>
      <c r="ME68" s="8">
        <f t="shared" si="80"/>
        <v>-5.8444791473110198E-3</v>
      </c>
      <c r="MF68" s="8">
        <f t="shared" si="81"/>
        <v>-5.6935330018810229E-3</v>
      </c>
      <c r="MG68" s="24">
        <f t="shared" si="82"/>
        <v>-2.4939536682143286E-3</v>
      </c>
      <c r="MH68" s="28">
        <f t="shared" si="83"/>
        <v>-6.1099508905000405E-4</v>
      </c>
      <c r="MI68" s="31"/>
      <c r="MJ68" s="32">
        <f t="shared" si="84"/>
        <v>1.1346745368907155E-2</v>
      </c>
      <c r="MK68" s="33">
        <f t="shared" si="85"/>
        <v>2.269349073781431E-3</v>
      </c>
      <c r="ML68" s="26">
        <f t="shared" si="86"/>
        <v>2.3418547766887475E-2</v>
      </c>
      <c r="MN68" s="8">
        <v>1.0496000000000001</v>
      </c>
      <c r="MO68" s="8">
        <f t="shared" si="87"/>
        <v>-1.0992041903604437E-4</v>
      </c>
      <c r="MP68" s="8">
        <f t="shared" si="88"/>
        <v>-2.3167058588774772E-5</v>
      </c>
      <c r="MQ68" s="8">
        <f t="shared" si="89"/>
        <v>1.9850347351806584E-4</v>
      </c>
      <c r="MR68" s="8">
        <f t="shared" si="90"/>
        <v>5.6917156874060641E-6</v>
      </c>
      <c r="MS68" s="8">
        <f t="shared" si="91"/>
        <v>-1.0992041903604437E-4</v>
      </c>
      <c r="MT68" s="8">
        <f t="shared" si="92"/>
        <v>3.8851215341984078E-3</v>
      </c>
      <c r="MU68" s="8">
        <f t="shared" si="93"/>
        <v>1.7846881558851194E-4</v>
      </c>
      <c r="MV68" s="8">
        <f t="shared" si="94"/>
        <v>9.110206956085648E-4</v>
      </c>
      <c r="MW68" s="8">
        <f t="shared" si="95"/>
        <v>3.9743266625856744E-4</v>
      </c>
      <c r="MX68" s="8">
        <f t="shared" si="96"/>
        <v>2.7622788376921865E-4</v>
      </c>
      <c r="MY68" s="8">
        <f t="shared" si="97"/>
        <v>4.1661322322722612E-4</v>
      </c>
      <c r="MZ68" s="8">
        <f t="shared" si="98"/>
        <v>6.9623412972759412E-4</v>
      </c>
      <c r="NA68" s="8">
        <f t="shared" si="99"/>
        <v>3.7052861813359716E-4</v>
      </c>
      <c r="NB68" s="8">
        <f t="shared" si="100"/>
        <v>9.1595020154286899E-4</v>
      </c>
      <c r="NC68" s="8">
        <f t="shared" si="101"/>
        <v>5.7473357698621999E-4</v>
      </c>
      <c r="ND68" s="8">
        <f t="shared" si="102"/>
        <v>3.4425125426970876E-4</v>
      </c>
      <c r="NE68" s="8">
        <f t="shared" si="103"/>
        <v>3.1787558348041656E-4</v>
      </c>
      <c r="NF68" s="8">
        <f t="shared" si="104"/>
        <v>4.2880163726866262E-4</v>
      </c>
      <c r="NG68" s="8">
        <f t="shared" si="105"/>
        <v>2.8994875855965302E-4</v>
      </c>
      <c r="NH68" s="8">
        <f t="shared" si="106"/>
        <v>9.6517972959333717E-5</v>
      </c>
      <c r="NI68" s="8">
        <f t="shared" si="107"/>
        <v>-1.4237819377318123E-4</v>
      </c>
      <c r="NJ68" s="8">
        <f t="shared" si="108"/>
        <v>1.4540401469291455E-5</v>
      </c>
      <c r="NK68" s="8">
        <f t="shared" si="109"/>
        <v>-2.3746072481760269E-4</v>
      </c>
      <c r="NL68" s="8">
        <f t="shared" si="110"/>
        <v>-6.8327860862387233E-5</v>
      </c>
      <c r="NM68" s="24">
        <f t="shared" si="111"/>
        <v>-1.4005162268989233E-4</v>
      </c>
      <c r="NN68" s="28">
        <f t="shared" si="112"/>
        <v>3.7948943373797555E-4</v>
      </c>
      <c r="NO68" s="31"/>
      <c r="NP68" s="32">
        <f t="shared" si="113"/>
        <v>7.9626507157891488E-4</v>
      </c>
      <c r="NQ68" s="33">
        <f t="shared" si="114"/>
        <v>1.5925301431578298E-4</v>
      </c>
      <c r="NR68" s="26">
        <f t="shared" si="115"/>
        <v>1.6434114812317222E-3</v>
      </c>
      <c r="NT68" s="8">
        <v>1.0496000000000001</v>
      </c>
      <c r="NU68" s="8">
        <f t="shared" si="116"/>
        <v>-2.5520954293240612E-4</v>
      </c>
      <c r="NV68" s="8">
        <f t="shared" si="117"/>
        <v>7.6535684887246524E-5</v>
      </c>
      <c r="NW68" s="8">
        <f t="shared" si="118"/>
        <v>5.5582872152534218E-5</v>
      </c>
      <c r="NX68" s="8">
        <f t="shared" si="119"/>
        <v>-1.028441223324739E-4</v>
      </c>
      <c r="NY68" s="8">
        <f t="shared" si="120"/>
        <v>-2.5520954293240612E-4</v>
      </c>
      <c r="NZ68" s="8">
        <f t="shared" si="121"/>
        <v>2.0673961915331922E-4</v>
      </c>
      <c r="OA68" s="8">
        <f t="shared" si="122"/>
        <v>4.3340115614743028E-5</v>
      </c>
      <c r="OB68" s="8">
        <f t="shared" si="123"/>
        <v>3.7037015696984009E-4</v>
      </c>
      <c r="OC68" s="8">
        <f t="shared" si="124"/>
        <v>8.7142721924391862E-6</v>
      </c>
      <c r="OD68" s="8">
        <f t="shared" si="125"/>
        <v>1.1673234978171425E-4</v>
      </c>
      <c r="OE68" s="8">
        <f t="shared" si="126"/>
        <v>-2.3525305146621176E-4</v>
      </c>
      <c r="OF68" s="8">
        <f t="shared" si="127"/>
        <v>-6.6403755714512935E-5</v>
      </c>
      <c r="OG68" s="8">
        <f t="shared" si="128"/>
        <v>-9.10351230961394E-5</v>
      </c>
      <c r="OH68" s="8">
        <f t="shared" si="129"/>
        <v>3.8957491042080044E-5</v>
      </c>
      <c r="OI68" s="8">
        <f t="shared" si="130"/>
        <v>-3.9788243370460116E-5</v>
      </c>
      <c r="OJ68" s="8">
        <f t="shared" si="131"/>
        <v>2.3244577622941973E-5</v>
      </c>
      <c r="OK68" s="8">
        <f t="shared" si="132"/>
        <v>1.4830154572663138E-4</v>
      </c>
      <c r="OL68" s="8">
        <f t="shared" si="133"/>
        <v>1.0947043107015462E-4</v>
      </c>
      <c r="OM68" s="8">
        <f t="shared" si="134"/>
        <v>3.416027028664464E-5</v>
      </c>
      <c r="ON68" s="8">
        <f t="shared" si="135"/>
        <v>7.0166588240913532E-5</v>
      </c>
      <c r="OO68" s="8">
        <f t="shared" si="136"/>
        <v>6.4868849050738316E-5</v>
      </c>
      <c r="OP68" s="8">
        <f t="shared" si="137"/>
        <v>-1.1968686496578009E-4</v>
      </c>
      <c r="OQ68" s="8">
        <f t="shared" si="138"/>
        <v>2.5304357336342683E-4</v>
      </c>
      <c r="OR68" s="8">
        <f t="shared" si="139"/>
        <v>-4.6378793036351867E-5</v>
      </c>
      <c r="OS68" s="24">
        <f t="shared" si="140"/>
        <v>-8.560563686753594E-5</v>
      </c>
      <c r="OT68" s="28">
        <f t="shared" si="141"/>
        <v>1.2912548817643581E-5</v>
      </c>
      <c r="OU68" s="31"/>
      <c r="OV68" s="32">
        <f t="shared" si="142"/>
        <v>1.5068015974449E-4</v>
      </c>
      <c r="OW68" s="33">
        <f t="shared" si="143"/>
        <v>3.0136031948897999E-5</v>
      </c>
      <c r="OX68" s="26">
        <f t="shared" si="144"/>
        <v>3.1098878169665288E-4</v>
      </c>
    </row>
    <row r="69" spans="1:414" x14ac:dyDescent="0.25">
      <c r="A69" s="8">
        <v>0.23493475</v>
      </c>
      <c r="B69" s="8">
        <v>-4.7607999999999998E-4</v>
      </c>
      <c r="C69" s="8">
        <v>2.290822E-2</v>
      </c>
      <c r="D69" s="8">
        <v>0.221576147</v>
      </c>
      <c r="E69" s="8">
        <v>1.52013E-4</v>
      </c>
      <c r="F69" s="8">
        <v>-8.91098E-4</v>
      </c>
      <c r="I69" s="1"/>
      <c r="K69" s="8">
        <v>0.20498838</v>
      </c>
      <c r="L69" s="8">
        <v>6.3107900000000001E-3</v>
      </c>
      <c r="M69" s="8">
        <v>2.5473399999999999E-3</v>
      </c>
      <c r="N69" s="8">
        <v>0.220833682</v>
      </c>
      <c r="O69" s="8">
        <v>3.76635E-4</v>
      </c>
      <c r="P69" s="10">
        <v>-4.8971599999999997E-5</v>
      </c>
      <c r="S69" s="1"/>
      <c r="U69" s="8">
        <v>0.27576252000000001</v>
      </c>
      <c r="V69" s="8">
        <v>1.3971400000000001E-3</v>
      </c>
      <c r="W69" s="8">
        <v>-1.066715E-2</v>
      </c>
      <c r="X69" s="8">
        <v>0.25625720600000002</v>
      </c>
      <c r="Y69" s="8">
        <v>2.5041100000000003E-4</v>
      </c>
      <c r="Z69" s="10">
        <v>-6.8020600000000004E-5</v>
      </c>
      <c r="AC69" s="1"/>
      <c r="AE69" s="8">
        <v>0.37838379999999999</v>
      </c>
      <c r="AF69" s="8">
        <v>-1.381899E-2</v>
      </c>
      <c r="AG69" s="8">
        <v>8.4831999999999998E-3</v>
      </c>
      <c r="AH69" s="8">
        <v>0.35130966600000002</v>
      </c>
      <c r="AI69" s="10">
        <v>-9.5491700000000006E-5</v>
      </c>
      <c r="AJ69" s="8">
        <v>-3.23906E-4</v>
      </c>
      <c r="AM69" s="1"/>
      <c r="AO69" s="8">
        <v>0.23493475</v>
      </c>
      <c r="AP69" s="8">
        <v>-4.7607999999999998E-4</v>
      </c>
      <c r="AQ69" s="8">
        <v>2.290822E-2</v>
      </c>
      <c r="AR69" s="8">
        <v>0.221576147</v>
      </c>
      <c r="AS69" s="8">
        <v>1.52013E-4</v>
      </c>
      <c r="AT69" s="8">
        <v>-8.91098E-4</v>
      </c>
      <c r="AW69" s="1"/>
      <c r="AY69" s="8">
        <v>-1.9623100000000001E-3</v>
      </c>
      <c r="AZ69" s="8">
        <v>-4.9976979999999997E-2</v>
      </c>
      <c r="BA69" s="8">
        <v>-1.40716E-3</v>
      </c>
      <c r="BB69" s="8">
        <v>0.42737707699999999</v>
      </c>
      <c r="BC69" s="8">
        <v>3.736596E-3</v>
      </c>
      <c r="BD69" s="8">
        <v>-3.87232E-4</v>
      </c>
      <c r="BG69" s="1"/>
      <c r="BI69" s="8">
        <v>3.0474970000000001E-2</v>
      </c>
      <c r="BJ69" s="8">
        <v>-4.0546499999999999E-2</v>
      </c>
      <c r="BK69" s="8">
        <v>-1.6512899999999999E-3</v>
      </c>
      <c r="BL69" s="8">
        <v>0.31325434899999999</v>
      </c>
      <c r="BM69" s="8">
        <v>3.0793900000000002E-4</v>
      </c>
      <c r="BN69" s="8">
        <v>-1.4327200000000001E-4</v>
      </c>
      <c r="BQ69" s="1"/>
      <c r="BS69" s="8">
        <v>-9.8336599999999993E-3</v>
      </c>
      <c r="BT69" s="8">
        <v>-3.1640809999999998E-2</v>
      </c>
      <c r="BU69" s="8">
        <v>-1.066224E-2</v>
      </c>
      <c r="BV69" s="8">
        <v>0.44664136700000001</v>
      </c>
      <c r="BW69" s="8">
        <v>1.0213310000000001E-3</v>
      </c>
      <c r="BX69" s="8">
        <v>2.9365400000000002E-4</v>
      </c>
      <c r="CA69" s="1"/>
      <c r="CC69" s="8">
        <v>3.8522599999999997E-2</v>
      </c>
      <c r="CD69" s="8">
        <v>-3.6117660000000003E-2</v>
      </c>
      <c r="CE69" s="8">
        <v>-8.6441699999999996E-3</v>
      </c>
      <c r="CF69" s="8">
        <v>0.33190469</v>
      </c>
      <c r="CG69" s="8">
        <v>5.1070399999999995E-4</v>
      </c>
      <c r="CH69" s="8">
        <v>-3.4304099999999998E-4</v>
      </c>
      <c r="CK69" s="1"/>
      <c r="CM69" s="8">
        <v>-6.9178999999999996E-4</v>
      </c>
      <c r="CN69" s="8">
        <v>-2.9099110000000001E-2</v>
      </c>
      <c r="CO69" s="8">
        <v>-1.0291199999999999E-3</v>
      </c>
      <c r="CP69" s="8">
        <v>0.35975208400000003</v>
      </c>
      <c r="CQ69" s="8">
        <v>1.8229499999999999E-4</v>
      </c>
      <c r="CR69" s="10">
        <v>7.6723599999999998E-7</v>
      </c>
      <c r="CU69" s="1"/>
      <c r="CW69" s="8">
        <v>0.26766768000000002</v>
      </c>
      <c r="CX69" s="8">
        <v>6.2618000000000005E-4</v>
      </c>
      <c r="CY69" s="8">
        <v>-3.5460800000000001E-3</v>
      </c>
      <c r="CZ69" s="8">
        <v>0.32519308400000002</v>
      </c>
      <c r="DA69" s="10">
        <v>-6.14865E-6</v>
      </c>
      <c r="DB69" s="10">
        <v>-5.99964E-5</v>
      </c>
      <c r="DF69" s="1"/>
      <c r="DG69" s="8">
        <v>0.21388499999999999</v>
      </c>
      <c r="DH69" s="8">
        <v>-4.3338500000000002E-3</v>
      </c>
      <c r="DI69" s="8">
        <v>-8.0925100000000007E-3</v>
      </c>
      <c r="DJ69" s="8">
        <v>0.32517034900000003</v>
      </c>
      <c r="DK69" s="8">
        <v>2.1285E-4</v>
      </c>
      <c r="DL69" s="8">
        <v>-1.8558299999999999E-4</v>
      </c>
      <c r="DO69" s="1"/>
      <c r="DQ69" s="8">
        <v>0.19939392</v>
      </c>
      <c r="DR69" s="8">
        <v>5.37814E-3</v>
      </c>
      <c r="DS69" s="8">
        <v>-4.5046599999999997E-3</v>
      </c>
      <c r="DT69" s="8">
        <v>0.196081806</v>
      </c>
      <c r="DU69" s="10">
        <v>-6.8534400000000006E-5</v>
      </c>
      <c r="DV69" s="10">
        <v>-6.8731099999999997E-5</v>
      </c>
      <c r="DZ69" s="1"/>
      <c r="EA69" s="8">
        <v>0.18490930999999999</v>
      </c>
      <c r="EB69" s="8">
        <v>-4.45671E-3</v>
      </c>
      <c r="EC69" s="8">
        <v>1.29401E-3</v>
      </c>
      <c r="ED69" s="8">
        <v>0.37410760799999998</v>
      </c>
      <c r="EE69" s="8">
        <v>4.63972E-4</v>
      </c>
      <c r="EF69" s="8">
        <v>-3.0361100000000002E-4</v>
      </c>
      <c r="EG69" s="1"/>
      <c r="EK69" s="8">
        <v>0.21352753999999999</v>
      </c>
      <c r="EL69" s="8">
        <v>-6.2838099999999999E-3</v>
      </c>
      <c r="EM69" s="8">
        <v>-9.5408200000000002E-3</v>
      </c>
      <c r="EN69" s="8">
        <v>0.31644255700000001</v>
      </c>
      <c r="EO69" s="8">
        <v>1.6068500000000001E-4</v>
      </c>
      <c r="EP69" s="8">
        <v>-1.9787400000000001E-4</v>
      </c>
      <c r="ES69" s="1"/>
      <c r="EU69" s="8">
        <v>0.29264189000000002</v>
      </c>
      <c r="EV69" s="8">
        <v>-7.5358200000000004E-3</v>
      </c>
      <c r="EW69" s="8">
        <v>1.0970999999999999E-3</v>
      </c>
      <c r="EX69" s="8">
        <v>0.47240909199999997</v>
      </c>
      <c r="EY69" s="8">
        <v>1.8865E-4</v>
      </c>
      <c r="EZ69" s="10">
        <v>-4.47454E-5</v>
      </c>
      <c r="FC69" s="1"/>
      <c r="FE69" s="8">
        <v>0.21734671</v>
      </c>
      <c r="FF69" s="8">
        <v>-2.0301389999999999E-2</v>
      </c>
      <c r="FG69" s="8">
        <v>-4.9147699999999997E-3</v>
      </c>
      <c r="FH69" s="8">
        <v>0.38456557099999999</v>
      </c>
      <c r="FI69" s="8">
        <v>2.2910899999999999E-4</v>
      </c>
      <c r="FJ69" s="10">
        <v>-1.0903199999999999E-5</v>
      </c>
      <c r="FM69" s="1"/>
      <c r="FO69" s="8">
        <v>0.20341939000000001</v>
      </c>
      <c r="FP69" s="8">
        <v>-1.464407E-2</v>
      </c>
      <c r="FQ69" s="8">
        <v>2.2131500000000001E-3</v>
      </c>
      <c r="FR69" s="8">
        <v>0.36785477599999999</v>
      </c>
      <c r="FS69" s="8">
        <v>2.7709499999999999E-4</v>
      </c>
      <c r="FT69" s="10">
        <v>-8.2108399999999995E-5</v>
      </c>
      <c r="FW69" s="1"/>
      <c r="FY69" s="8">
        <v>0.22030464999999999</v>
      </c>
      <c r="FZ69" s="8">
        <v>-1.2793789999999999E-2</v>
      </c>
      <c r="GA69" s="8">
        <v>-1.9058899999999999E-3</v>
      </c>
      <c r="GB69" s="8">
        <v>0.36430885400000002</v>
      </c>
      <c r="GC69" s="8">
        <v>1.4315500000000001E-4</v>
      </c>
      <c r="GD69" s="10">
        <v>-5.5543600000000001E-5</v>
      </c>
      <c r="GG69" s="1"/>
      <c r="GI69" s="8">
        <v>0.19068325999999999</v>
      </c>
      <c r="GJ69" s="8">
        <v>-1.515756E-2</v>
      </c>
      <c r="GK69" s="8">
        <v>1.6159099999999999E-3</v>
      </c>
      <c r="GL69" s="8">
        <v>0.32050811400000001</v>
      </c>
      <c r="GM69" s="10">
        <v>5.8208899999999998E-5</v>
      </c>
      <c r="GN69" s="10">
        <v>-1.6701000000000002E-5</v>
      </c>
      <c r="GQ69" s="1"/>
      <c r="GS69" s="8">
        <v>0.12907701999999999</v>
      </c>
      <c r="GT69" s="8">
        <v>-2.2136000000000001E-4</v>
      </c>
      <c r="GU69" s="8">
        <v>-2.4649099999999998E-3</v>
      </c>
      <c r="GV69" s="8">
        <v>0.18957855900000001</v>
      </c>
      <c r="GW69" s="8">
        <v>1.26699E-4</v>
      </c>
      <c r="GX69" s="10">
        <v>-5.8406100000000003E-5</v>
      </c>
      <c r="HA69" s="1"/>
      <c r="HC69" s="8">
        <v>0.11371129000000001</v>
      </c>
      <c r="HD69" s="8">
        <v>7.4263100000000002E-3</v>
      </c>
      <c r="HE69" s="8">
        <v>1.8115200000000001E-3</v>
      </c>
      <c r="HF69" s="8">
        <v>0.257598773</v>
      </c>
      <c r="HG69" s="10">
        <v>4.61327E-5</v>
      </c>
      <c r="HH69" s="10">
        <v>-9.9741300000000003E-6</v>
      </c>
      <c r="HK69" s="1"/>
      <c r="HM69" s="8">
        <v>0.10519506000000001</v>
      </c>
      <c r="HN69" s="8">
        <v>3.0292100000000001E-3</v>
      </c>
      <c r="HO69" s="8">
        <v>-2.9569800000000001E-3</v>
      </c>
      <c r="HP69" s="8">
        <v>0.35858302800000003</v>
      </c>
      <c r="HQ69" s="10">
        <v>-2.0588999999999999E-5</v>
      </c>
      <c r="HR69" s="10">
        <v>-5.0914800000000003E-5</v>
      </c>
      <c r="HU69" s="1"/>
      <c r="HW69" s="8">
        <v>7.7188519999999997E-2</v>
      </c>
      <c r="HX69" s="8">
        <v>9.0401999999999995E-4</v>
      </c>
      <c r="HY69" s="8">
        <v>-2.3595299999999999E-3</v>
      </c>
      <c r="HZ69" s="8">
        <v>0.26482476999999999</v>
      </c>
      <c r="IA69" s="10">
        <v>3.7108499999999999E-5</v>
      </c>
      <c r="IB69" s="10">
        <v>-4.19238E-5</v>
      </c>
      <c r="IE69" s="1"/>
      <c r="IG69" s="8">
        <v>9.5712279999999997E-2</v>
      </c>
      <c r="IH69" s="8">
        <v>-5.5053000000000003E-4</v>
      </c>
      <c r="II69" s="8">
        <v>8.4701999999999998E-4</v>
      </c>
      <c r="IJ69" s="8">
        <v>0.32788863600000001</v>
      </c>
      <c r="IK69" s="8">
        <v>2.35088E-4</v>
      </c>
      <c r="IL69" s="8">
        <v>-1.3288500000000001E-4</v>
      </c>
      <c r="IN69" s="8" t="s">
        <v>167</v>
      </c>
      <c r="IO69" s="10" t="s">
        <v>103</v>
      </c>
      <c r="IP69" s="1"/>
      <c r="IV69" s="8">
        <v>1.0660000000000001</v>
      </c>
      <c r="IW69" s="8">
        <f t="shared" ref="IW69:IW102" si="145" xml:space="preserve"> -0.7384*((IV69)^6) + 3.6251*((IV69)^5) - 6.4812*((IV69)^4) + 5.4883*((IV69)^3) - 2.6327*((IV69)^2) + 1.4845*((IV69)^1) - 0.0041</f>
        <v>0.7723170983713683</v>
      </c>
      <c r="IX69" s="8">
        <f t="shared" ref="IX69:IX102" si="146" xml:space="preserve"> -0.6107*((IV69)^6) + 3.0534*((IV69)^5) - 5.5187*((IV69)^4) + 4.6531*((IV69)^3) - 2.1304*((IV69)^2) + 1.2868*((IV69)^1) - 0.0084</f>
        <v>0.75963930680511638</v>
      </c>
      <c r="IY69" s="8">
        <f t="shared" ref="IY69:IY102" si="147" xml:space="preserve"> -1.704*((IV69)^6) + 7.8956*((IV69)^5) - 13.786*((IV69)^4) + 11.442*((IV69)^3) - 4.8378*((IV69)^2) + 1.7409*((IV69)^1) - 0.002</f>
        <v>0.78285544739565194</v>
      </c>
      <c r="IZ69" s="8">
        <f t="shared" ref="IZ69:IZ102" si="148" xml:space="preserve"> -0.3883*((IV69)^6) + 2.1325*((IV69)^5) - 4.5017*((IV69)^4) + 4.9859*((IV69)^3) - 3.2167*((IV69)^2) + 1.7032*((IV69)^1) + 0.012</f>
        <v>0.76459274642157116</v>
      </c>
      <c r="JA69" s="8">
        <f t="shared" ref="JA69:JA102" si="149" xml:space="preserve"> -0.7384*((IV69)^6) + 3.6251*((IV69)^5) - 6.4812*((IV69)^4) + 5.4883*((IV69)^3) - 2.6327*((IV69)^2) + 1.4845*((IV69)^1) - 0.0041</f>
        <v>0.7723170983713683</v>
      </c>
      <c r="JB69" s="8">
        <f t="shared" ref="JB69:JB102" si="150" xml:space="preserve"> -3.8259*((IV69)^6) + 19.475*((IV69)^5) - 37.301*((IV69)^4) + 33.462*((IV69)^3) - 14.17*((IV69)^2) + 2.2608*((IV69)^1) + 0.0076</f>
        <v>-0.12325479915051624</v>
      </c>
      <c r="JC69" s="8">
        <f t="shared" ref="JC69:JC102" si="151" xml:space="preserve"> -1.6743*((IV69)^6) + 10.006*((IV69)^5) - 22.443*((IV69)^4) + 23.472*((IV69)^3) - 11.489*((IV69)^2) + 2.0789*((IV69)^1) + 0.0006</f>
        <v>-6.9975537291590603E-2</v>
      </c>
      <c r="JD69" s="8">
        <f t="shared" ref="JD69:JD102" si="152" xml:space="preserve"> -2.3701*((IV69)^6) + 12.615*((IV69)^5) - 25.116*((IV69)^4) + 23.279*((IV69)^3) - 10.18*((IV69)^2) + 1.714*((IV69)^1) - 0.0094</f>
        <v>-9.6553586718391468E-2</v>
      </c>
      <c r="JE69" s="8">
        <f t="shared" ref="JE69:JE102" si="153" xml:space="preserve"> -2.0307*((IV69)^6) + 11.684*((IV69)^5) - 25.307*((IV69)^4) + 25.611*((IV69)^3) - 12.194*((IV69)^2) + 2.2154*((IV69)^1) - 0.0161</f>
        <v>-6.2661344710894129E-2</v>
      </c>
      <c r="JF69" s="8">
        <f t="shared" ref="JF69:JF102" si="154" xml:space="preserve"> -1.8457*((IV69)^6) + 10.452*((IV69)^5) - 22.128*((IV69)^4) + 21.737*((IV69)^3) - 9.9553*((IV69)^2) + 1.6569*((IV69)^1) + 0.0006</f>
        <v>-0.10951549768810469</v>
      </c>
      <c r="JG69" s="8">
        <f t="shared" ref="JG69:JG102" si="155" xml:space="preserve"> -0.6231*((IV69)^6) + 2.1035*((IV69)^5) - 1.8962*((IV69)^4) + 0.8076*((IV69)^3) - 1.7058*((IV69)^2) + 1.3756*((IV69)^1) - 0.0052</f>
        <v>3.3719100447581515E-2</v>
      </c>
      <c r="JH69" s="8">
        <f t="shared" ref="JH69:JH102" si="156" xml:space="preserve"> 1.003*((IV69)^6) - 5.5314*((IV69)^5) + 11.247*((IV69)^4) - 9.1417*((IV69)^3) + 1.6343*((IV69)^2) + 0.8012*((IV69)^1) + 0.0066</f>
        <v>2.4924378853105229E-2</v>
      </c>
      <c r="JI69" s="8">
        <f t="shared" ref="JI69:JI102" si="157" xml:space="preserve"> -0.855*((IV69)^6) + 3.3542*((IV69)^5) - 4.3998*((IV69)^4) + 3.0298*((IV69)^3) - 2.4769*((IV69)^2) + 1.3813*((IV69)^1) + 0.0016</f>
        <v>1.0655788913086894E-2</v>
      </c>
      <c r="JJ69" s="8">
        <f t="shared" ref="JJ69:JJ102" si="158" xml:space="preserve"> 1.0907*((IV69)^6) - 5.9593*((IV69)^5) + 12.003*((IV69)^4) - 9.7767*((IV69)^3) + 2.0115*((IV69)^2) + 0.6266*((IV69)^1) + 0.0004</f>
        <v>7.9218326681000251E-3</v>
      </c>
      <c r="JK69" s="8">
        <f t="shared" ref="JK69:JK102" si="159" xml:space="preserve"> 0.1599*((IV69)^6) - 1.3951*((IV69)^5) + 3.6982*((IV69)^4) - 2.9402*((IV69)^3) - 0.5685*((IV69)^2) + 1.0348*((IV69)^1) + 0.007</f>
        <v>-7.8091312213336489E-3</v>
      </c>
      <c r="JL69" s="8">
        <f t="shared" ref="JL69:JL102" si="160" xml:space="preserve"> 0.1487*((IV69)^6) - 1.4513*((IV69)^5) + 4.8675*((IV69)^4) - 6.772*((IV69)^3) + 3.4944*((IV69)^2) + 0.0083*((IV69)^1) + 0.0262</f>
        <v>0.30849783287984373</v>
      </c>
      <c r="JM69" s="8">
        <f t="shared" ref="JM69:JM102" si="161" xml:space="preserve"> -0.2048*((IV69)^6) + 0.3865*((IV69)^5) + 1.2786*((IV69)^4) - 3.5008*((IV69)^3) + 2.0932*((IV69)^2) + 0.2185*((IV69)^1) + 0.0303</f>
        <v>0.28369998198812041</v>
      </c>
      <c r="JN69" s="8">
        <f t="shared" ref="JN69:JN102" si="162" xml:space="preserve"> 0.179*((IV69)^6) - 1.6671*((IV69)^5) + 5.2814*((IV69)^4) - 6.8463*((IV69)^3) + 3.1835*((IV69)^2) + 0.1282*((IV69)^1) + 0.0169</f>
        <v>0.26559183195834729</v>
      </c>
      <c r="JO69" s="8">
        <f t="shared" ref="JO69:JO102" si="163" xml:space="preserve"> -0.1089*((IV69)^6) + 0.0612*((IV69)^5) + 1.5131*((IV69)^4) - 3.3249*((IV69)^3) + 1.8781*((IV69)^2) + 0.3035*((IV69)^1) + 0.02</f>
        <v>0.32840463568263489</v>
      </c>
      <c r="JP69" s="8">
        <f t="shared" ref="JP69:JP102" si="164" xml:space="preserve"> -0.068*((IV69)^6) - 0.084*((IV69)^5) + 1.6288*((IV69)^4) - 3.2378*((IV69)^3) + 1.7577*((IV69)^2) + 0.3016*((IV69)^1) + 0.0183</f>
        <v>0.30291863645246159</v>
      </c>
      <c r="JQ69" s="8">
        <f t="shared" ref="JQ69:JQ102" si="165" xml:space="preserve"> -0.8748*((IV69)^6) + 3.7603*((IV69)^5) - 5.2979*((IV69)^4) + 3.3229*((IV69)^3) - 1.8643*((IV69)^2) + 0.8878*((IV69)^1) + 0.0084</f>
        <v>-8.7201105346657551E-2</v>
      </c>
      <c r="JR69" s="8">
        <f t="shared" ref="JR69:JR102" si="166" xml:space="preserve"> 0.2687*((IV69)^6) - 1.0091*((IV69)^5) + 1.997*((IV69)^4) - 1.9453*((IV69)^3) + 0.0989*((IV69)^2) + 0.5199*((IV69)^1) - 0.0076</f>
        <v>-0.11348677387115497</v>
      </c>
      <c r="JS69" s="8">
        <f t="shared" ref="JS69:JS102" si="167" xml:space="preserve"> -0.1875*((IV69)^6) + 0.6652*((IV69)^5) - 0.0584*((IV69)^4) - 1.1155*((IV69)^3) + 0.2173*((IV69)^2) + 0.371*((IV69)^1) - 0.0128</f>
        <v>-0.1565287789793802</v>
      </c>
      <c r="JT69" s="8">
        <f t="shared" ref="JT69:JT102" si="168" xml:space="preserve"> -0.6094*((IV69)^6) + 2.5476*((IV69)^5) - 3.157*((IV69)^4) + 1.1821*((IV69)^3) - 0.4779*((IV69)^2) + 0.424*((IV69)^1) - 0.0154</f>
        <v>-0.13855903529023714</v>
      </c>
      <c r="JU69" s="24">
        <f t="shared" ref="JU69:JU102" si="169" xml:space="preserve"> -0.3357*((IV69)^6) + 1.3116*((IV69)^5) - 1.0924*((IV69)^4) - 0.4493*((IV69)^3) + 0.148*((IV69)^2) + 0.3398*((IV69)^1) - 0.0107</f>
        <v>-0.12231808448424537</v>
      </c>
      <c r="JV69" s="28">
        <f t="shared" ref="JV69:JV102" si="170">AVERAGE(IW69:JU69)</f>
        <v>0.17320768169823403</v>
      </c>
      <c r="JW69" s="31"/>
      <c r="JX69" s="32">
        <f t="shared" ref="JX69:JX102" si="171">STDEV(IW69:JU69)</f>
        <v>0.34093729512468712</v>
      </c>
      <c r="JY69" s="33">
        <f t="shared" ref="JY69:JY102" si="172">JX69/5</f>
        <v>6.8187459024937419E-2</v>
      </c>
      <c r="JZ69" s="26">
        <f t="shared" ref="JZ69:JZ102" si="173">JX69*2.0639</f>
        <v>0.70366048340784171</v>
      </c>
      <c r="KB69" s="8">
        <v>1.0660000000000001</v>
      </c>
      <c r="KC69" s="8">
        <f t="shared" ref="KC69:KC102" si="174" xml:space="preserve"> 0.1151*((IV69)^6) - 0.5586*((IV69)^5) + 1.0051*((IV69)^4) - 0.8304*((IV69)^3) + 0.3308*((IV69)^2) - 0.0644*((IV69)^1) + 0.0049</f>
        <v>4.1025943485794424E-3</v>
      </c>
      <c r="KD69" s="8">
        <f t="shared" ref="KD69:KD102" si="175" xml:space="preserve"> 0.3523*((IV69)^6) - 1.357*((IV69)^5) + 1.8313*((IV69)^4) - 1.0038*((IV69)^3) + 0.2021*((IV69)^2) - 0.0024*((IV69)^1) + 0.0046</f>
        <v>2.9513315037348494E-2</v>
      </c>
      <c r="KE69" s="8">
        <f t="shared" ref="KE69:KE102" si="176" xml:space="preserve"> 0.128*((IV69)^6) - 0.5395*((IV69)^5) + 0.8553*((IV69)^4) - 0.6409*((IV69)^3) + 0.2456*((IV69)^2) - 0.0438*((IV69)^1) + 0.004</f>
        <v>9.6800201409599461E-3</v>
      </c>
      <c r="KF69" s="8">
        <f t="shared" ref="KF69:KF102" si="177" xml:space="preserve"> 0.0611*((IV69)^6) - 0.3778*((IV69)^5) + 0.8706*((IV69)^4) - 0.9448*((IV69)^3) + 0.5047*((IV69)^2) - 0.117*((IV69)^1) - 0.0062</f>
        <v>-8.0780980279666938E-3</v>
      </c>
      <c r="KG69" s="8">
        <f t="shared" ref="KG69:KG102" si="178" xml:space="preserve"> 0.1151*((IV69)^6) - 0.5586*((IV69)^5) + 1.0051*((IV69)^4) - 0.8304*((IV69)^3) + 0.3308*((IV69)^2) - 0.0644*((IV69)^1) + 0.0049</f>
        <v>4.1025943485794424E-3</v>
      </c>
      <c r="KH69" s="8">
        <f t="shared" ref="KH69:KH102" si="179" xml:space="preserve"> 0.4712*((IV69)^6) - 2.6101*((IV69)^5) + 5.6096*((IV69)^4) - 5.8662*((IV69)^3) + 3.0387*((IV69)^2) - 0.691*((IV69)^1) - 0.0048</f>
        <v>-5.2163661231910713E-2</v>
      </c>
      <c r="KI69" s="8">
        <f t="shared" ref="KI69:KI102" si="180" xml:space="preserve"> 0.0785*((IV69)^6) - 0.5579*((IV69)^5) + 1.5505*((IV69)^4) - 2.1072*((IV69)^3) + 1.4185*((IV69)^2) - 0.4228*((IV69)^1) - 0.0004</f>
        <v>-4.2360971728829397E-2</v>
      </c>
      <c r="KJ69" s="8">
        <f t="shared" ref="KJ69:KJ102" si="181" xml:space="preserve"> 0.2398*((IV69)^6) - 1.3625*((IV69)^5) + 3.0338*((IV69)^4) - 3.327*((IV69)^3) + 1.834*((IV69)^2) - 0.4569*((IV69)^1) + 0.0047</f>
        <v>-3.4542615452937665E-2</v>
      </c>
      <c r="KK69" s="8">
        <f t="shared" ref="KK69:KK102" si="182" xml:space="preserve"> 0.1096*((IV69)^6) - 0.6817*((IV69)^5) + 1.6889*((IV69)^4) - 2.0958*((IV69)^3) + 1.3272*((IV69)^2) - 0.3861*((IV69)^1) + 0.0012</f>
        <v>-3.7640979551583832E-2</v>
      </c>
      <c r="KL69" s="8">
        <f t="shared" ref="KL69:KL102" si="183" xml:space="preserve"> 0.1083*((IV69)^6) - 0.7005*((IV69)^5) + 1.767*((IV69)^4) - 2.1724*((IV69)^3) + 1.315*((IV69)^2) - 0.3479*((IV69)^1) - 0.0012</f>
        <v>-3.2908617663934624E-2</v>
      </c>
      <c r="KM69" s="8">
        <f t="shared" ref="KM69:KM102" si="184" xml:space="preserve"> -0.0027*((IV69)^6) + 0.0924*((IV69)^5) - 0.3324*((IV69)^4) + 0.4453*((IV69)^3) - 0.2452*((IV69)^2) + 0.0488*((IV69)^1) - 0.0016</f>
        <v>5.202683460754161E-3</v>
      </c>
      <c r="KN69" s="8">
        <f t="shared" ref="KN69:KN102" si="185" xml:space="preserve"> -0.0212*((IV69)^6) + 0.244*((IV69)^5) - 0.6526*((IV69)^4) + 0.6505*((IV69)^3) - 0.212*((IV69)^2) - 0.0009*((IV69)^1) + 0.0014</f>
        <v>9.5793457449393927E-3</v>
      </c>
      <c r="KO69" s="8">
        <f t="shared" ref="KO69:KO102" si="186" xml:space="preserve"> 0.0493*((IV69)^6) - 0.1104*((IV69)^5) - 0.0865*((IV69)^4) + 0.3788*((IV69)^3) - 0.2886*((IV69)^2) + 0.0634*((IV69)^1) + 0.0021</f>
        <v>9.2685488464352653E-3</v>
      </c>
      <c r="KP69" s="8">
        <f t="shared" ref="KP69:KP102" si="187" xml:space="preserve"> -0.0504*((IV69)^6) + 0.3789*((IV69)^5) - 0.8686*((IV69)^4) + 0.8038*((IV69)^3) - 0.2702*((IV69)^2) + 0.0143*((IV69)^1) - 0.0007</f>
        <v>7.1720380773291409E-3</v>
      </c>
      <c r="KQ69" s="8">
        <f t="shared" ref="KQ69:KQ102" si="188" xml:space="preserve"> -0.2639*((IV69)^6) + 1.3685*((IV69)^5) - 2.6086*((IV69)^4) + 2.2151*((IV69)^3) - 0.7719*((IV69)^2) + 0.0697*((IV69)^1) - 0.0012</f>
        <v>7.2630925028457846E-3</v>
      </c>
      <c r="KR69" s="8">
        <f t="shared" ref="KR69:KR102" si="189" xml:space="preserve"> 0.0548*((IV69)^6) - 0.3085*((IV69)^5) + 0.6543*((IV69)^4) - 0.6574*((IV69)^3) + 0.3331*((IV69)^2) - 0.0911*((IV69)^1) + 0.0045</f>
        <v>-9.7839838589354917E-3</v>
      </c>
      <c r="KS69" s="8">
        <f t="shared" ref="KS69:KS102" si="190" xml:space="preserve"> 0.0475*((IV69)^6) - 0.3028*((IV69)^5) + 0.7348*((IV69)^4) - 0.8559*((IV69)^3) + 0.4981*((IV69)^2) - 0.1428*((IV69)^1) - 0.0051</f>
        <v>-2.6367123051548293E-2</v>
      </c>
      <c r="KT69" s="8">
        <f t="shared" ref="KT69:KT102" si="191" xml:space="preserve"> 0.053*((IV69)^6) - 0.3013*((IV69)^5) + 0.6534*((IV69)^4) - 0.6911*((IV69)^3) + 0.3853*((IV69)^2) - 0.1155*((IV69)^1) - 0.001</f>
        <v>-1.6691719365548335E-2</v>
      </c>
      <c r="KU69" s="8">
        <f t="shared" ref="KU69:KU102" si="192" xml:space="preserve"> 0.0384*((IV69)^6) - 0.24*((IV69)^5) + 0.5726*((IV69)^4) - 0.6592*((IV69)^3) + 0.3861*((IV69)^2) - 0.1154*((IV69)^1) + 0.0002</f>
        <v>-1.721365854671144E-2</v>
      </c>
      <c r="KV69" s="8">
        <f t="shared" ref="KV69:KV102" si="193" xml:space="preserve"> 0.0523*((IV69)^6) - 0.3226*((IV69)^5) + 0.7654*((IV69)^4) - 0.8701*((IV69)^3) + 0.4849*((IV69)^2) - 0.1232*((IV69)^1) - 0.0042</f>
        <v>-1.7472619799566536E-2</v>
      </c>
      <c r="KW69" s="8">
        <f t="shared" ref="KW69:KW102" si="194" xml:space="preserve"> -0.0749*((IV69)^6) + 0.2803*((IV69)^5) - 0.3734*((IV69)^4) + 0.2063*((IV69)^3) - 0.0431*((IV69)^2) + 0.0024*((IV69)^1) - 0.0002</f>
        <v>-2.9544350708338965E-3</v>
      </c>
      <c r="KX69" s="8">
        <f t="shared" ref="KX69:KX102" si="195" xml:space="preserve"> -0.178*((IV69)^6) + 0.7999*((IV69)^5) - 1.3607*((IV69)^4) + 1.0863*((IV69)^3) - 0.4124*((IV69)^2) + 0.0659*((IV69)^1) + 0.0046</f>
        <v>4.9261987454701159E-3</v>
      </c>
      <c r="KY69" s="8">
        <f t="shared" ref="KY69:KY102" si="196" xml:space="preserve"> -0.0883*((IV69)^6) + 0.3982*((IV69)^5) - 0.6713*((IV69)^4) + 0.5199*((IV69)^3) - 0.1837*((IV69)^2) + 0.0243*((IV69)^1) + 0.0025</f>
        <v>1.1507420631564568E-3</v>
      </c>
      <c r="KZ69" s="8">
        <f t="shared" ref="KZ69:KZ102" si="197" xml:space="preserve"> -0.0186*((IV69)^6) + 0.0591*((IV69)^5) - 0.0512*((IV69)^4) - 0.0104*((IV69)^3) + 0.0276*((IV69)^2) - 0.0071*((IV69)^1) + 0.0013</f>
        <v>4.4159397663708251E-4</v>
      </c>
      <c r="LA69" s="24">
        <f t="shared" ref="LA69:LA102" si="198" xml:space="preserve"> -0.0247*((IV69)^6) + 0.0867*((IV69)^5) - 0.0857*((IV69)^4) - 0.0022*((IV69)^3) + 0.0327*((IV69)^2) - 0.0098*((IV69)^1) - 0.00006</f>
        <v>-3.576869498513169E-3</v>
      </c>
      <c r="LB69" s="28">
        <f t="shared" ref="LB69:LB101" si="199">AVERAGE(KC69:LA69)</f>
        <v>-8.3741034222314121E-3</v>
      </c>
      <c r="LC69" s="31"/>
      <c r="LD69" s="32">
        <f t="shared" ref="LD69:LD102" si="200">STDEV(KC69:LA69)</f>
        <v>1.9944124077540988E-2</v>
      </c>
      <c r="LE69" s="33">
        <f t="shared" ref="LE69:LE102" si="201">LD69/5</f>
        <v>3.9888248155081976E-3</v>
      </c>
      <c r="LF69" s="26">
        <f t="shared" ref="LF69:LF102" si="202">LD69*2.0639</f>
        <v>4.1162677683636843E-2</v>
      </c>
      <c r="LH69" s="8">
        <v>1.0660000000000001</v>
      </c>
      <c r="LI69" s="8">
        <f t="shared" ref="LI69:LI102" si="203" xml:space="preserve"> -0.1518*((IV69)^6) + 0.7906*((IV69)^5) - 1.5819*((IV69)^4) + 1.5295*((IV69)^3) - 0.7419*((IV69)^2) + 0.1801*((IV69)^1) + 0.007</f>
        <v>3.1513868607812488E-2</v>
      </c>
      <c r="LJ69" s="8">
        <f t="shared" ref="LJ69:LJ102" si="204" xml:space="preserve"> -0.3016*((IV69)^6) + 1.2245*((IV69)^5) - 1.8012*((IV69)^4) + 1.1453*((IV69)^3) - 0.2937*((IV69)^2) + 0.0217*((IV69)^1) + 0.0038</f>
        <v>-2.348737211208611E-3</v>
      </c>
      <c r="LK69" s="8">
        <f t="shared" ref="LK69:LK102" si="205" xml:space="preserve"> -0.1237*((IV69)^6) + 0.5022*((IV69)^5) - 0.714*((IV69)^4) + 0.3913*((IV69)^3) - 0.0399*((IV69)^2) - 0.0225*((IV69)^1) - 0.0063</f>
        <v>-1.3835198389367878E-2</v>
      </c>
      <c r="LL69" s="8">
        <f t="shared" ref="LL69:LL102" si="206" xml:space="preserve"> -0.0015*((IV69)^6) - 0.0018*((IV69)^5) + 0.0281*((IV69)^4) - 0.06*((IV69)^3) + 0.0443*((IV69)^2) - 0.0002*((IV69)^1) + 0.0058</f>
        <v>1.4852881219124852E-2</v>
      </c>
      <c r="LM69" s="8">
        <f t="shared" ref="LM69:LM102" si="207" xml:space="preserve"> -0.1518*((IV69)^6) + 0.7906*((IV69)^5) - 1.5819*((IV69)^4) + 1.5295*((IV69)^3) - 0.7419*((IV69)^2) + 0.1801*((IV69)^1) + 0.007</f>
        <v>3.1513868607812488E-2</v>
      </c>
      <c r="LN69" s="8">
        <f t="shared" ref="LN69:LN102" si="208" xml:space="preserve"> -0.0033*((IV69)^6) + 0.0132*((IV69)^5) - 0.0284*((IV69)^4) + 0.0411*((IV69)^3) - 0.0332*((IV69)^2) + 0.0103*((IV69)^1) - 0.0016</f>
        <v>-1.905719861511445E-3</v>
      </c>
      <c r="LO69" s="8">
        <f t="shared" ref="LO69:LO102" si="209" xml:space="preserve"> -0.0169*((IV69)^6) + 0.0995*((IV69)^5) - 0.228*((IV69)^4) + 0.2548*((IV69)^3) - 0.1404*((IV69)^2) + 0.0297*((IV69)^1) - 0.0028</f>
        <v>-4.2822476797075883E-3</v>
      </c>
      <c r="LP69" s="8">
        <f t="shared" ref="LP69:LP102" si="210" xml:space="preserve"> -0.0328*((IV69)^6) + 0.1259*((IV69)^5) - 0.1568*((IV69)^4) + 0.0502*((IV69)^3) + 0.0346*((IV69)^2) - 0.0255*((IV69)^1) - 0.0065</f>
        <v>-1.0856524417833968E-2</v>
      </c>
      <c r="LQ69" s="8">
        <f t="shared" ref="LQ69:LQ102" si="211" xml:space="preserve"> -0.0106*((IV69)^6) + 0.0664*((IV69)^5) - 0.1667*((IV69)^4) + 0.2104*((IV69)^3) - 0.1335*((IV69)^2) + 0.0308*((IV69)^1) - 0.0098</f>
        <v>-1.3214652811163841E-2</v>
      </c>
      <c r="LR69" s="8">
        <f t="shared" ref="LR69:LR102" si="212" xml:space="preserve"> -0.0476*((IV69)^6) + 0.2603*((IV69)^5) - 0.5485*((IV69)^4) + 0.5546*((IV69)^3) - 0.2681*((IV69)^2) + 0.0489*((IV69)^1) - 0.0013</f>
        <v>-1.8290034500383539E-3</v>
      </c>
      <c r="LS69" s="8">
        <f t="shared" ref="LS69:LS102" si="213" xml:space="preserve"> -0.0048*((IV69)^6) + 0.0143*((IV69)^5) + 0.0067*((IV69)^4) - 0.062*((IV69)^3) + 0.0721*((IV69)^2) - 0.0249*((IV69)^1) - 0.0015</f>
        <v>7.6530340601896948E-5</v>
      </c>
      <c r="LT69" s="8">
        <f t="shared" ref="LT69:LT102" si="214" xml:space="preserve"> 0.0994*((IV69)^6) - 0.5127*((IV69)^5) + 0.9949*((IV69)^4) - 0.9234*((IV69)^3) + 0.4204*((IV69)^2) - 0.0856*((IV69)^1) - 0.0021</f>
        <v>-9.3616024722743777E-3</v>
      </c>
      <c r="LU69" s="8">
        <f t="shared" ref="LU69:LU102" si="215" xml:space="preserve"> 0.0336*((IV69)^6) - 0.1873*((IV69)^5) + 0.4159*((IV69)^4) - 0.4584*((IV69)^3) + 0.254*((IV69)^2) - 0.0579*((IV69)^1) - 0.0003</f>
        <v>-1.3883561188893055E-4</v>
      </c>
      <c r="LV69" s="8">
        <f t="shared" ref="LV69:LV102" si="216" xml:space="preserve"> 0.1444*((IV69)^6) - 0.7238*((IV69)^5) + 1.3556*((IV69)^4) - 1.1695*((IV69)^3) + 0.4544*((IV69)^2) - 0.0674*((IV69)^1) + 0.0032</f>
        <v>-2.9187034830306462E-3</v>
      </c>
      <c r="LW69" s="8">
        <f t="shared" ref="LW69:LW102" si="217" xml:space="preserve"> 0.3512*((IV69)^6) - 1.7243*((IV69)^5) + 3.1842*((IV69)^4) - 2.7458*((IV69)^3) + 1.1061*((IV69)^2) - 0.1821*((IV69)^1) - 0.001</f>
        <v>-1.0769844564593622E-2</v>
      </c>
      <c r="LX69" s="8">
        <f t="shared" ref="LX69:LX102" si="218" xml:space="preserve"> -0.0311*((IV69)^6) + 0.1556*((IV69)^5) - 0.295*((IV69)^4) + 0.2672*((IV69)^3) - 0.1272*((IV69)^2) + 0.0364*((IV69)^1) - 0.0038</f>
        <v>1.7497950054962525E-3</v>
      </c>
      <c r="LY69" s="8">
        <f t="shared" ref="LY69:LY102" si="219" xml:space="preserve"> -0.0225*((IV69)^6) + 0.0936*((IV69)^5) - 0.1279*((IV69)^4) + 0.0482*((IV69)^3) + 0.0217*((IV69)^2) - 0.0135*((IV69)^1) - 0.0033</f>
        <v>-3.9754325623689432E-3</v>
      </c>
      <c r="LZ69" s="8">
        <f t="shared" ref="LZ69:LZ102" si="220" xml:space="preserve"> -0.037*((IV69)^6) + 0.1714*((IV69)^5) - 0.2962*((IV69)^4) + 0.2424*((IV69)^3) - 0.109*((IV69)^2) + 0.032*((IV69)^1) - 0.0015</f>
        <v>1.541528500844215E-3</v>
      </c>
      <c r="MA69" s="8">
        <f t="shared" ref="MA69:MA102" si="221" xml:space="preserve"> -0.0162*((IV69)^6) + 0.0791*((IV69)^5) - 0.146*((IV69)^4) + 0.1272*((IV69)^3) - 0.0563*((IV69)^2) + 0.0136*((IV69)^1) - 0.0027</f>
        <v>-1.5133294112296197E-3</v>
      </c>
      <c r="MB69" s="8">
        <f t="shared" ref="MB69:MB102" si="222" xml:space="preserve"> -0.0149*((IV69)^6) + 0.0778*((IV69)^5) - 0.1573*((IV69)^4) + 0.157*((IV69)^3) - 0.0867*((IV69)^2) + 0.029*((IV69)^1) - 0.0023</f>
        <v>2.3826023030334743E-3</v>
      </c>
      <c r="MC69" s="8">
        <f t="shared" ref="MC69:MC102" si="223" xml:space="preserve"> -0.0413*((IV69)^6) + 0.1605*((IV69)^5) - 0.2114*((IV69)^4) + 0.1027*((IV69)^3) - 0.0114*((IV69)^2) - 0.0052*((IV69)^1) - 0.0015</f>
        <v>-8.2429602191444549E-3</v>
      </c>
      <c r="MD69" s="8">
        <f t="shared" ref="MD69:MD102" si="224" xml:space="preserve"> -0.0497*((IV69)^6) + 0.2142*((IV69)^5) - 0.3371*((IV69)^4) + 0.2344*((IV69)^3) - 0.0702*((IV69)^2) + 0.0057*((IV69)^1) + 0.0025</f>
        <v>-6.2909814677534212E-4</v>
      </c>
      <c r="ME69" s="8">
        <f t="shared" ref="ME69:ME102" si="225" xml:space="preserve"> -0.0385*((IV69)^6) + 0.1627*((IV69)^5) - 0.2425*((IV69)^4) + 0.144*((IV69)^3) - 0.0232*((IV69)^2) - 0.0073*((IV69)^1) - 0.0006</f>
        <v>-5.9841248762759879E-3</v>
      </c>
      <c r="MF69" s="8">
        <f t="shared" ref="MF69:MF102" si="226" xml:space="preserve"> -0.0577*((IV69)^6) + 0.2427*((IV69)^5) - 0.369*((IV69)^4) + 0.2416*((IV69)^3) - 0.0604*((IV69)^2) - 0.0019*((IV69)^1) - 0.0007</f>
        <v>-5.7731991094105125E-3</v>
      </c>
      <c r="MG69" s="24">
        <f t="shared" ref="MG69:MG102" si="227" xml:space="preserve"> -0.0235*((IV69)^6) + 0.1005*((IV69)^5) - 0.1536*((IV69)^4) + 0.0993*((IV69)^3) - 0.0266*((IV69)^2) + 0.0001*((IV69)^1) + 0.0017</f>
        <v>-2.6194166004867344E-3</v>
      </c>
      <c r="MH69" s="28">
        <f t="shared" ref="MH69:MH102" si="228">AVERAGE(LI69:MG69)</f>
        <v>-6.6270225174340719E-4</v>
      </c>
      <c r="MI69" s="31"/>
      <c r="MJ69" s="32">
        <f t="shared" ref="MJ69:MJ102" si="229">STDEV(LI69:MG69)</f>
        <v>1.1358434793712039E-2</v>
      </c>
      <c r="MK69" s="33">
        <f t="shared" ref="MK69:MK102" si="230">MJ69/5</f>
        <v>2.2716869587424077E-3</v>
      </c>
      <c r="ML69" s="26">
        <f t="shared" ref="ML69:ML102" si="231">MJ69*2.0639</f>
        <v>2.3442673570742277E-2</v>
      </c>
      <c r="MN69" s="8">
        <v>1.0660000000000001</v>
      </c>
      <c r="MO69" s="8">
        <f t="shared" ref="MO69:MO102" si="232" xml:space="preserve"> -0.0024*((IV69)^6) + 0.0119*((IV69)^5) - 0.0209*((IV69)^4) + 0.0159*((IV69)^3) - 0.0056*((IV69)^2) + 0.001*((IV69)^1) + 0.00004</f>
        <v>-1.26312058087318E-4</v>
      </c>
      <c r="MP69" s="8">
        <f t="shared" ref="MP69:MP102" si="233" xml:space="preserve"> -0.0035*((IV69)^6) + 0.0149*((IV69)^5) - 0.024*((IV69)^4) + 0.0184*((IV69)^3) - 0.0071*((IV69)^2) + 0.001*((IV69)^1) + 0.0003</f>
        <v>-3.002978358954215E-5</v>
      </c>
      <c r="MQ69" s="8">
        <f t="shared" ref="MQ69:MQ102" si="234" xml:space="preserve"> -0.0043*((IV69)^6) + 0.0219*((IV69)^5) - 0.0416*((IV69)^4) + 0.0365*((IV69)^3) - 0.0153*((IV69)^2) + 0.003*((IV69)^1) + 0.00004</f>
        <v>1.8423011219337218E-4</v>
      </c>
      <c r="MR69" s="8">
        <f t="shared" ref="MR69:MR102" si="235" xml:space="preserve"> -0.0015*((IV69)^6) + 0.0093*((IV69)^5) - 0.0207*((IV69)^4) + 0.0216*((IV69)^3) - 0.0109*((IV69)^2) + 0.0024*((IV69)^1) - 0.0002</f>
        <v>8.0515611476508016E-6</v>
      </c>
      <c r="MS69" s="8">
        <f t="shared" ref="MS69:MS102" si="236" xml:space="preserve"> -0.0024*((IV69)^6) + 0.0119*((IV69)^5) - 0.0209*((IV69)^4) + 0.0159*((IV69)^3) - 0.0056*((IV69)^2) + 0.001*((IV69)^1) + 0.00004</f>
        <v>-1.26312058087318E-4</v>
      </c>
      <c r="MT69" s="8">
        <f t="shared" ref="MT69:MT102" si="237" xml:space="preserve"> -0.0286*((IV69)^6) + 0.1541*((IV69)^5) - 0.3167*((IV69)^4) + 0.3116*((IV69)^3) - 0.1517*((IV69)^2) + 0.0344*((IV69)^1) + 0.0009</f>
        <v>3.8435981385297139E-3</v>
      </c>
      <c r="MU69" s="8">
        <f t="shared" ref="MU69:MU102" si="238" xml:space="preserve"> -0.0014*((IV69)^6) + 0.0088*((IV69)^5) - 0.0211*((IV69)^4) + 0.0241*((IV69)^3) - 0.0138*((IV69)^2) + 0.0036*((IV69)^1) + 0.000006</f>
        <v>1.6815858841590187E-4</v>
      </c>
      <c r="MV69" s="8">
        <f t="shared" ref="MV69:MV102" si="239" xml:space="preserve"> -0.005*((IV69)^6) + 0.0295*((IV69)^5) - 0.0655*((IV69)^4) + 0.0694*((IV69)^3) - 0.0371*((IV69)^2) + 0.0096*((IV69)^1) + 0.00006</f>
        <v>8.9314537411595049E-4</v>
      </c>
      <c r="MW69" s="8">
        <f t="shared" ref="MW69:MW102" si="240" xml:space="preserve"> -0.003*((IV69)^6) + 0.0176*((IV69)^5) - 0.0392*((IV69)^4) + 0.0418*((IV69)^3) - 0.0224*((IV69)^2) + 0.0056*((IV69)^1) + 0.00003</f>
        <v>3.8553165110190947E-4</v>
      </c>
      <c r="MX69" s="8">
        <f t="shared" ref="MX69:MX102" si="241" xml:space="preserve"> -0.0004*((IV69)^6) + 0.0028*((IV69)^5) - 0.0067*((IV69)^4) + 0.0077*((IV69)^3) - 0.0044*((IV69)^2) + 0.0012*((IV69)^1) + 0.00006</f>
        <v>2.8226188142824903E-4</v>
      </c>
      <c r="MY69" s="8">
        <f t="shared" ref="MY69:MY102" si="242" xml:space="preserve"> 0.0031*((IV69)^6) - 0.0158*((IV69)^5) + 0.0289*((IV69)^4) - 0.0244*((IV69)^3) + 0.0103*((IV69)^2) - 0.0018*((IV69)^1) + 0.00008</f>
        <v>4.2699947290885504E-4</v>
      </c>
      <c r="MZ69" s="8">
        <f t="shared" ref="MZ69:MZ102" si="243" xml:space="preserve"> -0.0016*((IV69)^6) + 0.0077*((IV69)^5) - 0.0149*((IV69)^4) + 0.0133*((IV69)^3) - 0.0049*((IV69)^2) + 0.001*((IV69)^1) + 0.00008</f>
        <v>6.9991775362738466E-4</v>
      </c>
      <c r="NA69" s="8">
        <f t="shared" ref="NA69:NA102" si="244" xml:space="preserve"> 0.0009*((IV69)^6) - 0.0058*((IV69)^5) + 0.0133*((IV69)^4) - 0.0142*((IV69)^3) + 0.0077*((IV69)^2) - 0.0016*((IV69)^1) + 0.00003</f>
        <v>3.8421273303632526E-4</v>
      </c>
      <c r="NB69" s="8">
        <f t="shared" ref="NB69:NB102" si="245" xml:space="preserve"> -0.0019*((IV69)^6) + 0.0092*((IV69)^5) - 0.0181*((IV69)^4) + 0.0168*((IV69)^3) - 0.0068*((IV69)^2) + 0.0014*((IV69)^1) + 0.0003</f>
        <v>9.1939170938422571E-4</v>
      </c>
      <c r="NC69" s="8">
        <f t="shared" ref="NC69:NC102" si="246" xml:space="preserve"> -0.0014*((IV69)^6) + 0.007*((IV69)^5) - 0.0137*((IV69)^4) + 0.0129*((IV69)^3) - 0.0055*((IV69)^2) + 0.0012*((IV69)^1) + 0.00004</f>
        <v>5.8623257303966282E-4</v>
      </c>
      <c r="ND69" s="8">
        <f t="shared" ref="ND69:ND102" si="247" xml:space="preserve"> -0.0003*((IV69)^6) + 0.002*((IV69)^5) - 0.0047*((IV69)^4) + 0.005*((IV69)^3) - 0.0026*((IV69)^2) + 0.0009*((IV69)^1) + 0.00004</f>
        <v>3.4536610465912994E-4</v>
      </c>
      <c r="NE69" s="8">
        <f t="shared" ref="NE69:NE102" si="248" xml:space="preserve"> -0.0011*((IV69)^6) + 0.0068*((IV69)^5) - 0.0159*((IV69)^4) + 0.0176*((IV69)^3) - 0.0098*((IV69)^2) + 0.0028*((IV69)^1) - 0.00007</f>
        <v>3.129101191247667E-4</v>
      </c>
      <c r="NF69" s="8">
        <f t="shared" ref="NF69:NF102" si="249" xml:space="preserve"> -0.0007*((IV69)^6) + 0.0044*((IV69)^5) - 0.0103*((IV69)^4) + 0.0114*((IV69)^3) - 0.0064*((IV69)^2) + 0.002*((IV69)^1) + 0.00003</f>
        <v>4.2790246149195091E-4</v>
      </c>
      <c r="NG69" s="8">
        <f t="shared" ref="NG69:NG102" si="250" xml:space="preserve"> -0.0002*((IV69)^6) + 0.0016*((IV69)^5) - 0.0043*((IV69)^4) + 0.0054*((IV69)^3) - 0.0034*((IV69)^2) + 0.0012*((IV69)^1) - 0.00002</f>
        <v>2.9327126591744036E-4</v>
      </c>
      <c r="NH69" s="8">
        <f t="shared" ref="NH69:NH102" si="251" xml:space="preserve"> -0.0002*((IV69)^6) + 0.0015*((IV69)^5) - 0.0037*((IV69)^4) + 0.0043*((IV69)^3) - 0.0025*((IV69)^2) + 0.0007*((IV69)^1) - 0.000009</f>
        <v>9.8630486957781657E-5</v>
      </c>
      <c r="NI69" s="8">
        <f t="shared" ref="NI69:NI102" si="252" xml:space="preserve"> -0.0004*((IV69)^6) + 0.0028*((IV69)^5) - 0.0067*((IV69)^4) + 0.0068*((IV69)^3) - 0.0033*((IV69)^2) + 0.0006*((IV69)^1) + 0.0001</f>
        <v>-1.5756646497175044E-4</v>
      </c>
      <c r="NJ69" s="8">
        <f t="shared" ref="NJ69:NJ102" si="253" xml:space="preserve"> 0.0006*((IV69)^6) - 0.0023*((IV69)^5) + 0.0032*((IV69)^4) - 0.0019*((IV69)^3) + 0.0003*((IV69)^2) + 0.0001*((IV69)^1) + 0.00002</f>
        <v>1.2515010339919596E-5</v>
      </c>
      <c r="NK69" s="8">
        <f t="shared" ref="NK69:NK102" si="254" xml:space="preserve"> 0.001*((IV69)^6) - 0.0029*((IV69)^5) + 0.0017*((IV69)^4) + 0.0018*((IV69)^3) - 0.0027*((IV69)^2) + 0.001*((IV69)^1) - 0.0001</f>
        <v>-2.5106088909586523E-4</v>
      </c>
      <c r="NL69" s="8">
        <f t="shared" ref="NL69:NL102" si="255" xml:space="preserve"> -0.0002*((IV69)^6) + 0.0022*((IV69)^5) - 0.0059*((IV69)^4) + 0.0071*((IV69)^3) - 0.0043*((IV69)^2) + 0.0011*((IV69)^1) - 0.00007</f>
        <v>-6.6914073252614671E-5</v>
      </c>
      <c r="NM69" s="24">
        <f t="shared" ref="NM69:NM102" si="256" xml:space="preserve"> -0.0001*((IV69)^6) + 0.0016*((IV69)^5) - 0.0048*((IV69)^4) + 0.0061*((IV69)^3) - 0.0042*((IV69)^2) + 0.0011*((IV69)^1) + 0.0002</f>
        <v>-1.5337895248161842E-4</v>
      </c>
      <c r="NN69" s="28">
        <f t="shared" ref="NN69:NN102" si="257">AVERAGE(MO69:NM69)</f>
        <v>3.7443010871416661E-4</v>
      </c>
      <c r="NO69" s="31"/>
      <c r="NP69" s="32">
        <f t="shared" ref="NP69:NP102" si="258">STDEV(MO69:NM69)</f>
        <v>7.9083910568138443E-4</v>
      </c>
      <c r="NQ69" s="33">
        <f t="shared" ref="NQ69:NQ102" si="259">NP69/5</f>
        <v>1.5816782113627689E-4</v>
      </c>
      <c r="NR69" s="26">
        <f t="shared" ref="NR69:NR102" si="260">NP69*2.0639</f>
        <v>1.6322128302158092E-3</v>
      </c>
      <c r="NT69" s="8">
        <v>1.0660000000000001</v>
      </c>
      <c r="NU69" s="8">
        <f t="shared" ref="NU69:NU102" si="261" xml:space="preserve"> 0.0018*((IV69)^6) - 0.0104*((IV69)^5) + 0.0233*((IV69)^4) - 0.0259*((IV69)^3) + 0.015*((IV69)^2) - 0.0034*((IV69)^1) - 0.0007</f>
        <v>-2.4039725454105549E-4</v>
      </c>
      <c r="NV69" s="8">
        <f t="shared" ref="NV69:NV102" si="262" xml:space="preserve"> 0.003*((IV69)^6) - 0.0116*((IV69)^5) + 0.0162*((IV69)^4) - 0.0105*((IV69)^3) + 0.004*((IV69)^2) - 0.0011*((IV69)^1) + 0.00007</f>
        <v>7.7117438845534619E-5</v>
      </c>
      <c r="NW69" s="8">
        <f t="shared" ref="NW69:NW102" si="263" xml:space="preserve"> -0.0046*((IV69)^6) + 0.0218*((IV69)^5) - 0.0366*((IV69)^4) + 0.0254*((IV69)^3) - 0.0057*((IV69)^2) - 0.0003*((IV69)^1) + 0.00008</f>
        <v>4.8058750365281445E-5</v>
      </c>
      <c r="NX69" s="8">
        <f t="shared" ref="NX69:NX102" si="264" xml:space="preserve"> 0.0001*((IV69)^6) - 0.0009*((IV69)^5) + 0.0024*((IV69)^4) - 0.0037*((IV69)^3) + 0.0031*((IV69)^2) - 0.0008*((IV69)^1) - 0.0003</f>
        <v>-1.051195978759776E-4</v>
      </c>
      <c r="NY69" s="8">
        <f t="shared" ref="NY69:NY102" si="265" xml:space="preserve"> 0.0018*((IV69)^6) - 0.0104*((IV69)^5) + 0.0233*((IV69)^4) - 0.0259*((IV69)^3) + 0.015*((IV69)^2) - 0.0034*((IV69)^1) - 0.0007</f>
        <v>-2.4039725454105549E-4</v>
      </c>
      <c r="NZ69" s="8">
        <f t="shared" ref="NZ69:NZ102" si="266" xml:space="preserve"> -0.0034*((IV69)^6) + 0.0116*((IV69)^5) - 0.0085*((IV69)^4) - 0.0094*((IV69)^3) + 0.0147*((IV69)^2) - 0.0047*((IV69)^1) - 0.0001</f>
        <v>2.1006071794590068E-4</v>
      </c>
      <c r="OA69" s="8">
        <f t="shared" ref="OA69:OA102" si="267" xml:space="preserve"> -0.0002*((IV69)^6) + 0.0007*((IV69)^5) - 0.00008*((IV69)^4) - 0.0022*((IV69)^3) + 0.0028*((IV69)^2) - 0.0009*((IV69)^1) - 0.00008</f>
        <v>4.4205644772042237E-5</v>
      </c>
      <c r="OB69" s="8">
        <f t="shared" ref="OB69:OB102" si="268" xml:space="preserve"> -0.0057*((IV69)^6) + 0.0263*((IV69)^5) - 0.0436*((IV69)^4) + 0.0304*((IV69)^3) - 0.0073*((IV69)^2) - 0.0001*((IV69)^1) + 0.0004</f>
        <v>3.6100145481153436E-4</v>
      </c>
      <c r="OC69" s="8">
        <f t="shared" ref="OC69:OC102" si="269" xml:space="preserve"> 0.0005*((IV69)^6) - 0.0032*((IV69)^5) + 0.0085*((IV69)^4) - 0.0118*((IV69)^3) + 0.0084*((IV69)^2) - 0.0022*((IV69)^1) - 0.0002</f>
        <v>1.1079290060460317E-5</v>
      </c>
      <c r="OD69" s="8">
        <f t="shared" ref="OD69:OD102" si="270" xml:space="preserve"> -0.0002*((IV69)^6) + 0.0008*((IV69)^5) - 0.0008*((IV69)^4) - 0.0002*((IV69)^3) + 0.0007*((IV69)^2) - 0.0002*((IV69)^1) + 0.000006</f>
        <v>1.2068257508337947E-4</v>
      </c>
      <c r="OE69" s="8">
        <f t="shared" ref="OE69:OE102" si="271" xml:space="preserve"> 0.0017*((IV69)^6) - 0.0096*((IV69)^5) + 0.0199*((IV69)^4) - 0.0193*((IV69)^3) + 0.0085*((IV69)^2) - 0.0014*((IV69)^1) - 0.000009</f>
        <v>-2.4471518560233521E-4</v>
      </c>
      <c r="OF69" s="8">
        <f t="shared" ref="OF69:OF102" si="272" xml:space="preserve"> 0.0029*((IV69)^6) - 0.0141*((IV69)^5) + 0.0257*((IV69)^4) - 0.0222*((IV69)^3) + 0.0095*((IV69)^2) - 0.0018*((IV69)^1) - 0.00008</f>
        <v>-6.2652685162842772E-5</v>
      </c>
      <c r="OG69" s="8">
        <f t="shared" ref="OG69:OG102" si="273" xml:space="preserve"> 0.0009*((IV69)^6) - 0.0053*((IV69)^5) + 0.0115*((IV69)^4) - 0.012*((IV69)^3) + 0.0061*((IV69)^2) - 0.0013*((IV69)^1) + 0.00002</f>
        <v>-9.5258158482185303E-5</v>
      </c>
      <c r="OH69" s="8">
        <f t="shared" ref="OH69:OH102" si="274" xml:space="preserve"> 0.0032*((IV69)^6) - 0.0148*((IV69)^5) + 0.026*((IV69)^4) - 0.0219*((IV69)^3) + 0.0095*((IV69)^2) - 0.0017*((IV69)^1) - 0.0003</f>
        <v>5.1388332355975454E-5</v>
      </c>
      <c r="OI69" s="8">
        <f t="shared" ref="OI69:OI102" si="275" xml:space="preserve"> 0.0044*((IV69)^6) - 0.0212*((IV69)^5) + 0.0388*((IV69)^4) - 0.0335*((IV69)^3) + 0.014*((IV69)^2) - 0.0025*((IV69)^1) - 0.00007</f>
        <v>-2.9770334676422814E-5</v>
      </c>
      <c r="OJ69" s="8">
        <f t="shared" ref="OJ69:OJ102" si="276" xml:space="preserve"> -0.0004*((IV69)^6) + 0.0021*((IV69)^5) - 0.0045*((IV69)^4) + 0.0044*((IV69)^3) - 0.0019*((IV69)^2) + 0.0004*((IV69)^1) - 0.00007</f>
        <v>2.017789363864745E-5</v>
      </c>
      <c r="OK69" s="8">
        <f t="shared" ref="OK69:OK102" si="277" xml:space="preserve"> -0.0004*((IV69)^6) + 0.0021*((IV69)^5) - 0.0041*((IV69)^4) + 0.0036*((IV69)^3) - 0.0011*((IV69)^2) + 0.000003*((IV69)^1) + 0.00003</f>
        <v>1.5349828033304588E-4</v>
      </c>
      <c r="OL69" s="8">
        <f t="shared" ref="OL69:OL102" si="278" xml:space="preserve"> -0.0011*((IV69)^6) + 0.006*((IV69)^5) - 0.0125*((IV69)^4) + 0.0123*((IV69)^3) - 0.0056*((IV69)^2) + 0.0011*((IV69)^1) - 0.0001</f>
        <v>1.1243318121711048E-4</v>
      </c>
      <c r="OM69" s="8">
        <f t="shared" ref="OM69:OM102" si="279" xml:space="preserve"> -0.0003*((IV69)^6) + 0.0016*((IV69)^5) - 0.0036*((IV69)^4) + 0.0039*((IV69)^3) - 0.0019*((IV69)^2) + 0.0004*((IV69)^1) - 0.00007</f>
        <v>3.5147279263699833E-5</v>
      </c>
      <c r="ON69" s="8">
        <f t="shared" ref="ON69:ON102" si="280" xml:space="preserve"> -0.0002*((IV69)^6) + 0.0011*((IV69)^5) - 0.0024*((IV69)^4) + 0.0026*((IV69)^3) - 0.0013*((IV69)^2) + 0.0003*((IV69)^1) - 0.00004</f>
        <v>7.3637355709552403E-5</v>
      </c>
      <c r="OO69" s="8">
        <f t="shared" ref="OO69:OO102" si="281" xml:space="preserve"> -0.0006*((IV69)^6) + 0.0031*((IV69)^5) - 0.0063*((IV69)^4) + 0.0061*((IV69)^3) - 0.0025*((IV69)^2) + 0.0003*((IV69)^1) - 0.00005</f>
        <v>6.9774369588541317E-5</v>
      </c>
      <c r="OP69" s="8">
        <f t="shared" ref="OP69:OP102" si="282" xml:space="preserve"> -0.0001*((IV69)^6) + 0.0008*((IV69)^5) - 0.0024*((IV69)^4) + 0.0029*((IV69)^3) - 0.0015*((IV69)^2) + 0.0002*((IV69)^1) - 0.000003</f>
        <v>-1.2604830752527987E-4</v>
      </c>
      <c r="OQ69" s="8">
        <f t="shared" ref="OQ69:OQ102" si="283" xml:space="preserve"> -0.0005*((IV69)^6) + 0.0033*((IV69)^5) - 0.008*((IV69)^4) + 0.0096*((IV69)^3) - 0.0049*((IV69)^2) + 0.0007*((IV69)^1) - 0.00001</f>
        <v>2.7549020670879719E-4</v>
      </c>
      <c r="OR69" s="8">
        <f t="shared" ref="OR69:OR102" si="284" xml:space="preserve"> -0.0008*((IV69)^6) + 0.0045*((IV69)^5) - 0.0103*((IV69)^4) + 0.0113*((IV69)^3) - 0.0056*((IV69)^2) + 0.0009*((IV69)^1) - 0.00005</f>
        <v>-4.5833393275737266E-5</v>
      </c>
      <c r="OS69" s="24">
        <f t="shared" ref="OS69:OS102" si="285" xml:space="preserve"> -0.0015*((IV69)^6) + 0.0082*((IV69)^5) - 0.0174*((IV69)^4) + 0.0176*((IV69)^3) - 0.0081*((IV69)^2) + 0.0013*((IV69)^1) - 0.0002</f>
        <v>-8.1051453637384039E-5</v>
      </c>
      <c r="OT69" s="28">
        <f t="shared" ref="OT69:OT102" si="286">AVERAGE(NU69:OS69)</f>
        <v>1.5700365815169093E-5</v>
      </c>
      <c r="OU69" s="31"/>
      <c r="OV69" s="32">
        <f t="shared" ref="OV69:OV102" si="287">STDEV(NU69:OS69)</f>
        <v>1.5066743008311696E-4</v>
      </c>
      <c r="OW69" s="33">
        <f t="shared" ref="OW69:OW102" si="288">OV69/5</f>
        <v>3.0133486016623391E-5</v>
      </c>
      <c r="OX69" s="26">
        <f t="shared" ref="OX69:OX102" si="289">OV69*2.0639</f>
        <v>3.1096250894854506E-4</v>
      </c>
    </row>
    <row r="70" spans="1:414" x14ac:dyDescent="0.25">
      <c r="A70" s="8">
        <v>0.24118297999999999</v>
      </c>
      <c r="B70" s="8">
        <v>-4.7176E-4</v>
      </c>
      <c r="C70" s="8">
        <v>2.3009519999999999E-2</v>
      </c>
      <c r="D70" s="8">
        <v>0.22459204899999999</v>
      </c>
      <c r="E70" s="8">
        <v>1.51898E-4</v>
      </c>
      <c r="F70" s="8">
        <v>-8.8830699999999996E-4</v>
      </c>
      <c r="I70" s="1"/>
      <c r="K70" s="8">
        <v>0.2120474</v>
      </c>
      <c r="L70" s="8">
        <v>6.4798800000000004E-3</v>
      </c>
      <c r="M70" s="8">
        <v>2.4667000000000001E-3</v>
      </c>
      <c r="N70" s="8">
        <v>0.22407247</v>
      </c>
      <c r="O70" s="8">
        <v>3.74414E-4</v>
      </c>
      <c r="P70" s="10">
        <v>-5.0033300000000001E-5</v>
      </c>
      <c r="S70" s="1"/>
      <c r="U70" s="8">
        <v>0.28208844</v>
      </c>
      <c r="V70" s="8">
        <v>1.48175E-3</v>
      </c>
      <c r="W70" s="8">
        <v>-1.07165E-2</v>
      </c>
      <c r="X70" s="8">
        <v>0.25989303000000002</v>
      </c>
      <c r="Y70" s="8">
        <v>2.4801599999999999E-4</v>
      </c>
      <c r="Z70" s="10">
        <v>-6.9420599999999997E-5</v>
      </c>
      <c r="AC70" s="1"/>
      <c r="AE70" s="8">
        <v>0.38896285000000003</v>
      </c>
      <c r="AF70" s="8">
        <v>-1.3902050000000001E-2</v>
      </c>
      <c r="AG70" s="8">
        <v>8.6722899999999992E-3</v>
      </c>
      <c r="AH70" s="8">
        <v>0.36509341299999998</v>
      </c>
      <c r="AI70" s="10">
        <v>-9.4459300000000005E-5</v>
      </c>
      <c r="AJ70" s="8">
        <v>-3.2158300000000001E-4</v>
      </c>
      <c r="AM70" s="1"/>
      <c r="AO70" s="8">
        <v>0.24118297999999999</v>
      </c>
      <c r="AP70" s="8">
        <v>-4.7176E-4</v>
      </c>
      <c r="AQ70" s="8">
        <v>2.3009519999999999E-2</v>
      </c>
      <c r="AR70" s="8">
        <v>0.22459204899999999</v>
      </c>
      <c r="AS70" s="8">
        <v>1.51898E-4</v>
      </c>
      <c r="AT70" s="8">
        <v>-8.8830699999999996E-4</v>
      </c>
      <c r="AW70" s="1"/>
      <c r="AY70" s="8">
        <v>-6.4804000000000001E-4</v>
      </c>
      <c r="AZ70" s="8">
        <v>-5.0019800000000003E-2</v>
      </c>
      <c r="BA70" s="8">
        <v>-1.38334E-3</v>
      </c>
      <c r="BB70" s="8">
        <v>0.43449285599999998</v>
      </c>
      <c r="BC70" s="8">
        <v>3.7460710000000001E-3</v>
      </c>
      <c r="BD70" s="8">
        <v>-3.8193500000000002E-4</v>
      </c>
      <c r="BG70" s="1"/>
      <c r="BI70" s="8">
        <v>2.539284E-2</v>
      </c>
      <c r="BJ70" s="8">
        <v>-4.0544070000000001E-2</v>
      </c>
      <c r="BK70" s="8">
        <v>-1.91833E-3</v>
      </c>
      <c r="BL70" s="8">
        <v>0.31907882300000001</v>
      </c>
      <c r="BM70" s="8">
        <v>3.07965E-4</v>
      </c>
      <c r="BN70" s="8">
        <v>-1.41101E-4</v>
      </c>
      <c r="BQ70" s="1"/>
      <c r="BS70" s="8">
        <v>-1.081645E-2</v>
      </c>
      <c r="BT70" s="8">
        <v>-3.1634599999999999E-2</v>
      </c>
      <c r="BU70" s="8">
        <v>-1.0664180000000001E-2</v>
      </c>
      <c r="BV70" s="8">
        <v>0.45242796099999999</v>
      </c>
      <c r="BW70" s="8">
        <v>1.0223179999999999E-3</v>
      </c>
      <c r="BX70" s="8">
        <v>2.9396400000000002E-4</v>
      </c>
      <c r="CA70" s="1"/>
      <c r="CC70" s="8">
        <v>3.3337060000000002E-2</v>
      </c>
      <c r="CD70" s="8">
        <v>-3.6121510000000003E-2</v>
      </c>
      <c r="CE70" s="8">
        <v>-8.9119799999999999E-3</v>
      </c>
      <c r="CF70" s="8">
        <v>0.338696952</v>
      </c>
      <c r="CG70" s="8">
        <v>5.1066800000000004E-4</v>
      </c>
      <c r="CH70" s="8">
        <v>-3.3977399999999999E-4</v>
      </c>
      <c r="CK70" s="1"/>
      <c r="CM70" s="8">
        <v>-4.2980300000000004E-3</v>
      </c>
      <c r="CN70" s="8">
        <v>-2.9010169999999998E-2</v>
      </c>
      <c r="CO70" s="8">
        <v>-1.15846E-3</v>
      </c>
      <c r="CP70" s="8">
        <v>0.37146998599999997</v>
      </c>
      <c r="CQ70" s="8">
        <v>1.8269299999999999E-4</v>
      </c>
      <c r="CR70" s="10">
        <v>1.34473E-6</v>
      </c>
      <c r="CU70" s="1"/>
      <c r="CW70" s="8">
        <v>0.26657051999999998</v>
      </c>
      <c r="CX70" s="8">
        <v>6.3761000000000004E-4</v>
      </c>
      <c r="CY70" s="8">
        <v>-3.5607E-3</v>
      </c>
      <c r="CZ70" s="8">
        <v>0.33217310900000002</v>
      </c>
      <c r="DA70" s="10">
        <v>-5.1435599999999999E-6</v>
      </c>
      <c r="DB70" s="10">
        <v>-5.8713399999999999E-5</v>
      </c>
      <c r="DF70" s="1"/>
      <c r="DG70" s="8">
        <v>0.21521638000000001</v>
      </c>
      <c r="DH70" s="8">
        <v>-4.3913099999999998E-3</v>
      </c>
      <c r="DI70" s="8">
        <v>-8.0732600000000005E-3</v>
      </c>
      <c r="DJ70" s="8">
        <v>0.33214465900000001</v>
      </c>
      <c r="DK70" s="8">
        <v>2.15725E-4</v>
      </c>
      <c r="DL70" s="8">
        <v>-1.8461000000000001E-4</v>
      </c>
      <c r="DO70" s="1"/>
      <c r="DQ70" s="8">
        <v>0.19854446000000001</v>
      </c>
      <c r="DR70" s="8">
        <v>5.3484500000000003E-3</v>
      </c>
      <c r="DS70" s="8">
        <v>-4.4868399999999998E-3</v>
      </c>
      <c r="DT70" s="8">
        <v>0.19849378300000001</v>
      </c>
      <c r="DU70" s="10">
        <v>-7.0866300000000003E-5</v>
      </c>
      <c r="DV70" s="10">
        <v>-7.01326E-5</v>
      </c>
      <c r="DZ70" s="1"/>
      <c r="EA70" s="8">
        <v>0.18770291</v>
      </c>
      <c r="EB70" s="8">
        <v>-4.5622500000000003E-3</v>
      </c>
      <c r="EC70" s="8">
        <v>1.37896E-3</v>
      </c>
      <c r="ED70" s="8">
        <v>0.382857061</v>
      </c>
      <c r="EE70" s="8">
        <v>4.6756E-4</v>
      </c>
      <c r="EF70" s="8">
        <v>-3.0071699999999999E-4</v>
      </c>
      <c r="EG70" s="1"/>
      <c r="EK70" s="8">
        <v>0.21669429000000001</v>
      </c>
      <c r="EL70" s="8">
        <v>-6.4366800000000002E-3</v>
      </c>
      <c r="EM70" s="8">
        <v>-9.4513600000000007E-3</v>
      </c>
      <c r="EN70" s="8">
        <v>0.32429788799999998</v>
      </c>
      <c r="EO70" s="8">
        <v>1.6307100000000001E-4</v>
      </c>
      <c r="EP70" s="8">
        <v>-1.9647100000000001E-4</v>
      </c>
      <c r="ES70" s="1"/>
      <c r="EU70" s="8">
        <v>0.29921373000000001</v>
      </c>
      <c r="EV70" s="8">
        <v>-7.86011E-3</v>
      </c>
      <c r="EW70" s="8">
        <v>1.2419600000000001E-3</v>
      </c>
      <c r="EX70" s="8">
        <v>0.47863757699999998</v>
      </c>
      <c r="EY70" s="8">
        <v>1.9202299999999999E-4</v>
      </c>
      <c r="EZ70" s="10">
        <v>-4.3230299999999998E-5</v>
      </c>
      <c r="FC70" s="1"/>
      <c r="FE70" s="8">
        <v>0.21646945000000001</v>
      </c>
      <c r="FF70" s="8">
        <v>-2.03009E-2</v>
      </c>
      <c r="FG70" s="8">
        <v>-4.9022199999999997E-3</v>
      </c>
      <c r="FH70" s="8">
        <v>0.39220552199999997</v>
      </c>
      <c r="FI70" s="8">
        <v>2.2915500000000001E-4</v>
      </c>
      <c r="FJ70" s="10">
        <v>-1.2187E-5</v>
      </c>
      <c r="FM70" s="1"/>
      <c r="FO70" s="8">
        <v>0.20213561999999999</v>
      </c>
      <c r="FP70" s="8">
        <v>-1.4627920000000001E-2</v>
      </c>
      <c r="FQ70" s="8">
        <v>2.2331600000000001E-3</v>
      </c>
      <c r="FR70" s="8">
        <v>0.375795922</v>
      </c>
      <c r="FS70" s="8">
        <v>2.7801099999999999E-4</v>
      </c>
      <c r="FT70" s="10">
        <v>-8.3245500000000001E-5</v>
      </c>
      <c r="FW70" s="1"/>
      <c r="FY70" s="8">
        <v>0.21683063999999999</v>
      </c>
      <c r="FZ70" s="8">
        <v>-1.2744220000000001E-2</v>
      </c>
      <c r="GA70" s="8">
        <v>-1.8455699999999999E-3</v>
      </c>
      <c r="GB70" s="8">
        <v>0.37212432099999998</v>
      </c>
      <c r="GC70" s="8">
        <v>1.4395599999999999E-4</v>
      </c>
      <c r="GD70" s="10">
        <v>-5.6520600000000002E-5</v>
      </c>
      <c r="GG70" s="1"/>
      <c r="GI70" s="8">
        <v>0.19436977</v>
      </c>
      <c r="GJ70" s="8">
        <v>-1.5134420000000001E-2</v>
      </c>
      <c r="GK70" s="8">
        <v>1.56018E-3</v>
      </c>
      <c r="GL70" s="8">
        <v>0.32787283699999997</v>
      </c>
      <c r="GM70" s="10">
        <v>5.8065600000000002E-5</v>
      </c>
      <c r="GN70" s="10">
        <v>-1.7043600000000001E-5</v>
      </c>
      <c r="GQ70" s="1"/>
      <c r="GS70" s="8">
        <v>0.13050871</v>
      </c>
      <c r="GT70" s="8">
        <v>-2.3628000000000001E-4</v>
      </c>
      <c r="GU70" s="8">
        <v>-2.4906099999999999E-3</v>
      </c>
      <c r="GV70" s="8">
        <v>0.190919968</v>
      </c>
      <c r="GW70" s="8">
        <v>1.2730700000000001E-4</v>
      </c>
      <c r="GX70" s="10">
        <v>-5.9453999999999997E-5</v>
      </c>
      <c r="HA70" s="1"/>
      <c r="HC70" s="8">
        <v>0.11645170000000001</v>
      </c>
      <c r="HD70" s="8">
        <v>7.4401500000000004E-3</v>
      </c>
      <c r="HE70" s="8">
        <v>1.76272E-3</v>
      </c>
      <c r="HF70" s="8">
        <v>0.26392536700000002</v>
      </c>
      <c r="HG70" s="10">
        <v>4.5980099999999997E-5</v>
      </c>
      <c r="HH70" s="10">
        <v>-1.0506700000000001E-5</v>
      </c>
      <c r="HK70" s="1"/>
      <c r="HM70" s="8">
        <v>0.10108294</v>
      </c>
      <c r="HN70" s="8">
        <v>2.95488E-3</v>
      </c>
      <c r="HO70" s="8">
        <v>-2.9216200000000002E-3</v>
      </c>
      <c r="HP70" s="8">
        <v>0.362415969</v>
      </c>
      <c r="HQ70" s="10">
        <v>-2.30277E-5</v>
      </c>
      <c r="HR70" s="10">
        <v>-5.20788E-5</v>
      </c>
      <c r="HU70" s="1"/>
      <c r="HW70" s="8">
        <v>7.7393970000000006E-2</v>
      </c>
      <c r="HX70" s="8">
        <v>9.0123999999999998E-4</v>
      </c>
      <c r="HY70" s="8">
        <v>-2.36235E-3</v>
      </c>
      <c r="HZ70" s="8">
        <v>0.269510366</v>
      </c>
      <c r="IA70" s="10">
        <v>3.8387399999999998E-5</v>
      </c>
      <c r="IB70" s="10">
        <v>-4.3219100000000001E-5</v>
      </c>
      <c r="IE70" s="1"/>
      <c r="IG70" s="8">
        <v>9.9663280000000007E-2</v>
      </c>
      <c r="IH70" s="8">
        <v>-5.1420999999999997E-4</v>
      </c>
      <c r="II70" s="8">
        <v>7.8790000000000002E-4</v>
      </c>
      <c r="IJ70" s="8">
        <v>0.342491394</v>
      </c>
      <c r="IK70" s="8">
        <v>2.3392500000000001E-4</v>
      </c>
      <c r="IL70" s="8">
        <v>-1.3476699999999999E-4</v>
      </c>
      <c r="IN70" s="8" t="s">
        <v>168</v>
      </c>
      <c r="IO70" s="10" t="s">
        <v>104</v>
      </c>
      <c r="IP70" s="1"/>
      <c r="IV70" s="8">
        <v>1.0824</v>
      </c>
      <c r="IW70" s="8">
        <f t="shared" si="145"/>
        <v>0.78035749194641202</v>
      </c>
      <c r="IX70" s="8">
        <f t="shared" si="146"/>
        <v>0.76853552050921015</v>
      </c>
      <c r="IY70" s="8">
        <f t="shared" si="147"/>
        <v>0.79180268974001611</v>
      </c>
      <c r="IZ70" s="8">
        <f t="shared" si="148"/>
        <v>0.77438631832837479</v>
      </c>
      <c r="JA70" s="8">
        <f t="shared" si="149"/>
        <v>0.78035749194641202</v>
      </c>
      <c r="JB70" s="8">
        <f t="shared" si="150"/>
        <v>-0.13090321914081887</v>
      </c>
      <c r="JC70" s="8">
        <f t="shared" si="151"/>
        <v>-7.6188910932979345E-2</v>
      </c>
      <c r="JD70" s="8">
        <f t="shared" si="152"/>
        <v>-0.10400492124879139</v>
      </c>
      <c r="JE70" s="8">
        <f t="shared" si="153"/>
        <v>-6.9871219610408319E-2</v>
      </c>
      <c r="JF70" s="8">
        <f t="shared" si="154"/>
        <v>-0.11692469016490296</v>
      </c>
      <c r="JG70" s="8">
        <f t="shared" si="155"/>
        <v>2.9812938972912133E-2</v>
      </c>
      <c r="JH70" s="8">
        <f t="shared" si="156"/>
        <v>2.840788919632737E-2</v>
      </c>
      <c r="JI70" s="8">
        <f t="shared" si="157"/>
        <v>6.1758508728628298E-3</v>
      </c>
      <c r="JJ70" s="8">
        <f t="shared" si="158"/>
        <v>1.2877768709103997E-2</v>
      </c>
      <c r="JK70" s="8">
        <f t="shared" si="159"/>
        <v>-6.8946538337896273E-3</v>
      </c>
      <c r="JL70" s="8">
        <f t="shared" si="160"/>
        <v>0.3055564554311066</v>
      </c>
      <c r="JM70" s="8">
        <f t="shared" si="161"/>
        <v>0.2796302734002391</v>
      </c>
      <c r="JN70" s="8">
        <f t="shared" si="162"/>
        <v>0.26380261951158346</v>
      </c>
      <c r="JO70" s="8">
        <f t="shared" si="163"/>
        <v>0.32518390874741282</v>
      </c>
      <c r="JP70" s="8">
        <f t="shared" si="164"/>
        <v>0.29968023256859472</v>
      </c>
      <c r="JQ70" s="8">
        <f t="shared" si="165"/>
        <v>-9.3024232010059896E-2</v>
      </c>
      <c r="JR70" s="8">
        <f t="shared" si="166"/>
        <v>-0.12189034551578365</v>
      </c>
      <c r="JS70" s="8">
        <f t="shared" si="167"/>
        <v>-0.16462477959166452</v>
      </c>
      <c r="JT70" s="8">
        <f t="shared" si="168"/>
        <v>-0.14564927197316477</v>
      </c>
      <c r="JU70" s="24">
        <f t="shared" si="169"/>
        <v>-0.12990537955795811</v>
      </c>
      <c r="JV70" s="28">
        <f t="shared" si="170"/>
        <v>0.17146743305200982</v>
      </c>
      <c r="JW70" s="31"/>
      <c r="JX70" s="32">
        <f t="shared" si="171"/>
        <v>0.3463995127265031</v>
      </c>
      <c r="JY70" s="33">
        <f t="shared" si="172"/>
        <v>6.9279902545300615E-2</v>
      </c>
      <c r="JZ70" s="26">
        <f t="shared" si="173"/>
        <v>0.71493395431622975</v>
      </c>
      <c r="KB70" s="8">
        <v>1.0824</v>
      </c>
      <c r="KC70" s="8">
        <f t="shared" si="174"/>
        <v>4.4953665328116409E-3</v>
      </c>
      <c r="KD70" s="8">
        <f t="shared" si="175"/>
        <v>2.9936941093068558E-2</v>
      </c>
      <c r="KE70" s="8">
        <f t="shared" si="176"/>
        <v>9.8874192387844693E-3</v>
      </c>
      <c r="KF70" s="8">
        <f t="shared" si="177"/>
        <v>-7.7118272346150705E-3</v>
      </c>
      <c r="KG70" s="8">
        <f t="shared" si="178"/>
        <v>4.4953665328116409E-3</v>
      </c>
      <c r="KH70" s="8">
        <f t="shared" si="179"/>
        <v>-5.1996594448015493E-2</v>
      </c>
      <c r="KI70" s="8">
        <f t="shared" si="180"/>
        <v>-4.273536129395937E-2</v>
      </c>
      <c r="KJ70" s="8">
        <f t="shared" si="181"/>
        <v>-3.462305339805203E-2</v>
      </c>
      <c r="KK70" s="8">
        <f t="shared" si="182"/>
        <v>-3.7869274741571958E-2</v>
      </c>
      <c r="KL70" s="8">
        <f t="shared" si="183"/>
        <v>-3.3174087166240283E-2</v>
      </c>
      <c r="KM70" s="8">
        <f t="shared" si="184"/>
        <v>5.32444253942804E-3</v>
      </c>
      <c r="KN70" s="8">
        <f t="shared" si="185"/>
        <v>9.6175952032317054E-3</v>
      </c>
      <c r="KO70" s="8">
        <f t="shared" si="186"/>
        <v>9.4962740909162683E-3</v>
      </c>
      <c r="KP70" s="8">
        <f t="shared" si="187"/>
        <v>7.1677465934498639E-3</v>
      </c>
      <c r="KQ70" s="8">
        <f t="shared" si="188"/>
        <v>7.1279403198908145E-3</v>
      </c>
      <c r="KR70" s="8">
        <f t="shared" si="189"/>
        <v>-9.6310170024593751E-3</v>
      </c>
      <c r="KS70" s="8">
        <f t="shared" si="190"/>
        <v>-2.6377085138975277E-2</v>
      </c>
      <c r="KT70" s="8">
        <f t="shared" si="191"/>
        <v>-1.6553329911517728E-2</v>
      </c>
      <c r="KU70" s="8">
        <f t="shared" si="192"/>
        <v>-1.7166367436084483E-2</v>
      </c>
      <c r="KV70" s="8">
        <f t="shared" si="193"/>
        <v>-1.7430473164510341E-2</v>
      </c>
      <c r="KW70" s="8">
        <f t="shared" si="194"/>
        <v>-3.0213536735154483E-3</v>
      </c>
      <c r="KX70" s="8">
        <f t="shared" si="195"/>
        <v>4.7892485798567766E-3</v>
      </c>
      <c r="KY70" s="8">
        <f t="shared" si="196"/>
        <v>1.0565582432736725E-3</v>
      </c>
      <c r="KZ70" s="8">
        <f t="shared" si="197"/>
        <v>3.7886876818208921E-4</v>
      </c>
      <c r="LA70" s="24">
        <f t="shared" si="198"/>
        <v>-3.6889885228736244E-3</v>
      </c>
      <c r="LB70" s="28">
        <f t="shared" si="199"/>
        <v>-8.3282018158673983E-3</v>
      </c>
      <c r="LC70" s="31"/>
      <c r="LD70" s="32">
        <f t="shared" si="200"/>
        <v>2.0046178074237444E-2</v>
      </c>
      <c r="LE70" s="33">
        <f t="shared" si="201"/>
        <v>4.0092356148474888E-3</v>
      </c>
      <c r="LF70" s="26">
        <f t="shared" si="202"/>
        <v>4.1373306927418654E-2</v>
      </c>
      <c r="LH70" s="8">
        <v>1.0824</v>
      </c>
      <c r="LI70" s="8">
        <f t="shared" si="203"/>
        <v>3.1487342101302683E-2</v>
      </c>
      <c r="LJ70" s="8">
        <f t="shared" si="204"/>
        <v>-2.5336355097769123E-3</v>
      </c>
      <c r="LK70" s="8">
        <f t="shared" si="205"/>
        <v>-1.4030451899747672E-2</v>
      </c>
      <c r="LL70" s="8">
        <f t="shared" si="206"/>
        <v>1.4881381280945924E-2</v>
      </c>
      <c r="LM70" s="8">
        <f t="shared" si="207"/>
        <v>3.1487342101302683E-2</v>
      </c>
      <c r="LN70" s="8">
        <f t="shared" si="208"/>
        <v>-1.9057538278885275E-3</v>
      </c>
      <c r="LO70" s="8">
        <f t="shared" si="209"/>
        <v>-4.3306011892693154E-3</v>
      </c>
      <c r="LP70" s="8">
        <f t="shared" si="210"/>
        <v>-1.0825699695740508E-2</v>
      </c>
      <c r="LQ70" s="8">
        <f t="shared" si="211"/>
        <v>-1.3265349541646782E-2</v>
      </c>
      <c r="LR70" s="8">
        <f t="shared" si="212"/>
        <v>-1.8664386378026811E-3</v>
      </c>
      <c r="LS70" s="8">
        <f t="shared" si="213"/>
        <v>1.1921870890637667E-4</v>
      </c>
      <c r="LT70" s="8">
        <f t="shared" si="214"/>
        <v>-9.4669050550742848E-3</v>
      </c>
      <c r="LU70" s="8">
        <f t="shared" si="215"/>
        <v>-6.6403883016241379E-5</v>
      </c>
      <c r="LV70" s="8">
        <f t="shared" si="216"/>
        <v>-2.8848252681353908E-3</v>
      </c>
      <c r="LW70" s="8">
        <f t="shared" si="217"/>
        <v>-1.0588789731250714E-2</v>
      </c>
      <c r="LX70" s="8">
        <f t="shared" si="218"/>
        <v>1.659076529110686E-3</v>
      </c>
      <c r="LY70" s="8">
        <f t="shared" si="219"/>
        <v>-4.042893660522867E-3</v>
      </c>
      <c r="LZ70" s="8">
        <f t="shared" si="220"/>
        <v>1.4091030373606177E-3</v>
      </c>
      <c r="MA70" s="8">
        <f t="shared" si="221"/>
        <v>-1.5678398665087403E-3</v>
      </c>
      <c r="MB70" s="8">
        <f t="shared" si="222"/>
        <v>2.323544412511213E-3</v>
      </c>
      <c r="MC70" s="8">
        <f t="shared" si="223"/>
        <v>-8.3776780389782594E-3</v>
      </c>
      <c r="MD70" s="8">
        <f t="shared" si="224"/>
        <v>-7.2003788249620651E-4</v>
      </c>
      <c r="ME70" s="8">
        <f t="shared" si="225"/>
        <v>-6.1189011873911733E-3</v>
      </c>
      <c r="MF70" s="8">
        <f t="shared" si="226"/>
        <v>-5.8428254187100305E-3</v>
      </c>
      <c r="MG70" s="24">
        <f t="shared" si="227"/>
        <v>-2.7416961177161884E-3</v>
      </c>
      <c r="MH70" s="28">
        <f t="shared" si="228"/>
        <v>-7.1238872960929225E-4</v>
      </c>
      <c r="MI70" s="31"/>
      <c r="MJ70" s="32">
        <f t="shared" si="229"/>
        <v>1.137029633058035E-2</v>
      </c>
      <c r="MK70" s="33">
        <f t="shared" si="230"/>
        <v>2.2740592661160699E-3</v>
      </c>
      <c r="ML70" s="26">
        <f t="shared" si="231"/>
        <v>2.3467154596684782E-2</v>
      </c>
      <c r="MN70" s="8">
        <v>1.0824</v>
      </c>
      <c r="MO70" s="8">
        <f t="shared" si="232"/>
        <v>-1.4248104228052779E-4</v>
      </c>
      <c r="MP70" s="8">
        <f t="shared" si="233"/>
        <v>-3.6459346642523413E-5</v>
      </c>
      <c r="MQ70" s="8">
        <f t="shared" si="234"/>
        <v>1.6984417422842514E-4</v>
      </c>
      <c r="MR70" s="8">
        <f t="shared" si="235"/>
        <v>1.0757812070351277E-5</v>
      </c>
      <c r="MS70" s="8">
        <f t="shared" si="236"/>
        <v>-1.4248104228052779E-4</v>
      </c>
      <c r="MT70" s="8">
        <f t="shared" si="237"/>
        <v>3.8011208671416708E-3</v>
      </c>
      <c r="MU70" s="8">
        <f t="shared" si="238"/>
        <v>1.5725209399504195E-4</v>
      </c>
      <c r="MV70" s="8">
        <f t="shared" si="239"/>
        <v>8.7460144040072275E-4</v>
      </c>
      <c r="MW70" s="8">
        <f t="shared" si="240"/>
        <v>3.731444888946046E-4</v>
      </c>
      <c r="MX70" s="8">
        <f t="shared" si="241"/>
        <v>2.8867973397297188E-4</v>
      </c>
      <c r="MY70" s="8">
        <f t="shared" si="242"/>
        <v>4.362903978260104E-4</v>
      </c>
      <c r="MZ70" s="8">
        <f t="shared" si="243"/>
        <v>7.0270085820298058E-4</v>
      </c>
      <c r="NA70" s="8">
        <f t="shared" si="244"/>
        <v>3.9797376815467591E-4</v>
      </c>
      <c r="NB70" s="8">
        <f t="shared" si="245"/>
        <v>9.218435856507294E-4</v>
      </c>
      <c r="NC70" s="8">
        <f t="shared" si="246"/>
        <v>5.9774402146255134E-4</v>
      </c>
      <c r="ND70" s="8">
        <f t="shared" si="247"/>
        <v>3.4635251375524903E-4</v>
      </c>
      <c r="NE70" s="8">
        <f t="shared" si="248"/>
        <v>3.0748339277222197E-4</v>
      </c>
      <c r="NF70" s="8">
        <f t="shared" si="249"/>
        <v>4.2677287688613804E-4</v>
      </c>
      <c r="NG70" s="8">
        <f t="shared" si="250"/>
        <v>2.9662562271438685E-4</v>
      </c>
      <c r="NH70" s="8">
        <f t="shared" si="251"/>
        <v>1.0091564779474258E-4</v>
      </c>
      <c r="NI70" s="8">
        <f t="shared" si="252"/>
        <v>-1.7332741062862895E-4</v>
      </c>
      <c r="NJ70" s="8">
        <f t="shared" si="253"/>
        <v>1.0383497096460391E-5</v>
      </c>
      <c r="NK70" s="8">
        <f t="shared" si="254"/>
        <v>-2.6525901562727926E-4</v>
      </c>
      <c r="NL70" s="8">
        <f t="shared" si="255"/>
        <v>-6.4986381791640164E-5</v>
      </c>
      <c r="NM70" s="24">
        <f t="shared" si="256"/>
        <v>-1.6669228456101846E-4</v>
      </c>
      <c r="NN70" s="28">
        <f t="shared" si="257"/>
        <v>3.6915201076831157E-4</v>
      </c>
      <c r="NO70" s="31"/>
      <c r="NP70" s="32">
        <f t="shared" si="258"/>
        <v>7.8532797234337048E-4</v>
      </c>
      <c r="NQ70" s="33">
        <f t="shared" si="259"/>
        <v>1.5706559446867409E-4</v>
      </c>
      <c r="NR70" s="26">
        <f t="shared" si="260"/>
        <v>1.6208384021194821E-3</v>
      </c>
      <c r="NT70" s="8">
        <v>1.0824</v>
      </c>
      <c r="NU70" s="8">
        <f t="shared" si="261"/>
        <v>-2.2562894587798115E-4</v>
      </c>
      <c r="NV70" s="8">
        <f t="shared" si="262"/>
        <v>7.687497589031216E-5</v>
      </c>
      <c r="NW70" s="8">
        <f t="shared" si="263"/>
        <v>4.1051675602289198E-5</v>
      </c>
      <c r="NX70" s="8">
        <f t="shared" si="264"/>
        <v>-1.0811292866233681E-4</v>
      </c>
      <c r="NY70" s="8">
        <f t="shared" si="265"/>
        <v>-2.2562894587798115E-4</v>
      </c>
      <c r="NZ70" s="8">
        <f t="shared" si="266"/>
        <v>2.1410482648099471E-4</v>
      </c>
      <c r="OA70" s="8">
        <f t="shared" si="267"/>
        <v>4.4976816183307731E-5</v>
      </c>
      <c r="OB70" s="8">
        <f t="shared" si="268"/>
        <v>3.5207827715691219E-4</v>
      </c>
      <c r="OC70" s="8">
        <f t="shared" si="269"/>
        <v>1.3196412009765403E-5</v>
      </c>
      <c r="OD70" s="8">
        <f t="shared" si="270"/>
        <v>1.2486025181612768E-4</v>
      </c>
      <c r="OE70" s="8">
        <f t="shared" si="271"/>
        <v>-2.5466304041826067E-4</v>
      </c>
      <c r="OF70" s="8">
        <f t="shared" si="272"/>
        <v>-5.9385134550497617E-5</v>
      </c>
      <c r="OG70" s="8">
        <f t="shared" si="273"/>
        <v>-9.9823869902075093E-5</v>
      </c>
      <c r="OH70" s="8">
        <f t="shared" si="274"/>
        <v>6.3516759138923984E-5</v>
      </c>
      <c r="OI70" s="8">
        <f t="shared" si="275"/>
        <v>-1.9844057775899525E-5</v>
      </c>
      <c r="OJ70" s="8">
        <f t="shared" si="276"/>
        <v>1.6670217447356631E-5</v>
      </c>
      <c r="OK70" s="8">
        <f t="shared" si="277"/>
        <v>1.587752467628982E-4</v>
      </c>
      <c r="OL70" s="8">
        <f t="shared" si="278"/>
        <v>1.1533336816747681E-4</v>
      </c>
      <c r="OM70" s="8">
        <f t="shared" si="279"/>
        <v>3.5917870157963562E-5</v>
      </c>
      <c r="ON70" s="8">
        <f t="shared" si="280"/>
        <v>7.7163143610428284E-5</v>
      </c>
      <c r="OO70" s="8">
        <f t="shared" si="281"/>
        <v>7.4671185382941722E-5</v>
      </c>
      <c r="OP70" s="8">
        <f t="shared" si="282"/>
        <v>-1.3285912683222133E-4</v>
      </c>
      <c r="OQ70" s="8">
        <f t="shared" si="283"/>
        <v>2.987684336812202E-4</v>
      </c>
      <c r="OR70" s="8">
        <f t="shared" si="284"/>
        <v>-4.5650578457131836E-5</v>
      </c>
      <c r="OS70" s="24">
        <f t="shared" si="285"/>
        <v>-7.6590749562950334E-5</v>
      </c>
      <c r="OT70" s="28">
        <f t="shared" si="286"/>
        <v>1.8390883262863323E-5</v>
      </c>
      <c r="OU70" s="31"/>
      <c r="OV70" s="32">
        <f t="shared" si="287"/>
        <v>1.5131068056713781E-4</v>
      </c>
      <c r="OW70" s="33">
        <f t="shared" si="288"/>
        <v>3.0262136113427562E-5</v>
      </c>
      <c r="OX70" s="26">
        <f t="shared" si="289"/>
        <v>3.122901136225157E-4</v>
      </c>
    </row>
    <row r="71" spans="1:414" x14ac:dyDescent="0.25">
      <c r="A71" s="8">
        <v>0.24355455000000001</v>
      </c>
      <c r="B71" s="8">
        <v>-4.8176000000000002E-4</v>
      </c>
      <c r="C71" s="8">
        <v>2.3058039999999998E-2</v>
      </c>
      <c r="D71" s="8">
        <v>0.22806520899999999</v>
      </c>
      <c r="E71" s="8">
        <v>1.5263000000000001E-4</v>
      </c>
      <c r="F71" s="8">
        <v>-8.8478299999999999E-4</v>
      </c>
      <c r="I71" s="1"/>
      <c r="K71" s="8">
        <v>0.21315665</v>
      </c>
      <c r="L71" s="8">
        <v>6.4876100000000004E-3</v>
      </c>
      <c r="M71" s="8">
        <v>2.4490200000000001E-3</v>
      </c>
      <c r="N71" s="8">
        <v>0.227268259</v>
      </c>
      <c r="O71" s="8">
        <v>3.73767E-4</v>
      </c>
      <c r="P71" s="10">
        <v>-5.1511500000000003E-5</v>
      </c>
      <c r="S71" s="1"/>
      <c r="U71" s="8">
        <v>0.29043386999999998</v>
      </c>
      <c r="V71" s="8">
        <v>1.4574200000000001E-3</v>
      </c>
      <c r="W71" s="8">
        <v>-1.065288E-2</v>
      </c>
      <c r="X71" s="8">
        <v>0.26433078900000001</v>
      </c>
      <c r="Y71" s="8">
        <v>2.4854100000000002E-4</v>
      </c>
      <c r="Z71" s="10">
        <v>-6.8055399999999999E-5</v>
      </c>
      <c r="AC71" s="1"/>
      <c r="AE71" s="8">
        <v>0.39240923999999999</v>
      </c>
      <c r="AF71" s="8">
        <v>-1.391269E-2</v>
      </c>
      <c r="AG71" s="8">
        <v>8.7316700000000004E-3</v>
      </c>
      <c r="AH71" s="8">
        <v>0.37829908400000001</v>
      </c>
      <c r="AI71" s="10">
        <v>-9.4044799999999998E-5</v>
      </c>
      <c r="AJ71" s="8">
        <v>-3.1934800000000001E-4</v>
      </c>
      <c r="AM71" s="1"/>
      <c r="AO71" s="8">
        <v>0.24355455000000001</v>
      </c>
      <c r="AP71" s="8">
        <v>-4.8176000000000002E-4</v>
      </c>
      <c r="AQ71" s="8">
        <v>2.3058039999999998E-2</v>
      </c>
      <c r="AR71" s="8">
        <v>0.22806520899999999</v>
      </c>
      <c r="AS71" s="8">
        <v>1.5263000000000001E-4</v>
      </c>
      <c r="AT71" s="8">
        <v>-8.8478299999999999E-4</v>
      </c>
      <c r="AW71" s="1"/>
      <c r="AY71" s="8">
        <v>-5.3510999999999999E-4</v>
      </c>
      <c r="AZ71" s="8">
        <v>-5.0022230000000001E-2</v>
      </c>
      <c r="BA71" s="8">
        <v>-1.38221E-3</v>
      </c>
      <c r="BB71" s="8">
        <v>0.440889374</v>
      </c>
      <c r="BC71" s="8">
        <v>3.7523320000000001E-3</v>
      </c>
      <c r="BD71" s="8">
        <v>-3.7902699999999999E-4</v>
      </c>
      <c r="BG71" s="1"/>
      <c r="BI71" s="8">
        <v>2.608618E-2</v>
      </c>
      <c r="BJ71" s="8">
        <v>-4.0549040000000001E-2</v>
      </c>
      <c r="BK71" s="8">
        <v>-1.88539E-3</v>
      </c>
      <c r="BL71" s="8">
        <v>0.32461253400000001</v>
      </c>
      <c r="BM71" s="8">
        <v>3.0826699999999998E-4</v>
      </c>
      <c r="BN71" s="8">
        <v>-1.3913599999999999E-4</v>
      </c>
      <c r="BQ71" s="1"/>
      <c r="BS71" s="8">
        <v>-1.6215239999999999E-2</v>
      </c>
      <c r="BT71" s="8">
        <v>-3.1582659999999999E-2</v>
      </c>
      <c r="BU71" s="8">
        <v>-1.0744409999999999E-2</v>
      </c>
      <c r="BV71" s="8">
        <v>0.45875458600000002</v>
      </c>
      <c r="BW71" s="8">
        <v>1.0238269999999999E-3</v>
      </c>
      <c r="BX71" s="8">
        <v>2.9628899999999998E-4</v>
      </c>
      <c r="CA71" s="1"/>
      <c r="CC71" s="8">
        <v>3.3397900000000001E-2</v>
      </c>
      <c r="CD71" s="8">
        <v>-3.6121260000000002E-2</v>
      </c>
      <c r="CE71" s="8">
        <v>-8.9089800000000004E-3</v>
      </c>
      <c r="CF71" s="8">
        <v>0.34548219099999999</v>
      </c>
      <c r="CG71" s="8">
        <v>5.1041599999999997E-4</v>
      </c>
      <c r="CH71" s="8">
        <v>-3.3665700000000003E-4</v>
      </c>
      <c r="CK71" s="1"/>
      <c r="CM71" s="8">
        <v>-8.1406800000000008E-3</v>
      </c>
      <c r="CN71" s="8">
        <v>-2.8926199999999999E-2</v>
      </c>
      <c r="CO71" s="8">
        <v>-1.2751800000000001E-3</v>
      </c>
      <c r="CP71" s="8">
        <v>0.382293569</v>
      </c>
      <c r="CQ71" s="8">
        <v>1.83046E-4</v>
      </c>
      <c r="CR71" s="10">
        <v>1.83384E-6</v>
      </c>
      <c r="CU71" s="1"/>
      <c r="CW71" s="8">
        <v>0.26735710000000001</v>
      </c>
      <c r="CX71" s="8">
        <v>6.223E-4</v>
      </c>
      <c r="CY71" s="8">
        <v>-3.5396199999999998E-3</v>
      </c>
      <c r="CZ71" s="8">
        <v>0.33796294700000001</v>
      </c>
      <c r="DA71" s="10">
        <v>-3.2679800000000002E-6</v>
      </c>
      <c r="DB71" s="10">
        <v>-5.6134800000000003E-5</v>
      </c>
      <c r="DF71" s="1"/>
      <c r="DG71" s="8">
        <v>0.22124519000000001</v>
      </c>
      <c r="DH71" s="8">
        <v>-4.6339399999999996E-3</v>
      </c>
      <c r="DI71" s="8">
        <v>-8.0037400000000005E-3</v>
      </c>
      <c r="DJ71" s="8">
        <v>0.340704018</v>
      </c>
      <c r="DK71" s="8">
        <v>2.18407E-4</v>
      </c>
      <c r="DL71" s="8">
        <v>-1.83831E-4</v>
      </c>
      <c r="DO71" s="1"/>
      <c r="DQ71" s="8">
        <v>0.19529609000000001</v>
      </c>
      <c r="DR71" s="8">
        <v>5.2729200000000004E-3</v>
      </c>
      <c r="DS71" s="8">
        <v>-4.4529299999999999E-3</v>
      </c>
      <c r="DT71" s="8">
        <v>0.20117787300000001</v>
      </c>
      <c r="DU71" s="10">
        <v>-7.2418199999999997E-5</v>
      </c>
      <c r="DV71" s="10">
        <v>-7.0831299999999994E-5</v>
      </c>
      <c r="DZ71" s="1"/>
      <c r="EA71" s="8">
        <v>0.18951354000000001</v>
      </c>
      <c r="EB71" s="8">
        <v>-4.63212E-3</v>
      </c>
      <c r="EC71" s="8">
        <v>1.42701E-3</v>
      </c>
      <c r="ED71" s="8">
        <v>0.39137711400000003</v>
      </c>
      <c r="EE71" s="8">
        <v>4.71223E-4</v>
      </c>
      <c r="EF71" s="8">
        <v>-2.9818800000000001E-4</v>
      </c>
      <c r="EG71" s="1"/>
      <c r="EK71" s="8">
        <v>0.21851813</v>
      </c>
      <c r="EL71" s="8">
        <v>-6.52975E-3</v>
      </c>
      <c r="EM71" s="8">
        <v>-9.4269499999999999E-3</v>
      </c>
      <c r="EN71" s="8">
        <v>0.331979358</v>
      </c>
      <c r="EO71" s="8">
        <v>1.6558999999999999E-4</v>
      </c>
      <c r="EP71" s="8">
        <v>-1.95801E-4</v>
      </c>
      <c r="ES71" s="1"/>
      <c r="EU71" s="8">
        <v>0.30512148</v>
      </c>
      <c r="EV71" s="8">
        <v>-7.9768600000000005E-3</v>
      </c>
      <c r="EW71" s="8">
        <v>1.3310900000000001E-3</v>
      </c>
      <c r="EX71" s="8">
        <v>0.48497851800000003</v>
      </c>
      <c r="EY71" s="8">
        <v>1.9337600000000001E-4</v>
      </c>
      <c r="EZ71" s="10">
        <v>-4.2195199999999999E-5</v>
      </c>
      <c r="FC71" s="1"/>
      <c r="FE71" s="8">
        <v>0.21871409</v>
      </c>
      <c r="FF71" s="8">
        <v>-2.0312119999999999E-2</v>
      </c>
      <c r="FG71" s="8">
        <v>-4.9404100000000001E-3</v>
      </c>
      <c r="FH71" s="8">
        <v>0.39848306300000003</v>
      </c>
      <c r="FI71" s="8">
        <v>2.2959900000000001E-4</v>
      </c>
      <c r="FJ71" s="10">
        <v>-1.37127E-5</v>
      </c>
      <c r="FM71" s="1"/>
      <c r="FO71" s="8">
        <v>0.20348263999999999</v>
      </c>
      <c r="FP71" s="8">
        <v>-1.465554E-2</v>
      </c>
      <c r="FQ71" s="8">
        <v>2.22799E-3</v>
      </c>
      <c r="FR71" s="8">
        <v>0.38516155800000001</v>
      </c>
      <c r="FS71" s="8">
        <v>2.7951000000000001E-4</v>
      </c>
      <c r="FT71" s="10">
        <v>-8.3519199999999998E-5</v>
      </c>
      <c r="FW71" s="1"/>
      <c r="FY71" s="8">
        <v>0.22474305</v>
      </c>
      <c r="FZ71" s="8">
        <v>-1.282725E-2</v>
      </c>
      <c r="GA71" s="8">
        <v>-1.9579300000000001E-3</v>
      </c>
      <c r="GB71" s="8">
        <v>0.38043429200000001</v>
      </c>
      <c r="GC71" s="8">
        <v>1.4454499999999999E-4</v>
      </c>
      <c r="GD71" s="10">
        <v>-5.7319699999999999E-5</v>
      </c>
      <c r="GG71" s="1"/>
      <c r="GI71" s="8">
        <v>0.19792334</v>
      </c>
      <c r="GJ71" s="8">
        <v>-1.51498E-2</v>
      </c>
      <c r="GK71" s="8">
        <v>1.53349E-3</v>
      </c>
      <c r="GL71" s="8">
        <v>0.33677528099999998</v>
      </c>
      <c r="GM71" s="10">
        <v>5.8162799999999998E-5</v>
      </c>
      <c r="GN71" s="10">
        <v>-1.7212999999999999E-5</v>
      </c>
      <c r="GQ71" s="1"/>
      <c r="GS71" s="8">
        <v>0.12962190000000001</v>
      </c>
      <c r="GT71" s="8">
        <v>-2.6622000000000001E-4</v>
      </c>
      <c r="GU71" s="8">
        <v>-2.44078E-3</v>
      </c>
      <c r="GV71" s="8">
        <v>0.192063341</v>
      </c>
      <c r="GW71" s="8">
        <v>1.2533800000000001E-4</v>
      </c>
      <c r="GX71" s="10">
        <v>-6.2730800000000006E-5</v>
      </c>
      <c r="HA71" s="1"/>
      <c r="HC71" s="8">
        <v>0.1207925</v>
      </c>
      <c r="HD71" s="8">
        <v>7.4239900000000001E-3</v>
      </c>
      <c r="HE71" s="8">
        <v>1.70645E-3</v>
      </c>
      <c r="HF71" s="8">
        <v>0.26896864999999998</v>
      </c>
      <c r="HG71" s="10">
        <v>4.6090400000000002E-5</v>
      </c>
      <c r="HH71" s="10">
        <v>-1.0893899999999999E-5</v>
      </c>
      <c r="HK71" s="1"/>
      <c r="HM71" s="8">
        <v>0.10171788</v>
      </c>
      <c r="HN71" s="8">
        <v>2.95605E-3</v>
      </c>
      <c r="HO71" s="8">
        <v>-2.9331800000000001E-3</v>
      </c>
      <c r="HP71" s="8">
        <v>0.37316328300000001</v>
      </c>
      <c r="HQ71" s="10">
        <v>-2.32888E-5</v>
      </c>
      <c r="HR71" s="10">
        <v>-5.4533800000000003E-5</v>
      </c>
      <c r="HU71" s="1"/>
      <c r="HW71" s="8">
        <v>7.9971399999999998E-2</v>
      </c>
      <c r="HX71" s="8">
        <v>8.9948000000000003E-4</v>
      </c>
      <c r="HY71" s="8">
        <v>-2.3651900000000001E-3</v>
      </c>
      <c r="HZ71" s="8">
        <v>0.273846276</v>
      </c>
      <c r="IA71" s="10">
        <v>3.8452099999999997E-5</v>
      </c>
      <c r="IB71" s="10">
        <v>-4.33236E-5</v>
      </c>
      <c r="IE71" s="1"/>
      <c r="IG71" s="8">
        <v>0.1011567</v>
      </c>
      <c r="IH71" s="8">
        <v>-5.0257000000000003E-4</v>
      </c>
      <c r="II71" s="8">
        <v>7.6824E-4</v>
      </c>
      <c r="IJ71" s="8">
        <v>0.35726421899999999</v>
      </c>
      <c r="IK71" s="8">
        <v>2.32938E-4</v>
      </c>
      <c r="IL71" s="8">
        <v>-1.36422E-4</v>
      </c>
      <c r="IN71" s="8" t="s">
        <v>169</v>
      </c>
      <c r="IO71" s="10" t="s">
        <v>105</v>
      </c>
      <c r="IP71" s="1"/>
      <c r="IV71" s="8">
        <v>1.0988</v>
      </c>
      <c r="IW71" s="8">
        <f t="shared" si="145"/>
        <v>0.78861137186628705</v>
      </c>
      <c r="IX71" s="8">
        <f t="shared" si="146"/>
        <v>0.77761056030378861</v>
      </c>
      <c r="IY71" s="8">
        <f t="shared" si="147"/>
        <v>0.80099162803786528</v>
      </c>
      <c r="IZ71" s="8">
        <f t="shared" si="148"/>
        <v>0.78438252699087152</v>
      </c>
      <c r="JA71" s="8">
        <f t="shared" si="149"/>
        <v>0.78861137186628705</v>
      </c>
      <c r="JB71" s="8">
        <f t="shared" si="150"/>
        <v>-0.13829637173421278</v>
      </c>
      <c r="JC71" s="8">
        <f t="shared" si="151"/>
        <v>-8.2734615301156486E-2</v>
      </c>
      <c r="JD71" s="8">
        <f t="shared" si="152"/>
        <v>-0.11143810943182457</v>
      </c>
      <c r="JE71" s="8">
        <f t="shared" si="153"/>
        <v>-7.7386900259577063E-2</v>
      </c>
      <c r="JF71" s="8">
        <f t="shared" si="154"/>
        <v>-0.12453664025021587</v>
      </c>
      <c r="JG71" s="8">
        <f t="shared" si="155"/>
        <v>2.6677458670991566E-2</v>
      </c>
      <c r="JH71" s="8">
        <f t="shared" si="156"/>
        <v>3.2706960902346434E-2</v>
      </c>
      <c r="JI71" s="8">
        <f t="shared" si="157"/>
        <v>2.4297706357387467E-3</v>
      </c>
      <c r="JJ71" s="8">
        <f t="shared" si="158"/>
        <v>1.8654062315682163E-2</v>
      </c>
      <c r="JK71" s="8">
        <f t="shared" si="159"/>
        <v>-5.1835100637599501E-3</v>
      </c>
      <c r="JL71" s="8">
        <f t="shared" si="160"/>
        <v>0.30281831601076692</v>
      </c>
      <c r="JM71" s="8">
        <f t="shared" si="161"/>
        <v>0.27577461921825425</v>
      </c>
      <c r="JN71" s="8">
        <f t="shared" si="162"/>
        <v>0.26234818513007596</v>
      </c>
      <c r="JO71" s="8">
        <f t="shared" si="163"/>
        <v>0.32209861751221153</v>
      </c>
      <c r="JP71" s="8">
        <f t="shared" si="164"/>
        <v>0.29656464629242357</v>
      </c>
      <c r="JQ71" s="8">
        <f t="shared" si="165"/>
        <v>-9.8116952327646237E-2</v>
      </c>
      <c r="JR71" s="8">
        <f t="shared" si="166"/>
        <v>-0.1299947708944949</v>
      </c>
      <c r="JS71" s="8">
        <f t="shared" si="167"/>
        <v>-0.17231213250831287</v>
      </c>
      <c r="JT71" s="8">
        <f t="shared" si="168"/>
        <v>-0.1522402941820625</v>
      </c>
      <c r="JU71" s="24">
        <f t="shared" si="169"/>
        <v>-0.13709949300412144</v>
      </c>
      <c r="JV71" s="28">
        <f t="shared" si="170"/>
        <v>0.17003761223184824</v>
      </c>
      <c r="JW71" s="31"/>
      <c r="JX71" s="32">
        <f t="shared" si="171"/>
        <v>0.35184235886772314</v>
      </c>
      <c r="JY71" s="33">
        <f t="shared" si="172"/>
        <v>7.0368471773544633E-2</v>
      </c>
      <c r="JZ71" s="26">
        <f t="shared" si="173"/>
        <v>0.72616744446709369</v>
      </c>
      <c r="KB71" s="8">
        <v>1.0988</v>
      </c>
      <c r="KC71" s="8">
        <f t="shared" si="174"/>
        <v>4.8804901553850932E-3</v>
      </c>
      <c r="KD71" s="8">
        <f t="shared" si="175"/>
        <v>3.0285825231278901E-2</v>
      </c>
      <c r="KE71" s="8">
        <f t="shared" si="176"/>
        <v>1.0079091867674767E-2</v>
      </c>
      <c r="KF71" s="8">
        <f t="shared" si="177"/>
        <v>-7.3328330836156695E-3</v>
      </c>
      <c r="KG71" s="8">
        <f t="shared" si="178"/>
        <v>4.8804901553850932E-3</v>
      </c>
      <c r="KH71" s="8">
        <f t="shared" si="179"/>
        <v>-5.1816037061886616E-2</v>
      </c>
      <c r="KI71" s="8">
        <f t="shared" si="180"/>
        <v>-4.3100795339443762E-2</v>
      </c>
      <c r="KJ71" s="8">
        <f t="shared" si="181"/>
        <v>-3.469498418155529E-2</v>
      </c>
      <c r="KK71" s="8">
        <f t="shared" si="182"/>
        <v>-3.8094534079394428E-2</v>
      </c>
      <c r="KL71" s="8">
        <f t="shared" si="183"/>
        <v>-3.3424210737265113E-2</v>
      </c>
      <c r="KM71" s="8">
        <f t="shared" si="184"/>
        <v>5.4356323688011564E-3</v>
      </c>
      <c r="KN71" s="8">
        <f t="shared" si="185"/>
        <v>9.6400547537430683E-3</v>
      </c>
      <c r="KO71" s="8">
        <f t="shared" si="186"/>
        <v>9.6962822427380194E-3</v>
      </c>
      <c r="KP71" s="8">
        <f t="shared" si="187"/>
        <v>7.164186169515723E-3</v>
      </c>
      <c r="KQ71" s="8">
        <f t="shared" si="188"/>
        <v>6.9952502209959036E-3</v>
      </c>
      <c r="KR71" s="8">
        <f t="shared" si="189"/>
        <v>-9.4705610702780531E-3</v>
      </c>
      <c r="KS71" s="8">
        <f t="shared" si="190"/>
        <v>-2.637510134076302E-2</v>
      </c>
      <c r="KT71" s="8">
        <f t="shared" si="191"/>
        <v>-1.6412459972821702E-2</v>
      </c>
      <c r="KU71" s="8">
        <f t="shared" si="192"/>
        <v>-1.7109518945518799E-2</v>
      </c>
      <c r="KV71" s="8">
        <f t="shared" si="193"/>
        <v>-1.7374479059859938E-2</v>
      </c>
      <c r="KW71" s="8">
        <f t="shared" si="194"/>
        <v>-3.0805559974160387E-3</v>
      </c>
      <c r="KX71" s="8">
        <f t="shared" si="195"/>
        <v>4.6677673382877413E-3</v>
      </c>
      <c r="KY71" s="8">
        <f t="shared" si="196"/>
        <v>9.7163840883900945E-4</v>
      </c>
      <c r="KZ71" s="8">
        <f t="shared" si="197"/>
        <v>3.1636060154505152E-4</v>
      </c>
      <c r="LA71" s="24">
        <f t="shared" si="198"/>
        <v>-3.7935647911632635E-3</v>
      </c>
      <c r="LB71" s="28">
        <f t="shared" si="199"/>
        <v>-8.2826626458716874E-3</v>
      </c>
      <c r="LC71" s="31"/>
      <c r="LD71" s="32">
        <f t="shared" si="200"/>
        <v>2.0137693288472945E-2</v>
      </c>
      <c r="LE71" s="33">
        <f t="shared" si="201"/>
        <v>4.0275386576945887E-3</v>
      </c>
      <c r="LF71" s="26">
        <f t="shared" si="202"/>
        <v>4.156218517807931E-2</v>
      </c>
      <c r="LH71" s="8">
        <v>1.0988</v>
      </c>
      <c r="LI71" s="8">
        <f t="shared" si="203"/>
        <v>3.1463525386628048E-2</v>
      </c>
      <c r="LJ71" s="8">
        <f t="shared" si="204"/>
        <v>-2.6743825177078183E-3</v>
      </c>
      <c r="LK71" s="8">
        <f t="shared" si="205"/>
        <v>-1.4207827883760075E-2</v>
      </c>
      <c r="LL71" s="8">
        <f t="shared" si="206"/>
        <v>1.4906269508926276E-2</v>
      </c>
      <c r="LM71" s="8">
        <f t="shared" si="207"/>
        <v>3.1463525386628048E-2</v>
      </c>
      <c r="LN71" s="8">
        <f t="shared" si="208"/>
        <v>-1.9057527320487232E-3</v>
      </c>
      <c r="LO71" s="8">
        <f t="shared" si="209"/>
        <v>-4.379985520839156E-3</v>
      </c>
      <c r="LP71" s="8">
        <f t="shared" si="210"/>
        <v>-1.0785941388054235E-2</v>
      </c>
      <c r="LQ71" s="8">
        <f t="shared" si="211"/>
        <v>-1.331514309271219E-2</v>
      </c>
      <c r="LR71" s="8">
        <f t="shared" si="212"/>
        <v>-1.9049559920807412E-3</v>
      </c>
      <c r="LS71" s="8">
        <f t="shared" si="213"/>
        <v>1.6211418970401214E-4</v>
      </c>
      <c r="LT71" s="8">
        <f t="shared" si="214"/>
        <v>-9.5934561882827594E-3</v>
      </c>
      <c r="LU71" s="8">
        <f t="shared" si="215"/>
        <v>9.0742280308506325E-6</v>
      </c>
      <c r="LV71" s="8">
        <f t="shared" si="216"/>
        <v>-2.8614794285459293E-3</v>
      </c>
      <c r="LW71" s="8">
        <f t="shared" si="217"/>
        <v>-1.044106818871296E-2</v>
      </c>
      <c r="LX71" s="8">
        <f t="shared" si="218"/>
        <v>1.5681525840097444E-3</v>
      </c>
      <c r="LY71" s="8">
        <f t="shared" si="219"/>
        <v>-4.1088265538827976E-3</v>
      </c>
      <c r="LZ71" s="8">
        <f t="shared" si="220"/>
        <v>1.2808378791168292E-3</v>
      </c>
      <c r="MA71" s="8">
        <f t="shared" si="221"/>
        <v>-1.6223648076730763E-3</v>
      </c>
      <c r="MB71" s="8">
        <f t="shared" si="222"/>
        <v>2.2629736350295755E-3</v>
      </c>
      <c r="MC71" s="8">
        <f t="shared" si="223"/>
        <v>-8.5010825856879513E-3</v>
      </c>
      <c r="MD71" s="8">
        <f t="shared" si="224"/>
        <v>-8.0327777141950838E-4</v>
      </c>
      <c r="ME71" s="8">
        <f t="shared" si="225"/>
        <v>-6.2481480683183755E-3</v>
      </c>
      <c r="MF71" s="8">
        <f t="shared" si="226"/>
        <v>-5.9017208963071449E-3</v>
      </c>
      <c r="MG71" s="24">
        <f t="shared" si="227"/>
        <v>-2.8603588323448947E-3</v>
      </c>
      <c r="MH71" s="28">
        <f t="shared" si="228"/>
        <v>-7.5997198601219812E-4</v>
      </c>
      <c r="MI71" s="31"/>
      <c r="MJ71" s="32">
        <f t="shared" si="229"/>
        <v>1.1382953287693752E-2</v>
      </c>
      <c r="MK71" s="33">
        <f t="shared" si="230"/>
        <v>2.2765906575387502E-3</v>
      </c>
      <c r="ML71" s="26">
        <f t="shared" si="231"/>
        <v>2.3493277290471133E-2</v>
      </c>
      <c r="MN71" s="8">
        <v>1.0988</v>
      </c>
      <c r="MO71" s="8">
        <f t="shared" si="232"/>
        <v>-1.5832383712650769E-4</v>
      </c>
      <c r="MP71" s="8">
        <f t="shared" si="233"/>
        <v>-4.2444187273300534E-5</v>
      </c>
      <c r="MQ71" s="8">
        <f t="shared" si="234"/>
        <v>1.5544769422934054E-4</v>
      </c>
      <c r="MR71" s="8">
        <f t="shared" si="235"/>
        <v>1.3884134415328807E-5</v>
      </c>
      <c r="MS71" s="8">
        <f t="shared" si="236"/>
        <v>-1.5832383712650769E-4</v>
      </c>
      <c r="MT71" s="8">
        <f t="shared" si="237"/>
        <v>3.7582175287927486E-3</v>
      </c>
      <c r="MU71" s="8">
        <f t="shared" si="238"/>
        <v>1.4575659328430494E-4</v>
      </c>
      <c r="MV71" s="8">
        <f t="shared" si="239"/>
        <v>8.5550553888604885E-4</v>
      </c>
      <c r="MW71" s="8">
        <f t="shared" si="240"/>
        <v>3.6032623190477463E-4</v>
      </c>
      <c r="MX71" s="8">
        <f t="shared" si="241"/>
        <v>2.9551597230992826E-4</v>
      </c>
      <c r="MY71" s="8">
        <f t="shared" si="242"/>
        <v>4.4433550936412588E-4</v>
      </c>
      <c r="MZ71" s="8">
        <f t="shared" si="243"/>
        <v>7.0454273512721003E-4</v>
      </c>
      <c r="NA71" s="8">
        <f t="shared" si="244"/>
        <v>4.1176758858595786E-4</v>
      </c>
      <c r="NB71" s="8">
        <f t="shared" si="245"/>
        <v>9.2325510159723431E-4</v>
      </c>
      <c r="NC71" s="8">
        <f t="shared" si="246"/>
        <v>6.0927054664488493E-4</v>
      </c>
      <c r="ND71" s="8">
        <f t="shared" si="247"/>
        <v>3.4722228643102148E-4</v>
      </c>
      <c r="NE71" s="8">
        <f t="shared" si="248"/>
        <v>3.0160802084472035E-4</v>
      </c>
      <c r="NF71" s="8">
        <f t="shared" si="249"/>
        <v>4.2542774066507038E-4</v>
      </c>
      <c r="NG71" s="8">
        <f t="shared" si="250"/>
        <v>3.0002316571815622E-4</v>
      </c>
      <c r="NH71" s="8">
        <f t="shared" si="251"/>
        <v>1.0339336994801972E-4</v>
      </c>
      <c r="NI71" s="8">
        <f t="shared" si="252"/>
        <v>-1.8965031893487138E-4</v>
      </c>
      <c r="NJ71" s="8">
        <f t="shared" si="253"/>
        <v>8.1507655425653188E-6</v>
      </c>
      <c r="NK71" s="8">
        <f t="shared" si="254"/>
        <v>-2.8004361331160241E-4</v>
      </c>
      <c r="NL71" s="8">
        <f t="shared" si="255"/>
        <v>-6.2487162396080294E-5</v>
      </c>
      <c r="NM71" s="24">
        <f t="shared" si="256"/>
        <v>-1.7995299383105241E-4</v>
      </c>
      <c r="NN71" s="28">
        <f t="shared" si="257"/>
        <v>3.6369698297166066E-4</v>
      </c>
      <c r="NO71" s="31"/>
      <c r="NP71" s="32">
        <f t="shared" si="258"/>
        <v>7.7981966868279269E-4</v>
      </c>
      <c r="NQ71" s="33">
        <f t="shared" si="259"/>
        <v>1.5596393373655854E-4</v>
      </c>
      <c r="NR71" s="26">
        <f t="shared" si="260"/>
        <v>1.6094698141944158E-3</v>
      </c>
      <c r="NT71" s="8">
        <v>1.0988</v>
      </c>
      <c r="NU71" s="8">
        <f t="shared" si="261"/>
        <v>-2.1093550298123575E-4</v>
      </c>
      <c r="NV71" s="8">
        <f t="shared" si="262"/>
        <v>7.5798552250344841E-5</v>
      </c>
      <c r="NW71" s="8">
        <f t="shared" si="263"/>
        <v>3.4711097674765411E-5</v>
      </c>
      <c r="NX71" s="8">
        <f t="shared" si="264"/>
        <v>-1.1185835998162025E-4</v>
      </c>
      <c r="NY71" s="8">
        <f t="shared" si="265"/>
        <v>-2.1093550298123575E-4</v>
      </c>
      <c r="NZ71" s="8">
        <f t="shared" si="266"/>
        <v>2.1896816304887409E-4</v>
      </c>
      <c r="OA71" s="8">
        <f t="shared" si="267"/>
        <v>4.5668850189859266E-5</v>
      </c>
      <c r="OB71" s="8">
        <f t="shared" si="268"/>
        <v>3.4373887494628042E-4</v>
      </c>
      <c r="OC71" s="8">
        <f t="shared" si="269"/>
        <v>1.507074827162644E-5</v>
      </c>
      <c r="OD71" s="8">
        <f t="shared" si="270"/>
        <v>1.2928219558893111E-4</v>
      </c>
      <c r="OE71" s="8">
        <f t="shared" si="271"/>
        <v>-2.6516076455995253E-4</v>
      </c>
      <c r="OF71" s="8">
        <f t="shared" si="272"/>
        <v>-5.6669315759089322E-5</v>
      </c>
      <c r="OG71" s="8">
        <f t="shared" si="273"/>
        <v>-1.0477015630231068E-4</v>
      </c>
      <c r="OH71" s="8">
        <f t="shared" si="274"/>
        <v>7.5299693489825649E-5</v>
      </c>
      <c r="OI71" s="8">
        <f t="shared" si="275"/>
        <v>-1.007105393853439E-5</v>
      </c>
      <c r="OJ71" s="8">
        <f t="shared" si="276"/>
        <v>1.270513751803096E-5</v>
      </c>
      <c r="OK71" s="8">
        <f t="shared" si="277"/>
        <v>1.6414034801997811E-4</v>
      </c>
      <c r="OL71" s="8">
        <f t="shared" si="278"/>
        <v>1.1818565511720969E-4</v>
      </c>
      <c r="OM71" s="8">
        <f t="shared" si="279"/>
        <v>3.6457662409541139E-5</v>
      </c>
      <c r="ON71" s="8">
        <f t="shared" si="280"/>
        <v>8.0744545123114506E-5</v>
      </c>
      <c r="OO71" s="8">
        <f t="shared" si="281"/>
        <v>7.9557348925407865E-5</v>
      </c>
      <c r="OP71" s="8">
        <f t="shared" si="282"/>
        <v>-1.4013679078624049E-4</v>
      </c>
      <c r="OQ71" s="8">
        <f t="shared" si="283"/>
        <v>3.2290231907966874E-4</v>
      </c>
      <c r="OR71" s="8">
        <f t="shared" si="284"/>
        <v>-4.5853218471696981E-5</v>
      </c>
      <c r="OS71" s="24">
        <f t="shared" si="285"/>
        <v>-7.2216400289245192E-5</v>
      </c>
      <c r="OT71" s="28">
        <f t="shared" si="286"/>
        <v>2.0984965024091881E-5</v>
      </c>
      <c r="OU71" s="31"/>
      <c r="OV71" s="32">
        <f t="shared" si="287"/>
        <v>1.5265872140545763E-4</v>
      </c>
      <c r="OW71" s="33">
        <f t="shared" si="288"/>
        <v>3.0531744281091527E-5</v>
      </c>
      <c r="OX71" s="26">
        <f t="shared" si="289"/>
        <v>3.1507233510872398E-4</v>
      </c>
    </row>
    <row r="72" spans="1:414" x14ac:dyDescent="0.25">
      <c r="A72" s="8">
        <v>0.24638533000000001</v>
      </c>
      <c r="B72" s="8">
        <v>-4.952E-4</v>
      </c>
      <c r="C72" s="8">
        <v>2.3086369999999998E-2</v>
      </c>
      <c r="D72" s="8">
        <v>0.232363141</v>
      </c>
      <c r="E72" s="8">
        <v>1.5345199999999999E-4</v>
      </c>
      <c r="F72" s="8">
        <v>-8.8305800000000004E-4</v>
      </c>
      <c r="I72" s="1"/>
      <c r="K72" s="8">
        <v>0.21587677999999999</v>
      </c>
      <c r="L72" s="8">
        <v>6.4685200000000002E-3</v>
      </c>
      <c r="M72" s="8">
        <v>2.40719E-3</v>
      </c>
      <c r="N72" s="8">
        <v>0.22906677</v>
      </c>
      <c r="O72" s="8">
        <v>3.7441599999999997E-4</v>
      </c>
      <c r="P72" s="10">
        <v>-5.2935400000000001E-5</v>
      </c>
      <c r="S72" s="1"/>
      <c r="U72" s="8">
        <v>0.29314900999999999</v>
      </c>
      <c r="V72" s="8">
        <v>1.4577399999999999E-3</v>
      </c>
      <c r="W72" s="8">
        <v>-1.061613E-2</v>
      </c>
      <c r="X72" s="8">
        <v>0.26935378599999998</v>
      </c>
      <c r="Y72" s="8">
        <v>2.48526E-4</v>
      </c>
      <c r="Z72" s="10">
        <v>-6.5633699999999995E-5</v>
      </c>
      <c r="AC72" s="1"/>
      <c r="AE72" s="8">
        <v>0.40516574</v>
      </c>
      <c r="AF72" s="8">
        <v>-1.403597E-2</v>
      </c>
      <c r="AG72" s="8">
        <v>9.0342100000000009E-3</v>
      </c>
      <c r="AH72" s="8">
        <v>0.390625471</v>
      </c>
      <c r="AI72" s="10">
        <v>-9.2774800000000005E-5</v>
      </c>
      <c r="AJ72" s="8">
        <v>-3.1626799999999997E-4</v>
      </c>
      <c r="AM72" s="1"/>
      <c r="AO72" s="8">
        <v>0.24638533000000001</v>
      </c>
      <c r="AP72" s="8">
        <v>-4.952E-4</v>
      </c>
      <c r="AQ72" s="8">
        <v>2.3086369999999998E-2</v>
      </c>
      <c r="AR72" s="8">
        <v>0.232363141</v>
      </c>
      <c r="AS72" s="8">
        <v>1.5345199999999999E-4</v>
      </c>
      <c r="AT72" s="8">
        <v>-8.8305800000000004E-4</v>
      </c>
      <c r="AW72" s="1"/>
      <c r="AY72" s="8">
        <v>-4.9437500000000002E-3</v>
      </c>
      <c r="AZ72" s="8">
        <v>-4.987254E-2</v>
      </c>
      <c r="BA72" s="8">
        <v>-1.4381699999999999E-3</v>
      </c>
      <c r="BB72" s="8">
        <v>0.44670082700000002</v>
      </c>
      <c r="BC72" s="8">
        <v>3.7621989999999999E-3</v>
      </c>
      <c r="BD72" s="8">
        <v>-3.75313E-4</v>
      </c>
      <c r="BG72" s="1"/>
      <c r="BI72" s="8">
        <v>2.3614989999999999E-2</v>
      </c>
      <c r="BJ72" s="8">
        <v>-4.052178E-2</v>
      </c>
      <c r="BK72" s="8">
        <v>-2.0406700000000001E-3</v>
      </c>
      <c r="BL72" s="8">
        <v>0.330158489</v>
      </c>
      <c r="BM72" s="8">
        <v>3.0873000000000001E-4</v>
      </c>
      <c r="BN72" s="8">
        <v>-1.3653999999999999E-4</v>
      </c>
      <c r="BQ72" s="1"/>
      <c r="BS72" s="8">
        <v>-1.3080720000000001E-2</v>
      </c>
      <c r="BT72" s="8">
        <v>-3.1579799999999998E-2</v>
      </c>
      <c r="BU72" s="8">
        <v>-1.0749180000000001E-2</v>
      </c>
      <c r="BV72" s="8">
        <v>0.46588614099999998</v>
      </c>
      <c r="BW72" s="8">
        <v>1.0236830000000001E-3</v>
      </c>
      <c r="BX72" s="8">
        <v>2.9605099999999997E-4</v>
      </c>
      <c r="CA72" s="1"/>
      <c r="CC72" s="8">
        <v>2.6799949999999999E-2</v>
      </c>
      <c r="CD72" s="8">
        <v>-3.6109290000000002E-2</v>
      </c>
      <c r="CE72" s="8">
        <v>-9.51077E-3</v>
      </c>
      <c r="CF72" s="8">
        <v>0.351031592</v>
      </c>
      <c r="CG72" s="8">
        <v>5.1054599999999996E-4</v>
      </c>
      <c r="CH72" s="8">
        <v>-3.3090300000000001E-4</v>
      </c>
      <c r="CK72" s="1"/>
      <c r="CM72" s="8">
        <v>-1.130069E-2</v>
      </c>
      <c r="CN72" s="8">
        <v>-2.8867629999999998E-2</v>
      </c>
      <c r="CO72" s="8">
        <v>-1.3559100000000001E-3</v>
      </c>
      <c r="CP72" s="8">
        <v>0.39197641999999999</v>
      </c>
      <c r="CQ72" s="8">
        <v>1.83346E-4</v>
      </c>
      <c r="CR72" s="10">
        <v>2.2451100000000002E-6</v>
      </c>
      <c r="CU72" s="1"/>
      <c r="CW72" s="8">
        <v>0.27029956999999999</v>
      </c>
      <c r="CX72" s="8">
        <v>5.2800999999999998E-4</v>
      </c>
      <c r="CY72" s="8">
        <v>-3.4835500000000002E-3</v>
      </c>
      <c r="CZ72" s="8">
        <v>0.34159784799999998</v>
      </c>
      <c r="DA72" s="10">
        <v>-1.8876100000000001E-7</v>
      </c>
      <c r="DB72" s="10">
        <v>-5.4300199999999999E-5</v>
      </c>
      <c r="DD72" s="1"/>
      <c r="DE72" s="1"/>
      <c r="DF72" s="1"/>
      <c r="DG72" s="8">
        <v>0.22597207</v>
      </c>
      <c r="DH72" s="8">
        <v>-4.8104799999999998E-3</v>
      </c>
      <c r="DI72" s="8">
        <v>-7.9030899999999998E-3</v>
      </c>
      <c r="DJ72" s="8">
        <v>0.35026090399999998</v>
      </c>
      <c r="DK72" s="8">
        <v>2.20898E-4</v>
      </c>
      <c r="DL72" s="8">
        <v>-1.8240199999999999E-4</v>
      </c>
      <c r="DO72" s="1"/>
      <c r="DQ72" s="8">
        <v>0.20074827000000001</v>
      </c>
      <c r="DR72" s="8">
        <v>5.2961800000000002E-3</v>
      </c>
      <c r="DS72" s="8">
        <v>-4.3364900000000001E-3</v>
      </c>
      <c r="DT72" s="8">
        <v>0.203970812</v>
      </c>
      <c r="DU72" s="10">
        <v>-7.2700799999999993E-5</v>
      </c>
      <c r="DV72" s="10">
        <v>-6.9406900000000001E-5</v>
      </c>
      <c r="DZ72" s="1"/>
      <c r="EA72" s="8">
        <v>0.19424109000000001</v>
      </c>
      <c r="EB72" s="8">
        <v>-4.8288200000000002E-3</v>
      </c>
      <c r="EC72" s="8">
        <v>1.5859100000000001E-3</v>
      </c>
      <c r="ED72" s="8">
        <v>0.40048536600000001</v>
      </c>
      <c r="EE72" s="8">
        <v>4.7517499999999999E-4</v>
      </c>
      <c r="EF72" s="8">
        <v>-2.9498799999999999E-4</v>
      </c>
      <c r="EG72" s="1"/>
      <c r="EK72" s="8">
        <v>0.21775021999999999</v>
      </c>
      <c r="EL72" s="8">
        <v>-6.4946600000000002E-3</v>
      </c>
      <c r="EM72" s="8">
        <v>-9.4400000000000005E-3</v>
      </c>
      <c r="EN72" s="8">
        <v>0.33976034799999999</v>
      </c>
      <c r="EO72" s="8">
        <v>1.6784699999999999E-4</v>
      </c>
      <c r="EP72" s="8">
        <v>-1.94954E-4</v>
      </c>
      <c r="ES72" s="1"/>
      <c r="EU72" s="8">
        <v>0.31071153000000001</v>
      </c>
      <c r="EV72" s="8">
        <v>-8.1067299999999995E-3</v>
      </c>
      <c r="EW72" s="8">
        <v>1.4121800000000001E-3</v>
      </c>
      <c r="EX72" s="8">
        <v>0.49066769599999999</v>
      </c>
      <c r="EY72" s="8">
        <v>1.94966E-4</v>
      </c>
      <c r="EZ72" s="10">
        <v>-4.1199399999999997E-5</v>
      </c>
      <c r="FC72" s="1"/>
      <c r="FE72" s="8">
        <v>0.22592859000000001</v>
      </c>
      <c r="FF72" s="8">
        <v>-2.0426280000000002E-2</v>
      </c>
      <c r="FG72" s="8">
        <v>-5.0130799999999996E-3</v>
      </c>
      <c r="FH72" s="8">
        <v>0.405409713</v>
      </c>
      <c r="FI72" s="8">
        <v>2.3101600000000001E-4</v>
      </c>
      <c r="FJ72" s="10">
        <v>-1.46119E-5</v>
      </c>
      <c r="FM72" s="1"/>
      <c r="FO72" s="8">
        <v>0.21201054999999999</v>
      </c>
      <c r="FP72" s="8">
        <v>-1.4976440000000001E-2</v>
      </c>
      <c r="FQ72" s="8">
        <v>2.2185099999999999E-3</v>
      </c>
      <c r="FR72" s="8">
        <v>0.39498456199999998</v>
      </c>
      <c r="FS72" s="8">
        <v>2.8226199999999998E-4</v>
      </c>
      <c r="FT72" s="10">
        <v>-8.3586999999999998E-5</v>
      </c>
      <c r="FW72" s="1"/>
      <c r="FY72" s="8">
        <v>0.22473217000000001</v>
      </c>
      <c r="FZ72" s="8">
        <v>-1.282722E-2</v>
      </c>
      <c r="GA72" s="8">
        <v>-1.9576300000000001E-3</v>
      </c>
      <c r="GB72" s="8">
        <v>0.38778781099999998</v>
      </c>
      <c r="GC72" s="8">
        <v>1.4467500000000001E-4</v>
      </c>
      <c r="GD72" s="10">
        <v>-5.88496E-5</v>
      </c>
      <c r="GG72" s="1"/>
      <c r="GI72" s="8">
        <v>0.19981942999999999</v>
      </c>
      <c r="GJ72" s="8">
        <v>-1.514414E-2</v>
      </c>
      <c r="GK72" s="8">
        <v>1.5090399999999999E-3</v>
      </c>
      <c r="GL72" s="8">
        <v>0.34505782000000002</v>
      </c>
      <c r="GM72" s="10">
        <v>5.8094100000000003E-5</v>
      </c>
      <c r="GN72" s="10">
        <v>-1.7505099999999999E-5</v>
      </c>
      <c r="GQ72" s="1"/>
      <c r="GS72" s="8">
        <v>0.12676203</v>
      </c>
      <c r="GT72" s="8">
        <v>-2.9505999999999998E-4</v>
      </c>
      <c r="GU72" s="8">
        <v>-2.43108E-3</v>
      </c>
      <c r="GV72" s="8">
        <v>0.19445565400000001</v>
      </c>
      <c r="GW72" s="8">
        <v>1.2474799999999999E-4</v>
      </c>
      <c r="GX72" s="10">
        <v>-6.2929500000000001E-5</v>
      </c>
      <c r="HA72" s="1"/>
      <c r="HC72" s="8">
        <v>0.11863965</v>
      </c>
      <c r="HD72" s="8">
        <v>7.4656599999999998E-3</v>
      </c>
      <c r="HE72" s="8">
        <v>1.71393E-3</v>
      </c>
      <c r="HF72" s="8">
        <v>0.27319598</v>
      </c>
      <c r="HG72" s="10">
        <v>4.6668600000000002E-5</v>
      </c>
      <c r="HH72" s="10">
        <v>-1.0996600000000001E-5</v>
      </c>
      <c r="HK72" s="1"/>
      <c r="HM72" s="8">
        <v>0.10145297</v>
      </c>
      <c r="HN72" s="8">
        <v>2.9541799999999998E-3</v>
      </c>
      <c r="HO72" s="8">
        <v>-2.92859E-3</v>
      </c>
      <c r="HP72" s="8">
        <v>0.387893718</v>
      </c>
      <c r="HQ72" s="10">
        <v>-2.4255799999999999E-5</v>
      </c>
      <c r="HR72" s="10">
        <v>-5.6875800000000002E-5</v>
      </c>
      <c r="HU72" s="1"/>
      <c r="HW72" s="8">
        <v>8.1752149999999996E-2</v>
      </c>
      <c r="HX72" s="8">
        <v>9.0437000000000004E-4</v>
      </c>
      <c r="HY72" s="8">
        <v>-2.4023500000000001E-3</v>
      </c>
      <c r="HZ72" s="8">
        <v>0.278416424</v>
      </c>
      <c r="IA72" s="10">
        <v>3.8186799999999998E-5</v>
      </c>
      <c r="IB72" s="10">
        <v>-4.53048E-5</v>
      </c>
      <c r="IE72" s="1"/>
      <c r="IG72" s="8">
        <v>0.10571065</v>
      </c>
      <c r="IH72" s="8">
        <v>-4.5261999999999999E-4</v>
      </c>
      <c r="II72" s="8">
        <v>7.1801999999999999E-4</v>
      </c>
      <c r="IJ72" s="8">
        <v>0.37199369399999999</v>
      </c>
      <c r="IK72" s="8">
        <v>2.31556E-4</v>
      </c>
      <c r="IL72" s="8">
        <v>-1.37813E-4</v>
      </c>
      <c r="IN72" s="8" t="s">
        <v>170</v>
      </c>
      <c r="IO72" s="10" t="s">
        <v>106</v>
      </c>
      <c r="IP72" s="1"/>
      <c r="IV72" s="8">
        <v>1.1152</v>
      </c>
      <c r="IW72" s="8">
        <f t="shared" si="145"/>
        <v>0.7971098235351135</v>
      </c>
      <c r="IX72" s="8">
        <f t="shared" si="146"/>
        <v>0.78689225390449802</v>
      </c>
      <c r="IY72" s="8">
        <f t="shared" si="147"/>
        <v>0.81044881212361863</v>
      </c>
      <c r="IZ72" s="8">
        <f t="shared" si="148"/>
        <v>0.79459825035781839</v>
      </c>
      <c r="JA72" s="8">
        <f t="shared" si="149"/>
        <v>0.7971098235351135</v>
      </c>
      <c r="JB72" s="8">
        <f t="shared" si="150"/>
        <v>-0.14535176615342321</v>
      </c>
      <c r="JC72" s="8">
        <f t="shared" si="151"/>
        <v>-8.9582447104318438E-2</v>
      </c>
      <c r="JD72" s="8">
        <f t="shared" si="152"/>
        <v>-0.11879316718782811</v>
      </c>
      <c r="JE72" s="8">
        <f t="shared" si="153"/>
        <v>-8.5168743065980879E-2</v>
      </c>
      <c r="JF72" s="8">
        <f t="shared" si="154"/>
        <v>-0.13230799734324322</v>
      </c>
      <c r="JG72" s="8">
        <f t="shared" si="155"/>
        <v>2.4349398587009002E-2</v>
      </c>
      <c r="JH72" s="8">
        <f t="shared" si="156"/>
        <v>3.7825647924717938E-2</v>
      </c>
      <c r="JI72" s="8">
        <f t="shared" si="157"/>
        <v>-5.414788383220528E-4</v>
      </c>
      <c r="JJ72" s="8">
        <f t="shared" si="158"/>
        <v>2.5250766578806361E-2</v>
      </c>
      <c r="JK72" s="8">
        <f t="shared" si="159"/>
        <v>-2.6559167528391664E-3</v>
      </c>
      <c r="JL72" s="8">
        <f t="shared" si="160"/>
        <v>0.30031140356094371</v>
      </c>
      <c r="JM72" s="8">
        <f t="shared" si="161"/>
        <v>0.27216901760167417</v>
      </c>
      <c r="JN72" s="8">
        <f t="shared" si="162"/>
        <v>0.26125521105612615</v>
      </c>
      <c r="JO72" s="8">
        <f t="shared" si="163"/>
        <v>0.31917994101176983</v>
      </c>
      <c r="JP72" s="8">
        <f t="shared" si="164"/>
        <v>0.2936010975407945</v>
      </c>
      <c r="JQ72" s="8">
        <f t="shared" si="165"/>
        <v>-0.10241998113714774</v>
      </c>
      <c r="JR72" s="8">
        <f t="shared" si="166"/>
        <v>-0.13775411668569132</v>
      </c>
      <c r="JS72" s="8">
        <f t="shared" si="167"/>
        <v>-0.17954645693581714</v>
      </c>
      <c r="JT72" s="8">
        <f t="shared" si="168"/>
        <v>-0.1582818036721069</v>
      </c>
      <c r="JU72" s="24">
        <f t="shared" si="169"/>
        <v>-0.14385607609466172</v>
      </c>
      <c r="JV72" s="28">
        <f t="shared" si="170"/>
        <v>0.16895365985386498</v>
      </c>
      <c r="JW72" s="31"/>
      <c r="JX72" s="32">
        <f t="shared" si="171"/>
        <v>0.35726301962030843</v>
      </c>
      <c r="JY72" s="33">
        <f t="shared" si="172"/>
        <v>7.1452603924061692E-2</v>
      </c>
      <c r="JZ72" s="26">
        <f t="shared" si="173"/>
        <v>0.73735514619435449</v>
      </c>
      <c r="KB72" s="8">
        <v>1.1152</v>
      </c>
      <c r="KC72" s="8">
        <f t="shared" si="174"/>
        <v>5.2552240734829569E-3</v>
      </c>
      <c r="KD72" s="8">
        <f t="shared" si="175"/>
        <v>3.0559577887552414E-2</v>
      </c>
      <c r="KE72" s="8">
        <f t="shared" si="176"/>
        <v>1.0254888630713239E-2</v>
      </c>
      <c r="KF72" s="8">
        <f t="shared" si="177"/>
        <v>-6.942579769841156E-3</v>
      </c>
      <c r="KG72" s="8">
        <f t="shared" si="178"/>
        <v>5.2552240734829569E-3</v>
      </c>
      <c r="KH72" s="8">
        <f t="shared" si="179"/>
        <v>-5.1627673686031689E-2</v>
      </c>
      <c r="KI72" s="8">
        <f t="shared" si="180"/>
        <v>-4.3455751635180714E-2</v>
      </c>
      <c r="KJ72" s="8">
        <f t="shared" si="181"/>
        <v>-3.4760437176517257E-2</v>
      </c>
      <c r="KK72" s="8">
        <f t="shared" si="182"/>
        <v>-3.8316570232033477E-2</v>
      </c>
      <c r="KL72" s="8">
        <f t="shared" si="183"/>
        <v>-3.365862240288605E-2</v>
      </c>
      <c r="KM72" s="8">
        <f t="shared" si="184"/>
        <v>5.5368948656599514E-3</v>
      </c>
      <c r="KN72" s="8">
        <f t="shared" si="185"/>
        <v>9.6508484189571312E-3</v>
      </c>
      <c r="KO72" s="8">
        <f t="shared" si="186"/>
        <v>9.8677130791154453E-3</v>
      </c>
      <c r="KP72" s="8">
        <f t="shared" si="187"/>
        <v>7.1670144908102659E-3</v>
      </c>
      <c r="KQ72" s="8">
        <f t="shared" si="188"/>
        <v>6.872054109437746E-3</v>
      </c>
      <c r="KR72" s="8">
        <f t="shared" si="189"/>
        <v>-9.3039572319456899E-3</v>
      </c>
      <c r="KS72" s="8">
        <f t="shared" si="190"/>
        <v>-2.6361690947148332E-2</v>
      </c>
      <c r="KT72" s="8">
        <f t="shared" si="191"/>
        <v>-1.6270416046663544E-2</v>
      </c>
      <c r="KU72" s="8">
        <f t="shared" si="192"/>
        <v>-1.7043632771664631E-2</v>
      </c>
      <c r="KV72" s="8">
        <f t="shared" si="193"/>
        <v>-1.7304936512941033E-2</v>
      </c>
      <c r="KW72" s="8">
        <f t="shared" si="194"/>
        <v>-3.1328891662424536E-3</v>
      </c>
      <c r="KX72" s="8">
        <f t="shared" si="195"/>
        <v>4.5629802138188527E-3</v>
      </c>
      <c r="KY72" s="8">
        <f t="shared" si="196"/>
        <v>8.9695448968619409E-4</v>
      </c>
      <c r="KZ72" s="8">
        <f t="shared" si="197"/>
        <v>2.5371474640554625E-4</v>
      </c>
      <c r="LA72" s="24">
        <f t="shared" si="198"/>
        <v>-3.8902196426894931E-3</v>
      </c>
      <c r="LB72" s="28">
        <f t="shared" si="199"/>
        <v>-8.2374515257065146E-3</v>
      </c>
      <c r="LC72" s="31"/>
      <c r="LD72" s="32">
        <f t="shared" si="200"/>
        <v>2.0219459051484968E-2</v>
      </c>
      <c r="LE72" s="33">
        <f t="shared" si="201"/>
        <v>4.0438918102969935E-3</v>
      </c>
      <c r="LF72" s="26">
        <f t="shared" si="202"/>
        <v>4.1730941536359825E-2</v>
      </c>
      <c r="LH72" s="8">
        <v>1.1152</v>
      </c>
      <c r="LI72" s="8">
        <f t="shared" si="203"/>
        <v>3.1444899388972707E-2</v>
      </c>
      <c r="LJ72" s="8">
        <f t="shared" si="204"/>
        <v>-2.770263003544935E-3</v>
      </c>
      <c r="LK72" s="8">
        <f t="shared" si="205"/>
        <v>-1.4366258370145078E-2</v>
      </c>
      <c r="LL72" s="8">
        <f t="shared" si="206"/>
        <v>1.4927605483008116E-2</v>
      </c>
      <c r="LM72" s="8">
        <f t="shared" si="207"/>
        <v>3.1444899388972707E-2</v>
      </c>
      <c r="LN72" s="8">
        <f t="shared" si="208"/>
        <v>-1.9060185217718948E-3</v>
      </c>
      <c r="LO72" s="8">
        <f t="shared" si="209"/>
        <v>-4.4302634863820668E-3</v>
      </c>
      <c r="LP72" s="8">
        <f t="shared" si="210"/>
        <v>-1.0736915010114405E-2</v>
      </c>
      <c r="LQ72" s="8">
        <f t="shared" si="211"/>
        <v>-1.336408763156267E-2</v>
      </c>
      <c r="LR72" s="8">
        <f t="shared" si="212"/>
        <v>-1.9439490655814269E-3</v>
      </c>
      <c r="LS72" s="8">
        <f t="shared" si="213"/>
        <v>2.0555484931261822E-4</v>
      </c>
      <c r="LT72" s="8">
        <f t="shared" si="214"/>
        <v>-9.7439680943124888E-3</v>
      </c>
      <c r="LU72" s="8">
        <f t="shared" si="215"/>
        <v>8.7595534875523366E-5</v>
      </c>
      <c r="LV72" s="8">
        <f t="shared" si="216"/>
        <v>-2.8517993991951178E-3</v>
      </c>
      <c r="LW72" s="8">
        <f t="shared" si="217"/>
        <v>-1.0333357623319078E-2</v>
      </c>
      <c r="LX72" s="8">
        <f t="shared" si="218"/>
        <v>1.477662057385106E-3</v>
      </c>
      <c r="LY72" s="8">
        <f t="shared" si="219"/>
        <v>-4.1727079299235812E-3</v>
      </c>
      <c r="LZ72" s="8">
        <f t="shared" si="220"/>
        <v>1.1574992235209801E-3</v>
      </c>
      <c r="MA72" s="8">
        <f t="shared" si="221"/>
        <v>-1.6766181185697308E-3</v>
      </c>
      <c r="MB72" s="8">
        <f t="shared" si="222"/>
        <v>2.2011436346709122E-3</v>
      </c>
      <c r="MC72" s="8">
        <f t="shared" si="223"/>
        <v>-8.6126986982403356E-3</v>
      </c>
      <c r="MD72" s="8">
        <f t="shared" si="224"/>
        <v>-8.7823325916055886E-4</v>
      </c>
      <c r="ME72" s="8">
        <f t="shared" si="225"/>
        <v>-6.3712725436498516E-3</v>
      </c>
      <c r="MF72" s="8">
        <f t="shared" si="226"/>
        <v>-5.9493153378840551E-3</v>
      </c>
      <c r="MG72" s="24">
        <f t="shared" si="227"/>
        <v>-2.9750107864502905E-3</v>
      </c>
      <c r="MH72" s="28">
        <f t="shared" si="228"/>
        <v>-8.0543509276355591E-4</v>
      </c>
      <c r="MI72" s="31"/>
      <c r="MJ72" s="32">
        <f t="shared" si="229"/>
        <v>1.1397087396854237E-2</v>
      </c>
      <c r="MK72" s="33">
        <f t="shared" si="230"/>
        <v>2.2794174793708474E-3</v>
      </c>
      <c r="ML72" s="26">
        <f t="shared" si="231"/>
        <v>2.3522448678367457E-2</v>
      </c>
      <c r="MN72" s="8">
        <v>1.1152</v>
      </c>
      <c r="MO72" s="8">
        <f t="shared" si="232"/>
        <v>-1.7373461235676289E-4</v>
      </c>
      <c r="MP72" s="8">
        <f t="shared" si="233"/>
        <v>-4.7981207631638499E-5</v>
      </c>
      <c r="MQ72" s="8">
        <f t="shared" si="234"/>
        <v>1.411450496948554E-4</v>
      </c>
      <c r="MR72" s="8">
        <f t="shared" si="235"/>
        <v>1.7509869284468028E-5</v>
      </c>
      <c r="MS72" s="8">
        <f t="shared" si="236"/>
        <v>-1.7373461235676289E-4</v>
      </c>
      <c r="MT72" s="8">
        <f t="shared" si="237"/>
        <v>3.7154413472395304E-3</v>
      </c>
      <c r="MU72" s="8">
        <f t="shared" si="238"/>
        <v>1.3368268122232905E-4</v>
      </c>
      <c r="MV72" s="8">
        <f t="shared" si="239"/>
        <v>8.3598521360583953E-4</v>
      </c>
      <c r="MW72" s="8">
        <f t="shared" si="240"/>
        <v>3.4713770617871481E-4</v>
      </c>
      <c r="MX72" s="8">
        <f t="shared" si="241"/>
        <v>3.0280759879255551E-4</v>
      </c>
      <c r="MY72" s="8">
        <f t="shared" si="242"/>
        <v>4.5098062697821752E-4</v>
      </c>
      <c r="MZ72" s="8">
        <f t="shared" si="243"/>
        <v>7.0540033590932262E-4</v>
      </c>
      <c r="NA72" s="8">
        <f t="shared" si="244"/>
        <v>4.2554611502534592E-4</v>
      </c>
      <c r="NB72" s="8">
        <f t="shared" si="245"/>
        <v>9.2357257275114089E-4</v>
      </c>
      <c r="NC72" s="8">
        <f t="shared" si="246"/>
        <v>6.2081404159380004E-4</v>
      </c>
      <c r="ND72" s="8">
        <f t="shared" si="247"/>
        <v>3.4798870578945631E-4</v>
      </c>
      <c r="NE72" s="8">
        <f t="shared" si="248"/>
        <v>2.9529934358821122E-4</v>
      </c>
      <c r="NF72" s="8">
        <f t="shared" si="249"/>
        <v>4.2388401106963324E-4</v>
      </c>
      <c r="NG72" s="8">
        <f t="shared" si="250"/>
        <v>3.0347669728579449E-4</v>
      </c>
      <c r="NH72" s="8">
        <f t="shared" si="251"/>
        <v>1.0608513557027073E-4</v>
      </c>
      <c r="NI72" s="8">
        <f t="shared" si="252"/>
        <v>-2.0652200663464569E-4</v>
      </c>
      <c r="NJ72" s="8">
        <f t="shared" si="253"/>
        <v>5.8239721589006676E-6</v>
      </c>
      <c r="NK72" s="8">
        <f t="shared" si="254"/>
        <v>-2.953969749611472E-4</v>
      </c>
      <c r="NL72" s="8">
        <f t="shared" si="255"/>
        <v>-5.9354465610904204E-5</v>
      </c>
      <c r="NM72" s="24">
        <f t="shared" si="256"/>
        <v>-1.9311880636655536E-4</v>
      </c>
      <c r="NN72" s="28">
        <f t="shared" si="257"/>
        <v>3.5810953351279873E-4</v>
      </c>
      <c r="NO72" s="31"/>
      <c r="NP72" s="32">
        <f t="shared" si="258"/>
        <v>7.7440380591043171E-4</v>
      </c>
      <c r="NQ72" s="33">
        <f t="shared" si="259"/>
        <v>1.5488076118208634E-4</v>
      </c>
      <c r="NR72" s="26">
        <f t="shared" si="260"/>
        <v>1.5982920150185399E-3</v>
      </c>
      <c r="NT72" s="8">
        <v>1.1152</v>
      </c>
      <c r="NU72" s="8">
        <f t="shared" si="261"/>
        <v>-1.963501547433635E-4</v>
      </c>
      <c r="NV72" s="8">
        <f t="shared" si="262"/>
        <v>7.3889095165906158E-5</v>
      </c>
      <c r="NW72" s="8">
        <f t="shared" si="263"/>
        <v>2.9187396483759917E-5</v>
      </c>
      <c r="NX72" s="8">
        <f t="shared" si="264"/>
        <v>-1.1639137548475844E-4</v>
      </c>
      <c r="NY72" s="8">
        <f t="shared" si="265"/>
        <v>-1.963501547433635E-4</v>
      </c>
      <c r="NZ72" s="8">
        <f t="shared" si="266"/>
        <v>2.2473743801437507E-4</v>
      </c>
      <c r="OA72" s="8">
        <f t="shared" si="267"/>
        <v>4.6297302837564522E-5</v>
      </c>
      <c r="OB72" s="8">
        <f t="shared" si="268"/>
        <v>3.3611899387661908E-4</v>
      </c>
      <c r="OC72" s="8">
        <f t="shared" si="269"/>
        <v>1.6707355596334931E-5</v>
      </c>
      <c r="OD72" s="8">
        <f t="shared" si="270"/>
        <v>1.3396524729212541E-4</v>
      </c>
      <c r="OE72" s="8">
        <f t="shared" si="271"/>
        <v>-2.762762869176254E-4</v>
      </c>
      <c r="OF72" s="8">
        <f t="shared" si="272"/>
        <v>-5.4572817645897961E-5</v>
      </c>
      <c r="OG72" s="8">
        <f t="shared" si="273"/>
        <v>-1.1013728808181882E-4</v>
      </c>
      <c r="OH72" s="8">
        <f t="shared" si="274"/>
        <v>8.6697778092348907E-5</v>
      </c>
      <c r="OI72" s="8">
        <f t="shared" si="275"/>
        <v>-5.1054000585191756E-7</v>
      </c>
      <c r="OJ72" s="8">
        <f t="shared" si="276"/>
        <v>8.265956069734181E-6</v>
      </c>
      <c r="OK72" s="8">
        <f t="shared" si="277"/>
        <v>1.6960189531720424E-4</v>
      </c>
      <c r="OL72" s="8">
        <f t="shared" si="278"/>
        <v>1.2100581516347407E-4</v>
      </c>
      <c r="OM72" s="8">
        <f t="shared" si="279"/>
        <v>3.6751905038679675E-5</v>
      </c>
      <c r="ON72" s="8">
        <f t="shared" si="280"/>
        <v>8.4382219681629746E-5</v>
      </c>
      <c r="OO72" s="8">
        <f t="shared" si="281"/>
        <v>8.4430794797440322E-5</v>
      </c>
      <c r="OP72" s="8">
        <f t="shared" si="282"/>
        <v>-1.4789846852917394E-4</v>
      </c>
      <c r="OQ72" s="8">
        <f t="shared" si="283"/>
        <v>3.4791778886093501E-4</v>
      </c>
      <c r="OR72" s="8">
        <f t="shared" si="284"/>
        <v>-4.6464193893028207E-5</v>
      </c>
      <c r="OS72" s="24">
        <f t="shared" si="285"/>
        <v>-6.7920212665928365E-5</v>
      </c>
      <c r="OT72" s="28">
        <f t="shared" si="286"/>
        <v>2.3483419583092847E-5</v>
      </c>
      <c r="OU72" s="31"/>
      <c r="OV72" s="32">
        <f t="shared" si="287"/>
        <v>1.5475146054716077E-4</v>
      </c>
      <c r="OW72" s="33">
        <f t="shared" si="288"/>
        <v>3.0950292109432156E-5</v>
      </c>
      <c r="OX72" s="26">
        <f t="shared" si="289"/>
        <v>3.193915394232851E-4</v>
      </c>
    </row>
    <row r="73" spans="1:414" x14ac:dyDescent="0.25">
      <c r="A73" s="8">
        <v>0.24995962999999999</v>
      </c>
      <c r="B73" s="8">
        <v>-5.3149999999999996E-4</v>
      </c>
      <c r="C73" s="8">
        <v>2.311059E-2</v>
      </c>
      <c r="D73" s="8">
        <v>0.23700977500000001</v>
      </c>
      <c r="E73" s="8">
        <v>1.55203E-4</v>
      </c>
      <c r="F73" s="8">
        <v>-8.8188700000000004E-4</v>
      </c>
      <c r="I73" s="1"/>
      <c r="K73" s="8">
        <v>0.21761000999999999</v>
      </c>
      <c r="L73" s="8">
        <v>6.5109699999999996E-3</v>
      </c>
      <c r="M73" s="8">
        <v>2.2456300000000002E-3</v>
      </c>
      <c r="N73" s="8">
        <v>0.229825644</v>
      </c>
      <c r="O73" s="8">
        <v>3.7215300000000001E-4</v>
      </c>
      <c r="P73" s="10">
        <v>-6.1533700000000003E-5</v>
      </c>
      <c r="S73" s="1"/>
      <c r="U73" s="8">
        <v>0.29216700000000001</v>
      </c>
      <c r="V73" s="8">
        <v>1.4586099999999999E-3</v>
      </c>
      <c r="W73" s="8">
        <v>-1.061926E-2</v>
      </c>
      <c r="X73" s="8">
        <v>0.27513642999999999</v>
      </c>
      <c r="Y73" s="8">
        <v>2.4868600000000002E-4</v>
      </c>
      <c r="Z73" s="10">
        <v>-6.5062100000000002E-5</v>
      </c>
      <c r="AC73" s="1"/>
      <c r="AE73" s="8">
        <v>0.40830920999999998</v>
      </c>
      <c r="AF73" s="8">
        <v>-1.4049559999999999E-2</v>
      </c>
      <c r="AG73" s="8">
        <v>9.1160700000000004E-3</v>
      </c>
      <c r="AH73" s="8">
        <v>0.39669158700000001</v>
      </c>
      <c r="AI73" s="10">
        <v>-9.2204699999999995E-5</v>
      </c>
      <c r="AJ73" s="8">
        <v>-3.1289399999999998E-4</v>
      </c>
      <c r="AM73" s="1"/>
      <c r="AO73" s="8">
        <v>0.24995962999999999</v>
      </c>
      <c r="AP73" s="8">
        <v>-5.3149999999999996E-4</v>
      </c>
      <c r="AQ73" s="8">
        <v>2.311059E-2</v>
      </c>
      <c r="AR73" s="8">
        <v>0.23700977500000001</v>
      </c>
      <c r="AS73" s="8">
        <v>1.55203E-4</v>
      </c>
      <c r="AT73" s="8">
        <v>-8.8188700000000004E-4</v>
      </c>
      <c r="AW73" s="1"/>
      <c r="AY73" s="8">
        <v>-9.4502800000000001E-3</v>
      </c>
      <c r="AZ73" s="8">
        <v>-4.9725659999999998E-2</v>
      </c>
      <c r="BA73" s="8">
        <v>-1.5503100000000001E-3</v>
      </c>
      <c r="BB73" s="8">
        <v>0.45222667799999999</v>
      </c>
      <c r="BC73" s="8">
        <v>3.7716799999999999E-3</v>
      </c>
      <c r="BD73" s="8">
        <v>-3.6806300000000002E-4</v>
      </c>
      <c r="BG73" s="1"/>
      <c r="BI73" s="8">
        <v>2.7626230000000002E-2</v>
      </c>
      <c r="BJ73" s="8">
        <v>-4.0503209999999998E-2</v>
      </c>
      <c r="BK73" s="8">
        <v>-1.7999699999999999E-3</v>
      </c>
      <c r="BL73" s="8">
        <v>0.33571127099999998</v>
      </c>
      <c r="BM73" s="8">
        <v>3.0854500000000002E-4</v>
      </c>
      <c r="BN73" s="8">
        <v>-1.34062E-4</v>
      </c>
      <c r="BQ73" s="1"/>
      <c r="BS73" s="8">
        <v>-8.4469100000000002E-3</v>
      </c>
      <c r="BT73" s="8">
        <v>-3.1571380000000003E-2</v>
      </c>
      <c r="BU73" s="8">
        <v>-1.072626E-2</v>
      </c>
      <c r="BV73" s="8">
        <v>0.47319846199999999</v>
      </c>
      <c r="BW73" s="8">
        <v>1.0234020000000001E-3</v>
      </c>
      <c r="BX73" s="8">
        <v>2.9682200000000003E-4</v>
      </c>
      <c r="CA73" s="1"/>
      <c r="CC73" s="8">
        <v>3.5622819999999999E-2</v>
      </c>
      <c r="CD73" s="8">
        <v>-3.6077320000000003E-2</v>
      </c>
      <c r="CE73" s="8">
        <v>-9.0254800000000007E-3</v>
      </c>
      <c r="CF73" s="8">
        <v>0.35612526999999999</v>
      </c>
      <c r="CG73" s="8">
        <v>5.1032599999999997E-4</v>
      </c>
      <c r="CH73" s="8">
        <v>-3.2742399999999999E-4</v>
      </c>
      <c r="CK73" s="1"/>
      <c r="CM73" s="8">
        <v>-1.3899460000000001E-2</v>
      </c>
      <c r="CN73" s="8">
        <v>-2.8820209999999999E-2</v>
      </c>
      <c r="CO73" s="8">
        <v>-1.4075699999999999E-3</v>
      </c>
      <c r="CP73" s="8">
        <v>0.40066447399999999</v>
      </c>
      <c r="CQ73" s="8">
        <v>1.8364E-4</v>
      </c>
      <c r="CR73" s="10">
        <v>2.5653299999999998E-6</v>
      </c>
      <c r="CU73" s="1"/>
      <c r="CW73" s="8">
        <v>0.27218874999999998</v>
      </c>
      <c r="CX73" s="8">
        <v>4.8176000000000002E-4</v>
      </c>
      <c r="CY73" s="8">
        <v>-3.4450499999999998E-3</v>
      </c>
      <c r="CZ73" s="8">
        <v>0.345089641</v>
      </c>
      <c r="DA73" s="10">
        <v>2.1651100000000001E-6</v>
      </c>
      <c r="DB73" s="10">
        <v>-5.2339200000000002E-5</v>
      </c>
      <c r="DF73" s="1"/>
      <c r="DG73" s="8">
        <v>0.22926004</v>
      </c>
      <c r="DH73" s="8">
        <v>-4.9593700000000003E-3</v>
      </c>
      <c r="DI73" s="8">
        <v>-7.8581499999999995E-3</v>
      </c>
      <c r="DJ73" s="8">
        <v>0.359796913</v>
      </c>
      <c r="DK73" s="8">
        <v>2.2391499999999999E-4</v>
      </c>
      <c r="DL73" s="8">
        <v>-1.81478E-4</v>
      </c>
      <c r="DO73" s="1"/>
      <c r="DQ73" s="8">
        <v>0.204015</v>
      </c>
      <c r="DR73" s="8">
        <v>5.3092900000000004E-3</v>
      </c>
      <c r="DS73" s="8">
        <v>-4.4154600000000004E-3</v>
      </c>
      <c r="DT73" s="8">
        <v>0.20724013899999999</v>
      </c>
      <c r="DU73" s="10">
        <v>-7.2971200000000004E-5</v>
      </c>
      <c r="DV73" s="10">
        <v>-7.1019999999999994E-5</v>
      </c>
      <c r="DZ73" s="1"/>
      <c r="EA73" s="8">
        <v>0.19393073999999999</v>
      </c>
      <c r="EB73" s="8">
        <v>-4.8179399999999997E-3</v>
      </c>
      <c r="EC73" s="8">
        <v>1.5794800000000001E-3</v>
      </c>
      <c r="ED73" s="8">
        <v>0.40954783299999997</v>
      </c>
      <c r="EE73" s="8">
        <v>4.7850200000000001E-4</v>
      </c>
      <c r="EF73" s="8">
        <v>-2.9301000000000002E-4</v>
      </c>
      <c r="EG73" s="1"/>
      <c r="EK73" s="8">
        <v>0.21541743999999999</v>
      </c>
      <c r="EL73" s="8">
        <v>-6.4046099999999998E-3</v>
      </c>
      <c r="EM73" s="8">
        <v>-9.4825699999999992E-3</v>
      </c>
      <c r="EN73" s="8">
        <v>0.34757272500000003</v>
      </c>
      <c r="EO73" s="8">
        <v>1.69755E-4</v>
      </c>
      <c r="EP73" s="8">
        <v>-1.9404599999999999E-4</v>
      </c>
      <c r="ES73" s="1"/>
      <c r="EU73" s="8">
        <v>0.31250684000000001</v>
      </c>
      <c r="EV73" s="8">
        <v>-8.1682500000000002E-3</v>
      </c>
      <c r="EW73" s="8">
        <v>1.45589E-3</v>
      </c>
      <c r="EX73" s="8">
        <v>0.49682874100000002</v>
      </c>
      <c r="EY73" s="8">
        <v>1.9731100000000001E-4</v>
      </c>
      <c r="EZ73" s="10">
        <v>-3.9529600000000002E-5</v>
      </c>
      <c r="FC73" s="1"/>
      <c r="FE73" s="8">
        <v>0.22635976999999999</v>
      </c>
      <c r="FF73" s="8">
        <v>-2.042853E-2</v>
      </c>
      <c r="FG73" s="8">
        <v>-5.0173099999999997E-3</v>
      </c>
      <c r="FH73" s="8">
        <v>0.41312166299999997</v>
      </c>
      <c r="FI73" s="8">
        <v>2.3148E-4</v>
      </c>
      <c r="FJ73" s="10">
        <v>-1.5489799999999999E-5</v>
      </c>
      <c r="FM73" s="1"/>
      <c r="FO73" s="8">
        <v>0.21179155999999999</v>
      </c>
      <c r="FP73" s="8">
        <v>-1.497335E-2</v>
      </c>
      <c r="FQ73" s="8">
        <v>2.21952E-3</v>
      </c>
      <c r="FR73" s="8">
        <v>0.40480784600000003</v>
      </c>
      <c r="FS73" s="8">
        <v>2.8329400000000002E-4</v>
      </c>
      <c r="FT73" s="10">
        <v>-8.3916400000000002E-5</v>
      </c>
      <c r="FW73" s="1"/>
      <c r="FY73" s="8">
        <v>0.23688039999999999</v>
      </c>
      <c r="FZ73" s="8">
        <v>-1.3077770000000001E-2</v>
      </c>
      <c r="GA73" s="8">
        <v>-2.07172E-3</v>
      </c>
      <c r="GB73" s="8">
        <v>0.39467828100000002</v>
      </c>
      <c r="GC73" s="8">
        <v>1.4583700000000001E-4</v>
      </c>
      <c r="GD73" s="10">
        <v>-5.9375700000000001E-5</v>
      </c>
      <c r="GG73" s="1"/>
      <c r="GI73" s="8">
        <v>0.20562396999999999</v>
      </c>
      <c r="GJ73" s="8">
        <v>-1.504773E-2</v>
      </c>
      <c r="GK73" s="8">
        <v>1.3703299999999999E-3</v>
      </c>
      <c r="GL73" s="8">
        <v>0.35247060699999999</v>
      </c>
      <c r="GM73" s="10">
        <v>5.7716500000000002E-5</v>
      </c>
      <c r="GN73" s="10">
        <v>-1.8046999999999998E-5</v>
      </c>
      <c r="GQ73" s="1"/>
      <c r="GS73" s="8">
        <v>0.12931513</v>
      </c>
      <c r="GT73" s="8">
        <v>-2.5457000000000002E-4</v>
      </c>
      <c r="GU73" s="8">
        <v>-2.5009099999999999E-3</v>
      </c>
      <c r="GV73" s="8">
        <v>0.197980508</v>
      </c>
      <c r="GW73" s="8">
        <v>1.2381999999999999E-4</v>
      </c>
      <c r="GX73" s="10">
        <v>-6.4527899999999996E-5</v>
      </c>
      <c r="HA73" s="1"/>
      <c r="HC73" s="8">
        <v>0.11628065</v>
      </c>
      <c r="HD73" s="8">
        <v>7.5120500000000002E-3</v>
      </c>
      <c r="HE73" s="8">
        <v>1.7330799999999999E-3</v>
      </c>
      <c r="HF73" s="8">
        <v>0.27677494800000002</v>
      </c>
      <c r="HG73" s="10">
        <v>4.7255800000000002E-5</v>
      </c>
      <c r="HH73" s="10">
        <v>-1.12382E-5</v>
      </c>
      <c r="HK73" s="1"/>
      <c r="HM73" s="8">
        <v>0.10232719999999999</v>
      </c>
      <c r="HN73" s="8">
        <v>2.9616500000000001E-3</v>
      </c>
      <c r="HO73" s="8">
        <v>-2.93948E-3</v>
      </c>
      <c r="HP73" s="8">
        <v>0.40260016500000001</v>
      </c>
      <c r="HQ73" s="10">
        <v>-2.5419299999999999E-5</v>
      </c>
      <c r="HR73" s="10">
        <v>-5.8563700000000003E-5</v>
      </c>
      <c r="HU73" s="1"/>
      <c r="HW73" s="8">
        <v>8.0793970000000007E-2</v>
      </c>
      <c r="HX73" s="8">
        <v>9.1549000000000003E-4</v>
      </c>
      <c r="HY73" s="8">
        <v>-2.3927100000000001E-3</v>
      </c>
      <c r="HZ73" s="8">
        <v>0.28334916599999999</v>
      </c>
      <c r="IA73" s="10">
        <v>3.9285700000000002E-5</v>
      </c>
      <c r="IB73" s="10">
        <v>-4.6257800000000003E-5</v>
      </c>
      <c r="IE73" s="1"/>
      <c r="IG73" s="8">
        <v>0.10557571</v>
      </c>
      <c r="IH73" s="8">
        <v>-4.5415000000000001E-4</v>
      </c>
      <c r="II73" s="8">
        <v>7.1900000000000002E-4</v>
      </c>
      <c r="IJ73" s="8">
        <v>0.38545069900000001</v>
      </c>
      <c r="IK73" s="8">
        <v>2.3012999999999999E-4</v>
      </c>
      <c r="IL73" s="8">
        <v>-1.3872900000000001E-4</v>
      </c>
      <c r="IN73" s="8" t="s">
        <v>160</v>
      </c>
      <c r="IO73" s="10" t="s">
        <v>107</v>
      </c>
      <c r="IP73" s="1"/>
      <c r="IV73" s="8">
        <v>1.1315999999999999</v>
      </c>
      <c r="IW73" s="8">
        <f t="shared" si="145"/>
        <v>0.80588403890627647</v>
      </c>
      <c r="IX73" s="8">
        <f t="shared" si="146"/>
        <v>0.79640876900609747</v>
      </c>
      <c r="IY73" s="8">
        <f t="shared" si="147"/>
        <v>0.82019858688341563</v>
      </c>
      <c r="IZ73" s="8">
        <f t="shared" si="148"/>
        <v>0.80505068141254821</v>
      </c>
      <c r="JA73" s="8">
        <f t="shared" si="149"/>
        <v>0.80588403890627647</v>
      </c>
      <c r="JB73" s="8">
        <f t="shared" si="150"/>
        <v>-0.15198621569869669</v>
      </c>
      <c r="JC73" s="8">
        <f t="shared" si="151"/>
        <v>-9.6698374092630976E-2</v>
      </c>
      <c r="JD73" s="8">
        <f t="shared" si="152"/>
        <v>-0.12600791575140016</v>
      </c>
      <c r="JE73" s="8">
        <f t="shared" si="153"/>
        <v>-9.3173449270224085E-2</v>
      </c>
      <c r="JF73" s="8">
        <f t="shared" si="154"/>
        <v>-0.14019217049604821</v>
      </c>
      <c r="JG73" s="8">
        <f t="shared" si="155"/>
        <v>2.2862676504420292E-2</v>
      </c>
      <c r="JH73" s="8">
        <f t="shared" si="156"/>
        <v>4.3766309025329693E-2</v>
      </c>
      <c r="JI73" s="8">
        <f t="shared" si="157"/>
        <v>-2.6994548255814725E-3</v>
      </c>
      <c r="JJ73" s="8">
        <f t="shared" si="158"/>
        <v>3.2666228146373141E-2</v>
      </c>
      <c r="JK73" s="8">
        <f t="shared" si="159"/>
        <v>7.0605087121588476E-4</v>
      </c>
      <c r="JL73" s="8">
        <f t="shared" si="160"/>
        <v>0.29806299047653223</v>
      </c>
      <c r="JM73" s="8">
        <f t="shared" si="161"/>
        <v>0.26884893326346249</v>
      </c>
      <c r="JN73" s="8">
        <f t="shared" si="162"/>
        <v>0.26054927596508337</v>
      </c>
      <c r="JO73" s="8">
        <f t="shared" si="163"/>
        <v>0.31645884466773155</v>
      </c>
      <c r="JP73" s="8">
        <f t="shared" si="164"/>
        <v>0.2908186946030113</v>
      </c>
      <c r="JQ73" s="8">
        <f t="shared" si="165"/>
        <v>-0.10587487180960937</v>
      </c>
      <c r="JR73" s="8">
        <f t="shared" si="166"/>
        <v>-0.1451201584845539</v>
      </c>
      <c r="JS73" s="8">
        <f t="shared" si="167"/>
        <v>-0.18628302441260777</v>
      </c>
      <c r="JT73" s="8">
        <f t="shared" si="168"/>
        <v>-0.16372384560159295</v>
      </c>
      <c r="JU73" s="24">
        <f t="shared" si="169"/>
        <v>-0.1501307220960863</v>
      </c>
      <c r="JV73" s="28">
        <f t="shared" si="170"/>
        <v>0.16825103664394969</v>
      </c>
      <c r="JW73" s="31"/>
      <c r="JX73" s="32">
        <f t="shared" si="171"/>
        <v>0.36265847625192471</v>
      </c>
      <c r="JY73" s="33">
        <f t="shared" si="172"/>
        <v>7.2531695250384942E-2</v>
      </c>
      <c r="JZ73" s="26">
        <f t="shared" si="173"/>
        <v>0.74849082913634735</v>
      </c>
      <c r="KB73" s="8">
        <v>1.1315999999999999</v>
      </c>
      <c r="KC73" s="8">
        <f t="shared" si="174"/>
        <v>5.6168632837842441E-3</v>
      </c>
      <c r="KD73" s="8">
        <f t="shared" si="175"/>
        <v>3.0759123270359876E-2</v>
      </c>
      <c r="KE73" s="8">
        <f t="shared" si="176"/>
        <v>1.0415024015528917E-2</v>
      </c>
      <c r="KF73" s="8">
        <f t="shared" si="177"/>
        <v>-6.5427023325026644E-3</v>
      </c>
      <c r="KG73" s="8">
        <f t="shared" si="178"/>
        <v>5.6168632837842441E-3</v>
      </c>
      <c r="KH73" s="8">
        <f t="shared" si="179"/>
        <v>-5.1437529261402964E-2</v>
      </c>
      <c r="KI73" s="8">
        <f t="shared" si="180"/>
        <v>-4.3798869115804093E-2</v>
      </c>
      <c r="KJ73" s="8">
        <f t="shared" si="181"/>
        <v>-3.4821630255489601E-2</v>
      </c>
      <c r="KK73" s="8">
        <f t="shared" si="182"/>
        <v>-3.8535319671502234E-2</v>
      </c>
      <c r="KL73" s="8">
        <f t="shared" si="183"/>
        <v>-3.3877164600817321E-2</v>
      </c>
      <c r="KM73" s="8">
        <f t="shared" si="184"/>
        <v>5.6290912983237686E-3</v>
      </c>
      <c r="KN73" s="8">
        <f t="shared" si="185"/>
        <v>9.6546279521456078E-3</v>
      </c>
      <c r="KO73" s="8">
        <f t="shared" si="186"/>
        <v>1.0010053385387971E-2</v>
      </c>
      <c r="KP73" s="8">
        <f t="shared" si="187"/>
        <v>7.1824105097632552E-3</v>
      </c>
      <c r="KQ73" s="8">
        <f t="shared" si="188"/>
        <v>6.7656100110253456E-3</v>
      </c>
      <c r="KR73" s="8">
        <f t="shared" si="189"/>
        <v>-9.1326301209241935E-3</v>
      </c>
      <c r="KS73" s="8">
        <f t="shared" si="190"/>
        <v>-2.6337492129848018E-2</v>
      </c>
      <c r="KT73" s="8">
        <f t="shared" si="191"/>
        <v>-1.6128577580703046E-2</v>
      </c>
      <c r="KU73" s="8">
        <f t="shared" si="192"/>
        <v>-1.6969316231362948E-2</v>
      </c>
      <c r="KV73" s="8">
        <f t="shared" si="193"/>
        <v>-1.7222248232104904E-2</v>
      </c>
      <c r="KW73" s="8">
        <f t="shared" si="194"/>
        <v>-3.1795301771258195E-3</v>
      </c>
      <c r="KX73" s="8">
        <f t="shared" si="195"/>
        <v>4.4757826290063654E-3</v>
      </c>
      <c r="KY73" s="8">
        <f t="shared" si="196"/>
        <v>8.3333456163419339E-4</v>
      </c>
      <c r="KZ73" s="8">
        <f t="shared" si="197"/>
        <v>1.9046642941246503E-4</v>
      </c>
      <c r="LA73" s="24">
        <f t="shared" si="198"/>
        <v>-3.9786729098519715E-3</v>
      </c>
      <c r="LB73" s="28">
        <f t="shared" si="199"/>
        <v>-8.19249727957134E-3</v>
      </c>
      <c r="LC73" s="31"/>
      <c r="LD73" s="32">
        <f t="shared" si="200"/>
        <v>2.0292487871892716E-2</v>
      </c>
      <c r="LE73" s="33">
        <f t="shared" si="201"/>
        <v>4.0584975743785433E-3</v>
      </c>
      <c r="LF73" s="26">
        <f t="shared" si="202"/>
        <v>4.1881665718799373E-2</v>
      </c>
      <c r="LH73" s="8">
        <v>1.1315999999999999</v>
      </c>
      <c r="LI73" s="8">
        <f t="shared" si="203"/>
        <v>3.1433966371229714E-2</v>
      </c>
      <c r="LJ73" s="8">
        <f t="shared" si="204"/>
        <v>-2.821492841742075E-3</v>
      </c>
      <c r="LK73" s="8">
        <f t="shared" si="205"/>
        <v>-1.450501452445746E-2</v>
      </c>
      <c r="LL73" s="8">
        <f t="shared" si="206"/>
        <v>1.4945433232721081E-2</v>
      </c>
      <c r="LM73" s="8">
        <f t="shared" si="207"/>
        <v>3.1433966371229714E-2</v>
      </c>
      <c r="LN73" s="8">
        <f t="shared" si="208"/>
        <v>-1.9068803121254877E-3</v>
      </c>
      <c r="LO73" s="8">
        <f t="shared" si="209"/>
        <v>-4.4812760846481108E-3</v>
      </c>
      <c r="LP73" s="8">
        <f t="shared" si="210"/>
        <v>-1.067838880743421E-2</v>
      </c>
      <c r="LQ73" s="8">
        <f t="shared" si="211"/>
        <v>-1.3412226705601476E-2</v>
      </c>
      <c r="LR73" s="8">
        <f t="shared" si="212"/>
        <v>-1.982777611485455E-3</v>
      </c>
      <c r="LS73" s="8">
        <f t="shared" si="213"/>
        <v>2.4987585072729556E-4</v>
      </c>
      <c r="LT73" s="8">
        <f t="shared" si="214"/>
        <v>-9.92119043424366E-3</v>
      </c>
      <c r="LU73" s="8">
        <f t="shared" si="215"/>
        <v>1.6914891547344964E-4</v>
      </c>
      <c r="LV73" s="8">
        <f t="shared" si="216"/>
        <v>-2.8589283689208155E-3</v>
      </c>
      <c r="LW73" s="8">
        <f t="shared" si="217"/>
        <v>-1.0272211156019673E-2</v>
      </c>
      <c r="LX73" s="8">
        <f t="shared" si="218"/>
        <v>1.3882379169725518E-3</v>
      </c>
      <c r="LY73" s="8">
        <f t="shared" si="219"/>
        <v>-4.2340512413779801E-3</v>
      </c>
      <c r="LZ73" s="8">
        <f t="shared" si="220"/>
        <v>1.0398104480597039E-3</v>
      </c>
      <c r="MA73" s="8">
        <f t="shared" si="221"/>
        <v>-1.7303220776937007E-3</v>
      </c>
      <c r="MB73" s="8">
        <f t="shared" si="222"/>
        <v>2.1383085405978254E-3</v>
      </c>
      <c r="MC73" s="8">
        <f t="shared" si="223"/>
        <v>-8.7121859909184366E-3</v>
      </c>
      <c r="MD73" s="8">
        <f t="shared" si="224"/>
        <v>-9.4442472407567932E-4</v>
      </c>
      <c r="ME73" s="8">
        <f t="shared" si="225"/>
        <v>-6.4877613778572957E-3</v>
      </c>
      <c r="MF73" s="8">
        <f t="shared" si="226"/>
        <v>-5.9851785683153347E-3</v>
      </c>
      <c r="MG73" s="24">
        <f t="shared" si="227"/>
        <v>-3.0853050361356821E-3</v>
      </c>
      <c r="MH73" s="28">
        <f t="shared" si="228"/>
        <v>-8.4883472864164813E-4</v>
      </c>
      <c r="MI73" s="31"/>
      <c r="MJ73" s="32">
        <f t="shared" si="229"/>
        <v>1.1413450480246896E-2</v>
      </c>
      <c r="MK73" s="33">
        <f t="shared" si="230"/>
        <v>2.2826900960493794E-3</v>
      </c>
      <c r="ML73" s="26">
        <f t="shared" si="231"/>
        <v>2.3556220446181567E-2</v>
      </c>
      <c r="MN73" s="8">
        <v>1.1315999999999999</v>
      </c>
      <c r="MO73" s="8">
        <f t="shared" si="232"/>
        <v>-1.8860578356764545E-4</v>
      </c>
      <c r="MP73" s="8">
        <f t="shared" si="233"/>
        <v>-5.3076911774417189E-5</v>
      </c>
      <c r="MQ73" s="8">
        <f t="shared" si="234"/>
        <v>1.270420730231837E-4</v>
      </c>
      <c r="MR73" s="8">
        <f t="shared" si="235"/>
        <v>2.1719959547238094E-5</v>
      </c>
      <c r="MS73" s="8">
        <f t="shared" si="236"/>
        <v>-1.8860578356764545E-4</v>
      </c>
      <c r="MT73" s="8">
        <f t="shared" si="237"/>
        <v>3.6733662565363746E-3</v>
      </c>
      <c r="MU73" s="8">
        <f t="shared" si="238"/>
        <v>1.2104423532888042E-4</v>
      </c>
      <c r="MV73" s="8">
        <f t="shared" si="239"/>
        <v>8.1617845007710035E-4</v>
      </c>
      <c r="MW73" s="8">
        <f t="shared" si="240"/>
        <v>3.3364522242785303E-4</v>
      </c>
      <c r="MX73" s="8">
        <f t="shared" si="241"/>
        <v>3.105941132111499E-4</v>
      </c>
      <c r="MY73" s="8">
        <f t="shared" si="242"/>
        <v>4.5606851671863122E-4</v>
      </c>
      <c r="MZ73" s="8">
        <f t="shared" si="243"/>
        <v>7.0522787758062352E-4</v>
      </c>
      <c r="NA73" s="8">
        <f t="shared" si="244"/>
        <v>4.3925733647050155E-4</v>
      </c>
      <c r="NB73" s="8">
        <f t="shared" si="245"/>
        <v>9.2273889867201223E-4</v>
      </c>
      <c r="NC73" s="8">
        <f t="shared" si="246"/>
        <v>6.3237536027907352E-4</v>
      </c>
      <c r="ND73" s="8">
        <f t="shared" si="247"/>
        <v>3.4866653841971048E-4</v>
      </c>
      <c r="NE73" s="8">
        <f t="shared" si="248"/>
        <v>2.8857536841740282E-4</v>
      </c>
      <c r="NF73" s="8">
        <f t="shared" si="249"/>
        <v>4.2216072166815832E-4</v>
      </c>
      <c r="NG73" s="8">
        <f t="shared" si="250"/>
        <v>3.0700052683153893E-4</v>
      </c>
      <c r="NH73" s="8">
        <f t="shared" si="251"/>
        <v>1.0901402172041599E-4</v>
      </c>
      <c r="NI73" s="8">
        <f t="shared" si="252"/>
        <v>-2.2392679303525096E-4</v>
      </c>
      <c r="NJ73" s="8">
        <f t="shared" si="253"/>
        <v>3.4127576099466106E-6</v>
      </c>
      <c r="NK73" s="8">
        <f t="shared" si="254"/>
        <v>-3.1129465858295368E-4</v>
      </c>
      <c r="NL73" s="8">
        <f t="shared" si="255"/>
        <v>-5.5521889723182091E-5</v>
      </c>
      <c r="NM73" s="24">
        <f t="shared" si="256"/>
        <v>-2.0614366478903509E-4</v>
      </c>
      <c r="NN73" s="28">
        <f t="shared" si="257"/>
        <v>3.5243650997998665E-4</v>
      </c>
      <c r="NO73" s="31"/>
      <c r="NP73" s="32">
        <f t="shared" si="258"/>
        <v>7.6917065195209627E-4</v>
      </c>
      <c r="NQ73" s="33">
        <f t="shared" si="259"/>
        <v>1.5383413039041926E-4</v>
      </c>
      <c r="NR73" s="26">
        <f t="shared" si="260"/>
        <v>1.5874913085639315E-3</v>
      </c>
      <c r="NT73" s="8">
        <v>1.1315999999999999</v>
      </c>
      <c r="NU73" s="8">
        <f t="shared" si="261"/>
        <v>-1.8190827666528231E-4</v>
      </c>
      <c r="NV73" s="8">
        <f t="shared" si="262"/>
        <v>7.1159346186419728E-5</v>
      </c>
      <c r="NW73" s="8">
        <f t="shared" si="263"/>
        <v>2.4630700318348234E-5</v>
      </c>
      <c r="NX73" s="8">
        <f t="shared" si="264"/>
        <v>-1.2174873215385753E-4</v>
      </c>
      <c r="NY73" s="8">
        <f t="shared" si="265"/>
        <v>-1.8190827666528231E-4</v>
      </c>
      <c r="NZ73" s="8">
        <f t="shared" si="266"/>
        <v>2.3148833788977997E-4</v>
      </c>
      <c r="OA73" s="8">
        <f t="shared" si="267"/>
        <v>4.6877979216961265E-5</v>
      </c>
      <c r="OB73" s="8">
        <f t="shared" si="268"/>
        <v>3.2935030860723781E-4</v>
      </c>
      <c r="OC73" s="8">
        <f t="shared" si="269"/>
        <v>1.8111247474938535E-5</v>
      </c>
      <c r="OD73" s="8">
        <f t="shared" si="270"/>
        <v>1.3892620067394647E-4</v>
      </c>
      <c r="OE73" s="8">
        <f t="shared" si="271"/>
        <v>-2.8808109964571337E-4</v>
      </c>
      <c r="OF73" s="8">
        <f t="shared" si="272"/>
        <v>-5.3161911813901877E-5</v>
      </c>
      <c r="OG73" s="8">
        <f t="shared" si="273"/>
        <v>-1.1596782320531909E-4</v>
      </c>
      <c r="OH73" s="8">
        <f t="shared" si="274"/>
        <v>9.7676250262184285E-5</v>
      </c>
      <c r="OI73" s="8">
        <f t="shared" si="275"/>
        <v>8.7817724141933662E-6</v>
      </c>
      <c r="OJ73" s="8">
        <f t="shared" si="276"/>
        <v>3.3356154067512285E-6</v>
      </c>
      <c r="OK73" s="8">
        <f t="shared" si="277"/>
        <v>1.7516853441173799E-4</v>
      </c>
      <c r="OL73" s="8">
        <f t="shared" si="278"/>
        <v>1.2381056075816502E-4</v>
      </c>
      <c r="OM73" s="8">
        <f t="shared" si="279"/>
        <v>3.6785424956207411E-5</v>
      </c>
      <c r="ON73" s="8">
        <f t="shared" si="280"/>
        <v>8.8076863260207324E-5</v>
      </c>
      <c r="OO73" s="8">
        <f t="shared" si="281"/>
        <v>8.9289222055034752E-5</v>
      </c>
      <c r="OP73" s="8">
        <f t="shared" si="282"/>
        <v>-1.5616100971114908E-4</v>
      </c>
      <c r="OQ73" s="8">
        <f t="shared" si="283"/>
        <v>3.7384263415430219E-4</v>
      </c>
      <c r="OR73" s="8">
        <f t="shared" si="284"/>
        <v>-4.7506500597698042E-5</v>
      </c>
      <c r="OS73" s="24">
        <f t="shared" si="285"/>
        <v>-6.3693154722255192E-5</v>
      </c>
      <c r="OT73" s="28">
        <f t="shared" si="286"/>
        <v>2.5886968514638269E-5</v>
      </c>
      <c r="OU73" s="31"/>
      <c r="OV73" s="32">
        <f t="shared" si="287"/>
        <v>1.5761958534485297E-4</v>
      </c>
      <c r="OW73" s="33">
        <f t="shared" si="288"/>
        <v>3.1523917068970598E-5</v>
      </c>
      <c r="OX73" s="26">
        <f t="shared" si="289"/>
        <v>3.2531106219324204E-4</v>
      </c>
    </row>
    <row r="74" spans="1:414" x14ac:dyDescent="0.25">
      <c r="A74" s="8">
        <v>0.25409322000000001</v>
      </c>
      <c r="B74" s="8">
        <v>-5.4595000000000002E-4</v>
      </c>
      <c r="C74" s="8">
        <v>2.3238680000000001E-2</v>
      </c>
      <c r="D74" s="8">
        <v>0.24095183100000001</v>
      </c>
      <c r="E74" s="8">
        <v>1.5581500000000001E-4</v>
      </c>
      <c r="F74" s="8">
        <v>-8.7655100000000004E-4</v>
      </c>
      <c r="I74" s="1"/>
      <c r="K74" s="8">
        <v>0.21933132</v>
      </c>
      <c r="L74" s="8">
        <v>6.6328300000000001E-3</v>
      </c>
      <c r="M74" s="8">
        <v>2.0952599999999998E-3</v>
      </c>
      <c r="N74" s="8">
        <v>0.23036952899999999</v>
      </c>
      <c r="O74" s="8">
        <v>3.65631E-4</v>
      </c>
      <c r="P74" s="10">
        <v>-6.9580599999999996E-5</v>
      </c>
      <c r="S74" s="1"/>
      <c r="U74" s="8">
        <v>0.28947440000000002</v>
      </c>
      <c r="V74" s="8">
        <v>1.50125E-3</v>
      </c>
      <c r="W74" s="8">
        <v>-1.06103E-2</v>
      </c>
      <c r="X74" s="8">
        <v>0.28053333600000002</v>
      </c>
      <c r="Y74" s="8">
        <v>2.51518E-4</v>
      </c>
      <c r="Z74" s="10">
        <v>-6.5650399999999997E-5</v>
      </c>
      <c r="AC74" s="1"/>
      <c r="AE74" s="8">
        <v>0.40527058999999999</v>
      </c>
      <c r="AF74" s="8">
        <v>-1.403101E-2</v>
      </c>
      <c r="AG74" s="8">
        <v>9.0669400000000008E-3</v>
      </c>
      <c r="AH74" s="8">
        <v>0.39946129499999999</v>
      </c>
      <c r="AI74" s="10">
        <v>-9.1410999999999996E-5</v>
      </c>
      <c r="AJ74" s="8">
        <v>-3.10799E-4</v>
      </c>
      <c r="AM74" s="1"/>
      <c r="AO74" s="8">
        <v>0.25409322000000001</v>
      </c>
      <c r="AP74" s="8">
        <v>-5.4595000000000002E-4</v>
      </c>
      <c r="AQ74" s="8">
        <v>2.3238680000000001E-2</v>
      </c>
      <c r="AR74" s="8">
        <v>0.24095183100000001</v>
      </c>
      <c r="AS74" s="8">
        <v>1.5581500000000001E-4</v>
      </c>
      <c r="AT74" s="8">
        <v>-8.7655100000000004E-4</v>
      </c>
      <c r="AW74" s="1"/>
      <c r="AY74" s="8">
        <v>-4.5619700000000003E-3</v>
      </c>
      <c r="AZ74" s="8">
        <v>-4.9827139999999999E-2</v>
      </c>
      <c r="BA74" s="8">
        <v>-1.4460499999999999E-3</v>
      </c>
      <c r="BB74" s="8">
        <v>0.45882234100000002</v>
      </c>
      <c r="BC74" s="8">
        <v>3.7777269999999998E-3</v>
      </c>
      <c r="BD74" s="8">
        <v>-3.6184900000000002E-4</v>
      </c>
      <c r="BG74" s="1"/>
      <c r="BI74" s="8">
        <v>3.1232759999999998E-2</v>
      </c>
      <c r="BJ74" s="8">
        <v>-4.0498939999999997E-2</v>
      </c>
      <c r="BK74" s="8">
        <v>-1.63638E-3</v>
      </c>
      <c r="BL74" s="8">
        <v>0.34145858299999998</v>
      </c>
      <c r="BM74" s="8">
        <v>3.0850199999999999E-4</v>
      </c>
      <c r="BN74" s="8">
        <v>-1.32187E-4</v>
      </c>
      <c r="BQ74" s="1"/>
      <c r="BS74" s="8">
        <v>-8.8887600000000008E-3</v>
      </c>
      <c r="BT74" s="8">
        <v>-3.1568939999999997E-2</v>
      </c>
      <c r="BU74" s="8">
        <v>-1.0727230000000001E-2</v>
      </c>
      <c r="BV74" s="8">
        <v>0.47976622699999999</v>
      </c>
      <c r="BW74" s="8">
        <v>1.0242630000000001E-3</v>
      </c>
      <c r="BX74" s="8">
        <v>2.9716500000000001E-4</v>
      </c>
      <c r="CA74" s="1"/>
      <c r="CC74" s="8">
        <v>3.3566409999999998E-2</v>
      </c>
      <c r="CD74" s="8">
        <v>-3.6042159999999997E-2</v>
      </c>
      <c r="CE74" s="8">
        <v>-9.1152200000000003E-3</v>
      </c>
      <c r="CF74" s="8">
        <v>0.36170922599999999</v>
      </c>
      <c r="CG74" s="8">
        <v>5.1141499999999998E-4</v>
      </c>
      <c r="CH74" s="8">
        <v>-3.2465899999999998E-4</v>
      </c>
      <c r="CK74" s="1"/>
      <c r="CM74" s="8">
        <v>-1.519206E-2</v>
      </c>
      <c r="CN74" s="8">
        <v>-2.8803889999999999E-2</v>
      </c>
      <c r="CO74" s="8">
        <v>-1.4281000000000001E-3</v>
      </c>
      <c r="CP74" s="8">
        <v>0.40827022499999999</v>
      </c>
      <c r="CQ74" s="8">
        <v>1.8384299999999999E-4</v>
      </c>
      <c r="CR74" s="10">
        <v>2.8210000000000002E-6</v>
      </c>
      <c r="CU74" s="1"/>
      <c r="CW74" s="8">
        <v>0.27374786000000001</v>
      </c>
      <c r="CX74" s="8">
        <v>4.8780999999999998E-4</v>
      </c>
      <c r="CY74" s="8">
        <v>-3.4347599999999998E-3</v>
      </c>
      <c r="CZ74" s="8">
        <v>0.34920638500000001</v>
      </c>
      <c r="DA74" s="10">
        <v>1.7938099999999999E-6</v>
      </c>
      <c r="DB74" s="10">
        <v>-5.1706399999999997E-5</v>
      </c>
      <c r="DF74" s="1"/>
      <c r="DG74" s="8">
        <v>0.22878828000000001</v>
      </c>
      <c r="DH74" s="8">
        <v>-4.9398000000000003E-3</v>
      </c>
      <c r="DI74" s="8">
        <v>-7.8641600000000002E-3</v>
      </c>
      <c r="DJ74" s="8">
        <v>0.36881883199999999</v>
      </c>
      <c r="DK74" s="8">
        <v>2.26679E-4</v>
      </c>
      <c r="DL74" s="8">
        <v>-1.8061800000000001E-4</v>
      </c>
      <c r="DO74" s="1"/>
      <c r="DQ74" s="8">
        <v>0.20375045999999999</v>
      </c>
      <c r="DR74" s="8">
        <v>5.30876E-3</v>
      </c>
      <c r="DS74" s="8">
        <v>-4.4138500000000004E-3</v>
      </c>
      <c r="DT74" s="8">
        <v>0.211537321</v>
      </c>
      <c r="DU74" s="10">
        <v>-7.3106200000000001E-5</v>
      </c>
      <c r="DV74" s="10">
        <v>-7.1425600000000003E-5</v>
      </c>
      <c r="DZ74" s="1"/>
      <c r="EA74" s="8">
        <v>0.19376127000000001</v>
      </c>
      <c r="EB74" s="8">
        <v>-4.8104100000000002E-3</v>
      </c>
      <c r="EC74" s="8">
        <v>1.57588E-3</v>
      </c>
      <c r="ED74" s="8">
        <v>0.41737314399999997</v>
      </c>
      <c r="EE74" s="8">
        <v>4.82719E-4</v>
      </c>
      <c r="EF74" s="8">
        <v>-2.9098299999999998E-4</v>
      </c>
      <c r="EG74" s="1"/>
      <c r="EK74" s="8">
        <v>0.21269126999999999</v>
      </c>
      <c r="EL74" s="8">
        <v>-6.2738000000000004E-3</v>
      </c>
      <c r="EM74" s="8">
        <v>-9.5300699999999999E-3</v>
      </c>
      <c r="EN74" s="8">
        <v>0.35692073000000002</v>
      </c>
      <c r="EO74" s="8">
        <v>1.7212600000000001E-4</v>
      </c>
      <c r="EP74" s="8">
        <v>-1.9317499999999999E-4</v>
      </c>
      <c r="ES74" s="1"/>
      <c r="EU74" s="8">
        <v>0.31252542</v>
      </c>
      <c r="EV74" s="8">
        <v>-8.1688899999999998E-3</v>
      </c>
      <c r="EW74" s="8">
        <v>1.45626E-3</v>
      </c>
      <c r="EX74" s="8">
        <v>0.50452548500000005</v>
      </c>
      <c r="EY74" s="8">
        <v>1.9968000000000001E-4</v>
      </c>
      <c r="EZ74" s="10">
        <v>-3.8137499999999999E-5</v>
      </c>
      <c r="FC74" s="1"/>
      <c r="FE74" s="8">
        <v>0.22922601000000001</v>
      </c>
      <c r="FF74" s="8">
        <v>-2.0454969999999999E-2</v>
      </c>
      <c r="FG74" s="8">
        <v>-5.0485199999999999E-3</v>
      </c>
      <c r="FH74" s="8">
        <v>0.41909255200000001</v>
      </c>
      <c r="FI74" s="8">
        <v>2.3230500000000001E-4</v>
      </c>
      <c r="FJ74" s="10">
        <v>-1.6464999999999999E-5</v>
      </c>
      <c r="FM74" s="1"/>
      <c r="FO74" s="8">
        <v>0.21943275000000001</v>
      </c>
      <c r="FP74" s="8">
        <v>-1.517541E-2</v>
      </c>
      <c r="FQ74" s="8">
        <v>2.28138E-3</v>
      </c>
      <c r="FR74" s="8">
        <v>0.413606166</v>
      </c>
      <c r="FS74" s="8">
        <v>2.8523200000000001E-4</v>
      </c>
      <c r="FT74" s="10">
        <v>-8.3315300000000005E-5</v>
      </c>
      <c r="FW74" s="1"/>
      <c r="FY74" s="8">
        <v>0.23421757000000001</v>
      </c>
      <c r="FZ74" s="8">
        <v>-1.2994260000000001E-2</v>
      </c>
      <c r="GA74" s="8">
        <v>-2.0402100000000002E-3</v>
      </c>
      <c r="GB74" s="8">
        <v>0.40144786999999998</v>
      </c>
      <c r="GC74" s="8">
        <v>1.4760399999999999E-4</v>
      </c>
      <c r="GD74" s="10">
        <v>-6.0037700000000003E-5</v>
      </c>
      <c r="GG74" s="1"/>
      <c r="GI74" s="8">
        <v>0.20659216</v>
      </c>
      <c r="GJ74" s="8">
        <v>-1.503789E-2</v>
      </c>
      <c r="GK74" s="8">
        <v>1.3500999999999999E-3</v>
      </c>
      <c r="GL74" s="8">
        <v>0.36130951700000002</v>
      </c>
      <c r="GM74" s="10">
        <v>5.7484600000000002E-5</v>
      </c>
      <c r="GN74" s="10">
        <v>-1.8520800000000001E-5</v>
      </c>
      <c r="GQ74" s="1"/>
      <c r="GS74" s="8">
        <v>0.12994248</v>
      </c>
      <c r="GT74" s="8">
        <v>-2.6529E-4</v>
      </c>
      <c r="GU74" s="8">
        <v>-2.5002000000000002E-3</v>
      </c>
      <c r="GV74" s="8">
        <v>0.20209824800000001</v>
      </c>
      <c r="GW74" s="8">
        <v>1.2481800000000001E-4</v>
      </c>
      <c r="GX74" s="10">
        <v>-6.4459899999999996E-5</v>
      </c>
      <c r="HA74" s="1"/>
      <c r="HC74" s="8">
        <v>0.11183764</v>
      </c>
      <c r="HD74" s="8">
        <v>7.4814599999999997E-3</v>
      </c>
      <c r="HE74" s="8">
        <v>1.8288899999999999E-3</v>
      </c>
      <c r="HF74" s="8">
        <v>0.28058165400000001</v>
      </c>
      <c r="HG74" s="10">
        <v>4.7048800000000003E-5</v>
      </c>
      <c r="HH74" s="10">
        <v>-1.1882899999999999E-5</v>
      </c>
      <c r="HK74" s="1"/>
      <c r="HM74" s="8">
        <v>0.10365901</v>
      </c>
      <c r="HN74" s="8">
        <v>2.9701599999999999E-3</v>
      </c>
      <c r="HO74" s="8">
        <v>-2.9606200000000002E-3</v>
      </c>
      <c r="HP74" s="8">
        <v>0.41755365999999999</v>
      </c>
      <c r="HQ74" s="10">
        <v>-2.62959E-5</v>
      </c>
      <c r="HR74" s="10">
        <v>-6.0711699999999997E-5</v>
      </c>
      <c r="HU74" s="1"/>
      <c r="HW74" s="8">
        <v>8.2135020000000003E-2</v>
      </c>
      <c r="HX74" s="8">
        <v>9.2599999999999996E-4</v>
      </c>
      <c r="HY74" s="8">
        <v>-2.4257599999999999E-3</v>
      </c>
      <c r="HZ74" s="8">
        <v>0.28862423799999998</v>
      </c>
      <c r="IA74" s="10">
        <v>3.8536299999999999E-5</v>
      </c>
      <c r="IB74" s="10">
        <v>-4.8598499999999999E-5</v>
      </c>
      <c r="IE74" s="1"/>
      <c r="IG74" s="8">
        <v>0.10057058000000001</v>
      </c>
      <c r="IH74" s="8">
        <v>-5.0672E-4</v>
      </c>
      <c r="II74" s="8">
        <v>7.1557000000000001E-4</v>
      </c>
      <c r="IJ74" s="8">
        <v>0.39349509599999999</v>
      </c>
      <c r="IK74" s="8">
        <v>2.2881600000000001E-4</v>
      </c>
      <c r="IL74" s="8">
        <v>-1.38648E-4</v>
      </c>
      <c r="IN74" s="8" t="s">
        <v>171</v>
      </c>
      <c r="IO74" s="10" t="s">
        <v>108</v>
      </c>
      <c r="IP74" s="1"/>
      <c r="IV74" s="8">
        <v>1.1479999999999999</v>
      </c>
      <c r="IW74" s="8">
        <f t="shared" si="145"/>
        <v>0.81496513434852424</v>
      </c>
      <c r="IX74" s="8">
        <f t="shared" si="146"/>
        <v>0.80618847050986764</v>
      </c>
      <c r="IY74" s="8">
        <f t="shared" si="147"/>
        <v>0.83026260503277571</v>
      </c>
      <c r="IZ74" s="8">
        <f t="shared" si="148"/>
        <v>0.81575726459479148</v>
      </c>
      <c r="JA74" s="8">
        <f t="shared" si="149"/>
        <v>0.81496513434852424</v>
      </c>
      <c r="JB74" s="8">
        <f t="shared" si="150"/>
        <v>-0.15811668291045017</v>
      </c>
      <c r="JC74" s="8">
        <f t="shared" si="151"/>
        <v>-0.1040446937515757</v>
      </c>
      <c r="JD74" s="8">
        <f t="shared" si="152"/>
        <v>-0.13301842687296098</v>
      </c>
      <c r="JE74" s="8">
        <f t="shared" si="153"/>
        <v>-0.10135432175783454</v>
      </c>
      <c r="JF74" s="8">
        <f t="shared" si="154"/>
        <v>-0.14813958568535351</v>
      </c>
      <c r="JG74" s="8">
        <f t="shared" si="155"/>
        <v>2.2248099215470423E-2</v>
      </c>
      <c r="JH74" s="8">
        <f t="shared" si="156"/>
        <v>5.0529768720723185E-2</v>
      </c>
      <c r="JI74" s="8">
        <f t="shared" si="157"/>
        <v>-4.0085757937758275E-3</v>
      </c>
      <c r="JJ74" s="8">
        <f t="shared" si="158"/>
        <v>4.0897270179456144E-2</v>
      </c>
      <c r="JK74" s="8">
        <f t="shared" si="159"/>
        <v>4.9184117809623002E-3</v>
      </c>
      <c r="JL74" s="8">
        <f t="shared" si="160"/>
        <v>0.29609956660027681</v>
      </c>
      <c r="JM74" s="8">
        <f t="shared" si="161"/>
        <v>0.26584915883849691</v>
      </c>
      <c r="JN74" s="8">
        <f t="shared" si="162"/>
        <v>0.26025478688940668</v>
      </c>
      <c r="JO74" s="8">
        <f t="shared" si="163"/>
        <v>0.31396598602740805</v>
      </c>
      <c r="JP74" s="8">
        <f t="shared" si="164"/>
        <v>0.28824635788264724</v>
      </c>
      <c r="JQ74" s="8">
        <f t="shared" si="165"/>
        <v>-0.10842430811309707</v>
      </c>
      <c r="JR74" s="8">
        <f t="shared" si="166"/>
        <v>-0.1520422703846796</v>
      </c>
      <c r="JS74" s="8">
        <f t="shared" si="167"/>
        <v>-0.19247684140514329</v>
      </c>
      <c r="JT74" s="8">
        <f t="shared" si="168"/>
        <v>-0.16851702208303757</v>
      </c>
      <c r="JU74" s="24">
        <f t="shared" si="169"/>
        <v>-0.15587909697672692</v>
      </c>
      <c r="JV74" s="28">
        <f t="shared" si="170"/>
        <v>0.16796504756938788</v>
      </c>
      <c r="JW74" s="31"/>
      <c r="JX74" s="32">
        <f t="shared" si="171"/>
        <v>0.36802542108084735</v>
      </c>
      <c r="JY74" s="33">
        <f t="shared" si="172"/>
        <v>7.3605084216169472E-2</v>
      </c>
      <c r="JZ74" s="26">
        <f t="shared" si="173"/>
        <v>0.75956766656876074</v>
      </c>
      <c r="KB74" s="8">
        <v>1.1479999999999999</v>
      </c>
      <c r="KC74" s="8">
        <f t="shared" si="174"/>
        <v>5.9627682344067495E-3</v>
      </c>
      <c r="KD74" s="8">
        <f t="shared" si="175"/>
        <v>3.088683930164534E-2</v>
      </c>
      <c r="KE74" s="8">
        <f t="shared" si="176"/>
        <v>1.056012062340678E-2</v>
      </c>
      <c r="KF74" s="8">
        <f t="shared" si="177"/>
        <v>-6.1350026652251697E-3</v>
      </c>
      <c r="KG74" s="8">
        <f t="shared" si="178"/>
        <v>5.9627682344067495E-3</v>
      </c>
      <c r="KH74" s="8">
        <f t="shared" si="179"/>
        <v>-5.1251895083543969E-2</v>
      </c>
      <c r="KI74" s="8">
        <f t="shared" si="180"/>
        <v>-4.4128953077397212E-2</v>
      </c>
      <c r="KJ74" s="8">
        <f t="shared" si="181"/>
        <v>-3.4880937010927683E-2</v>
      </c>
      <c r="KK74" s="8">
        <f t="shared" si="182"/>
        <v>-3.875083608863359E-2</v>
      </c>
      <c r="KL74" s="8">
        <f t="shared" si="183"/>
        <v>-3.4079885500098293E-2</v>
      </c>
      <c r="KM74" s="8">
        <f t="shared" si="184"/>
        <v>5.7133128880160937E-3</v>
      </c>
      <c r="KN74" s="8">
        <f t="shared" si="185"/>
        <v>9.6565875278624702E-3</v>
      </c>
      <c r="KO74" s="8">
        <f t="shared" si="186"/>
        <v>1.012316785523266E-2</v>
      </c>
      <c r="KP74" s="8">
        <f t="shared" si="187"/>
        <v>7.2170807303590162E-3</v>
      </c>
      <c r="KQ74" s="8">
        <f t="shared" si="188"/>
        <v>6.6833473601979401E-3</v>
      </c>
      <c r="KR74" s="8">
        <f t="shared" si="189"/>
        <v>-8.958079935993863E-3</v>
      </c>
      <c r="KS74" s="8">
        <f t="shared" si="190"/>
        <v>-2.6303260134749908E-2</v>
      </c>
      <c r="KT74" s="8">
        <f t="shared" si="191"/>
        <v>-1.598838975149508E-2</v>
      </c>
      <c r="KU74" s="8">
        <f t="shared" si="192"/>
        <v>-1.6887262118666931E-2</v>
      </c>
      <c r="KV74" s="8">
        <f t="shared" si="193"/>
        <v>-1.712691707943122E-2</v>
      </c>
      <c r="KW74" s="8">
        <f t="shared" si="194"/>
        <v>-3.2220168200814562E-3</v>
      </c>
      <c r="KX74" s="8">
        <f t="shared" si="195"/>
        <v>4.4066857992961159E-3</v>
      </c>
      <c r="KY74" s="8">
        <f t="shared" si="196"/>
        <v>7.8143604095102159E-4</v>
      </c>
      <c r="KZ74" s="8">
        <f t="shared" si="197"/>
        <v>1.2603166007056372E-4</v>
      </c>
      <c r="LA74" s="24">
        <f t="shared" si="198"/>
        <v>-4.0587539310588889E-3</v>
      </c>
      <c r="LB74" s="28">
        <f t="shared" si="199"/>
        <v>-8.1476817176580722E-3</v>
      </c>
      <c r="LC74" s="31"/>
      <c r="LD74" s="32">
        <f t="shared" si="200"/>
        <v>2.035802612197277E-2</v>
      </c>
      <c r="LE74" s="33">
        <f t="shared" si="201"/>
        <v>4.071605224394554E-3</v>
      </c>
      <c r="LF74" s="26">
        <f t="shared" si="202"/>
        <v>4.2016930113139596E-2</v>
      </c>
      <c r="LH74" s="8">
        <v>1.1479999999999999</v>
      </c>
      <c r="LI74" s="8">
        <f t="shared" si="203"/>
        <v>3.1433218947653795E-2</v>
      </c>
      <c r="LJ74" s="8">
        <f t="shared" si="204"/>
        <v>-2.8293298754616439E-3</v>
      </c>
      <c r="LK74" s="8">
        <f t="shared" si="205"/>
        <v>-1.4623752122349874E-2</v>
      </c>
      <c r="LL74" s="8">
        <f t="shared" si="206"/>
        <v>1.4959779562553285E-2</v>
      </c>
      <c r="LM74" s="8">
        <f t="shared" si="207"/>
        <v>3.1433218947653795E-2</v>
      </c>
      <c r="LN74" s="8">
        <f t="shared" si="208"/>
        <v>-1.9086956266801223E-3</v>
      </c>
      <c r="LO74" s="8">
        <f t="shared" si="209"/>
        <v>-4.5328443162865155E-3</v>
      </c>
      <c r="LP74" s="8">
        <f t="shared" si="210"/>
        <v>-1.0610246847161449E-2</v>
      </c>
      <c r="LQ74" s="8">
        <f t="shared" si="211"/>
        <v>-1.3459593812628606E-2</v>
      </c>
      <c r="LR74" s="8">
        <f t="shared" si="212"/>
        <v>-2.0207755357904813E-3</v>
      </c>
      <c r="LS74" s="8">
        <f t="shared" si="213"/>
        <v>2.9540695063188854E-4</v>
      </c>
      <c r="LT74" s="8">
        <f t="shared" si="214"/>
        <v>-1.0127889307012092E-2</v>
      </c>
      <c r="LU74" s="8">
        <f t="shared" si="215"/>
        <v>2.5372041888197834E-4</v>
      </c>
      <c r="LV74" s="8">
        <f t="shared" si="216"/>
        <v>-2.88598578151244E-3</v>
      </c>
      <c r="LW74" s="8">
        <f t="shared" si="217"/>
        <v>-1.0263970732266842E-2</v>
      </c>
      <c r="LX74" s="8">
        <f t="shared" si="218"/>
        <v>1.3004999552949348E-3</v>
      </c>
      <c r="LY74" s="8">
        <f t="shared" si="219"/>
        <v>-4.2924146565597411E-3</v>
      </c>
      <c r="LZ74" s="8">
        <f t="shared" si="220"/>
        <v>9.2844152495853141E-4</v>
      </c>
      <c r="MA74" s="8">
        <f t="shared" si="221"/>
        <v>-1.7832114156215899E-3</v>
      </c>
      <c r="MB74" s="8">
        <f t="shared" si="222"/>
        <v>2.0747199338032978E-3</v>
      </c>
      <c r="MC74" s="8">
        <f t="shared" si="223"/>
        <v>-8.7993550564340328E-3</v>
      </c>
      <c r="MD74" s="8">
        <f t="shared" si="224"/>
        <v>-1.00149397831492E-3</v>
      </c>
      <c r="ME74" s="8">
        <f t="shared" si="225"/>
        <v>-6.5971943175731837E-3</v>
      </c>
      <c r="MF74" s="8">
        <f t="shared" si="226"/>
        <v>-6.0090404500015562E-3</v>
      </c>
      <c r="MG74" s="24">
        <f t="shared" si="227"/>
        <v>-3.1909495651234795E-3</v>
      </c>
      <c r="MH74" s="28">
        <f t="shared" si="228"/>
        <v>-8.9030948621388246E-4</v>
      </c>
      <c r="MI74" s="31"/>
      <c r="MJ74" s="32">
        <f t="shared" si="229"/>
        <v>1.1432875416172947E-2</v>
      </c>
      <c r="MK74" s="33">
        <f t="shared" si="230"/>
        <v>2.2865750832345893E-3</v>
      </c>
      <c r="ML74" s="26">
        <f t="shared" si="231"/>
        <v>2.3596311571439346E-2</v>
      </c>
      <c r="MN74" s="8">
        <v>1.1479999999999999</v>
      </c>
      <c r="MO74" s="8">
        <f t="shared" si="232"/>
        <v>-2.0282858748520139E-4</v>
      </c>
      <c r="MP74" s="8">
        <f t="shared" si="233"/>
        <v>-5.7748593978804933E-5</v>
      </c>
      <c r="MQ74" s="8">
        <f t="shared" si="234"/>
        <v>1.1324510328162673E-4</v>
      </c>
      <c r="MR74" s="8">
        <f t="shared" si="235"/>
        <v>2.6604855453326697E-5</v>
      </c>
      <c r="MS74" s="8">
        <f t="shared" si="236"/>
        <v>-2.0282858748520139E-4</v>
      </c>
      <c r="MT74" s="8">
        <f t="shared" si="237"/>
        <v>3.6325817956877702E-3</v>
      </c>
      <c r="MU74" s="8">
        <f t="shared" si="238"/>
        <v>1.0785834469366318E-4</v>
      </c>
      <c r="MV74" s="8">
        <f t="shared" si="239"/>
        <v>7.9623314712915373E-4</v>
      </c>
      <c r="MW74" s="8">
        <f t="shared" si="240"/>
        <v>3.1992024488989305E-4</v>
      </c>
      <c r="MX74" s="8">
        <f t="shared" si="241"/>
        <v>3.1891753317944005E-4</v>
      </c>
      <c r="MY74" s="8">
        <f t="shared" si="242"/>
        <v>4.5943957318355451E-4</v>
      </c>
      <c r="MZ74" s="8">
        <f t="shared" si="243"/>
        <v>7.0397642596626599E-4</v>
      </c>
      <c r="NA74" s="8">
        <f t="shared" si="244"/>
        <v>4.5284533553384838E-4</v>
      </c>
      <c r="NB74" s="8">
        <f t="shared" si="245"/>
        <v>9.206930760948548E-4</v>
      </c>
      <c r="NC74" s="8">
        <f t="shared" si="246"/>
        <v>6.439539903665268E-4</v>
      </c>
      <c r="ND74" s="8">
        <f t="shared" si="247"/>
        <v>3.4927203545058255E-4</v>
      </c>
      <c r="NE74" s="8">
        <f t="shared" si="248"/>
        <v>2.8145669785108293E-4</v>
      </c>
      <c r="NF74" s="8">
        <f t="shared" si="249"/>
        <v>4.2027894585083299E-4</v>
      </c>
      <c r="NG74" s="8">
        <f t="shared" si="250"/>
        <v>3.1061050949291277E-4</v>
      </c>
      <c r="NH74" s="8">
        <f t="shared" si="251"/>
        <v>1.1220472479331594E-4</v>
      </c>
      <c r="NI74" s="8">
        <f t="shared" si="252"/>
        <v>-2.4184647962056087E-4</v>
      </c>
      <c r="NJ74" s="8">
        <f t="shared" si="253"/>
        <v>9.294866559817558E-7</v>
      </c>
      <c r="NK74" s="8">
        <f t="shared" si="254"/>
        <v>-3.2770495465232746E-4</v>
      </c>
      <c r="NL74" s="8">
        <f t="shared" si="255"/>
        <v>-5.0918456677507092E-5</v>
      </c>
      <c r="NM74" s="24">
        <f t="shared" si="256"/>
        <v>-2.1897759504236765E-4</v>
      </c>
      <c r="NN74" s="28">
        <f t="shared" si="257"/>
        <v>3.4672674282450639E-4</v>
      </c>
      <c r="NO74" s="31"/>
      <c r="NP74" s="32">
        <f t="shared" si="258"/>
        <v>7.6421022986124135E-4</v>
      </c>
      <c r="NQ74" s="33">
        <f t="shared" si="259"/>
        <v>1.5284204597224826E-4</v>
      </c>
      <c r="NR74" s="26">
        <f t="shared" si="260"/>
        <v>1.577253493410616E-3</v>
      </c>
      <c r="NT74" s="8">
        <v>1.1479999999999999</v>
      </c>
      <c r="NU74" s="8">
        <f t="shared" si="261"/>
        <v>-1.6764716939474242E-4</v>
      </c>
      <c r="NV74" s="8">
        <f t="shared" si="262"/>
        <v>6.7635046493909361E-5</v>
      </c>
      <c r="NW74" s="8">
        <f t="shared" si="263"/>
        <v>2.1189639714280873E-5</v>
      </c>
      <c r="NX74" s="8">
        <f t="shared" si="264"/>
        <v>-1.2796849387165392E-4</v>
      </c>
      <c r="NY74" s="8">
        <f t="shared" si="265"/>
        <v>-1.6764716939474242E-4</v>
      </c>
      <c r="NZ74" s="8">
        <f t="shared" si="266"/>
        <v>2.3928396177841745E-4</v>
      </c>
      <c r="OA74" s="8">
        <f t="shared" si="267"/>
        <v>4.7426844001661667E-5</v>
      </c>
      <c r="OB74" s="8">
        <f t="shared" si="268"/>
        <v>3.2355877711624337E-4</v>
      </c>
      <c r="OC74" s="8">
        <f t="shared" si="269"/>
        <v>1.9287411365288913E-5</v>
      </c>
      <c r="OD74" s="8">
        <f t="shared" si="270"/>
        <v>1.4418172711533862E-4</v>
      </c>
      <c r="OE74" s="8">
        <f t="shared" si="271"/>
        <v>-3.0065001736828678E-4</v>
      </c>
      <c r="OF74" s="8">
        <f t="shared" si="272"/>
        <v>-5.2500817756729345E-5</v>
      </c>
      <c r="OG74" s="8">
        <f t="shared" si="273"/>
        <v>-1.2230651070896668E-4</v>
      </c>
      <c r="OH74" s="8">
        <f t="shared" si="274"/>
        <v>1.0820586082184246E-4</v>
      </c>
      <c r="OI74" s="8">
        <f t="shared" si="275"/>
        <v>1.7754819390673591E-5</v>
      </c>
      <c r="OJ74" s="8">
        <f t="shared" si="276"/>
        <v>-2.1033813497369077E-6</v>
      </c>
      <c r="OK74" s="8">
        <f t="shared" si="277"/>
        <v>1.8084916633666034E-4</v>
      </c>
      <c r="OL74" s="8">
        <f t="shared" si="278"/>
        <v>1.2661735775190832E-4</v>
      </c>
      <c r="OM74" s="8">
        <f t="shared" si="279"/>
        <v>3.6542571071394983E-5</v>
      </c>
      <c r="ON74" s="8">
        <f t="shared" si="280"/>
        <v>9.1829175857328948E-5</v>
      </c>
      <c r="OO74" s="8">
        <f t="shared" si="281"/>
        <v>9.4129968207994091E-5</v>
      </c>
      <c r="OP74" s="8">
        <f t="shared" si="282"/>
        <v>-1.649409251575427E-4</v>
      </c>
      <c r="OQ74" s="8">
        <f t="shared" si="283"/>
        <v>4.0070650827190408E-4</v>
      </c>
      <c r="OR74" s="8">
        <f t="shared" si="284"/>
        <v>-4.9003365592688743E-5</v>
      </c>
      <c r="OS74" s="24">
        <f t="shared" si="285"/>
        <v>-5.9525606655025338E-5</v>
      </c>
      <c r="OT74" s="28">
        <f t="shared" si="286"/>
        <v>2.8196215121789274E-5</v>
      </c>
      <c r="OU74" s="31"/>
      <c r="OV74" s="32">
        <f t="shared" si="287"/>
        <v>1.6128496257690236E-4</v>
      </c>
      <c r="OW74" s="33">
        <f t="shared" si="288"/>
        <v>3.2256992515380474E-5</v>
      </c>
      <c r="OX74" s="26">
        <f t="shared" si="289"/>
        <v>3.3287603426246875E-4</v>
      </c>
    </row>
    <row r="75" spans="1:414" x14ac:dyDescent="0.25">
      <c r="A75" s="8">
        <v>0.25248406000000001</v>
      </c>
      <c r="B75" s="8">
        <v>-4.6191E-4</v>
      </c>
      <c r="C75" s="8">
        <v>2.3171879999999999E-2</v>
      </c>
      <c r="D75" s="8">
        <v>0.24429558100000001</v>
      </c>
      <c r="E75" s="8">
        <v>1.6480299999999999E-4</v>
      </c>
      <c r="F75" s="8">
        <v>-8.6940100000000001E-4</v>
      </c>
      <c r="I75" s="1"/>
      <c r="K75" s="8">
        <v>0.21754629</v>
      </c>
      <c r="L75" s="8">
        <v>6.3829200000000003E-3</v>
      </c>
      <c r="M75" s="8">
        <v>2.1355300000000001E-3</v>
      </c>
      <c r="N75" s="8">
        <v>0.23082797899999999</v>
      </c>
      <c r="O75" s="8">
        <v>3.5277600000000001E-4</v>
      </c>
      <c r="P75" s="10">
        <v>-7.1654600000000003E-5</v>
      </c>
      <c r="S75" s="1"/>
      <c r="U75" s="8">
        <v>0.29376876000000002</v>
      </c>
      <c r="V75" s="8">
        <v>1.5171900000000001E-3</v>
      </c>
      <c r="W75" s="8">
        <v>-1.063268E-2</v>
      </c>
      <c r="X75" s="8">
        <v>0.28534960199999998</v>
      </c>
      <c r="Y75" s="8">
        <v>2.5085100000000001E-4</v>
      </c>
      <c r="Z75" s="10">
        <v>-6.6584700000000006E-5</v>
      </c>
      <c r="AC75" s="1"/>
      <c r="AE75" s="8">
        <v>0.40342582999999999</v>
      </c>
      <c r="AF75" s="8">
        <v>-1.3995199999999999E-2</v>
      </c>
      <c r="AG75" s="8">
        <v>9.0499599999999993E-3</v>
      </c>
      <c r="AH75" s="8">
        <v>0.40262187399999999</v>
      </c>
      <c r="AI75" s="10">
        <v>-8.8894900000000002E-5</v>
      </c>
      <c r="AJ75" s="8">
        <v>-3.0960200000000002E-4</v>
      </c>
      <c r="AM75" s="1"/>
      <c r="AO75" s="8">
        <v>0.25248406000000001</v>
      </c>
      <c r="AP75" s="8">
        <v>-4.6191E-4</v>
      </c>
      <c r="AQ75" s="8">
        <v>2.3171879999999999E-2</v>
      </c>
      <c r="AR75" s="8">
        <v>0.24429558100000001</v>
      </c>
      <c r="AS75" s="8">
        <v>1.6480299999999999E-4</v>
      </c>
      <c r="AT75" s="8">
        <v>-8.6940100000000001E-4</v>
      </c>
      <c r="AW75" s="1"/>
      <c r="AY75" s="8">
        <v>-7.4148399999999998E-3</v>
      </c>
      <c r="AZ75" s="8">
        <v>-4.9750250000000003E-2</v>
      </c>
      <c r="BA75" s="8">
        <v>-1.50552E-3</v>
      </c>
      <c r="BB75" s="8">
        <v>0.46682909700000003</v>
      </c>
      <c r="BC75" s="8">
        <v>3.7855749999999998E-3</v>
      </c>
      <c r="BD75" s="8">
        <v>-3.55764E-4</v>
      </c>
      <c r="BG75" s="1"/>
      <c r="BI75" s="8">
        <v>3.0728080000000001E-2</v>
      </c>
      <c r="BJ75" s="8">
        <v>-4.0497850000000002E-2</v>
      </c>
      <c r="BK75" s="8">
        <v>-1.66406E-3</v>
      </c>
      <c r="BL75" s="8">
        <v>0.34752264599999999</v>
      </c>
      <c r="BM75" s="8">
        <v>3.0859799999999999E-4</v>
      </c>
      <c r="BN75" s="8">
        <v>-1.2992099999999999E-4</v>
      </c>
      <c r="BQ75" s="1"/>
      <c r="BS75" s="8">
        <v>-9.8625599999999994E-3</v>
      </c>
      <c r="BT75" s="8">
        <v>-3.1560280000000003E-2</v>
      </c>
      <c r="BU75" s="8">
        <v>-1.0727799999999999E-2</v>
      </c>
      <c r="BV75" s="8">
        <v>0.48585213399999999</v>
      </c>
      <c r="BW75" s="8">
        <v>1.0256519999999999E-3</v>
      </c>
      <c r="BX75" s="8">
        <v>2.9725999999999998E-4</v>
      </c>
      <c r="CA75" s="1"/>
      <c r="CC75" s="8">
        <v>3.5884649999999997E-2</v>
      </c>
      <c r="CD75" s="8">
        <v>-3.6096009999999998E-2</v>
      </c>
      <c r="CE75" s="8">
        <v>-9.0207699999999991E-3</v>
      </c>
      <c r="CF75" s="8">
        <v>0.366527033</v>
      </c>
      <c r="CG75" s="8">
        <v>5.1289100000000002E-4</v>
      </c>
      <c r="CH75" s="8">
        <v>-3.22078E-4</v>
      </c>
      <c r="CK75" s="1"/>
      <c r="CM75" s="8">
        <v>-1.6544659999999999E-2</v>
      </c>
      <c r="CN75" s="8">
        <v>-2.8792040000000001E-2</v>
      </c>
      <c r="CO75" s="8">
        <v>-1.4408699999999999E-3</v>
      </c>
      <c r="CP75" s="8">
        <v>0.41514089799999998</v>
      </c>
      <c r="CQ75" s="8">
        <v>1.8398399999999999E-4</v>
      </c>
      <c r="CR75" s="10">
        <v>2.9730000000000002E-6</v>
      </c>
      <c r="CU75" s="1"/>
      <c r="CW75" s="8">
        <v>0.27286527999999999</v>
      </c>
      <c r="CX75" s="8">
        <v>4.8751000000000003E-4</v>
      </c>
      <c r="CY75" s="8">
        <v>-3.44788E-3</v>
      </c>
      <c r="CZ75" s="8">
        <v>0.35265727099999999</v>
      </c>
      <c r="DA75" s="10">
        <v>1.7637500000000001E-6</v>
      </c>
      <c r="DB75" s="10">
        <v>-5.0278899999999997E-5</v>
      </c>
      <c r="DF75" s="1"/>
      <c r="DG75" s="8">
        <v>0.23241616000000001</v>
      </c>
      <c r="DH75" s="8">
        <v>-5.0605299999999997E-3</v>
      </c>
      <c r="DI75" s="8">
        <v>-7.7974699999999999E-3</v>
      </c>
      <c r="DJ75" s="8">
        <v>0.377197269</v>
      </c>
      <c r="DK75" s="8">
        <v>2.2889899999999999E-4</v>
      </c>
      <c r="DL75" s="8">
        <v>-1.79385E-4</v>
      </c>
      <c r="DO75" s="1"/>
      <c r="DQ75" s="8">
        <v>0.20647990999999999</v>
      </c>
      <c r="DR75" s="8">
        <v>5.3003299999999998E-3</v>
      </c>
      <c r="DS75" s="8">
        <v>-4.4025799999999997E-3</v>
      </c>
      <c r="DT75" s="8">
        <v>0.21580127800000001</v>
      </c>
      <c r="DU75" s="10">
        <v>-7.2899599999999996E-5</v>
      </c>
      <c r="DV75" s="10">
        <v>-7.1149399999999993E-5</v>
      </c>
      <c r="DZ75" s="1"/>
      <c r="EA75" s="8">
        <v>0.19346248999999999</v>
      </c>
      <c r="EB75" s="8">
        <v>-4.7997300000000003E-3</v>
      </c>
      <c r="EC75" s="8">
        <v>1.5686599999999999E-3</v>
      </c>
      <c r="ED75" s="8">
        <v>0.424286002</v>
      </c>
      <c r="EE75" s="8">
        <v>4.8611200000000002E-4</v>
      </c>
      <c r="EF75" s="8">
        <v>-2.8868299999999997E-4</v>
      </c>
      <c r="EG75" s="1"/>
      <c r="EK75" s="8">
        <v>0.21205913000000001</v>
      </c>
      <c r="EL75" s="8">
        <v>-6.24919E-3</v>
      </c>
      <c r="EM75" s="8">
        <v>-9.5401199999999992E-3</v>
      </c>
      <c r="EN75" s="8">
        <v>0.36646788800000002</v>
      </c>
      <c r="EO75" s="8">
        <v>1.7405E-4</v>
      </c>
      <c r="EP75" s="8">
        <v>-1.92382E-4</v>
      </c>
      <c r="ES75" s="1"/>
      <c r="EU75" s="8">
        <v>0.31656469999999998</v>
      </c>
      <c r="EV75" s="8">
        <v>-8.2652400000000001E-3</v>
      </c>
      <c r="EW75" s="8">
        <v>1.5684500000000001E-3</v>
      </c>
      <c r="EX75" s="8">
        <v>0.51224411999999997</v>
      </c>
      <c r="EY75" s="8">
        <v>2.0131599999999999E-4</v>
      </c>
      <c r="EZ75" s="10">
        <v>-3.6233999999999999E-5</v>
      </c>
      <c r="FC75" s="1"/>
      <c r="FE75" s="8">
        <v>0.23084046999999999</v>
      </c>
      <c r="FF75" s="8">
        <v>-2.04674E-2</v>
      </c>
      <c r="FG75" s="8">
        <v>-5.07538E-3</v>
      </c>
      <c r="FH75" s="8">
        <v>0.42418552799999998</v>
      </c>
      <c r="FI75" s="8">
        <v>2.3299200000000001E-4</v>
      </c>
      <c r="FJ75" s="10">
        <v>-1.7956099999999999E-5</v>
      </c>
      <c r="FM75" s="1"/>
      <c r="FO75" s="8">
        <v>0.22451958</v>
      </c>
      <c r="FP75" s="8">
        <v>-1.5284590000000001E-2</v>
      </c>
      <c r="FQ75" s="8">
        <v>2.2713500000000001E-3</v>
      </c>
      <c r="FR75" s="8">
        <v>0.4220313</v>
      </c>
      <c r="FS75" s="8">
        <v>2.8680200000000001E-4</v>
      </c>
      <c r="FT75" s="10">
        <v>-8.3453000000000002E-5</v>
      </c>
      <c r="FW75" s="1"/>
      <c r="FY75" s="8">
        <v>0.23921426000000001</v>
      </c>
      <c r="FZ75" s="8">
        <v>-1.298654E-2</v>
      </c>
      <c r="GA75" s="8">
        <v>-2.1427099999999999E-3</v>
      </c>
      <c r="GB75" s="8">
        <v>0.40758027000000002</v>
      </c>
      <c r="GC75" s="8">
        <v>1.47513E-4</v>
      </c>
      <c r="GD75" s="10">
        <v>-6.1195899999999995E-5</v>
      </c>
      <c r="GG75" s="1"/>
      <c r="GI75" s="8">
        <v>0.21024039999999999</v>
      </c>
      <c r="GJ75" s="8">
        <v>-1.502364E-2</v>
      </c>
      <c r="GK75" s="8">
        <v>1.27516E-3</v>
      </c>
      <c r="GL75" s="8">
        <v>0.370502216</v>
      </c>
      <c r="GM75" s="10">
        <v>5.73941E-5</v>
      </c>
      <c r="GN75" s="10">
        <v>-1.89858E-5</v>
      </c>
      <c r="GQ75" s="1"/>
      <c r="GS75" s="8">
        <v>0.13276073999999999</v>
      </c>
      <c r="GT75" s="8">
        <v>-1.9792E-4</v>
      </c>
      <c r="GU75" s="8">
        <v>-2.5114E-3</v>
      </c>
      <c r="GV75" s="8">
        <v>0.206520859</v>
      </c>
      <c r="GW75" s="8">
        <v>1.2342200000000001E-4</v>
      </c>
      <c r="GX75" s="10">
        <v>-6.4695099999999997E-5</v>
      </c>
      <c r="HA75" s="1"/>
      <c r="HC75" s="8">
        <v>0.11023819</v>
      </c>
      <c r="HD75" s="8">
        <v>7.5055199999999999E-3</v>
      </c>
      <c r="HE75" s="8">
        <v>1.8323E-3</v>
      </c>
      <c r="HF75" s="8">
        <v>0.28385841899999997</v>
      </c>
      <c r="HG75" s="10">
        <v>4.7498199999999999E-5</v>
      </c>
      <c r="HH75" s="10">
        <v>-1.19459E-5</v>
      </c>
      <c r="HK75" s="1"/>
      <c r="HM75" s="8">
        <v>0.10548636</v>
      </c>
      <c r="HN75" s="8">
        <v>2.9731800000000002E-3</v>
      </c>
      <c r="HO75" s="8">
        <v>-2.99308E-3</v>
      </c>
      <c r="HP75" s="8">
        <v>0.42999331099999999</v>
      </c>
      <c r="HQ75" s="10">
        <v>-2.65337E-5</v>
      </c>
      <c r="HR75" s="10">
        <v>-6.3107800000000006E-5</v>
      </c>
      <c r="HU75" s="1"/>
      <c r="HW75" s="8">
        <v>8.4188349999999995E-2</v>
      </c>
      <c r="HX75" s="8">
        <v>9.2816999999999997E-4</v>
      </c>
      <c r="HY75" s="8">
        <v>-2.4426700000000001E-3</v>
      </c>
      <c r="HZ75" s="8">
        <v>0.29462196200000002</v>
      </c>
      <c r="IA75" s="10">
        <v>3.8433799999999998E-5</v>
      </c>
      <c r="IB75" s="10">
        <v>-4.9380599999999999E-5</v>
      </c>
      <c r="IE75" s="1"/>
      <c r="IG75" s="8">
        <v>0.10048127</v>
      </c>
      <c r="IH75" s="8">
        <v>-5.0812999999999997E-4</v>
      </c>
      <c r="II75" s="8">
        <v>7.1544000000000002E-4</v>
      </c>
      <c r="IJ75" s="8">
        <v>0.39952166700000002</v>
      </c>
      <c r="IK75" s="8">
        <v>2.2682999999999999E-4</v>
      </c>
      <c r="IL75" s="8">
        <v>-1.3847299999999999E-4</v>
      </c>
      <c r="IN75" s="8" t="s">
        <v>172</v>
      </c>
      <c r="IO75" s="10" t="s">
        <v>109</v>
      </c>
      <c r="IP75" s="1"/>
      <c r="IV75" s="8">
        <v>1.1644000000000001</v>
      </c>
      <c r="IW75" s="8">
        <f t="shared" si="145"/>
        <v>0.82438395816807764</v>
      </c>
      <c r="IX75" s="8">
        <f t="shared" si="146"/>
        <v>0.81625976919593257</v>
      </c>
      <c r="IY75" s="8">
        <f t="shared" si="147"/>
        <v>0.84065931602356092</v>
      </c>
      <c r="IZ75" s="8">
        <f t="shared" si="148"/>
        <v>0.82673562678293</v>
      </c>
      <c r="JA75" s="8">
        <f t="shared" si="149"/>
        <v>0.82438395816807764</v>
      </c>
      <c r="JB75" s="8">
        <f t="shared" si="150"/>
        <v>-0.163661178327629</v>
      </c>
      <c r="JC75" s="8">
        <f t="shared" si="151"/>
        <v>-0.11158021545000045</v>
      </c>
      <c r="JD75" s="8">
        <f t="shared" si="152"/>
        <v>-0.13975950122230554</v>
      </c>
      <c r="JE75" s="8">
        <f t="shared" si="153"/>
        <v>-0.10966155031867397</v>
      </c>
      <c r="JF75" s="8">
        <f t="shared" si="154"/>
        <v>-0.15609796894005806</v>
      </c>
      <c r="JG75" s="8">
        <f t="shared" si="155"/>
        <v>2.2533064062932078E-2</v>
      </c>
      <c r="JH75" s="8">
        <f t="shared" si="156"/>
        <v>5.8115492279062826E-2</v>
      </c>
      <c r="JI75" s="8">
        <f t="shared" si="157"/>
        <v>-4.4364643347450288E-3</v>
      </c>
      <c r="JJ75" s="8">
        <f t="shared" si="158"/>
        <v>4.9939390587855056E-2</v>
      </c>
      <c r="JK75" s="8">
        <f t="shared" si="159"/>
        <v>9.9952339757104422E-3</v>
      </c>
      <c r="JL75" s="8">
        <f t="shared" si="160"/>
        <v>0.29444677530094626</v>
      </c>
      <c r="JM75" s="8">
        <f t="shared" si="161"/>
        <v>0.26320367338306605</v>
      </c>
      <c r="JN75" s="8">
        <f t="shared" si="162"/>
        <v>0.26039491365026146</v>
      </c>
      <c r="JO75" s="8">
        <f t="shared" si="163"/>
        <v>0.31173161897700463</v>
      </c>
      <c r="JP75" s="8">
        <f t="shared" si="164"/>
        <v>0.28591274268678246</v>
      </c>
      <c r="JQ75" s="8">
        <f t="shared" si="165"/>
        <v>-0.11001240833116528</v>
      </c>
      <c r="JR75" s="8">
        <f t="shared" si="166"/>
        <v>-0.15846731079559434</v>
      </c>
      <c r="JS75" s="8">
        <f t="shared" si="167"/>
        <v>-0.19808273453062039</v>
      </c>
      <c r="JT75" s="8">
        <f t="shared" si="168"/>
        <v>-0.17261271427114463</v>
      </c>
      <c r="JU75" s="24">
        <f t="shared" si="169"/>
        <v>-0.16105707481667747</v>
      </c>
      <c r="JV75" s="28">
        <f t="shared" si="170"/>
        <v>0.16813065647614345</v>
      </c>
      <c r="JW75" s="31"/>
      <c r="JX75" s="32">
        <f t="shared" si="171"/>
        <v>0.37336017759072665</v>
      </c>
      <c r="JY75" s="33">
        <f t="shared" si="172"/>
        <v>7.467203551814533E-2</v>
      </c>
      <c r="JZ75" s="26">
        <f t="shared" si="173"/>
        <v>0.77057807052950067</v>
      </c>
      <c r="KB75" s="8">
        <v>1.1644000000000001</v>
      </c>
      <c r="KC75" s="8">
        <f t="shared" si="174"/>
        <v>6.2903957492421014E-3</v>
      </c>
      <c r="KD75" s="8">
        <f t="shared" si="175"/>
        <v>3.0946702492651641E-2</v>
      </c>
      <c r="KE75" s="8">
        <f t="shared" si="176"/>
        <v>1.0691255191503535E-2</v>
      </c>
      <c r="KF75" s="8">
        <f t="shared" si="177"/>
        <v>-5.7214446701946862E-3</v>
      </c>
      <c r="KG75" s="8">
        <f t="shared" si="178"/>
        <v>6.2903957492421014E-3</v>
      </c>
      <c r="KH75" s="8">
        <f t="shared" si="179"/>
        <v>-5.1077248227842625E-2</v>
      </c>
      <c r="KI75" s="8">
        <f t="shared" si="180"/>
        <v>-4.4444979274531268E-2</v>
      </c>
      <c r="KJ75" s="8">
        <f t="shared" si="181"/>
        <v>-3.4940850616373011E-2</v>
      </c>
      <c r="KK75" s="8">
        <f t="shared" si="182"/>
        <v>-3.8963282271506673E-2</v>
      </c>
      <c r="KL75" s="8">
        <f t="shared" si="183"/>
        <v>-3.4267034803434869E-2</v>
      </c>
      <c r="KM75" s="8">
        <f t="shared" si="184"/>
        <v>5.7908913724105714E-3</v>
      </c>
      <c r="KN75" s="8">
        <f t="shared" si="185"/>
        <v>9.6624781354546236E-3</v>
      </c>
      <c r="KO75" s="8">
        <f t="shared" si="186"/>
        <v>1.0207330681502392E-2</v>
      </c>
      <c r="KP75" s="8">
        <f t="shared" si="187"/>
        <v>7.2782647865070839E-3</v>
      </c>
      <c r="KQ75" s="8">
        <f t="shared" si="188"/>
        <v>6.6328085892261648E-3</v>
      </c>
      <c r="KR75" s="8">
        <f t="shared" si="189"/>
        <v>-8.7818737749936239E-3</v>
      </c>
      <c r="KS75" s="8">
        <f t="shared" si="190"/>
        <v>-2.6259864809188856E-2</v>
      </c>
      <c r="KT75" s="8">
        <f t="shared" si="191"/>
        <v>-1.5851355500471426E-2</v>
      </c>
      <c r="KU75" s="8">
        <f t="shared" si="192"/>
        <v>-1.6798246023932352E-2</v>
      </c>
      <c r="KV75" s="8">
        <f t="shared" si="193"/>
        <v>-1.7019541810775907E-2</v>
      </c>
      <c r="KW75" s="8">
        <f t="shared" si="194"/>
        <v>-3.2622796467174251E-3</v>
      </c>
      <c r="KX75" s="8">
        <f t="shared" si="195"/>
        <v>4.3557598028682518E-3</v>
      </c>
      <c r="KY75" s="8">
        <f t="shared" si="196"/>
        <v>7.4171764185204441E-4</v>
      </c>
      <c r="KZ75" s="8">
        <f t="shared" si="197"/>
        <v>5.9697796066580759E-5</v>
      </c>
      <c r="LA75" s="24">
        <f t="shared" si="198"/>
        <v>-4.1304129096571612E-3</v>
      </c>
      <c r="LB75" s="28">
        <f t="shared" si="199"/>
        <v>-8.102828654043711E-3</v>
      </c>
      <c r="LC75" s="31"/>
      <c r="LD75" s="32">
        <f t="shared" si="200"/>
        <v>2.0417565192977639E-2</v>
      </c>
      <c r="LE75" s="33">
        <f t="shared" si="201"/>
        <v>4.0835130385955282E-3</v>
      </c>
      <c r="LF75" s="26">
        <f t="shared" si="202"/>
        <v>4.2139812801786546E-2</v>
      </c>
      <c r="LH75" s="8">
        <v>1.1644000000000001</v>
      </c>
      <c r="LI75" s="8">
        <f t="shared" si="203"/>
        <v>3.1445106971006352E-2</v>
      </c>
      <c r="LJ75" s="8">
        <f t="shared" si="204"/>
        <v>-2.7961890043750929E-3</v>
      </c>
      <c r="LK75" s="8">
        <f t="shared" si="205"/>
        <v>-1.4722558755728081E-2</v>
      </c>
      <c r="LL75" s="8">
        <f t="shared" si="206"/>
        <v>1.4970652356309648E-2</v>
      </c>
      <c r="LM75" s="8">
        <f t="shared" si="207"/>
        <v>3.1445106971006352E-2</v>
      </c>
      <c r="LN75" s="8">
        <f t="shared" si="208"/>
        <v>-1.9118516849537138E-3</v>
      </c>
      <c r="LO75" s="8">
        <f t="shared" si="209"/>
        <v>-4.5847712357055016E-3</v>
      </c>
      <c r="LP75" s="8">
        <f t="shared" si="210"/>
        <v>-1.0532502569022946E-2</v>
      </c>
      <c r="LQ75" s="8">
        <f t="shared" si="211"/>
        <v>-1.3506213119529768E-2</v>
      </c>
      <c r="LR75" s="8">
        <f t="shared" si="212"/>
        <v>-2.0572595164667544E-3</v>
      </c>
      <c r="LS75" s="8">
        <f t="shared" si="213"/>
        <v>3.4246992916893556E-4</v>
      </c>
      <c r="LT75" s="8">
        <f t="shared" si="214"/>
        <v>-1.0366824856140303E-2</v>
      </c>
      <c r="LU75" s="8">
        <f t="shared" si="215"/>
        <v>3.4129884272402796E-4</v>
      </c>
      <c r="LV75" s="8">
        <f t="shared" si="216"/>
        <v>-2.9360318139050683E-3</v>
      </c>
      <c r="LW75" s="8">
        <f t="shared" si="217"/>
        <v>-1.0314675592080685E-2</v>
      </c>
      <c r="LX75" s="8">
        <f t="shared" si="218"/>
        <v>1.2150470982360806E-3</v>
      </c>
      <c r="LY75" s="8">
        <f t="shared" si="219"/>
        <v>-4.3474093248811662E-3</v>
      </c>
      <c r="LZ75" s="8">
        <f t="shared" si="220"/>
        <v>8.2399791752146281E-4</v>
      </c>
      <c r="MA75" s="8">
        <f t="shared" si="221"/>
        <v>-1.8350375993855068E-3</v>
      </c>
      <c r="MB75" s="8">
        <f t="shared" si="222"/>
        <v>2.0106236251318278E-3</v>
      </c>
      <c r="MC75" s="8">
        <f t="shared" si="223"/>
        <v>-8.8741842475977099E-3</v>
      </c>
      <c r="MD75" s="8">
        <f t="shared" si="224"/>
        <v>-1.0492214651038798E-3</v>
      </c>
      <c r="ME75" s="8">
        <f t="shared" si="225"/>
        <v>-6.6992578732051108E-3</v>
      </c>
      <c r="MF75" s="8">
        <f t="shared" si="226"/>
        <v>-6.0208116995027596E-3</v>
      </c>
      <c r="MG75" s="24">
        <f t="shared" si="227"/>
        <v>-3.2917155275512628E-3</v>
      </c>
      <c r="MH75" s="28">
        <f t="shared" si="228"/>
        <v>-9.3008848696122474E-4</v>
      </c>
      <c r="MI75" s="31"/>
      <c r="MJ75" s="32">
        <f t="shared" si="229"/>
        <v>1.1456285177197397E-2</v>
      </c>
      <c r="MK75" s="33">
        <f t="shared" si="230"/>
        <v>2.2912570354394796E-3</v>
      </c>
      <c r="ML75" s="26">
        <f t="shared" si="231"/>
        <v>2.3644626977217708E-2</v>
      </c>
      <c r="MN75" s="8">
        <v>1.1644000000000001</v>
      </c>
      <c r="MO75" s="8">
        <f t="shared" si="232"/>
        <v>-2.1629369085075215E-4</v>
      </c>
      <c r="MP75" s="8">
        <f t="shared" si="233"/>
        <v>-6.2025576085574647E-5</v>
      </c>
      <c r="MQ75" s="8">
        <f t="shared" si="234"/>
        <v>9.9859977739165016E-5</v>
      </c>
      <c r="MR75" s="8">
        <f t="shared" si="235"/>
        <v>3.2260399232284567E-5</v>
      </c>
      <c r="MS75" s="8">
        <f t="shared" si="236"/>
        <v>-2.1629369085075215E-4</v>
      </c>
      <c r="MT75" s="8">
        <f t="shared" si="237"/>
        <v>3.5936876026536977E-3</v>
      </c>
      <c r="MU75" s="8">
        <f t="shared" si="238"/>
        <v>9.4145219352993642E-5</v>
      </c>
      <c r="MV75" s="8">
        <f t="shared" si="239"/>
        <v>7.763065186896207E-4</v>
      </c>
      <c r="MW75" s="8">
        <f t="shared" si="240"/>
        <v>3.060390181639613E-4</v>
      </c>
      <c r="MX75" s="8">
        <f t="shared" si="241"/>
        <v>3.2782240891762916E-4</v>
      </c>
      <c r="MY75" s="8">
        <f t="shared" si="242"/>
        <v>4.609325448983292E-4</v>
      </c>
      <c r="MZ75" s="8">
        <f t="shared" si="243"/>
        <v>7.0159345654322936E-4</v>
      </c>
      <c r="NA75" s="8">
        <f t="shared" si="244"/>
        <v>4.6625032636274112E-4</v>
      </c>
      <c r="NB75" s="8">
        <f t="shared" si="245"/>
        <v>9.1736968545696475E-4</v>
      </c>
      <c r="NC75" s="8">
        <f t="shared" si="246"/>
        <v>6.5554770633932853E-4</v>
      </c>
      <c r="ND75" s="8">
        <f t="shared" si="247"/>
        <v>3.4982292940140389E-4</v>
      </c>
      <c r="NE75" s="8">
        <f t="shared" si="248"/>
        <v>2.7396644203787923E-4</v>
      </c>
      <c r="NF75" s="8">
        <f t="shared" si="249"/>
        <v>4.1826175151804269E-4</v>
      </c>
      <c r="NG75" s="8">
        <f t="shared" si="250"/>
        <v>3.1432408199508498E-4</v>
      </c>
      <c r="NH75" s="8">
        <f t="shared" si="251"/>
        <v>1.1568358214771968E-4</v>
      </c>
      <c r="NI75" s="8">
        <f t="shared" si="252"/>
        <v>-2.6026033526797024E-4</v>
      </c>
      <c r="NJ75" s="8">
        <f t="shared" si="253"/>
        <v>-1.6105035297560884E-6</v>
      </c>
      <c r="NK75" s="8">
        <f t="shared" si="254"/>
        <v>-3.4458833937775008E-4</v>
      </c>
      <c r="NL75" s="8">
        <f t="shared" si="255"/>
        <v>-4.5468490793197023E-5</v>
      </c>
      <c r="NM75" s="24">
        <f t="shared" si="256"/>
        <v>-2.3156657456932655E-4</v>
      </c>
      <c r="NN75" s="28">
        <f t="shared" si="257"/>
        <v>3.410306580049998E-4</v>
      </c>
      <c r="NO75" s="31"/>
      <c r="NP75" s="32">
        <f t="shared" si="258"/>
        <v>7.5961150292968356E-4</v>
      </c>
      <c r="NQ75" s="33">
        <f t="shared" si="259"/>
        <v>1.519223005859367E-4</v>
      </c>
      <c r="NR75" s="26">
        <f t="shared" si="260"/>
        <v>1.5677621808965739E-3</v>
      </c>
      <c r="NT75" s="8">
        <v>1.1644000000000001</v>
      </c>
      <c r="NU75" s="8">
        <f t="shared" si="261"/>
        <v>-1.5360581204913379E-4</v>
      </c>
      <c r="NV75" s="8">
        <f t="shared" si="262"/>
        <v>6.3356164252431E-5</v>
      </c>
      <c r="NW75" s="8">
        <f t="shared" si="263"/>
        <v>1.9010036872690484E-5</v>
      </c>
      <c r="NX75" s="8">
        <f t="shared" si="264"/>
        <v>-1.3509006359010484E-4</v>
      </c>
      <c r="NY75" s="8">
        <f t="shared" si="265"/>
        <v>-1.5360581204913379E-4</v>
      </c>
      <c r="NZ75" s="8">
        <f t="shared" si="266"/>
        <v>2.4817321018886308E-4</v>
      </c>
      <c r="OA75" s="8">
        <f t="shared" si="267"/>
        <v>4.7959929185024028E-5</v>
      </c>
      <c r="OB75" s="8">
        <f t="shared" si="268"/>
        <v>3.1886291520762935E-4</v>
      </c>
      <c r="OC75" s="8">
        <f t="shared" si="269"/>
        <v>2.0240832922446302E-5</v>
      </c>
      <c r="OD75" s="8">
        <f t="shared" si="270"/>
        <v>1.497482976030386E-4</v>
      </c>
      <c r="OE75" s="8">
        <f t="shared" si="271"/>
        <v>-3.1406091256970124E-4</v>
      </c>
      <c r="OF75" s="8">
        <f t="shared" si="272"/>
        <v>-5.2650927378653273E-5</v>
      </c>
      <c r="OG75" s="8">
        <f t="shared" si="273"/>
        <v>-1.2920018159815746E-4</v>
      </c>
      <c r="OH75" s="8">
        <f t="shared" si="274"/>
        <v>1.1826383780320259E-4</v>
      </c>
      <c r="OI75" s="8">
        <f t="shared" si="275"/>
        <v>2.6363388751047336E-5</v>
      </c>
      <c r="OJ75" s="8">
        <f t="shared" si="276"/>
        <v>-8.0690551334498958E-6</v>
      </c>
      <c r="OK75" s="8">
        <f t="shared" si="277"/>
        <v>1.8665286252917684E-4</v>
      </c>
      <c r="OL75" s="8">
        <f t="shared" si="278"/>
        <v>1.29444224028574E-4</v>
      </c>
      <c r="OM75" s="8">
        <f t="shared" si="279"/>
        <v>3.6007154197210213E-5</v>
      </c>
      <c r="ON75" s="8">
        <f t="shared" si="280"/>
        <v>9.5639826178041951E-5</v>
      </c>
      <c r="OO75" s="8">
        <f t="shared" si="281"/>
        <v>9.8949874794028941E-5</v>
      </c>
      <c r="OP75" s="8">
        <f t="shared" si="282"/>
        <v>-1.7425436893680078E-4</v>
      </c>
      <c r="OQ75" s="8">
        <f t="shared" si="283"/>
        <v>4.2854091671474072E-4</v>
      </c>
      <c r="OR75" s="8">
        <f t="shared" si="284"/>
        <v>-5.0978374049729564E-5</v>
      </c>
      <c r="OS75" s="24">
        <f t="shared" si="285"/>
        <v>-5.5407632829390744E-5</v>
      </c>
      <c r="OT75" s="28">
        <f t="shared" si="286"/>
        <v>3.0411613241755608E-5</v>
      </c>
      <c r="OU75" s="31"/>
      <c r="OV75" s="32">
        <f t="shared" si="287"/>
        <v>1.6576167039167194E-4</v>
      </c>
      <c r="OW75" s="33">
        <f t="shared" si="288"/>
        <v>3.315233407833439E-5</v>
      </c>
      <c r="OX75" s="26">
        <f t="shared" si="289"/>
        <v>3.4211551152137169E-4</v>
      </c>
    </row>
    <row r="76" spans="1:414" x14ac:dyDescent="0.25">
      <c r="A76" s="8">
        <v>0.25494312000000002</v>
      </c>
      <c r="B76" s="8">
        <v>-5.4367E-4</v>
      </c>
      <c r="C76" s="8">
        <v>2.3206069999999999E-2</v>
      </c>
      <c r="D76" s="8">
        <v>0.24654409799999999</v>
      </c>
      <c r="E76" s="8">
        <v>1.70528E-4</v>
      </c>
      <c r="F76" s="8">
        <v>-8.6700199999999996E-4</v>
      </c>
      <c r="I76" s="1"/>
      <c r="K76" s="8">
        <v>0.2195744</v>
      </c>
      <c r="L76" s="8">
        <v>6.6424199999999996E-3</v>
      </c>
      <c r="M76" s="8">
        <v>1.6607799999999999E-3</v>
      </c>
      <c r="N76" s="8">
        <v>0.231215491</v>
      </c>
      <c r="O76" s="8">
        <v>3.4131E-4</v>
      </c>
      <c r="P76" s="10">
        <v>-9.2626800000000006E-5</v>
      </c>
      <c r="S76" s="1"/>
      <c r="U76" s="8">
        <v>0.29434365000000001</v>
      </c>
      <c r="V76" s="8">
        <v>1.50994E-3</v>
      </c>
      <c r="W76" s="8">
        <v>-1.06339E-2</v>
      </c>
      <c r="X76" s="8">
        <v>0.29023846599999997</v>
      </c>
      <c r="Y76" s="8">
        <v>2.5310799999999999E-4</v>
      </c>
      <c r="Z76" s="10">
        <v>-6.6957000000000003E-5</v>
      </c>
      <c r="AC76" s="1"/>
      <c r="AE76" s="8">
        <v>0.40575675999999999</v>
      </c>
      <c r="AF76" s="8">
        <v>-1.402285E-2</v>
      </c>
      <c r="AG76" s="8">
        <v>9.1064700000000002E-3</v>
      </c>
      <c r="AH76" s="8">
        <v>0.40660001000000001</v>
      </c>
      <c r="AI76" s="10">
        <v>-8.7352400000000001E-5</v>
      </c>
      <c r="AJ76" s="8">
        <v>-3.0645899999999997E-4</v>
      </c>
      <c r="AM76" s="1"/>
      <c r="AO76" s="8">
        <v>0.25494312000000002</v>
      </c>
      <c r="AP76" s="8">
        <v>-5.4367E-4</v>
      </c>
      <c r="AQ76" s="8">
        <v>2.3206069999999999E-2</v>
      </c>
      <c r="AR76" s="8">
        <v>0.24654409799999999</v>
      </c>
      <c r="AS76" s="8">
        <v>1.70528E-4</v>
      </c>
      <c r="AT76" s="8">
        <v>-8.6700199999999996E-4</v>
      </c>
      <c r="AW76" s="1"/>
      <c r="AY76" s="8">
        <v>-7.8266499999999992E-3</v>
      </c>
      <c r="AZ76" s="8">
        <v>-4.9737799999999999E-2</v>
      </c>
      <c r="BA76" s="8">
        <v>-1.51431E-3</v>
      </c>
      <c r="BB76" s="8">
        <v>0.47443934399999999</v>
      </c>
      <c r="BC76" s="8">
        <v>3.7943740000000001E-3</v>
      </c>
      <c r="BD76" s="8">
        <v>-3.4953099999999998E-4</v>
      </c>
      <c r="BG76" s="1"/>
      <c r="BI76" s="8">
        <v>2.975212E-2</v>
      </c>
      <c r="BJ76" s="8">
        <v>-4.0493420000000002E-2</v>
      </c>
      <c r="BK76" s="8">
        <v>-1.7133000000000001E-3</v>
      </c>
      <c r="BL76" s="8">
        <v>0.353245266</v>
      </c>
      <c r="BM76" s="8">
        <v>3.0879099999999999E-4</v>
      </c>
      <c r="BN76" s="8">
        <v>-1.27835E-4</v>
      </c>
      <c r="BQ76" s="1"/>
      <c r="BS76" s="8">
        <v>-8.6656700000000003E-3</v>
      </c>
      <c r="BT76" s="8">
        <v>-3.1563319999999999E-2</v>
      </c>
      <c r="BU76" s="8">
        <v>-1.072423E-2</v>
      </c>
      <c r="BV76" s="8">
        <v>0.49203894799999998</v>
      </c>
      <c r="BW76" s="8">
        <v>1.0260499999999999E-3</v>
      </c>
      <c r="BX76" s="8">
        <v>2.97726E-4</v>
      </c>
      <c r="CA76" s="1"/>
      <c r="CC76" s="8">
        <v>2.7137669999999999E-2</v>
      </c>
      <c r="CD76" s="8">
        <v>-3.5866429999999998E-2</v>
      </c>
      <c r="CE76" s="8">
        <v>-9.5368399999999996E-3</v>
      </c>
      <c r="CF76" s="8">
        <v>0.37048282599999999</v>
      </c>
      <c r="CG76" s="8">
        <v>5.1455800000000003E-4</v>
      </c>
      <c r="CH76" s="8">
        <v>-3.1834399999999997E-4</v>
      </c>
      <c r="CK76" s="1"/>
      <c r="CM76" s="8">
        <v>-1.7537839999999999E-2</v>
      </c>
      <c r="CN76" s="8">
        <v>-2.878445E-2</v>
      </c>
      <c r="CO76" s="8">
        <v>-1.4484700000000001E-3</v>
      </c>
      <c r="CP76" s="8">
        <v>0.42197765700000001</v>
      </c>
      <c r="CQ76" s="8">
        <v>1.84107E-4</v>
      </c>
      <c r="CR76" s="10">
        <v>3.0960800000000002E-6</v>
      </c>
      <c r="CU76" s="1"/>
      <c r="CW76" s="8">
        <v>0.27106475000000002</v>
      </c>
      <c r="CX76" s="8">
        <v>5.0317999999999999E-4</v>
      </c>
      <c r="CY76" s="8">
        <v>-3.4647300000000001E-3</v>
      </c>
      <c r="CZ76" s="8">
        <v>0.355646248</v>
      </c>
      <c r="DA76" s="10">
        <v>2.6008900000000001E-6</v>
      </c>
      <c r="DB76" s="10">
        <v>-4.9378800000000002E-5</v>
      </c>
      <c r="DF76" s="1"/>
      <c r="DG76" s="8">
        <v>0.23378239000000001</v>
      </c>
      <c r="DH76" s="8">
        <v>-5.1096199999999996E-3</v>
      </c>
      <c r="DI76" s="8">
        <v>-7.7811199999999999E-3</v>
      </c>
      <c r="DJ76" s="8">
        <v>0.38431361600000002</v>
      </c>
      <c r="DK76" s="8">
        <v>2.3129300000000001E-4</v>
      </c>
      <c r="DL76" s="8">
        <v>-1.7857999999999999E-4</v>
      </c>
      <c r="DO76" s="1"/>
      <c r="DQ76" s="8">
        <v>0.21108574999999999</v>
      </c>
      <c r="DR76" s="8">
        <v>5.3453800000000003E-3</v>
      </c>
      <c r="DS76" s="8">
        <v>-4.3711100000000001E-3</v>
      </c>
      <c r="DT76" s="8">
        <v>0.21998424999999999</v>
      </c>
      <c r="DU76" s="10">
        <v>-7.3551299999999995E-5</v>
      </c>
      <c r="DV76" s="10">
        <v>-7.0694900000000006E-5</v>
      </c>
      <c r="DZ76" s="1"/>
      <c r="EA76" s="8">
        <v>0.19214903999999999</v>
      </c>
      <c r="EB76" s="8">
        <v>-4.7492100000000002E-3</v>
      </c>
      <c r="EC76" s="8">
        <v>1.53681E-3</v>
      </c>
      <c r="ED76" s="8">
        <v>0.43037957399999999</v>
      </c>
      <c r="EE76" s="8">
        <v>4.8976E-4</v>
      </c>
      <c r="EF76" s="8">
        <v>-2.8637600000000002E-4</v>
      </c>
      <c r="EG76" s="1"/>
      <c r="EK76" s="8">
        <v>0.21079688999999999</v>
      </c>
      <c r="EL76" s="8">
        <v>-6.2012500000000002E-3</v>
      </c>
      <c r="EM76" s="8">
        <v>-9.5575E-3</v>
      </c>
      <c r="EN76" s="8">
        <v>0.37563111700000001</v>
      </c>
      <c r="EO76" s="8">
        <v>1.75928E-4</v>
      </c>
      <c r="EP76" s="8">
        <v>-1.9169400000000001E-4</v>
      </c>
      <c r="ES76" s="1"/>
      <c r="EU76" s="8">
        <v>0.32607752000000001</v>
      </c>
      <c r="EV76" s="8">
        <v>-8.5516399999999992E-3</v>
      </c>
      <c r="EW76" s="8">
        <v>1.83628E-3</v>
      </c>
      <c r="EX76" s="8">
        <v>0.51978843900000005</v>
      </c>
      <c r="EY76" s="8">
        <v>2.0337999999999999E-4</v>
      </c>
      <c r="EZ76" s="10">
        <v>-3.43032E-5</v>
      </c>
      <c r="FC76" s="1"/>
      <c r="FE76" s="8">
        <v>0.23280682</v>
      </c>
      <c r="FF76" s="8">
        <v>-2.0484240000000001E-2</v>
      </c>
      <c r="FG76" s="8">
        <v>-5.0911300000000001E-3</v>
      </c>
      <c r="FH76" s="8">
        <v>0.42998166300000001</v>
      </c>
      <c r="FI76" s="8">
        <v>2.33759E-4</v>
      </c>
      <c r="FJ76" s="10">
        <v>-1.8672799999999998E-5</v>
      </c>
      <c r="FM76" s="1"/>
      <c r="FO76" s="8">
        <v>0.2330834</v>
      </c>
      <c r="FP76" s="8">
        <v>-1.544834E-2</v>
      </c>
      <c r="FQ76" s="8">
        <v>2.3393400000000001E-3</v>
      </c>
      <c r="FR76" s="8">
        <v>0.43028264100000002</v>
      </c>
      <c r="FS76" s="8">
        <v>2.8820300000000001E-4</v>
      </c>
      <c r="FT76" s="10">
        <v>-8.2866099999999996E-5</v>
      </c>
      <c r="FW76" s="1"/>
      <c r="FY76" s="8">
        <v>0.23828263</v>
      </c>
      <c r="FZ76" s="8">
        <v>-1.298029E-2</v>
      </c>
      <c r="GA76" s="8">
        <v>-2.1386999999999999E-3</v>
      </c>
      <c r="GB76" s="8">
        <v>0.41375847900000001</v>
      </c>
      <c r="GC76" s="8">
        <v>1.4789100000000001E-4</v>
      </c>
      <c r="GD76" s="10">
        <v>-6.1437499999999996E-5</v>
      </c>
      <c r="GG76" s="1"/>
      <c r="GI76" s="8">
        <v>0.21582878999999999</v>
      </c>
      <c r="GJ76" s="8">
        <v>-1.498767E-2</v>
      </c>
      <c r="GK76" s="8">
        <v>1.1986900000000001E-3</v>
      </c>
      <c r="GL76" s="8">
        <v>0.378771739</v>
      </c>
      <c r="GM76" s="10">
        <v>5.7247200000000003E-5</v>
      </c>
      <c r="GN76" s="10">
        <v>-1.92961E-5</v>
      </c>
      <c r="GQ76" s="1"/>
      <c r="GS76" s="8">
        <v>0.13941263000000001</v>
      </c>
      <c r="GT76" s="8">
        <v>-3.1E-4</v>
      </c>
      <c r="GU76" s="8">
        <v>-2.5601199999999999E-3</v>
      </c>
      <c r="GV76" s="8">
        <v>0.21111935500000001</v>
      </c>
      <c r="GW76" s="8">
        <v>1.2440500000000001E-4</v>
      </c>
      <c r="GX76" s="10">
        <v>-6.5120600000000001E-5</v>
      </c>
      <c r="HA76" s="1"/>
      <c r="HC76" s="8">
        <v>0.10674736999999999</v>
      </c>
      <c r="HD76" s="8">
        <v>7.5001E-3</v>
      </c>
      <c r="HE76" s="8">
        <v>1.95392E-3</v>
      </c>
      <c r="HF76" s="8">
        <v>0.28682157899999999</v>
      </c>
      <c r="HG76" s="10">
        <v>4.7450300000000002E-5</v>
      </c>
      <c r="HH76" s="10">
        <v>-1.2986700000000001E-5</v>
      </c>
      <c r="HK76" s="1"/>
      <c r="HM76" s="8">
        <v>0.10235502</v>
      </c>
      <c r="HN76" s="8">
        <v>2.9566000000000002E-3</v>
      </c>
      <c r="HO76" s="8">
        <v>-2.94283E-3</v>
      </c>
      <c r="HP76" s="8">
        <v>0.43577795899999999</v>
      </c>
      <c r="HQ76" s="10">
        <v>-2.72538E-5</v>
      </c>
      <c r="HR76" s="10">
        <v>-6.5273100000000004E-5</v>
      </c>
      <c r="HU76" s="1"/>
      <c r="HW76" s="8">
        <v>8.6180450000000006E-2</v>
      </c>
      <c r="HX76" s="8">
        <v>9.4534000000000003E-4</v>
      </c>
      <c r="HY76" s="8">
        <v>-2.4849099999999999E-3</v>
      </c>
      <c r="HZ76" s="8">
        <v>0.30112377200000001</v>
      </c>
      <c r="IA76" s="10">
        <v>3.76095E-5</v>
      </c>
      <c r="IB76" s="10">
        <v>-5.1395399999999999E-5</v>
      </c>
      <c r="IE76" s="1"/>
      <c r="IG76" s="8">
        <v>0.10211835</v>
      </c>
      <c r="IH76" s="8">
        <v>-4.7915000000000002E-4</v>
      </c>
      <c r="II76" s="8">
        <v>7.1308000000000005E-4</v>
      </c>
      <c r="IJ76" s="8">
        <v>0.40550992600000002</v>
      </c>
      <c r="IK76" s="8">
        <v>2.2461399999999999E-4</v>
      </c>
      <c r="IL76" s="8">
        <v>-1.3866E-4</v>
      </c>
      <c r="IN76" s="8" t="s">
        <v>176</v>
      </c>
      <c r="IO76" s="10" t="s">
        <v>110</v>
      </c>
      <c r="IP76" s="1"/>
      <c r="IV76" s="8">
        <v>1.1808000000000001</v>
      </c>
      <c r="IW76" s="8">
        <f t="shared" si="145"/>
        <v>0.83417088778678972</v>
      </c>
      <c r="IX76" s="8">
        <f t="shared" si="146"/>
        <v>0.82665096184052889</v>
      </c>
      <c r="IY76" s="8">
        <f t="shared" si="147"/>
        <v>0.85140343108023253</v>
      </c>
      <c r="IZ76" s="8">
        <f t="shared" si="148"/>
        <v>0.83800350283672431</v>
      </c>
      <c r="JA76" s="8">
        <f t="shared" si="149"/>
        <v>0.83417088778678972</v>
      </c>
      <c r="JB76" s="8">
        <f t="shared" si="150"/>
        <v>-0.16853971284151698</v>
      </c>
      <c r="JC76" s="8">
        <f t="shared" si="151"/>
        <v>-0.11926046604268541</v>
      </c>
      <c r="JD76" s="8">
        <f t="shared" si="152"/>
        <v>-0.14616517999379944</v>
      </c>
      <c r="JE76" s="8">
        <f t="shared" si="153"/>
        <v>-0.11804252535332682</v>
      </c>
      <c r="JF76" s="8">
        <f t="shared" si="154"/>
        <v>-0.16401265532443671</v>
      </c>
      <c r="JG76" s="8">
        <f t="shared" si="155"/>
        <v>2.3741251753083819E-2</v>
      </c>
      <c r="JH76" s="8">
        <f t="shared" si="156"/>
        <v>6.6521774767756392E-2</v>
      </c>
      <c r="JI76" s="8">
        <f t="shared" si="157"/>
        <v>-3.9543020744224238E-3</v>
      </c>
      <c r="JJ76" s="8">
        <f t="shared" si="158"/>
        <v>5.9786975544753138E-2</v>
      </c>
      <c r="JK76" s="8">
        <f t="shared" si="159"/>
        <v>1.5948591547937478E-2</v>
      </c>
      <c r="JL76" s="8">
        <f t="shared" si="160"/>
        <v>0.29312935163456089</v>
      </c>
      <c r="JM76" s="8">
        <f t="shared" si="161"/>
        <v>0.26094549800539057</v>
      </c>
      <c r="JN76" s="8">
        <f t="shared" si="162"/>
        <v>0.26099152579664769</v>
      </c>
      <c r="JO76" s="8">
        <f t="shared" si="163"/>
        <v>0.30978549642930214</v>
      </c>
      <c r="JP76" s="8">
        <f t="shared" si="164"/>
        <v>0.28384616106263771</v>
      </c>
      <c r="JQ76" s="8">
        <f t="shared" si="165"/>
        <v>-0.11058504163607825</v>
      </c>
      <c r="JR76" s="8">
        <f t="shared" si="166"/>
        <v>-0.16433950449615403</v>
      </c>
      <c r="JS76" s="8">
        <f t="shared" si="167"/>
        <v>-0.20305543840630177</v>
      </c>
      <c r="JT76" s="8">
        <f t="shared" si="168"/>
        <v>-0.17596331298762272</v>
      </c>
      <c r="JU76" s="24">
        <f t="shared" si="169"/>
        <v>-0.16562087792042685</v>
      </c>
      <c r="JV76" s="28">
        <f t="shared" si="170"/>
        <v>0.16878229123185456</v>
      </c>
      <c r="JW76" s="31"/>
      <c r="JX76" s="32">
        <f t="shared" si="171"/>
        <v>0.37865862669558636</v>
      </c>
      <c r="JY76" s="33">
        <f t="shared" si="172"/>
        <v>7.5731725339117276E-2</v>
      </c>
      <c r="JZ76" s="26">
        <f t="shared" si="173"/>
        <v>0.78151353963702064</v>
      </c>
      <c r="KB76" s="8">
        <v>1.1808000000000001</v>
      </c>
      <c r="KC76" s="8">
        <f t="shared" si="174"/>
        <v>6.5973315646844621E-3</v>
      </c>
      <c r="KD76" s="8">
        <f t="shared" si="175"/>
        <v>3.0944437754971629E-2</v>
      </c>
      <c r="KE76" s="8">
        <f t="shared" si="176"/>
        <v>1.0810006408161588E-2</v>
      </c>
      <c r="KF76" s="8">
        <f t="shared" si="177"/>
        <v>-5.3041485563801059E-3</v>
      </c>
      <c r="KG76" s="8">
        <f t="shared" si="178"/>
        <v>6.5973315646844621E-3</v>
      </c>
      <c r="KH76" s="8">
        <f t="shared" si="179"/>
        <v>-5.0920164373943394E-2</v>
      </c>
      <c r="KI76" s="8">
        <f t="shared" si="180"/>
        <v>-4.4746096917631026E-2</v>
      </c>
      <c r="KJ76" s="8">
        <f t="shared" si="181"/>
        <v>-3.5003944328343008E-2</v>
      </c>
      <c r="KK76" s="8">
        <f t="shared" si="182"/>
        <v>-3.9172920448544236E-2</v>
      </c>
      <c r="KL76" s="8">
        <f t="shared" si="183"/>
        <v>-3.4439058032420332E-2</v>
      </c>
      <c r="KM76" s="8">
        <f t="shared" si="184"/>
        <v>5.8634095313564285E-3</v>
      </c>
      <c r="KN76" s="8">
        <f t="shared" si="185"/>
        <v>9.6786216755918083E-3</v>
      </c>
      <c r="KO76" s="8">
        <f t="shared" si="186"/>
        <v>1.026325783769041E-2</v>
      </c>
      <c r="KP76" s="8">
        <f t="shared" si="187"/>
        <v>7.3737403143808783E-3</v>
      </c>
      <c r="KQ76" s="8">
        <f t="shared" si="188"/>
        <v>6.6215870205529118E-3</v>
      </c>
      <c r="KR76" s="8">
        <f t="shared" si="189"/>
        <v>-8.6056362008868105E-3</v>
      </c>
      <c r="KS76" s="8">
        <f t="shared" si="190"/>
        <v>-2.6208287463814879E-2</v>
      </c>
      <c r="KT76" s="8">
        <f t="shared" si="191"/>
        <v>-1.5719026827463289E-2</v>
      </c>
      <c r="KU76" s="8">
        <f t="shared" si="192"/>
        <v>-1.6703123114976022E-2</v>
      </c>
      <c r="KV76" s="8">
        <f t="shared" si="193"/>
        <v>-1.6900812083174389E-2</v>
      </c>
      <c r="KW76" s="8">
        <f t="shared" si="194"/>
        <v>-3.3026749881869318E-3</v>
      </c>
      <c r="KX76" s="8">
        <f t="shared" si="195"/>
        <v>4.3225741569524259E-3</v>
      </c>
      <c r="KY76" s="8">
        <f t="shared" si="196"/>
        <v>7.144100970421347E-4</v>
      </c>
      <c r="KZ76" s="8">
        <f t="shared" si="197"/>
        <v>-9.3861519652590694E-6</v>
      </c>
      <c r="LA76" s="24">
        <f t="shared" si="198"/>
        <v>-4.1937326188747166E-3</v>
      </c>
      <c r="LB76" s="28">
        <f t="shared" si="199"/>
        <v>-8.0576921672214103E-3</v>
      </c>
      <c r="LC76" s="31"/>
      <c r="LD76" s="32">
        <f t="shared" si="200"/>
        <v>2.047285303874118E-2</v>
      </c>
      <c r="LE76" s="33">
        <f t="shared" si="201"/>
        <v>4.0945706077482359E-3</v>
      </c>
      <c r="LF76" s="26">
        <f t="shared" si="202"/>
        <v>4.2253921386657921E-2</v>
      </c>
      <c r="LH76" s="8">
        <v>1.1808000000000001</v>
      </c>
      <c r="LI76" s="8">
        <f t="shared" si="203"/>
        <v>3.1472002293196959E-2</v>
      </c>
      <c r="LJ76" s="8">
        <f t="shared" si="204"/>
        <v>-2.7257614974625726E-3</v>
      </c>
      <c r="LK76" s="8">
        <f t="shared" si="205"/>
        <v>-1.4802002771770906E-2</v>
      </c>
      <c r="LL76" s="8">
        <f t="shared" si="206"/>
        <v>1.497803886045683E-2</v>
      </c>
      <c r="LM76" s="8">
        <f t="shared" si="207"/>
        <v>3.1472002293196959E-2</v>
      </c>
      <c r="LN76" s="8">
        <f t="shared" si="208"/>
        <v>-1.91676673608411E-3</v>
      </c>
      <c r="LO76" s="8">
        <f t="shared" si="209"/>
        <v>-4.6368442396775324E-3</v>
      </c>
      <c r="LP76" s="8">
        <f t="shared" si="210"/>
        <v>-1.044531279575096E-2</v>
      </c>
      <c r="LQ76" s="8">
        <f t="shared" si="211"/>
        <v>-1.3552100329455145E-2</v>
      </c>
      <c r="LR76" s="8">
        <f t="shared" si="212"/>
        <v>-2.0915382894221126E-3</v>
      </c>
      <c r="LS76" s="8">
        <f t="shared" si="213"/>
        <v>3.9137595246814321E-4</v>
      </c>
      <c r="LT76" s="8">
        <f t="shared" si="214"/>
        <v>-1.0640727484011106E-2</v>
      </c>
      <c r="LU76" s="8">
        <f t="shared" si="215"/>
        <v>4.3188178133573592E-4</v>
      </c>
      <c r="LV76" s="8">
        <f t="shared" si="216"/>
        <v>-3.0120298315359311E-3</v>
      </c>
      <c r="LW76" s="8">
        <f t="shared" si="217"/>
        <v>-1.0429965820288073E-2</v>
      </c>
      <c r="LX76" s="8">
        <f t="shared" si="218"/>
        <v>1.1324492779476356E-3</v>
      </c>
      <c r="LY76" s="8">
        <f t="shared" si="219"/>
        <v>-4.3987079575641677E-3</v>
      </c>
      <c r="LZ76" s="8">
        <f t="shared" si="220"/>
        <v>7.2700895815353125E-4</v>
      </c>
      <c r="MA76" s="8">
        <f t="shared" si="221"/>
        <v>-1.885573343785754E-3</v>
      </c>
      <c r="MB76" s="8">
        <f t="shared" si="222"/>
        <v>1.9462562245722952E-3</v>
      </c>
      <c r="MC76" s="8">
        <f t="shared" si="223"/>
        <v>-8.9368370375442555E-3</v>
      </c>
      <c r="MD76" s="8">
        <f t="shared" si="224"/>
        <v>-1.0875441522538837E-3</v>
      </c>
      <c r="ME76" s="8">
        <f t="shared" si="225"/>
        <v>-6.7937596398808184E-3</v>
      </c>
      <c r="MF76" s="8">
        <f t="shared" si="226"/>
        <v>-6.0206055124677289E-3</v>
      </c>
      <c r="MG76" s="24">
        <f t="shared" si="227"/>
        <v>-3.3874458199701571E-3</v>
      </c>
      <c r="MH76" s="28">
        <f t="shared" si="228"/>
        <v>-9.6850030470388535E-4</v>
      </c>
      <c r="MI76" s="31"/>
      <c r="MJ76" s="32">
        <f t="shared" si="229"/>
        <v>1.1484698593450407E-2</v>
      </c>
      <c r="MK76" s="33">
        <f t="shared" si="230"/>
        <v>2.2969397186900814E-3</v>
      </c>
      <c r="ML76" s="26">
        <f t="shared" si="231"/>
        <v>2.3703269427022292E-2</v>
      </c>
      <c r="MN76" s="8">
        <v>1.1808000000000001</v>
      </c>
      <c r="MO76" s="8">
        <f t="shared" si="232"/>
        <v>-2.2889183292711991E-4</v>
      </c>
      <c r="MP76" s="8">
        <f t="shared" si="233"/>
        <v>-6.5950493872645366E-5</v>
      </c>
      <c r="MQ76" s="8">
        <f t="shared" si="234"/>
        <v>8.6990963161938449E-5</v>
      </c>
      <c r="MR76" s="8">
        <f t="shared" si="235"/>
        <v>3.8787688680196481E-5</v>
      </c>
      <c r="MS76" s="8">
        <f t="shared" si="236"/>
        <v>-2.2889183292711991E-4</v>
      </c>
      <c r="MT76" s="8">
        <f t="shared" si="237"/>
        <v>3.5572875077096392E-3</v>
      </c>
      <c r="MU76" s="8">
        <f t="shared" si="238"/>
        <v>7.9928080054462203E-5</v>
      </c>
      <c r="MV76" s="8">
        <f t="shared" si="239"/>
        <v>7.5656442552733065E-4</v>
      </c>
      <c r="MW76" s="8">
        <f t="shared" si="240"/>
        <v>2.920821520199976E-4</v>
      </c>
      <c r="MX76" s="8">
        <f t="shared" si="241"/>
        <v>3.3735583243208394E-4</v>
      </c>
      <c r="MY76" s="8">
        <f t="shared" si="242"/>
        <v>4.6038530312136438E-4</v>
      </c>
      <c r="MZ76" s="8">
        <f t="shared" si="243"/>
        <v>6.98022392884561E-4</v>
      </c>
      <c r="NA76" s="8">
        <f t="shared" si="244"/>
        <v>4.7940870516729621E-4</v>
      </c>
      <c r="NB76" s="8">
        <f t="shared" si="245"/>
        <v>9.126983508083537E-4</v>
      </c>
      <c r="NC76" s="8">
        <f t="shared" si="246"/>
        <v>6.6715220300727544E-4</v>
      </c>
      <c r="ND76" s="8">
        <f t="shared" si="247"/>
        <v>3.5033842683037427E-4</v>
      </c>
      <c r="NE76" s="8">
        <f t="shared" si="248"/>
        <v>2.6613011587260714E-4</v>
      </c>
      <c r="NF76" s="8">
        <f t="shared" si="249"/>
        <v>4.1613414596268966E-4</v>
      </c>
      <c r="NG76" s="8">
        <f t="shared" si="250"/>
        <v>3.1816029571350783E-4</v>
      </c>
      <c r="NH76" s="8">
        <f t="shared" si="251"/>
        <v>1.1947859093250476E-4</v>
      </c>
      <c r="NI76" s="8">
        <f t="shared" si="252"/>
        <v>-2.7914508706871607E-4</v>
      </c>
      <c r="NJ76" s="8">
        <f t="shared" si="253"/>
        <v>-4.1886466387380164E-6</v>
      </c>
      <c r="NK76" s="8">
        <f t="shared" si="254"/>
        <v>-3.6189691395715882E-4</v>
      </c>
      <c r="NL76" s="8">
        <f t="shared" si="255"/>
        <v>-3.9091500283188596E-5</v>
      </c>
      <c r="NM76" s="24">
        <f t="shared" si="256"/>
        <v>-2.4385240188898238E-4</v>
      </c>
      <c r="NN76" s="28">
        <f t="shared" si="257"/>
        <v>3.3539985881290047E-4</v>
      </c>
      <c r="NO76" s="31"/>
      <c r="NP76" s="32">
        <f t="shared" si="258"/>
        <v>7.5546167548639145E-4</v>
      </c>
      <c r="NQ76" s="33">
        <f t="shared" si="259"/>
        <v>1.5109233509727829E-4</v>
      </c>
      <c r="NR76" s="26">
        <f t="shared" si="260"/>
        <v>1.5591973520363632E-3</v>
      </c>
      <c r="NT76" s="8">
        <v>1.1808000000000001</v>
      </c>
      <c r="NU76" s="8">
        <f t="shared" si="261"/>
        <v>-1.3982459032289656E-4</v>
      </c>
      <c r="NV76" s="8">
        <f t="shared" si="262"/>
        <v>5.8378163983289854E-5</v>
      </c>
      <c r="NW76" s="8">
        <f t="shared" si="263"/>
        <v>1.823353063945745E-5</v>
      </c>
      <c r="NX76" s="8">
        <f t="shared" si="264"/>
        <v>-1.4315421409812204E-4</v>
      </c>
      <c r="NY76" s="8">
        <f t="shared" si="265"/>
        <v>-1.3982459032289656E-4</v>
      </c>
      <c r="NZ76" s="8">
        <f t="shared" si="266"/>
        <v>2.5818912621984889E-4</v>
      </c>
      <c r="OA76" s="8">
        <f t="shared" si="267"/>
        <v>4.8493239015101031E-5</v>
      </c>
      <c r="OB76" s="8">
        <f t="shared" si="268"/>
        <v>3.1537199116951831E-4</v>
      </c>
      <c r="OC76" s="8">
        <f t="shared" si="269"/>
        <v>2.097652723331809E-5</v>
      </c>
      <c r="OD76" s="8">
        <f t="shared" si="270"/>
        <v>1.5564210190093612E-4</v>
      </c>
      <c r="OE76" s="8">
        <f t="shared" si="271"/>
        <v>-3.2839442717066145E-4</v>
      </c>
      <c r="OF76" s="8">
        <f t="shared" si="272"/>
        <v>-5.3669988889532669E-5</v>
      </c>
      <c r="OG76" s="8">
        <f t="shared" si="273"/>
        <v>-1.3669762713763991E-4</v>
      </c>
      <c r="OH76" s="8">
        <f t="shared" si="274"/>
        <v>1.2783489497746519E-4</v>
      </c>
      <c r="OI76" s="8">
        <f t="shared" si="275"/>
        <v>3.4569385800570419E-5</v>
      </c>
      <c r="OJ76" s="8">
        <f t="shared" si="276"/>
        <v>-1.4580041408217959E-5</v>
      </c>
      <c r="OK76" s="8">
        <f t="shared" si="277"/>
        <v>1.9258877435539946E-4</v>
      </c>
      <c r="OL76" s="8">
        <f t="shared" si="278"/>
        <v>1.3230951273033431E-4</v>
      </c>
      <c r="OM76" s="8">
        <f t="shared" si="279"/>
        <v>3.516238275300747E-5</v>
      </c>
      <c r="ON76" s="8">
        <f t="shared" si="280"/>
        <v>9.9509413514548624E-5</v>
      </c>
      <c r="OO76" s="8">
        <f t="shared" si="281"/>
        <v>1.0374514454772817E-4</v>
      </c>
      <c r="OP76" s="8">
        <f t="shared" si="282"/>
        <v>-1.8411712182910946E-4</v>
      </c>
      <c r="OQ76" s="8">
        <f t="shared" si="283"/>
        <v>4.5737920017443687E-4</v>
      </c>
      <c r="OR76" s="8">
        <f t="shared" si="284"/>
        <v>-5.34556075465147E-5</v>
      </c>
      <c r="OS76" s="24">
        <f t="shared" si="285"/>
        <v>-5.1329274792667837E-5</v>
      </c>
      <c r="OT76" s="28">
        <f t="shared" si="286"/>
        <v>3.253343621986805E-5</v>
      </c>
      <c r="OU76" s="31"/>
      <c r="OV76" s="32">
        <f t="shared" si="287"/>
        <v>1.7105747805392006E-4</v>
      </c>
      <c r="OW76" s="33">
        <f t="shared" si="288"/>
        <v>3.4211495610784009E-5</v>
      </c>
      <c r="OX76" s="26">
        <f t="shared" si="289"/>
        <v>3.5304552895548561E-4</v>
      </c>
    </row>
    <row r="77" spans="1:414" x14ac:dyDescent="0.25">
      <c r="A77" s="8">
        <v>0.25900225999999998</v>
      </c>
      <c r="B77" s="8">
        <v>-4.8278999999999998E-4</v>
      </c>
      <c r="C77" s="8">
        <v>2.3228220000000001E-2</v>
      </c>
      <c r="D77" s="8">
        <v>0.247271767</v>
      </c>
      <c r="E77" s="8">
        <v>1.6794600000000001E-4</v>
      </c>
      <c r="F77" s="8">
        <v>-8.6606400000000005E-4</v>
      </c>
      <c r="I77" s="1"/>
      <c r="K77" s="8">
        <v>0.22315620999999999</v>
      </c>
      <c r="L77" s="8">
        <v>6.7691499999999998E-3</v>
      </c>
      <c r="M77" s="8">
        <v>1.54295E-3</v>
      </c>
      <c r="N77" s="8">
        <v>0.23242474299999999</v>
      </c>
      <c r="O77" s="8">
        <v>3.3803300000000001E-4</v>
      </c>
      <c r="P77" s="10">
        <v>-9.5673400000000005E-5</v>
      </c>
      <c r="S77" s="1"/>
      <c r="U77" s="8">
        <v>0.29504549000000002</v>
      </c>
      <c r="V77" s="8">
        <v>1.5028000000000001E-3</v>
      </c>
      <c r="W77" s="8">
        <v>-1.063449E-2</v>
      </c>
      <c r="X77" s="8">
        <v>0.295511617</v>
      </c>
      <c r="Y77" s="8">
        <v>2.5492700000000001E-4</v>
      </c>
      <c r="Z77" s="10">
        <v>-6.7103300000000005E-5</v>
      </c>
      <c r="AC77" s="1"/>
      <c r="AE77" s="8">
        <v>0.40716506000000002</v>
      </c>
      <c r="AF77" s="8">
        <v>-1.4020029999999999E-2</v>
      </c>
      <c r="AG77" s="8">
        <v>9.1394200000000005E-3</v>
      </c>
      <c r="AH77" s="8">
        <v>0.41169788000000002</v>
      </c>
      <c r="AI77" s="10">
        <v>-8.7604199999999997E-5</v>
      </c>
      <c r="AJ77" s="8">
        <v>-3.0342999999999999E-4</v>
      </c>
      <c r="AM77" s="1"/>
      <c r="AO77" s="8">
        <v>0.25900225999999998</v>
      </c>
      <c r="AP77" s="8">
        <v>-4.8278999999999998E-4</v>
      </c>
      <c r="AQ77" s="8">
        <v>2.3228220000000001E-2</v>
      </c>
      <c r="AR77" s="8">
        <v>0.247271767</v>
      </c>
      <c r="AS77" s="8">
        <v>1.6794600000000001E-4</v>
      </c>
      <c r="AT77" s="8">
        <v>-8.6606400000000005E-4</v>
      </c>
      <c r="AW77" s="1"/>
      <c r="AY77" s="8">
        <v>-9.5323999999999995E-4</v>
      </c>
      <c r="AZ77" s="8">
        <v>-4.9858329999999999E-2</v>
      </c>
      <c r="BA77" s="8">
        <v>-1.31602E-3</v>
      </c>
      <c r="BB77" s="8">
        <v>0.48205056099999999</v>
      </c>
      <c r="BC77" s="8">
        <v>3.7994959999999999E-3</v>
      </c>
      <c r="BD77" s="8">
        <v>-3.4113500000000001E-4</v>
      </c>
      <c r="BG77" s="1"/>
      <c r="BI77" s="8">
        <v>2.8948740000000001E-2</v>
      </c>
      <c r="BJ77" s="8">
        <v>-4.049821E-2</v>
      </c>
      <c r="BK77" s="8">
        <v>-1.74052E-3</v>
      </c>
      <c r="BL77" s="8">
        <v>0.35918269400000002</v>
      </c>
      <c r="BM77" s="8">
        <v>3.0854899999999998E-4</v>
      </c>
      <c r="BN77" s="8">
        <v>-1.2643499999999999E-4</v>
      </c>
      <c r="BQ77" s="1"/>
      <c r="BS77" s="8">
        <v>-6.5725899999999997E-3</v>
      </c>
      <c r="BT77" s="8">
        <v>-3.1582300000000001E-2</v>
      </c>
      <c r="BU77" s="8">
        <v>-1.069254E-2</v>
      </c>
      <c r="BV77" s="8">
        <v>0.49860894500000003</v>
      </c>
      <c r="BW77" s="8">
        <v>1.0274730000000001E-3</v>
      </c>
      <c r="BX77" s="8">
        <v>3.0009500000000001E-4</v>
      </c>
      <c r="CA77" s="1"/>
      <c r="CC77" s="8">
        <v>2.8395610000000002E-2</v>
      </c>
      <c r="CD77" s="8">
        <v>-3.5872349999999997E-2</v>
      </c>
      <c r="CE77" s="8">
        <v>-9.5135600000000008E-3</v>
      </c>
      <c r="CF77" s="8">
        <v>0.37484224599999999</v>
      </c>
      <c r="CG77" s="8">
        <v>5.1485799999999998E-4</v>
      </c>
      <c r="CH77" s="8">
        <v>-3.1717099999999999E-4</v>
      </c>
      <c r="CK77" s="1"/>
      <c r="CM77" s="8">
        <v>-1.9411419999999999E-2</v>
      </c>
      <c r="CN77" s="8">
        <v>-2.876304E-2</v>
      </c>
      <c r="CO77" s="8">
        <v>-1.46203E-3</v>
      </c>
      <c r="CP77" s="8">
        <v>0.42907996700000001</v>
      </c>
      <c r="CQ77" s="8">
        <v>1.84291E-4</v>
      </c>
      <c r="CR77" s="10">
        <v>3.2128800000000001E-6</v>
      </c>
      <c r="CU77" s="1"/>
      <c r="CW77" s="8">
        <v>0.27283587999999998</v>
      </c>
      <c r="CX77" s="8">
        <v>4.4852E-4</v>
      </c>
      <c r="CY77" s="8">
        <v>-3.4500899999999998E-3</v>
      </c>
      <c r="CZ77" s="8">
        <v>0.35969427900000001</v>
      </c>
      <c r="DA77" s="10">
        <v>5.5648800000000002E-6</v>
      </c>
      <c r="DB77" s="10">
        <v>-4.8579499999999998E-5</v>
      </c>
      <c r="DF77" s="1"/>
      <c r="DG77" s="8">
        <v>0.23584527999999999</v>
      </c>
      <c r="DH77" s="8">
        <v>-5.1804099999999999E-3</v>
      </c>
      <c r="DI77" s="8">
        <v>-7.7863200000000002E-3</v>
      </c>
      <c r="DJ77" s="8">
        <v>0.390829274</v>
      </c>
      <c r="DK77" s="8">
        <v>2.3357599999999999E-4</v>
      </c>
      <c r="DL77" s="8">
        <v>-1.7874000000000001E-4</v>
      </c>
      <c r="DO77" s="1"/>
      <c r="DQ77" s="8">
        <v>0.21318861</v>
      </c>
      <c r="DR77" s="8">
        <v>5.3301599999999996E-3</v>
      </c>
      <c r="DS77" s="8">
        <v>-4.4207400000000003E-3</v>
      </c>
      <c r="DT77" s="8">
        <v>0.22478097699999999</v>
      </c>
      <c r="DU77" s="10">
        <v>-7.3071999999999994E-5</v>
      </c>
      <c r="DV77" s="10">
        <v>-7.2268399999999994E-5</v>
      </c>
      <c r="DZ77" s="1"/>
      <c r="EA77" s="8">
        <v>0.19159730999999999</v>
      </c>
      <c r="EB77" s="8">
        <v>-4.7243099999999998E-3</v>
      </c>
      <c r="EC77" s="8">
        <v>1.5276599999999999E-3</v>
      </c>
      <c r="ED77" s="8">
        <v>0.43543061100000002</v>
      </c>
      <c r="EE77" s="8">
        <v>4.94036E-4</v>
      </c>
      <c r="EF77" s="8">
        <v>-2.8479599999999997E-4</v>
      </c>
      <c r="EG77" s="1"/>
      <c r="EK77" s="8">
        <v>0.21266668999999999</v>
      </c>
      <c r="EL77" s="8">
        <v>-6.28569E-3</v>
      </c>
      <c r="EM77" s="8">
        <v>-9.5120799999999991E-3</v>
      </c>
      <c r="EN77" s="8">
        <v>0.38453408</v>
      </c>
      <c r="EO77" s="8">
        <v>1.7815999999999999E-4</v>
      </c>
      <c r="EP77" s="8">
        <v>-1.90485E-4</v>
      </c>
      <c r="ES77" s="1"/>
      <c r="EU77" s="8">
        <v>0.33078270999999998</v>
      </c>
      <c r="EV77" s="8">
        <v>-8.7521999999999999E-3</v>
      </c>
      <c r="EW77" s="8">
        <v>1.9837399999999999E-3</v>
      </c>
      <c r="EX77" s="8">
        <v>0.52722037200000005</v>
      </c>
      <c r="EY77" s="8">
        <v>2.0629700000000001E-4</v>
      </c>
      <c r="EZ77" s="10">
        <v>-3.2152900000000002E-5</v>
      </c>
      <c r="FC77" s="1"/>
      <c r="FE77" s="8">
        <v>0.23706109</v>
      </c>
      <c r="FF77" s="8">
        <v>-2.0535020000000001E-2</v>
      </c>
      <c r="FG77" s="8">
        <v>-5.0827900000000002E-3</v>
      </c>
      <c r="FH77" s="8">
        <v>0.43597551299999998</v>
      </c>
      <c r="FI77" s="8">
        <v>2.3483099999999999E-4</v>
      </c>
      <c r="FJ77" s="10">
        <v>-1.8493699999999999E-5</v>
      </c>
      <c r="FM77" s="1"/>
      <c r="FO77" s="8">
        <v>0.24173325000000001</v>
      </c>
      <c r="FP77" s="8">
        <v>-1.546952E-2</v>
      </c>
      <c r="FQ77" s="8">
        <v>2.4421600000000001E-3</v>
      </c>
      <c r="FR77" s="8">
        <v>0.43756467700000001</v>
      </c>
      <c r="FS77" s="8">
        <v>2.8838600000000001E-4</v>
      </c>
      <c r="FT77" s="10">
        <v>-8.1995200000000004E-5</v>
      </c>
      <c r="FW77" s="1"/>
      <c r="FY77" s="8">
        <v>0.24759663000000001</v>
      </c>
      <c r="FZ77" s="8">
        <v>-1.3175040000000001E-2</v>
      </c>
      <c r="GA77" s="8">
        <v>-2.05011E-3</v>
      </c>
      <c r="GB77" s="8">
        <v>0.42080406100000001</v>
      </c>
      <c r="GC77" s="8">
        <v>1.49073E-4</v>
      </c>
      <c r="GD77" s="10">
        <v>-6.0896400000000002E-5</v>
      </c>
      <c r="GG77" s="1"/>
      <c r="GI77" s="8">
        <v>0.22025254999999999</v>
      </c>
      <c r="GJ77" s="8">
        <v>-1.491253E-2</v>
      </c>
      <c r="GK77" s="8">
        <v>1.11447E-3</v>
      </c>
      <c r="GL77" s="8">
        <v>0.38586677600000002</v>
      </c>
      <c r="GM77" s="10">
        <v>5.6861599999999998E-5</v>
      </c>
      <c r="GN77" s="10">
        <v>-1.9728000000000002E-5</v>
      </c>
      <c r="GQ77" s="1"/>
      <c r="GS77" s="8">
        <v>0.14225277</v>
      </c>
      <c r="GT77" s="8">
        <v>-2.9873999999999998E-4</v>
      </c>
      <c r="GU77" s="8">
        <v>-2.6197600000000001E-3</v>
      </c>
      <c r="GV77" s="8">
        <v>0.21564760799999999</v>
      </c>
      <c r="GW77" s="8">
        <v>1.2417099999999999E-4</v>
      </c>
      <c r="GX77" s="10">
        <v>-6.6347399999999994E-5</v>
      </c>
      <c r="HA77" s="1"/>
      <c r="HC77" s="8">
        <v>0.11011608000000001</v>
      </c>
      <c r="HD77" s="8">
        <v>7.5618999999999999E-3</v>
      </c>
      <c r="HE77" s="8">
        <v>1.8807400000000001E-3</v>
      </c>
      <c r="HF77" s="8">
        <v>0.29008232499999997</v>
      </c>
      <c r="HG77" s="10">
        <v>4.6901099999999997E-5</v>
      </c>
      <c r="HH77" s="10">
        <v>-1.3636699999999999E-5</v>
      </c>
      <c r="HK77" s="1"/>
      <c r="HM77" s="8">
        <v>0.10083005</v>
      </c>
      <c r="HN77" s="8">
        <v>2.9348600000000001E-3</v>
      </c>
      <c r="HO77" s="8">
        <v>-2.9131999999999999E-3</v>
      </c>
      <c r="HP77" s="8">
        <v>0.439509382</v>
      </c>
      <c r="HQ77" s="10">
        <v>-2.9179700000000001E-5</v>
      </c>
      <c r="HR77" s="10">
        <v>-6.7895699999999994E-5</v>
      </c>
      <c r="HU77" s="1"/>
      <c r="HW77" s="8">
        <v>8.6871870000000004E-2</v>
      </c>
      <c r="HX77" s="8">
        <v>9.4096999999999996E-4</v>
      </c>
      <c r="HY77" s="8">
        <v>-2.4939300000000001E-3</v>
      </c>
      <c r="HZ77" s="8">
        <v>0.30678641800000001</v>
      </c>
      <c r="IA77" s="10">
        <v>3.8205299999999998E-5</v>
      </c>
      <c r="IB77" s="10">
        <v>-5.2631399999999999E-5</v>
      </c>
      <c r="IE77" s="1"/>
      <c r="IG77" s="8">
        <v>0.10109787000000001</v>
      </c>
      <c r="IH77" s="8">
        <v>-4.9085000000000003E-4</v>
      </c>
      <c r="II77" s="8">
        <v>7.1869999999999996E-4</v>
      </c>
      <c r="IJ77" s="8">
        <v>0.41098674899999998</v>
      </c>
      <c r="IK77" s="8">
        <v>2.2317699999999999E-4</v>
      </c>
      <c r="IL77" s="8">
        <v>-1.3935400000000001E-4</v>
      </c>
      <c r="IN77" s="8" t="s">
        <v>173</v>
      </c>
      <c r="IO77" s="10" t="s">
        <v>111</v>
      </c>
      <c r="IP77" s="1"/>
      <c r="IV77" s="8">
        <v>1.1972</v>
      </c>
      <c r="IW77" s="8">
        <f t="shared" si="145"/>
        <v>0.84435561657631597</v>
      </c>
      <c r="IX77" s="8">
        <f t="shared" si="146"/>
        <v>0.83739006277819961</v>
      </c>
      <c r="IY77" s="8">
        <f t="shared" si="147"/>
        <v>0.8625053643654168</v>
      </c>
      <c r="IZ77" s="8">
        <f t="shared" si="148"/>
        <v>0.84957865570047808</v>
      </c>
      <c r="JA77" s="8">
        <f t="shared" si="149"/>
        <v>0.84435561657631597</v>
      </c>
      <c r="JB77" s="8">
        <f t="shared" si="150"/>
        <v>-0.17267530364525824</v>
      </c>
      <c r="JC77" s="8">
        <f t="shared" si="151"/>
        <v>-0.12703791892767619</v>
      </c>
      <c r="JD77" s="8">
        <f t="shared" si="152"/>
        <v>-0.1521692897136179</v>
      </c>
      <c r="JE77" s="8">
        <f t="shared" si="153"/>
        <v>-0.12644218002714136</v>
      </c>
      <c r="JF77" s="8">
        <f t="shared" si="154"/>
        <v>-0.17182692377706393</v>
      </c>
      <c r="JG77" s="8">
        <f t="shared" si="155"/>
        <v>2.5892310439899906E-2</v>
      </c>
      <c r="JH77" s="8">
        <f t="shared" si="156"/>
        <v>7.5745944151729028E-2</v>
      </c>
      <c r="JI77" s="8">
        <f t="shared" si="157"/>
        <v>-2.5371965602174933E-3</v>
      </c>
      <c r="JJ77" s="8">
        <f t="shared" si="158"/>
        <v>7.0433528280661559E-2</v>
      </c>
      <c r="JK77" s="8">
        <f t="shared" si="159"/>
        <v>2.278852398969599E-2</v>
      </c>
      <c r="JL77" s="8">
        <f t="shared" si="160"/>
        <v>0.2921710625887235</v>
      </c>
      <c r="JM77" s="8">
        <f t="shared" si="161"/>
        <v>0.25910654862718124</v>
      </c>
      <c r="JN77" s="8">
        <f t="shared" si="162"/>
        <v>0.26206513205209558</v>
      </c>
      <c r="JO77" s="8">
        <f t="shared" si="163"/>
        <v>0.30815677148581228</v>
      </c>
      <c r="JP77" s="8">
        <f t="shared" si="164"/>
        <v>0.28207450268163159</v>
      </c>
      <c r="JQ77" s="8">
        <f t="shared" si="165"/>
        <v>-0.11009015671674112</v>
      </c>
      <c r="JR77" s="8">
        <f t="shared" si="166"/>
        <v>-0.16960032092382621</v>
      </c>
      <c r="JS77" s="8">
        <f t="shared" si="167"/>
        <v>-0.20734968612545887</v>
      </c>
      <c r="JT77" s="8">
        <f t="shared" si="168"/>
        <v>-0.17852245788285506</v>
      </c>
      <c r="JU77" s="24">
        <f t="shared" si="169"/>
        <v>-0.16952722163219086</v>
      </c>
      <c r="JV77" s="28">
        <f t="shared" si="170"/>
        <v>0.16995363937448435</v>
      </c>
      <c r="JW77" s="31"/>
      <c r="JX77" s="32">
        <f t="shared" si="171"/>
        <v>0.38391614079925934</v>
      </c>
      <c r="JY77" s="33">
        <f t="shared" si="172"/>
        <v>7.6783228159851863E-2</v>
      </c>
      <c r="JZ77" s="26">
        <f t="shared" si="173"/>
        <v>0.79236452299559135</v>
      </c>
      <c r="KB77" s="8">
        <v>1.1972</v>
      </c>
      <c r="KC77" s="8">
        <f t="shared" si="174"/>
        <v>6.8813244787506566E-3</v>
      </c>
      <c r="KD77" s="8">
        <f t="shared" si="175"/>
        <v>3.0887673146846414E-2</v>
      </c>
      <c r="KE77" s="8">
        <f t="shared" si="176"/>
        <v>1.0918504521334121E-2</v>
      </c>
      <c r="KF77" s="8">
        <f t="shared" si="177"/>
        <v>-4.8853842818268765E-3</v>
      </c>
      <c r="KG77" s="8">
        <f t="shared" si="178"/>
        <v>6.8813244787506566E-3</v>
      </c>
      <c r="KH77" s="8">
        <f t="shared" si="179"/>
        <v>-5.0787224029286565E-2</v>
      </c>
      <c r="KI77" s="8">
        <f t="shared" si="180"/>
        <v>-4.5031630570656109E-2</v>
      </c>
      <c r="KJ77" s="8">
        <f t="shared" si="181"/>
        <v>-3.5072828628974907E-2</v>
      </c>
      <c r="KK77" s="8">
        <f t="shared" si="182"/>
        <v>-3.9380101096253985E-2</v>
      </c>
      <c r="KL77" s="8">
        <f t="shared" si="183"/>
        <v>-3.4596589295614176E-2</v>
      </c>
      <c r="KM77" s="8">
        <f t="shared" si="184"/>
        <v>5.9327116747773983E-3</v>
      </c>
      <c r="KN77" s="8">
        <f t="shared" si="185"/>
        <v>9.7119247598128136E-3</v>
      </c>
      <c r="KO77" s="8">
        <f t="shared" si="186"/>
        <v>1.0292140050019003E-2</v>
      </c>
      <c r="KP77" s="8">
        <f t="shared" si="187"/>
        <v>7.5118271187189943E-3</v>
      </c>
      <c r="KQ77" s="8">
        <f t="shared" si="188"/>
        <v>6.6572610622530823E-3</v>
      </c>
      <c r="KR77" s="8">
        <f t="shared" si="189"/>
        <v>-8.4310390401560222E-3</v>
      </c>
      <c r="KS77" s="8">
        <f t="shared" si="190"/>
        <v>-2.6149617069052507E-2</v>
      </c>
      <c r="KT77" s="8">
        <f t="shared" si="191"/>
        <v>-1.5592995341771415E-2</v>
      </c>
      <c r="KU77" s="8">
        <f t="shared" si="192"/>
        <v>-1.6602824380305088E-2</v>
      </c>
      <c r="KV77" s="8">
        <f t="shared" si="193"/>
        <v>-1.677150272958618E-2</v>
      </c>
      <c r="KW77" s="8">
        <f t="shared" si="194"/>
        <v>-3.3460190223871052E-3</v>
      </c>
      <c r="KX77" s="8">
        <f t="shared" si="195"/>
        <v>4.306135900608847E-3</v>
      </c>
      <c r="KY77" s="8">
        <f t="shared" si="196"/>
        <v>6.9948564129298845E-4</v>
      </c>
      <c r="KZ77" s="8">
        <f t="shared" si="197"/>
        <v>-8.2219476237839657E-5</v>
      </c>
      <c r="LA77" s="24">
        <f t="shared" si="198"/>
        <v>-4.2489404527768218E-3</v>
      </c>
      <c r="LB77" s="28">
        <f t="shared" si="199"/>
        <v>-8.0119441032688241E-3</v>
      </c>
      <c r="LC77" s="31"/>
      <c r="LD77" s="32">
        <f t="shared" si="200"/>
        <v>2.0525906076913569E-2</v>
      </c>
      <c r="LE77" s="33">
        <f t="shared" si="201"/>
        <v>4.1051812153827137E-3</v>
      </c>
      <c r="LF77" s="26">
        <f t="shared" si="202"/>
        <v>4.2363417552141909E-2</v>
      </c>
      <c r="LH77" s="8">
        <v>1.1972</v>
      </c>
      <c r="LI77" s="8">
        <f t="shared" si="203"/>
        <v>3.1516161399408098E-2</v>
      </c>
      <c r="LJ77" s="8">
        <f t="shared" si="204"/>
        <v>-2.6231385308129024E-3</v>
      </c>
      <c r="LK77" s="8">
        <f t="shared" si="205"/>
        <v>-1.4863183944816862E-2</v>
      </c>
      <c r="LL77" s="8">
        <f t="shared" si="206"/>
        <v>1.4981903946455814E-2</v>
      </c>
      <c r="LM77" s="8">
        <f t="shared" si="207"/>
        <v>3.1516161399408098E-2</v>
      </c>
      <c r="LN77" s="8">
        <f t="shared" si="208"/>
        <v>-1.9238914387300452E-3</v>
      </c>
      <c r="LO77" s="8">
        <f t="shared" si="209"/>
        <v>-4.6888375926902141E-3</v>
      </c>
      <c r="LP77" s="8">
        <f t="shared" si="210"/>
        <v>-1.0348992202993148E-2</v>
      </c>
      <c r="LQ77" s="8">
        <f t="shared" si="211"/>
        <v>-1.3597263697490782E-2</v>
      </c>
      <c r="LR77" s="8">
        <f t="shared" si="212"/>
        <v>-2.1229226012802723E-3</v>
      </c>
      <c r="LS77" s="8">
        <f t="shared" si="213"/>
        <v>4.4242286793351243E-4</v>
      </c>
      <c r="LT77" s="8">
        <f t="shared" si="214"/>
        <v>-1.095227267368209E-2</v>
      </c>
      <c r="LU77" s="8">
        <f t="shared" si="215"/>
        <v>5.254821446093131E-4</v>
      </c>
      <c r="LV77" s="8">
        <f t="shared" si="216"/>
        <v>-3.116806820848647E-3</v>
      </c>
      <c r="LW77" s="8">
        <f t="shared" si="217"/>
        <v>-1.0614980976925537E-2</v>
      </c>
      <c r="LX77" s="8">
        <f t="shared" si="218"/>
        <v>1.0532388700867207E-3</v>
      </c>
      <c r="LY77" s="8">
        <f t="shared" si="219"/>
        <v>-4.4460537235459499E-3</v>
      </c>
      <c r="LZ77" s="8">
        <f t="shared" si="220"/>
        <v>6.3791570806188405E-4</v>
      </c>
      <c r="MA77" s="8">
        <f t="shared" si="221"/>
        <v>-1.9346173496447424E-3</v>
      </c>
      <c r="MB77" s="8">
        <f t="shared" si="222"/>
        <v>1.8818415018227348E-3</v>
      </c>
      <c r="MC77" s="8">
        <f t="shared" si="223"/>
        <v>-8.9876799585142698E-3</v>
      </c>
      <c r="MD77" s="8">
        <f t="shared" si="224"/>
        <v>-1.1165741219002121E-3</v>
      </c>
      <c r="ME77" s="8">
        <f t="shared" si="225"/>
        <v>-6.8806431577264383E-3</v>
      </c>
      <c r="MF77" s="8">
        <f t="shared" si="226"/>
        <v>-6.0087599968626851E-3</v>
      </c>
      <c r="MG77" s="24">
        <f t="shared" si="227"/>
        <v>-3.4780639825465927E-3</v>
      </c>
      <c r="MH77" s="28">
        <f t="shared" si="228"/>
        <v>-1.0059821973290085E-3</v>
      </c>
      <c r="MI77" s="31"/>
      <c r="MJ77" s="32">
        <f t="shared" si="229"/>
        <v>1.1519231455829318E-2</v>
      </c>
      <c r="MK77" s="33">
        <f t="shared" si="230"/>
        <v>2.3038462911658636E-3</v>
      </c>
      <c r="ML77" s="26">
        <f t="shared" si="231"/>
        <v>2.3774541801686127E-2</v>
      </c>
      <c r="MN77" s="8">
        <v>1.1972</v>
      </c>
      <c r="MO77" s="8">
        <f t="shared" si="232"/>
        <v>-2.4051450162563138E-4</v>
      </c>
      <c r="MP77" s="8">
        <f t="shared" si="233"/>
        <v>-6.9580632458776561E-5</v>
      </c>
      <c r="MQ77" s="8">
        <f t="shared" si="234"/>
        <v>7.4739626871699288E-5</v>
      </c>
      <c r="MR77" s="8">
        <f t="shared" si="235"/>
        <v>4.6292919733570062E-5</v>
      </c>
      <c r="MS77" s="8">
        <f t="shared" si="236"/>
        <v>-2.4051450162563138E-4</v>
      </c>
      <c r="MT77" s="8">
        <f t="shared" si="237"/>
        <v>3.5239832261578386E-3</v>
      </c>
      <c r="MU77" s="8">
        <f t="shared" si="238"/>
        <v>6.5233028409445481E-5</v>
      </c>
      <c r="MV77" s="8">
        <f t="shared" si="239"/>
        <v>7.3718063695224392E-4</v>
      </c>
      <c r="MW77" s="8">
        <f t="shared" si="240"/>
        <v>2.7813416418223522E-4</v>
      </c>
      <c r="MX77" s="8">
        <f t="shared" si="241"/>
        <v>3.4756744109148047E-4</v>
      </c>
      <c r="MY77" s="8">
        <f t="shared" si="242"/>
        <v>4.5763565407695261E-4</v>
      </c>
      <c r="MZ77" s="8">
        <f t="shared" si="243"/>
        <v>6.9320212268974852E-4</v>
      </c>
      <c r="NA77" s="8">
        <f t="shared" si="244"/>
        <v>4.9225311335601327E-4</v>
      </c>
      <c r="NB77" s="8">
        <f t="shared" si="245"/>
        <v>9.0660317310591412E-4</v>
      </c>
      <c r="NC77" s="8">
        <f t="shared" si="246"/>
        <v>6.7876070940397386E-4</v>
      </c>
      <c r="ND77" s="8">
        <f t="shared" si="247"/>
        <v>3.5083919678028416E-4</v>
      </c>
      <c r="NE77" s="8">
        <f t="shared" si="248"/>
        <v>2.579755207030934E-4</v>
      </c>
      <c r="NF77" s="8">
        <f t="shared" si="249"/>
        <v>4.1392301094648679E-4</v>
      </c>
      <c r="NG77" s="8">
        <f t="shared" si="250"/>
        <v>3.2213984693483258E-4</v>
      </c>
      <c r="NH77" s="8">
        <f t="shared" si="251"/>
        <v>1.2361942411116952E-4</v>
      </c>
      <c r="NI77" s="8">
        <f t="shared" si="252"/>
        <v>-2.9847491675171969E-4</v>
      </c>
      <c r="NJ77" s="8">
        <f t="shared" si="253"/>
        <v>-6.782882099640131E-6</v>
      </c>
      <c r="NK77" s="8">
        <f t="shared" si="254"/>
        <v>-3.7957382982561249E-4</v>
      </c>
      <c r="NL77" s="8">
        <f t="shared" si="255"/>
        <v>-3.1702061574658582E-5</v>
      </c>
      <c r="NM77" s="24">
        <f t="shared" si="256"/>
        <v>-2.5577256757496807E-4</v>
      </c>
      <c r="NN77" s="28">
        <f t="shared" si="257"/>
        <v>3.2988667687881379E-4</v>
      </c>
      <c r="NO77" s="31"/>
      <c r="NP77" s="32">
        <f t="shared" si="258"/>
        <v>7.5184563358371577E-4</v>
      </c>
      <c r="NQ77" s="33">
        <f t="shared" si="259"/>
        <v>1.5036912671674316E-4</v>
      </c>
      <c r="NR77" s="26">
        <f t="shared" si="260"/>
        <v>1.5517342031534309E-3</v>
      </c>
      <c r="NT77" s="8">
        <v>1.1972</v>
      </c>
      <c r="NU77" s="8">
        <f t="shared" si="261"/>
        <v>-1.2634499937933224E-4</v>
      </c>
      <c r="NV77" s="8">
        <f t="shared" si="262"/>
        <v>5.2773317966189095E-5</v>
      </c>
      <c r="NW77" s="8">
        <f t="shared" si="263"/>
        <v>1.8996137044645576E-5</v>
      </c>
      <c r="NX77" s="8">
        <f t="shared" si="264"/>
        <v>-1.5220311738843231E-4</v>
      </c>
      <c r="NY77" s="8">
        <f t="shared" si="265"/>
        <v>-1.2634499937933224E-4</v>
      </c>
      <c r="NZ77" s="8">
        <f t="shared" si="266"/>
        <v>2.6934718911585483E-4</v>
      </c>
      <c r="OA77" s="8">
        <f t="shared" si="267"/>
        <v>4.9042652127865376E-5</v>
      </c>
      <c r="OB77" s="8">
        <f t="shared" si="268"/>
        <v>3.131841405829622E-4</v>
      </c>
      <c r="OC77" s="8">
        <f t="shared" si="269"/>
        <v>2.1499577055679274E-5</v>
      </c>
      <c r="OD77" s="8">
        <f t="shared" si="270"/>
        <v>1.6187896491970464E-4</v>
      </c>
      <c r="OE77" s="8">
        <f t="shared" si="271"/>
        <v>-3.4373366028954747E-4</v>
      </c>
      <c r="OF77" s="8">
        <f t="shared" si="272"/>
        <v>-5.5611250074764194E-5</v>
      </c>
      <c r="OG77" s="8">
        <f t="shared" si="273"/>
        <v>-1.4484946453382819E-4</v>
      </c>
      <c r="OH77" s="8">
        <f t="shared" si="274"/>
        <v>1.3691228521290564E-4</v>
      </c>
      <c r="OI77" s="8">
        <f t="shared" si="275"/>
        <v>4.2343160679483605E-5</v>
      </c>
      <c r="OJ77" s="8">
        <f t="shared" si="276"/>
        <v>-2.165568624668801E-5</v>
      </c>
      <c r="OK77" s="8">
        <f t="shared" si="277"/>
        <v>1.986660370316542E-4</v>
      </c>
      <c r="OL77" s="8">
        <f t="shared" si="278"/>
        <v>1.3523168007317988E-4</v>
      </c>
      <c r="OM77" s="8">
        <f t="shared" si="279"/>
        <v>3.3990794264608014E-5</v>
      </c>
      <c r="ON77" s="8">
        <f t="shared" si="280"/>
        <v>1.0343842682506701E-4</v>
      </c>
      <c r="OO77" s="8">
        <f t="shared" si="281"/>
        <v>1.0851119016431503E-4</v>
      </c>
      <c r="OP77" s="8">
        <f t="shared" si="282"/>
        <v>-1.9454457619595E-4</v>
      </c>
      <c r="OQ77" s="8">
        <f t="shared" si="283"/>
        <v>4.8725651053063148E-4</v>
      </c>
      <c r="OR77" s="8">
        <f t="shared" si="284"/>
        <v>-5.6459793514860485E-5</v>
      </c>
      <c r="OS77" s="24">
        <f t="shared" si="285"/>
        <v>-4.7280865301064682E-5</v>
      </c>
      <c r="OT77" s="28">
        <f t="shared" si="286"/>
        <v>3.4561746051637836E-5</v>
      </c>
      <c r="OU77" s="31"/>
      <c r="OV77" s="32">
        <f t="shared" si="287"/>
        <v>1.7717553633515222E-4</v>
      </c>
      <c r="OW77" s="33">
        <f t="shared" si="288"/>
        <v>3.5435107267030445E-5</v>
      </c>
      <c r="OX77" s="26">
        <f t="shared" si="289"/>
        <v>3.6567258944212065E-4</v>
      </c>
    </row>
    <row r="78" spans="1:414" x14ac:dyDescent="0.25">
      <c r="A78" s="8">
        <v>0.26129599999999997</v>
      </c>
      <c r="B78" s="10">
        <v>4.8612000000000001E-5</v>
      </c>
      <c r="C78" s="8">
        <v>2.283164E-2</v>
      </c>
      <c r="D78" s="8">
        <v>0.24743942199999999</v>
      </c>
      <c r="E78" s="8">
        <v>1.2950200000000001E-4</v>
      </c>
      <c r="F78" s="8">
        <v>-8.9475500000000001E-4</v>
      </c>
      <c r="I78" s="1"/>
      <c r="K78" s="8">
        <v>0.22246171000000001</v>
      </c>
      <c r="L78" s="8">
        <v>6.7807199999999996E-3</v>
      </c>
      <c r="M78" s="8">
        <v>1.5640300000000001E-3</v>
      </c>
      <c r="N78" s="8">
        <v>0.23459092000000001</v>
      </c>
      <c r="O78" s="8">
        <v>3.3957300000000002E-4</v>
      </c>
      <c r="P78" s="10">
        <v>-9.8482100000000004E-5</v>
      </c>
      <c r="S78" s="1"/>
      <c r="U78" s="8">
        <v>0.29967722000000002</v>
      </c>
      <c r="V78" s="8">
        <v>1.4645299999999999E-3</v>
      </c>
      <c r="W78" s="8">
        <v>-1.0652790000000001E-2</v>
      </c>
      <c r="X78" s="8">
        <v>0.29997549699999998</v>
      </c>
      <c r="Y78" s="8">
        <v>2.5640400000000001E-4</v>
      </c>
      <c r="Z78" s="10">
        <v>-6.7807100000000003E-5</v>
      </c>
      <c r="AC78" s="1"/>
      <c r="AE78" s="8">
        <v>0.41136002999999999</v>
      </c>
      <c r="AF78" s="8">
        <v>-1.40511E-2</v>
      </c>
      <c r="AG78" s="8">
        <v>9.2459599999999992E-3</v>
      </c>
      <c r="AH78" s="8">
        <v>0.41850105199999998</v>
      </c>
      <c r="AI78" s="10">
        <v>-8.6633900000000004E-5</v>
      </c>
      <c r="AJ78" s="8">
        <v>-3.0013700000000002E-4</v>
      </c>
      <c r="AM78" s="1"/>
      <c r="AO78" s="8">
        <v>0.26129599999999997</v>
      </c>
      <c r="AP78" s="10">
        <v>4.8612000000000001E-5</v>
      </c>
      <c r="AQ78" s="8">
        <v>2.283164E-2</v>
      </c>
      <c r="AR78" s="8">
        <v>0.24743942199999999</v>
      </c>
      <c r="AS78" s="8">
        <v>1.2950200000000001E-4</v>
      </c>
      <c r="AT78" s="8">
        <v>-8.9475500000000001E-4</v>
      </c>
      <c r="AW78" s="1"/>
      <c r="AY78" s="8">
        <v>3.6374900000000002E-3</v>
      </c>
      <c r="AZ78" s="8">
        <v>-4.9895009999999997E-2</v>
      </c>
      <c r="BA78" s="8">
        <v>-1.1923599999999999E-3</v>
      </c>
      <c r="BB78" s="8">
        <v>0.48949662799999999</v>
      </c>
      <c r="BC78" s="8">
        <v>3.8018449999999999E-3</v>
      </c>
      <c r="BD78" s="8">
        <v>-3.3330300000000002E-4</v>
      </c>
      <c r="BG78" s="1"/>
      <c r="BI78" s="8">
        <v>2.3066409999999999E-2</v>
      </c>
      <c r="BJ78" s="8">
        <v>-4.0445759999999997E-2</v>
      </c>
      <c r="BK78" s="8">
        <v>-1.9896100000000002E-3</v>
      </c>
      <c r="BL78" s="8">
        <v>0.36552125099999999</v>
      </c>
      <c r="BM78" s="8">
        <v>3.0892300000000001E-4</v>
      </c>
      <c r="BN78" s="8">
        <v>-1.24683E-4</v>
      </c>
      <c r="BQ78" s="1"/>
      <c r="BS78" s="8">
        <v>-9.5764600000000002E-3</v>
      </c>
      <c r="BT78" s="8">
        <v>-3.1527039999999999E-2</v>
      </c>
      <c r="BU78" s="8">
        <v>-1.07032E-2</v>
      </c>
      <c r="BV78" s="8">
        <v>0.50575144500000002</v>
      </c>
      <c r="BW78" s="8">
        <v>1.0303459999999999E-3</v>
      </c>
      <c r="BX78" s="8">
        <v>3.00659E-4</v>
      </c>
      <c r="CA78" s="1"/>
      <c r="CC78" s="8">
        <v>1.7294650000000002E-2</v>
      </c>
      <c r="CD78" s="8">
        <v>-3.5803639999999998E-2</v>
      </c>
      <c r="CE78" s="8">
        <v>-1.001997E-2</v>
      </c>
      <c r="CF78" s="8">
        <v>0.37927961300000002</v>
      </c>
      <c r="CG78" s="8">
        <v>5.1525599999999996E-4</v>
      </c>
      <c r="CH78" s="8">
        <v>-3.1428400000000002E-4</v>
      </c>
      <c r="CK78" s="1"/>
      <c r="CM78" s="8">
        <v>-2.1670109999999999E-2</v>
      </c>
      <c r="CN78" s="8">
        <v>-2.874204E-2</v>
      </c>
      <c r="CO78" s="8">
        <v>-1.47847E-3</v>
      </c>
      <c r="CP78" s="8">
        <v>0.436614473</v>
      </c>
      <c r="CQ78" s="8">
        <v>1.84441E-4</v>
      </c>
      <c r="CR78" s="10">
        <v>3.33028E-6</v>
      </c>
      <c r="CU78" s="1"/>
      <c r="CW78" s="8">
        <v>0.27056148000000002</v>
      </c>
      <c r="CX78" s="8">
        <v>4.6379E-4</v>
      </c>
      <c r="CY78" s="8">
        <v>-3.4854899999999999E-3</v>
      </c>
      <c r="CZ78" s="8">
        <v>0.364240485</v>
      </c>
      <c r="DA78" s="10">
        <v>6.2126999999999998E-6</v>
      </c>
      <c r="DB78" s="10">
        <v>-4.7083399999999997E-5</v>
      </c>
      <c r="DF78" s="1"/>
      <c r="DG78" s="8">
        <v>0.22920974</v>
      </c>
      <c r="DH78" s="8">
        <v>-4.9336199999999997E-3</v>
      </c>
      <c r="DI78" s="8">
        <v>-7.9050000000000006E-3</v>
      </c>
      <c r="DJ78" s="8">
        <v>0.39889245899999998</v>
      </c>
      <c r="DK78" s="8">
        <v>2.36056E-4</v>
      </c>
      <c r="DL78" s="8">
        <v>-1.77539E-4</v>
      </c>
      <c r="DO78" s="1"/>
      <c r="DQ78" s="8">
        <v>0.21280236999999999</v>
      </c>
      <c r="DR78" s="8">
        <v>5.3279199999999999E-3</v>
      </c>
      <c r="DS78" s="8">
        <v>-4.4213799999999999E-3</v>
      </c>
      <c r="DT78" s="8">
        <v>0.22975098599999999</v>
      </c>
      <c r="DU78" s="10">
        <v>-7.3458099999999994E-5</v>
      </c>
      <c r="DV78" s="10">
        <v>-7.2159399999999999E-5</v>
      </c>
      <c r="DZ78" s="1"/>
      <c r="EA78" s="8">
        <v>0.19205224000000001</v>
      </c>
      <c r="EB78" s="8">
        <v>-4.7456199999999999E-3</v>
      </c>
      <c r="EC78" s="8">
        <v>1.54703E-3</v>
      </c>
      <c r="ED78" s="8">
        <v>0.440687785</v>
      </c>
      <c r="EE78" s="8">
        <v>4.9847800000000001E-4</v>
      </c>
      <c r="EF78" s="8">
        <v>-2.8075600000000001E-4</v>
      </c>
      <c r="EG78" s="1"/>
      <c r="EK78" s="8">
        <v>0.21209046000000001</v>
      </c>
      <c r="EL78" s="8">
        <v>-6.2574700000000002E-3</v>
      </c>
      <c r="EM78" s="8">
        <v>-9.5187999999999991E-3</v>
      </c>
      <c r="EN78" s="8">
        <v>0.392864451</v>
      </c>
      <c r="EO78" s="8">
        <v>1.80578E-4</v>
      </c>
      <c r="EP78" s="8">
        <v>-1.8989899999999999E-4</v>
      </c>
      <c r="ES78" s="1"/>
      <c r="EU78" s="8">
        <v>0.33749653000000002</v>
      </c>
      <c r="EV78" s="8">
        <v>-8.9413300000000008E-3</v>
      </c>
      <c r="EW78" s="8">
        <v>2.1988699999999999E-3</v>
      </c>
      <c r="EX78" s="8">
        <v>0.53293732199999999</v>
      </c>
      <c r="EY78" s="8">
        <v>2.0822599999999999E-4</v>
      </c>
      <c r="EZ78" s="10">
        <v>-2.99593E-5</v>
      </c>
      <c r="FC78" s="1"/>
      <c r="FE78" s="8">
        <v>0.24349473999999999</v>
      </c>
      <c r="FF78" s="8">
        <v>-2.0641509999999998E-2</v>
      </c>
      <c r="FG78" s="8">
        <v>-5.0993899999999997E-3</v>
      </c>
      <c r="FH78" s="8">
        <v>0.44165311499999999</v>
      </c>
      <c r="FI78" s="8">
        <v>2.3631600000000001E-4</v>
      </c>
      <c r="FJ78" s="10">
        <v>-1.8721099999999999E-5</v>
      </c>
      <c r="FM78" s="1"/>
      <c r="FO78" s="8">
        <v>0.25321303000000001</v>
      </c>
      <c r="FP78" s="8">
        <v>-1.579353E-2</v>
      </c>
      <c r="FQ78" s="8">
        <v>2.8778900000000001E-3</v>
      </c>
      <c r="FR78" s="8">
        <v>0.44514130299999999</v>
      </c>
      <c r="FS78" s="8">
        <v>2.9045999999999998E-4</v>
      </c>
      <c r="FT78" s="10">
        <v>-7.9211399999999999E-5</v>
      </c>
      <c r="FW78" s="1"/>
      <c r="FY78" s="8">
        <v>0.25007379000000002</v>
      </c>
      <c r="FZ78" s="8">
        <v>-1.3276059999999999E-2</v>
      </c>
      <c r="GA78" s="8">
        <v>-2.0376700000000001E-3</v>
      </c>
      <c r="GB78" s="8">
        <v>0.42725696200000002</v>
      </c>
      <c r="GC78" s="8">
        <v>1.5137399999999999E-4</v>
      </c>
      <c r="GD78" s="10">
        <v>-6.0605700000000001E-5</v>
      </c>
      <c r="GG78" s="1"/>
      <c r="GI78" s="8">
        <v>0.22341712999999999</v>
      </c>
      <c r="GJ78" s="8">
        <v>-1.4877019999999999E-2</v>
      </c>
      <c r="GK78" s="8">
        <v>1.0406E-3</v>
      </c>
      <c r="GL78" s="8">
        <v>0.39145904999999998</v>
      </c>
      <c r="GM78" s="10">
        <v>5.66063E-5</v>
      </c>
      <c r="GN78" s="10">
        <v>-2.0256699999999999E-5</v>
      </c>
      <c r="GQ78" s="1"/>
      <c r="GS78" s="8">
        <v>0.14407696</v>
      </c>
      <c r="GT78" s="8">
        <v>-2.787E-4</v>
      </c>
      <c r="GU78" s="8">
        <v>-2.6194999999999999E-3</v>
      </c>
      <c r="GV78" s="8">
        <v>0.21975679200000001</v>
      </c>
      <c r="GW78" s="8">
        <v>1.2352899999999999E-4</v>
      </c>
      <c r="GX78" s="10">
        <v>-6.6340299999999999E-5</v>
      </c>
      <c r="HA78" s="1"/>
      <c r="HC78" s="8">
        <v>0.11217454</v>
      </c>
      <c r="HD78" s="8">
        <v>7.5508800000000003E-3</v>
      </c>
      <c r="HE78" s="8">
        <v>1.8865799999999999E-3</v>
      </c>
      <c r="HF78" s="8">
        <v>0.29360782400000002</v>
      </c>
      <c r="HG78" s="10">
        <v>4.7061300000000003E-5</v>
      </c>
      <c r="HH78" s="10">
        <v>-1.3551699999999999E-5</v>
      </c>
      <c r="HK78" s="1"/>
      <c r="HM78" s="8">
        <v>0.10137043</v>
      </c>
      <c r="HN78" s="8">
        <v>2.9427099999999999E-3</v>
      </c>
      <c r="HO78" s="8">
        <v>-2.92253E-3</v>
      </c>
      <c r="HP78" s="8">
        <v>0.445353308</v>
      </c>
      <c r="HQ78" s="10">
        <v>-3.1144900000000001E-5</v>
      </c>
      <c r="HR78" s="10">
        <v>-7.02285E-5</v>
      </c>
      <c r="HU78" s="1"/>
      <c r="HW78" s="8">
        <v>8.6651099999999995E-2</v>
      </c>
      <c r="HX78" s="8">
        <v>9.391E-4</v>
      </c>
      <c r="HY78" s="8">
        <v>-2.4900999999999999E-3</v>
      </c>
      <c r="HZ78" s="8">
        <v>0.311335892</v>
      </c>
      <c r="IA78" s="10">
        <v>3.7398499999999998E-5</v>
      </c>
      <c r="IB78" s="10">
        <v>-5.4279600000000001E-5</v>
      </c>
      <c r="IE78" s="1"/>
      <c r="IG78" s="8">
        <v>0.10247937999999999</v>
      </c>
      <c r="IH78" s="8">
        <v>-4.7156999999999999E-4</v>
      </c>
      <c r="II78" s="8">
        <v>7.1372000000000004E-4</v>
      </c>
      <c r="IJ78" s="8">
        <v>0.41548941499999997</v>
      </c>
      <c r="IK78" s="8">
        <v>2.2142900000000001E-4</v>
      </c>
      <c r="IL78" s="8">
        <v>-1.3980899999999999E-4</v>
      </c>
      <c r="IN78" s="8" t="s">
        <v>163</v>
      </c>
      <c r="IO78" s="10" t="s">
        <v>112</v>
      </c>
      <c r="IP78" s="1"/>
      <c r="IV78" s="8">
        <v>1.2136</v>
      </c>
      <c r="IW78" s="8">
        <f t="shared" si="145"/>
        <v>0.85496693034833604</v>
      </c>
      <c r="IX78" s="8">
        <f t="shared" si="146"/>
        <v>0.84850462690892048</v>
      </c>
      <c r="IY78" s="8">
        <f t="shared" si="147"/>
        <v>0.87397065027474974</v>
      </c>
      <c r="IZ78" s="8">
        <f t="shared" si="148"/>
        <v>0.86147879106664815</v>
      </c>
      <c r="JA78" s="8">
        <f t="shared" si="149"/>
        <v>0.85496693034833604</v>
      </c>
      <c r="JB78" s="8">
        <f t="shared" si="150"/>
        <v>-0.17599503377897202</v>
      </c>
      <c r="JC78" s="8">
        <f t="shared" si="151"/>
        <v>-0.13486224655815654</v>
      </c>
      <c r="JD78" s="8">
        <f t="shared" si="152"/>
        <v>-0.1577060202486901</v>
      </c>
      <c r="JE78" s="8">
        <f t="shared" si="153"/>
        <v>-0.13480336087133682</v>
      </c>
      <c r="JF78" s="8">
        <f t="shared" si="154"/>
        <v>-0.17948235780552707</v>
      </c>
      <c r="JG78" s="8">
        <f t="shared" si="155"/>
        <v>2.9001531080468639E-2</v>
      </c>
      <c r="JH78" s="8">
        <f t="shared" si="156"/>
        <v>8.5784578442357595E-2</v>
      </c>
      <c r="JI78" s="8">
        <f t="shared" si="157"/>
        <v>-1.6456012575987301E-4</v>
      </c>
      <c r="JJ78" s="8">
        <f t="shared" si="158"/>
        <v>8.187191315655544E-2</v>
      </c>
      <c r="JK78" s="8">
        <f t="shared" si="159"/>
        <v>3.052299773899169E-2</v>
      </c>
      <c r="JL78" s="8">
        <f t="shared" si="160"/>
        <v>0.29159464941002849</v>
      </c>
      <c r="JM78" s="8">
        <f t="shared" si="161"/>
        <v>0.25771748587623128</v>
      </c>
      <c r="JN78" s="8">
        <f t="shared" si="162"/>
        <v>0.26363482226887747</v>
      </c>
      <c r="JO78" s="8">
        <f t="shared" si="163"/>
        <v>0.30687389707337398</v>
      </c>
      <c r="JP78" s="8">
        <f t="shared" si="164"/>
        <v>0.28062515477085426</v>
      </c>
      <c r="JQ78" s="8">
        <f t="shared" si="165"/>
        <v>-0.10847812266143438</v>
      </c>
      <c r="JR78" s="8">
        <f t="shared" si="166"/>
        <v>-0.1741883486998545</v>
      </c>
      <c r="JS78" s="8">
        <f t="shared" si="167"/>
        <v>-0.2109203023599355</v>
      </c>
      <c r="JT78" s="8">
        <f t="shared" si="168"/>
        <v>-0.18024528513444341</v>
      </c>
      <c r="JU78" s="24">
        <f t="shared" si="169"/>
        <v>-0.17273346385393851</v>
      </c>
      <c r="JV78" s="28">
        <f t="shared" si="170"/>
        <v>0.17167743426666726</v>
      </c>
      <c r="JW78" s="31"/>
      <c r="JX78" s="32">
        <f t="shared" si="171"/>
        <v>0.38912752705336112</v>
      </c>
      <c r="JY78" s="33">
        <f t="shared" si="172"/>
        <v>7.7825505410672222E-2</v>
      </c>
      <c r="JZ78" s="26">
        <f t="shared" si="173"/>
        <v>0.80312030308543192</v>
      </c>
      <c r="KB78" s="8">
        <v>1.2136</v>
      </c>
      <c r="KC78" s="8">
        <f t="shared" si="174"/>
        <v>7.1403221125968096E-3</v>
      </c>
      <c r="KD78" s="8">
        <f t="shared" si="175"/>
        <v>3.0786099554703766E-2</v>
      </c>
      <c r="KE78" s="8">
        <f t="shared" si="176"/>
        <v>1.1019482740108926E-2</v>
      </c>
      <c r="KF78" s="8">
        <f t="shared" si="177"/>
        <v>-4.4675641400238495E-3</v>
      </c>
      <c r="KG78" s="8">
        <f t="shared" si="178"/>
        <v>7.1403221125968096E-3</v>
      </c>
      <c r="KH78" s="8">
        <f t="shared" si="179"/>
        <v>-5.0684912151772815E-2</v>
      </c>
      <c r="KI78" s="8">
        <f t="shared" si="180"/>
        <v>-4.5301080949113823E-2</v>
      </c>
      <c r="KJ78" s="8">
        <f t="shared" si="181"/>
        <v>-3.5150105009376577E-2</v>
      </c>
      <c r="KK78" s="8">
        <f t="shared" si="182"/>
        <v>-3.9585250211628266E-2</v>
      </c>
      <c r="KL78" s="8">
        <f t="shared" si="183"/>
        <v>-3.4740442539486625E-2</v>
      </c>
      <c r="KM78" s="8">
        <f t="shared" si="184"/>
        <v>6.0009140927507173E-3</v>
      </c>
      <c r="KN78" s="8">
        <f t="shared" si="185"/>
        <v>9.7698922130862835E-3</v>
      </c>
      <c r="KO78" s="8">
        <f t="shared" si="186"/>
        <v>1.0295676460154566E-2</v>
      </c>
      <c r="KP78" s="8">
        <f t="shared" si="187"/>
        <v>7.7013906330940267E-3</v>
      </c>
      <c r="KQ78" s="8">
        <f t="shared" si="188"/>
        <v>6.7473247066104844E-3</v>
      </c>
      <c r="KR78" s="8">
        <f t="shared" si="189"/>
        <v>-8.2597904135217233E-3</v>
      </c>
      <c r="KS78" s="8">
        <f t="shared" si="190"/>
        <v>-2.6085045786148904E-2</v>
      </c>
      <c r="KT78" s="8">
        <f t="shared" si="191"/>
        <v>-1.5474882070772605E-2</v>
      </c>
      <c r="KU78" s="8">
        <f t="shared" si="192"/>
        <v>-1.6498352334412443E-2</v>
      </c>
      <c r="KV78" s="8">
        <f t="shared" si="193"/>
        <v>-1.6632467300993232E-2</v>
      </c>
      <c r="KW78" s="8">
        <f t="shared" si="194"/>
        <v>-3.395622890406738E-3</v>
      </c>
      <c r="KX78" s="8">
        <f t="shared" si="195"/>
        <v>4.3048251839656118E-3</v>
      </c>
      <c r="KY78" s="8">
        <f t="shared" si="196"/>
        <v>6.9662625805645478E-4</v>
      </c>
      <c r="KZ78" s="8">
        <f t="shared" si="197"/>
        <v>-1.5995998816659227E-4</v>
      </c>
      <c r="LA78" s="24">
        <f t="shared" si="198"/>
        <v>-4.2964208232348184E-3</v>
      </c>
      <c r="LB78" s="28">
        <f t="shared" si="199"/>
        <v>-7.9651608216533831E-3</v>
      </c>
      <c r="LC78" s="31"/>
      <c r="LD78" s="32">
        <f t="shared" si="200"/>
        <v>2.057902151238012E-2</v>
      </c>
      <c r="LE78" s="33">
        <f t="shared" si="201"/>
        <v>4.1158043024760241E-3</v>
      </c>
      <c r="LF78" s="26">
        <f t="shared" si="202"/>
        <v>4.2473042499401328E-2</v>
      </c>
      <c r="LH78" s="8">
        <v>1.2136</v>
      </c>
      <c r="LI78" s="8">
        <f t="shared" si="203"/>
        <v>3.1579685915714549E-2</v>
      </c>
      <c r="LJ78" s="8">
        <f t="shared" si="204"/>
        <v>-2.4949389504324167E-3</v>
      </c>
      <c r="LK78" s="8">
        <f t="shared" si="205"/>
        <v>-1.4907785881119236E-2</v>
      </c>
      <c r="LL78" s="8">
        <f t="shared" si="206"/>
        <v>1.4982188352080915E-2</v>
      </c>
      <c r="LM78" s="8">
        <f t="shared" si="207"/>
        <v>3.1579685915714549E-2</v>
      </c>
      <c r="LN78" s="8">
        <f t="shared" si="208"/>
        <v>-1.9337102872006775E-3</v>
      </c>
      <c r="LO78" s="8">
        <f t="shared" si="209"/>
        <v>-4.7405151890439583E-3</v>
      </c>
      <c r="LP78" s="8">
        <f t="shared" si="210"/>
        <v>-1.0244028248705805E-2</v>
      </c>
      <c r="LQ78" s="8">
        <f t="shared" si="211"/>
        <v>-1.3641705194821243E-2</v>
      </c>
      <c r="LR78" s="8">
        <f t="shared" si="212"/>
        <v>-2.1507358289663452E-3</v>
      </c>
      <c r="LS78" s="8">
        <f t="shared" si="213"/>
        <v>4.9589243228897453E-4</v>
      </c>
      <c r="LT78" s="8">
        <f t="shared" si="214"/>
        <v>-1.1304054418244109E-2</v>
      </c>
      <c r="LU78" s="8">
        <f t="shared" si="215"/>
        <v>6.2213514752255429E-4</v>
      </c>
      <c r="LV78" s="8">
        <f t="shared" si="216"/>
        <v>-3.2530117989546608E-3</v>
      </c>
      <c r="LW78" s="8">
        <f t="shared" si="217"/>
        <v>-1.0874253807813483E-2</v>
      </c>
      <c r="LX78" s="8">
        <f t="shared" si="218"/>
        <v>9.7790169538542393E-4</v>
      </c>
      <c r="LY78" s="8">
        <f t="shared" si="219"/>
        <v>-4.4892694605785021E-3</v>
      </c>
      <c r="LZ78" s="8">
        <f t="shared" si="220"/>
        <v>5.5705829863921105E-4</v>
      </c>
      <c r="MA78" s="8">
        <f t="shared" si="221"/>
        <v>-1.9819992689987581E-3</v>
      </c>
      <c r="MB78" s="8">
        <f t="shared" si="222"/>
        <v>1.8175865381252591E-3</v>
      </c>
      <c r="MC78" s="8">
        <f t="shared" si="223"/>
        <v>-9.0273011191932748E-3</v>
      </c>
      <c r="MD78" s="8">
        <f t="shared" si="224"/>
        <v>-1.1366178564710659E-3</v>
      </c>
      <c r="ME78" s="8">
        <f t="shared" si="225"/>
        <v>-6.9600033114766147E-3</v>
      </c>
      <c r="MF78" s="8">
        <f t="shared" si="226"/>
        <v>-5.9858614144965893E-3</v>
      </c>
      <c r="MG78" s="24">
        <f t="shared" si="227"/>
        <v>-3.5635834294662988E-3</v>
      </c>
      <c r="MH78" s="28">
        <f t="shared" si="228"/>
        <v>-1.043089646820464E-3</v>
      </c>
      <c r="MI78" s="31"/>
      <c r="MJ78" s="32">
        <f t="shared" si="229"/>
        <v>1.15610916535328E-2</v>
      </c>
      <c r="MK78" s="33">
        <f t="shared" si="230"/>
        <v>2.3122183307065598E-3</v>
      </c>
      <c r="ML78" s="26">
        <f t="shared" si="231"/>
        <v>2.3860937063726342E-2</v>
      </c>
      <c r="MN78" s="8">
        <v>1.2136</v>
      </c>
      <c r="MO78" s="8">
        <f t="shared" si="232"/>
        <v>-2.5105464325377079E-4</v>
      </c>
      <c r="MP78" s="8">
        <f t="shared" si="233"/>
        <v>-7.2989310737567E-5</v>
      </c>
      <c r="MQ78" s="8">
        <f t="shared" si="234"/>
        <v>6.3203647566951299E-5</v>
      </c>
      <c r="MR78" s="8">
        <f t="shared" si="235"/>
        <v>5.4887208030087153E-5</v>
      </c>
      <c r="MS78" s="8">
        <f t="shared" si="236"/>
        <v>-2.5105464325377079E-4</v>
      </c>
      <c r="MT78" s="8">
        <f t="shared" si="237"/>
        <v>3.4943676503939678E-3</v>
      </c>
      <c r="MU78" s="8">
        <f t="shared" si="238"/>
        <v>5.0088897433640705E-5</v>
      </c>
      <c r="MV78" s="8">
        <f t="shared" si="239"/>
        <v>7.1833602247186885E-4</v>
      </c>
      <c r="MW78" s="8">
        <f t="shared" si="240"/>
        <v>2.6428298108669774E-4</v>
      </c>
      <c r="MX78" s="8">
        <f t="shared" si="241"/>
        <v>3.5850941559955734E-4</v>
      </c>
      <c r="MY78" s="8">
        <f t="shared" si="242"/>
        <v>4.5252219461471943E-4</v>
      </c>
      <c r="MZ78" s="8">
        <f t="shared" si="243"/>
        <v>6.8706649140130968E-4</v>
      </c>
      <c r="NA78" s="8">
        <f t="shared" si="244"/>
        <v>5.0471251327919794E-4</v>
      </c>
      <c r="NB78" s="8">
        <f t="shared" si="245"/>
        <v>8.9900213689103723E-4</v>
      </c>
      <c r="NC78" s="8">
        <f t="shared" si="246"/>
        <v>6.9036358307188975E-4</v>
      </c>
      <c r="ND78" s="8">
        <f t="shared" si="247"/>
        <v>3.5134735502165748E-4</v>
      </c>
      <c r="NE78" s="8">
        <f t="shared" si="248"/>
        <v>2.4953261062748565E-4</v>
      </c>
      <c r="NF78" s="8">
        <f t="shared" si="249"/>
        <v>4.1165702797016926E-4</v>
      </c>
      <c r="NG78" s="8">
        <f t="shared" si="250"/>
        <v>3.2628510431610111E-4</v>
      </c>
      <c r="NH78" s="8">
        <f t="shared" si="251"/>
        <v>1.2813744368461505E-4</v>
      </c>
      <c r="NI78" s="8">
        <f t="shared" si="252"/>
        <v>-3.182214627108438E-4</v>
      </c>
      <c r="NJ78" s="8">
        <f t="shared" si="253"/>
        <v>-9.3673815456483916E-6</v>
      </c>
      <c r="NK78" s="8">
        <f t="shared" si="254"/>
        <v>-3.9755269989431001E-4</v>
      </c>
      <c r="NL78" s="8">
        <f t="shared" si="255"/>
        <v>-2.3209706431378212E-5</v>
      </c>
      <c r="NM78" s="24">
        <f t="shared" si="256"/>
        <v>-2.6726012663460662E-4</v>
      </c>
      <c r="NN78" s="28">
        <f t="shared" si="257"/>
        <v>3.2454369235996228E-4</v>
      </c>
      <c r="NO78" s="31"/>
      <c r="NP78" s="32">
        <f t="shared" si="258"/>
        <v>7.4884554176938168E-4</v>
      </c>
      <c r="NQ78" s="33">
        <f t="shared" si="259"/>
        <v>1.4976910835387634E-4</v>
      </c>
      <c r="NR78" s="26">
        <f t="shared" si="260"/>
        <v>1.5455423136578267E-3</v>
      </c>
      <c r="NT78" s="8">
        <v>1.2136</v>
      </c>
      <c r="NU78" s="8">
        <f t="shared" si="261"/>
        <v>-1.1320932152686445E-4</v>
      </c>
      <c r="NV78" s="8">
        <f t="shared" si="262"/>
        <v>4.6632059666266106E-5</v>
      </c>
      <c r="NW78" s="8">
        <f t="shared" si="263"/>
        <v>2.1426745402299476E-5</v>
      </c>
      <c r="NX78" s="8">
        <f t="shared" si="264"/>
        <v>-1.6228037262358785E-4</v>
      </c>
      <c r="NY78" s="8">
        <f t="shared" si="265"/>
        <v>-1.1320932152686445E-4</v>
      </c>
      <c r="NZ78" s="8">
        <f t="shared" si="266"/>
        <v>2.8164356019327554E-4</v>
      </c>
      <c r="OA78" s="8">
        <f t="shared" si="267"/>
        <v>4.96238208787063E-5</v>
      </c>
      <c r="OB78" s="8">
        <f t="shared" si="268"/>
        <v>3.1238440128172017E-4</v>
      </c>
      <c r="OC78" s="8">
        <f t="shared" si="269"/>
        <v>2.1815178061490229E-5</v>
      </c>
      <c r="OD78" s="8">
        <f t="shared" si="270"/>
        <v>1.6847426028471219E-4</v>
      </c>
      <c r="OE78" s="8">
        <f t="shared" si="271"/>
        <v>-3.6016383218916051E-4</v>
      </c>
      <c r="OF78" s="8">
        <f t="shared" si="272"/>
        <v>-5.852256094017874E-5</v>
      </c>
      <c r="OG78" s="8">
        <f t="shared" si="273"/>
        <v>-1.5370799000936675E-4</v>
      </c>
      <c r="OH78" s="8">
        <f t="shared" si="274"/>
        <v>1.4549889866008464E-4</v>
      </c>
      <c r="OI78" s="8">
        <f t="shared" si="275"/>
        <v>4.9664897358430853E-5</v>
      </c>
      <c r="OJ78" s="8">
        <f t="shared" si="276"/>
        <v>-2.9316148012444872E-5</v>
      </c>
      <c r="OK78" s="8">
        <f t="shared" si="277"/>
        <v>2.0489366794235338E-4</v>
      </c>
      <c r="OL78" s="8">
        <f t="shared" si="278"/>
        <v>1.3822903775299688E-4</v>
      </c>
      <c r="OM78" s="8">
        <f t="shared" si="279"/>
        <v>3.2474182661812136E-5</v>
      </c>
      <c r="ON78" s="8">
        <f t="shared" si="280"/>
        <v>1.0742720101097018E-4</v>
      </c>
      <c r="OO78" s="8">
        <f t="shared" si="281"/>
        <v>1.1324247465824101E-4</v>
      </c>
      <c r="OP78" s="8">
        <f t="shared" si="282"/>
        <v>-2.0555172225049953E-4</v>
      </c>
      <c r="OQ78" s="8">
        <f t="shared" si="283"/>
        <v>5.1820977984409951E-4</v>
      </c>
      <c r="OR78" s="8">
        <f t="shared" si="284"/>
        <v>-6.0016465895736333E-5</v>
      </c>
      <c r="OS78" s="24">
        <f t="shared" si="285"/>
        <v>-4.3253363359354067E-5</v>
      </c>
      <c r="OT78" s="28">
        <f t="shared" si="286"/>
        <v>3.6496362692936046E-5</v>
      </c>
      <c r="OU78" s="31"/>
      <c r="OV78" s="32">
        <f t="shared" si="287"/>
        <v>1.8411604088301462E-4</v>
      </c>
      <c r="OW78" s="33">
        <f t="shared" si="288"/>
        <v>3.6823208176602926E-5</v>
      </c>
      <c r="OX78" s="26">
        <f t="shared" si="289"/>
        <v>3.7999709677845388E-4</v>
      </c>
    </row>
    <row r="79" spans="1:414" x14ac:dyDescent="0.25">
      <c r="A79" s="8">
        <v>0.26183621000000001</v>
      </c>
      <c r="B79" s="10">
        <v>9.0873999999999998E-5</v>
      </c>
      <c r="C79" s="8">
        <v>2.276357E-2</v>
      </c>
      <c r="D79" s="8">
        <v>0.24776926899999999</v>
      </c>
      <c r="E79" s="8">
        <v>1.16167E-4</v>
      </c>
      <c r="F79" s="8">
        <v>-9.1623099999999999E-4</v>
      </c>
      <c r="I79" s="1"/>
      <c r="K79" s="8">
        <v>0.21570216</v>
      </c>
      <c r="L79" s="8">
        <v>6.6758700000000004E-3</v>
      </c>
      <c r="M79" s="8">
        <v>1.83493E-3</v>
      </c>
      <c r="N79" s="8">
        <v>0.23741314499999999</v>
      </c>
      <c r="O79" s="8">
        <v>3.3813199999999999E-4</v>
      </c>
      <c r="P79" s="10">
        <v>-1.02194E-4</v>
      </c>
      <c r="S79" s="1"/>
      <c r="U79" s="8">
        <v>0.30275667000000001</v>
      </c>
      <c r="V79" s="8">
        <v>1.4073E-3</v>
      </c>
      <c r="W79" s="8">
        <v>-1.060814E-2</v>
      </c>
      <c r="X79" s="8">
        <v>0.30454658299999998</v>
      </c>
      <c r="Y79" s="8">
        <v>2.59733E-4</v>
      </c>
      <c r="Z79" s="10">
        <v>-6.5205500000000004E-5</v>
      </c>
      <c r="AC79" s="1"/>
      <c r="AE79" s="8">
        <v>0.41858339999999999</v>
      </c>
      <c r="AF79" s="8">
        <v>-1.40115E-2</v>
      </c>
      <c r="AG79" s="8">
        <v>9.4077799999999993E-3</v>
      </c>
      <c r="AH79" s="8">
        <v>0.42677896199999998</v>
      </c>
      <c r="AI79" s="10">
        <v>-8.7331799999999996E-5</v>
      </c>
      <c r="AJ79" s="8">
        <v>-2.9723899999999998E-4</v>
      </c>
      <c r="AM79" s="1"/>
      <c r="AO79" s="8">
        <v>0.26183621000000001</v>
      </c>
      <c r="AP79" s="10">
        <v>9.0873999999999998E-5</v>
      </c>
      <c r="AQ79" s="8">
        <v>2.276357E-2</v>
      </c>
      <c r="AR79" s="8">
        <v>0.24776926899999999</v>
      </c>
      <c r="AS79" s="8">
        <v>1.16167E-4</v>
      </c>
      <c r="AT79" s="8">
        <v>-9.1623099999999999E-4</v>
      </c>
      <c r="AW79" s="1"/>
      <c r="AY79" s="8">
        <v>-1.1750199999999999E-3</v>
      </c>
      <c r="AZ79" s="8">
        <v>-4.9778459999999997E-2</v>
      </c>
      <c r="BA79" s="8">
        <v>-1.33983E-3</v>
      </c>
      <c r="BB79" s="8">
        <v>0.496572552</v>
      </c>
      <c r="BC79" s="8">
        <v>3.8089059999999999E-3</v>
      </c>
      <c r="BD79" s="8">
        <v>-3.2438200000000001E-4</v>
      </c>
      <c r="BG79" s="1"/>
      <c r="BI79" s="8">
        <v>2.000905E-2</v>
      </c>
      <c r="BJ79" s="8">
        <v>-4.0440669999999998E-2</v>
      </c>
      <c r="BK79" s="8">
        <v>-2.1162799999999999E-3</v>
      </c>
      <c r="BL79" s="8">
        <v>0.37157446500000002</v>
      </c>
      <c r="BM79" s="8">
        <v>3.0899699999999998E-4</v>
      </c>
      <c r="BN79" s="8">
        <v>-1.2297E-4</v>
      </c>
      <c r="BQ79" s="1"/>
      <c r="BS79" s="8">
        <v>-8.2411199999999993E-3</v>
      </c>
      <c r="BT79" s="8">
        <v>-3.15444E-2</v>
      </c>
      <c r="BU79" s="8">
        <v>-1.068379E-2</v>
      </c>
      <c r="BV79" s="8">
        <v>0.51365185300000005</v>
      </c>
      <c r="BW79" s="8">
        <v>1.032383E-3</v>
      </c>
      <c r="BX79" s="8">
        <v>3.0293600000000001E-4</v>
      </c>
      <c r="CA79" s="1"/>
      <c r="CC79" s="8">
        <v>1.38969E-2</v>
      </c>
      <c r="CD79" s="8">
        <v>-3.5890709999999999E-2</v>
      </c>
      <c r="CE79" s="8">
        <v>-1.0076420000000001E-2</v>
      </c>
      <c r="CF79" s="8">
        <v>0.38315563699999999</v>
      </c>
      <c r="CG79" s="8">
        <v>5.1363600000000004E-4</v>
      </c>
      <c r="CH79" s="8">
        <v>-3.1323499999999998E-4</v>
      </c>
      <c r="CK79" s="1"/>
      <c r="CM79" s="8">
        <v>-2.505922E-2</v>
      </c>
      <c r="CN79" s="8">
        <v>-2.8704790000000001E-2</v>
      </c>
      <c r="CO79" s="8">
        <v>-1.5000300000000001E-3</v>
      </c>
      <c r="CP79" s="8">
        <v>0.44480825800000001</v>
      </c>
      <c r="CQ79" s="8">
        <v>1.8461700000000001E-4</v>
      </c>
      <c r="CR79" s="10">
        <v>3.4330999999999998E-6</v>
      </c>
      <c r="CU79" s="1"/>
      <c r="CW79" s="8">
        <v>0.26802051999999998</v>
      </c>
      <c r="CX79" s="8">
        <v>5.2755E-4</v>
      </c>
      <c r="CY79" s="8">
        <v>-3.5205599999999998E-3</v>
      </c>
      <c r="CZ79" s="8">
        <v>0.36856017699999999</v>
      </c>
      <c r="DA79" s="10">
        <v>8.6250999999999998E-6</v>
      </c>
      <c r="DB79" s="10">
        <v>-4.5753000000000001E-5</v>
      </c>
      <c r="DF79" s="1"/>
      <c r="DG79" s="8">
        <v>0.23180675000000001</v>
      </c>
      <c r="DH79" s="8">
        <v>-5.0331999999999998E-3</v>
      </c>
      <c r="DI79" s="8">
        <v>-7.8423099999999999E-3</v>
      </c>
      <c r="DJ79" s="8">
        <v>0.40674157100000002</v>
      </c>
      <c r="DK79" s="8">
        <v>2.38614E-4</v>
      </c>
      <c r="DL79" s="8">
        <v>-1.75923E-4</v>
      </c>
      <c r="DO79" s="1"/>
      <c r="DQ79" s="8">
        <v>0.21966067</v>
      </c>
      <c r="DR79" s="8">
        <v>5.3432000000000002E-3</v>
      </c>
      <c r="DS79" s="8">
        <v>-4.4810900000000001E-3</v>
      </c>
      <c r="DT79" s="8">
        <v>0.23430709</v>
      </c>
      <c r="DU79" s="10">
        <v>-7.3608099999999997E-5</v>
      </c>
      <c r="DV79" s="10">
        <v>-7.2740700000000006E-5</v>
      </c>
      <c r="DZ79" s="1"/>
      <c r="EA79" s="8">
        <v>0.19088972000000001</v>
      </c>
      <c r="EB79" s="8">
        <v>-4.7021299999999997E-3</v>
      </c>
      <c r="EC79" s="8">
        <v>1.5181800000000001E-3</v>
      </c>
      <c r="ED79" s="8">
        <v>0.44663461999999998</v>
      </c>
      <c r="EE79" s="8">
        <v>5.0202600000000003E-4</v>
      </c>
      <c r="EF79" s="8">
        <v>-2.7839500000000002E-4</v>
      </c>
      <c r="EG79" s="1"/>
      <c r="EK79" s="8">
        <v>0.21317058999999999</v>
      </c>
      <c r="EL79" s="8">
        <v>-6.3110199999999997E-3</v>
      </c>
      <c r="EM79" s="8">
        <v>-9.4980599999999991E-3</v>
      </c>
      <c r="EN79" s="8">
        <v>0.399998772</v>
      </c>
      <c r="EO79" s="8">
        <v>1.8302600000000001E-4</v>
      </c>
      <c r="EP79" s="8">
        <v>-1.8894300000000001E-4</v>
      </c>
      <c r="ES79" s="1"/>
      <c r="EU79" s="8">
        <v>0.34715867</v>
      </c>
      <c r="EV79" s="8">
        <v>-9.2616499999999997E-3</v>
      </c>
      <c r="EW79" s="8">
        <v>2.3692800000000001E-3</v>
      </c>
      <c r="EX79" s="8">
        <v>0.53681530899999996</v>
      </c>
      <c r="EY79" s="8">
        <v>2.1049299999999999E-4</v>
      </c>
      <c r="EZ79" s="10">
        <v>-2.8750100000000001E-5</v>
      </c>
      <c r="FC79" s="1"/>
      <c r="FE79" s="8">
        <v>0.25097199999999997</v>
      </c>
      <c r="FF79" s="8">
        <v>-2.079549E-2</v>
      </c>
      <c r="FG79" s="8">
        <v>-5.1827699999999997E-3</v>
      </c>
      <c r="FH79" s="8">
        <v>0.44756453800000001</v>
      </c>
      <c r="FI79" s="8">
        <v>2.38161E-4</v>
      </c>
      <c r="FJ79" s="10">
        <v>-1.97165E-5</v>
      </c>
      <c r="FM79" s="1"/>
      <c r="FO79" s="8">
        <v>0.26367964999999999</v>
      </c>
      <c r="FP79" s="8">
        <v>-1.5966729999999998E-2</v>
      </c>
      <c r="FQ79" s="8">
        <v>3.0645099999999999E-3</v>
      </c>
      <c r="FR79" s="8">
        <v>0.45309511099999999</v>
      </c>
      <c r="FS79" s="8">
        <v>2.9167599999999999E-4</v>
      </c>
      <c r="FT79" s="10">
        <v>-7.7901500000000006E-5</v>
      </c>
      <c r="FW79" s="1"/>
      <c r="FY79" s="8">
        <v>0.26271265999999999</v>
      </c>
      <c r="FZ79" s="8">
        <v>-1.343099E-2</v>
      </c>
      <c r="GA79" s="8">
        <v>-2.0001900000000002E-3</v>
      </c>
      <c r="GB79" s="8">
        <v>0.43353777599999999</v>
      </c>
      <c r="GC79" s="8">
        <v>1.5206700000000001E-4</v>
      </c>
      <c r="GD79" s="10">
        <v>-6.0436200000000003E-5</v>
      </c>
      <c r="GG79" s="1"/>
      <c r="GI79" s="8">
        <v>0.22453725999999999</v>
      </c>
      <c r="GJ79" s="8">
        <v>-1.4882589999999999E-2</v>
      </c>
      <c r="GK79" s="8">
        <v>1.0433899999999999E-3</v>
      </c>
      <c r="GL79" s="8">
        <v>0.39582582399999999</v>
      </c>
      <c r="GM79" s="10">
        <v>5.6718899999999997E-5</v>
      </c>
      <c r="GN79" s="10">
        <v>-2.02001E-5</v>
      </c>
      <c r="GQ79" s="1"/>
      <c r="GS79" s="8">
        <v>0.14553136</v>
      </c>
      <c r="GT79" s="8">
        <v>-2.5122000000000002E-4</v>
      </c>
      <c r="GU79" s="8">
        <v>-2.6511600000000001E-3</v>
      </c>
      <c r="GV79" s="8">
        <v>0.223874664</v>
      </c>
      <c r="GW79" s="8">
        <v>1.22423E-4</v>
      </c>
      <c r="GX79" s="10">
        <v>-6.7613600000000006E-5</v>
      </c>
      <c r="HA79" s="1"/>
      <c r="HC79" s="8">
        <v>0.11408506</v>
      </c>
      <c r="HD79" s="8">
        <v>7.5191499999999996E-3</v>
      </c>
      <c r="HE79" s="8">
        <v>1.8930900000000001E-3</v>
      </c>
      <c r="HF79" s="8">
        <v>0.29692410000000002</v>
      </c>
      <c r="HG79" s="10">
        <v>4.75577E-5</v>
      </c>
      <c r="HH79" s="10">
        <v>-1.3448999999999999E-5</v>
      </c>
      <c r="HK79" s="1"/>
      <c r="HM79" s="8">
        <v>0.10214829</v>
      </c>
      <c r="HN79" s="8">
        <v>2.9536100000000002E-3</v>
      </c>
      <c r="HO79" s="8">
        <v>-2.9349300000000001E-3</v>
      </c>
      <c r="HP79" s="8">
        <v>0.45156390499999999</v>
      </c>
      <c r="HQ79" s="10">
        <v>-3.3040400000000003E-5</v>
      </c>
      <c r="HR79" s="10">
        <v>-7.2383000000000001E-5</v>
      </c>
      <c r="HU79" s="1"/>
      <c r="HW79" s="8">
        <v>8.7930259999999996E-2</v>
      </c>
      <c r="HX79" s="8">
        <v>9.4939999999999998E-4</v>
      </c>
      <c r="HY79" s="8">
        <v>-2.4964599999999998E-3</v>
      </c>
      <c r="HZ79" s="8">
        <v>0.31530941800000001</v>
      </c>
      <c r="IA79" s="10">
        <v>3.6633500000000001E-5</v>
      </c>
      <c r="IB79" s="10">
        <v>-5.4753200000000003E-5</v>
      </c>
      <c r="IE79" s="1"/>
      <c r="IG79" s="8">
        <v>0.10525896</v>
      </c>
      <c r="IH79" s="8">
        <v>-4.3889999999999999E-4</v>
      </c>
      <c r="II79" s="8">
        <v>7.0138000000000004E-4</v>
      </c>
      <c r="IJ79" s="8">
        <v>0.42092043299999998</v>
      </c>
      <c r="IK79" s="8">
        <v>2.1995700000000001E-4</v>
      </c>
      <c r="IL79" s="8">
        <v>-1.40369E-4</v>
      </c>
      <c r="IN79" s="8" t="s">
        <v>174</v>
      </c>
      <c r="IO79" s="10" t="s">
        <v>113</v>
      </c>
      <c r="IP79" s="1"/>
      <c r="IV79" s="8">
        <v>1.23</v>
      </c>
      <c r="IW79" s="8">
        <f t="shared" si="145"/>
        <v>0.86603247350077051</v>
      </c>
      <c r="IX79" s="8">
        <f t="shared" si="146"/>
        <v>0.8600215641501483</v>
      </c>
      <c r="IY79" s="8">
        <f t="shared" si="147"/>
        <v>0.88579933686102597</v>
      </c>
      <c r="IZ79" s="8">
        <f t="shared" si="148"/>
        <v>0.87372146659991312</v>
      </c>
      <c r="JA79" s="8">
        <f t="shared" si="149"/>
        <v>0.86603247350077051</v>
      </c>
      <c r="JB79" s="8">
        <f t="shared" si="150"/>
        <v>-0.1784311652704394</v>
      </c>
      <c r="JC79" s="8">
        <f t="shared" si="151"/>
        <v>-0.14268059640909975</v>
      </c>
      <c r="JD79" s="8">
        <f t="shared" si="152"/>
        <v>-0.1627105360176008</v>
      </c>
      <c r="JE79" s="8">
        <f t="shared" si="153"/>
        <v>-0.1430672268316624</v>
      </c>
      <c r="JF79" s="8">
        <f t="shared" si="154"/>
        <v>-0.1869192320367889</v>
      </c>
      <c r="JG79" s="8">
        <f t="shared" si="155"/>
        <v>3.3079514061634105E-2</v>
      </c>
      <c r="JH79" s="8">
        <f t="shared" si="156"/>
        <v>9.6633736897047184E-2</v>
      </c>
      <c r="JI79" s="8">
        <f t="shared" si="157"/>
        <v>3.1794992669657669E-3</v>
      </c>
      <c r="JJ79" s="8">
        <f t="shared" si="158"/>
        <v>9.4094615016206126E-2</v>
      </c>
      <c r="JK79" s="8">
        <f t="shared" si="159"/>
        <v>3.9157869966140672E-2</v>
      </c>
      <c r="JL79" s="8">
        <f t="shared" si="160"/>
        <v>0.29142177201456498</v>
      </c>
      <c r="JM79" s="8">
        <f t="shared" si="161"/>
        <v>0.25680756211004269</v>
      </c>
      <c r="JN79" s="8">
        <f t="shared" si="162"/>
        <v>0.26571821188979994</v>
      </c>
      <c r="JO79" s="8">
        <f t="shared" si="163"/>
        <v>0.30596452405522823</v>
      </c>
      <c r="JP79" s="8">
        <f t="shared" si="164"/>
        <v>0.27952492109194793</v>
      </c>
      <c r="JQ79" s="8">
        <f t="shared" si="165"/>
        <v>-0.10570208209524963</v>
      </c>
      <c r="JR79" s="8">
        <f t="shared" si="166"/>
        <v>-0.17803916639029543</v>
      </c>
      <c r="JS79" s="8">
        <f t="shared" si="167"/>
        <v>-0.21372229908932724</v>
      </c>
      <c r="JT79" s="8">
        <f t="shared" si="168"/>
        <v>-0.18108868368259692</v>
      </c>
      <c r="JU79" s="24">
        <f t="shared" si="169"/>
        <v>-0.17519775926611669</v>
      </c>
      <c r="JV79" s="28">
        <f t="shared" si="170"/>
        <v>0.17398523175572117</v>
      </c>
      <c r="JW79" s="31"/>
      <c r="JX79" s="32">
        <f t="shared" si="171"/>
        <v>0.39428698100234344</v>
      </c>
      <c r="JY79" s="33">
        <f t="shared" si="172"/>
        <v>7.8857396200468693E-2</v>
      </c>
      <c r="JZ79" s="26">
        <f t="shared" si="173"/>
        <v>0.81376890009073655</v>
      </c>
      <c r="KB79" s="8">
        <v>1.23</v>
      </c>
      <c r="KC79" s="8">
        <f t="shared" si="174"/>
        <v>7.3725082844238714E-3</v>
      </c>
      <c r="KD79" s="8">
        <f t="shared" si="175"/>
        <v>3.065163530993394E-2</v>
      </c>
      <c r="KE79" s="8">
        <f t="shared" si="176"/>
        <v>1.1116330429341768E-2</v>
      </c>
      <c r="KF79" s="8">
        <f t="shared" si="177"/>
        <v>-4.0532344903421611E-3</v>
      </c>
      <c r="KG79" s="8">
        <f t="shared" si="178"/>
        <v>7.3725082844238714E-3</v>
      </c>
      <c r="KH79" s="8">
        <f t="shared" si="179"/>
        <v>-5.0619511171571901E-2</v>
      </c>
      <c r="KI79" s="8">
        <f t="shared" si="180"/>
        <v>-4.5554124618383748E-2</v>
      </c>
      <c r="KJ79" s="8">
        <f t="shared" si="181"/>
        <v>-3.5238316393728021E-2</v>
      </c>
      <c r="KK79" s="8">
        <f t="shared" si="182"/>
        <v>-3.9788855049195583E-2</v>
      </c>
      <c r="KL79" s="8">
        <f t="shared" si="183"/>
        <v>-3.4871601282231678E-2</v>
      </c>
      <c r="KM79" s="8">
        <f t="shared" si="184"/>
        <v>6.0704154677596297E-3</v>
      </c>
      <c r="KN79" s="8">
        <f t="shared" si="185"/>
        <v>9.8606402793932745E-3</v>
      </c>
      <c r="KO79" s="8">
        <f t="shared" si="186"/>
        <v>1.0276108978547591E-2</v>
      </c>
      <c r="KP79" s="8">
        <f t="shared" si="187"/>
        <v>7.9518446741442955E-3</v>
      </c>
      <c r="KQ79" s="8">
        <f t="shared" si="188"/>
        <v>6.8991143318229767E-3</v>
      </c>
      <c r="KR79" s="8">
        <f t="shared" si="189"/>
        <v>-8.093622998992734E-3</v>
      </c>
      <c r="KS79" s="8">
        <f t="shared" si="190"/>
        <v>-2.6015863832812632E-2</v>
      </c>
      <c r="KT79" s="8">
        <f t="shared" si="191"/>
        <v>-1.5366326526073171E-2</v>
      </c>
      <c r="KU79" s="8">
        <f t="shared" si="192"/>
        <v>-1.6390776185142487E-2</v>
      </c>
      <c r="KV79" s="8">
        <f t="shared" si="193"/>
        <v>-1.6484630875845303E-2</v>
      </c>
      <c r="KW79" s="8">
        <f t="shared" si="194"/>
        <v>-3.4553288622161441E-3</v>
      </c>
      <c r="KX79" s="8">
        <f t="shared" si="195"/>
        <v>4.3163283639278335E-3</v>
      </c>
      <c r="KY79" s="8">
        <f t="shared" si="196"/>
        <v>7.0519068912150212E-4</v>
      </c>
      <c r="KZ79" s="8">
        <f t="shared" si="197"/>
        <v>-2.4393449528541718E-4</v>
      </c>
      <c r="LA79" s="24">
        <f t="shared" si="198"/>
        <v>-4.3367279029082875E-3</v>
      </c>
      <c r="LB79" s="28">
        <f t="shared" si="199"/>
        <v>-7.9168091836755491E-3</v>
      </c>
      <c r="LC79" s="31"/>
      <c r="LD79" s="32">
        <f t="shared" si="200"/>
        <v>2.0634790300563949E-2</v>
      </c>
      <c r="LE79" s="33">
        <f t="shared" si="201"/>
        <v>4.1269580601127898E-3</v>
      </c>
      <c r="LF79" s="26">
        <f t="shared" si="202"/>
        <v>4.258814370133393E-2</v>
      </c>
      <c r="LH79" s="8">
        <v>1.23</v>
      </c>
      <c r="LI79" s="8">
        <f t="shared" si="203"/>
        <v>3.1664480990190001E-2</v>
      </c>
      <c r="LJ79" s="8">
        <f t="shared" si="204"/>
        <v>-2.3494412600530332E-3</v>
      </c>
      <c r="LK79" s="8">
        <f t="shared" si="205"/>
        <v>-1.4938130156469304E-2</v>
      </c>
      <c r="LL79" s="8">
        <f t="shared" si="206"/>
        <v>1.4978806901726507E-2</v>
      </c>
      <c r="LM79" s="8">
        <f t="shared" si="207"/>
        <v>3.1664480990190001E-2</v>
      </c>
      <c r="LN79" s="8">
        <f t="shared" si="208"/>
        <v>-1.9467430838137165E-3</v>
      </c>
      <c r="LO79" s="8">
        <f t="shared" si="209"/>
        <v>-4.7916335516940516E-3</v>
      </c>
      <c r="LP79" s="8">
        <f t="shared" si="210"/>
        <v>-1.0131096562029117E-2</v>
      </c>
      <c r="LQ79" s="8">
        <f t="shared" si="211"/>
        <v>-1.3685421821383378E-2</v>
      </c>
      <c r="LR79" s="8">
        <f t="shared" si="212"/>
        <v>-2.1743252661065972E-3</v>
      </c>
      <c r="LS79" s="8">
        <f t="shared" si="213"/>
        <v>5.5204747238279039E-4</v>
      </c>
      <c r="LT79" s="8">
        <f t="shared" si="214"/>
        <v>-1.1698557257723461E-2</v>
      </c>
      <c r="LU79" s="8">
        <f t="shared" si="215"/>
        <v>7.2190577036051508E-4</v>
      </c>
      <c r="LV79" s="8">
        <f t="shared" si="216"/>
        <v>-3.4230722004488594E-3</v>
      </c>
      <c r="LW79" s="8">
        <f t="shared" si="217"/>
        <v>-1.1211599035311964E-2</v>
      </c>
      <c r="LX79" s="8">
        <f t="shared" si="218"/>
        <v>9.0686758555204782E-4</v>
      </c>
      <c r="LY79" s="8">
        <f t="shared" si="219"/>
        <v>-4.5282672015225086E-3</v>
      </c>
      <c r="LZ79" s="8">
        <f t="shared" si="220"/>
        <v>4.8466275452690435E-4</v>
      </c>
      <c r="MA79" s="8">
        <f t="shared" si="221"/>
        <v>-2.0275848972317731E-3</v>
      </c>
      <c r="MB79" s="8">
        <f t="shared" si="222"/>
        <v>1.753677669373916E-3</v>
      </c>
      <c r="MC79" s="8">
        <f t="shared" si="223"/>
        <v>-9.0565293006056903E-3</v>
      </c>
      <c r="MD79" s="8">
        <f t="shared" si="224"/>
        <v>-1.1481962208832659E-3</v>
      </c>
      <c r="ME79" s="8">
        <f t="shared" si="225"/>
        <v>-7.0321022694164546E-3</v>
      </c>
      <c r="MF79" s="8">
        <f t="shared" si="226"/>
        <v>-5.9527682308453149E-3</v>
      </c>
      <c r="MG79" s="24">
        <f t="shared" si="227"/>
        <v>-3.6441170085413973E-3</v>
      </c>
      <c r="MH79" s="28">
        <f t="shared" si="228"/>
        <v>-1.0805062075910882E-3</v>
      </c>
      <c r="MI79" s="31"/>
      <c r="MJ79" s="32">
        <f t="shared" si="229"/>
        <v>1.1611567275920286E-2</v>
      </c>
      <c r="MK79" s="33">
        <f t="shared" si="230"/>
        <v>2.3223134551840574E-3</v>
      </c>
      <c r="ML79" s="26">
        <f t="shared" si="231"/>
        <v>2.3965113700771878E-2</v>
      </c>
      <c r="MN79" s="8">
        <v>1.23</v>
      </c>
      <c r="MO79" s="8">
        <f t="shared" si="232"/>
        <v>-2.6040740588359164E-4</v>
      </c>
      <c r="MP79" s="8">
        <f t="shared" si="233"/>
        <v>-7.626731484149991E-5</v>
      </c>
      <c r="MQ79" s="8">
        <f t="shared" si="234"/>
        <v>5.2475565907295927E-5</v>
      </c>
      <c r="MR79" s="8">
        <f t="shared" si="235"/>
        <v>6.4686389456498379E-5</v>
      </c>
      <c r="MS79" s="8">
        <f t="shared" si="236"/>
        <v>-2.6040740588359164E-4</v>
      </c>
      <c r="MT79" s="8">
        <f t="shared" si="237"/>
        <v>3.4690177413244389E-3</v>
      </c>
      <c r="MU79" s="8">
        <f t="shared" si="238"/>
        <v>3.4527082475403653E-5</v>
      </c>
      <c r="MV79" s="8">
        <f t="shared" si="239"/>
        <v>7.0021767340499002E-4</v>
      </c>
      <c r="MW79" s="8">
        <f t="shared" si="240"/>
        <v>2.5061939661300637E-4</v>
      </c>
      <c r="MX79" s="8">
        <f t="shared" si="241"/>
        <v>3.7023647236439692E-4</v>
      </c>
      <c r="MY79" s="8">
        <f t="shared" si="242"/>
        <v>4.4488521129587978E-4</v>
      </c>
      <c r="MZ79" s="8">
        <f t="shared" si="243"/>
        <v>6.7954377340760175E-4</v>
      </c>
      <c r="NA79" s="8">
        <f t="shared" si="244"/>
        <v>5.1671227658010019E-4</v>
      </c>
      <c r="NB79" s="8">
        <f t="shared" si="245"/>
        <v>8.89806490350887E-4</v>
      </c>
      <c r="NC79" s="8">
        <f t="shared" si="246"/>
        <v>7.0194788473539906E-4</v>
      </c>
      <c r="ND79" s="8">
        <f t="shared" si="247"/>
        <v>3.5188644409329896E-4</v>
      </c>
      <c r="NE79" s="8">
        <f t="shared" si="248"/>
        <v>2.4083334338209961E-4</v>
      </c>
      <c r="NF79" s="8">
        <f t="shared" si="249"/>
        <v>4.0936659373770173E-4</v>
      </c>
      <c r="NG79" s="8">
        <f t="shared" si="250"/>
        <v>3.3062013354220014E-4</v>
      </c>
      <c r="NH79" s="8">
        <f t="shared" si="251"/>
        <v>1.330657111121991E-4</v>
      </c>
      <c r="NI79" s="8">
        <f t="shared" si="252"/>
        <v>-3.3835382763560399E-4</v>
      </c>
      <c r="NJ79" s="8">
        <f t="shared" si="253"/>
        <v>-1.1912266876599853E-5</v>
      </c>
      <c r="NK79" s="8">
        <f t="shared" si="254"/>
        <v>-4.157569957809999E-4</v>
      </c>
      <c r="NL79" s="8">
        <f t="shared" si="255"/>
        <v>-1.3518811877797564E-5</v>
      </c>
      <c r="NM79" s="24">
        <f t="shared" si="256"/>
        <v>-2.7824357228889657E-4</v>
      </c>
      <c r="NN79" s="28">
        <f t="shared" si="257"/>
        <v>3.1942322330859264E-4</v>
      </c>
      <c r="NO79" s="31"/>
      <c r="NP79" s="32">
        <f t="shared" si="258"/>
        <v>7.4654060088860782E-4</v>
      </c>
      <c r="NQ79" s="33">
        <f t="shared" si="259"/>
        <v>1.4930812017772158E-4</v>
      </c>
      <c r="NR79" s="26">
        <f t="shared" si="260"/>
        <v>1.5407851461739976E-3</v>
      </c>
      <c r="NT79" s="8">
        <v>1.23</v>
      </c>
      <c r="NU79" s="8">
        <f t="shared" si="261"/>
        <v>-1.0046027867980061E-4</v>
      </c>
      <c r="NV79" s="8">
        <f t="shared" si="262"/>
        <v>4.0064379187006069E-5</v>
      </c>
      <c r="NW79" s="8">
        <f t="shared" si="263"/>
        <v>2.5645549970597427E-5</v>
      </c>
      <c r="NX79" s="8">
        <f t="shared" si="264"/>
        <v>-1.7343103270110093E-4</v>
      </c>
      <c r="NY79" s="8">
        <f t="shared" si="265"/>
        <v>-1.0046027867980061E-4</v>
      </c>
      <c r="NZ79" s="8">
        <f t="shared" si="266"/>
        <v>2.9505328113738793E-4</v>
      </c>
      <c r="OA79" s="8">
        <f t="shared" si="267"/>
        <v>5.0252067872199579E-5</v>
      </c>
      <c r="OB79" s="8">
        <f t="shared" si="268"/>
        <v>3.1304266846270883E-4</v>
      </c>
      <c r="OC79" s="8">
        <f t="shared" si="269"/>
        <v>2.1928691084501824E-5</v>
      </c>
      <c r="OD79" s="8">
        <f t="shared" si="270"/>
        <v>1.7544282110220025E-4</v>
      </c>
      <c r="OE79" s="8">
        <f t="shared" si="271"/>
        <v>-3.7777192440869103E-4</v>
      </c>
      <c r="OF79" s="8">
        <f t="shared" si="272"/>
        <v>-6.2445435731900393E-5</v>
      </c>
      <c r="OG79" s="8">
        <f t="shared" si="273"/>
        <v>-1.6332701926990062E-4</v>
      </c>
      <c r="OH79" s="8">
        <f t="shared" si="274"/>
        <v>1.5360840576479536E-4</v>
      </c>
      <c r="OI79" s="8">
        <f t="shared" si="275"/>
        <v>5.652606427160504E-5</v>
      </c>
      <c r="OJ79" s="8">
        <f t="shared" si="276"/>
        <v>-3.7582504645599187E-5</v>
      </c>
      <c r="OK79" s="8">
        <f t="shared" si="277"/>
        <v>2.1128045935439851E-4</v>
      </c>
      <c r="OL79" s="8">
        <f t="shared" si="278"/>
        <v>1.4131948994209757E-4</v>
      </c>
      <c r="OM79" s="8">
        <f t="shared" si="279"/>
        <v>3.0593521373300175E-5</v>
      </c>
      <c r="ON79" s="8">
        <f t="shared" si="280"/>
        <v>1.1147587039220133E-4</v>
      </c>
      <c r="OO79" s="8">
        <f t="shared" si="281"/>
        <v>1.1793234331660126E-4</v>
      </c>
      <c r="OP79" s="8">
        <f t="shared" si="282"/>
        <v>-2.1715313572889905E-4</v>
      </c>
      <c r="OQ79" s="8">
        <f t="shared" si="283"/>
        <v>5.5027768234550112E-4</v>
      </c>
      <c r="OR79" s="8">
        <f t="shared" si="284"/>
        <v>-6.4152137001204128E-5</v>
      </c>
      <c r="OS79" s="24">
        <f t="shared" si="285"/>
        <v>-3.9238710273489065E-5</v>
      </c>
      <c r="OT79" s="28">
        <f t="shared" si="286"/>
        <v>3.8336833538268668E-5</v>
      </c>
      <c r="OU79" s="31"/>
      <c r="OV79" s="32">
        <f t="shared" si="287"/>
        <v>1.918776740618258E-4</v>
      </c>
      <c r="OW79" s="33">
        <f t="shared" si="288"/>
        <v>3.8375534812365161E-5</v>
      </c>
      <c r="OX79" s="26">
        <f t="shared" si="289"/>
        <v>3.9601633149620224E-4</v>
      </c>
    </row>
    <row r="80" spans="1:414" x14ac:dyDescent="0.25">
      <c r="A80" s="8">
        <v>0.26548779</v>
      </c>
      <c r="B80" s="8">
        <v>7.8008999999999999E-4</v>
      </c>
      <c r="C80" s="8">
        <v>2.2453109999999998E-2</v>
      </c>
      <c r="D80" s="8">
        <v>0.248619267</v>
      </c>
      <c r="E80" s="10">
        <v>8.4266199999999996E-5</v>
      </c>
      <c r="F80" s="8">
        <v>-9.3061200000000004E-4</v>
      </c>
      <c r="I80" s="1"/>
      <c r="K80" s="8">
        <v>0.21619743999999999</v>
      </c>
      <c r="L80" s="8">
        <v>6.66454E-3</v>
      </c>
      <c r="M80" s="8">
        <v>1.8335999999999999E-3</v>
      </c>
      <c r="N80" s="8">
        <v>0.24031275599999999</v>
      </c>
      <c r="O80" s="8">
        <v>3.4025100000000002E-4</v>
      </c>
      <c r="P80" s="10">
        <v>-1.02439E-4</v>
      </c>
      <c r="S80" s="1"/>
      <c r="U80" s="8">
        <v>0.30584470000000002</v>
      </c>
      <c r="V80" s="8">
        <v>1.3601900000000001E-3</v>
      </c>
      <c r="W80" s="8">
        <v>-1.05959E-2</v>
      </c>
      <c r="X80" s="8">
        <v>0.30970820900000001</v>
      </c>
      <c r="Y80" s="8">
        <v>2.6246499999999997E-4</v>
      </c>
      <c r="Z80" s="10">
        <v>-6.44896E-5</v>
      </c>
      <c r="AC80" s="1"/>
      <c r="AE80" s="8">
        <v>0.42425885000000002</v>
      </c>
      <c r="AF80" s="8">
        <v>-1.400883E-2</v>
      </c>
      <c r="AG80" s="8">
        <v>9.5663399999999996E-3</v>
      </c>
      <c r="AH80" s="8">
        <v>0.43583256599999998</v>
      </c>
      <c r="AI80" s="10">
        <v>-8.7376500000000006E-5</v>
      </c>
      <c r="AJ80" s="8">
        <v>-2.9362099999999999E-4</v>
      </c>
      <c r="AM80" s="1"/>
      <c r="AO80" s="8">
        <v>0.26548779</v>
      </c>
      <c r="AP80" s="8">
        <v>7.8008999999999999E-4</v>
      </c>
      <c r="AQ80" s="8">
        <v>2.2453109999999998E-2</v>
      </c>
      <c r="AR80" s="8">
        <v>0.248619267</v>
      </c>
      <c r="AS80" s="10">
        <v>8.4266199999999996E-5</v>
      </c>
      <c r="AT80" s="8">
        <v>-9.3061200000000004E-4</v>
      </c>
      <c r="AW80" s="1"/>
      <c r="AY80" s="8">
        <v>5.0379999999999999E-4</v>
      </c>
      <c r="AZ80" s="8">
        <v>-4.9811080000000001E-2</v>
      </c>
      <c r="BA80" s="8">
        <v>-1.2870500000000001E-3</v>
      </c>
      <c r="BB80" s="8">
        <v>0.50336025200000001</v>
      </c>
      <c r="BC80" s="8">
        <v>3.8145779999999999E-3</v>
      </c>
      <c r="BD80" s="8">
        <v>-3.1523500000000003E-4</v>
      </c>
      <c r="BG80" s="1"/>
      <c r="BI80" s="8">
        <v>1.5788389999999999E-2</v>
      </c>
      <c r="BJ80" s="8">
        <v>-4.0465399999999999E-2</v>
      </c>
      <c r="BK80" s="8">
        <v>-2.2673200000000002E-3</v>
      </c>
      <c r="BL80" s="8">
        <v>0.37762510900000001</v>
      </c>
      <c r="BM80" s="8">
        <v>3.0875899999999998E-4</v>
      </c>
      <c r="BN80" s="8">
        <v>-1.2149100000000001E-4</v>
      </c>
      <c r="BQ80" s="1"/>
      <c r="BS80" s="8">
        <v>-1.5601600000000001E-3</v>
      </c>
      <c r="BT80" s="8">
        <v>-3.1519909999999998E-2</v>
      </c>
      <c r="BU80" s="8">
        <v>-1.057668E-2</v>
      </c>
      <c r="BV80" s="8">
        <v>0.52114653099999997</v>
      </c>
      <c r="BW80" s="8">
        <v>1.031821E-3</v>
      </c>
      <c r="BX80" s="8">
        <v>3.0543600000000002E-4</v>
      </c>
      <c r="CA80" s="1"/>
      <c r="CC80" s="8">
        <v>6.7506500000000004E-3</v>
      </c>
      <c r="CD80" s="8">
        <v>-3.5948269999999997E-2</v>
      </c>
      <c r="CE80" s="8">
        <v>-1.049577E-2</v>
      </c>
      <c r="CF80" s="8">
        <v>0.38743028800000001</v>
      </c>
      <c r="CG80" s="8">
        <v>5.1313499999999996E-4</v>
      </c>
      <c r="CH80" s="8">
        <v>-3.09525E-4</v>
      </c>
      <c r="CK80" s="1"/>
      <c r="CM80" s="8">
        <v>-2.764196E-2</v>
      </c>
      <c r="CN80" s="8">
        <v>-2.8677959999999999E-2</v>
      </c>
      <c r="CO80" s="8">
        <v>-1.51293E-3</v>
      </c>
      <c r="CP80" s="8">
        <v>0.453896205</v>
      </c>
      <c r="CQ80" s="8">
        <v>1.84785E-4</v>
      </c>
      <c r="CR80" s="10">
        <v>3.51401E-6</v>
      </c>
      <c r="CU80" s="1"/>
      <c r="CW80" s="8">
        <v>0.27236578</v>
      </c>
      <c r="CX80" s="8">
        <v>3.7655000000000002E-4</v>
      </c>
      <c r="CY80" s="8">
        <v>-3.4444300000000001E-3</v>
      </c>
      <c r="CZ80" s="8">
        <v>0.373418519</v>
      </c>
      <c r="DA80" s="10">
        <v>1.19645E-5</v>
      </c>
      <c r="DB80" s="10">
        <v>-4.4063300000000002E-5</v>
      </c>
      <c r="DF80" s="1"/>
      <c r="DG80" s="8">
        <v>0.23315785</v>
      </c>
      <c r="DH80" s="8">
        <v>-5.1006799999999998E-3</v>
      </c>
      <c r="DI80" s="8">
        <v>-7.8280799999999994E-3</v>
      </c>
      <c r="DJ80" s="8">
        <v>0.41394754299999997</v>
      </c>
      <c r="DK80" s="8">
        <v>2.4193899999999999E-4</v>
      </c>
      <c r="DL80" s="8">
        <v>-1.7521E-4</v>
      </c>
      <c r="DO80" s="1"/>
      <c r="DQ80" s="8">
        <v>0.22341274</v>
      </c>
      <c r="DR80" s="8">
        <v>5.32906E-3</v>
      </c>
      <c r="DS80" s="8">
        <v>-4.4467999999999999E-3</v>
      </c>
      <c r="DT80" s="8">
        <v>0.23867462</v>
      </c>
      <c r="DU80" s="10">
        <v>-7.3355299999999999E-5</v>
      </c>
      <c r="DV80" s="10">
        <v>-7.2130400000000003E-5</v>
      </c>
      <c r="DZ80" s="1"/>
      <c r="EA80" s="8">
        <v>0.18624898000000001</v>
      </c>
      <c r="EB80" s="8">
        <v>-4.4743999999999999E-3</v>
      </c>
      <c r="EC80" s="8">
        <v>1.4277700000000001E-3</v>
      </c>
      <c r="ED80" s="8">
        <v>0.45281196899999998</v>
      </c>
      <c r="EE80" s="8">
        <v>5.0667599999999996E-4</v>
      </c>
      <c r="EF80" s="8">
        <v>-2.7653600000000002E-4</v>
      </c>
      <c r="EG80" s="1"/>
      <c r="EK80" s="8">
        <v>0.20923650999999999</v>
      </c>
      <c r="EL80" s="8">
        <v>-6.1249800000000004E-3</v>
      </c>
      <c r="EM80" s="8">
        <v>-9.5359699999999995E-3</v>
      </c>
      <c r="EN80" s="8">
        <v>0.40785013799999997</v>
      </c>
      <c r="EO80" s="8">
        <v>1.8536099999999999E-4</v>
      </c>
      <c r="EP80" s="8">
        <v>-1.8845900000000001E-4</v>
      </c>
      <c r="ES80" s="1"/>
      <c r="EU80" s="8">
        <v>0.35188119000000001</v>
      </c>
      <c r="EV80" s="8">
        <v>-9.4266899999999997E-3</v>
      </c>
      <c r="EW80" s="8">
        <v>2.48693E-3</v>
      </c>
      <c r="EX80" s="8">
        <v>0.54196249900000004</v>
      </c>
      <c r="EY80" s="8">
        <v>2.1288399999999999E-4</v>
      </c>
      <c r="EZ80" s="10">
        <v>-2.7042700000000001E-5</v>
      </c>
      <c r="FC80" s="1"/>
      <c r="FE80" s="8">
        <v>0.25966073000000001</v>
      </c>
      <c r="FF80" s="8">
        <v>-2.0975529999999999E-2</v>
      </c>
      <c r="FG80" s="8">
        <v>-5.1358200000000001E-3</v>
      </c>
      <c r="FH80" s="8">
        <v>0.45503102000000001</v>
      </c>
      <c r="FI80" s="8">
        <v>2.40022E-4</v>
      </c>
      <c r="FJ80" s="10">
        <v>-1.9224499999999999E-5</v>
      </c>
      <c r="FM80" s="1"/>
      <c r="FO80" s="8">
        <v>0.26952015000000001</v>
      </c>
      <c r="FP80" s="8">
        <v>-1.6191759999999999E-2</v>
      </c>
      <c r="FQ80" s="8">
        <v>3.34483E-3</v>
      </c>
      <c r="FR80" s="8">
        <v>0.46001081900000002</v>
      </c>
      <c r="FS80" s="8">
        <v>2.94503E-4</v>
      </c>
      <c r="FT80" s="10">
        <v>-7.4383999999999998E-5</v>
      </c>
      <c r="FW80" s="1"/>
      <c r="FY80" s="8">
        <v>0.26273175999999998</v>
      </c>
      <c r="FZ80" s="8">
        <v>-1.343125E-2</v>
      </c>
      <c r="GA80" s="8">
        <v>-2.0002399999999999E-3</v>
      </c>
      <c r="GB80" s="8">
        <v>0.43894357499999997</v>
      </c>
      <c r="GC80" s="8">
        <v>1.5283199999999999E-4</v>
      </c>
      <c r="GD80" s="10">
        <v>-6.0595299999999999E-5</v>
      </c>
      <c r="GG80" s="1"/>
      <c r="GI80" s="8">
        <v>0.22658937000000001</v>
      </c>
      <c r="GJ80" s="8">
        <v>-1.4878290000000001E-2</v>
      </c>
      <c r="GK80" s="8">
        <v>1.03326E-3</v>
      </c>
      <c r="GL80" s="8">
        <v>0.39995814000000002</v>
      </c>
      <c r="GM80" s="10">
        <v>5.6671300000000001E-5</v>
      </c>
      <c r="GN80" s="10">
        <v>-2.0312000000000001E-5</v>
      </c>
      <c r="GQ80" s="1"/>
      <c r="GS80" s="8">
        <v>0.14708782000000001</v>
      </c>
      <c r="GT80" s="8">
        <v>-2.7556999999999999E-4</v>
      </c>
      <c r="GU80" s="8">
        <v>-2.6603899999999999E-3</v>
      </c>
      <c r="GV80" s="8">
        <v>0.229090407</v>
      </c>
      <c r="GW80" s="8">
        <v>1.2333600000000001E-4</v>
      </c>
      <c r="GX80" s="10">
        <v>-6.7957600000000001E-5</v>
      </c>
      <c r="HA80" s="1"/>
      <c r="HC80" s="8">
        <v>0.115551</v>
      </c>
      <c r="HD80" s="8">
        <v>7.5240699999999999E-3</v>
      </c>
      <c r="HE80" s="8">
        <v>1.87328E-3</v>
      </c>
      <c r="HF80" s="8">
        <v>0.30091535000000003</v>
      </c>
      <c r="HG80" s="10">
        <v>4.7456700000000003E-5</v>
      </c>
      <c r="HH80" s="10">
        <v>-1.38531E-5</v>
      </c>
      <c r="HK80" s="1"/>
      <c r="HM80" s="8">
        <v>0.1021461</v>
      </c>
      <c r="HN80" s="8">
        <v>2.9535799999999999E-3</v>
      </c>
      <c r="HO80" s="8">
        <v>-2.9348999999999998E-3</v>
      </c>
      <c r="HP80" s="8">
        <v>0.45771598200000002</v>
      </c>
      <c r="HQ80" s="10">
        <v>-3.49397E-5</v>
      </c>
      <c r="HR80" s="10">
        <v>-7.4354400000000001E-5</v>
      </c>
      <c r="HU80" s="1"/>
      <c r="HW80" s="8">
        <v>8.6721720000000002E-2</v>
      </c>
      <c r="HX80" s="8">
        <v>9.5076000000000004E-4</v>
      </c>
      <c r="HY80" s="8">
        <v>-2.4803799999999999E-3</v>
      </c>
      <c r="HZ80" s="8">
        <v>0.31816120399999998</v>
      </c>
      <c r="IA80" s="10">
        <v>3.67382E-5</v>
      </c>
      <c r="IB80" s="10">
        <v>-5.6016500000000001E-5</v>
      </c>
      <c r="IE80" s="1"/>
      <c r="IG80" s="8">
        <v>0.10489742000000001</v>
      </c>
      <c r="IH80" s="8">
        <v>-4.4159000000000001E-4</v>
      </c>
      <c r="II80" s="8">
        <v>7.0609999999999998E-4</v>
      </c>
      <c r="IJ80" s="8">
        <v>0.42539775200000002</v>
      </c>
      <c r="IK80" s="8">
        <v>2.1902E-4</v>
      </c>
      <c r="IL80" s="8">
        <v>-1.4200199999999999E-4</v>
      </c>
      <c r="IN80" s="8" t="s">
        <v>175</v>
      </c>
      <c r="IO80" s="10" t="s">
        <v>114</v>
      </c>
      <c r="IP80" s="1"/>
      <c r="IV80" s="8">
        <v>1.2464</v>
      </c>
      <c r="IW80" s="8">
        <f t="shared" si="145"/>
        <v>0.87757850482007171</v>
      </c>
      <c r="IX80" s="8">
        <f t="shared" si="146"/>
        <v>0.87196694533382613</v>
      </c>
      <c r="IY80" s="8">
        <f t="shared" si="147"/>
        <v>0.89798535538768065</v>
      </c>
      <c r="IZ80" s="8">
        <f t="shared" si="148"/>
        <v>0.88632399572168952</v>
      </c>
      <c r="JA80" s="8">
        <f t="shared" si="149"/>
        <v>0.87757850482007171</v>
      </c>
      <c r="JB80" s="8">
        <f t="shared" si="150"/>
        <v>-0.1799223058714397</v>
      </c>
      <c r="JC80" s="8">
        <f t="shared" si="151"/>
        <v>-0.15043789039839289</v>
      </c>
      <c r="JD80" s="8">
        <f t="shared" si="152"/>
        <v>-0.16711962040323827</v>
      </c>
      <c r="JE80" s="8">
        <f t="shared" si="153"/>
        <v>-0.15117367676411253</v>
      </c>
      <c r="JF80" s="8">
        <f t="shared" si="154"/>
        <v>-0.19407692462330844</v>
      </c>
      <c r="JG80" s="8">
        <f t="shared" si="155"/>
        <v>3.8131827097863766E-2</v>
      </c>
      <c r="JH80" s="8">
        <f t="shared" si="156"/>
        <v>0.10828920526947344</v>
      </c>
      <c r="JI80" s="8">
        <f t="shared" si="157"/>
        <v>7.5057752081053126E-3</v>
      </c>
      <c r="JJ80" s="8">
        <f t="shared" si="158"/>
        <v>0.1070940138177177</v>
      </c>
      <c r="JK80" s="8">
        <f t="shared" si="159"/>
        <v>4.8696854600115295E-2</v>
      </c>
      <c r="JL80" s="8">
        <f t="shared" si="160"/>
        <v>0.29167295548146788</v>
      </c>
      <c r="JM80" s="8">
        <f t="shared" si="161"/>
        <v>0.25640446557048358</v>
      </c>
      <c r="JN80" s="8">
        <f t="shared" si="162"/>
        <v>0.26833138891749442</v>
      </c>
      <c r="JO80" s="8">
        <f t="shared" si="163"/>
        <v>0.30545539781654102</v>
      </c>
      <c r="JP80" s="8">
        <f t="shared" si="164"/>
        <v>0.27879993996739949</v>
      </c>
      <c r="JQ80" s="8">
        <f t="shared" si="165"/>
        <v>-0.10171831657228876</v>
      </c>
      <c r="JR80" s="8">
        <f t="shared" si="166"/>
        <v>-0.18108520950295431</v>
      </c>
      <c r="JS80" s="8">
        <f t="shared" si="167"/>
        <v>-0.21571097395677827</v>
      </c>
      <c r="JT80" s="8">
        <f t="shared" si="168"/>
        <v>-0.18101156000237642</v>
      </c>
      <c r="JU80" s="24">
        <f t="shared" si="169"/>
        <v>-0.1768792182510659</v>
      </c>
      <c r="JV80" s="28">
        <f t="shared" si="170"/>
        <v>0.17690717733936187</v>
      </c>
      <c r="JW80" s="31"/>
      <c r="JX80" s="32">
        <f t="shared" si="171"/>
        <v>0.39938805163371055</v>
      </c>
      <c r="JY80" s="33">
        <f t="shared" si="172"/>
        <v>7.9877610326742107E-2</v>
      </c>
      <c r="JZ80" s="26">
        <f t="shared" si="173"/>
        <v>0.82429699976681514</v>
      </c>
      <c r="KB80" s="8">
        <v>1.2464</v>
      </c>
      <c r="KC80" s="8">
        <f t="shared" si="174"/>
        <v>7.576341995780304E-3</v>
      </c>
      <c r="KD80" s="8">
        <f t="shared" si="175"/>
        <v>3.0498595740904973E-2</v>
      </c>
      <c r="KE80" s="8">
        <f t="shared" si="176"/>
        <v>1.1213148097389356E-2</v>
      </c>
      <c r="KF80" s="8">
        <f t="shared" si="177"/>
        <v>-3.6450666325481993E-3</v>
      </c>
      <c r="KG80" s="8">
        <f t="shared" si="178"/>
        <v>7.576341995780304E-3</v>
      </c>
      <c r="KH80" s="8">
        <f t="shared" si="179"/>
        <v>-5.0596987412071942E-2</v>
      </c>
      <c r="KI80" s="8">
        <f t="shared" si="180"/>
        <v>-4.5790612592374644E-2</v>
      </c>
      <c r="KJ80" s="8">
        <f t="shared" si="181"/>
        <v>-3.5339894204104251E-2</v>
      </c>
      <c r="KK80" s="8">
        <f t="shared" si="182"/>
        <v>-3.999144832273175E-2</v>
      </c>
      <c r="KL80" s="8">
        <f t="shared" si="183"/>
        <v>-3.4991206830443454E-2</v>
      </c>
      <c r="KM80" s="8">
        <f t="shared" si="184"/>
        <v>6.1439072491250623E-3</v>
      </c>
      <c r="KN80" s="8">
        <f t="shared" si="185"/>
        <v>9.992909530322296E-3</v>
      </c>
      <c r="KO80" s="8">
        <f t="shared" si="186"/>
        <v>1.0236257328397733E-2</v>
      </c>
      <c r="KP80" s="8">
        <f t="shared" si="187"/>
        <v>8.2731534897724744E-3</v>
      </c>
      <c r="KQ80" s="8">
        <f t="shared" si="188"/>
        <v>7.1197318068294616E-3</v>
      </c>
      <c r="KR80" s="8">
        <f t="shared" si="189"/>
        <v>-7.9342815272394236E-3</v>
      </c>
      <c r="KS80" s="8">
        <f t="shared" si="190"/>
        <v>-2.5943453683441316E-2</v>
      </c>
      <c r="KT80" s="8">
        <f t="shared" si="191"/>
        <v>-1.5268975027205534E-2</v>
      </c>
      <c r="KU80" s="8">
        <f t="shared" si="192"/>
        <v>-1.6281226463123834E-2</v>
      </c>
      <c r="KV80" s="8">
        <f t="shared" si="193"/>
        <v>-1.6328982136854093E-2</v>
      </c>
      <c r="KW80" s="8">
        <f t="shared" si="194"/>
        <v>-3.5295475516062477E-3</v>
      </c>
      <c r="KX80" s="8">
        <f t="shared" si="195"/>
        <v>4.3375686063496025E-3</v>
      </c>
      <c r="KY80" s="8">
        <f t="shared" si="196"/>
        <v>7.2418020730406546E-4</v>
      </c>
      <c r="KZ80" s="8">
        <f t="shared" si="197"/>
        <v>-3.3564953872259034E-4</v>
      </c>
      <c r="LA80" s="24">
        <f t="shared" si="198"/>
        <v>-4.370598714240395E-3</v>
      </c>
      <c r="LB80" s="28">
        <f t="shared" si="199"/>
        <v>-7.866231783550082E-3</v>
      </c>
      <c r="LC80" s="31"/>
      <c r="LD80" s="32">
        <f t="shared" si="200"/>
        <v>2.0696111192135585E-2</v>
      </c>
      <c r="LE80" s="33">
        <f t="shared" si="201"/>
        <v>4.1392222384271172E-3</v>
      </c>
      <c r="LF80" s="26">
        <f t="shared" si="202"/>
        <v>4.2714703889448633E-2</v>
      </c>
      <c r="LH80" s="8">
        <v>1.2464</v>
      </c>
      <c r="LI80" s="8">
        <f t="shared" si="203"/>
        <v>3.1772211547505973E-2</v>
      </c>
      <c r="LJ80" s="8">
        <f t="shared" si="204"/>
        <v>-2.1967198339338466E-3</v>
      </c>
      <c r="LK80" s="8">
        <f t="shared" si="205"/>
        <v>-1.4957232186683461E-2</v>
      </c>
      <c r="LL80" s="8">
        <f t="shared" si="206"/>
        <v>1.4971646705700141E-2</v>
      </c>
      <c r="LM80" s="8">
        <f t="shared" si="207"/>
        <v>3.1772211547505973E-2</v>
      </c>
      <c r="LN80" s="8">
        <f t="shared" si="208"/>
        <v>-1.963546457481701E-3</v>
      </c>
      <c r="LO80" s="8">
        <f t="shared" si="209"/>
        <v>-4.8419450678399527E-3</v>
      </c>
      <c r="LP80" s="8">
        <f t="shared" si="210"/>
        <v>-1.0011076791646679E-2</v>
      </c>
      <c r="LQ80" s="8">
        <f t="shared" si="211"/>
        <v>-1.3728407067011558E-2</v>
      </c>
      <c r="LR80" s="8">
        <f t="shared" si="212"/>
        <v>-2.1930740762360111E-3</v>
      </c>
      <c r="LS80" s="8">
        <f t="shared" si="213"/>
        <v>6.1112897875036229E-4</v>
      </c>
      <c r="LT80" s="8">
        <f t="shared" si="214"/>
        <v>-1.2138126923521475E-2</v>
      </c>
      <c r="LU80" s="8">
        <f t="shared" si="215"/>
        <v>8.2489668962434405E-4</v>
      </c>
      <c r="LV80" s="8">
        <f t="shared" si="216"/>
        <v>-3.6291482413756209E-3</v>
      </c>
      <c r="LW80" s="8">
        <f t="shared" si="217"/>
        <v>-1.1629997229224559E-2</v>
      </c>
      <c r="LX80" s="8">
        <f t="shared" si="218"/>
        <v>8.4050051350432814E-4</v>
      </c>
      <c r="LY80" s="8">
        <f t="shared" si="219"/>
        <v>-4.5630580158350876E-3</v>
      </c>
      <c r="LZ80" s="8">
        <f t="shared" si="220"/>
        <v>4.2082729836001717E-4</v>
      </c>
      <c r="MA80" s="8">
        <f t="shared" si="221"/>
        <v>-2.0712815921468354E-3</v>
      </c>
      <c r="MB80" s="8">
        <f t="shared" si="222"/>
        <v>1.6902762204931109E-3</v>
      </c>
      <c r="MC80" s="8">
        <f t="shared" si="223"/>
        <v>-9.0764536305662086E-3</v>
      </c>
      <c r="MD80" s="8">
        <f t="shared" si="224"/>
        <v>-1.1520651409679659E-3</v>
      </c>
      <c r="ME80" s="8">
        <f t="shared" si="225"/>
        <v>-7.0973859616565837E-3</v>
      </c>
      <c r="MF80" s="8">
        <f t="shared" si="226"/>
        <v>-5.9106359731727611E-3</v>
      </c>
      <c r="MG80" s="24">
        <f t="shared" si="227"/>
        <v>-3.7198868900201075E-3</v>
      </c>
      <c r="MH80" s="28">
        <f t="shared" si="228"/>
        <v>-1.1190536631150464E-3</v>
      </c>
      <c r="MI80" s="31"/>
      <c r="MJ80" s="32">
        <f t="shared" si="229"/>
        <v>1.1672007037239768E-2</v>
      </c>
      <c r="MK80" s="33">
        <f t="shared" si="230"/>
        <v>2.3344014074479537E-3</v>
      </c>
      <c r="ML80" s="26">
        <f t="shared" si="231"/>
        <v>2.4089855324159155E-2</v>
      </c>
      <c r="MN80" s="8">
        <v>1.2464</v>
      </c>
      <c r="MO80" s="8">
        <f t="shared" si="232"/>
        <v>-2.6847091634079484E-4</v>
      </c>
      <c r="MP80" s="8">
        <f t="shared" si="233"/>
        <v>-7.9524380636308096E-5</v>
      </c>
      <c r="MQ80" s="8">
        <f t="shared" si="234"/>
        <v>4.2641474860407351E-5</v>
      </c>
      <c r="MR80" s="8">
        <f t="shared" si="235"/>
        <v>7.5810799683641376E-5</v>
      </c>
      <c r="MS80" s="8">
        <f t="shared" si="236"/>
        <v>-2.6847091634079484E-4</v>
      </c>
      <c r="MT80" s="8">
        <f t="shared" si="237"/>
        <v>3.4484870191407325E-3</v>
      </c>
      <c r="MU80" s="8">
        <f t="shared" si="238"/>
        <v>1.8581352532075804E-5</v>
      </c>
      <c r="MV80" s="8">
        <f t="shared" si="239"/>
        <v>6.8301795445184575E-4</v>
      </c>
      <c r="MW80" s="8">
        <f t="shared" si="240"/>
        <v>2.3723648879003402E-4</v>
      </c>
      <c r="MX80" s="8">
        <f t="shared" si="241"/>
        <v>3.8280585026426568E-4</v>
      </c>
      <c r="MY80" s="8">
        <f t="shared" si="242"/>
        <v>4.3456762290623621E-4</v>
      </c>
      <c r="MZ80" s="8">
        <f t="shared" si="243"/>
        <v>6.7055612083176028E-4</v>
      </c>
      <c r="NA80" s="8">
        <f t="shared" si="244"/>
        <v>5.2817428515385025E-4</v>
      </c>
      <c r="NB80" s="8">
        <f t="shared" si="245"/>
        <v>8.7892009876339465E-4</v>
      </c>
      <c r="NC80" s="8">
        <f t="shared" si="246"/>
        <v>7.1349693336171755E-4</v>
      </c>
      <c r="ND80" s="8">
        <f t="shared" si="247"/>
        <v>3.5248140914027144E-4</v>
      </c>
      <c r="NE80" s="8">
        <f t="shared" si="248"/>
        <v>2.3191151581978726E-4</v>
      </c>
      <c r="NF80" s="8">
        <f t="shared" si="249"/>
        <v>4.0708372581443317E-4</v>
      </c>
      <c r="NG80" s="8">
        <f t="shared" si="250"/>
        <v>3.3517071918160135E-4</v>
      </c>
      <c r="NH80" s="8">
        <f t="shared" si="251"/>
        <v>1.3843899493106153E-4</v>
      </c>
      <c r="NI80" s="8">
        <f t="shared" si="252"/>
        <v>-3.5883859174533431E-4</v>
      </c>
      <c r="NJ80" s="8">
        <f t="shared" si="253"/>
        <v>-1.4383319915940091E-5</v>
      </c>
      <c r="NK80" s="8">
        <f t="shared" si="254"/>
        <v>-4.3409943103174981E-4</v>
      </c>
      <c r="NL80" s="8">
        <f t="shared" si="255"/>
        <v>-2.5284929248438868E-6</v>
      </c>
      <c r="NM80" s="24">
        <f t="shared" si="256"/>
        <v>-2.8864671115337072E-4</v>
      </c>
      <c r="NN80" s="28">
        <f t="shared" si="257"/>
        <v>3.1457678422151927E-4</v>
      </c>
      <c r="NO80" s="31"/>
      <c r="NP80" s="32">
        <f t="shared" si="258"/>
        <v>7.4500695772822961E-4</v>
      </c>
      <c r="NQ80" s="33">
        <f t="shared" si="259"/>
        <v>1.4900139154564593E-4</v>
      </c>
      <c r="NR80" s="26">
        <f t="shared" si="260"/>
        <v>1.5376198600552929E-3</v>
      </c>
      <c r="NT80" s="8">
        <v>1.2464</v>
      </c>
      <c r="NU80" s="8">
        <f t="shared" si="261"/>
        <v>-8.8140659603580421E-5</v>
      </c>
      <c r="NV80" s="8">
        <f t="shared" si="262"/>
        <v>3.3201260748979574E-5</v>
      </c>
      <c r="NW80" s="8">
        <f t="shared" si="263"/>
        <v>3.1762417172280145E-5</v>
      </c>
      <c r="NX80" s="8">
        <f t="shared" si="264"/>
        <v>-1.857016294177256E-4</v>
      </c>
      <c r="NY80" s="8">
        <f t="shared" si="265"/>
        <v>-8.8140659603580421E-5</v>
      </c>
      <c r="NZ80" s="8">
        <f t="shared" si="266"/>
        <v>3.0952842466989403E-4</v>
      </c>
      <c r="OA80" s="8">
        <f t="shared" si="267"/>
        <v>5.0942279690158825E-5</v>
      </c>
      <c r="OB80" s="8">
        <f t="shared" si="268"/>
        <v>3.152115699474803E-4</v>
      </c>
      <c r="OC80" s="8">
        <f t="shared" si="269"/>
        <v>2.1845701372209461E-5</v>
      </c>
      <c r="OD80" s="8">
        <f t="shared" si="270"/>
        <v>1.8279884792374185E-4</v>
      </c>
      <c r="OE80" s="8">
        <f t="shared" si="271"/>
        <v>-3.9664629608113157E-4</v>
      </c>
      <c r="OF80" s="8">
        <f t="shared" si="272"/>
        <v>-6.7414074331284863E-5</v>
      </c>
      <c r="OG80" s="8">
        <f t="shared" si="273"/>
        <v>-1.7376171536310467E-4</v>
      </c>
      <c r="OH80" s="8">
        <f t="shared" si="274"/>
        <v>1.6126644510850964E-4</v>
      </c>
      <c r="OI80" s="8">
        <f t="shared" si="275"/>
        <v>6.2930926587900885E-5</v>
      </c>
      <c r="OJ80" s="8">
        <f t="shared" si="276"/>
        <v>-4.647686655182668E-5</v>
      </c>
      <c r="OK80" s="8">
        <f t="shared" si="277"/>
        <v>2.1783486552815539E-4</v>
      </c>
      <c r="OL80" s="8">
        <f t="shared" si="278"/>
        <v>1.4452025487633643E-4</v>
      </c>
      <c r="OM80" s="8">
        <f t="shared" si="279"/>
        <v>2.8328882218966789E-5</v>
      </c>
      <c r="ON80" s="8">
        <f t="shared" si="280"/>
        <v>1.1558431938095052E-4</v>
      </c>
      <c r="OO80" s="8">
        <f t="shared" si="281"/>
        <v>1.2257284724738371E-4</v>
      </c>
      <c r="OP80" s="8">
        <f t="shared" si="282"/>
        <v>-2.2936296696239E-4</v>
      </c>
      <c r="OQ80" s="8">
        <f t="shared" si="283"/>
        <v>5.8350058941988446E-4</v>
      </c>
      <c r="OR80" s="8">
        <f t="shared" si="284"/>
        <v>-6.8894480583262186E-5</v>
      </c>
      <c r="OS80" s="24">
        <f t="shared" si="285"/>
        <v>-3.5230206716156291E-5</v>
      </c>
      <c r="OT80" s="28">
        <f t="shared" si="286"/>
        <v>4.0082403067151562E-5</v>
      </c>
      <c r="OU80" s="31"/>
      <c r="OV80" s="32">
        <f t="shared" si="287"/>
        <v>2.0045869882824295E-4</v>
      </c>
      <c r="OW80" s="33">
        <f t="shared" si="288"/>
        <v>4.0091739765648593E-5</v>
      </c>
      <c r="OX80" s="26">
        <f t="shared" si="289"/>
        <v>4.137267085116106E-4</v>
      </c>
    </row>
    <row r="81" spans="1:414" x14ac:dyDescent="0.25">
      <c r="A81" s="8">
        <v>0.26789112999999998</v>
      </c>
      <c r="B81" s="8">
        <v>7.5467000000000004E-4</v>
      </c>
      <c r="C81" s="8">
        <v>2.258812E-2</v>
      </c>
      <c r="D81" s="8">
        <v>0.25081498699999999</v>
      </c>
      <c r="E81" s="10">
        <v>8.6095399999999996E-5</v>
      </c>
      <c r="F81" s="8">
        <v>-9.2095100000000004E-4</v>
      </c>
      <c r="I81" s="1"/>
      <c r="K81" s="8">
        <v>0.21859410000000001</v>
      </c>
      <c r="L81" s="8">
        <v>6.6694700000000003E-3</v>
      </c>
      <c r="M81" s="8">
        <v>1.8623299999999999E-3</v>
      </c>
      <c r="N81" s="8">
        <v>0.24324199899999999</v>
      </c>
      <c r="O81" s="8">
        <v>3.4006200000000002E-4</v>
      </c>
      <c r="P81" s="10">
        <v>-1.0132900000000001E-4</v>
      </c>
      <c r="S81" s="1"/>
      <c r="U81" s="8">
        <v>0.31053090999999999</v>
      </c>
      <c r="V81" s="8">
        <v>1.3715000000000001E-3</v>
      </c>
      <c r="W81" s="8">
        <v>-1.058773E-2</v>
      </c>
      <c r="X81" s="8">
        <v>0.31459512699999997</v>
      </c>
      <c r="Y81" s="8">
        <v>2.6203400000000002E-4</v>
      </c>
      <c r="Z81" s="10">
        <v>-6.4178300000000002E-5</v>
      </c>
      <c r="AC81" s="1"/>
      <c r="AE81" s="8">
        <v>0.42818444999999999</v>
      </c>
      <c r="AF81" s="8">
        <v>-1.4037529999999999E-2</v>
      </c>
      <c r="AG81" s="8">
        <v>9.6602700000000003E-3</v>
      </c>
      <c r="AH81" s="8">
        <v>0.44434028599999997</v>
      </c>
      <c r="AI81" s="10">
        <v>-8.6416500000000002E-5</v>
      </c>
      <c r="AJ81" s="8">
        <v>-2.9051700000000001E-4</v>
      </c>
      <c r="AM81" s="1"/>
      <c r="AO81" s="8">
        <v>0.26789112999999998</v>
      </c>
      <c r="AP81" s="8">
        <v>7.5467000000000004E-4</v>
      </c>
      <c r="AQ81" s="8">
        <v>2.258812E-2</v>
      </c>
      <c r="AR81" s="8">
        <v>0.25081498699999999</v>
      </c>
      <c r="AS81" s="10">
        <v>8.6095399999999996E-5</v>
      </c>
      <c r="AT81" s="8">
        <v>-9.2095100000000004E-4</v>
      </c>
      <c r="AW81" s="1"/>
      <c r="AY81" s="8">
        <v>2.7842999999999998E-4</v>
      </c>
      <c r="AZ81" s="8">
        <v>-4.9805349999999998E-2</v>
      </c>
      <c r="BA81" s="8">
        <v>-1.2943799999999999E-3</v>
      </c>
      <c r="BB81" s="8">
        <v>0.51116721499999995</v>
      </c>
      <c r="BC81" s="8">
        <v>3.8219899999999999E-3</v>
      </c>
      <c r="BD81" s="8">
        <v>-3.0576699999999997E-4</v>
      </c>
      <c r="BG81" s="1"/>
      <c r="BI81" s="8">
        <v>1.0780609999999999E-2</v>
      </c>
      <c r="BJ81" s="8">
        <v>-4.048823E-2</v>
      </c>
      <c r="BK81" s="8">
        <v>-2.44225E-3</v>
      </c>
      <c r="BL81" s="8">
        <v>0.38486718800000003</v>
      </c>
      <c r="BM81" s="8">
        <v>3.0857600000000002E-4</v>
      </c>
      <c r="BN81" s="8">
        <v>-1.20047E-4</v>
      </c>
      <c r="BQ81" s="1"/>
      <c r="BS81" s="8">
        <v>4.7417300000000004E-3</v>
      </c>
      <c r="BT81" s="8">
        <v>-3.1577870000000001E-2</v>
      </c>
      <c r="BU81" s="8">
        <v>-1.0512820000000001E-2</v>
      </c>
      <c r="BV81" s="8">
        <v>0.52827816699999997</v>
      </c>
      <c r="BW81" s="8">
        <v>1.0332620000000001E-3</v>
      </c>
      <c r="BX81" s="8">
        <v>3.0702300000000002E-4</v>
      </c>
      <c r="CA81" s="1"/>
      <c r="CC81" s="8">
        <v>1.1666650000000001E-2</v>
      </c>
      <c r="CD81" s="8">
        <v>-3.5941750000000001E-2</v>
      </c>
      <c r="CE81" s="8">
        <v>-1.0344900000000001E-2</v>
      </c>
      <c r="CF81" s="8">
        <v>0.392369627</v>
      </c>
      <c r="CG81" s="8">
        <v>5.13055E-4</v>
      </c>
      <c r="CH81" s="8">
        <v>-3.0758199999999998E-4</v>
      </c>
      <c r="CK81" s="1"/>
      <c r="CM81" s="8">
        <v>-2.9762569999999999E-2</v>
      </c>
      <c r="CN81" s="8">
        <v>-2.8657990000000001E-2</v>
      </c>
      <c r="CO81" s="8">
        <v>-1.5269999999999999E-3</v>
      </c>
      <c r="CP81" s="8">
        <v>0.46389444699999999</v>
      </c>
      <c r="CQ81" s="8">
        <v>1.8493599999999999E-4</v>
      </c>
      <c r="CR81" s="10">
        <v>3.6212499999999998E-6</v>
      </c>
      <c r="CU81" s="1"/>
      <c r="CW81" s="8">
        <v>0.27807748999999998</v>
      </c>
      <c r="CX81" s="8">
        <v>2.5928000000000002E-4</v>
      </c>
      <c r="CY81" s="8">
        <v>-3.3723500000000001E-3</v>
      </c>
      <c r="CZ81" s="8">
        <v>0.37905041499999997</v>
      </c>
      <c r="DA81" s="10">
        <v>1.3939499999999999E-5</v>
      </c>
      <c r="DB81" s="10">
        <v>-4.2845800000000002E-5</v>
      </c>
      <c r="DF81" s="1"/>
      <c r="DG81" s="8">
        <v>0.23171243999999999</v>
      </c>
      <c r="DH81" s="8">
        <v>-5.0350799999999999E-3</v>
      </c>
      <c r="DI81" s="8">
        <v>-7.8379699999999997E-3</v>
      </c>
      <c r="DJ81" s="8">
        <v>0.42100524099999997</v>
      </c>
      <c r="DK81" s="8">
        <v>2.4496099999999997E-4</v>
      </c>
      <c r="DL81" s="8">
        <v>-1.7474400000000001E-4</v>
      </c>
      <c r="DO81" s="1"/>
      <c r="DQ81" s="8">
        <v>0.22485008000000001</v>
      </c>
      <c r="DR81" s="8">
        <v>5.3177600000000004E-3</v>
      </c>
      <c r="DS81" s="8">
        <v>-4.4712500000000004E-3</v>
      </c>
      <c r="DT81" s="8">
        <v>0.24267520400000001</v>
      </c>
      <c r="DU81" s="10">
        <v>-7.2832999999999999E-5</v>
      </c>
      <c r="DV81" s="10">
        <v>-7.3264300000000003E-5</v>
      </c>
      <c r="DZ81" s="1"/>
      <c r="EA81" s="8">
        <v>0.18613609</v>
      </c>
      <c r="EB81" s="8">
        <v>-4.4682699999999999E-3</v>
      </c>
      <c r="EC81" s="8">
        <v>1.4254999999999999E-3</v>
      </c>
      <c r="ED81" s="8">
        <v>0.459516335</v>
      </c>
      <c r="EE81" s="8">
        <v>5.1181999999999996E-4</v>
      </c>
      <c r="EF81" s="8">
        <v>-2.7461899999999998E-4</v>
      </c>
      <c r="EG81" s="1"/>
      <c r="EK81" s="8">
        <v>0.21170436000000001</v>
      </c>
      <c r="EL81" s="8">
        <v>-6.2578699999999996E-3</v>
      </c>
      <c r="EM81" s="8">
        <v>-9.4547899999999994E-3</v>
      </c>
      <c r="EN81" s="8">
        <v>0.41683318400000002</v>
      </c>
      <c r="EO81" s="8">
        <v>1.8802200000000001E-4</v>
      </c>
      <c r="EP81" s="8">
        <v>-1.86825E-4</v>
      </c>
      <c r="ES81" s="1"/>
      <c r="EU81" s="8">
        <v>0.35251613999999998</v>
      </c>
      <c r="EV81" s="8">
        <v>-9.4488000000000003E-3</v>
      </c>
      <c r="EW81" s="8">
        <v>2.5068099999999999E-3</v>
      </c>
      <c r="EX81" s="8">
        <v>0.54765664300000005</v>
      </c>
      <c r="EY81" s="8">
        <v>2.15267E-4</v>
      </c>
      <c r="EZ81" s="10">
        <v>-2.4897700000000001E-5</v>
      </c>
      <c r="FC81" s="1"/>
      <c r="FE81" s="8">
        <v>0.27210677</v>
      </c>
      <c r="FF81" s="8">
        <v>-2.1276860000000002E-2</v>
      </c>
      <c r="FG81" s="8">
        <v>-5.0326399999999997E-3</v>
      </c>
      <c r="FH81" s="8">
        <v>0.46333671999999998</v>
      </c>
      <c r="FI81" s="8">
        <v>2.4219700000000001E-4</v>
      </c>
      <c r="FJ81" s="10">
        <v>-1.8471400000000001E-5</v>
      </c>
      <c r="FM81" s="1"/>
      <c r="FO81" s="8">
        <v>0.27716710999999999</v>
      </c>
      <c r="FP81" s="8">
        <v>-1.6443880000000001E-2</v>
      </c>
      <c r="FQ81" s="8">
        <v>3.434E-3</v>
      </c>
      <c r="FR81" s="8">
        <v>0.465733067</v>
      </c>
      <c r="FS81" s="8">
        <v>2.9691800000000002E-4</v>
      </c>
      <c r="FT81" s="10">
        <v>-7.3523799999999996E-5</v>
      </c>
      <c r="FW81" s="1"/>
      <c r="FY81" s="8">
        <v>0.27072689</v>
      </c>
      <c r="FZ81" s="8">
        <v>-1.375755E-2</v>
      </c>
      <c r="GA81" s="8">
        <v>-1.9728599999999999E-3</v>
      </c>
      <c r="GB81" s="8">
        <v>0.44358902099999997</v>
      </c>
      <c r="GC81" s="8">
        <v>1.55134E-4</v>
      </c>
      <c r="GD81" s="10">
        <v>-6.0396699999999997E-5</v>
      </c>
      <c r="GG81" s="1"/>
      <c r="GI81" s="8">
        <v>0.22901124</v>
      </c>
      <c r="GJ81" s="8">
        <v>-1.486674E-2</v>
      </c>
      <c r="GK81" s="8">
        <v>1.06193E-3</v>
      </c>
      <c r="GL81" s="8">
        <v>0.40357179700000001</v>
      </c>
      <c r="GM81" s="10">
        <v>5.6563800000000002E-5</v>
      </c>
      <c r="GN81" s="10">
        <v>-2.0044300000000001E-5</v>
      </c>
      <c r="GQ81" s="1"/>
      <c r="GS81" s="8">
        <v>0.14926373000000001</v>
      </c>
      <c r="GT81" s="8">
        <v>-2.0908E-4</v>
      </c>
      <c r="GU81" s="8">
        <v>-2.6694700000000002E-3</v>
      </c>
      <c r="GV81" s="8">
        <v>0.23434576900000001</v>
      </c>
      <c r="GW81" s="8">
        <v>1.21551E-4</v>
      </c>
      <c r="GX81" s="10">
        <v>-6.8206000000000004E-5</v>
      </c>
      <c r="HA81" s="1"/>
      <c r="HC81" s="8">
        <v>0.11763841</v>
      </c>
      <c r="HD81" s="8">
        <v>7.4967100000000002E-3</v>
      </c>
      <c r="HE81" s="8">
        <v>1.87995E-3</v>
      </c>
      <c r="HF81" s="8">
        <v>0.305855039</v>
      </c>
      <c r="HG81" s="10">
        <v>4.7848700000000001E-5</v>
      </c>
      <c r="HH81" s="10">
        <v>-1.37566E-5</v>
      </c>
      <c r="HK81" s="1"/>
      <c r="HM81" s="8">
        <v>0.10454500999999999</v>
      </c>
      <c r="HN81" s="8">
        <v>2.98182E-3</v>
      </c>
      <c r="HO81" s="8">
        <v>-2.9493900000000001E-3</v>
      </c>
      <c r="HP81" s="8">
        <v>0.46448824999999999</v>
      </c>
      <c r="HQ81" s="10">
        <v>-3.6528900000000002E-5</v>
      </c>
      <c r="HR81" s="10">
        <v>-7.5174300000000003E-5</v>
      </c>
      <c r="HU81" s="1"/>
      <c r="HW81" s="8">
        <v>8.3096660000000003E-2</v>
      </c>
      <c r="HX81" s="8">
        <v>1.0340499999999999E-3</v>
      </c>
      <c r="HY81" s="8">
        <v>-2.5025E-3</v>
      </c>
      <c r="HZ81" s="8">
        <v>0.32034517299999998</v>
      </c>
      <c r="IA81" s="10">
        <v>3.8918999999999998E-5</v>
      </c>
      <c r="IB81" s="10">
        <v>-5.54349E-5</v>
      </c>
      <c r="IE81" s="1"/>
      <c r="IG81" s="8">
        <v>0.10489736</v>
      </c>
      <c r="IH81" s="8">
        <v>-4.416E-4</v>
      </c>
      <c r="II81" s="8">
        <v>7.0609999999999998E-4</v>
      </c>
      <c r="IJ81" s="8">
        <v>0.42938170199999998</v>
      </c>
      <c r="IK81" s="8">
        <v>2.16326E-4</v>
      </c>
      <c r="IL81" s="8">
        <v>-1.4456199999999999E-4</v>
      </c>
      <c r="IN81" s="8" t="s">
        <v>177</v>
      </c>
      <c r="IO81" s="10" t="s">
        <v>115</v>
      </c>
      <c r="IP81" s="1"/>
      <c r="IV81" s="8">
        <v>1.2627999999999999</v>
      </c>
      <c r="IW81" s="8">
        <f t="shared" si="145"/>
        <v>0.88962964293950186</v>
      </c>
      <c r="IX81" s="8">
        <f t="shared" si="146"/>
        <v>0.8843657995482832</v>
      </c>
      <c r="IY81" s="8">
        <f t="shared" si="147"/>
        <v>0.91051586601150913</v>
      </c>
      <c r="IZ81" s="8">
        <f t="shared" si="148"/>
        <v>0.89930334595510564</v>
      </c>
      <c r="JA81" s="8">
        <f t="shared" si="149"/>
        <v>0.88962964293950186</v>
      </c>
      <c r="JB81" s="8">
        <f t="shared" si="150"/>
        <v>-0.18041462938968694</v>
      </c>
      <c r="JC81" s="8">
        <f t="shared" si="151"/>
        <v>-0.15807714776278153</v>
      </c>
      <c r="JD81" s="8">
        <f t="shared" si="152"/>
        <v>-0.17087235336738363</v>
      </c>
      <c r="JE81" s="8">
        <f t="shared" si="153"/>
        <v>-0.15906180537820913</v>
      </c>
      <c r="JF81" s="8">
        <f t="shared" si="154"/>
        <v>-0.20089435550488449</v>
      </c>
      <c r="JG81" s="8">
        <f t="shared" si="155"/>
        <v>4.4158654400339489E-2</v>
      </c>
      <c r="JH81" s="8">
        <f t="shared" si="156"/>
        <v>0.12074675511047667</v>
      </c>
      <c r="JI81" s="8">
        <f t="shared" si="157"/>
        <v>1.281954804308123E-2</v>
      </c>
      <c r="JJ81" s="8">
        <f t="shared" si="158"/>
        <v>0.12086267454432102</v>
      </c>
      <c r="JK81" s="8">
        <f t="shared" si="159"/>
        <v>5.9141490594860506E-2</v>
      </c>
      <c r="JL81" s="8">
        <f t="shared" si="160"/>
        <v>0.29236753862960357</v>
      </c>
      <c r="JM81" s="8">
        <f t="shared" si="161"/>
        <v>0.25653416166947685</v>
      </c>
      <c r="JN81" s="8">
        <f t="shared" si="162"/>
        <v>0.27148886339130163</v>
      </c>
      <c r="JO81" s="8">
        <f t="shared" si="163"/>
        <v>0.30537225332439427</v>
      </c>
      <c r="JP81" s="8">
        <f t="shared" si="164"/>
        <v>0.27847560135425065</v>
      </c>
      <c r="JQ81" s="8">
        <f t="shared" si="165"/>
        <v>-9.6486624222622067E-2</v>
      </c>
      <c r="JR81" s="8">
        <f t="shared" si="166"/>
        <v>-0.18325563372018899</v>
      </c>
      <c r="JS81" s="8">
        <f t="shared" si="167"/>
        <v>-0.21684201125139721</v>
      </c>
      <c r="JT81" s="8">
        <f t="shared" si="168"/>
        <v>-0.17997511141280634</v>
      </c>
      <c r="JU81" s="24">
        <f t="shared" si="169"/>
        <v>-0.17773807051913837</v>
      </c>
      <c r="JV81" s="28">
        <f t="shared" si="170"/>
        <v>0.18047176383707642</v>
      </c>
      <c r="JW81" s="31"/>
      <c r="JX81" s="32">
        <f t="shared" si="171"/>
        <v>0.4044236187494587</v>
      </c>
      <c r="JY81" s="33">
        <f t="shared" si="172"/>
        <v>8.0884723749891738E-2</v>
      </c>
      <c r="JZ81" s="26">
        <f t="shared" si="173"/>
        <v>0.83468990673700771</v>
      </c>
      <c r="KB81" s="8">
        <v>1.2627999999999999</v>
      </c>
      <c r="KC81" s="8">
        <f t="shared" si="174"/>
        <v>7.7505980302537952E-3</v>
      </c>
      <c r="KD81" s="8">
        <f t="shared" si="175"/>
        <v>3.0343867660214456E-2</v>
      </c>
      <c r="KE81" s="8">
        <f t="shared" si="176"/>
        <v>1.1314804176947826E-2</v>
      </c>
      <c r="KF81" s="8">
        <f t="shared" si="177"/>
        <v>-3.2458468253902415E-3</v>
      </c>
      <c r="KG81" s="8">
        <f t="shared" si="178"/>
        <v>7.7505980302537952E-3</v>
      </c>
      <c r="KH81" s="8">
        <f t="shared" si="179"/>
        <v>-5.0622870909948853E-2</v>
      </c>
      <c r="KI81" s="8">
        <f t="shared" si="180"/>
        <v>-4.6010567832497837E-2</v>
      </c>
      <c r="KJ81" s="8">
        <f t="shared" si="181"/>
        <v>-3.5457102066032621E-2</v>
      </c>
      <c r="KK81" s="8">
        <f t="shared" si="182"/>
        <v>-4.019359087161959E-2</v>
      </c>
      <c r="KL81" s="8">
        <f t="shared" si="183"/>
        <v>-3.5100544978658298E-2</v>
      </c>
      <c r="KM81" s="8">
        <f t="shared" si="184"/>
        <v>6.2243839896127641E-3</v>
      </c>
      <c r="KN81" s="8">
        <f t="shared" si="185"/>
        <v>1.0176077476684826E-2</v>
      </c>
      <c r="KO81" s="8">
        <f t="shared" si="186"/>
        <v>1.0179554780243858E-2</v>
      </c>
      <c r="KP81" s="8">
        <f t="shared" si="187"/>
        <v>8.6758331013086845E-3</v>
      </c>
      <c r="KQ81" s="8">
        <f t="shared" si="188"/>
        <v>7.4159638992636265E-3</v>
      </c>
      <c r="KR81" s="8">
        <f t="shared" si="189"/>
        <v>-7.783509509297658E-3</v>
      </c>
      <c r="KS81" s="8">
        <f t="shared" si="190"/>
        <v>-2.5869283603943895E-2</v>
      </c>
      <c r="KT81" s="8">
        <f t="shared" si="191"/>
        <v>-1.5184468282863656E-2</v>
      </c>
      <c r="KU81" s="8">
        <f t="shared" si="192"/>
        <v>-1.6170889113274113E-2</v>
      </c>
      <c r="KV81" s="8">
        <f t="shared" si="193"/>
        <v>-1.616656471513624E-2</v>
      </c>
      <c r="KW81" s="8">
        <f t="shared" si="194"/>
        <v>-3.6232961803727244E-3</v>
      </c>
      <c r="KX81" s="8">
        <f t="shared" si="195"/>
        <v>4.364633994665669E-3</v>
      </c>
      <c r="KY81" s="8">
        <f t="shared" si="196"/>
        <v>7.522031521797457E-4</v>
      </c>
      <c r="KZ81" s="8">
        <f t="shared" si="197"/>
        <v>-4.3680239123788326E-4</v>
      </c>
      <c r="LA81" s="24">
        <f t="shared" si="198"/>
        <v>-4.3989665644659512E-3</v>
      </c>
      <c r="LB81" s="28">
        <f t="shared" si="199"/>
        <v>-7.8126314221244209E-3</v>
      </c>
      <c r="LC81" s="31"/>
      <c r="LD81" s="32">
        <f t="shared" si="200"/>
        <v>2.0766206605701075E-2</v>
      </c>
      <c r="LE81" s="33">
        <f t="shared" si="201"/>
        <v>4.1532413211402153E-3</v>
      </c>
      <c r="LF81" s="26">
        <f t="shared" si="202"/>
        <v>4.2859373813506442E-2</v>
      </c>
      <c r="LH81" s="8">
        <v>1.2627999999999999</v>
      </c>
      <c r="LI81" s="8">
        <f t="shared" si="203"/>
        <v>3.1904256417022457E-2</v>
      </c>
      <c r="LJ81" s="8">
        <f t="shared" si="204"/>
        <v>-2.0487853546818347E-3</v>
      </c>
      <c r="LK81" s="8">
        <f t="shared" si="205"/>
        <v>-1.4968858830960347E-2</v>
      </c>
      <c r="LL81" s="8">
        <f t="shared" si="206"/>
        <v>1.4960565338503295E-2</v>
      </c>
      <c r="LM81" s="8">
        <f t="shared" si="207"/>
        <v>3.1904256417022457E-2</v>
      </c>
      <c r="LN81" s="8">
        <f t="shared" si="208"/>
        <v>-1.9847154285270478E-3</v>
      </c>
      <c r="LO81" s="8">
        <f t="shared" si="209"/>
        <v>-4.8912014612593931E-3</v>
      </c>
      <c r="LP81" s="8">
        <f t="shared" si="210"/>
        <v>-9.8850689136265324E-3</v>
      </c>
      <c r="LQ81" s="8">
        <f t="shared" si="211"/>
        <v>-1.3770652521074869E-2</v>
      </c>
      <c r="LR81" s="8">
        <f t="shared" si="212"/>
        <v>-2.2064139128182532E-3</v>
      </c>
      <c r="LS81" s="8">
        <f t="shared" si="213"/>
        <v>6.7335313193559029E-4</v>
      </c>
      <c r="LT81" s="8">
        <f t="shared" si="214"/>
        <v>-1.2624939590401419E-2</v>
      </c>
      <c r="LU81" s="8">
        <f t="shared" si="215"/>
        <v>9.3125667963276683E-4</v>
      </c>
      <c r="LV81" s="8">
        <f t="shared" si="216"/>
        <v>-3.8730852603570758E-3</v>
      </c>
      <c r="LW81" s="8">
        <f t="shared" si="217"/>
        <v>-1.2131473757886591E-2</v>
      </c>
      <c r="LX81" s="8">
        <f t="shared" si="218"/>
        <v>7.7908828793377604E-4</v>
      </c>
      <c r="LY81" s="8">
        <f t="shared" si="219"/>
        <v>-4.5937621662517558E-3</v>
      </c>
      <c r="LZ81" s="8">
        <f t="shared" si="220"/>
        <v>3.655081371921969E-4</v>
      </c>
      <c r="MA81" s="8">
        <f t="shared" si="221"/>
        <v>-2.1130439199788407E-3</v>
      </c>
      <c r="MB81" s="8">
        <f t="shared" si="222"/>
        <v>1.6275140310877158E-3</v>
      </c>
      <c r="MC81" s="8">
        <f t="shared" si="223"/>
        <v>-9.0884438366867337E-3</v>
      </c>
      <c r="MD81" s="8">
        <f t="shared" si="224"/>
        <v>-1.1492369781245849E-3</v>
      </c>
      <c r="ME81" s="8">
        <f t="shared" si="225"/>
        <v>-7.1565010977391336E-3</v>
      </c>
      <c r="MF81" s="8">
        <f t="shared" si="226"/>
        <v>-5.8609428969498669E-3</v>
      </c>
      <c r="MG81" s="24">
        <f t="shared" si="227"/>
        <v>-3.7912347845987923E-3</v>
      </c>
      <c r="MH81" s="28">
        <f t="shared" si="228"/>
        <v>-1.1597024908637126E-3</v>
      </c>
      <c r="MI81" s="31"/>
      <c r="MJ81" s="32">
        <f t="shared" si="229"/>
        <v>1.174379303336363E-2</v>
      </c>
      <c r="MK81" s="33">
        <f t="shared" si="230"/>
        <v>2.3487586066727262E-3</v>
      </c>
      <c r="ML81" s="26">
        <f t="shared" si="231"/>
        <v>2.4238014441559194E-2</v>
      </c>
      <c r="MN81" s="8">
        <v>1.2627999999999999</v>
      </c>
      <c r="MO81" s="8">
        <f t="shared" si="232"/>
        <v>-2.7514709081452756E-4</v>
      </c>
      <c r="MP81" s="8">
        <f t="shared" si="233"/>
        <v>-8.2890725245440215E-5</v>
      </c>
      <c r="MQ81" s="8">
        <f t="shared" si="234"/>
        <v>3.3779649812087991E-5</v>
      </c>
      <c r="MR81" s="8">
        <f t="shared" si="235"/>
        <v>8.8385032688380582E-5</v>
      </c>
      <c r="MS81" s="8">
        <f t="shared" si="236"/>
        <v>-2.7514709081452756E-4</v>
      </c>
      <c r="MT81" s="8">
        <f t="shared" si="237"/>
        <v>3.4332976534419777E-3</v>
      </c>
      <c r="MU81" s="8">
        <f t="shared" si="238"/>
        <v>2.2876419542876645E-6</v>
      </c>
      <c r="MV81" s="8">
        <f t="shared" si="239"/>
        <v>6.6693348522149371E-4</v>
      </c>
      <c r="MW81" s="8">
        <f t="shared" si="240"/>
        <v>2.2422899447600877E-4</v>
      </c>
      <c r="MX81" s="8">
        <f t="shared" si="241"/>
        <v>3.9627729180997164E-4</v>
      </c>
      <c r="MY81" s="8">
        <f t="shared" si="242"/>
        <v>4.2141596639581956E-4</v>
      </c>
      <c r="MZ81" s="8">
        <f t="shared" si="243"/>
        <v>6.6001898990693947E-4</v>
      </c>
      <c r="NA81" s="8">
        <f t="shared" si="244"/>
        <v>5.3901704471414431E-4</v>
      </c>
      <c r="NB81" s="8">
        <f t="shared" si="245"/>
        <v>8.6623877132562563E-4</v>
      </c>
      <c r="NC81" s="8">
        <f t="shared" si="246"/>
        <v>7.2498984160975562E-4</v>
      </c>
      <c r="ND81" s="8">
        <f t="shared" si="247"/>
        <v>3.5315856954925803E-4</v>
      </c>
      <c r="NE81" s="8">
        <f t="shared" si="248"/>
        <v>2.2280258397879891E-4</v>
      </c>
      <c r="NF81" s="8">
        <f t="shared" si="249"/>
        <v>4.0484195847922949E-4</v>
      </c>
      <c r="NG81" s="8">
        <f t="shared" si="250"/>
        <v>3.3996438374037124E-4</v>
      </c>
      <c r="NH81" s="8">
        <f t="shared" si="251"/>
        <v>1.4429377557372068E-4</v>
      </c>
      <c r="NI81" s="8">
        <f t="shared" si="252"/>
        <v>-3.7963983162682809E-4</v>
      </c>
      <c r="NJ81" s="8">
        <f t="shared" si="253"/>
        <v>-1.6741683662507375E-5</v>
      </c>
      <c r="NK81" s="8">
        <f t="shared" si="254"/>
        <v>-4.5248133033409099E-4</v>
      </c>
      <c r="NL81" s="8">
        <f t="shared" si="255"/>
        <v>9.8675019025533373E-6</v>
      </c>
      <c r="NM81" s="24">
        <f t="shared" si="256"/>
        <v>-2.9838853981980064E-4</v>
      </c>
      <c r="NN81" s="28">
        <f t="shared" si="257"/>
        <v>3.10054513770508E-4</v>
      </c>
      <c r="NO81" s="31"/>
      <c r="NP81" s="32">
        <f t="shared" si="258"/>
        <v>7.4431774113640483E-4</v>
      </c>
      <c r="NQ81" s="33">
        <f t="shared" si="259"/>
        <v>1.4886354822728096E-4</v>
      </c>
      <c r="NR81" s="26">
        <f t="shared" si="260"/>
        <v>1.5361973859314259E-3</v>
      </c>
      <c r="NT81" s="8">
        <v>1.2627999999999999</v>
      </c>
      <c r="NU81" s="8">
        <f t="shared" si="261"/>
        <v>-7.6292921944500175E-5</v>
      </c>
      <c r="NV81" s="8">
        <f t="shared" si="262"/>
        <v>2.6196162194583561E-5</v>
      </c>
      <c r="NW81" s="8">
        <f t="shared" si="263"/>
        <v>3.9875188375436716E-5</v>
      </c>
      <c r="NX81" s="8">
        <f t="shared" si="264"/>
        <v>-1.9914019723287548E-4</v>
      </c>
      <c r="NY81" s="8">
        <f t="shared" si="265"/>
        <v>-7.6292921944500175E-5</v>
      </c>
      <c r="NZ81" s="8">
        <f t="shared" si="266"/>
        <v>3.2499619758711895E-4</v>
      </c>
      <c r="OA81" s="8">
        <f t="shared" si="267"/>
        <v>5.1708797817949631E-5</v>
      </c>
      <c r="OB81" s="8">
        <f t="shared" si="268"/>
        <v>3.1892426159435392E-4</v>
      </c>
      <c r="OC81" s="8">
        <f t="shared" si="269"/>
        <v>2.1572084842105295E-5</v>
      </c>
      <c r="OD81" s="8">
        <f t="shared" si="270"/>
        <v>1.9055581390897342E-4</v>
      </c>
      <c r="OE81" s="8">
        <f t="shared" si="271"/>
        <v>-4.168762764359509E-4</v>
      </c>
      <c r="OF81" s="8">
        <f t="shared" si="272"/>
        <v>-7.345434302471404E-5</v>
      </c>
      <c r="OG81" s="8">
        <f t="shared" si="273"/>
        <v>-1.8506840392995642E-4</v>
      </c>
      <c r="OH81" s="8">
        <f t="shared" si="274"/>
        <v>1.6851185607651614E-4</v>
      </c>
      <c r="OI81" s="8">
        <f t="shared" si="275"/>
        <v>6.8898120120231622E-5</v>
      </c>
      <c r="OJ81" s="8">
        <f t="shared" si="276"/>
        <v>-5.6022495094854436E-5</v>
      </c>
      <c r="OK81" s="8">
        <f t="shared" si="277"/>
        <v>2.2456488422496041E-4</v>
      </c>
      <c r="OL81" s="8">
        <f t="shared" si="278"/>
        <v>1.4784757103265155E-4</v>
      </c>
      <c r="OM81" s="8">
        <f t="shared" si="279"/>
        <v>2.5659350099653809E-5</v>
      </c>
      <c r="ON81" s="8">
        <f t="shared" si="280"/>
        <v>1.1975213035362919E-4</v>
      </c>
      <c r="OO81" s="8">
        <f t="shared" si="281"/>
        <v>1.2715455852252376E-4</v>
      </c>
      <c r="OP81" s="8">
        <f t="shared" si="282"/>
        <v>-2.4219493135030034E-4</v>
      </c>
      <c r="OQ81" s="8">
        <f t="shared" si="283"/>
        <v>6.1792051758684577E-4</v>
      </c>
      <c r="OR81" s="8">
        <f t="shared" si="284"/>
        <v>-7.4272526109596084E-5</v>
      </c>
      <c r="OS81" s="24">
        <f t="shared" si="285"/>
        <v>-3.1222910805242364E-5</v>
      </c>
      <c r="OT81" s="28">
        <f t="shared" si="286"/>
        <v>4.1731982658601744E-5</v>
      </c>
      <c r="OU81" s="31"/>
      <c r="OV81" s="32">
        <f t="shared" si="287"/>
        <v>2.098576514041957E-4</v>
      </c>
      <c r="OW81" s="33">
        <f t="shared" si="288"/>
        <v>4.1971530280839139E-5</v>
      </c>
      <c r="OX81" s="26">
        <f t="shared" si="289"/>
        <v>4.3312520673311947E-4</v>
      </c>
    </row>
    <row r="82" spans="1:414" x14ac:dyDescent="0.25">
      <c r="A82" s="8">
        <v>0.27048498999999998</v>
      </c>
      <c r="B82" s="8">
        <v>7.0963999999999999E-4</v>
      </c>
      <c r="C82" s="8">
        <v>2.2660900000000001E-2</v>
      </c>
      <c r="D82" s="8">
        <v>0.25370899200000002</v>
      </c>
      <c r="E82" s="10">
        <v>8.9090499999999997E-5</v>
      </c>
      <c r="F82" s="8">
        <v>-9.1611700000000004E-4</v>
      </c>
      <c r="I82" s="1"/>
      <c r="K82" s="8">
        <v>0.21289319000000001</v>
      </c>
      <c r="L82" s="8">
        <v>6.4826399999999996E-3</v>
      </c>
      <c r="M82" s="8">
        <v>1.8325100000000001E-3</v>
      </c>
      <c r="N82" s="8">
        <v>0.24533529300000001</v>
      </c>
      <c r="O82" s="8">
        <v>3.37027E-4</v>
      </c>
      <c r="P82" s="10">
        <v>-1.0084799999999999E-4</v>
      </c>
      <c r="S82" s="1"/>
      <c r="U82" s="8">
        <v>0.31330875000000002</v>
      </c>
      <c r="V82" s="8">
        <v>1.3310500000000001E-3</v>
      </c>
      <c r="W82" s="8">
        <v>-1.0612750000000001E-2</v>
      </c>
      <c r="X82" s="8">
        <v>0.318058216</v>
      </c>
      <c r="Y82" s="8">
        <v>2.6463600000000001E-4</v>
      </c>
      <c r="Z82" s="10">
        <v>-6.5785300000000002E-5</v>
      </c>
      <c r="AC82" s="1"/>
      <c r="AE82" s="8">
        <v>0.43126040999999998</v>
      </c>
      <c r="AF82" s="8">
        <v>-1.4078709999999999E-2</v>
      </c>
      <c r="AG82" s="8">
        <v>9.7677000000000007E-3</v>
      </c>
      <c r="AH82" s="8">
        <v>0.45173824600000001</v>
      </c>
      <c r="AI82" s="10">
        <v>-8.4666900000000001E-5</v>
      </c>
      <c r="AJ82" s="8">
        <v>-2.8599000000000002E-4</v>
      </c>
      <c r="AM82" s="1"/>
      <c r="AO82" s="8">
        <v>0.27048498999999998</v>
      </c>
      <c r="AP82" s="8">
        <v>7.0963999999999999E-4</v>
      </c>
      <c r="AQ82" s="8">
        <v>2.2660900000000001E-2</v>
      </c>
      <c r="AR82" s="8">
        <v>0.25370899200000002</v>
      </c>
      <c r="AS82" s="10">
        <v>8.9090499999999997E-5</v>
      </c>
      <c r="AT82" s="8">
        <v>-9.1611700000000004E-4</v>
      </c>
      <c r="AW82" s="1"/>
      <c r="AY82" s="8">
        <v>2.79883E-3</v>
      </c>
      <c r="AZ82" s="8">
        <v>-4.9877709999999999E-2</v>
      </c>
      <c r="BA82" s="8">
        <v>-1.2003199999999999E-3</v>
      </c>
      <c r="BB82" s="8">
        <v>0.51823686199999996</v>
      </c>
      <c r="BC82" s="8">
        <v>3.8303579999999999E-3</v>
      </c>
      <c r="BD82" s="8">
        <v>-2.9490700000000001E-4</v>
      </c>
      <c r="BG82" s="1"/>
      <c r="BI82" s="8">
        <v>2.0445699999999999E-3</v>
      </c>
      <c r="BJ82" s="8">
        <v>-4.0395500000000001E-2</v>
      </c>
      <c r="BK82" s="8">
        <v>-2.7247899999999999E-3</v>
      </c>
      <c r="BL82" s="8">
        <v>0.39254684000000001</v>
      </c>
      <c r="BM82" s="8">
        <v>3.0902000000000002E-4</v>
      </c>
      <c r="BN82" s="8">
        <v>-1.18708E-4</v>
      </c>
      <c r="BQ82" s="1"/>
      <c r="BS82" s="8">
        <v>1.8502900000000001E-3</v>
      </c>
      <c r="BT82" s="8">
        <v>-3.1553339999999999E-2</v>
      </c>
      <c r="BU82" s="8">
        <v>-1.0568259999999999E-2</v>
      </c>
      <c r="BV82" s="8">
        <v>0.53581062599999996</v>
      </c>
      <c r="BW82" s="8">
        <v>1.0345969999999999E-3</v>
      </c>
      <c r="BX82" s="8">
        <v>3.1002100000000001E-4</v>
      </c>
      <c r="CA82" s="1"/>
      <c r="CC82" s="8">
        <v>9.8879999999999992E-3</v>
      </c>
      <c r="CD82" s="8">
        <v>-3.5896249999999998E-2</v>
      </c>
      <c r="CE82" s="8">
        <v>-1.041632E-2</v>
      </c>
      <c r="CF82" s="8">
        <v>0.39774499499999999</v>
      </c>
      <c r="CG82" s="8">
        <v>5.1468100000000001E-4</v>
      </c>
      <c r="CH82" s="8">
        <v>-3.0503699999999997E-4</v>
      </c>
      <c r="CK82" s="1"/>
      <c r="CM82" s="8">
        <v>-3.1111929999999999E-2</v>
      </c>
      <c r="CN82" s="8">
        <v>-2.8647599999999999E-2</v>
      </c>
      <c r="CO82" s="8">
        <v>-1.5396299999999999E-3</v>
      </c>
      <c r="CP82" s="8">
        <v>0.47446819699999998</v>
      </c>
      <c r="CQ82" s="8">
        <v>1.8505999999999999E-4</v>
      </c>
      <c r="CR82" s="10">
        <v>3.77206E-6</v>
      </c>
      <c r="CU82" s="1"/>
      <c r="CW82" s="8">
        <v>0.2793892</v>
      </c>
      <c r="CX82" s="8">
        <v>2.3833E-4</v>
      </c>
      <c r="CY82" s="8">
        <v>-3.3405499999999999E-3</v>
      </c>
      <c r="CZ82" s="8">
        <v>0.38352062599999998</v>
      </c>
      <c r="DA82" s="10">
        <v>1.5477499999999999E-5</v>
      </c>
      <c r="DB82" s="10">
        <v>-4.05145E-5</v>
      </c>
      <c r="DF82" s="1"/>
      <c r="DG82" s="8">
        <v>0.22737424000000001</v>
      </c>
      <c r="DH82" s="8">
        <v>-4.7803799999999999E-3</v>
      </c>
      <c r="DI82" s="8">
        <v>-7.9175200000000008E-3</v>
      </c>
      <c r="DJ82" s="8">
        <v>0.42832981999999997</v>
      </c>
      <c r="DK82" s="8">
        <v>2.4886899999999998E-4</v>
      </c>
      <c r="DL82" s="8">
        <v>-1.7351000000000001E-4</v>
      </c>
      <c r="DO82" s="1"/>
      <c r="DQ82" s="8">
        <v>0.23129284999999999</v>
      </c>
      <c r="DR82" s="8">
        <v>5.2757100000000003E-3</v>
      </c>
      <c r="DS82" s="8">
        <v>-4.3822499999999999E-3</v>
      </c>
      <c r="DT82" s="8">
        <v>0.245704541</v>
      </c>
      <c r="DU82" s="10">
        <v>-7.2396099999999996E-5</v>
      </c>
      <c r="DV82" s="10">
        <v>-7.2341899999999999E-5</v>
      </c>
      <c r="DZ82" s="1"/>
      <c r="EA82" s="8">
        <v>0.18377787000000001</v>
      </c>
      <c r="EB82" s="8">
        <v>-4.3642300000000002E-3</v>
      </c>
      <c r="EC82" s="8">
        <v>1.3762799999999999E-3</v>
      </c>
      <c r="ED82" s="8">
        <v>0.46731070400000002</v>
      </c>
      <c r="EE82" s="8">
        <v>5.1600300000000001E-4</v>
      </c>
      <c r="EF82" s="8">
        <v>-2.7262599999999999E-4</v>
      </c>
      <c r="EG82" s="1"/>
      <c r="EK82" s="8">
        <v>0.20905058000000001</v>
      </c>
      <c r="EL82" s="8">
        <v>-6.1251400000000003E-3</v>
      </c>
      <c r="EM82" s="8">
        <v>-9.49937E-3</v>
      </c>
      <c r="EN82" s="8">
        <v>0.42613215999999998</v>
      </c>
      <c r="EO82" s="8">
        <v>1.9049200000000001E-4</v>
      </c>
      <c r="EP82" s="8">
        <v>-1.85985E-4</v>
      </c>
      <c r="ES82" s="1"/>
      <c r="EU82" s="8">
        <v>0.35824549</v>
      </c>
      <c r="EV82" s="8">
        <v>-9.5247400000000003E-3</v>
      </c>
      <c r="EW82" s="8">
        <v>2.64452E-3</v>
      </c>
      <c r="EX82" s="8">
        <v>0.55310029100000002</v>
      </c>
      <c r="EY82" s="8">
        <v>2.1617699999999999E-4</v>
      </c>
      <c r="EZ82" s="10">
        <v>-2.3253099999999999E-5</v>
      </c>
      <c r="FC82" s="1"/>
      <c r="FE82" s="8">
        <v>0.27754320999999998</v>
      </c>
      <c r="FF82" s="8">
        <v>-2.136205E-2</v>
      </c>
      <c r="FG82" s="8">
        <v>-4.98162E-3</v>
      </c>
      <c r="FH82" s="8">
        <v>0.47164377499999999</v>
      </c>
      <c r="FI82" s="8">
        <v>2.4360699999999999E-4</v>
      </c>
      <c r="FJ82" s="10">
        <v>-1.7623200000000001E-5</v>
      </c>
      <c r="FM82" s="1"/>
      <c r="FO82" s="8">
        <v>0.27888617999999998</v>
      </c>
      <c r="FP82" s="8">
        <v>-1.6518950000000001E-2</v>
      </c>
      <c r="FQ82" s="8">
        <v>3.5032800000000001E-3</v>
      </c>
      <c r="FR82" s="8">
        <v>0.47122574900000003</v>
      </c>
      <c r="FS82" s="8">
        <v>3.0011700000000003E-4</v>
      </c>
      <c r="FT82" s="10">
        <v>-7.0569599999999996E-5</v>
      </c>
      <c r="FW82" s="1"/>
      <c r="FY82" s="8">
        <v>0.27353075999999998</v>
      </c>
      <c r="FZ82" s="8">
        <v>-1.380142E-2</v>
      </c>
      <c r="GA82" s="8">
        <v>-1.9624299999999998E-3</v>
      </c>
      <c r="GB82" s="8">
        <v>0.44814807200000001</v>
      </c>
      <c r="GC82" s="8">
        <v>1.5601800000000001E-4</v>
      </c>
      <c r="GD82" s="10">
        <v>-6.01848E-5</v>
      </c>
      <c r="GG82" s="1"/>
      <c r="GI82" s="8">
        <v>0.22959289999999999</v>
      </c>
      <c r="GJ82" s="8">
        <v>-1.4872069999999999E-2</v>
      </c>
      <c r="GK82" s="8">
        <v>1.0603800000000001E-3</v>
      </c>
      <c r="GL82" s="8">
        <v>0.40749422499999999</v>
      </c>
      <c r="GM82" s="10">
        <v>5.6771300000000003E-5</v>
      </c>
      <c r="GN82" s="10">
        <v>-2.01043E-5</v>
      </c>
      <c r="GQ82" s="1"/>
      <c r="GS82" s="8">
        <v>0.15385910999999999</v>
      </c>
      <c r="GT82" s="8">
        <v>-1.4856E-4</v>
      </c>
      <c r="GU82" s="8">
        <v>-2.6826200000000001E-3</v>
      </c>
      <c r="GV82" s="8">
        <v>0.238524876</v>
      </c>
      <c r="GW82" s="8">
        <v>1.20782E-4</v>
      </c>
      <c r="GX82" s="10">
        <v>-6.8374700000000001E-5</v>
      </c>
      <c r="HA82" s="1"/>
      <c r="HC82" s="8">
        <v>0.11693641</v>
      </c>
      <c r="HD82" s="8">
        <v>7.4977000000000004E-3</v>
      </c>
      <c r="HE82" s="8">
        <v>1.8887699999999999E-3</v>
      </c>
      <c r="HF82" s="8">
        <v>0.31170216299999998</v>
      </c>
      <c r="HG82" s="10">
        <v>4.7889899999999997E-5</v>
      </c>
      <c r="HH82" s="10">
        <v>-1.41324E-5</v>
      </c>
      <c r="HK82" s="1"/>
      <c r="HM82" s="8">
        <v>0.10305212</v>
      </c>
      <c r="HN82" s="8">
        <v>2.9695899999999998E-3</v>
      </c>
      <c r="HO82" s="8">
        <v>-2.93137E-3</v>
      </c>
      <c r="HP82" s="8">
        <v>0.46971879300000002</v>
      </c>
      <c r="HQ82" s="10">
        <v>-3.7636799999999999E-5</v>
      </c>
      <c r="HR82" s="10">
        <v>-7.6804799999999993E-5</v>
      </c>
      <c r="HU82" s="1"/>
      <c r="HW82" s="8">
        <v>8.3132570000000003E-2</v>
      </c>
      <c r="HX82" s="8">
        <v>1.03454E-3</v>
      </c>
      <c r="HY82" s="8">
        <v>-2.5029599999999998E-3</v>
      </c>
      <c r="HZ82" s="8">
        <v>0.32234782899999997</v>
      </c>
      <c r="IA82" s="10">
        <v>3.7619900000000002E-5</v>
      </c>
      <c r="IB82" s="10">
        <v>-5.6647400000000002E-5</v>
      </c>
      <c r="IE82" s="1"/>
      <c r="IG82" s="8">
        <v>0.10739376</v>
      </c>
      <c r="IH82" s="8">
        <v>-3.6895E-4</v>
      </c>
      <c r="II82" s="8">
        <v>6.8187E-4</v>
      </c>
      <c r="IJ82" s="8">
        <v>0.43400425199999998</v>
      </c>
      <c r="IK82" s="8">
        <v>2.12683E-4</v>
      </c>
      <c r="IL82" s="8">
        <v>-1.45785E-4</v>
      </c>
      <c r="IN82" s="8" t="s">
        <v>178</v>
      </c>
      <c r="IO82" s="10" t="s">
        <v>116</v>
      </c>
      <c r="IP82" s="1"/>
      <c r="IV82" s="8">
        <v>1.2791999999999999</v>
      </c>
      <c r="IW82" s="8">
        <f t="shared" si="145"/>
        <v>0.90220860145346915</v>
      </c>
      <c r="IX82" s="8">
        <f t="shared" si="146"/>
        <v>0.89724190292510686</v>
      </c>
      <c r="IY82" s="8">
        <f t="shared" si="147"/>
        <v>0.92337057959474245</v>
      </c>
      <c r="IZ82" s="8">
        <f t="shared" si="148"/>
        <v>0.91267603183039903</v>
      </c>
      <c r="JA82" s="8">
        <f t="shared" si="149"/>
        <v>0.90220860145346915</v>
      </c>
      <c r="JB82" s="8">
        <f t="shared" si="150"/>
        <v>-0.17986314961631195</v>
      </c>
      <c r="JC82" s="8">
        <f t="shared" si="151"/>
        <v>-0.16553983138831091</v>
      </c>
      <c r="JD82" s="8">
        <f t="shared" si="152"/>
        <v>-0.17391082226708368</v>
      </c>
      <c r="JE82" s="8">
        <f t="shared" si="153"/>
        <v>-0.16667038762747599</v>
      </c>
      <c r="JF82" s="8">
        <f t="shared" si="154"/>
        <v>-0.2073104505262226</v>
      </c>
      <c r="JG82" s="8">
        <f t="shared" si="155"/>
        <v>5.1154437117273729E-2</v>
      </c>
      <c r="JH82" s="8">
        <f t="shared" si="156"/>
        <v>0.13400241711957289</v>
      </c>
      <c r="JI82" s="8">
        <f t="shared" si="157"/>
        <v>1.9120158098303985E-2</v>
      </c>
      <c r="JJ82" s="8">
        <f t="shared" si="158"/>
        <v>0.1353936523943044</v>
      </c>
      <c r="JK82" s="8">
        <f t="shared" si="159"/>
        <v>7.049111243558237E-2</v>
      </c>
      <c r="JL82" s="8">
        <f t="shared" si="160"/>
        <v>0.29352362467728843</v>
      </c>
      <c r="JM82" s="8">
        <f t="shared" si="161"/>
        <v>0.25722073140572593</v>
      </c>
      <c r="JN82" s="8">
        <f t="shared" si="162"/>
        <v>0.27520351937165866</v>
      </c>
      <c r="JO82" s="8">
        <f t="shared" si="163"/>
        <v>0.30573970866223565</v>
      </c>
      <c r="JP82" s="8">
        <f t="shared" si="164"/>
        <v>0.27857646296522742</v>
      </c>
      <c r="JQ82" s="8">
        <f t="shared" si="165"/>
        <v>-8.9970709653971206E-2</v>
      </c>
      <c r="JR82" s="8">
        <f t="shared" si="166"/>
        <v>-0.18447617436759739</v>
      </c>
      <c r="JS82" s="8">
        <f t="shared" si="167"/>
        <v>-0.21707158551728908</v>
      </c>
      <c r="JT82" s="8">
        <f t="shared" si="168"/>
        <v>-0.17794310792283788</v>
      </c>
      <c r="JU82" s="24">
        <f t="shared" si="169"/>
        <v>-0.17773583343750882</v>
      </c>
      <c r="JV82" s="28">
        <f t="shared" si="170"/>
        <v>0.18470557956719</v>
      </c>
      <c r="JW82" s="31"/>
      <c r="JX82" s="32">
        <f t="shared" si="171"/>
        <v>0.40938588356692246</v>
      </c>
      <c r="JY82" s="33">
        <f t="shared" si="172"/>
        <v>8.1877176713384486E-2</v>
      </c>
      <c r="JZ82" s="26">
        <f t="shared" si="173"/>
        <v>0.84493152509377123</v>
      </c>
      <c r="KB82" s="8">
        <v>1.2791999999999999</v>
      </c>
      <c r="KC82" s="8">
        <f t="shared" si="174"/>
        <v>7.8944091645573849E-3</v>
      </c>
      <c r="KD82" s="8">
        <f t="shared" si="175"/>
        <v>3.0207088787187791E-2</v>
      </c>
      <c r="KE82" s="8">
        <f t="shared" si="176"/>
        <v>1.1426993598999031E-2</v>
      </c>
      <c r="KF82" s="8">
        <f t="shared" si="177"/>
        <v>-2.8584654492529891E-3</v>
      </c>
      <c r="KG82" s="8">
        <f t="shared" si="178"/>
        <v>7.8944091645573849E-3</v>
      </c>
      <c r="KH82" s="8">
        <f t="shared" si="179"/>
        <v>-5.0702128634372706E-2</v>
      </c>
      <c r="KI82" s="8">
        <f t="shared" si="180"/>
        <v>-4.6214181646970928E-2</v>
      </c>
      <c r="KJ82" s="8">
        <f t="shared" si="181"/>
        <v>-3.5591976154775752E-2</v>
      </c>
      <c r="KK82" s="8">
        <f t="shared" si="182"/>
        <v>-4.0395852791863786E-2</v>
      </c>
      <c r="KL82" s="8">
        <f t="shared" si="183"/>
        <v>-3.5201031191767838E-2</v>
      </c>
      <c r="KM82" s="8">
        <f t="shared" si="184"/>
        <v>6.315153644216827E-3</v>
      </c>
      <c r="KN82" s="8">
        <f t="shared" si="185"/>
        <v>1.0420170883146361E-2</v>
      </c>
      <c r="KO82" s="8">
        <f t="shared" si="186"/>
        <v>1.0110084577181095E-2</v>
      </c>
      <c r="KP82" s="8">
        <f t="shared" si="187"/>
        <v>9.1709519396385372E-3</v>
      </c>
      <c r="KQ82" s="8">
        <f t="shared" si="188"/>
        <v>7.7941979865235531E-3</v>
      </c>
      <c r="KR82" s="8">
        <f t="shared" si="189"/>
        <v>-7.6430351965978737E-3</v>
      </c>
      <c r="KS82" s="8">
        <f t="shared" si="190"/>
        <v>-2.5794900521146392E-2</v>
      </c>
      <c r="KT82" s="8">
        <f t="shared" si="191"/>
        <v>-1.5114428229685367E-2</v>
      </c>
      <c r="KU82" s="8">
        <f t="shared" si="192"/>
        <v>-1.6060999048368725E-2</v>
      </c>
      <c r="KV82" s="8">
        <f t="shared" si="193"/>
        <v>-1.5998467801706263E-2</v>
      </c>
      <c r="KW82" s="8">
        <f t="shared" si="194"/>
        <v>-3.7422378917461147E-3</v>
      </c>
      <c r="KX82" s="8">
        <f t="shared" si="195"/>
        <v>4.3927031449948126E-3</v>
      </c>
      <c r="KY82" s="8">
        <f t="shared" si="196"/>
        <v>7.8743822884942477E-4</v>
      </c>
      <c r="KZ82" s="8">
        <f t="shared" si="197"/>
        <v>-5.4929231581934707E-4</v>
      </c>
      <c r="LA82" s="24">
        <f t="shared" si="198"/>
        <v>-4.4229748266329501E-3</v>
      </c>
      <c r="LB82" s="28">
        <f t="shared" si="199"/>
        <v>-7.7550548232341908E-3</v>
      </c>
      <c r="LC82" s="31"/>
      <c r="LD82" s="32">
        <f t="shared" si="200"/>
        <v>2.0848641466418159E-2</v>
      </c>
      <c r="LE82" s="33">
        <f t="shared" si="201"/>
        <v>4.1697282932836319E-3</v>
      </c>
      <c r="LF82" s="26">
        <f t="shared" si="202"/>
        <v>4.3029511122540436E-2</v>
      </c>
      <c r="LH82" s="8">
        <v>1.2791999999999999</v>
      </c>
      <c r="LI82" s="8">
        <f t="shared" si="203"/>
        <v>3.2061660334365881E-2</v>
      </c>
      <c r="LJ82" s="8">
        <f t="shared" si="204"/>
        <v>-1.9197294760597019E-3</v>
      </c>
      <c r="LK82" s="8">
        <f t="shared" si="205"/>
        <v>-1.4977587728105569E-2</v>
      </c>
      <c r="LL82" s="8">
        <f t="shared" si="206"/>
        <v>1.4945388996098839E-2</v>
      </c>
      <c r="LM82" s="8">
        <f t="shared" si="207"/>
        <v>3.2061660334365881E-2</v>
      </c>
      <c r="LN82" s="8">
        <f t="shared" si="208"/>
        <v>-2.0108850197254101E-3</v>
      </c>
      <c r="LO82" s="8">
        <f t="shared" si="209"/>
        <v>-4.9391575013881979E-3</v>
      </c>
      <c r="LP82" s="8">
        <f t="shared" si="210"/>
        <v>-9.7544099987465424E-3</v>
      </c>
      <c r="LQ82" s="8">
        <f t="shared" si="211"/>
        <v>-1.3812149630605248E-2</v>
      </c>
      <c r="LR82" s="8">
        <f t="shared" si="212"/>
        <v>-2.2138382060756983E-3</v>
      </c>
      <c r="LS82" s="8">
        <f t="shared" si="213"/>
        <v>7.3890826157118608E-4</v>
      </c>
      <c r="LT82" s="8">
        <f t="shared" si="214"/>
        <v>-1.3160969736018472E-2</v>
      </c>
      <c r="LU82" s="8">
        <f t="shared" si="215"/>
        <v>1.0411894848123496E-3</v>
      </c>
      <c r="LV82" s="8">
        <f t="shared" si="216"/>
        <v>-4.156364036868249E-3</v>
      </c>
      <c r="LW82" s="8">
        <f t="shared" si="217"/>
        <v>-1.2716972819431044E-2</v>
      </c>
      <c r="LX82" s="8">
        <f t="shared" si="218"/>
        <v>7.2283181220175524E-4</v>
      </c>
      <c r="LY82" s="8">
        <f t="shared" si="219"/>
        <v>-4.6206195806624576E-3</v>
      </c>
      <c r="LZ82" s="8">
        <f t="shared" si="220"/>
        <v>3.1850473060145287E-4</v>
      </c>
      <c r="MA82" s="8">
        <f t="shared" si="221"/>
        <v>-2.1528795283460118E-3</v>
      </c>
      <c r="MB82" s="8">
        <f t="shared" si="222"/>
        <v>1.5654887723644921E-3</v>
      </c>
      <c r="MC82" s="8">
        <f t="shared" si="223"/>
        <v>-9.0941710779401785E-3</v>
      </c>
      <c r="MD82" s="8">
        <f t="shared" si="224"/>
        <v>-1.1410026002039706E-3</v>
      </c>
      <c r="ME82" s="8">
        <f t="shared" si="225"/>
        <v>-7.2103127235766309E-3</v>
      </c>
      <c r="MF82" s="8">
        <f t="shared" si="226"/>
        <v>-5.805516460572516E-3</v>
      </c>
      <c r="MG82" s="24">
        <f t="shared" si="227"/>
        <v>-3.8586324906376944E-3</v>
      </c>
      <c r="MH82" s="28">
        <f t="shared" si="228"/>
        <v>-1.2035826355432707E-3</v>
      </c>
      <c r="MI82" s="31"/>
      <c r="MJ82" s="32">
        <f t="shared" si="229"/>
        <v>1.1828306724500743E-2</v>
      </c>
      <c r="MK82" s="33">
        <f t="shared" si="230"/>
        <v>2.3656613449001486E-3</v>
      </c>
      <c r="ML82" s="26">
        <f t="shared" si="231"/>
        <v>2.441244224869708E-2</v>
      </c>
      <c r="MN82" s="8">
        <v>1.2791999999999999</v>
      </c>
      <c r="MO82" s="8">
        <f t="shared" si="232"/>
        <v>-2.8034247908784833E-4</v>
      </c>
      <c r="MP82" s="8">
        <f t="shared" si="233"/>
        <v>-8.6518627604825966E-5</v>
      </c>
      <c r="MQ82" s="8">
        <f t="shared" si="234"/>
        <v>2.5959118439092077E-5</v>
      </c>
      <c r="MR82" s="8">
        <f t="shared" si="235"/>
        <v>1.0253767826275354E-4</v>
      </c>
      <c r="MS82" s="8">
        <f t="shared" si="236"/>
        <v>-2.8034247908784833E-4</v>
      </c>
      <c r="MT82" s="8">
        <f t="shared" si="237"/>
        <v>3.4239321527158046E-3</v>
      </c>
      <c r="MU82" s="8">
        <f t="shared" si="238"/>
        <v>-1.4316177462010622E-5</v>
      </c>
      <c r="MV82" s="8">
        <f t="shared" si="239"/>
        <v>6.5216405171586E-4</v>
      </c>
      <c r="MW82" s="8">
        <f t="shared" si="240"/>
        <v>2.116926420124057E-4</v>
      </c>
      <c r="MX82" s="8">
        <f t="shared" si="241"/>
        <v>4.1071301870383264E-4</v>
      </c>
      <c r="MY82" s="8">
        <f t="shared" si="242"/>
        <v>4.0528142624549264E-4</v>
      </c>
      <c r="MZ82" s="8">
        <f t="shared" si="243"/>
        <v>6.4784054493762671E-4</v>
      </c>
      <c r="NA82" s="8">
        <f t="shared" si="244"/>
        <v>5.4915581096770473E-4</v>
      </c>
      <c r="NB82" s="8">
        <f t="shared" si="245"/>
        <v>8.5164956136602951E-4</v>
      </c>
      <c r="NC82" s="8">
        <f t="shared" si="246"/>
        <v>7.3640103166689754E-4</v>
      </c>
      <c r="ND82" s="8">
        <f t="shared" si="247"/>
        <v>3.5394558638136028E-4</v>
      </c>
      <c r="NE82" s="8">
        <f t="shared" si="248"/>
        <v>2.1354346774210962E-4</v>
      </c>
      <c r="NF82" s="8">
        <f t="shared" si="249"/>
        <v>4.02676228770537E-4</v>
      </c>
      <c r="NG82" s="8">
        <f t="shared" si="250"/>
        <v>3.4503040391445974E-4</v>
      </c>
      <c r="NH82" s="8">
        <f t="shared" si="251"/>
        <v>1.506682473839579E-4</v>
      </c>
      <c r="NI82" s="8">
        <f t="shared" si="252"/>
        <v>-4.0071914467536561E-4</v>
      </c>
      <c r="NJ82" s="8">
        <f t="shared" si="253"/>
        <v>-1.8943555137147997E-5</v>
      </c>
      <c r="NK82" s="8">
        <f t="shared" si="254"/>
        <v>-4.7079198472154657E-4</v>
      </c>
      <c r="NL82" s="8">
        <f t="shared" si="255"/>
        <v>2.3780892236199331E-5</v>
      </c>
      <c r="NM82" s="24">
        <f t="shared" si="256"/>
        <v>-3.0738312283878661E-4</v>
      </c>
      <c r="NN82" s="28">
        <f t="shared" si="257"/>
        <v>3.0590457171386968E-4</v>
      </c>
      <c r="NO82" s="31"/>
      <c r="NP82" s="32">
        <f t="shared" si="258"/>
        <v>7.4454318236396319E-4</v>
      </c>
      <c r="NQ82" s="33">
        <f t="shared" si="259"/>
        <v>1.4890863647279263E-4</v>
      </c>
      <c r="NR82" s="26">
        <f t="shared" si="260"/>
        <v>1.5366626740809836E-3</v>
      </c>
      <c r="NT82" s="8">
        <v>1.2791999999999999</v>
      </c>
      <c r="NU82" s="8">
        <f t="shared" si="261"/>
        <v>-6.4958769043804601E-5</v>
      </c>
      <c r="NV82" s="8">
        <f t="shared" si="262"/>
        <v>1.9226536518567023E-5</v>
      </c>
      <c r="NW82" s="8">
        <f t="shared" si="263"/>
        <v>5.0067918234569334E-5</v>
      </c>
      <c r="NX82" s="8">
        <f t="shared" si="264"/>
        <v>-2.1379629563116851E-4</v>
      </c>
      <c r="NY82" s="8">
        <f t="shared" si="265"/>
        <v>-6.4958769043804601E-5</v>
      </c>
      <c r="NZ82" s="8">
        <f t="shared" si="266"/>
        <v>3.4135699616895241E-4</v>
      </c>
      <c r="OA82" s="8">
        <f t="shared" si="267"/>
        <v>5.2565306769098468E-5</v>
      </c>
      <c r="OB82" s="8">
        <f t="shared" si="268"/>
        <v>3.2419214286144143E-4</v>
      </c>
      <c r="OC82" s="8">
        <f t="shared" si="269"/>
        <v>2.1114081342221697E-5</v>
      </c>
      <c r="OD82" s="8">
        <f t="shared" si="270"/>
        <v>1.9872636718660161E-4</v>
      </c>
      <c r="OE82" s="8">
        <f t="shared" si="271"/>
        <v>-4.3855173348708901E-4</v>
      </c>
      <c r="OF82" s="8">
        <f t="shared" si="272"/>
        <v>-8.0582714648491706E-5</v>
      </c>
      <c r="OG82" s="8">
        <f t="shared" si="273"/>
        <v>-1.9730437584823251E-4</v>
      </c>
      <c r="OH82" s="8">
        <f t="shared" si="274"/>
        <v>1.7539795635353742E-4</v>
      </c>
      <c r="OI82" s="8">
        <f t="shared" si="275"/>
        <v>7.4462286872387979E-5</v>
      </c>
      <c r="OJ82" s="8">
        <f t="shared" si="276"/>
        <v>-6.6243926692400261E-5</v>
      </c>
      <c r="OK82" s="8">
        <f t="shared" si="277"/>
        <v>2.3147793261118449E-4</v>
      </c>
      <c r="OL82" s="8">
        <f t="shared" si="278"/>
        <v>1.5131638789716244E-4</v>
      </c>
      <c r="OM82" s="8">
        <f t="shared" si="279"/>
        <v>2.2562933484299874E-5</v>
      </c>
      <c r="ON82" s="8">
        <f t="shared" si="280"/>
        <v>1.2397852872109464E-4</v>
      </c>
      <c r="OO82" s="8">
        <f t="shared" si="281"/>
        <v>1.3166637691579288E-4</v>
      </c>
      <c r="OP82" s="8">
        <f t="shared" si="282"/>
        <v>-2.556623012339129E-4</v>
      </c>
      <c r="OQ82" s="8">
        <f t="shared" si="283"/>
        <v>6.5358106947634382E-4</v>
      </c>
      <c r="OR82" s="8">
        <f t="shared" si="284"/>
        <v>-8.0316864246219791E-5</v>
      </c>
      <c r="OS82" s="24">
        <f t="shared" si="285"/>
        <v>-2.7214057195342796E-5</v>
      </c>
      <c r="OT82" s="28">
        <f t="shared" si="286"/>
        <v>4.3284120573711559E-5</v>
      </c>
      <c r="OU82" s="31"/>
      <c r="OV82" s="32">
        <f t="shared" si="287"/>
        <v>2.2007364328160023E-4</v>
      </c>
      <c r="OW82" s="33">
        <f t="shared" si="288"/>
        <v>4.4014728656320044E-5</v>
      </c>
      <c r="OX82" s="26">
        <f t="shared" si="289"/>
        <v>4.542099923688947E-4</v>
      </c>
    </row>
    <row r="83" spans="1:414" x14ac:dyDescent="0.25">
      <c r="A83" s="8">
        <v>0.26661668999999999</v>
      </c>
      <c r="B83" s="8">
        <v>8.5594000000000002E-4</v>
      </c>
      <c r="C83" s="8">
        <v>2.2541499999999999E-2</v>
      </c>
      <c r="D83" s="8">
        <v>0.25679581400000001</v>
      </c>
      <c r="E83" s="10">
        <v>9.5604400000000002E-5</v>
      </c>
      <c r="F83" s="8">
        <v>-9.1079699999999997E-4</v>
      </c>
      <c r="I83" s="1"/>
      <c r="K83" s="8">
        <v>0.21144099999999999</v>
      </c>
      <c r="L83" s="8">
        <v>6.3246600000000002E-3</v>
      </c>
      <c r="M83" s="8">
        <v>1.7893399999999999E-3</v>
      </c>
      <c r="N83" s="8">
        <v>0.24635282</v>
      </c>
      <c r="O83" s="8">
        <v>3.27008E-4</v>
      </c>
      <c r="P83" s="10">
        <v>-9.8113899999999996E-5</v>
      </c>
      <c r="S83" s="1"/>
      <c r="U83" s="8">
        <v>0.31689658999999998</v>
      </c>
      <c r="V83" s="8">
        <v>1.2753700000000001E-3</v>
      </c>
      <c r="W83" s="8">
        <v>-1.0653370000000001E-2</v>
      </c>
      <c r="X83" s="8">
        <v>0.32098512699999998</v>
      </c>
      <c r="Y83" s="8">
        <v>2.6740899999999997E-4</v>
      </c>
      <c r="Z83" s="10">
        <v>-6.7806700000000003E-5</v>
      </c>
      <c r="AC83" s="1"/>
      <c r="AE83" s="8">
        <v>0.44028083000000001</v>
      </c>
      <c r="AF83" s="8">
        <v>-1.4066820000000001E-2</v>
      </c>
      <c r="AG83" s="8">
        <v>1.008216E-2</v>
      </c>
      <c r="AH83" s="8">
        <v>0.45867559600000002</v>
      </c>
      <c r="AI83" s="10">
        <v>-8.4821900000000002E-5</v>
      </c>
      <c r="AJ83" s="8">
        <v>-2.8147600000000001E-4</v>
      </c>
      <c r="AM83" s="1"/>
      <c r="AO83" s="8">
        <v>0.26661668999999999</v>
      </c>
      <c r="AP83" s="8">
        <v>8.5594000000000002E-4</v>
      </c>
      <c r="AQ83" s="8">
        <v>2.2541499999999999E-2</v>
      </c>
      <c r="AR83" s="8">
        <v>0.25679581400000001</v>
      </c>
      <c r="AS83" s="10">
        <v>9.5604400000000002E-5</v>
      </c>
      <c r="AT83" s="8">
        <v>-9.1079699999999997E-4</v>
      </c>
      <c r="AW83" s="1"/>
      <c r="AY83" s="8">
        <v>1.82661E-3</v>
      </c>
      <c r="AZ83" s="8">
        <v>-4.9833959999999997E-2</v>
      </c>
      <c r="BA83" s="8">
        <v>-1.2339899999999999E-3</v>
      </c>
      <c r="BB83" s="8">
        <v>0.52401853200000004</v>
      </c>
      <c r="BC83" s="8">
        <v>3.8434419999999999E-3</v>
      </c>
      <c r="BD83" s="8">
        <v>-2.8482099999999999E-4</v>
      </c>
      <c r="BG83" s="1"/>
      <c r="BI83" s="8">
        <v>-8.4336000000000003E-4</v>
      </c>
      <c r="BJ83" s="8">
        <v>-4.0419910000000003E-2</v>
      </c>
      <c r="BK83" s="8">
        <v>-2.7941099999999998E-3</v>
      </c>
      <c r="BL83" s="8">
        <v>0.40041955299999998</v>
      </c>
      <c r="BM83" s="8">
        <v>3.0867399999999999E-4</v>
      </c>
      <c r="BN83" s="8">
        <v>-1.17716E-4</v>
      </c>
      <c r="BQ83" s="1"/>
      <c r="BS83" s="8">
        <v>3.4034999999999998E-3</v>
      </c>
      <c r="BT83" s="8">
        <v>-3.1555310000000003E-2</v>
      </c>
      <c r="BU83" s="8">
        <v>-1.052491E-2</v>
      </c>
      <c r="BV83" s="8">
        <v>0.54368700599999997</v>
      </c>
      <c r="BW83" s="8">
        <v>1.034812E-3</v>
      </c>
      <c r="BX83" s="8">
        <v>3.1437700000000002E-4</v>
      </c>
      <c r="CA83" s="1"/>
      <c r="CC83" s="8">
        <v>9.20727E-3</v>
      </c>
      <c r="CD83" s="8">
        <v>-3.5906920000000002E-2</v>
      </c>
      <c r="CE83" s="8">
        <v>-1.043622E-2</v>
      </c>
      <c r="CF83" s="8">
        <v>0.402929276</v>
      </c>
      <c r="CG83" s="8">
        <v>5.1369299999999996E-4</v>
      </c>
      <c r="CH83" s="8">
        <v>-3.0318899999999999E-4</v>
      </c>
      <c r="CK83" s="1"/>
      <c r="CM83" s="8">
        <v>-3.1271599999999997E-2</v>
      </c>
      <c r="CN83" s="8">
        <v>-2.864618E-2</v>
      </c>
      <c r="CO83" s="8">
        <v>-1.54166E-3</v>
      </c>
      <c r="CP83" s="8">
        <v>0.48520975999999999</v>
      </c>
      <c r="CQ83" s="8">
        <v>1.8520400000000001E-4</v>
      </c>
      <c r="CR83" s="10">
        <v>3.97713E-6</v>
      </c>
      <c r="CU83" s="1"/>
      <c r="CW83" s="8">
        <v>0.28246693</v>
      </c>
      <c r="CX83" s="8">
        <v>1.4315000000000001E-4</v>
      </c>
      <c r="CY83" s="8">
        <v>-3.3238199999999999E-3</v>
      </c>
      <c r="CZ83" s="8">
        <v>0.38666439699999999</v>
      </c>
      <c r="DA83" s="10">
        <v>1.8447299999999999E-5</v>
      </c>
      <c r="DB83" s="10">
        <v>-3.9987999999999997E-5</v>
      </c>
      <c r="DF83" s="1"/>
      <c r="DG83" s="8">
        <v>0.23499680000000001</v>
      </c>
      <c r="DH83" s="8">
        <v>-5.2675100000000004E-3</v>
      </c>
      <c r="DI83" s="8">
        <v>-7.7078099999999998E-3</v>
      </c>
      <c r="DJ83" s="8">
        <v>0.43311301800000002</v>
      </c>
      <c r="DK83" s="8">
        <v>2.5312199999999999E-4</v>
      </c>
      <c r="DL83" s="8">
        <v>-1.71671E-4</v>
      </c>
      <c r="DO83" s="1"/>
      <c r="DQ83" s="8">
        <v>0.23609479999999999</v>
      </c>
      <c r="DR83" s="8">
        <v>5.2033799999999996E-3</v>
      </c>
      <c r="DS83" s="8">
        <v>-4.2523700000000001E-3</v>
      </c>
      <c r="DT83" s="8">
        <v>0.24811167200000001</v>
      </c>
      <c r="DU83" s="10">
        <v>-7.1389299999999998E-5</v>
      </c>
      <c r="DV83" s="10">
        <v>-7.0536699999999998E-5</v>
      </c>
      <c r="DZ83" s="1"/>
      <c r="EA83" s="8">
        <v>0.18488858</v>
      </c>
      <c r="EB83" s="8">
        <v>-4.4199499999999997E-3</v>
      </c>
      <c r="EC83" s="8">
        <v>1.3972500000000001E-3</v>
      </c>
      <c r="ED83" s="8">
        <v>0.47511073199999998</v>
      </c>
      <c r="EE83" s="8">
        <v>5.2075799999999996E-4</v>
      </c>
      <c r="EF83" s="8">
        <v>-2.7082000000000001E-4</v>
      </c>
      <c r="EG83" s="1"/>
      <c r="EK83" s="8">
        <v>0.20867189999999999</v>
      </c>
      <c r="EL83" s="8">
        <v>-6.1056499999999998E-3</v>
      </c>
      <c r="EM83" s="8">
        <v>-9.5074500000000006E-3</v>
      </c>
      <c r="EN83" s="8">
        <v>0.43587869099999998</v>
      </c>
      <c r="EO83" s="8">
        <v>1.93036E-4</v>
      </c>
      <c r="EP83" s="8">
        <v>-1.84919E-4</v>
      </c>
      <c r="ES83" s="1"/>
      <c r="EU83" s="8">
        <v>0.36554016</v>
      </c>
      <c r="EV83" s="8">
        <v>-9.7256600000000006E-3</v>
      </c>
      <c r="EW83" s="8">
        <v>2.7763499999999999E-3</v>
      </c>
      <c r="EX83" s="8">
        <v>0.55922823799999999</v>
      </c>
      <c r="EY83" s="8">
        <v>2.1806199999999999E-4</v>
      </c>
      <c r="EZ83" s="10">
        <v>-2.20126E-5</v>
      </c>
      <c r="FC83" s="1"/>
      <c r="FE83" s="8">
        <v>0.28432416999999999</v>
      </c>
      <c r="FF83" s="8">
        <v>-2.1492150000000002E-2</v>
      </c>
      <c r="FG83" s="8">
        <v>-4.8605899999999997E-3</v>
      </c>
      <c r="FH83" s="8">
        <v>0.47894862399999999</v>
      </c>
      <c r="FI83" s="8">
        <v>2.4533399999999999E-4</v>
      </c>
      <c r="FJ83" s="10">
        <v>-1.6015099999999999E-5</v>
      </c>
      <c r="FM83" s="1"/>
      <c r="FO83" s="8">
        <v>0.28279805000000002</v>
      </c>
      <c r="FP83" s="8">
        <v>-1.6688649999999999E-2</v>
      </c>
      <c r="FQ83" s="8">
        <v>3.5574999999999999E-3</v>
      </c>
      <c r="FR83" s="8">
        <v>0.47645104599999999</v>
      </c>
      <c r="FS83" s="8">
        <v>3.03293E-4</v>
      </c>
      <c r="FT83" s="10">
        <v>-6.9547400000000004E-5</v>
      </c>
      <c r="FW83" s="1"/>
      <c r="FY83" s="8">
        <v>0.27368619999999999</v>
      </c>
      <c r="FZ83" s="8">
        <v>-1.38011E-2</v>
      </c>
      <c r="GA83" s="8">
        <v>-1.9627400000000001E-3</v>
      </c>
      <c r="GB83" s="8">
        <v>0.45298781199999999</v>
      </c>
      <c r="GC83" s="8">
        <v>1.55902E-4</v>
      </c>
      <c r="GD83" s="10">
        <v>-6.0299300000000001E-5</v>
      </c>
      <c r="GG83" s="1"/>
      <c r="GI83" s="8">
        <v>0.230383</v>
      </c>
      <c r="GJ83" s="8">
        <v>-1.488688E-2</v>
      </c>
      <c r="GK83" s="8">
        <v>1.0675700000000001E-3</v>
      </c>
      <c r="GL83" s="8">
        <v>0.41411791399999998</v>
      </c>
      <c r="GM83" s="10">
        <v>5.7195799999999999E-5</v>
      </c>
      <c r="GN83" s="10">
        <v>-1.9896999999999999E-5</v>
      </c>
      <c r="GQ83" s="1"/>
      <c r="GS83" s="8">
        <v>0.15637282999999999</v>
      </c>
      <c r="GT83" s="8">
        <v>-1.649E-4</v>
      </c>
      <c r="GU83" s="8">
        <v>-2.6721700000000002E-3</v>
      </c>
      <c r="GV83" s="8">
        <v>0.24280400999999999</v>
      </c>
      <c r="GW83" s="8">
        <v>1.21162E-4</v>
      </c>
      <c r="GX83" s="10">
        <v>-6.8131099999999996E-5</v>
      </c>
      <c r="HA83" s="1"/>
      <c r="HC83" s="8">
        <v>0.11784612999999999</v>
      </c>
      <c r="HD83" s="8">
        <v>7.5086800000000002E-3</v>
      </c>
      <c r="HE83" s="8">
        <v>1.86812E-3</v>
      </c>
      <c r="HF83" s="8">
        <v>0.31672181900000002</v>
      </c>
      <c r="HG83" s="10">
        <v>4.7527600000000002E-5</v>
      </c>
      <c r="HH83" s="10">
        <v>-1.4811600000000001E-5</v>
      </c>
      <c r="HK83" s="1"/>
      <c r="HM83" s="8">
        <v>0.10234103999999999</v>
      </c>
      <c r="HN83" s="8">
        <v>2.9594399999999998E-3</v>
      </c>
      <c r="HO83" s="8">
        <v>-2.9132300000000002E-3</v>
      </c>
      <c r="HP83" s="8">
        <v>0.47329534499999998</v>
      </c>
      <c r="HQ83" s="10">
        <v>-3.9566500000000001E-5</v>
      </c>
      <c r="HR83" s="10">
        <v>-8.0245400000000003E-5</v>
      </c>
      <c r="HU83" s="1"/>
      <c r="HW83" s="8">
        <v>8.4316089999999996E-2</v>
      </c>
      <c r="HX83" s="8">
        <v>1.0326199999999999E-3</v>
      </c>
      <c r="HY83" s="8">
        <v>-2.5126800000000002E-3</v>
      </c>
      <c r="HZ83" s="8">
        <v>0.32452029100000002</v>
      </c>
      <c r="IA83" s="10">
        <v>3.77733E-5</v>
      </c>
      <c r="IB83" s="10">
        <v>-5.7426899999999997E-5</v>
      </c>
      <c r="IE83" s="1"/>
      <c r="IG83" s="8">
        <v>0.10783992000000001</v>
      </c>
      <c r="IH83" s="8">
        <v>-3.6129000000000001E-4</v>
      </c>
      <c r="II83" s="8">
        <v>6.7977000000000001E-4</v>
      </c>
      <c r="IJ83" s="8">
        <v>0.43925553899999997</v>
      </c>
      <c r="IK83" s="8">
        <v>2.1053399999999999E-4</v>
      </c>
      <c r="IL83" s="8">
        <v>-1.4637799999999999E-4</v>
      </c>
      <c r="IN83" s="8" t="s">
        <v>162</v>
      </c>
      <c r="IO83" s="10" t="s">
        <v>117</v>
      </c>
      <c r="IP83" s="1"/>
      <c r="IV83" s="8">
        <v>1.2956000000000001</v>
      </c>
      <c r="IW83" s="8">
        <f t="shared" si="145"/>
        <v>0.91533591368788825</v>
      </c>
      <c r="IX83" s="8">
        <f t="shared" si="146"/>
        <v>0.91061755887089579</v>
      </c>
      <c r="IY83" s="8">
        <f t="shared" si="147"/>
        <v>0.93652105564638233</v>
      </c>
      <c r="IZ83" s="8">
        <f t="shared" si="148"/>
        <v>0.92645800235080067</v>
      </c>
      <c r="JA83" s="8">
        <f t="shared" si="149"/>
        <v>0.91533591368788825</v>
      </c>
      <c r="JB83" s="8">
        <f t="shared" si="150"/>
        <v>-0.1782330478490915</v>
      </c>
      <c r="JC83" s="8">
        <f t="shared" si="151"/>
        <v>-0.17276621759553595</v>
      </c>
      <c r="JD83" s="8">
        <f t="shared" si="152"/>
        <v>-0.17618086587286022</v>
      </c>
      <c r="JE83" s="8">
        <f t="shared" si="153"/>
        <v>-0.17393839154721813</v>
      </c>
      <c r="JF83" s="8">
        <f t="shared" si="154"/>
        <v>-0.21326463141019797</v>
      </c>
      <c r="JG83" s="8">
        <f t="shared" si="155"/>
        <v>5.910750504544425E-2</v>
      </c>
      <c r="JH83" s="8">
        <f t="shared" si="156"/>
        <v>0.148052768547206</v>
      </c>
      <c r="JI83" s="8">
        <f t="shared" si="157"/>
        <v>2.6400566929553903E-2</v>
      </c>
      <c r="JJ83" s="8">
        <f t="shared" si="158"/>
        <v>0.15068081325021593</v>
      </c>
      <c r="JK83" s="8">
        <f t="shared" si="159"/>
        <v>8.2742822885046974E-2</v>
      </c>
      <c r="JL83" s="8">
        <f t="shared" si="160"/>
        <v>0.29515803398512097</v>
      </c>
      <c r="JM83" s="8">
        <f t="shared" si="161"/>
        <v>0.25848620691247148</v>
      </c>
      <c r="JN83" s="8">
        <f t="shared" si="162"/>
        <v>0.27948656943205941</v>
      </c>
      <c r="JO83" s="8">
        <f t="shared" si="163"/>
        <v>0.30658115703878436</v>
      </c>
      <c r="JP83" s="8">
        <f t="shared" si="164"/>
        <v>0.27912616543726193</v>
      </c>
      <c r="JQ83" s="8">
        <f t="shared" si="165"/>
        <v>-8.2138586108158232E-2</v>
      </c>
      <c r="JR83" s="8">
        <f t="shared" si="166"/>
        <v>-0.18466900211859411</v>
      </c>
      <c r="JS83" s="8">
        <f t="shared" si="167"/>
        <v>-0.21635646778920695</v>
      </c>
      <c r="JT83" s="8">
        <f t="shared" si="168"/>
        <v>-0.17488218261417235</v>
      </c>
      <c r="JU83" s="24">
        <f t="shared" si="169"/>
        <v>-0.17683548506168378</v>
      </c>
      <c r="JV83" s="28">
        <f t="shared" si="170"/>
        <v>0.18963304702961209</v>
      </c>
      <c r="JW83" s="31"/>
      <c r="JX83" s="32">
        <f t="shared" si="171"/>
        <v>0.41426637357208751</v>
      </c>
      <c r="JY83" s="33">
        <f t="shared" si="172"/>
        <v>8.2853274714417502E-2</v>
      </c>
      <c r="JZ83" s="26">
        <f t="shared" si="173"/>
        <v>0.85500436841543137</v>
      </c>
      <c r="KB83" s="8">
        <v>1.2956000000000001</v>
      </c>
      <c r="KC83" s="8">
        <f t="shared" si="174"/>
        <v>8.0073099920118639E-3</v>
      </c>
      <c r="KD83" s="8">
        <f t="shared" si="175"/>
        <v>3.0110832105608748E-2</v>
      </c>
      <c r="KE83" s="8">
        <f t="shared" si="176"/>
        <v>1.1556298159855875E-2</v>
      </c>
      <c r="KF83" s="8">
        <f t="shared" si="177"/>
        <v>-2.4859053128931273E-3</v>
      </c>
      <c r="KG83" s="8">
        <f t="shared" si="178"/>
        <v>8.0073099920118639E-3</v>
      </c>
      <c r="KH83" s="8">
        <f t="shared" si="179"/>
        <v>-5.0839031105371885E-2</v>
      </c>
      <c r="KI83" s="8">
        <f t="shared" si="180"/>
        <v>-4.640180899043371E-2</v>
      </c>
      <c r="KJ83" s="8">
        <f t="shared" si="181"/>
        <v>-3.5746262182358469E-2</v>
      </c>
      <c r="KK83" s="8">
        <f t="shared" si="182"/>
        <v>-4.0598793031768922E-2</v>
      </c>
      <c r="KL83" s="8">
        <f t="shared" si="183"/>
        <v>-3.5294194270285371E-2</v>
      </c>
      <c r="KM83" s="8">
        <f t="shared" si="184"/>
        <v>6.4198478311219874E-3</v>
      </c>
      <c r="KN83" s="8">
        <f t="shared" si="185"/>
        <v>1.0735877785873838E-2</v>
      </c>
      <c r="KO83" s="8">
        <f t="shared" si="186"/>
        <v>1.0032617050701307E-2</v>
      </c>
      <c r="KP83" s="8">
        <f t="shared" si="187"/>
        <v>9.7701307752974323E-3</v>
      </c>
      <c r="KQ83" s="8">
        <f t="shared" si="188"/>
        <v>8.2603340699760816E-3</v>
      </c>
      <c r="KR83" s="8">
        <f t="shared" si="189"/>
        <v>-7.5145567733219025E-3</v>
      </c>
      <c r="KS83" s="8">
        <f t="shared" si="190"/>
        <v>-2.5721922226793821E-2</v>
      </c>
      <c r="KT83" s="8">
        <f t="shared" si="191"/>
        <v>-1.506044412857574E-2</v>
      </c>
      <c r="KU83" s="8">
        <f t="shared" si="192"/>
        <v>-1.5952833164683468E-2</v>
      </c>
      <c r="KV83" s="8">
        <f t="shared" si="193"/>
        <v>-1.5825816026315904E-2</v>
      </c>
      <c r="KW83" s="8">
        <f t="shared" si="194"/>
        <v>-3.8927221130688329E-3</v>
      </c>
      <c r="KX83" s="8">
        <f t="shared" si="195"/>
        <v>4.4159683277020453E-3</v>
      </c>
      <c r="KY83" s="8">
        <f t="shared" si="196"/>
        <v>8.2759656974829487E-4</v>
      </c>
      <c r="KZ83" s="8">
        <f t="shared" si="197"/>
        <v>-6.7523208484130109E-4</v>
      </c>
      <c r="LA83" s="24">
        <f t="shared" si="198"/>
        <v>-4.4439910666370748E-3</v>
      </c>
      <c r="LB83" s="28">
        <f t="shared" si="199"/>
        <v>-7.6923755926976067E-3</v>
      </c>
      <c r="LC83" s="31"/>
      <c r="LD83" s="32">
        <f t="shared" si="200"/>
        <v>2.0947346621466374E-2</v>
      </c>
      <c r="LE83" s="33">
        <f t="shared" si="201"/>
        <v>4.1894693242932749E-3</v>
      </c>
      <c r="LF83" s="26">
        <f t="shared" si="202"/>
        <v>4.3233228692044448E-2</v>
      </c>
      <c r="LH83" s="8">
        <v>1.2956000000000001</v>
      </c>
      <c r="LI83" s="8">
        <f t="shared" si="203"/>
        <v>3.2245083816498786E-2</v>
      </c>
      <c r="LJ83" s="8">
        <f t="shared" si="204"/>
        <v>-1.8258737107969525E-3</v>
      </c>
      <c r="LK83" s="8">
        <f t="shared" si="205"/>
        <v>-1.4988868365620623E-2</v>
      </c>
      <c r="LL83" s="8">
        <f t="shared" si="206"/>
        <v>1.4925910632165642E-2</v>
      </c>
      <c r="LM83" s="8">
        <f t="shared" si="207"/>
        <v>3.2245083816498786E-2</v>
      </c>
      <c r="LN83" s="8">
        <f t="shared" si="208"/>
        <v>-2.0427319135776075E-3</v>
      </c>
      <c r="LO83" s="8">
        <f t="shared" si="209"/>
        <v>-4.9855749491474581E-3</v>
      </c>
      <c r="LP83" s="8">
        <f t="shared" si="210"/>
        <v>-9.62069143930179E-3</v>
      </c>
      <c r="LQ83" s="8">
        <f t="shared" si="211"/>
        <v>-1.3852891606917089E-2</v>
      </c>
      <c r="LR83" s="8">
        <f t="shared" si="212"/>
        <v>-2.214916116629319E-3</v>
      </c>
      <c r="LS83" s="8">
        <f t="shared" si="213"/>
        <v>8.0795173821704555E-4</v>
      </c>
      <c r="LT83" s="8">
        <f t="shared" si="214"/>
        <v>-1.3747956607987008E-2</v>
      </c>
      <c r="LU83" s="8">
        <f t="shared" si="215"/>
        <v>1.1549631626760429E-3</v>
      </c>
      <c r="LV83" s="8">
        <f t="shared" si="216"/>
        <v>-4.4800490866662799E-3</v>
      </c>
      <c r="LW83" s="8">
        <f t="shared" si="217"/>
        <v>-1.3386226553202957E-2</v>
      </c>
      <c r="LX83" s="8">
        <f t="shared" si="218"/>
        <v>6.718339075683622E-4</v>
      </c>
      <c r="LY83" s="8">
        <f t="shared" si="219"/>
        <v>-4.6440006391821912E-3</v>
      </c>
      <c r="LZ83" s="8">
        <f t="shared" si="220"/>
        <v>2.7944454047770925E-4</v>
      </c>
      <c r="MA83" s="8">
        <f t="shared" si="221"/>
        <v>-2.1908552461420731E-3</v>
      </c>
      <c r="MB83" s="8">
        <f t="shared" si="222"/>
        <v>1.5042590553254152E-3</v>
      </c>
      <c r="MC83" s="8">
        <f t="shared" si="223"/>
        <v>-9.0956293547804629E-3</v>
      </c>
      <c r="MD83" s="8">
        <f t="shared" si="224"/>
        <v>-1.1289541486199975E-3</v>
      </c>
      <c r="ME83" s="8">
        <f t="shared" si="225"/>
        <v>-7.2599223177224979E-3</v>
      </c>
      <c r="MF83" s="8">
        <f t="shared" si="226"/>
        <v>-5.7465606083752438E-3</v>
      </c>
      <c r="MG83" s="24">
        <f t="shared" si="227"/>
        <v>-3.9226927705783158E-3</v>
      </c>
      <c r="MH83" s="28">
        <f t="shared" si="228"/>
        <v>-1.2519945906328037E-3</v>
      </c>
      <c r="MI83" s="31"/>
      <c r="MJ83" s="32">
        <f t="shared" si="229"/>
        <v>1.1926890143228236E-2</v>
      </c>
      <c r="MK83" s="33">
        <f t="shared" si="230"/>
        <v>2.3853780286456471E-3</v>
      </c>
      <c r="ML83" s="26">
        <f t="shared" si="231"/>
        <v>2.4615908566608755E-2</v>
      </c>
      <c r="MN83" s="8">
        <v>1.2956000000000001</v>
      </c>
      <c r="MO83" s="8">
        <f t="shared" si="232"/>
        <v>-2.8396914238898376E-4</v>
      </c>
      <c r="MP83" s="8">
        <f t="shared" si="233"/>
        <v>-9.0584058047752639E-5</v>
      </c>
      <c r="MQ83" s="8">
        <f t="shared" si="234"/>
        <v>1.9238170345068225E-5</v>
      </c>
      <c r="MR83" s="8">
        <f t="shared" si="235"/>
        <v>1.1840103851001922E-4</v>
      </c>
      <c r="MS83" s="8">
        <f t="shared" si="236"/>
        <v>-2.8396914238898376E-4</v>
      </c>
      <c r="MT83" s="8">
        <f t="shared" si="237"/>
        <v>3.4208246531693912E-3</v>
      </c>
      <c r="MU83" s="8">
        <f t="shared" si="238"/>
        <v>-3.1190543995337808E-5</v>
      </c>
      <c r="MV83" s="8">
        <f t="shared" si="239"/>
        <v>6.3891144777062758E-4</v>
      </c>
      <c r="MW83" s="8">
        <f t="shared" si="240"/>
        <v>1.9972344185224412E-4</v>
      </c>
      <c r="MX83" s="8">
        <f t="shared" si="241"/>
        <v>4.2617770179513207E-4</v>
      </c>
      <c r="MY83" s="8">
        <f t="shared" si="242"/>
        <v>3.8602090726004199E-4</v>
      </c>
      <c r="MZ83" s="8">
        <f t="shared" si="243"/>
        <v>6.3392103984729014E-4</v>
      </c>
      <c r="NA83" s="8">
        <f t="shared" si="244"/>
        <v>5.5850272839648907E-4</v>
      </c>
      <c r="NB83" s="8">
        <f t="shared" si="245"/>
        <v>8.3503003994009643E-4</v>
      </c>
      <c r="NC83" s="8">
        <f t="shared" si="246"/>
        <v>7.4769973147371493E-4</v>
      </c>
      <c r="ND83" s="8">
        <f t="shared" si="247"/>
        <v>3.5487142560229948E-4</v>
      </c>
      <c r="NE83" s="8">
        <f t="shared" si="248"/>
        <v>2.0417234008737715E-4</v>
      </c>
      <c r="NF83" s="8">
        <f t="shared" si="249"/>
        <v>4.0062275272643603E-4</v>
      </c>
      <c r="NG83" s="8">
        <f t="shared" si="250"/>
        <v>3.5039982404026093E-4</v>
      </c>
      <c r="NH83" s="8">
        <f t="shared" si="251"/>
        <v>1.5760231783096279E-4</v>
      </c>
      <c r="NI83" s="8">
        <f t="shared" si="252"/>
        <v>-4.2203567913926839E-4</v>
      </c>
      <c r="NJ83" s="8">
        <f t="shared" si="253"/>
        <v>-2.0939869824136038E-5</v>
      </c>
      <c r="NK83" s="8">
        <f t="shared" si="254"/>
        <v>-4.8890799276951505E-4</v>
      </c>
      <c r="NL83" s="8">
        <f t="shared" si="255"/>
        <v>3.9328964733653112E-5</v>
      </c>
      <c r="NM83" s="24">
        <f t="shared" si="256"/>
        <v>-3.1553947210318162E-4</v>
      </c>
      <c r="NN83" s="28">
        <f t="shared" si="257"/>
        <v>3.0217250498895779E-4</v>
      </c>
      <c r="NO83" s="31"/>
      <c r="NP83" s="32">
        <f t="shared" si="258"/>
        <v>7.4575076151786005E-4</v>
      </c>
      <c r="NQ83" s="33">
        <f t="shared" si="259"/>
        <v>1.4915015230357201E-4</v>
      </c>
      <c r="NR83" s="26">
        <f t="shared" si="260"/>
        <v>1.5391549966967113E-3</v>
      </c>
      <c r="NT83" s="8">
        <v>1.2956000000000001</v>
      </c>
      <c r="NU83" s="8">
        <f t="shared" si="261"/>
        <v>-5.4178701536422807E-5</v>
      </c>
      <c r="NV83" s="8">
        <f t="shared" si="262"/>
        <v>1.2495395424420185E-5</v>
      </c>
      <c r="NW83" s="8">
        <f t="shared" si="263"/>
        <v>6.2409048591948002E-5</v>
      </c>
      <c r="NX83" s="8">
        <f t="shared" si="264"/>
        <v>-2.2972103008413012E-4</v>
      </c>
      <c r="NY83" s="8">
        <f t="shared" si="265"/>
        <v>-5.4178701536422807E-5</v>
      </c>
      <c r="NZ83" s="8">
        <f t="shared" si="266"/>
        <v>3.5848241395840366E-4</v>
      </c>
      <c r="OA83" s="8">
        <f t="shared" si="267"/>
        <v>5.3524719408146212E-5</v>
      </c>
      <c r="OB83" s="8">
        <f t="shared" si="268"/>
        <v>3.3100249252048457E-4</v>
      </c>
      <c r="OC83" s="8">
        <f t="shared" si="269"/>
        <v>2.0478374916045328E-5</v>
      </c>
      <c r="OD83" s="8">
        <f t="shared" si="270"/>
        <v>2.0732223041368172E-4</v>
      </c>
      <c r="OE83" s="8">
        <f t="shared" si="271"/>
        <v>-4.6176261890639163E-4</v>
      </c>
      <c r="OF83" s="8">
        <f t="shared" si="272"/>
        <v>-8.8805168108572826E-5</v>
      </c>
      <c r="OG83" s="8">
        <f t="shared" si="273"/>
        <v>-2.1052767726821516E-4</v>
      </c>
      <c r="OH83" s="8">
        <f t="shared" si="274"/>
        <v>1.8199386424719077E-4</v>
      </c>
      <c r="OI83" s="8">
        <f t="shared" si="275"/>
        <v>7.967577222436491E-5</v>
      </c>
      <c r="OJ83" s="8">
        <f t="shared" si="276"/>
        <v>-7.7167102515556565E-5</v>
      </c>
      <c r="OK83" s="8">
        <f t="shared" si="277"/>
        <v>2.3858071755884503E-4</v>
      </c>
      <c r="OL83" s="8">
        <f t="shared" si="278"/>
        <v>1.5494004132379221E-4</v>
      </c>
      <c r="OM83" s="8">
        <f t="shared" si="279"/>
        <v>1.9016470694505002E-5</v>
      </c>
      <c r="ON83" s="8">
        <f t="shared" si="280"/>
        <v>1.2826232519717125E-4</v>
      </c>
      <c r="OO83" s="8">
        <f t="shared" si="281"/>
        <v>1.3609532823551435E-4</v>
      </c>
      <c r="OP83" s="8">
        <f t="shared" si="282"/>
        <v>-2.6977789917117238E-4</v>
      </c>
      <c r="OQ83" s="8">
        <f t="shared" si="283"/>
        <v>6.9052736780025989E-4</v>
      </c>
      <c r="OR83" s="8">
        <f t="shared" si="284"/>
        <v>-8.7059863547024559E-5</v>
      </c>
      <c r="OS83" s="24">
        <f t="shared" si="285"/>
        <v>-2.3203497182052894E-5</v>
      </c>
      <c r="OT83" s="28">
        <f t="shared" si="286"/>
        <v>4.473697210635246E-5</v>
      </c>
      <c r="OU83" s="31"/>
      <c r="OV83" s="32">
        <f t="shared" si="287"/>
        <v>2.3110633021683084E-4</v>
      </c>
      <c r="OW83" s="33">
        <f t="shared" si="288"/>
        <v>4.6221266043366167E-5</v>
      </c>
      <c r="OX83" s="26">
        <f t="shared" si="289"/>
        <v>4.7698035493451717E-4</v>
      </c>
    </row>
    <row r="84" spans="1:414" x14ac:dyDescent="0.25">
      <c r="A84" s="8">
        <v>0.2748102</v>
      </c>
      <c r="B84" s="8">
        <v>9.3181000000000004E-4</v>
      </c>
      <c r="C84" s="8">
        <v>2.2711869999999999E-2</v>
      </c>
      <c r="D84" s="8">
        <v>0.26051598300000001</v>
      </c>
      <c r="E84" s="10">
        <v>9.4016800000000004E-5</v>
      </c>
      <c r="F84" s="8">
        <v>-9.0722000000000003E-4</v>
      </c>
      <c r="I84" s="1"/>
      <c r="K84" s="8">
        <v>0.21739849</v>
      </c>
      <c r="L84" s="8">
        <v>6.3922099999999997E-3</v>
      </c>
      <c r="M84" s="8">
        <v>3.5684499999999999E-3</v>
      </c>
      <c r="N84" s="8">
        <v>0.246740769</v>
      </c>
      <c r="O84" s="8">
        <v>3.26006E-4</v>
      </c>
      <c r="P84" s="10">
        <v>-7.1601799999999996E-5</v>
      </c>
      <c r="S84" s="1"/>
      <c r="U84" s="8">
        <v>0.31845297</v>
      </c>
      <c r="V84" s="8">
        <v>1.2834599999999999E-3</v>
      </c>
      <c r="W84" s="8">
        <v>-1.065402E-2</v>
      </c>
      <c r="X84" s="8">
        <v>0.32347410799999998</v>
      </c>
      <c r="Y84" s="8">
        <v>2.6647900000000002E-4</v>
      </c>
      <c r="Z84" s="10">
        <v>-6.78828E-5</v>
      </c>
      <c r="AC84" s="1"/>
      <c r="AE84" s="8">
        <v>0.44298059000000001</v>
      </c>
      <c r="AF84" s="8">
        <v>-1.40848E-2</v>
      </c>
      <c r="AG84" s="8">
        <v>1.018577E-2</v>
      </c>
      <c r="AH84" s="8">
        <v>0.46465251400000002</v>
      </c>
      <c r="AI84" s="10">
        <v>-8.3944700000000003E-5</v>
      </c>
      <c r="AJ84" s="8">
        <v>-2.7650599999999998E-4</v>
      </c>
      <c r="AM84" s="1"/>
      <c r="AO84" s="8">
        <v>0.2748102</v>
      </c>
      <c r="AP84" s="8">
        <v>9.3181000000000004E-4</v>
      </c>
      <c r="AQ84" s="8">
        <v>2.2711869999999999E-2</v>
      </c>
      <c r="AR84" s="8">
        <v>0.26051598300000001</v>
      </c>
      <c r="AS84" s="10">
        <v>9.4016800000000004E-5</v>
      </c>
      <c r="AT84" s="8">
        <v>-9.0722000000000003E-4</v>
      </c>
      <c r="AW84" s="1"/>
      <c r="AY84" s="8">
        <v>3.8882299999999999E-3</v>
      </c>
      <c r="AZ84" s="8">
        <v>-4.9905829999999998E-2</v>
      </c>
      <c r="BA84" s="8">
        <v>-1.1587800000000001E-3</v>
      </c>
      <c r="BB84" s="8">
        <v>0.528956816</v>
      </c>
      <c r="BC84" s="8">
        <v>3.8535829999999998E-3</v>
      </c>
      <c r="BD84" s="8">
        <v>-2.7420999999999999E-4</v>
      </c>
      <c r="BG84" s="1"/>
      <c r="BI84" s="8">
        <v>-7.8062799999999996E-3</v>
      </c>
      <c r="BJ84" s="8">
        <v>-4.040697E-2</v>
      </c>
      <c r="BK84" s="8">
        <v>-2.9506900000000002E-3</v>
      </c>
      <c r="BL84" s="8">
        <v>0.40920485600000001</v>
      </c>
      <c r="BM84" s="8">
        <v>3.0875500000000002E-4</v>
      </c>
      <c r="BN84" s="8">
        <v>-1.16785E-4</v>
      </c>
      <c r="BQ84" s="1"/>
      <c r="BS84" s="8">
        <v>4.5409100000000004E-3</v>
      </c>
      <c r="BT84" s="8">
        <v>-3.1562710000000001E-2</v>
      </c>
      <c r="BU84" s="8">
        <v>-1.0496119999999999E-2</v>
      </c>
      <c r="BV84" s="8">
        <v>0.55184695500000003</v>
      </c>
      <c r="BW84" s="8">
        <v>1.0358430000000001E-3</v>
      </c>
      <c r="BX84" s="8">
        <v>3.18332E-4</v>
      </c>
      <c r="CA84" s="1"/>
      <c r="CC84" s="8">
        <v>1.34051E-2</v>
      </c>
      <c r="CD84" s="8">
        <v>-3.5988340000000001E-2</v>
      </c>
      <c r="CE84" s="8">
        <v>-1.0219880000000001E-2</v>
      </c>
      <c r="CF84" s="8">
        <v>0.40783882100000002</v>
      </c>
      <c r="CG84" s="8">
        <v>5.14928E-4</v>
      </c>
      <c r="CH84" s="8">
        <v>-2.99926E-4</v>
      </c>
      <c r="CK84" s="1"/>
      <c r="CM84" s="8">
        <v>-3.0781969999999999E-2</v>
      </c>
      <c r="CN84" s="8">
        <v>-2.8649730000000002E-2</v>
      </c>
      <c r="CO84" s="8">
        <v>-1.5338999999999999E-3</v>
      </c>
      <c r="CP84" s="8">
        <v>0.49595122200000002</v>
      </c>
      <c r="CQ84" s="8">
        <v>1.8532100000000001E-4</v>
      </c>
      <c r="CR84" s="10">
        <v>4.2320299999999999E-6</v>
      </c>
      <c r="CU84" s="1"/>
      <c r="CW84" s="8">
        <v>0.28579084999999999</v>
      </c>
      <c r="CX84" s="10">
        <v>3.2589000000000003E-5</v>
      </c>
      <c r="CY84" s="8">
        <v>-3.21668E-3</v>
      </c>
      <c r="CZ84" s="8">
        <v>0.389598689</v>
      </c>
      <c r="DA84" s="10">
        <v>2.1643600000000001E-5</v>
      </c>
      <c r="DB84" s="10">
        <v>-3.6890200000000001E-5</v>
      </c>
      <c r="DF84" s="1"/>
      <c r="DG84" s="8">
        <v>0.23756215999999999</v>
      </c>
      <c r="DH84" s="8">
        <v>-5.4052400000000004E-3</v>
      </c>
      <c r="DI84" s="8">
        <v>-7.6643900000000001E-3</v>
      </c>
      <c r="DJ84" s="8">
        <v>0.43787143000000001</v>
      </c>
      <c r="DK84" s="8">
        <v>2.5669499999999998E-4</v>
      </c>
      <c r="DL84" s="8">
        <v>-1.7053599999999999E-4</v>
      </c>
      <c r="DO84" s="1"/>
      <c r="DQ84" s="8">
        <v>0.23743806000000001</v>
      </c>
      <c r="DR84" s="8">
        <v>5.1659799999999997E-3</v>
      </c>
      <c r="DS84" s="8">
        <v>-4.2120600000000001E-3</v>
      </c>
      <c r="DT84" s="8">
        <v>0.249906291</v>
      </c>
      <c r="DU84" s="10">
        <v>-6.9530900000000002E-5</v>
      </c>
      <c r="DV84" s="10">
        <v>-6.8533899999999998E-5</v>
      </c>
      <c r="DZ84" s="1"/>
      <c r="EA84" s="8">
        <v>0.18262596</v>
      </c>
      <c r="EB84" s="8">
        <v>-4.2991899999999996E-3</v>
      </c>
      <c r="EC84" s="8">
        <v>1.3541200000000001E-3</v>
      </c>
      <c r="ED84" s="8">
        <v>0.482326849</v>
      </c>
      <c r="EE84" s="8">
        <v>5.2581500000000001E-4</v>
      </c>
      <c r="EF84" s="8">
        <v>-2.68998E-4</v>
      </c>
      <c r="EG84" s="1"/>
      <c r="EK84" s="8">
        <v>0.21228665999999999</v>
      </c>
      <c r="EL84" s="8">
        <v>-6.2950899999999997E-3</v>
      </c>
      <c r="EM84" s="8">
        <v>-9.40619E-3</v>
      </c>
      <c r="EN84" s="8">
        <v>0.445807652</v>
      </c>
      <c r="EO84" s="8">
        <v>1.9562599999999999E-4</v>
      </c>
      <c r="EP84" s="8">
        <v>-1.83525E-4</v>
      </c>
      <c r="ES84" s="1"/>
      <c r="EU84" s="8">
        <v>0.37154102</v>
      </c>
      <c r="EV84" s="8">
        <v>-9.8737900000000003E-3</v>
      </c>
      <c r="EW84" s="8">
        <v>2.9578500000000001E-3</v>
      </c>
      <c r="EX84" s="8">
        <v>0.56624801499999999</v>
      </c>
      <c r="EY84" s="8">
        <v>2.19755E-4</v>
      </c>
      <c r="EZ84" s="10">
        <v>-1.9940800000000001E-5</v>
      </c>
      <c r="FC84" s="1"/>
      <c r="FE84" s="8">
        <v>0.28723495999999998</v>
      </c>
      <c r="FF84" s="8">
        <v>-2.1527790000000002E-2</v>
      </c>
      <c r="FG84" s="8">
        <v>-4.7928600000000003E-3</v>
      </c>
      <c r="FH84" s="8">
        <v>0.48526454600000002</v>
      </c>
      <c r="FI84" s="8">
        <v>2.4643899999999999E-4</v>
      </c>
      <c r="FJ84" s="10">
        <v>-1.3923299999999999E-5</v>
      </c>
      <c r="FM84" s="1"/>
      <c r="FO84" s="8">
        <v>0.28449864000000002</v>
      </c>
      <c r="FP84" s="8">
        <v>-1.6724240000000001E-2</v>
      </c>
      <c r="FQ84" s="8">
        <v>3.5933699999999998E-3</v>
      </c>
      <c r="FR84" s="8">
        <v>0.483238689</v>
      </c>
      <c r="FS84" s="8">
        <v>3.04829E-4</v>
      </c>
      <c r="FT84" s="10">
        <v>-6.7998599999999996E-5</v>
      </c>
      <c r="FW84" s="1"/>
      <c r="FY84" s="8">
        <v>0.27506588999999998</v>
      </c>
      <c r="FZ84" s="8">
        <v>-1.3827320000000001E-2</v>
      </c>
      <c r="GA84" s="8">
        <v>-1.9524E-3</v>
      </c>
      <c r="GB84" s="8">
        <v>0.458235685</v>
      </c>
      <c r="GC84" s="8">
        <v>1.5697500000000001E-4</v>
      </c>
      <c r="GD84" s="10">
        <v>-5.9873300000000002E-5</v>
      </c>
      <c r="GG84" s="1"/>
      <c r="GI84" s="8">
        <v>0.23402820999999999</v>
      </c>
      <c r="GJ84" s="8">
        <v>-1.490638E-2</v>
      </c>
      <c r="GK84" s="8">
        <v>1.02187E-3</v>
      </c>
      <c r="GL84" s="8">
        <v>0.42301226600000003</v>
      </c>
      <c r="GM84" s="10">
        <v>5.7315599999999997E-5</v>
      </c>
      <c r="GN84" s="10">
        <v>-2.01801E-5</v>
      </c>
      <c r="GQ84" s="1"/>
      <c r="GS84" s="8">
        <v>0.15628991</v>
      </c>
      <c r="GT84" s="8">
        <v>-1.6524000000000001E-4</v>
      </c>
      <c r="GU84" s="8">
        <v>-2.6719000000000001E-3</v>
      </c>
      <c r="GV84" s="8">
        <v>0.247845227</v>
      </c>
      <c r="GW84" s="8">
        <v>1.2091699999999999E-4</v>
      </c>
      <c r="GX84" s="10">
        <v>-6.8318400000000006E-5</v>
      </c>
      <c r="HA84" s="1"/>
      <c r="HC84" s="8">
        <v>0.11871936</v>
      </c>
      <c r="HD84" s="8">
        <v>7.5170799999999998E-3</v>
      </c>
      <c r="HE84" s="8">
        <v>1.8569299999999999E-3</v>
      </c>
      <c r="HF84" s="8">
        <v>0.32105770300000003</v>
      </c>
      <c r="HG84" s="10">
        <v>4.72391E-5</v>
      </c>
      <c r="HH84" s="10">
        <v>-1.51953E-5</v>
      </c>
      <c r="HK84" s="1"/>
      <c r="HM84" s="8">
        <v>0.10020173</v>
      </c>
      <c r="HN84" s="8">
        <v>2.9397500000000001E-3</v>
      </c>
      <c r="HO84" s="8">
        <v>-2.8947899999999999E-3</v>
      </c>
      <c r="HP84" s="8">
        <v>0.47644716999999998</v>
      </c>
      <c r="HQ84" s="10">
        <v>-4.0809200000000002E-5</v>
      </c>
      <c r="HR84" s="10">
        <v>-8.1409399999999993E-5</v>
      </c>
      <c r="HU84" s="1"/>
      <c r="HW84" s="8">
        <v>8.5238949999999994E-2</v>
      </c>
      <c r="HX84" s="8">
        <v>1.0305900000000001E-3</v>
      </c>
      <c r="HY84" s="8">
        <v>-2.52199E-3</v>
      </c>
      <c r="HZ84" s="8">
        <v>0.32984377799999998</v>
      </c>
      <c r="IA84" s="10">
        <v>3.7978999999999997E-5</v>
      </c>
      <c r="IB84" s="10">
        <v>-5.8383E-5</v>
      </c>
      <c r="IE84" s="1"/>
      <c r="IG84" s="8">
        <v>0.10987060999999999</v>
      </c>
      <c r="IH84" s="8">
        <v>-3.2703000000000002E-4</v>
      </c>
      <c r="II84" s="8">
        <v>6.4037999999999996E-4</v>
      </c>
      <c r="IJ84" s="8">
        <v>0.44346649700000002</v>
      </c>
      <c r="IK84" s="8">
        <v>2.0841800000000001E-4</v>
      </c>
      <c r="IL84" s="8">
        <v>-1.4881000000000001E-4</v>
      </c>
      <c r="IN84" s="8" t="s">
        <v>179</v>
      </c>
      <c r="IO84" s="10" t="s">
        <v>118</v>
      </c>
      <c r="IP84" s="1"/>
      <c r="IV84" s="8">
        <v>1.3120000000000001</v>
      </c>
      <c r="IW84" s="8">
        <f t="shared" si="145"/>
        <v>0.92902964712653868</v>
      </c>
      <c r="IX84" s="8">
        <f t="shared" si="146"/>
        <v>0.92451336974400244</v>
      </c>
      <c r="IY84" s="8">
        <f t="shared" si="147"/>
        <v>0.94992997639286059</v>
      </c>
      <c r="IZ84" s="8">
        <f t="shared" si="148"/>
        <v>0.94066452301883752</v>
      </c>
      <c r="JA84" s="8">
        <f t="shared" si="149"/>
        <v>0.92902964712653868</v>
      </c>
      <c r="JB84" s="8">
        <f t="shared" si="150"/>
        <v>-0.17550105401110422</v>
      </c>
      <c r="JC84" s="8">
        <f t="shared" si="151"/>
        <v>-0.17969578937925806</v>
      </c>
      <c r="JD84" s="8">
        <f t="shared" si="152"/>
        <v>-0.1776328515888809</v>
      </c>
      <c r="JE84" s="8">
        <f t="shared" si="153"/>
        <v>-0.18080551953967716</v>
      </c>
      <c r="JF84" s="8">
        <f t="shared" si="154"/>
        <v>-0.21869733158691401</v>
      </c>
      <c r="JG84" s="8">
        <f t="shared" si="155"/>
        <v>6.7999699612966466E-2</v>
      </c>
      <c r="JH84" s="8">
        <f t="shared" si="156"/>
        <v>0.1628952346475408</v>
      </c>
      <c r="JI84" s="8">
        <f t="shared" si="157"/>
        <v>3.4646906592970379E-2</v>
      </c>
      <c r="JJ84" s="8">
        <f t="shared" si="158"/>
        <v>0.16671916942724957</v>
      </c>
      <c r="JK84" s="8">
        <f t="shared" si="159"/>
        <v>9.5891467969815181E-2</v>
      </c>
      <c r="JL84" s="8">
        <f t="shared" si="160"/>
        <v>0.29728625888189181</v>
      </c>
      <c r="JM84" s="8">
        <f t="shared" si="161"/>
        <v>0.26035040413628097</v>
      </c>
      <c r="JN84" s="8">
        <f t="shared" si="162"/>
        <v>0.28434751165853878</v>
      </c>
      <c r="JO84" s="8">
        <f t="shared" si="163"/>
        <v>0.30791865727140222</v>
      </c>
      <c r="JP84" s="8">
        <f t="shared" si="164"/>
        <v>0.2801473465474576</v>
      </c>
      <c r="JQ84" s="8">
        <f t="shared" si="165"/>
        <v>-7.2962989872284736E-2</v>
      </c>
      <c r="JR84" s="8">
        <f t="shared" si="166"/>
        <v>-0.18375257493485925</v>
      </c>
      <c r="JS84" s="8">
        <f t="shared" si="167"/>
        <v>-0.21465413445481932</v>
      </c>
      <c r="JT84" s="8">
        <f t="shared" si="168"/>
        <v>-0.17076213056093562</v>
      </c>
      <c r="JU84" s="24">
        <f t="shared" si="169"/>
        <v>-0.17500164186970302</v>
      </c>
      <c r="JV84" s="28">
        <f t="shared" si="170"/>
        <v>0.19527615209425819</v>
      </c>
      <c r="JW84" s="31"/>
      <c r="JX84" s="32">
        <f t="shared" si="171"/>
        <v>0.41905596291762365</v>
      </c>
      <c r="JY84" s="33">
        <f t="shared" si="172"/>
        <v>8.3811192583524735E-2</v>
      </c>
      <c r="JZ84" s="26">
        <f t="shared" si="173"/>
        <v>0.86488960186568342</v>
      </c>
      <c r="KB84" s="8">
        <v>1.3120000000000001</v>
      </c>
      <c r="KC84" s="8">
        <f t="shared" si="174"/>
        <v>8.0892823584152295E-3</v>
      </c>
      <c r="KD84" s="8">
        <f t="shared" si="175"/>
        <v>3.0080795156699161E-2</v>
      </c>
      <c r="KE84" s="8">
        <f t="shared" si="176"/>
        <v>1.1710248681316485E-2</v>
      </c>
      <c r="KF84" s="8">
        <f t="shared" si="177"/>
        <v>-2.1312291042403951E-3</v>
      </c>
      <c r="KG84" s="8">
        <f t="shared" si="178"/>
        <v>8.0892823584152295E-3</v>
      </c>
      <c r="KH84" s="8">
        <f t="shared" si="179"/>
        <v>-5.1037012411290411E-2</v>
      </c>
      <c r="KI84" s="8">
        <f t="shared" si="180"/>
        <v>-4.6573962663893173E-2</v>
      </c>
      <c r="KJ84" s="8">
        <f t="shared" si="181"/>
        <v>-3.5921349025306339E-2</v>
      </c>
      <c r="KK84" s="8">
        <f t="shared" si="182"/>
        <v>-4.0802937452257694E-2</v>
      </c>
      <c r="KL84" s="8">
        <f t="shared" si="183"/>
        <v>-3.538165849849164E-2</v>
      </c>
      <c r="KM84" s="8">
        <f t="shared" si="184"/>
        <v>6.5424320548394298E-3</v>
      </c>
      <c r="KN84" s="8">
        <f t="shared" si="185"/>
        <v>1.1134559213202248E-2</v>
      </c>
      <c r="KO84" s="8">
        <f t="shared" si="186"/>
        <v>9.9526474271602414E-3</v>
      </c>
      <c r="KP84" s="8">
        <f t="shared" si="187"/>
        <v>1.0485541942528032E-2</v>
      </c>
      <c r="KQ84" s="8">
        <f t="shared" si="188"/>
        <v>8.8196930922640956E-3</v>
      </c>
      <c r="KR84" s="8">
        <f t="shared" si="189"/>
        <v>-7.399726781087042E-3</v>
      </c>
      <c r="KS84" s="8">
        <f t="shared" si="190"/>
        <v>-2.5652028916138832E-2</v>
      </c>
      <c r="KT84" s="8">
        <f t="shared" si="191"/>
        <v>-1.5024057918571865E-2</v>
      </c>
      <c r="KU84" s="8">
        <f t="shared" si="192"/>
        <v>-1.5847702819701361E-2</v>
      </c>
      <c r="KV84" s="8">
        <f t="shared" si="193"/>
        <v>-1.5649758603643888E-2</v>
      </c>
      <c r="KW84" s="8">
        <f t="shared" si="194"/>
        <v>-4.0818259677180991E-3</v>
      </c>
      <c r="KX84" s="8">
        <f t="shared" si="195"/>
        <v>4.4275560954248408E-3</v>
      </c>
      <c r="KY84" s="8">
        <f t="shared" si="196"/>
        <v>8.6988255949071091E-4</v>
      </c>
      <c r="KZ84" s="8">
        <f t="shared" si="197"/>
        <v>-8.1695975978227173E-4</v>
      </c>
      <c r="LA84" s="24">
        <f t="shared" si="198"/>
        <v>-4.4636215162690762E-3</v>
      </c>
      <c r="LB84" s="28">
        <f t="shared" si="199"/>
        <v>-7.6232764199454569E-3</v>
      </c>
      <c r="LC84" s="31"/>
      <c r="LD84" s="32">
        <f t="shared" si="200"/>
        <v>2.106664897795045E-2</v>
      </c>
      <c r="LE84" s="33">
        <f t="shared" si="201"/>
        <v>4.2133297955900904E-3</v>
      </c>
      <c r="LF84" s="26">
        <f t="shared" si="202"/>
        <v>4.3479456825591928E-2</v>
      </c>
      <c r="LH84" s="8">
        <v>1.3120000000000001</v>
      </c>
      <c r="LI84" s="8">
        <f t="shared" si="203"/>
        <v>3.2454750910278378E-2</v>
      </c>
      <c r="LJ84" s="8">
        <f t="shared" si="204"/>
        <v>-1.785922543417058E-3</v>
      </c>
      <c r="LK84" s="8">
        <f t="shared" si="205"/>
        <v>-1.5009084881662218E-2</v>
      </c>
      <c r="LL84" s="8">
        <f t="shared" si="206"/>
        <v>1.4901888073340291E-2</v>
      </c>
      <c r="LM84" s="8">
        <f t="shared" si="207"/>
        <v>3.2454750910278378E-2</v>
      </c>
      <c r="LN84" s="8">
        <f t="shared" si="208"/>
        <v>-2.0809761558099006E-3</v>
      </c>
      <c r="LO84" s="8">
        <f t="shared" si="209"/>
        <v>-5.030226739514098E-3</v>
      </c>
      <c r="LP84" s="8">
        <f t="shared" si="210"/>
        <v>-9.4857766353955916E-3</v>
      </c>
      <c r="LQ84" s="8">
        <f t="shared" si="211"/>
        <v>-1.3892875480718724E-2</v>
      </c>
      <c r="LR84" s="8">
        <f t="shared" si="212"/>
        <v>-2.2093071559519577E-3</v>
      </c>
      <c r="LS84" s="8">
        <f t="shared" si="213"/>
        <v>8.8060679795761007E-4</v>
      </c>
      <c r="LT84" s="8">
        <f t="shared" si="214"/>
        <v>-1.4387369298492445E-2</v>
      </c>
      <c r="LU84" s="8">
        <f t="shared" si="215"/>
        <v>1.2729198974946402E-3</v>
      </c>
      <c r="LV84" s="8">
        <f t="shared" si="216"/>
        <v>-4.8447349343816535E-3</v>
      </c>
      <c r="LW84" s="8">
        <f t="shared" si="217"/>
        <v>-1.4137619231358728E-2</v>
      </c>
      <c r="LX84" s="8">
        <f t="shared" si="218"/>
        <v>6.2608770075071657E-4</v>
      </c>
      <c r="LY84" s="8">
        <f t="shared" si="219"/>
        <v>-4.6644172764145194E-3</v>
      </c>
      <c r="LZ84" s="8">
        <f t="shared" si="220"/>
        <v>2.4776726248963146E-4</v>
      </c>
      <c r="MA84" s="8">
        <f t="shared" si="221"/>
        <v>-2.2271034103668553E-3</v>
      </c>
      <c r="MB84" s="8">
        <f t="shared" si="222"/>
        <v>1.4438393302315979E-3</v>
      </c>
      <c r="MC84" s="8">
        <f t="shared" si="223"/>
        <v>-9.0951574978178108E-3</v>
      </c>
      <c r="MD84" s="8">
        <f t="shared" si="224"/>
        <v>-1.115008501690285E-3</v>
      </c>
      <c r="ME84" s="8">
        <f t="shared" si="225"/>
        <v>-7.3066864269750991E-3</v>
      </c>
      <c r="MF84" s="8">
        <f t="shared" si="226"/>
        <v>-5.6866838619448233E-3</v>
      </c>
      <c r="MG84" s="24">
        <f t="shared" si="227"/>
        <v>-3.9841805565645882E-3</v>
      </c>
      <c r="MH84" s="28">
        <f t="shared" si="228"/>
        <v>-1.3064207882262041E-3</v>
      </c>
      <c r="MI84" s="31"/>
      <c r="MJ84" s="32">
        <f t="shared" si="229"/>
        <v>1.2040805607323233E-2</v>
      </c>
      <c r="MK84" s="33">
        <f t="shared" si="230"/>
        <v>2.4081611214646467E-3</v>
      </c>
      <c r="ML84" s="26">
        <f t="shared" si="231"/>
        <v>2.4851018692954419E-2</v>
      </c>
      <c r="MN84" s="8">
        <v>1.3120000000000001</v>
      </c>
      <c r="MO84" s="8">
        <f t="shared" si="232"/>
        <v>-2.8594556486322739E-4</v>
      </c>
      <c r="MP84" s="8">
        <f t="shared" si="233"/>
        <v>-9.52883569199688E-5</v>
      </c>
      <c r="MQ84" s="8">
        <f t="shared" si="234"/>
        <v>1.366280645907759E-5</v>
      </c>
      <c r="MR84" s="8">
        <f t="shared" si="235"/>
        <v>1.3611082332791639E-4</v>
      </c>
      <c r="MS84" s="8">
        <f t="shared" si="236"/>
        <v>-2.8594556486322739E-4</v>
      </c>
      <c r="MT84" s="8">
        <f t="shared" si="237"/>
        <v>3.4243518069139323E-3</v>
      </c>
      <c r="MU84" s="8">
        <f t="shared" si="238"/>
        <v>-4.8294473130735852E-5</v>
      </c>
      <c r="MV84" s="8">
        <f t="shared" si="239"/>
        <v>6.2737824645318289E-4</v>
      </c>
      <c r="MW84" s="8">
        <f t="shared" si="240"/>
        <v>1.8841693516222173E-4</v>
      </c>
      <c r="MX84" s="8">
        <f t="shared" si="241"/>
        <v>4.427384254321386E-4</v>
      </c>
      <c r="MY84" s="8">
        <f t="shared" si="242"/>
        <v>3.63498150788224E-4</v>
      </c>
      <c r="MZ84" s="8">
        <f t="shared" si="243"/>
        <v>6.1815217731204814E-4</v>
      </c>
      <c r="NA84" s="8">
        <f t="shared" si="244"/>
        <v>5.669669816477026E-4</v>
      </c>
      <c r="NB84" s="8">
        <f t="shared" si="245"/>
        <v>8.16247542809644E-4</v>
      </c>
      <c r="NC84" s="8">
        <f t="shared" si="246"/>
        <v>7.5884945133655702E-4</v>
      </c>
      <c r="ND84" s="8">
        <f t="shared" si="247"/>
        <v>3.5596631711002312E-4</v>
      </c>
      <c r="NE84" s="8">
        <f t="shared" si="248"/>
        <v>1.94728400927239E-4</v>
      </c>
      <c r="NF84" s="8">
        <f t="shared" si="249"/>
        <v>3.9871889181863207E-4</v>
      </c>
      <c r="NG84" s="8">
        <f t="shared" si="250"/>
        <v>3.5610546674343693E-4</v>
      </c>
      <c r="NH84" s="8">
        <f t="shared" si="251"/>
        <v>1.6513760392175179E-4</v>
      </c>
      <c r="NI84" s="8">
        <f t="shared" si="252"/>
        <v>-4.43546169767862E-4</v>
      </c>
      <c r="NJ84" s="8">
        <f t="shared" si="253"/>
        <v>-2.2675977707428004E-5</v>
      </c>
      <c r="NK84" s="8">
        <f t="shared" si="254"/>
        <v>-5.0669258778253618E-4</v>
      </c>
      <c r="NL84" s="8">
        <f t="shared" si="255"/>
        <v>5.6634669145535246E-5</v>
      </c>
      <c r="NM84" s="24">
        <f t="shared" si="256"/>
        <v>-3.2276142763241241E-4</v>
      </c>
      <c r="NN84" s="28">
        <f t="shared" si="257"/>
        <v>2.989005829856746E-4</v>
      </c>
      <c r="NO84" s="31"/>
      <c r="NP84" s="32">
        <f t="shared" si="258"/>
        <v>7.4800530925406229E-4</v>
      </c>
      <c r="NQ84" s="33">
        <f t="shared" si="259"/>
        <v>1.4960106185081247E-4</v>
      </c>
      <c r="NR84" s="26">
        <f t="shared" si="260"/>
        <v>1.543808157769459E-3</v>
      </c>
      <c r="NT84" s="8">
        <v>1.3120000000000001</v>
      </c>
      <c r="NU84" s="8">
        <f t="shared" si="261"/>
        <v>-4.3991543734002328E-5</v>
      </c>
      <c r="NV84" s="8">
        <f t="shared" si="262"/>
        <v>6.232914906777648E-6</v>
      </c>
      <c r="NW84" s="8">
        <f t="shared" si="263"/>
        <v>7.6949517939349881E-5</v>
      </c>
      <c r="NX84" s="8">
        <f t="shared" si="264"/>
        <v>-2.469670716110024E-4</v>
      </c>
      <c r="NY84" s="8">
        <f t="shared" si="265"/>
        <v>-4.3991543734002328E-5</v>
      </c>
      <c r="NZ84" s="8">
        <f t="shared" si="266"/>
        <v>3.7621320191182892E-4</v>
      </c>
      <c r="OA84" s="8">
        <f t="shared" si="267"/>
        <v>5.4599059471805949E-5</v>
      </c>
      <c r="OB84" s="8">
        <f t="shared" si="268"/>
        <v>3.3931602452147132E-4</v>
      </c>
      <c r="OC84" s="8">
        <f t="shared" si="269"/>
        <v>1.9672181071676056E-5</v>
      </c>
      <c r="OD84" s="8">
        <f t="shared" si="270"/>
        <v>2.1635409753317024E-4</v>
      </c>
      <c r="OE84" s="8">
        <f t="shared" si="271"/>
        <v>-4.8659848908227607E-4</v>
      </c>
      <c r="OF84" s="8">
        <f t="shared" si="272"/>
        <v>-9.8116047275451234E-5</v>
      </c>
      <c r="OG84" s="8">
        <f t="shared" si="273"/>
        <v>-2.2479688704068269E-4</v>
      </c>
      <c r="OH84" s="8">
        <f t="shared" si="274"/>
        <v>1.8838586583880826E-4</v>
      </c>
      <c r="OI84" s="8">
        <f t="shared" si="275"/>
        <v>8.461038375523323E-5</v>
      </c>
      <c r="OJ84" s="8">
        <f t="shared" si="276"/>
        <v>-8.8819503791641099E-5</v>
      </c>
      <c r="OK84" s="8">
        <f t="shared" si="277"/>
        <v>2.4587910034275609E-4</v>
      </c>
      <c r="OL84" s="8">
        <f t="shared" si="278"/>
        <v>1.5872991348336954E-4</v>
      </c>
      <c r="OM84" s="8">
        <f t="shared" si="279"/>
        <v>1.4995531986489516E-5</v>
      </c>
      <c r="ON84" s="8">
        <f t="shared" si="280"/>
        <v>1.3260185526542059E-4</v>
      </c>
      <c r="OO84" s="8">
        <f t="shared" si="281"/>
        <v>1.4042635425209597E-4</v>
      </c>
      <c r="OP84" s="8">
        <f t="shared" si="282"/>
        <v>-2.8455409261228168E-4</v>
      </c>
      <c r="OQ84" s="8">
        <f t="shared" si="283"/>
        <v>7.2880598231960469E-4</v>
      </c>
      <c r="OR84" s="8">
        <f t="shared" si="284"/>
        <v>-9.4535898350238873E-5</v>
      </c>
      <c r="OS84" s="24">
        <f t="shared" si="285"/>
        <v>-1.919415981938458E-5</v>
      </c>
      <c r="OT84" s="28">
        <f t="shared" si="286"/>
        <v>4.6088269901955789E-5</v>
      </c>
      <c r="OU84" s="31"/>
      <c r="OV84" s="32">
        <f t="shared" si="287"/>
        <v>2.4295563533505472E-4</v>
      </c>
      <c r="OW84" s="33">
        <f t="shared" si="288"/>
        <v>4.8591127067010942E-5</v>
      </c>
      <c r="OX84" s="26">
        <f t="shared" si="289"/>
        <v>5.014361357680194E-4</v>
      </c>
    </row>
    <row r="85" spans="1:414" x14ac:dyDescent="0.25">
      <c r="A85" s="8">
        <v>0.28070954999999997</v>
      </c>
      <c r="B85" s="8">
        <v>7.6119000000000002E-4</v>
      </c>
      <c r="C85" s="8">
        <v>2.2834569999999998E-2</v>
      </c>
      <c r="D85" s="8">
        <v>0.26462414899999998</v>
      </c>
      <c r="E85" s="10">
        <v>9.9001799999999998E-5</v>
      </c>
      <c r="F85" s="8">
        <v>-9.0362999999999999E-4</v>
      </c>
      <c r="I85" s="1"/>
      <c r="K85" s="8">
        <v>0.2202344</v>
      </c>
      <c r="L85" s="8">
        <v>7.0662199999999998E-3</v>
      </c>
      <c r="M85" s="8">
        <v>3.6529900000000001E-3</v>
      </c>
      <c r="N85" s="8">
        <v>0.24715041500000001</v>
      </c>
      <c r="O85" s="8">
        <v>3.0454400000000002E-4</v>
      </c>
      <c r="P85" s="10">
        <v>-6.8914199999999998E-5</v>
      </c>
      <c r="S85" s="1"/>
      <c r="U85" s="8">
        <v>0.31986502999999999</v>
      </c>
      <c r="V85" s="8">
        <v>1.2665700000000001E-3</v>
      </c>
      <c r="W85" s="8">
        <v>-1.062741E-2</v>
      </c>
      <c r="X85" s="8">
        <v>0.32535961000000002</v>
      </c>
      <c r="Y85" s="8">
        <v>2.6862099999999997E-4</v>
      </c>
      <c r="Z85" s="10">
        <v>-6.4509899999999997E-5</v>
      </c>
      <c r="AC85" s="1"/>
      <c r="AE85" s="8">
        <v>0.44902590999999997</v>
      </c>
      <c r="AF85" s="8">
        <v>-1.411752E-2</v>
      </c>
      <c r="AG85" s="8">
        <v>1.0404180000000001E-2</v>
      </c>
      <c r="AH85" s="8">
        <v>0.47129663599999999</v>
      </c>
      <c r="AI85" s="10">
        <v>-8.3228500000000005E-5</v>
      </c>
      <c r="AJ85" s="8">
        <v>-2.7182600000000002E-4</v>
      </c>
      <c r="AM85" s="1"/>
      <c r="AO85" s="8">
        <v>0.28070954999999997</v>
      </c>
      <c r="AP85" s="8">
        <v>7.6119000000000002E-4</v>
      </c>
      <c r="AQ85" s="8">
        <v>2.2834569999999998E-2</v>
      </c>
      <c r="AR85" s="8">
        <v>0.26462414899999998</v>
      </c>
      <c r="AS85" s="10">
        <v>9.9001799999999998E-5</v>
      </c>
      <c r="AT85" s="8">
        <v>-9.0362999999999999E-4</v>
      </c>
      <c r="AW85" s="1"/>
      <c r="AY85" s="8">
        <v>1.5259799999999999E-3</v>
      </c>
      <c r="AZ85" s="8">
        <v>-4.9836400000000003E-2</v>
      </c>
      <c r="BA85" s="8">
        <v>-1.21496E-3</v>
      </c>
      <c r="BB85" s="8">
        <v>0.53341977600000001</v>
      </c>
      <c r="BC85" s="8">
        <v>3.8621300000000001E-3</v>
      </c>
      <c r="BD85" s="8">
        <v>-2.67287E-4</v>
      </c>
      <c r="BG85" s="1"/>
      <c r="BI85" s="8">
        <v>-7.7608900000000003E-3</v>
      </c>
      <c r="BJ85" s="8">
        <v>-4.0406570000000003E-2</v>
      </c>
      <c r="BK85" s="8">
        <v>-2.9500799999999999E-3</v>
      </c>
      <c r="BL85" s="8">
        <v>0.418236461</v>
      </c>
      <c r="BM85" s="8">
        <v>3.0839300000000001E-4</v>
      </c>
      <c r="BN85" s="8">
        <v>-1.1623700000000001E-4</v>
      </c>
      <c r="BQ85" s="1"/>
      <c r="BS85" s="8">
        <v>2.2835999999999999E-4</v>
      </c>
      <c r="BT85" s="8">
        <v>-3.1496860000000002E-2</v>
      </c>
      <c r="BU85" s="8">
        <v>-1.059859E-2</v>
      </c>
      <c r="BV85" s="8">
        <v>0.56081086300000005</v>
      </c>
      <c r="BW85" s="8">
        <v>1.038242E-3</v>
      </c>
      <c r="BX85" s="8">
        <v>3.2205100000000001E-4</v>
      </c>
      <c r="CA85" s="1"/>
      <c r="CC85" s="8">
        <v>1.6216419999999999E-2</v>
      </c>
      <c r="CD85" s="8">
        <v>-3.5966709999999999E-2</v>
      </c>
      <c r="CE85" s="8">
        <v>-1.01414E-2</v>
      </c>
      <c r="CF85" s="8">
        <v>0.41262682299999998</v>
      </c>
      <c r="CG85" s="8">
        <v>5.1444499999999998E-4</v>
      </c>
      <c r="CH85" s="8">
        <v>-2.9815899999999999E-4</v>
      </c>
      <c r="CK85" s="1"/>
      <c r="CM85" s="8">
        <v>-3.1298409999999999E-2</v>
      </c>
      <c r="CN85" s="8">
        <v>-2.8645239999999999E-2</v>
      </c>
      <c r="CO85" s="8">
        <v>-1.54517E-3</v>
      </c>
      <c r="CP85" s="8">
        <v>0.50633224399999999</v>
      </c>
      <c r="CQ85" s="8">
        <v>1.8546200000000001E-4</v>
      </c>
      <c r="CR85" s="10">
        <v>4.5828499999999997E-6</v>
      </c>
      <c r="CU85" s="1"/>
      <c r="CW85" s="8">
        <v>0.28531952999999999</v>
      </c>
      <c r="CX85" s="10">
        <v>4.1607000000000003E-5</v>
      </c>
      <c r="CY85" s="8">
        <v>-3.2268399999999999E-3</v>
      </c>
      <c r="CZ85" s="8">
        <v>0.392203464</v>
      </c>
      <c r="DA85" s="10">
        <v>2.3483399999999999E-5</v>
      </c>
      <c r="DB85" s="10">
        <v>-3.4817500000000003E-5</v>
      </c>
      <c r="DF85" s="1"/>
      <c r="DG85" s="8">
        <v>0.23433620999999999</v>
      </c>
      <c r="DH85" s="8">
        <v>-5.2572900000000004E-3</v>
      </c>
      <c r="DI85" s="8">
        <v>-7.7163199999999996E-3</v>
      </c>
      <c r="DJ85" s="8">
        <v>0.44383287700000001</v>
      </c>
      <c r="DK85" s="8">
        <v>2.5975E-4</v>
      </c>
      <c r="DL85" s="8">
        <v>-1.6945600000000001E-4</v>
      </c>
      <c r="DO85" s="1"/>
      <c r="DQ85" s="8">
        <v>0.23856409000000001</v>
      </c>
      <c r="DR85" s="8">
        <v>5.1632500000000003E-3</v>
      </c>
      <c r="DS85" s="8">
        <v>-4.23078E-3</v>
      </c>
      <c r="DT85" s="8">
        <v>0.25245375799999997</v>
      </c>
      <c r="DU85" s="10">
        <v>-6.9370700000000003E-5</v>
      </c>
      <c r="DV85" s="10">
        <v>-6.9643199999999998E-5</v>
      </c>
      <c r="DZ85" s="1"/>
      <c r="EA85" s="8">
        <v>0.18518245999999999</v>
      </c>
      <c r="EB85" s="8">
        <v>-4.4271099999999997E-3</v>
      </c>
      <c r="EC85" s="8">
        <v>1.4177700000000001E-3</v>
      </c>
      <c r="ED85" s="8">
        <v>0.48970257</v>
      </c>
      <c r="EE85" s="8">
        <v>5.30559E-4</v>
      </c>
      <c r="EF85" s="8">
        <v>-2.6662399999999997E-4</v>
      </c>
      <c r="EG85" s="1"/>
      <c r="EK85" s="8">
        <v>0.21414325000000001</v>
      </c>
      <c r="EL85" s="8">
        <v>-6.398E-3</v>
      </c>
      <c r="EM85" s="8">
        <v>-9.3606200000000001E-3</v>
      </c>
      <c r="EN85" s="8">
        <v>0.45567373300000003</v>
      </c>
      <c r="EO85" s="8">
        <v>1.98364E-4</v>
      </c>
      <c r="EP85" s="8">
        <v>-1.82301E-4</v>
      </c>
      <c r="ES85" s="1"/>
      <c r="EU85" s="8">
        <v>0.37926947</v>
      </c>
      <c r="EV85" s="8">
        <v>-9.9976000000000006E-3</v>
      </c>
      <c r="EW85" s="8">
        <v>3.0824099999999998E-3</v>
      </c>
      <c r="EX85" s="8">
        <v>0.57256338100000004</v>
      </c>
      <c r="EY85" s="8">
        <v>2.2085299999999999E-4</v>
      </c>
      <c r="EZ85" s="10">
        <v>-1.8836000000000001E-5</v>
      </c>
      <c r="FC85" s="1"/>
      <c r="FE85" s="8">
        <v>0.29558294000000002</v>
      </c>
      <c r="FF85" s="8">
        <v>-2.172551E-2</v>
      </c>
      <c r="FG85" s="8">
        <v>-4.6458200000000002E-3</v>
      </c>
      <c r="FH85" s="8">
        <v>0.49162921900000001</v>
      </c>
      <c r="FI85" s="8">
        <v>2.4856999999999999E-4</v>
      </c>
      <c r="FJ85" s="10">
        <v>-1.2336E-5</v>
      </c>
      <c r="FM85" s="1"/>
      <c r="FO85" s="8">
        <v>0.29471057000000001</v>
      </c>
      <c r="FP85" s="8">
        <v>-1.6986689999999999E-2</v>
      </c>
      <c r="FQ85" s="8">
        <v>3.5525999999999999E-3</v>
      </c>
      <c r="FR85" s="8">
        <v>0.49158805799999999</v>
      </c>
      <c r="FS85" s="8">
        <v>3.0670900000000001E-4</v>
      </c>
      <c r="FT85" s="10">
        <v>-6.8282900000000003E-5</v>
      </c>
      <c r="FW85" s="1"/>
      <c r="FY85" s="8">
        <v>0.28110971000000001</v>
      </c>
      <c r="FZ85" s="8">
        <v>-1.3935980000000001E-2</v>
      </c>
      <c r="GA85" s="8">
        <v>-1.95363E-3</v>
      </c>
      <c r="GB85" s="8">
        <v>0.46498852200000002</v>
      </c>
      <c r="GC85" s="8">
        <v>1.5799E-4</v>
      </c>
      <c r="GD85" s="10">
        <v>-5.9881299999999999E-5</v>
      </c>
      <c r="GG85" s="1"/>
      <c r="GI85" s="8">
        <v>0.23719134</v>
      </c>
      <c r="GJ85" s="8">
        <v>-1.488864E-2</v>
      </c>
      <c r="GK85" s="8">
        <v>1.0137900000000001E-3</v>
      </c>
      <c r="GL85" s="8">
        <v>0.432916099</v>
      </c>
      <c r="GM85" s="10">
        <v>5.7188400000000003E-5</v>
      </c>
      <c r="GN85" s="10">
        <v>-2.0238499999999999E-5</v>
      </c>
      <c r="GQ85" s="1"/>
      <c r="GS85" s="8">
        <v>0.15957732999999999</v>
      </c>
      <c r="GT85" s="8">
        <v>-1.1374000000000001E-4</v>
      </c>
      <c r="GU85" s="8">
        <v>-2.7062399999999999E-3</v>
      </c>
      <c r="GV85" s="8">
        <v>0.25229985500000002</v>
      </c>
      <c r="GW85" s="8">
        <v>1.2000100000000001E-4</v>
      </c>
      <c r="GX85" s="10">
        <v>-6.8930400000000007E-5</v>
      </c>
      <c r="HA85" s="1"/>
      <c r="HC85" s="8">
        <v>0.12065695999999999</v>
      </c>
      <c r="HD85" s="8">
        <v>7.5365400000000004E-3</v>
      </c>
      <c r="HE85" s="8">
        <v>1.8206400000000001E-3</v>
      </c>
      <c r="HF85" s="8">
        <v>0.325000395</v>
      </c>
      <c r="HG85" s="10">
        <v>4.6937900000000003E-5</v>
      </c>
      <c r="HH85" s="10">
        <v>-1.5755599999999999E-5</v>
      </c>
      <c r="HK85" s="1"/>
      <c r="HM85" s="8">
        <v>0.10096022</v>
      </c>
      <c r="HN85" s="8">
        <v>2.9559899999999999E-3</v>
      </c>
      <c r="HO85" s="8">
        <v>-2.9001600000000002E-3</v>
      </c>
      <c r="HP85" s="8">
        <v>0.47994692999999999</v>
      </c>
      <c r="HQ85" s="10">
        <v>-4.3696699999999998E-5</v>
      </c>
      <c r="HR85" s="10">
        <v>-8.2369100000000004E-5</v>
      </c>
      <c r="HU85" s="1"/>
      <c r="HW85" s="8">
        <v>9.1702140000000001E-2</v>
      </c>
      <c r="HX85" s="8">
        <v>1.06044E-3</v>
      </c>
      <c r="HY85" s="8">
        <v>-2.6415800000000001E-3</v>
      </c>
      <c r="HZ85" s="8">
        <v>0.34185301099999998</v>
      </c>
      <c r="IA85" s="10">
        <v>3.7530300000000002E-5</v>
      </c>
      <c r="IB85" s="10">
        <v>-6.0142000000000001E-5</v>
      </c>
      <c r="IE85" s="1"/>
      <c r="IG85" s="8">
        <v>0.11169505</v>
      </c>
      <c r="IH85" s="8">
        <v>-3.0096000000000002E-4</v>
      </c>
      <c r="II85" s="8">
        <v>6.0543999999999995E-4</v>
      </c>
      <c r="IJ85" s="8">
        <v>0.44764683100000002</v>
      </c>
      <c r="IK85" s="8">
        <v>2.0662499999999999E-4</v>
      </c>
      <c r="IL85" s="8">
        <v>-1.5121000000000001E-4</v>
      </c>
      <c r="IN85" s="8" t="s">
        <v>180</v>
      </c>
      <c r="IO85" s="10" t="s">
        <v>119</v>
      </c>
      <c r="IP85" s="1"/>
      <c r="IV85" s="8">
        <v>1.3284</v>
      </c>
      <c r="IW85" s="8">
        <f t="shared" si="145"/>
        <v>0.94330510749352015</v>
      </c>
      <c r="IX85" s="8">
        <f t="shared" si="146"/>
        <v>0.93894799997615541</v>
      </c>
      <c r="IY85" s="8">
        <f t="shared" si="147"/>
        <v>0.96355039697798106</v>
      </c>
      <c r="IZ85" s="8">
        <f t="shared" si="148"/>
        <v>0.95531005242309996</v>
      </c>
      <c r="JA85" s="8">
        <f t="shared" si="149"/>
        <v>0.94330510749352015</v>
      </c>
      <c r="JB85" s="8">
        <f t="shared" si="150"/>
        <v>-0.17165688136514451</v>
      </c>
      <c r="JC85" s="8">
        <f t="shared" si="151"/>
        <v>-0.18626765310303245</v>
      </c>
      <c r="JD85" s="8">
        <f t="shared" si="152"/>
        <v>-0.17822248587484349</v>
      </c>
      <c r="JE85" s="8">
        <f t="shared" si="153"/>
        <v>-0.18721277810651382</v>
      </c>
      <c r="JF85" s="8">
        <f t="shared" si="154"/>
        <v>-0.22355053787837903</v>
      </c>
      <c r="JG85" s="8">
        <f t="shared" si="155"/>
        <v>7.7805988133270096E-2</v>
      </c>
      <c r="JH85" s="8">
        <f t="shared" si="156"/>
        <v>0.17852840418201527</v>
      </c>
      <c r="JI85" s="8">
        <f t="shared" si="157"/>
        <v>4.3838016938658027E-2</v>
      </c>
      <c r="JJ85" s="8">
        <f t="shared" si="158"/>
        <v>0.18350523070084163</v>
      </c>
      <c r="JK85" s="8">
        <f t="shared" si="159"/>
        <v>0.10992961420649905</v>
      </c>
      <c r="JL85" s="8">
        <f t="shared" si="160"/>
        <v>0.29992242057357521</v>
      </c>
      <c r="JM85" s="8">
        <f t="shared" si="161"/>
        <v>0.26283075264687344</v>
      </c>
      <c r="JN85" s="8">
        <f t="shared" si="162"/>
        <v>0.28979408915671834</v>
      </c>
      <c r="JO85" s="8">
        <f t="shared" si="163"/>
        <v>0.30977282274392659</v>
      </c>
      <c r="JP85" s="8">
        <f t="shared" si="164"/>
        <v>0.28166155447644142</v>
      </c>
      <c r="JQ85" s="8">
        <f t="shared" si="165"/>
        <v>-6.242180694467888E-2</v>
      </c>
      <c r="JR85" s="8">
        <f t="shared" si="166"/>
        <v>-0.18164148624267634</v>
      </c>
      <c r="JS85" s="8">
        <f t="shared" si="167"/>
        <v>-0.21192287874359353</v>
      </c>
      <c r="JT85" s="8">
        <f t="shared" si="168"/>
        <v>-0.16555621628622322</v>
      </c>
      <c r="JU85" s="24">
        <f t="shared" si="169"/>
        <v>-0.17220074119904255</v>
      </c>
      <c r="JV85" s="28">
        <f t="shared" si="170"/>
        <v>0.20165416369515873</v>
      </c>
      <c r="JW85" s="31"/>
      <c r="JX85" s="32">
        <f t="shared" si="171"/>
        <v>0.42374491011664833</v>
      </c>
      <c r="JY85" s="33">
        <f t="shared" si="172"/>
        <v>8.4748982023329672E-2</v>
      </c>
      <c r="JZ85" s="26">
        <f t="shared" si="173"/>
        <v>0.87456711998975045</v>
      </c>
      <c r="KB85" s="8">
        <v>1.3284</v>
      </c>
      <c r="KC85" s="8">
        <f t="shared" si="174"/>
        <v>8.1408024103116743E-3</v>
      </c>
      <c r="KD85" s="8">
        <f t="shared" si="175"/>
        <v>3.0145994267321289E-2</v>
      </c>
      <c r="KE85" s="8">
        <f t="shared" si="176"/>
        <v>1.1897388963919172E-2</v>
      </c>
      <c r="KF85" s="8">
        <f t="shared" si="177"/>
        <v>-1.7975659852732971E-3</v>
      </c>
      <c r="KG85" s="8">
        <f t="shared" si="178"/>
        <v>8.1408024103116743E-3</v>
      </c>
      <c r="KH85" s="8">
        <f t="shared" si="179"/>
        <v>-5.1298523625418729E-2</v>
      </c>
      <c r="KI85" s="8">
        <f t="shared" si="180"/>
        <v>-4.6731306414994053E-2</v>
      </c>
      <c r="KJ85" s="8">
        <f t="shared" si="181"/>
        <v>-3.6118198993139096E-2</v>
      </c>
      <c r="KK85" s="8">
        <f t="shared" si="182"/>
        <v>-4.1008755351853311E-2</v>
      </c>
      <c r="KL85" s="8">
        <f t="shared" si="183"/>
        <v>-3.5465124275438485E-2</v>
      </c>
      <c r="KM85" s="8">
        <f t="shared" si="184"/>
        <v>6.6872158915220097E-3</v>
      </c>
      <c r="KN85" s="8">
        <f t="shared" si="185"/>
        <v>1.1628260609316904E-2</v>
      </c>
      <c r="KO85" s="8">
        <f t="shared" si="186"/>
        <v>9.8764343248682971E-3</v>
      </c>
      <c r="KP85" s="8">
        <f t="shared" si="187"/>
        <v>1.1329907857305286E-2</v>
      </c>
      <c r="KQ85" s="8">
        <f t="shared" si="188"/>
        <v>9.4769215577655622E-3</v>
      </c>
      <c r="KR85" s="8">
        <f t="shared" si="189"/>
        <v>-7.3001357759580375E-3</v>
      </c>
      <c r="KS85" s="8">
        <f t="shared" si="190"/>
        <v>-2.5586954061121665E-2</v>
      </c>
      <c r="KT85" s="8">
        <f t="shared" si="191"/>
        <v>-1.5006748828253202E-2</v>
      </c>
      <c r="KU85" s="8">
        <f t="shared" si="192"/>
        <v>-1.5746945771890765E-2</v>
      </c>
      <c r="KV85" s="8">
        <f t="shared" si="193"/>
        <v>-1.5471457746835966E-2</v>
      </c>
      <c r="KW85" s="8">
        <f t="shared" si="194"/>
        <v>-4.3173967362742961E-3</v>
      </c>
      <c r="KX85" s="8">
        <f t="shared" si="195"/>
        <v>4.4194454175704931E-3</v>
      </c>
      <c r="KY85" s="8">
        <f t="shared" si="196"/>
        <v>9.1095342275151819E-4</v>
      </c>
      <c r="KZ85" s="8">
        <f t="shared" si="197"/>
        <v>-9.7705073150368329E-4</v>
      </c>
      <c r="LA85" s="24">
        <f t="shared" si="198"/>
        <v>-4.4837258922758956E-3</v>
      </c>
      <c r="LB85" s="28">
        <f t="shared" si="199"/>
        <v>-7.5462305222906622E-3</v>
      </c>
      <c r="LC85" s="31"/>
      <c r="LD85" s="32">
        <f t="shared" si="200"/>
        <v>2.1211311064135374E-2</v>
      </c>
      <c r="LE85" s="33">
        <f t="shared" si="201"/>
        <v>4.2422622128270747E-3</v>
      </c>
      <c r="LF85" s="26">
        <f t="shared" si="202"/>
        <v>4.3778024905268997E-2</v>
      </c>
      <c r="LH85" s="8">
        <v>1.3284</v>
      </c>
      <c r="LI85" s="8">
        <f t="shared" si="203"/>
        <v>3.2690394814510852E-2</v>
      </c>
      <c r="LJ85" s="8">
        <f t="shared" si="204"/>
        <v>-1.8211207680499711E-3</v>
      </c>
      <c r="LK85" s="8">
        <f t="shared" si="205"/>
        <v>-1.5045620599867762E-2</v>
      </c>
      <c r="LL85" s="8">
        <f t="shared" si="206"/>
        <v>1.4873042113445884E-2</v>
      </c>
      <c r="LM85" s="8">
        <f t="shared" si="207"/>
        <v>3.2690394814510852E-2</v>
      </c>
      <c r="LN85" s="8">
        <f t="shared" si="208"/>
        <v>-2.1263829051028351E-3</v>
      </c>
      <c r="LO85" s="8">
        <f t="shared" si="209"/>
        <v>-5.0729014008393976E-3</v>
      </c>
      <c r="LP85" s="8">
        <f t="shared" si="210"/>
        <v>-9.351819140713119E-3</v>
      </c>
      <c r="LQ85" s="8">
        <f t="shared" si="211"/>
        <v>-1.393210430571502E-2</v>
      </c>
      <c r="LR85" s="8">
        <f t="shared" si="212"/>
        <v>-2.1967764736284022E-3</v>
      </c>
      <c r="LS85" s="8">
        <f t="shared" si="213"/>
        <v>9.5695929975770635E-4</v>
      </c>
      <c r="LT85" s="8">
        <f t="shared" si="214"/>
        <v>-1.5080370426449519E-2</v>
      </c>
      <c r="LU85" s="8">
        <f t="shared" si="215"/>
        <v>1.3954862846558367E-3</v>
      </c>
      <c r="LV85" s="8">
        <f t="shared" si="216"/>
        <v>-5.2504903632534881E-3</v>
      </c>
      <c r="LW85" s="8">
        <f t="shared" si="217"/>
        <v>-1.4968046530637102E-2</v>
      </c>
      <c r="LX85" s="8">
        <f t="shared" si="218"/>
        <v>5.8546457581601851E-4</v>
      </c>
      <c r="LY85" s="8">
        <f t="shared" si="219"/>
        <v>-4.6825343989109402E-3</v>
      </c>
      <c r="LZ85" s="8">
        <f t="shared" si="220"/>
        <v>2.227085392329394E-4</v>
      </c>
      <c r="MA85" s="8">
        <f t="shared" si="221"/>
        <v>-2.2618284198984871E-3</v>
      </c>
      <c r="MB85" s="8">
        <f t="shared" si="222"/>
        <v>1.3841945773395807E-3</v>
      </c>
      <c r="MC85" s="8">
        <f t="shared" si="223"/>
        <v>-9.0954617350528649E-3</v>
      </c>
      <c r="MD85" s="8">
        <f t="shared" si="224"/>
        <v>-1.1014314342050239E-3</v>
      </c>
      <c r="ME85" s="8">
        <f t="shared" si="225"/>
        <v>-7.352235841311618E-3</v>
      </c>
      <c r="MF85" s="8">
        <f t="shared" si="226"/>
        <v>-5.6289282197301031E-3</v>
      </c>
      <c r="MG85" s="24">
        <f t="shared" si="227"/>
        <v>-4.0440244852659266E-3</v>
      </c>
      <c r="MH85" s="28">
        <f t="shared" si="228"/>
        <v>-1.3685372971744764E-3</v>
      </c>
      <c r="MI85" s="31"/>
      <c r="MJ85" s="32">
        <f t="shared" si="229"/>
        <v>1.217119859414339E-2</v>
      </c>
      <c r="MK85" s="33">
        <f t="shared" si="230"/>
        <v>2.4342397188286779E-3</v>
      </c>
      <c r="ML85" s="26">
        <f t="shared" si="231"/>
        <v>2.512013677845254E-2</v>
      </c>
      <c r="MN85" s="8">
        <v>1.3284</v>
      </c>
      <c r="MO85" s="8">
        <f t="shared" si="232"/>
        <v>-2.8619759866553281E-4</v>
      </c>
      <c r="MP85" s="8">
        <f t="shared" si="233"/>
        <v>-1.0085996222495636E-4</v>
      </c>
      <c r="MQ85" s="8">
        <f t="shared" si="234"/>
        <v>9.265128197239669E-6</v>
      </c>
      <c r="MR85" s="8">
        <f t="shared" si="235"/>
        <v>1.5580582487890633E-4</v>
      </c>
      <c r="MS85" s="8">
        <f t="shared" si="236"/>
        <v>-2.8619759866553281E-4</v>
      </c>
      <c r="MT85" s="8">
        <f t="shared" si="237"/>
        <v>3.4348232695043755E-3</v>
      </c>
      <c r="MU85" s="8">
        <f t="shared" si="238"/>
        <v>-6.5585844303896643E-5</v>
      </c>
      <c r="MV85" s="8">
        <f t="shared" si="239"/>
        <v>6.1776650141710701E-4</v>
      </c>
      <c r="MW85" s="8">
        <f t="shared" si="240"/>
        <v>1.7786740039923664E-4</v>
      </c>
      <c r="MX85" s="8">
        <f t="shared" si="241"/>
        <v>4.6046464621071873E-4</v>
      </c>
      <c r="MY85" s="8">
        <f t="shared" si="242"/>
        <v>3.3758489436943088E-4</v>
      </c>
      <c r="MZ85" s="8">
        <f t="shared" si="243"/>
        <v>6.0041644548071188E-4</v>
      </c>
      <c r="NA85" s="8">
        <f t="shared" si="244"/>
        <v>5.744549595314896E-4</v>
      </c>
      <c r="NB85" s="8">
        <f t="shared" si="245"/>
        <v>7.9515839080586555E-4</v>
      </c>
      <c r="NC85" s="8">
        <f t="shared" si="246"/>
        <v>7.6980744092814931E-4</v>
      </c>
      <c r="ND85" s="8">
        <f t="shared" si="247"/>
        <v>3.5726170955972531E-4</v>
      </c>
      <c r="NE85" s="8">
        <f t="shared" si="248"/>
        <v>1.8525163554029505E-4</v>
      </c>
      <c r="NF85" s="8">
        <f t="shared" si="249"/>
        <v>3.9700300958041317E-4</v>
      </c>
      <c r="NG85" s="8">
        <f t="shared" si="250"/>
        <v>3.6218194078604466E-4</v>
      </c>
      <c r="NH85" s="8">
        <f t="shared" si="251"/>
        <v>1.7331742581188172E-4</v>
      </c>
      <c r="NI85" s="8">
        <f t="shared" si="252"/>
        <v>-4.6520497906288235E-4</v>
      </c>
      <c r="NJ85" s="8">
        <f t="shared" si="253"/>
        <v>-2.409131090175308E-5</v>
      </c>
      <c r="NK85" s="8">
        <f t="shared" si="254"/>
        <v>-5.2399495097293241E-4</v>
      </c>
      <c r="NL85" s="8">
        <f t="shared" si="255"/>
        <v>7.5826711581085019E-5</v>
      </c>
      <c r="NM85" s="24">
        <f t="shared" si="256"/>
        <v>-3.2894753975763519E-4</v>
      </c>
      <c r="NN85" s="28">
        <f t="shared" si="257"/>
        <v>2.9612710200110215E-4</v>
      </c>
      <c r="NO85" s="31"/>
      <c r="NP85" s="32">
        <f t="shared" si="258"/>
        <v>7.5136898530079991E-4</v>
      </c>
      <c r="NQ85" s="33">
        <f t="shared" si="259"/>
        <v>1.5027379706015998E-4</v>
      </c>
      <c r="NR85" s="26">
        <f t="shared" si="260"/>
        <v>1.5507504487623208E-3</v>
      </c>
      <c r="NT85" s="8">
        <v>1.3284</v>
      </c>
      <c r="NU85" s="8">
        <f t="shared" si="261"/>
        <v>-3.4433944792524001E-5</v>
      </c>
      <c r="NV85" s="8">
        <f t="shared" si="262"/>
        <v>6.9808285953993428E-7</v>
      </c>
      <c r="NW85" s="8">
        <f t="shared" si="263"/>
        <v>9.3720806440047936E-5</v>
      </c>
      <c r="NX85" s="8">
        <f t="shared" si="264"/>
        <v>-2.6558867493872582E-4</v>
      </c>
      <c r="NY85" s="8">
        <f t="shared" si="265"/>
        <v>-3.4433944792524001E-5</v>
      </c>
      <c r="NZ85" s="8">
        <f t="shared" si="266"/>
        <v>3.9435718091982423E-4</v>
      </c>
      <c r="OA85" s="8">
        <f t="shared" si="267"/>
        <v>5.5799341288378444E-5</v>
      </c>
      <c r="OB85" s="8">
        <f t="shared" si="268"/>
        <v>3.4906436400821837E-4</v>
      </c>
      <c r="OC85" s="8">
        <f t="shared" si="269"/>
        <v>1.8703341055366444E-5</v>
      </c>
      <c r="OD85" s="8">
        <f t="shared" si="270"/>
        <v>2.2583152772976103E-4</v>
      </c>
      <c r="OE85" s="8">
        <f t="shared" si="271"/>
        <v>-5.131480023636935E-4</v>
      </c>
      <c r="OF85" s="8">
        <f t="shared" si="272"/>
        <v>-1.084968792538358E-4</v>
      </c>
      <c r="OG85" s="8">
        <f t="shared" si="273"/>
        <v>-2.4017088153710102E-4</v>
      </c>
      <c r="OH85" s="8">
        <f t="shared" si="274"/>
        <v>1.9467882696197779E-4</v>
      </c>
      <c r="OI85" s="8">
        <f t="shared" si="275"/>
        <v>8.9359211704291666E-5</v>
      </c>
      <c r="OJ85" s="8">
        <f t="shared" si="276"/>
        <v>-1.0123029271048251E-4</v>
      </c>
      <c r="OK85" s="8">
        <f t="shared" si="277"/>
        <v>2.5337795573424787E-4</v>
      </c>
      <c r="OL85" s="8">
        <f t="shared" si="278"/>
        <v>1.6269507740323278E-4</v>
      </c>
      <c r="OM85" s="8">
        <f t="shared" si="279"/>
        <v>1.0474317430492355E-5</v>
      </c>
      <c r="ON85" s="8">
        <f t="shared" si="280"/>
        <v>1.3699491584421458E-4</v>
      </c>
      <c r="OO85" s="8">
        <f t="shared" si="281"/>
        <v>1.4464209422037171E-4</v>
      </c>
      <c r="OP85" s="8">
        <f t="shared" si="282"/>
        <v>-3.000027899761367E-4</v>
      </c>
      <c r="OQ85" s="8">
        <f t="shared" si="283"/>
        <v>7.6846484980740875E-4</v>
      </c>
      <c r="OR85" s="8">
        <f t="shared" si="284"/>
        <v>-1.0278158788176237E-4</v>
      </c>
      <c r="OS85" s="24">
        <f t="shared" si="285"/>
        <v>-1.5192534049908408E-5</v>
      </c>
      <c r="OT85" s="28">
        <f t="shared" si="286"/>
        <v>4.7335294444427187E-5</v>
      </c>
      <c r="OU85" s="31"/>
      <c r="OV85" s="32">
        <f t="shared" si="287"/>
        <v>2.5562132802208089E-4</v>
      </c>
      <c r="OW85" s="33">
        <f t="shared" si="288"/>
        <v>5.1124265604416181E-5</v>
      </c>
      <c r="OX85" s="26">
        <f t="shared" si="289"/>
        <v>5.275768589047727E-4</v>
      </c>
    </row>
    <row r="86" spans="1:414" x14ac:dyDescent="0.25">
      <c r="A86" s="8">
        <v>0.28544340000000001</v>
      </c>
      <c r="B86" s="8">
        <v>7.3357999999999995E-4</v>
      </c>
      <c r="C86" s="8">
        <v>2.2794350000000001E-2</v>
      </c>
      <c r="D86" s="8">
        <v>0.26778259300000001</v>
      </c>
      <c r="E86" s="8">
        <v>1.00004E-4</v>
      </c>
      <c r="F86" s="8">
        <v>-9.0509200000000003E-4</v>
      </c>
      <c r="I86" s="1"/>
      <c r="K86" s="8">
        <v>0.22258104000000001</v>
      </c>
      <c r="L86" s="8">
        <v>7.0526599999999997E-3</v>
      </c>
      <c r="M86" s="8">
        <v>3.6206699999999999E-3</v>
      </c>
      <c r="N86" s="8">
        <v>0.248536225</v>
      </c>
      <c r="O86" s="8">
        <v>3.0507899999999998E-4</v>
      </c>
      <c r="P86" s="10">
        <v>-7.0189699999999996E-5</v>
      </c>
      <c r="S86" s="1"/>
      <c r="U86" s="8">
        <v>0.32435214000000001</v>
      </c>
      <c r="V86" s="8">
        <v>1.2741300000000001E-3</v>
      </c>
      <c r="W86" s="8">
        <v>-1.064783E-2</v>
      </c>
      <c r="X86" s="8">
        <v>0.32676087300000001</v>
      </c>
      <c r="Y86" s="8">
        <v>2.6831899999999999E-4</v>
      </c>
      <c r="Z86" s="10">
        <v>-6.5324400000000001E-5</v>
      </c>
      <c r="AC86" s="1"/>
      <c r="AE86" s="8">
        <v>0.46090365999999999</v>
      </c>
      <c r="AF86" s="8">
        <v>-1.419577E-2</v>
      </c>
      <c r="AG86" s="8">
        <v>1.0869770000000001E-2</v>
      </c>
      <c r="AH86" s="8">
        <v>0.47873632300000002</v>
      </c>
      <c r="AI86" s="10">
        <v>-8.2357100000000005E-5</v>
      </c>
      <c r="AJ86" s="8">
        <v>-2.6674799999999997E-4</v>
      </c>
      <c r="AM86" s="1"/>
      <c r="AO86" s="8">
        <v>0.28544340000000001</v>
      </c>
      <c r="AP86" s="8">
        <v>7.3357999999999995E-4</v>
      </c>
      <c r="AQ86" s="8">
        <v>2.2794350000000001E-2</v>
      </c>
      <c r="AR86" s="8">
        <v>0.26778259300000001</v>
      </c>
      <c r="AS86" s="8">
        <v>1.00004E-4</v>
      </c>
      <c r="AT86" s="8">
        <v>-9.0509200000000003E-4</v>
      </c>
      <c r="AW86" s="1"/>
      <c r="AY86" s="8">
        <v>4.5232099999999997E-3</v>
      </c>
      <c r="AZ86" s="8">
        <v>-4.9868349999999999E-2</v>
      </c>
      <c r="BA86" s="8">
        <v>-1.129E-3</v>
      </c>
      <c r="BB86" s="8">
        <v>0.537615124</v>
      </c>
      <c r="BC86" s="8">
        <v>3.8652420000000001E-3</v>
      </c>
      <c r="BD86" s="8">
        <v>-2.5895300000000003E-4</v>
      </c>
      <c r="BG86" s="1"/>
      <c r="BI86" s="8">
        <v>-9.6752999999999995E-3</v>
      </c>
      <c r="BJ86" s="8">
        <v>-4.0425419999999997E-2</v>
      </c>
      <c r="BK86" s="8">
        <v>-2.9778199999999999E-3</v>
      </c>
      <c r="BL86" s="8">
        <v>0.42658990099999999</v>
      </c>
      <c r="BM86" s="8">
        <v>3.0798799999999998E-4</v>
      </c>
      <c r="BN86" s="8">
        <v>-1.15639E-4</v>
      </c>
      <c r="BQ86" s="1"/>
      <c r="BS86" s="8">
        <v>-1.3457600000000001E-3</v>
      </c>
      <c r="BT86" s="8">
        <v>-3.1486050000000002E-2</v>
      </c>
      <c r="BU86" s="8">
        <v>-1.063738E-2</v>
      </c>
      <c r="BV86" s="8">
        <v>0.56929904200000003</v>
      </c>
      <c r="BW86" s="8">
        <v>1.0393290000000001E-3</v>
      </c>
      <c r="BX86" s="8">
        <v>3.2590000000000001E-4</v>
      </c>
      <c r="CA86" s="1"/>
      <c r="CC86" s="8">
        <v>1.448635E-2</v>
      </c>
      <c r="CD86" s="8">
        <v>-3.5980039999999998E-2</v>
      </c>
      <c r="CE86" s="8">
        <v>-1.022986E-2</v>
      </c>
      <c r="CF86" s="8">
        <v>0.41699426699999997</v>
      </c>
      <c r="CG86" s="8">
        <v>5.13964E-4</v>
      </c>
      <c r="CH86" s="8">
        <v>-2.9492599999999999E-4</v>
      </c>
      <c r="CK86" s="1"/>
      <c r="CM86" s="8">
        <v>-3.1144740000000001E-2</v>
      </c>
      <c r="CN86" s="8">
        <v>-2.8646689999999999E-2</v>
      </c>
      <c r="CO86" s="8">
        <v>-1.54119E-3</v>
      </c>
      <c r="CP86" s="8">
        <v>0.51592323500000004</v>
      </c>
      <c r="CQ86" s="8">
        <v>1.85615E-4</v>
      </c>
      <c r="CR86" s="10">
        <v>4.9983299999999996E-6</v>
      </c>
      <c r="CU86" s="1"/>
      <c r="CW86" s="8">
        <v>0.27936259000000002</v>
      </c>
      <c r="CX86" s="8">
        <v>1.4258000000000001E-4</v>
      </c>
      <c r="CY86" s="8">
        <v>-3.4713399999999998E-3</v>
      </c>
      <c r="CZ86" s="8">
        <v>0.39442981199999999</v>
      </c>
      <c r="DA86" s="10">
        <v>2.5114400000000001E-5</v>
      </c>
      <c r="DB86" s="10">
        <v>-3.0877000000000003E-5</v>
      </c>
      <c r="DF86" s="1"/>
      <c r="DG86" s="8">
        <v>0.23165949999999999</v>
      </c>
      <c r="DH86" s="8">
        <v>-5.1301300000000001E-3</v>
      </c>
      <c r="DI86" s="8">
        <v>-7.7709299999999997E-3</v>
      </c>
      <c r="DJ86" s="8">
        <v>0.450164911</v>
      </c>
      <c r="DK86" s="8">
        <v>2.6291500000000001E-4</v>
      </c>
      <c r="DL86" s="8">
        <v>-1.6808900000000001E-4</v>
      </c>
      <c r="DO86" s="1"/>
      <c r="DQ86" s="8">
        <v>0.24240787999999999</v>
      </c>
      <c r="DR86" s="8">
        <v>5.09582E-3</v>
      </c>
      <c r="DS86" s="8">
        <v>-4.2041600000000002E-3</v>
      </c>
      <c r="DT86" s="8">
        <v>0.25690484200000002</v>
      </c>
      <c r="DU86" s="10">
        <v>-6.8199299999999996E-5</v>
      </c>
      <c r="DV86" s="10">
        <v>-6.9178500000000002E-5</v>
      </c>
      <c r="DZ86" s="1"/>
      <c r="EA86" s="8">
        <v>0.18384690000000001</v>
      </c>
      <c r="EB86" s="8">
        <v>-4.3689999999999996E-3</v>
      </c>
      <c r="EC86" s="8">
        <v>1.3935799999999999E-3</v>
      </c>
      <c r="ED86" s="8">
        <v>0.49710826299999999</v>
      </c>
      <c r="EE86" s="8">
        <v>5.3468400000000001E-4</v>
      </c>
      <c r="EF86" s="8">
        <v>-2.64894E-4</v>
      </c>
      <c r="EG86" s="1"/>
      <c r="EK86" s="8">
        <v>0.21356258</v>
      </c>
      <c r="EL86" s="8">
        <v>-6.3670699999999998E-3</v>
      </c>
      <c r="EM86" s="8">
        <v>-9.3660600000000007E-3</v>
      </c>
      <c r="EN86" s="8">
        <v>0.465884833</v>
      </c>
      <c r="EO86" s="8">
        <v>2.00993E-4</v>
      </c>
      <c r="EP86" s="8">
        <v>-1.81826E-4</v>
      </c>
      <c r="ES86" s="1"/>
      <c r="EU86" s="8">
        <v>0.38311336000000001</v>
      </c>
      <c r="EV86" s="8">
        <v>-1.008534E-2</v>
      </c>
      <c r="EW86" s="8">
        <v>3.14694E-3</v>
      </c>
      <c r="EX86" s="8">
        <v>0.57986396799999995</v>
      </c>
      <c r="EY86" s="8">
        <v>2.2241700000000001E-4</v>
      </c>
      <c r="EZ86" s="10">
        <v>-1.76832E-5</v>
      </c>
      <c r="FC86" s="1"/>
      <c r="FE86" s="8">
        <v>0.29867271000000001</v>
      </c>
      <c r="FF86" s="8">
        <v>-2.1772779999999999E-2</v>
      </c>
      <c r="FG86" s="8">
        <v>-4.5911299999999997E-3</v>
      </c>
      <c r="FH86" s="8">
        <v>0.49848065400000002</v>
      </c>
      <c r="FI86" s="8">
        <v>2.49948E-4</v>
      </c>
      <c r="FJ86" s="10">
        <v>-1.0742599999999999E-5</v>
      </c>
      <c r="FM86" s="1"/>
      <c r="FO86" s="8">
        <v>0.29291920999999999</v>
      </c>
      <c r="FP86" s="8">
        <v>-1.6915320000000001E-2</v>
      </c>
      <c r="FQ86" s="8">
        <v>3.4896699999999998E-3</v>
      </c>
      <c r="FR86" s="8">
        <v>0.50016140899999995</v>
      </c>
      <c r="FS86" s="8">
        <v>3.0963200000000001E-4</v>
      </c>
      <c r="FT86" s="10">
        <v>-6.5701499999999994E-5</v>
      </c>
      <c r="FW86" s="1"/>
      <c r="FY86" s="8">
        <v>0.28446013999999997</v>
      </c>
      <c r="FZ86" s="8">
        <v>-1.3993709999999999E-2</v>
      </c>
      <c r="GA86" s="8">
        <v>-1.9387600000000001E-3</v>
      </c>
      <c r="GB86" s="8">
        <v>0.474026106</v>
      </c>
      <c r="GC86" s="8">
        <v>1.5896399999999999E-4</v>
      </c>
      <c r="GD86" s="10">
        <v>-5.9626400000000002E-5</v>
      </c>
      <c r="GG86" s="1"/>
      <c r="GI86" s="8">
        <v>0.23412538999999999</v>
      </c>
      <c r="GJ86" s="8">
        <v>-1.4901269999999999E-2</v>
      </c>
      <c r="GK86" s="8">
        <v>1.0359499999999999E-3</v>
      </c>
      <c r="GL86" s="8">
        <v>0.44276971399999998</v>
      </c>
      <c r="GM86" s="10">
        <v>5.70944E-5</v>
      </c>
      <c r="GN86" s="10">
        <v>-2.04025E-5</v>
      </c>
      <c r="GQ86" s="1"/>
      <c r="GS86" s="8">
        <v>0.15935754999999999</v>
      </c>
      <c r="GT86" s="8">
        <v>-1.1088E-4</v>
      </c>
      <c r="GU86" s="8">
        <v>-2.7043499999999999E-3</v>
      </c>
      <c r="GV86" s="8">
        <v>0.25675096800000002</v>
      </c>
      <c r="GW86" s="8">
        <v>1.2076E-4</v>
      </c>
      <c r="GX86" s="10">
        <v>-6.9428499999999994E-5</v>
      </c>
      <c r="HA86" s="1"/>
      <c r="HC86" s="8">
        <v>0.12051103000000001</v>
      </c>
      <c r="HD86" s="8">
        <v>7.5365299999999996E-3</v>
      </c>
      <c r="HE86" s="8">
        <v>1.82409E-3</v>
      </c>
      <c r="HF86" s="8">
        <v>0.32857004400000001</v>
      </c>
      <c r="HG86" s="10">
        <v>4.6934100000000002E-5</v>
      </c>
      <c r="HH86" s="10">
        <v>-1.64623E-5</v>
      </c>
      <c r="HK86" s="1"/>
      <c r="HM86" s="8">
        <v>0.10117710000000001</v>
      </c>
      <c r="HN86" s="8">
        <v>2.9605299999999998E-3</v>
      </c>
      <c r="HO86" s="8">
        <v>-2.9064400000000002E-3</v>
      </c>
      <c r="HP86" s="8">
        <v>0.48347135099999999</v>
      </c>
      <c r="HQ86" s="10">
        <v>-4.6524899999999999E-5</v>
      </c>
      <c r="HR86" s="10">
        <v>-8.6273000000000006E-5</v>
      </c>
      <c r="HU86" s="1"/>
      <c r="HW86" s="8">
        <v>0.10008423</v>
      </c>
      <c r="HX86" s="8">
        <v>1.0933900000000001E-3</v>
      </c>
      <c r="HY86" s="8">
        <v>-2.7874200000000001E-3</v>
      </c>
      <c r="HZ86" s="8">
        <v>0.35692477</v>
      </c>
      <c r="IA86" s="10">
        <v>3.7145099999999998E-5</v>
      </c>
      <c r="IB86" s="10">
        <v>-6.1796600000000004E-5</v>
      </c>
      <c r="IE86" s="1"/>
      <c r="IG86" s="8">
        <v>0.1140429</v>
      </c>
      <c r="IH86" s="8">
        <v>-2.6725000000000002E-4</v>
      </c>
      <c r="II86" s="8">
        <v>5.6908999999999996E-4</v>
      </c>
      <c r="IJ86" s="8">
        <v>0.45265165600000001</v>
      </c>
      <c r="IK86" s="8">
        <v>2.0482399999999999E-4</v>
      </c>
      <c r="IL86" s="8">
        <v>-1.5315199999999999E-4</v>
      </c>
      <c r="IO86" s="1"/>
      <c r="IP86" s="1"/>
      <c r="IV86" s="8">
        <v>1.3448</v>
      </c>
      <c r="IW86" s="8">
        <f t="shared" si="145"/>
        <v>0.9581745324916815</v>
      </c>
      <c r="IX86" s="8">
        <f t="shared" si="146"/>
        <v>0.95393793063905807</v>
      </c>
      <c r="IY86" s="8">
        <f t="shared" si="147"/>
        <v>0.9773249717921717</v>
      </c>
      <c r="IZ86" s="8">
        <f t="shared" si="148"/>
        <v>0.97040811338547872</v>
      </c>
      <c r="JA86" s="8">
        <f t="shared" si="149"/>
        <v>0.9581745324916815</v>
      </c>
      <c r="JB86" s="8">
        <f t="shared" si="150"/>
        <v>-0.16670471482364763</v>
      </c>
      <c r="JC86" s="8">
        <f t="shared" si="151"/>
        <v>-0.19242097864812496</v>
      </c>
      <c r="JD86" s="8">
        <f t="shared" si="152"/>
        <v>-0.17791165786968591</v>
      </c>
      <c r="JE86" s="8">
        <f t="shared" si="153"/>
        <v>-0.19310307602849863</v>
      </c>
      <c r="JF86" s="8">
        <f t="shared" si="154"/>
        <v>-0.2277683580390088</v>
      </c>
      <c r="JG86" s="8">
        <f t="shared" si="155"/>
        <v>8.8494069330323652E-2</v>
      </c>
      <c r="JH86" s="8">
        <f t="shared" si="156"/>
        <v>0.19495235897342661</v>
      </c>
      <c r="JI86" s="8">
        <f t="shared" si="157"/>
        <v>5.3944970926937015E-2</v>
      </c>
      <c r="JJ86" s="8">
        <f t="shared" si="158"/>
        <v>0.20103737061347421</v>
      </c>
      <c r="JK86" s="8">
        <f t="shared" si="159"/>
        <v>0.12484752806795785</v>
      </c>
      <c r="JL86" s="8">
        <f t="shared" si="160"/>
        <v>0.30307922813536869</v>
      </c>
      <c r="JM86" s="8">
        <f t="shared" si="161"/>
        <v>0.26594212257797473</v>
      </c>
      <c r="JN86" s="8">
        <f t="shared" si="162"/>
        <v>0.29583225206637365</v>
      </c>
      <c r="JO86" s="8">
        <f t="shared" si="163"/>
        <v>0.31216270883895098</v>
      </c>
      <c r="JP86" s="8">
        <f t="shared" si="164"/>
        <v>0.28368916011913542</v>
      </c>
      <c r="JQ86" s="8">
        <f t="shared" si="165"/>
        <v>-5.0498511955574719E-2</v>
      </c>
      <c r="JR86" s="8">
        <f t="shared" si="166"/>
        <v>-0.1782463093451549</v>
      </c>
      <c r="JS86" s="8">
        <f t="shared" si="167"/>
        <v>-0.20812192484230466</v>
      </c>
      <c r="JT86" s="8">
        <f t="shared" si="168"/>
        <v>-0.15924148975548005</v>
      </c>
      <c r="JU86" s="24">
        <f t="shared" si="169"/>
        <v>-0.16840122838620891</v>
      </c>
      <c r="JV86" s="28">
        <f t="shared" si="170"/>
        <v>0.2087833440302522</v>
      </c>
      <c r="JW86" s="31"/>
      <c r="JX86" s="32">
        <f t="shared" si="171"/>
        <v>0.42832291547105439</v>
      </c>
      <c r="JY86" s="33">
        <f t="shared" si="172"/>
        <v>8.5664583094210878E-2</v>
      </c>
      <c r="JZ86" s="26">
        <f t="shared" si="173"/>
        <v>0.88401566524070907</v>
      </c>
      <c r="KB86" s="8">
        <v>1.3448</v>
      </c>
      <c r="KC86" s="8">
        <f t="shared" si="174"/>
        <v>8.162889255644316E-3</v>
      </c>
      <c r="KD86" s="8">
        <f t="shared" si="175"/>
        <v>3.0338963713436407E-2</v>
      </c>
      <c r="KE86" s="8">
        <f t="shared" si="176"/>
        <v>1.2127341533301968E-2</v>
      </c>
      <c r="KF86" s="8">
        <f t="shared" si="177"/>
        <v>-1.4880973309749244E-3</v>
      </c>
      <c r="KG86" s="8">
        <f t="shared" si="178"/>
        <v>8.162889255644316E-3</v>
      </c>
      <c r="KH86" s="8">
        <f t="shared" si="179"/>
        <v>-5.1624879621748526E-2</v>
      </c>
      <c r="KI86" s="8">
        <f t="shared" si="180"/>
        <v>-4.6874646938608808E-2</v>
      </c>
      <c r="KJ86" s="8">
        <f t="shared" si="181"/>
        <v>-3.6337274737571902E-2</v>
      </c>
      <c r="KK86" s="8">
        <f t="shared" si="182"/>
        <v>-4.1216634456318381E-2</v>
      </c>
      <c r="KL86" s="8">
        <f t="shared" si="183"/>
        <v>-3.5546347228823348E-2</v>
      </c>
      <c r="KM86" s="8">
        <f t="shared" si="184"/>
        <v>6.8588631364557744E-3</v>
      </c>
      <c r="KN86" s="8">
        <f t="shared" si="185"/>
        <v>1.22297229609534E-2</v>
      </c>
      <c r="KO86" s="8">
        <f t="shared" si="186"/>
        <v>9.8110389418097441E-3</v>
      </c>
      <c r="KP86" s="8">
        <f t="shared" si="187"/>
        <v>1.2316498829325631E-2</v>
      </c>
      <c r="KQ86" s="8">
        <f t="shared" si="188"/>
        <v>1.023589245615409E-2</v>
      </c>
      <c r="KR86" s="8">
        <f t="shared" si="189"/>
        <v>-7.2172952177866389E-3</v>
      </c>
      <c r="KS86" s="8">
        <f t="shared" si="190"/>
        <v>-2.5528474618142345E-2</v>
      </c>
      <c r="KT86" s="8">
        <f t="shared" si="191"/>
        <v>-1.5009917244693666E-2</v>
      </c>
      <c r="KU86" s="8">
        <f t="shared" si="192"/>
        <v>-1.5651917582551807E-2</v>
      </c>
      <c r="KV86" s="8">
        <f t="shared" si="193"/>
        <v>-1.5292076348389989E-2</v>
      </c>
      <c r="KW86" s="8">
        <f t="shared" si="194"/>
        <v>-4.6080953669368685E-3</v>
      </c>
      <c r="KX86" s="8">
        <f t="shared" si="195"/>
        <v>4.3823833212679811E-3</v>
      </c>
      <c r="KY86" s="8">
        <f t="shared" si="196"/>
        <v>9.4687757518953147E-4</v>
      </c>
      <c r="KZ86" s="8">
        <f t="shared" si="197"/>
        <v>-1.1583300210887921E-3</v>
      </c>
      <c r="LA86" s="24">
        <f t="shared" si="198"/>
        <v>-4.5064325614337505E-3</v>
      </c>
      <c r="LB86" s="28">
        <f t="shared" si="199"/>
        <v>-7.4594823318354627E-3</v>
      </c>
      <c r="LC86" s="31"/>
      <c r="LD86" s="32">
        <f t="shared" si="200"/>
        <v>2.1386583223268456E-2</v>
      </c>
      <c r="LE86" s="33">
        <f t="shared" si="201"/>
        <v>4.2773166446536913E-3</v>
      </c>
      <c r="LF86" s="26">
        <f t="shared" si="202"/>
        <v>4.4139769114503763E-2</v>
      </c>
      <c r="LH86" s="8">
        <v>1.3448</v>
      </c>
      <c r="LI86" s="8">
        <f t="shared" si="203"/>
        <v>3.2951201375490256E-2</v>
      </c>
      <c r="LJ86" s="8">
        <f t="shared" si="204"/>
        <v>-1.9554150512482798E-3</v>
      </c>
      <c r="LK86" s="8">
        <f t="shared" si="205"/>
        <v>-1.5106924297044431E-2</v>
      </c>
      <c r="LL86" s="8">
        <f t="shared" si="206"/>
        <v>1.4839054586707616E-2</v>
      </c>
      <c r="LM86" s="8">
        <f t="shared" si="207"/>
        <v>3.2951201375490256E-2</v>
      </c>
      <c r="LN86" s="8">
        <f t="shared" si="208"/>
        <v>-2.1797642290485126E-3</v>
      </c>
      <c r="LO86" s="8">
        <f t="shared" si="209"/>
        <v>-5.1134077109114447E-3</v>
      </c>
      <c r="LP86" s="8">
        <f t="shared" si="210"/>
        <v>-9.2212812677775688E-3</v>
      </c>
      <c r="LQ86" s="8">
        <f t="shared" si="211"/>
        <v>-1.3970589510700831E-2</v>
      </c>
      <c r="LR86" s="8">
        <f t="shared" si="212"/>
        <v>-2.177210811428053E-3</v>
      </c>
      <c r="LS86" s="8">
        <f t="shared" si="213"/>
        <v>1.0370544155767713E-3</v>
      </c>
      <c r="LT86" s="8">
        <f t="shared" si="214"/>
        <v>-1.5827778427199925E-2</v>
      </c>
      <c r="LU86" s="8">
        <f t="shared" si="215"/>
        <v>1.5231840857140525E-3</v>
      </c>
      <c r="LV86" s="8">
        <f t="shared" si="216"/>
        <v>-5.6968006420283854E-3</v>
      </c>
      <c r="LW86" s="8">
        <f t="shared" si="217"/>
        <v>-1.5872769884295479E-2</v>
      </c>
      <c r="LX86" s="8">
        <f t="shared" si="218"/>
        <v>5.4970169040374555E-4</v>
      </c>
      <c r="LY86" s="8">
        <f t="shared" si="219"/>
        <v>-4.6991816178227298E-3</v>
      </c>
      <c r="LZ86" s="8">
        <f t="shared" si="220"/>
        <v>2.0328315506087371E-4</v>
      </c>
      <c r="MA86" s="8">
        <f t="shared" si="221"/>
        <v>-2.295313516203489E-3</v>
      </c>
      <c r="MB86" s="8">
        <f t="shared" si="222"/>
        <v>1.3252347889091305E-3</v>
      </c>
      <c r="MC86" s="8">
        <f t="shared" si="223"/>
        <v>-9.0996388376639228E-3</v>
      </c>
      <c r="MD86" s="8">
        <f t="shared" si="224"/>
        <v>-1.0908624732249134E-3</v>
      </c>
      <c r="ME86" s="8">
        <f t="shared" si="225"/>
        <v>-7.398495308156448E-3</v>
      </c>
      <c r="MF86" s="8">
        <f t="shared" si="226"/>
        <v>-5.5767988649497446E-3</v>
      </c>
      <c r="MG86" s="24">
        <f t="shared" si="227"/>
        <v>-4.1033287619030362E-3</v>
      </c>
      <c r="MH86" s="28">
        <f t="shared" si="228"/>
        <v>-1.4402258295301792E-3</v>
      </c>
      <c r="MI86" s="31"/>
      <c r="MJ86" s="32">
        <f t="shared" si="229"/>
        <v>1.2319069807750108E-2</v>
      </c>
      <c r="MK86" s="33">
        <f t="shared" si="230"/>
        <v>2.4638139615500215E-3</v>
      </c>
      <c r="ML86" s="26">
        <f t="shared" si="231"/>
        <v>2.5425328176215446E-2</v>
      </c>
      <c r="MN86" s="8">
        <v>1.3448</v>
      </c>
      <c r="MO86" s="8">
        <f t="shared" si="232"/>
        <v>-2.8465944267386104E-4</v>
      </c>
      <c r="MP86" s="8">
        <f t="shared" si="233"/>
        <v>-1.0755618629946557E-4</v>
      </c>
      <c r="MQ86" s="8">
        <f t="shared" si="234"/>
        <v>6.0616663874380982E-6</v>
      </c>
      <c r="MR86" s="8">
        <f t="shared" si="235"/>
        <v>1.7762757104747379E-4</v>
      </c>
      <c r="MS86" s="8">
        <f t="shared" si="236"/>
        <v>-2.8465944267386104E-4</v>
      </c>
      <c r="MT86" s="8">
        <f t="shared" si="237"/>
        <v>3.4524717868295602E-3</v>
      </c>
      <c r="MU86" s="8">
        <f t="shared" si="238"/>
        <v>-8.3021707257157249E-5</v>
      </c>
      <c r="MV86" s="8">
        <f t="shared" si="239"/>
        <v>6.1027637821416548E-4</v>
      </c>
      <c r="MW86" s="8">
        <f t="shared" si="240"/>
        <v>1.681670178609122E-4</v>
      </c>
      <c r="MX86" s="8">
        <f t="shared" si="241"/>
        <v>4.7942814611945042E-4</v>
      </c>
      <c r="MY86" s="8">
        <f t="shared" si="242"/>
        <v>3.0816207480710372E-4</v>
      </c>
      <c r="MZ86" s="8">
        <f t="shared" si="243"/>
        <v>5.8058643228095464E-4</v>
      </c>
      <c r="NA86" s="8">
        <f t="shared" si="244"/>
        <v>5.8087043162647386E-4</v>
      </c>
      <c r="NB86" s="8">
        <f t="shared" si="245"/>
        <v>7.7160708357581782E-4</v>
      </c>
      <c r="NC86" s="8">
        <f t="shared" si="246"/>
        <v>7.80524126676026E-4</v>
      </c>
      <c r="ND86" s="8">
        <f t="shared" si="247"/>
        <v>3.5879022098630326E-4</v>
      </c>
      <c r="NE86" s="8">
        <f t="shared" si="248"/>
        <v>1.7578255759251551E-4</v>
      </c>
      <c r="NF86" s="8">
        <f t="shared" si="249"/>
        <v>3.9551431842861721E-4</v>
      </c>
      <c r="NG86" s="8">
        <f t="shared" si="250"/>
        <v>3.6866564611191143E-4</v>
      </c>
      <c r="NH86" s="8">
        <f t="shared" si="251"/>
        <v>1.8218679761441102E-4</v>
      </c>
      <c r="NI86" s="8">
        <f t="shared" si="252"/>
        <v>-4.8696414413335114E-4</v>
      </c>
      <c r="NJ86" s="8">
        <f t="shared" si="253"/>
        <v>-2.5119042878505445E-5</v>
      </c>
      <c r="NK86" s="8">
        <f t="shared" si="254"/>
        <v>-5.4064951063081176E-4</v>
      </c>
      <c r="NL86" s="8">
        <f t="shared" si="255"/>
        <v>9.7039644972017326E-5</v>
      </c>
      <c r="NM86" s="24">
        <f t="shared" si="256"/>
        <v>-3.3399095270774868E-4</v>
      </c>
      <c r="NN86" s="28">
        <f t="shared" si="257"/>
        <v>2.9388565887505567E-4</v>
      </c>
      <c r="NO86" s="31"/>
      <c r="NP86" s="32">
        <f t="shared" si="258"/>
        <v>7.5590105507403855E-4</v>
      </c>
      <c r="NQ86" s="33">
        <f t="shared" si="259"/>
        <v>1.511802110148077E-4</v>
      </c>
      <c r="NR86" s="26">
        <f t="shared" si="260"/>
        <v>1.5601041875673081E-3</v>
      </c>
      <c r="NT86" s="8">
        <v>1.3448</v>
      </c>
      <c r="NU86" s="8">
        <f t="shared" si="261"/>
        <v>-2.5539854664423096E-5</v>
      </c>
      <c r="NV86" s="8">
        <f t="shared" si="262"/>
        <v>-3.8196112900081263E-6</v>
      </c>
      <c r="NW86" s="8">
        <f t="shared" si="263"/>
        <v>1.1273291651119886E-4</v>
      </c>
      <c r="NX86" s="8">
        <f t="shared" si="264"/>
        <v>-2.8564169526103879E-4</v>
      </c>
      <c r="NY86" s="8">
        <f t="shared" si="265"/>
        <v>-2.5539854664423096E-5</v>
      </c>
      <c r="NZ86" s="8">
        <f t="shared" si="266"/>
        <v>4.1268710669882725E-4</v>
      </c>
      <c r="OA86" s="8">
        <f t="shared" si="267"/>
        <v>5.7135446695440648E-5</v>
      </c>
      <c r="OB86" s="8">
        <f t="shared" si="268"/>
        <v>3.6014744348469678E-4</v>
      </c>
      <c r="OC86" s="8">
        <f t="shared" si="269"/>
        <v>1.7580423129306527E-5</v>
      </c>
      <c r="OD86" s="8">
        <f t="shared" si="270"/>
        <v>2.3576283658398228E-4</v>
      </c>
      <c r="OE86" s="8">
        <f t="shared" si="271"/>
        <v>-5.4149839248961911E-4</v>
      </c>
      <c r="OF86" s="8">
        <f t="shared" si="272"/>
        <v>-1.1991515202755349E-4</v>
      </c>
      <c r="OG86" s="8">
        <f t="shared" si="273"/>
        <v>-2.5670858686208201E-4</v>
      </c>
      <c r="OH86" s="8">
        <f t="shared" si="274"/>
        <v>2.0099765000868795E-4</v>
      </c>
      <c r="OI86" s="8">
        <f t="shared" si="275"/>
        <v>9.4038511069713062E-5</v>
      </c>
      <c r="OJ86" s="8">
        <f t="shared" si="276"/>
        <v>-1.1443045893415123E-4</v>
      </c>
      <c r="OK86" s="8">
        <f t="shared" si="277"/>
        <v>2.610810254914298E-4</v>
      </c>
      <c r="OL86" s="8">
        <f t="shared" si="278"/>
        <v>1.6684192609739418E-4</v>
      </c>
      <c r="OM86" s="8">
        <f t="shared" si="279"/>
        <v>5.4255505875635613E-6</v>
      </c>
      <c r="ON86" s="8">
        <f t="shared" si="280"/>
        <v>1.4143869915006745E-4</v>
      </c>
      <c r="OO86" s="8">
        <f t="shared" si="281"/>
        <v>1.4872265799681543E-4</v>
      </c>
      <c r="OP86" s="8">
        <f t="shared" si="282"/>
        <v>-3.1613543812763481E-4</v>
      </c>
      <c r="OQ86" s="8">
        <f t="shared" si="283"/>
        <v>8.0955318700734556E-4</v>
      </c>
      <c r="OR86" s="8">
        <f t="shared" si="284"/>
        <v>-1.1183604656543207E-4</v>
      </c>
      <c r="OS86" s="24">
        <f t="shared" si="285"/>
        <v>-1.1209171848055975E-5</v>
      </c>
      <c r="OT86" s="28">
        <f t="shared" si="286"/>
        <v>4.8474844711121902E-5</v>
      </c>
      <c r="OU86" s="31"/>
      <c r="OV86" s="32">
        <f t="shared" si="287"/>
        <v>2.691025641693941E-4</v>
      </c>
      <c r="OW86" s="33">
        <f t="shared" si="288"/>
        <v>5.3820512833878821E-5</v>
      </c>
      <c r="OX86" s="26">
        <f t="shared" si="289"/>
        <v>5.5540078218921244E-4</v>
      </c>
    </row>
    <row r="87" spans="1:414" x14ac:dyDescent="0.25">
      <c r="A87" s="8">
        <v>0.28601808000000001</v>
      </c>
      <c r="B87" s="8">
        <v>7.2020000000000005E-4</v>
      </c>
      <c r="C87" s="8">
        <v>2.2801220000000001E-2</v>
      </c>
      <c r="D87" s="8">
        <v>0.27090256600000001</v>
      </c>
      <c r="E87" s="8">
        <v>1.0401299999999999E-4</v>
      </c>
      <c r="F87" s="8">
        <v>-9.0302600000000002E-4</v>
      </c>
      <c r="I87" s="1"/>
      <c r="K87" s="8">
        <v>0.23342996999999999</v>
      </c>
      <c r="L87" s="8">
        <v>6.7433900000000001E-3</v>
      </c>
      <c r="M87" s="8">
        <v>3.5801499999999998E-3</v>
      </c>
      <c r="N87" s="8">
        <v>0.25138851000000001</v>
      </c>
      <c r="O87" s="8">
        <v>3.0771900000000003E-4</v>
      </c>
      <c r="P87" s="10">
        <v>-7.0531900000000001E-5</v>
      </c>
      <c r="S87" s="1"/>
      <c r="U87" s="8">
        <v>0.32943307999999999</v>
      </c>
      <c r="V87" s="8">
        <v>1.28725E-3</v>
      </c>
      <c r="W87" s="8">
        <v>-1.0513170000000001E-2</v>
      </c>
      <c r="X87" s="8">
        <v>0.32820538199999999</v>
      </c>
      <c r="Y87" s="8">
        <v>2.6786099999999999E-4</v>
      </c>
      <c r="Z87" s="10">
        <v>-6.0584000000000001E-5</v>
      </c>
      <c r="AC87" s="1"/>
      <c r="AE87" s="8">
        <v>0.46897815999999998</v>
      </c>
      <c r="AF87" s="8">
        <v>-1.4276219999999999E-2</v>
      </c>
      <c r="AG87" s="8">
        <v>1.1249210000000001E-2</v>
      </c>
      <c r="AH87" s="8">
        <v>0.48499545100000002</v>
      </c>
      <c r="AI87" s="10">
        <v>-8.1049000000000003E-5</v>
      </c>
      <c r="AJ87" s="8">
        <v>-2.6066300000000001E-4</v>
      </c>
      <c r="AM87" s="1"/>
      <c r="AO87" s="8">
        <v>0.28601808000000001</v>
      </c>
      <c r="AP87" s="8">
        <v>7.2020000000000005E-4</v>
      </c>
      <c r="AQ87" s="8">
        <v>2.2801220000000001E-2</v>
      </c>
      <c r="AR87" s="8">
        <v>0.27090256600000001</v>
      </c>
      <c r="AS87" s="8">
        <v>1.0401299999999999E-4</v>
      </c>
      <c r="AT87" s="8">
        <v>-9.0302600000000002E-4</v>
      </c>
      <c r="AW87" s="1"/>
      <c r="AY87" s="8">
        <v>3.56464E-3</v>
      </c>
      <c r="AZ87" s="8">
        <v>-4.9850350000000002E-2</v>
      </c>
      <c r="BA87" s="8">
        <v>-1.16055E-3</v>
      </c>
      <c r="BB87" s="8">
        <v>0.54225699199999999</v>
      </c>
      <c r="BC87" s="8">
        <v>3.8707149999999998E-3</v>
      </c>
      <c r="BD87" s="8">
        <v>-2.4938299999999999E-4</v>
      </c>
      <c r="BG87" s="1"/>
      <c r="BI87" s="8">
        <v>-8.8402700000000008E-3</v>
      </c>
      <c r="BJ87" s="8">
        <v>-4.0406869999999998E-2</v>
      </c>
      <c r="BK87" s="8">
        <v>-2.97431E-3</v>
      </c>
      <c r="BL87" s="8">
        <v>0.43415530099999999</v>
      </c>
      <c r="BM87" s="8">
        <v>3.0707E-4</v>
      </c>
      <c r="BN87" s="8">
        <v>-1.15469E-4</v>
      </c>
      <c r="BQ87" s="1"/>
      <c r="BS87" s="8">
        <v>2.06076E-3</v>
      </c>
      <c r="BT87" s="8">
        <v>-3.1480460000000002E-2</v>
      </c>
      <c r="BU87" s="8">
        <v>-1.0584619999999999E-2</v>
      </c>
      <c r="BV87" s="8">
        <v>0.57642549099999996</v>
      </c>
      <c r="BW87" s="8">
        <v>1.039082E-3</v>
      </c>
      <c r="BX87" s="8">
        <v>3.2831599999999999E-4</v>
      </c>
      <c r="CA87" s="1"/>
      <c r="CC87" s="8">
        <v>1.14407E-2</v>
      </c>
      <c r="CD87" s="8">
        <v>-3.597844E-2</v>
      </c>
      <c r="CE87" s="8">
        <v>-1.032522E-2</v>
      </c>
      <c r="CF87" s="8">
        <v>0.42062474999999999</v>
      </c>
      <c r="CG87" s="8">
        <v>5.1400100000000004E-4</v>
      </c>
      <c r="CH87" s="8">
        <v>-2.9294299999999999E-4</v>
      </c>
      <c r="CK87" s="1"/>
      <c r="CM87" s="8">
        <v>-2.979246E-2</v>
      </c>
      <c r="CN87" s="8">
        <v>-2.8658400000000001E-2</v>
      </c>
      <c r="CO87" s="8">
        <v>-1.50527E-3</v>
      </c>
      <c r="CP87" s="8">
        <v>0.52484487400000002</v>
      </c>
      <c r="CQ87" s="8">
        <v>1.85756E-4</v>
      </c>
      <c r="CR87" s="10">
        <v>5.42521E-6</v>
      </c>
      <c r="CU87" s="1"/>
      <c r="CW87" s="8">
        <v>0.28352572999999998</v>
      </c>
      <c r="CX87" s="10">
        <v>9.6453999999999995E-5</v>
      </c>
      <c r="CY87" s="8">
        <v>-3.3360600000000001E-3</v>
      </c>
      <c r="CZ87" s="8">
        <v>0.39772091799999998</v>
      </c>
      <c r="DA87" s="10">
        <v>2.61831E-5</v>
      </c>
      <c r="DB87" s="10">
        <v>-2.7755599999999999E-5</v>
      </c>
      <c r="DF87" s="1"/>
      <c r="DG87" s="8">
        <v>0.23408045999999999</v>
      </c>
      <c r="DH87" s="8">
        <v>-5.2370699999999999E-3</v>
      </c>
      <c r="DI87" s="8">
        <v>-7.7184999999999997E-3</v>
      </c>
      <c r="DJ87" s="8">
        <v>0.45464193000000003</v>
      </c>
      <c r="DK87" s="8">
        <v>2.6585699999999999E-4</v>
      </c>
      <c r="DL87" s="8">
        <v>-1.6664100000000001E-4</v>
      </c>
      <c r="DO87" s="1"/>
      <c r="DQ87" s="8">
        <v>0.23974409999999999</v>
      </c>
      <c r="DR87" s="8">
        <v>5.0966900000000001E-3</v>
      </c>
      <c r="DS87" s="8">
        <v>-4.2144000000000001E-3</v>
      </c>
      <c r="DT87" s="8">
        <v>0.26272268599999998</v>
      </c>
      <c r="DU87" s="10">
        <v>-6.8176799999999994E-5</v>
      </c>
      <c r="DV87" s="10">
        <v>-6.8922000000000002E-5</v>
      </c>
      <c r="DZ87" s="1"/>
      <c r="EA87" s="8">
        <v>0.18100767000000001</v>
      </c>
      <c r="EB87" s="8">
        <v>-4.23062E-3</v>
      </c>
      <c r="EC87" s="8">
        <v>1.3378800000000001E-3</v>
      </c>
      <c r="ED87" s="8">
        <v>0.50376342299999999</v>
      </c>
      <c r="EE87" s="8">
        <v>5.3930299999999998E-4</v>
      </c>
      <c r="EF87" s="8">
        <v>-2.6302200000000002E-4</v>
      </c>
      <c r="EG87" s="1"/>
      <c r="EK87" s="8">
        <v>0.21584682999999999</v>
      </c>
      <c r="EL87" s="8">
        <v>-6.4906E-3</v>
      </c>
      <c r="EM87" s="8">
        <v>-9.3268399999999994E-3</v>
      </c>
      <c r="EN87" s="8">
        <v>0.47640736500000003</v>
      </c>
      <c r="EO87" s="8">
        <v>2.0366399999999999E-4</v>
      </c>
      <c r="EP87" s="8">
        <v>-1.80965E-4</v>
      </c>
      <c r="ES87" s="1"/>
      <c r="EU87" s="8">
        <v>0.38571254999999999</v>
      </c>
      <c r="EV87" s="8">
        <v>-1.0139479999999999E-2</v>
      </c>
      <c r="EW87" s="8">
        <v>3.2075300000000001E-3</v>
      </c>
      <c r="EX87" s="8">
        <v>0.58868152900000004</v>
      </c>
      <c r="EY87" s="8">
        <v>2.2384600000000001E-4</v>
      </c>
      <c r="EZ87" s="10">
        <v>-1.6084200000000001E-5</v>
      </c>
      <c r="FC87" s="1"/>
      <c r="FE87" s="8">
        <v>0.30777823999999998</v>
      </c>
      <c r="FF87" s="8">
        <v>-2.2023540000000001E-2</v>
      </c>
      <c r="FG87" s="8">
        <v>-4.4563099999999998E-3</v>
      </c>
      <c r="FH87" s="8">
        <v>0.50470732100000004</v>
      </c>
      <c r="FI87" s="8">
        <v>2.5242299999999999E-4</v>
      </c>
      <c r="FJ87" s="10">
        <v>-9.4062899999999993E-6</v>
      </c>
      <c r="FM87" s="1"/>
      <c r="FO87" s="8">
        <v>0.29919978000000003</v>
      </c>
      <c r="FP87" s="8">
        <v>-1.7109180000000002E-2</v>
      </c>
      <c r="FQ87" s="8">
        <v>3.56916E-3</v>
      </c>
      <c r="FR87" s="8">
        <v>0.50828016799999998</v>
      </c>
      <c r="FS87" s="8">
        <v>3.1189400000000001E-4</v>
      </c>
      <c r="FT87" s="10">
        <v>-6.4766100000000003E-5</v>
      </c>
      <c r="FW87" s="1"/>
      <c r="FY87" s="8">
        <v>0.29533513</v>
      </c>
      <c r="FZ87" s="8">
        <v>-1.4191209999999999E-2</v>
      </c>
      <c r="GA87" s="8">
        <v>-1.87813E-3</v>
      </c>
      <c r="GB87" s="8">
        <v>0.48352478500000001</v>
      </c>
      <c r="GC87" s="8">
        <v>1.5998999999999999E-4</v>
      </c>
      <c r="GD87" s="10">
        <v>-5.9306799999999999E-5</v>
      </c>
      <c r="GG87" s="1"/>
      <c r="GI87" s="8">
        <v>0.24244080000000001</v>
      </c>
      <c r="GJ87" s="8">
        <v>-1.496687E-2</v>
      </c>
      <c r="GK87" s="8">
        <v>1.0757799999999999E-3</v>
      </c>
      <c r="GL87" s="8">
        <v>0.45275770700000001</v>
      </c>
      <c r="GM87" s="10">
        <v>5.72734E-5</v>
      </c>
      <c r="GN87" s="10">
        <v>-2.0293200000000001E-5</v>
      </c>
      <c r="GQ87" s="1"/>
      <c r="GS87" s="8">
        <v>0.16089622000000001</v>
      </c>
      <c r="GT87" s="8">
        <v>-1.2087E-4</v>
      </c>
      <c r="GU87" s="8">
        <v>-2.7118799999999998E-3</v>
      </c>
      <c r="GV87" s="8">
        <v>0.26135563299999998</v>
      </c>
      <c r="GW87" s="8">
        <v>1.2113899999999999E-4</v>
      </c>
      <c r="GX87" s="10">
        <v>-6.9713099999999995E-5</v>
      </c>
      <c r="HA87" s="1"/>
      <c r="HC87" s="8">
        <v>0.12037813</v>
      </c>
      <c r="HD87" s="8">
        <v>7.5376000000000002E-3</v>
      </c>
      <c r="HE87" s="8">
        <v>1.82606E-3</v>
      </c>
      <c r="HF87" s="8">
        <v>0.33104051699999998</v>
      </c>
      <c r="HG87" s="10">
        <v>4.7174700000000001E-5</v>
      </c>
      <c r="HH87" s="10">
        <v>-1.6906200000000001E-5</v>
      </c>
      <c r="HK87" s="1"/>
      <c r="HM87" s="8">
        <v>0.10366111</v>
      </c>
      <c r="HN87" s="8">
        <v>2.9868099999999999E-3</v>
      </c>
      <c r="HO87" s="8">
        <v>-2.91516E-3</v>
      </c>
      <c r="HP87" s="8">
        <v>0.48671373600000001</v>
      </c>
      <c r="HQ87" s="10">
        <v>-4.7951899999999997E-5</v>
      </c>
      <c r="HR87" s="10">
        <v>-8.6748400000000004E-5</v>
      </c>
      <c r="HU87" s="1"/>
      <c r="HW87" s="8">
        <v>9.9920389999999998E-2</v>
      </c>
      <c r="HX87" s="8">
        <v>1.0924299999999999E-3</v>
      </c>
      <c r="HY87" s="8">
        <v>-2.7845399999999998E-3</v>
      </c>
      <c r="HZ87" s="8">
        <v>0.37196563700000002</v>
      </c>
      <c r="IA87" s="10">
        <v>3.6581100000000001E-5</v>
      </c>
      <c r="IB87" s="10">
        <v>-6.3468100000000003E-5</v>
      </c>
      <c r="IE87" s="1"/>
      <c r="IG87" s="8">
        <v>0.11085285</v>
      </c>
      <c r="IH87" s="8">
        <v>-2.6845999999999999E-4</v>
      </c>
      <c r="II87" s="8">
        <v>6.1959000000000005E-4</v>
      </c>
      <c r="IJ87" s="8">
        <v>0.45865814300000002</v>
      </c>
      <c r="IK87" s="8">
        <v>2.0477000000000001E-4</v>
      </c>
      <c r="IL87" s="8">
        <v>-1.5513300000000001E-4</v>
      </c>
      <c r="IO87" s="1"/>
      <c r="IP87" s="1"/>
      <c r="IV87" s="8">
        <v>1.3612</v>
      </c>
      <c r="IW87" s="8">
        <f t="shared" si="145"/>
        <v>0.97364677519706855</v>
      </c>
      <c r="IX87" s="8">
        <f t="shared" si="146"/>
        <v>0.96949720545586393</v>
      </c>
      <c r="IY87" s="8">
        <f t="shared" si="147"/>
        <v>0.99118515693102816</v>
      </c>
      <c r="IZ87" s="8">
        <f t="shared" si="148"/>
        <v>0.98597115866879159</v>
      </c>
      <c r="JA87" s="8">
        <f t="shared" si="149"/>
        <v>0.97364677519706855</v>
      </c>
      <c r="JB87" s="8">
        <f t="shared" si="150"/>
        <v>-0.16066475285434662</v>
      </c>
      <c r="JC87" s="8">
        <f t="shared" si="151"/>
        <v>-0.19809546301747932</v>
      </c>
      <c r="JD87" s="8">
        <f t="shared" si="152"/>
        <v>-0.17666931621740703</v>
      </c>
      <c r="JE87" s="8">
        <f t="shared" si="153"/>
        <v>-0.1984218509927167</v>
      </c>
      <c r="JF87" s="8">
        <f t="shared" si="154"/>
        <v>-0.23129761415174416</v>
      </c>
      <c r="JG87" s="8">
        <f t="shared" si="155"/>
        <v>0.1000239701350608</v>
      </c>
      <c r="JH87" s="8">
        <f t="shared" si="156"/>
        <v>0.21216901751085043</v>
      </c>
      <c r="JI87" s="8">
        <f t="shared" si="157"/>
        <v>6.4930587967174616E-2</v>
      </c>
      <c r="JJ87" s="8">
        <f t="shared" si="158"/>
        <v>0.21931620806071422</v>
      </c>
      <c r="JK87" s="8">
        <f t="shared" si="159"/>
        <v>0.14063315768952245</v>
      </c>
      <c r="JL87" s="8">
        <f t="shared" si="160"/>
        <v>0.30676793958692222</v>
      </c>
      <c r="JM87" s="8">
        <f t="shared" si="161"/>
        <v>0.26969664869921028</v>
      </c>
      <c r="JN87" s="8">
        <f t="shared" si="162"/>
        <v>0.30246612208358248</v>
      </c>
      <c r="JO87" s="8">
        <f t="shared" si="163"/>
        <v>0.3151056988445991</v>
      </c>
      <c r="JP87" s="8">
        <f t="shared" si="164"/>
        <v>0.28624926844296189</v>
      </c>
      <c r="JQ87" s="8">
        <f t="shared" si="165"/>
        <v>-3.7182619342533939E-2</v>
      </c>
      <c r="JR87" s="8">
        <f t="shared" si="166"/>
        <v>-0.17347343807031718</v>
      </c>
      <c r="JS87" s="8">
        <f t="shared" si="167"/>
        <v>-0.20321154463714805</v>
      </c>
      <c r="JT87" s="8">
        <f t="shared" si="168"/>
        <v>-0.15179911090677081</v>
      </c>
      <c r="JU87" s="24">
        <f t="shared" si="169"/>
        <v>-0.1635737486090339</v>
      </c>
      <c r="JV87" s="28">
        <f t="shared" si="170"/>
        <v>0.21667664926683686</v>
      </c>
      <c r="JW87" s="31"/>
      <c r="JX87" s="32">
        <f t="shared" si="171"/>
        <v>0.43277920163521011</v>
      </c>
      <c r="JY87" s="33">
        <f t="shared" si="172"/>
        <v>8.6555840327042027E-2</v>
      </c>
      <c r="JZ87" s="26">
        <f t="shared" si="173"/>
        <v>0.89321299425491008</v>
      </c>
      <c r="KB87" s="8">
        <v>1.3612</v>
      </c>
      <c r="KC87" s="8">
        <f t="shared" si="174"/>
        <v>8.1571552368147598E-3</v>
      </c>
      <c r="KD87" s="8">
        <f t="shared" si="175"/>
        <v>3.0695959818796727E-2</v>
      </c>
      <c r="KE87" s="8">
        <f t="shared" si="176"/>
        <v>1.2410875179672532E-2</v>
      </c>
      <c r="KF87" s="8">
        <f t="shared" si="177"/>
        <v>-1.2060416123445437E-3</v>
      </c>
      <c r="KG87" s="8">
        <f t="shared" si="178"/>
        <v>8.1571552368147598E-3</v>
      </c>
      <c r="KH87" s="8">
        <f t="shared" si="179"/>
        <v>-5.2016099289833057E-2</v>
      </c>
      <c r="KI87" s="8">
        <f t="shared" si="180"/>
        <v>-4.7004924777739363E-2</v>
      </c>
      <c r="KJ87" s="8">
        <f t="shared" si="181"/>
        <v>-3.6578462802464608E-2</v>
      </c>
      <c r="KK87" s="8">
        <f t="shared" si="182"/>
        <v>-4.1426854372933343E-2</v>
      </c>
      <c r="KL87" s="8">
        <f t="shared" si="183"/>
        <v>-3.5627115811715425E-2</v>
      </c>
      <c r="KM87" s="8">
        <f t="shared" si="184"/>
        <v>7.0624019137254428E-3</v>
      </c>
      <c r="KN87" s="8">
        <f t="shared" si="185"/>
        <v>1.2952393627114011E-2</v>
      </c>
      <c r="KO87" s="8">
        <f t="shared" si="186"/>
        <v>9.7643649339829806E-3</v>
      </c>
      <c r="KP87" s="8">
        <f t="shared" si="187"/>
        <v>1.3459130167958685E-2</v>
      </c>
      <c r="KQ87" s="8">
        <f t="shared" si="188"/>
        <v>1.1099602489084752E-2</v>
      </c>
      <c r="KR87" s="8">
        <f t="shared" si="189"/>
        <v>-7.1526195918728318E-3</v>
      </c>
      <c r="KS87" s="8">
        <f t="shared" si="190"/>
        <v>-2.5478400570417066E-2</v>
      </c>
      <c r="KT87" s="8">
        <f t="shared" si="191"/>
        <v>-1.503486783995292E-2</v>
      </c>
      <c r="KU87" s="8">
        <f t="shared" si="192"/>
        <v>-1.5563982479730515E-2</v>
      </c>
      <c r="KV87" s="8">
        <f t="shared" si="193"/>
        <v>-1.5112764928391049E-2</v>
      </c>
      <c r="KW87" s="8">
        <f t="shared" si="194"/>
        <v>-4.9634410351854169E-3</v>
      </c>
      <c r="KX87" s="8">
        <f t="shared" si="195"/>
        <v>4.3057980387914072E-3</v>
      </c>
      <c r="KY87" s="8">
        <f t="shared" si="196"/>
        <v>9.7309173740550486E-4</v>
      </c>
      <c r="KZ87" s="8">
        <f t="shared" si="197"/>
        <v>-1.3638848412423849E-3</v>
      </c>
      <c r="LA87" s="24">
        <f t="shared" si="198"/>
        <v>-4.534154051635794E-3</v>
      </c>
      <c r="LB87" s="28">
        <f t="shared" si="199"/>
        <v>-7.3610274250118686E-3</v>
      </c>
      <c r="LC87" s="31"/>
      <c r="LD87" s="32">
        <f t="shared" si="200"/>
        <v>2.1598272013207222E-2</v>
      </c>
      <c r="LE87" s="33">
        <f t="shared" si="201"/>
        <v>4.3196544026414445E-3</v>
      </c>
      <c r="LF87" s="26">
        <f t="shared" si="202"/>
        <v>4.4576673608058379E-2</v>
      </c>
      <c r="LH87" s="8">
        <v>1.3612</v>
      </c>
      <c r="LI87" s="8">
        <f t="shared" si="203"/>
        <v>3.323575045602447E-2</v>
      </c>
      <c r="LJ87" s="8">
        <f t="shared" si="204"/>
        <v>-2.2156197198254907E-3</v>
      </c>
      <c r="LK87" s="8">
        <f t="shared" si="205"/>
        <v>-1.5202578203734479E-2</v>
      </c>
      <c r="LL87" s="8">
        <f t="shared" si="206"/>
        <v>1.479956641995598E-2</v>
      </c>
      <c r="LM87" s="8">
        <f t="shared" si="207"/>
        <v>3.323575045602447E-2</v>
      </c>
      <c r="LN87" s="8">
        <f t="shared" si="208"/>
        <v>-2.2419809463364295E-3</v>
      </c>
      <c r="LO87" s="8">
        <f t="shared" si="209"/>
        <v>-5.1515795897661594E-3</v>
      </c>
      <c r="LP87" s="8">
        <f t="shared" si="210"/>
        <v>-9.0969531526908023E-3</v>
      </c>
      <c r="LQ87" s="8">
        <f t="shared" si="211"/>
        <v>-1.400835340014776E-2</v>
      </c>
      <c r="LR87" s="8">
        <f t="shared" si="212"/>
        <v>-2.1506351241908543E-3</v>
      </c>
      <c r="LS87" s="8">
        <f t="shared" si="213"/>
        <v>1.1208932532421694E-3</v>
      </c>
      <c r="LT87" s="8">
        <f t="shared" si="214"/>
        <v>-1.6630028449746963E-2</v>
      </c>
      <c r="LU87" s="8">
        <f t="shared" si="215"/>
        <v>1.6566414541301592E-3</v>
      </c>
      <c r="LV87" s="8">
        <f t="shared" si="216"/>
        <v>-6.1825077290045913E-3</v>
      </c>
      <c r="LW87" s="8">
        <f t="shared" si="217"/>
        <v>-1.6845265914203794E-2</v>
      </c>
      <c r="LX87" s="8">
        <f t="shared" si="218"/>
        <v>5.1838905627947995E-4</v>
      </c>
      <c r="LY87" s="8">
        <f t="shared" si="219"/>
        <v>-4.7153652967476872E-3</v>
      </c>
      <c r="LZ87" s="8">
        <f t="shared" si="220"/>
        <v>1.8826771259222849E-4</v>
      </c>
      <c r="MA87" s="8">
        <f t="shared" si="221"/>
        <v>-2.3279277909881218E-3</v>
      </c>
      <c r="MB87" s="8">
        <f t="shared" si="222"/>
        <v>1.2668092424807896E-3</v>
      </c>
      <c r="MC87" s="8">
        <f t="shared" si="223"/>
        <v>-9.1111998443529855E-3</v>
      </c>
      <c r="MD87" s="8">
        <f t="shared" si="224"/>
        <v>-1.0863404501087379E-3</v>
      </c>
      <c r="ME87" s="8">
        <f t="shared" si="225"/>
        <v>-7.4477037859801559E-3</v>
      </c>
      <c r="MF87" s="8">
        <f t="shared" si="226"/>
        <v>-5.5342946818009971E-3</v>
      </c>
      <c r="MG87" s="24">
        <f t="shared" si="227"/>
        <v>-4.1633853534780198E-3</v>
      </c>
      <c r="MH87" s="28">
        <f t="shared" si="228"/>
        <v>-1.523586055294971E-3</v>
      </c>
      <c r="MI87" s="31"/>
      <c r="MJ87" s="32">
        <f t="shared" si="229"/>
        <v>1.2485263738228227E-2</v>
      </c>
      <c r="MK87" s="33">
        <f t="shared" si="230"/>
        <v>2.4970527476456455E-3</v>
      </c>
      <c r="ML87" s="26">
        <f t="shared" si="231"/>
        <v>2.5768335829329234E-2</v>
      </c>
      <c r="MN87" s="8">
        <v>1.3612</v>
      </c>
      <c r="MO87" s="8">
        <f t="shared" si="232"/>
        <v>-2.8127465482320768E-4</v>
      </c>
      <c r="MP87" s="8">
        <f t="shared" si="233"/>
        <v>-1.1566504151914835E-4</v>
      </c>
      <c r="MQ87" s="8">
        <f t="shared" si="234"/>
        <v>4.0516499563557028E-6</v>
      </c>
      <c r="MR87" s="8">
        <f t="shared" si="235"/>
        <v>2.0171995788441591E-4</v>
      </c>
      <c r="MS87" s="8">
        <f t="shared" si="236"/>
        <v>-2.8127465482320768E-4</v>
      </c>
      <c r="MT87" s="8">
        <f t="shared" si="237"/>
        <v>3.477442881358388E-3</v>
      </c>
      <c r="MU87" s="8">
        <f t="shared" si="238"/>
        <v>-1.0055860800794573E-4</v>
      </c>
      <c r="MV87" s="8">
        <f t="shared" si="239"/>
        <v>6.0510471556189215E-4</v>
      </c>
      <c r="MW87" s="8">
        <f t="shared" si="240"/>
        <v>1.5940499221011231E-4</v>
      </c>
      <c r="MX87" s="8">
        <f t="shared" si="241"/>
        <v>4.9970298008126287E-4</v>
      </c>
      <c r="MY87" s="8">
        <f t="shared" si="242"/>
        <v>2.7512107466908637E-4</v>
      </c>
      <c r="MZ87" s="8">
        <f t="shared" si="243"/>
        <v>5.5852411731155903E-4</v>
      </c>
      <c r="NA87" s="8">
        <f t="shared" si="244"/>
        <v>5.8611473749310813E-4</v>
      </c>
      <c r="NB87" s="8">
        <f t="shared" si="245"/>
        <v>7.454254667125168E-4</v>
      </c>
      <c r="NC87" s="8">
        <f t="shared" si="246"/>
        <v>7.909425295388946E-4</v>
      </c>
      <c r="ND87" s="8">
        <f t="shared" si="247"/>
        <v>3.605855852241651E-4</v>
      </c>
      <c r="NE87" s="8">
        <f t="shared" si="248"/>
        <v>1.6636193674907158E-4</v>
      </c>
      <c r="NF87" s="8">
        <f t="shared" si="249"/>
        <v>3.9429271667942286E-4</v>
      </c>
      <c r="NG87" s="8">
        <f t="shared" si="250"/>
        <v>3.7559477609027536E-4</v>
      </c>
      <c r="NH87" s="8">
        <f t="shared" si="251"/>
        <v>1.9179241540715137E-4</v>
      </c>
      <c r="NI87" s="8">
        <f t="shared" si="252"/>
        <v>-5.0877342915393886E-4</v>
      </c>
      <c r="NJ87" s="8">
        <f t="shared" si="253"/>
        <v>-2.5685739286467932E-5</v>
      </c>
      <c r="NK87" s="8">
        <f t="shared" si="254"/>
        <v>-5.5647522728545832E-4</v>
      </c>
      <c r="NL87" s="8">
        <f t="shared" si="255"/>
        <v>1.2041395673460014E-4</v>
      </c>
      <c r="NM87" s="24">
        <f t="shared" si="256"/>
        <v>-3.3777928959633234E-4</v>
      </c>
      <c r="NN87" s="28">
        <f t="shared" si="257"/>
        <v>2.9220439380666285E-4</v>
      </c>
      <c r="NO87" s="31"/>
      <c r="NP87" s="32">
        <f t="shared" si="258"/>
        <v>7.6165739406157743E-4</v>
      </c>
      <c r="NQ87" s="33">
        <f t="shared" si="259"/>
        <v>1.523314788123155E-4</v>
      </c>
      <c r="NR87" s="26">
        <f t="shared" si="260"/>
        <v>1.5719846956036895E-3</v>
      </c>
      <c r="NT87" s="8">
        <v>1.3612</v>
      </c>
      <c r="NU87" s="8">
        <f t="shared" si="261"/>
        <v>-1.7339974834965142E-5</v>
      </c>
      <c r="NV87" s="8">
        <f t="shared" si="262"/>
        <v>-6.9984449212112047E-6</v>
      </c>
      <c r="NW87" s="8">
        <f t="shared" si="263"/>
        <v>1.3397228896639703E-4</v>
      </c>
      <c r="NX87" s="8">
        <f t="shared" si="264"/>
        <v>-3.0718360359669952E-4</v>
      </c>
      <c r="NY87" s="8">
        <f t="shared" si="265"/>
        <v>-1.7339974834965142E-5</v>
      </c>
      <c r="NZ87" s="8">
        <f t="shared" si="266"/>
        <v>4.309384870532943E-4</v>
      </c>
      <c r="OA87" s="8">
        <f t="shared" si="267"/>
        <v>5.8615999155825697E-5</v>
      </c>
      <c r="OB87" s="8">
        <f t="shared" si="268"/>
        <v>3.7243081913191229E-4</v>
      </c>
      <c r="OC87" s="8">
        <f t="shared" si="269"/>
        <v>1.6312830853800001E-5</v>
      </c>
      <c r="OD87" s="8">
        <f t="shared" si="270"/>
        <v>2.4615498442458124E-4</v>
      </c>
      <c r="OE87" s="8">
        <f t="shared" si="271"/>
        <v>-5.7173491820362995E-4</v>
      </c>
      <c r="OF87" s="8">
        <f t="shared" si="272"/>
        <v>-1.3232305147903973E-4</v>
      </c>
      <c r="OG87" s="8">
        <f t="shared" si="273"/>
        <v>-2.7446871845800055E-4</v>
      </c>
      <c r="OH87" s="8">
        <f t="shared" si="274"/>
        <v>2.0748877556311414E-4</v>
      </c>
      <c r="OI87" s="8">
        <f t="shared" si="275"/>
        <v>9.878964534586608E-5</v>
      </c>
      <c r="OJ87" s="8">
        <f t="shared" si="276"/>
        <v>-1.2845297171018547E-4</v>
      </c>
      <c r="OK87" s="8">
        <f t="shared" si="277"/>
        <v>2.689907662459709E-4</v>
      </c>
      <c r="OL87" s="8">
        <f t="shared" si="278"/>
        <v>1.7117378628714108E-4</v>
      </c>
      <c r="OM87" s="8">
        <f t="shared" si="279"/>
        <v>-1.7963201623809083E-7</v>
      </c>
      <c r="ON87" s="8">
        <f t="shared" si="280"/>
        <v>1.4592972375922881E-4</v>
      </c>
      <c r="OO87" s="8">
        <f t="shared" si="281"/>
        <v>1.5264539075151838E-4</v>
      </c>
      <c r="OP87" s="8">
        <f t="shared" si="282"/>
        <v>-3.329630212558612E-4</v>
      </c>
      <c r="OQ87" s="8">
        <f t="shared" si="283"/>
        <v>8.521213965879521E-4</v>
      </c>
      <c r="OR87" s="8">
        <f t="shared" si="284"/>
        <v>-1.2174114554021372E-4</v>
      </c>
      <c r="OS87" s="24">
        <f t="shared" si="285"/>
        <v>-7.259212376233183E-6</v>
      </c>
      <c r="OT87" s="28">
        <f t="shared" si="286"/>
        <v>4.9503208995974366E-5</v>
      </c>
      <c r="OU87" s="31"/>
      <c r="OV87" s="32">
        <f t="shared" si="287"/>
        <v>2.8339749076752098E-4</v>
      </c>
      <c r="OW87" s="33">
        <f t="shared" si="288"/>
        <v>5.6679498153504196E-5</v>
      </c>
      <c r="OX87" s="26">
        <f t="shared" si="289"/>
        <v>5.8490408119508648E-4</v>
      </c>
    </row>
    <row r="88" spans="1:414" x14ac:dyDescent="0.25">
      <c r="A88" s="8">
        <v>0.29466216000000001</v>
      </c>
      <c r="B88" s="8">
        <v>6.6370999999999997E-4</v>
      </c>
      <c r="C88" s="8">
        <v>2.2969549999999998E-2</v>
      </c>
      <c r="D88" s="8">
        <v>0.27488169499999998</v>
      </c>
      <c r="E88" s="8">
        <v>1.05145E-4</v>
      </c>
      <c r="F88" s="8">
        <v>-8.9966999999999998E-4</v>
      </c>
      <c r="I88" s="1"/>
      <c r="K88" s="8">
        <v>0.23929333</v>
      </c>
      <c r="L88" s="8">
        <v>6.6705999999999996E-3</v>
      </c>
      <c r="M88" s="8">
        <v>3.5830100000000002E-3</v>
      </c>
      <c r="N88" s="8">
        <v>0.25454767299999997</v>
      </c>
      <c r="O88" s="8">
        <v>3.0886899999999997E-4</v>
      </c>
      <c r="P88" s="10">
        <v>-7.0484899999999993E-5</v>
      </c>
      <c r="S88" s="1"/>
      <c r="U88" s="8">
        <v>0.33163247000000001</v>
      </c>
      <c r="V88" s="8">
        <v>1.34322E-3</v>
      </c>
      <c r="W88" s="8">
        <v>-1.047936E-2</v>
      </c>
      <c r="X88" s="8">
        <v>0.330094889</v>
      </c>
      <c r="Y88" s="8">
        <v>2.6331199999999998E-4</v>
      </c>
      <c r="Z88" s="10">
        <v>-5.7838699999999999E-5</v>
      </c>
      <c r="AC88" s="1"/>
      <c r="AE88" s="8">
        <v>0.46248407000000002</v>
      </c>
      <c r="AF88" s="8">
        <v>-1.4384539999999999E-2</v>
      </c>
      <c r="AG88" s="8">
        <v>1.1180799999999999E-2</v>
      </c>
      <c r="AH88" s="8">
        <v>0.489782732</v>
      </c>
      <c r="AI88" s="10">
        <v>-8.3206099999999996E-5</v>
      </c>
      <c r="AJ88" s="8">
        <v>-2.5930400000000002E-4</v>
      </c>
      <c r="AM88" s="1"/>
      <c r="AO88" s="8">
        <v>0.29466216000000001</v>
      </c>
      <c r="AP88" s="8">
        <v>6.6370999999999997E-4</v>
      </c>
      <c r="AQ88" s="8">
        <v>2.2969549999999998E-2</v>
      </c>
      <c r="AR88" s="8">
        <v>0.27488169499999998</v>
      </c>
      <c r="AS88" s="8">
        <v>1.05145E-4</v>
      </c>
      <c r="AT88" s="8">
        <v>-8.9966999999999998E-4</v>
      </c>
      <c r="AW88" s="1"/>
      <c r="AY88" s="8">
        <v>3.2325399999999999E-3</v>
      </c>
      <c r="AZ88" s="8">
        <v>-4.9843619999999998E-2</v>
      </c>
      <c r="BA88" s="8">
        <v>-1.17169E-3</v>
      </c>
      <c r="BB88" s="8">
        <v>0.54802082699999999</v>
      </c>
      <c r="BC88" s="8">
        <v>3.8766260000000002E-3</v>
      </c>
      <c r="BD88" s="8">
        <v>-2.39626E-4</v>
      </c>
      <c r="BG88" s="1"/>
      <c r="BI88" s="8">
        <v>-9.6011199999999994E-3</v>
      </c>
      <c r="BJ88" s="8">
        <v>-4.0418870000000003E-2</v>
      </c>
      <c r="BK88" s="8">
        <v>-2.9805500000000002E-3</v>
      </c>
      <c r="BL88" s="8">
        <v>0.440732507</v>
      </c>
      <c r="BM88" s="8">
        <v>3.0641899999999999E-4</v>
      </c>
      <c r="BN88" s="8">
        <v>-1.1513199999999999E-4</v>
      </c>
      <c r="BQ88" s="1"/>
      <c r="BS88" s="8">
        <v>2.3731300000000002E-3</v>
      </c>
      <c r="BT88" s="8">
        <v>-3.1484480000000002E-2</v>
      </c>
      <c r="BU88" s="8">
        <v>-1.0580880000000001E-2</v>
      </c>
      <c r="BV88" s="8">
        <v>0.58303723399999996</v>
      </c>
      <c r="BW88" s="8">
        <v>1.0410969999999999E-3</v>
      </c>
      <c r="BX88" s="8">
        <v>3.3019599999999999E-4</v>
      </c>
      <c r="CA88" s="1"/>
      <c r="CC88" s="8">
        <v>1.542032E-2</v>
      </c>
      <c r="CD88" s="8">
        <v>-3.612626E-2</v>
      </c>
      <c r="CE88" s="8">
        <v>-1.0183029999999999E-2</v>
      </c>
      <c r="CF88" s="8">
        <v>0.42340999299999998</v>
      </c>
      <c r="CG88" s="8">
        <v>5.1635400000000001E-4</v>
      </c>
      <c r="CH88" s="8">
        <v>-2.9067999999999997E-4</v>
      </c>
      <c r="CK88" s="1"/>
      <c r="CM88" s="8">
        <v>-3.083493E-2</v>
      </c>
      <c r="CN88" s="8">
        <v>-2.8651039999999999E-2</v>
      </c>
      <c r="CO88" s="8">
        <v>-1.5331100000000001E-3</v>
      </c>
      <c r="CP88" s="8">
        <v>0.53341184900000005</v>
      </c>
      <c r="CQ88" s="8">
        <v>1.85871E-4</v>
      </c>
      <c r="CR88" s="10">
        <v>5.8541499999999997E-6</v>
      </c>
      <c r="CU88" s="1"/>
      <c r="CW88" s="8">
        <v>0.28395900000000002</v>
      </c>
      <c r="CX88" s="10">
        <v>8.6836999999999995E-5</v>
      </c>
      <c r="CY88" s="8">
        <v>-3.3274899999999998E-3</v>
      </c>
      <c r="CZ88" s="8">
        <v>0.40260222499999998</v>
      </c>
      <c r="DA88" s="10">
        <v>2.8318800000000001E-5</v>
      </c>
      <c r="DB88" s="10">
        <v>-2.58507E-5</v>
      </c>
      <c r="DF88" s="1"/>
      <c r="DG88" s="8">
        <v>0.23094128</v>
      </c>
      <c r="DH88" s="8">
        <v>-5.1365899999999999E-3</v>
      </c>
      <c r="DI88" s="8">
        <v>-7.7296500000000002E-3</v>
      </c>
      <c r="DJ88" s="8">
        <v>0.45807149699999999</v>
      </c>
      <c r="DK88" s="8">
        <v>2.6798799999999998E-4</v>
      </c>
      <c r="DL88" s="8">
        <v>-1.6640099999999999E-4</v>
      </c>
      <c r="DO88" s="1"/>
      <c r="DQ88" s="8">
        <v>0.23996903999999999</v>
      </c>
      <c r="DR88" s="8">
        <v>5.0948199999999999E-3</v>
      </c>
      <c r="DS88" s="8">
        <v>-4.2147199999999999E-3</v>
      </c>
      <c r="DT88" s="8">
        <v>0.26814232100000002</v>
      </c>
      <c r="DU88" s="10">
        <v>-6.7622799999999999E-5</v>
      </c>
      <c r="DV88" s="10">
        <v>-6.9017500000000001E-5</v>
      </c>
      <c r="DZ88" s="1"/>
      <c r="EA88" s="8">
        <v>0.17927302000000001</v>
      </c>
      <c r="EB88" s="8">
        <v>-4.1406799999999999E-3</v>
      </c>
      <c r="EC88" s="8">
        <v>1.29926E-3</v>
      </c>
      <c r="ED88" s="8">
        <v>0.51011225999999998</v>
      </c>
      <c r="EE88" s="8">
        <v>5.4421600000000004E-4</v>
      </c>
      <c r="EF88" s="8">
        <v>-2.6089899999999998E-4</v>
      </c>
      <c r="EG88" s="1"/>
      <c r="EK88" s="8">
        <v>0.21737582</v>
      </c>
      <c r="EL88" s="8">
        <v>-6.5787099999999998E-3</v>
      </c>
      <c r="EM88" s="8">
        <v>-9.3011499999999993E-3</v>
      </c>
      <c r="EN88" s="8">
        <v>0.48590794500000001</v>
      </c>
      <c r="EO88" s="8">
        <v>2.06508E-4</v>
      </c>
      <c r="EP88" s="8">
        <v>-1.8012200000000001E-4</v>
      </c>
      <c r="ES88" s="1"/>
      <c r="EU88" s="8">
        <v>0.38595731</v>
      </c>
      <c r="EV88" s="8">
        <v>-1.014553E-2</v>
      </c>
      <c r="EW88" s="8">
        <v>3.2149499999999998E-3</v>
      </c>
      <c r="EX88" s="8">
        <v>0.59666596100000002</v>
      </c>
      <c r="EY88" s="8">
        <v>2.2554199999999999E-4</v>
      </c>
      <c r="EZ88" s="10">
        <v>-1.40064E-5</v>
      </c>
      <c r="FC88" s="1"/>
      <c r="FE88" s="8">
        <v>0.31410799</v>
      </c>
      <c r="FF88" s="8">
        <v>-2.2178219999999998E-2</v>
      </c>
      <c r="FG88" s="8">
        <v>-4.3146399999999998E-3</v>
      </c>
      <c r="FH88" s="8">
        <v>0.51088873499999998</v>
      </c>
      <c r="FI88" s="8">
        <v>2.5462100000000001E-4</v>
      </c>
      <c r="FJ88" s="10">
        <v>-7.3912200000000002E-6</v>
      </c>
      <c r="FM88" s="1"/>
      <c r="FO88" s="8">
        <v>0.30694814999999998</v>
      </c>
      <c r="FP88" s="8">
        <v>-1.734277E-2</v>
      </c>
      <c r="FQ88" s="8">
        <v>3.6941999999999999E-3</v>
      </c>
      <c r="FR88" s="8">
        <v>0.51610491400000003</v>
      </c>
      <c r="FS88" s="8">
        <v>3.14104E-4</v>
      </c>
      <c r="FT88" s="10">
        <v>-6.3576600000000004E-5</v>
      </c>
      <c r="FW88" s="1"/>
      <c r="FY88" s="8">
        <v>0.30480500999999999</v>
      </c>
      <c r="FZ88" s="8">
        <v>-1.436048E-2</v>
      </c>
      <c r="GA88" s="8">
        <v>-1.7785800000000001E-3</v>
      </c>
      <c r="GB88" s="8">
        <v>0.49297649199999999</v>
      </c>
      <c r="GC88" s="8">
        <v>1.6100199999999999E-4</v>
      </c>
      <c r="GD88" s="10">
        <v>-5.8708600000000002E-5</v>
      </c>
      <c r="GG88" s="1"/>
      <c r="GI88" s="8">
        <v>0.25233031</v>
      </c>
      <c r="GJ88" s="8">
        <v>-1.496043E-2</v>
      </c>
      <c r="GK88" s="8">
        <v>1.1965599999999999E-3</v>
      </c>
      <c r="GL88" s="8">
        <v>0.461883979</v>
      </c>
      <c r="GM88" s="10">
        <v>5.7259899999999997E-5</v>
      </c>
      <c r="GN88" s="10">
        <v>-2.0016900000000001E-5</v>
      </c>
      <c r="GQ88" s="1"/>
      <c r="GS88" s="8">
        <v>0.16087926</v>
      </c>
      <c r="GT88" s="8">
        <v>-1.2092E-4</v>
      </c>
      <c r="GU88" s="8">
        <v>-2.71163E-3</v>
      </c>
      <c r="GV88" s="8">
        <v>0.26496900699999998</v>
      </c>
      <c r="GW88" s="8">
        <v>1.2097200000000001E-4</v>
      </c>
      <c r="GX88" s="10">
        <v>-7.0556799999999995E-5</v>
      </c>
      <c r="HA88" s="1"/>
      <c r="HC88" s="8">
        <v>0.12284523</v>
      </c>
      <c r="HD88" s="8">
        <v>7.5122000000000001E-3</v>
      </c>
      <c r="HE88" s="8">
        <v>1.81496E-3</v>
      </c>
      <c r="HF88" s="8">
        <v>0.33390430999999998</v>
      </c>
      <c r="HG88" s="10">
        <v>4.7482199999999997E-5</v>
      </c>
      <c r="HH88" s="10">
        <v>-1.70403E-5</v>
      </c>
      <c r="HK88" s="1"/>
      <c r="HM88" s="8">
        <v>0.10392371</v>
      </c>
      <c r="HN88" s="8">
        <v>2.9917400000000001E-3</v>
      </c>
      <c r="HO88" s="8">
        <v>-2.9170200000000002E-3</v>
      </c>
      <c r="HP88" s="8">
        <v>0.49016668000000002</v>
      </c>
      <c r="HQ88" s="10">
        <v>-5.0481800000000002E-5</v>
      </c>
      <c r="HR88" s="10">
        <v>-8.7710899999999994E-5</v>
      </c>
      <c r="HU88" s="1"/>
      <c r="HW88" s="8">
        <v>9.8803929999999998E-2</v>
      </c>
      <c r="HX88" s="8">
        <v>1.08905E-3</v>
      </c>
      <c r="HY88" s="8">
        <v>-2.7711300000000001E-3</v>
      </c>
      <c r="HZ88" s="8">
        <v>0.38727455</v>
      </c>
      <c r="IA88" s="10">
        <v>3.6284500000000001E-5</v>
      </c>
      <c r="IB88" s="10">
        <v>-6.46101E-5</v>
      </c>
      <c r="IE88" s="1"/>
      <c r="IG88" s="8">
        <v>0.11015069</v>
      </c>
      <c r="IH88" s="8">
        <v>-2.7586E-4</v>
      </c>
      <c r="II88" s="8">
        <v>6.3471000000000003E-4</v>
      </c>
      <c r="IJ88" s="8">
        <v>0.46364012799999998</v>
      </c>
      <c r="IK88" s="8">
        <v>2.03446E-4</v>
      </c>
      <c r="IL88" s="8">
        <v>-1.5783099999999999E-4</v>
      </c>
      <c r="IO88" s="1"/>
      <c r="IP88" s="1"/>
      <c r="IV88" s="8">
        <v>1.3775999999999999</v>
      </c>
      <c r="IW88" s="8">
        <f t="shared" si="145"/>
        <v>0.989726977109463</v>
      </c>
      <c r="IX88" s="8">
        <f t="shared" si="146"/>
        <v>0.98563716825764103</v>
      </c>
      <c r="IY88" s="8">
        <f t="shared" si="147"/>
        <v>1.0050503887831737</v>
      </c>
      <c r="IZ88" s="8">
        <f t="shared" si="148"/>
        <v>1.0020104312449334</v>
      </c>
      <c r="JA88" s="8">
        <f t="shared" si="149"/>
        <v>0.989726977109463</v>
      </c>
      <c r="JB88" s="8">
        <f t="shared" si="150"/>
        <v>-0.15357480298131915</v>
      </c>
      <c r="JC88" s="8">
        <f t="shared" si="151"/>
        <v>-0.20323181739383672</v>
      </c>
      <c r="JD88" s="8">
        <f t="shared" si="152"/>
        <v>-0.17447237909436911</v>
      </c>
      <c r="JE88" s="8">
        <f t="shared" si="153"/>
        <v>-0.20311772466690914</v>
      </c>
      <c r="JF88" s="8">
        <f t="shared" si="154"/>
        <v>-0.23408846188004023</v>
      </c>
      <c r="JG88" s="8">
        <f t="shared" si="155"/>
        <v>0.11234763375304523</v>
      </c>
      <c r="JH88" s="8">
        <f t="shared" si="156"/>
        <v>0.23018249260496632</v>
      </c>
      <c r="JI88" s="8">
        <f t="shared" si="157"/>
        <v>7.6748935279303779E-2</v>
      </c>
      <c r="JJ88" s="8">
        <f t="shared" si="158"/>
        <v>0.23834500415641419</v>
      </c>
      <c r="JK88" s="8">
        <f t="shared" si="159"/>
        <v>0.15727211681514108</v>
      </c>
      <c r="JL88" s="8">
        <f t="shared" si="160"/>
        <v>0.31099832505047231</v>
      </c>
      <c r="JM88" s="8">
        <f t="shared" si="161"/>
        <v>0.2741035516190139</v>
      </c>
      <c r="JN88" s="8">
        <f t="shared" si="162"/>
        <v>0.30969795949037926</v>
      </c>
      <c r="JO88" s="8">
        <f t="shared" si="163"/>
        <v>0.31861738833569975</v>
      </c>
      <c r="JP88" s="8">
        <f t="shared" si="164"/>
        <v>0.28935962889343109</v>
      </c>
      <c r="JQ88" s="8">
        <f t="shared" si="165"/>
        <v>-2.2470146780638266E-2</v>
      </c>
      <c r="JR88" s="8">
        <f t="shared" si="166"/>
        <v>-0.16722492365509017</v>
      </c>
      <c r="JS88" s="8">
        <f t="shared" si="167"/>
        <v>-0.19715317708248845</v>
      </c>
      <c r="JT88" s="8">
        <f t="shared" si="168"/>
        <v>-0.14321468271788465</v>
      </c>
      <c r="JU88" s="24">
        <f t="shared" si="169"/>
        <v>-0.15769134343166408</v>
      </c>
      <c r="JV88" s="28">
        <f t="shared" si="170"/>
        <v>0.22534342075273209</v>
      </c>
      <c r="JW88" s="31"/>
      <c r="JX88" s="32">
        <f t="shared" si="171"/>
        <v>0.4371026220032922</v>
      </c>
      <c r="JY88" s="33">
        <f t="shared" si="172"/>
        <v>8.7420524400658436E-2</v>
      </c>
      <c r="JZ88" s="26">
        <f t="shared" si="173"/>
        <v>0.90213610155259472</v>
      </c>
      <c r="KB88" s="8">
        <v>1.3775999999999999</v>
      </c>
      <c r="KC88" s="8">
        <f t="shared" si="174"/>
        <v>8.1258578161206556E-3</v>
      </c>
      <c r="KD88" s="8">
        <f t="shared" si="175"/>
        <v>3.1257169988873096E-2</v>
      </c>
      <c r="KE88" s="8">
        <f t="shared" si="176"/>
        <v>1.2759974290371717E-2</v>
      </c>
      <c r="KF88" s="8">
        <f t="shared" si="177"/>
        <v>-9.5463842350689259E-4</v>
      </c>
      <c r="KG88" s="8">
        <f t="shared" si="178"/>
        <v>8.1258578161206556E-3</v>
      </c>
      <c r="KH88" s="8">
        <f t="shared" si="179"/>
        <v>-5.247073914884845E-2</v>
      </c>
      <c r="KI88" s="8">
        <f t="shared" si="180"/>
        <v>-4.7123204124769932E-2</v>
      </c>
      <c r="KJ88" s="8">
        <f t="shared" si="181"/>
        <v>-3.6840993814497271E-2</v>
      </c>
      <c r="KK88" s="8">
        <f t="shared" si="182"/>
        <v>-4.1639558509451426E-2</v>
      </c>
      <c r="KL88" s="8">
        <f t="shared" si="183"/>
        <v>-3.5709227382174434E-2</v>
      </c>
      <c r="KM88" s="8">
        <f t="shared" si="184"/>
        <v>7.3032347480616643E-3</v>
      </c>
      <c r="KN88" s="8">
        <f t="shared" si="185"/>
        <v>1.3810436871801482E-2</v>
      </c>
      <c r="KO88" s="8">
        <f t="shared" si="186"/>
        <v>9.7451989843710344E-3</v>
      </c>
      <c r="KP88" s="8">
        <f t="shared" si="187"/>
        <v>1.4772158582172106E-2</v>
      </c>
      <c r="KQ88" s="8">
        <f t="shared" si="188"/>
        <v>1.2070065600010414E-2</v>
      </c>
      <c r="KR88" s="8">
        <f t="shared" si="189"/>
        <v>-7.1074077629637066E-3</v>
      </c>
      <c r="KS88" s="8">
        <f t="shared" si="190"/>
        <v>-2.5438563804932042E-2</v>
      </c>
      <c r="KT88" s="8">
        <f t="shared" si="191"/>
        <v>-1.5082791955117247E-2</v>
      </c>
      <c r="KU88" s="8">
        <f t="shared" si="192"/>
        <v>-1.5484503684204625E-2</v>
      </c>
      <c r="KV88" s="8">
        <f t="shared" si="193"/>
        <v>-1.4934647850100558E-2</v>
      </c>
      <c r="KW88" s="8">
        <f t="shared" si="194"/>
        <v>-5.3938567526877305E-3</v>
      </c>
      <c r="KX88" s="8">
        <f t="shared" si="195"/>
        <v>4.1777096614474749E-3</v>
      </c>
      <c r="KY88" s="8">
        <f t="shared" si="196"/>
        <v>9.8435681194185059E-4</v>
      </c>
      <c r="KZ88" s="8">
        <f t="shared" si="197"/>
        <v>-1.5970774182508087E-3</v>
      </c>
      <c r="LA88" s="24">
        <f t="shared" si="198"/>
        <v>-4.569602908991415E-3</v>
      </c>
      <c r="LB88" s="28">
        <f t="shared" si="199"/>
        <v>-7.2485916947681748E-3</v>
      </c>
      <c r="LC88" s="31"/>
      <c r="LD88" s="32">
        <f t="shared" si="200"/>
        <v>2.1852828478003569E-2</v>
      </c>
      <c r="LE88" s="33">
        <f t="shared" si="201"/>
        <v>4.370565695600714E-3</v>
      </c>
      <c r="LF88" s="26">
        <f t="shared" si="202"/>
        <v>4.5102052695751564E-2</v>
      </c>
      <c r="LH88" s="8">
        <v>1.3775999999999999</v>
      </c>
      <c r="LI88" s="8">
        <f t="shared" si="203"/>
        <v>3.3541955177968368E-2</v>
      </c>
      <c r="LJ88" s="8">
        <f t="shared" si="204"/>
        <v>-2.6315867736663042E-3</v>
      </c>
      <c r="LK88" s="8">
        <f t="shared" si="205"/>
        <v>-1.5343367737637614E-2</v>
      </c>
      <c r="LL88" s="8">
        <f t="shared" si="206"/>
        <v>1.4754175663816359E-2</v>
      </c>
      <c r="LM88" s="8">
        <f t="shared" si="207"/>
        <v>3.3541955177968368E-2</v>
      </c>
      <c r="LN88" s="8">
        <f t="shared" si="208"/>
        <v>-2.3139445151675398E-3</v>
      </c>
      <c r="LO88" s="8">
        <f t="shared" si="209"/>
        <v>-5.187281229239938E-3</v>
      </c>
      <c r="LP88" s="8">
        <f t="shared" si="210"/>
        <v>-8.9819722793555296E-3</v>
      </c>
      <c r="LQ88" s="8">
        <f t="shared" si="211"/>
        <v>-1.4045431803280221E-2</v>
      </c>
      <c r="LR88" s="8">
        <f t="shared" si="212"/>
        <v>-2.1172298675174077E-3</v>
      </c>
      <c r="LS88" s="8">
        <f t="shared" si="213"/>
        <v>1.2084294120803126E-3</v>
      </c>
      <c r="LT88" s="8">
        <f t="shared" si="214"/>
        <v>-1.7487131861545473E-2</v>
      </c>
      <c r="LU88" s="8">
        <f t="shared" si="215"/>
        <v>1.7966046317005411E-3</v>
      </c>
      <c r="LV88" s="8">
        <f t="shared" si="216"/>
        <v>-6.7057484532389109E-3</v>
      </c>
      <c r="LW88" s="8">
        <f t="shared" si="217"/>
        <v>-1.7877070943138729E-2</v>
      </c>
      <c r="LX88" s="8">
        <f t="shared" si="218"/>
        <v>4.9095618422335041E-4</v>
      </c>
      <c r="LY88" s="8">
        <f t="shared" si="219"/>
        <v>-4.7322809147716761E-3</v>
      </c>
      <c r="LZ88" s="8">
        <f t="shared" si="220"/>
        <v>1.7618279090343128E-4</v>
      </c>
      <c r="MA88" s="8">
        <f t="shared" si="221"/>
        <v>-2.3601334207886118E-3</v>
      </c>
      <c r="MB88" s="8">
        <f t="shared" si="222"/>
        <v>1.2087005654271808E-3</v>
      </c>
      <c r="MC88" s="8">
        <f t="shared" si="223"/>
        <v>-9.1340943642469908E-3</v>
      </c>
      <c r="MD88" s="8">
        <f t="shared" si="224"/>
        <v>-1.0913297487685201E-3</v>
      </c>
      <c r="ME88" s="8">
        <f t="shared" si="225"/>
        <v>-7.5024352372312537E-3</v>
      </c>
      <c r="MF88" s="8">
        <f t="shared" si="226"/>
        <v>-5.5059395799588141E-3</v>
      </c>
      <c r="MG88" s="24">
        <f t="shared" si="227"/>
        <v>-4.2256865112046621E-3</v>
      </c>
      <c r="MH88" s="28">
        <f t="shared" si="228"/>
        <v>-1.6209482254668111E-3</v>
      </c>
      <c r="MI88" s="31"/>
      <c r="MJ88" s="32">
        <f t="shared" si="229"/>
        <v>1.2670482091894121E-2</v>
      </c>
      <c r="MK88" s="33">
        <f t="shared" si="230"/>
        <v>2.5340964183788242E-3</v>
      </c>
      <c r="ML88" s="26">
        <f t="shared" si="231"/>
        <v>2.6150607989460273E-2</v>
      </c>
      <c r="MN88" s="8">
        <v>1.3775999999999999</v>
      </c>
      <c r="MO88" s="8">
        <f t="shared" si="232"/>
        <v>-2.7599719806032329E-4</v>
      </c>
      <c r="MP88" s="8">
        <f t="shared" si="233"/>
        <v>-1.255071150345237E-4</v>
      </c>
      <c r="MQ88" s="8">
        <f t="shared" si="234"/>
        <v>3.2152143800968949E-6</v>
      </c>
      <c r="MR88" s="8">
        <f t="shared" si="235"/>
        <v>2.2822886103841429E-4</v>
      </c>
      <c r="MS88" s="8">
        <f t="shared" si="236"/>
        <v>-2.7599719806032329E-4</v>
      </c>
      <c r="MT88" s="8">
        <f t="shared" si="237"/>
        <v>3.5097841377368186E-3</v>
      </c>
      <c r="MU88" s="8">
        <f t="shared" si="238"/>
        <v>-1.1815293442890469E-4</v>
      </c>
      <c r="MV88" s="8">
        <f t="shared" si="239"/>
        <v>6.0244351656983566E-4</v>
      </c>
      <c r="MW88" s="8">
        <f t="shared" si="240"/>
        <v>1.5166663297376746E-4</v>
      </c>
      <c r="MX88" s="8">
        <f t="shared" si="241"/>
        <v>5.2136541789172522E-4</v>
      </c>
      <c r="MY88" s="8">
        <f t="shared" si="242"/>
        <v>2.383650122143048E-4</v>
      </c>
      <c r="MZ88" s="8">
        <f t="shared" si="243"/>
        <v>5.3408014132113983E-4</v>
      </c>
      <c r="NA88" s="8">
        <f t="shared" si="244"/>
        <v>5.9008698849457393E-4</v>
      </c>
      <c r="NB88" s="8">
        <f t="shared" si="245"/>
        <v>7.1643187226883118E-4</v>
      </c>
      <c r="NC88" s="8">
        <f t="shared" si="246"/>
        <v>8.0099766317103698E-4</v>
      </c>
      <c r="ND88" s="8">
        <f t="shared" si="247"/>
        <v>3.6268259412454418E-4</v>
      </c>
      <c r="NE88" s="8">
        <f t="shared" si="248"/>
        <v>1.5703051087689464E-4</v>
      </c>
      <c r="NF88" s="8">
        <f t="shared" si="249"/>
        <v>3.933786157583208E-4</v>
      </c>
      <c r="NG88" s="8">
        <f t="shared" si="250"/>
        <v>3.83009316957761E-4</v>
      </c>
      <c r="NH88" s="8">
        <f t="shared" si="251"/>
        <v>2.0218264243819766E-4</v>
      </c>
      <c r="NI88" s="8">
        <f t="shared" si="252"/>
        <v>-5.3058038342667421E-4</v>
      </c>
      <c r="NJ88" s="8">
        <f t="shared" si="253"/>
        <v>-2.5711000367366112E-5</v>
      </c>
      <c r="NK88" s="8">
        <f t="shared" si="254"/>
        <v>-5.7127486485807543E-4</v>
      </c>
      <c r="NL88" s="8">
        <f t="shared" si="255"/>
        <v>1.4609615363011779E-4</v>
      </c>
      <c r="NM88" s="24">
        <f t="shared" si="256"/>
        <v>-3.4019453880933324E-4</v>
      </c>
      <c r="NN88" s="28">
        <f t="shared" si="257"/>
        <v>2.9110520235203422E-4</v>
      </c>
      <c r="NO88" s="31"/>
      <c r="NP88" s="32">
        <f t="shared" si="258"/>
        <v>7.6868966761175453E-4</v>
      </c>
      <c r="NQ88" s="33">
        <f t="shared" si="259"/>
        <v>1.537379335223509E-4</v>
      </c>
      <c r="NR88" s="26">
        <f t="shared" si="260"/>
        <v>1.5864986049839E-3</v>
      </c>
      <c r="NT88" s="8">
        <v>1.3775999999999999</v>
      </c>
      <c r="NU88" s="8">
        <f t="shared" si="261"/>
        <v>-9.8611838434046984E-6</v>
      </c>
      <c r="NV88" s="8">
        <f t="shared" si="262"/>
        <v>-8.4826885342792382E-6</v>
      </c>
      <c r="NW88" s="8">
        <f t="shared" si="263"/>
        <v>1.5739965471864997E-4</v>
      </c>
      <c r="NX88" s="8">
        <f t="shared" si="264"/>
        <v>-3.302735007468857E-4</v>
      </c>
      <c r="NY88" s="8">
        <f t="shared" si="265"/>
        <v>-9.8611838434046984E-6</v>
      </c>
      <c r="NZ88" s="8">
        <f t="shared" si="266"/>
        <v>4.4880735150862615E-4</v>
      </c>
      <c r="OA88" s="8">
        <f t="shared" si="267"/>
        <v>6.0248235071850802E-5</v>
      </c>
      <c r="OB88" s="8">
        <f t="shared" si="268"/>
        <v>3.8574290727623955E-4</v>
      </c>
      <c r="OC88" s="8">
        <f t="shared" si="269"/>
        <v>1.4910918373664447E-5</v>
      </c>
      <c r="OD88" s="8">
        <f t="shared" si="270"/>
        <v>2.5701346187916805E-4</v>
      </c>
      <c r="OE88" s="8">
        <f t="shared" si="271"/>
        <v>-6.039402890539923E-4</v>
      </c>
      <c r="OF88" s="8">
        <f t="shared" si="272"/>
        <v>-1.4565615778438872E-4</v>
      </c>
      <c r="OG88" s="8">
        <f t="shared" si="273"/>
        <v>-2.9350950810198237E-4</v>
      </c>
      <c r="OH88" s="8">
        <f t="shared" si="274"/>
        <v>2.1432172886293779E-4</v>
      </c>
      <c r="OI88" s="8">
        <f t="shared" si="275"/>
        <v>1.0378109189786825E-4</v>
      </c>
      <c r="OJ88" s="8">
        <f t="shared" si="276"/>
        <v>-1.4333293758819171E-4</v>
      </c>
      <c r="OK88" s="8">
        <f t="shared" si="277"/>
        <v>2.7710819178648554E-4</v>
      </c>
      <c r="OL88" s="8">
        <f t="shared" si="278"/>
        <v>1.7569051671223387E-4</v>
      </c>
      <c r="OM88" s="8">
        <f t="shared" si="279"/>
        <v>-6.3717956182041829E-6</v>
      </c>
      <c r="ON88" s="8">
        <f t="shared" si="280"/>
        <v>1.5046376286758961E-4</v>
      </c>
      <c r="OO88" s="8">
        <f t="shared" si="281"/>
        <v>1.563846292750393E-4</v>
      </c>
      <c r="OP88" s="8">
        <f t="shared" si="282"/>
        <v>-3.5049606115309442E-4</v>
      </c>
      <c r="OQ88" s="8">
        <f t="shared" si="283"/>
        <v>8.9622096609265703E-4</v>
      </c>
      <c r="OR88" s="8">
        <f t="shared" si="284"/>
        <v>-1.3254178538415809E-4</v>
      </c>
      <c r="OS88" s="24">
        <f t="shared" si="285"/>
        <v>-3.362927153840843E-6</v>
      </c>
      <c r="OT88" s="28">
        <f t="shared" si="286"/>
        <v>5.041613590068733E-5</v>
      </c>
      <c r="OU88" s="31"/>
      <c r="OV88" s="32">
        <f t="shared" si="287"/>
        <v>2.9850301228923396E-4</v>
      </c>
      <c r="OW88" s="33">
        <f t="shared" si="288"/>
        <v>5.9700602457846795E-5</v>
      </c>
      <c r="OX88" s="26">
        <f t="shared" si="289"/>
        <v>6.1608036706374992E-4</v>
      </c>
    </row>
    <row r="89" spans="1:414" x14ac:dyDescent="0.25">
      <c r="A89" s="8">
        <v>0.29371625000000001</v>
      </c>
      <c r="B89" s="8">
        <v>7.0514999999999998E-4</v>
      </c>
      <c r="C89" s="8">
        <v>2.2942959999999998E-2</v>
      </c>
      <c r="D89" s="8">
        <v>0.279311427</v>
      </c>
      <c r="E89" s="8">
        <v>1.12693E-4</v>
      </c>
      <c r="F89" s="8">
        <v>-8.9481999999999995E-4</v>
      </c>
      <c r="I89" s="1"/>
      <c r="K89" s="8">
        <v>0.24732592</v>
      </c>
      <c r="L89" s="8">
        <v>6.5218400000000001E-3</v>
      </c>
      <c r="M89" s="8">
        <v>3.5666000000000001E-3</v>
      </c>
      <c r="N89" s="8">
        <v>0.25776582300000001</v>
      </c>
      <c r="O89" s="8">
        <v>3.1058399999999998E-4</v>
      </c>
      <c r="P89" s="10">
        <v>-7.0671400000000002E-5</v>
      </c>
      <c r="S89" s="1"/>
      <c r="U89" s="8">
        <v>0.33462257000000001</v>
      </c>
      <c r="V89" s="8">
        <v>1.31937E-3</v>
      </c>
      <c r="W89" s="8">
        <v>-1.050825E-2</v>
      </c>
      <c r="X89" s="8">
        <v>0.33268491700000002</v>
      </c>
      <c r="Y89" s="8">
        <v>2.6473700000000002E-4</v>
      </c>
      <c r="Z89" s="10">
        <v>-5.9565499999999997E-5</v>
      </c>
      <c r="AC89" s="1"/>
      <c r="AE89" s="8">
        <v>0.46559052000000001</v>
      </c>
      <c r="AF89" s="8">
        <v>-1.4385999999999999E-2</v>
      </c>
      <c r="AG89" s="8">
        <v>1.1319269999999999E-2</v>
      </c>
      <c r="AH89" s="8">
        <v>0.494938461</v>
      </c>
      <c r="AI89" s="10">
        <v>-8.3130500000000006E-5</v>
      </c>
      <c r="AJ89" s="8">
        <v>-2.5353399999999998E-4</v>
      </c>
      <c r="AM89" s="1"/>
      <c r="AO89" s="8">
        <v>0.29371625000000001</v>
      </c>
      <c r="AP89" s="8">
        <v>7.0514999999999998E-4</v>
      </c>
      <c r="AQ89" s="8">
        <v>2.2942959999999998E-2</v>
      </c>
      <c r="AR89" s="8">
        <v>0.279311427</v>
      </c>
      <c r="AS89" s="8">
        <v>1.12693E-4</v>
      </c>
      <c r="AT89" s="8">
        <v>-8.9481999999999995E-4</v>
      </c>
      <c r="AW89" s="1"/>
      <c r="AY89" s="8">
        <v>8.8040900000000005E-3</v>
      </c>
      <c r="AZ89" s="8">
        <v>-4.9977529999999999E-2</v>
      </c>
      <c r="BA89" s="8">
        <v>-9.5494000000000004E-4</v>
      </c>
      <c r="BB89" s="8">
        <v>0.55461421799999999</v>
      </c>
      <c r="BC89" s="8">
        <v>3.8836370000000001E-3</v>
      </c>
      <c r="BD89" s="8">
        <v>-2.2831199999999999E-4</v>
      </c>
      <c r="BG89" s="1"/>
      <c r="BI89" s="8">
        <v>-1.0585509999999999E-2</v>
      </c>
      <c r="BJ89" s="8">
        <v>-4.0441320000000003E-2</v>
      </c>
      <c r="BK89" s="8">
        <v>-2.98409E-3</v>
      </c>
      <c r="BL89" s="8">
        <v>0.44560549399999999</v>
      </c>
      <c r="BM89" s="8">
        <v>3.05476E-4</v>
      </c>
      <c r="BN89" s="8">
        <v>-1.14986E-4</v>
      </c>
      <c r="BQ89" s="1"/>
      <c r="BS89" s="8">
        <v>3.4033800000000001E-3</v>
      </c>
      <c r="BT89" s="8">
        <v>-3.148981E-2</v>
      </c>
      <c r="BU89" s="8">
        <v>-1.0558710000000001E-2</v>
      </c>
      <c r="BV89" s="8">
        <v>0.58920436700000001</v>
      </c>
      <c r="BW89" s="8">
        <v>1.0419139999999999E-3</v>
      </c>
      <c r="BX89" s="8">
        <v>3.3355599999999999E-4</v>
      </c>
      <c r="CA89" s="1"/>
      <c r="CC89" s="8">
        <v>8.3499100000000003E-3</v>
      </c>
      <c r="CD89" s="8">
        <v>-3.6123059999999999E-2</v>
      </c>
      <c r="CE89" s="8">
        <v>-1.036573E-2</v>
      </c>
      <c r="CF89" s="8">
        <v>0.426449146</v>
      </c>
      <c r="CG89" s="8">
        <v>5.1638599999999997E-4</v>
      </c>
      <c r="CH89" s="8">
        <v>-2.89043E-4</v>
      </c>
      <c r="CK89" s="1"/>
      <c r="CM89" s="8">
        <v>-3.0832930000000001E-2</v>
      </c>
      <c r="CN89" s="8">
        <v>-2.8651059999999999E-2</v>
      </c>
      <c r="CO89" s="8">
        <v>-1.53305E-3</v>
      </c>
      <c r="CP89" s="8">
        <v>0.54156399</v>
      </c>
      <c r="CQ89" s="8">
        <v>1.86009E-4</v>
      </c>
      <c r="CR89" s="10">
        <v>6.2864599999999996E-6</v>
      </c>
      <c r="CU89" s="1"/>
      <c r="CW89" s="8">
        <v>0.28256521000000001</v>
      </c>
      <c r="CX89" s="8">
        <v>1.1225E-4</v>
      </c>
      <c r="CY89" s="8">
        <v>-3.36083E-3</v>
      </c>
      <c r="CZ89" s="8">
        <v>0.40862143000000001</v>
      </c>
      <c r="DA89" s="10">
        <v>3.0076199999999998E-5</v>
      </c>
      <c r="DB89" s="10">
        <v>-2.35484E-5</v>
      </c>
      <c r="DF89" s="1"/>
      <c r="DG89" s="8">
        <v>0.22954931000000001</v>
      </c>
      <c r="DH89" s="8">
        <v>-5.0587100000000001E-3</v>
      </c>
      <c r="DI89" s="8">
        <v>-7.7514999999999997E-3</v>
      </c>
      <c r="DJ89" s="8">
        <v>0.46071007600000002</v>
      </c>
      <c r="DK89" s="8">
        <v>2.71711E-4</v>
      </c>
      <c r="DL89" s="8">
        <v>-1.6535200000000001E-4</v>
      </c>
      <c r="DO89" s="1"/>
      <c r="DQ89" s="8">
        <v>0.23969169000000001</v>
      </c>
      <c r="DR89" s="8">
        <v>5.09875E-3</v>
      </c>
      <c r="DS89" s="8">
        <v>-4.2154200000000001E-3</v>
      </c>
      <c r="DT89" s="8">
        <v>0.27422333799999998</v>
      </c>
      <c r="DU89" s="10">
        <v>-6.6678400000000002E-5</v>
      </c>
      <c r="DV89" s="10">
        <v>-6.8846900000000007E-5</v>
      </c>
      <c r="DZ89" s="1"/>
      <c r="EA89" s="8">
        <v>0.17681719000000001</v>
      </c>
      <c r="EB89" s="8">
        <v>-4.0219799999999997E-3</v>
      </c>
      <c r="EC89" s="8">
        <v>1.2497000000000001E-3</v>
      </c>
      <c r="ED89" s="8">
        <v>0.51742866300000001</v>
      </c>
      <c r="EE89" s="8">
        <v>5.4879699999999996E-4</v>
      </c>
      <c r="EF89" s="8">
        <v>-2.58972E-4</v>
      </c>
      <c r="EG89" s="1"/>
      <c r="EK89" s="8">
        <v>0.2136711</v>
      </c>
      <c r="EL89" s="8">
        <v>-6.3773099999999997E-3</v>
      </c>
      <c r="EM89" s="8">
        <v>-9.3056000000000007E-3</v>
      </c>
      <c r="EN89" s="8">
        <v>0.49437666400000002</v>
      </c>
      <c r="EO89" s="8">
        <v>2.0918900000000001E-4</v>
      </c>
      <c r="EP89" s="8">
        <v>-1.8005199999999999E-4</v>
      </c>
      <c r="ES89" s="1"/>
      <c r="EU89" s="8">
        <v>0.38772395999999998</v>
      </c>
      <c r="EV89" s="8">
        <v>-1.018198E-2</v>
      </c>
      <c r="EW89" s="8">
        <v>3.2588199999999999E-3</v>
      </c>
      <c r="EX89" s="8">
        <v>0.60349610300000001</v>
      </c>
      <c r="EY89" s="8">
        <v>2.26958E-4</v>
      </c>
      <c r="EZ89" s="10">
        <v>-1.2305E-5</v>
      </c>
      <c r="FC89" s="1"/>
      <c r="FE89" s="8">
        <v>0.32390005999999999</v>
      </c>
      <c r="FF89" s="8">
        <v>-2.2446109999999998E-2</v>
      </c>
      <c r="FG89" s="8">
        <v>-4.2026499999999996E-3</v>
      </c>
      <c r="FH89" s="8">
        <v>0.518241532</v>
      </c>
      <c r="FI89" s="8">
        <v>2.5708000000000003E-4</v>
      </c>
      <c r="FJ89" s="10">
        <v>-6.3558000000000002E-6</v>
      </c>
      <c r="FM89" s="1"/>
      <c r="FO89" s="8">
        <v>0.31804230999999999</v>
      </c>
      <c r="FP89" s="8">
        <v>-1.7778260000000001E-2</v>
      </c>
      <c r="FQ89" s="8">
        <v>3.8834300000000002E-3</v>
      </c>
      <c r="FR89" s="8">
        <v>0.52213591800000003</v>
      </c>
      <c r="FS89" s="8">
        <v>3.16979E-4</v>
      </c>
      <c r="FT89" s="10">
        <v>-6.23202E-5</v>
      </c>
      <c r="FW89" s="1"/>
      <c r="FY89" s="8">
        <v>0.31107359000000001</v>
      </c>
      <c r="FZ89" s="8">
        <v>-1.4489810000000001E-2</v>
      </c>
      <c r="GA89" s="8">
        <v>-1.6554E-3</v>
      </c>
      <c r="GB89" s="8">
        <v>0.50245611000000001</v>
      </c>
      <c r="GC89" s="8">
        <v>1.6217099999999999E-4</v>
      </c>
      <c r="GD89" s="10">
        <v>-5.7593899999999998E-5</v>
      </c>
      <c r="GG89" s="1"/>
      <c r="GI89" s="8">
        <v>0.26031535</v>
      </c>
      <c r="GJ89" s="8">
        <v>-1.4949479999999999E-2</v>
      </c>
      <c r="GK89" s="8">
        <v>1.25946E-3</v>
      </c>
      <c r="GL89" s="8">
        <v>0.46831508199999999</v>
      </c>
      <c r="GM89" s="10">
        <v>5.7229399999999998E-5</v>
      </c>
      <c r="GN89" s="10">
        <v>-1.9838800000000001E-5</v>
      </c>
      <c r="GQ89" s="1"/>
      <c r="GS89" s="8">
        <v>0.16290091000000001</v>
      </c>
      <c r="GT89" s="8">
        <v>-1.1743000000000001E-4</v>
      </c>
      <c r="GU89" s="8">
        <v>-2.73815E-3</v>
      </c>
      <c r="GV89" s="8">
        <v>0.26873745500000001</v>
      </c>
      <c r="GW89" s="8">
        <v>1.20869E-4</v>
      </c>
      <c r="GX89" s="10">
        <v>-7.1323300000000002E-5</v>
      </c>
      <c r="HA89" s="1"/>
      <c r="HC89" s="8">
        <v>0.12337977999999999</v>
      </c>
      <c r="HD89" s="8">
        <v>7.5094300000000001E-3</v>
      </c>
      <c r="HE89" s="8">
        <v>1.8009600000000001E-3</v>
      </c>
      <c r="HF89" s="8">
        <v>0.33735051900000002</v>
      </c>
      <c r="HG89" s="10">
        <v>4.7635700000000002E-5</v>
      </c>
      <c r="HH89" s="10">
        <v>-1.7822899999999998E-5</v>
      </c>
      <c r="HK89" s="1"/>
      <c r="HM89" s="8">
        <v>0.1025957</v>
      </c>
      <c r="HN89" s="8">
        <v>2.97846E-3</v>
      </c>
      <c r="HO89" s="8">
        <v>-2.8900699999999998E-3</v>
      </c>
      <c r="HP89" s="8">
        <v>0.49449976499999998</v>
      </c>
      <c r="HQ89" s="10">
        <v>-5.1835700000000002E-5</v>
      </c>
      <c r="HR89" s="10">
        <v>-9.0449899999999996E-5</v>
      </c>
      <c r="HU89" s="1"/>
      <c r="HW89" s="8">
        <v>0.1004222</v>
      </c>
      <c r="HX89" s="8">
        <v>1.10001E-3</v>
      </c>
      <c r="HY89" s="8">
        <v>-2.7986199999999999E-3</v>
      </c>
      <c r="HZ89" s="8">
        <v>0.40030262700000002</v>
      </c>
      <c r="IA89" s="10">
        <v>3.5631299999999999E-5</v>
      </c>
      <c r="IB89" s="10">
        <v>-6.62266E-5</v>
      </c>
      <c r="IE89" s="1"/>
      <c r="IG89" s="8">
        <v>0.10961848</v>
      </c>
      <c r="IH89" s="8">
        <v>-2.9337999999999999E-4</v>
      </c>
      <c r="II89" s="8">
        <v>6.4258999999999996E-4</v>
      </c>
      <c r="IJ89" s="8">
        <v>0.46740113100000003</v>
      </c>
      <c r="IK89" s="8">
        <v>1.9932500000000001E-4</v>
      </c>
      <c r="IL89" s="8">
        <v>-1.5969199999999999E-4</v>
      </c>
      <c r="IO89" s="1"/>
      <c r="IP89" s="1"/>
      <c r="IV89" s="8">
        <v>1.3939999999999999</v>
      </c>
      <c r="IW89" s="8">
        <f t="shared" si="145"/>
        <v>1.0064162308589009</v>
      </c>
      <c r="IX89" s="8">
        <f t="shared" si="146"/>
        <v>1.0023661918847309</v>
      </c>
      <c r="IY89" s="8">
        <f t="shared" si="147"/>
        <v>1.0188272387473243</v>
      </c>
      <c r="IZ89" s="8">
        <f t="shared" si="148"/>
        <v>1.0185358191234246</v>
      </c>
      <c r="JA89" s="8">
        <f t="shared" si="149"/>
        <v>1.0064162308589009</v>
      </c>
      <c r="JB89" s="8">
        <f t="shared" si="150"/>
        <v>-0.14549193088189677</v>
      </c>
      <c r="JC89" s="8">
        <f t="shared" si="151"/>
        <v>-0.20777227765293377</v>
      </c>
      <c r="JD89" s="8">
        <f t="shared" si="152"/>
        <v>-0.1713066774387301</v>
      </c>
      <c r="JE89" s="8">
        <f t="shared" si="153"/>
        <v>-0.20714318622121364</v>
      </c>
      <c r="JF89" s="8">
        <f t="shared" si="154"/>
        <v>-0.23609503557549733</v>
      </c>
      <c r="JG89" s="8">
        <f t="shared" si="155"/>
        <v>0.12540849900335202</v>
      </c>
      <c r="JH89" s="8">
        <f t="shared" si="156"/>
        <v>0.24899946309430449</v>
      </c>
      <c r="JI89" s="8">
        <f t="shared" si="157"/>
        <v>8.9344817277892077E-2</v>
      </c>
      <c r="JJ89" s="8">
        <f t="shared" si="158"/>
        <v>0.25813007437717511</v>
      </c>
      <c r="JK89" s="8">
        <f t="shared" si="159"/>
        <v>0.17474767098355126</v>
      </c>
      <c r="JL89" s="8">
        <f t="shared" si="160"/>
        <v>0.31577863199227463</v>
      </c>
      <c r="JM89" s="8">
        <f t="shared" si="161"/>
        <v>0.27916895611860815</v>
      </c>
      <c r="JN89" s="8">
        <f t="shared" si="162"/>
        <v>0.31752813269196889</v>
      </c>
      <c r="JO89" s="8">
        <f t="shared" si="163"/>
        <v>0.32271146802949602</v>
      </c>
      <c r="JP89" s="8">
        <f t="shared" si="164"/>
        <v>0.29303654484716596</v>
      </c>
      <c r="JQ89" s="8">
        <f t="shared" si="165"/>
        <v>-6.3640908674122611E-3</v>
      </c>
      <c r="JR89" s="8">
        <f t="shared" si="166"/>
        <v>-0.15939830786515669</v>
      </c>
      <c r="JS89" s="8">
        <f t="shared" si="167"/>
        <v>-0.18990955019620623</v>
      </c>
      <c r="JT89" s="8">
        <f t="shared" si="168"/>
        <v>-0.13347859281028865</v>
      </c>
      <c r="JU89" s="24">
        <f t="shared" si="169"/>
        <v>-0.15072965205224165</v>
      </c>
      <c r="JV89" s="28">
        <f t="shared" si="170"/>
        <v>0.23478906673309971</v>
      </c>
      <c r="JW89" s="31"/>
      <c r="JX89" s="32">
        <f t="shared" si="171"/>
        <v>0.44128180328136057</v>
      </c>
      <c r="JY89" s="33">
        <f t="shared" si="172"/>
        <v>8.8256360656272112E-2</v>
      </c>
      <c r="JZ89" s="26">
        <f t="shared" si="173"/>
        <v>0.9107615137924</v>
      </c>
      <c r="KB89" s="8">
        <v>1.3939999999999999</v>
      </c>
      <c r="KC89" s="8">
        <f t="shared" si="174"/>
        <v>8.0719530735996452E-3</v>
      </c>
      <c r="KD89" s="8">
        <f t="shared" si="175"/>
        <v>3.2066926680027988E-2</v>
      </c>
      <c r="KE89" s="8">
        <f t="shared" si="176"/>
        <v>1.3187909975551953E-2</v>
      </c>
      <c r="KF89" s="8">
        <f t="shared" si="177"/>
        <v>-7.3713165286575216E-4</v>
      </c>
      <c r="KG89" s="8">
        <f t="shared" si="178"/>
        <v>8.0719530735996452E-3</v>
      </c>
      <c r="KH89" s="8">
        <f t="shared" si="179"/>
        <v>-5.2985720360690131E-2</v>
      </c>
      <c r="KI89" s="8">
        <f t="shared" si="180"/>
        <v>-4.7230661523007963E-2</v>
      </c>
      <c r="KJ89" s="8">
        <f t="shared" si="181"/>
        <v>-3.7123359314561934E-2</v>
      </c>
      <c r="KK89" s="8">
        <f t="shared" si="182"/>
        <v>-4.1854724457686211E-2</v>
      </c>
      <c r="KL89" s="8">
        <f t="shared" si="183"/>
        <v>-3.5794462765700773E-2</v>
      </c>
      <c r="KM89" s="8">
        <f t="shared" si="184"/>
        <v>7.5871485988597597E-3</v>
      </c>
      <c r="KN89" s="8">
        <f t="shared" si="185"/>
        <v>1.4818744099770281E-2</v>
      </c>
      <c r="KO89" s="8">
        <f t="shared" si="186"/>
        <v>9.7632520625320299E-3</v>
      </c>
      <c r="KP89" s="8">
        <f t="shared" si="187"/>
        <v>1.6270477874409293E-2</v>
      </c>
      <c r="KQ89" s="8">
        <f t="shared" si="188"/>
        <v>1.3148202807117933E-2</v>
      </c>
      <c r="KR89" s="8">
        <f t="shared" si="189"/>
        <v>-7.0828235615697554E-3</v>
      </c>
      <c r="KS89" s="8">
        <f t="shared" si="190"/>
        <v>-2.5410806323982744E-2</v>
      </c>
      <c r="KT89" s="8">
        <f t="shared" si="191"/>
        <v>-1.5154749241876514E-2</v>
      </c>
      <c r="KU89" s="8">
        <f t="shared" si="192"/>
        <v>-1.541483319753032E-2</v>
      </c>
      <c r="KV89" s="8">
        <f t="shared" si="193"/>
        <v>-1.4758808802882373E-2</v>
      </c>
      <c r="KW89" s="8">
        <f t="shared" si="194"/>
        <v>-5.9107160254531768E-3</v>
      </c>
      <c r="KX89" s="8">
        <f t="shared" si="195"/>
        <v>3.9846382999175547E-3</v>
      </c>
      <c r="KY89" s="8">
        <f t="shared" si="196"/>
        <v>9.7471252331507224E-4</v>
      </c>
      <c r="KZ89" s="8">
        <f t="shared" si="197"/>
        <v>-1.8615580745021424E-3</v>
      </c>
      <c r="LA89" s="24">
        <f t="shared" si="198"/>
        <v>-4.6158079009399914E-3</v>
      </c>
      <c r="LB89" s="28">
        <f t="shared" si="199"/>
        <v>-7.1196097653819443E-3</v>
      </c>
      <c r="LC89" s="31"/>
      <c r="LD89" s="32">
        <f t="shared" si="200"/>
        <v>2.2157459631200062E-2</v>
      </c>
      <c r="LE89" s="33">
        <f t="shared" si="201"/>
        <v>4.4314919262400127E-3</v>
      </c>
      <c r="LF89" s="26">
        <f t="shared" si="202"/>
        <v>4.5730780932833802E-2</v>
      </c>
      <c r="LH89" s="8">
        <v>1.3939999999999999</v>
      </c>
      <c r="LI89" s="8">
        <f t="shared" si="203"/>
        <v>3.3866999038220706E-2</v>
      </c>
      <c r="LJ89" s="8">
        <f t="shared" si="204"/>
        <v>-3.2363801235623288E-3</v>
      </c>
      <c r="LK89" s="8">
        <f t="shared" si="205"/>
        <v>-1.5541352969907489E-2</v>
      </c>
      <c r="LL89" s="8">
        <f t="shared" si="206"/>
        <v>1.4702435502886298E-2</v>
      </c>
      <c r="LM89" s="8">
        <f t="shared" si="207"/>
        <v>3.3866999038220706E-2</v>
      </c>
      <c r="LN89" s="8">
        <f t="shared" si="208"/>
        <v>-2.3966189678971727E-3</v>
      </c>
      <c r="LO89" s="8">
        <f t="shared" si="209"/>
        <v>-5.2204124592730404E-3</v>
      </c>
      <c r="LP89" s="8">
        <f t="shared" si="210"/>
        <v>-8.8798434631807213E-3</v>
      </c>
      <c r="LQ89" s="8">
        <f t="shared" si="211"/>
        <v>-1.4081876871644226E-2</v>
      </c>
      <c r="LR89" s="8">
        <f t="shared" si="212"/>
        <v>-2.0773489522778509E-3</v>
      </c>
      <c r="LS89" s="8">
        <f t="shared" si="213"/>
        <v>1.2995654713074136E-3</v>
      </c>
      <c r="LT89" s="8">
        <f t="shared" si="214"/>
        <v>-1.839863436081873E-2</v>
      </c>
      <c r="LU89" s="8">
        <f t="shared" si="215"/>
        <v>1.9439501156768794E-3</v>
      </c>
      <c r="LV89" s="8">
        <f t="shared" si="216"/>
        <v>-7.2638906728984074E-3</v>
      </c>
      <c r="LW89" s="8">
        <f t="shared" si="217"/>
        <v>-1.8957620587213897E-2</v>
      </c>
      <c r="LX89" s="8">
        <f t="shared" si="218"/>
        <v>4.6665829324662794E-4</v>
      </c>
      <c r="LY89" s="8">
        <f t="shared" si="219"/>
        <v>-4.7513257447024384E-3</v>
      </c>
      <c r="LZ89" s="8">
        <f t="shared" si="220"/>
        <v>1.6527458539898751E-4</v>
      </c>
      <c r="MA89" s="8">
        <f t="shared" si="221"/>
        <v>-2.392493128501298E-3</v>
      </c>
      <c r="MB89" s="8">
        <f t="shared" si="222"/>
        <v>1.1506185907745915E-3</v>
      </c>
      <c r="MC89" s="8">
        <f t="shared" si="223"/>
        <v>-9.1727354583558216E-3</v>
      </c>
      <c r="MD89" s="8">
        <f t="shared" si="224"/>
        <v>-1.1097472501541473E-3</v>
      </c>
      <c r="ME89" s="8">
        <f t="shared" si="225"/>
        <v>-7.565619960599998E-3</v>
      </c>
      <c r="MF89" s="8">
        <f t="shared" si="226"/>
        <v>-5.4968146273830431E-3</v>
      </c>
      <c r="MG89" s="24">
        <f t="shared" si="227"/>
        <v>-4.2919376221434557E-3</v>
      </c>
      <c r="MH89" s="28">
        <f t="shared" si="228"/>
        <v>-1.734886103391274E-3</v>
      </c>
      <c r="MI89" s="31"/>
      <c r="MJ89" s="32">
        <f t="shared" si="229"/>
        <v>1.287533131887658E-2</v>
      </c>
      <c r="MK89" s="33">
        <f t="shared" si="230"/>
        <v>2.5750662637753158E-3</v>
      </c>
      <c r="ML89" s="26">
        <f t="shared" si="231"/>
        <v>2.6573396309029371E-2</v>
      </c>
      <c r="MN89" s="8">
        <v>1.3939999999999999</v>
      </c>
      <c r="MO89" s="8">
        <f t="shared" si="232"/>
        <v>-2.6879251991923788E-4</v>
      </c>
      <c r="MP89" s="8">
        <f t="shared" si="233"/>
        <v>-1.3743749253701136E-4</v>
      </c>
      <c r="MQ89" s="8">
        <f t="shared" si="234"/>
        <v>3.5115498972642195E-6</v>
      </c>
      <c r="MR89" s="8">
        <f t="shared" si="235"/>
        <v>2.5730172617439734E-4</v>
      </c>
      <c r="MS89" s="8">
        <f t="shared" si="236"/>
        <v>-2.6879251991923788E-4</v>
      </c>
      <c r="MT89" s="8">
        <f t="shared" si="237"/>
        <v>3.5494340877397796E-3</v>
      </c>
      <c r="MU89" s="8">
        <f t="shared" si="238"/>
        <v>-1.357612814404133E-4</v>
      </c>
      <c r="MV89" s="8">
        <f t="shared" si="239"/>
        <v>6.0247836992096272E-4</v>
      </c>
      <c r="MW89" s="8">
        <f t="shared" si="240"/>
        <v>1.450323930157824E-4</v>
      </c>
      <c r="MX89" s="8">
        <f t="shared" si="241"/>
        <v>5.444938805537759E-4</v>
      </c>
      <c r="MY89" s="8">
        <f t="shared" si="242"/>
        <v>1.9781007474675336E-4</v>
      </c>
      <c r="MZ89" s="8">
        <f t="shared" si="243"/>
        <v>5.0709305327272512E-4</v>
      </c>
      <c r="NA89" s="8">
        <f t="shared" si="244"/>
        <v>5.9268428222571275E-4</v>
      </c>
      <c r="NB89" s="8">
        <f t="shared" si="245"/>
        <v>6.8443023265470125E-4</v>
      </c>
      <c r="NC89" s="8">
        <f t="shared" si="246"/>
        <v>8.1061591247439107E-4</v>
      </c>
      <c r="ND89" s="8">
        <f t="shared" si="247"/>
        <v>3.6511703557010999E-4</v>
      </c>
      <c r="NE89" s="8">
        <f t="shared" si="248"/>
        <v>1.4782868283747124E-4</v>
      </c>
      <c r="NF89" s="8">
        <f t="shared" si="249"/>
        <v>3.9281275760379364E-4</v>
      </c>
      <c r="NG89" s="8">
        <f t="shared" si="250"/>
        <v>3.9095104445853484E-4</v>
      </c>
      <c r="NH89" s="8">
        <f t="shared" si="251"/>
        <v>2.1340749152970863E-4</v>
      </c>
      <c r="NI89" s="8">
        <f t="shared" si="252"/>
        <v>-5.5233040504622385E-4</v>
      </c>
      <c r="NJ89" s="8">
        <f t="shared" si="253"/>
        <v>-2.5107094966239176E-5</v>
      </c>
      <c r="NK89" s="8">
        <f t="shared" si="254"/>
        <v>-5.8483424780592292E-4</v>
      </c>
      <c r="NL89" s="8">
        <f t="shared" si="255"/>
        <v>1.7423884382346784E-4</v>
      </c>
      <c r="NM89" s="24">
        <f t="shared" si="256"/>
        <v>-3.411129417937494E-4</v>
      </c>
      <c r="NN89" s="28">
        <f t="shared" si="257"/>
        <v>2.9060291660285177E-4</v>
      </c>
      <c r="NO89" s="31"/>
      <c r="NP89" s="32">
        <f t="shared" si="258"/>
        <v>7.7704416113051037E-4</v>
      </c>
      <c r="NQ89" s="33">
        <f t="shared" si="259"/>
        <v>1.5540883222610208E-4</v>
      </c>
      <c r="NR89" s="26">
        <f t="shared" si="260"/>
        <v>1.6037414441572601E-3</v>
      </c>
      <c r="NT89" s="8">
        <v>1.3939999999999999</v>
      </c>
      <c r="NU89" s="8">
        <f t="shared" si="261"/>
        <v>-3.1259375882947442E-6</v>
      </c>
      <c r="NV89" s="8">
        <f t="shared" si="262"/>
        <v>-7.8807900384157768E-6</v>
      </c>
      <c r="NW89" s="8">
        <f t="shared" si="263"/>
        <v>1.8294782204369145E-4</v>
      </c>
      <c r="NX89" s="8">
        <f t="shared" si="264"/>
        <v>-3.5497212985169114E-4</v>
      </c>
      <c r="NY89" s="8">
        <f t="shared" si="265"/>
        <v>-3.1259375882947442E-6</v>
      </c>
      <c r="NZ89" s="8">
        <f t="shared" si="266"/>
        <v>4.6594797331475933E-4</v>
      </c>
      <c r="OA89" s="8">
        <f t="shared" si="267"/>
        <v>6.2037872297851371E-5</v>
      </c>
      <c r="OB89" s="8">
        <f t="shared" si="268"/>
        <v>3.9987214100788875E-4</v>
      </c>
      <c r="OC89" s="8">
        <f t="shared" si="269"/>
        <v>1.3386112709047685E-5</v>
      </c>
      <c r="OD89" s="8">
        <f t="shared" si="270"/>
        <v>2.6834217262315424E-4</v>
      </c>
      <c r="OE89" s="8">
        <f t="shared" si="271"/>
        <v>-6.3819406737903814E-4</v>
      </c>
      <c r="OF89" s="8">
        <f t="shared" si="272"/>
        <v>-1.5983210118268218E-4</v>
      </c>
      <c r="OG89" s="8">
        <f t="shared" si="273"/>
        <v>-3.1388841829497577E-4</v>
      </c>
      <c r="OH89" s="8">
        <f t="shared" si="274"/>
        <v>2.2169071108829288E-4</v>
      </c>
      <c r="OI89" s="8">
        <f t="shared" si="275"/>
        <v>1.0921050897461025E-4</v>
      </c>
      <c r="OJ89" s="8">
        <f t="shared" si="276"/>
        <v>-1.5910776373997734E-4</v>
      </c>
      <c r="OK89" s="8">
        <f t="shared" si="277"/>
        <v>2.8543270973841709E-4</v>
      </c>
      <c r="OL89" s="8">
        <f t="shared" si="278"/>
        <v>1.8038809103250328E-4</v>
      </c>
      <c r="OM89" s="8">
        <f t="shared" si="279"/>
        <v>-1.3183326149977982E-5</v>
      </c>
      <c r="ON89" s="8">
        <f t="shared" si="280"/>
        <v>1.5503576974882234E-4</v>
      </c>
      <c r="OO89" s="8">
        <f t="shared" si="281"/>
        <v>1.5991144988001732E-4</v>
      </c>
      <c r="OP89" s="8">
        <f t="shared" si="282"/>
        <v>-3.6874461889473272E-4</v>
      </c>
      <c r="OQ89" s="8">
        <f t="shared" si="283"/>
        <v>9.4190435988537771E-4</v>
      </c>
      <c r="OR89" s="8">
        <f t="shared" si="284"/>
        <v>-1.4428618004550352E-4</v>
      </c>
      <c r="OS89" s="24">
        <f t="shared" si="285"/>
        <v>4.5371376054671015E-7</v>
      </c>
      <c r="OT89" s="28">
        <f t="shared" si="286"/>
        <v>5.1208805494055863E-5</v>
      </c>
      <c r="OU89" s="31"/>
      <c r="OV89" s="32">
        <f t="shared" si="287"/>
        <v>3.1441481032134269E-4</v>
      </c>
      <c r="OW89" s="33">
        <f t="shared" si="288"/>
        <v>6.288296206426854E-5</v>
      </c>
      <c r="OX89" s="26">
        <f t="shared" si="289"/>
        <v>6.4892072702221911E-4</v>
      </c>
    </row>
    <row r="90" spans="1:414" x14ac:dyDescent="0.25">
      <c r="A90" s="8">
        <v>0.29538112999999999</v>
      </c>
      <c r="B90" s="8">
        <v>6.937E-4</v>
      </c>
      <c r="C90" s="8">
        <v>2.2994569999999999E-2</v>
      </c>
      <c r="D90" s="8">
        <v>0.28323740200000003</v>
      </c>
      <c r="E90" s="8">
        <v>1.13888E-4</v>
      </c>
      <c r="F90" s="8">
        <v>-8.8948100000000002E-4</v>
      </c>
      <c r="I90" s="1"/>
      <c r="K90" s="8">
        <v>0.24908456000000001</v>
      </c>
      <c r="L90" s="8">
        <v>6.4379199999999998E-3</v>
      </c>
      <c r="M90" s="8">
        <v>3.5155500000000001E-3</v>
      </c>
      <c r="N90" s="8">
        <v>0.26081136599999999</v>
      </c>
      <c r="O90" s="8">
        <v>3.1499499999999999E-4</v>
      </c>
      <c r="P90" s="10">
        <v>-7.3350500000000002E-5</v>
      </c>
      <c r="S90" s="1"/>
      <c r="U90" s="8">
        <v>0.33744900999999999</v>
      </c>
      <c r="V90" s="8">
        <v>1.3156400000000001E-3</v>
      </c>
      <c r="W90" s="8">
        <v>-1.0497009999999999E-2</v>
      </c>
      <c r="X90" s="8">
        <v>0.33603798299999998</v>
      </c>
      <c r="Y90" s="8">
        <v>2.6497400000000001E-4</v>
      </c>
      <c r="Z90" s="10">
        <v>-5.8854100000000003E-5</v>
      </c>
      <c r="AC90" s="1"/>
      <c r="AE90" s="8">
        <v>0.45791639000000001</v>
      </c>
      <c r="AF90" s="8">
        <v>-1.4489790000000001E-2</v>
      </c>
      <c r="AG90" s="8">
        <v>1.10379E-2</v>
      </c>
      <c r="AH90" s="8">
        <v>0.49952796300000002</v>
      </c>
      <c r="AI90" s="10">
        <v>-8.48703E-5</v>
      </c>
      <c r="AJ90" s="8">
        <v>-2.4879200000000001E-4</v>
      </c>
      <c r="AM90" s="1"/>
      <c r="AO90" s="8">
        <v>0.29538112999999999</v>
      </c>
      <c r="AP90" s="8">
        <v>6.937E-4</v>
      </c>
      <c r="AQ90" s="8">
        <v>2.2994569999999999E-2</v>
      </c>
      <c r="AR90" s="8">
        <v>0.28323740200000003</v>
      </c>
      <c r="AS90" s="8">
        <v>1.13888E-4</v>
      </c>
      <c r="AT90" s="8">
        <v>-8.8948100000000002E-4</v>
      </c>
      <c r="AW90" s="1"/>
      <c r="AY90" s="8">
        <v>1.021589E-2</v>
      </c>
      <c r="AZ90" s="8">
        <v>-5.0008570000000002E-2</v>
      </c>
      <c r="BA90" s="8">
        <v>-9.0543000000000004E-4</v>
      </c>
      <c r="BB90" s="8">
        <v>0.56149635799999997</v>
      </c>
      <c r="BC90" s="8">
        <v>3.8900520000000002E-3</v>
      </c>
      <c r="BD90" s="8">
        <v>-2.1810899999999999E-4</v>
      </c>
      <c r="BG90" s="1"/>
      <c r="BI90" s="8">
        <v>-1.521901E-2</v>
      </c>
      <c r="BJ90" s="8">
        <v>-4.0426570000000002E-2</v>
      </c>
      <c r="BK90" s="8">
        <v>-3.07391E-3</v>
      </c>
      <c r="BL90" s="8">
        <v>0.44975674999999998</v>
      </c>
      <c r="BM90" s="8">
        <v>3.0560899999999998E-4</v>
      </c>
      <c r="BN90" s="8">
        <v>-1.14184E-4</v>
      </c>
      <c r="BQ90" s="1"/>
      <c r="BS90" s="8">
        <v>9.9430300000000003E-3</v>
      </c>
      <c r="BT90" s="8">
        <v>-3.1434740000000003E-2</v>
      </c>
      <c r="BU90" s="8">
        <v>-1.0545590000000001E-2</v>
      </c>
      <c r="BV90" s="8">
        <v>0.59414244699999996</v>
      </c>
      <c r="BW90" s="8">
        <v>1.0406009999999999E-3</v>
      </c>
      <c r="BX90" s="8">
        <v>3.3386599999999999E-4</v>
      </c>
      <c r="CA90" s="1"/>
      <c r="CC90" s="8">
        <v>5.81176E-3</v>
      </c>
      <c r="CD90" s="8">
        <v>-3.608314E-2</v>
      </c>
      <c r="CE90" s="8">
        <v>-1.038208E-2</v>
      </c>
      <c r="CF90" s="8">
        <v>0.43014912999999999</v>
      </c>
      <c r="CG90" s="8">
        <v>5.1738200000000004E-4</v>
      </c>
      <c r="CH90" s="8">
        <v>-2.88633E-4</v>
      </c>
      <c r="CK90" s="1"/>
      <c r="CM90" s="8">
        <v>-2.8937270000000001E-2</v>
      </c>
      <c r="CN90" s="8">
        <v>-2.8662429999999999E-2</v>
      </c>
      <c r="CO90" s="8">
        <v>-1.4837299999999999E-3</v>
      </c>
      <c r="CP90" s="8">
        <v>0.54909273400000003</v>
      </c>
      <c r="CQ90" s="8">
        <v>1.86107E-4</v>
      </c>
      <c r="CR90" s="10">
        <v>6.7042600000000001E-6</v>
      </c>
      <c r="CU90" s="1"/>
      <c r="CW90" s="8">
        <v>0.28238593000000001</v>
      </c>
      <c r="CX90" s="8">
        <v>1.1645E-4</v>
      </c>
      <c r="CY90" s="8">
        <v>-3.36258E-3</v>
      </c>
      <c r="CZ90" s="8">
        <v>0.41528238899999997</v>
      </c>
      <c r="DA90" s="10">
        <v>3.2327399999999998E-5</v>
      </c>
      <c r="DB90" s="10">
        <v>-2.2601700000000001E-5</v>
      </c>
      <c r="DF90" s="1"/>
      <c r="DG90" s="8">
        <v>0.23139102</v>
      </c>
      <c r="DH90" s="8">
        <v>-5.1714200000000004E-3</v>
      </c>
      <c r="DI90" s="8">
        <v>-7.76621E-3</v>
      </c>
      <c r="DJ90" s="8">
        <v>0.462479682</v>
      </c>
      <c r="DK90" s="8">
        <v>2.7578100000000001E-4</v>
      </c>
      <c r="DL90" s="8">
        <v>-1.6587899999999999E-4</v>
      </c>
      <c r="DO90" s="1"/>
      <c r="DQ90" s="8">
        <v>0.23809474999999999</v>
      </c>
      <c r="DR90" s="8">
        <v>5.1310599999999998E-3</v>
      </c>
      <c r="DS90" s="8">
        <v>-4.2125699999999997E-3</v>
      </c>
      <c r="DT90" s="8">
        <v>0.28054742199999999</v>
      </c>
      <c r="DU90" s="10">
        <v>-6.5328900000000004E-5</v>
      </c>
      <c r="DV90" s="10">
        <v>-6.8961700000000001E-5</v>
      </c>
      <c r="DZ90" s="1"/>
      <c r="EA90" s="8">
        <v>0.17344523000000001</v>
      </c>
      <c r="EB90" s="8">
        <v>-3.85732E-3</v>
      </c>
      <c r="EC90" s="8">
        <v>1.1652699999999999E-3</v>
      </c>
      <c r="ED90" s="8">
        <v>0.52451343900000003</v>
      </c>
      <c r="EE90" s="8">
        <v>5.53427E-4</v>
      </c>
      <c r="EF90" s="8">
        <v>-2.5658499999999998E-4</v>
      </c>
      <c r="EG90" s="1"/>
      <c r="EK90" s="8">
        <v>0.21174876000000001</v>
      </c>
      <c r="EL90" s="8">
        <v>-6.2645399999999999E-3</v>
      </c>
      <c r="EM90" s="8">
        <v>-9.3227199999999996E-3</v>
      </c>
      <c r="EN90" s="8">
        <v>0.50172449699999999</v>
      </c>
      <c r="EO90" s="8">
        <v>2.1208300000000001E-4</v>
      </c>
      <c r="EP90" s="8">
        <v>-1.7960200000000001E-4</v>
      </c>
      <c r="ES90" s="1"/>
      <c r="EU90" s="8">
        <v>0.38674112999999999</v>
      </c>
      <c r="EV90" s="8">
        <v>-1.0166369999999999E-2</v>
      </c>
      <c r="EW90" s="8">
        <v>3.2330200000000001E-3</v>
      </c>
      <c r="EX90" s="8">
        <v>0.60983665300000001</v>
      </c>
      <c r="EY90" s="8">
        <v>2.2804800000000001E-4</v>
      </c>
      <c r="EZ90" s="10">
        <v>-1.0508399999999999E-5</v>
      </c>
      <c r="FC90" s="1"/>
      <c r="FE90" s="8">
        <v>0.32825346999999999</v>
      </c>
      <c r="FF90" s="8">
        <v>-2.253088E-2</v>
      </c>
      <c r="FG90" s="8">
        <v>-4.1298799999999998E-3</v>
      </c>
      <c r="FH90" s="8">
        <v>0.52599622899999998</v>
      </c>
      <c r="FI90" s="8">
        <v>2.5883200000000002E-4</v>
      </c>
      <c r="FJ90" s="10">
        <v>-4.8489100000000001E-6</v>
      </c>
      <c r="FM90" s="1"/>
      <c r="FO90" s="8">
        <v>0.32179402000000001</v>
      </c>
      <c r="FP90" s="8">
        <v>-1.7903039999999999E-2</v>
      </c>
      <c r="FQ90" s="8">
        <v>4.0103500000000002E-3</v>
      </c>
      <c r="FR90" s="8">
        <v>0.52745647600000001</v>
      </c>
      <c r="FS90" s="8">
        <v>3.1941700000000001E-4</v>
      </c>
      <c r="FT90" s="10">
        <v>-5.9839600000000002E-5</v>
      </c>
      <c r="FW90" s="1"/>
      <c r="FY90" s="8">
        <v>0.31689540999999999</v>
      </c>
      <c r="FZ90" s="8">
        <v>-1.463481E-2</v>
      </c>
      <c r="GA90" s="8">
        <v>-1.5140900000000001E-3</v>
      </c>
      <c r="GB90" s="8">
        <v>0.51171332599999997</v>
      </c>
      <c r="GC90" s="8">
        <v>1.6358200000000001E-4</v>
      </c>
      <c r="GD90" s="10">
        <v>-5.6217600000000002E-5</v>
      </c>
      <c r="GG90" s="1"/>
      <c r="GI90" s="8">
        <v>0.26548799000000001</v>
      </c>
      <c r="GJ90" s="8">
        <v>-1.508464E-2</v>
      </c>
      <c r="GK90" s="8">
        <v>1.3108499999999999E-3</v>
      </c>
      <c r="GL90" s="8">
        <v>0.47282634800000001</v>
      </c>
      <c r="GM90" s="10">
        <v>5.7820900000000001E-5</v>
      </c>
      <c r="GN90" s="10">
        <v>-1.96128E-5</v>
      </c>
      <c r="GQ90" s="1"/>
      <c r="GS90" s="8">
        <v>0.16425798999999999</v>
      </c>
      <c r="GT90" s="8">
        <v>-1.063E-4</v>
      </c>
      <c r="GU90" s="8">
        <v>-2.7553E-3</v>
      </c>
      <c r="GV90" s="8">
        <v>0.27376193700000001</v>
      </c>
      <c r="GW90" s="8">
        <v>1.20389E-4</v>
      </c>
      <c r="GX90" s="10">
        <v>-7.2062400000000003E-5</v>
      </c>
      <c r="HA90" s="1"/>
      <c r="HC90" s="8">
        <v>0.1214109</v>
      </c>
      <c r="HD90" s="8">
        <v>7.5427599999999999E-3</v>
      </c>
      <c r="HE90" s="8">
        <v>1.81135E-3</v>
      </c>
      <c r="HF90" s="8">
        <v>0.34112663700000001</v>
      </c>
      <c r="HG90" s="10">
        <v>4.8141299999999999E-5</v>
      </c>
      <c r="HH90" s="10">
        <v>-1.79797E-5</v>
      </c>
      <c r="HK90" s="1"/>
      <c r="HM90" s="8">
        <v>0.10490863</v>
      </c>
      <c r="HN90" s="8">
        <v>3.0176299999999999E-3</v>
      </c>
      <c r="HO90" s="8">
        <v>-2.96671E-3</v>
      </c>
      <c r="HP90" s="8">
        <v>0.49885426700000002</v>
      </c>
      <c r="HQ90" s="10">
        <v>-5.41275E-5</v>
      </c>
      <c r="HR90" s="10">
        <v>-9.4919400000000005E-5</v>
      </c>
      <c r="HU90" s="1"/>
      <c r="HW90" s="8">
        <v>9.7370559999999995E-2</v>
      </c>
      <c r="HX90" s="8">
        <v>1.09095E-3</v>
      </c>
      <c r="HY90" s="8">
        <v>-2.76414E-3</v>
      </c>
      <c r="HZ90" s="8">
        <v>0.407329671</v>
      </c>
      <c r="IA90" s="10">
        <v>3.5345900000000003E-5</v>
      </c>
      <c r="IB90" s="10">
        <v>-6.7299999999999996E-5</v>
      </c>
      <c r="IE90" s="1"/>
      <c r="IG90" s="8">
        <v>0.10955178</v>
      </c>
      <c r="IH90" s="8">
        <v>-2.944E-4</v>
      </c>
      <c r="II90" s="8">
        <v>6.4298000000000003E-4</v>
      </c>
      <c r="IJ90" s="8">
        <v>0.47156487899999999</v>
      </c>
      <c r="IK90" s="8">
        <v>1.9741100000000001E-4</v>
      </c>
      <c r="IL90" s="8">
        <v>-1.60416E-4</v>
      </c>
      <c r="IO90" s="1"/>
      <c r="IP90" s="1"/>
      <c r="IV90" s="8">
        <v>1.4104000000000001</v>
      </c>
      <c r="IW90" s="8">
        <f t="shared" si="145"/>
        <v>1.0237112325682272</v>
      </c>
      <c r="IX90" s="8">
        <f t="shared" si="146"/>
        <v>1.0196893985330417</v>
      </c>
      <c r="IY90" s="8">
        <f t="shared" si="147"/>
        <v>1.0324085440788842</v>
      </c>
      <c r="IZ90" s="8">
        <f t="shared" si="148"/>
        <v>1.0355557047404211</v>
      </c>
      <c r="JA90" s="8">
        <f t="shared" si="149"/>
        <v>1.0237112325682272</v>
      </c>
      <c r="JB90" s="8">
        <f t="shared" si="150"/>
        <v>-0.13649416307899603</v>
      </c>
      <c r="JC90" s="8">
        <f t="shared" si="151"/>
        <v>-0.21166113833103978</v>
      </c>
      <c r="JD90" s="8">
        <f t="shared" si="152"/>
        <v>-0.16716793138157207</v>
      </c>
      <c r="JE90" s="8">
        <f t="shared" si="153"/>
        <v>-0.21045530429726811</v>
      </c>
      <c r="JF90" s="8">
        <f t="shared" si="154"/>
        <v>-0.23727611924108633</v>
      </c>
      <c r="JG90" s="8">
        <f t="shared" si="155"/>
        <v>0.13914107092868741</v>
      </c>
      <c r="JH90" s="8">
        <f t="shared" si="156"/>
        <v>0.26862955960191798</v>
      </c>
      <c r="JI90" s="8">
        <f t="shared" si="157"/>
        <v>0.10265325297892254</v>
      </c>
      <c r="JJ90" s="8">
        <f t="shared" si="158"/>
        <v>0.27868121598600532</v>
      </c>
      <c r="JK90" s="8">
        <f t="shared" si="159"/>
        <v>0.19304072595441857</v>
      </c>
      <c r="JL90" s="8">
        <f t="shared" si="160"/>
        <v>0.32111555254691976</v>
      </c>
      <c r="JM90" s="8">
        <f t="shared" si="161"/>
        <v>0.28489570661697117</v>
      </c>
      <c r="JN90" s="8">
        <f t="shared" si="162"/>
        <v>0.32595509026150238</v>
      </c>
      <c r="JO90" s="8">
        <f t="shared" si="163"/>
        <v>0.32739960511575905</v>
      </c>
      <c r="JP90" s="8">
        <f t="shared" si="164"/>
        <v>0.29729478211232407</v>
      </c>
      <c r="JQ90" s="8">
        <f t="shared" si="165"/>
        <v>1.1125084937514887E-2</v>
      </c>
      <c r="JR90" s="8">
        <f t="shared" si="166"/>
        <v>-0.14988645235071391</v>
      </c>
      <c r="JS90" s="8">
        <f t="shared" si="167"/>
        <v>-0.18144480568167606</v>
      </c>
      <c r="JT90" s="8">
        <f t="shared" si="168"/>
        <v>-0.12258636358997169</v>
      </c>
      <c r="JU90" s="24">
        <f t="shared" si="169"/>
        <v>-0.14266711725329156</v>
      </c>
      <c r="JV90" s="28">
        <f t="shared" si="170"/>
        <v>0.24501473457296524</v>
      </c>
      <c r="JW90" s="31"/>
      <c r="JX90" s="32">
        <f t="shared" si="171"/>
        <v>0.44530533073242379</v>
      </c>
      <c r="JY90" s="33">
        <f t="shared" si="172"/>
        <v>8.9061066146484763E-2</v>
      </c>
      <c r="JZ90" s="26">
        <f t="shared" si="173"/>
        <v>0.91906567209864942</v>
      </c>
      <c r="KB90" s="8">
        <v>1.4104000000000001</v>
      </c>
      <c r="KC90" s="8">
        <f t="shared" si="174"/>
        <v>7.9991508172542868E-3</v>
      </c>
      <c r="KD90" s="8">
        <f t="shared" si="175"/>
        <v>3.3173926303926793E-2</v>
      </c>
      <c r="KE90" s="8">
        <f t="shared" si="176"/>
        <v>1.3709312986953073E-2</v>
      </c>
      <c r="KF90" s="8">
        <f t="shared" si="177"/>
        <v>-5.5675179835664151E-4</v>
      </c>
      <c r="KG90" s="8">
        <f t="shared" si="178"/>
        <v>7.9991508172542868E-3</v>
      </c>
      <c r="KH90" s="8">
        <f t="shared" si="179"/>
        <v>-5.3556149142323622E-2</v>
      </c>
      <c r="KI90" s="8">
        <f t="shared" si="180"/>
        <v>-4.7328573468575927E-2</v>
      </c>
      <c r="KJ90" s="8">
        <f t="shared" si="181"/>
        <v>-3.7423225229920067E-2</v>
      </c>
      <c r="KK90" s="8">
        <f t="shared" si="182"/>
        <v>-4.2072132841772782E-2</v>
      </c>
      <c r="KL90" s="8">
        <f t="shared" si="183"/>
        <v>-3.5884559300583284E-2</v>
      </c>
      <c r="KM90" s="8">
        <f t="shared" si="184"/>
        <v>7.9203248563779645E-3</v>
      </c>
      <c r="KN90" s="8">
        <f t="shared" si="185"/>
        <v>1.599294379529374E-2</v>
      </c>
      <c r="KO90" s="8">
        <f t="shared" si="186"/>
        <v>9.8292013748201932E-3</v>
      </c>
      <c r="KP90" s="8">
        <f t="shared" si="187"/>
        <v>1.7969513928443821E-2</v>
      </c>
      <c r="KQ90" s="8">
        <f t="shared" si="188"/>
        <v>1.4333728339394662E-2</v>
      </c>
      <c r="KR90" s="8">
        <f t="shared" si="189"/>
        <v>-7.0798756026138653E-3</v>
      </c>
      <c r="KS90" s="8">
        <f t="shared" si="190"/>
        <v>-2.539696779130466E-2</v>
      </c>
      <c r="KT90" s="8">
        <f t="shared" si="191"/>
        <v>-1.5251648561650122E-2</v>
      </c>
      <c r="KU90" s="8">
        <f t="shared" si="192"/>
        <v>-1.5356301052171178E-2</v>
      </c>
      <c r="KV90" s="8">
        <f t="shared" si="193"/>
        <v>-1.4586275552493162E-2</v>
      </c>
      <c r="KW90" s="8">
        <f t="shared" si="194"/>
        <v>-6.5263905612329013E-3</v>
      </c>
      <c r="KX90" s="8">
        <f t="shared" si="195"/>
        <v>3.7115097510823439E-3</v>
      </c>
      <c r="KY90" s="8">
        <f t="shared" si="196"/>
        <v>9.3743082109328446E-4</v>
      </c>
      <c r="KZ90" s="8">
        <f t="shared" si="197"/>
        <v>-2.1612785715675606E-3</v>
      </c>
      <c r="LA90" s="24">
        <f t="shared" si="198"/>
        <v>-4.6761305653763166E-3</v>
      </c>
      <c r="LB90" s="28">
        <f t="shared" si="199"/>
        <v>-6.9712026499219046E-3</v>
      </c>
      <c r="LC90" s="31"/>
      <c r="LD90" s="32">
        <f t="shared" si="200"/>
        <v>2.2520265592259114E-2</v>
      </c>
      <c r="LE90" s="33">
        <f t="shared" si="201"/>
        <v>4.5040531184518231E-3</v>
      </c>
      <c r="LF90" s="26">
        <f t="shared" si="202"/>
        <v>4.6479576155863581E-2</v>
      </c>
      <c r="LH90" s="8">
        <v>1.4104000000000001</v>
      </c>
      <c r="LI90" s="8">
        <f t="shared" si="203"/>
        <v>3.4207270898239821E-2</v>
      </c>
      <c r="LJ90" s="8">
        <f t="shared" si="204"/>
        <v>-4.0664540540383733E-3</v>
      </c>
      <c r="LK90" s="8">
        <f t="shared" si="205"/>
        <v>-1.5809941824310128E-2</v>
      </c>
      <c r="LL90" s="8">
        <f t="shared" si="206"/>
        <v>1.4643852244899242E-2</v>
      </c>
      <c r="LM90" s="8">
        <f t="shared" si="207"/>
        <v>3.4207270898239821E-2</v>
      </c>
      <c r="LN90" s="8">
        <f t="shared" si="208"/>
        <v>-2.4910228919060159E-3</v>
      </c>
      <c r="LO90" s="8">
        <f t="shared" si="209"/>
        <v>-5.2509143509542507E-3</v>
      </c>
      <c r="LP90" s="8">
        <f t="shared" si="210"/>
        <v>-8.7944592942704111E-3</v>
      </c>
      <c r="LQ90" s="8">
        <f t="shared" si="211"/>
        <v>-1.4117760025167344E-2</v>
      </c>
      <c r="LR90" s="8">
        <f t="shared" si="212"/>
        <v>-2.0315383659243917E-3</v>
      </c>
      <c r="LS90" s="8">
        <f t="shared" si="213"/>
        <v>1.3941494111776253E-3</v>
      </c>
      <c r="LT90" s="8">
        <f t="shared" si="214"/>
        <v>-1.9363572696432432E-2</v>
      </c>
      <c r="LU90" s="8">
        <f t="shared" si="215"/>
        <v>2.099697296574882E-3</v>
      </c>
      <c r="LV90" s="8">
        <f t="shared" si="216"/>
        <v>-7.8534674107783257E-3</v>
      </c>
      <c r="LW90" s="8">
        <f t="shared" si="217"/>
        <v>-2.0074084428508832E-2</v>
      </c>
      <c r="LX90" s="8">
        <f t="shared" si="218"/>
        <v>4.4456208414167314E-4</v>
      </c>
      <c r="LY90" s="8">
        <f t="shared" si="219"/>
        <v>-4.7741118464994991E-3</v>
      </c>
      <c r="LZ90" s="8">
        <f t="shared" si="220"/>
        <v>1.5349602936529224E-4</v>
      </c>
      <c r="MA90" s="8">
        <f t="shared" si="221"/>
        <v>-2.4256778718528124E-3</v>
      </c>
      <c r="MB90" s="8">
        <f t="shared" si="222"/>
        <v>1.0921940042956831E-3</v>
      </c>
      <c r="MC90" s="8">
        <f t="shared" si="223"/>
        <v>-9.2320250995856275E-3</v>
      </c>
      <c r="MD90" s="8">
        <f t="shared" si="224"/>
        <v>-1.1459899729661768E-3</v>
      </c>
      <c r="ME90" s="8">
        <f t="shared" si="225"/>
        <v>-7.6405664626146459E-3</v>
      </c>
      <c r="MF90" s="8">
        <f t="shared" si="226"/>
        <v>-5.5125909914131065E-3</v>
      </c>
      <c r="MG90" s="24">
        <f t="shared" si="227"/>
        <v>-4.3640703900389381E-3</v>
      </c>
      <c r="MH90" s="28">
        <f t="shared" si="228"/>
        <v>-1.8682302044130904E-3</v>
      </c>
      <c r="MI90" s="31"/>
      <c r="MJ90" s="32">
        <f t="shared" si="229"/>
        <v>1.3100414082599736E-2</v>
      </c>
      <c r="MK90" s="33">
        <f t="shared" si="230"/>
        <v>2.6200828165199473E-3</v>
      </c>
      <c r="ML90" s="26">
        <f t="shared" si="231"/>
        <v>2.7037944625077592E-2</v>
      </c>
      <c r="MN90" s="8">
        <v>1.4104000000000001</v>
      </c>
      <c r="MO90" s="8">
        <f t="shared" si="232"/>
        <v>-2.5963866571721451E-4</v>
      </c>
      <c r="MP90" s="8">
        <f t="shared" si="233"/>
        <v>-1.5184773105518778E-4</v>
      </c>
      <c r="MQ90" s="8">
        <f t="shared" si="234"/>
        <v>4.87698948503375E-6</v>
      </c>
      <c r="MR90" s="8">
        <f t="shared" si="235"/>
        <v>2.8908713837913762E-4</v>
      </c>
      <c r="MS90" s="8">
        <f t="shared" si="236"/>
        <v>-2.5963866571721451E-4</v>
      </c>
      <c r="MT90" s="8">
        <f t="shared" si="237"/>
        <v>3.5962106945765186E-3</v>
      </c>
      <c r="MU90" s="8">
        <f t="shared" si="238"/>
        <v>-1.5334083581494849E-4</v>
      </c>
      <c r="MV90" s="8">
        <f t="shared" si="239"/>
        <v>6.0538680101085158E-4</v>
      </c>
      <c r="MW90" s="8">
        <f t="shared" si="240"/>
        <v>1.3957686498389018E-4</v>
      </c>
      <c r="MX90" s="8">
        <f t="shared" si="241"/>
        <v>5.6916887100905763E-4</v>
      </c>
      <c r="MY90" s="8">
        <f t="shared" si="242"/>
        <v>1.5338689539565295E-4</v>
      </c>
      <c r="MZ90" s="8">
        <f t="shared" si="243"/>
        <v>4.773885349947909E-4</v>
      </c>
      <c r="NA90" s="8">
        <f t="shared" si="244"/>
        <v>5.9380192954954804E-4</v>
      </c>
      <c r="NB90" s="8">
        <f t="shared" si="245"/>
        <v>6.4920916791827606E-4</v>
      </c>
      <c r="NC90" s="8">
        <f t="shared" si="246"/>
        <v>8.197143925388618E-4</v>
      </c>
      <c r="ND90" s="8">
        <f t="shared" si="247"/>
        <v>3.6792562728709809E-4</v>
      </c>
      <c r="NE90" s="8">
        <f t="shared" si="248"/>
        <v>1.3879620187044118E-4</v>
      </c>
      <c r="NF90" s="8">
        <f t="shared" si="249"/>
        <v>3.9263602226517535E-4</v>
      </c>
      <c r="NG90" s="8">
        <f t="shared" si="250"/>
        <v>3.9946351768282751E-4</v>
      </c>
      <c r="NH90" s="8">
        <f t="shared" si="251"/>
        <v>2.2551860468000265E-4</v>
      </c>
      <c r="NI90" s="8">
        <f t="shared" si="252"/>
        <v>-5.7396681016854388E-4</v>
      </c>
      <c r="NJ90" s="8">
        <f t="shared" si="253"/>
        <v>-2.3778586136628584E-5</v>
      </c>
      <c r="NK90" s="8">
        <f t="shared" si="254"/>
        <v>-5.9692150425781003E-4</v>
      </c>
      <c r="NL90" s="8">
        <f t="shared" si="255"/>
        <v>2.050008161401486E-4</v>
      </c>
      <c r="NM90" s="24">
        <f t="shared" si="256"/>
        <v>-3.4040488224706576E-4</v>
      </c>
      <c r="NN90" s="28">
        <f t="shared" si="257"/>
        <v>2.9070445554610797E-4</v>
      </c>
      <c r="NO90" s="31"/>
      <c r="NP90" s="32">
        <f t="shared" si="258"/>
        <v>7.8676027124116403E-4</v>
      </c>
      <c r="NQ90" s="33">
        <f t="shared" si="259"/>
        <v>1.5735205424823281E-4</v>
      </c>
      <c r="NR90" s="26">
        <f t="shared" si="260"/>
        <v>1.6237945238146384E-3</v>
      </c>
      <c r="NT90" s="8">
        <v>1.4104000000000001</v>
      </c>
      <c r="NU90" s="8">
        <f t="shared" si="261"/>
        <v>2.8483555824600259E-6</v>
      </c>
      <c r="NV90" s="8">
        <f t="shared" si="262"/>
        <v>-4.7635170143630115E-6</v>
      </c>
      <c r="NW90" s="8">
        <f t="shared" si="263"/>
        <v>2.1051939940354658E-4</v>
      </c>
      <c r="NX90" s="8">
        <f t="shared" si="264"/>
        <v>-3.8134188754578268E-4</v>
      </c>
      <c r="NY90" s="8">
        <f t="shared" si="265"/>
        <v>2.8483555824600259E-6</v>
      </c>
      <c r="NZ90" s="8">
        <f t="shared" si="266"/>
        <v>4.8197054382035357E-4</v>
      </c>
      <c r="OA90" s="8">
        <f t="shared" si="267"/>
        <v>6.3988975850959119E-5</v>
      </c>
      <c r="OB90" s="8">
        <f t="shared" si="268"/>
        <v>4.1456404695058597E-4</v>
      </c>
      <c r="OC90" s="8">
        <f t="shared" si="269"/>
        <v>1.1751043050453423E-5</v>
      </c>
      <c r="OD90" s="8">
        <f t="shared" si="270"/>
        <v>2.8014331332694474E-4</v>
      </c>
      <c r="OE90" s="8">
        <f t="shared" si="271"/>
        <v>-6.7457204647777271E-4</v>
      </c>
      <c r="OF90" s="8">
        <f t="shared" si="272"/>
        <v>-1.7474917712100219E-4</v>
      </c>
      <c r="OG90" s="8">
        <f t="shared" si="273"/>
        <v>-3.3566184404314284E-4</v>
      </c>
      <c r="OH90" s="8">
        <f t="shared" si="274"/>
        <v>2.2981623547836059E-4</v>
      </c>
      <c r="OI90" s="8">
        <f t="shared" si="275"/>
        <v>1.153068643595324E-4</v>
      </c>
      <c r="OJ90" s="8">
        <f t="shared" si="276"/>
        <v>-1.7581732688308474E-4</v>
      </c>
      <c r="OK90" s="8">
        <f t="shared" si="277"/>
        <v>2.9396195264050736E-4</v>
      </c>
      <c r="OL90" s="8">
        <f t="shared" si="278"/>
        <v>1.8525816532007972E-4</v>
      </c>
      <c r="OM90" s="8">
        <f t="shared" si="279"/>
        <v>-2.0648553371084832E-5</v>
      </c>
      <c r="ON90" s="8">
        <f t="shared" si="280"/>
        <v>1.5963980041081726E-4</v>
      </c>
      <c r="OO90" s="8">
        <f t="shared" si="281"/>
        <v>1.6319340789770393E-4</v>
      </c>
      <c r="OP90" s="8">
        <f t="shared" si="282"/>
        <v>-3.8771829792003337E-4</v>
      </c>
      <c r="OQ90" s="8">
        <f t="shared" si="283"/>
        <v>9.8922490409185685E-4</v>
      </c>
      <c r="OR90" s="8">
        <f t="shared" si="284"/>
        <v>-1.5702615198041466E-4</v>
      </c>
      <c r="OS90" s="24">
        <f t="shared" si="285"/>
        <v>4.1584545744174516E-6</v>
      </c>
      <c r="OT90" s="28">
        <f t="shared" si="286"/>
        <v>5.1875800639374325E-5</v>
      </c>
      <c r="OU90" s="31"/>
      <c r="OV90" s="32">
        <f t="shared" si="287"/>
        <v>3.3112770319675627E-4</v>
      </c>
      <c r="OW90" s="33">
        <f t="shared" si="288"/>
        <v>6.622554063935125E-5</v>
      </c>
      <c r="OX90" s="26">
        <f t="shared" si="289"/>
        <v>6.8341446662778516E-4</v>
      </c>
    </row>
    <row r="91" spans="1:414" x14ac:dyDescent="0.25">
      <c r="A91" s="8">
        <v>0.29864437999999999</v>
      </c>
      <c r="B91" s="8">
        <v>6.4172999999999997E-4</v>
      </c>
      <c r="C91" s="8">
        <v>2.3053379999999998E-2</v>
      </c>
      <c r="D91" s="8">
        <v>0.28714363999999998</v>
      </c>
      <c r="E91" s="8">
        <v>1.16635E-4</v>
      </c>
      <c r="F91" s="8">
        <v>-8.8637299999999998E-4</v>
      </c>
      <c r="I91" s="1"/>
      <c r="K91" s="8">
        <v>0.24992015000000001</v>
      </c>
      <c r="L91" s="8">
        <v>6.4460000000000003E-3</v>
      </c>
      <c r="M91" s="8">
        <v>3.5073299999999999E-3</v>
      </c>
      <c r="N91" s="8">
        <v>0.26308186</v>
      </c>
      <c r="O91" s="8">
        <v>3.1409800000000001E-4</v>
      </c>
      <c r="P91" s="10">
        <v>-7.4263200000000004E-5</v>
      </c>
      <c r="S91" s="1"/>
      <c r="U91" s="8">
        <v>0.34060140999999999</v>
      </c>
      <c r="V91" s="8">
        <v>1.2886099999999999E-3</v>
      </c>
      <c r="W91" s="8">
        <v>-1.044287E-2</v>
      </c>
      <c r="X91" s="8">
        <v>0.33987561999999999</v>
      </c>
      <c r="Y91" s="8">
        <v>2.6651399999999998E-4</v>
      </c>
      <c r="Z91" s="10">
        <v>-5.57781E-5</v>
      </c>
      <c r="AC91" s="1"/>
      <c r="AE91" s="8">
        <v>0.45189034</v>
      </c>
      <c r="AF91" s="8">
        <v>-1.466829E-2</v>
      </c>
      <c r="AG91" s="8">
        <v>1.081419E-2</v>
      </c>
      <c r="AH91" s="8">
        <v>0.50299940200000004</v>
      </c>
      <c r="AI91" s="10">
        <v>-8.8694800000000003E-5</v>
      </c>
      <c r="AJ91" s="8">
        <v>-2.43995E-4</v>
      </c>
      <c r="AM91" s="1"/>
      <c r="AO91" s="8">
        <v>0.29864437999999999</v>
      </c>
      <c r="AP91" s="8">
        <v>6.4172999999999997E-4</v>
      </c>
      <c r="AQ91" s="8">
        <v>2.3053379999999998E-2</v>
      </c>
      <c r="AR91" s="8">
        <v>0.28714363999999998</v>
      </c>
      <c r="AS91" s="8">
        <v>1.16635E-4</v>
      </c>
      <c r="AT91" s="8">
        <v>-8.8637299999999998E-4</v>
      </c>
      <c r="AW91" s="1"/>
      <c r="AY91" s="8">
        <v>1.123245E-2</v>
      </c>
      <c r="AZ91" s="8">
        <v>-5.0040429999999997E-2</v>
      </c>
      <c r="BA91" s="8">
        <v>-8.7206999999999996E-4</v>
      </c>
      <c r="BB91" s="8">
        <v>0.56901717399999996</v>
      </c>
      <c r="BC91" s="8">
        <v>3.8991820000000002E-3</v>
      </c>
      <c r="BD91" s="8">
        <v>-2.0855E-4</v>
      </c>
      <c r="BG91" s="1"/>
      <c r="BI91" s="8">
        <v>-1.4114649999999999E-2</v>
      </c>
      <c r="BJ91" s="8">
        <v>-4.0391639999999999E-2</v>
      </c>
      <c r="BK91" s="8">
        <v>-3.0679599999999998E-3</v>
      </c>
      <c r="BL91" s="8">
        <v>0.453915285</v>
      </c>
      <c r="BM91" s="8">
        <v>3.04302E-4</v>
      </c>
      <c r="BN91" s="8">
        <v>-1.13964E-4</v>
      </c>
      <c r="BQ91" s="1"/>
      <c r="BS91" s="8">
        <v>1.0252209999999999E-2</v>
      </c>
      <c r="BT91" s="8">
        <v>-3.143903E-2</v>
      </c>
      <c r="BU91" s="8">
        <v>-1.054102E-2</v>
      </c>
      <c r="BV91" s="8">
        <v>0.59919551100000001</v>
      </c>
      <c r="BW91" s="8">
        <v>1.042772E-3</v>
      </c>
      <c r="BX91" s="8">
        <v>3.3618100000000001E-4</v>
      </c>
      <c r="CA91" s="1"/>
      <c r="CC91" s="8">
        <v>2.5427800000000001E-3</v>
      </c>
      <c r="CD91" s="8">
        <v>-3.6099770000000003E-2</v>
      </c>
      <c r="CE91" s="8">
        <v>-1.0295759999999999E-2</v>
      </c>
      <c r="CF91" s="8">
        <v>0.43340308100000002</v>
      </c>
      <c r="CG91" s="8">
        <v>5.1705700000000002E-4</v>
      </c>
      <c r="CH91" s="8">
        <v>-2.90306E-4</v>
      </c>
      <c r="CK91" s="1"/>
      <c r="CM91" s="8">
        <v>-2.81076E-2</v>
      </c>
      <c r="CN91" s="8">
        <v>-2.8666359999999998E-2</v>
      </c>
      <c r="CO91" s="8">
        <v>-1.46239E-3</v>
      </c>
      <c r="CP91" s="8">
        <v>0.556244768</v>
      </c>
      <c r="CQ91" s="8">
        <v>1.8618399999999999E-4</v>
      </c>
      <c r="CR91" s="10">
        <v>7.1171300000000004E-6</v>
      </c>
      <c r="CU91" s="1"/>
      <c r="CW91" s="8">
        <v>0.28520394999999998</v>
      </c>
      <c r="CX91" s="10">
        <v>4.9645999999999999E-5</v>
      </c>
      <c r="CY91" s="8">
        <v>-3.32314E-3</v>
      </c>
      <c r="CZ91" s="8">
        <v>0.42291032200000001</v>
      </c>
      <c r="DA91" s="10">
        <v>3.4608399999999999E-5</v>
      </c>
      <c r="DB91" s="10">
        <v>-2.1248799999999999E-5</v>
      </c>
      <c r="DF91" s="1"/>
      <c r="DG91" s="8">
        <v>0.23189514</v>
      </c>
      <c r="DH91" s="8">
        <v>-5.2011899999999996E-3</v>
      </c>
      <c r="DI91" s="8">
        <v>-7.7719199999999999E-3</v>
      </c>
      <c r="DJ91" s="8">
        <v>0.46490905399999999</v>
      </c>
      <c r="DK91" s="8">
        <v>2.7970799999999999E-4</v>
      </c>
      <c r="DL91" s="8">
        <v>-1.66627E-4</v>
      </c>
      <c r="DO91" s="1"/>
      <c r="DQ91" s="8">
        <v>0.23923479</v>
      </c>
      <c r="DR91" s="8">
        <v>5.1014399999999996E-3</v>
      </c>
      <c r="DS91" s="8">
        <v>-4.1971899999999999E-3</v>
      </c>
      <c r="DT91" s="8">
        <v>0.28579886700000001</v>
      </c>
      <c r="DU91" s="10">
        <v>-6.35936E-5</v>
      </c>
      <c r="DV91" s="10">
        <v>-6.8057099999999996E-5</v>
      </c>
      <c r="DZ91" s="1"/>
      <c r="EA91" s="8">
        <v>0.1726608</v>
      </c>
      <c r="EB91" s="8">
        <v>-3.8187300000000002E-3</v>
      </c>
      <c r="EC91" s="8">
        <v>1.1469900000000001E-3</v>
      </c>
      <c r="ED91" s="8">
        <v>0.53018393900000005</v>
      </c>
      <c r="EE91" s="8">
        <v>5.5809000000000002E-4</v>
      </c>
      <c r="EF91" s="8">
        <v>-2.5436700000000003E-4</v>
      </c>
      <c r="EG91" s="1"/>
      <c r="EK91" s="8">
        <v>0.20647979999999999</v>
      </c>
      <c r="EL91" s="8">
        <v>-6.0100800000000001E-3</v>
      </c>
      <c r="EM91" s="8">
        <v>-9.3612799999999996E-3</v>
      </c>
      <c r="EN91" s="8">
        <v>0.50961470499999995</v>
      </c>
      <c r="EO91" s="8">
        <v>2.1446700000000001E-4</v>
      </c>
      <c r="EP91" s="8">
        <v>-1.7923200000000001E-4</v>
      </c>
      <c r="ES91" s="1"/>
      <c r="EU91" s="8">
        <v>0.38854642</v>
      </c>
      <c r="EV91" s="8">
        <v>-1.0190060000000001E-2</v>
      </c>
      <c r="EW91" s="8">
        <v>3.2874499999999999E-3</v>
      </c>
      <c r="EX91" s="8">
        <v>0.61398919299999999</v>
      </c>
      <c r="EY91" s="8">
        <v>2.2894899999999999E-4</v>
      </c>
      <c r="EZ91" s="10">
        <v>-8.4471299999999995E-6</v>
      </c>
      <c r="FC91" s="1"/>
      <c r="FE91" s="8">
        <v>0.33346837000000001</v>
      </c>
      <c r="FF91" s="8">
        <v>-2.2649829999999999E-2</v>
      </c>
      <c r="FG91" s="8">
        <v>-4.0532900000000002E-3</v>
      </c>
      <c r="FH91" s="8">
        <v>0.53280715599999995</v>
      </c>
      <c r="FI91" s="8">
        <v>2.6088400000000002E-4</v>
      </c>
      <c r="FJ91" s="10">
        <v>-3.5238200000000002E-6</v>
      </c>
      <c r="FM91" s="1"/>
      <c r="FO91" s="8">
        <v>0.33091376</v>
      </c>
      <c r="FP91" s="8">
        <v>-1.814932E-2</v>
      </c>
      <c r="FQ91" s="8">
        <v>4.2337900000000003E-3</v>
      </c>
      <c r="FR91" s="8">
        <v>0.53268972299999995</v>
      </c>
      <c r="FS91" s="8">
        <v>3.2139799999999997E-4</v>
      </c>
      <c r="FT91" s="10">
        <v>-5.8041899999999997E-5</v>
      </c>
      <c r="FW91" s="1"/>
      <c r="FY91" s="8">
        <v>0.32028280999999997</v>
      </c>
      <c r="FZ91" s="8">
        <v>-1.4647550000000001E-2</v>
      </c>
      <c r="GA91" s="8">
        <v>-1.4442400000000001E-3</v>
      </c>
      <c r="GB91" s="8">
        <v>0.51904134700000004</v>
      </c>
      <c r="GC91" s="8">
        <v>1.6379900000000001E-4</v>
      </c>
      <c r="GD91" s="10">
        <v>-5.5052800000000003E-5</v>
      </c>
      <c r="GG91" s="1"/>
      <c r="GI91" s="8">
        <v>0.27346387</v>
      </c>
      <c r="GJ91" s="8">
        <v>-1.5154819999999999E-2</v>
      </c>
      <c r="GK91" s="8">
        <v>1.43088E-3</v>
      </c>
      <c r="GL91" s="8">
        <v>0.477817143</v>
      </c>
      <c r="GM91" s="10">
        <v>5.8020799999999999E-5</v>
      </c>
      <c r="GN91" s="10">
        <v>-1.9271800000000001E-5</v>
      </c>
      <c r="GQ91" s="1"/>
      <c r="GS91" s="8">
        <v>0.16536891000000001</v>
      </c>
      <c r="GT91" s="10">
        <v>-9.7108000000000006E-5</v>
      </c>
      <c r="GU91" s="8">
        <v>-2.7698499999999999E-3</v>
      </c>
      <c r="GV91" s="8">
        <v>0.27935810799999999</v>
      </c>
      <c r="GW91" s="8">
        <v>1.1990299999999999E-4</v>
      </c>
      <c r="GX91" s="10">
        <v>-7.2828899999999997E-5</v>
      </c>
      <c r="HA91" s="1"/>
      <c r="HC91" s="8">
        <v>0.12081475</v>
      </c>
      <c r="HD91" s="8">
        <v>7.5403299999999996E-3</v>
      </c>
      <c r="HE91" s="8">
        <v>1.8147700000000001E-3</v>
      </c>
      <c r="HF91" s="8">
        <v>0.34473699899999999</v>
      </c>
      <c r="HG91" s="10">
        <v>4.8019000000000002E-5</v>
      </c>
      <c r="HH91" s="10">
        <v>-1.81512E-5</v>
      </c>
      <c r="HK91" s="1"/>
      <c r="HM91" s="8">
        <v>0.10292003</v>
      </c>
      <c r="HN91" s="8">
        <v>3.0079400000000002E-3</v>
      </c>
      <c r="HO91" s="8">
        <v>-2.93399E-3</v>
      </c>
      <c r="HP91" s="8">
        <v>0.50389686700000003</v>
      </c>
      <c r="HQ91" s="10">
        <v>-5.4790400000000003E-5</v>
      </c>
      <c r="HR91" s="10">
        <v>-9.7138600000000005E-5</v>
      </c>
      <c r="HU91" s="1"/>
      <c r="HW91" s="8">
        <v>9.476416E-2</v>
      </c>
      <c r="HX91" s="8">
        <v>1.0691800000000001E-3</v>
      </c>
      <c r="HY91" s="8">
        <v>-2.7147899999999999E-3</v>
      </c>
      <c r="HZ91" s="8">
        <v>0.41246011799999999</v>
      </c>
      <c r="IA91" s="10">
        <v>3.4548799999999997E-5</v>
      </c>
      <c r="IB91" s="10">
        <v>-6.9098900000000003E-5</v>
      </c>
      <c r="IE91" s="1"/>
      <c r="IG91" s="8">
        <v>0.10675409</v>
      </c>
      <c r="IH91" s="8">
        <v>-3.4280999999999998E-4</v>
      </c>
      <c r="II91" s="8">
        <v>6.7411000000000001E-4</v>
      </c>
      <c r="IJ91" s="8">
        <v>0.47706674399999999</v>
      </c>
      <c r="IK91" s="8">
        <v>1.95241E-4</v>
      </c>
      <c r="IL91" s="8">
        <v>-1.6181400000000001E-4</v>
      </c>
      <c r="IO91" s="1"/>
      <c r="IP91" s="1"/>
      <c r="IV91" s="8">
        <v>1.4268000000000001</v>
      </c>
      <c r="IW91" s="8">
        <f t="shared" si="145"/>
        <v>1.0416039238717116</v>
      </c>
      <c r="IX91" s="8">
        <f t="shared" si="146"/>
        <v>1.037608371545309</v>
      </c>
      <c r="IY91" s="8">
        <f t="shared" si="147"/>
        <v>1.0456725148655479</v>
      </c>
      <c r="IZ91" s="8">
        <f t="shared" si="148"/>
        <v>1.0530768089082154</v>
      </c>
      <c r="JA91" s="8">
        <f t="shared" si="149"/>
        <v>1.0416039238717116</v>
      </c>
      <c r="JB91" s="8">
        <f t="shared" si="150"/>
        <v>-0.12668224322909355</v>
      </c>
      <c r="JC91" s="8">
        <f t="shared" si="151"/>
        <v>-0.2148453100473921</v>
      </c>
      <c r="JD91" s="8">
        <f t="shared" si="152"/>
        <v>-0.1620627598799326</v>
      </c>
      <c r="JE91" s="8">
        <f t="shared" si="153"/>
        <v>-0.21301646742447766</v>
      </c>
      <c r="JF91" s="8">
        <f t="shared" si="154"/>
        <v>-0.23759584335031197</v>
      </c>
      <c r="JG91" s="8">
        <f t="shared" si="155"/>
        <v>0.15347048267671201</v>
      </c>
      <c r="JH91" s="8">
        <f t="shared" si="156"/>
        <v>0.28908576434286087</v>
      </c>
      <c r="JI91" s="8">
        <f t="shared" si="157"/>
        <v>0.11659894142908685</v>
      </c>
      <c r="JJ91" s="8">
        <f t="shared" si="158"/>
        <v>0.30001215073510062</v>
      </c>
      <c r="JK91" s="8">
        <f t="shared" si="159"/>
        <v>0.21212981837442879</v>
      </c>
      <c r="JL91" s="8">
        <f t="shared" si="160"/>
        <v>0.32701419292485856</v>
      </c>
      <c r="JM91" s="8">
        <f t="shared" si="161"/>
        <v>0.29128317976686557</v>
      </c>
      <c r="JN91" s="8">
        <f t="shared" si="162"/>
        <v>0.33497533549234337</v>
      </c>
      <c r="JO91" s="8">
        <f t="shared" si="163"/>
        <v>0.33269132306137328</v>
      </c>
      <c r="JP91" s="8">
        <f t="shared" si="164"/>
        <v>0.3021474764764408</v>
      </c>
      <c r="JQ91" s="8">
        <f t="shared" si="165"/>
        <v>2.9978950117992377E-2</v>
      </c>
      <c r="JR91" s="8">
        <f t="shared" si="166"/>
        <v>-0.13857736423809691</v>
      </c>
      <c r="JS91" s="8">
        <f t="shared" si="167"/>
        <v>-0.17172462617636083</v>
      </c>
      <c r="JT91" s="8">
        <f t="shared" si="168"/>
        <v>-0.11053901092511434</v>
      </c>
      <c r="JU91" s="24">
        <f t="shared" si="169"/>
        <v>-0.13348519605479614</v>
      </c>
      <c r="JV91" s="28">
        <f t="shared" si="170"/>
        <v>0.25601697348539931</v>
      </c>
      <c r="JW91" s="31"/>
      <c r="JX91" s="32">
        <f t="shared" si="171"/>
        <v>0.44916198724449435</v>
      </c>
      <c r="JY91" s="33">
        <f t="shared" si="172"/>
        <v>8.9832397448898871E-2</v>
      </c>
      <c r="JZ91" s="26">
        <f t="shared" si="173"/>
        <v>0.92702542547391187</v>
      </c>
      <c r="KB91" s="8">
        <v>1.4268000000000001</v>
      </c>
      <c r="KC91" s="8">
        <f t="shared" si="174"/>
        <v>7.9119713056786094E-3</v>
      </c>
      <c r="KD91" s="8">
        <f t="shared" si="175"/>
        <v>3.4631453067179283E-2</v>
      </c>
      <c r="KE91" s="8">
        <f t="shared" si="176"/>
        <v>1.4340248429783726E-2</v>
      </c>
      <c r="KF91" s="8">
        <f t="shared" si="177"/>
        <v>-4.166974267570565E-4</v>
      </c>
      <c r="KG91" s="8">
        <f t="shared" si="178"/>
        <v>7.9119713056786094E-3</v>
      </c>
      <c r="KH91" s="8">
        <f t="shared" si="179"/>
        <v>-5.4175130577169578E-2</v>
      </c>
      <c r="KI91" s="8">
        <f t="shared" si="180"/>
        <v>-4.7418302912615992E-2</v>
      </c>
      <c r="KJ91" s="8">
        <f t="shared" si="181"/>
        <v>-3.7737341987057173E-2</v>
      </c>
      <c r="KK91" s="8">
        <f t="shared" si="182"/>
        <v>-4.2291334631068468E-2</v>
      </c>
      <c r="KL91" s="8">
        <f t="shared" si="183"/>
        <v>-3.5981182366096785E-2</v>
      </c>
      <c r="KM91" s="8">
        <f t="shared" si="184"/>
        <v>8.3093493001140141E-3</v>
      </c>
      <c r="KN91" s="8">
        <f t="shared" si="185"/>
        <v>1.7349411163952763E-2</v>
      </c>
      <c r="KO91" s="8">
        <f t="shared" si="186"/>
        <v>9.9547330052285419E-3</v>
      </c>
      <c r="KP91" s="8">
        <f t="shared" si="187"/>
        <v>1.9885218991194543E-2</v>
      </c>
      <c r="KQ91" s="8">
        <f t="shared" si="188"/>
        <v>1.5625032075803437E-2</v>
      </c>
      <c r="KR91" s="8">
        <f t="shared" si="189"/>
        <v>-7.0993963364058598E-3</v>
      </c>
      <c r="KS91" s="8">
        <f t="shared" si="190"/>
        <v>-2.5398872412796071E-2</v>
      </c>
      <c r="KT91" s="8">
        <f t="shared" si="191"/>
        <v>-1.5374228142248286E-2</v>
      </c>
      <c r="KU91" s="8">
        <f t="shared" si="192"/>
        <v>-1.5310204023682333E-2</v>
      </c>
      <c r="KV91" s="8">
        <f t="shared" si="193"/>
        <v>-1.441800395870842E-2</v>
      </c>
      <c r="KW91" s="8">
        <f t="shared" si="194"/>
        <v>-7.2542990261650923E-3</v>
      </c>
      <c r="KX91" s="8">
        <f t="shared" si="195"/>
        <v>3.3415586712920095E-3</v>
      </c>
      <c r="KY91" s="8">
        <f t="shared" si="196"/>
        <v>8.6496804600833454E-4</v>
      </c>
      <c r="KZ91" s="8">
        <f t="shared" si="197"/>
        <v>-2.5005057138424496E-3</v>
      </c>
      <c r="LA91" s="24">
        <f t="shared" si="198"/>
        <v>-4.7542821057903742E-3</v>
      </c>
      <c r="LB91" s="28">
        <f t="shared" si="199"/>
        <v>-6.8001546503396017E-3</v>
      </c>
      <c r="LC91" s="31"/>
      <c r="LD91" s="32">
        <f t="shared" si="200"/>
        <v>2.2950403218885435E-2</v>
      </c>
      <c r="LE91" s="33">
        <f t="shared" si="201"/>
        <v>4.590080643777087E-3</v>
      </c>
      <c r="LF91" s="26">
        <f t="shared" si="202"/>
        <v>4.7367337203457649E-2</v>
      </c>
      <c r="LH91" s="8">
        <v>1.4268000000000001</v>
      </c>
      <c r="LI91" s="8">
        <f t="shared" si="203"/>
        <v>3.4558297847031787E-2</v>
      </c>
      <c r="LJ91" s="8">
        <f t="shared" si="204"/>
        <v>-5.1618359111848758E-3</v>
      </c>
      <c r="LK91" s="8">
        <f t="shared" si="205"/>
        <v>-1.6163965009255953E-2</v>
      </c>
      <c r="LL91" s="8">
        <f t="shared" si="206"/>
        <v>1.4577883288875727E-2</v>
      </c>
      <c r="LM91" s="8">
        <f t="shared" si="207"/>
        <v>3.4558297847031787E-2</v>
      </c>
      <c r="LN91" s="8">
        <f t="shared" si="208"/>
        <v>-2.5982314566997565E-3</v>
      </c>
      <c r="LO91" s="8">
        <f t="shared" si="209"/>
        <v>-5.2787750563137066E-3</v>
      </c>
      <c r="LP91" s="8">
        <f t="shared" si="210"/>
        <v>-8.7301210400954829E-3</v>
      </c>
      <c r="LQ91" s="8">
        <f t="shared" si="211"/>
        <v>-1.4153175046709345E-2</v>
      </c>
      <c r="LR91" s="8">
        <f t="shared" si="212"/>
        <v>-1.980555460616905E-3</v>
      </c>
      <c r="LS91" s="8">
        <f t="shared" si="213"/>
        <v>1.491970966890814E-3</v>
      </c>
      <c r="LT91" s="8">
        <f t="shared" si="214"/>
        <v>-2.0380429995302079E-2</v>
      </c>
      <c r="LU91" s="8">
        <f t="shared" si="215"/>
        <v>2.2650215666729871E-3</v>
      </c>
      <c r="LV91" s="8">
        <f t="shared" si="216"/>
        <v>-8.4701089669626198E-3</v>
      </c>
      <c r="LW91" s="8">
        <f t="shared" si="217"/>
        <v>-2.1211195767851909E-2</v>
      </c>
      <c r="LX91" s="8">
        <f t="shared" si="218"/>
        <v>4.2353107736455486E-4</v>
      </c>
      <c r="LY91" s="8">
        <f t="shared" si="219"/>
        <v>-4.8024793758966655E-3</v>
      </c>
      <c r="LZ91" s="8">
        <f t="shared" si="220"/>
        <v>1.3848739720233446E-4</v>
      </c>
      <c r="MA91" s="8">
        <f t="shared" si="221"/>
        <v>-2.4604747588099869E-3</v>
      </c>
      <c r="MB91" s="8">
        <f t="shared" si="222"/>
        <v>1.0329717828744499E-3</v>
      </c>
      <c r="MC91" s="8">
        <f t="shared" si="223"/>
        <v>-9.3173802113096383E-3</v>
      </c>
      <c r="MD91" s="8">
        <f t="shared" si="224"/>
        <v>-1.2049634105974938E-3</v>
      </c>
      <c r="ME91" s="8">
        <f t="shared" si="225"/>
        <v>-7.730983868568457E-3</v>
      </c>
      <c r="MF91" s="8">
        <f t="shared" si="226"/>
        <v>-5.5595636881681952E-3</v>
      </c>
      <c r="MG91" s="24">
        <f t="shared" si="227"/>
        <v>-4.4442563453589495E-3</v>
      </c>
      <c r="MH91" s="28">
        <f t="shared" si="228"/>
        <v>-2.0240813438303028E-3</v>
      </c>
      <c r="MI91" s="31"/>
      <c r="MJ91" s="32">
        <f t="shared" si="229"/>
        <v>1.3346474924990507E-2</v>
      </c>
      <c r="MK91" s="33">
        <f t="shared" si="230"/>
        <v>2.6692949849981013E-3</v>
      </c>
      <c r="ML91" s="26">
        <f t="shared" si="231"/>
        <v>2.7545789597687904E-2</v>
      </c>
      <c r="MN91" s="8">
        <v>1.4268000000000001</v>
      </c>
      <c r="MO91" s="8">
        <f t="shared" si="232"/>
        <v>-2.4852742537179574E-4</v>
      </c>
      <c r="MP91" s="8">
        <f t="shared" si="233"/>
        <v>-1.691678807812309E-4</v>
      </c>
      <c r="MQ91" s="8">
        <f t="shared" si="234"/>
        <v>7.2230365983308131E-6</v>
      </c>
      <c r="MR91" s="8">
        <f t="shared" si="235"/>
        <v>3.2373437055388239E-4</v>
      </c>
      <c r="MS91" s="8">
        <f t="shared" si="236"/>
        <v>-2.4852742537179574E-4</v>
      </c>
      <c r="MT91" s="8">
        <f t="shared" si="237"/>
        <v>3.6497994365468512E-3</v>
      </c>
      <c r="MU91" s="8">
        <f t="shared" si="238"/>
        <v>-1.7084978059367538E-4</v>
      </c>
      <c r="MV91" s="8">
        <f t="shared" si="239"/>
        <v>6.1133655304397821E-4</v>
      </c>
      <c r="MW91" s="8">
        <f t="shared" si="240"/>
        <v>1.3536773573098859E-4</v>
      </c>
      <c r="MX91" s="8">
        <f t="shared" si="241"/>
        <v>5.9547289926580548E-4</v>
      </c>
      <c r="MY91" s="8">
        <f t="shared" si="242"/>
        <v>1.0504197332280035E-4</v>
      </c>
      <c r="MZ91" s="8">
        <f t="shared" si="243"/>
        <v>4.447786034184342E-4</v>
      </c>
      <c r="NA91" s="8">
        <f t="shared" si="244"/>
        <v>5.933336942415948E-4</v>
      </c>
      <c r="NB91" s="8">
        <f t="shared" si="245"/>
        <v>6.1054104641037211E-4</v>
      </c>
      <c r="NC91" s="8">
        <f t="shared" si="246"/>
        <v>8.2820028797030924E-4</v>
      </c>
      <c r="ND91" s="8">
        <f t="shared" si="247"/>
        <v>3.7114594645478772E-4</v>
      </c>
      <c r="NE91" s="8">
        <f t="shared" si="248"/>
        <v>1.2997182956748607E-4</v>
      </c>
      <c r="NF91" s="8">
        <f t="shared" si="249"/>
        <v>3.928892256943373E-4</v>
      </c>
      <c r="NG91" s="8">
        <f t="shared" si="250"/>
        <v>4.0859207010367308E-4</v>
      </c>
      <c r="NH91" s="8">
        <f t="shared" si="251"/>
        <v>2.3856922986387446E-4</v>
      </c>
      <c r="NI91" s="8">
        <f t="shared" si="252"/>
        <v>-5.9543090788299435E-4</v>
      </c>
      <c r="NJ91" s="8">
        <f t="shared" si="253"/>
        <v>-2.1621948340615657E-5</v>
      </c>
      <c r="NK91" s="8">
        <f t="shared" si="254"/>
        <v>-6.0728629514098073E-4</v>
      </c>
      <c r="NL91" s="8">
        <f t="shared" si="255"/>
        <v>2.3854711652145888E-4</v>
      </c>
      <c r="NM91" s="24">
        <f t="shared" si="256"/>
        <v>-3.3793477670759746E-4</v>
      </c>
      <c r="NN91" s="28">
        <f t="shared" si="257"/>
        <v>2.9140794460473117E-4</v>
      </c>
      <c r="NO91" s="31"/>
      <c r="NP91" s="32">
        <f t="shared" si="258"/>
        <v>7.9786870993999121E-4</v>
      </c>
      <c r="NQ91" s="33">
        <f t="shared" si="259"/>
        <v>1.5957374198799824E-4</v>
      </c>
      <c r="NR91" s="26">
        <f t="shared" si="260"/>
        <v>1.6467212304451476E-3</v>
      </c>
      <c r="NT91" s="8">
        <v>1.4268000000000001</v>
      </c>
      <c r="NU91" s="8">
        <f t="shared" si="261"/>
        <v>8.0499849971668288E-6</v>
      </c>
      <c r="NV91" s="8">
        <f t="shared" si="262"/>
        <v>1.3379430491608339E-6</v>
      </c>
      <c r="NW91" s="8">
        <f t="shared" si="263"/>
        <v>2.3998445383043628E-4</v>
      </c>
      <c r="NX91" s="8">
        <f t="shared" si="264"/>
        <v>-4.0944683371320134E-4</v>
      </c>
      <c r="NY91" s="8">
        <f t="shared" si="265"/>
        <v>8.0499849971668288E-6</v>
      </c>
      <c r="NZ91" s="8">
        <f t="shared" si="266"/>
        <v>4.964387992177383E-4</v>
      </c>
      <c r="OA91" s="8">
        <f t="shared" si="267"/>
        <v>6.6103820820171883E-5</v>
      </c>
      <c r="OB91" s="8">
        <f t="shared" si="268"/>
        <v>4.2951824218230214E-4</v>
      </c>
      <c r="OC91" s="8">
        <f t="shared" si="269"/>
        <v>1.0019677058140103E-5</v>
      </c>
      <c r="OD91" s="8">
        <f t="shared" si="270"/>
        <v>2.9241725080142287E-4</v>
      </c>
      <c r="OE91" s="8">
        <f t="shared" si="271"/>
        <v>-7.13145604966064E-4</v>
      </c>
      <c r="OF91" s="8">
        <f t="shared" si="272"/>
        <v>-1.9028492077389722E-4</v>
      </c>
      <c r="OG91" s="8">
        <f t="shared" si="273"/>
        <v>-3.5888480203153267E-4</v>
      </c>
      <c r="OH91" s="8">
        <f t="shared" si="274"/>
        <v>2.3894680827554266E-4</v>
      </c>
      <c r="OI91" s="8">
        <f t="shared" si="275"/>
        <v>1.2233262565920536E-4</v>
      </c>
      <c r="OJ91" s="8">
        <f t="shared" si="276"/>
        <v>-1.9350414780777272E-4</v>
      </c>
      <c r="OK91" s="8">
        <f t="shared" si="277"/>
        <v>3.0269160341778227E-4</v>
      </c>
      <c r="OL91" s="8">
        <f t="shared" si="278"/>
        <v>1.9028763014203813E-4</v>
      </c>
      <c r="OM91" s="8">
        <f t="shared" si="279"/>
        <v>-2.8803878205072914E-5</v>
      </c>
      <c r="ON91" s="8">
        <f t="shared" si="280"/>
        <v>1.6426893345039713E-4</v>
      </c>
      <c r="OO91" s="8">
        <f t="shared" si="281"/>
        <v>1.6619426876922396E-4</v>
      </c>
      <c r="OP91" s="8">
        <f t="shared" si="282"/>
        <v>-4.0742624851373819E-4</v>
      </c>
      <c r="OQ91" s="8">
        <f t="shared" si="283"/>
        <v>1.0382366645367447E-3</v>
      </c>
      <c r="OR91" s="8">
        <f t="shared" si="284"/>
        <v>-1.7081743849781299E-4</v>
      </c>
      <c r="OS91" s="24">
        <f t="shared" si="285"/>
        <v>7.7121455532661325E-6</v>
      </c>
      <c r="OT91" s="28">
        <f t="shared" si="286"/>
        <v>5.2411078489952571E-5</v>
      </c>
      <c r="OU91" s="31"/>
      <c r="OV91" s="32">
        <f t="shared" si="287"/>
        <v>3.4863642993369047E-4</v>
      </c>
      <c r="OW91" s="33">
        <f t="shared" si="288"/>
        <v>6.9727285986738094E-5</v>
      </c>
      <c r="OX91" s="26">
        <f t="shared" si="289"/>
        <v>7.1955072774014365E-4</v>
      </c>
    </row>
    <row r="92" spans="1:414" x14ac:dyDescent="0.25">
      <c r="A92" s="8">
        <v>0.30380763999999999</v>
      </c>
      <c r="B92" s="8">
        <v>5.8341999999999997E-4</v>
      </c>
      <c r="C92" s="8">
        <v>2.3185580000000001E-2</v>
      </c>
      <c r="D92" s="8">
        <v>0.29157659800000002</v>
      </c>
      <c r="E92" s="8">
        <v>1.18589E-4</v>
      </c>
      <c r="F92" s="8">
        <v>-8.8196100000000001E-4</v>
      </c>
      <c r="I92" s="1"/>
      <c r="K92" s="8">
        <v>0.25199742000000003</v>
      </c>
      <c r="L92" s="8">
        <v>6.5077399999999997E-3</v>
      </c>
      <c r="M92" s="8">
        <v>3.4598099999999998E-3</v>
      </c>
      <c r="N92" s="8">
        <v>0.26613347199999998</v>
      </c>
      <c r="O92" s="8">
        <v>3.11343E-4</v>
      </c>
      <c r="P92" s="10">
        <v>-7.6385599999999996E-5</v>
      </c>
      <c r="S92" s="1"/>
      <c r="U92" s="8">
        <v>0.33776653000000001</v>
      </c>
      <c r="V92" s="8">
        <v>1.3339199999999999E-3</v>
      </c>
      <c r="W92" s="8">
        <v>-1.046981E-2</v>
      </c>
      <c r="X92" s="8">
        <v>0.34363137399999999</v>
      </c>
      <c r="Y92" s="8">
        <v>2.6937700000000001E-4</v>
      </c>
      <c r="Z92" s="10">
        <v>-5.4072600000000001E-5</v>
      </c>
      <c r="AC92" s="1"/>
      <c r="AE92" s="8">
        <v>0.45142327999999998</v>
      </c>
      <c r="AF92" s="8">
        <v>-1.4682529999999999E-2</v>
      </c>
      <c r="AG92" s="8">
        <v>1.0806319999999999E-2</v>
      </c>
      <c r="AH92" s="8">
        <v>0.50744538900000002</v>
      </c>
      <c r="AI92" s="10">
        <v>-9.2637099999999994E-5</v>
      </c>
      <c r="AJ92" s="8">
        <v>-2.4182399999999999E-4</v>
      </c>
      <c r="AM92" s="1"/>
      <c r="AO92" s="8">
        <v>0.30380763999999999</v>
      </c>
      <c r="AP92" s="8">
        <v>5.8341999999999997E-4</v>
      </c>
      <c r="AQ92" s="8">
        <v>2.3185580000000001E-2</v>
      </c>
      <c r="AR92" s="8">
        <v>0.29157659800000002</v>
      </c>
      <c r="AS92" s="8">
        <v>1.18589E-4</v>
      </c>
      <c r="AT92" s="8">
        <v>-8.8196100000000001E-4</v>
      </c>
      <c r="AW92" s="1"/>
      <c r="AY92" s="8">
        <v>1.3339999999999999E-2</v>
      </c>
      <c r="AZ92" s="8">
        <v>-5.0095059999999997E-2</v>
      </c>
      <c r="BA92" s="8">
        <v>-8.0924999999999997E-4</v>
      </c>
      <c r="BB92" s="8">
        <v>0.57721996900000005</v>
      </c>
      <c r="BC92" s="8">
        <v>3.906741E-3</v>
      </c>
      <c r="BD92" s="8">
        <v>-1.9986400000000001E-4</v>
      </c>
      <c r="BG92" s="1"/>
      <c r="BI92" s="8">
        <v>-1.5845060000000001E-2</v>
      </c>
      <c r="BJ92" s="8">
        <v>-4.0418170000000003E-2</v>
      </c>
      <c r="BK92" s="8">
        <v>-3.1114099999999998E-3</v>
      </c>
      <c r="BL92" s="8">
        <v>0.45816762</v>
      </c>
      <c r="BM92" s="8">
        <v>3.0367000000000002E-4</v>
      </c>
      <c r="BN92" s="8">
        <v>-1.12927E-4</v>
      </c>
      <c r="BQ92" s="1"/>
      <c r="BS92" s="8">
        <v>1.220475E-2</v>
      </c>
      <c r="BT92" s="8">
        <v>-3.1467160000000001E-2</v>
      </c>
      <c r="BU92" s="8">
        <v>-1.0503780000000001E-2</v>
      </c>
      <c r="BV92" s="8">
        <v>0.60456663499999996</v>
      </c>
      <c r="BW92" s="8">
        <v>1.0450290000000001E-3</v>
      </c>
      <c r="BX92" s="8">
        <v>3.3916300000000002E-4</v>
      </c>
      <c r="CA92" s="1"/>
      <c r="CC92" s="8">
        <v>-1.9883000000000001E-3</v>
      </c>
      <c r="CD92" s="8">
        <v>-3.6114550000000002E-2</v>
      </c>
      <c r="CE92" s="8">
        <v>-1.04572E-2</v>
      </c>
      <c r="CF92" s="8">
        <v>0.43676316999999998</v>
      </c>
      <c r="CG92" s="8">
        <v>5.1685499999999998E-4</v>
      </c>
      <c r="CH92" s="8">
        <v>-2.88051E-4</v>
      </c>
      <c r="CK92" s="1"/>
      <c r="CM92" s="8">
        <v>-2.9890799999999999E-2</v>
      </c>
      <c r="CN92" s="8">
        <v>-2.8650169999999999E-2</v>
      </c>
      <c r="CO92" s="8">
        <v>-1.5145899999999999E-3</v>
      </c>
      <c r="CP92" s="8">
        <v>0.56325118799999996</v>
      </c>
      <c r="CQ92" s="8">
        <v>1.8633199999999999E-4</v>
      </c>
      <c r="CR92" s="10">
        <v>7.5872500000000001E-6</v>
      </c>
      <c r="CU92" s="1"/>
      <c r="CW92" s="8">
        <v>0.28164357000000001</v>
      </c>
      <c r="CX92" s="8">
        <v>1.3766000000000001E-4</v>
      </c>
      <c r="CY92" s="8">
        <v>-3.3550400000000001E-3</v>
      </c>
      <c r="CZ92" s="8">
        <v>0.433124236</v>
      </c>
      <c r="DA92" s="10">
        <v>3.6986100000000002E-5</v>
      </c>
      <c r="DB92" s="10">
        <v>-2.03761E-5</v>
      </c>
      <c r="DF92" s="1"/>
      <c r="DG92" s="8">
        <v>0.23037811</v>
      </c>
      <c r="DH92" s="8">
        <v>-5.1164100000000001E-3</v>
      </c>
      <c r="DI92" s="8">
        <v>-7.7946300000000003E-3</v>
      </c>
      <c r="DJ92" s="8">
        <v>0.46856933499999998</v>
      </c>
      <c r="DK92" s="8">
        <v>2.83427E-4</v>
      </c>
      <c r="DL92" s="8">
        <v>-1.6562400000000001E-4</v>
      </c>
      <c r="DO92" s="1"/>
      <c r="DQ92" s="8">
        <v>0.24001992999999999</v>
      </c>
      <c r="DR92" s="8">
        <v>5.0842999999999999E-3</v>
      </c>
      <c r="DS92" s="8">
        <v>-4.1998000000000001E-3</v>
      </c>
      <c r="DT92" s="8">
        <v>0.29051630299999998</v>
      </c>
      <c r="DU92" s="10">
        <v>-6.21379E-5</v>
      </c>
      <c r="DV92" s="10">
        <v>-6.82755E-5</v>
      </c>
      <c r="DZ92" s="1"/>
      <c r="EA92" s="8">
        <v>0.17472040999999999</v>
      </c>
      <c r="EB92" s="8">
        <v>-3.9294999999999998E-3</v>
      </c>
      <c r="EC92" s="8">
        <v>1.2010499999999999E-3</v>
      </c>
      <c r="ED92" s="8">
        <v>0.53494689699999998</v>
      </c>
      <c r="EE92" s="8">
        <v>5.6318500000000001E-4</v>
      </c>
      <c r="EF92" s="8">
        <v>-2.5187099999999997E-4</v>
      </c>
      <c r="EG92" s="1"/>
      <c r="EK92" s="8">
        <v>0.19724145000000001</v>
      </c>
      <c r="EL92" s="8">
        <v>-5.5232800000000002E-3</v>
      </c>
      <c r="EM92" s="8">
        <v>-9.3746899999999998E-3</v>
      </c>
      <c r="EN92" s="8">
        <v>0.51796755400000005</v>
      </c>
      <c r="EO92" s="8">
        <v>2.17066E-4</v>
      </c>
      <c r="EP92" s="8">
        <v>-1.79149E-4</v>
      </c>
      <c r="ES92" s="1"/>
      <c r="EU92" s="8">
        <v>0.38927808000000003</v>
      </c>
      <c r="EV92" s="8">
        <v>-1.021216E-2</v>
      </c>
      <c r="EW92" s="8">
        <v>3.3148800000000001E-3</v>
      </c>
      <c r="EX92" s="8">
        <v>0.61660200899999995</v>
      </c>
      <c r="EY92" s="8">
        <v>2.3101400000000001E-4</v>
      </c>
      <c r="EZ92" s="10">
        <v>-5.8850100000000003E-6</v>
      </c>
      <c r="FC92" s="1"/>
      <c r="FE92" s="8">
        <v>0.34173748999999998</v>
      </c>
      <c r="FF92" s="8">
        <v>-2.2886920000000002E-2</v>
      </c>
      <c r="FG92" s="8">
        <v>-3.8627499999999999E-3</v>
      </c>
      <c r="FH92" s="8">
        <v>0.53978102900000002</v>
      </c>
      <c r="FI92" s="8">
        <v>2.6346300000000002E-4</v>
      </c>
      <c r="FJ92" s="10">
        <v>-1.44748E-6</v>
      </c>
      <c r="FM92" s="1"/>
      <c r="FO92" s="8">
        <v>0.33771021000000001</v>
      </c>
      <c r="FP92" s="8">
        <v>-1.833185E-2</v>
      </c>
      <c r="FQ92" s="8">
        <v>4.3802499999999996E-3</v>
      </c>
      <c r="FR92" s="8">
        <v>0.53862642800000005</v>
      </c>
      <c r="FS92" s="8">
        <v>3.2336700000000002E-4</v>
      </c>
      <c r="FT92" s="10">
        <v>-5.6459200000000003E-5</v>
      </c>
      <c r="FW92" s="1"/>
      <c r="FY92" s="8">
        <v>0.33122351</v>
      </c>
      <c r="FZ92" s="8">
        <v>-1.4926180000000001E-2</v>
      </c>
      <c r="GA92" s="8">
        <v>-1.16595E-3</v>
      </c>
      <c r="GB92" s="8">
        <v>0.52471939099999998</v>
      </c>
      <c r="GC92" s="8">
        <v>1.6524000000000001E-4</v>
      </c>
      <c r="GD92" s="10">
        <v>-5.3613499999999998E-5</v>
      </c>
      <c r="GG92" s="1"/>
      <c r="GI92" s="8">
        <v>0.27939699000000001</v>
      </c>
      <c r="GJ92" s="8">
        <v>-1.509189E-2</v>
      </c>
      <c r="GK92" s="8">
        <v>1.42011E-3</v>
      </c>
      <c r="GL92" s="8">
        <v>0.48359304600000003</v>
      </c>
      <c r="GM92" s="10">
        <v>5.7780700000000001E-5</v>
      </c>
      <c r="GN92" s="10">
        <v>-1.9313600000000001E-5</v>
      </c>
      <c r="GQ92" s="1"/>
      <c r="GS92" s="8">
        <v>0.16211323</v>
      </c>
      <c r="GT92" s="8">
        <v>-1.1566E-4</v>
      </c>
      <c r="GU92" s="8">
        <v>-2.73596E-3</v>
      </c>
      <c r="GV92" s="8">
        <v>0.28584699699999999</v>
      </c>
      <c r="GW92" s="8">
        <v>1.1956900000000001E-4</v>
      </c>
      <c r="GX92" s="10">
        <v>-7.3438100000000004E-5</v>
      </c>
      <c r="HA92" s="1"/>
      <c r="HC92" s="8">
        <v>0.12143975</v>
      </c>
      <c r="HD92" s="8">
        <v>7.5445E-3</v>
      </c>
      <c r="HE92" s="8">
        <v>1.8101199999999999E-3</v>
      </c>
      <c r="HF92" s="8">
        <v>0.348362691</v>
      </c>
      <c r="HG92" s="10">
        <v>4.7818899999999997E-5</v>
      </c>
      <c r="HH92" s="10">
        <v>-1.83739E-5</v>
      </c>
      <c r="HK92" s="1"/>
      <c r="HM92" s="8">
        <v>0.1044704</v>
      </c>
      <c r="HN92" s="8">
        <v>3.04798E-3</v>
      </c>
      <c r="HO92" s="8">
        <v>-2.9584500000000001E-3</v>
      </c>
      <c r="HP92" s="8">
        <v>0.50944347300000004</v>
      </c>
      <c r="HQ92" s="10">
        <v>-5.8276899999999998E-5</v>
      </c>
      <c r="HR92" s="10">
        <v>-9.9273900000000005E-5</v>
      </c>
      <c r="HU92" s="1"/>
      <c r="HW92" s="8">
        <v>9.6219970000000002E-2</v>
      </c>
      <c r="HX92" s="8">
        <v>1.07055E-3</v>
      </c>
      <c r="HY92" s="8">
        <v>-2.7281599999999999E-3</v>
      </c>
      <c r="HZ92" s="8">
        <v>0.41866504700000001</v>
      </c>
      <c r="IA92" s="10">
        <v>3.4457099999999999E-5</v>
      </c>
      <c r="IB92" s="10">
        <v>-6.9970700000000004E-5</v>
      </c>
      <c r="IE92" s="1"/>
      <c r="IG92" s="8">
        <v>0.10856492</v>
      </c>
      <c r="IH92" s="8">
        <v>-2.9383000000000002E-4</v>
      </c>
      <c r="II92" s="8">
        <v>6.5881000000000002E-4</v>
      </c>
      <c r="IJ92" s="8">
        <v>0.482248012</v>
      </c>
      <c r="IK92" s="8">
        <v>1.91855E-4</v>
      </c>
      <c r="IL92" s="8">
        <v>-1.6288000000000001E-4</v>
      </c>
      <c r="IO92" s="1"/>
      <c r="IP92" s="1"/>
      <c r="IV92" s="8">
        <v>1.4432</v>
      </c>
      <c r="IW92" s="8">
        <f t="shared" si="145"/>
        <v>1.060081123589647</v>
      </c>
      <c r="IX92" s="8">
        <f t="shared" si="146"/>
        <v>1.0561208586472153</v>
      </c>
      <c r="IY92" s="8">
        <f t="shared" si="147"/>
        <v>1.0584818171323895</v>
      </c>
      <c r="IZ92" s="8">
        <f t="shared" si="148"/>
        <v>1.071104029325098</v>
      </c>
      <c r="JA92" s="8">
        <f t="shared" si="149"/>
        <v>1.060081123589647</v>
      </c>
      <c r="JB92" s="8">
        <f t="shared" si="150"/>
        <v>-0.11618144200592978</v>
      </c>
      <c r="JC92" s="8">
        <f t="shared" si="151"/>
        <v>-0.21727490038105074</v>
      </c>
      <c r="JD92" s="8">
        <f t="shared" si="152"/>
        <v>-0.15600972355169343</v>
      </c>
      <c r="JE92" s="8">
        <f t="shared" si="153"/>
        <v>-0.21479515288380413</v>
      </c>
      <c r="JF92" s="8">
        <f t="shared" si="154"/>
        <v>-0.23702440752209192</v>
      </c>
      <c r="JG92" s="8">
        <f t="shared" si="155"/>
        <v>0.16831204865260005</v>
      </c>
      <c r="JH92" s="8">
        <f t="shared" si="156"/>
        <v>0.31038482498224612</v>
      </c>
      <c r="JI92" s="8">
        <f t="shared" si="157"/>
        <v>0.13109571515781443</v>
      </c>
      <c r="JJ92" s="8">
        <f t="shared" si="158"/>
        <v>0.32214098284805232</v>
      </c>
      <c r="JK92" s="8">
        <f t="shared" si="159"/>
        <v>0.23199110868341</v>
      </c>
      <c r="JL92" s="8">
        <f t="shared" si="160"/>
        <v>0.33347804490297289</v>
      </c>
      <c r="JM92" s="8">
        <f t="shared" si="161"/>
        <v>0.29832709418190279</v>
      </c>
      <c r="JN92" s="8">
        <f t="shared" si="162"/>
        <v>0.34458340345797434</v>
      </c>
      <c r="JO92" s="8">
        <f t="shared" si="163"/>
        <v>0.33859387988941497</v>
      </c>
      <c r="JP92" s="8">
        <f t="shared" si="164"/>
        <v>0.3076060403016968</v>
      </c>
      <c r="JQ92" s="8">
        <f t="shared" si="165"/>
        <v>5.0170594652162039E-2</v>
      </c>
      <c r="JR92" s="8">
        <f t="shared" si="166"/>
        <v>-0.12535401795726836</v>
      </c>
      <c r="JS92" s="8">
        <f t="shared" si="167"/>
        <v>-0.16071636512701257</v>
      </c>
      <c r="JT92" s="8">
        <f t="shared" si="168"/>
        <v>-9.7343411360627324E-2</v>
      </c>
      <c r="JU92" s="24">
        <f t="shared" si="169"/>
        <v>-0.12316857506996838</v>
      </c>
      <c r="JV92" s="28">
        <f t="shared" si="170"/>
        <v>0.2677873877653919</v>
      </c>
      <c r="JW92" s="31"/>
      <c r="JX92" s="32">
        <f t="shared" si="171"/>
        <v>0.45284106065951579</v>
      </c>
      <c r="JY92" s="33">
        <f t="shared" si="172"/>
        <v>9.0568212131903164E-2</v>
      </c>
      <c r="JZ92" s="26">
        <f t="shared" si="173"/>
        <v>0.93461866509517455</v>
      </c>
      <c r="KB92" s="8">
        <v>1.4432</v>
      </c>
      <c r="KC92" s="8">
        <f t="shared" si="174"/>
        <v>7.8158035830746802E-3</v>
      </c>
      <c r="KD92" s="8">
        <f t="shared" si="175"/>
        <v>3.6497607746236484E-2</v>
      </c>
      <c r="KE92" s="8">
        <f t="shared" si="176"/>
        <v>1.5098292267709489E-2</v>
      </c>
      <c r="KF92" s="8">
        <f t="shared" si="177"/>
        <v>-3.2011577706910193E-4</v>
      </c>
      <c r="KG92" s="8">
        <f t="shared" si="178"/>
        <v>7.8158035830746802E-3</v>
      </c>
      <c r="KH92" s="8">
        <f t="shared" si="179"/>
        <v>-5.4833575825674247E-2</v>
      </c>
      <c r="KI92" s="8">
        <f t="shared" si="180"/>
        <v>-4.7501284663799923E-2</v>
      </c>
      <c r="KJ92" s="8">
        <f t="shared" si="181"/>
        <v>-3.8061451265286629E-2</v>
      </c>
      <c r="KK92" s="8">
        <f t="shared" si="182"/>
        <v>-4.2511616917715746E-2</v>
      </c>
      <c r="KL92" s="8">
        <f t="shared" si="183"/>
        <v>-3.6085895393556354E-2</v>
      </c>
      <c r="KM92" s="8">
        <f t="shared" si="184"/>
        <v>8.7612220193521197E-3</v>
      </c>
      <c r="KN92" s="8">
        <f t="shared" si="185"/>
        <v>1.8905277477433081E-2</v>
      </c>
      <c r="KO92" s="8">
        <f t="shared" si="186"/>
        <v>1.0152585246857757E-2</v>
      </c>
      <c r="KP92" s="8">
        <f t="shared" si="187"/>
        <v>2.2034065248502575E-2</v>
      </c>
      <c r="KQ92" s="8">
        <f t="shared" si="188"/>
        <v>1.7019058287585785E-2</v>
      </c>
      <c r="KR92" s="8">
        <f t="shared" si="189"/>
        <v>-7.1420203319438923E-3</v>
      </c>
      <c r="KS92" s="8">
        <f t="shared" si="190"/>
        <v>-2.5418315151826722E-2</v>
      </c>
      <c r="KT92" s="8">
        <f t="shared" si="191"/>
        <v>-1.5523034992083212E-2</v>
      </c>
      <c r="KU92" s="8">
        <f t="shared" si="192"/>
        <v>-1.5277793804968831E-2</v>
      </c>
      <c r="KV92" s="8">
        <f t="shared" si="193"/>
        <v>-1.4254861260301194E-2</v>
      </c>
      <c r="KW92" s="8">
        <f t="shared" si="194"/>
        <v>-8.1089568506697626E-3</v>
      </c>
      <c r="KX92" s="8">
        <f t="shared" si="195"/>
        <v>2.8562292561171224E-3</v>
      </c>
      <c r="KY92" s="8">
        <f t="shared" si="196"/>
        <v>7.4891585910362912E-4</v>
      </c>
      <c r="KZ92" s="8">
        <f t="shared" si="197"/>
        <v>-2.8838352127483714E-3</v>
      </c>
      <c r="LA92" s="24">
        <f t="shared" si="198"/>
        <v>-4.8543406324195902E-3</v>
      </c>
      <c r="LB92" s="28">
        <f t="shared" si="199"/>
        <v>-6.6028895002006472E-3</v>
      </c>
      <c r="LC92" s="31"/>
      <c r="LD92" s="32">
        <f t="shared" si="200"/>
        <v>2.3458274718200545E-2</v>
      </c>
      <c r="LE92" s="33">
        <f t="shared" si="201"/>
        <v>4.6916549436401087E-3</v>
      </c>
      <c r="LF92" s="26">
        <f t="shared" si="202"/>
        <v>4.8415533190894103E-2</v>
      </c>
      <c r="LH92" s="8">
        <v>1.4432</v>
      </c>
      <c r="LI92" s="8">
        <f t="shared" si="203"/>
        <v>3.491467593762481E-2</v>
      </c>
      <c r="LJ92" s="8">
        <f t="shared" si="204"/>
        <v>-6.5663130154859899E-3</v>
      </c>
      <c r="LK92" s="8">
        <f t="shared" si="205"/>
        <v>-1.6619752682692418E-2</v>
      </c>
      <c r="LL92" s="8">
        <f t="shared" si="206"/>
        <v>1.450393507226181E-2</v>
      </c>
      <c r="LM92" s="8">
        <f t="shared" si="207"/>
        <v>3.491467593762481E-2</v>
      </c>
      <c r="LN92" s="8">
        <f t="shared" si="208"/>
        <v>-2.7193784872374038E-3</v>
      </c>
      <c r="LO92" s="8">
        <f t="shared" si="209"/>
        <v>-5.3040358848623244E-3</v>
      </c>
      <c r="LP92" s="8">
        <f t="shared" si="210"/>
        <v>-8.6915600076476474E-3</v>
      </c>
      <c r="LQ92" s="8">
        <f t="shared" si="211"/>
        <v>-1.418824132510654E-2</v>
      </c>
      <c r="LR92" s="8">
        <f t="shared" si="212"/>
        <v>-1.9253889081624802E-3</v>
      </c>
      <c r="LS92" s="8">
        <f t="shared" si="213"/>
        <v>1.5927579152584677E-3</v>
      </c>
      <c r="LT92" s="8">
        <f t="shared" si="214"/>
        <v>-2.1447089697342474E-2</v>
      </c>
      <c r="LU92" s="8">
        <f t="shared" si="215"/>
        <v>2.4412678992032175E-3</v>
      </c>
      <c r="LV92" s="8">
        <f t="shared" si="216"/>
        <v>-9.1084730086451546E-3</v>
      </c>
      <c r="LW92" s="8">
        <f t="shared" si="217"/>
        <v>-2.2351076457771013E-2</v>
      </c>
      <c r="LX92" s="8">
        <f t="shared" si="218"/>
        <v>4.0221051524723167E-4</v>
      </c>
      <c r="LY92" s="8">
        <f t="shared" si="219"/>
        <v>-4.8385102082198162E-3</v>
      </c>
      <c r="LZ92" s="8">
        <f t="shared" si="220"/>
        <v>1.1755638933826909E-4</v>
      </c>
      <c r="MA92" s="8">
        <f t="shared" si="221"/>
        <v>-2.4977951899288501E-3</v>
      </c>
      <c r="MB92" s="8">
        <f t="shared" si="222"/>
        <v>9.7240442414240139E-4</v>
      </c>
      <c r="MC92" s="8">
        <f t="shared" si="223"/>
        <v>-9.4347592844954923E-3</v>
      </c>
      <c r="MD92" s="8">
        <f t="shared" si="224"/>
        <v>-1.2921105643055012E-3</v>
      </c>
      <c r="ME92" s="8">
        <f t="shared" si="225"/>
        <v>-7.8410048727818142E-3</v>
      </c>
      <c r="MF92" s="8">
        <f t="shared" si="226"/>
        <v>-5.6446861402405096E-3</v>
      </c>
      <c r="MG92" s="24">
        <f t="shared" si="227"/>
        <v>-4.5349206845374766E-3</v>
      </c>
      <c r="MH92" s="28">
        <f t="shared" si="228"/>
        <v>-2.2058244931504761E-3</v>
      </c>
      <c r="MI92" s="31"/>
      <c r="MJ92" s="32">
        <f t="shared" si="229"/>
        <v>1.3614610562101576E-2</v>
      </c>
      <c r="MK92" s="33">
        <f t="shared" si="230"/>
        <v>2.7229221124203153E-3</v>
      </c>
      <c r="ML92" s="26">
        <f t="shared" si="231"/>
        <v>2.8099194739121442E-2</v>
      </c>
      <c r="MN92" s="8">
        <v>1.4432</v>
      </c>
      <c r="MO92" s="8">
        <f t="shared" si="232"/>
        <v>-2.3546551383832879E-4</v>
      </c>
      <c r="MP92" s="8">
        <f t="shared" si="233"/>
        <v>-1.8986855592774426E-4</v>
      </c>
      <c r="MQ92" s="8">
        <f t="shared" si="234"/>
        <v>1.0434332671517973E-5</v>
      </c>
      <c r="MR92" s="8">
        <f t="shared" si="235"/>
        <v>3.6139291079394763E-4</v>
      </c>
      <c r="MS92" s="8">
        <f t="shared" si="236"/>
        <v>-2.3546551383832879E-4</v>
      </c>
      <c r="MT92" s="8">
        <f t="shared" si="237"/>
        <v>3.7097409900539533E-3</v>
      </c>
      <c r="MU92" s="8">
        <f t="shared" si="238"/>
        <v>-1.8824771911513878E-4</v>
      </c>
      <c r="MV92" s="8">
        <f t="shared" si="239"/>
        <v>6.2048379808563806E-4</v>
      </c>
      <c r="MW92" s="8">
        <f t="shared" si="240"/>
        <v>1.324646987101141E-4</v>
      </c>
      <c r="MX92" s="8">
        <f t="shared" si="241"/>
        <v>6.2349040192324261E-4</v>
      </c>
      <c r="MY92" s="8">
        <f t="shared" si="242"/>
        <v>5.2739137356407726E-5</v>
      </c>
      <c r="MZ92" s="8">
        <f t="shared" si="243"/>
        <v>4.0906079040060666E-4</v>
      </c>
      <c r="NA92" s="8">
        <f t="shared" si="244"/>
        <v>5.9117204524202882E-4</v>
      </c>
      <c r="NB92" s="8">
        <f t="shared" si="245"/>
        <v>5.6818101883272451E-4</v>
      </c>
      <c r="NC92" s="8">
        <f t="shared" si="246"/>
        <v>8.3597017260654864E-4</v>
      </c>
      <c r="ND92" s="8">
        <f t="shared" si="247"/>
        <v>3.7481635511238951E-4</v>
      </c>
      <c r="NE92" s="8">
        <f t="shared" si="248"/>
        <v>1.2139299043672773E-4</v>
      </c>
      <c r="NF92" s="8">
        <f t="shared" si="249"/>
        <v>3.9361290773135942E-4</v>
      </c>
      <c r="NG92" s="8">
        <f t="shared" si="250"/>
        <v>4.1838379781194529E-4</v>
      </c>
      <c r="NH92" s="8">
        <f t="shared" si="251"/>
        <v>2.5261419503124665E-4</v>
      </c>
      <c r="NI92" s="8">
        <f t="shared" si="252"/>
        <v>-6.1666208068796057E-4</v>
      </c>
      <c r="NJ92" s="8">
        <f t="shared" si="253"/>
        <v>-1.8525176243643431E-5</v>
      </c>
      <c r="NK92" s="8">
        <f t="shared" si="254"/>
        <v>-6.1565902929934264E-4</v>
      </c>
      <c r="NL92" s="8">
        <f t="shared" si="255"/>
        <v>2.7504912167798006E-4</v>
      </c>
      <c r="NM92" s="24">
        <f t="shared" si="256"/>
        <v>-3.335609665457228E-4</v>
      </c>
      <c r="NN92" s="28">
        <f t="shared" si="257"/>
        <v>2.9270180435928673E-4</v>
      </c>
      <c r="NO92" s="31"/>
      <c r="NP92" s="32">
        <f t="shared" si="258"/>
        <v>8.103895181347762E-4</v>
      </c>
      <c r="NQ92" s="33">
        <f t="shared" si="259"/>
        <v>1.6207790362695524E-4</v>
      </c>
      <c r="NR92" s="26">
        <f t="shared" si="260"/>
        <v>1.6725629264783646E-3</v>
      </c>
      <c r="NT92" s="8">
        <v>1.4432</v>
      </c>
      <c r="NU92" s="8">
        <f t="shared" si="261"/>
        <v>1.2473613001691875E-5</v>
      </c>
      <c r="NV92" s="8">
        <f t="shared" si="262"/>
        <v>1.0933924544884117E-5</v>
      </c>
      <c r="NW92" s="8">
        <f t="shared" si="263"/>
        <v>2.7117810487098148E-4</v>
      </c>
      <c r="NX92" s="8">
        <f t="shared" si="264"/>
        <v>-4.3935269984125429E-4</v>
      </c>
      <c r="NY92" s="8">
        <f t="shared" si="265"/>
        <v>1.2473613001691875E-5</v>
      </c>
      <c r="NZ92" s="8">
        <f t="shared" si="266"/>
        <v>5.0886759965845037E-4</v>
      </c>
      <c r="OA92" s="8">
        <f t="shared" si="267"/>
        <v>6.838275247370689E-5</v>
      </c>
      <c r="OB92" s="8">
        <f t="shared" si="268"/>
        <v>4.4438535130593654E-4</v>
      </c>
      <c r="OC92" s="8">
        <f t="shared" si="269"/>
        <v>8.2074641658608693E-6</v>
      </c>
      <c r="OD92" s="8">
        <f t="shared" si="270"/>
        <v>3.0516239634169665E-4</v>
      </c>
      <c r="OE92" s="8">
        <f t="shared" si="271"/>
        <v>-7.5398103731782291E-4</v>
      </c>
      <c r="OF92" s="8">
        <f t="shared" si="272"/>
        <v>-2.0629464093802302E-4</v>
      </c>
      <c r="OG92" s="8">
        <f t="shared" si="273"/>
        <v>-3.8361060718985958E-4</v>
      </c>
      <c r="OH92" s="8">
        <f t="shared" si="274"/>
        <v>2.4936065449721691E-4</v>
      </c>
      <c r="OI92" s="8">
        <f t="shared" si="275"/>
        <v>1.305860122302923E-4</v>
      </c>
      <c r="OJ92" s="8">
        <f t="shared" si="276"/>
        <v>-2.1221357150748356E-4</v>
      </c>
      <c r="OK92" s="8">
        <f t="shared" si="277"/>
        <v>3.1161521525112433E-4</v>
      </c>
      <c r="OL92" s="8">
        <f t="shared" si="278"/>
        <v>1.9545814723362977E-4</v>
      </c>
      <c r="OM92" s="8">
        <f t="shared" si="279"/>
        <v>-3.7687904278279352E-5</v>
      </c>
      <c r="ON92" s="8">
        <f t="shared" si="280"/>
        <v>1.6891518710628316E-4</v>
      </c>
      <c r="OO92" s="8">
        <f t="shared" si="281"/>
        <v>1.6887373073170694E-4</v>
      </c>
      <c r="OP92" s="8">
        <f t="shared" si="282"/>
        <v>-4.27877173688563E-4</v>
      </c>
      <c r="OQ92" s="8">
        <f t="shared" si="283"/>
        <v>1.0889943176762185E-3</v>
      </c>
      <c r="OR92" s="8">
        <f t="shared" si="284"/>
        <v>-1.8572000931103044E-4</v>
      </c>
      <c r="OS92" s="24">
        <f t="shared" si="285"/>
        <v>1.1068113799757821E-5</v>
      </c>
      <c r="OT92" s="28">
        <f t="shared" si="286"/>
        <v>5.2807942152752568E-5</v>
      </c>
      <c r="OU92" s="31"/>
      <c r="OV92" s="32">
        <f t="shared" si="287"/>
        <v>3.6693694298625006E-4</v>
      </c>
      <c r="OW92" s="33">
        <f t="shared" si="288"/>
        <v>7.3387388597250007E-5</v>
      </c>
      <c r="OX92" s="26">
        <f t="shared" si="289"/>
        <v>7.5732115662932142E-4</v>
      </c>
    </row>
    <row r="93" spans="1:414" x14ac:dyDescent="0.25">
      <c r="A93" s="8">
        <v>0.30709199999999998</v>
      </c>
      <c r="B93" s="8">
        <v>5.0765999999999995E-4</v>
      </c>
      <c r="C93" s="8">
        <v>2.3250409999999999E-2</v>
      </c>
      <c r="D93" s="8">
        <v>0.29716697199999997</v>
      </c>
      <c r="E93" s="8">
        <v>1.22569E-4</v>
      </c>
      <c r="F93" s="8">
        <v>-8.7855099999999998E-4</v>
      </c>
      <c r="I93" s="1"/>
      <c r="K93" s="8">
        <v>0.25709868000000002</v>
      </c>
      <c r="L93" s="8">
        <v>6.4951000000000002E-3</v>
      </c>
      <c r="M93" s="8">
        <v>3.4644699999999999E-3</v>
      </c>
      <c r="N93" s="8">
        <v>0.270930428</v>
      </c>
      <c r="O93" s="8">
        <v>3.1157299999999999E-4</v>
      </c>
      <c r="P93" s="10">
        <v>-7.6300399999999999E-5</v>
      </c>
      <c r="S93" s="1"/>
      <c r="U93" s="8">
        <v>0.33913374000000002</v>
      </c>
      <c r="V93" s="8">
        <v>1.31098E-3</v>
      </c>
      <c r="W93" s="8">
        <v>-1.04622E-2</v>
      </c>
      <c r="X93" s="8">
        <v>0.347073191</v>
      </c>
      <c r="Y93" s="8">
        <v>2.7238099999999998E-4</v>
      </c>
      <c r="Z93" s="10">
        <v>-5.3071800000000002E-5</v>
      </c>
      <c r="AC93" s="1"/>
      <c r="AE93" s="8">
        <v>0.46055541999999999</v>
      </c>
      <c r="AF93" s="8">
        <v>-1.47593E-2</v>
      </c>
      <c r="AG93" s="8">
        <v>1.1264450000000001E-2</v>
      </c>
      <c r="AH93" s="8">
        <v>0.51253060500000003</v>
      </c>
      <c r="AI93" s="10">
        <v>-9.1533000000000006E-5</v>
      </c>
      <c r="AJ93" s="8">
        <v>-2.3533000000000001E-4</v>
      </c>
      <c r="AM93" s="1"/>
      <c r="AO93" s="8">
        <v>0.30709199999999998</v>
      </c>
      <c r="AP93" s="8">
        <v>5.0765999999999995E-4</v>
      </c>
      <c r="AQ93" s="8">
        <v>2.3250409999999999E-2</v>
      </c>
      <c r="AR93" s="8">
        <v>0.29716697199999997</v>
      </c>
      <c r="AS93" s="8">
        <v>1.22569E-4</v>
      </c>
      <c r="AT93" s="8">
        <v>-8.7855099999999998E-4</v>
      </c>
      <c r="AW93" s="1"/>
      <c r="AY93" s="8">
        <v>1.556168E-2</v>
      </c>
      <c r="AZ93" s="8">
        <v>-5.0146570000000001E-2</v>
      </c>
      <c r="BA93" s="8">
        <v>-7.2026999999999996E-4</v>
      </c>
      <c r="BB93" s="8">
        <v>0.58549198000000002</v>
      </c>
      <c r="BC93" s="8">
        <v>3.9135159999999997E-3</v>
      </c>
      <c r="BD93" s="8">
        <v>-1.8821300000000001E-4</v>
      </c>
      <c r="BG93" s="1"/>
      <c r="BI93" s="8">
        <v>-1.9716750000000002E-2</v>
      </c>
      <c r="BJ93" s="8">
        <v>-4.037462E-2</v>
      </c>
      <c r="BK93" s="8">
        <v>-3.1785099999999998E-3</v>
      </c>
      <c r="BL93" s="8">
        <v>0.46218611300000001</v>
      </c>
      <c r="BM93" s="8">
        <v>3.0413700000000001E-4</v>
      </c>
      <c r="BN93" s="8">
        <v>-1.12209E-4</v>
      </c>
      <c r="BQ93" s="1"/>
      <c r="BS93" s="8">
        <v>1.086077E-2</v>
      </c>
      <c r="BT93" s="8">
        <v>-3.1459170000000002E-2</v>
      </c>
      <c r="BU93" s="8">
        <v>-1.055556E-2</v>
      </c>
      <c r="BV93" s="8">
        <v>0.609671293</v>
      </c>
      <c r="BW93" s="8">
        <v>1.045972E-3</v>
      </c>
      <c r="BX93" s="8">
        <v>3.4517499999999997E-4</v>
      </c>
      <c r="CA93" s="1"/>
      <c r="CC93" s="8">
        <v>-3.9999500000000004E-3</v>
      </c>
      <c r="CD93" s="8">
        <v>-3.6170670000000002E-2</v>
      </c>
      <c r="CE93" s="8">
        <v>-1.048902E-2</v>
      </c>
      <c r="CF93" s="8">
        <v>0.44035433499999999</v>
      </c>
      <c r="CG93" s="8">
        <v>5.1508999999999995E-4</v>
      </c>
      <c r="CH93" s="8">
        <v>-2.8705199999999999E-4</v>
      </c>
      <c r="CK93" s="1"/>
      <c r="CM93" s="8">
        <v>-2.8187810000000001E-2</v>
      </c>
      <c r="CN93" s="8">
        <v>-2.866726E-2</v>
      </c>
      <c r="CO93" s="8">
        <v>-1.46002E-3</v>
      </c>
      <c r="CP93" s="8">
        <v>0.57021024799999998</v>
      </c>
      <c r="CQ93" s="8">
        <v>1.8649399999999999E-4</v>
      </c>
      <c r="CR93" s="10">
        <v>8.1017999999999992E-6</v>
      </c>
      <c r="CU93" s="1"/>
      <c r="CW93" s="8">
        <v>0.27935116999999998</v>
      </c>
      <c r="CX93" s="8">
        <v>1.9474999999999999E-4</v>
      </c>
      <c r="CY93" s="8">
        <v>-3.3844700000000001E-3</v>
      </c>
      <c r="CZ93" s="8">
        <v>0.44290161700000003</v>
      </c>
      <c r="DA93" s="10">
        <v>3.9382699999999998E-5</v>
      </c>
      <c r="DB93" s="10">
        <v>-1.9131500000000001E-5</v>
      </c>
      <c r="DF93" s="1"/>
      <c r="DG93" s="8">
        <v>0.23436307000000001</v>
      </c>
      <c r="DH93" s="8">
        <v>-5.3648200000000002E-3</v>
      </c>
      <c r="DI93" s="8">
        <v>-7.7963199999999998E-3</v>
      </c>
      <c r="DJ93" s="8">
        <v>0.47287844099999998</v>
      </c>
      <c r="DK93" s="8">
        <v>2.8757199999999999E-4</v>
      </c>
      <c r="DL93" s="8">
        <v>-1.65644E-4</v>
      </c>
      <c r="DO93" s="1"/>
      <c r="DQ93" s="8">
        <v>0.24126510000000001</v>
      </c>
      <c r="DR93" s="8">
        <v>5.0680500000000002E-3</v>
      </c>
      <c r="DS93" s="8">
        <v>-4.18638E-3</v>
      </c>
      <c r="DT93" s="8">
        <v>0.29535268199999998</v>
      </c>
      <c r="DU93" s="10">
        <v>-6.1265400000000005E-5</v>
      </c>
      <c r="DV93" s="10">
        <v>-6.7554500000000005E-5</v>
      </c>
      <c r="DZ93" s="1"/>
      <c r="EA93" s="8">
        <v>0.17272987000000001</v>
      </c>
      <c r="EB93" s="8">
        <v>-3.8089500000000002E-3</v>
      </c>
      <c r="EC93" s="8">
        <v>1.15963E-3</v>
      </c>
      <c r="ED93" s="8">
        <v>0.53963687299999996</v>
      </c>
      <c r="EE93" s="8">
        <v>5.6891899999999998E-4</v>
      </c>
      <c r="EF93" s="8">
        <v>-2.4988899999999999E-4</v>
      </c>
      <c r="EG93" s="1"/>
      <c r="EK93" s="8">
        <v>0.19251354000000001</v>
      </c>
      <c r="EL93" s="8">
        <v>-5.24714E-3</v>
      </c>
      <c r="EM93" s="8">
        <v>-9.4149300000000002E-3</v>
      </c>
      <c r="EN93" s="8">
        <v>0.52611251299999995</v>
      </c>
      <c r="EO93" s="8">
        <v>2.19948E-4</v>
      </c>
      <c r="EP93" s="8">
        <v>-1.7871799999999999E-4</v>
      </c>
      <c r="ES93" s="1"/>
      <c r="EU93" s="8">
        <v>0.38730176999999999</v>
      </c>
      <c r="EV93" s="8">
        <v>-1.01619E-2</v>
      </c>
      <c r="EW93" s="8">
        <v>3.2884699999999999E-3</v>
      </c>
      <c r="EX93" s="8">
        <v>0.62030133499999995</v>
      </c>
      <c r="EY93" s="8">
        <v>2.32754E-4</v>
      </c>
      <c r="EZ93" s="10">
        <v>-4.9688099999999996E-6</v>
      </c>
      <c r="FC93" s="1"/>
      <c r="FE93" s="8">
        <v>0.35165027999999998</v>
      </c>
      <c r="FF93" s="8">
        <v>-2.3168569999999999E-2</v>
      </c>
      <c r="FG93" s="8">
        <v>-3.7006299999999999E-3</v>
      </c>
      <c r="FH93" s="8">
        <v>0.54803771899999998</v>
      </c>
      <c r="FI93" s="8">
        <v>2.6601800000000003E-4</v>
      </c>
      <c r="FJ93" s="10">
        <v>3.0657699999999999E-8</v>
      </c>
      <c r="FM93" s="1"/>
      <c r="FO93" s="8">
        <v>0.34239895999999997</v>
      </c>
      <c r="FP93" s="8">
        <v>-1.8456469999999999E-2</v>
      </c>
      <c r="FQ93" s="8">
        <v>4.5415200000000003E-3</v>
      </c>
      <c r="FR93" s="8">
        <v>0.54445097799999997</v>
      </c>
      <c r="FS93" s="8">
        <v>3.25318E-4</v>
      </c>
      <c r="FT93" s="10">
        <v>-5.3937599999999997E-5</v>
      </c>
      <c r="FW93" s="1"/>
      <c r="FY93" s="8">
        <v>0.33348274</v>
      </c>
      <c r="FZ93" s="8">
        <v>-1.499498E-2</v>
      </c>
      <c r="GA93" s="8">
        <v>-1.1149300000000001E-3</v>
      </c>
      <c r="GB93" s="8">
        <v>0.53073498500000005</v>
      </c>
      <c r="GC93" s="8">
        <v>1.6696199999999999E-4</v>
      </c>
      <c r="GD93" s="10">
        <v>-5.2334099999999998E-5</v>
      </c>
      <c r="GG93" s="1"/>
      <c r="GI93" s="8">
        <v>0.27689105000000003</v>
      </c>
      <c r="GJ93" s="8">
        <v>-1.510325E-2</v>
      </c>
      <c r="GK93" s="8">
        <v>1.43191E-3</v>
      </c>
      <c r="GL93" s="8">
        <v>0.48968608200000002</v>
      </c>
      <c r="GM93" s="10">
        <v>5.7677699999999998E-5</v>
      </c>
      <c r="GN93" s="10">
        <v>-1.9420500000000002E-5</v>
      </c>
      <c r="GQ93" s="1"/>
      <c r="GS93" s="8">
        <v>0.16357207000000001</v>
      </c>
      <c r="GT93" s="10">
        <v>-9.9697000000000004E-5</v>
      </c>
      <c r="GU93" s="8">
        <v>-2.7539299999999999E-3</v>
      </c>
      <c r="GV93" s="8">
        <v>0.29723923099999999</v>
      </c>
      <c r="GW93" s="8">
        <v>1.1892600000000001E-4</v>
      </c>
      <c r="GX93" s="10">
        <v>-7.4161700000000005E-5</v>
      </c>
      <c r="HA93" s="1"/>
      <c r="HC93" s="8">
        <v>0.12081301999999999</v>
      </c>
      <c r="HD93" s="8">
        <v>7.5350599999999997E-3</v>
      </c>
      <c r="HE93" s="8">
        <v>1.8189E-3</v>
      </c>
      <c r="HF93" s="8">
        <v>0.352174241</v>
      </c>
      <c r="HG93" s="10">
        <v>4.7367999999999998E-5</v>
      </c>
      <c r="HH93" s="10">
        <v>-1.8793599999999999E-5</v>
      </c>
      <c r="HK93" s="1"/>
      <c r="HM93" s="8">
        <v>0.10229402999999999</v>
      </c>
      <c r="HN93" s="8">
        <v>3.0161900000000002E-3</v>
      </c>
      <c r="HO93" s="8">
        <v>-2.9254400000000001E-3</v>
      </c>
      <c r="HP93" s="8">
        <v>0.51457681899999996</v>
      </c>
      <c r="HQ93" s="10">
        <v>-6.0251100000000003E-5</v>
      </c>
      <c r="HR93" s="8">
        <v>-1.0132300000000001E-4</v>
      </c>
      <c r="HU93" s="1"/>
      <c r="HW93" s="8">
        <v>9.7999489999999995E-2</v>
      </c>
      <c r="HX93" s="8">
        <v>1.0974400000000001E-3</v>
      </c>
      <c r="HY93" s="8">
        <v>-2.7612299999999999E-3</v>
      </c>
      <c r="HZ93" s="8">
        <v>0.426127902</v>
      </c>
      <c r="IA93" s="10">
        <v>3.3016799999999999E-5</v>
      </c>
      <c r="IB93" s="10">
        <v>-7.17396E-5</v>
      </c>
      <c r="IE93" s="1"/>
      <c r="IG93" s="8">
        <v>0.10989983</v>
      </c>
      <c r="IH93" s="8">
        <v>-2.7158999999999999E-4</v>
      </c>
      <c r="II93" s="8">
        <v>6.5633E-4</v>
      </c>
      <c r="IJ93" s="8">
        <v>0.48806853100000003</v>
      </c>
      <c r="IK93" s="8">
        <v>1.8976900000000001E-4</v>
      </c>
      <c r="IL93" s="8">
        <v>-1.6311799999999999E-4</v>
      </c>
      <c r="IO93" s="1"/>
      <c r="IP93" s="1"/>
      <c r="IV93" s="8">
        <v>1.4596</v>
      </c>
      <c r="IW93" s="8">
        <f t="shared" si="145"/>
        <v>1.0791241490589953</v>
      </c>
      <c r="IX93" s="8">
        <f t="shared" si="146"/>
        <v>1.0752204666285083</v>
      </c>
      <c r="IY93" s="8">
        <f t="shared" si="147"/>
        <v>1.0706826320761997</v>
      </c>
      <c r="IZ93" s="8">
        <f t="shared" si="148"/>
        <v>1.0896402736457582</v>
      </c>
      <c r="JA93" s="8">
        <f t="shared" si="149"/>
        <v>1.0791241490589953</v>
      </c>
      <c r="JB93" s="8">
        <f t="shared" si="150"/>
        <v>-0.10514342057967024</v>
      </c>
      <c r="JC93" s="8">
        <f t="shared" si="151"/>
        <v>-0.21890381820260657</v>
      </c>
      <c r="JD93" s="8">
        <f t="shared" si="152"/>
        <v>-0.14904040071229133</v>
      </c>
      <c r="JE93" s="8">
        <f t="shared" si="153"/>
        <v>-0.21576672401883124</v>
      </c>
      <c r="JF93" s="8">
        <f t="shared" si="154"/>
        <v>-0.23553882905112594</v>
      </c>
      <c r="JG93" s="8">
        <f t="shared" si="155"/>
        <v>0.1835708089428166</v>
      </c>
      <c r="JH93" s="8">
        <f t="shared" si="156"/>
        <v>0.33254768254396799</v>
      </c>
      <c r="JI93" s="8">
        <f t="shared" si="157"/>
        <v>0.14604598165183952</v>
      </c>
      <c r="JJ93" s="8">
        <f t="shared" si="158"/>
        <v>0.34509067228100759</v>
      </c>
      <c r="JK93" s="8">
        <f t="shared" si="159"/>
        <v>0.25259837626038595</v>
      </c>
      <c r="JL93" s="8">
        <f t="shared" si="160"/>
        <v>0.3405089593982335</v>
      </c>
      <c r="JM93" s="8">
        <f t="shared" si="161"/>
        <v>0.30601931729461368</v>
      </c>
      <c r="JN93" s="8">
        <f t="shared" si="162"/>
        <v>0.35477184057933464</v>
      </c>
      <c r="JO93" s="8">
        <f t="shared" si="163"/>
        <v>0.34511214493264214</v>
      </c>
      <c r="JP93" s="8">
        <f t="shared" si="164"/>
        <v>0.31368006816757454</v>
      </c>
      <c r="JQ93" s="8">
        <f t="shared" si="165"/>
        <v>7.1664104308539575E-2</v>
      </c>
      <c r="JR93" s="8">
        <f t="shared" si="166"/>
        <v>-0.11009417330523091</v>
      </c>
      <c r="JS93" s="8">
        <f t="shared" si="167"/>
        <v>-0.14838917929151049</v>
      </c>
      <c r="JT93" s="8">
        <f t="shared" si="168"/>
        <v>-8.3012677869569257E-2</v>
      </c>
      <c r="JU93" s="24">
        <f t="shared" si="169"/>
        <v>-0.11170539056372787</v>
      </c>
      <c r="JV93" s="28">
        <f t="shared" si="170"/>
        <v>0.280312280529394</v>
      </c>
      <c r="JW93" s="31"/>
      <c r="JX93" s="32">
        <f t="shared" si="171"/>
        <v>0.45633273781772632</v>
      </c>
      <c r="JY93" s="33">
        <f t="shared" si="172"/>
        <v>9.1266547563545269E-2</v>
      </c>
      <c r="JZ93" s="26">
        <f t="shared" si="173"/>
        <v>0.94182513758200526</v>
      </c>
      <c r="KB93" s="8">
        <v>1.4596</v>
      </c>
      <c r="KC93" s="8">
        <f t="shared" si="174"/>
        <v>7.7169654266647774E-3</v>
      </c>
      <c r="KD93" s="8">
        <f t="shared" si="175"/>
        <v>3.88355413975204E-2</v>
      </c>
      <c r="KE93" s="8">
        <f t="shared" si="176"/>
        <v>1.6002609620946139E-2</v>
      </c>
      <c r="KF93" s="8">
        <f t="shared" si="177"/>
        <v>-2.7008250798495319E-4</v>
      </c>
      <c r="KG93" s="8">
        <f t="shared" si="178"/>
        <v>7.7169654266647774E-3</v>
      </c>
      <c r="KH93" s="8">
        <f t="shared" si="179"/>
        <v>-5.5520002734997437E-2</v>
      </c>
      <c r="KI93" s="8">
        <f t="shared" si="180"/>
        <v>-4.7579009691198812E-2</v>
      </c>
      <c r="KJ93" s="8">
        <f t="shared" si="181"/>
        <v>-3.8390189391067565E-2</v>
      </c>
      <c r="KK93" s="8">
        <f t="shared" si="182"/>
        <v>-4.2731967158853947E-2</v>
      </c>
      <c r="KL93" s="8">
        <f t="shared" si="183"/>
        <v>-3.6200128360254678E-2</v>
      </c>
      <c r="KM93" s="8">
        <f t="shared" si="184"/>
        <v>9.2833672958950904E-3</v>
      </c>
      <c r="KN93" s="8">
        <f t="shared" si="185"/>
        <v>2.067843912134636E-2</v>
      </c>
      <c r="KO93" s="8">
        <f t="shared" si="186"/>
        <v>1.0436592624012192E-2</v>
      </c>
      <c r="KP93" s="8">
        <f t="shared" si="187"/>
        <v>2.4433037694878437E-2</v>
      </c>
      <c r="KQ93" s="8">
        <f t="shared" si="188"/>
        <v>1.8511180683697885E-2</v>
      </c>
      <c r="KR93" s="8">
        <f t="shared" si="189"/>
        <v>-7.208161792543165E-3</v>
      </c>
      <c r="KS93" s="8">
        <f t="shared" si="190"/>
        <v>-2.545704727914181E-2</v>
      </c>
      <c r="KT93" s="8">
        <f t="shared" si="191"/>
        <v>-1.5698403571917374E-2</v>
      </c>
      <c r="KU93" s="8">
        <f t="shared" si="192"/>
        <v>-1.5260264642614685E-2</v>
      </c>
      <c r="KV93" s="8">
        <f t="shared" si="193"/>
        <v>-1.409760862737457E-2</v>
      </c>
      <c r="KW93" s="8">
        <f t="shared" si="194"/>
        <v>-9.1060270845848088E-3</v>
      </c>
      <c r="KX93" s="8">
        <f t="shared" si="195"/>
        <v>2.2350734265392178E-3</v>
      </c>
      <c r="KY93" s="8">
        <f t="shared" si="196"/>
        <v>5.7995093392491015E-4</v>
      </c>
      <c r="KZ93" s="8">
        <f t="shared" si="197"/>
        <v>-3.3162058114955687E-3</v>
      </c>
      <c r="LA93" s="24">
        <f t="shared" si="198"/>
        <v>-4.9807687494141653E-3</v>
      </c>
      <c r="LB93" s="28">
        <f t="shared" si="199"/>
        <v>-6.3754457500541329E-3</v>
      </c>
      <c r="LC93" s="31"/>
      <c r="LD93" s="32">
        <f t="shared" si="200"/>
        <v>2.4055736658793E-2</v>
      </c>
      <c r="LE93" s="33">
        <f t="shared" si="201"/>
        <v>4.8111473317585998E-3</v>
      </c>
      <c r="LF93" s="26">
        <f t="shared" si="202"/>
        <v>4.9648634890082873E-2</v>
      </c>
      <c r="LH93" s="8">
        <v>1.4596</v>
      </c>
      <c r="LI93" s="8">
        <f t="shared" si="203"/>
        <v>3.5269998797052886E-2</v>
      </c>
      <c r="LJ93" s="8">
        <f t="shared" si="204"/>
        <v>-8.3276237996682597E-3</v>
      </c>
      <c r="LK93" s="8">
        <f t="shared" si="205"/>
        <v>-1.7195212849869808E-2</v>
      </c>
      <c r="LL93" s="8">
        <f t="shared" si="206"/>
        <v>1.442136099705388E-2</v>
      </c>
      <c r="LM93" s="8">
        <f t="shared" si="207"/>
        <v>3.5269998797052886E-2</v>
      </c>
      <c r="LN93" s="8">
        <f t="shared" si="208"/>
        <v>-2.8556585834875843E-3</v>
      </c>
      <c r="LO93" s="8">
        <f t="shared" si="209"/>
        <v>-5.326797616875014E-3</v>
      </c>
      <c r="LP93" s="8">
        <f t="shared" si="210"/>
        <v>-8.6839593650782573E-3</v>
      </c>
      <c r="LQ93" s="8">
        <f t="shared" si="211"/>
        <v>-1.4223107246704853E-2</v>
      </c>
      <c r="LR93" s="8">
        <f t="shared" si="212"/>
        <v>-1.8672793217621901E-3</v>
      </c>
      <c r="LS93" s="8">
        <f t="shared" si="213"/>
        <v>1.6961722941278927E-3</v>
      </c>
      <c r="LT93" s="8">
        <f t="shared" si="214"/>
        <v>-2.2560788097964354E-2</v>
      </c>
      <c r="LU93" s="8">
        <f t="shared" si="215"/>
        <v>2.629964898228471E-3</v>
      </c>
      <c r="LV93" s="8">
        <f t="shared" si="216"/>
        <v>-9.7621726370985071E-3</v>
      </c>
      <c r="LW93" s="8">
        <f t="shared" si="217"/>
        <v>-2.3473056815621895E-2</v>
      </c>
      <c r="LX93" s="8">
        <f t="shared" si="218"/>
        <v>3.7901182854155118E-4</v>
      </c>
      <c r="LY93" s="8">
        <f t="shared" si="219"/>
        <v>-4.884541877397979E-3</v>
      </c>
      <c r="LZ93" s="8">
        <f t="shared" si="220"/>
        <v>8.7657698822852983E-5</v>
      </c>
      <c r="MA93" s="8">
        <f t="shared" si="221"/>
        <v>-2.538683227644954E-3</v>
      </c>
      <c r="MB93" s="8">
        <f t="shared" si="222"/>
        <v>9.0984496738523088E-4</v>
      </c>
      <c r="MC93" s="8">
        <f t="shared" si="223"/>
        <v>-9.5906895733873492E-3</v>
      </c>
      <c r="MD93" s="8">
        <f t="shared" si="224"/>
        <v>-1.4134416726107641E-3</v>
      </c>
      <c r="ME93" s="8">
        <f t="shared" si="225"/>
        <v>-7.9752092281928921E-3</v>
      </c>
      <c r="MF93" s="8">
        <f t="shared" si="226"/>
        <v>-5.7756055426900323E-3</v>
      </c>
      <c r="MG93" s="24">
        <f t="shared" si="227"/>
        <v>-4.6387564384204405E-3</v>
      </c>
      <c r="MH93" s="28">
        <f t="shared" si="228"/>
        <v>-2.4171429446483792E-3</v>
      </c>
      <c r="MI93" s="31"/>
      <c r="MJ93" s="32">
        <f t="shared" si="229"/>
        <v>1.3906555039397164E-2</v>
      </c>
      <c r="MK93" s="33">
        <f t="shared" si="230"/>
        <v>2.7813110078794326E-3</v>
      </c>
      <c r="ML93" s="26">
        <f t="shared" si="231"/>
        <v>2.8701738945811805E-2</v>
      </c>
      <c r="MN93" s="8">
        <v>1.4596</v>
      </c>
      <c r="MO93" s="8">
        <f t="shared" si="232"/>
        <v>-2.2047578516816619E-4</v>
      </c>
      <c r="MP93" s="8">
        <f t="shared" si="233"/>
        <v>-2.1446305461448283E-4</v>
      </c>
      <c r="MQ93" s="8">
        <f t="shared" si="234"/>
        <v>1.4366564383305645E-5</v>
      </c>
      <c r="MR93" s="8">
        <f t="shared" si="235"/>
        <v>4.0221196875544661E-4</v>
      </c>
      <c r="MS93" s="8">
        <f t="shared" si="236"/>
        <v>-2.2047578516816619E-4</v>
      </c>
      <c r="MT93" s="8">
        <f t="shared" si="237"/>
        <v>3.7754185119673617E-3</v>
      </c>
      <c r="MU93" s="8">
        <f t="shared" si="238"/>
        <v>-2.0549611865588744E-4</v>
      </c>
      <c r="MV93" s="8">
        <f t="shared" si="239"/>
        <v>6.3297127807214373E-4</v>
      </c>
      <c r="MW93" s="8">
        <f t="shared" si="240"/>
        <v>1.3091832434392343E-4</v>
      </c>
      <c r="MX93" s="8">
        <f t="shared" si="241"/>
        <v>6.5330765609255355E-4</v>
      </c>
      <c r="MY93" s="8">
        <f t="shared" si="242"/>
        <v>-3.5389469480843642E-6</v>
      </c>
      <c r="MZ93" s="8">
        <f t="shared" si="243"/>
        <v>3.7001730013372001E-4</v>
      </c>
      <c r="NA93" s="8">
        <f t="shared" si="244"/>
        <v>5.872084215154974E-4</v>
      </c>
      <c r="NB93" s="8">
        <f t="shared" si="245"/>
        <v>5.2186602566972563E-4</v>
      </c>
      <c r="NC93" s="8">
        <f t="shared" si="246"/>
        <v>8.4290930962127618E-4</v>
      </c>
      <c r="ND93" s="8">
        <f t="shared" si="247"/>
        <v>3.7897592136339664E-4</v>
      </c>
      <c r="NE93" s="8">
        <f t="shared" si="248"/>
        <v>1.1309540705783567E-4</v>
      </c>
      <c r="NF93" s="8">
        <f t="shared" si="249"/>
        <v>3.9484711028422249E-4</v>
      </c>
      <c r="NG93" s="8">
        <f t="shared" si="250"/>
        <v>4.2888754494963731E-4</v>
      </c>
      <c r="NH93" s="8">
        <f t="shared" si="251"/>
        <v>2.6770987930403907E-4</v>
      </c>
      <c r="NI93" s="8">
        <f t="shared" si="252"/>
        <v>-6.3759787056984641E-4</v>
      </c>
      <c r="NJ93" s="8">
        <f t="shared" si="253"/>
        <v>-1.4367385104189494E-5</v>
      </c>
      <c r="NK93" s="8">
        <f t="shared" si="254"/>
        <v>-6.217500646030908E-4</v>
      </c>
      <c r="NL93" s="8">
        <f t="shared" si="255"/>
        <v>3.1468460994135174E-4</v>
      </c>
      <c r="NM93" s="24">
        <f t="shared" si="256"/>
        <v>-3.2713561135593505E-4</v>
      </c>
      <c r="NN93" s="28">
        <f t="shared" si="257"/>
        <v>2.9456380845070343E-4</v>
      </c>
      <c r="NO93" s="31"/>
      <c r="NP93" s="32">
        <f t="shared" si="258"/>
        <v>8.2433002878971504E-4</v>
      </c>
      <c r="NQ93" s="33">
        <f t="shared" si="259"/>
        <v>1.6486600575794301E-4</v>
      </c>
      <c r="NR93" s="26">
        <f t="shared" si="260"/>
        <v>1.7013347464190926E-3</v>
      </c>
      <c r="NT93" s="8">
        <v>1.4596</v>
      </c>
      <c r="NU93" s="8">
        <f t="shared" si="261"/>
        <v>1.6120975515812011E-5</v>
      </c>
      <c r="NV93" s="8">
        <f t="shared" si="262"/>
        <v>2.4578267562139932E-5</v>
      </c>
      <c r="NW93" s="8">
        <f t="shared" si="263"/>
        <v>3.0389805409060877E-4</v>
      </c>
      <c r="NX93" s="8">
        <f t="shared" si="264"/>
        <v>-4.7112689597360861E-4</v>
      </c>
      <c r="NY93" s="8">
        <f t="shared" si="265"/>
        <v>1.6120975515812011E-5</v>
      </c>
      <c r="NZ93" s="8">
        <f t="shared" si="266"/>
        <v>5.1872046073946792E-4</v>
      </c>
      <c r="OA93" s="8">
        <f t="shared" si="267"/>
        <v>7.0824043564594123E-5</v>
      </c>
      <c r="OB93" s="8">
        <f t="shared" si="268"/>
        <v>4.5876384367185151E-4</v>
      </c>
      <c r="OC93" s="8">
        <f t="shared" si="269"/>
        <v>6.3314858888622574E-6</v>
      </c>
      <c r="OD93" s="8">
        <f t="shared" si="270"/>
        <v>3.1837507726912011E-4</v>
      </c>
      <c r="OE93" s="8">
        <f t="shared" si="271"/>
        <v>-7.9713886059179604E-4</v>
      </c>
      <c r="OF93" s="8">
        <f t="shared" si="272"/>
        <v>-2.2260991330178069E-4</v>
      </c>
      <c r="OG93" s="8">
        <f t="shared" si="273"/>
        <v>-4.0989053665059597E-4</v>
      </c>
      <c r="OH93" s="8">
        <f t="shared" si="274"/>
        <v>2.6136748853527704E-4</v>
      </c>
      <c r="OI93" s="8">
        <f t="shared" si="275"/>
        <v>1.4040330874419781E-4</v>
      </c>
      <c r="OJ93" s="8">
        <f t="shared" si="276"/>
        <v>-2.319939529127508E-4</v>
      </c>
      <c r="OK93" s="8">
        <f t="shared" si="277"/>
        <v>3.2072402584335219E-4</v>
      </c>
      <c r="OL93" s="8">
        <f t="shared" si="278"/>
        <v>2.0074567076189487E-4</v>
      </c>
      <c r="OM93" s="8">
        <f t="shared" si="279"/>
        <v>-4.7341573661134146E-5</v>
      </c>
      <c r="ON93" s="8">
        <f t="shared" si="280"/>
        <v>1.7356943351036296E-4</v>
      </c>
      <c r="OO93" s="8">
        <f t="shared" si="281"/>
        <v>1.7118713909921259E-4</v>
      </c>
      <c r="OP93" s="8">
        <f t="shared" si="282"/>
        <v>-4.4907933646854792E-4</v>
      </c>
      <c r="OQ93" s="8">
        <f t="shared" si="283"/>
        <v>1.1415530145264263E-3</v>
      </c>
      <c r="OR93" s="8">
        <f t="shared" si="284"/>
        <v>-2.01798395296394E-4</v>
      </c>
      <c r="OS93" s="24">
        <f t="shared" si="285"/>
        <v>1.417151302001793E-5</v>
      </c>
      <c r="OT93" s="28">
        <f t="shared" si="286"/>
        <v>5.3059012520096086E-5</v>
      </c>
      <c r="OU93" s="31"/>
      <c r="OV93" s="32">
        <f t="shared" si="287"/>
        <v>3.8602829696850037E-4</v>
      </c>
      <c r="OW93" s="33">
        <f t="shared" si="288"/>
        <v>7.7205659393700073E-5</v>
      </c>
      <c r="OX93" s="26">
        <f t="shared" si="289"/>
        <v>7.9672380211328784E-4</v>
      </c>
    </row>
    <row r="94" spans="1:414" x14ac:dyDescent="0.25">
      <c r="A94" s="8">
        <v>0.31361244999999999</v>
      </c>
      <c r="B94" s="8">
        <v>4.6229000000000002E-4</v>
      </c>
      <c r="C94" s="8">
        <v>2.3337699999999999E-2</v>
      </c>
      <c r="D94" s="8">
        <v>0.30309147600000003</v>
      </c>
      <c r="E94" s="8">
        <v>1.23774E-4</v>
      </c>
      <c r="F94" s="8">
        <v>-8.7624299999999997E-4</v>
      </c>
      <c r="I94" s="1"/>
      <c r="K94" s="8">
        <v>0.25818269999999999</v>
      </c>
      <c r="L94" s="8">
        <v>6.51427E-3</v>
      </c>
      <c r="M94" s="8">
        <v>3.4525599999999999E-3</v>
      </c>
      <c r="N94" s="8">
        <v>0.27712203600000002</v>
      </c>
      <c r="O94" s="8">
        <v>3.09931E-4</v>
      </c>
      <c r="P94" s="10">
        <v>-7.7323600000000006E-5</v>
      </c>
      <c r="S94" s="1"/>
      <c r="U94" s="8">
        <v>0.34288372</v>
      </c>
      <c r="V94" s="8">
        <v>1.37667E-3</v>
      </c>
      <c r="W94" s="8">
        <v>-1.0435659999999999E-2</v>
      </c>
      <c r="X94" s="8">
        <v>0.35019857300000001</v>
      </c>
      <c r="Y94" s="8">
        <v>2.69249E-4</v>
      </c>
      <c r="Z94" s="10">
        <v>-5.1810500000000001E-5</v>
      </c>
      <c r="AC94" s="1"/>
      <c r="AE94" s="8">
        <v>0.46469236000000003</v>
      </c>
      <c r="AF94" s="8">
        <v>-1.470696E-2</v>
      </c>
      <c r="AG94" s="8">
        <v>1.13154E-2</v>
      </c>
      <c r="AH94" s="8">
        <v>0.51716578499999999</v>
      </c>
      <c r="AI94" s="10">
        <v>-9.3167799999999999E-5</v>
      </c>
      <c r="AJ94" s="8">
        <v>-2.3373900000000001E-4</v>
      </c>
      <c r="AM94" s="1"/>
      <c r="AO94" s="8">
        <v>0.31361244999999999</v>
      </c>
      <c r="AP94" s="8">
        <v>4.6229000000000002E-4</v>
      </c>
      <c r="AQ94" s="8">
        <v>2.3337699999999999E-2</v>
      </c>
      <c r="AR94" s="8">
        <v>0.30309147600000003</v>
      </c>
      <c r="AS94" s="8">
        <v>1.23774E-4</v>
      </c>
      <c r="AT94" s="8">
        <v>-8.7624299999999997E-4</v>
      </c>
      <c r="AW94" s="1"/>
      <c r="AY94" s="8">
        <v>1.4809549999999999E-2</v>
      </c>
      <c r="AZ94" s="8">
        <v>-5.0128270000000003E-2</v>
      </c>
      <c r="BA94" s="8">
        <v>-7.4377000000000004E-4</v>
      </c>
      <c r="BB94" s="8">
        <v>0.59390367700000002</v>
      </c>
      <c r="BC94" s="8">
        <v>3.9206170000000004E-3</v>
      </c>
      <c r="BD94" s="8">
        <v>-1.79113E-4</v>
      </c>
      <c r="BG94" s="1"/>
      <c r="BI94" s="8">
        <v>-1.8660860000000001E-2</v>
      </c>
      <c r="BJ94" s="8">
        <v>-4.0335379999999997E-2</v>
      </c>
      <c r="BK94" s="8">
        <v>-3.1605600000000002E-3</v>
      </c>
      <c r="BL94" s="8">
        <v>0.46560124200000003</v>
      </c>
      <c r="BM94" s="8">
        <v>3.02601E-4</v>
      </c>
      <c r="BN94" s="8">
        <v>-1.11508E-4</v>
      </c>
      <c r="BQ94" s="1"/>
      <c r="BS94" s="8">
        <v>1.6656629999999999E-2</v>
      </c>
      <c r="BT94" s="8">
        <v>-3.1390189999999998E-2</v>
      </c>
      <c r="BU94" s="8">
        <v>-1.047583E-2</v>
      </c>
      <c r="BV94" s="8">
        <v>0.61491574599999999</v>
      </c>
      <c r="BW94" s="8">
        <v>1.0441199999999999E-3</v>
      </c>
      <c r="BX94" s="8">
        <v>3.4731699999999998E-4</v>
      </c>
      <c r="CA94" s="1"/>
      <c r="CC94" s="8">
        <v>-1.77954E-3</v>
      </c>
      <c r="CD94" s="8">
        <v>-3.614829E-2</v>
      </c>
      <c r="CE94" s="8">
        <v>-1.047377E-2</v>
      </c>
      <c r="CF94" s="8">
        <v>0.443453765</v>
      </c>
      <c r="CG94" s="8">
        <v>5.1445199999999999E-4</v>
      </c>
      <c r="CH94" s="8">
        <v>-2.8661799999999999E-4</v>
      </c>
      <c r="CK94" s="1"/>
      <c r="CM94" s="8">
        <v>-2.7138860000000001E-2</v>
      </c>
      <c r="CN94" s="8">
        <v>-2.8676210000000001E-2</v>
      </c>
      <c r="CO94" s="8">
        <v>-1.42325E-3</v>
      </c>
      <c r="CP94" s="8">
        <v>0.57703611300000002</v>
      </c>
      <c r="CQ94" s="8">
        <v>1.8663299999999999E-4</v>
      </c>
      <c r="CR94" s="10">
        <v>8.6645699999999996E-6</v>
      </c>
      <c r="CU94" s="1"/>
      <c r="CW94" s="8">
        <v>0.28230789000000001</v>
      </c>
      <c r="CX94" s="8">
        <v>1.1904999999999999E-4</v>
      </c>
      <c r="CY94" s="8">
        <v>-3.3620099999999999E-3</v>
      </c>
      <c r="CZ94" s="8">
        <v>0.45111515200000002</v>
      </c>
      <c r="DA94" s="10">
        <v>4.18435E-5</v>
      </c>
      <c r="DB94" s="10">
        <v>-1.8391999999999999E-5</v>
      </c>
      <c r="DF94" s="1"/>
      <c r="DG94" s="8">
        <v>0.23259083999999999</v>
      </c>
      <c r="DH94" s="8">
        <v>-5.2936199999999997E-3</v>
      </c>
      <c r="DI94" s="8">
        <v>-7.79672E-3</v>
      </c>
      <c r="DJ94" s="8">
        <v>0.47798630800000003</v>
      </c>
      <c r="DK94" s="8">
        <v>2.9024600000000003E-4</v>
      </c>
      <c r="DL94" s="8">
        <v>-1.6562200000000001E-4</v>
      </c>
      <c r="DO94" s="1"/>
      <c r="DQ94" s="8">
        <v>0.24316225</v>
      </c>
      <c r="DR94" s="8">
        <v>5.0597300000000001E-3</v>
      </c>
      <c r="DS94" s="8">
        <v>-4.1863400000000002E-3</v>
      </c>
      <c r="DT94" s="8">
        <v>0.29885704299999999</v>
      </c>
      <c r="DU94" s="10">
        <v>-6.09727E-5</v>
      </c>
      <c r="DV94" s="10">
        <v>-6.7552599999999994E-5</v>
      </c>
      <c r="DZ94" s="1"/>
      <c r="EA94" s="8">
        <v>0.16812631</v>
      </c>
      <c r="EB94" s="8">
        <v>-3.5379700000000001E-3</v>
      </c>
      <c r="EC94" s="8">
        <v>1.0903499999999999E-3</v>
      </c>
      <c r="ED94" s="8">
        <v>0.54475110599999998</v>
      </c>
      <c r="EE94" s="8">
        <v>5.7449200000000001E-4</v>
      </c>
      <c r="EF94" s="8">
        <v>-2.4844999999999999E-4</v>
      </c>
      <c r="EG94" s="1"/>
      <c r="EK94" s="8">
        <v>0.19037174000000001</v>
      </c>
      <c r="EL94" s="8">
        <v>-5.11876E-3</v>
      </c>
      <c r="EM94" s="8">
        <v>-9.4500299999999999E-3</v>
      </c>
      <c r="EN94" s="8">
        <v>0.53401445800000003</v>
      </c>
      <c r="EO94" s="8">
        <v>2.2290600000000001E-4</v>
      </c>
      <c r="EP94" s="8">
        <v>-1.7789800000000001E-4</v>
      </c>
      <c r="ES94" s="1"/>
      <c r="EU94" s="8">
        <v>0.38244994999999998</v>
      </c>
      <c r="EV94" s="8">
        <v>-1.005702E-2</v>
      </c>
      <c r="EW94" s="8">
        <v>3.1664100000000001E-3</v>
      </c>
      <c r="EX94" s="8">
        <v>0.62530578999999997</v>
      </c>
      <c r="EY94" s="8">
        <v>2.3423399999999999E-4</v>
      </c>
      <c r="EZ94" s="10">
        <v>-3.24657E-6</v>
      </c>
      <c r="FC94" s="1"/>
      <c r="FE94" s="8">
        <v>0.35465359000000002</v>
      </c>
      <c r="FF94" s="8">
        <v>-2.3230049999999999E-2</v>
      </c>
      <c r="FG94" s="8">
        <v>-3.62444E-3</v>
      </c>
      <c r="FH94" s="8">
        <v>0.55613424099999997</v>
      </c>
      <c r="FI94" s="8">
        <v>2.6786300000000002E-4</v>
      </c>
      <c r="FJ94" s="10">
        <v>2.3143699999999998E-6</v>
      </c>
      <c r="FM94" s="1"/>
      <c r="FO94" s="8">
        <v>0.33972176999999998</v>
      </c>
      <c r="FP94" s="8">
        <v>-1.8371809999999999E-2</v>
      </c>
      <c r="FQ94" s="8">
        <v>4.4292699999999999E-3</v>
      </c>
      <c r="FR94" s="8">
        <v>0.54945820999999995</v>
      </c>
      <c r="FS94" s="8">
        <v>3.27638E-4</v>
      </c>
      <c r="FT94" s="10">
        <v>-5.0866199999999998E-5</v>
      </c>
      <c r="FW94" s="1"/>
      <c r="FY94" s="8">
        <v>0.33670157000000001</v>
      </c>
      <c r="FZ94" s="8">
        <v>-1.510503E-2</v>
      </c>
      <c r="GA94" s="8">
        <v>-1.0664400000000001E-3</v>
      </c>
      <c r="GB94" s="8">
        <v>0.53816367799999998</v>
      </c>
      <c r="GC94" s="8">
        <v>1.6889300000000001E-4</v>
      </c>
      <c r="GD94" s="10">
        <v>-5.1477000000000002E-5</v>
      </c>
      <c r="GG94" s="1"/>
      <c r="GI94" s="8">
        <v>0.27760116000000001</v>
      </c>
      <c r="GJ94" s="8">
        <v>-1.510944E-2</v>
      </c>
      <c r="GK94" s="8">
        <v>1.45232E-3</v>
      </c>
      <c r="GL94" s="8">
        <v>0.496510063</v>
      </c>
      <c r="GM94" s="10">
        <v>5.7876900000000001E-5</v>
      </c>
      <c r="GN94" s="10">
        <v>-1.8769800000000001E-5</v>
      </c>
      <c r="GQ94" s="1"/>
      <c r="GS94" s="8">
        <v>0.17100628000000001</v>
      </c>
      <c r="GT94" s="10">
        <v>-4.4666000000000002E-5</v>
      </c>
      <c r="GU94" s="8">
        <v>-2.87097E-3</v>
      </c>
      <c r="GV94" s="8">
        <v>0.31432585899999999</v>
      </c>
      <c r="GW94" s="8">
        <v>1.18486E-4</v>
      </c>
      <c r="GX94" s="10">
        <v>-7.5085299999999998E-5</v>
      </c>
      <c r="HA94" s="1"/>
      <c r="HC94" s="8">
        <v>0.12214794</v>
      </c>
      <c r="HD94" s="8">
        <v>7.5520500000000003E-3</v>
      </c>
      <c r="HE94" s="8">
        <v>1.8018299999999999E-3</v>
      </c>
      <c r="HF94" s="8">
        <v>0.355660382</v>
      </c>
      <c r="HG94" s="10">
        <v>4.6987100000000003E-5</v>
      </c>
      <c r="HH94" s="10">
        <v>-1.9176499999999998E-5</v>
      </c>
      <c r="HK94" s="1"/>
      <c r="HM94" s="8">
        <v>0.1021869</v>
      </c>
      <c r="HN94" s="8">
        <v>3.01462E-3</v>
      </c>
      <c r="HO94" s="8">
        <v>-2.9236700000000002E-3</v>
      </c>
      <c r="HP94" s="8">
        <v>0.51895943</v>
      </c>
      <c r="HQ94" s="10">
        <v>-6.2229899999999999E-5</v>
      </c>
      <c r="HR94" s="8">
        <v>-1.03557E-4</v>
      </c>
      <c r="HU94" s="1"/>
      <c r="HW94" s="8">
        <v>9.8449990000000001E-2</v>
      </c>
      <c r="HX94" s="8">
        <v>1.0997100000000001E-3</v>
      </c>
      <c r="HY94" s="8">
        <v>-2.7691399999999998E-3</v>
      </c>
      <c r="HZ94" s="8">
        <v>0.43326453599999998</v>
      </c>
      <c r="IA94" s="10">
        <v>3.2533899999999997E-5</v>
      </c>
      <c r="IB94" s="10">
        <v>-7.3407799999999999E-5</v>
      </c>
      <c r="IE94" s="1"/>
      <c r="IG94" s="8">
        <v>0.11062665000000001</v>
      </c>
      <c r="IH94" s="8">
        <v>-2.6156999999999998E-4</v>
      </c>
      <c r="II94" s="8">
        <v>6.5043000000000002E-4</v>
      </c>
      <c r="IJ94" s="8">
        <v>0.49455144000000001</v>
      </c>
      <c r="IK94" s="8">
        <v>1.8804E-4</v>
      </c>
      <c r="IL94" s="8">
        <v>-1.6414000000000001E-4</v>
      </c>
      <c r="IO94" s="1"/>
      <c r="IP94" s="1"/>
      <c r="IV94" s="8">
        <v>1.476</v>
      </c>
      <c r="IW94" s="8">
        <f t="shared" si="145"/>
        <v>1.0987084271201202</v>
      </c>
      <c r="IX94" s="8">
        <f t="shared" si="146"/>
        <v>1.0948963474690578</v>
      </c>
      <c r="IY94" s="8">
        <f t="shared" si="147"/>
        <v>1.082103691429176</v>
      </c>
      <c r="IZ94" s="8">
        <f t="shared" si="148"/>
        <v>1.1086862871121097</v>
      </c>
      <c r="JA94" s="8">
        <f t="shared" si="149"/>
        <v>1.0987084271201202</v>
      </c>
      <c r="JB94" s="8">
        <f t="shared" si="150"/>
        <v>-9.3748147691677775E-2</v>
      </c>
      <c r="JC94" s="8">
        <f t="shared" si="151"/>
        <v>-0.21969040146023117</v>
      </c>
      <c r="JD94" s="8">
        <f t="shared" si="152"/>
        <v>-0.14120049661324843</v>
      </c>
      <c r="JE94" s="8">
        <f t="shared" si="153"/>
        <v>-0.21591425599381453</v>
      </c>
      <c r="JF94" s="8">
        <f t="shared" si="154"/>
        <v>-0.23312371729424081</v>
      </c>
      <c r="JG94" s="8">
        <f t="shared" si="155"/>
        <v>0.19914106501014825</v>
      </c>
      <c r="JH94" s="8">
        <f t="shared" si="156"/>
        <v>0.35559991337007296</v>
      </c>
      <c r="JI94" s="8">
        <f t="shared" si="157"/>
        <v>0.16134015285246556</v>
      </c>
      <c r="JJ94" s="8">
        <f t="shared" si="158"/>
        <v>0.36888952326315688</v>
      </c>
      <c r="JK94" s="8">
        <f t="shared" si="159"/>
        <v>0.27392301680963016</v>
      </c>
      <c r="JL94" s="8">
        <f t="shared" si="160"/>
        <v>0.34810712212438355</v>
      </c>
      <c r="JM94" s="8">
        <f t="shared" si="161"/>
        <v>0.31434766934557762</v>
      </c>
      <c r="JN94" s="8">
        <f t="shared" si="162"/>
        <v>0.3655311866997627</v>
      </c>
      <c r="JO94" s="8">
        <f t="shared" si="163"/>
        <v>0.35224847406147786</v>
      </c>
      <c r="JP94" s="8">
        <f t="shared" si="164"/>
        <v>0.32037724156093972</v>
      </c>
      <c r="JQ94" s="8">
        <f t="shared" si="165"/>
        <v>9.4414023687410961E-2</v>
      </c>
      <c r="JR94" s="8">
        <f t="shared" si="166"/>
        <v>-9.267018974529323E-2</v>
      </c>
      <c r="JS94" s="8">
        <f t="shared" si="167"/>
        <v>-0.13471416386729515</v>
      </c>
      <c r="JT94" s="8">
        <f t="shared" si="168"/>
        <v>-6.7566544141367008E-2</v>
      </c>
      <c r="JU94" s="24">
        <f t="shared" si="169"/>
        <v>-9.9087453213851776E-2</v>
      </c>
      <c r="JV94" s="28">
        <f t="shared" si="170"/>
        <v>0.29357228796058354</v>
      </c>
      <c r="JW94" s="31"/>
      <c r="JX94" s="32">
        <f t="shared" si="171"/>
        <v>0.45962860862744181</v>
      </c>
      <c r="JY94" s="33">
        <f t="shared" si="172"/>
        <v>9.1925721725488366E-2</v>
      </c>
      <c r="JZ94" s="26">
        <f t="shared" si="173"/>
        <v>0.94862748534617714</v>
      </c>
      <c r="KB94" s="8">
        <v>1.476</v>
      </c>
      <c r="KC94" s="8">
        <f t="shared" si="174"/>
        <v>7.6227649064845842E-3</v>
      </c>
      <c r="KD94" s="8">
        <f t="shared" si="175"/>
        <v>4.1713694002774644E-2</v>
      </c>
      <c r="KE94" s="8">
        <f t="shared" si="176"/>
        <v>1.7074034857446362E-2</v>
      </c>
      <c r="KF94" s="8">
        <f t="shared" si="177"/>
        <v>-2.6958058941680112E-4</v>
      </c>
      <c r="KG94" s="8">
        <f t="shared" si="178"/>
        <v>7.6227649064845842E-3</v>
      </c>
      <c r="KH94" s="8">
        <f t="shared" si="179"/>
        <v>-5.6220329847859046E-2</v>
      </c>
      <c r="KI94" s="8">
        <f t="shared" si="180"/>
        <v>-4.7653008327445054E-2</v>
      </c>
      <c r="KJ94" s="8">
        <f t="shared" si="181"/>
        <v>-3.8716987373093516E-2</v>
      </c>
      <c r="KK94" s="8">
        <f t="shared" si="182"/>
        <v>-4.2951035883499224E-2</v>
      </c>
      <c r="KL94" s="8">
        <f t="shared" si="183"/>
        <v>-3.632514476627182E-2</v>
      </c>
      <c r="KM94" s="8">
        <f t="shared" si="184"/>
        <v>9.8836434489669063E-3</v>
      </c>
      <c r="KN94" s="8">
        <f t="shared" si="185"/>
        <v>2.268756634607149E-2</v>
      </c>
      <c r="KO94" s="8">
        <f t="shared" si="186"/>
        <v>1.0821730604918695E-2</v>
      </c>
      <c r="KP94" s="8">
        <f t="shared" si="187"/>
        <v>2.7099626297215237E-2</v>
      </c>
      <c r="KQ94" s="8">
        <f t="shared" si="188"/>
        <v>2.0095073759374672E-2</v>
      </c>
      <c r="KR94" s="8">
        <f t="shared" si="189"/>
        <v>-7.2979913037954135E-3</v>
      </c>
      <c r="KS94" s="8">
        <f t="shared" si="190"/>
        <v>-2.551676125735295E-2</v>
      </c>
      <c r="KT94" s="8">
        <f t="shared" si="191"/>
        <v>-1.590043372416261E-2</v>
      </c>
      <c r="KU94" s="8">
        <f t="shared" si="192"/>
        <v>-1.5258740435280948E-2</v>
      </c>
      <c r="KV94" s="8">
        <f t="shared" si="193"/>
        <v>-1.3946882981039566E-2</v>
      </c>
      <c r="KW94" s="8">
        <f t="shared" si="194"/>
        <v>-1.0262372301550773E-2</v>
      </c>
      <c r="KX94" s="8">
        <f t="shared" si="195"/>
        <v>1.4556465216489026E-3</v>
      </c>
      <c r="KY94" s="8">
        <f t="shared" si="196"/>
        <v>3.4778341174947691E-4</v>
      </c>
      <c r="KZ94" s="8">
        <f t="shared" si="197"/>
        <v>-3.8029136704055113E-3</v>
      </c>
      <c r="LA94" s="24">
        <f t="shared" si="198"/>
        <v>-5.1384314880155877E-3</v>
      </c>
      <c r="LB94" s="28">
        <f t="shared" si="199"/>
        <v>-6.1134513954421302E-3</v>
      </c>
      <c r="LC94" s="31"/>
      <c r="LD94" s="32">
        <f>STDEV(KC94:LA94)</f>
        <v>2.4756321283345865E-2</v>
      </c>
      <c r="LE94" s="33">
        <f t="shared" si="201"/>
        <v>4.9512642566691733E-3</v>
      </c>
      <c r="LF94" s="26">
        <f t="shared" si="202"/>
        <v>5.1094571496697529E-2</v>
      </c>
      <c r="LH94" s="8">
        <v>1.476</v>
      </c>
      <c r="LI94" s="8">
        <f t="shared" si="203"/>
        <v>3.561678410982199E-2</v>
      </c>
      <c r="LJ94" s="8">
        <f t="shared" si="204"/>
        <v>-1.0497653171519855E-2</v>
      </c>
      <c r="LK94" s="8">
        <f t="shared" si="205"/>
        <v>-1.7909911493968179E-2</v>
      </c>
      <c r="LL94" s="8">
        <f t="shared" si="206"/>
        <v>1.4329459334911096E-2</v>
      </c>
      <c r="LM94" s="8">
        <f t="shared" si="207"/>
        <v>3.561678410982199E-2</v>
      </c>
      <c r="LN94" s="8">
        <f t="shared" si="208"/>
        <v>-3.0083292862137208E-3</v>
      </c>
      <c r="LO94" s="8">
        <f t="shared" si="209"/>
        <v>-5.347227053419442E-3</v>
      </c>
      <c r="LP94" s="8">
        <f t="shared" si="210"/>
        <v>-8.7129764228165846E-3</v>
      </c>
      <c r="LQ94" s="8">
        <f t="shared" si="211"/>
        <v>-1.4257953735384788E-2</v>
      </c>
      <c r="LR94" s="8">
        <f t="shared" si="212"/>
        <v>-1.8077405445635119E-3</v>
      </c>
      <c r="LS94" s="8">
        <f t="shared" si="213"/>
        <v>1.8018065545657657E-3</v>
      </c>
      <c r="LT94" s="8">
        <f t="shared" si="214"/>
        <v>-2.3718065498116347E-2</v>
      </c>
      <c r="LU94" s="8">
        <f t="shared" si="215"/>
        <v>2.8328393192094767E-3</v>
      </c>
      <c r="LV94" s="8">
        <f t="shared" si="216"/>
        <v>-1.0423702431819346E-2</v>
      </c>
      <c r="LW94" s="8">
        <f t="shared" si="217"/>
        <v>-2.4553490616902152E-2</v>
      </c>
      <c r="LX94" s="8">
        <f t="shared" si="218"/>
        <v>3.5209666729892541E-4</v>
      </c>
      <c r="LY94" s="8">
        <f t="shared" si="219"/>
        <v>-4.9431818301684831E-3</v>
      </c>
      <c r="LZ94" s="8">
        <f t="shared" si="220"/>
        <v>4.5372059605788741E-5</v>
      </c>
      <c r="MA94" s="8">
        <f t="shared" si="221"/>
        <v>-2.5843241925007842E-3</v>
      </c>
      <c r="MB94" s="8">
        <f t="shared" si="222"/>
        <v>8.4453980572351053E-4</v>
      </c>
      <c r="MC94" s="8">
        <f t="shared" si="223"/>
        <v>-9.7922948697449688E-3</v>
      </c>
      <c r="MD94" s="8">
        <f t="shared" si="224"/>
        <v>-1.5755646369238594E-3</v>
      </c>
      <c r="ME94" s="8">
        <f t="shared" si="225"/>
        <v>-8.1386477752833034E-3</v>
      </c>
      <c r="MF94" s="8">
        <f t="shared" si="226"/>
        <v>-5.9606990373328545E-3</v>
      </c>
      <c r="MG94" s="24">
        <f t="shared" si="227"/>
        <v>-4.7587389699131248E-3</v>
      </c>
      <c r="MH94" s="28">
        <f t="shared" si="228"/>
        <v>-2.6620327842253105E-3</v>
      </c>
      <c r="MI94" s="31"/>
      <c r="MJ94" s="32">
        <f t="shared" si="229"/>
        <v>1.4225048961929165E-2</v>
      </c>
      <c r="MK94" s="33">
        <f t="shared" si="230"/>
        <v>2.8450097923858331E-3</v>
      </c>
      <c r="ML94" s="26">
        <f t="shared" si="231"/>
        <v>2.9359078552525602E-2</v>
      </c>
      <c r="MN94" s="8">
        <v>1.476</v>
      </c>
      <c r="MO94" s="8">
        <f t="shared" si="232"/>
        <v>-2.0359848018757637E-4</v>
      </c>
      <c r="MP94" s="8">
        <f t="shared" si="233"/>
        <v>-2.4350952778528508E-4</v>
      </c>
      <c r="MQ94" s="8">
        <f t="shared" si="234"/>
        <v>1.8844310684745689E-5</v>
      </c>
      <c r="MR94" s="8">
        <f t="shared" si="235"/>
        <v>4.4633996100916257E-4</v>
      </c>
      <c r="MS94" s="8">
        <f t="shared" si="236"/>
        <v>-2.0359848018757637E-4</v>
      </c>
      <c r="MT94" s="8">
        <f t="shared" si="237"/>
        <v>3.8460445213423945E-3</v>
      </c>
      <c r="MU94" s="8">
        <f t="shared" si="238"/>
        <v>-2.2255877368317851E-4</v>
      </c>
      <c r="MV94" s="8">
        <f t="shared" si="239"/>
        <v>6.4892637577712998E-4</v>
      </c>
      <c r="MW94" s="8">
        <f t="shared" si="240"/>
        <v>1.3076888836815963E-4</v>
      </c>
      <c r="MX94" s="8">
        <f t="shared" si="241"/>
        <v>6.850126877144554E-4</v>
      </c>
      <c r="MY94" s="8">
        <f t="shared" si="242"/>
        <v>-6.378922682095878E-5</v>
      </c>
      <c r="MZ94" s="8">
        <f t="shared" si="243"/>
        <v>3.2741414414141565E-4</v>
      </c>
      <c r="NA94" s="8">
        <f t="shared" si="244"/>
        <v>5.8133350951875635E-4</v>
      </c>
      <c r="NB94" s="8">
        <f t="shared" si="245"/>
        <v>4.7131377800403073E-4</v>
      </c>
      <c r="NC94" s="8">
        <f t="shared" si="246"/>
        <v>8.4889093201595122E-4</v>
      </c>
      <c r="ND94" s="8">
        <f t="shared" si="247"/>
        <v>3.8366433637730451E-4</v>
      </c>
      <c r="NE94" s="8">
        <f t="shared" si="248"/>
        <v>1.0511271982751254E-4</v>
      </c>
      <c r="NF94" s="8">
        <f t="shared" si="249"/>
        <v>3.9663114570241681E-4</v>
      </c>
      <c r="NG94" s="8">
        <f t="shared" si="250"/>
        <v>4.4015388634150522E-4</v>
      </c>
      <c r="NH94" s="8">
        <f t="shared" si="251"/>
        <v>2.8391418137136608E-4</v>
      </c>
      <c r="NI94" s="8">
        <f t="shared" si="252"/>
        <v>-6.5817407068554572E-4</v>
      </c>
      <c r="NJ94" s="8">
        <f t="shared" si="253"/>
        <v>-9.0184027582729241E-6</v>
      </c>
      <c r="NK94" s="8">
        <f t="shared" si="254"/>
        <v>-6.2524889504970505E-4</v>
      </c>
      <c r="NL94" s="8">
        <f t="shared" si="255"/>
        <v>3.5763782931432951E-4</v>
      </c>
      <c r="NM94" s="24">
        <f t="shared" si="256"/>
        <v>-3.1850458374974185E-4</v>
      </c>
      <c r="NN94" s="28">
        <f t="shared" si="257"/>
        <v>2.9696011066411186E-4</v>
      </c>
      <c r="NO94" s="31"/>
      <c r="NP94" s="32">
        <f t="shared" si="258"/>
        <v>8.3968296013891977E-4</v>
      </c>
      <c r="NQ94" s="33">
        <f t="shared" si="259"/>
        <v>1.6793659202778396E-4</v>
      </c>
      <c r="NR94" s="26">
        <f t="shared" si="260"/>
        <v>1.7330216614307164E-3</v>
      </c>
      <c r="NT94" s="8">
        <v>1.476</v>
      </c>
      <c r="NU94" s="8">
        <f t="shared" si="261"/>
        <v>1.9001607805573602E-5</v>
      </c>
      <c r="NV94" s="8">
        <f t="shared" si="262"/>
        <v>4.2870343728098936E-5</v>
      </c>
      <c r="NW94" s="8">
        <f t="shared" si="263"/>
        <v>3.3790205013877259E-4</v>
      </c>
      <c r="NX94" s="8">
        <f t="shared" si="264"/>
        <v>-5.0483851626249247E-4</v>
      </c>
      <c r="NY94" s="8">
        <f t="shared" si="265"/>
        <v>1.9001607805573602E-5</v>
      </c>
      <c r="NZ94" s="8">
        <f t="shared" si="266"/>
        <v>5.2540703736010338E-4</v>
      </c>
      <c r="OA94" s="8">
        <f t="shared" si="267"/>
        <v>7.3423748834586534E-5</v>
      </c>
      <c r="OB94" s="8">
        <f t="shared" si="268"/>
        <v>4.7219679075073353E-4</v>
      </c>
      <c r="OC94" s="8">
        <f t="shared" si="269"/>
        <v>4.4106131361363926E-6</v>
      </c>
      <c r="OD94" s="8">
        <f t="shared" si="270"/>
        <v>3.3204940567160406E-4</v>
      </c>
      <c r="OE94" s="8">
        <f t="shared" si="271"/>
        <v>-8.426730973436614E-4</v>
      </c>
      <c r="OF94" s="8">
        <f t="shared" si="272"/>
        <v>-2.3903703309009305E-4</v>
      </c>
      <c r="OG94" s="8">
        <f t="shared" si="273"/>
        <v>-4.3777348109935791E-4</v>
      </c>
      <c r="OH94" s="8">
        <f t="shared" si="274"/>
        <v>2.7531032958278372E-4</v>
      </c>
      <c r="OI94" s="8">
        <f t="shared" si="275"/>
        <v>1.5216124038935146E-4</v>
      </c>
      <c r="OJ94" s="8">
        <f t="shared" si="276"/>
        <v>-2.5289684822850269E-4</v>
      </c>
      <c r="OK94" s="8">
        <f t="shared" si="277"/>
        <v>3.30006766081891E-4</v>
      </c>
      <c r="OL94" s="8">
        <f t="shared" si="278"/>
        <v>2.0611995318001874E-4</v>
      </c>
      <c r="OM94" s="8">
        <f t="shared" si="279"/>
        <v>-5.7808306812042934E-5</v>
      </c>
      <c r="ON94" s="8">
        <f t="shared" si="280"/>
        <v>1.7822131013721804E-4</v>
      </c>
      <c r="OO94" s="8">
        <f t="shared" si="281"/>
        <v>1.7308519213857706E-4</v>
      </c>
      <c r="OP94" s="8">
        <f t="shared" si="282"/>
        <v>-4.7104056857324631E-4</v>
      </c>
      <c r="OQ94" s="8">
        <f t="shared" si="283"/>
        <v>1.1959682375875939E-3</v>
      </c>
      <c r="OR94" s="8">
        <f t="shared" si="284"/>
        <v>-2.1912202845860121E-4</v>
      </c>
      <c r="OS94" s="24">
        <f t="shared" si="285"/>
        <v>1.69586522768553E-5</v>
      </c>
      <c r="OT94" s="44">
        <f t="shared" si="286"/>
        <v>5.3156200269498953E-5</v>
      </c>
      <c r="OU94" s="31"/>
      <c r="OV94" s="32">
        <f t="shared" si="287"/>
        <v>4.0591522486440115E-4</v>
      </c>
      <c r="OW94" s="33">
        <f t="shared" si="288"/>
        <v>8.1183044972880236E-5</v>
      </c>
      <c r="OX94" s="26">
        <f t="shared" si="289"/>
        <v>8.3776843259763753E-4</v>
      </c>
    </row>
    <row r="95" spans="1:414" x14ac:dyDescent="0.25">
      <c r="A95" s="8">
        <v>0.31781566</v>
      </c>
      <c r="B95" s="8">
        <v>3.9341000000000002E-4</v>
      </c>
      <c r="C95" s="8">
        <v>2.3415040000000002E-2</v>
      </c>
      <c r="D95" s="8">
        <v>0.30914742699999997</v>
      </c>
      <c r="E95" s="8">
        <v>1.2660500000000001E-4</v>
      </c>
      <c r="F95" s="8">
        <v>-8.7306600000000003E-4</v>
      </c>
      <c r="I95" s="1"/>
      <c r="K95" s="8">
        <v>0.26445877000000001</v>
      </c>
      <c r="L95" s="8">
        <v>6.6001200000000001E-3</v>
      </c>
      <c r="M95" s="8">
        <v>3.4608600000000001E-3</v>
      </c>
      <c r="N95" s="8">
        <v>0.28468091499999998</v>
      </c>
      <c r="O95" s="8">
        <v>3.0866500000000001E-4</v>
      </c>
      <c r="P95" s="10">
        <v>-7.7205800000000005E-5</v>
      </c>
      <c r="S95" s="1"/>
      <c r="U95" s="8">
        <v>0.34445113999999999</v>
      </c>
      <c r="V95" s="8">
        <v>1.32551E-3</v>
      </c>
      <c r="W95" s="8">
        <v>-1.0441260000000001E-2</v>
      </c>
      <c r="X95" s="8">
        <v>0.35312437899999999</v>
      </c>
      <c r="Y95" s="8">
        <v>2.7508600000000002E-4</v>
      </c>
      <c r="Z95" s="10">
        <v>-5.2441200000000002E-5</v>
      </c>
      <c r="AC95" s="1"/>
      <c r="AE95" s="8">
        <v>0.47236181999999999</v>
      </c>
      <c r="AF95" s="8">
        <v>-1.4808969999999999E-2</v>
      </c>
      <c r="AG95" s="8">
        <v>1.143071E-2</v>
      </c>
      <c r="AH95" s="8">
        <v>0.52079110500000003</v>
      </c>
      <c r="AI95" s="10">
        <v>-9.1441700000000002E-5</v>
      </c>
      <c r="AJ95" s="8">
        <v>-2.3178900000000001E-4</v>
      </c>
      <c r="AM95" s="1"/>
      <c r="AO95" s="8">
        <v>0.31781566</v>
      </c>
      <c r="AP95" s="8">
        <v>3.9341000000000002E-4</v>
      </c>
      <c r="AQ95" s="8">
        <v>2.3415040000000002E-2</v>
      </c>
      <c r="AR95" s="8">
        <v>0.30914742699999997</v>
      </c>
      <c r="AS95" s="8">
        <v>1.2660500000000001E-4</v>
      </c>
      <c r="AT95" s="8">
        <v>-8.7306600000000003E-4</v>
      </c>
      <c r="AW95" s="1"/>
      <c r="AY95" s="8">
        <v>1.525929E-2</v>
      </c>
      <c r="AZ95" s="8">
        <v>-5.0146669999999997E-2</v>
      </c>
      <c r="BA95" s="8">
        <v>-7.2349000000000003E-4</v>
      </c>
      <c r="BB95" s="8">
        <v>0.60240562600000003</v>
      </c>
      <c r="BC95" s="8">
        <v>3.93254E-3</v>
      </c>
      <c r="BD95" s="8">
        <v>-1.6598000000000001E-4</v>
      </c>
      <c r="BG95" s="1"/>
      <c r="BI95" s="8">
        <v>-1.3943799999999999E-2</v>
      </c>
      <c r="BJ95" s="8">
        <v>-4.0105879999999997E-2</v>
      </c>
      <c r="BK95" s="8">
        <v>-3.1619999999999999E-3</v>
      </c>
      <c r="BL95" s="8">
        <v>0.46955998900000001</v>
      </c>
      <c r="BM95" s="8">
        <v>3.0059100000000001E-4</v>
      </c>
      <c r="BN95" s="8">
        <v>-1.11525E-4</v>
      </c>
      <c r="BQ95" s="1"/>
      <c r="BS95" s="8">
        <v>1.3841579999999999E-2</v>
      </c>
      <c r="BT95" s="8">
        <v>-3.1345989999999997E-2</v>
      </c>
      <c r="BU95" s="8">
        <v>-1.058212E-2</v>
      </c>
      <c r="BV95" s="8">
        <v>0.62109558300000001</v>
      </c>
      <c r="BW95" s="8">
        <v>1.0465870000000001E-3</v>
      </c>
      <c r="BX95" s="8">
        <v>3.5321499999999999E-4</v>
      </c>
      <c r="CA95" s="1"/>
      <c r="CC95" s="8">
        <v>-5.0054100000000001E-3</v>
      </c>
      <c r="CD95" s="8">
        <v>-3.6266909999999999E-2</v>
      </c>
      <c r="CE95" s="8">
        <v>-1.057087E-2</v>
      </c>
      <c r="CF95" s="8">
        <v>0.445435258</v>
      </c>
      <c r="CG95" s="8">
        <v>5.1212700000000002E-4</v>
      </c>
      <c r="CH95" s="8">
        <v>-2.8471600000000002E-4</v>
      </c>
      <c r="CK95" s="1"/>
      <c r="CM95" s="8">
        <v>-2.7401430000000001E-2</v>
      </c>
      <c r="CN95" s="8">
        <v>-2.8673440000000001E-2</v>
      </c>
      <c r="CO95" s="8">
        <v>-1.4323700000000001E-3</v>
      </c>
      <c r="CP95" s="8">
        <v>0.58403563000000003</v>
      </c>
      <c r="CQ95" s="8">
        <v>1.86804E-4</v>
      </c>
      <c r="CR95" s="10">
        <v>9.2221200000000007E-6</v>
      </c>
      <c r="CU95" s="1"/>
      <c r="CW95" s="8">
        <v>0.28495035000000002</v>
      </c>
      <c r="CX95" s="10">
        <v>5.5812E-5</v>
      </c>
      <c r="CY95" s="8">
        <v>-3.3292899999999999E-3</v>
      </c>
      <c r="CZ95" s="8">
        <v>0.45839291700000001</v>
      </c>
      <c r="DA95" s="10">
        <v>4.41456E-5</v>
      </c>
      <c r="DB95" s="10">
        <v>-1.71947E-5</v>
      </c>
      <c r="DF95" s="1"/>
      <c r="DG95" s="8">
        <v>0.23098129000000001</v>
      </c>
      <c r="DH95" s="8">
        <v>-5.1974999999999999E-3</v>
      </c>
      <c r="DI95" s="8">
        <v>-7.7929000000000002E-3</v>
      </c>
      <c r="DJ95" s="8">
        <v>0.48403512199999998</v>
      </c>
      <c r="DK95" s="8">
        <v>2.9421800000000001E-4</v>
      </c>
      <c r="DL95" s="8">
        <v>-1.65768E-4</v>
      </c>
      <c r="DO95" s="1"/>
      <c r="DQ95" s="8">
        <v>0.24388670000000001</v>
      </c>
      <c r="DR95" s="8">
        <v>5.0585600000000001E-3</v>
      </c>
      <c r="DS95" s="8">
        <v>-4.1807900000000002E-3</v>
      </c>
      <c r="DT95" s="8">
        <v>0.30253080700000001</v>
      </c>
      <c r="DU95" s="10">
        <v>-6.08647E-5</v>
      </c>
      <c r="DV95" s="10">
        <v>-6.7041399999999998E-5</v>
      </c>
      <c r="DZ95" s="1"/>
      <c r="EA95" s="8">
        <v>0.16486704999999999</v>
      </c>
      <c r="EB95" s="8">
        <v>-3.3347099999999998E-3</v>
      </c>
      <c r="EC95" s="8">
        <v>1.0337300000000001E-3</v>
      </c>
      <c r="ED95" s="8">
        <v>0.55057282399999996</v>
      </c>
      <c r="EE95" s="8">
        <v>5.8039599999999995E-4</v>
      </c>
      <c r="EF95" s="8">
        <v>-2.4678900000000003E-4</v>
      </c>
      <c r="EG95" s="1"/>
      <c r="EK95" s="8">
        <v>0.18840924000000001</v>
      </c>
      <c r="EL95" s="8">
        <v>-5.0024300000000004E-3</v>
      </c>
      <c r="EM95" s="8">
        <v>-9.4720199999999994E-3</v>
      </c>
      <c r="EN95" s="8">
        <v>0.54196302600000001</v>
      </c>
      <c r="EO95" s="8">
        <v>2.2583E-4</v>
      </c>
      <c r="EP95" s="8">
        <v>-1.77333E-4</v>
      </c>
      <c r="ES95" s="1"/>
      <c r="EU95" s="8">
        <v>0.38401457999999999</v>
      </c>
      <c r="EV95" s="8">
        <v>-1.0096259999999999E-2</v>
      </c>
      <c r="EW95" s="8">
        <v>3.1961099999999998E-3</v>
      </c>
      <c r="EX95" s="8">
        <v>0.63056334999999997</v>
      </c>
      <c r="EY95" s="8">
        <v>2.35951E-4</v>
      </c>
      <c r="EZ95" s="10">
        <v>-1.9453400000000001E-6</v>
      </c>
      <c r="FC95" s="1"/>
      <c r="FE95" s="8">
        <v>0.35930402</v>
      </c>
      <c r="FF95" s="8">
        <v>-2.3339840000000001E-2</v>
      </c>
      <c r="FG95" s="8">
        <v>-3.4984500000000002E-3</v>
      </c>
      <c r="FH95" s="8">
        <v>0.56286605499999998</v>
      </c>
      <c r="FI95" s="8">
        <v>2.6998899999999999E-4</v>
      </c>
      <c r="FJ95" s="10">
        <v>4.7522500000000001E-6</v>
      </c>
      <c r="FM95" s="1"/>
      <c r="FO95" s="8">
        <v>0.33591262999999999</v>
      </c>
      <c r="FP95" s="8">
        <v>-1.822145E-2</v>
      </c>
      <c r="FQ95" s="8">
        <v>4.17104E-3</v>
      </c>
      <c r="FR95" s="8">
        <v>0.55302354200000003</v>
      </c>
      <c r="FS95" s="8">
        <v>3.3052800000000002E-4</v>
      </c>
      <c r="FT95" s="10">
        <v>-4.5912799999999999E-5</v>
      </c>
      <c r="FW95" s="1"/>
      <c r="FY95" s="8">
        <v>0.34838137000000002</v>
      </c>
      <c r="FZ95" s="8">
        <v>-1.543974E-2</v>
      </c>
      <c r="GA95" s="8">
        <v>-8.8537000000000002E-4</v>
      </c>
      <c r="GB95" s="8">
        <v>0.54607532599999997</v>
      </c>
      <c r="GC95" s="8">
        <v>1.70514E-4</v>
      </c>
      <c r="GD95" s="10">
        <v>-5.0595700000000001E-5</v>
      </c>
      <c r="GG95" s="1"/>
      <c r="GI95" s="8">
        <v>0.28463465999999998</v>
      </c>
      <c r="GJ95" s="8">
        <v>-1.51182E-2</v>
      </c>
      <c r="GK95" s="8">
        <v>1.5475700000000001E-3</v>
      </c>
      <c r="GL95" s="8">
        <v>0.50459912500000004</v>
      </c>
      <c r="GM95" s="10">
        <v>5.7906299999999998E-5</v>
      </c>
      <c r="GN95" s="10">
        <v>-1.84632E-5</v>
      </c>
      <c r="GQ95" s="1"/>
      <c r="GS95" s="8">
        <v>0.17309712999999999</v>
      </c>
      <c r="GT95" s="10">
        <v>-1.4618E-5</v>
      </c>
      <c r="GU95" s="8">
        <v>-2.9015500000000001E-3</v>
      </c>
      <c r="GV95" s="8">
        <v>0.33169895999999999</v>
      </c>
      <c r="GW95" s="8">
        <v>1.1764000000000001E-4</v>
      </c>
      <c r="GX95" s="10">
        <v>-7.5947300000000004E-5</v>
      </c>
      <c r="HA95" s="1"/>
      <c r="HC95" s="8">
        <v>0.12401955000000001</v>
      </c>
      <c r="HD95" s="8">
        <v>7.5841800000000003E-3</v>
      </c>
      <c r="HE95" s="8">
        <v>1.7849599999999999E-3</v>
      </c>
      <c r="HF95" s="8">
        <v>0.35872397900000003</v>
      </c>
      <c r="HG95" s="10">
        <v>4.6473700000000002E-5</v>
      </c>
      <c r="HH95" s="10">
        <v>-1.9446700000000001E-5</v>
      </c>
      <c r="HK95" s="1"/>
      <c r="HM95" s="8">
        <v>9.8370269999999996E-2</v>
      </c>
      <c r="HN95" s="8">
        <v>2.9638899999999998E-3</v>
      </c>
      <c r="HO95" s="8">
        <v>-2.9269700000000001E-3</v>
      </c>
      <c r="HP95" s="8">
        <v>0.52304591300000003</v>
      </c>
      <c r="HQ95" s="10">
        <v>-6.4021400000000003E-5</v>
      </c>
      <c r="HR95" s="8">
        <v>-1.0344399999999999E-4</v>
      </c>
      <c r="HU95" s="1"/>
      <c r="HW95" s="8">
        <v>9.8780519999999997E-2</v>
      </c>
      <c r="HX95" s="8">
        <v>1.10625E-3</v>
      </c>
      <c r="HY95" s="8">
        <v>-2.77575E-3</v>
      </c>
      <c r="HZ95" s="8">
        <v>0.43988733899999999</v>
      </c>
      <c r="IA95" s="10">
        <v>3.0650800000000001E-5</v>
      </c>
      <c r="IB95" s="10">
        <v>-7.5311300000000005E-5</v>
      </c>
      <c r="IE95" s="1"/>
      <c r="IG95" s="8">
        <v>0.10879663000000001</v>
      </c>
      <c r="IH95" s="8">
        <v>-3.0907999999999999E-4</v>
      </c>
      <c r="II95" s="8">
        <v>6.5791000000000005E-4</v>
      </c>
      <c r="IJ95" s="8">
        <v>0.50034021900000003</v>
      </c>
      <c r="IK95" s="8">
        <v>1.8479E-4</v>
      </c>
      <c r="IL95" s="8">
        <v>-1.6466199999999999E-4</v>
      </c>
      <c r="IO95" s="1"/>
      <c r="IP95" s="1"/>
      <c r="IV95" s="8">
        <v>1.4923999999999999</v>
      </c>
      <c r="IW95" s="8">
        <f t="shared" si="145"/>
        <v>1.1188030947594154</v>
      </c>
      <c r="IX95" s="8">
        <f t="shared" si="146"/>
        <v>1.115132875909727</v>
      </c>
      <c r="IY95" s="8">
        <f t="shared" si="147"/>
        <v>1.092555288951728</v>
      </c>
      <c r="IZ95" s="8">
        <f t="shared" si="148"/>
        <v>1.1282404747445174</v>
      </c>
      <c r="JA95" s="8">
        <f t="shared" si="149"/>
        <v>1.1188030947594154</v>
      </c>
      <c r="JB95" s="8">
        <f t="shared" si="150"/>
        <v>-8.2205870325047725E-2</v>
      </c>
      <c r="JC95" s="8">
        <f t="shared" si="151"/>
        <v>-0.21959806842080537</v>
      </c>
      <c r="JD95" s="8">
        <f t="shared" si="152"/>
        <v>-0.13255098588269223</v>
      </c>
      <c r="JE95" s="8">
        <f t="shared" si="153"/>
        <v>-0.21522938999973484</v>
      </c>
      <c r="JF95" s="8">
        <f t="shared" si="154"/>
        <v>-0.22977207391228344</v>
      </c>
      <c r="JG95" s="8">
        <f t="shared" si="155"/>
        <v>0.21490590665989626</v>
      </c>
      <c r="JH95" s="8">
        <f t="shared" si="156"/>
        <v>0.37957218513084873</v>
      </c>
      <c r="JI95" s="8">
        <f t="shared" si="157"/>
        <v>0.17685606267535164</v>
      </c>
      <c r="JJ95" s="8">
        <f t="shared" si="158"/>
        <v>0.39357168811654447</v>
      </c>
      <c r="JK95" s="8">
        <f t="shared" si="159"/>
        <v>0.29593404198671014</v>
      </c>
      <c r="JL95" s="8">
        <f t="shared" si="160"/>
        <v>0.35627103133184584</v>
      </c>
      <c r="JM95" s="8">
        <f t="shared" si="161"/>
        <v>0.3232957245035909</v>
      </c>
      <c r="JN95" s="8">
        <f t="shared" si="162"/>
        <v>0.37684995966752055</v>
      </c>
      <c r="JO95" s="8">
        <f t="shared" si="163"/>
        <v>0.36000258338645075</v>
      </c>
      <c r="JP95" s="8">
        <f t="shared" si="164"/>
        <v>0.32770323261354911</v>
      </c>
      <c r="JQ95" s="8">
        <f t="shared" si="165"/>
        <v>0.11836480700734357</v>
      </c>
      <c r="JR95" s="8">
        <f t="shared" si="166"/>
        <v>-7.2948836942215045E-2</v>
      </c>
      <c r="JS95" s="8">
        <f t="shared" si="167"/>
        <v>-0.11966449024643508</v>
      </c>
      <c r="JT95" s="8">
        <f t="shared" si="168"/>
        <v>-5.103175740696056E-2</v>
      </c>
      <c r="JU95" s="24">
        <f t="shared" si="169"/>
        <v>-8.531047757486139E-2</v>
      </c>
      <c r="JV95" s="28">
        <f t="shared" si="170"/>
        <v>0.30754200405973686</v>
      </c>
      <c r="JW95" s="31"/>
      <c r="JX95" s="32">
        <f t="shared" si="171"/>
        <v>0.46272230927345942</v>
      </c>
      <c r="JY95" s="33">
        <f t="shared" si="172"/>
        <v>9.2544461854691881E-2</v>
      </c>
      <c r="JZ95" s="26">
        <f t="shared" si="173"/>
        <v>0.95501257410949281</v>
      </c>
      <c r="KB95" s="8">
        <v>1.4923999999999999</v>
      </c>
      <c r="KC95" s="8">
        <f t="shared" si="174"/>
        <v>7.5415635575957745E-3</v>
      </c>
      <c r="KD95" s="8">
        <f t="shared" si="175"/>
        <v>4.5206038049696584E-2</v>
      </c>
      <c r="KE95" s="8">
        <f t="shared" si="176"/>
        <v>1.8335153477212037E-2</v>
      </c>
      <c r="KF95" s="8">
        <f t="shared" si="177"/>
        <v>-3.2147833810410292E-4</v>
      </c>
      <c r="KG95" s="8">
        <f t="shared" si="178"/>
        <v>7.5415635575957745E-3</v>
      </c>
      <c r="KH95" s="8">
        <f t="shared" si="179"/>
        <v>-5.6917663810470559E-2</v>
      </c>
      <c r="KI95" s="8">
        <f t="shared" si="180"/>
        <v>-4.7724832372221401E-2</v>
      </c>
      <c r="KJ95" s="8">
        <f t="shared" si="181"/>
        <v>-3.9033967578048924E-2</v>
      </c>
      <c r="KK95" s="8">
        <f t="shared" si="182"/>
        <v>-4.3167097864058902E-2</v>
      </c>
      <c r="KL95" s="8">
        <f t="shared" si="183"/>
        <v>-3.6462007094110647E-2</v>
      </c>
      <c r="KM95" s="8">
        <f t="shared" si="184"/>
        <v>1.057035264229363E-2</v>
      </c>
      <c r="KN95" s="8">
        <f t="shared" si="185"/>
        <v>2.4952111720599409E-2</v>
      </c>
      <c r="KO95" s="8">
        <f t="shared" si="186"/>
        <v>1.1324161005071715E-2</v>
      </c>
      <c r="KP95" s="8">
        <f t="shared" si="187"/>
        <v>3.0051817452456813E-2</v>
      </c>
      <c r="KQ95" s="8">
        <f t="shared" si="188"/>
        <v>2.1762580447775688E-2</v>
      </c>
      <c r="KR95" s="8">
        <f t="shared" si="189"/>
        <v>-7.4114118138472506E-3</v>
      </c>
      <c r="KS95" s="8">
        <f t="shared" si="190"/>
        <v>-2.5599074960018821E-2</v>
      </c>
      <c r="KT95" s="8">
        <f t="shared" si="191"/>
        <v>-1.6128967859708104E-2</v>
      </c>
      <c r="KU95" s="8">
        <f t="shared" si="192"/>
        <v>-1.5274261294164154E-2</v>
      </c>
      <c r="KV95" s="8">
        <f t="shared" si="193"/>
        <v>-1.3803178080434231E-2</v>
      </c>
      <c r="KW95" s="8">
        <f t="shared" si="194"/>
        <v>-1.1596107552645033E-2</v>
      </c>
      <c r="KX95" s="8">
        <f t="shared" si="195"/>
        <v>4.9340049775504352E-4</v>
      </c>
      <c r="KY95" s="8">
        <f t="shared" si="196"/>
        <v>4.1104119844708516E-5</v>
      </c>
      <c r="KZ95" s="8">
        <f t="shared" si="197"/>
        <v>-4.3496270127944365E-3</v>
      </c>
      <c r="LA95" s="24">
        <f t="shared" si="198"/>
        <v>-5.3326145857488993E-3</v>
      </c>
      <c r="LB95" s="28">
        <f t="shared" si="199"/>
        <v>-5.81209774753913E-3</v>
      </c>
      <c r="LC95" s="31"/>
      <c r="LD95" s="32">
        <f t="shared" si="200"/>
        <v>2.5575458501832762E-2</v>
      </c>
      <c r="LE95" s="33">
        <f t="shared" si="201"/>
        <v>5.1150917003665525E-3</v>
      </c>
      <c r="LF95" s="26">
        <f t="shared" si="202"/>
        <v>5.2785188801932635E-2</v>
      </c>
      <c r="LH95" s="8">
        <v>1.4923999999999999</v>
      </c>
      <c r="LI95" s="8">
        <f t="shared" si="203"/>
        <v>3.5946397974850545E-2</v>
      </c>
      <c r="LJ95" s="8">
        <f t="shared" si="204"/>
        <v>-1.3132632101745185E-2</v>
      </c>
      <c r="LK95" s="8">
        <f t="shared" si="205"/>
        <v>-1.8785154439597232E-2</v>
      </c>
      <c r="LL95" s="8">
        <f t="shared" si="206"/>
        <v>1.4227471111254792E-2</v>
      </c>
      <c r="LM95" s="8">
        <f t="shared" si="207"/>
        <v>3.5946397974850545E-2</v>
      </c>
      <c r="LN95" s="8">
        <f t="shared" si="208"/>
        <v>-3.1787132889877648E-3</v>
      </c>
      <c r="LO95" s="8">
        <f t="shared" si="209"/>
        <v>-5.3655638031344897E-3</v>
      </c>
      <c r="LP95" s="8">
        <f t="shared" si="210"/>
        <v>-8.7847653741761553E-3</v>
      </c>
      <c r="LQ95" s="8">
        <f t="shared" si="211"/>
        <v>-1.429299794108076E-2</v>
      </c>
      <c r="LR95" s="8">
        <f t="shared" si="212"/>
        <v>-1.74858160503905E-3</v>
      </c>
      <c r="LS95" s="8">
        <f t="shared" si="213"/>
        <v>1.9091796457993914E-3</v>
      </c>
      <c r="LT95" s="8">
        <f t="shared" si="214"/>
        <v>-2.4914715961851807E-2</v>
      </c>
      <c r="LU95" s="8">
        <f t="shared" si="215"/>
        <v>3.0518310602681651E-3</v>
      </c>
      <c r="LV95" s="8">
        <f t="shared" si="216"/>
        <v>-1.1084362471782081E-2</v>
      </c>
      <c r="LW95" s="8">
        <f t="shared" si="217"/>
        <v>-2.5565565168685855E-2</v>
      </c>
      <c r="LX95" s="8">
        <f t="shared" si="218"/>
        <v>3.1936049607482258E-4</v>
      </c>
      <c r="LY95" s="8">
        <f t="shared" si="219"/>
        <v>-5.017321995477656E-3</v>
      </c>
      <c r="LZ95" s="8">
        <f t="shared" si="220"/>
        <v>-1.3115223510369676E-5</v>
      </c>
      <c r="MA95" s="8">
        <f t="shared" si="221"/>
        <v>-2.6360534863166243E-3</v>
      </c>
      <c r="MB95" s="8">
        <f t="shared" si="222"/>
        <v>7.7562128956084817E-4</v>
      </c>
      <c r="MC95" s="8">
        <f t="shared" si="223"/>
        <v>-1.0047323855640508E-2</v>
      </c>
      <c r="MD95" s="8">
        <f t="shared" si="224"/>
        <v>-1.7857161434055202E-3</v>
      </c>
      <c r="ME95" s="8">
        <f t="shared" si="225"/>
        <v>-8.3368670103340977E-3</v>
      </c>
      <c r="MF95" s="8">
        <f t="shared" si="226"/>
        <v>-6.2091106953323164E-3</v>
      </c>
      <c r="MG95" s="24">
        <f t="shared" si="227"/>
        <v>-4.8981408008317174E-3</v>
      </c>
      <c r="MH95" s="28">
        <f t="shared" si="228"/>
        <v>-2.9448176725708035E-3</v>
      </c>
      <c r="MI95" s="31"/>
      <c r="MJ95" s="32">
        <f t="shared" si="229"/>
        <v>1.4574299370556305E-2</v>
      </c>
      <c r="MK95" s="33">
        <f t="shared" si="230"/>
        <v>2.9148598741112609E-3</v>
      </c>
      <c r="ML95" s="26">
        <f t="shared" si="231"/>
        <v>3.0079896470891154E-2</v>
      </c>
      <c r="MN95" s="8">
        <v>1.4923999999999999</v>
      </c>
      <c r="MO95" s="8">
        <f t="shared" si="232"/>
        <v>-1.8489250779765156E-4</v>
      </c>
      <c r="MP95" s="8">
        <f t="shared" si="233"/>
        <v>-2.7761319715579415E-4</v>
      </c>
      <c r="MQ95" s="8">
        <f t="shared" si="234"/>
        <v>2.3658829589255015E-5</v>
      </c>
      <c r="MR95" s="8">
        <f t="shared" si="235"/>
        <v>4.9392397538126746E-4</v>
      </c>
      <c r="MS95" s="8">
        <f t="shared" si="236"/>
        <v>-1.8489250779765156E-4</v>
      </c>
      <c r="MT95" s="8">
        <f t="shared" si="237"/>
        <v>3.9206473804886486E-3</v>
      </c>
      <c r="MU95" s="8">
        <f t="shared" si="238"/>
        <v>-2.3940228872002404E-4</v>
      </c>
      <c r="MV95" s="8">
        <f t="shared" si="239"/>
        <v>6.6845911573475906E-4</v>
      </c>
      <c r="MW95" s="8">
        <f t="shared" si="240"/>
        <v>1.3204515814913988E-4</v>
      </c>
      <c r="MX95" s="8">
        <f t="shared" si="241"/>
        <v>7.186951742731816E-4</v>
      </c>
      <c r="MY95" s="8">
        <f t="shared" si="242"/>
        <v>-1.2798666836355316E-4</v>
      </c>
      <c r="MZ95" s="8">
        <f t="shared" si="243"/>
        <v>2.8100025386033748E-4</v>
      </c>
      <c r="NA95" s="8">
        <f t="shared" si="244"/>
        <v>5.734375332760894E-4</v>
      </c>
      <c r="NB95" s="8">
        <f t="shared" si="245"/>
        <v>4.1622171171525887E-4</v>
      </c>
      <c r="NC95" s="8">
        <f t="shared" si="246"/>
        <v>8.5377550349948069E-4</v>
      </c>
      <c r="ND95" s="8">
        <f t="shared" si="247"/>
        <v>3.8892182718873057E-4</v>
      </c>
      <c r="NE95" s="8">
        <f t="shared" si="248"/>
        <v>9.7476091295348627E-5</v>
      </c>
      <c r="NF95" s="8">
        <f t="shared" si="249"/>
        <v>3.9900335534443675E-4</v>
      </c>
      <c r="NG95" s="8">
        <f t="shared" si="250"/>
        <v>4.5223510732484031E-4</v>
      </c>
      <c r="NH95" s="8">
        <f t="shared" si="251"/>
        <v>3.0128648508294137E-4</v>
      </c>
      <c r="NI95" s="8">
        <f t="shared" si="252"/>
        <v>-6.7832482264841944E-4</v>
      </c>
      <c r="NJ95" s="8">
        <f t="shared" si="253"/>
        <v>-2.3383531987358025E-6</v>
      </c>
      <c r="NK95" s="8">
        <f t="shared" si="254"/>
        <v>-6.2582332385629374E-4</v>
      </c>
      <c r="NL95" s="8">
        <f t="shared" si="255"/>
        <v>4.0409956271905949E-4</v>
      </c>
      <c r="NM95" s="24">
        <f t="shared" si="256"/>
        <v>-3.0750736554953221E-4</v>
      </c>
      <c r="NN95" s="28">
        <f t="shared" si="257"/>
        <v>2.9984424119340489E-4</v>
      </c>
      <c r="NO95" s="31"/>
      <c r="NP95" s="32">
        <f t="shared" si="258"/>
        <v>8.5642485397935419E-4</v>
      </c>
      <c r="NQ95" s="33">
        <f t="shared" si="259"/>
        <v>1.7128497079587084E-4</v>
      </c>
      <c r="NR95" s="26">
        <f t="shared" si="260"/>
        <v>1.767575256127989E-3</v>
      </c>
      <c r="NT95" s="8">
        <v>1.4923999999999999</v>
      </c>
      <c r="NU95" s="8">
        <f t="shared" si="261"/>
        <v>2.1133595471006382E-5</v>
      </c>
      <c r="NV95" s="8">
        <f t="shared" si="262"/>
        <v>6.6457124074732955E-5</v>
      </c>
      <c r="NW95" s="8">
        <f t="shared" si="263"/>
        <v>3.7290528937349395E-4</v>
      </c>
      <c r="NX95" s="8">
        <f t="shared" si="264"/>
        <v>-5.4055834311999575E-4</v>
      </c>
      <c r="NY95" s="8">
        <f t="shared" si="265"/>
        <v>2.1133595471006382E-5</v>
      </c>
      <c r="NZ95" s="8">
        <f t="shared" si="266"/>
        <v>5.2828055994960329E-4</v>
      </c>
      <c r="OA95" s="8">
        <f t="shared" si="267"/>
        <v>7.6175556716308614E-5</v>
      </c>
      <c r="OB95" s="8">
        <f t="shared" si="268"/>
        <v>4.8416854365699539E-4</v>
      </c>
      <c r="OC95" s="8">
        <f t="shared" si="269"/>
        <v>2.465670527236353E-6</v>
      </c>
      <c r="OD95" s="8">
        <f t="shared" si="270"/>
        <v>3.4617714434217919E-4</v>
      </c>
      <c r="OE95" s="8">
        <f t="shared" si="271"/>
        <v>-8.9063053472323358E-4</v>
      </c>
      <c r="OF95" s="8">
        <f t="shared" si="272"/>
        <v>-2.553554270836179E-4</v>
      </c>
      <c r="OG95" s="8">
        <f t="shared" si="273"/>
        <v>-4.6730558351736653E-4</v>
      </c>
      <c r="OH95" s="8">
        <f t="shared" si="274"/>
        <v>2.9156736188904164E-4</v>
      </c>
      <c r="OI95" s="8">
        <f t="shared" si="275"/>
        <v>1.6627940971246258E-4</v>
      </c>
      <c r="OJ95" s="8">
        <f t="shared" si="276"/>
        <v>-2.7497721187492899E-4</v>
      </c>
      <c r="OK95" s="8">
        <f t="shared" si="277"/>
        <v>3.3944946309795112E-4</v>
      </c>
      <c r="OL95" s="8">
        <f t="shared" si="278"/>
        <v>2.1154403567186019E-4</v>
      </c>
      <c r="OM95" s="8">
        <f t="shared" si="279"/>
        <v>-6.9134146723941284E-5</v>
      </c>
      <c r="ON95" s="8">
        <f t="shared" si="280"/>
        <v>1.8285912845191632E-4</v>
      </c>
      <c r="OO95" s="8">
        <f t="shared" si="281"/>
        <v>1.7451363853988452E-4</v>
      </c>
      <c r="OP95" s="8">
        <f t="shared" si="282"/>
        <v>-4.9376828050283462E-4</v>
      </c>
      <c r="OQ95" s="8">
        <f t="shared" si="283"/>
        <v>1.252295650763704E-3</v>
      </c>
      <c r="OR95" s="8">
        <f t="shared" si="284"/>
        <v>-2.3776559310327558E-4</v>
      </c>
      <c r="OS95" s="24">
        <f t="shared" si="285"/>
        <v>1.9356303730096814E-5</v>
      </c>
      <c r="OT95" s="28">
        <f t="shared" si="286"/>
        <v>5.3090678031611422E-5</v>
      </c>
      <c r="OU95" s="31"/>
      <c r="OV95" s="32">
        <f t="shared" si="287"/>
        <v>4.2661149783495867E-4</v>
      </c>
      <c r="OW95" s="33">
        <f t="shared" si="288"/>
        <v>8.5322299566991731E-5</v>
      </c>
      <c r="OX95" s="26">
        <f t="shared" si="289"/>
        <v>8.8048347038157109E-4</v>
      </c>
    </row>
    <row r="96" spans="1:414" x14ac:dyDescent="0.25">
      <c r="A96" s="8">
        <v>0.31944649000000003</v>
      </c>
      <c r="B96" s="8">
        <v>3.7136999999999999E-4</v>
      </c>
      <c r="C96" s="8">
        <v>2.3456520000000002E-2</v>
      </c>
      <c r="D96" s="8">
        <v>0.31542190399999998</v>
      </c>
      <c r="E96" s="8">
        <v>1.28944E-4</v>
      </c>
      <c r="F96" s="8">
        <v>-8.6868000000000004E-4</v>
      </c>
      <c r="I96" s="1"/>
      <c r="K96" s="8">
        <v>0.27396885999999998</v>
      </c>
      <c r="L96" s="8">
        <v>6.6671100000000004E-3</v>
      </c>
      <c r="M96" s="8">
        <v>3.3950600000000001E-3</v>
      </c>
      <c r="N96" s="8">
        <v>0.293114977</v>
      </c>
      <c r="O96" s="8">
        <v>3.0801E-4</v>
      </c>
      <c r="P96" s="10">
        <v>-7.7849700000000001E-5</v>
      </c>
      <c r="S96" s="1"/>
      <c r="U96" s="8">
        <v>0.34355513999999998</v>
      </c>
      <c r="V96" s="8">
        <v>1.36944E-3</v>
      </c>
      <c r="W96" s="8">
        <v>-1.044114E-2</v>
      </c>
      <c r="X96" s="8">
        <v>0.35551749500000002</v>
      </c>
      <c r="Y96" s="8">
        <v>2.8384900000000003E-4</v>
      </c>
      <c r="Z96" s="10">
        <v>-5.2454299999999997E-5</v>
      </c>
      <c r="AC96" s="1"/>
      <c r="AE96" s="8">
        <v>0.47451201999999998</v>
      </c>
      <c r="AF96" s="8">
        <v>-1.4824520000000001E-2</v>
      </c>
      <c r="AG96" s="8">
        <v>1.1486059999999999E-2</v>
      </c>
      <c r="AH96" s="8">
        <v>0.52388208300000005</v>
      </c>
      <c r="AI96" s="10">
        <v>-9.0500400000000005E-5</v>
      </c>
      <c r="AJ96" s="8">
        <v>-2.2845299999999999E-4</v>
      </c>
      <c r="AM96" s="1"/>
      <c r="AO96" s="8">
        <v>0.31944649000000003</v>
      </c>
      <c r="AP96" s="8">
        <v>3.7136999999999999E-4</v>
      </c>
      <c r="AQ96" s="8">
        <v>2.3456520000000002E-2</v>
      </c>
      <c r="AR96" s="8">
        <v>0.31542190399999998</v>
      </c>
      <c r="AS96" s="8">
        <v>1.28944E-4</v>
      </c>
      <c r="AT96" s="8">
        <v>-8.6868000000000004E-4</v>
      </c>
      <c r="AW96" s="1"/>
      <c r="AY96" s="8">
        <v>1.488536E-2</v>
      </c>
      <c r="AZ96" s="8">
        <v>-5.0132860000000001E-2</v>
      </c>
      <c r="BA96" s="8">
        <v>-7.4096999999999998E-4</v>
      </c>
      <c r="BB96" s="8">
        <v>0.61047338200000001</v>
      </c>
      <c r="BC96" s="8">
        <v>3.9433050000000002E-3</v>
      </c>
      <c r="BD96" s="8">
        <v>-1.5237599999999999E-4</v>
      </c>
      <c r="BG96" s="1"/>
      <c r="BI96" s="8">
        <v>-2.0020679999999999E-2</v>
      </c>
      <c r="BJ96" s="8">
        <v>-4.0114570000000002E-2</v>
      </c>
      <c r="BK96" s="8">
        <v>-3.2623499999999998E-3</v>
      </c>
      <c r="BL96" s="8">
        <v>0.474242528</v>
      </c>
      <c r="BM96" s="8">
        <v>3.0053300000000002E-4</v>
      </c>
      <c r="BN96" s="8">
        <v>-1.1084199999999999E-4</v>
      </c>
      <c r="BQ96" s="1"/>
      <c r="BS96" s="8">
        <v>1.395337E-2</v>
      </c>
      <c r="BT96" s="8">
        <v>-3.1346600000000002E-2</v>
      </c>
      <c r="BU96" s="8">
        <v>-1.057867E-2</v>
      </c>
      <c r="BV96" s="8">
        <v>0.62658238399999999</v>
      </c>
      <c r="BW96" s="8">
        <v>1.0474499999999999E-3</v>
      </c>
      <c r="BX96" s="8">
        <v>3.5803400000000002E-4</v>
      </c>
      <c r="CA96" s="1"/>
      <c r="CC96" s="8">
        <v>-1.4560899999999999E-3</v>
      </c>
      <c r="CD96" s="8">
        <v>-3.6267710000000002E-2</v>
      </c>
      <c r="CE96" s="8">
        <v>-1.047261E-2</v>
      </c>
      <c r="CF96" s="8">
        <v>0.44830001800000002</v>
      </c>
      <c r="CG96" s="8">
        <v>5.1214399999999997E-4</v>
      </c>
      <c r="CH96" s="8">
        <v>-2.8296300000000001E-4</v>
      </c>
      <c r="CK96" s="1"/>
      <c r="CM96" s="8">
        <v>-2.8146399999999999E-2</v>
      </c>
      <c r="CN96" s="8">
        <v>-2.8664499999999999E-2</v>
      </c>
      <c r="CO96" s="8">
        <v>-1.4597099999999999E-3</v>
      </c>
      <c r="CP96" s="8">
        <v>0.59149754099999996</v>
      </c>
      <c r="CQ96" s="8">
        <v>1.86999E-4</v>
      </c>
      <c r="CR96" s="10">
        <v>9.8114099999999996E-6</v>
      </c>
      <c r="CU96" s="1"/>
      <c r="CW96" s="8">
        <v>0.28777194</v>
      </c>
      <c r="CX96" s="10">
        <v>1.9786E-5</v>
      </c>
      <c r="CY96" s="8">
        <v>-3.3423799999999998E-3</v>
      </c>
      <c r="CZ96" s="8">
        <v>0.46504054299999997</v>
      </c>
      <c r="DA96" s="10">
        <v>4.5370400000000002E-5</v>
      </c>
      <c r="DB96" s="10">
        <v>-1.7636199999999999E-5</v>
      </c>
      <c r="DF96" s="1"/>
      <c r="DG96" s="8">
        <v>0.23159072999999999</v>
      </c>
      <c r="DH96" s="8">
        <v>-5.2326500000000001E-3</v>
      </c>
      <c r="DI96" s="8">
        <v>-7.78811E-3</v>
      </c>
      <c r="DJ96" s="8">
        <v>0.48961597499999998</v>
      </c>
      <c r="DK96" s="8">
        <v>2.9805599999999999E-4</v>
      </c>
      <c r="DL96" s="8">
        <v>-1.6523300000000001E-4</v>
      </c>
      <c r="DO96" s="1"/>
      <c r="DQ96" s="8">
        <v>0.24320940999999999</v>
      </c>
      <c r="DR96" s="8">
        <v>5.0690500000000003E-3</v>
      </c>
      <c r="DS96" s="8">
        <v>-4.1703E-3</v>
      </c>
      <c r="DT96" s="8">
        <v>0.30598205000000001</v>
      </c>
      <c r="DU96" s="10">
        <v>-5.9833900000000003E-5</v>
      </c>
      <c r="DV96" s="10">
        <v>-6.8072999999999997E-5</v>
      </c>
      <c r="DZ96" s="1"/>
      <c r="EA96" s="8">
        <v>0.16425819</v>
      </c>
      <c r="EB96" s="8">
        <v>-3.2981899999999999E-3</v>
      </c>
      <c r="EC96" s="8">
        <v>1.0166999999999999E-3</v>
      </c>
      <c r="ED96" s="8">
        <v>0.55763676399999995</v>
      </c>
      <c r="EE96" s="8">
        <v>5.8607799999999997E-4</v>
      </c>
      <c r="EF96" s="8">
        <v>-2.4412300000000001E-4</v>
      </c>
      <c r="EG96" s="1"/>
      <c r="EK96" s="8">
        <v>0.18639671999999999</v>
      </c>
      <c r="EL96" s="8">
        <v>-4.8671799999999996E-3</v>
      </c>
      <c r="EM96" s="8">
        <v>-9.5059399999999992E-3</v>
      </c>
      <c r="EN96" s="8">
        <v>0.548268066</v>
      </c>
      <c r="EO96" s="8">
        <v>2.2914499999999999E-4</v>
      </c>
      <c r="EP96" s="8">
        <v>-1.7649199999999999E-4</v>
      </c>
      <c r="ES96" s="1"/>
      <c r="EU96" s="8">
        <v>0.38486131000000001</v>
      </c>
      <c r="EV96" s="8">
        <v>-1.0114990000000001E-2</v>
      </c>
      <c r="EW96" s="8">
        <v>3.2207799999999999E-3</v>
      </c>
      <c r="EX96" s="8">
        <v>0.63726265100000001</v>
      </c>
      <c r="EY96" s="8">
        <v>2.37469E-4</v>
      </c>
      <c r="EZ96" s="10">
        <v>4.9705799999999998E-8</v>
      </c>
      <c r="FC96" s="1"/>
      <c r="FE96" s="8">
        <v>0.36460101</v>
      </c>
      <c r="FF96" s="8">
        <v>-2.347287E-2</v>
      </c>
      <c r="FG96" s="8">
        <v>-3.3603700000000001E-3</v>
      </c>
      <c r="FH96" s="8">
        <v>0.56928039100000005</v>
      </c>
      <c r="FI96" s="8">
        <v>2.7224900000000002E-4</v>
      </c>
      <c r="FJ96" s="10">
        <v>7.0982400000000003E-6</v>
      </c>
      <c r="FM96" s="1"/>
      <c r="FO96" s="8">
        <v>0.3415705</v>
      </c>
      <c r="FP96" s="8">
        <v>-1.8180780000000001E-2</v>
      </c>
      <c r="FQ96" s="8">
        <v>4.3293300000000002E-3</v>
      </c>
      <c r="FR96" s="8">
        <v>0.55656318199999999</v>
      </c>
      <c r="FS96" s="8">
        <v>3.3000500000000002E-4</v>
      </c>
      <c r="FT96" s="10">
        <v>-4.3866499999999998E-5</v>
      </c>
      <c r="FW96" s="1"/>
      <c r="FY96" s="8">
        <v>0.36487029999999998</v>
      </c>
      <c r="FZ96" s="8">
        <v>-1.6159360000000001E-2</v>
      </c>
      <c r="GA96" s="8">
        <v>-5.7335000000000003E-4</v>
      </c>
      <c r="GB96" s="8">
        <v>0.55298182799999995</v>
      </c>
      <c r="GC96" s="8">
        <v>1.7297800000000001E-4</v>
      </c>
      <c r="GD96" s="10">
        <v>-4.95199E-5</v>
      </c>
      <c r="GG96" s="1"/>
      <c r="GI96" s="8">
        <v>0.29102409000000001</v>
      </c>
      <c r="GJ96" s="8">
        <v>-1.516235E-2</v>
      </c>
      <c r="GK96" s="8">
        <v>1.7007000000000001E-3</v>
      </c>
      <c r="GL96" s="8">
        <v>0.51334192599999995</v>
      </c>
      <c r="GM96" s="10">
        <v>5.8065000000000001E-5</v>
      </c>
      <c r="GN96" s="10">
        <v>-1.7920399999999999E-5</v>
      </c>
      <c r="GQ96" s="1"/>
      <c r="GS96" s="8">
        <v>0.17548794000000001</v>
      </c>
      <c r="GT96" s="10">
        <v>1.3181E-5</v>
      </c>
      <c r="GU96" s="8">
        <v>-2.9283400000000002E-3</v>
      </c>
      <c r="GV96" s="8">
        <v>0.34799613800000001</v>
      </c>
      <c r="GW96" s="8">
        <v>1.16956E-4</v>
      </c>
      <c r="GX96" s="10">
        <v>-7.6607599999999995E-5</v>
      </c>
      <c r="HA96" s="1"/>
      <c r="HC96" s="8">
        <v>0.12785663999999999</v>
      </c>
      <c r="HD96" s="8">
        <v>7.6245000000000002E-3</v>
      </c>
      <c r="HE96" s="8">
        <v>1.6461500000000001E-3</v>
      </c>
      <c r="HF96" s="8">
        <v>0.36518134699999999</v>
      </c>
      <c r="HG96" s="10">
        <v>4.6156299999999997E-5</v>
      </c>
      <c r="HH96" s="10">
        <v>-2.0528300000000001E-5</v>
      </c>
      <c r="HK96" s="1"/>
      <c r="HM96" s="8">
        <v>9.997723E-2</v>
      </c>
      <c r="HN96" s="8">
        <v>2.9686299999999999E-3</v>
      </c>
      <c r="HO96" s="8">
        <v>-2.9486500000000001E-3</v>
      </c>
      <c r="HP96" s="8">
        <v>0.52621762699999997</v>
      </c>
      <c r="HQ96" s="10">
        <v>-6.4421500000000007E-5</v>
      </c>
      <c r="HR96" s="8">
        <v>-1.05263E-4</v>
      </c>
      <c r="HU96" s="1"/>
      <c r="HW96" s="8">
        <v>9.7193020000000005E-2</v>
      </c>
      <c r="HX96" s="8">
        <v>1.09238E-3</v>
      </c>
      <c r="HY96" s="8">
        <v>-2.7528700000000001E-3</v>
      </c>
      <c r="HZ96" s="8">
        <v>0.44553774699999998</v>
      </c>
      <c r="IA96" s="10">
        <v>2.9818199999999999E-5</v>
      </c>
      <c r="IB96" s="10">
        <v>-7.6681500000000001E-5</v>
      </c>
      <c r="IE96" s="1"/>
      <c r="IG96" s="8">
        <v>0.10919518</v>
      </c>
      <c r="IH96" s="8">
        <v>-3.0257E-4</v>
      </c>
      <c r="II96" s="8">
        <v>6.5647000000000004E-4</v>
      </c>
      <c r="IJ96" s="8">
        <v>0.50438106900000002</v>
      </c>
      <c r="IK96" s="8">
        <v>1.8274400000000001E-4</v>
      </c>
      <c r="IL96" s="8">
        <v>-1.65119E-4</v>
      </c>
      <c r="IO96" s="1"/>
      <c r="IP96" s="1"/>
      <c r="IV96" s="8">
        <v>1.5087999999999999</v>
      </c>
      <c r="IW96" s="8">
        <f t="shared" si="145"/>
        <v>1.139370589408099</v>
      </c>
      <c r="IX96" s="8">
        <f t="shared" si="146"/>
        <v>1.1359093184683453</v>
      </c>
      <c r="IY96" s="8">
        <f t="shared" si="147"/>
        <v>1.1018282680548606</v>
      </c>
      <c r="IZ96" s="8">
        <f t="shared" si="148"/>
        <v>1.1482987180935376</v>
      </c>
      <c r="JA96" s="8">
        <f t="shared" si="149"/>
        <v>1.139370589408099</v>
      </c>
      <c r="JB96" s="8">
        <f t="shared" si="150"/>
        <v>-7.0759137970664077E-2</v>
      </c>
      <c r="JC96" s="8">
        <f t="shared" si="151"/>
        <v>-0.2185959923653486</v>
      </c>
      <c r="JD96" s="8">
        <f t="shared" si="152"/>
        <v>-0.12316928816748322</v>
      </c>
      <c r="JE96" s="8">
        <f t="shared" si="153"/>
        <v>-0.21371321590696568</v>
      </c>
      <c r="JF96" s="8">
        <f t="shared" si="154"/>
        <v>-0.22548611896792931</v>
      </c>
      <c r="JG96" s="8">
        <f t="shared" si="155"/>
        <v>0.23073673027735428</v>
      </c>
      <c r="JH96" s="8">
        <f t="shared" si="156"/>
        <v>0.40450072688546973</v>
      </c>
      <c r="JI96" s="8">
        <f t="shared" si="157"/>
        <v>0.19245837255303283</v>
      </c>
      <c r="JJ96" s="8">
        <f t="shared" si="158"/>
        <v>0.41917768635488811</v>
      </c>
      <c r="JK96" s="8">
        <f t="shared" si="159"/>
        <v>0.31859808126449585</v>
      </c>
      <c r="JL96" s="8">
        <f t="shared" si="160"/>
        <v>0.36499747763054752</v>
      </c>
      <c r="JM96" s="8">
        <f t="shared" si="161"/>
        <v>0.33284260911683239</v>
      </c>
      <c r="JN96" s="8">
        <f t="shared" si="162"/>
        <v>0.3887146424257808</v>
      </c>
      <c r="JO96" s="8">
        <f t="shared" si="163"/>
        <v>0.36837142143508156</v>
      </c>
      <c r="JP96" s="8">
        <f t="shared" si="164"/>
        <v>0.33566160688694863</v>
      </c>
      <c r="JQ96" s="8">
        <f t="shared" si="165"/>
        <v>0.14345025663707325</v>
      </c>
      <c r="JR96" s="8">
        <f t="shared" si="166"/>
        <v>-5.0791101533248013E-2</v>
      </c>
      <c r="JS96" s="8">
        <f t="shared" si="167"/>
        <v>-0.10321554639730998</v>
      </c>
      <c r="JT96" s="8">
        <f t="shared" si="168"/>
        <v>-3.3442479800759012E-2</v>
      </c>
      <c r="JU96" s="24">
        <f t="shared" si="169"/>
        <v>-7.0374316244562099E-2</v>
      </c>
      <c r="JV96" s="28">
        <f t="shared" si="170"/>
        <v>0.32218959590184709</v>
      </c>
      <c r="JW96" s="31"/>
      <c r="JX96" s="32">
        <f t="shared" si="171"/>
        <v>0.46561034051891736</v>
      </c>
      <c r="JY96" s="33">
        <f t="shared" si="172"/>
        <v>9.312206810378347E-2</v>
      </c>
      <c r="JZ96" s="26">
        <f t="shared" si="173"/>
        <v>0.96097318179699343</v>
      </c>
      <c r="KB96" s="8">
        <v>1.5087999999999999</v>
      </c>
      <c r="KC96" s="8">
        <f t="shared" si="174"/>
        <v>7.4828411646577202E-3</v>
      </c>
      <c r="KD96" s="8">
        <f t="shared" si="175"/>
        <v>4.9392327047768345E-2</v>
      </c>
      <c r="KE96" s="8">
        <f t="shared" si="176"/>
        <v>1.9810385789688686E-2</v>
      </c>
      <c r="KF96" s="8">
        <f t="shared" si="177"/>
        <v>-4.2850659728728684E-4</v>
      </c>
      <c r="KG96" s="8">
        <f t="shared" si="178"/>
        <v>7.4828411646577202E-3</v>
      </c>
      <c r="KH96" s="8">
        <f t="shared" si="179"/>
        <v>-5.7592080179659749E-2</v>
      </c>
      <c r="KI96" s="8">
        <f t="shared" si="180"/>
        <v>-4.7796036096088776E-2</v>
      </c>
      <c r="KJ96" s="8">
        <f t="shared" si="181"/>
        <v>-3.9331837047157737E-2</v>
      </c>
      <c r="KK96" s="8">
        <f t="shared" si="182"/>
        <v>-4.3378011752506308E-2</v>
      </c>
      <c r="KL96" s="8">
        <f t="shared" si="183"/>
        <v>-3.6611540751243309E-2</v>
      </c>
      <c r="KM96" s="8">
        <f t="shared" si="184"/>
        <v>1.1352250653362098E-2</v>
      </c>
      <c r="KN96" s="8">
        <f t="shared" si="185"/>
        <v>2.7492318289411066E-2</v>
      </c>
      <c r="KO96" s="8">
        <f t="shared" si="186"/>
        <v>1.1961278081204669E-2</v>
      </c>
      <c r="KP96" s="8">
        <f t="shared" si="187"/>
        <v>3.3308084739247533E-2</v>
      </c>
      <c r="KQ96" s="8">
        <f t="shared" si="188"/>
        <v>2.3503576074805403E-2</v>
      </c>
      <c r="KR96" s="8">
        <f t="shared" si="189"/>
        <v>-7.548033846012746E-3</v>
      </c>
      <c r="KS96" s="8">
        <f t="shared" si="190"/>
        <v>-2.57055152253182E-2</v>
      </c>
      <c r="KT96" s="8">
        <f t="shared" si="191"/>
        <v>-1.638356740230501E-2</v>
      </c>
      <c r="KU96" s="8">
        <f t="shared" si="192"/>
        <v>-1.5307769565533152E-2</v>
      </c>
      <c r="KV96" s="8">
        <f t="shared" si="193"/>
        <v>-1.3666824877105844E-2</v>
      </c>
      <c r="KW96" s="8">
        <f t="shared" si="194"/>
        <v>-1.3126654369255976E-2</v>
      </c>
      <c r="KX96" s="8">
        <f t="shared" si="195"/>
        <v>-6.7842536600216247E-4</v>
      </c>
      <c r="KY96" s="8">
        <f t="shared" si="196"/>
        <v>-3.5246944722267881E-4</v>
      </c>
      <c r="KZ96" s="8">
        <f t="shared" si="197"/>
        <v>-4.9624010314171232E-3</v>
      </c>
      <c r="LA96" s="24">
        <f t="shared" si="198"/>
        <v>-5.5690431116265952E-3</v>
      </c>
      <c r="LB96" s="28">
        <f t="shared" si="199"/>
        <v>-5.4661125464375761E-3</v>
      </c>
      <c r="LC96" s="31"/>
      <c r="LD96" s="32">
        <f t="shared" si="200"/>
        <v>2.6530684119432914E-2</v>
      </c>
      <c r="LE96" s="33">
        <f t="shared" si="201"/>
        <v>5.3061368238865826E-3</v>
      </c>
      <c r="LF96" s="26">
        <f t="shared" si="202"/>
        <v>5.4756678954097589E-2</v>
      </c>
      <c r="LH96" s="8">
        <v>1.5087999999999999</v>
      </c>
      <c r="LI96" s="8">
        <f t="shared" si="203"/>
        <v>3.6248977135922893E-2</v>
      </c>
      <c r="LJ96" s="8">
        <f t="shared" si="204"/>
        <v>-1.6293341436800567E-2</v>
      </c>
      <c r="LK96" s="8">
        <f t="shared" si="205"/>
        <v>-1.9844070949160776E-2</v>
      </c>
      <c r="LL96" s="8">
        <f t="shared" si="206"/>
        <v>1.411457796835487E-2</v>
      </c>
      <c r="LM96" s="8">
        <f t="shared" si="207"/>
        <v>3.6248977135922893E-2</v>
      </c>
      <c r="LN96" s="8">
        <f t="shared" si="208"/>
        <v>-3.3682006964316823E-3</v>
      </c>
      <c r="LO96" s="8">
        <f t="shared" si="209"/>
        <v>-5.3821273057494366E-3</v>
      </c>
      <c r="LP96" s="8">
        <f t="shared" si="210"/>
        <v>-8.9060004954394367E-3</v>
      </c>
      <c r="LQ96" s="8">
        <f t="shared" si="211"/>
        <v>-1.4328497076788283E-2</v>
      </c>
      <c r="LR96" s="8">
        <f t="shared" si="212"/>
        <v>-1.6919293391571182E-3</v>
      </c>
      <c r="LS96" s="8">
        <f t="shared" si="213"/>
        <v>2.0177330329174555E-3</v>
      </c>
      <c r="LT96" s="8">
        <f t="shared" si="214"/>
        <v>-2.6145735681464232E-2</v>
      </c>
      <c r="LU96" s="8">
        <f t="shared" si="215"/>
        <v>3.2891086241317816E-3</v>
      </c>
      <c r="LV96" s="8">
        <f t="shared" si="216"/>
        <v>-1.1734180333902286E-2</v>
      </c>
      <c r="LW96" s="8">
        <f t="shared" si="217"/>
        <v>-2.6479106463283719E-2</v>
      </c>
      <c r="LX96" s="8">
        <f t="shared" si="218"/>
        <v>2.7841575347121094E-4</v>
      </c>
      <c r="LY96" s="8">
        <f t="shared" si="219"/>
        <v>-5.1101536690734582E-3</v>
      </c>
      <c r="LZ96" s="8">
        <f t="shared" si="220"/>
        <v>-9.2036263232819857E-5</v>
      </c>
      <c r="MA96" s="8">
        <f t="shared" si="221"/>
        <v>-2.6953656422979482E-3</v>
      </c>
      <c r="MB96" s="8">
        <f t="shared" si="222"/>
        <v>7.0210012130783941E-4</v>
      </c>
      <c r="MC96" s="8">
        <f t="shared" si="223"/>
        <v>-1.0364179034810263E-2</v>
      </c>
      <c r="MD96" s="8">
        <f t="shared" si="224"/>
        <v>-2.051793481050028E-3</v>
      </c>
      <c r="ME96" s="8">
        <f t="shared" si="225"/>
        <v>-8.5759341930156819E-3</v>
      </c>
      <c r="MF96" s="8">
        <f t="shared" si="226"/>
        <v>-6.530789308083461E-3</v>
      </c>
      <c r="MG96" s="24">
        <f t="shared" si="227"/>
        <v>-5.0605467679563356E-3</v>
      </c>
      <c r="MH96" s="28">
        <f t="shared" si="228"/>
        <v>-3.2701639346267436E-3</v>
      </c>
      <c r="MI96" s="31"/>
      <c r="MJ96" s="32">
        <f t="shared" si="229"/>
        <v>1.4960531245640209E-2</v>
      </c>
      <c r="MK96" s="33">
        <f t="shared" si="230"/>
        <v>2.9921062491280416E-3</v>
      </c>
      <c r="ML96" s="26">
        <f t="shared" si="231"/>
        <v>3.0877040437876823E-2</v>
      </c>
      <c r="MN96" s="8">
        <v>1.5087999999999999</v>
      </c>
      <c r="MO96" s="8">
        <f t="shared" si="232"/>
        <v>-1.6443675989445282E-4</v>
      </c>
      <c r="MP96" s="8">
        <f t="shared" si="233"/>
        <v>-3.1742862219032441E-4</v>
      </c>
      <c r="MQ96" s="8">
        <f t="shared" si="234"/>
        <v>2.8565784726640698E-5</v>
      </c>
      <c r="MR96" s="8">
        <f t="shared" si="235"/>
        <v>5.4510921428125062E-4</v>
      </c>
      <c r="MS96" s="8">
        <f t="shared" si="236"/>
        <v>-1.6443675989445282E-4</v>
      </c>
      <c r="MT96" s="8">
        <f t="shared" si="237"/>
        <v>3.9980573753962429E-3</v>
      </c>
      <c r="MU96" s="8">
        <f t="shared" si="238"/>
        <v>-2.5599658082202462E-4</v>
      </c>
      <c r="MV96" s="8">
        <f t="shared" si="239"/>
        <v>6.9166009512006035E-4</v>
      </c>
      <c r="MW96" s="8">
        <f t="shared" si="240"/>
        <v>1.3476313697546299E-4</v>
      </c>
      <c r="MX96" s="8">
        <f t="shared" si="241"/>
        <v>7.5444634190715545E-4</v>
      </c>
      <c r="MY96" s="8">
        <f t="shared" si="242"/>
        <v>-1.9608261920781305E-4</v>
      </c>
      <c r="MZ96" s="8">
        <f t="shared" si="243"/>
        <v>2.3050657080843232E-4</v>
      </c>
      <c r="NA96" s="8">
        <f t="shared" si="244"/>
        <v>5.6341055706245929E-4</v>
      </c>
      <c r="NB96" s="8">
        <f t="shared" si="245"/>
        <v>3.5626591506289588E-4</v>
      </c>
      <c r="NC96" s="8">
        <f t="shared" si="246"/>
        <v>8.5740995975594513E-4</v>
      </c>
      <c r="ND96" s="8">
        <f t="shared" si="247"/>
        <v>3.9478906529398451E-4</v>
      </c>
      <c r="NE96" s="8">
        <f t="shared" si="248"/>
        <v>9.0213795090456349E-5</v>
      </c>
      <c r="NF96" s="8">
        <f t="shared" si="249"/>
        <v>4.0200085833942597E-4</v>
      </c>
      <c r="NG96" s="8">
        <f t="shared" si="250"/>
        <v>4.6518518077765973E-4</v>
      </c>
      <c r="NH96" s="8">
        <f t="shared" si="251"/>
        <v>3.1988762224083647E-4</v>
      </c>
      <c r="NI96" s="8">
        <f t="shared" si="252"/>
        <v>-6.9798271941764415E-4</v>
      </c>
      <c r="NJ96" s="8">
        <f t="shared" si="253"/>
        <v>5.8227682505853838E-6</v>
      </c>
      <c r="NK96" s="8">
        <f t="shared" si="254"/>
        <v>-6.2311862254335344E-4</v>
      </c>
      <c r="NL96" s="8">
        <f t="shared" si="255"/>
        <v>4.5426719044369028E-4</v>
      </c>
      <c r="NM96" s="24">
        <f t="shared" si="256"/>
        <v>-2.9397694538315234E-4</v>
      </c>
      <c r="NN96" s="28">
        <f t="shared" si="257"/>
        <v>3.0315607208719874E-4</v>
      </c>
      <c r="NO96" s="31"/>
      <c r="NP96" s="32">
        <f t="shared" si="258"/>
        <v>8.7451510245171245E-4</v>
      </c>
      <c r="NQ96" s="33">
        <f t="shared" si="259"/>
        <v>1.7490302049034248E-4</v>
      </c>
      <c r="NR96" s="26">
        <f t="shared" si="260"/>
        <v>1.8049117199500891E-3</v>
      </c>
      <c r="NT96" s="8">
        <v>1.5087999999999999</v>
      </c>
      <c r="NU96" s="8">
        <f t="shared" si="261"/>
        <v>2.2544350649310253E-5</v>
      </c>
      <c r="NV96" s="8">
        <f t="shared" si="262"/>
        <v>9.6035288931754374E-5</v>
      </c>
      <c r="NW96" s="8">
        <f t="shared" si="263"/>
        <v>4.0857775204744941E-4</v>
      </c>
      <c r="NX96" s="8">
        <f t="shared" si="264"/>
        <v>-5.7835884996858484E-4</v>
      </c>
      <c r="NY96" s="8">
        <f t="shared" si="265"/>
        <v>2.2544350649310253E-5</v>
      </c>
      <c r="NZ96" s="8">
        <f t="shared" si="266"/>
        <v>5.2663522306534952E-4</v>
      </c>
      <c r="OA96" s="8">
        <f t="shared" si="267"/>
        <v>7.9070638233710104E-5</v>
      </c>
      <c r="OB96" s="8">
        <f t="shared" si="268"/>
        <v>4.9410133082360293E-4</v>
      </c>
      <c r="OC96" s="8">
        <f t="shared" si="269"/>
        <v>5.1960771305708197E-7</v>
      </c>
      <c r="OD96" s="8">
        <f t="shared" si="270"/>
        <v>3.6074756991585623E-4</v>
      </c>
      <c r="OE96" s="8">
        <f t="shared" si="271"/>
        <v>-9.4104995975725968E-4</v>
      </c>
      <c r="OF96" s="8">
        <f t="shared" si="272"/>
        <v>-2.7131602501364693E-4</v>
      </c>
      <c r="OG96" s="8">
        <f t="shared" si="273"/>
        <v>-4.9852986531628016E-4</v>
      </c>
      <c r="OH96" s="8">
        <f t="shared" si="274"/>
        <v>3.1055383984144794E-4</v>
      </c>
      <c r="OI96" s="8">
        <f t="shared" si="275"/>
        <v>1.8322279509647E-4</v>
      </c>
      <c r="OJ96" s="8">
        <f t="shared" si="276"/>
        <v>-2.9829359903168953E-4</v>
      </c>
      <c r="OK96" s="8">
        <f t="shared" si="277"/>
        <v>3.4903523772228764E-4</v>
      </c>
      <c r="OL96" s="8">
        <f t="shared" si="278"/>
        <v>2.1697372318736559E-4</v>
      </c>
      <c r="OM96" s="8">
        <f t="shared" si="279"/>
        <v>-8.1367907273334337E-5</v>
      </c>
      <c r="ON96" s="8">
        <f t="shared" si="280"/>
        <v>1.8746977975610886E-4</v>
      </c>
      <c r="OO96" s="8">
        <f t="shared" si="281"/>
        <v>1.7541296648199733E-4</v>
      </c>
      <c r="OP96" s="8">
        <f t="shared" si="282"/>
        <v>-5.1726947302400776E-4</v>
      </c>
      <c r="OQ96" s="8">
        <f t="shared" si="283"/>
        <v>1.3105909422780155E-3</v>
      </c>
      <c r="OR96" s="8">
        <f t="shared" si="284"/>
        <v>-2.5780938821605155E-4</v>
      </c>
      <c r="OS96" s="24">
        <f t="shared" si="285"/>
        <v>2.1280989363898437E-5</v>
      </c>
      <c r="OT96" s="28">
        <f t="shared" si="286"/>
        <v>5.2852852726245451E-5</v>
      </c>
      <c r="OU96" s="31"/>
      <c r="OV96" s="32">
        <f t="shared" si="287"/>
        <v>4.4814416730119529E-4</v>
      </c>
      <c r="OW96" s="33">
        <f t="shared" si="288"/>
        <v>8.962883346023906E-5</v>
      </c>
      <c r="OX96" s="26">
        <f t="shared" si="289"/>
        <v>9.2492474689293686E-4</v>
      </c>
    </row>
    <row r="97" spans="1:414" x14ac:dyDescent="0.25">
      <c r="A97" s="8">
        <v>0.32200872000000003</v>
      </c>
      <c r="B97" s="8">
        <v>3.4854999999999999E-4</v>
      </c>
      <c r="C97" s="8">
        <v>2.352054E-2</v>
      </c>
      <c r="D97" s="8">
        <v>0.320726067</v>
      </c>
      <c r="E97" s="8">
        <v>1.3049000000000001E-4</v>
      </c>
      <c r="F97" s="8">
        <v>-8.64374E-4</v>
      </c>
      <c r="I97" s="1"/>
      <c r="K97" s="8">
        <v>0.28183212000000002</v>
      </c>
      <c r="L97" s="8">
        <v>6.5849999999999997E-3</v>
      </c>
      <c r="M97" s="8">
        <v>3.3857100000000001E-3</v>
      </c>
      <c r="N97" s="8">
        <v>0.30063244900000002</v>
      </c>
      <c r="O97" s="8">
        <v>3.0897599999999998E-4</v>
      </c>
      <c r="P97" s="10">
        <v>-7.7956199999999997E-5</v>
      </c>
      <c r="S97" s="1"/>
      <c r="U97" s="8">
        <v>0.35005007999999999</v>
      </c>
      <c r="V97" s="8">
        <v>1.3381599999999999E-3</v>
      </c>
      <c r="W97" s="8">
        <v>-1.0278580000000001E-2</v>
      </c>
      <c r="X97" s="8">
        <v>0.35795797499999998</v>
      </c>
      <c r="Y97" s="8">
        <v>2.8471600000000002E-4</v>
      </c>
      <c r="Z97" s="10">
        <v>-4.7976200000000003E-5</v>
      </c>
      <c r="AC97" s="1"/>
      <c r="AE97" s="8">
        <v>0.47483676000000002</v>
      </c>
      <c r="AF97" s="8">
        <v>-1.4822490000000001E-2</v>
      </c>
      <c r="AG97" s="8">
        <v>1.149537E-2</v>
      </c>
      <c r="AH97" s="8">
        <v>0.52649732800000004</v>
      </c>
      <c r="AI97" s="10">
        <v>-9.1304999999999994E-5</v>
      </c>
      <c r="AJ97" s="8">
        <v>-2.2474499999999999E-4</v>
      </c>
      <c r="AM97" s="1"/>
      <c r="AO97" s="8">
        <v>0.32200872000000003</v>
      </c>
      <c r="AP97" s="8">
        <v>3.4854999999999999E-4</v>
      </c>
      <c r="AQ97" s="8">
        <v>2.352054E-2</v>
      </c>
      <c r="AR97" s="8">
        <v>0.320726067</v>
      </c>
      <c r="AS97" s="8">
        <v>1.3049000000000001E-4</v>
      </c>
      <c r="AT97" s="8">
        <v>-8.64374E-4</v>
      </c>
      <c r="AW97" s="1"/>
      <c r="AY97" s="8">
        <v>1.276588E-2</v>
      </c>
      <c r="AZ97" s="8">
        <v>-5.007064E-2</v>
      </c>
      <c r="BA97" s="8">
        <v>-8.2437000000000005E-4</v>
      </c>
      <c r="BB97" s="8">
        <v>0.61767889600000003</v>
      </c>
      <c r="BC97" s="8">
        <v>3.9518640000000002E-3</v>
      </c>
      <c r="BD97" s="8">
        <v>-1.4092600000000001E-4</v>
      </c>
      <c r="BG97" s="1"/>
      <c r="BI97" s="8">
        <v>-2.150989E-2</v>
      </c>
      <c r="BJ97" s="8">
        <v>-4.014384E-2</v>
      </c>
      <c r="BK97" s="8">
        <v>-3.2816400000000002E-3</v>
      </c>
      <c r="BL97" s="8">
        <v>0.47890863099999997</v>
      </c>
      <c r="BM97" s="8">
        <v>2.9972100000000003E-4</v>
      </c>
      <c r="BN97" s="8">
        <v>-1.10308E-4</v>
      </c>
      <c r="BQ97" s="1"/>
      <c r="BS97" s="8">
        <v>1.3649339999999999E-2</v>
      </c>
      <c r="BT97" s="8">
        <v>-3.1346590000000001E-2</v>
      </c>
      <c r="BU97" s="8">
        <v>-1.0588419999999999E-2</v>
      </c>
      <c r="BV97" s="8">
        <v>0.63222286599999999</v>
      </c>
      <c r="BW97" s="8">
        <v>1.0474670000000001E-3</v>
      </c>
      <c r="BX97" s="8">
        <v>3.63039E-4</v>
      </c>
      <c r="CA97" s="1"/>
      <c r="CC97" s="8">
        <v>3.6858199999999998E-3</v>
      </c>
      <c r="CD97" s="8">
        <v>-3.6059300000000002E-2</v>
      </c>
      <c r="CE97" s="8">
        <v>-1.045742E-2</v>
      </c>
      <c r="CF97" s="8">
        <v>0.451922877</v>
      </c>
      <c r="CG97" s="8">
        <v>5.0957900000000002E-4</v>
      </c>
      <c r="CH97" s="8">
        <v>-2.8278100000000002E-4</v>
      </c>
      <c r="CK97" s="1"/>
      <c r="CM97" s="8">
        <v>-2.6149370000000002E-2</v>
      </c>
      <c r="CN97" s="8">
        <v>-2.8678769999999999E-2</v>
      </c>
      <c r="CO97" s="8">
        <v>-1.38631E-3</v>
      </c>
      <c r="CP97" s="8">
        <v>0.59947142499999995</v>
      </c>
      <c r="CQ97" s="8">
        <v>1.87116E-4</v>
      </c>
      <c r="CR97" s="10">
        <v>1.04013E-5</v>
      </c>
      <c r="CU97" s="1"/>
      <c r="CW97" s="8">
        <v>0.29019065999999999</v>
      </c>
      <c r="CX97" s="10">
        <v>-9.5693E-6</v>
      </c>
      <c r="CY97" s="8">
        <v>-3.34008E-3</v>
      </c>
      <c r="CZ97" s="8">
        <v>0.46854567699999999</v>
      </c>
      <c r="DA97" s="10">
        <v>4.6536199999999997E-5</v>
      </c>
      <c r="DB97" s="10">
        <v>-1.7542900000000001E-5</v>
      </c>
      <c r="DF97" s="1"/>
      <c r="DG97" s="8">
        <v>0.23023299999999999</v>
      </c>
      <c r="DH97" s="8">
        <v>-5.1601099999999999E-3</v>
      </c>
      <c r="DI97" s="8">
        <v>-7.7731400000000004E-3</v>
      </c>
      <c r="DJ97" s="8">
        <v>0.49513268900000001</v>
      </c>
      <c r="DK97" s="8">
        <v>3.0160799999999998E-4</v>
      </c>
      <c r="DL97" s="8">
        <v>-1.65957E-4</v>
      </c>
      <c r="DO97" s="1"/>
      <c r="DQ97" s="8">
        <v>0.24650415000000001</v>
      </c>
      <c r="DR97" s="8">
        <v>4.9219800000000003E-3</v>
      </c>
      <c r="DS97" s="8">
        <v>-4.0846600000000004E-3</v>
      </c>
      <c r="DT97" s="8">
        <v>0.308790077</v>
      </c>
      <c r="DU97" s="10">
        <v>-5.6856900000000001E-5</v>
      </c>
      <c r="DV97" s="10">
        <v>-6.6336399999999997E-5</v>
      </c>
      <c r="DZ97" s="1"/>
      <c r="EA97" s="8">
        <v>0.15636117999999999</v>
      </c>
      <c r="EB97" s="8">
        <v>-2.8750999999999998E-3</v>
      </c>
      <c r="EC97" s="8">
        <v>8.7732999999999995E-4</v>
      </c>
      <c r="ED97" s="8">
        <v>0.56611212700000002</v>
      </c>
      <c r="EE97" s="8">
        <v>5.91155E-4</v>
      </c>
      <c r="EF97" s="8">
        <v>-2.4243100000000001E-4</v>
      </c>
      <c r="EG97" s="1"/>
      <c r="EK97" s="8">
        <v>0.18868750000000001</v>
      </c>
      <c r="EL97" s="8">
        <v>-5.0664799999999999E-3</v>
      </c>
      <c r="EM97" s="8">
        <v>-9.4625200000000003E-3</v>
      </c>
      <c r="EN97" s="8">
        <v>0.55331006400000005</v>
      </c>
      <c r="EO97" s="8">
        <v>2.3342999999999999E-4</v>
      </c>
      <c r="EP97" s="8">
        <v>-1.7554800000000001E-4</v>
      </c>
      <c r="ES97" s="1"/>
      <c r="EU97" s="8">
        <v>0.38566897</v>
      </c>
      <c r="EV97" s="8">
        <v>-1.0135969999999999E-2</v>
      </c>
      <c r="EW97" s="8">
        <v>3.2430699999999998E-3</v>
      </c>
      <c r="EX97" s="8">
        <v>0.64417045100000003</v>
      </c>
      <c r="EY97" s="8">
        <v>2.39249E-4</v>
      </c>
      <c r="EZ97" s="10">
        <v>1.94147E-6</v>
      </c>
      <c r="FC97" s="1"/>
      <c r="FE97" s="8">
        <v>0.36596717000000001</v>
      </c>
      <c r="FF97" s="8">
        <v>-2.3493569999999998E-2</v>
      </c>
      <c r="FG97" s="8">
        <v>-3.3274799999999998E-3</v>
      </c>
      <c r="FH97" s="8">
        <v>0.57517655199999995</v>
      </c>
      <c r="FI97" s="8">
        <v>2.7361600000000002E-4</v>
      </c>
      <c r="FJ97" s="10">
        <v>9.26272E-6</v>
      </c>
      <c r="FM97" s="1"/>
      <c r="FO97" s="8">
        <v>0.34598342999999998</v>
      </c>
      <c r="FP97" s="8">
        <v>-1.8277870000000002E-2</v>
      </c>
      <c r="FQ97" s="8">
        <v>4.5447999999999999E-3</v>
      </c>
      <c r="FR97" s="8">
        <v>0.55971798500000003</v>
      </c>
      <c r="FS97" s="8">
        <v>3.3161900000000001E-4</v>
      </c>
      <c r="FT97" s="10">
        <v>-4.0294499999999999E-5</v>
      </c>
      <c r="FW97" s="1"/>
      <c r="FY97" s="8">
        <v>0.36279053</v>
      </c>
      <c r="FZ97" s="8">
        <v>-1.6088430000000001E-2</v>
      </c>
      <c r="GA97" s="8">
        <v>-6.1645000000000005E-4</v>
      </c>
      <c r="GB97" s="8">
        <v>0.55945806499999995</v>
      </c>
      <c r="GC97" s="8">
        <v>1.7490600000000001E-4</v>
      </c>
      <c r="GD97" s="10">
        <v>-4.8344599999999998E-5</v>
      </c>
      <c r="GG97" s="1"/>
      <c r="GI97" s="8">
        <v>0.29668112000000002</v>
      </c>
      <c r="GJ97" s="8">
        <v>-1.522052E-2</v>
      </c>
      <c r="GK97" s="8">
        <v>1.92683E-3</v>
      </c>
      <c r="GL97" s="8">
        <v>0.52055007900000005</v>
      </c>
      <c r="GM97" s="10">
        <v>5.8300600000000002E-5</v>
      </c>
      <c r="GN97" s="10">
        <v>-1.7015800000000001E-5</v>
      </c>
      <c r="GQ97" s="1"/>
      <c r="GS97" s="8">
        <v>0.17713945</v>
      </c>
      <c r="GT97" s="10">
        <v>4.176E-5</v>
      </c>
      <c r="GU97" s="8">
        <v>-2.9486600000000001E-3</v>
      </c>
      <c r="GV97" s="8">
        <v>0.364364517</v>
      </c>
      <c r="GW97" s="8">
        <v>1.1594E-4</v>
      </c>
      <c r="GX97" s="10">
        <v>-7.7334699999999997E-5</v>
      </c>
      <c r="HA97" s="1"/>
      <c r="HC97" s="8">
        <v>0.13020933000000001</v>
      </c>
      <c r="HD97" s="8">
        <v>7.6445200000000001E-3</v>
      </c>
      <c r="HE97" s="8">
        <v>1.5845900000000001E-3</v>
      </c>
      <c r="HF97" s="8">
        <v>0.37768083899999999</v>
      </c>
      <c r="HG97" s="10">
        <v>4.5897299999999998E-5</v>
      </c>
      <c r="HH97" s="10">
        <v>-2.1311899999999998E-5</v>
      </c>
      <c r="HK97" s="1"/>
      <c r="HM97" s="8">
        <v>9.7387459999999995E-2</v>
      </c>
      <c r="HN97" s="8">
        <v>2.9658599999999999E-3</v>
      </c>
      <c r="HO97" s="8">
        <v>-2.8677799999999999E-3</v>
      </c>
      <c r="HP97" s="8">
        <v>0.52927987499999996</v>
      </c>
      <c r="HQ97" s="10">
        <v>-6.4572200000000005E-5</v>
      </c>
      <c r="HR97" s="8">
        <v>-1.09471E-4</v>
      </c>
      <c r="HU97" s="1"/>
      <c r="HW97" s="8">
        <v>9.7029439999999995E-2</v>
      </c>
      <c r="HX97" s="8">
        <v>1.0902500000000001E-3</v>
      </c>
      <c r="HY97" s="8">
        <v>-2.7494500000000001E-3</v>
      </c>
      <c r="HZ97" s="8">
        <v>0.45056141799999999</v>
      </c>
      <c r="IA97" s="10">
        <v>2.8575E-5</v>
      </c>
      <c r="IB97" s="10">
        <v>-7.8668699999999994E-5</v>
      </c>
      <c r="IE97" s="1"/>
      <c r="IG97" s="8">
        <v>0.10849998</v>
      </c>
      <c r="IH97" s="8">
        <v>-3.2239999999999998E-4</v>
      </c>
      <c r="II97" s="8">
        <v>6.5987000000000001E-4</v>
      </c>
      <c r="IJ97" s="8">
        <v>0.50732634799999998</v>
      </c>
      <c r="IK97" s="8">
        <v>1.7917599999999999E-4</v>
      </c>
      <c r="IL97" s="8">
        <v>-1.6573599999999999E-4</v>
      </c>
      <c r="IO97" s="1"/>
      <c r="IP97" s="1"/>
      <c r="IV97" s="8">
        <v>1.5251999999999999</v>
      </c>
      <c r="IW97" s="8">
        <f t="shared" si="145"/>
        <v>1.1603662288969885</v>
      </c>
      <c r="IX97" s="8">
        <f t="shared" si="146"/>
        <v>1.1571994939004904</v>
      </c>
      <c r="IY97" s="8">
        <f t="shared" si="147"/>
        <v>1.1096929855516262</v>
      </c>
      <c r="IZ97" s="8">
        <f t="shared" si="148"/>
        <v>1.1688541865520952</v>
      </c>
      <c r="JA97" s="8">
        <f t="shared" si="149"/>
        <v>1.1603662288969885</v>
      </c>
      <c r="JB97" s="8">
        <f t="shared" si="150"/>
        <v>-5.9684880488627239E-2</v>
      </c>
      <c r="JC97" s="8">
        <f t="shared" si="151"/>
        <v>-0.21665979973908461</v>
      </c>
      <c r="JD97" s="8">
        <f t="shared" si="152"/>
        <v>-0.11315047697747597</v>
      </c>
      <c r="JE97" s="8">
        <f t="shared" si="153"/>
        <v>-0.21137718336565592</v>
      </c>
      <c r="JF97" s="8">
        <f t="shared" si="154"/>
        <v>-0.22027814287901121</v>
      </c>
      <c r="JG97" s="8">
        <f t="shared" si="155"/>
        <v>0.24649274833649212</v>
      </c>
      <c r="JH97" s="8">
        <f t="shared" si="156"/>
        <v>0.43042781319332596</v>
      </c>
      <c r="JI97" s="8">
        <f t="shared" si="157"/>
        <v>0.20799796500002293</v>
      </c>
      <c r="JJ97" s="8">
        <f t="shared" si="158"/>
        <v>0.44575493906167779</v>
      </c>
      <c r="JK97" s="8">
        <f t="shared" si="159"/>
        <v>0.34187938603913171</v>
      </c>
      <c r="JL97" s="8">
        <f t="shared" si="160"/>
        <v>0.37428152589594588</v>
      </c>
      <c r="JM97" s="8">
        <f t="shared" si="161"/>
        <v>0.34296279709508981</v>
      </c>
      <c r="JN97" s="8">
        <f t="shared" si="162"/>
        <v>0.40110967261018171</v>
      </c>
      <c r="JO97" s="8">
        <f t="shared" si="163"/>
        <v>0.37734903980324291</v>
      </c>
      <c r="JP97" s="8">
        <f t="shared" si="164"/>
        <v>0.34425372520479874</v>
      </c>
      <c r="JQ97" s="8">
        <f t="shared" si="165"/>
        <v>0.16959294937260808</v>
      </c>
      <c r="JR97" s="8">
        <f t="shared" si="166"/>
        <v>-2.6051990135061268E-2</v>
      </c>
      <c r="JS97" s="8">
        <f t="shared" si="167"/>
        <v>-8.5345079872898827E-2</v>
      </c>
      <c r="JT97" s="8">
        <f t="shared" si="168"/>
        <v>-1.4840698259460692E-2</v>
      </c>
      <c r="JU97" s="24">
        <f t="shared" si="169"/>
        <v>-5.4283198733300633E-2</v>
      </c>
      <c r="JV97" s="28">
        <f t="shared" si="170"/>
        <v>0.33747640939840523</v>
      </c>
      <c r="JW97" s="31"/>
      <c r="JX97" s="32">
        <f t="shared" si="171"/>
        <v>0.46829310497675553</v>
      </c>
      <c r="JY97" s="33">
        <f t="shared" si="172"/>
        <v>9.3658620995351105E-2</v>
      </c>
      <c r="JZ97" s="26">
        <f t="shared" si="173"/>
        <v>0.96651013936152563</v>
      </c>
      <c r="KB97" s="8">
        <v>1.5251999999999999</v>
      </c>
      <c r="KC97" s="8">
        <f t="shared" si="174"/>
        <v>7.4572621589188547E-3</v>
      </c>
      <c r="KD97" s="8">
        <f t="shared" si="175"/>
        <v>5.4358348979339249E-2</v>
      </c>
      <c r="KE97" s="8">
        <f t="shared" si="176"/>
        <v>2.1526072384273617E-2</v>
      </c>
      <c r="KF97" s="8">
        <f t="shared" si="177"/>
        <v>-5.9323506046567425E-4</v>
      </c>
      <c r="KG97" s="8">
        <f t="shared" si="178"/>
        <v>7.4572621589188547E-3</v>
      </c>
      <c r="KH97" s="8">
        <f t="shared" si="179"/>
        <v>-5.8220397629106108E-2</v>
      </c>
      <c r="KI97" s="8">
        <f t="shared" si="180"/>
        <v>-4.786815614462174E-2</v>
      </c>
      <c r="KJ97" s="8">
        <f t="shared" si="181"/>
        <v>-3.9599777453437603E-2</v>
      </c>
      <c r="KK97" s="8">
        <f t="shared" si="182"/>
        <v>-4.3581178181235948E-2</v>
      </c>
      <c r="KL97" s="8">
        <f t="shared" si="183"/>
        <v>-3.6774296495502033E-2</v>
      </c>
      <c r="KM97" s="8">
        <f t="shared" si="184"/>
        <v>1.2238556604855986E-2</v>
      </c>
      <c r="KN97" s="8">
        <f t="shared" si="185"/>
        <v>3.032922743236266E-2</v>
      </c>
      <c r="KO97" s="8">
        <f t="shared" si="186"/>
        <v>1.2751755315885677E-2</v>
      </c>
      <c r="KP97" s="8">
        <f t="shared" si="187"/>
        <v>3.6887378963532565E-2</v>
      </c>
      <c r="KQ97" s="8">
        <f t="shared" si="188"/>
        <v>2.5305828617041191E-2</v>
      </c>
      <c r="KR97" s="8">
        <f t="shared" si="189"/>
        <v>-7.707149943717022E-3</v>
      </c>
      <c r="KS97" s="8">
        <f t="shared" si="190"/>
        <v>-2.5837500744313048E-2</v>
      </c>
      <c r="KT97" s="8">
        <f t="shared" si="191"/>
        <v>-1.6663488490490708E-2</v>
      </c>
      <c r="KU97" s="8">
        <f t="shared" si="192"/>
        <v>-1.536009531533295E-2</v>
      </c>
      <c r="KV97" s="8">
        <f t="shared" si="193"/>
        <v>-1.3537971136734318E-2</v>
      </c>
      <c r="KW97" s="8">
        <f t="shared" si="194"/>
        <v>-1.4874795815206485E-2</v>
      </c>
      <c r="KX97" s="8">
        <f t="shared" si="195"/>
        <v>-2.0889162555867355E-3</v>
      </c>
      <c r="KY97" s="8">
        <f t="shared" si="196"/>
        <v>-8.4644838324612415E-4</v>
      </c>
      <c r="KZ97" s="8">
        <f t="shared" si="197"/>
        <v>-5.6476930554707665E-3</v>
      </c>
      <c r="LA97" s="24">
        <f t="shared" si="198"/>
        <v>-5.8539004373669009E-3</v>
      </c>
      <c r="LB97" s="28">
        <f t="shared" si="199"/>
        <v>-5.0697323170682193E-3</v>
      </c>
      <c r="LC97" s="31"/>
      <c r="LD97" s="32">
        <f t="shared" si="200"/>
        <v>2.764181856344778E-2</v>
      </c>
      <c r="LE97" s="33">
        <f t="shared" si="201"/>
        <v>5.5283637126895564E-3</v>
      </c>
      <c r="LF97" s="26">
        <f t="shared" si="202"/>
        <v>5.704994933309987E-2</v>
      </c>
      <c r="LH97" s="8">
        <v>1.5251999999999999</v>
      </c>
      <c r="LI97" s="8">
        <f t="shared" si="203"/>
        <v>3.6513349085626749E-2</v>
      </c>
      <c r="LJ97" s="8">
        <f t="shared" si="204"/>
        <v>-2.0045319936736129E-2</v>
      </c>
      <c r="LK97" s="8">
        <f t="shared" si="205"/>
        <v>-2.1111699052084536E-2</v>
      </c>
      <c r="LL97" s="8">
        <f t="shared" si="206"/>
        <v>1.3989900007402918E-2</v>
      </c>
      <c r="LM97" s="8">
        <f t="shared" si="207"/>
        <v>3.6513349085626749E-2</v>
      </c>
      <c r="LN97" s="8">
        <f t="shared" si="208"/>
        <v>-3.5782513286884239E-3</v>
      </c>
      <c r="LO97" s="8">
        <f t="shared" si="209"/>
        <v>-5.3973240923509171E-3</v>
      </c>
      <c r="LP97" s="8">
        <f t="shared" si="210"/>
        <v>-9.0838998054267317E-3</v>
      </c>
      <c r="LQ97" s="8">
        <f t="shared" si="211"/>
        <v>-1.4364752404063947E-2</v>
      </c>
      <c r="LR97" s="8">
        <f t="shared" si="212"/>
        <v>-1.6402516793751392E-3</v>
      </c>
      <c r="LS97" s="8">
        <f t="shared" si="213"/>
        <v>2.1268266473283988E-3</v>
      </c>
      <c r="LT97" s="8">
        <f t="shared" si="214"/>
        <v>-2.7405269950143706E-2</v>
      </c>
      <c r="LU97" s="8">
        <f t="shared" si="215"/>
        <v>3.5470850507735106E-3</v>
      </c>
      <c r="LV97" s="8">
        <f t="shared" si="216"/>
        <v>-1.2361831068611726E-2</v>
      </c>
      <c r="LW97" s="8">
        <f t="shared" si="217"/>
        <v>-2.7260379412057056E-2</v>
      </c>
      <c r="LX97" s="8">
        <f t="shared" si="218"/>
        <v>2.2657457600779507E-4</v>
      </c>
      <c r="LY97" s="8">
        <f t="shared" si="219"/>
        <v>-5.2251827132936126E-3</v>
      </c>
      <c r="LZ97" s="8">
        <f t="shared" si="220"/>
        <v>-1.9606309645705958E-4</v>
      </c>
      <c r="MA97" s="8">
        <f t="shared" si="221"/>
        <v>-2.7639236020835676E-3</v>
      </c>
      <c r="MB97" s="8">
        <f t="shared" si="222"/>
        <v>6.2285754137409929E-4</v>
      </c>
      <c r="MC97" s="8">
        <f t="shared" si="223"/>
        <v>-1.0751946242561351E-2</v>
      </c>
      <c r="MD97" s="8">
        <f t="shared" si="224"/>
        <v>-2.3823870560014449E-3</v>
      </c>
      <c r="ME97" s="8">
        <f t="shared" si="225"/>
        <v>-8.8624629933081091E-3</v>
      </c>
      <c r="MF97" s="8">
        <f t="shared" si="226"/>
        <v>-6.93652698639641E-3</v>
      </c>
      <c r="MG97" s="24">
        <f t="shared" si="227"/>
        <v>-5.2498695082875725E-3</v>
      </c>
      <c r="MH97" s="28">
        <f t="shared" si="228"/>
        <v>-3.6430959573514883E-3</v>
      </c>
      <c r="MI97" s="31"/>
      <c r="MJ97" s="32">
        <f t="shared" si="229"/>
        <v>1.5392621324268005E-2</v>
      </c>
      <c r="MK97" s="33">
        <f t="shared" si="230"/>
        <v>3.0785242648536009E-3</v>
      </c>
      <c r="ML97" s="26">
        <f t="shared" si="231"/>
        <v>3.176883115115673E-2</v>
      </c>
      <c r="MN97" s="8">
        <v>1.5251999999999999</v>
      </c>
      <c r="MO97" s="8">
        <f t="shared" si="232"/>
        <v>-1.4233145991023315E-4</v>
      </c>
      <c r="MP97" s="8">
        <f t="shared" si="233"/>
        <v>-3.6366201610997078E-4</v>
      </c>
      <c r="MQ97" s="8">
        <f t="shared" si="234"/>
        <v>3.3282911659489048E-5</v>
      </c>
      <c r="MR97" s="8">
        <f t="shared" si="235"/>
        <v>6.0003841701695385E-4</v>
      </c>
      <c r="MS97" s="8">
        <f t="shared" si="236"/>
        <v>-1.4233145991023315E-4</v>
      </c>
      <c r="MT97" s="8">
        <f t="shared" si="237"/>
        <v>4.0768923955130532E-3</v>
      </c>
      <c r="MU97" s="8">
        <f t="shared" si="238"/>
        <v>-2.7231540166635244E-4</v>
      </c>
      <c r="MV97" s="8">
        <f t="shared" si="239"/>
        <v>7.1859834458571227E-4</v>
      </c>
      <c r="MW97" s="8">
        <f t="shared" si="240"/>
        <v>1.3892476632400061E-4</v>
      </c>
      <c r="MX97" s="8">
        <f t="shared" si="241"/>
        <v>7.9235885691615615E-4</v>
      </c>
      <c r="MY97" s="8">
        <f t="shared" si="242"/>
        <v>-2.68003127748347E-4</v>
      </c>
      <c r="MZ97" s="8">
        <f t="shared" si="243"/>
        <v>1.7564511433916584E-4</v>
      </c>
      <c r="NA97" s="8">
        <f t="shared" si="244"/>
        <v>5.5114280069442571E-4</v>
      </c>
      <c r="NB97" s="8">
        <f t="shared" si="245"/>
        <v>2.9110002965238203E-4</v>
      </c>
      <c r="NC97" s="8">
        <f t="shared" si="246"/>
        <v>8.5962693010025869E-4</v>
      </c>
      <c r="ND97" s="8">
        <f t="shared" si="247"/>
        <v>4.0130707104505043E-4</v>
      </c>
      <c r="NE97" s="8">
        <f t="shared" si="248"/>
        <v>8.3350789438479885E-5</v>
      </c>
      <c r="NF97" s="8">
        <f t="shared" si="249"/>
        <v>4.0565929054257828E-4</v>
      </c>
      <c r="NG97" s="8">
        <f t="shared" si="250"/>
        <v>4.7905974134508498E-4</v>
      </c>
      <c r="NH97" s="8">
        <f t="shared" si="251"/>
        <v>3.3977983258945616E-4</v>
      </c>
      <c r="NI97" s="8">
        <f t="shared" si="252"/>
        <v>-7.1707891379104371E-4</v>
      </c>
      <c r="NJ97" s="8">
        <f t="shared" si="253"/>
        <v>1.5625528165932638E-5</v>
      </c>
      <c r="NK97" s="8">
        <f t="shared" si="254"/>
        <v>-6.1675667600986548E-4</v>
      </c>
      <c r="NL97" s="8">
        <f t="shared" si="255"/>
        <v>5.0834474978723836E-4</v>
      </c>
      <c r="NM97" s="24">
        <f t="shared" si="256"/>
        <v>-2.7773971767948034E-4</v>
      </c>
      <c r="NN97" s="28">
        <f t="shared" si="257"/>
        <v>3.0682075187559566E-4</v>
      </c>
      <c r="NO97" s="31"/>
      <c r="NP97" s="32">
        <f t="shared" si="258"/>
        <v>8.9389583045051046E-4</v>
      </c>
      <c r="NQ97" s="33">
        <f t="shared" si="259"/>
        <v>1.787791660901021E-4</v>
      </c>
      <c r="NR97" s="26">
        <f t="shared" si="260"/>
        <v>1.8449116044668085E-3</v>
      </c>
      <c r="NT97" s="8">
        <v>1.5251999999999999</v>
      </c>
      <c r="NU97" s="8">
        <f t="shared" si="261"/>
        <v>2.3271413433582672E-5</v>
      </c>
      <c r="NV97" s="8">
        <f t="shared" si="262"/>
        <v>1.3235337984533922E-4</v>
      </c>
      <c r="NW97" s="8">
        <f t="shared" si="263"/>
        <v>4.4454147405336651E-4</v>
      </c>
      <c r="NX97" s="8">
        <f t="shared" si="264"/>
        <v>-6.1831420259069706E-4</v>
      </c>
      <c r="NY97" s="8">
        <f t="shared" si="265"/>
        <v>2.3271413433582672E-5</v>
      </c>
      <c r="NZ97" s="8">
        <f t="shared" si="266"/>
        <v>5.1970352636179881E-4</v>
      </c>
      <c r="OA97" s="8">
        <f t="shared" si="267"/>
        <v>8.2097493100768913E-5</v>
      </c>
      <c r="OB97" s="8">
        <f t="shared" si="268"/>
        <v>5.0135177582747098E-4</v>
      </c>
      <c r="OC97" s="8">
        <f t="shared" si="269"/>
        <v>-1.40232229880319E-6</v>
      </c>
      <c r="OD97" s="8">
        <f t="shared" si="270"/>
        <v>3.7574733320473784E-4</v>
      </c>
      <c r="OE97" s="8">
        <f t="shared" si="271"/>
        <v>-9.9396137081742822E-4</v>
      </c>
      <c r="OF97" s="8">
        <f t="shared" si="272"/>
        <v>-2.8663959033155685E-4</v>
      </c>
      <c r="OG97" s="8">
        <f t="shared" si="273"/>
        <v>-5.3148583986529054E-4</v>
      </c>
      <c r="OH97" s="8">
        <f t="shared" si="274"/>
        <v>3.3272403787546395E-4</v>
      </c>
      <c r="OI97" s="8">
        <f t="shared" si="275"/>
        <v>2.0350431087732166E-4</v>
      </c>
      <c r="OJ97" s="8">
        <f t="shared" si="276"/>
        <v>-3.2290837378561911E-4</v>
      </c>
      <c r="OK97" s="8">
        <f t="shared" si="277"/>
        <v>3.5874409633749726E-4</v>
      </c>
      <c r="OL97" s="8">
        <f t="shared" si="278"/>
        <v>2.2235704406815354E-4</v>
      </c>
      <c r="OM97" s="8">
        <f t="shared" si="279"/>
        <v>-9.4561325771991067E-5</v>
      </c>
      <c r="ON97" s="8">
        <f t="shared" si="280"/>
        <v>1.9203863823237516E-4</v>
      </c>
      <c r="OO97" s="8">
        <f t="shared" si="281"/>
        <v>1.7571808429272777E-4</v>
      </c>
      <c r="OP97" s="8">
        <f t="shared" si="282"/>
        <v>-5.4155075005680921E-4</v>
      </c>
      <c r="OQ97" s="8">
        <f t="shared" si="283"/>
        <v>1.370909660584205E-3</v>
      </c>
      <c r="OR97" s="8">
        <f t="shared" si="284"/>
        <v>-2.7933970104886119E-4</v>
      </c>
      <c r="OS97" s="24">
        <f t="shared" si="285"/>
        <v>2.2638246701343635E-5</v>
      </c>
      <c r="OT97" s="28">
        <f t="shared" si="286"/>
        <v>5.2432338066507164E-5</v>
      </c>
      <c r="OU97" s="31"/>
      <c r="OV97" s="32">
        <f t="shared" si="287"/>
        <v>4.7055878519424322E-4</v>
      </c>
      <c r="OW97" s="33">
        <f t="shared" si="288"/>
        <v>9.4111757038848649E-5</v>
      </c>
      <c r="OX97" s="26">
        <f t="shared" si="289"/>
        <v>9.7118627676239856E-4</v>
      </c>
    </row>
    <row r="98" spans="1:414" x14ac:dyDescent="0.25">
      <c r="A98" s="8">
        <v>0.32245258999999998</v>
      </c>
      <c r="B98" s="8">
        <v>3.4902000000000002E-4</v>
      </c>
      <c r="C98" s="8">
        <v>2.353007E-2</v>
      </c>
      <c r="D98" s="8">
        <v>0.32465898300000001</v>
      </c>
      <c r="E98" s="8">
        <v>1.30314E-4</v>
      </c>
      <c r="F98" s="8">
        <v>-8.6067800000000003E-4</v>
      </c>
      <c r="I98" s="1"/>
      <c r="K98" s="8">
        <v>0.28588564</v>
      </c>
      <c r="L98" s="8">
        <v>6.5914900000000002E-3</v>
      </c>
      <c r="M98" s="8">
        <v>3.32015E-3</v>
      </c>
      <c r="N98" s="8">
        <v>0.30759433200000003</v>
      </c>
      <c r="O98" s="8">
        <v>3.0882300000000001E-4</v>
      </c>
      <c r="P98" s="10">
        <v>-7.9455200000000005E-5</v>
      </c>
      <c r="S98" s="1"/>
      <c r="U98" s="8">
        <v>0.34600740000000002</v>
      </c>
      <c r="V98" s="8">
        <v>1.3849000000000001E-3</v>
      </c>
      <c r="W98" s="8">
        <v>-1.035112E-2</v>
      </c>
      <c r="X98" s="8">
        <v>0.361020703</v>
      </c>
      <c r="Y98" s="8">
        <v>2.8678999999999998E-4</v>
      </c>
      <c r="Z98" s="10">
        <v>-4.4763299999999999E-5</v>
      </c>
      <c r="AC98" s="1"/>
      <c r="AE98" s="8">
        <v>0.47655867000000002</v>
      </c>
      <c r="AF98" s="8">
        <v>-1.480715E-2</v>
      </c>
      <c r="AG98" s="8">
        <v>1.1563260000000001E-2</v>
      </c>
      <c r="AH98" s="8">
        <v>0.53017855599999997</v>
      </c>
      <c r="AI98" s="10">
        <v>-9.2448000000000007E-5</v>
      </c>
      <c r="AJ98" s="8">
        <v>-2.19643E-4</v>
      </c>
      <c r="AM98" s="1"/>
      <c r="AO98" s="8">
        <v>0.32245258999999998</v>
      </c>
      <c r="AP98" s="8">
        <v>3.4902000000000002E-4</v>
      </c>
      <c r="AQ98" s="8">
        <v>2.353007E-2</v>
      </c>
      <c r="AR98" s="8">
        <v>0.32465898300000001</v>
      </c>
      <c r="AS98" s="8">
        <v>1.30314E-4</v>
      </c>
      <c r="AT98" s="8">
        <v>-8.6067800000000003E-4</v>
      </c>
      <c r="AW98" s="1"/>
      <c r="AY98" s="8">
        <v>1.197904E-2</v>
      </c>
      <c r="AZ98" s="8">
        <v>-5.0040519999999998E-2</v>
      </c>
      <c r="BA98" s="8">
        <v>-8.5260000000000002E-4</v>
      </c>
      <c r="BB98" s="8">
        <v>0.62405207799999995</v>
      </c>
      <c r="BC98" s="8">
        <v>3.9630029999999997E-3</v>
      </c>
      <c r="BD98" s="8">
        <v>-1.30481E-4</v>
      </c>
      <c r="BG98" s="1"/>
      <c r="BI98" s="8">
        <v>-2.1506319999999999E-2</v>
      </c>
      <c r="BJ98" s="8">
        <v>-4.0143720000000001E-2</v>
      </c>
      <c r="BK98" s="8">
        <v>-3.2816E-3</v>
      </c>
      <c r="BL98" s="8">
        <v>0.48355685199999998</v>
      </c>
      <c r="BM98" s="8">
        <v>2.9835300000000001E-4</v>
      </c>
      <c r="BN98" s="8">
        <v>-1.09796E-4</v>
      </c>
      <c r="BQ98" s="1"/>
      <c r="BS98" s="8">
        <v>1.7101959999999999E-2</v>
      </c>
      <c r="BT98" s="8">
        <v>-3.1329000000000003E-2</v>
      </c>
      <c r="BU98" s="8">
        <v>-1.05574E-2</v>
      </c>
      <c r="BV98" s="8">
        <v>0.63901638699999996</v>
      </c>
      <c r="BW98" s="8">
        <v>1.046677E-3</v>
      </c>
      <c r="BX98" s="8">
        <v>3.6443899999999998E-4</v>
      </c>
      <c r="CA98" s="1"/>
      <c r="CC98" s="10">
        <v>-8.7655E-5</v>
      </c>
      <c r="CD98" s="8">
        <v>-3.5980890000000001E-2</v>
      </c>
      <c r="CE98" s="8">
        <v>-1.049399E-2</v>
      </c>
      <c r="CF98" s="8">
        <v>0.455640767</v>
      </c>
      <c r="CG98" s="8">
        <v>5.1089600000000005E-4</v>
      </c>
      <c r="CH98" s="8">
        <v>-2.82164E-4</v>
      </c>
      <c r="CK98" s="1"/>
      <c r="CM98" s="8">
        <v>-2.5501739999999998E-2</v>
      </c>
      <c r="CN98" s="8">
        <v>-2.8683230000000001E-2</v>
      </c>
      <c r="CO98" s="8">
        <v>-1.36206E-3</v>
      </c>
      <c r="CP98" s="8">
        <v>0.60788576299999997</v>
      </c>
      <c r="CQ98" s="8">
        <v>1.8722899999999999E-4</v>
      </c>
      <c r="CR98" s="10">
        <v>1.10025E-5</v>
      </c>
      <c r="CU98" s="1"/>
      <c r="CW98" s="8">
        <v>0.29188517000000003</v>
      </c>
      <c r="CX98" s="10">
        <v>-3.9767000000000001E-5</v>
      </c>
      <c r="CY98" s="8">
        <v>-3.3151600000000002E-3</v>
      </c>
      <c r="CZ98" s="8">
        <v>0.47140280299999998</v>
      </c>
      <c r="DA98" s="10">
        <v>4.8249499999999999E-5</v>
      </c>
      <c r="DB98" s="10">
        <v>-1.6127800000000002E-5</v>
      </c>
      <c r="DF98" s="1"/>
      <c r="DG98" s="8">
        <v>0.22308712999999999</v>
      </c>
      <c r="DH98" s="8">
        <v>-4.8133899999999999E-3</v>
      </c>
      <c r="DI98" s="8">
        <v>-7.7438300000000002E-3</v>
      </c>
      <c r="DJ98" s="8">
        <v>0.50085339399999995</v>
      </c>
      <c r="DK98" s="8">
        <v>3.0483600000000001E-4</v>
      </c>
      <c r="DL98" s="8">
        <v>-1.6622100000000001E-4</v>
      </c>
      <c r="DO98" s="1"/>
      <c r="DQ98" s="8">
        <v>0.24617646000000001</v>
      </c>
      <c r="DR98" s="8">
        <v>4.9338400000000001E-3</v>
      </c>
      <c r="DS98" s="8">
        <v>-4.0814400000000004E-3</v>
      </c>
      <c r="DT98" s="8">
        <v>0.31149137399999999</v>
      </c>
      <c r="DU98" s="10">
        <v>-5.4444699999999997E-5</v>
      </c>
      <c r="DV98" s="10">
        <v>-6.6988099999999996E-5</v>
      </c>
      <c r="DZ98" s="1"/>
      <c r="EA98" s="8">
        <v>0.15107282</v>
      </c>
      <c r="EB98" s="8">
        <v>-2.6319199999999998E-3</v>
      </c>
      <c r="EC98" s="8">
        <v>7.7643999999999999E-4</v>
      </c>
      <c r="ED98" s="8">
        <v>0.57431235700000005</v>
      </c>
      <c r="EE98" s="8">
        <v>5.9551500000000002E-4</v>
      </c>
      <c r="EF98" s="8">
        <v>-2.40607E-4</v>
      </c>
      <c r="EG98" s="1"/>
      <c r="EK98" s="8">
        <v>0.18822252</v>
      </c>
      <c r="EL98" s="8">
        <v>-5.0337100000000003E-3</v>
      </c>
      <c r="EM98" s="8">
        <v>-9.4662500000000007E-3</v>
      </c>
      <c r="EN98" s="8">
        <v>0.55842641999999998</v>
      </c>
      <c r="EO98" s="8">
        <v>2.3690399999999999E-4</v>
      </c>
      <c r="EP98" s="8">
        <v>-1.75145E-4</v>
      </c>
      <c r="ES98" s="1"/>
      <c r="EU98" s="8">
        <v>0.38854474999999999</v>
      </c>
      <c r="EV98" s="8">
        <v>-1.0150859999999999E-2</v>
      </c>
      <c r="EW98" s="8">
        <v>3.2953800000000001E-3</v>
      </c>
      <c r="EX98" s="8">
        <v>0.64982503599999997</v>
      </c>
      <c r="EY98" s="8">
        <v>2.3960600000000001E-4</v>
      </c>
      <c r="EZ98" s="10">
        <v>3.1854999999999998E-6</v>
      </c>
      <c r="FC98" s="1"/>
      <c r="FE98" s="8">
        <v>0.36591574999999998</v>
      </c>
      <c r="FF98" s="8">
        <v>-2.349294E-2</v>
      </c>
      <c r="FG98" s="8">
        <v>-3.3286800000000001E-3</v>
      </c>
      <c r="FH98" s="8">
        <v>0.57987897700000002</v>
      </c>
      <c r="FI98" s="8">
        <v>2.7472E-4</v>
      </c>
      <c r="FJ98" s="10">
        <v>1.1371E-5</v>
      </c>
      <c r="FM98" s="1"/>
      <c r="FO98" s="8">
        <v>0.34622963000000001</v>
      </c>
      <c r="FP98" s="8">
        <v>-1.827968E-2</v>
      </c>
      <c r="FQ98" s="8">
        <v>4.55427E-3</v>
      </c>
      <c r="FR98" s="8">
        <v>0.56201817200000004</v>
      </c>
      <c r="FS98" s="8">
        <v>3.32162E-4</v>
      </c>
      <c r="FT98" s="10">
        <v>-3.7481499999999997E-5</v>
      </c>
      <c r="FW98" s="1"/>
      <c r="FY98" s="8">
        <v>0.36603443000000002</v>
      </c>
      <c r="FZ98" s="8">
        <v>-1.6143979999999999E-2</v>
      </c>
      <c r="GA98" s="8">
        <v>-5.6112999999999996E-4</v>
      </c>
      <c r="GB98" s="8">
        <v>0.56591637299999997</v>
      </c>
      <c r="GC98" s="8">
        <v>1.7587500000000001E-4</v>
      </c>
      <c r="GD98" s="10">
        <v>-4.7378900000000001E-5</v>
      </c>
      <c r="GG98" s="1"/>
      <c r="GI98" s="8">
        <v>0.30514867000000001</v>
      </c>
      <c r="GJ98" s="8">
        <v>-1.536061E-2</v>
      </c>
      <c r="GK98" s="8">
        <v>2.0507400000000001E-3</v>
      </c>
      <c r="GL98" s="8">
        <v>0.52629955699999997</v>
      </c>
      <c r="GM98" s="10">
        <v>5.8675799999999998E-5</v>
      </c>
      <c r="GN98" s="10">
        <v>-1.6683700000000001E-5</v>
      </c>
      <c r="GQ98" s="1"/>
      <c r="GS98" s="8">
        <v>0.17900289999999999</v>
      </c>
      <c r="GT98" s="10">
        <v>7.5130999999999996E-5</v>
      </c>
      <c r="GU98" s="8">
        <v>-2.9758800000000002E-3</v>
      </c>
      <c r="GV98" s="8">
        <v>0.37750560599999999</v>
      </c>
      <c r="GW98" s="8">
        <v>1.14889E-4</v>
      </c>
      <c r="GX98" s="10">
        <v>-7.8194899999999999E-5</v>
      </c>
      <c r="HA98" s="1"/>
      <c r="HC98" s="8">
        <v>0.13035548</v>
      </c>
      <c r="HD98" s="8">
        <v>7.6455799999999999E-3</v>
      </c>
      <c r="HE98" s="8">
        <v>1.5812599999999999E-3</v>
      </c>
      <c r="HF98" s="8">
        <v>0.39283349899999997</v>
      </c>
      <c r="HG98" s="10">
        <v>4.5674799999999998E-5</v>
      </c>
      <c r="HH98" s="10">
        <v>-2.1994E-5</v>
      </c>
      <c r="HK98" s="1"/>
      <c r="HM98" s="8">
        <v>9.688679E-2</v>
      </c>
      <c r="HN98" s="8">
        <v>2.9639499999999999E-3</v>
      </c>
      <c r="HO98" s="8">
        <v>-2.8575200000000001E-3</v>
      </c>
      <c r="HP98" s="8">
        <v>0.53394125299999995</v>
      </c>
      <c r="HQ98" s="10">
        <v>-6.5093300000000002E-5</v>
      </c>
      <c r="HR98" s="8">
        <v>-1.12235E-4</v>
      </c>
      <c r="HU98" s="1"/>
      <c r="HW98" s="8">
        <v>9.5209450000000001E-2</v>
      </c>
      <c r="HX98" s="8">
        <v>1.0777499999999999E-3</v>
      </c>
      <c r="HY98" s="8">
        <v>-2.7073399999999999E-3</v>
      </c>
      <c r="HZ98" s="8">
        <v>0.45385017900000002</v>
      </c>
      <c r="IA98" s="10">
        <v>2.7919599999999999E-5</v>
      </c>
      <c r="IB98" s="10">
        <v>-8.0865099999999999E-5</v>
      </c>
      <c r="IE98" s="1"/>
      <c r="IG98" s="8">
        <v>0.11000187</v>
      </c>
      <c r="IH98" s="8">
        <v>-2.6107000000000002E-4</v>
      </c>
      <c r="II98" s="8">
        <v>6.3929999999999998E-4</v>
      </c>
      <c r="IJ98" s="8">
        <v>0.50977489300000001</v>
      </c>
      <c r="IK98" s="8">
        <v>1.7406799999999999E-4</v>
      </c>
      <c r="IL98" s="8">
        <v>-1.67455E-4</v>
      </c>
      <c r="IO98" s="1"/>
      <c r="IP98" s="1"/>
      <c r="IV98" s="8">
        <v>1.5416000000000001</v>
      </c>
      <c r="IW98" s="8">
        <f t="shared" si="145"/>
        <v>1.1817377810672747</v>
      </c>
      <c r="IX98" s="8">
        <f t="shared" si="146"/>
        <v>1.178971425105241</v>
      </c>
      <c r="IY98" s="8">
        <f t="shared" si="147"/>
        <v>1.1158982515379667</v>
      </c>
      <c r="IZ98" s="8">
        <f t="shared" si="148"/>
        <v>1.1898971432280572</v>
      </c>
      <c r="JA98" s="8">
        <f t="shared" si="149"/>
        <v>1.1817377810672747</v>
      </c>
      <c r="JB98" s="8">
        <f t="shared" si="150"/>
        <v>-4.9296539565831181E-2</v>
      </c>
      <c r="JC98" s="8">
        <f t="shared" si="151"/>
        <v>-0.21377229175645635</v>
      </c>
      <c r="JD98" s="8">
        <f t="shared" si="152"/>
        <v>-0.10260852173126504</v>
      </c>
      <c r="JE98" s="8">
        <f t="shared" si="153"/>
        <v>-0.20824404135337615</v>
      </c>
      <c r="JF98" s="8">
        <f t="shared" si="154"/>
        <v>-0.21417138422766241</v>
      </c>
      <c r="JG98" s="8">
        <f t="shared" si="155"/>
        <v>0.26202049017984919</v>
      </c>
      <c r="JH98" s="8">
        <f t="shared" si="156"/>
        <v>0.45740226227604325</v>
      </c>
      <c r="JI98" s="8">
        <f t="shared" si="157"/>
        <v>0.22331132520049185</v>
      </c>
      <c r="JJ98" s="8">
        <f t="shared" si="158"/>
        <v>0.47335831854755844</v>
      </c>
      <c r="JK98" s="8">
        <f t="shared" si="159"/>
        <v>0.36573983597604098</v>
      </c>
      <c r="JL98" s="8">
        <f t="shared" si="160"/>
        <v>0.38411649925806307</v>
      </c>
      <c r="JM98" s="8">
        <f t="shared" si="161"/>
        <v>0.35362590242302283</v>
      </c>
      <c r="JN98" s="8">
        <f t="shared" si="162"/>
        <v>0.41401743465398289</v>
      </c>
      <c r="JO98" s="8">
        <f t="shared" si="163"/>
        <v>0.38692646228097366</v>
      </c>
      <c r="JP98" s="8">
        <f t="shared" si="164"/>
        <v>0.35347864453261169</v>
      </c>
      <c r="JQ98" s="8">
        <f t="shared" si="165"/>
        <v>0.19670365045956698</v>
      </c>
      <c r="JR98" s="8">
        <f t="shared" si="166"/>
        <v>1.4196714134812561E-3</v>
      </c>
      <c r="JS98" s="8">
        <f t="shared" si="167"/>
        <v>-6.6033343445703191E-2</v>
      </c>
      <c r="JT98" s="8">
        <f t="shared" si="168"/>
        <v>4.7233570422477687E-3</v>
      </c>
      <c r="JU98" s="24">
        <f t="shared" si="169"/>
        <v>-3.7045975035922732E-2</v>
      </c>
      <c r="JV98" s="28">
        <f t="shared" si="170"/>
        <v>0.35335656556534123</v>
      </c>
      <c r="JW98" s="31"/>
      <c r="JX98" s="32">
        <f t="shared" si="171"/>
        <v>0.47077621616440291</v>
      </c>
      <c r="JY98" s="33">
        <f t="shared" si="172"/>
        <v>9.4155243232880576E-2</v>
      </c>
      <c r="JZ98" s="26">
        <f t="shared" si="173"/>
        <v>0.97163503254171113</v>
      </c>
      <c r="KB98" s="8">
        <v>1.5416000000000001</v>
      </c>
      <c r="KC98" s="8">
        <f t="shared" si="174"/>
        <v>7.4767436275867388E-3</v>
      </c>
      <c r="KD98" s="8">
        <f t="shared" si="175"/>
        <v>6.0196184685964174E-2</v>
      </c>
      <c r="KE98" s="8">
        <f t="shared" si="176"/>
        <v>2.3510561393934853E-2</v>
      </c>
      <c r="KF98" s="8">
        <f t="shared" si="177"/>
        <v>-8.180477392141115E-4</v>
      </c>
      <c r="KG98" s="8">
        <f t="shared" si="178"/>
        <v>7.4767436275867388E-3</v>
      </c>
      <c r="KH98" s="8">
        <f t="shared" si="179"/>
        <v>-5.8775945554678438E-2</v>
      </c>
      <c r="KI98" s="8">
        <f t="shared" si="180"/>
        <v>-4.7942690342869063E-2</v>
      </c>
      <c r="KJ98" s="8">
        <f t="shared" si="181"/>
        <v>-3.9825331699669987E-2</v>
      </c>
      <c r="KK98" s="8">
        <f t="shared" si="182"/>
        <v>-4.3773496328524876E-2</v>
      </c>
      <c r="KL98" s="8">
        <f t="shared" si="183"/>
        <v>-3.6950511343332403E-2</v>
      </c>
      <c r="KM98" s="8">
        <f t="shared" si="184"/>
        <v>1.3238962658263704E-2</v>
      </c>
      <c r="KN98" s="8">
        <f t="shared" si="185"/>
        <v>3.3484686427588013E-2</v>
      </c>
      <c r="KO98" s="8">
        <f t="shared" si="186"/>
        <v>1.371559289273778E-2</v>
      </c>
      <c r="KP98" s="8">
        <f t="shared" si="187"/>
        <v>4.0809117498131646E-2</v>
      </c>
      <c r="KQ98" s="8">
        <f t="shared" si="188"/>
        <v>2.715485526275898E-2</v>
      </c>
      <c r="KR98" s="8">
        <f t="shared" si="189"/>
        <v>-7.8877083477522404E-3</v>
      </c>
      <c r="KS98" s="8">
        <f t="shared" si="190"/>
        <v>-2.5996324283800117E-2</v>
      </c>
      <c r="KT98" s="8">
        <f t="shared" si="191"/>
        <v>-1.6967656937045106E-2</v>
      </c>
      <c r="KU98" s="8">
        <f t="shared" si="192"/>
        <v>-1.5431941275852073E-2</v>
      </c>
      <c r="KV98" s="8">
        <f t="shared" si="193"/>
        <v>-1.3416560328197453E-2</v>
      </c>
      <c r="KW98" s="8">
        <f t="shared" si="194"/>
        <v>-1.6862732588123406E-2</v>
      </c>
      <c r="KX98" s="8">
        <f t="shared" si="195"/>
        <v>-3.7695961035391287E-3</v>
      </c>
      <c r="KY98" s="8">
        <f t="shared" si="196"/>
        <v>-1.4555288630013507E-3</v>
      </c>
      <c r="KZ98" s="8">
        <f t="shared" si="197"/>
        <v>-6.4123779781602398E-3</v>
      </c>
      <c r="LA98" s="24">
        <f t="shared" si="198"/>
        <v>-6.193847554624707E-3</v>
      </c>
      <c r="LB98" s="28">
        <f t="shared" si="199"/>
        <v>-4.616673967753282E-3</v>
      </c>
      <c r="LC98" s="31"/>
      <c r="LD98" s="32">
        <f t="shared" si="200"/>
        <v>2.8931101429375411E-2</v>
      </c>
      <c r="LE98" s="33">
        <f t="shared" si="201"/>
        <v>5.7862202858750822E-3</v>
      </c>
      <c r="LF98" s="26">
        <f t="shared" si="202"/>
        <v>5.9710900240087905E-2</v>
      </c>
      <c r="LH98" s="8">
        <v>1.5416000000000001</v>
      </c>
      <c r="LI98" s="8">
        <f t="shared" si="203"/>
        <v>3.6726950042766542E-2</v>
      </c>
      <c r="LJ98" s="8">
        <f t="shared" si="204"/>
        <v>-2.4459076538044477E-2</v>
      </c>
      <c r="LK98" s="8">
        <f t="shared" si="205"/>
        <v>-2.2615072606922963E-2</v>
      </c>
      <c r="LL98" s="8">
        <f t="shared" si="206"/>
        <v>1.3852493609573233E-2</v>
      </c>
      <c r="LM98" s="8">
        <f t="shared" si="207"/>
        <v>3.6726950042766542E-2</v>
      </c>
      <c r="LN98" s="8">
        <f t="shared" si="208"/>
        <v>-3.8103970721205761E-3</v>
      </c>
      <c r="LO98" s="8">
        <f t="shared" si="209"/>
        <v>-5.4116552823983942E-3</v>
      </c>
      <c r="LP98" s="8">
        <f t="shared" si="210"/>
        <v>-9.3262491845508277E-3</v>
      </c>
      <c r="LQ98" s="8">
        <f t="shared" si="211"/>
        <v>-1.440211336701706E-2</v>
      </c>
      <c r="LR98" s="8">
        <f t="shared" si="212"/>
        <v>-1.596381610442084E-3</v>
      </c>
      <c r="LS98" s="8">
        <f t="shared" si="213"/>
        <v>2.2357347699783563E-3</v>
      </c>
      <c r="LT98" s="8">
        <f t="shared" si="214"/>
        <v>-2.8686558742185269E-2</v>
      </c>
      <c r="LU98" s="8">
        <f t="shared" si="215"/>
        <v>3.8284343207387831E-3</v>
      </c>
      <c r="LV98" s="8">
        <f t="shared" si="216"/>
        <v>-1.2954555152609371E-2</v>
      </c>
      <c r="LW98" s="8">
        <f t="shared" si="217"/>
        <v>-2.787188315935718E-2</v>
      </c>
      <c r="LX98" s="8">
        <f t="shared" si="218"/>
        <v>1.6083108632357823E-4</v>
      </c>
      <c r="LY98" s="8">
        <f t="shared" si="219"/>
        <v>-5.3662450720480771E-3</v>
      </c>
      <c r="LZ98" s="8">
        <f t="shared" si="220"/>
        <v>-3.3033070927280953E-4</v>
      </c>
      <c r="MA98" s="8">
        <f t="shared" si="221"/>
        <v>-2.8435682197342138E-3</v>
      </c>
      <c r="MB98" s="8">
        <f t="shared" si="222"/>
        <v>5.3663730543315399E-4</v>
      </c>
      <c r="MC98" s="8">
        <f t="shared" si="223"/>
        <v>-1.1220424734238338E-2</v>
      </c>
      <c r="MD98" s="8">
        <f t="shared" si="224"/>
        <v>-2.7868136020949672E-3</v>
      </c>
      <c r="ME98" s="8">
        <f t="shared" si="225"/>
        <v>-9.2036396777538266E-3</v>
      </c>
      <c r="MF98" s="8">
        <f t="shared" si="226"/>
        <v>-7.4379985679807192E-3</v>
      </c>
      <c r="MG98" s="24">
        <f t="shared" si="227"/>
        <v>-5.4703652735052719E-3</v>
      </c>
      <c r="MH98" s="28">
        <f t="shared" si="228"/>
        <v>-4.0690118957878493E-3</v>
      </c>
      <c r="MI98" s="31"/>
      <c r="MJ98" s="32">
        <f t="shared" si="229"/>
        <v>1.5882788102251154E-2</v>
      </c>
      <c r="MK98" s="33">
        <f t="shared" si="230"/>
        <v>3.1765576204502307E-3</v>
      </c>
      <c r="ML98" s="26">
        <f t="shared" si="231"/>
        <v>3.2780486364236153E-2</v>
      </c>
      <c r="MN98" s="8">
        <v>1.5416000000000001</v>
      </c>
      <c r="MO98" s="8">
        <f t="shared" si="232"/>
        <v>-1.1869954497517306E-4</v>
      </c>
      <c r="MP98" s="8">
        <f t="shared" si="233"/>
        <v>-4.1707361093012849E-4</v>
      </c>
      <c r="MQ98" s="8">
        <f t="shared" si="234"/>
        <v>3.748762396215886E-5</v>
      </c>
      <c r="MR98" s="8">
        <f t="shared" si="235"/>
        <v>6.5885126109648591E-4</v>
      </c>
      <c r="MS98" s="8">
        <f t="shared" si="236"/>
        <v>-1.1869954497517306E-4</v>
      </c>
      <c r="MT98" s="8">
        <f t="shared" si="237"/>
        <v>4.1555432128740511E-3</v>
      </c>
      <c r="MU98" s="8">
        <f t="shared" si="238"/>
        <v>-2.883368792529275E-4</v>
      </c>
      <c r="MV98" s="8">
        <f t="shared" si="239"/>
        <v>7.4931911905626043E-4</v>
      </c>
      <c r="MW98" s="8">
        <f t="shared" si="240"/>
        <v>1.4451658609959274E-4</v>
      </c>
      <c r="MX98" s="8">
        <f t="shared" si="241"/>
        <v>8.3252671166502833E-4</v>
      </c>
      <c r="MY98" s="8">
        <f t="shared" si="242"/>
        <v>-3.4364721894824721E-4</v>
      </c>
      <c r="MZ98" s="8">
        <f t="shared" si="243"/>
        <v>1.1610802698204635E-4</v>
      </c>
      <c r="NA98" s="8">
        <f t="shared" si="244"/>
        <v>5.3652496742879368E-4</v>
      </c>
      <c r="NB98" s="8">
        <f t="shared" si="245"/>
        <v>2.2035412478503509E-4</v>
      </c>
      <c r="NC98" s="8">
        <f t="shared" si="246"/>
        <v>8.6024393952153545E-4</v>
      </c>
      <c r="ND98" s="8">
        <f t="shared" si="247"/>
        <v>4.0851711384093002E-4</v>
      </c>
      <c r="NE98" s="8">
        <f t="shared" si="248"/>
        <v>7.6908275269099469E-5</v>
      </c>
      <c r="NF98" s="8">
        <f t="shared" si="249"/>
        <v>4.1001253368462591E-4</v>
      </c>
      <c r="NG98" s="8">
        <f t="shared" si="250"/>
        <v>4.9391605686402028E-4</v>
      </c>
      <c r="NH98" s="8">
        <f t="shared" si="251"/>
        <v>3.6102672100380578E-4</v>
      </c>
      <c r="NI98" s="8">
        <f t="shared" si="252"/>
        <v>-7.3554323250137413E-4</v>
      </c>
      <c r="NJ98" s="8">
        <f t="shared" si="253"/>
        <v>2.7241496659809859E-5</v>
      </c>
      <c r="NK98" s="8">
        <f t="shared" si="254"/>
        <v>-6.0633511359976995E-4</v>
      </c>
      <c r="NL98" s="8">
        <f t="shared" si="255"/>
        <v>5.6654299190272788E-4</v>
      </c>
      <c r="NM98" s="24">
        <f t="shared" si="256"/>
        <v>-2.5861538306477078E-4</v>
      </c>
      <c r="NN98" s="28">
        <f t="shared" si="257"/>
        <v>3.1074760937793776E-4</v>
      </c>
      <c r="NO98" s="31"/>
      <c r="NP98" s="32">
        <f t="shared" si="258"/>
        <v>9.1449292331704873E-4</v>
      </c>
      <c r="NQ98" s="33">
        <f t="shared" si="259"/>
        <v>1.8289858466340975E-4</v>
      </c>
      <c r="NR98" s="26">
        <f t="shared" si="260"/>
        <v>1.8874219444340568E-3</v>
      </c>
      <c r="NT98" s="8">
        <v>1.5416000000000001</v>
      </c>
      <c r="NU98" s="8">
        <f t="shared" si="261"/>
        <v>2.3363278507242753E-5</v>
      </c>
      <c r="NV98" s="8">
        <f t="shared" si="262"/>
        <v>1.762139935228629E-4</v>
      </c>
      <c r="NW98" s="8">
        <f t="shared" si="263"/>
        <v>4.8036775423026672E-4</v>
      </c>
      <c r="NX98" s="8">
        <f t="shared" si="264"/>
        <v>-6.6050025907749216E-4</v>
      </c>
      <c r="NY98" s="8">
        <f t="shared" si="265"/>
        <v>2.3363278507242753E-5</v>
      </c>
      <c r="NZ98" s="8">
        <f t="shared" si="266"/>
        <v>5.0665356792999766E-4</v>
      </c>
      <c r="OA98" s="8">
        <f t="shared" si="267"/>
        <v>8.524179301848529E-5</v>
      </c>
      <c r="OB98" s="8">
        <f t="shared" si="268"/>
        <v>5.0520733536549918E-4</v>
      </c>
      <c r="OC98" s="8">
        <f t="shared" si="269"/>
        <v>-3.2723778144583672E-6</v>
      </c>
      <c r="OD98" s="8">
        <f t="shared" si="270"/>
        <v>3.9116031673142726E-4</v>
      </c>
      <c r="OE98" s="8">
        <f t="shared" si="271"/>
        <v>-1.049385165273759E-3</v>
      </c>
      <c r="OF98" s="8">
        <f t="shared" si="272"/>
        <v>-3.0101501035313606E-4</v>
      </c>
      <c r="OG98" s="8">
        <f t="shared" si="273"/>
        <v>-5.6620911341024021E-4</v>
      </c>
      <c r="OH98" s="8">
        <f t="shared" si="274"/>
        <v>3.5857324521200261E-4</v>
      </c>
      <c r="OI98" s="8">
        <f t="shared" si="275"/>
        <v>2.2768742909859091E-4</v>
      </c>
      <c r="OJ98" s="8">
        <f t="shared" si="276"/>
        <v>-3.4888792288188808E-4</v>
      </c>
      <c r="OK98" s="8">
        <f t="shared" si="277"/>
        <v>3.6855271712687353E-4</v>
      </c>
      <c r="OL98" s="8">
        <f t="shared" si="278"/>
        <v>2.2763369426392579E-4</v>
      </c>
      <c r="OM98" s="8">
        <f t="shared" si="279"/>
        <v>-1.0876921972120815E-4</v>
      </c>
      <c r="ON98" s="8">
        <f t="shared" si="280"/>
        <v>1.9654946118684958E-4</v>
      </c>
      <c r="OO98" s="8">
        <f t="shared" si="281"/>
        <v>1.7535799270394539E-4</v>
      </c>
      <c r="OP98" s="8">
        <f t="shared" si="282"/>
        <v>-5.66618332962271E-4</v>
      </c>
      <c r="OQ98" s="8">
        <f t="shared" si="283"/>
        <v>1.43330704327317E-3</v>
      </c>
      <c r="OR98" s="8">
        <f t="shared" si="284"/>
        <v>-3.0244919191299276E-4</v>
      </c>
      <c r="OS98" s="24">
        <f t="shared" si="285"/>
        <v>2.332187350583738E-5</v>
      </c>
      <c r="OT98" s="28">
        <f t="shared" si="286"/>
        <v>5.1817927231070959E-5</v>
      </c>
      <c r="OU98" s="31"/>
      <c r="OV98" s="32">
        <f t="shared" si="287"/>
        <v>4.9392568554859466E-4</v>
      </c>
      <c r="OW98" s="33">
        <f t="shared" si="288"/>
        <v>9.8785137109718934E-5</v>
      </c>
      <c r="OX98" s="26">
        <f t="shared" si="289"/>
        <v>1.0194132224037443E-3</v>
      </c>
    </row>
    <row r="99" spans="1:414" x14ac:dyDescent="0.25">
      <c r="A99" s="8">
        <v>0.32726704000000001</v>
      </c>
      <c r="B99" s="8">
        <v>2.5003999999999998E-4</v>
      </c>
      <c r="C99" s="8">
        <v>2.3669900000000001E-2</v>
      </c>
      <c r="D99" s="8">
        <v>0.32946555900000002</v>
      </c>
      <c r="E99" s="8">
        <v>1.33864E-4</v>
      </c>
      <c r="F99" s="8">
        <v>-8.5567E-4</v>
      </c>
      <c r="I99" s="1"/>
      <c r="K99" s="8">
        <v>0.29288610999999998</v>
      </c>
      <c r="L99" s="8">
        <v>6.53062E-3</v>
      </c>
      <c r="M99" s="8">
        <v>3.2246599999999999E-3</v>
      </c>
      <c r="N99" s="8">
        <v>0.31387011500000001</v>
      </c>
      <c r="O99" s="8">
        <v>3.09625E-4</v>
      </c>
      <c r="P99" s="10">
        <v>-8.0716600000000006E-5</v>
      </c>
      <c r="S99" s="1"/>
      <c r="U99" s="8">
        <v>0.34517156999999998</v>
      </c>
      <c r="V99" s="8">
        <v>1.4107E-3</v>
      </c>
      <c r="W99" s="8">
        <v>-1.035345E-2</v>
      </c>
      <c r="X99" s="8">
        <v>0.36469774100000002</v>
      </c>
      <c r="Y99" s="8">
        <v>2.9231E-4</v>
      </c>
      <c r="Z99" s="10">
        <v>-4.42538E-5</v>
      </c>
      <c r="AC99" s="1"/>
      <c r="AE99" s="8">
        <v>0.47637454000000001</v>
      </c>
      <c r="AF99" s="8">
        <v>-1.4806969999999999E-2</v>
      </c>
      <c r="AG99" s="8">
        <v>1.15596E-2</v>
      </c>
      <c r="AH99" s="8">
        <v>0.535505852</v>
      </c>
      <c r="AI99" s="10">
        <v>-9.2314700000000006E-5</v>
      </c>
      <c r="AJ99" s="8">
        <v>-2.1706699999999999E-4</v>
      </c>
      <c r="AM99" s="1"/>
      <c r="AO99" s="8">
        <v>0.32726704000000001</v>
      </c>
      <c r="AP99" s="8">
        <v>2.5003999999999998E-4</v>
      </c>
      <c r="AQ99" s="8">
        <v>2.3669900000000001E-2</v>
      </c>
      <c r="AR99" s="8">
        <v>0.32946555900000002</v>
      </c>
      <c r="AS99" s="8">
        <v>1.33864E-4</v>
      </c>
      <c r="AT99" s="8">
        <v>-8.5567E-4</v>
      </c>
      <c r="AW99" s="1"/>
      <c r="AY99" s="8">
        <v>7.5435399999999996E-3</v>
      </c>
      <c r="AZ99" s="8">
        <v>-4.9856890000000001E-2</v>
      </c>
      <c r="BA99" s="8">
        <v>-1.0641699999999999E-3</v>
      </c>
      <c r="BB99" s="8">
        <v>0.62994931899999995</v>
      </c>
      <c r="BC99" s="8">
        <v>3.9750480000000001E-3</v>
      </c>
      <c r="BD99" s="8">
        <v>-1.16613E-4</v>
      </c>
      <c r="BG99" s="1"/>
      <c r="BI99" s="8">
        <v>-1.938148E-2</v>
      </c>
      <c r="BJ99" s="8">
        <v>-4.0123430000000002E-2</v>
      </c>
      <c r="BK99" s="8">
        <v>-3.2564999999999998E-3</v>
      </c>
      <c r="BL99" s="8">
        <v>0.48877325900000002</v>
      </c>
      <c r="BM99" s="8">
        <v>2.9795899999999998E-4</v>
      </c>
      <c r="BN99" s="8">
        <v>-1.09308E-4</v>
      </c>
      <c r="BQ99" s="1"/>
      <c r="BS99" s="8">
        <v>1.062017E-2</v>
      </c>
      <c r="BT99" s="8">
        <v>-3.1195259999999999E-2</v>
      </c>
      <c r="BU99" s="8">
        <v>-1.0681349999999999E-2</v>
      </c>
      <c r="BV99" s="8">
        <v>0.64554896299999998</v>
      </c>
      <c r="BW99" s="8">
        <v>1.049906E-3</v>
      </c>
      <c r="BX99" s="8">
        <v>3.6743399999999998E-4</v>
      </c>
      <c r="CA99" s="1"/>
      <c r="CC99" s="8">
        <v>9.1502E-4</v>
      </c>
      <c r="CD99" s="8">
        <v>-3.5966650000000003E-2</v>
      </c>
      <c r="CE99" s="8">
        <v>-1.0470210000000001E-2</v>
      </c>
      <c r="CF99" s="8">
        <v>0.45977666499999997</v>
      </c>
      <c r="CG99" s="8">
        <v>5.1000000000000004E-4</v>
      </c>
      <c r="CH99" s="8">
        <v>-2.8066499999999998E-4</v>
      </c>
      <c r="CK99" s="1"/>
      <c r="CM99" s="8">
        <v>-2.5526119999999999E-2</v>
      </c>
      <c r="CN99" s="8">
        <v>-2.8683030000000002E-2</v>
      </c>
      <c r="CO99" s="8">
        <v>-1.3629499999999999E-3</v>
      </c>
      <c r="CP99" s="8">
        <v>0.61744849400000001</v>
      </c>
      <c r="CQ99" s="8">
        <v>1.8735900000000001E-4</v>
      </c>
      <c r="CR99" s="10">
        <v>1.1588599999999999E-5</v>
      </c>
      <c r="CU99" s="1"/>
      <c r="CW99" s="8">
        <v>0.29328690000000002</v>
      </c>
      <c r="CX99" s="10">
        <v>-7.4405000000000003E-5</v>
      </c>
      <c r="CY99" s="8">
        <v>-3.29539E-3</v>
      </c>
      <c r="CZ99" s="8">
        <v>0.47489286600000002</v>
      </c>
      <c r="DA99" s="10">
        <v>5.0624500000000003E-5</v>
      </c>
      <c r="DB99" s="10">
        <v>-1.47695E-5</v>
      </c>
      <c r="DF99" s="1"/>
      <c r="DG99" s="8">
        <v>0.22202756000000001</v>
      </c>
      <c r="DH99" s="8">
        <v>-4.7539599999999998E-3</v>
      </c>
      <c r="DI99" s="8">
        <v>-7.7403999999999997E-3</v>
      </c>
      <c r="DJ99" s="8">
        <v>0.50726990599999999</v>
      </c>
      <c r="DK99" s="8">
        <v>3.0856600000000003E-4</v>
      </c>
      <c r="DL99" s="8">
        <v>-1.66424E-4</v>
      </c>
      <c r="DO99" s="1"/>
      <c r="DQ99" s="8">
        <v>0.24120448999999999</v>
      </c>
      <c r="DR99" s="8">
        <v>4.9784199999999999E-3</v>
      </c>
      <c r="DS99" s="8">
        <v>-3.9940799999999997E-3</v>
      </c>
      <c r="DT99" s="8">
        <v>0.31463957399999998</v>
      </c>
      <c r="DU99" s="10">
        <v>-5.3848399999999998E-5</v>
      </c>
      <c r="DV99" s="10">
        <v>-6.8159300000000003E-5</v>
      </c>
      <c r="DZ99" s="1"/>
      <c r="EA99" s="8">
        <v>0.15093871</v>
      </c>
      <c r="EB99" s="8">
        <v>-2.6234399999999999E-3</v>
      </c>
      <c r="EC99" s="8">
        <v>7.7209000000000002E-4</v>
      </c>
      <c r="ED99" s="8">
        <v>0.58176538200000005</v>
      </c>
      <c r="EE99" s="8">
        <v>6.0150299999999998E-4</v>
      </c>
      <c r="EF99" s="8">
        <v>-2.3751499999999999E-4</v>
      </c>
      <c r="EG99" s="1"/>
      <c r="EK99" s="8">
        <v>0.18673476999999999</v>
      </c>
      <c r="EL99" s="8">
        <v>-4.9285099999999997E-3</v>
      </c>
      <c r="EM99" s="8">
        <v>-9.4785100000000008E-3</v>
      </c>
      <c r="EN99" s="8">
        <v>0.56482162400000002</v>
      </c>
      <c r="EO99" s="8">
        <v>2.4038999999999999E-4</v>
      </c>
      <c r="EP99" s="8">
        <v>-1.7472700000000001E-4</v>
      </c>
      <c r="ES99" s="1"/>
      <c r="EU99" s="8">
        <v>0.38909458000000002</v>
      </c>
      <c r="EV99" s="8">
        <v>-1.016716E-2</v>
      </c>
      <c r="EW99" s="8">
        <v>3.3128300000000001E-3</v>
      </c>
      <c r="EX99" s="8">
        <v>0.65518273500000002</v>
      </c>
      <c r="EY99" s="8">
        <v>2.41635E-4</v>
      </c>
      <c r="EZ99" s="10">
        <v>5.3579500000000001E-6</v>
      </c>
      <c r="FC99" s="1"/>
      <c r="FE99" s="8">
        <v>0.37151601000000001</v>
      </c>
      <c r="FF99" s="8">
        <v>-2.3645800000000002E-2</v>
      </c>
      <c r="FG99" s="8">
        <v>-3.2046100000000001E-3</v>
      </c>
      <c r="FH99" s="8">
        <v>0.58423763500000003</v>
      </c>
      <c r="FI99" s="8">
        <v>2.7717300000000002E-4</v>
      </c>
      <c r="FJ99" s="10">
        <v>1.33642E-5</v>
      </c>
      <c r="FM99" s="1"/>
      <c r="FO99" s="8">
        <v>0.34790027000000001</v>
      </c>
      <c r="FP99" s="8">
        <v>-1.831056E-2</v>
      </c>
      <c r="FQ99" s="8">
        <v>4.5957100000000002E-3</v>
      </c>
      <c r="FR99" s="8">
        <v>0.56500979600000001</v>
      </c>
      <c r="FS99" s="8">
        <v>3.3351700000000003E-4</v>
      </c>
      <c r="FT99" s="10">
        <v>-3.5664200000000003E-5</v>
      </c>
      <c r="FW99" s="1"/>
      <c r="FY99" s="8">
        <v>0.37555719999999998</v>
      </c>
      <c r="FZ99" s="8">
        <v>-1.6298880000000002E-2</v>
      </c>
      <c r="GA99" s="8">
        <v>-5.5250999999999998E-4</v>
      </c>
      <c r="GB99" s="8">
        <v>0.57224453900000005</v>
      </c>
      <c r="GC99" s="8">
        <v>1.76794E-4</v>
      </c>
      <c r="GD99" s="10">
        <v>-4.7324899999999998E-5</v>
      </c>
      <c r="GG99" s="1"/>
      <c r="GI99" s="8">
        <v>0.31504685999999998</v>
      </c>
      <c r="GJ99" s="8">
        <v>-1.5420349999999999E-2</v>
      </c>
      <c r="GK99" s="8">
        <v>2.17577E-3</v>
      </c>
      <c r="GL99" s="8">
        <v>0.53314898700000002</v>
      </c>
      <c r="GM99" s="10">
        <v>5.8813300000000002E-5</v>
      </c>
      <c r="GN99" s="10">
        <v>-1.63975E-5</v>
      </c>
      <c r="GQ99" s="1"/>
      <c r="GS99" s="8">
        <v>0.17766773</v>
      </c>
      <c r="GT99" s="10">
        <v>3.9582999999999997E-5</v>
      </c>
      <c r="GU99" s="8">
        <v>-2.96408E-3</v>
      </c>
      <c r="GV99" s="8">
        <v>0.38413065299999999</v>
      </c>
      <c r="GW99" s="8">
        <v>1.1333299999999999E-4</v>
      </c>
      <c r="GX99" s="10">
        <v>-7.8716199999999997E-5</v>
      </c>
      <c r="HA99" s="1"/>
      <c r="HC99" s="8">
        <v>0.13478466</v>
      </c>
      <c r="HD99" s="8">
        <v>7.6700500000000003E-3</v>
      </c>
      <c r="HE99" s="8">
        <v>1.5130499999999999E-3</v>
      </c>
      <c r="HF99" s="8">
        <v>0.40757702099999998</v>
      </c>
      <c r="HG99" s="10">
        <v>4.5506400000000002E-5</v>
      </c>
      <c r="HH99" s="10">
        <v>-2.2455699999999999E-5</v>
      </c>
      <c r="HK99" s="1"/>
      <c r="HM99" s="8">
        <v>9.9490999999999996E-2</v>
      </c>
      <c r="HN99" s="8">
        <v>3.0134799999999998E-3</v>
      </c>
      <c r="HO99" s="8">
        <v>-2.9011800000000002E-3</v>
      </c>
      <c r="HP99" s="8">
        <v>0.53919900200000004</v>
      </c>
      <c r="HQ99" s="10">
        <v>-6.7662699999999998E-5</v>
      </c>
      <c r="HR99" s="8">
        <v>-1.1450099999999999E-4</v>
      </c>
      <c r="HU99" s="1"/>
      <c r="HW99" s="8">
        <v>9.1846540000000004E-2</v>
      </c>
      <c r="HX99" s="8">
        <v>1.04097E-3</v>
      </c>
      <c r="HY99" s="8">
        <v>-2.6484999999999998E-3</v>
      </c>
      <c r="HZ99" s="8">
        <v>0.4565323</v>
      </c>
      <c r="IA99" s="10">
        <v>2.68798E-5</v>
      </c>
      <c r="IB99" s="10">
        <v>-8.2526800000000004E-5</v>
      </c>
      <c r="IE99" s="1"/>
      <c r="IG99" s="8">
        <v>0.10816058000000001</v>
      </c>
      <c r="IH99" s="8">
        <v>-2.5214999999999998E-4</v>
      </c>
      <c r="II99" s="8">
        <v>6.3637999999999998E-4</v>
      </c>
      <c r="IJ99" s="8">
        <v>0.51203036800000001</v>
      </c>
      <c r="IK99" s="8">
        <v>1.74675E-4</v>
      </c>
      <c r="IL99" s="8">
        <v>-1.6725600000000001E-4</v>
      </c>
      <c r="IO99" s="1"/>
      <c r="IP99" s="1"/>
      <c r="IV99" s="8">
        <v>1.5580000000000001</v>
      </c>
      <c r="IW99" s="8">
        <f t="shared" si="145"/>
        <v>1.2034250230373338</v>
      </c>
      <c r="IX99" s="8">
        <f t="shared" si="146"/>
        <v>1.2011869824758552</v>
      </c>
      <c r="IY99" s="8">
        <f t="shared" si="147"/>
        <v>1.1201702454028728</v>
      </c>
      <c r="IZ99" s="8">
        <f t="shared" si="148"/>
        <v>1.2114147453773505</v>
      </c>
      <c r="JA99" s="8">
        <f t="shared" si="149"/>
        <v>1.2034250230373338</v>
      </c>
      <c r="JB99" s="8">
        <f t="shared" si="150"/>
        <v>-3.9946253768569799E-2</v>
      </c>
      <c r="JC99" s="8">
        <f t="shared" si="151"/>
        <v>-0.20992418946054098</v>
      </c>
      <c r="JD99" s="8">
        <f t="shared" si="152"/>
        <v>-9.1677563004295567E-2</v>
      </c>
      <c r="JE99" s="8">
        <f t="shared" si="153"/>
        <v>-0.20434880617002071</v>
      </c>
      <c r="JF99" s="8">
        <f t="shared" si="154"/>
        <v>-0.20720093342523155</v>
      </c>
      <c r="JG99" s="8">
        <f t="shared" si="155"/>
        <v>0.27715329406964828</v>
      </c>
      <c r="JH99" s="8">
        <f t="shared" si="156"/>
        <v>0.48547994823013668</v>
      </c>
      <c r="JI99" s="8">
        <f t="shared" si="157"/>
        <v>0.23821991061862907</v>
      </c>
      <c r="JJ99" s="8">
        <f t="shared" si="158"/>
        <v>0.50205071328689455</v>
      </c>
      <c r="JK99" s="8">
        <f t="shared" si="159"/>
        <v>0.39013894759584289</v>
      </c>
      <c r="JL99" s="8">
        <f t="shared" si="160"/>
        <v>0.39449396517368157</v>
      </c>
      <c r="JM99" s="8">
        <f t="shared" si="161"/>
        <v>0.36479646880444172</v>
      </c>
      <c r="JN99" s="8">
        <f t="shared" si="162"/>
        <v>0.42741825440070613</v>
      </c>
      <c r="JO99" s="8">
        <f t="shared" si="163"/>
        <v>0.39709155245276034</v>
      </c>
      <c r="JP99" s="8">
        <f t="shared" si="164"/>
        <v>0.36333301790490302</v>
      </c>
      <c r="JQ99" s="8">
        <f t="shared" si="165"/>
        <v>0.22468071536075976</v>
      </c>
      <c r="JR99" s="8">
        <f t="shared" si="166"/>
        <v>3.1781442572613554E-2</v>
      </c>
      <c r="JS99" s="8">
        <f t="shared" si="167"/>
        <v>-4.5263243369276084E-2</v>
      </c>
      <c r="JT99" s="8">
        <f t="shared" si="168"/>
        <v>2.5190785719149535E-2</v>
      </c>
      <c r="JU99" s="24">
        <f t="shared" si="169"/>
        <v>-1.8676363906423646E-2</v>
      </c>
      <c r="JV99" s="28">
        <f t="shared" si="170"/>
        <v>0.36977654729666221</v>
      </c>
      <c r="JW99" s="31"/>
      <c r="JX99" s="32">
        <f t="shared" si="171"/>
        <v>0.47307214184950752</v>
      </c>
      <c r="JY99" s="33">
        <f t="shared" si="172"/>
        <v>9.4614428369901499E-2</v>
      </c>
      <c r="JZ99" s="26">
        <f t="shared" si="173"/>
        <v>0.97637359356319853</v>
      </c>
      <c r="KB99" s="8">
        <v>1.5580000000000001</v>
      </c>
      <c r="KC99" s="8">
        <f t="shared" si="174"/>
        <v>7.5545249356039883E-3</v>
      </c>
      <c r="KD99" s="8">
        <f t="shared" si="175"/>
        <v>6.7004471189959447E-2</v>
      </c>
      <c r="KE99" s="8">
        <f t="shared" si="176"/>
        <v>2.5794297551921832E-2</v>
      </c>
      <c r="KF99" s="8">
        <f t="shared" si="177"/>
        <v>-1.1051175750867613E-3</v>
      </c>
      <c r="KG99" s="8">
        <f t="shared" si="178"/>
        <v>7.5545249356039883E-3</v>
      </c>
      <c r="KH99" s="8">
        <f t="shared" si="179"/>
        <v>-5.9228325078967442E-2</v>
      </c>
      <c r="KI99" s="8">
        <f t="shared" si="180"/>
        <v>-4.8021075400141819E-2</v>
      </c>
      <c r="KJ99" s="8">
        <f t="shared" si="181"/>
        <v>-3.9994287157129195E-2</v>
      </c>
      <c r="KK99" s="8">
        <f t="shared" si="182"/>
        <v>-4.3951318948689068E-2</v>
      </c>
      <c r="KL99" s="8">
        <f t="shared" si="183"/>
        <v>-3.7140067960921085E-2</v>
      </c>
      <c r="KM99" s="8">
        <f t="shared" si="184"/>
        <v>1.4363643669669694E-2</v>
      </c>
      <c r="KN99" s="8">
        <f t="shared" si="185"/>
        <v>3.6981355717425841E-2</v>
      </c>
      <c r="KO99" s="8">
        <f t="shared" si="186"/>
        <v>1.4874165862287287E-2</v>
      </c>
      <c r="KP99" s="8">
        <f t="shared" si="187"/>
        <v>4.5093172916271997E-2</v>
      </c>
      <c r="KQ99" s="8">
        <f t="shared" si="188"/>
        <v>2.9033775276115996E-2</v>
      </c>
      <c r="KR99" s="8">
        <f t="shared" si="189"/>
        <v>-8.088285905875351E-3</v>
      </c>
      <c r="KS99" s="8">
        <f t="shared" si="190"/>
        <v>-2.6183134243752244E-2</v>
      </c>
      <c r="KT99" s="8">
        <f t="shared" si="191"/>
        <v>-1.7294642446004871E-2</v>
      </c>
      <c r="KU99" s="8">
        <f t="shared" si="192"/>
        <v>-1.5523867254461648E-2</v>
      </c>
      <c r="KV99" s="8">
        <f t="shared" si="193"/>
        <v>-1.3302309780001454E-2</v>
      </c>
      <c r="KW99" s="8">
        <f t="shared" si="194"/>
        <v>-1.9114140170057324E-2</v>
      </c>
      <c r="KX99" s="8">
        <f t="shared" si="195"/>
        <v>-5.7545443639894014E-3</v>
      </c>
      <c r="KY99" s="8">
        <f t="shared" si="196"/>
        <v>-2.1956498718274536E-3</v>
      </c>
      <c r="KZ99" s="8">
        <f t="shared" si="197"/>
        <v>-7.2637639448229077E-3</v>
      </c>
      <c r="LA99" s="24">
        <f t="shared" si="198"/>
        <v>-6.5960427382356851E-3</v>
      </c>
      <c r="LB99" s="28">
        <f t="shared" si="199"/>
        <v>-4.1001056314041448E-3</v>
      </c>
      <c r="LC99" s="31"/>
      <c r="LD99" s="32">
        <f t="shared" si="200"/>
        <v>3.0423271061927465E-2</v>
      </c>
      <c r="LE99" s="33">
        <f t="shared" si="201"/>
        <v>6.084654212385493E-3</v>
      </c>
      <c r="LF99" s="26">
        <f t="shared" si="202"/>
        <v>6.2790589144712083E-2</v>
      </c>
      <c r="LH99" s="8">
        <v>1.5580000000000001</v>
      </c>
      <c r="LI99" s="8">
        <f t="shared" si="203"/>
        <v>3.6875740803293304E-2</v>
      </c>
      <c r="LJ99" s="8">
        <f t="shared" si="204"/>
        <v>-2.961030684150644E-2</v>
      </c>
      <c r="LK99" s="8">
        <f t="shared" si="205"/>
        <v>-2.4383310096317098E-2</v>
      </c>
      <c r="LL99" s="8">
        <f t="shared" si="206"/>
        <v>1.3701349236070007E-2</v>
      </c>
      <c r="LM99" s="8">
        <f t="shared" si="207"/>
        <v>3.6875740803293304E-2</v>
      </c>
      <c r="LN99" s="8">
        <f t="shared" si="208"/>
        <v>-4.0662442762378062E-3</v>
      </c>
      <c r="LO99" s="8">
        <f t="shared" si="209"/>
        <v>-5.4257243174808643E-3</v>
      </c>
      <c r="LP99" s="8">
        <f t="shared" si="210"/>
        <v>-9.6414269533507194E-3</v>
      </c>
      <c r="LQ99" s="8">
        <f t="shared" si="211"/>
        <v>-1.4440981874793538E-2</v>
      </c>
      <c r="LR99" s="8">
        <f t="shared" si="212"/>
        <v>-1.5635417920069243E-3</v>
      </c>
      <c r="LS99" s="8">
        <f t="shared" si="213"/>
        <v>2.3436418473268563E-3</v>
      </c>
      <c r="LT99" s="8">
        <f t="shared" si="214"/>
        <v>-2.9981880900739676E-2</v>
      </c>
      <c r="LU99" s="8">
        <f t="shared" si="215"/>
        <v>4.1361082291672489E-3</v>
      </c>
      <c r="LV99" s="8">
        <f t="shared" si="216"/>
        <v>-1.3498074418756134E-2</v>
      </c>
      <c r="LW99" s="8">
        <f t="shared" si="217"/>
        <v>-2.8272141476719359E-2</v>
      </c>
      <c r="LX99" s="8">
        <f t="shared" si="218"/>
        <v>7.7843245715204009E-5</v>
      </c>
      <c r="LY99" s="8">
        <f t="shared" si="219"/>
        <v>-5.5375226009940553E-3</v>
      </c>
      <c r="LZ99" s="8">
        <f t="shared" si="220"/>
        <v>-5.0046058028275229E-4</v>
      </c>
      <c r="MA99" s="8">
        <f t="shared" si="221"/>
        <v>-2.9363279926612742E-3</v>
      </c>
      <c r="MB99" s="8">
        <f t="shared" si="222"/>
        <v>4.4203745295954069E-4</v>
      </c>
      <c r="MC99" s="8">
        <f t="shared" si="223"/>
        <v>-1.1780157852242951E-2</v>
      </c>
      <c r="MD99" s="8">
        <f t="shared" si="224"/>
        <v>-3.2751500876326456E-3</v>
      </c>
      <c r="ME99" s="8">
        <f t="shared" si="225"/>
        <v>-9.6072498350447313E-3</v>
      </c>
      <c r="MF99" s="8">
        <f t="shared" si="226"/>
        <v>-8.0478018332240629E-3</v>
      </c>
      <c r="MG99" s="24">
        <f t="shared" si="227"/>
        <v>-5.7266500736310637E-3</v>
      </c>
      <c r="MH99" s="28">
        <f t="shared" si="228"/>
        <v>-4.5536996874318645E-3</v>
      </c>
      <c r="MI99" s="31"/>
      <c r="MJ99" s="32">
        <f t="shared" si="229"/>
        <v>1.6447287704945628E-2</v>
      </c>
      <c r="MK99" s="33">
        <f t="shared" si="230"/>
        <v>3.2894575409891254E-3</v>
      </c>
      <c r="ML99" s="26">
        <f t="shared" si="231"/>
        <v>3.3945557094237279E-2</v>
      </c>
      <c r="MN99" s="8">
        <v>1.5580000000000001</v>
      </c>
      <c r="MO99" s="8">
        <f t="shared" si="232"/>
        <v>-9.3688081699888257E-5</v>
      </c>
      <c r="MP99" s="8">
        <f t="shared" si="233"/>
        <v>-4.784800715287812E-4</v>
      </c>
      <c r="MQ99" s="8">
        <f t="shared" si="234"/>
        <v>4.0814559063300021E-5</v>
      </c>
      <c r="MR99" s="8">
        <f t="shared" si="235"/>
        <v>7.2168374251733362E-4</v>
      </c>
      <c r="MS99" s="8">
        <f t="shared" si="236"/>
        <v>-9.3688081699888257E-5</v>
      </c>
      <c r="MT99" s="8">
        <f t="shared" si="237"/>
        <v>4.2321583605856947E-3</v>
      </c>
      <c r="MU99" s="8">
        <f t="shared" si="238"/>
        <v>-3.040440792175004E-4</v>
      </c>
      <c r="MV99" s="8">
        <f t="shared" si="239"/>
        <v>7.8384161847851435E-4</v>
      </c>
      <c r="MW99" s="8">
        <f t="shared" si="240"/>
        <v>1.5150835284909129E-4</v>
      </c>
      <c r="MX99" s="8">
        <f t="shared" si="241"/>
        <v>8.7504510488389971E-4</v>
      </c>
      <c r="MY99" s="8">
        <f t="shared" si="242"/>
        <v>-4.22885126717778E-4</v>
      </c>
      <c r="MZ99" s="8">
        <f t="shared" si="243"/>
        <v>5.156659736934396E-5</v>
      </c>
      <c r="NA99" s="8">
        <f t="shared" si="244"/>
        <v>5.194485844691913E-4</v>
      </c>
      <c r="NB99" s="8">
        <f t="shared" si="245"/>
        <v>1.4363354519140358E-4</v>
      </c>
      <c r="NC99" s="8">
        <f t="shared" si="246"/>
        <v>8.5906259111472288E-4</v>
      </c>
      <c r="ND99" s="8">
        <f t="shared" si="247"/>
        <v>4.1646060811645401E-4</v>
      </c>
      <c r="NE99" s="8">
        <f t="shared" si="248"/>
        <v>7.0903238914043451E-5</v>
      </c>
      <c r="NF99" s="8">
        <f t="shared" si="249"/>
        <v>4.1509243471525304E-4</v>
      </c>
      <c r="NG99" s="8">
        <f t="shared" si="250"/>
        <v>5.0981299698610837E-4</v>
      </c>
      <c r="NH99" s="8">
        <f t="shared" si="251"/>
        <v>3.836932118760286E-4</v>
      </c>
      <c r="NI99" s="8">
        <f t="shared" si="252"/>
        <v>-7.5330429591610282E-4</v>
      </c>
      <c r="NJ99" s="8">
        <f t="shared" si="253"/>
        <v>4.0853697422397242E-5</v>
      </c>
      <c r="NK99" s="8">
        <f t="shared" si="254"/>
        <v>-5.914264261598183E-4</v>
      </c>
      <c r="NL99" s="8">
        <f t="shared" si="255"/>
        <v>6.2907943583857058E-4</v>
      </c>
      <c r="NM99" s="24">
        <f t="shared" si="256"/>
        <v>-2.3641685015993183E-4</v>
      </c>
      <c r="NN99" s="28">
        <f t="shared" si="257"/>
        <v>3.1482902669166659E-4</v>
      </c>
      <c r="NO99" s="31"/>
      <c r="NP99" s="32">
        <f t="shared" si="258"/>
        <v>9.3621851568272043E-4</v>
      </c>
      <c r="NQ99" s="33">
        <f t="shared" si="259"/>
        <v>1.8724370313654408E-4</v>
      </c>
      <c r="NR99" s="26">
        <f t="shared" si="260"/>
        <v>1.9322613945175666E-3</v>
      </c>
      <c r="NT99" s="8">
        <v>1.5580000000000001</v>
      </c>
      <c r="NU99" s="8">
        <f t="shared" si="261"/>
        <v>2.2880246993741836E-5</v>
      </c>
      <c r="NV99" s="8">
        <f t="shared" si="262"/>
        <v>2.2847601780352498E-4</v>
      </c>
      <c r="NW99" s="8">
        <f t="shared" si="263"/>
        <v>5.1557429722969483E-4</v>
      </c>
      <c r="NX99" s="8">
        <f t="shared" si="264"/>
        <v>-7.0499456837672917E-4</v>
      </c>
      <c r="NY99" s="8">
        <f t="shared" si="265"/>
        <v>2.2880246993741836E-5</v>
      </c>
      <c r="NZ99" s="8">
        <f t="shared" si="266"/>
        <v>4.8658629000783552E-4</v>
      </c>
      <c r="OA99" s="8">
        <f t="shared" si="267"/>
        <v>8.848622217013474E-5</v>
      </c>
      <c r="OB99" s="8">
        <f t="shared" si="268"/>
        <v>5.0488265738160912E-4</v>
      </c>
      <c r="OC99" s="8">
        <f t="shared" si="269"/>
        <v>-5.0601361198478244E-6</v>
      </c>
      <c r="OD99" s="8">
        <f t="shared" si="270"/>
        <v>4.0696748946069251E-4</v>
      </c>
      <c r="OE99" s="8">
        <f t="shared" si="271"/>
        <v>-1.1073313033332054E-3</v>
      </c>
      <c r="OF99" s="8">
        <f t="shared" si="272"/>
        <v>-3.1409754577834651E-4</v>
      </c>
      <c r="OG99" s="8">
        <f t="shared" si="273"/>
        <v>-6.0273097338522149E-4</v>
      </c>
      <c r="OH99" s="8">
        <f t="shared" si="274"/>
        <v>3.8863980542259193E-4</v>
      </c>
      <c r="OI99" s="8">
        <f t="shared" si="275"/>
        <v>2.563888629035884E-4</v>
      </c>
      <c r="OJ99" s="8">
        <f t="shared" si="276"/>
        <v>-3.7630287507862969E-4</v>
      </c>
      <c r="OK99" s="8">
        <f t="shared" si="277"/>
        <v>3.7843423071976255E-4</v>
      </c>
      <c r="OL99" s="8">
        <f t="shared" si="278"/>
        <v>2.3273446613903526E-4</v>
      </c>
      <c r="OM99" s="8">
        <f t="shared" si="279"/>
        <v>-1.240496477686559E-4</v>
      </c>
      <c r="ON99" s="8">
        <f t="shared" si="280"/>
        <v>2.0098428649012229E-4</v>
      </c>
      <c r="OO99" s="8">
        <f t="shared" si="281"/>
        <v>1.7425544870141525E-4</v>
      </c>
      <c r="OP99" s="8">
        <f t="shared" si="282"/>
        <v>-5.9247807623094692E-4</v>
      </c>
      <c r="OQ99" s="8">
        <f t="shared" si="283"/>
        <v>1.4978378389755252E-3</v>
      </c>
      <c r="OR99" s="8">
        <f t="shared" si="284"/>
        <v>-3.2723729017903431E-4</v>
      </c>
      <c r="OS99" s="24">
        <f t="shared" si="285"/>
        <v>2.3213151469708178E-5</v>
      </c>
      <c r="OT99" s="28">
        <f t="shared" si="286"/>
        <v>5.0997565704484287E-5</v>
      </c>
      <c r="OU99" s="31"/>
      <c r="OV99" s="32">
        <f t="shared" si="287"/>
        <v>5.1834738203114809E-4</v>
      </c>
      <c r="OW99" s="33">
        <f t="shared" si="288"/>
        <v>1.0366947640622962E-4</v>
      </c>
      <c r="OX99" s="26">
        <f t="shared" si="289"/>
        <v>1.0698171617740866E-3</v>
      </c>
    </row>
    <row r="100" spans="1:414" x14ac:dyDescent="0.25">
      <c r="A100" s="8">
        <v>0.32982531999999998</v>
      </c>
      <c r="B100" s="8">
        <v>2.2012999999999999E-4</v>
      </c>
      <c r="C100" s="8">
        <v>2.3710800000000001E-2</v>
      </c>
      <c r="D100" s="8">
        <v>0.335176682</v>
      </c>
      <c r="E100" s="8">
        <v>1.35885E-4</v>
      </c>
      <c r="F100" s="8">
        <v>-8.5291100000000003E-4</v>
      </c>
      <c r="I100" s="1"/>
      <c r="K100" s="8">
        <v>0.29919115000000002</v>
      </c>
      <c r="L100" s="8">
        <v>6.5534900000000004E-3</v>
      </c>
      <c r="M100" s="8">
        <v>3.1581299999999999E-3</v>
      </c>
      <c r="N100" s="8">
        <v>0.31901716200000002</v>
      </c>
      <c r="O100" s="8">
        <v>3.0928599999999998E-4</v>
      </c>
      <c r="P100" s="10">
        <v>-8.1695199999999997E-5</v>
      </c>
      <c r="S100" s="1"/>
      <c r="U100" s="8">
        <v>0.3463407</v>
      </c>
      <c r="V100" s="8">
        <v>1.41807E-3</v>
      </c>
      <c r="W100" s="8">
        <v>-1.0343099999999999E-2</v>
      </c>
      <c r="X100" s="8">
        <v>0.36878223100000002</v>
      </c>
      <c r="Y100" s="8">
        <v>2.9118599999999997E-4</v>
      </c>
      <c r="Z100" s="10">
        <v>-4.2672700000000002E-5</v>
      </c>
      <c r="AC100" s="1"/>
      <c r="AE100" s="8">
        <v>0.48233461</v>
      </c>
      <c r="AF100" s="8">
        <v>-1.4674009999999999E-2</v>
      </c>
      <c r="AG100" s="8">
        <v>1.1729979999999999E-2</v>
      </c>
      <c r="AH100" s="8">
        <v>0.54306900700000005</v>
      </c>
      <c r="AI100" s="10">
        <v>-9.5188500000000005E-5</v>
      </c>
      <c r="AJ100" s="8">
        <v>-2.1337600000000001E-4</v>
      </c>
      <c r="AM100" s="1"/>
      <c r="AO100" s="8">
        <v>0.32982531999999998</v>
      </c>
      <c r="AP100" s="8">
        <v>2.2012999999999999E-4</v>
      </c>
      <c r="AQ100" s="8">
        <v>2.3710800000000001E-2</v>
      </c>
      <c r="AR100" s="8">
        <v>0.335176682</v>
      </c>
      <c r="AS100" s="8">
        <v>1.35885E-4</v>
      </c>
      <c r="AT100" s="8">
        <v>-8.5291100000000003E-4</v>
      </c>
      <c r="AW100" s="1"/>
      <c r="AY100" s="8">
        <v>7.6028299999999997E-3</v>
      </c>
      <c r="AZ100" s="8">
        <v>-4.9857890000000002E-2</v>
      </c>
      <c r="BA100" s="8">
        <v>-1.0622400000000001E-3</v>
      </c>
      <c r="BB100" s="8">
        <v>0.63612630999999997</v>
      </c>
      <c r="BC100" s="8">
        <v>3.9799340000000001E-3</v>
      </c>
      <c r="BD100" s="8">
        <v>-1.07153E-4</v>
      </c>
      <c r="BG100" s="1"/>
      <c r="BI100" s="8">
        <v>-2.1272200000000002E-2</v>
      </c>
      <c r="BJ100" s="8">
        <v>-4.0145309999999997E-2</v>
      </c>
      <c r="BK100" s="8">
        <v>-3.28897E-3</v>
      </c>
      <c r="BL100" s="8">
        <v>0.492890155</v>
      </c>
      <c r="BM100" s="8">
        <v>2.9748200000000001E-4</v>
      </c>
      <c r="BN100" s="8">
        <v>-1.0859800000000001E-4</v>
      </c>
      <c r="BQ100" s="1"/>
      <c r="BS100" s="8">
        <v>1.228595E-2</v>
      </c>
      <c r="BT100" s="8">
        <v>-3.1196410000000001E-2</v>
      </c>
      <c r="BU100" s="8">
        <v>-1.0644839999999999E-2</v>
      </c>
      <c r="BV100" s="8">
        <v>0.65231819800000002</v>
      </c>
      <c r="BW100" s="8">
        <v>1.0500259999999999E-3</v>
      </c>
      <c r="BX100" s="8">
        <v>3.7085500000000001E-4</v>
      </c>
      <c r="CA100" s="1"/>
      <c r="CC100" s="8">
        <v>6.8497000000000002E-4</v>
      </c>
      <c r="CD100" s="8">
        <v>-3.596506E-2</v>
      </c>
      <c r="CE100" s="8">
        <v>-1.047328E-2</v>
      </c>
      <c r="CF100" s="8">
        <v>0.46466466899999997</v>
      </c>
      <c r="CG100" s="8">
        <v>5.1044000000000003E-4</v>
      </c>
      <c r="CH100" s="8">
        <v>-2.79819E-4</v>
      </c>
      <c r="CK100" s="1"/>
      <c r="CM100" s="8">
        <v>-2.506852E-2</v>
      </c>
      <c r="CN100" s="8">
        <v>-2.8686400000000001E-2</v>
      </c>
      <c r="CO100" s="8">
        <v>-1.3456900000000001E-3</v>
      </c>
      <c r="CP100" s="8">
        <v>0.62863108899999998</v>
      </c>
      <c r="CQ100" s="8">
        <v>1.8747999999999999E-4</v>
      </c>
      <c r="CR100" s="10">
        <v>1.2194199999999999E-5</v>
      </c>
      <c r="CU100" s="1"/>
      <c r="CW100" s="8">
        <v>0.29521259</v>
      </c>
      <c r="CX100" s="8">
        <v>-1.1497000000000001E-4</v>
      </c>
      <c r="CY100" s="8">
        <v>-3.2786899999999999E-3</v>
      </c>
      <c r="CZ100" s="8">
        <v>0.47923192799999997</v>
      </c>
      <c r="DA100" s="10">
        <v>5.2649099999999997E-5</v>
      </c>
      <c r="DB100" s="10">
        <v>-1.3932599999999999E-5</v>
      </c>
      <c r="DF100" s="1"/>
      <c r="DG100" s="8">
        <v>0.21933685</v>
      </c>
      <c r="DH100" s="8">
        <v>-4.6230100000000003E-3</v>
      </c>
      <c r="DI100" s="8">
        <v>-7.7496800000000001E-3</v>
      </c>
      <c r="DJ100" s="8">
        <v>0.51452549299999994</v>
      </c>
      <c r="DK100" s="8">
        <v>3.1180500000000001E-4</v>
      </c>
      <c r="DL100" s="8">
        <v>-1.66183E-4</v>
      </c>
      <c r="DO100" s="1"/>
      <c r="DQ100" s="8">
        <v>0.24510979999999999</v>
      </c>
      <c r="DR100" s="8">
        <v>4.8415300000000001E-3</v>
      </c>
      <c r="DS100" s="8">
        <v>-3.9197099999999999E-3</v>
      </c>
      <c r="DT100" s="8">
        <v>0.31775682999999999</v>
      </c>
      <c r="DU100" s="10">
        <v>-5.1509399999999998E-5</v>
      </c>
      <c r="DV100" s="10">
        <v>-6.6885900000000003E-5</v>
      </c>
      <c r="DZ100" s="1"/>
      <c r="EA100" s="8">
        <v>0.14787232</v>
      </c>
      <c r="EB100" s="8">
        <v>-2.4300599999999999E-3</v>
      </c>
      <c r="EC100" s="8">
        <v>6.8473000000000004E-4</v>
      </c>
      <c r="ED100" s="8">
        <v>0.58893413699999997</v>
      </c>
      <c r="EE100" s="8">
        <v>6.0747700000000004E-4</v>
      </c>
      <c r="EF100" s="8">
        <v>-2.34799E-4</v>
      </c>
      <c r="EG100" s="1"/>
      <c r="EK100" s="8">
        <v>0.18452367</v>
      </c>
      <c r="EL100" s="8">
        <v>-4.7843399999999998E-3</v>
      </c>
      <c r="EM100" s="8">
        <v>-9.5168300000000004E-3</v>
      </c>
      <c r="EN100" s="8">
        <v>0.57149494199999995</v>
      </c>
      <c r="EO100" s="8">
        <v>2.43606E-4</v>
      </c>
      <c r="EP100" s="8">
        <v>-1.73862E-4</v>
      </c>
      <c r="ES100" s="1"/>
      <c r="EU100" s="8">
        <v>0.38289952999999999</v>
      </c>
      <c r="EV100" s="8">
        <v>-1.0058070000000001E-2</v>
      </c>
      <c r="EW100" s="8">
        <v>3.10399E-3</v>
      </c>
      <c r="EX100" s="8">
        <v>0.66105953699999997</v>
      </c>
      <c r="EY100" s="8">
        <v>2.42845E-4</v>
      </c>
      <c r="EZ100" s="10">
        <v>7.6641E-6</v>
      </c>
      <c r="FC100" s="1"/>
      <c r="FE100" s="8">
        <v>0.37534901999999998</v>
      </c>
      <c r="FF100" s="8">
        <v>-2.3739679999999999E-2</v>
      </c>
      <c r="FG100" s="8">
        <v>-3.1032299999999998E-3</v>
      </c>
      <c r="FH100" s="8">
        <v>0.58876297</v>
      </c>
      <c r="FI100" s="8">
        <v>2.7937600000000002E-4</v>
      </c>
      <c r="FJ100" s="10">
        <v>1.5741999999999999E-5</v>
      </c>
      <c r="FM100" s="1"/>
      <c r="FO100" s="8">
        <v>0.35707229000000001</v>
      </c>
      <c r="FP100" s="8">
        <v>-1.8469969999999999E-2</v>
      </c>
      <c r="FQ100" s="8">
        <v>4.7625200000000001E-3</v>
      </c>
      <c r="FR100" s="8">
        <v>0.56893922699999999</v>
      </c>
      <c r="FS100" s="8">
        <v>3.3479199999999999E-4</v>
      </c>
      <c r="FT100" s="10">
        <v>-3.43307E-5</v>
      </c>
      <c r="FW100" s="1"/>
      <c r="FY100" s="8">
        <v>0.37995571</v>
      </c>
      <c r="FZ100" s="8">
        <v>-1.6356430000000002E-2</v>
      </c>
      <c r="GA100" s="8">
        <v>-4.4032000000000001E-4</v>
      </c>
      <c r="GB100" s="8">
        <v>0.57779137199999997</v>
      </c>
      <c r="GC100" s="8">
        <v>1.77536E-4</v>
      </c>
      <c r="GD100" s="10">
        <v>-4.5883400000000002E-5</v>
      </c>
      <c r="GG100" s="1"/>
      <c r="GI100" s="8">
        <v>0.32162940000000001</v>
      </c>
      <c r="GJ100" s="8">
        <v>-1.548827E-2</v>
      </c>
      <c r="GK100" s="8">
        <v>2.3299900000000001E-3</v>
      </c>
      <c r="GL100" s="8">
        <v>0.539788186</v>
      </c>
      <c r="GM100" s="10">
        <v>5.9048400000000002E-5</v>
      </c>
      <c r="GN100" s="10">
        <v>-1.5866799999999999E-5</v>
      </c>
      <c r="GQ100" s="1"/>
      <c r="GS100" s="8">
        <v>0.17789762000000001</v>
      </c>
      <c r="GT100" s="10">
        <v>4.1414E-5</v>
      </c>
      <c r="GU100" s="8">
        <v>-2.9657400000000001E-3</v>
      </c>
      <c r="GV100" s="8">
        <v>0.38966131999999998</v>
      </c>
      <c r="GW100" s="8">
        <v>1.12866E-4</v>
      </c>
      <c r="GX100" s="10">
        <v>-7.91409E-5</v>
      </c>
      <c r="HA100" s="1"/>
      <c r="HC100" s="8">
        <v>0.13369416000000001</v>
      </c>
      <c r="HD100" s="8">
        <v>7.6607400000000001E-3</v>
      </c>
      <c r="HE100" s="8">
        <v>1.53521E-3</v>
      </c>
      <c r="HF100" s="8">
        <v>0.42194562499999999</v>
      </c>
      <c r="HG100" s="10">
        <v>4.5247100000000003E-5</v>
      </c>
      <c r="HH100" s="10">
        <v>-2.3065E-5</v>
      </c>
      <c r="HK100" s="1"/>
      <c r="HM100" s="8">
        <v>9.8504190000000005E-2</v>
      </c>
      <c r="HN100" s="8">
        <v>3.0072100000000002E-3</v>
      </c>
      <c r="HO100" s="8">
        <v>-2.8938900000000001E-3</v>
      </c>
      <c r="HP100" s="8">
        <v>0.54410263400000003</v>
      </c>
      <c r="HQ100" s="10">
        <v>-6.8522000000000006E-5</v>
      </c>
      <c r="HR100" s="8">
        <v>-1.15499E-4</v>
      </c>
      <c r="HU100" s="1"/>
      <c r="HW100" s="8">
        <v>9.3734300000000007E-2</v>
      </c>
      <c r="HX100" s="8">
        <v>1.05474E-3</v>
      </c>
      <c r="HY100" s="8">
        <v>-2.6900499999999998E-3</v>
      </c>
      <c r="HZ100" s="8">
        <v>0.46069534000000001</v>
      </c>
      <c r="IA100" s="10">
        <v>2.6183600000000001E-5</v>
      </c>
      <c r="IB100" s="10">
        <v>-8.4616800000000006E-5</v>
      </c>
      <c r="IE100" s="1"/>
      <c r="IG100" s="8">
        <v>0.10652245</v>
      </c>
      <c r="IH100" s="8">
        <v>-2.6154999999999999E-4</v>
      </c>
      <c r="II100" s="8">
        <v>6.6768999999999997E-4</v>
      </c>
      <c r="IJ100" s="8">
        <v>0.51504856099999996</v>
      </c>
      <c r="IK100" s="8">
        <v>1.7395299999999999E-4</v>
      </c>
      <c r="IL100" s="8">
        <v>-1.6964899999999999E-4</v>
      </c>
      <c r="IO100" s="1"/>
      <c r="IP100" s="1"/>
      <c r="IV100" s="8">
        <v>1.5744</v>
      </c>
      <c r="IW100" s="8">
        <f t="shared" si="145"/>
        <v>1.2253592901256554</v>
      </c>
      <c r="IX100" s="8">
        <f t="shared" si="146"/>
        <v>1.2238015186953954</v>
      </c>
      <c r="IY100" s="8">
        <f t="shared" si="147"/>
        <v>1.1222114079677838</v>
      </c>
      <c r="IZ100" s="8">
        <f t="shared" si="148"/>
        <v>1.2333908393974435</v>
      </c>
      <c r="JA100" s="8">
        <f t="shared" si="149"/>
        <v>1.2253592901256554</v>
      </c>
      <c r="JB100" s="8">
        <f t="shared" si="150"/>
        <v>-3.2027097191018643E-2</v>
      </c>
      <c r="JC100" s="8">
        <f t="shared" si="151"/>
        <v>-0.20511490223702106</v>
      </c>
      <c r="JD100" s="8">
        <f t="shared" si="152"/>
        <v>-8.0513220978101582E-2</v>
      </c>
      <c r="JE100" s="8">
        <f t="shared" si="153"/>
        <v>-0.19973975788005149</v>
      </c>
      <c r="JF100" s="8">
        <f t="shared" si="154"/>
        <v>-0.1994146622327348</v>
      </c>
      <c r="JG100" s="8">
        <f t="shared" si="155"/>
        <v>0.29171079051018489</v>
      </c>
      <c r="JH100" s="8">
        <f t="shared" si="156"/>
        <v>0.51472432729032824</v>
      </c>
      <c r="JI100" s="8">
        <f t="shared" si="157"/>
        <v>0.25252950863162987</v>
      </c>
      <c r="JJ100" s="8">
        <f t="shared" si="158"/>
        <v>0.53190360813339232</v>
      </c>
      <c r="JK100" s="8">
        <f t="shared" si="159"/>
        <v>0.41503388510030426</v>
      </c>
      <c r="JL100" s="8">
        <f t="shared" si="160"/>
        <v>0.40540372358152588</v>
      </c>
      <c r="JM100" s="8">
        <f t="shared" si="161"/>
        <v>0.3764337564376285</v>
      </c>
      <c r="JN100" s="8">
        <f t="shared" si="162"/>
        <v>0.4412903962243111</v>
      </c>
      <c r="JO100" s="8">
        <f t="shared" si="163"/>
        <v>0.407828879772268</v>
      </c>
      <c r="JP100" s="8">
        <f t="shared" si="164"/>
        <v>0.37381099339974888</v>
      </c>
      <c r="JQ100" s="8">
        <f t="shared" si="165"/>
        <v>0.25340947926908869</v>
      </c>
      <c r="JR100" s="8">
        <f t="shared" si="166"/>
        <v>6.5197476387124864E-2</v>
      </c>
      <c r="JS100" s="8">
        <f t="shared" si="167"/>
        <v>-2.3020490266373615E-2</v>
      </c>
      <c r="JT100" s="8">
        <f t="shared" si="168"/>
        <v>4.6493581666122802E-2</v>
      </c>
      <c r="JU100" s="24">
        <f t="shared" si="169"/>
        <v>8.0679416472977279E-4</v>
      </c>
      <c r="JV100" s="28">
        <f t="shared" si="170"/>
        <v>0.38667477664380073</v>
      </c>
      <c r="JW100" s="31"/>
      <c r="JX100" s="32">
        <f t="shared" si="171"/>
        <v>0.47520225404477673</v>
      </c>
      <c r="JY100" s="33">
        <f t="shared" si="172"/>
        <v>9.5040450808955346E-2</v>
      </c>
      <c r="JZ100" s="26">
        <f t="shared" si="173"/>
        <v>0.98076993212301466</v>
      </c>
      <c r="KB100" s="8">
        <v>1.5744</v>
      </c>
      <c r="KC100" s="8">
        <f t="shared" si="174"/>
        <v>7.7052389597973819E-3</v>
      </c>
      <c r="KD100" s="8">
        <f t="shared" si="175"/>
        <v>7.4888669951201747E-2</v>
      </c>
      <c r="KE100" s="8">
        <f t="shared" si="176"/>
        <v>2.8409913041590042E-2</v>
      </c>
      <c r="KF100" s="8">
        <f t="shared" si="177"/>
        <v>-1.4563801955833231E-3</v>
      </c>
      <c r="KG100" s="8">
        <f t="shared" si="178"/>
        <v>7.7052389597973819E-3</v>
      </c>
      <c r="KH100" s="8">
        <f t="shared" si="179"/>
        <v>-5.9543163454911813E-2</v>
      </c>
      <c r="KI100" s="8">
        <f t="shared" si="180"/>
        <v>-4.8104663515121035E-2</v>
      </c>
      <c r="KJ100" s="8">
        <f t="shared" si="181"/>
        <v>-4.0090555545033081E-2</v>
      </c>
      <c r="KK100" s="8">
        <f t="shared" si="182"/>
        <v>-4.4110405866879733E-2</v>
      </c>
      <c r="KL100" s="8">
        <f t="shared" si="183"/>
        <v>-3.7342452538190039E-2</v>
      </c>
      <c r="KM100" s="8">
        <f t="shared" si="184"/>
        <v>1.5623266807719447E-2</v>
      </c>
      <c r="KN100" s="8">
        <f t="shared" si="185"/>
        <v>4.0842715877355835E-2</v>
      </c>
      <c r="KO100" s="8">
        <f t="shared" si="186"/>
        <v>1.6250272998434009E-2</v>
      </c>
      <c r="KP100" s="8">
        <f t="shared" si="187"/>
        <v>4.9759860919098856E-2</v>
      </c>
      <c r="KQ100" s="8">
        <f t="shared" si="188"/>
        <v>3.0923159164444859E-2</v>
      </c>
      <c r="KR100" s="8">
        <f t="shared" si="189"/>
        <v>-8.3070602147289098E-3</v>
      </c>
      <c r="KS100" s="8">
        <f t="shared" si="190"/>
        <v>-2.63989155493582E-2</v>
      </c>
      <c r="KT100" s="8">
        <f t="shared" si="191"/>
        <v>-1.7642632087213089E-2</v>
      </c>
      <c r="KU100" s="8">
        <f t="shared" si="192"/>
        <v>-1.5636274004427526E-2</v>
      </c>
      <c r="KV100" s="8">
        <f t="shared" si="193"/>
        <v>-1.3194688104045661E-2</v>
      </c>
      <c r="KW100" s="8">
        <f t="shared" si="194"/>
        <v>-2.1654227027336152E-2</v>
      </c>
      <c r="KX100" s="8">
        <f t="shared" si="195"/>
        <v>-8.0805152811901856E-3</v>
      </c>
      <c r="KY100" s="8">
        <f t="shared" si="196"/>
        <v>-3.0840521721688962E-3</v>
      </c>
      <c r="KZ100" s="8">
        <f t="shared" si="197"/>
        <v>-8.2096083016140083E-3</v>
      </c>
      <c r="LA100" s="24">
        <f t="shared" si="198"/>
        <v>-7.0681615554729809E-3</v>
      </c>
      <c r="LB100" s="28">
        <f t="shared" si="199"/>
        <v>-3.5126167493534023E-3</v>
      </c>
      <c r="LC100" s="31"/>
      <c r="LD100" s="32">
        <f t="shared" si="200"/>
        <v>3.2145584992105271E-2</v>
      </c>
      <c r="LE100" s="33">
        <f t="shared" si="201"/>
        <v>6.4291169984210545E-3</v>
      </c>
      <c r="LF100" s="26">
        <f t="shared" si="202"/>
        <v>6.634527286520607E-2</v>
      </c>
      <c r="LH100" s="8">
        <v>1.5744</v>
      </c>
      <c r="LI100" s="8">
        <f t="shared" si="203"/>
        <v>3.6944120464703516E-2</v>
      </c>
      <c r="LJ100" s="8">
        <f t="shared" si="204"/>
        <v>-3.5580113825034419E-2</v>
      </c>
      <c r="LK100" s="8">
        <f t="shared" si="205"/>
        <v>-2.6447705154829929E-2</v>
      </c>
      <c r="LL100" s="8">
        <f t="shared" si="206"/>
        <v>1.3535389207162175E-2</v>
      </c>
      <c r="LM100" s="8">
        <f t="shared" si="207"/>
        <v>3.6944120464703516E-2</v>
      </c>
      <c r="LN100" s="8">
        <f t="shared" si="208"/>
        <v>-4.3474761968527757E-3</v>
      </c>
      <c r="LO100" s="8">
        <f t="shared" si="209"/>
        <v>-5.440244931822321E-3</v>
      </c>
      <c r="LP100" s="8">
        <f t="shared" si="210"/>
        <v>-1.0038428910509725E-2</v>
      </c>
      <c r="LQ100" s="8">
        <f t="shared" si="211"/>
        <v>-1.4481816732548922E-2</v>
      </c>
      <c r="LR100" s="8">
        <f t="shared" si="212"/>
        <v>-1.5453698480402166E-3</v>
      </c>
      <c r="LS100" s="8">
        <f t="shared" si="213"/>
        <v>2.4496382400817931E-3</v>
      </c>
      <c r="LT100" s="8">
        <f t="shared" si="214"/>
        <v>-3.1282496933103483E-2</v>
      </c>
      <c r="LU100" s="8">
        <f t="shared" si="215"/>
        <v>4.4733537304942287E-3</v>
      </c>
      <c r="LV100" s="8">
        <f t="shared" si="216"/>
        <v>-1.3976505963133956E-2</v>
      </c>
      <c r="LW100" s="8">
        <f t="shared" si="217"/>
        <v>-2.8415488237149622E-2</v>
      </c>
      <c r="LX100" s="8">
        <f t="shared" si="218"/>
        <v>-2.6085728999448391E-5</v>
      </c>
      <c r="LY100" s="8">
        <f t="shared" si="219"/>
        <v>-5.7435592129074673E-3</v>
      </c>
      <c r="LZ100" s="8">
        <f t="shared" si="220"/>
        <v>-7.1258474224144977E-4</v>
      </c>
      <c r="MA100" s="8">
        <f t="shared" si="221"/>
        <v>-3.0444290194921548E-3</v>
      </c>
      <c r="MB100" s="8">
        <f t="shared" si="222"/>
        <v>3.3750186703554799E-4</v>
      </c>
      <c r="MC100" s="8">
        <f t="shared" si="223"/>
        <v>-1.2442464271611149E-2</v>
      </c>
      <c r="MD100" s="8">
        <f t="shared" si="224"/>
        <v>-3.8582683183793179E-3</v>
      </c>
      <c r="ME100" s="8">
        <f t="shared" si="225"/>
        <v>-1.008170564093692E-2</v>
      </c>
      <c r="MF100" s="8">
        <f t="shared" si="226"/>
        <v>-8.7794985292660947E-3</v>
      </c>
      <c r="MG100" s="24">
        <f t="shared" si="227"/>
        <v>-6.0237161498922099E-3</v>
      </c>
      <c r="MH100" s="28">
        <f t="shared" si="228"/>
        <v>-5.1033533749028333E-3</v>
      </c>
      <c r="MI100" s="31"/>
      <c r="MJ100" s="32">
        <f t="shared" si="229"/>
        <v>1.7107035719256692E-2</v>
      </c>
      <c r="MK100" s="33">
        <f t="shared" si="230"/>
        <v>3.4214071438513384E-3</v>
      </c>
      <c r="ML100" s="26">
        <f t="shared" si="231"/>
        <v>3.5307211020973887E-2</v>
      </c>
      <c r="MN100" s="8">
        <v>1.5744</v>
      </c>
      <c r="MO100" s="8">
        <f t="shared" si="232"/>
        <v>-6.7469715578647349E-5</v>
      </c>
      <c r="MP100" s="8">
        <f t="shared" si="233"/>
        <v>-5.4875695874458987E-4</v>
      </c>
      <c r="MQ100" s="8">
        <f t="shared" si="234"/>
        <v>4.2853063850987578E-5</v>
      </c>
      <c r="MR100" s="8">
        <f t="shared" si="235"/>
        <v>7.8866753504252239E-4</v>
      </c>
      <c r="MS100" s="8">
        <f t="shared" si="236"/>
        <v>-6.7469715578647349E-5</v>
      </c>
      <c r="MT100" s="8">
        <f t="shared" si="237"/>
        <v>4.3046286106653304E-3</v>
      </c>
      <c r="MU100" s="8">
        <f t="shared" si="238"/>
        <v>-3.194255857569619E-4</v>
      </c>
      <c r="MV100" s="8">
        <f t="shared" si="239"/>
        <v>8.2215663852978286E-4</v>
      </c>
      <c r="MW100" s="8">
        <f t="shared" si="240"/>
        <v>1.5985161594987471E-4</v>
      </c>
      <c r="MX100" s="8">
        <f t="shared" si="241"/>
        <v>9.2001031636510888E-4</v>
      </c>
      <c r="MY100" s="8">
        <f t="shared" si="242"/>
        <v>-5.0555648286666386E-4</v>
      </c>
      <c r="MZ100" s="8">
        <f t="shared" si="243"/>
        <v>-1.8329739250956748E-5</v>
      </c>
      <c r="NA100" s="8">
        <f t="shared" si="244"/>
        <v>4.9980635608011298E-4</v>
      </c>
      <c r="NB100" s="8">
        <f t="shared" si="245"/>
        <v>6.0517732148436933E-5</v>
      </c>
      <c r="NC100" s="8">
        <f t="shared" si="246"/>
        <v>8.5586772889985829E-4</v>
      </c>
      <c r="ND100" s="8">
        <f t="shared" si="247"/>
        <v>4.2517900512847753E-4</v>
      </c>
      <c r="NE100" s="8">
        <f t="shared" si="248"/>
        <v>6.5347979395725188E-5</v>
      </c>
      <c r="NF100" s="8">
        <f t="shared" si="249"/>
        <v>4.2092851534050166E-4</v>
      </c>
      <c r="NG100" s="8">
        <f t="shared" si="250"/>
        <v>5.2681099899897009E-4</v>
      </c>
      <c r="NH100" s="8">
        <f t="shared" si="251"/>
        <v>4.0784550070025285E-4</v>
      </c>
      <c r="NI100" s="8">
        <f t="shared" si="252"/>
        <v>-7.7028964334049357E-4</v>
      </c>
      <c r="NJ100" s="8">
        <f t="shared" si="253"/>
        <v>5.6657066168107502E-5</v>
      </c>
      <c r="NK100" s="8">
        <f t="shared" si="254"/>
        <v>-5.7157706908883533E-4</v>
      </c>
      <c r="NL100" s="8">
        <f t="shared" si="255"/>
        <v>6.9617841977831735E-4</v>
      </c>
      <c r="NM100" s="24">
        <f t="shared" si="256"/>
        <v>-2.1095013877858431E-4</v>
      </c>
      <c r="NN100" s="28">
        <f t="shared" si="257"/>
        <v>3.1893928136231942E-4</v>
      </c>
      <c r="NO100" s="31"/>
      <c r="NP100" s="32">
        <f t="shared" si="258"/>
        <v>9.5897529283558384E-4</v>
      </c>
      <c r="NQ100" s="33">
        <f t="shared" si="259"/>
        <v>1.9179505856711676E-4</v>
      </c>
      <c r="NR100" s="26">
        <f t="shared" si="260"/>
        <v>1.9792291068833614E-3</v>
      </c>
      <c r="NT100" s="8">
        <v>1.5744</v>
      </c>
      <c r="NU100" s="8">
        <f t="shared" si="261"/>
        <v>2.1895303521920454E-5</v>
      </c>
      <c r="NV100" s="8">
        <f t="shared" si="262"/>
        <v>2.9005690965448684E-4</v>
      </c>
      <c r="NW100" s="8">
        <f t="shared" si="263"/>
        <v>5.4962229194293287E-4</v>
      </c>
      <c r="NX100" s="8">
        <f t="shared" si="264"/>
        <v>-7.518763674398167E-4</v>
      </c>
      <c r="NY100" s="8">
        <f t="shared" si="265"/>
        <v>2.1895303521920454E-5</v>
      </c>
      <c r="NZ100" s="8">
        <f t="shared" si="266"/>
        <v>4.5853267706101017E-4</v>
      </c>
      <c r="OA100" s="8">
        <f t="shared" si="267"/>
        <v>9.1810314914825869E-5</v>
      </c>
      <c r="OB100" s="8">
        <f t="shared" si="268"/>
        <v>4.9951585934484492E-4</v>
      </c>
      <c r="OC100" s="8">
        <f t="shared" si="269"/>
        <v>-6.7322941425576306E-6</v>
      </c>
      <c r="OD100" s="8">
        <f t="shared" si="270"/>
        <v>4.2314675872942277E-4</v>
      </c>
      <c r="OE100" s="8">
        <f t="shared" si="271"/>
        <v>-1.1677984480638975E-3</v>
      </c>
      <c r="OF100" s="8">
        <f t="shared" si="272"/>
        <v>-3.2550703958579498E-4</v>
      </c>
      <c r="OG100" s="8">
        <f t="shared" si="273"/>
        <v>-6.4107796411631227E-4</v>
      </c>
      <c r="OH100" s="8">
        <f t="shared" si="274"/>
        <v>4.2350720082172773E-4</v>
      </c>
      <c r="OI100" s="8">
        <f t="shared" si="275"/>
        <v>2.902813115660634E-4</v>
      </c>
      <c r="OJ100" s="8">
        <f t="shared" si="276"/>
        <v>-4.0522832610494935E-4</v>
      </c>
      <c r="OK100" s="8">
        <f t="shared" si="277"/>
        <v>3.8835799523357717E-4</v>
      </c>
      <c r="OL100" s="8">
        <f t="shared" si="278"/>
        <v>2.3758066186993959E-4</v>
      </c>
      <c r="OM100" s="8">
        <f t="shared" si="279"/>
        <v>-1.4046407486780824E-4</v>
      </c>
      <c r="ON100" s="8">
        <f t="shared" si="280"/>
        <v>2.0532332721643443E-4</v>
      </c>
      <c r="OO100" s="8">
        <f t="shared" si="281"/>
        <v>1.7232662096956924E-4</v>
      </c>
      <c r="OP100" s="8">
        <f t="shared" si="282"/>
        <v>-6.1913548457229878E-4</v>
      </c>
      <c r="OQ100" s="8">
        <f t="shared" si="283"/>
        <v>1.5645561222598302E-3</v>
      </c>
      <c r="OR100" s="8">
        <f t="shared" si="284"/>
        <v>-3.5381060148380382E-4</v>
      </c>
      <c r="OS100" s="24">
        <f t="shared" si="285"/>
        <v>2.2180048889799091E-5</v>
      </c>
      <c r="OT100" s="28">
        <f t="shared" si="286"/>
        <v>4.9958324285642642E-5</v>
      </c>
      <c r="OU100" s="31"/>
      <c r="OV100" s="32">
        <f t="shared" si="287"/>
        <v>5.4396708441495573E-4</v>
      </c>
      <c r="OW100" s="33">
        <f t="shared" si="288"/>
        <v>1.0879341688299114E-4</v>
      </c>
      <c r="OX100" s="26">
        <f t="shared" si="289"/>
        <v>1.1226936655240271E-3</v>
      </c>
    </row>
    <row r="101" spans="1:414" x14ac:dyDescent="0.25">
      <c r="A101" s="8">
        <v>0.33681645999999998</v>
      </c>
      <c r="B101" s="8">
        <v>1.4035E-4</v>
      </c>
      <c r="C101" s="8">
        <v>2.386404E-2</v>
      </c>
      <c r="D101" s="8">
        <v>0.34096377700000002</v>
      </c>
      <c r="E101" s="8">
        <v>1.37861E-4</v>
      </c>
      <c r="F101" s="8">
        <v>-8.4913199999999995E-4</v>
      </c>
      <c r="I101" s="1"/>
      <c r="K101" s="8">
        <v>0.29838323</v>
      </c>
      <c r="L101" s="8">
        <v>6.5538599999999999E-3</v>
      </c>
      <c r="M101" s="8">
        <v>3.1676199999999999E-3</v>
      </c>
      <c r="N101" s="8">
        <v>0.32304100699999999</v>
      </c>
      <c r="O101" s="8">
        <v>3.0932600000000001E-4</v>
      </c>
      <c r="P101" s="10">
        <v>-8.2783900000000005E-5</v>
      </c>
      <c r="S101" s="1"/>
      <c r="U101" s="8">
        <v>0.35013588000000001</v>
      </c>
      <c r="V101" s="8">
        <v>1.4738100000000001E-3</v>
      </c>
      <c r="W101" s="8">
        <v>-1.0337610000000001E-2</v>
      </c>
      <c r="X101" s="8">
        <v>0.37299256800000002</v>
      </c>
      <c r="Y101" s="8">
        <v>2.8855900000000003E-4</v>
      </c>
      <c r="Z101" s="10">
        <v>-4.2419100000000002E-5</v>
      </c>
      <c r="AC101" s="1"/>
      <c r="AE101" s="8">
        <v>0.49036429999999998</v>
      </c>
      <c r="AF101" s="8">
        <v>-1.45367E-2</v>
      </c>
      <c r="AG101" s="8">
        <v>1.186949E-2</v>
      </c>
      <c r="AH101" s="8">
        <v>0.55121249900000002</v>
      </c>
      <c r="AI101" s="10">
        <v>-9.7393700000000002E-5</v>
      </c>
      <c r="AJ101" s="8">
        <v>-2.1113499999999999E-4</v>
      </c>
      <c r="AM101" s="1"/>
      <c r="AO101" s="8">
        <v>0.33681645999999998</v>
      </c>
      <c r="AP101" s="8">
        <v>1.4035E-4</v>
      </c>
      <c r="AQ101" s="8">
        <v>2.386404E-2</v>
      </c>
      <c r="AR101" s="8">
        <v>0.34096377700000002</v>
      </c>
      <c r="AS101" s="8">
        <v>1.37861E-4</v>
      </c>
      <c r="AT101" s="8">
        <v>-8.4913199999999995E-4</v>
      </c>
      <c r="AW101" s="1"/>
      <c r="AY101" s="8">
        <v>4.6485399999999996E-3</v>
      </c>
      <c r="AZ101" s="8">
        <v>-4.9783439999999998E-2</v>
      </c>
      <c r="BA101" s="8">
        <v>-1.13166E-3</v>
      </c>
      <c r="BB101" s="8">
        <v>0.64253658700000005</v>
      </c>
      <c r="BC101" s="8">
        <v>3.9872709999999997E-3</v>
      </c>
      <c r="BD101" s="8">
        <v>-1.00305E-4</v>
      </c>
      <c r="BG101" s="1"/>
      <c r="BI101" s="8">
        <v>-2.2944340000000001E-2</v>
      </c>
      <c r="BJ101" s="8">
        <v>-4.0159050000000002E-2</v>
      </c>
      <c r="BK101" s="8">
        <v>-3.3137900000000001E-3</v>
      </c>
      <c r="BL101" s="8">
        <v>0.49619878899999997</v>
      </c>
      <c r="BM101" s="8">
        <v>2.9714299999999998E-4</v>
      </c>
      <c r="BN101" s="8">
        <v>-1.07985E-4</v>
      </c>
      <c r="BQ101" s="1"/>
      <c r="BS101" s="8">
        <v>9.6575900000000006E-3</v>
      </c>
      <c r="BT101" s="8">
        <v>-3.1171460000000002E-2</v>
      </c>
      <c r="BU101" s="8">
        <v>-1.071079E-2</v>
      </c>
      <c r="BV101" s="8">
        <v>0.66014868599999998</v>
      </c>
      <c r="BW101" s="8">
        <v>1.051522E-3</v>
      </c>
      <c r="BX101" s="8">
        <v>3.74776E-4</v>
      </c>
      <c r="CA101" s="1"/>
      <c r="CC101" s="8">
        <v>-1.2929300000000001E-3</v>
      </c>
      <c r="CD101" s="8">
        <v>-3.5977559999999999E-2</v>
      </c>
      <c r="CE101" s="8">
        <v>-1.052669E-2</v>
      </c>
      <c r="CF101" s="8">
        <v>0.469812234</v>
      </c>
      <c r="CG101" s="8">
        <v>5.1004499999999999E-4</v>
      </c>
      <c r="CH101" s="8">
        <v>-2.7810999999999998E-4</v>
      </c>
      <c r="CK101" s="1"/>
      <c r="CM101" s="8">
        <v>-2.3710740000000001E-2</v>
      </c>
      <c r="CN101" s="8">
        <v>-2.869652E-2</v>
      </c>
      <c r="CO101" s="8">
        <v>-1.2971E-3</v>
      </c>
      <c r="CP101" s="8">
        <v>0.64112912700000002</v>
      </c>
      <c r="CQ101" s="8">
        <v>1.87603E-4</v>
      </c>
      <c r="CR101" s="10">
        <v>1.2768999999999999E-5</v>
      </c>
      <c r="CU101" s="1"/>
      <c r="CW101" s="8">
        <v>0.29406534000000001</v>
      </c>
      <c r="CX101" s="10">
        <v>-7.9387000000000004E-5</v>
      </c>
      <c r="CY101" s="8">
        <v>-3.29342E-3</v>
      </c>
      <c r="CZ101" s="8">
        <v>0.48322800599999999</v>
      </c>
      <c r="DA101" s="10">
        <v>5.5628999999999999E-5</v>
      </c>
      <c r="DB101" s="10">
        <v>-1.26945E-5</v>
      </c>
      <c r="DF101" s="1"/>
      <c r="DG101" s="8">
        <v>0.21409900000000001</v>
      </c>
      <c r="DH101" s="8">
        <v>-4.3508799999999997E-3</v>
      </c>
      <c r="DI101" s="8">
        <v>-7.7089300000000001E-3</v>
      </c>
      <c r="DJ101" s="8">
        <v>0.52239857499999998</v>
      </c>
      <c r="DK101" s="8">
        <v>3.1525900000000003E-4</v>
      </c>
      <c r="DL101" s="8">
        <v>-1.66687E-4</v>
      </c>
      <c r="DO101" s="1"/>
      <c r="DQ101" s="8">
        <v>0.24937846</v>
      </c>
      <c r="DR101" s="8">
        <v>4.7606999999999997E-3</v>
      </c>
      <c r="DS101" s="8">
        <v>-3.9028800000000001E-3</v>
      </c>
      <c r="DT101" s="8">
        <v>0.32163604699999998</v>
      </c>
      <c r="DU101" s="10">
        <v>-5.0245499999999999E-5</v>
      </c>
      <c r="DV101" s="10">
        <v>-6.6620500000000004E-5</v>
      </c>
      <c r="DZ101" s="1"/>
      <c r="EA101" s="8">
        <v>0.14257921000000001</v>
      </c>
      <c r="EB101" s="8">
        <v>-2.07618E-3</v>
      </c>
      <c r="EC101" s="8">
        <v>5.3883000000000002E-4</v>
      </c>
      <c r="ED101" s="8">
        <v>0.59602725599999995</v>
      </c>
      <c r="EE101" s="8">
        <v>6.1380699999999996E-4</v>
      </c>
      <c r="EF101" s="8">
        <v>-2.3216999999999999E-4</v>
      </c>
      <c r="EG101" s="1"/>
      <c r="EK101" s="8">
        <v>0.18446944000000001</v>
      </c>
      <c r="EL101" s="8">
        <v>-4.7802000000000001E-3</v>
      </c>
      <c r="EM101" s="8">
        <v>-9.51749E-3</v>
      </c>
      <c r="EN101" s="8">
        <v>0.57777893999999996</v>
      </c>
      <c r="EO101" s="8">
        <v>2.4737099999999997E-4</v>
      </c>
      <c r="EP101" s="8">
        <v>-1.7325000000000001E-4</v>
      </c>
      <c r="ES101" s="1"/>
      <c r="EU101" s="8">
        <v>0.38411480999999997</v>
      </c>
      <c r="EV101" s="8">
        <v>-1.0069160000000001E-2</v>
      </c>
      <c r="EW101" s="8">
        <v>3.1311799999999999E-3</v>
      </c>
      <c r="EX101" s="8">
        <v>0.66662529199999998</v>
      </c>
      <c r="EY101" s="8">
        <v>2.4347299999999999E-4</v>
      </c>
      <c r="EZ101" s="10">
        <v>9.1948099999999995E-6</v>
      </c>
      <c r="FC101" s="1"/>
      <c r="FE101" s="8">
        <v>0.37424027999999998</v>
      </c>
      <c r="FF101" s="8">
        <v>-2.372865E-2</v>
      </c>
      <c r="FG101" s="8">
        <v>-3.1276300000000002E-3</v>
      </c>
      <c r="FH101" s="8">
        <v>0.59311887500000005</v>
      </c>
      <c r="FI101" s="8">
        <v>2.8027299999999999E-4</v>
      </c>
      <c r="FJ101" s="10">
        <v>1.7719300000000002E-5</v>
      </c>
      <c r="FM101" s="1"/>
      <c r="FO101" s="8">
        <v>0.35393531</v>
      </c>
      <c r="FP101" s="8">
        <v>-1.8293630000000002E-2</v>
      </c>
      <c r="FQ101" s="8">
        <v>4.7375500000000001E-3</v>
      </c>
      <c r="FR101" s="8">
        <v>0.57228624500000003</v>
      </c>
      <c r="FS101" s="8">
        <v>3.3890199999999997E-4</v>
      </c>
      <c r="FT101" s="10">
        <v>-3.3741700000000003E-5</v>
      </c>
      <c r="FW101" s="1"/>
      <c r="FY101" s="8">
        <v>0.37684908</v>
      </c>
      <c r="FZ101" s="8">
        <v>-1.6303850000000002E-2</v>
      </c>
      <c r="GA101" s="8">
        <v>-5.1566999999999997E-4</v>
      </c>
      <c r="GB101" s="8">
        <v>0.58393450199999997</v>
      </c>
      <c r="GC101" s="8">
        <v>1.78495E-4</v>
      </c>
      <c r="GD101" s="10">
        <v>-4.4511800000000003E-5</v>
      </c>
      <c r="GG101" s="1"/>
      <c r="GI101" s="8">
        <v>0.328044</v>
      </c>
      <c r="GJ101" s="8">
        <v>-1.5586529999999999E-2</v>
      </c>
      <c r="GK101" s="8">
        <v>2.4747200000000001E-3</v>
      </c>
      <c r="GL101" s="8">
        <v>0.544698927</v>
      </c>
      <c r="GM101" s="10">
        <v>5.9396099999999999E-5</v>
      </c>
      <c r="GN101" s="10">
        <v>-1.5355599999999999E-5</v>
      </c>
      <c r="GQ101" s="1"/>
      <c r="GS101" s="8">
        <v>0.17470236</v>
      </c>
      <c r="GT101" s="10">
        <v>-1.5829E-5</v>
      </c>
      <c r="GU101" s="8">
        <v>-2.9152499999999999E-3</v>
      </c>
      <c r="GV101" s="8">
        <v>0.39644524199999998</v>
      </c>
      <c r="GW101" s="8">
        <v>1.11817E-4</v>
      </c>
      <c r="GX101" s="10">
        <v>-8.0067200000000005E-5</v>
      </c>
      <c r="HA101" s="1"/>
      <c r="HC101" s="8">
        <v>0.12970625</v>
      </c>
      <c r="HD101" s="8">
        <v>7.6464799999999998E-3</v>
      </c>
      <c r="HE101" s="8">
        <v>1.5693300000000001E-3</v>
      </c>
      <c r="HF101" s="8">
        <v>0.432075822</v>
      </c>
      <c r="HG101" s="10">
        <v>4.5138900000000002E-5</v>
      </c>
      <c r="HH101" s="10">
        <v>-2.33213E-5</v>
      </c>
      <c r="HK101" s="1"/>
      <c r="HM101" s="8">
        <v>9.8287739999999998E-2</v>
      </c>
      <c r="HN101" s="8">
        <v>3.0006500000000001E-3</v>
      </c>
      <c r="HO101" s="8">
        <v>-2.89238E-3</v>
      </c>
      <c r="HP101" s="8">
        <v>0.54873745100000004</v>
      </c>
      <c r="HQ101" s="10">
        <v>-7.2603100000000003E-5</v>
      </c>
      <c r="HR101" s="8">
        <v>-1.16451E-4</v>
      </c>
      <c r="HU101" s="1"/>
      <c r="HW101" s="8">
        <v>9.4187300000000002E-2</v>
      </c>
      <c r="HX101" s="8">
        <v>1.0553699999999999E-3</v>
      </c>
      <c r="HY101" s="8">
        <v>-2.6955099999999999E-3</v>
      </c>
      <c r="HZ101" s="8">
        <v>0.46539214200000001</v>
      </c>
      <c r="IA101" s="10">
        <v>2.6047800000000002E-5</v>
      </c>
      <c r="IB101" s="10">
        <v>-8.5761700000000003E-5</v>
      </c>
      <c r="IE101" s="1"/>
      <c r="IG101" s="8">
        <v>0.10855461</v>
      </c>
      <c r="IH101" s="8">
        <v>-2.0776E-4</v>
      </c>
      <c r="II101" s="8">
        <v>6.6708000000000002E-4</v>
      </c>
      <c r="IJ101" s="8">
        <v>0.51875419599999995</v>
      </c>
      <c r="IK101" s="8">
        <v>1.7064099999999999E-4</v>
      </c>
      <c r="IL101" s="8">
        <v>-1.6969199999999999E-4</v>
      </c>
      <c r="IO101" s="1"/>
      <c r="IP101" s="1"/>
      <c r="IV101" s="8">
        <v>1.5908</v>
      </c>
      <c r="IW101" s="8">
        <f t="shared" si="145"/>
        <v>1.2474630144296299</v>
      </c>
      <c r="IX101" s="8">
        <f t="shared" si="146"/>
        <v>1.246763494977265</v>
      </c>
      <c r="IY101" s="8">
        <f t="shared" si="147"/>
        <v>1.1216993097553141</v>
      </c>
      <c r="IZ101" s="8">
        <f t="shared" si="148"/>
        <v>1.2558057503813016</v>
      </c>
      <c r="JA101" s="8">
        <f t="shared" si="149"/>
        <v>1.2474630144296299</v>
      </c>
      <c r="JB101" s="8">
        <f t="shared" si="150"/>
        <v>-2.5975371699728685E-2</v>
      </c>
      <c r="JC101" s="8">
        <f t="shared" si="151"/>
        <v>-0.19935331978323839</v>
      </c>
      <c r="JD101" s="8">
        <f t="shared" si="152"/>
        <v>-6.9293937092361688E-2</v>
      </c>
      <c r="JE101" s="8">
        <f t="shared" si="153"/>
        <v>-0.19447946520208981</v>
      </c>
      <c r="JF101" s="8">
        <f t="shared" si="154"/>
        <v>-0.19087417913748256</v>
      </c>
      <c r="JG101" s="8">
        <f t="shared" si="155"/>
        <v>0.30549837684135006</v>
      </c>
      <c r="JH101" s="8">
        <f t="shared" si="156"/>
        <v>0.545206978143432</v>
      </c>
      <c r="JI101" s="8">
        <f t="shared" si="157"/>
        <v>0.26602958218523715</v>
      </c>
      <c r="JJ101" s="8">
        <f t="shared" si="158"/>
        <v>0.56299767981522775</v>
      </c>
      <c r="JK101" s="8">
        <f t="shared" si="159"/>
        <v>0.44037947343824968</v>
      </c>
      <c r="JL101" s="8">
        <f t="shared" si="160"/>
        <v>0.41683379714062802</v>
      </c>
      <c r="JM101" s="8">
        <f t="shared" si="161"/>
        <v>0.3884915259216955</v>
      </c>
      <c r="JN101" s="8">
        <f t="shared" si="162"/>
        <v>0.45561006265699522</v>
      </c>
      <c r="JO101" s="8">
        <f t="shared" si="163"/>
        <v>0.41911958411154226</v>
      </c>
      <c r="JP101" s="8">
        <f t="shared" si="164"/>
        <v>0.3849041121607677</v>
      </c>
      <c r="JQ101" s="8">
        <f t="shared" si="165"/>
        <v>0.28276163436560148</v>
      </c>
      <c r="JR101" s="8">
        <f t="shared" si="166"/>
        <v>0.10183873153591499</v>
      </c>
      <c r="JS101" s="8">
        <f t="shared" si="167"/>
        <v>7.0624735627692302E-4</v>
      </c>
      <c r="JT101" s="8">
        <f t="shared" si="168"/>
        <v>6.8554189011820393E-2</v>
      </c>
      <c r="JU101" s="24">
        <f t="shared" si="169"/>
        <v>2.1379279270521453E-2</v>
      </c>
      <c r="JV101" s="28">
        <f t="shared" si="170"/>
        <v>0.40398118260054</v>
      </c>
      <c r="JW101" s="31"/>
      <c r="JX101" s="32">
        <f t="shared" si="171"/>
        <v>0.4771993668503462</v>
      </c>
      <c r="JY101" s="33">
        <f t="shared" si="172"/>
        <v>9.5439873370069234E-2</v>
      </c>
      <c r="JZ101" s="26">
        <f t="shared" si="173"/>
        <v>0.98489177324242949</v>
      </c>
      <c r="KB101" s="8">
        <v>1.5908</v>
      </c>
      <c r="KC101" s="8">
        <f t="shared" si="174"/>
        <v>7.9449849354425988E-3</v>
      </c>
      <c r="KD101" s="8">
        <f t="shared" si="175"/>
        <v>8.3961340059198059E-2</v>
      </c>
      <c r="KE101" s="8">
        <f t="shared" si="176"/>
        <v>3.1392320139327662E-2</v>
      </c>
      <c r="KF101" s="8">
        <f t="shared" si="177"/>
        <v>-1.8735068141895904E-3</v>
      </c>
      <c r="KG101" s="8">
        <f t="shared" si="178"/>
        <v>7.9449849354425988E-3</v>
      </c>
      <c r="KH101" s="8">
        <f t="shared" si="179"/>
        <v>-5.9681861868552483E-2</v>
      </c>
      <c r="KI101" s="8">
        <f t="shared" si="180"/>
        <v>-4.819469788128232E-2</v>
      </c>
      <c r="KJ101" s="8">
        <f t="shared" si="181"/>
        <v>-4.0096049450697592E-2</v>
      </c>
      <c r="KK101" s="8">
        <f t="shared" si="182"/>
        <v>-4.4245875938526226E-2</v>
      </c>
      <c r="KL101" s="8">
        <f t="shared" si="183"/>
        <v>-3.7556711145640763E-2</v>
      </c>
      <c r="KM101" s="8">
        <f t="shared" si="184"/>
        <v>1.702900113375622E-2</v>
      </c>
      <c r="KN101" s="8">
        <f t="shared" si="185"/>
        <v>4.509307428795091E-2</v>
      </c>
      <c r="KO101" s="8">
        <f t="shared" si="186"/>
        <v>1.7868186345549316E-2</v>
      </c>
      <c r="KP101" s="8">
        <f t="shared" si="187"/>
        <v>5.4829927557124292E-2</v>
      </c>
      <c r="KQ101" s="8">
        <f t="shared" si="188"/>
        <v>3.2800874148650967E-2</v>
      </c>
      <c r="KR101" s="8">
        <f t="shared" si="189"/>
        <v>-8.5417809940804314E-3</v>
      </c>
      <c r="KS101" s="8">
        <f t="shared" si="190"/>
        <v>-2.6644469877630757E-2</v>
      </c>
      <c r="KT101" s="8">
        <f t="shared" si="191"/>
        <v>-1.8009403028407645E-2</v>
      </c>
      <c r="KU101" s="8">
        <f t="shared" si="192"/>
        <v>-1.576938655778138E-2</v>
      </c>
      <c r="KV101" s="8">
        <f t="shared" si="193"/>
        <v>-1.309289188674222E-2</v>
      </c>
      <c r="KW101" s="8">
        <f t="shared" si="194"/>
        <v>-2.4509793859683975E-2</v>
      </c>
      <c r="KX101" s="8">
        <f t="shared" si="195"/>
        <v>-1.0787059651603266E-2</v>
      </c>
      <c r="KY101" s="8">
        <f t="shared" si="196"/>
        <v>-4.1393385070881573E-3</v>
      </c>
      <c r="KZ101" s="8">
        <f t="shared" si="197"/>
        <v>-9.2581338047539284E-3</v>
      </c>
      <c r="LA101" s="24">
        <f t="shared" si="198"/>
        <v>-7.618417221318439E-3</v>
      </c>
      <c r="LB101" s="28">
        <f t="shared" si="199"/>
        <v>-2.846187397821462E-3</v>
      </c>
      <c r="LC101" s="31"/>
      <c r="LD101" s="32">
        <f t="shared" si="200"/>
        <v>3.4127785420819845E-2</v>
      </c>
      <c r="LE101" s="33">
        <f t="shared" si="201"/>
        <v>6.8255570841639687E-3</v>
      </c>
      <c r="LF101" s="26">
        <f t="shared" si="202"/>
        <v>7.0436336330030075E-2</v>
      </c>
      <c r="LH101" s="8">
        <v>1.5908</v>
      </c>
      <c r="LI101" s="8">
        <f t="shared" si="203"/>
        <v>3.6914838023923695E-2</v>
      </c>
      <c r="LJ101" s="8">
        <f t="shared" si="204"/>
        <v>-4.2455232781547114E-2</v>
      </c>
      <c r="LK101" s="8">
        <f t="shared" si="205"/>
        <v>-2.8841818829654607E-2</v>
      </c>
      <c r="LL101" s="8">
        <f t="shared" si="206"/>
        <v>1.3353465460204854E-2</v>
      </c>
      <c r="LM101" s="8">
        <f t="shared" si="207"/>
        <v>3.6914838023923695E-2</v>
      </c>
      <c r="LN101" s="8">
        <f t="shared" si="208"/>
        <v>-4.6558554854655354E-3</v>
      </c>
      <c r="LO101" s="8">
        <f t="shared" si="209"/>
        <v>-5.4560493595326755E-3</v>
      </c>
      <c r="LP101" s="8">
        <f t="shared" si="210"/>
        <v>-1.0526893830359138E-2</v>
      </c>
      <c r="LQ101" s="8">
        <f t="shared" si="211"/>
        <v>-1.4525138220914949E-2</v>
      </c>
      <c r="LR101" s="8">
        <f t="shared" si="212"/>
        <v>-1.5459443230724139E-3</v>
      </c>
      <c r="LS101" s="8">
        <f t="shared" si="213"/>
        <v>2.5527159046921321E-3</v>
      </c>
      <c r="LT101" s="8">
        <f t="shared" si="214"/>
        <v>-3.2578590413550552E-2</v>
      </c>
      <c r="LU101" s="8">
        <f t="shared" si="215"/>
        <v>4.8437307538581973E-3</v>
      </c>
      <c r="LV101" s="8">
        <f t="shared" si="216"/>
        <v>-1.4372274029246632E-2</v>
      </c>
      <c r="LW101" s="8">
        <f t="shared" si="217"/>
        <v>-2.8251847969603006E-2</v>
      </c>
      <c r="LX101" s="8">
        <f t="shared" si="218"/>
        <v>-1.5502638428316557E-4</v>
      </c>
      <c r="LY101" s="8">
        <f t="shared" si="219"/>
        <v>-5.9892773382467018E-3</v>
      </c>
      <c r="LZ101" s="8">
        <f t="shared" si="220"/>
        <v>-9.7337036201732572E-4</v>
      </c>
      <c r="MA101" s="8">
        <f t="shared" si="221"/>
        <v>-3.1703051848807782E-3</v>
      </c>
      <c r="MB101" s="8">
        <f t="shared" si="222"/>
        <v>2.213116254302476E-4</v>
      </c>
      <c r="MC101" s="8">
        <f t="shared" si="223"/>
        <v>-1.3219469824148431E-2</v>
      </c>
      <c r="MD101" s="8">
        <f t="shared" si="224"/>
        <v>-4.5478702367993153E-3</v>
      </c>
      <c r="ME101" s="8">
        <f t="shared" si="225"/>
        <v>-1.0636073662504176E-2</v>
      </c>
      <c r="MF101" s="8">
        <f t="shared" si="226"/>
        <v>-9.6476562023823306E-3</v>
      </c>
      <c r="MG101" s="24">
        <f t="shared" si="227"/>
        <v>-6.366948776789989E-3</v>
      </c>
      <c r="MH101" s="28">
        <f t="shared" si="228"/>
        <v>-5.7245897369186394E-3</v>
      </c>
      <c r="MI101" s="31"/>
      <c r="MJ101" s="32">
        <f t="shared" si="229"/>
        <v>1.7888047286764675E-2</v>
      </c>
      <c r="MK101" s="33">
        <f t="shared" si="230"/>
        <v>3.5776094573529349E-3</v>
      </c>
      <c r="ML101" s="26">
        <f t="shared" si="231"/>
        <v>3.6919140795153613E-2</v>
      </c>
      <c r="MN101" s="8">
        <v>1.5908</v>
      </c>
      <c r="MO101" s="8">
        <f t="shared" si="232"/>
        <v>-4.0244154013345408E-5</v>
      </c>
      <c r="MP101" s="8">
        <f t="shared" si="233"/>
        <v>-6.2884124150545408E-4</v>
      </c>
      <c r="MQ101" s="8">
        <f t="shared" si="234"/>
        <v>4.3144620040582312E-5</v>
      </c>
      <c r="MR101" s="8">
        <f t="shared" si="235"/>
        <v>8.5992932846373738E-4</v>
      </c>
      <c r="MS101" s="8">
        <f t="shared" si="236"/>
        <v>-4.0244154013345408E-5</v>
      </c>
      <c r="MT101" s="8">
        <f t="shared" si="237"/>
        <v>4.3705710512276386E-3</v>
      </c>
      <c r="MU101" s="8">
        <f t="shared" si="238"/>
        <v>-3.3447610216674311E-4</v>
      </c>
      <c r="MV101" s="8">
        <f t="shared" si="239"/>
        <v>8.6422415128135823E-4</v>
      </c>
      <c r="MW101" s="8">
        <f t="shared" si="240"/>
        <v>1.6947825177158465E-4</v>
      </c>
      <c r="MX101" s="8">
        <f t="shared" si="241"/>
        <v>9.6751957605642252E-4</v>
      </c>
      <c r="MY101" s="8">
        <f t="shared" si="242"/>
        <v>-5.9146846262922285E-4</v>
      </c>
      <c r="MZ101" s="8">
        <f t="shared" si="243"/>
        <v>-9.3954422916181488E-5</v>
      </c>
      <c r="NA101" s="8">
        <f t="shared" si="244"/>
        <v>4.7749252930911855E-4</v>
      </c>
      <c r="NB101" s="8">
        <f t="shared" si="245"/>
        <v>-2.944098201998214E-5</v>
      </c>
      <c r="NC101" s="8">
        <f t="shared" si="246"/>
        <v>8.5042658102935131E-4</v>
      </c>
      <c r="ND101" s="8">
        <f t="shared" si="247"/>
        <v>4.3471368053947946E-4</v>
      </c>
      <c r="NE101" s="8">
        <f t="shared" si="248"/>
        <v>6.0249620306154355E-5</v>
      </c>
      <c r="NF101" s="8">
        <f t="shared" si="249"/>
        <v>4.2754767175401902E-4</v>
      </c>
      <c r="NG101" s="8">
        <f t="shared" si="250"/>
        <v>5.4497203084566707E-4</v>
      </c>
      <c r="NH101" s="8">
        <f t="shared" si="251"/>
        <v>4.3355100285562438E-4</v>
      </c>
      <c r="NI101" s="8">
        <f t="shared" si="252"/>
        <v>-7.8642586392438027E-4</v>
      </c>
      <c r="NJ101" s="8">
        <f t="shared" si="253"/>
        <v>7.485891748735556E-5</v>
      </c>
      <c r="NK101" s="8">
        <f t="shared" si="254"/>
        <v>-5.4630655137824545E-4</v>
      </c>
      <c r="NL101" s="8">
        <f t="shared" si="255"/>
        <v>7.6807114947853952E-4</v>
      </c>
      <c r="NM101" s="24">
        <f t="shared" si="256"/>
        <v>-1.8201428452610966E-4</v>
      </c>
      <c r="NN101" s="28">
        <f t="shared" si="257"/>
        <v>3.229333577341449E-4</v>
      </c>
      <c r="NO101" s="31"/>
      <c r="NP101" s="32">
        <f t="shared" si="258"/>
        <v>9.8266300589833363E-4</v>
      </c>
      <c r="NQ101" s="33">
        <f t="shared" si="259"/>
        <v>1.9653260117966673E-4</v>
      </c>
      <c r="NR101" s="26">
        <f t="shared" si="260"/>
        <v>2.0281181778735707E-3</v>
      </c>
      <c r="NT101" s="8">
        <v>1.5908</v>
      </c>
      <c r="NU101" s="8">
        <f t="shared" si="261"/>
        <v>2.0495018507120139E-5</v>
      </c>
      <c r="NV101" s="8">
        <f t="shared" si="262"/>
        <v>3.6193501519363506E-4</v>
      </c>
      <c r="NW101" s="8">
        <f t="shared" si="263"/>
        <v>5.8191342548716632E-4</v>
      </c>
      <c r="NX101" s="8">
        <f t="shared" si="264"/>
        <v>-8.0122657696792498E-4</v>
      </c>
      <c r="NY101" s="8">
        <f t="shared" si="265"/>
        <v>2.0495018507120139E-5</v>
      </c>
      <c r="NZ101" s="8">
        <f t="shared" si="266"/>
        <v>4.2145090623441967E-4</v>
      </c>
      <c r="OA101" s="8">
        <f t="shared" si="267"/>
        <v>9.5190290679285738E-5</v>
      </c>
      <c r="OB101" s="8">
        <f t="shared" si="268"/>
        <v>4.8816472667737173E-4</v>
      </c>
      <c r="OC101" s="8">
        <f t="shared" si="269"/>
        <v>-8.2524621092195576E-6</v>
      </c>
      <c r="OD101" s="8">
        <f t="shared" si="270"/>
        <v>4.3967281937483469E-4</v>
      </c>
      <c r="OE101" s="8">
        <f t="shared" si="271"/>
        <v>-1.230773081604171E-3</v>
      </c>
      <c r="OF101" s="8">
        <f t="shared" si="272"/>
        <v>-3.3482608530183296E-4</v>
      </c>
      <c r="OG101" s="8">
        <f t="shared" si="273"/>
        <v>-6.8127144991742558E-4</v>
      </c>
      <c r="OH101" s="8">
        <f t="shared" si="274"/>
        <v>4.6380618168762516E-4</v>
      </c>
      <c r="OI101" s="8">
        <f t="shared" si="275"/>
        <v>3.3009626715848716E-4</v>
      </c>
      <c r="OJ101" s="8">
        <f t="shared" si="276"/>
        <v>-4.3574406922248143E-4</v>
      </c>
      <c r="OK101" s="8">
        <f t="shared" si="277"/>
        <v>3.9828936571220414E-4</v>
      </c>
      <c r="OL101" s="8">
        <f t="shared" si="278"/>
        <v>2.4208349143283147E-4</v>
      </c>
      <c r="OM101" s="8">
        <f t="shared" si="279"/>
        <v>-1.5807754164000442E-4</v>
      </c>
      <c r="ON101" s="8">
        <f t="shared" si="280"/>
        <v>2.0954486348108924E-4</v>
      </c>
      <c r="OO101" s="8">
        <f t="shared" si="281"/>
        <v>1.6948073693096925E-4</v>
      </c>
      <c r="OP101" s="8">
        <f t="shared" si="282"/>
        <v>-6.4659573140494727E-4</v>
      </c>
      <c r="OQ101" s="8">
        <f t="shared" si="283"/>
        <v>1.633515101526456E-3</v>
      </c>
      <c r="OR101" s="8">
        <f t="shared" si="284"/>
        <v>-3.8228332614410312E-4</v>
      </c>
      <c r="OS101" s="24">
        <f t="shared" si="285"/>
        <v>2.0076402330175281E-5</v>
      </c>
      <c r="OT101" s="28">
        <f t="shared" si="286"/>
        <v>4.8686372264347218E-5</v>
      </c>
      <c r="OU101" s="31"/>
      <c r="OV101" s="32">
        <f t="shared" si="287"/>
        <v>5.709782548541484E-4</v>
      </c>
      <c r="OW101" s="33">
        <f t="shared" si="288"/>
        <v>1.1419565097082968E-4</v>
      </c>
      <c r="OX101" s="26">
        <f t="shared" si="289"/>
        <v>1.1784420201934767E-3</v>
      </c>
    </row>
    <row r="102" spans="1:414" ht="15.75" thickBot="1" x14ac:dyDescent="0.3">
      <c r="A102" s="8">
        <v>0.34691399000000001</v>
      </c>
      <c r="B102" s="10">
        <v>4.9484000000000003E-5</v>
      </c>
      <c r="C102" s="8">
        <v>2.3985490000000002E-2</v>
      </c>
      <c r="D102" s="8">
        <v>0.34804808700000001</v>
      </c>
      <c r="E102" s="8">
        <v>1.39417E-4</v>
      </c>
      <c r="F102" s="8">
        <v>-8.4705499999999999E-4</v>
      </c>
      <c r="I102" s="1"/>
      <c r="K102" s="8">
        <v>0.29758370000000001</v>
      </c>
      <c r="L102" s="8">
        <v>6.5234400000000001E-3</v>
      </c>
      <c r="M102" s="8">
        <v>3.1869400000000001E-3</v>
      </c>
      <c r="N102" s="8">
        <v>0.32599779099999998</v>
      </c>
      <c r="O102" s="8">
        <v>3.0580000000000001E-4</v>
      </c>
      <c r="P102" s="10">
        <v>-8.5025399999999994E-5</v>
      </c>
      <c r="S102" s="1"/>
      <c r="U102" s="8">
        <v>0.34576825</v>
      </c>
      <c r="V102" s="8">
        <v>1.5254800000000001E-3</v>
      </c>
      <c r="W102" s="8">
        <v>-1.029417E-2</v>
      </c>
      <c r="X102" s="8">
        <v>0.37710565899999998</v>
      </c>
      <c r="Y102" s="8">
        <v>2.9067200000000001E-4</v>
      </c>
      <c r="Z102" s="10">
        <v>-4.4194199999999998E-5</v>
      </c>
      <c r="AC102" s="1"/>
      <c r="AE102" s="8">
        <v>0.49449536999999999</v>
      </c>
      <c r="AF102" s="8">
        <v>-1.4506059999999999E-2</v>
      </c>
      <c r="AG102" s="8">
        <v>1.196842E-2</v>
      </c>
      <c r="AH102" s="8">
        <v>0.55898616300000004</v>
      </c>
      <c r="AI102" s="10">
        <v>-9.8342099999999995E-5</v>
      </c>
      <c r="AJ102" s="8">
        <v>-2.08037E-4</v>
      </c>
      <c r="AM102" s="1"/>
      <c r="AO102" s="8">
        <v>0.34691399000000001</v>
      </c>
      <c r="AP102" s="10">
        <v>4.9484000000000003E-5</v>
      </c>
      <c r="AQ102" s="8">
        <v>2.3985490000000002E-2</v>
      </c>
      <c r="AR102" s="8">
        <v>0.34804808700000001</v>
      </c>
      <c r="AS102" s="8">
        <v>1.39417E-4</v>
      </c>
      <c r="AT102" s="8">
        <v>-8.4705499999999999E-4</v>
      </c>
      <c r="AW102" s="1"/>
      <c r="AY102" s="8">
        <v>2.6809300000000002E-3</v>
      </c>
      <c r="AZ102" s="8">
        <v>-4.9729000000000002E-2</v>
      </c>
      <c r="BA102" s="8">
        <v>-1.18469E-3</v>
      </c>
      <c r="BB102" s="8">
        <v>0.648931437</v>
      </c>
      <c r="BC102" s="8">
        <v>3.9953269999999999E-3</v>
      </c>
      <c r="BD102" s="10">
        <v>-9.2455700000000003E-5</v>
      </c>
      <c r="BG102" s="1"/>
      <c r="BI102" s="8">
        <v>-2.641398E-2</v>
      </c>
      <c r="BJ102" s="8">
        <v>-4.0182500000000003E-2</v>
      </c>
      <c r="BK102" s="8">
        <v>-3.3866600000000001E-3</v>
      </c>
      <c r="BL102" s="8">
        <v>0.499911616</v>
      </c>
      <c r="BM102" s="8">
        <v>2.96865E-4</v>
      </c>
      <c r="BN102" s="8">
        <v>-1.07116E-4</v>
      </c>
      <c r="BQ102" s="1"/>
      <c r="BS102" s="8">
        <v>1.131237E-2</v>
      </c>
      <c r="BT102" s="8">
        <v>-3.118131E-2</v>
      </c>
      <c r="BU102" s="8">
        <v>-1.06861E-2</v>
      </c>
      <c r="BV102" s="8">
        <v>0.66820521799999999</v>
      </c>
      <c r="BW102" s="8">
        <v>1.0524600000000001E-3</v>
      </c>
      <c r="BX102" s="8">
        <v>3.7710800000000002E-4</v>
      </c>
      <c r="CA102" s="1"/>
      <c r="CC102" s="8">
        <v>-2.7559099999999999E-3</v>
      </c>
      <c r="CD102" s="8">
        <v>-3.5966690000000003E-2</v>
      </c>
      <c r="CE102" s="8">
        <v>-1.053538E-2</v>
      </c>
      <c r="CF102" s="8">
        <v>0.47481494299999999</v>
      </c>
      <c r="CG102" s="8">
        <v>5.1051600000000003E-4</v>
      </c>
      <c r="CH102" s="8">
        <v>-2.7773300000000001E-4</v>
      </c>
      <c r="CK102" s="1"/>
      <c r="CM102" s="8">
        <v>-2.385725E-2</v>
      </c>
      <c r="CN102" s="8">
        <v>-2.869526E-2</v>
      </c>
      <c r="CO102" s="8">
        <v>-1.3021300000000001E-3</v>
      </c>
      <c r="CP102" s="8">
        <v>0.65427693499999995</v>
      </c>
      <c r="CQ102" s="8">
        <v>1.8774500000000001E-4</v>
      </c>
      <c r="CR102" s="10">
        <v>1.33208E-5</v>
      </c>
      <c r="CU102" s="1"/>
      <c r="CW102" s="8">
        <v>0.29320680999999998</v>
      </c>
      <c r="CX102" s="10">
        <v>-3.8816000000000002E-5</v>
      </c>
      <c r="CY102" s="8">
        <v>-3.3083499999999998E-3</v>
      </c>
      <c r="CZ102" s="8">
        <v>0.48687399199999998</v>
      </c>
      <c r="DA102" s="10">
        <v>6.0165499999999998E-5</v>
      </c>
      <c r="DB102" s="10">
        <v>-1.1017500000000001E-5</v>
      </c>
      <c r="DF102" s="1"/>
      <c r="DG102" s="8">
        <v>0.21170295</v>
      </c>
      <c r="DH102" s="8">
        <v>-4.2095400000000003E-3</v>
      </c>
      <c r="DI102" s="8">
        <v>-7.7246600000000004E-3</v>
      </c>
      <c r="DJ102" s="8">
        <v>0.53094261099999995</v>
      </c>
      <c r="DK102" s="8">
        <v>3.1918300000000001E-4</v>
      </c>
      <c r="DL102" s="8">
        <v>-1.6623399999999999E-4</v>
      </c>
      <c r="DO102" s="1"/>
      <c r="DQ102" s="8">
        <v>0.25306840000000003</v>
      </c>
      <c r="DR102" s="8">
        <v>4.6791200000000002E-3</v>
      </c>
      <c r="DS102" s="8">
        <v>-3.9045E-3</v>
      </c>
      <c r="DT102" s="8">
        <v>0.32630395600000001</v>
      </c>
      <c r="DU102" s="10">
        <v>-4.8770699999999997E-5</v>
      </c>
      <c r="DV102" s="10">
        <v>-6.6646300000000006E-5</v>
      </c>
      <c r="DZ102" s="1"/>
      <c r="EA102" s="8">
        <v>0.14208519</v>
      </c>
      <c r="EB102" s="8">
        <v>-2.04265E-3</v>
      </c>
      <c r="EC102" s="8">
        <v>5.2638999999999995E-4</v>
      </c>
      <c r="ED102" s="8">
        <v>0.602876246</v>
      </c>
      <c r="EE102" s="8">
        <v>6.2023299999999998E-4</v>
      </c>
      <c r="EF102" s="8">
        <v>-2.2976499999999999E-4</v>
      </c>
      <c r="EG102" s="1"/>
      <c r="EK102" s="8">
        <v>0.18154665</v>
      </c>
      <c r="EL102" s="8">
        <v>-4.61182E-3</v>
      </c>
      <c r="EM102" s="8">
        <v>-9.5388999999999995E-3</v>
      </c>
      <c r="EN102" s="8">
        <v>0.58423644799999996</v>
      </c>
      <c r="EO102" s="8">
        <v>2.50213E-4</v>
      </c>
      <c r="EP102" s="8">
        <v>-1.72879E-4</v>
      </c>
      <c r="ES102" s="1"/>
      <c r="EU102" s="8">
        <v>0.38466634999999999</v>
      </c>
      <c r="EV102" s="8">
        <v>-1.0066510000000001E-2</v>
      </c>
      <c r="EW102" s="8">
        <v>3.1406199999999998E-3</v>
      </c>
      <c r="EX102" s="8">
        <v>0.67140520599999998</v>
      </c>
      <c r="EY102" s="8">
        <v>2.4314599999999999E-4</v>
      </c>
      <c r="EZ102" s="10">
        <v>1.0363800000000001E-5</v>
      </c>
      <c r="FC102" s="1"/>
      <c r="FE102" s="8">
        <v>0.37413574999999999</v>
      </c>
      <c r="FF102" s="8">
        <v>-2.372728E-2</v>
      </c>
      <c r="FG102" s="8">
        <v>-3.1284300000000002E-3</v>
      </c>
      <c r="FH102" s="8">
        <v>0.59770877499999997</v>
      </c>
      <c r="FI102" s="8">
        <v>2.8144599999999997E-4</v>
      </c>
      <c r="FJ102" s="10">
        <v>1.8409800000000001E-5</v>
      </c>
      <c r="FM102" s="1"/>
      <c r="FO102" s="8">
        <v>0.34598794999999999</v>
      </c>
      <c r="FP102" s="8">
        <v>-1.7790879999999999E-2</v>
      </c>
      <c r="FQ102" s="8">
        <v>4.5445499999999996E-3</v>
      </c>
      <c r="FR102" s="8">
        <v>0.57553776599999995</v>
      </c>
      <c r="FS102" s="8">
        <v>3.4352699999999999E-4</v>
      </c>
      <c r="FT102" s="10">
        <v>-3.1959799999999998E-5</v>
      </c>
      <c r="FW102" s="1"/>
      <c r="FY102" s="8">
        <v>0.38285026999999999</v>
      </c>
      <c r="FZ102" s="8">
        <v>-1.6416710000000001E-2</v>
      </c>
      <c r="GA102" s="8">
        <v>-4.0159000000000001E-4</v>
      </c>
      <c r="GB102" s="8">
        <v>0.59089187899999995</v>
      </c>
      <c r="GC102" s="8">
        <v>1.7956E-4</v>
      </c>
      <c r="GD102" s="10">
        <v>-4.34352E-5</v>
      </c>
      <c r="GG102" s="1"/>
      <c r="GI102" s="8">
        <v>0.33187372999999998</v>
      </c>
      <c r="GJ102" s="8">
        <v>-1.565538E-2</v>
      </c>
      <c r="GK102" s="8">
        <v>2.5601999999999999E-3</v>
      </c>
      <c r="GL102" s="8">
        <v>0.54887519200000001</v>
      </c>
      <c r="GM102" s="10">
        <v>5.9803699999999998E-5</v>
      </c>
      <c r="GN102" s="10">
        <v>-1.485E-5</v>
      </c>
      <c r="GQ102" s="1"/>
      <c r="GS102" s="8">
        <v>0.17355571</v>
      </c>
      <c r="GT102" s="10">
        <v>-3.4705000000000001E-5</v>
      </c>
      <c r="GU102" s="8">
        <v>-2.89712E-3</v>
      </c>
      <c r="GV102" s="8">
        <v>0.40252300000000002</v>
      </c>
      <c r="GW102" s="8">
        <v>1.10853E-4</v>
      </c>
      <c r="GX102" s="10">
        <v>-8.0993899999999997E-5</v>
      </c>
      <c r="HA102" s="1"/>
      <c r="HC102" s="8">
        <v>0.13256133</v>
      </c>
      <c r="HD102" s="8">
        <v>7.6528200000000003E-3</v>
      </c>
      <c r="HE102" s="8">
        <v>1.5521300000000001E-3</v>
      </c>
      <c r="HF102" s="8">
        <v>0.43604306300000001</v>
      </c>
      <c r="HG102" s="10">
        <v>4.5072199999999999E-5</v>
      </c>
      <c r="HH102" s="10">
        <v>-2.3501400000000002E-5</v>
      </c>
      <c r="HK102" s="1"/>
      <c r="HM102" s="8">
        <v>9.8460710000000007E-2</v>
      </c>
      <c r="HN102" s="8">
        <v>3.0021000000000002E-3</v>
      </c>
      <c r="HO102" s="8">
        <v>-2.8930000000000002E-3</v>
      </c>
      <c r="HP102" s="8">
        <v>0.55360068399999995</v>
      </c>
      <c r="HQ102" s="10">
        <v>-7.3734900000000004E-5</v>
      </c>
      <c r="HR102" s="8">
        <v>-1.1693600000000001E-4</v>
      </c>
      <c r="HU102" s="1"/>
      <c r="HW102" s="8">
        <v>9.8426959999999994E-2</v>
      </c>
      <c r="HX102" s="8">
        <v>1.1378200000000001E-3</v>
      </c>
      <c r="HY102" s="8">
        <v>-2.7312999999999999E-3</v>
      </c>
      <c r="HZ102" s="8">
        <v>0.46950760200000002</v>
      </c>
      <c r="IA102" s="10">
        <v>2.4201000000000001E-5</v>
      </c>
      <c r="IB102" s="10">
        <v>-8.6566599999999999E-5</v>
      </c>
      <c r="IE102" s="1"/>
      <c r="IG102" s="8">
        <v>0.11100423</v>
      </c>
      <c r="IH102" s="8">
        <v>-1.6856E-4</v>
      </c>
      <c r="II102" s="8">
        <v>6.7100999999999999E-4</v>
      </c>
      <c r="IJ102" s="8">
        <v>0.52257737900000001</v>
      </c>
      <c r="IK102" s="8">
        <v>1.68639E-4</v>
      </c>
      <c r="IL102" s="8">
        <v>-1.69495E-4</v>
      </c>
      <c r="IO102" s="1"/>
      <c r="IP102" s="1"/>
      <c r="IV102" s="8">
        <v>1.6072</v>
      </c>
      <c r="IW102" s="8">
        <f t="shared" si="145"/>
        <v>1.2696492530605463</v>
      </c>
      <c r="IX102" s="8">
        <f t="shared" si="146"/>
        <v>1.2700140987506563</v>
      </c>
      <c r="IY102" s="8">
        <f t="shared" si="147"/>
        <v>1.1182854953873436</v>
      </c>
      <c r="IZ102" s="8">
        <f t="shared" si="148"/>
        <v>1.2786360662318423</v>
      </c>
      <c r="JA102" s="8">
        <f t="shared" si="149"/>
        <v>1.2696492530605463</v>
      </c>
      <c r="JB102" s="8">
        <f t="shared" si="150"/>
        <v>-2.2272952772573403E-2</v>
      </c>
      <c r="JC102" s="8">
        <f t="shared" si="151"/>
        <v>-0.19265862753124802</v>
      </c>
      <c r="JD102" s="8">
        <f t="shared" si="152"/>
        <v>-5.8222348897715971E-2</v>
      </c>
      <c r="JE102" s="8">
        <f t="shared" si="153"/>
        <v>-0.18864583884575326</v>
      </c>
      <c r="JF102" s="8">
        <f t="shared" si="154"/>
        <v>-0.18165581058476338</v>
      </c>
      <c r="JG102" s="8">
        <f t="shared" si="155"/>
        <v>0.31830668310349608</v>
      </c>
      <c r="JH102" s="8">
        <f t="shared" si="156"/>
        <v>0.5770081562930317</v>
      </c>
      <c r="JI102" s="8">
        <f t="shared" si="157"/>
        <v>0.27849260347201249</v>
      </c>
      <c r="JJ102" s="8">
        <f t="shared" si="158"/>
        <v>0.59542340770906033</v>
      </c>
      <c r="JK102" s="8">
        <f t="shared" si="159"/>
        <v>0.46612821361142787</v>
      </c>
      <c r="JL102" s="8">
        <f t="shared" si="160"/>
        <v>0.4287704235516771</v>
      </c>
      <c r="JM102" s="8">
        <f t="shared" si="161"/>
        <v>0.40091781929395748</v>
      </c>
      <c r="JN102" s="8">
        <f t="shared" si="162"/>
        <v>0.47035139652442781</v>
      </c>
      <c r="JO102" s="8">
        <f t="shared" si="163"/>
        <v>0.430941238784672</v>
      </c>
      <c r="JP102" s="8">
        <f t="shared" si="164"/>
        <v>0.39660120546650424</v>
      </c>
      <c r="JQ102" s="8">
        <f t="shared" si="165"/>
        <v>0.31259459482292479</v>
      </c>
      <c r="JR102" s="8">
        <f t="shared" si="166"/>
        <v>0.14188318814565132</v>
      </c>
      <c r="JS102" s="8">
        <f t="shared" si="167"/>
        <v>2.5925186966593773E-2</v>
      </c>
      <c r="JT102" s="8">
        <f t="shared" si="168"/>
        <v>9.1285049535637736E-2</v>
      </c>
      <c r="JU102" s="24">
        <f t="shared" si="169"/>
        <v>4.3011229704694218E-2</v>
      </c>
      <c r="JV102" s="29">
        <f t="shared" si="170"/>
        <v>0.42161675939378607</v>
      </c>
      <c r="JW102" s="31"/>
      <c r="JX102" s="15">
        <f t="shared" si="171"/>
        <v>0.4791108491146257</v>
      </c>
      <c r="JY102" s="16">
        <f t="shared" si="172"/>
        <v>9.5822169822925143E-2</v>
      </c>
      <c r="JZ102" s="26">
        <f t="shared" si="173"/>
        <v>0.9888368814876759</v>
      </c>
      <c r="KB102" s="8">
        <v>1.6072</v>
      </c>
      <c r="KC102" s="8">
        <f t="shared" si="174"/>
        <v>8.2914029152032203E-3</v>
      </c>
      <c r="KD102" s="8">
        <f t="shared" si="175"/>
        <v>9.4342416360331832E-2</v>
      </c>
      <c r="KE102" s="8">
        <f t="shared" si="176"/>
        <v>3.4778805650577144E-2</v>
      </c>
      <c r="KF102" s="8">
        <f t="shared" si="177"/>
        <v>-2.3578762744977553E-3</v>
      </c>
      <c r="KG102" s="8">
        <f t="shared" si="178"/>
        <v>8.2914029152032203E-3</v>
      </c>
      <c r="KH102" s="8">
        <f t="shared" si="179"/>
        <v>-5.9601336640968311E-2</v>
      </c>
      <c r="KI102" s="8">
        <f t="shared" si="180"/>
        <v>-4.8292287092665573E-2</v>
      </c>
      <c r="KJ102" s="8">
        <f t="shared" si="181"/>
        <v>-3.9990555490490055E-2</v>
      </c>
      <c r="KK102" s="8">
        <f t="shared" si="182"/>
        <v>-4.4352157473448652E-2</v>
      </c>
      <c r="KL102" s="8">
        <f t="shared" si="183"/>
        <v>-3.7781404574089426E-2</v>
      </c>
      <c r="KM102" s="8">
        <f t="shared" si="184"/>
        <v>1.859252714414671E-2</v>
      </c>
      <c r="KN102" s="8">
        <f t="shared" si="185"/>
        <v>4.9757571509860224E-2</v>
      </c>
      <c r="KO102" s="8">
        <f t="shared" si="186"/>
        <v>1.9753701456198643E-2</v>
      </c>
      <c r="KP102" s="8">
        <f t="shared" si="187"/>
        <v>6.0324535745681342E-2</v>
      </c>
      <c r="KQ102" s="8">
        <f t="shared" si="188"/>
        <v>3.4641925936770672E-2</v>
      </c>
      <c r="KR102" s="8">
        <f t="shared" si="189"/>
        <v>-8.7897406934080193E-3</v>
      </c>
      <c r="KS102" s="8">
        <f t="shared" si="190"/>
        <v>-2.6920395218637157E-2</v>
      </c>
      <c r="KT102" s="8">
        <f t="shared" si="191"/>
        <v>-1.8392294524860686E-2</v>
      </c>
      <c r="KU102" s="8">
        <f t="shared" si="192"/>
        <v>-1.5923237020271964E-2</v>
      </c>
      <c r="KV102" s="8">
        <f t="shared" si="193"/>
        <v>-1.2995821647482576E-2</v>
      </c>
      <c r="KW102" s="8">
        <f t="shared" si="194"/>
        <v>-2.7709293898564857E-2</v>
      </c>
      <c r="KX102" s="8">
        <f t="shared" si="195"/>
        <v>-1.391664907950816E-2</v>
      </c>
      <c r="KY102" s="8">
        <f t="shared" si="196"/>
        <v>-5.3815350407207269E-3</v>
      </c>
      <c r="KZ102" s="8">
        <f t="shared" si="197"/>
        <v>-1.0418045090332839E-2</v>
      </c>
      <c r="LA102" s="24">
        <f t="shared" si="198"/>
        <v>-8.2555812997444616E-3</v>
      </c>
      <c r="LB102" s="41">
        <f>AVERAGE(KC102:LA102)</f>
        <v>-2.0921568570287292E-3</v>
      </c>
      <c r="LC102" s="31"/>
      <c r="LD102" s="15">
        <f t="shared" si="200"/>
        <v>3.6402022394033749E-2</v>
      </c>
      <c r="LE102" s="16">
        <f t="shared" si="201"/>
        <v>7.2804044788067502E-3</v>
      </c>
      <c r="LF102" s="26">
        <f t="shared" si="202"/>
        <v>7.5130134019046252E-2</v>
      </c>
      <c r="LH102" s="8">
        <v>1.6072</v>
      </c>
      <c r="LI102" s="8">
        <f t="shared" si="203"/>
        <v>3.676890184872416E-2</v>
      </c>
      <c r="LJ102" s="8">
        <f t="shared" si="204"/>
        <v>-5.0328260481787096E-2</v>
      </c>
      <c r="LK102" s="8">
        <f t="shared" si="205"/>
        <v>-3.1601573574171912E-2</v>
      </c>
      <c r="LL102" s="8">
        <f t="shared" si="206"/>
        <v>1.3154357286648384E-2</v>
      </c>
      <c r="LM102" s="8">
        <f t="shared" si="207"/>
        <v>3.676890184872416E-2</v>
      </c>
      <c r="LN102" s="8">
        <f t="shared" si="208"/>
        <v>-4.9932267248762275E-3</v>
      </c>
      <c r="LO102" s="8">
        <f t="shared" si="209"/>
        <v>-5.4740967786036689E-3</v>
      </c>
      <c r="LP102" s="8">
        <f t="shared" si="210"/>
        <v>-1.1117129419859768E-2</v>
      </c>
      <c r="LQ102" s="8">
        <f t="shared" si="211"/>
        <v>-1.4571532823957099E-2</v>
      </c>
      <c r="LR102" s="8">
        <f t="shared" si="212"/>
        <v>-1.5698113052291423E-3</v>
      </c>
      <c r="LS102" s="8">
        <f t="shared" si="213"/>
        <v>2.6517640076003878E-3</v>
      </c>
      <c r="LT102" s="8">
        <f t="shared" si="214"/>
        <v>-3.3859207993713926E-2</v>
      </c>
      <c r="LU102" s="8">
        <f t="shared" si="215"/>
        <v>5.2511304891773389E-3</v>
      </c>
      <c r="LV102" s="8">
        <f t="shared" si="216"/>
        <v>-1.4666019869382882E-2</v>
      </c>
      <c r="LW102" s="8">
        <f t="shared" si="217"/>
        <v>-2.7726511493691819E-2</v>
      </c>
      <c r="LX102" s="8">
        <f t="shared" si="218"/>
        <v>-3.1344248434498701E-4</v>
      </c>
      <c r="LY102" s="8">
        <f t="shared" si="219"/>
        <v>-6.2799947009101629E-3</v>
      </c>
      <c r="LZ102" s="8">
        <f t="shared" si="220"/>
        <v>-1.2900448388668399E-3</v>
      </c>
      <c r="MA102" s="8">
        <f t="shared" si="221"/>
        <v>-3.3166085712516237E-3</v>
      </c>
      <c r="MB102" s="8">
        <f t="shared" si="222"/>
        <v>9.1576142951372425E-5</v>
      </c>
      <c r="MC102" s="8">
        <f t="shared" si="223"/>
        <v>-1.4124139901115735E-2</v>
      </c>
      <c r="MD102" s="8">
        <f t="shared" si="224"/>
        <v>-5.3565239175079153E-3</v>
      </c>
      <c r="ME102" s="8">
        <f t="shared" si="225"/>
        <v>-1.1280103201715679E-2</v>
      </c>
      <c r="MF102" s="8">
        <f t="shared" si="226"/>
        <v>-1.0667890838646683E-2</v>
      </c>
      <c r="MG102" s="24">
        <f t="shared" si="227"/>
        <v>-6.7621433933676804E-3</v>
      </c>
      <c r="MH102" s="46">
        <f t="shared" si="228"/>
        <v>-6.4244652275670024E-3</v>
      </c>
      <c r="MI102" s="31"/>
      <c r="MJ102" s="15">
        <f t="shared" si="229"/>
        <v>1.8821575648556306E-2</v>
      </c>
      <c r="MK102" s="16">
        <f t="shared" si="230"/>
        <v>3.7643151297112611E-3</v>
      </c>
      <c r="ML102" s="26">
        <f t="shared" si="231"/>
        <v>3.8845849981055357E-2</v>
      </c>
      <c r="MN102" s="8">
        <v>1.6072</v>
      </c>
      <c r="MO102" s="8">
        <f t="shared" si="232"/>
        <v>-1.2239682957911073E-5</v>
      </c>
      <c r="MP102" s="8">
        <f t="shared" si="233"/>
        <v>-7.1973385798686706E-4</v>
      </c>
      <c r="MQ102" s="8">
        <f t="shared" si="234"/>
        <v>4.1180209305698575E-5</v>
      </c>
      <c r="MR102" s="8">
        <f t="shared" si="235"/>
        <v>9.3559014585165425E-4</v>
      </c>
      <c r="MS102" s="8">
        <f t="shared" si="236"/>
        <v>-1.2239682957911073E-5</v>
      </c>
      <c r="MT102" s="8">
        <f t="shared" si="237"/>
        <v>4.4273127630312468E-3</v>
      </c>
      <c r="MU102" s="8">
        <f t="shared" si="238"/>
        <v>-3.491970709900071E-4</v>
      </c>
      <c r="MV102" s="8">
        <f t="shared" si="239"/>
        <v>9.0997081582093714E-4</v>
      </c>
      <c r="MW102" s="8">
        <f t="shared" si="240"/>
        <v>1.8029895581299829E-4</v>
      </c>
      <c r="MX102" s="8">
        <f t="shared" si="241"/>
        <v>1.0176709275510636E-3</v>
      </c>
      <c r="MY102" s="8">
        <f t="shared" si="242"/>
        <v>-6.8039388676325468E-4</v>
      </c>
      <c r="MZ102" s="8">
        <f t="shared" si="243"/>
        <v>-1.7570481326348287E-4</v>
      </c>
      <c r="NA102" s="8">
        <f t="shared" si="244"/>
        <v>4.5240327231631797E-4</v>
      </c>
      <c r="NB102" s="8">
        <f t="shared" si="245"/>
        <v>-1.2671860605861432E-4</v>
      </c>
      <c r="NC102" s="8">
        <f t="shared" si="246"/>
        <v>8.4248788338329203E-4</v>
      </c>
      <c r="ND102" s="8">
        <f t="shared" si="247"/>
        <v>4.4510581779861464E-4</v>
      </c>
      <c r="NE102" s="8">
        <f t="shared" si="248"/>
        <v>5.5609606276649167E-5</v>
      </c>
      <c r="NF102" s="8">
        <f t="shared" si="249"/>
        <v>4.3497386456243934E-4</v>
      </c>
      <c r="NG102" s="8">
        <f t="shared" si="250"/>
        <v>5.6435955134252758E-4</v>
      </c>
      <c r="NH102" s="8">
        <f t="shared" si="251"/>
        <v>4.60878299587753E-4</v>
      </c>
      <c r="NI102" s="8">
        <f t="shared" si="252"/>
        <v>-8.0163873317213685E-4</v>
      </c>
      <c r="NJ102" s="8">
        <f t="shared" si="253"/>
        <v>9.5679420103430657E-5</v>
      </c>
      <c r="NK102" s="8">
        <f t="shared" si="254"/>
        <v>-5.1510651064412484E-4</v>
      </c>
      <c r="NL102" s="8">
        <f t="shared" si="255"/>
        <v>8.4499574390513115E-4</v>
      </c>
      <c r="NM102" s="24">
        <f t="shared" si="256"/>
        <v>-1.4940124479939434E-4</v>
      </c>
      <c r="NN102" s="41">
        <f t="shared" si="257"/>
        <v>3.2664572748224201E-4</v>
      </c>
      <c r="NO102" s="31"/>
      <c r="NP102" s="15">
        <f t="shared" si="258"/>
        <v>1.0071876696515899E-3</v>
      </c>
      <c r="NQ102" s="16">
        <f t="shared" si="259"/>
        <v>2.0143753393031798E-4</v>
      </c>
      <c r="NR102" s="26">
        <f t="shared" si="260"/>
        <v>2.0787346313939164E-3</v>
      </c>
      <c r="NT102" s="8">
        <v>1.6072</v>
      </c>
      <c r="NU102" s="8">
        <f t="shared" si="261"/>
        <v>1.8780475647198311E-5</v>
      </c>
      <c r="NV102" s="8">
        <f t="shared" si="262"/>
        <v>4.4515193173735195E-4</v>
      </c>
      <c r="NW102" s="8">
        <f t="shared" si="263"/>
        <v>6.117868327538468E-4</v>
      </c>
      <c r="NX102" s="8">
        <f t="shared" si="264"/>
        <v>-8.5312779575734366E-4</v>
      </c>
      <c r="NY102" s="8">
        <f t="shared" si="265"/>
        <v>1.8780475647198311E-5</v>
      </c>
      <c r="NZ102" s="8">
        <f t="shared" si="266"/>
        <v>3.7422345017468418E-4</v>
      </c>
      <c r="OA102" s="8">
        <f t="shared" si="267"/>
        <v>9.8598886047964458E-5</v>
      </c>
      <c r="OB102" s="8">
        <f t="shared" si="268"/>
        <v>4.6980283133485551E-4</v>
      </c>
      <c r="OC102" s="8">
        <f t="shared" si="269"/>
        <v>-9.5809501987372382E-6</v>
      </c>
      <c r="OD102" s="8">
        <f t="shared" si="270"/>
        <v>4.56517000060987E-4</v>
      </c>
      <c r="OE102" s="8">
        <f t="shared" si="271"/>
        <v>-1.2962285975575516E-3</v>
      </c>
      <c r="OF102" s="8">
        <f t="shared" si="272"/>
        <v>-3.4159815464553773E-4</v>
      </c>
      <c r="OG102" s="8">
        <f t="shared" si="273"/>
        <v>-7.233271655787102E-4</v>
      </c>
      <c r="OH102" s="8">
        <f t="shared" si="274"/>
        <v>5.1021694030946524E-4</v>
      </c>
      <c r="OI102" s="8">
        <f t="shared" si="275"/>
        <v>3.7662688285828596E-4</v>
      </c>
      <c r="OJ102" s="8">
        <f t="shared" si="276"/>
        <v>-4.679348313903031E-4</v>
      </c>
      <c r="OK102" s="8">
        <f t="shared" si="277"/>
        <v>4.0818945796112393E-4</v>
      </c>
      <c r="OL102" s="8">
        <f t="shared" si="278"/>
        <v>2.4614345518205279E-4</v>
      </c>
      <c r="OM102" s="8">
        <f t="shared" si="279"/>
        <v>-1.7695883793903162E-4</v>
      </c>
      <c r="ON102" s="8">
        <f t="shared" si="280"/>
        <v>2.1362513147622287E-4</v>
      </c>
      <c r="OO102" s="8">
        <f t="shared" si="281"/>
        <v>1.6561972138074465E-4</v>
      </c>
      <c r="OP102" s="8">
        <f t="shared" si="282"/>
        <v>-6.7486367874778198E-4</v>
      </c>
      <c r="OQ102" s="8">
        <f t="shared" si="283"/>
        <v>1.7047669198971501E-3</v>
      </c>
      <c r="OR102" s="8">
        <f t="shared" si="284"/>
        <v>-4.1277768877741176E-4</v>
      </c>
      <c r="OS102" s="24">
        <f t="shared" si="285"/>
        <v>1.6741077271866742E-5</v>
      </c>
      <c r="OT102" s="41">
        <f t="shared" si="286"/>
        <v>4.7166950765943591E-5</v>
      </c>
      <c r="OU102" s="31"/>
      <c r="OV102" s="15">
        <f t="shared" si="287"/>
        <v>5.9963500583798054E-4</v>
      </c>
      <c r="OW102" s="16">
        <f t="shared" si="288"/>
        <v>1.1992700116759611E-4</v>
      </c>
      <c r="OX102" s="26">
        <f t="shared" si="289"/>
        <v>1.2375866885490079E-3</v>
      </c>
    </row>
    <row r="103" spans="1:414" x14ac:dyDescent="0.25">
      <c r="A103" s="8">
        <v>0.36057791</v>
      </c>
      <c r="B103" s="10">
        <v>-9.3162E-5</v>
      </c>
      <c r="C103" s="8">
        <v>2.430643E-2</v>
      </c>
      <c r="D103" s="8">
        <v>0.35602170100000002</v>
      </c>
      <c r="E103" s="8">
        <v>1.4123099999999999E-4</v>
      </c>
      <c r="F103" s="8">
        <v>-8.4300300000000005E-4</v>
      </c>
      <c r="I103" s="1"/>
      <c r="K103" s="8">
        <v>0.29986281999999997</v>
      </c>
      <c r="L103" s="8">
        <v>6.5263500000000002E-3</v>
      </c>
      <c r="M103" s="8">
        <v>3.18871E-3</v>
      </c>
      <c r="N103" s="8">
        <v>0.328585142</v>
      </c>
      <c r="O103" s="8">
        <v>3.0568199999999999E-4</v>
      </c>
      <c r="P103" s="10">
        <v>-8.4953399999999999E-5</v>
      </c>
      <c r="S103" s="1"/>
      <c r="U103" s="8">
        <v>0.35226573</v>
      </c>
      <c r="V103" s="8">
        <v>1.41786E-3</v>
      </c>
      <c r="W103" s="8">
        <v>-1.029763E-2</v>
      </c>
      <c r="X103" s="8">
        <v>0.38040182900000002</v>
      </c>
      <c r="Y103" s="8">
        <v>2.9363499999999999E-4</v>
      </c>
      <c r="Z103" s="10">
        <v>-4.4284599999999999E-5</v>
      </c>
      <c r="AC103" s="1"/>
      <c r="AE103" s="8">
        <v>0.49652528000000001</v>
      </c>
      <c r="AF103" s="8">
        <v>-1.449434E-2</v>
      </c>
      <c r="AG103" s="8">
        <v>1.199944E-2</v>
      </c>
      <c r="AH103" s="8">
        <v>0.56492662699999996</v>
      </c>
      <c r="AI103" s="10">
        <v>-9.9083400000000001E-5</v>
      </c>
      <c r="AJ103" s="8">
        <v>-2.0605999999999999E-4</v>
      </c>
      <c r="AM103" s="1"/>
      <c r="AO103" s="8">
        <v>0.36057791</v>
      </c>
      <c r="AP103" s="10">
        <v>-9.3162E-5</v>
      </c>
      <c r="AQ103" s="8">
        <v>2.430643E-2</v>
      </c>
      <c r="AR103" s="8">
        <v>0.35602170100000002</v>
      </c>
      <c r="AS103" s="8">
        <v>1.4123099999999999E-4</v>
      </c>
      <c r="AT103" s="8">
        <v>-8.4300300000000005E-4</v>
      </c>
      <c r="AW103" s="1"/>
      <c r="AY103" s="8">
        <v>2.4112299999999999E-3</v>
      </c>
      <c r="AZ103" s="8">
        <v>-4.972116E-2</v>
      </c>
      <c r="BA103" s="8">
        <v>-1.1935299999999999E-3</v>
      </c>
      <c r="BB103" s="8">
        <v>0.655635352</v>
      </c>
      <c r="BC103" s="8">
        <v>4.0037939999999998E-3</v>
      </c>
      <c r="BD103" s="10">
        <v>-8.2916400000000005E-5</v>
      </c>
      <c r="BG103" s="1"/>
      <c r="BI103" s="8">
        <v>-2.5954209999999998E-2</v>
      </c>
      <c r="BJ103" s="8">
        <v>-4.0179060000000003E-2</v>
      </c>
      <c r="BK103" s="8">
        <v>-3.3842899999999999E-3</v>
      </c>
      <c r="BL103" s="8">
        <v>0.504527591</v>
      </c>
      <c r="BM103" s="8">
        <v>2.9655600000000001E-4</v>
      </c>
      <c r="BN103" s="8">
        <v>-1.0690400000000001E-4</v>
      </c>
      <c r="BQ103" s="1"/>
      <c r="BS103" s="8">
        <v>9.1170699999999997E-3</v>
      </c>
      <c r="BT103" s="8">
        <v>-3.1160899999999998E-2</v>
      </c>
      <c r="BU103" s="8">
        <v>-1.0739729999999999E-2</v>
      </c>
      <c r="BV103" s="8">
        <v>0.67518332599999997</v>
      </c>
      <c r="BW103" s="8">
        <v>1.0539239999999999E-3</v>
      </c>
      <c r="BX103" s="8">
        <v>3.8092600000000002E-4</v>
      </c>
      <c r="CA103" s="1"/>
      <c r="CC103" s="8">
        <v>2.6358900000000001E-3</v>
      </c>
      <c r="CD103" s="8">
        <v>-3.5914620000000001E-2</v>
      </c>
      <c r="CE103" s="8">
        <v>-1.043346E-2</v>
      </c>
      <c r="CF103" s="8">
        <v>0.48029399499999997</v>
      </c>
      <c r="CG103" s="8">
        <v>5.09908E-4</v>
      </c>
      <c r="CH103" s="8">
        <v>-2.7653699999999999E-4</v>
      </c>
      <c r="CK103" s="1"/>
      <c r="CM103" s="8">
        <v>-2.4906230000000001E-2</v>
      </c>
      <c r="CN103" s="8">
        <v>-2.868679E-2</v>
      </c>
      <c r="CO103" s="8">
        <v>-1.3371100000000001E-3</v>
      </c>
      <c r="CP103" s="8">
        <v>0.66761359300000001</v>
      </c>
      <c r="CQ103" s="8">
        <v>1.8787799999999999E-4</v>
      </c>
      <c r="CR103" s="10">
        <v>1.38566E-5</v>
      </c>
      <c r="CU103" s="1"/>
      <c r="CW103" s="8">
        <v>0.30031606999999999</v>
      </c>
      <c r="CX103" s="8">
        <v>-3.2488999999999999E-4</v>
      </c>
      <c r="CY103" s="8">
        <v>-3.2386300000000002E-3</v>
      </c>
      <c r="CZ103" s="8">
        <v>0.490583557</v>
      </c>
      <c r="DA103" s="10">
        <v>6.40291E-5</v>
      </c>
      <c r="DB103" s="10">
        <v>-1.00691E-5</v>
      </c>
      <c r="DF103" s="1"/>
      <c r="DG103" s="8">
        <v>0.21029271999999999</v>
      </c>
      <c r="DH103" s="8">
        <v>-4.12869E-3</v>
      </c>
      <c r="DI103" s="8">
        <v>-7.7178100000000003E-3</v>
      </c>
      <c r="DJ103" s="8">
        <v>0.54069517600000006</v>
      </c>
      <c r="DK103" s="8">
        <v>3.22994E-4</v>
      </c>
      <c r="DL103" s="8">
        <v>-1.6653800000000001E-4</v>
      </c>
      <c r="DO103" s="1"/>
      <c r="DQ103" s="8">
        <v>0.25254165000000001</v>
      </c>
      <c r="DR103" s="8">
        <v>4.6885900000000003E-3</v>
      </c>
      <c r="DS103" s="8">
        <v>-3.9062300000000001E-3</v>
      </c>
      <c r="DT103" s="8">
        <v>0.33113870099999998</v>
      </c>
      <c r="DU103" s="10">
        <v>-4.7571100000000003E-5</v>
      </c>
      <c r="DV103" s="10">
        <v>-6.6424100000000007E-5</v>
      </c>
      <c r="DZ103" s="1"/>
      <c r="EA103" s="8">
        <v>0.13904063999999999</v>
      </c>
      <c r="EB103" s="8">
        <v>-1.82559E-3</v>
      </c>
      <c r="EC103" s="8">
        <v>4.5633000000000002E-4</v>
      </c>
      <c r="ED103" s="8">
        <v>0.60989172999999997</v>
      </c>
      <c r="EE103" s="8">
        <v>6.2697999999999996E-4</v>
      </c>
      <c r="EF103" s="8">
        <v>-2.2756499999999999E-4</v>
      </c>
      <c r="EG103" s="1"/>
      <c r="EK103" s="8">
        <v>0.17750083999999999</v>
      </c>
      <c r="EL103" s="8">
        <v>-4.3508799999999997E-3</v>
      </c>
      <c r="EM103" s="8">
        <v>-9.6046699999999992E-3</v>
      </c>
      <c r="EN103" s="8">
        <v>0.59156918599999997</v>
      </c>
      <c r="EO103" s="8">
        <v>2.5339500000000001E-4</v>
      </c>
      <c r="EP103" s="8">
        <v>-1.7206599999999999E-4</v>
      </c>
      <c r="ES103" s="1"/>
      <c r="EU103" s="8">
        <v>0.38516666999999999</v>
      </c>
      <c r="EV103" s="8">
        <v>-1.0074629999999999E-2</v>
      </c>
      <c r="EW103" s="8">
        <v>3.1608199999999999E-3</v>
      </c>
      <c r="EX103" s="8">
        <v>0.67581171200000001</v>
      </c>
      <c r="EY103" s="8">
        <v>2.4426100000000001E-4</v>
      </c>
      <c r="EZ103" s="10">
        <v>1.31234E-5</v>
      </c>
      <c r="FC103" s="1"/>
      <c r="FE103" s="8">
        <v>0.37614712</v>
      </c>
      <c r="FF103" s="8">
        <v>-2.376381E-2</v>
      </c>
      <c r="FG103" s="8">
        <v>-3.0956099999999999E-3</v>
      </c>
      <c r="FH103" s="8">
        <v>0.60275645700000002</v>
      </c>
      <c r="FI103" s="8">
        <v>2.8308000000000001E-4</v>
      </c>
      <c r="FJ103" s="10">
        <v>1.9878399999999999E-5</v>
      </c>
      <c r="FM103" s="1"/>
      <c r="FO103" s="8">
        <v>0.34856390999999998</v>
      </c>
      <c r="FP103" s="8">
        <v>-1.784788E-2</v>
      </c>
      <c r="FQ103" s="8">
        <v>4.5739400000000003E-3</v>
      </c>
      <c r="FR103" s="8">
        <v>0.57935402300000005</v>
      </c>
      <c r="FS103" s="8">
        <v>3.4514799999999998E-4</v>
      </c>
      <c r="FT103" s="10">
        <v>-3.1121699999999997E-5</v>
      </c>
      <c r="FW103" s="1"/>
      <c r="FY103" s="8">
        <v>0.39397590999999998</v>
      </c>
      <c r="FZ103" s="8">
        <v>-1.6681930000000001E-2</v>
      </c>
      <c r="GA103" s="8">
        <v>-1.6359999999999999E-4</v>
      </c>
      <c r="GB103" s="8">
        <v>0.59880521600000003</v>
      </c>
      <c r="GC103" s="8">
        <v>1.8091E-4</v>
      </c>
      <c r="GD103" s="10">
        <v>-4.2222599999999998E-5</v>
      </c>
      <c r="GG103" s="1"/>
      <c r="GI103" s="8">
        <v>0.34112733000000001</v>
      </c>
      <c r="GJ103" s="8">
        <v>-1.5680329999999999E-2</v>
      </c>
      <c r="GK103" s="8">
        <v>2.8778100000000002E-3</v>
      </c>
      <c r="GL103" s="8">
        <v>0.55468221500000003</v>
      </c>
      <c r="GM103" s="10">
        <v>5.9866900000000001E-5</v>
      </c>
      <c r="GN103" s="10">
        <v>-1.40736E-5</v>
      </c>
      <c r="GQ103" s="1"/>
      <c r="GS103" s="8">
        <v>0.17335645999999999</v>
      </c>
      <c r="GT103" s="10">
        <v>-3.8569000000000003E-5</v>
      </c>
      <c r="GU103" s="8">
        <v>-2.8947899999999999E-3</v>
      </c>
      <c r="GV103" s="8">
        <v>0.40764809299999999</v>
      </c>
      <c r="GW103" s="8">
        <v>1.09719E-4</v>
      </c>
      <c r="GX103" s="10">
        <v>-8.1679600000000003E-5</v>
      </c>
      <c r="HA103" s="1"/>
      <c r="HC103" s="8">
        <v>0.13530928</v>
      </c>
      <c r="HD103" s="8">
        <v>7.5775299999999999E-3</v>
      </c>
      <c r="HE103" s="8">
        <v>1.5338800000000001E-3</v>
      </c>
      <c r="HF103" s="8">
        <v>0.437976527</v>
      </c>
      <c r="HG103" s="10">
        <v>4.5890599999999997E-5</v>
      </c>
      <c r="HH103" s="10">
        <v>-2.3699100000000002E-5</v>
      </c>
      <c r="HK103" s="1"/>
      <c r="HM103" s="8">
        <v>9.6588629999999995E-2</v>
      </c>
      <c r="HN103" s="8">
        <v>2.97197E-3</v>
      </c>
      <c r="HO103" s="8">
        <v>-2.88193E-3</v>
      </c>
      <c r="HP103" s="8">
        <v>0.55789365499999999</v>
      </c>
      <c r="HQ103" s="10">
        <v>-7.5906200000000002E-5</v>
      </c>
      <c r="HR103" s="8">
        <v>-1.17738E-4</v>
      </c>
      <c r="HU103" s="1"/>
      <c r="HW103" s="8">
        <v>0.10002125000000001</v>
      </c>
      <c r="HX103" s="8">
        <v>1.1400900000000001E-3</v>
      </c>
      <c r="HY103" s="8">
        <v>-2.74369E-3</v>
      </c>
      <c r="HZ103" s="8">
        <v>0.47360137099999999</v>
      </c>
      <c r="IA103" s="10">
        <v>2.4064199999999999E-5</v>
      </c>
      <c r="IB103" s="10">
        <v>-8.7304000000000003E-5</v>
      </c>
      <c r="IE103" s="1"/>
      <c r="IG103" s="8">
        <v>0.10961717</v>
      </c>
      <c r="IH103" s="8">
        <v>-1.8233E-4</v>
      </c>
      <c r="II103" s="8">
        <v>6.8705999999999997E-4</v>
      </c>
      <c r="IJ103" s="8">
        <v>0.52613747499999997</v>
      </c>
      <c r="IK103" s="8">
        <v>1.6739399999999999E-4</v>
      </c>
      <c r="IL103" s="8">
        <v>-1.7094500000000001E-4</v>
      </c>
      <c r="IO103" s="1"/>
      <c r="IP103" s="1"/>
    </row>
    <row r="104" spans="1:414" ht="15.75" thickBot="1" x14ac:dyDescent="0.3">
      <c r="A104" s="8">
        <v>0.3622629</v>
      </c>
      <c r="B104" s="8">
        <v>-1.1724E-4</v>
      </c>
      <c r="C104" s="8">
        <v>2.434559E-2</v>
      </c>
      <c r="D104" s="8">
        <v>0.362416289</v>
      </c>
      <c r="E104" s="8">
        <v>1.4370299999999999E-4</v>
      </c>
      <c r="F104" s="8">
        <v>-8.3899400000000002E-4</v>
      </c>
      <c r="I104" s="1"/>
      <c r="K104" s="8">
        <v>0.30314278</v>
      </c>
      <c r="L104" s="8">
        <v>6.5547699999999997E-3</v>
      </c>
      <c r="M104" s="8">
        <v>3.2015199999999998E-3</v>
      </c>
      <c r="N104" s="8">
        <v>0.33198939700000002</v>
      </c>
      <c r="O104" s="8">
        <v>3.0487999999999999E-4</v>
      </c>
      <c r="P104" s="10">
        <v>-8.4593100000000002E-5</v>
      </c>
      <c r="S104" s="1"/>
      <c r="U104" s="8">
        <v>0.35319347000000001</v>
      </c>
      <c r="V104" s="8">
        <v>1.4253499999999999E-3</v>
      </c>
      <c r="W104" s="8">
        <v>-1.028507E-2</v>
      </c>
      <c r="X104" s="8">
        <v>0.38271197600000001</v>
      </c>
      <c r="Y104" s="8">
        <v>2.9219400000000001E-4</v>
      </c>
      <c r="Z104" s="10">
        <v>-4.1864399999999998E-5</v>
      </c>
      <c r="AC104" s="1"/>
      <c r="AE104" s="8">
        <v>0.49675775999999999</v>
      </c>
      <c r="AF104" s="8">
        <v>-1.449312E-2</v>
      </c>
      <c r="AG104" s="8">
        <v>1.2003929999999999E-2</v>
      </c>
      <c r="AH104" s="8">
        <v>0.56952574499999997</v>
      </c>
      <c r="AI104" s="10">
        <v>-9.9760500000000001E-5</v>
      </c>
      <c r="AJ104" s="8">
        <v>-2.03558E-4</v>
      </c>
      <c r="AM104" s="1"/>
      <c r="AO104" s="8">
        <v>0.3622629</v>
      </c>
      <c r="AP104" s="8">
        <v>-1.1724E-4</v>
      </c>
      <c r="AQ104" s="8">
        <v>2.434559E-2</v>
      </c>
      <c r="AR104" s="8">
        <v>0.362416289</v>
      </c>
      <c r="AS104" s="8">
        <v>1.4370299999999999E-4</v>
      </c>
      <c r="AT104" s="8">
        <v>-8.3899400000000002E-4</v>
      </c>
      <c r="AW104" s="1"/>
      <c r="AY104" s="8">
        <v>9.3554699999999994E-3</v>
      </c>
      <c r="AZ104" s="8">
        <v>-4.9902519999999999E-2</v>
      </c>
      <c r="BA104" s="8">
        <v>-1.01548E-3</v>
      </c>
      <c r="BB104" s="8">
        <v>0.66233051700000001</v>
      </c>
      <c r="BC104" s="8">
        <v>4.0114E-3</v>
      </c>
      <c r="BD104" s="10">
        <v>-7.5446700000000004E-5</v>
      </c>
      <c r="BG104" s="1"/>
      <c r="BI104" s="8">
        <v>-2.7390189999999998E-2</v>
      </c>
      <c r="BJ104" s="8">
        <v>-4.0205280000000003E-2</v>
      </c>
      <c r="BK104" s="8">
        <v>-3.4242700000000001E-3</v>
      </c>
      <c r="BL104" s="8">
        <v>0.50933601500000003</v>
      </c>
      <c r="BM104" s="8">
        <v>2.9580399999999999E-4</v>
      </c>
      <c r="BN104" s="8">
        <v>-1.05754E-4</v>
      </c>
      <c r="BQ104" s="1"/>
      <c r="BS104" s="8">
        <v>1.071076E-2</v>
      </c>
      <c r="BT104" s="8">
        <v>-3.1172419999999999E-2</v>
      </c>
      <c r="BU104" s="8">
        <v>-1.0693599999999999E-2</v>
      </c>
      <c r="BV104" s="8">
        <v>0.68202445599999995</v>
      </c>
      <c r="BW104" s="8">
        <v>1.0550659999999999E-3</v>
      </c>
      <c r="BX104" s="8">
        <v>3.8544600000000001E-4</v>
      </c>
      <c r="CA104" s="1"/>
      <c r="CC104" s="8">
        <v>-4.4418699999999997E-3</v>
      </c>
      <c r="CD104" s="8">
        <v>-3.5957759999999998E-2</v>
      </c>
      <c r="CE104" s="8">
        <v>-1.0507000000000001E-2</v>
      </c>
      <c r="CF104" s="8">
        <v>0.48573021199999999</v>
      </c>
      <c r="CG104" s="8">
        <v>5.0952300000000001E-4</v>
      </c>
      <c r="CH104" s="8">
        <v>-2.7587999999999999E-4</v>
      </c>
      <c r="CK104" s="1"/>
      <c r="CM104" s="8">
        <v>-2.525666E-2</v>
      </c>
      <c r="CN104" s="8">
        <v>-2.8684270000000001E-2</v>
      </c>
      <c r="CO104" s="8">
        <v>-1.3485700000000001E-3</v>
      </c>
      <c r="CP104" s="8">
        <v>0.68020768700000001</v>
      </c>
      <c r="CQ104" s="8">
        <v>1.8799600000000001E-4</v>
      </c>
      <c r="CR104" s="10">
        <v>1.43817E-5</v>
      </c>
      <c r="CU104" s="1"/>
      <c r="CW104" s="8">
        <v>0.29909121</v>
      </c>
      <c r="CX104" s="8">
        <v>-2.9041000000000001E-4</v>
      </c>
      <c r="CY104" s="8">
        <v>-3.2402799999999999E-3</v>
      </c>
      <c r="CZ104" s="8">
        <v>0.49373154899999999</v>
      </c>
      <c r="DA104" s="10">
        <v>6.6732700000000006E-5</v>
      </c>
      <c r="DB104" s="10">
        <v>-9.9351599999999999E-6</v>
      </c>
      <c r="DF104" s="1"/>
      <c r="DG104" s="8">
        <v>0.20432438999999999</v>
      </c>
      <c r="DH104" s="8">
        <v>-3.75925E-3</v>
      </c>
      <c r="DI104" s="8">
        <v>-7.6805399999999996E-3</v>
      </c>
      <c r="DJ104" s="8">
        <v>0.55009582800000001</v>
      </c>
      <c r="DK104" s="8">
        <v>3.27108E-4</v>
      </c>
      <c r="DL104" s="8">
        <v>-1.6693400000000001E-4</v>
      </c>
      <c r="DO104" s="1"/>
      <c r="DQ104" s="8">
        <v>0.25934138000000001</v>
      </c>
      <c r="DR104" s="8">
        <v>4.4481E-3</v>
      </c>
      <c r="DS104" s="8">
        <v>-3.8023499999999999E-3</v>
      </c>
      <c r="DT104" s="8">
        <v>0.33614240000000001</v>
      </c>
      <c r="DU104" s="10">
        <v>-4.5210300000000003E-5</v>
      </c>
      <c r="DV104" s="10">
        <v>-6.5399499999999996E-5</v>
      </c>
      <c r="DZ104" s="1"/>
      <c r="EA104" s="8">
        <v>0.13455640999999999</v>
      </c>
      <c r="EB104" s="8">
        <v>-1.5934499999999999E-3</v>
      </c>
      <c r="EC104" s="8">
        <v>3.3442999999999998E-4</v>
      </c>
      <c r="ED104" s="8">
        <v>0.61581347500000005</v>
      </c>
      <c r="EE104" s="8">
        <v>6.3188600000000001E-4</v>
      </c>
      <c r="EF104" s="8">
        <v>-2.24978E-4</v>
      </c>
      <c r="EG104" s="1"/>
      <c r="EK104" s="8">
        <v>0.17336230999999999</v>
      </c>
      <c r="EL104" s="8">
        <v>-4.0880400000000003E-3</v>
      </c>
      <c r="EM104" s="8">
        <v>-9.6488200000000007E-3</v>
      </c>
      <c r="EN104" s="8">
        <v>0.59893286899999998</v>
      </c>
      <c r="EO104" s="8">
        <v>2.5652699999999999E-4</v>
      </c>
      <c r="EP104" s="8">
        <v>-1.7152899999999999E-4</v>
      </c>
      <c r="ES104" s="1"/>
      <c r="EU104" s="8">
        <v>0.38759902000000002</v>
      </c>
      <c r="EV104" s="8">
        <v>-1.000756E-2</v>
      </c>
      <c r="EW104" s="8">
        <v>3.1828199999999998E-3</v>
      </c>
      <c r="EX104" s="8">
        <v>0.67938304999999999</v>
      </c>
      <c r="EY104" s="8">
        <v>2.4237799999999999E-4</v>
      </c>
      <c r="EZ104" s="10">
        <v>1.3737899999999999E-5</v>
      </c>
      <c r="FC104" s="1"/>
      <c r="FE104" s="8">
        <v>0.37615530000000003</v>
      </c>
      <c r="FF104" s="8">
        <v>-2.3763920000000001E-2</v>
      </c>
      <c r="FG104" s="8">
        <v>-3.09546E-3</v>
      </c>
      <c r="FH104" s="8">
        <v>0.60731481200000004</v>
      </c>
      <c r="FI104" s="8">
        <v>2.8428500000000001E-4</v>
      </c>
      <c r="FJ104" s="10">
        <v>2.14687E-5</v>
      </c>
      <c r="FM104" s="1"/>
      <c r="FO104" s="8">
        <v>0.34446075999999998</v>
      </c>
      <c r="FP104" s="8">
        <v>-1.7728919999999999E-2</v>
      </c>
      <c r="FQ104" s="8">
        <v>4.5326699999999999E-3</v>
      </c>
      <c r="FR104" s="8">
        <v>0.58259586699999999</v>
      </c>
      <c r="FS104" s="8">
        <v>3.4727100000000002E-4</v>
      </c>
      <c r="FT104" s="10">
        <v>-3.0382099999999998E-5</v>
      </c>
      <c r="FW104" s="1"/>
      <c r="FY104" s="8">
        <v>0.39726508999999999</v>
      </c>
      <c r="FZ104" s="8">
        <v>-1.6764080000000001E-2</v>
      </c>
      <c r="GA104" s="10">
        <v>-4.5413E-5</v>
      </c>
      <c r="GB104" s="8">
        <v>0.60825462699999999</v>
      </c>
      <c r="GC104" s="8">
        <v>1.8232799999999999E-4</v>
      </c>
      <c r="GD104" s="10">
        <v>-4.0188999999999998E-5</v>
      </c>
      <c r="GG104" s="1"/>
      <c r="GI104" s="8">
        <v>0.34821723999999998</v>
      </c>
      <c r="GJ104" s="8">
        <v>-1.578682E-2</v>
      </c>
      <c r="GK104" s="8">
        <v>3.1852600000000001E-3</v>
      </c>
      <c r="GL104" s="8">
        <v>0.56326103800000005</v>
      </c>
      <c r="GM104" s="10">
        <v>6.0210500000000002E-5</v>
      </c>
      <c r="GN104" s="10">
        <v>-1.3091999999999999E-5</v>
      </c>
      <c r="GQ104" s="1"/>
      <c r="GS104" s="8">
        <v>0.17282776</v>
      </c>
      <c r="GT104" s="10">
        <v>-5.1056E-5</v>
      </c>
      <c r="GU104" s="8">
        <v>-2.8845300000000002E-3</v>
      </c>
      <c r="GV104" s="8">
        <v>0.41302353800000002</v>
      </c>
      <c r="GW104" s="8">
        <v>1.08337E-4</v>
      </c>
      <c r="GX104" s="10">
        <v>-8.2815800000000001E-5</v>
      </c>
      <c r="HA104" s="1"/>
      <c r="HC104" s="8">
        <v>0.13068848</v>
      </c>
      <c r="HD104" s="8">
        <v>7.5371199999999996E-3</v>
      </c>
      <c r="HE104" s="8">
        <v>1.69404E-3</v>
      </c>
      <c r="HF104" s="8">
        <v>0.44085965599999999</v>
      </c>
      <c r="HG104" s="10">
        <v>4.5627899999999997E-5</v>
      </c>
      <c r="HH104" s="10">
        <v>-2.4734799999999999E-5</v>
      </c>
      <c r="HK104" s="1"/>
      <c r="HM104" s="8">
        <v>9.3891189999999999E-2</v>
      </c>
      <c r="HN104" s="8">
        <v>2.92932E-3</v>
      </c>
      <c r="HO104" s="8">
        <v>-2.8751100000000002E-3</v>
      </c>
      <c r="HP104" s="8">
        <v>0.56205620000000001</v>
      </c>
      <c r="HQ104" s="10">
        <v>-7.8038699999999995E-5</v>
      </c>
      <c r="HR104" s="8">
        <v>-1.18083E-4</v>
      </c>
      <c r="HU104" s="1"/>
      <c r="HW104" s="8">
        <v>0.10133971</v>
      </c>
      <c r="HX104" s="8">
        <v>1.1415100000000001E-3</v>
      </c>
      <c r="HY104" s="8">
        <v>-2.7430800000000002E-3</v>
      </c>
      <c r="HZ104" s="8">
        <v>0.47749942499999998</v>
      </c>
      <c r="IA104" s="10">
        <v>2.3961700000000001E-5</v>
      </c>
      <c r="IB104" s="10">
        <v>-8.7260299999999995E-5</v>
      </c>
      <c r="IE104" s="1"/>
      <c r="IG104" s="8">
        <v>0.11359303</v>
      </c>
      <c r="IH104" s="10">
        <v>-3.6832999999999998E-5</v>
      </c>
      <c r="II104" s="8">
        <v>6.9972000000000003E-4</v>
      </c>
      <c r="IJ104" s="8">
        <v>0.52937948599999995</v>
      </c>
      <c r="IK104" s="8">
        <v>1.62817E-4</v>
      </c>
      <c r="IL104" s="8">
        <v>-1.7055400000000001E-4</v>
      </c>
      <c r="IO104" s="1"/>
      <c r="IP104" s="1"/>
    </row>
    <row r="105" spans="1:414" ht="19.5" thickBot="1" x14ac:dyDescent="0.35">
      <c r="A105" s="8">
        <v>0.37197907000000002</v>
      </c>
      <c r="B105" s="8">
        <v>-2.7106999999999999E-4</v>
      </c>
      <c r="C105" s="8">
        <v>2.4640769999999999E-2</v>
      </c>
      <c r="D105" s="8">
        <v>0.36834614500000001</v>
      </c>
      <c r="E105" s="8">
        <v>1.46444E-4</v>
      </c>
      <c r="F105" s="8">
        <v>-8.3375699999999997E-4</v>
      </c>
      <c r="I105" s="1"/>
      <c r="K105" s="8">
        <v>0.30167379</v>
      </c>
      <c r="L105" s="8">
        <v>6.5708099999999998E-3</v>
      </c>
      <c r="M105" s="8">
        <v>3.1898199999999999E-3</v>
      </c>
      <c r="N105" s="8">
        <v>0.33553341399999997</v>
      </c>
      <c r="O105" s="8">
        <v>3.0589300000000001E-4</v>
      </c>
      <c r="P105" s="10">
        <v>-8.3853399999999999E-5</v>
      </c>
      <c r="S105" s="1"/>
      <c r="U105" s="8">
        <v>0.35864938000000002</v>
      </c>
      <c r="V105" s="8">
        <v>1.4823900000000001E-3</v>
      </c>
      <c r="W105" s="8">
        <v>-1.0444429999999999E-2</v>
      </c>
      <c r="X105" s="8">
        <v>0.38411305800000001</v>
      </c>
      <c r="Y105" s="8">
        <v>2.9032100000000001E-4</v>
      </c>
      <c r="Z105" s="10">
        <v>-4.7089599999999997E-5</v>
      </c>
      <c r="AC105" s="1"/>
      <c r="AE105" s="8">
        <v>0.50019650999999998</v>
      </c>
      <c r="AF105" s="8">
        <v>-1.4454989999999999E-2</v>
      </c>
      <c r="AG105" s="8">
        <v>1.205318E-2</v>
      </c>
      <c r="AH105" s="8">
        <v>0.57465407999999996</v>
      </c>
      <c r="AI105" s="8">
        <v>-1.01192E-4</v>
      </c>
      <c r="AJ105" s="8">
        <v>-2.0170600000000001E-4</v>
      </c>
      <c r="AM105" s="1"/>
      <c r="AO105" s="8">
        <v>0.37197907000000002</v>
      </c>
      <c r="AP105" s="8">
        <v>-2.7106999999999999E-4</v>
      </c>
      <c r="AQ105" s="8">
        <v>2.4640769999999999E-2</v>
      </c>
      <c r="AR105" s="8">
        <v>0.36834614500000001</v>
      </c>
      <c r="AS105" s="8">
        <v>1.46444E-4</v>
      </c>
      <c r="AT105" s="8">
        <v>-8.3375699999999997E-4</v>
      </c>
      <c r="AW105" s="1"/>
      <c r="AY105" s="8">
        <v>7.5023299999999998E-3</v>
      </c>
      <c r="AZ105" s="8">
        <v>-4.9864970000000002E-2</v>
      </c>
      <c r="BA105" s="8">
        <v>-1.06799E-3</v>
      </c>
      <c r="BB105" s="8">
        <v>0.66886422599999995</v>
      </c>
      <c r="BC105" s="8">
        <v>4.0173099999999996E-3</v>
      </c>
      <c r="BD105" s="10">
        <v>-6.7201100000000003E-5</v>
      </c>
      <c r="BG105" s="1"/>
      <c r="BI105" s="8">
        <v>-2.984556E-2</v>
      </c>
      <c r="BJ105" s="8">
        <v>-4.0253339999999999E-2</v>
      </c>
      <c r="BK105" s="8">
        <v>-3.4823800000000002E-3</v>
      </c>
      <c r="BL105" s="8">
        <v>0.51379764999999999</v>
      </c>
      <c r="BM105" s="8">
        <v>2.9499600000000001E-4</v>
      </c>
      <c r="BN105" s="8">
        <v>-1.04777E-4</v>
      </c>
      <c r="BQ105" s="1"/>
      <c r="BS105" s="8">
        <v>1.049605E-2</v>
      </c>
      <c r="BT105" s="8">
        <v>-3.116969E-2</v>
      </c>
      <c r="BU105" s="8">
        <v>-1.069757E-2</v>
      </c>
      <c r="BV105" s="8">
        <v>0.68801520599999999</v>
      </c>
      <c r="BW105" s="8">
        <v>1.0570569999999999E-3</v>
      </c>
      <c r="BX105" s="8">
        <v>3.8833299999999998E-4</v>
      </c>
      <c r="CA105" s="1"/>
      <c r="CC105" s="8">
        <v>-4.2688700000000001E-3</v>
      </c>
      <c r="CD105" s="8">
        <v>-3.5956170000000003E-2</v>
      </c>
      <c r="CE105" s="8">
        <v>-1.0504049999999999E-2</v>
      </c>
      <c r="CF105" s="8">
        <v>0.49050976600000001</v>
      </c>
      <c r="CG105" s="8">
        <v>5.08944E-4</v>
      </c>
      <c r="CH105" s="8">
        <v>-2.7480400000000002E-4</v>
      </c>
      <c r="CK105" s="1"/>
      <c r="CM105" s="8">
        <v>-2.60751E-2</v>
      </c>
      <c r="CN105" s="8">
        <v>-2.8679E-2</v>
      </c>
      <c r="CO105" s="8">
        <v>-1.3749999999999999E-3</v>
      </c>
      <c r="CP105" s="8">
        <v>0.69131479399999995</v>
      </c>
      <c r="CQ105" s="8">
        <v>1.8810300000000001E-4</v>
      </c>
      <c r="CR105" s="10">
        <v>1.49003E-5</v>
      </c>
      <c r="CU105" s="1"/>
      <c r="CW105" s="8">
        <v>0.29900562000000003</v>
      </c>
      <c r="CX105" s="8">
        <v>-2.8835999999999998E-4</v>
      </c>
      <c r="CY105" s="8">
        <v>-3.2438200000000001E-3</v>
      </c>
      <c r="CZ105" s="8">
        <v>0.49600872400000001</v>
      </c>
      <c r="DA105" s="10">
        <v>6.9033600000000003E-5</v>
      </c>
      <c r="DB105" s="10">
        <v>-5.9690099999999998E-6</v>
      </c>
      <c r="DF105" s="1"/>
      <c r="DG105" s="8">
        <v>0.20367105999999999</v>
      </c>
      <c r="DH105" s="8">
        <v>-3.7196899999999999E-3</v>
      </c>
      <c r="DI105" s="8">
        <v>-7.6805800000000002E-3</v>
      </c>
      <c r="DJ105" s="8">
        <v>0.55848011600000003</v>
      </c>
      <c r="DK105" s="8">
        <v>3.3113400000000002E-4</v>
      </c>
      <c r="DL105" s="8">
        <v>-1.6691399999999999E-4</v>
      </c>
      <c r="DO105" s="1"/>
      <c r="DQ105" s="8">
        <v>0.25796039999999998</v>
      </c>
      <c r="DR105" s="8">
        <v>4.4804900000000002E-3</v>
      </c>
      <c r="DS105" s="8">
        <v>-3.8007399999999999E-3</v>
      </c>
      <c r="DT105" s="8">
        <v>0.341232594</v>
      </c>
      <c r="DU105" s="10">
        <v>-4.3645600000000001E-5</v>
      </c>
      <c r="DV105" s="10">
        <v>-6.5473499999999996E-5</v>
      </c>
      <c r="DZ105" s="1"/>
      <c r="EA105" s="8">
        <v>0.12973429</v>
      </c>
      <c r="EB105" s="8">
        <v>-1.3587E-3</v>
      </c>
      <c r="EC105" s="8">
        <v>2.7028000000000002E-4</v>
      </c>
      <c r="ED105" s="8">
        <v>0.62066520300000005</v>
      </c>
      <c r="EE105" s="8">
        <v>6.3649799999999999E-4</v>
      </c>
      <c r="EF105" s="8">
        <v>-2.2370699999999999E-4</v>
      </c>
      <c r="EG105" s="1"/>
      <c r="EK105" s="8">
        <v>0.17178984999999999</v>
      </c>
      <c r="EL105" s="8">
        <v>-3.9836300000000002E-3</v>
      </c>
      <c r="EM105" s="8">
        <v>-9.6676000000000002E-3</v>
      </c>
      <c r="EN105" s="8">
        <v>0.60629561300000001</v>
      </c>
      <c r="EO105" s="8">
        <v>2.59802E-4</v>
      </c>
      <c r="EP105" s="8">
        <v>-1.7092799999999999E-4</v>
      </c>
      <c r="ES105" s="1"/>
      <c r="EU105" s="8">
        <v>0.39096576999999999</v>
      </c>
      <c r="EV105" s="8">
        <v>-9.9538100000000004E-3</v>
      </c>
      <c r="EW105" s="8">
        <v>3.1783200000000001E-3</v>
      </c>
      <c r="EX105" s="8">
        <v>0.68353652099999995</v>
      </c>
      <c r="EY105" s="8">
        <v>2.41287E-4</v>
      </c>
      <c r="EZ105" s="10">
        <v>1.3644300000000001E-5</v>
      </c>
      <c r="FC105" s="1"/>
      <c r="FE105" s="8">
        <v>0.37421999</v>
      </c>
      <c r="FF105" s="8">
        <v>-2.3757739999999999E-2</v>
      </c>
      <c r="FG105" s="8">
        <v>-3.0971599999999998E-3</v>
      </c>
      <c r="FH105" s="8">
        <v>0.61104878200000001</v>
      </c>
      <c r="FI105" s="8">
        <v>2.8457200000000003E-4</v>
      </c>
      <c r="FJ105" s="10">
        <v>2.15476E-5</v>
      </c>
      <c r="FM105" s="1"/>
      <c r="FO105" s="8">
        <v>0.34338988999999998</v>
      </c>
      <c r="FP105" s="8">
        <v>-1.7745190000000001E-2</v>
      </c>
      <c r="FQ105" s="8">
        <v>4.5431899999999999E-3</v>
      </c>
      <c r="FR105" s="8">
        <v>0.58473415799999995</v>
      </c>
      <c r="FS105" s="8">
        <v>3.46158E-4</v>
      </c>
      <c r="FT105" s="10">
        <v>-3.1102200000000002E-5</v>
      </c>
      <c r="FW105" s="1"/>
      <c r="FY105" s="8">
        <v>0.39915147000000001</v>
      </c>
      <c r="FZ105" s="8">
        <v>-1.682525E-2</v>
      </c>
      <c r="GA105" s="10">
        <v>-1.2124E-6</v>
      </c>
      <c r="GB105" s="8">
        <v>0.61928760699999996</v>
      </c>
      <c r="GC105" s="8">
        <v>1.8416400000000001E-4</v>
      </c>
      <c r="GD105" s="10">
        <v>-3.8856799999999997E-5</v>
      </c>
      <c r="GG105" s="1"/>
      <c r="GI105" s="8">
        <v>0.35902750999999999</v>
      </c>
      <c r="GJ105" s="8">
        <v>-1.5904999999999999E-2</v>
      </c>
      <c r="GK105" s="8">
        <v>3.5563999999999999E-3</v>
      </c>
      <c r="GL105" s="8">
        <v>0.57241284999999997</v>
      </c>
      <c r="GM105" s="10">
        <v>6.0461200000000003E-5</v>
      </c>
      <c r="GN105" s="10">
        <v>-1.23144E-5</v>
      </c>
      <c r="GQ105" s="1"/>
      <c r="GS105" s="8">
        <v>0.17173991</v>
      </c>
      <c r="GT105" s="10">
        <v>-7.5215000000000004E-5</v>
      </c>
      <c r="GU105" s="8">
        <v>-2.8538499999999998E-3</v>
      </c>
      <c r="GV105" s="8">
        <v>0.418009136</v>
      </c>
      <c r="GW105" s="8">
        <v>1.07037E-4</v>
      </c>
      <c r="GX105" s="10">
        <v>-8.4465699999999993E-5</v>
      </c>
      <c r="HA105" s="1"/>
      <c r="HC105" s="8">
        <v>0.12772591999999999</v>
      </c>
      <c r="HD105" s="8">
        <v>7.5274000000000001E-3</v>
      </c>
      <c r="HE105" s="8">
        <v>1.755E-3</v>
      </c>
      <c r="HF105" s="8">
        <v>0.44392721200000002</v>
      </c>
      <c r="HG105" s="10">
        <v>4.5528899999999997E-5</v>
      </c>
      <c r="HH105" s="10">
        <v>-2.5349899999999999E-5</v>
      </c>
      <c r="HK105" s="1"/>
      <c r="HM105" s="8">
        <v>9.1355549999999994E-2</v>
      </c>
      <c r="HN105" s="8">
        <v>2.90625E-3</v>
      </c>
      <c r="HO105" s="8">
        <v>-2.8710799999999998E-3</v>
      </c>
      <c r="HP105" s="8">
        <v>0.56608192199999996</v>
      </c>
      <c r="HQ105" s="10">
        <v>-7.9265700000000002E-5</v>
      </c>
      <c r="HR105" s="8">
        <v>-1.183E-4</v>
      </c>
      <c r="HU105" s="1"/>
      <c r="HW105" s="8">
        <v>0.10062428</v>
      </c>
      <c r="HX105" s="8">
        <v>1.1331900000000001E-3</v>
      </c>
      <c r="HY105" s="8">
        <v>-2.7527699999999999E-3</v>
      </c>
      <c r="HZ105" s="8">
        <v>0.47960439100000002</v>
      </c>
      <c r="IA105" s="10">
        <v>2.2858600000000002E-5</v>
      </c>
      <c r="IB105" s="10">
        <v>-8.5975699999999997E-5</v>
      </c>
      <c r="IE105" s="1"/>
      <c r="IG105" s="8">
        <v>0.11590161</v>
      </c>
      <c r="IH105" s="10">
        <v>7.6652999999999993E-6</v>
      </c>
      <c r="II105" s="8">
        <v>7.2577000000000004E-4</v>
      </c>
      <c r="IJ105" s="8">
        <v>0.53260825700000003</v>
      </c>
      <c r="IK105" s="8">
        <v>1.6040800000000001E-4</v>
      </c>
      <c r="IL105" s="8">
        <v>-1.6914600000000001E-4</v>
      </c>
      <c r="IO105" s="1"/>
      <c r="IP105" s="1"/>
      <c r="LB105" s="57" t="s">
        <v>213</v>
      </c>
      <c r="LC105" s="58"/>
      <c r="MH105" s="57" t="s">
        <v>213</v>
      </c>
      <c r="MI105" s="58"/>
      <c r="NN105" s="57" t="s">
        <v>213</v>
      </c>
      <c r="NO105" s="58"/>
      <c r="OT105" s="57" t="s">
        <v>213</v>
      </c>
      <c r="OU105" s="58"/>
    </row>
    <row r="106" spans="1:414" ht="19.5" thickBot="1" x14ac:dyDescent="0.35">
      <c r="A106" s="8">
        <v>0.37555414999999998</v>
      </c>
      <c r="B106" s="8">
        <v>-3.8020000000000003E-4</v>
      </c>
      <c r="C106" s="8">
        <v>2.471363E-2</v>
      </c>
      <c r="D106" s="8">
        <v>0.37521262300000002</v>
      </c>
      <c r="E106" s="8">
        <v>1.5170900000000001E-4</v>
      </c>
      <c r="F106" s="8">
        <v>-8.3023099999999996E-4</v>
      </c>
      <c r="I106" s="1"/>
      <c r="K106" s="8">
        <v>0.30756188000000001</v>
      </c>
      <c r="L106" s="8">
        <v>6.5590400000000004E-3</v>
      </c>
      <c r="M106" s="8">
        <v>3.1318600000000002E-3</v>
      </c>
      <c r="N106" s="8">
        <v>0.338938038</v>
      </c>
      <c r="O106" s="8">
        <v>3.0607699999999998E-4</v>
      </c>
      <c r="P106" s="10">
        <v>-8.4765099999999999E-5</v>
      </c>
      <c r="S106" s="1"/>
      <c r="U106" s="8">
        <v>0.35549553</v>
      </c>
      <c r="V106" s="8">
        <v>1.5501600000000001E-3</v>
      </c>
      <c r="W106" s="8">
        <v>-1.044206E-2</v>
      </c>
      <c r="X106" s="8">
        <v>0.38634881799999998</v>
      </c>
      <c r="Y106" s="8">
        <v>2.9416400000000002E-4</v>
      </c>
      <c r="Z106" s="10">
        <v>-4.7219799999999998E-5</v>
      </c>
      <c r="AC106" s="1"/>
      <c r="AE106" s="8">
        <v>0.50126212999999997</v>
      </c>
      <c r="AF106" s="8">
        <v>-1.444464E-2</v>
      </c>
      <c r="AG106" s="8">
        <v>1.207098E-2</v>
      </c>
      <c r="AH106" s="8">
        <v>0.58192000799999999</v>
      </c>
      <c r="AI106" s="8">
        <v>-1.0244200000000001E-4</v>
      </c>
      <c r="AJ106" s="8">
        <v>-1.9954700000000001E-4</v>
      </c>
      <c r="AM106" s="1"/>
      <c r="AO106" s="8">
        <v>0.37555414999999998</v>
      </c>
      <c r="AP106" s="8">
        <v>-3.8020000000000003E-4</v>
      </c>
      <c r="AQ106" s="8">
        <v>2.471363E-2</v>
      </c>
      <c r="AR106" s="8">
        <v>0.37521262300000002</v>
      </c>
      <c r="AS106" s="8">
        <v>1.5170900000000001E-4</v>
      </c>
      <c r="AT106" s="8">
        <v>-8.3023099999999996E-4</v>
      </c>
      <c r="AW106" s="1"/>
      <c r="AY106" s="8">
        <v>5.1726799999999998E-3</v>
      </c>
      <c r="AZ106" s="8">
        <v>-4.9822119999999998E-2</v>
      </c>
      <c r="BA106" s="8">
        <v>-1.1372000000000001E-3</v>
      </c>
      <c r="BB106" s="8">
        <v>0.67509398899999995</v>
      </c>
      <c r="BC106" s="8">
        <v>4.0226760000000002E-3</v>
      </c>
      <c r="BD106" s="10">
        <v>-5.8558699999999999E-5</v>
      </c>
      <c r="BG106" s="1"/>
      <c r="BI106" s="8">
        <v>-3.119914E-2</v>
      </c>
      <c r="BJ106" s="8">
        <v>-4.026913E-2</v>
      </c>
      <c r="BK106" s="8">
        <v>-3.5043000000000001E-3</v>
      </c>
      <c r="BL106" s="8">
        <v>0.517757896</v>
      </c>
      <c r="BM106" s="8">
        <v>2.9451500000000002E-4</v>
      </c>
      <c r="BN106" s="8">
        <v>-1.04108E-4</v>
      </c>
      <c r="BQ106" s="1"/>
      <c r="BS106" s="8">
        <v>1.249106E-2</v>
      </c>
      <c r="BT106" s="8">
        <v>-3.1159329999999999E-2</v>
      </c>
      <c r="BU106" s="8">
        <v>-1.0654749999999999E-2</v>
      </c>
      <c r="BV106" s="8">
        <v>0.69407653599999997</v>
      </c>
      <c r="BW106" s="8">
        <v>1.0562569999999999E-3</v>
      </c>
      <c r="BX106" s="8">
        <v>3.9167999999999999E-4</v>
      </c>
      <c r="CA106" s="1"/>
      <c r="CC106" s="8">
        <v>-6.0144400000000002E-3</v>
      </c>
      <c r="CD106" s="8">
        <v>-3.5969840000000003E-2</v>
      </c>
      <c r="CE106" s="8">
        <v>-1.0483360000000001E-2</v>
      </c>
      <c r="CF106" s="8">
        <v>0.49470187900000001</v>
      </c>
      <c r="CG106" s="8">
        <v>5.0844599999999996E-4</v>
      </c>
      <c r="CH106" s="8">
        <v>-2.7555599999999999E-4</v>
      </c>
      <c r="CK106" s="1"/>
      <c r="CM106" s="8">
        <v>-2.6010249999999999E-2</v>
      </c>
      <c r="CN106" s="8">
        <v>-2.8679340000000001E-2</v>
      </c>
      <c r="CO106" s="8">
        <v>-1.3728099999999999E-3</v>
      </c>
      <c r="CP106" s="8">
        <v>0.70108992199999998</v>
      </c>
      <c r="CQ106" s="8">
        <v>1.8819E-4</v>
      </c>
      <c r="CR106" s="10">
        <v>1.5441500000000001E-5</v>
      </c>
      <c r="CU106" s="1"/>
      <c r="CW106" s="8">
        <v>0.30272612999999998</v>
      </c>
      <c r="CX106" s="8">
        <v>-4.0287E-4</v>
      </c>
      <c r="CY106" s="8">
        <v>-3.0848999999999998E-3</v>
      </c>
      <c r="CZ106" s="8">
        <v>0.49826320699999999</v>
      </c>
      <c r="DA106" s="10">
        <v>7.1990500000000001E-5</v>
      </c>
      <c r="DB106" s="10">
        <v>-1.8683500000000001E-6</v>
      </c>
      <c r="DF106" s="1"/>
      <c r="DG106" s="8">
        <v>0.20285871</v>
      </c>
      <c r="DH106" s="8">
        <v>-3.6702700000000002E-3</v>
      </c>
      <c r="DI106" s="8">
        <v>-7.6869900000000003E-3</v>
      </c>
      <c r="DJ106" s="8">
        <v>0.566200869</v>
      </c>
      <c r="DK106" s="8">
        <v>3.35182E-4</v>
      </c>
      <c r="DL106" s="8">
        <v>-1.6637299999999999E-4</v>
      </c>
      <c r="DO106" s="1"/>
      <c r="DQ106" s="8">
        <v>0.25952046000000001</v>
      </c>
      <c r="DR106" s="8">
        <v>4.4365400000000001E-3</v>
      </c>
      <c r="DS106" s="8">
        <v>-3.78137E-3</v>
      </c>
      <c r="DT106" s="8">
        <v>0.34552635300000001</v>
      </c>
      <c r="DU106" s="10">
        <v>-4.1764500000000003E-5</v>
      </c>
      <c r="DV106" s="10">
        <v>-6.4641399999999994E-5</v>
      </c>
      <c r="DZ106" s="1"/>
      <c r="EA106" s="8">
        <v>0.12669569</v>
      </c>
      <c r="EB106" s="8">
        <v>-1.21616E-3</v>
      </c>
      <c r="EC106" s="8">
        <v>2.2502000000000001E-4</v>
      </c>
      <c r="ED106" s="8">
        <v>0.62453514499999996</v>
      </c>
      <c r="EE106" s="8">
        <v>6.4094100000000002E-4</v>
      </c>
      <c r="EF106" s="8">
        <v>-2.22289E-4</v>
      </c>
      <c r="EG106" s="1"/>
      <c r="EK106" s="8">
        <v>0.17033438000000001</v>
      </c>
      <c r="EL106" s="8">
        <v>-3.88047E-3</v>
      </c>
      <c r="EM106" s="8">
        <v>-9.6943099999999994E-3</v>
      </c>
      <c r="EN106" s="8">
        <v>0.61355160900000005</v>
      </c>
      <c r="EO106" s="8">
        <v>2.6329700000000001E-4</v>
      </c>
      <c r="EP106" s="8">
        <v>-1.70011E-4</v>
      </c>
      <c r="ES106" s="1"/>
      <c r="EU106" s="8">
        <v>0.38903462</v>
      </c>
      <c r="EV106" s="8">
        <v>-9.9606299999999998E-3</v>
      </c>
      <c r="EW106" s="8">
        <v>3.1541500000000001E-3</v>
      </c>
      <c r="EX106" s="8">
        <v>0.68803356599999999</v>
      </c>
      <c r="EY106" s="8">
        <v>2.41048E-4</v>
      </c>
      <c r="EZ106" s="10">
        <v>1.44991E-5</v>
      </c>
      <c r="FC106" s="1"/>
      <c r="FE106" s="8">
        <v>0.37574242000000002</v>
      </c>
      <c r="FF106" s="8">
        <v>-2.3777880000000001E-2</v>
      </c>
      <c r="FG106" s="8">
        <v>-3.1081199999999998E-3</v>
      </c>
      <c r="FH106" s="8">
        <v>0.61432442899999995</v>
      </c>
      <c r="FI106" s="8">
        <v>2.85758E-4</v>
      </c>
      <c r="FJ106" s="10">
        <v>2.09032E-5</v>
      </c>
      <c r="FM106" s="1"/>
      <c r="FO106" s="8">
        <v>0.34398459999999997</v>
      </c>
      <c r="FP106" s="8">
        <v>-1.772936E-2</v>
      </c>
      <c r="FQ106" s="8">
        <v>4.5586899999999998E-3</v>
      </c>
      <c r="FR106" s="8">
        <v>0.58659103099999998</v>
      </c>
      <c r="FS106" s="8">
        <v>3.4421300000000001E-4</v>
      </c>
      <c r="FT106" s="10">
        <v>-2.9196999999999998E-5</v>
      </c>
      <c r="FW106" s="1"/>
      <c r="FY106" s="8">
        <v>0.39823825000000002</v>
      </c>
      <c r="FZ106" s="8">
        <v>-1.681086E-2</v>
      </c>
      <c r="GA106" s="10">
        <v>-1.5237E-5</v>
      </c>
      <c r="GB106" s="8">
        <v>0.63009945300000003</v>
      </c>
      <c r="GC106" s="8">
        <v>1.85057E-4</v>
      </c>
      <c r="GD106" s="10">
        <v>-3.7985000000000003E-5</v>
      </c>
      <c r="GG106" s="1"/>
      <c r="GI106" s="8">
        <v>0.37208908000000002</v>
      </c>
      <c r="GJ106" s="8">
        <v>-1.5950639999999999E-2</v>
      </c>
      <c r="GK106" s="8">
        <v>3.8562700000000002E-3</v>
      </c>
      <c r="GL106" s="8">
        <v>0.58260798199999997</v>
      </c>
      <c r="GM106" s="10">
        <v>6.0542899999999999E-5</v>
      </c>
      <c r="GN106" s="10">
        <v>-1.1794600000000001E-5</v>
      </c>
      <c r="GQ106" s="1"/>
      <c r="GS106" s="8">
        <v>0.17301838999999999</v>
      </c>
      <c r="GT106" s="10">
        <v>-4.0911999999999997E-5</v>
      </c>
      <c r="GU106" s="8">
        <v>-2.8574999999999998E-3</v>
      </c>
      <c r="GV106" s="8">
        <v>0.42279419499999998</v>
      </c>
      <c r="GW106" s="8">
        <v>1.0547E-4</v>
      </c>
      <c r="GX106" s="10">
        <v>-8.4636100000000001E-5</v>
      </c>
      <c r="HA106" s="1"/>
      <c r="HC106" s="8">
        <v>0.13093943</v>
      </c>
      <c r="HD106" s="8">
        <v>7.5768399999999996E-3</v>
      </c>
      <c r="HE106" s="8">
        <v>1.7644E-3</v>
      </c>
      <c r="HF106" s="8">
        <v>0.44783723800000003</v>
      </c>
      <c r="HG106" s="10">
        <v>4.5069299999999999E-5</v>
      </c>
      <c r="HH106" s="10">
        <v>-2.5263299999999999E-5</v>
      </c>
      <c r="HK106" s="1"/>
      <c r="HM106" s="8">
        <v>8.8451689999999999E-2</v>
      </c>
      <c r="HN106" s="8">
        <v>2.8465399999999998E-3</v>
      </c>
      <c r="HO106" s="8">
        <v>-2.8448000000000002E-3</v>
      </c>
      <c r="HP106" s="8">
        <v>0.57047575399999995</v>
      </c>
      <c r="HQ106" s="10">
        <v>-8.20399E-5</v>
      </c>
      <c r="HR106" s="8">
        <v>-1.1952500000000001E-4</v>
      </c>
      <c r="HU106" s="1"/>
      <c r="HW106" s="8">
        <v>0.10356607</v>
      </c>
      <c r="HX106" s="8">
        <v>1.2021899999999999E-3</v>
      </c>
      <c r="HY106" s="8">
        <v>-2.8138099999999999E-3</v>
      </c>
      <c r="HZ106" s="8">
        <v>0.48119528299999997</v>
      </c>
      <c r="IA106" s="10">
        <v>2.0632000000000002E-5</v>
      </c>
      <c r="IB106" s="10">
        <v>-8.7945800000000001E-5</v>
      </c>
      <c r="IE106" s="1"/>
      <c r="IG106" s="8">
        <v>0.11001582</v>
      </c>
      <c r="IH106" s="10">
        <v>-3.4660999999999999E-5</v>
      </c>
      <c r="II106" s="8">
        <v>6.8720999999999995E-4</v>
      </c>
      <c r="IJ106" s="8">
        <v>0.53546503199999995</v>
      </c>
      <c r="IK106" s="8">
        <v>1.5950900000000001E-4</v>
      </c>
      <c r="IL106" s="8">
        <v>-1.6832699999999999E-4</v>
      </c>
      <c r="IO106" s="1"/>
      <c r="IP106" s="1"/>
      <c r="LB106" s="17" t="s">
        <v>209</v>
      </c>
      <c r="LC106" s="18">
        <f>MIN(LB4:LB104)</f>
        <v>-1.1701449989836944E-2</v>
      </c>
      <c r="MH106" s="17" t="s">
        <v>209</v>
      </c>
      <c r="MI106" s="18">
        <f>MIN(MH4:MH104)</f>
        <v>-6.4244652275670024E-3</v>
      </c>
      <c r="NN106" s="17" t="s">
        <v>209</v>
      </c>
      <c r="NO106" s="18">
        <f>MIN(NN4:NN104)</f>
        <v>7.7080000000000014E-5</v>
      </c>
      <c r="OT106" s="17" t="s">
        <v>209</v>
      </c>
      <c r="OU106" s="18">
        <f>MIN(OT4:OT104)</f>
        <v>-1.8125470047937925E-4</v>
      </c>
    </row>
    <row r="107" spans="1:414" ht="19.5" thickBot="1" x14ac:dyDescent="0.35">
      <c r="A107" s="8">
        <v>0.38074405</v>
      </c>
      <c r="B107" s="8">
        <v>-5.4195999999999997E-4</v>
      </c>
      <c r="C107" s="8">
        <v>2.4854210000000002E-2</v>
      </c>
      <c r="D107" s="8">
        <v>0.38249460099999999</v>
      </c>
      <c r="E107" s="8">
        <v>1.5708900000000001E-4</v>
      </c>
      <c r="F107" s="8">
        <v>-8.2554999999999998E-4</v>
      </c>
      <c r="I107" s="1"/>
      <c r="K107" s="8">
        <v>0.31089014999999998</v>
      </c>
      <c r="L107" s="8">
        <v>6.4544499999999996E-3</v>
      </c>
      <c r="M107" s="8">
        <v>3.13409E-3</v>
      </c>
      <c r="N107" s="8">
        <v>0.34224486300000001</v>
      </c>
      <c r="O107" s="8">
        <v>3.0898699999999999E-4</v>
      </c>
      <c r="P107" s="10">
        <v>-8.4698399999999995E-5</v>
      </c>
      <c r="S107" s="1"/>
      <c r="U107" s="8">
        <v>0.36581917000000003</v>
      </c>
      <c r="V107" s="8">
        <v>1.70397E-3</v>
      </c>
      <c r="W107" s="8">
        <v>-1.037275E-2</v>
      </c>
      <c r="X107" s="8">
        <v>0.39150892300000001</v>
      </c>
      <c r="Y107" s="8">
        <v>2.9150200000000002E-4</v>
      </c>
      <c r="Z107" s="10">
        <v>-4.6025400000000002E-5</v>
      </c>
      <c r="AC107" s="1"/>
      <c r="AE107" s="8">
        <v>0.50797073000000004</v>
      </c>
      <c r="AF107" s="8">
        <v>-1.4399250000000001E-2</v>
      </c>
      <c r="AG107" s="8">
        <v>1.216253E-2</v>
      </c>
      <c r="AH107" s="8">
        <v>0.591831836</v>
      </c>
      <c r="AI107" s="8">
        <v>-1.0331E-4</v>
      </c>
      <c r="AJ107" s="8">
        <v>-1.9778299999999999E-4</v>
      </c>
      <c r="AM107" s="1"/>
      <c r="AO107" s="8">
        <v>0.38074405</v>
      </c>
      <c r="AP107" s="8">
        <v>-5.4195999999999997E-4</v>
      </c>
      <c r="AQ107" s="8">
        <v>2.4854210000000002E-2</v>
      </c>
      <c r="AR107" s="8">
        <v>0.38249460099999999</v>
      </c>
      <c r="AS107" s="8">
        <v>1.5708900000000001E-4</v>
      </c>
      <c r="AT107" s="8">
        <v>-8.2554999999999998E-4</v>
      </c>
      <c r="AW107" s="1"/>
      <c r="AY107" s="8">
        <v>6.1305800000000001E-3</v>
      </c>
      <c r="AZ107" s="8">
        <v>-4.9842770000000002E-2</v>
      </c>
      <c r="BA107" s="8">
        <v>-1.1077999999999999E-3</v>
      </c>
      <c r="BB107" s="8">
        <v>0.68143989900000002</v>
      </c>
      <c r="BC107" s="8">
        <v>4.0289619999999996E-3</v>
      </c>
      <c r="BD107" s="10">
        <v>-4.9628600000000001E-5</v>
      </c>
      <c r="BG107" s="1"/>
      <c r="BI107" s="8">
        <v>-2.4042879999999999E-2</v>
      </c>
      <c r="BJ107" s="8">
        <v>-4.0089270000000003E-2</v>
      </c>
      <c r="BK107" s="8">
        <v>-3.4241599999999999E-3</v>
      </c>
      <c r="BL107" s="8">
        <v>0.520861519</v>
      </c>
      <c r="BM107" s="8">
        <v>2.9347599999999998E-4</v>
      </c>
      <c r="BN107" s="8">
        <v>-1.03646E-4</v>
      </c>
      <c r="BQ107" s="1"/>
      <c r="BS107" s="8">
        <v>8.4764699999999998E-3</v>
      </c>
      <c r="BT107" s="8">
        <v>-3.11145E-2</v>
      </c>
      <c r="BU107" s="8">
        <v>-1.0728E-2</v>
      </c>
      <c r="BV107" s="8">
        <v>0.70012926399999997</v>
      </c>
      <c r="BW107" s="8">
        <v>1.058008E-3</v>
      </c>
      <c r="BX107" s="8">
        <v>3.9453300000000003E-4</v>
      </c>
      <c r="CA107" s="1"/>
      <c r="CC107" s="8">
        <v>-8.7822100000000004E-3</v>
      </c>
      <c r="CD107" s="8">
        <v>-3.600449E-2</v>
      </c>
      <c r="CE107" s="8">
        <v>-1.0594579999999999E-2</v>
      </c>
      <c r="CF107" s="8">
        <v>0.49863247599999999</v>
      </c>
      <c r="CG107" s="8">
        <v>5.0765900000000004E-4</v>
      </c>
      <c r="CH107" s="8">
        <v>-2.7301400000000003E-4</v>
      </c>
      <c r="CK107" s="1"/>
      <c r="CM107" s="8">
        <v>-2.5373710000000001E-2</v>
      </c>
      <c r="CN107" s="8">
        <v>-2.8682309999999999E-2</v>
      </c>
      <c r="CO107" s="8">
        <v>-1.3508400000000001E-3</v>
      </c>
      <c r="CP107" s="8">
        <v>0.71055587799999997</v>
      </c>
      <c r="CQ107" s="8">
        <v>1.8826699999999999E-4</v>
      </c>
      <c r="CR107" s="10">
        <v>1.59955E-5</v>
      </c>
      <c r="CU107" s="1"/>
      <c r="CW107" s="8">
        <v>0.30123829000000002</v>
      </c>
      <c r="CX107" s="8">
        <v>-4.2410000000000001E-4</v>
      </c>
      <c r="CY107" s="8">
        <v>-3.11247E-3</v>
      </c>
      <c r="CZ107" s="8">
        <v>0.50026483099999997</v>
      </c>
      <c r="DA107" s="10">
        <v>7.0621899999999995E-5</v>
      </c>
      <c r="DB107" s="10">
        <v>-8.9869799999999999E-8</v>
      </c>
      <c r="DF107" s="1"/>
      <c r="DG107" s="8">
        <v>0.20166640999999999</v>
      </c>
      <c r="DH107" s="8">
        <v>-3.5959E-3</v>
      </c>
      <c r="DI107" s="8">
        <v>-7.6838899999999996E-3</v>
      </c>
      <c r="DJ107" s="8">
        <v>0.57294237999999997</v>
      </c>
      <c r="DK107" s="8">
        <v>3.3932899999999998E-4</v>
      </c>
      <c r="DL107" s="8">
        <v>-1.66532E-4</v>
      </c>
      <c r="DO107" s="1"/>
      <c r="DQ107" s="8">
        <v>0.25537326999999999</v>
      </c>
      <c r="DR107" s="8">
        <v>4.47906E-3</v>
      </c>
      <c r="DS107" s="8">
        <v>-3.8311199999999999E-3</v>
      </c>
      <c r="DT107" s="8">
        <v>0.34887532799999998</v>
      </c>
      <c r="DU107" s="10">
        <v>-4.1078999999999998E-5</v>
      </c>
      <c r="DV107" s="10">
        <v>-6.3839799999999998E-5</v>
      </c>
      <c r="DZ107" s="1"/>
      <c r="EA107" s="8">
        <v>0.12279308999999999</v>
      </c>
      <c r="EB107" s="8">
        <v>-1.0032800000000001E-3</v>
      </c>
      <c r="EC107" s="10">
        <v>8.2126999999999995E-5</v>
      </c>
      <c r="ED107" s="8">
        <v>0.62758259400000005</v>
      </c>
      <c r="EE107" s="8">
        <v>6.4610600000000002E-4</v>
      </c>
      <c r="EF107" s="8">
        <v>-2.1881799999999999E-4</v>
      </c>
      <c r="EG107" s="1"/>
      <c r="EK107" s="8">
        <v>0.16868807</v>
      </c>
      <c r="EL107" s="8">
        <v>-3.7668900000000002E-3</v>
      </c>
      <c r="EM107" s="8">
        <v>-9.7440700000000005E-3</v>
      </c>
      <c r="EN107" s="8">
        <v>0.62045787200000002</v>
      </c>
      <c r="EO107" s="8">
        <v>2.6670099999999999E-4</v>
      </c>
      <c r="EP107" s="8">
        <v>-1.6851E-4</v>
      </c>
      <c r="ES107" s="1"/>
      <c r="EU107" s="8">
        <v>0.38956518000000001</v>
      </c>
      <c r="EV107" s="8">
        <v>-9.9537800000000006E-3</v>
      </c>
      <c r="EW107" s="8">
        <v>3.1533199999999998E-3</v>
      </c>
      <c r="EX107" s="8">
        <v>0.692852896</v>
      </c>
      <c r="EY107" s="8">
        <v>2.4016599999999999E-4</v>
      </c>
      <c r="EZ107" s="10">
        <v>1.43897E-5</v>
      </c>
      <c r="FC107" s="1"/>
      <c r="FE107" s="8">
        <v>0.37520974000000001</v>
      </c>
      <c r="FF107" s="8">
        <v>-2.3773300000000001E-2</v>
      </c>
      <c r="FG107" s="8">
        <v>-3.11817E-3</v>
      </c>
      <c r="FH107" s="8">
        <v>0.61766510100000005</v>
      </c>
      <c r="FI107" s="8">
        <v>2.8653100000000003E-4</v>
      </c>
      <c r="FJ107" s="10">
        <v>2.25984E-5</v>
      </c>
      <c r="FM107" s="1"/>
      <c r="FO107" s="8">
        <v>0.34599190000000002</v>
      </c>
      <c r="FP107" s="8">
        <v>-1.7567409999999999E-2</v>
      </c>
      <c r="FQ107" s="8">
        <v>4.5846200000000002E-3</v>
      </c>
      <c r="FR107" s="8">
        <v>0.58775878800000003</v>
      </c>
      <c r="FS107" s="8">
        <v>3.3832300000000002E-4</v>
      </c>
      <c r="FT107" s="10">
        <v>-2.8257400000000002E-5</v>
      </c>
      <c r="FW107" s="1"/>
      <c r="FY107" s="8">
        <v>0.39159121000000002</v>
      </c>
      <c r="FZ107" s="8">
        <v>-1.6655630000000001E-2</v>
      </c>
      <c r="GA107" s="8">
        <v>-1.8789999999999999E-4</v>
      </c>
      <c r="GB107" s="8">
        <v>0.64049046499999995</v>
      </c>
      <c r="GC107" s="8">
        <v>1.8638199999999999E-4</v>
      </c>
      <c r="GD107" s="10">
        <v>-3.6512299999999999E-5</v>
      </c>
      <c r="GG107" s="1"/>
      <c r="GI107" s="8">
        <v>0.37685328000000001</v>
      </c>
      <c r="GJ107" s="8">
        <v>-1.6013349999999999E-2</v>
      </c>
      <c r="GK107" s="8">
        <v>3.9670699999999996E-3</v>
      </c>
      <c r="GL107" s="8">
        <v>0.59544859299999997</v>
      </c>
      <c r="GM107" s="10">
        <v>6.0843900000000002E-5</v>
      </c>
      <c r="GN107" s="10">
        <v>-1.12665E-5</v>
      </c>
      <c r="GQ107" s="1"/>
      <c r="GS107" s="8">
        <v>0.17415927</v>
      </c>
      <c r="GT107" s="10">
        <v>-2.7628999999999999E-5</v>
      </c>
      <c r="GU107" s="8">
        <v>-2.8647299999999998E-3</v>
      </c>
      <c r="GV107" s="8">
        <v>0.42770824800000001</v>
      </c>
      <c r="GW107" s="8">
        <v>1.04789E-4</v>
      </c>
      <c r="GX107" s="10">
        <v>-8.5008100000000004E-5</v>
      </c>
      <c r="HA107" s="1"/>
      <c r="HC107" s="8">
        <v>0.12723978999999999</v>
      </c>
      <c r="HD107" s="8">
        <v>7.5684400000000001E-3</v>
      </c>
      <c r="HE107" s="8">
        <v>1.8475200000000001E-3</v>
      </c>
      <c r="HF107" s="8">
        <v>0.452372316</v>
      </c>
      <c r="HG107" s="10">
        <v>4.4999900000000003E-5</v>
      </c>
      <c r="HH107" s="10">
        <v>-2.5934900000000001E-5</v>
      </c>
      <c r="HK107" s="1"/>
      <c r="HM107" s="8">
        <v>8.6564360000000007E-2</v>
      </c>
      <c r="HN107" s="8">
        <v>2.7978E-3</v>
      </c>
      <c r="HO107" s="8">
        <v>-2.8177599999999999E-3</v>
      </c>
      <c r="HP107" s="8">
        <v>0.57437408000000001</v>
      </c>
      <c r="HQ107" s="10">
        <v>-8.5524000000000003E-5</v>
      </c>
      <c r="HR107" s="8">
        <v>-1.21463E-4</v>
      </c>
      <c r="HU107" s="1"/>
      <c r="HW107" s="8">
        <v>0.10128961</v>
      </c>
      <c r="HX107" s="8">
        <v>1.25293E-3</v>
      </c>
      <c r="HY107" s="8">
        <v>-2.8135299999999999E-3</v>
      </c>
      <c r="HZ107" s="8">
        <v>0.48341036199999998</v>
      </c>
      <c r="IA107" s="10">
        <v>2.2747200000000001E-5</v>
      </c>
      <c r="IB107" s="10">
        <v>-8.7955300000000001E-5</v>
      </c>
      <c r="IE107" s="1"/>
      <c r="IG107" s="8">
        <v>0.10522607</v>
      </c>
      <c r="IH107" s="10">
        <v>-8.8769000000000003E-5</v>
      </c>
      <c r="II107" s="8">
        <v>6.9620999999999995E-4</v>
      </c>
      <c r="IJ107" s="8">
        <v>0.53835072399999995</v>
      </c>
      <c r="IK107" s="8">
        <v>1.58095E-4</v>
      </c>
      <c r="IL107" s="8">
        <v>-1.6856400000000001E-4</v>
      </c>
      <c r="IO107" s="1"/>
      <c r="IP107" s="1"/>
      <c r="JV107" s="57" t="s">
        <v>213</v>
      </c>
      <c r="JW107" s="58"/>
      <c r="LB107" s="19" t="s">
        <v>210</v>
      </c>
      <c r="LC107" s="20">
        <f>MAX(LB4:LB104)</f>
        <v>5.6960000000000008E-4</v>
      </c>
      <c r="MH107" s="19" t="s">
        <v>210</v>
      </c>
      <c r="MI107" s="20">
        <f>MAX(MH4:MH104)</f>
        <v>5.2898472303830059E-4</v>
      </c>
      <c r="NN107" s="19" t="s">
        <v>210</v>
      </c>
      <c r="NO107" s="20">
        <f>MAX(NN4:NN104)</f>
        <v>4.1260765667568063E-4</v>
      </c>
      <c r="OT107" s="19" t="s">
        <v>210</v>
      </c>
      <c r="OU107" s="20">
        <f>MAX(OT4:OT104)</f>
        <v>5.3156200269498953E-5</v>
      </c>
    </row>
    <row r="108" spans="1:414" ht="19.5" thickBot="1" x14ac:dyDescent="0.35">
      <c r="A108" s="8">
        <v>0.38295182999999999</v>
      </c>
      <c r="B108" s="8">
        <v>-5.9383999999999999E-4</v>
      </c>
      <c r="C108" s="8">
        <v>2.4918969999999999E-2</v>
      </c>
      <c r="D108" s="8">
        <v>0.388418545</v>
      </c>
      <c r="E108" s="8">
        <v>1.6114699999999999E-4</v>
      </c>
      <c r="F108" s="8">
        <v>-8.2048899999999998E-4</v>
      </c>
      <c r="I108" s="1"/>
      <c r="K108" s="8">
        <v>0.31313309</v>
      </c>
      <c r="L108" s="8">
        <v>6.47775E-3</v>
      </c>
      <c r="M108" s="8">
        <v>3.1584999999999998E-3</v>
      </c>
      <c r="N108" s="8">
        <v>0.34457685399999999</v>
      </c>
      <c r="O108" s="8">
        <v>3.0802599999999998E-4</v>
      </c>
      <c r="P108" s="10">
        <v>-8.3691100000000002E-5</v>
      </c>
      <c r="S108" s="1"/>
      <c r="U108" s="8">
        <v>0.37368982000000001</v>
      </c>
      <c r="V108" s="8">
        <v>1.7332700000000001E-3</v>
      </c>
      <c r="W108" s="8">
        <v>-1.031606E-2</v>
      </c>
      <c r="X108" s="8">
        <v>0.39773202200000002</v>
      </c>
      <c r="Y108" s="8">
        <v>2.9084E-4</v>
      </c>
      <c r="Z108" s="10">
        <v>-4.4738599999999999E-5</v>
      </c>
      <c r="AC108" s="1"/>
      <c r="AE108" s="8">
        <v>0.51644478999999999</v>
      </c>
      <c r="AF108" s="8">
        <v>-1.426707E-2</v>
      </c>
      <c r="AG108" s="8">
        <v>1.2301299999999999E-2</v>
      </c>
      <c r="AH108" s="8">
        <v>0.60250941499999999</v>
      </c>
      <c r="AI108" s="8">
        <v>-1.05318E-4</v>
      </c>
      <c r="AJ108" s="8">
        <v>-1.9567200000000001E-4</v>
      </c>
      <c r="AM108" s="1"/>
      <c r="AO108" s="8">
        <v>0.38295182999999999</v>
      </c>
      <c r="AP108" s="8">
        <v>-5.9383999999999999E-4</v>
      </c>
      <c r="AQ108" s="8">
        <v>2.4918969999999999E-2</v>
      </c>
      <c r="AR108" s="8">
        <v>0.388418545</v>
      </c>
      <c r="AS108" s="8">
        <v>1.6114699999999999E-4</v>
      </c>
      <c r="AT108" s="8">
        <v>-8.2048899999999998E-4</v>
      </c>
      <c r="AW108" s="1"/>
      <c r="AY108" s="8">
        <v>3.7420600000000002E-3</v>
      </c>
      <c r="AZ108" s="8">
        <v>-4.9801900000000003E-2</v>
      </c>
      <c r="BA108" s="8">
        <v>-1.1665099999999999E-3</v>
      </c>
      <c r="BB108" s="8">
        <v>0.68776864900000001</v>
      </c>
      <c r="BC108" s="8">
        <v>4.0339529999999998E-3</v>
      </c>
      <c r="BD108" s="10">
        <v>-4.2475300000000003E-5</v>
      </c>
      <c r="BG108" s="1"/>
      <c r="BI108" s="8">
        <v>-2.4440859999999998E-2</v>
      </c>
      <c r="BJ108" s="8">
        <v>-4.0106120000000002E-2</v>
      </c>
      <c r="BK108" s="8">
        <v>-3.4398499999999999E-3</v>
      </c>
      <c r="BL108" s="8">
        <v>0.52335911599999996</v>
      </c>
      <c r="BM108" s="8">
        <v>2.9172900000000001E-4</v>
      </c>
      <c r="BN108" s="8">
        <v>-1.02019E-4</v>
      </c>
      <c r="BQ108" s="1"/>
      <c r="BS108" s="8">
        <v>5.0375300000000001E-3</v>
      </c>
      <c r="BT108" s="8">
        <v>-3.1062889999999999E-2</v>
      </c>
      <c r="BU108" s="8">
        <v>-1.081536E-2</v>
      </c>
      <c r="BV108" s="8">
        <v>0.70631382499999995</v>
      </c>
      <c r="BW108" s="8">
        <v>1.060362E-3</v>
      </c>
      <c r="BX108" s="8">
        <v>3.9850399999999999E-4</v>
      </c>
      <c r="CA108" s="1"/>
      <c r="CC108" s="8">
        <v>-1.5827440000000002E-2</v>
      </c>
      <c r="CD108" s="8">
        <v>-3.603402E-2</v>
      </c>
      <c r="CE108" s="8">
        <v>-1.0725749999999999E-2</v>
      </c>
      <c r="CF108" s="8">
        <v>0.502342599</v>
      </c>
      <c r="CG108" s="8">
        <v>5.0739600000000002E-4</v>
      </c>
      <c r="CH108" s="8">
        <v>-2.71835E-4</v>
      </c>
      <c r="CK108" s="1"/>
      <c r="CM108" s="8">
        <v>-2.3793749999999999E-2</v>
      </c>
      <c r="CN108" s="8">
        <v>-2.869083E-2</v>
      </c>
      <c r="CO108" s="8">
        <v>-1.29524E-3</v>
      </c>
      <c r="CP108" s="8">
        <v>0.72066709299999998</v>
      </c>
      <c r="CQ108" s="8">
        <v>1.8835600000000001E-4</v>
      </c>
      <c r="CR108" s="10">
        <v>1.6560400000000002E-5</v>
      </c>
      <c r="CU108" s="1"/>
      <c r="CW108" s="8">
        <v>0.29437590000000002</v>
      </c>
      <c r="CX108" s="8">
        <v>-4.3410999999999998E-4</v>
      </c>
      <c r="CY108" s="8">
        <v>-3.07954E-3</v>
      </c>
      <c r="CZ108" s="8">
        <v>0.502034388</v>
      </c>
      <c r="DA108" s="10">
        <v>7.0481499999999999E-5</v>
      </c>
      <c r="DB108" s="10">
        <v>-5.5099899999999997E-7</v>
      </c>
      <c r="DF108" s="1"/>
      <c r="DG108" s="8">
        <v>0.19896096999999999</v>
      </c>
      <c r="DH108" s="8">
        <v>-3.43371E-3</v>
      </c>
      <c r="DI108" s="8">
        <v>-7.71771E-3</v>
      </c>
      <c r="DJ108" s="8">
        <v>0.57878531099999997</v>
      </c>
      <c r="DK108" s="8">
        <v>3.4331800000000001E-4</v>
      </c>
      <c r="DL108" s="8">
        <v>-1.6568900000000001E-4</v>
      </c>
      <c r="DO108" s="1"/>
      <c r="DQ108" s="8">
        <v>0.25805391999999999</v>
      </c>
      <c r="DR108" s="8">
        <v>4.39406E-3</v>
      </c>
      <c r="DS108" s="8">
        <v>-3.8167299999999999E-3</v>
      </c>
      <c r="DT108" s="8">
        <v>0.35276017999999998</v>
      </c>
      <c r="DU108" s="10">
        <v>-3.8963600000000001E-5</v>
      </c>
      <c r="DV108" s="10">
        <v>-6.3477699999999997E-5</v>
      </c>
      <c r="DZ108" s="1"/>
      <c r="EA108" s="8">
        <v>0.11931841</v>
      </c>
      <c r="EB108" s="8">
        <v>-8.3288999999999998E-4</v>
      </c>
      <c r="EC108" s="10">
        <v>1.7804000000000001E-5</v>
      </c>
      <c r="ED108" s="8">
        <v>0.63044546099999998</v>
      </c>
      <c r="EE108" s="8">
        <v>6.5074999999999996E-4</v>
      </c>
      <c r="EF108" s="8">
        <v>-2.17059E-4</v>
      </c>
      <c r="EG108" s="1"/>
      <c r="EK108" s="8">
        <v>0.16728599999999999</v>
      </c>
      <c r="EL108" s="8">
        <v>-3.6648399999999999E-3</v>
      </c>
      <c r="EM108" s="8">
        <v>-9.7722199999999999E-3</v>
      </c>
      <c r="EN108" s="8">
        <v>0.62730487000000001</v>
      </c>
      <c r="EO108" s="8">
        <v>2.7029000000000002E-4</v>
      </c>
      <c r="EP108" s="8">
        <v>-1.67508E-4</v>
      </c>
      <c r="ES108" s="1"/>
      <c r="EU108" s="8">
        <v>0.38858103999999999</v>
      </c>
      <c r="EV108" s="8">
        <v>-9.9636800000000008E-3</v>
      </c>
      <c r="EW108" s="8">
        <v>3.1571899999999998E-3</v>
      </c>
      <c r="EX108" s="8">
        <v>0.69797967999999999</v>
      </c>
      <c r="EY108" s="8">
        <v>2.39478E-4</v>
      </c>
      <c r="EZ108" s="10">
        <v>1.41192E-5</v>
      </c>
      <c r="FC108" s="1"/>
      <c r="FE108" s="8">
        <v>0.37661925000000002</v>
      </c>
      <c r="FF108" s="8">
        <v>-2.3799270000000001E-2</v>
      </c>
      <c r="FG108" s="8">
        <v>-3.0701000000000001E-3</v>
      </c>
      <c r="FH108" s="8">
        <v>0.62102221800000001</v>
      </c>
      <c r="FI108" s="8">
        <v>2.88189E-4</v>
      </c>
      <c r="FJ108" s="10">
        <v>2.5660299999999999E-5</v>
      </c>
      <c r="FM108" s="1"/>
      <c r="FO108" s="8">
        <v>0.34343596999999998</v>
      </c>
      <c r="FP108" s="8">
        <v>-1.747783E-2</v>
      </c>
      <c r="FQ108" s="8">
        <v>4.5477900000000003E-3</v>
      </c>
      <c r="FR108" s="8">
        <v>0.58912369099999995</v>
      </c>
      <c r="FS108" s="8">
        <v>3.4088800000000002E-4</v>
      </c>
      <c r="FT108" s="10">
        <v>-2.7201600000000001E-5</v>
      </c>
      <c r="FW108" s="1"/>
      <c r="FY108" s="8">
        <v>0.38874407</v>
      </c>
      <c r="FZ108" s="8">
        <v>-1.6605149999999999E-2</v>
      </c>
      <c r="GA108" s="8">
        <v>-2.5199E-4</v>
      </c>
      <c r="GB108" s="8">
        <v>0.65017335499999995</v>
      </c>
      <c r="GC108" s="8">
        <v>1.8738899999999999E-4</v>
      </c>
      <c r="GD108" s="10">
        <v>-3.5236800000000001E-5</v>
      </c>
      <c r="GG108" s="1"/>
      <c r="GI108" s="8">
        <v>0.37549613999999998</v>
      </c>
      <c r="GJ108" s="8">
        <v>-1.6002909999999999E-2</v>
      </c>
      <c r="GK108" s="8">
        <v>3.9283199999999999E-3</v>
      </c>
      <c r="GL108" s="8">
        <v>0.60889065799999997</v>
      </c>
      <c r="GM108" s="10">
        <v>6.10221E-5</v>
      </c>
      <c r="GN108" s="10">
        <v>-1.06194E-5</v>
      </c>
      <c r="GQ108" s="1"/>
      <c r="GS108" s="8">
        <v>0.17327788999999999</v>
      </c>
      <c r="GT108" s="10">
        <v>-3.4128000000000003E-5</v>
      </c>
      <c r="GU108" s="8">
        <v>-2.85294E-3</v>
      </c>
      <c r="GV108" s="8">
        <v>0.43206120100000001</v>
      </c>
      <c r="GW108" s="8">
        <v>1.04356E-4</v>
      </c>
      <c r="GX108" s="10">
        <v>-8.5790000000000004E-5</v>
      </c>
      <c r="HA108" s="1"/>
      <c r="HC108" s="8">
        <v>0.12541505999999999</v>
      </c>
      <c r="HD108" s="8">
        <v>7.51908E-3</v>
      </c>
      <c r="HE108" s="8">
        <v>1.88554E-3</v>
      </c>
      <c r="HF108" s="8">
        <v>0.45643641499999998</v>
      </c>
      <c r="HG108" s="10">
        <v>4.4190599999999997E-5</v>
      </c>
      <c r="HH108" s="10">
        <v>-2.6559000000000001E-5</v>
      </c>
      <c r="HK108" s="1"/>
      <c r="HM108" s="8">
        <v>8.4018640000000006E-2</v>
      </c>
      <c r="HN108" s="8">
        <v>2.7990799999999998E-3</v>
      </c>
      <c r="HO108" s="8">
        <v>-2.8007100000000001E-3</v>
      </c>
      <c r="HP108" s="8">
        <v>0.57758156500000002</v>
      </c>
      <c r="HQ108" s="10">
        <v>-8.5457400000000006E-5</v>
      </c>
      <c r="HR108" s="8">
        <v>-1.22366E-4</v>
      </c>
      <c r="HU108" s="1"/>
      <c r="HW108" s="8">
        <v>0.10272623</v>
      </c>
      <c r="HX108" s="8">
        <v>1.27238E-3</v>
      </c>
      <c r="HY108" s="8">
        <v>-2.84578E-3</v>
      </c>
      <c r="HZ108" s="8">
        <v>0.48607108399999999</v>
      </c>
      <c r="IA108" s="10">
        <v>2.1460200000000002E-5</v>
      </c>
      <c r="IB108" s="10">
        <v>-9.0087300000000001E-5</v>
      </c>
      <c r="IE108" s="1"/>
      <c r="IG108" s="8">
        <v>0.10643047</v>
      </c>
      <c r="IH108" s="10">
        <v>-6.5018999999999995E-5</v>
      </c>
      <c r="II108" s="8">
        <v>6.9817000000000002E-4</v>
      </c>
      <c r="IJ108" s="8">
        <v>0.54130217400000002</v>
      </c>
      <c r="IK108" s="8">
        <v>1.5562799999999999E-4</v>
      </c>
      <c r="IL108" s="8">
        <v>-1.68364E-4</v>
      </c>
      <c r="IO108" s="1"/>
      <c r="IP108" s="1"/>
      <c r="JV108" s="17" t="s">
        <v>209</v>
      </c>
      <c r="JW108" s="18">
        <f>MIN(JV4:JV104)</f>
        <v>2.428E-3</v>
      </c>
      <c r="LB108" s="21" t="s">
        <v>211</v>
      </c>
      <c r="LC108" s="22">
        <f>LC107-LC106</f>
        <v>1.2271049989836944E-2</v>
      </c>
      <c r="MH108" s="21" t="s">
        <v>211</v>
      </c>
      <c r="MI108" s="22">
        <f>MI107-MI106</f>
        <v>6.9534499506053032E-3</v>
      </c>
      <c r="NN108" s="21" t="s">
        <v>211</v>
      </c>
      <c r="NO108" s="22">
        <f>NO107-NO106</f>
        <v>3.3552765667568059E-4</v>
      </c>
      <c r="OT108" s="21" t="s">
        <v>211</v>
      </c>
      <c r="OU108" s="22">
        <f>OU107-OU106</f>
        <v>2.3441090074887821E-4</v>
      </c>
    </row>
    <row r="109" spans="1:414" ht="18.75" x14ac:dyDescent="0.3">
      <c r="A109" s="8">
        <v>0.39223048999999999</v>
      </c>
      <c r="B109" s="8">
        <v>-6.8095000000000004E-4</v>
      </c>
      <c r="C109" s="8">
        <v>2.5093830000000001E-2</v>
      </c>
      <c r="D109" s="8">
        <v>0.39416686899999998</v>
      </c>
      <c r="E109" s="8">
        <v>1.6277300000000001E-4</v>
      </c>
      <c r="F109" s="8">
        <v>-8.1724E-4</v>
      </c>
      <c r="I109" s="1"/>
      <c r="K109" s="8">
        <v>0.31347994000000001</v>
      </c>
      <c r="L109" s="8">
        <v>6.4909499999999997E-3</v>
      </c>
      <c r="M109" s="8">
        <v>3.1564900000000001E-3</v>
      </c>
      <c r="N109" s="8">
        <v>0.34538923900000001</v>
      </c>
      <c r="O109" s="8">
        <v>3.0450399999999998E-4</v>
      </c>
      <c r="P109" s="10">
        <v>-8.4229799999999998E-5</v>
      </c>
      <c r="S109" s="1"/>
      <c r="U109" s="8">
        <v>0.38075872999999999</v>
      </c>
      <c r="V109" s="8">
        <v>1.7485000000000001E-3</v>
      </c>
      <c r="W109" s="8">
        <v>-1.0256059999999999E-2</v>
      </c>
      <c r="X109" s="8">
        <v>0.40395324999999999</v>
      </c>
      <c r="Y109" s="8">
        <v>2.9045900000000002E-4</v>
      </c>
      <c r="Z109" s="10">
        <v>-4.3221099999999999E-5</v>
      </c>
      <c r="AC109" s="1"/>
      <c r="AE109" s="8">
        <v>0.52430105999999999</v>
      </c>
      <c r="AF109" s="8">
        <v>-1.41301E-2</v>
      </c>
      <c r="AG109" s="8">
        <v>1.2484439999999999E-2</v>
      </c>
      <c r="AH109" s="8">
        <v>0.61287430399999998</v>
      </c>
      <c r="AI109" s="8">
        <v>-1.07559E-4</v>
      </c>
      <c r="AJ109" s="8">
        <v>-1.9266500000000001E-4</v>
      </c>
      <c r="AM109" s="1"/>
      <c r="AO109" s="8">
        <v>0.39223048999999999</v>
      </c>
      <c r="AP109" s="8">
        <v>-6.8095000000000004E-4</v>
      </c>
      <c r="AQ109" s="8">
        <v>2.5093830000000001E-2</v>
      </c>
      <c r="AR109" s="8">
        <v>0.39416686899999998</v>
      </c>
      <c r="AS109" s="8">
        <v>1.6277300000000001E-4</v>
      </c>
      <c r="AT109" s="8">
        <v>-8.1724E-4</v>
      </c>
      <c r="AW109" s="1"/>
      <c r="AY109" s="8">
        <v>-3.9971900000000003E-3</v>
      </c>
      <c r="AZ109" s="8">
        <v>-4.9647110000000001E-2</v>
      </c>
      <c r="BA109" s="8">
        <v>-1.3138399999999999E-3</v>
      </c>
      <c r="BB109" s="8">
        <v>0.69370426600000001</v>
      </c>
      <c r="BC109" s="8">
        <v>4.0397760000000001E-3</v>
      </c>
      <c r="BD109" s="10">
        <v>-3.6929299999999999E-5</v>
      </c>
      <c r="BG109" s="1"/>
      <c r="BI109" s="8">
        <v>-2.749161E-2</v>
      </c>
      <c r="BJ109" s="8">
        <v>-4.012756E-2</v>
      </c>
      <c r="BK109" s="8">
        <v>-3.51761E-3</v>
      </c>
      <c r="BL109" s="8">
        <v>0.52586566999999995</v>
      </c>
      <c r="BM109" s="8">
        <v>2.91439E-4</v>
      </c>
      <c r="BN109" s="8">
        <v>-1.00966E-4</v>
      </c>
      <c r="BQ109" s="1"/>
      <c r="BS109" s="8">
        <v>1.6738300000000001E-3</v>
      </c>
      <c r="BT109" s="8">
        <v>-3.106985E-2</v>
      </c>
      <c r="BU109" s="8">
        <v>-1.0876459999999999E-2</v>
      </c>
      <c r="BV109" s="8">
        <v>0.71294548199999996</v>
      </c>
      <c r="BW109" s="8">
        <v>1.0600480000000001E-3</v>
      </c>
      <c r="BX109" s="8">
        <v>4.01338E-4</v>
      </c>
      <c r="CA109" s="1"/>
      <c r="CC109" s="8">
        <v>-1.3518000000000001E-2</v>
      </c>
      <c r="CD109" s="8">
        <v>-3.6000780000000003E-2</v>
      </c>
      <c r="CE109" s="8">
        <v>-1.068975E-2</v>
      </c>
      <c r="CF109" s="8">
        <v>0.50600205899999995</v>
      </c>
      <c r="CG109" s="8">
        <v>5.06486E-4</v>
      </c>
      <c r="CH109" s="8">
        <v>-2.7085E-4</v>
      </c>
      <c r="CK109" s="1"/>
      <c r="CM109" s="8">
        <v>-2.3586280000000001E-2</v>
      </c>
      <c r="CN109" s="8">
        <v>-2.8692639999999998E-2</v>
      </c>
      <c r="CO109" s="8">
        <v>-1.2876400000000001E-3</v>
      </c>
      <c r="CP109" s="8">
        <v>0.73213418200000002</v>
      </c>
      <c r="CQ109" s="8">
        <v>1.8849900000000001E-4</v>
      </c>
      <c r="CR109" s="10">
        <v>1.7149499999999999E-5</v>
      </c>
      <c r="CU109" s="1"/>
      <c r="CW109" s="8">
        <v>0.29408096</v>
      </c>
      <c r="CX109" s="8">
        <v>-4.3790000000000002E-4</v>
      </c>
      <c r="CY109" s="8">
        <v>-3.0702400000000001E-3</v>
      </c>
      <c r="CZ109" s="8">
        <v>0.50403070100000003</v>
      </c>
      <c r="DA109" s="10">
        <v>6.9243000000000001E-5</v>
      </c>
      <c r="DB109" s="10">
        <v>-3.5798E-6</v>
      </c>
      <c r="DF109" s="1"/>
      <c r="DG109" s="8">
        <v>0.19917566</v>
      </c>
      <c r="DH109" s="8">
        <v>-3.44693E-3</v>
      </c>
      <c r="DI109" s="8">
        <v>-7.7162300000000001E-3</v>
      </c>
      <c r="DJ109" s="8">
        <v>0.58454930500000002</v>
      </c>
      <c r="DK109" s="8">
        <v>3.4741399999999999E-4</v>
      </c>
      <c r="DL109" s="8">
        <v>-1.65217E-4</v>
      </c>
      <c r="DO109" s="1"/>
      <c r="DQ109" s="8">
        <v>0.25865673</v>
      </c>
      <c r="DR109" s="8">
        <v>4.3741300000000004E-3</v>
      </c>
      <c r="DS109" s="8">
        <v>-3.8080200000000001E-3</v>
      </c>
      <c r="DT109" s="8">
        <v>0.359459009</v>
      </c>
      <c r="DU109" s="10">
        <v>-3.6755399999999997E-5</v>
      </c>
      <c r="DV109" s="10">
        <v>-6.2506299999999995E-5</v>
      </c>
      <c r="DZ109" s="1"/>
      <c r="EA109" s="8">
        <v>0.11623427</v>
      </c>
      <c r="EB109" s="8">
        <v>-6.1258000000000005E-4</v>
      </c>
      <c r="EC109" s="10">
        <v>-2.0789999999999999E-5</v>
      </c>
      <c r="ED109" s="8">
        <v>0.63409617900000004</v>
      </c>
      <c r="EE109" s="8">
        <v>6.5750800000000001E-4</v>
      </c>
      <c r="EF109" s="8">
        <v>-2.15863E-4</v>
      </c>
      <c r="EG109" s="1"/>
      <c r="EK109" s="8">
        <v>0.16547131000000001</v>
      </c>
      <c r="EL109" s="8">
        <v>-3.5337400000000001E-3</v>
      </c>
      <c r="EM109" s="8">
        <v>-9.8149799999999992E-3</v>
      </c>
      <c r="EN109" s="8">
        <v>0.63458893299999997</v>
      </c>
      <c r="EO109" s="8">
        <v>2.7385300000000001E-4</v>
      </c>
      <c r="EP109" s="8">
        <v>-1.66334E-4</v>
      </c>
      <c r="ES109" s="1"/>
      <c r="EU109" s="8">
        <v>0.38436468000000001</v>
      </c>
      <c r="EV109" s="8">
        <v>-9.9112499999999999E-3</v>
      </c>
      <c r="EW109" s="8">
        <v>3.1066499999999999E-3</v>
      </c>
      <c r="EX109" s="8">
        <v>0.70446863000000004</v>
      </c>
      <c r="EY109" s="8">
        <v>2.4033E-4</v>
      </c>
      <c r="EZ109" s="10">
        <v>1.49411E-5</v>
      </c>
      <c r="FC109" s="1"/>
      <c r="FE109" s="8">
        <v>0.37642669000000001</v>
      </c>
      <c r="FF109" s="8">
        <v>-2.3797349999999998E-2</v>
      </c>
      <c r="FG109" s="8">
        <v>-3.0735599999999999E-3</v>
      </c>
      <c r="FH109" s="8">
        <v>0.624307155</v>
      </c>
      <c r="FI109" s="8">
        <v>2.8908800000000001E-4</v>
      </c>
      <c r="FJ109" s="10">
        <v>2.7269900000000001E-5</v>
      </c>
      <c r="FM109" s="1"/>
      <c r="FO109" s="8">
        <v>0.34648242000000001</v>
      </c>
      <c r="FP109" s="8">
        <v>-1.7548000000000001E-2</v>
      </c>
      <c r="FQ109" s="8">
        <v>4.5636399999999999E-3</v>
      </c>
      <c r="FR109" s="8">
        <v>0.59120366800000002</v>
      </c>
      <c r="FS109" s="8">
        <v>3.42574E-4</v>
      </c>
      <c r="FT109" s="10">
        <v>-2.6818900000000002E-5</v>
      </c>
      <c r="FW109" s="1"/>
      <c r="FY109" s="8">
        <v>0.3850288</v>
      </c>
      <c r="FZ109" s="8">
        <v>-1.6571539999999999E-2</v>
      </c>
      <c r="GA109" s="8">
        <v>-2.9744E-4</v>
      </c>
      <c r="GB109" s="8">
        <v>0.65841380000000005</v>
      </c>
      <c r="GC109" s="8">
        <v>1.8790199999999999E-4</v>
      </c>
      <c r="GD109" s="10">
        <v>-3.45441E-5</v>
      </c>
      <c r="GG109" s="1"/>
      <c r="GI109" s="8">
        <v>0.37777989000000001</v>
      </c>
      <c r="GJ109" s="8">
        <v>-1.6031920000000002E-2</v>
      </c>
      <c r="GK109" s="8">
        <v>3.9824400000000003E-3</v>
      </c>
      <c r="GL109" s="8">
        <v>0.618948359</v>
      </c>
      <c r="GM109" s="10">
        <v>6.1311999999999998E-5</v>
      </c>
      <c r="GN109" s="10">
        <v>-1.0081900000000001E-5</v>
      </c>
      <c r="GQ109" s="1"/>
      <c r="GS109" s="8">
        <v>0.17144061999999999</v>
      </c>
      <c r="GT109" s="10">
        <v>-4.7308000000000002E-5</v>
      </c>
      <c r="GU109" s="8">
        <v>-2.84592E-3</v>
      </c>
      <c r="GV109" s="8">
        <v>0.43583742399999997</v>
      </c>
      <c r="GW109" s="8">
        <v>1.03937E-4</v>
      </c>
      <c r="GX109" s="10">
        <v>-8.6013999999999993E-5</v>
      </c>
      <c r="HA109" s="1"/>
      <c r="HC109" s="8">
        <v>0.12461092999999999</v>
      </c>
      <c r="HD109" s="8">
        <v>7.5244999999999999E-3</v>
      </c>
      <c r="HE109" s="8">
        <v>1.89211E-3</v>
      </c>
      <c r="HF109" s="8">
        <v>0.46004803500000002</v>
      </c>
      <c r="HG109" s="10">
        <v>4.4391400000000003E-5</v>
      </c>
      <c r="HH109" s="10">
        <v>-2.68027E-5</v>
      </c>
      <c r="HK109" s="1"/>
      <c r="HM109" s="8">
        <v>8.1363729999999995E-2</v>
      </c>
      <c r="HN109" s="8">
        <v>2.78363E-3</v>
      </c>
      <c r="HO109" s="8">
        <v>-2.7955100000000002E-3</v>
      </c>
      <c r="HP109" s="8">
        <v>0.58113570299999995</v>
      </c>
      <c r="HQ109" s="10">
        <v>-8.6242400000000006E-5</v>
      </c>
      <c r="HR109" s="8">
        <v>-1.2263199999999999E-4</v>
      </c>
      <c r="HU109" s="1"/>
      <c r="HW109" s="8">
        <v>0.10355861</v>
      </c>
      <c r="HX109" s="8">
        <v>1.2919400000000001E-3</v>
      </c>
      <c r="HY109" s="8">
        <v>-2.8565299999999999E-3</v>
      </c>
      <c r="HZ109" s="8">
        <v>0.48914478300000003</v>
      </c>
      <c r="IA109" s="10">
        <v>1.9228900000000002E-5</v>
      </c>
      <c r="IB109" s="10">
        <v>-9.1315800000000004E-5</v>
      </c>
      <c r="IE109" s="1"/>
      <c r="IG109" s="8">
        <v>0.10091622</v>
      </c>
      <c r="IH109" s="10">
        <v>-9.2906999999999997E-5</v>
      </c>
      <c r="II109" s="8">
        <v>7.8249000000000005E-4</v>
      </c>
      <c r="IJ109" s="8">
        <v>0.54394463800000004</v>
      </c>
      <c r="IK109" s="8">
        <v>1.5499200000000001E-4</v>
      </c>
      <c r="IL109" s="8">
        <v>-1.7027899999999999E-4</v>
      </c>
      <c r="IO109" s="1"/>
      <c r="IP109" s="1"/>
      <c r="JV109" s="19" t="s">
        <v>210</v>
      </c>
      <c r="JW109" s="20">
        <f>MAX(JV4:JV104)</f>
        <v>0.42161675939378607</v>
      </c>
    </row>
    <row r="110" spans="1:414" ht="19.5" thickBot="1" x14ac:dyDescent="0.35">
      <c r="A110" s="8">
        <v>0.39481381999999998</v>
      </c>
      <c r="B110" s="8">
        <v>-7.2853999999999996E-4</v>
      </c>
      <c r="C110" s="8">
        <v>2.512677E-2</v>
      </c>
      <c r="D110" s="8">
        <v>0.399981951</v>
      </c>
      <c r="E110" s="8">
        <v>1.6595100000000001E-4</v>
      </c>
      <c r="F110" s="8">
        <v>-8.1503499999999998E-4</v>
      </c>
      <c r="I110" s="1"/>
      <c r="K110" s="8">
        <v>0.31283021999999999</v>
      </c>
      <c r="L110" s="8">
        <v>6.5032700000000002E-3</v>
      </c>
      <c r="M110" s="8">
        <v>3.1345000000000001E-3</v>
      </c>
      <c r="N110" s="8">
        <v>0.34625515400000001</v>
      </c>
      <c r="O110" s="8">
        <v>3.0626200000000002E-4</v>
      </c>
      <c r="P110" s="10">
        <v>-8.1095700000000004E-5</v>
      </c>
      <c r="S110" s="1"/>
      <c r="U110" s="8">
        <v>0.38091901</v>
      </c>
      <c r="V110" s="8">
        <v>1.74635E-3</v>
      </c>
      <c r="W110" s="8">
        <v>-1.025446E-2</v>
      </c>
      <c r="X110" s="8">
        <v>0.41088124300000001</v>
      </c>
      <c r="Y110" s="8">
        <v>2.9287300000000003E-4</v>
      </c>
      <c r="Z110" s="10">
        <v>-4.1420400000000001E-5</v>
      </c>
      <c r="AC110" s="1"/>
      <c r="AE110" s="8">
        <v>0.52732292999999997</v>
      </c>
      <c r="AF110" s="8">
        <v>-1.4113189999999999E-2</v>
      </c>
      <c r="AG110" s="8">
        <v>1.252846E-2</v>
      </c>
      <c r="AH110" s="8">
        <v>0.62057289000000004</v>
      </c>
      <c r="AI110" s="8">
        <v>-1.0827699999999999E-4</v>
      </c>
      <c r="AJ110" s="8">
        <v>-1.90781E-4</v>
      </c>
      <c r="AM110" s="1"/>
      <c r="AO110" s="8">
        <v>0.39481381999999998</v>
      </c>
      <c r="AP110" s="8">
        <v>-7.2853999999999996E-4</v>
      </c>
      <c r="AQ110" s="8">
        <v>2.512677E-2</v>
      </c>
      <c r="AR110" s="8">
        <v>0.399981951</v>
      </c>
      <c r="AS110" s="8">
        <v>1.6595100000000001E-4</v>
      </c>
      <c r="AT110" s="8">
        <v>-8.1503499999999998E-4</v>
      </c>
      <c r="AW110" s="1"/>
      <c r="AY110" s="10">
        <v>-7.6797000000000003E-5</v>
      </c>
      <c r="AZ110" s="8">
        <v>-4.9744160000000003E-2</v>
      </c>
      <c r="BA110" s="8">
        <v>-1.2571699999999999E-3</v>
      </c>
      <c r="BB110" s="8">
        <v>0.69857020199999997</v>
      </c>
      <c r="BC110" s="8">
        <v>4.0469750000000004E-3</v>
      </c>
      <c r="BD110" s="10">
        <v>-3.2713799999999998E-5</v>
      </c>
      <c r="BG110" s="1"/>
      <c r="BI110" s="8">
        <v>-2.7422160000000001E-2</v>
      </c>
      <c r="BJ110" s="8">
        <v>-4.012686E-2</v>
      </c>
      <c r="BK110" s="8">
        <v>-3.5162599999999998E-3</v>
      </c>
      <c r="BL110" s="8">
        <v>0.52865918899999997</v>
      </c>
      <c r="BM110" s="8">
        <v>2.9102799999999998E-4</v>
      </c>
      <c r="BN110" s="8">
        <v>-1.00163E-4</v>
      </c>
      <c r="BQ110" s="1"/>
      <c r="BS110" s="8">
        <v>-7.6962000000000005E-4</v>
      </c>
      <c r="BT110" s="8">
        <v>-3.1069030000000001E-2</v>
      </c>
      <c r="BU110" s="8">
        <v>-1.093207E-2</v>
      </c>
      <c r="BV110" s="8">
        <v>0.71986020299999998</v>
      </c>
      <c r="BW110" s="8">
        <v>1.0601129999999999E-3</v>
      </c>
      <c r="BX110" s="8">
        <v>4.0488999999999998E-4</v>
      </c>
      <c r="CA110" s="1"/>
      <c r="CC110" s="8">
        <v>-1.281819E-2</v>
      </c>
      <c r="CD110" s="8">
        <v>-3.5996939999999998E-2</v>
      </c>
      <c r="CE110" s="8">
        <v>-1.0679320000000001E-2</v>
      </c>
      <c r="CF110" s="8">
        <v>0.50957993700000004</v>
      </c>
      <c r="CG110" s="8">
        <v>5.0613999999999998E-4</v>
      </c>
      <c r="CH110" s="8">
        <v>-2.69907E-4</v>
      </c>
      <c r="CK110" s="1"/>
      <c r="CM110" s="8">
        <v>-2.1966630000000001E-2</v>
      </c>
      <c r="CN110" s="8">
        <v>-2.8707259999999998E-2</v>
      </c>
      <c r="CO110" s="8">
        <v>-1.2333000000000001E-3</v>
      </c>
      <c r="CP110" s="8">
        <v>0.74492563300000003</v>
      </c>
      <c r="CQ110" s="8">
        <v>1.8864700000000001E-4</v>
      </c>
      <c r="CR110" s="10">
        <v>1.7688599999999999E-5</v>
      </c>
      <c r="CU110" s="1"/>
      <c r="CW110" s="8">
        <v>0.29455632999999998</v>
      </c>
      <c r="CX110" s="8">
        <v>-4.4895999999999998E-4</v>
      </c>
      <c r="CY110" s="8">
        <v>-3.08334E-3</v>
      </c>
      <c r="CZ110" s="8">
        <v>0.506716999</v>
      </c>
      <c r="DA110" s="10">
        <v>7.1472999999999998E-5</v>
      </c>
      <c r="DB110" s="10">
        <v>-6.22383E-6</v>
      </c>
      <c r="DF110" s="1"/>
      <c r="DG110" s="8">
        <v>0.19372186999999999</v>
      </c>
      <c r="DH110" s="8">
        <v>-3.1246500000000001E-3</v>
      </c>
      <c r="DI110" s="8">
        <v>-7.7074300000000004E-3</v>
      </c>
      <c r="DJ110" s="8">
        <v>0.58994764600000005</v>
      </c>
      <c r="DK110" s="8">
        <v>3.5134400000000002E-4</v>
      </c>
      <c r="DL110" s="8">
        <v>-1.6531400000000001E-4</v>
      </c>
      <c r="DO110" s="1"/>
      <c r="DQ110" s="8">
        <v>0.26035417</v>
      </c>
      <c r="DR110" s="8">
        <v>4.3136099999999998E-3</v>
      </c>
      <c r="DS110" s="8">
        <v>-3.7897199999999999E-3</v>
      </c>
      <c r="DT110" s="8">
        <v>0.369705693</v>
      </c>
      <c r="DU110" s="10">
        <v>-3.4374700000000001E-5</v>
      </c>
      <c r="DV110" s="10">
        <v>-6.1775100000000004E-5</v>
      </c>
      <c r="DZ110" s="1"/>
      <c r="EA110" s="8">
        <v>0.11194192</v>
      </c>
      <c r="EB110" s="8">
        <v>-3.4518E-4</v>
      </c>
      <c r="EC110" s="8">
        <v>-1.6359999999999999E-4</v>
      </c>
      <c r="ED110" s="8">
        <v>0.63873265099999998</v>
      </c>
      <c r="EE110" s="8">
        <v>6.6340599999999996E-4</v>
      </c>
      <c r="EF110" s="8">
        <v>-2.1270300000000001E-4</v>
      </c>
      <c r="EG110" s="1"/>
      <c r="EK110" s="8">
        <v>0.15911800000000001</v>
      </c>
      <c r="EL110" s="8">
        <v>-3.0751099999999998E-3</v>
      </c>
      <c r="EM110" s="8">
        <v>-9.8923199999999996E-3</v>
      </c>
      <c r="EN110" s="8">
        <v>0.64200871500000001</v>
      </c>
      <c r="EO110" s="8">
        <v>2.7741199999999999E-4</v>
      </c>
      <c r="EP110" s="8">
        <v>-1.6572099999999999E-4</v>
      </c>
      <c r="ES110" s="1"/>
      <c r="EU110" s="8">
        <v>0.38726822999999999</v>
      </c>
      <c r="EV110" s="8">
        <v>-9.9185899999999997E-3</v>
      </c>
      <c r="EW110" s="8">
        <v>3.1194500000000002E-3</v>
      </c>
      <c r="EX110" s="8">
        <v>0.70963514999999999</v>
      </c>
      <c r="EY110" s="8">
        <v>2.40504E-4</v>
      </c>
      <c r="EZ110" s="10">
        <v>1.5242800000000001E-5</v>
      </c>
      <c r="FC110" s="1"/>
      <c r="FE110" s="8">
        <v>0.37711192999999998</v>
      </c>
      <c r="FF110" s="8">
        <v>-2.380757E-2</v>
      </c>
      <c r="FG110" s="8">
        <v>-3.0550099999999999E-3</v>
      </c>
      <c r="FH110" s="8">
        <v>0.62757832899999999</v>
      </c>
      <c r="FI110" s="8">
        <v>2.9042899999999998E-4</v>
      </c>
      <c r="FJ110" s="10">
        <v>2.97E-5</v>
      </c>
      <c r="FM110" s="1"/>
      <c r="FO110" s="8">
        <v>0.34468942000000002</v>
      </c>
      <c r="FP110" s="8">
        <v>-1.7457719999999999E-2</v>
      </c>
      <c r="FQ110" s="8">
        <v>4.4875000000000002E-3</v>
      </c>
      <c r="FR110" s="8">
        <v>0.59492542900000001</v>
      </c>
      <c r="FS110" s="8">
        <v>3.4625900000000002E-4</v>
      </c>
      <c r="FT110" s="10">
        <v>-2.37091E-5</v>
      </c>
      <c r="FW110" s="1"/>
      <c r="FY110" s="8">
        <v>0.39443002999999999</v>
      </c>
      <c r="FZ110" s="8">
        <v>-1.654104E-2</v>
      </c>
      <c r="GA110" s="8">
        <v>-1.7728000000000001E-4</v>
      </c>
      <c r="GB110" s="8">
        <v>0.66630225899999995</v>
      </c>
      <c r="GC110" s="8">
        <v>1.87722E-4</v>
      </c>
      <c r="GD110" s="10">
        <v>-3.3823299999999999E-5</v>
      </c>
      <c r="GG110" s="1"/>
      <c r="GI110" s="8">
        <v>0.37186196999999999</v>
      </c>
      <c r="GJ110" s="8">
        <v>-1.600364E-2</v>
      </c>
      <c r="GK110" s="8">
        <v>3.9042600000000001E-3</v>
      </c>
      <c r="GL110" s="8">
        <v>0.62753520399999996</v>
      </c>
      <c r="GM110" s="10">
        <v>6.1421399999999994E-5</v>
      </c>
      <c r="GN110" s="10">
        <v>-9.7825399999999993E-6</v>
      </c>
      <c r="GQ110" s="1"/>
      <c r="GS110" s="8">
        <v>0.17154670999999999</v>
      </c>
      <c r="GT110" s="10">
        <v>-4.4543999999999999E-5</v>
      </c>
      <c r="GU110" s="8">
        <v>-2.8434200000000001E-3</v>
      </c>
      <c r="GV110" s="8">
        <v>0.43920157500000001</v>
      </c>
      <c r="GW110" s="8">
        <v>1.02419E-4</v>
      </c>
      <c r="GX110" s="10">
        <v>-8.46388E-5</v>
      </c>
      <c r="HA110" s="1"/>
      <c r="HC110" s="8">
        <v>0.12956139</v>
      </c>
      <c r="HD110" s="8">
        <v>7.6429999999999996E-3</v>
      </c>
      <c r="HE110" s="8">
        <v>1.78864E-3</v>
      </c>
      <c r="HF110" s="8">
        <v>0.46385997400000001</v>
      </c>
      <c r="HG110" s="10">
        <v>4.3674999999999998E-5</v>
      </c>
      <c r="HH110" s="10">
        <v>-2.74285E-5</v>
      </c>
      <c r="HK110" s="1"/>
      <c r="HM110" s="8">
        <v>8.0464160000000007E-2</v>
      </c>
      <c r="HN110" s="8">
        <v>2.7691E-3</v>
      </c>
      <c r="HO110" s="8">
        <v>-2.77421E-3</v>
      </c>
      <c r="HP110" s="8">
        <v>0.585095959</v>
      </c>
      <c r="HQ110" s="10">
        <v>-8.8425100000000001E-5</v>
      </c>
      <c r="HR110" s="8">
        <v>-1.25828E-4</v>
      </c>
      <c r="HU110" s="1"/>
      <c r="HW110" s="8">
        <v>0.10442383</v>
      </c>
      <c r="HX110" s="8">
        <v>1.2837E-3</v>
      </c>
      <c r="HY110" s="8">
        <v>-2.8712899999999999E-3</v>
      </c>
      <c r="HZ110" s="8">
        <v>0.49222271299999998</v>
      </c>
      <c r="IA110" s="10">
        <v>2.0129500000000001E-5</v>
      </c>
      <c r="IB110" s="10">
        <v>-9.2933600000000001E-5</v>
      </c>
      <c r="IE110" s="1"/>
      <c r="IG110" s="8">
        <v>0.10103210999999999</v>
      </c>
      <c r="IH110" s="10">
        <v>-9.2040000000000006E-5</v>
      </c>
      <c r="II110" s="8">
        <v>7.8016999999999995E-4</v>
      </c>
      <c r="IJ110" s="8">
        <v>0.54607322199999997</v>
      </c>
      <c r="IK110" s="8">
        <v>1.5405400000000001E-4</v>
      </c>
      <c r="IL110" s="8">
        <v>-1.7279E-4</v>
      </c>
      <c r="IO110" s="1"/>
      <c r="IP110" s="1"/>
      <c r="JV110" s="21" t="s">
        <v>211</v>
      </c>
      <c r="JW110" s="22">
        <f>JW109-JW108</f>
        <v>0.41918875939378608</v>
      </c>
    </row>
    <row r="111" spans="1:414" x14ac:dyDescent="0.25">
      <c r="A111" s="8">
        <v>0.40065181</v>
      </c>
      <c r="B111" s="8">
        <v>-6.7120000000000005E-4</v>
      </c>
      <c r="C111" s="8">
        <v>2.521578E-2</v>
      </c>
      <c r="D111" s="8">
        <v>0.40468253599999998</v>
      </c>
      <c r="E111" s="8">
        <v>1.6426599999999999E-4</v>
      </c>
      <c r="F111" s="8">
        <v>-8.1241400000000002E-4</v>
      </c>
      <c r="I111" s="1"/>
      <c r="K111" s="8">
        <v>0.31152972000000001</v>
      </c>
      <c r="L111" s="8">
        <v>6.5043200000000001E-3</v>
      </c>
      <c r="M111" s="8">
        <v>3.0583300000000002E-3</v>
      </c>
      <c r="N111" s="8">
        <v>0.34780268399999997</v>
      </c>
      <c r="O111" s="10">
        <v>3.0634100000000001E-4</v>
      </c>
      <c r="P111" s="10">
        <v>-7.5678200000000003E-5</v>
      </c>
      <c r="S111" s="1"/>
      <c r="U111" s="8">
        <v>0.3866327</v>
      </c>
      <c r="V111" s="8">
        <v>1.7341399999999999E-3</v>
      </c>
      <c r="W111" s="8">
        <v>-1.019575E-2</v>
      </c>
      <c r="X111" s="8">
        <v>0.41693752699999997</v>
      </c>
      <c r="Y111" s="8">
        <v>2.9326100000000001E-4</v>
      </c>
      <c r="Z111" s="10">
        <v>-3.9580699999999999E-5</v>
      </c>
      <c r="AC111" s="1"/>
      <c r="AE111" s="8">
        <v>0.53523348999999998</v>
      </c>
      <c r="AF111" s="8">
        <v>-1.4018289999999999E-2</v>
      </c>
      <c r="AG111" s="8">
        <v>1.267302E-2</v>
      </c>
      <c r="AH111" s="8">
        <v>0.62663017799999998</v>
      </c>
      <c r="AI111" s="8">
        <v>-1.09823E-4</v>
      </c>
      <c r="AJ111" s="8">
        <v>-1.8841800000000001E-4</v>
      </c>
      <c r="AM111" s="1"/>
      <c r="AO111" s="8">
        <v>0.40065181</v>
      </c>
      <c r="AP111" s="8">
        <v>-6.7120000000000005E-4</v>
      </c>
      <c r="AQ111" s="8">
        <v>2.521578E-2</v>
      </c>
      <c r="AR111" s="8">
        <v>0.40468253599999998</v>
      </c>
      <c r="AS111" s="8">
        <v>1.6426599999999999E-4</v>
      </c>
      <c r="AT111" s="8">
        <v>-8.1241400000000002E-4</v>
      </c>
      <c r="AW111" s="1"/>
      <c r="AY111" s="8">
        <v>4.3706200000000004E-3</v>
      </c>
      <c r="AZ111" s="8">
        <v>-4.9793169999999998E-2</v>
      </c>
      <c r="BA111" s="8">
        <v>-1.1489099999999999E-3</v>
      </c>
      <c r="BB111" s="8">
        <v>0.703292056</v>
      </c>
      <c r="BC111" s="8">
        <v>4.0501909999999999E-3</v>
      </c>
      <c r="BD111" s="10">
        <v>-2.5637299999999999E-5</v>
      </c>
      <c r="BG111" s="1"/>
      <c r="BI111" s="8">
        <v>-2.4557900000000001E-2</v>
      </c>
      <c r="BJ111" s="8">
        <v>-4.0048609999999998E-2</v>
      </c>
      <c r="BK111" s="8">
        <v>-3.4451799999999999E-3</v>
      </c>
      <c r="BL111" s="8">
        <v>0.53172353400000005</v>
      </c>
      <c r="BM111" s="8">
        <v>2.8989899999999998E-4</v>
      </c>
      <c r="BN111" s="10">
        <v>-9.9138300000000006E-5</v>
      </c>
      <c r="BQ111" s="1"/>
      <c r="BS111" s="8">
        <v>-2.3049500000000001E-3</v>
      </c>
      <c r="BT111" s="8">
        <v>-3.10572E-2</v>
      </c>
      <c r="BU111" s="8">
        <v>-1.094379E-2</v>
      </c>
      <c r="BV111" s="8">
        <v>0.72593310499999997</v>
      </c>
      <c r="BW111" s="8">
        <v>1.0613199999999999E-3</v>
      </c>
      <c r="BX111" s="8">
        <v>4.06086E-4</v>
      </c>
      <c r="CA111" s="1"/>
      <c r="CC111" s="8">
        <v>-1.001408E-2</v>
      </c>
      <c r="CD111" s="8">
        <v>-3.5932079999999998E-2</v>
      </c>
      <c r="CE111" s="8">
        <v>-1.055467E-2</v>
      </c>
      <c r="CF111" s="8">
        <v>0.51295102999999997</v>
      </c>
      <c r="CG111" s="8">
        <v>5.04682E-4</v>
      </c>
      <c r="CH111" s="8">
        <v>-2.6709699999999999E-4</v>
      </c>
      <c r="CK111" s="1"/>
      <c r="CM111" s="8">
        <v>-2.201823E-2</v>
      </c>
      <c r="CN111" s="8">
        <v>-2.8706820000000001E-2</v>
      </c>
      <c r="CO111" s="8">
        <v>-1.2349100000000001E-3</v>
      </c>
      <c r="CP111" s="8">
        <v>0.758755073</v>
      </c>
      <c r="CQ111" s="8">
        <v>1.8878800000000001E-4</v>
      </c>
      <c r="CR111" s="10">
        <v>1.81913E-5</v>
      </c>
      <c r="CU111" s="1"/>
      <c r="CW111" s="8">
        <v>0.29184416000000002</v>
      </c>
      <c r="CX111" s="8">
        <v>-3.7109000000000003E-4</v>
      </c>
      <c r="CY111" s="8">
        <v>-3.0804000000000001E-3</v>
      </c>
      <c r="CZ111" s="8">
        <v>0.51008362900000004</v>
      </c>
      <c r="DA111" s="10">
        <v>7.4229799999999999E-5</v>
      </c>
      <c r="DB111" s="10">
        <v>-6.3235499999999998E-6</v>
      </c>
      <c r="DF111" s="1"/>
      <c r="DG111" s="8">
        <v>0.18761427999999999</v>
      </c>
      <c r="DH111" s="8">
        <v>-2.65109E-3</v>
      </c>
      <c r="DI111" s="8">
        <v>-7.6438299999999999E-3</v>
      </c>
      <c r="DJ111" s="8">
        <v>0.595309282</v>
      </c>
      <c r="DK111" s="8">
        <v>3.5649400000000001E-4</v>
      </c>
      <c r="DL111" s="8">
        <v>-1.6599200000000001E-4</v>
      </c>
      <c r="DO111" s="1"/>
      <c r="DQ111" s="8">
        <v>0.25939844000000001</v>
      </c>
      <c r="DR111" s="8">
        <v>4.34498E-3</v>
      </c>
      <c r="DS111" s="8">
        <v>-3.8057199999999998E-3</v>
      </c>
      <c r="DT111" s="8">
        <v>0.38103803800000002</v>
      </c>
      <c r="DU111" s="10">
        <v>-3.21799E-5</v>
      </c>
      <c r="DV111" s="10">
        <v>-6.0645900000000002E-5</v>
      </c>
      <c r="DZ111" s="1"/>
      <c r="EA111" s="8">
        <v>0.11164143999999999</v>
      </c>
      <c r="EB111" s="8">
        <v>-3.2821E-4</v>
      </c>
      <c r="EC111" s="8">
        <v>-1.7336000000000001E-4</v>
      </c>
      <c r="ED111" s="8">
        <v>0.64407867399999996</v>
      </c>
      <c r="EE111" s="8">
        <v>6.6875599999999995E-4</v>
      </c>
      <c r="EF111" s="8">
        <v>-2.0961299999999999E-4</v>
      </c>
      <c r="EG111" s="1"/>
      <c r="EK111" s="8">
        <v>0.15046492</v>
      </c>
      <c r="EL111" s="8">
        <v>-2.4718000000000001E-3</v>
      </c>
      <c r="EM111" s="8">
        <v>-9.9686700000000007E-3</v>
      </c>
      <c r="EN111" s="8">
        <v>0.65071795499999996</v>
      </c>
      <c r="EO111" s="8">
        <v>2.8084900000000001E-4</v>
      </c>
      <c r="EP111" s="8">
        <v>-1.6527100000000001E-4</v>
      </c>
      <c r="ES111" s="1"/>
      <c r="EU111" s="8">
        <v>0.38863579999999998</v>
      </c>
      <c r="EV111" s="8">
        <v>-9.9274199999999993E-3</v>
      </c>
      <c r="EW111" s="8">
        <v>3.1212900000000001E-3</v>
      </c>
      <c r="EX111" s="8">
        <v>0.71438750399999995</v>
      </c>
      <c r="EY111" s="8">
        <v>2.40945E-4</v>
      </c>
      <c r="EZ111" s="10">
        <v>1.5336E-5</v>
      </c>
      <c r="FC111" s="1"/>
      <c r="FE111" s="8">
        <v>0.37759797</v>
      </c>
      <c r="FF111" s="8">
        <v>-2.381581E-2</v>
      </c>
      <c r="FG111" s="8">
        <v>-3.0361799999999999E-3</v>
      </c>
      <c r="FH111" s="8">
        <v>0.63125737800000004</v>
      </c>
      <c r="FI111" s="8">
        <v>2.9195700000000002E-4</v>
      </c>
      <c r="FJ111" s="10">
        <v>3.3178700000000001E-5</v>
      </c>
      <c r="FM111" s="1"/>
      <c r="FO111" s="8">
        <v>0.34425739</v>
      </c>
      <c r="FP111" s="8">
        <v>-1.7448689999999999E-2</v>
      </c>
      <c r="FQ111" s="8">
        <v>4.4739999999999997E-3</v>
      </c>
      <c r="FR111" s="8">
        <v>0.60009785699999996</v>
      </c>
      <c r="FS111" s="8">
        <v>3.4779400000000001E-4</v>
      </c>
      <c r="FT111" s="10">
        <v>-2.1418999999999999E-5</v>
      </c>
      <c r="FW111" s="1"/>
      <c r="FY111" s="8">
        <v>0.39839110999999999</v>
      </c>
      <c r="FZ111" s="8">
        <v>-1.6597879999999999E-2</v>
      </c>
      <c r="GA111" s="8">
        <v>-1.1192999999999999E-4</v>
      </c>
      <c r="GB111" s="8">
        <v>0.67475736200000003</v>
      </c>
      <c r="GC111" s="8">
        <v>1.88536E-4</v>
      </c>
      <c r="GD111" s="10">
        <v>-3.2888400000000002E-5</v>
      </c>
      <c r="GG111" s="1"/>
      <c r="GI111" s="8">
        <v>0.36457126000000001</v>
      </c>
      <c r="GJ111" s="8">
        <v>-1.5882819999999999E-2</v>
      </c>
      <c r="GK111" s="8">
        <v>3.7361600000000001E-3</v>
      </c>
      <c r="GL111" s="8">
        <v>0.63678594200000005</v>
      </c>
      <c r="GM111" s="10">
        <v>6.1798599999999995E-5</v>
      </c>
      <c r="GN111" s="10">
        <v>-9.2592699999999992E-6</v>
      </c>
      <c r="GQ111" s="1"/>
      <c r="GS111" s="8">
        <v>0.17506933</v>
      </c>
      <c r="GT111" s="10">
        <v>3.862E-5</v>
      </c>
      <c r="GU111" s="8">
        <v>-2.8567699999999998E-3</v>
      </c>
      <c r="GV111" s="8">
        <v>0.44243381300000001</v>
      </c>
      <c r="GW111" s="8">
        <v>1.0103999999999999E-4</v>
      </c>
      <c r="GX111" s="10">
        <v>-8.4862299999999996E-5</v>
      </c>
      <c r="HA111" s="1"/>
      <c r="HC111" s="8">
        <v>0.12521855000000001</v>
      </c>
      <c r="HD111" s="8">
        <v>7.6142700000000002E-3</v>
      </c>
      <c r="HE111" s="8">
        <v>1.9072799999999999E-3</v>
      </c>
      <c r="HF111" s="8">
        <v>0.46786554600000002</v>
      </c>
      <c r="HG111" s="10">
        <v>4.3475800000000001E-5</v>
      </c>
      <c r="HH111" s="10">
        <v>-2.8245100000000002E-5</v>
      </c>
      <c r="HK111" s="1"/>
      <c r="HM111" s="8">
        <v>7.8556319999999999E-2</v>
      </c>
      <c r="HN111" s="8">
        <v>2.7835300000000002E-3</v>
      </c>
      <c r="HO111" s="8">
        <v>-2.7752499999999999E-3</v>
      </c>
      <c r="HP111" s="8">
        <v>0.588993671</v>
      </c>
      <c r="HQ111" s="10">
        <v>-8.7405100000000001E-5</v>
      </c>
      <c r="HR111" s="8">
        <v>-1.25752E-4</v>
      </c>
      <c r="HU111" s="1"/>
      <c r="HW111" s="8">
        <v>0.10508624</v>
      </c>
      <c r="HX111" s="8">
        <v>1.29536E-3</v>
      </c>
      <c r="HY111" s="8">
        <v>-2.8845300000000002E-3</v>
      </c>
      <c r="HZ111" s="8">
        <v>0.494835619</v>
      </c>
      <c r="IA111" s="10">
        <v>1.84571E-5</v>
      </c>
      <c r="IB111" s="10">
        <v>-9.4832099999999996E-5</v>
      </c>
      <c r="IE111" s="1"/>
      <c r="IG111" s="8">
        <v>0.10726476</v>
      </c>
      <c r="IH111" s="10">
        <v>7.2080999999999996E-6</v>
      </c>
      <c r="II111" s="8">
        <v>7.1989999999999999E-4</v>
      </c>
      <c r="IJ111" s="8">
        <v>0.54752813</v>
      </c>
      <c r="IK111" s="8">
        <v>1.5206E-4</v>
      </c>
      <c r="IL111" s="8">
        <v>-1.7400099999999999E-4</v>
      </c>
      <c r="IO111" s="1"/>
      <c r="IP111" s="1"/>
    </row>
    <row r="112" spans="1:414" x14ac:dyDescent="0.25">
      <c r="A112" s="8">
        <v>0.40144243000000002</v>
      </c>
      <c r="B112" s="8">
        <v>-6.7106999999999996E-4</v>
      </c>
      <c r="C112" s="8">
        <v>2.524535E-2</v>
      </c>
      <c r="D112" s="8">
        <v>0.40783664800000002</v>
      </c>
      <c r="E112" s="8">
        <v>1.64248E-4</v>
      </c>
      <c r="F112" s="8">
        <v>-8.0597700000000004E-4</v>
      </c>
      <c r="I112" s="1"/>
      <c r="K112" s="8">
        <v>0.31619868000000001</v>
      </c>
      <c r="L112" s="8">
        <v>6.7758200000000001E-3</v>
      </c>
      <c r="M112" s="8">
        <v>3.1176400000000001E-3</v>
      </c>
      <c r="N112" s="8">
        <v>0.35020341700000002</v>
      </c>
      <c r="O112" s="10">
        <v>3.0096300000000001E-4</v>
      </c>
      <c r="P112" s="10">
        <v>-7.4509699999999996E-5</v>
      </c>
      <c r="S112" s="1"/>
      <c r="U112" s="8">
        <v>0.38418053000000002</v>
      </c>
      <c r="V112" s="8">
        <v>1.7868000000000001E-3</v>
      </c>
      <c r="W112" s="8">
        <v>-1.02095E-2</v>
      </c>
      <c r="X112" s="8">
        <v>0.420684277</v>
      </c>
      <c r="Y112" s="8">
        <v>2.9710400000000002E-4</v>
      </c>
      <c r="Z112" s="10">
        <v>-3.8570299999999999E-5</v>
      </c>
      <c r="AC112" s="1"/>
      <c r="AE112" s="8">
        <v>0.53482090000000004</v>
      </c>
      <c r="AF112" s="8">
        <v>-1.402371E-2</v>
      </c>
      <c r="AG112" s="8">
        <v>1.2662710000000001E-2</v>
      </c>
      <c r="AH112" s="8">
        <v>0.63134932399999999</v>
      </c>
      <c r="AI112" s="8">
        <v>-1.11518E-4</v>
      </c>
      <c r="AJ112" s="8">
        <v>-1.85188E-4</v>
      </c>
      <c r="AM112" s="1"/>
      <c r="AO112" s="8">
        <v>0.40144243000000002</v>
      </c>
      <c r="AP112" s="8">
        <v>-6.7106999999999996E-4</v>
      </c>
      <c r="AQ112" s="8">
        <v>2.524535E-2</v>
      </c>
      <c r="AR112" s="8">
        <v>0.40783664800000002</v>
      </c>
      <c r="AS112" s="8">
        <v>1.64248E-4</v>
      </c>
      <c r="AT112" s="8">
        <v>-8.0597700000000004E-4</v>
      </c>
      <c r="AW112" s="1"/>
      <c r="AY112" s="8">
        <v>3.6738999999999999E-4</v>
      </c>
      <c r="AZ112" s="8">
        <v>-4.969167E-2</v>
      </c>
      <c r="BA112" s="8">
        <v>-1.2294599999999999E-3</v>
      </c>
      <c r="BB112" s="8">
        <v>0.70878420799999997</v>
      </c>
      <c r="BC112" s="8">
        <v>4.0575680000000001E-3</v>
      </c>
      <c r="BD112" s="10">
        <v>-1.9774599999999999E-5</v>
      </c>
      <c r="BG112" s="1"/>
      <c r="BI112" s="8">
        <v>-2.5706079999999999E-2</v>
      </c>
      <c r="BJ112" s="8">
        <v>-4.0064759999999998E-2</v>
      </c>
      <c r="BK112" s="8">
        <v>-3.4957299999999998E-3</v>
      </c>
      <c r="BL112" s="8">
        <v>0.53531767600000002</v>
      </c>
      <c r="BM112" s="8">
        <v>2.8932099999999999E-4</v>
      </c>
      <c r="BN112" s="10">
        <v>-9.7319700000000003E-5</v>
      </c>
      <c r="BQ112" s="1"/>
      <c r="BS112" s="8">
        <v>4.3198999999999999E-4</v>
      </c>
      <c r="BT112" s="8">
        <v>-3.1036890000000001E-2</v>
      </c>
      <c r="BU112" s="8">
        <v>-1.0898649999999999E-2</v>
      </c>
      <c r="BV112" s="8">
        <v>0.73123408400000001</v>
      </c>
      <c r="BW112" s="8">
        <v>1.060168E-3</v>
      </c>
      <c r="BX112" s="8">
        <v>4.0865699999999999E-4</v>
      </c>
      <c r="CA112" s="1"/>
      <c r="CC112" s="8">
        <v>-8.3263299999999998E-3</v>
      </c>
      <c r="CD112" s="8">
        <v>-3.5896560000000001E-2</v>
      </c>
      <c r="CE112" s="8">
        <v>-1.056725E-2</v>
      </c>
      <c r="CF112" s="8">
        <v>0.516423144</v>
      </c>
      <c r="CG112" s="8">
        <v>5.0334800000000003E-4</v>
      </c>
      <c r="CH112" s="8">
        <v>-2.6757099999999998E-4</v>
      </c>
      <c r="CK112" s="1"/>
      <c r="CM112" s="8">
        <v>-2.2602069999999998E-2</v>
      </c>
      <c r="CN112" s="8">
        <v>-2.8702180000000001E-2</v>
      </c>
      <c r="CO112" s="8">
        <v>-1.25234E-3</v>
      </c>
      <c r="CP112" s="8">
        <v>0.77267923199999999</v>
      </c>
      <c r="CQ112" s="8">
        <v>1.8891900000000001E-4</v>
      </c>
      <c r="CR112" s="10">
        <v>1.8671199999999998E-5</v>
      </c>
      <c r="CU112" s="1"/>
      <c r="CW112" s="8">
        <v>0.29758149</v>
      </c>
      <c r="CX112" s="8">
        <v>-6.4382000000000003E-4</v>
      </c>
      <c r="CY112" s="8">
        <v>-3.08749E-3</v>
      </c>
      <c r="CZ112" s="8">
        <v>0.51383441100000005</v>
      </c>
      <c r="DA112" s="10">
        <v>7.8790500000000004E-5</v>
      </c>
      <c r="DB112" s="10">
        <v>-6.43364E-6</v>
      </c>
      <c r="DF112" s="1"/>
      <c r="DG112" s="8">
        <v>0.18197925000000001</v>
      </c>
      <c r="DH112" s="8">
        <v>-2.2849400000000001E-3</v>
      </c>
      <c r="DI112" s="8">
        <v>-7.6583099999999998E-3</v>
      </c>
      <c r="DJ112" s="8">
        <v>0.60051865299999996</v>
      </c>
      <c r="DK112" s="8">
        <v>3.6081500000000001E-4</v>
      </c>
      <c r="DL112" s="8">
        <v>-1.6581000000000001E-4</v>
      </c>
      <c r="DO112" s="1"/>
      <c r="DQ112" s="8">
        <v>0.26129128000000001</v>
      </c>
      <c r="DR112" s="8">
        <v>4.2855000000000002E-3</v>
      </c>
      <c r="DS112" s="8">
        <v>-3.7923900000000001E-3</v>
      </c>
      <c r="DT112" s="8">
        <v>0.39234478699999997</v>
      </c>
      <c r="DU112" s="10">
        <v>-3.0082100000000001E-5</v>
      </c>
      <c r="DV112" s="10">
        <v>-6.0164000000000002E-5</v>
      </c>
      <c r="DZ112" s="1"/>
      <c r="EA112" s="8">
        <v>0.10887064</v>
      </c>
      <c r="EB112" s="8">
        <v>-1.2852999999999999E-4</v>
      </c>
      <c r="EC112" s="8">
        <v>-2.6310999999999999E-4</v>
      </c>
      <c r="ED112" s="8">
        <v>0.64988677100000003</v>
      </c>
      <c r="EE112" s="8">
        <v>6.75576E-4</v>
      </c>
      <c r="EF112" s="8">
        <v>-2.0653199999999999E-4</v>
      </c>
      <c r="EG112" s="1"/>
      <c r="EK112" s="8">
        <v>0.14160655999999999</v>
      </c>
      <c r="EL112" s="8">
        <v>-1.7744200000000001E-3</v>
      </c>
      <c r="EM112" s="8">
        <v>-1.005736E-2</v>
      </c>
      <c r="EN112" s="8">
        <v>0.66140612799999998</v>
      </c>
      <c r="EO112" s="8">
        <v>2.84729E-4</v>
      </c>
      <c r="EP112" s="8">
        <v>-1.6475699999999999E-4</v>
      </c>
      <c r="ES112" s="1"/>
      <c r="EU112" s="8">
        <v>0.37986217</v>
      </c>
      <c r="EV112" s="8">
        <v>-9.7715700000000003E-3</v>
      </c>
      <c r="EW112" s="8">
        <v>3.06281E-3</v>
      </c>
      <c r="EX112" s="8">
        <v>0.71996794500000005</v>
      </c>
      <c r="EY112" s="8">
        <v>2.4216E-4</v>
      </c>
      <c r="EZ112" s="10">
        <v>1.57949E-5</v>
      </c>
      <c r="FC112" s="1"/>
      <c r="FE112" s="8">
        <v>0.37895330999999999</v>
      </c>
      <c r="FF112" s="8">
        <v>-2.3833839999999998E-2</v>
      </c>
      <c r="FG112" s="8">
        <v>-3.0197800000000001E-3</v>
      </c>
      <c r="FH112" s="8">
        <v>0.63524626299999998</v>
      </c>
      <c r="FI112" s="8">
        <v>2.9315299999999999E-4</v>
      </c>
      <c r="FJ112" s="10">
        <v>3.4267000000000002E-5</v>
      </c>
      <c r="FM112" s="1"/>
      <c r="FO112" s="8">
        <v>0.34998115000000002</v>
      </c>
      <c r="FP112" s="8">
        <v>-1.749504E-2</v>
      </c>
      <c r="FQ112" s="8">
        <v>4.57296E-3</v>
      </c>
      <c r="FR112" s="8">
        <v>0.60569907599999995</v>
      </c>
      <c r="FS112" s="8">
        <v>3.4839000000000002E-4</v>
      </c>
      <c r="FT112" s="10">
        <v>-2.0151899999999999E-5</v>
      </c>
      <c r="FW112" s="1"/>
      <c r="FY112" s="8">
        <v>0.40638563</v>
      </c>
      <c r="FZ112" s="8">
        <v>-1.6688620000000001E-2</v>
      </c>
      <c r="GA112" s="10">
        <v>-1.4496E-5</v>
      </c>
      <c r="GB112" s="8">
        <v>0.683883448</v>
      </c>
      <c r="GC112" s="8">
        <v>1.8917900000000001E-4</v>
      </c>
      <c r="GD112" s="10">
        <v>-3.2197399999999998E-5</v>
      </c>
      <c r="GG112" s="1"/>
      <c r="GI112" s="8">
        <v>0.36742936999999998</v>
      </c>
      <c r="GJ112" s="8">
        <v>-1.587423E-2</v>
      </c>
      <c r="GK112" s="8">
        <v>3.80767E-3</v>
      </c>
      <c r="GL112" s="8">
        <v>0.64532334800000002</v>
      </c>
      <c r="GM112" s="10">
        <v>6.1733099999999993E-5</v>
      </c>
      <c r="GN112" s="10">
        <v>-8.6935900000000002E-6</v>
      </c>
      <c r="GQ112" s="1"/>
      <c r="GS112" s="8">
        <v>0.17490427</v>
      </c>
      <c r="GT112" s="10">
        <v>3.6037000000000001E-5</v>
      </c>
      <c r="GU112" s="8">
        <v>-2.8572099999999998E-3</v>
      </c>
      <c r="GV112" s="8">
        <v>0.44627973500000001</v>
      </c>
      <c r="GW112" s="8">
        <v>1.00126E-4</v>
      </c>
      <c r="GX112" s="10">
        <v>-8.47066E-5</v>
      </c>
      <c r="HA112" s="1"/>
      <c r="HC112" s="8">
        <v>0.12539618</v>
      </c>
      <c r="HD112" s="8">
        <v>7.6176200000000003E-3</v>
      </c>
      <c r="HE112" s="8">
        <v>1.9044800000000001E-3</v>
      </c>
      <c r="HF112" s="8">
        <v>0.471875873</v>
      </c>
      <c r="HG112" s="10">
        <v>4.2910700000000002E-5</v>
      </c>
      <c r="HH112" s="10">
        <v>-2.87171E-5</v>
      </c>
      <c r="HK112" s="1"/>
      <c r="HM112" s="8">
        <v>7.9244250000000002E-2</v>
      </c>
      <c r="HN112" s="8">
        <v>2.79174E-3</v>
      </c>
      <c r="HO112" s="8">
        <v>-2.7733200000000001E-3</v>
      </c>
      <c r="HP112" s="8">
        <v>0.59406360199999997</v>
      </c>
      <c r="HQ112" s="10">
        <v>-8.9011299999999999E-5</v>
      </c>
      <c r="HR112" s="8">
        <v>-1.2537900000000001E-4</v>
      </c>
      <c r="HU112" s="1"/>
      <c r="HW112" s="8">
        <v>0.10516874</v>
      </c>
      <c r="HX112" s="8">
        <v>1.29704E-3</v>
      </c>
      <c r="HY112" s="8">
        <v>-2.8867599999999999E-3</v>
      </c>
      <c r="HZ112" s="8">
        <v>0.49741187100000001</v>
      </c>
      <c r="IA112" s="10">
        <v>1.6530700000000001E-5</v>
      </c>
      <c r="IB112" s="10">
        <v>-9.7396699999999995E-5</v>
      </c>
      <c r="IE112" s="1"/>
      <c r="IG112" s="8">
        <v>0.11049634</v>
      </c>
      <c r="IH112" s="10">
        <v>6.9245999999999994E-5</v>
      </c>
      <c r="II112" s="8">
        <v>6.4652999999999998E-4</v>
      </c>
      <c r="IJ112" s="8">
        <v>0.54958197399999997</v>
      </c>
      <c r="IK112" s="8">
        <v>1.49655E-4</v>
      </c>
      <c r="IL112" s="8">
        <v>-1.76844E-4</v>
      </c>
      <c r="IO112" s="1"/>
      <c r="IP112" s="1"/>
    </row>
    <row r="113" spans="1:250" x14ac:dyDescent="0.25">
      <c r="A113" s="8">
        <v>0.40504215999999998</v>
      </c>
      <c r="B113" s="8">
        <v>-7.3492999999999996E-4</v>
      </c>
      <c r="C113" s="8">
        <v>2.533436E-2</v>
      </c>
      <c r="D113" s="8">
        <v>0.41072721400000001</v>
      </c>
      <c r="E113" s="8">
        <v>1.67307E-4</v>
      </c>
      <c r="F113" s="8">
        <v>-8.0171599999999995E-4</v>
      </c>
      <c r="I113" s="1"/>
      <c r="K113" s="8">
        <v>0.32000381</v>
      </c>
      <c r="L113" s="8">
        <v>6.7573599999999996E-3</v>
      </c>
      <c r="M113" s="8">
        <v>3.0935799999999999E-3</v>
      </c>
      <c r="N113" s="8">
        <v>0.35339537500000001</v>
      </c>
      <c r="O113" s="8">
        <v>3.0141199999999998E-4</v>
      </c>
      <c r="P113" s="10">
        <v>-7.5094700000000005E-5</v>
      </c>
      <c r="S113" s="1"/>
      <c r="U113" s="8">
        <v>0.38689432000000001</v>
      </c>
      <c r="V113" s="8">
        <v>1.77658E-3</v>
      </c>
      <c r="W113" s="8">
        <v>-1.0209879999999999E-2</v>
      </c>
      <c r="X113" s="8">
        <v>0.424372851</v>
      </c>
      <c r="Y113" s="8">
        <v>2.9777800000000001E-4</v>
      </c>
      <c r="Z113" s="10">
        <v>-3.8594199999999997E-5</v>
      </c>
      <c r="AC113" s="1"/>
      <c r="AE113" s="8">
        <v>0.53762642999999999</v>
      </c>
      <c r="AF113" s="8">
        <v>-1.4017099999999999E-2</v>
      </c>
      <c r="AG113" s="8">
        <v>1.2696789999999999E-2</v>
      </c>
      <c r="AH113" s="8">
        <v>0.63880896099999995</v>
      </c>
      <c r="AI113" s="8">
        <v>-1.11817E-4</v>
      </c>
      <c r="AJ113" s="8">
        <v>-1.8361500000000001E-4</v>
      </c>
      <c r="AM113" s="1"/>
      <c r="AO113" s="8">
        <v>0.40504215999999998</v>
      </c>
      <c r="AP113" s="8">
        <v>-7.3492999999999996E-4</v>
      </c>
      <c r="AQ113" s="8">
        <v>2.533436E-2</v>
      </c>
      <c r="AR113" s="8">
        <v>0.41072721400000001</v>
      </c>
      <c r="AS113" s="8">
        <v>1.67307E-4</v>
      </c>
      <c r="AT113" s="8">
        <v>-8.0171599999999995E-4</v>
      </c>
      <c r="AW113" s="1"/>
      <c r="AY113" s="8">
        <v>9.6252999999999996E-4</v>
      </c>
      <c r="AZ113" s="8">
        <v>-4.9708670000000003E-2</v>
      </c>
      <c r="BA113" s="8">
        <v>-1.2150399999999999E-3</v>
      </c>
      <c r="BB113" s="8">
        <v>0.71502876599999998</v>
      </c>
      <c r="BC113" s="8">
        <v>4.0658810000000004E-3</v>
      </c>
      <c r="BD113" s="10">
        <v>-1.2715699999999999E-5</v>
      </c>
      <c r="BG113" s="1"/>
      <c r="BI113" s="8">
        <v>-2.4369970000000001E-2</v>
      </c>
      <c r="BJ113" s="8">
        <v>-4.0054569999999998E-2</v>
      </c>
      <c r="BK113" s="8">
        <v>-3.4313E-3</v>
      </c>
      <c r="BL113" s="8">
        <v>0.53854017799999998</v>
      </c>
      <c r="BM113" s="8">
        <v>2.8900900000000001E-4</v>
      </c>
      <c r="BN113" s="10">
        <v>-9.5327299999999998E-5</v>
      </c>
      <c r="BQ113" s="1"/>
      <c r="BS113" s="10">
        <v>-6.1189E-5</v>
      </c>
      <c r="BT113" s="8">
        <v>-3.1034880000000001E-2</v>
      </c>
      <c r="BU113" s="8">
        <v>-1.09064E-2</v>
      </c>
      <c r="BV113" s="8">
        <v>0.73679109499999995</v>
      </c>
      <c r="BW113" s="8">
        <v>1.0608099999999999E-3</v>
      </c>
      <c r="BX113" s="8">
        <v>4.1111000000000001E-4</v>
      </c>
      <c r="CA113" s="1"/>
      <c r="CC113" s="8">
        <v>-1.100507E-2</v>
      </c>
      <c r="CD113" s="8">
        <v>-3.5904419999999999E-2</v>
      </c>
      <c r="CE113" s="8">
        <v>-1.0579730000000001E-2</v>
      </c>
      <c r="CF113" s="8">
        <v>0.51976091000000002</v>
      </c>
      <c r="CG113" s="8">
        <v>5.0316300000000005E-4</v>
      </c>
      <c r="CH113" s="8">
        <v>-2.6727599999999999E-4</v>
      </c>
      <c r="CK113" s="1"/>
      <c r="CM113" s="8">
        <v>-2.4165789999999999E-2</v>
      </c>
      <c r="CN113" s="8">
        <v>-2.8689289999999999E-2</v>
      </c>
      <c r="CO113" s="8">
        <v>-1.2969399999999999E-3</v>
      </c>
      <c r="CP113" s="8">
        <v>0.78540356600000005</v>
      </c>
      <c r="CQ113" s="8">
        <v>1.89054E-4</v>
      </c>
      <c r="CR113" s="10">
        <v>1.9129600000000001E-5</v>
      </c>
      <c r="CU113" s="1"/>
      <c r="CW113" s="8">
        <v>0.29944577</v>
      </c>
      <c r="CX113" s="8">
        <v>-6.8749999999999996E-4</v>
      </c>
      <c r="CY113" s="8">
        <v>-3.0677199999999999E-3</v>
      </c>
      <c r="CZ113" s="8">
        <v>0.51795145300000001</v>
      </c>
      <c r="DA113" s="10">
        <v>8.1042400000000002E-5</v>
      </c>
      <c r="DB113" s="10">
        <v>-5.4107800000000002E-6</v>
      </c>
      <c r="DF113" s="1"/>
      <c r="DG113" s="8">
        <v>0.17768585000000001</v>
      </c>
      <c r="DH113" s="8">
        <v>-1.9846999999999998E-3</v>
      </c>
      <c r="DI113" s="8">
        <v>-7.6147899999999998E-3</v>
      </c>
      <c r="DJ113" s="8">
        <v>0.605870825</v>
      </c>
      <c r="DK113" s="8">
        <v>3.6546099999999998E-4</v>
      </c>
      <c r="DL113" s="8">
        <v>-1.6647100000000001E-4</v>
      </c>
      <c r="DO113" s="1"/>
      <c r="DQ113" s="8">
        <v>0.26632053</v>
      </c>
      <c r="DR113" s="8">
        <v>4.1339100000000002E-3</v>
      </c>
      <c r="DS113" s="8">
        <v>-3.7317100000000001E-3</v>
      </c>
      <c r="DT113" s="8">
        <v>0.40270275900000002</v>
      </c>
      <c r="DU113" s="10">
        <v>-2.8067899999999999E-5</v>
      </c>
      <c r="DV113" s="10">
        <v>-5.9348700000000003E-5</v>
      </c>
      <c r="DZ113" s="1"/>
      <c r="EA113" s="8">
        <v>0.10769492999999999</v>
      </c>
      <c r="EB113" s="10">
        <v>-5.4564999999999997E-5</v>
      </c>
      <c r="EC113" s="8">
        <v>-3.0091999999999999E-4</v>
      </c>
      <c r="ED113" s="8">
        <v>0.65577789900000005</v>
      </c>
      <c r="EE113" s="8">
        <v>6.8153400000000002E-4</v>
      </c>
      <c r="EF113" s="8">
        <v>-2.0347299999999999E-4</v>
      </c>
      <c r="EG113" s="1"/>
      <c r="EK113" s="8">
        <v>0.132108</v>
      </c>
      <c r="EL113" s="8">
        <v>-1.0880600000000001E-3</v>
      </c>
      <c r="EM113" s="8">
        <v>-1.02346E-2</v>
      </c>
      <c r="EN113" s="8">
        <v>0.673301971</v>
      </c>
      <c r="EO113" s="8">
        <v>2.8829300000000001E-4</v>
      </c>
      <c r="EP113" s="8">
        <v>-1.6381600000000001E-4</v>
      </c>
      <c r="ES113" s="1"/>
      <c r="EU113" s="8">
        <v>0.37768468999999999</v>
      </c>
      <c r="EV113" s="8">
        <v>-9.7702099999999997E-3</v>
      </c>
      <c r="EW113" s="8">
        <v>3.0328299999999998E-3</v>
      </c>
      <c r="EX113" s="8">
        <v>0.72588086699999999</v>
      </c>
      <c r="EY113" s="8">
        <v>2.4220599999999999E-4</v>
      </c>
      <c r="EZ113" s="10">
        <v>1.6736E-5</v>
      </c>
      <c r="FC113" s="1"/>
      <c r="FE113" s="8">
        <v>0.37990520999999999</v>
      </c>
      <c r="FF113" s="8">
        <v>-2.3844710000000002E-2</v>
      </c>
      <c r="FG113" s="8">
        <v>-3.0117500000000001E-3</v>
      </c>
      <c r="FH113" s="8">
        <v>0.639399563</v>
      </c>
      <c r="FI113" s="8">
        <v>2.9418000000000001E-4</v>
      </c>
      <c r="FJ113" s="10">
        <v>3.50259E-5</v>
      </c>
      <c r="FM113" s="1"/>
      <c r="FO113" s="8">
        <v>0.34720772999999999</v>
      </c>
      <c r="FP113" s="8">
        <v>-1.740732E-2</v>
      </c>
      <c r="FQ113" s="8">
        <v>4.4883700000000002E-3</v>
      </c>
      <c r="FR113" s="8">
        <v>0.61065960399999997</v>
      </c>
      <c r="FS113" s="8">
        <v>3.5070799999999998E-4</v>
      </c>
      <c r="FT113" s="10">
        <v>-1.7915400000000001E-5</v>
      </c>
      <c r="FW113" s="1"/>
      <c r="FY113" s="8">
        <v>0.40892400000000001</v>
      </c>
      <c r="FZ113" s="8">
        <v>-1.672792E-2</v>
      </c>
      <c r="GA113" s="10">
        <v>1.4559000000000001E-5</v>
      </c>
      <c r="GB113" s="8">
        <v>0.693409151</v>
      </c>
      <c r="GC113" s="8">
        <v>1.90056E-4</v>
      </c>
      <c r="GD113" s="10">
        <v>-3.1547100000000002E-5</v>
      </c>
      <c r="GG113" s="1"/>
      <c r="GI113" s="8">
        <v>0.37613043000000002</v>
      </c>
      <c r="GJ113" s="8">
        <v>-1.5910839999999999E-2</v>
      </c>
      <c r="GK113" s="8">
        <v>3.9478999999999998E-3</v>
      </c>
      <c r="GL113" s="8">
        <v>0.65421832000000002</v>
      </c>
      <c r="GM113" s="10">
        <v>6.1829799999999995E-5</v>
      </c>
      <c r="GN113" s="10">
        <v>-8.3285199999999997E-6</v>
      </c>
      <c r="GQ113" s="1"/>
      <c r="GS113" s="8">
        <v>0.17451432</v>
      </c>
      <c r="GT113" s="10">
        <v>2.7267000000000002E-5</v>
      </c>
      <c r="GU113" s="8">
        <v>-2.8517E-3</v>
      </c>
      <c r="GV113" s="8">
        <v>0.45154740599999998</v>
      </c>
      <c r="GW113" s="10">
        <v>9.8810599999999999E-5</v>
      </c>
      <c r="GX113" s="10">
        <v>-8.5535499999999994E-5</v>
      </c>
      <c r="HA113" s="1"/>
      <c r="HC113" s="8">
        <v>0.12706196</v>
      </c>
      <c r="HD113" s="8">
        <v>7.6599900000000002E-3</v>
      </c>
      <c r="HE113" s="8">
        <v>1.8722999999999999E-3</v>
      </c>
      <c r="HF113" s="8">
        <v>0.47577443000000003</v>
      </c>
      <c r="HG113" s="10">
        <v>4.2149800000000001E-5</v>
      </c>
      <c r="HH113" s="10">
        <v>-2.9295800000000002E-5</v>
      </c>
      <c r="HK113" s="1"/>
      <c r="HM113" s="8">
        <v>8.119548E-2</v>
      </c>
      <c r="HN113" s="8">
        <v>2.8421800000000001E-3</v>
      </c>
      <c r="HO113" s="8">
        <v>-2.7770500000000001E-3</v>
      </c>
      <c r="HP113" s="8">
        <v>0.59903817599999998</v>
      </c>
      <c r="HQ113" s="10">
        <v>-9.2496200000000004E-5</v>
      </c>
      <c r="HR113" s="8">
        <v>-1.2564499999999999E-4</v>
      </c>
      <c r="HU113" s="1"/>
      <c r="HW113" s="8">
        <v>0.10140041</v>
      </c>
      <c r="HX113" s="8">
        <v>1.37747E-3</v>
      </c>
      <c r="HY113" s="8">
        <v>-2.9298800000000002E-3</v>
      </c>
      <c r="HZ113" s="8">
        <v>0.49929082600000002</v>
      </c>
      <c r="IA113" s="10">
        <v>1.8556899999999998E-5</v>
      </c>
      <c r="IB113" s="10">
        <v>-9.6309000000000002E-5</v>
      </c>
      <c r="IE113" s="1"/>
      <c r="IG113" s="8">
        <v>0.10581084</v>
      </c>
      <c r="IH113" s="10">
        <v>5.7506000000000001E-5</v>
      </c>
      <c r="II113" s="8">
        <v>6.5941999999999997E-4</v>
      </c>
      <c r="IJ113" s="8">
        <v>0.55308475499999998</v>
      </c>
      <c r="IK113" s="8">
        <v>1.4934099999999999E-4</v>
      </c>
      <c r="IL113" s="8">
        <v>-1.7718899999999999E-4</v>
      </c>
      <c r="IO113" s="1"/>
      <c r="IP113" s="1"/>
    </row>
    <row r="114" spans="1:250" x14ac:dyDescent="0.25">
      <c r="A114" s="8">
        <v>0.40570268999999998</v>
      </c>
      <c r="B114" s="8">
        <v>-7.3035999999999999E-4</v>
      </c>
      <c r="C114" s="8">
        <v>2.535047E-2</v>
      </c>
      <c r="D114" s="8">
        <v>0.41360746300000001</v>
      </c>
      <c r="E114" s="8">
        <v>1.6612500000000001E-4</v>
      </c>
      <c r="F114" s="8">
        <v>-7.9752000000000002E-4</v>
      </c>
      <c r="I114" s="1"/>
      <c r="K114" s="8">
        <v>0.32344014999999998</v>
      </c>
      <c r="L114" s="8">
        <v>6.7244200000000001E-3</v>
      </c>
      <c r="M114" s="8">
        <v>3.0747999999999999E-3</v>
      </c>
      <c r="N114" s="8">
        <v>0.35696821299999998</v>
      </c>
      <c r="O114" s="8">
        <v>3.0229900000000001E-4</v>
      </c>
      <c r="P114" s="10">
        <v>-7.55995E-5</v>
      </c>
      <c r="S114" s="1"/>
      <c r="U114" s="8">
        <v>0.38749185000000003</v>
      </c>
      <c r="V114" s="8">
        <v>1.7657199999999999E-3</v>
      </c>
      <c r="W114" s="8">
        <v>-1.0204120000000001E-2</v>
      </c>
      <c r="X114" s="8">
        <v>0.428842905</v>
      </c>
      <c r="Y114" s="8">
        <v>3.0103299999999998E-4</v>
      </c>
      <c r="Z114" s="10">
        <v>-3.6859700000000002E-5</v>
      </c>
      <c r="AC114" s="1"/>
      <c r="AE114" s="8">
        <v>0.54297664999999995</v>
      </c>
      <c r="AF114" s="8">
        <v>-1.39615E-2</v>
      </c>
      <c r="AG114" s="8">
        <v>1.277262E-2</v>
      </c>
      <c r="AH114" s="8">
        <v>0.65030307399999998</v>
      </c>
      <c r="AI114" s="8">
        <v>-1.13152E-4</v>
      </c>
      <c r="AJ114" s="8">
        <v>-1.8178700000000001E-4</v>
      </c>
      <c r="AM114" s="1"/>
      <c r="AO114" s="8">
        <v>0.40570268999999998</v>
      </c>
      <c r="AP114" s="8">
        <v>-7.3035999999999999E-4</v>
      </c>
      <c r="AQ114" s="8">
        <v>2.535047E-2</v>
      </c>
      <c r="AR114" s="8">
        <v>0.41360746300000001</v>
      </c>
      <c r="AS114" s="8">
        <v>1.6612500000000001E-4</v>
      </c>
      <c r="AT114" s="8">
        <v>-7.9752000000000002E-4</v>
      </c>
      <c r="AW114" s="1"/>
      <c r="AY114" s="8">
        <v>-6.3696E-4</v>
      </c>
      <c r="AZ114" s="8">
        <v>-4.9661150000000001E-2</v>
      </c>
      <c r="BA114" s="8">
        <v>-1.25738E-3</v>
      </c>
      <c r="BB114" s="8">
        <v>0.721995151</v>
      </c>
      <c r="BC114" s="8">
        <v>4.0745310000000002E-3</v>
      </c>
      <c r="BD114" s="10">
        <v>-5.0014199999999998E-6</v>
      </c>
      <c r="BG114" s="1"/>
      <c r="BI114" s="8">
        <v>-2.5247240000000001E-2</v>
      </c>
      <c r="BJ114" s="8">
        <v>-4.0078879999999997E-2</v>
      </c>
      <c r="BK114" s="8">
        <v>-3.4622300000000002E-3</v>
      </c>
      <c r="BL114" s="8">
        <v>0.54133732899999998</v>
      </c>
      <c r="BM114" s="8">
        <v>2.8786600000000001E-4</v>
      </c>
      <c r="BN114" s="10">
        <v>-9.3871599999999998E-5</v>
      </c>
      <c r="BQ114" s="1"/>
      <c r="BS114" s="8">
        <v>1.4118799999999999E-3</v>
      </c>
      <c r="BT114" s="8">
        <v>-3.1048889999999999E-2</v>
      </c>
      <c r="BU114" s="8">
        <v>-1.088576E-2</v>
      </c>
      <c r="BV114" s="8">
        <v>0.74292836100000004</v>
      </c>
      <c r="BW114" s="8">
        <v>1.0623010000000001E-3</v>
      </c>
      <c r="BX114" s="8">
        <v>4.1330099999999998E-4</v>
      </c>
      <c r="CA114" s="1"/>
      <c r="CC114" s="8">
        <v>-1.063586E-2</v>
      </c>
      <c r="CD114" s="8">
        <v>-3.5895969999999999E-2</v>
      </c>
      <c r="CE114" s="8">
        <v>-1.0577980000000001E-2</v>
      </c>
      <c r="CF114" s="8">
        <v>0.52293527200000001</v>
      </c>
      <c r="CG114" s="8">
        <v>5.01714E-4</v>
      </c>
      <c r="CH114" s="8">
        <v>-2.66977E-4</v>
      </c>
      <c r="CK114" s="1"/>
      <c r="CM114" s="8">
        <v>-2.426501E-2</v>
      </c>
      <c r="CN114" s="8">
        <v>-2.868892E-2</v>
      </c>
      <c r="CO114" s="8">
        <v>-1.2994599999999999E-3</v>
      </c>
      <c r="CP114" s="8">
        <v>0.796016995</v>
      </c>
      <c r="CQ114" s="8">
        <v>1.89116E-4</v>
      </c>
      <c r="CR114" s="10">
        <v>1.9537600000000001E-5</v>
      </c>
      <c r="CU114" s="1"/>
      <c r="CW114" s="8">
        <v>0.29787655000000002</v>
      </c>
      <c r="CX114" s="8">
        <v>-6.4052E-4</v>
      </c>
      <c r="CY114" s="8">
        <v>-3.0857300000000001E-3</v>
      </c>
      <c r="CZ114" s="8">
        <v>0.52288074500000004</v>
      </c>
      <c r="DA114" s="10">
        <v>8.3919700000000002E-5</v>
      </c>
      <c r="DB114" s="10">
        <v>-4.30203E-6</v>
      </c>
      <c r="DF114" s="1"/>
      <c r="DG114" s="8">
        <v>0.17186415999999999</v>
      </c>
      <c r="DH114" s="8">
        <v>-1.58019E-3</v>
      </c>
      <c r="DI114" s="8">
        <v>-7.6327799999999996E-3</v>
      </c>
      <c r="DJ114" s="8">
        <v>0.61169332600000004</v>
      </c>
      <c r="DK114" s="8">
        <v>3.7008100000000002E-4</v>
      </c>
      <c r="DL114" s="8">
        <v>-1.6625200000000001E-4</v>
      </c>
      <c r="DO114" s="1"/>
      <c r="DQ114" s="8">
        <v>0.26779522</v>
      </c>
      <c r="DR114" s="8">
        <v>4.0875900000000003E-3</v>
      </c>
      <c r="DS114" s="8">
        <v>-3.72515E-3</v>
      </c>
      <c r="DT114" s="8">
        <v>0.40955066600000001</v>
      </c>
      <c r="DU114" s="10">
        <v>-2.5972399999999999E-5</v>
      </c>
      <c r="DV114" s="10">
        <v>-5.9044900000000001E-5</v>
      </c>
      <c r="DZ114" s="1"/>
      <c r="EA114" s="8">
        <v>0.10439966000000001</v>
      </c>
      <c r="EB114" s="8">
        <v>1.4430000000000001E-4</v>
      </c>
      <c r="EC114" s="8">
        <v>-4.1313999999999999E-4</v>
      </c>
      <c r="ED114" s="8">
        <v>0.66091957300000004</v>
      </c>
      <c r="EE114" s="8">
        <v>6.8724900000000002E-4</v>
      </c>
      <c r="EF114" s="8">
        <v>-2.00237E-4</v>
      </c>
      <c r="EG114" s="1"/>
      <c r="EK114" s="8">
        <v>0.12542042</v>
      </c>
      <c r="EL114" s="8">
        <v>-5.8511000000000001E-4</v>
      </c>
      <c r="EM114" s="8">
        <v>-1.03407E-2</v>
      </c>
      <c r="EN114" s="8">
        <v>0.685240548</v>
      </c>
      <c r="EO114" s="8">
        <v>2.9200199999999997E-4</v>
      </c>
      <c r="EP114" s="8">
        <v>-1.63012E-4</v>
      </c>
      <c r="ES114" s="1"/>
      <c r="EU114" s="8">
        <v>0.37486288000000001</v>
      </c>
      <c r="EV114" s="8">
        <v>-9.7990899999999999E-3</v>
      </c>
      <c r="EW114" s="8">
        <v>3.0347400000000002E-3</v>
      </c>
      <c r="EX114" s="8">
        <v>0.73166032999999997</v>
      </c>
      <c r="EY114" s="8">
        <v>2.41506E-4</v>
      </c>
      <c r="EZ114" s="10">
        <v>1.6687699999999999E-5</v>
      </c>
      <c r="FC114" s="1"/>
      <c r="FE114" s="8">
        <v>0.38018412000000001</v>
      </c>
      <c r="FF114" s="8">
        <v>-2.3847589999999998E-2</v>
      </c>
      <c r="FG114" s="8">
        <v>-3.00797E-3</v>
      </c>
      <c r="FH114" s="8">
        <v>0.64451761299999999</v>
      </c>
      <c r="FI114" s="8">
        <v>2.9510799999999998E-4</v>
      </c>
      <c r="FJ114" s="10">
        <v>3.6244800000000002E-5</v>
      </c>
      <c r="FM114" s="1"/>
      <c r="FO114" s="8">
        <v>0.35137774999999999</v>
      </c>
      <c r="FP114" s="8">
        <v>-1.7428430000000002E-2</v>
      </c>
      <c r="FQ114" s="8">
        <v>4.6330800000000004E-3</v>
      </c>
      <c r="FR114" s="8">
        <v>0.61478937700000003</v>
      </c>
      <c r="FS114" s="8">
        <v>3.5108399999999999E-4</v>
      </c>
      <c r="FT114" s="10">
        <v>-1.5375699999999999E-5</v>
      </c>
      <c r="FW114" s="1"/>
      <c r="FY114" s="8">
        <v>0.40976182999999999</v>
      </c>
      <c r="FZ114" s="8">
        <v>-1.6747809999999998E-2</v>
      </c>
      <c r="GA114" s="10">
        <v>3.9756999999999999E-5</v>
      </c>
      <c r="GB114" s="8">
        <v>0.701709896</v>
      </c>
      <c r="GC114" s="8">
        <v>1.9140199999999999E-4</v>
      </c>
      <c r="GD114" s="10">
        <v>-2.9844599999999999E-5</v>
      </c>
      <c r="GG114" s="1"/>
      <c r="GI114" s="8">
        <v>0.37595813</v>
      </c>
      <c r="GJ114" s="8">
        <v>-1.5912780000000001E-2</v>
      </c>
      <c r="GK114" s="8">
        <v>3.9455599999999999E-3</v>
      </c>
      <c r="GL114" s="8">
        <v>0.66437887699999998</v>
      </c>
      <c r="GM114" s="10">
        <v>6.1576900000000003E-5</v>
      </c>
      <c r="GN114" s="10">
        <v>-8.0231900000000007E-6</v>
      </c>
      <c r="GQ114" s="1"/>
      <c r="GS114" s="8">
        <v>0.17791448000000001</v>
      </c>
      <c r="GT114" s="8">
        <v>1.1868E-4</v>
      </c>
      <c r="GU114" s="8">
        <v>-2.8782999999999999E-3</v>
      </c>
      <c r="GV114" s="8">
        <v>0.45743562399999999</v>
      </c>
      <c r="GW114" s="10">
        <v>9.7239500000000003E-5</v>
      </c>
      <c r="GX114" s="10">
        <v>-8.5996900000000003E-5</v>
      </c>
      <c r="HA114" s="1"/>
      <c r="HC114" s="8">
        <v>0.13117237000000001</v>
      </c>
      <c r="HD114" s="8">
        <v>7.7584200000000002E-3</v>
      </c>
      <c r="HE114" s="8">
        <v>1.8631699999999999E-3</v>
      </c>
      <c r="HF114" s="8">
        <v>0.479540674</v>
      </c>
      <c r="HG114" s="10">
        <v>4.1434099999999997E-5</v>
      </c>
      <c r="HH114" s="10">
        <v>-2.9363500000000001E-5</v>
      </c>
      <c r="HK114" s="1"/>
      <c r="HM114" s="8">
        <v>7.9713709999999993E-2</v>
      </c>
      <c r="HN114" s="8">
        <v>2.8278999999999999E-3</v>
      </c>
      <c r="HO114" s="8">
        <v>-2.7757400000000001E-3</v>
      </c>
      <c r="HP114" s="8">
        <v>0.60375736300000005</v>
      </c>
      <c r="HQ114" s="10">
        <v>-9.3795900000000001E-5</v>
      </c>
      <c r="HR114" s="8">
        <v>-1.2576699999999999E-4</v>
      </c>
      <c r="HU114" s="1"/>
      <c r="HW114" s="8">
        <v>9.6941890000000003E-2</v>
      </c>
      <c r="HX114" s="8">
        <v>1.7135099999999999E-3</v>
      </c>
      <c r="HY114" s="8">
        <v>-2.72302E-3</v>
      </c>
      <c r="HZ114" s="8">
        <v>0.50067372200000004</v>
      </c>
      <c r="IA114" s="10">
        <v>2.56808E-5</v>
      </c>
      <c r="IB114" s="8">
        <v>-1.00691E-4</v>
      </c>
      <c r="IE114" s="1"/>
      <c r="IG114" s="8">
        <v>0.10535865</v>
      </c>
      <c r="IH114" s="10">
        <v>4.5905000000000002E-5</v>
      </c>
      <c r="II114" s="8">
        <v>6.623E-4</v>
      </c>
      <c r="IJ114" s="8">
        <v>0.557297704</v>
      </c>
      <c r="IK114" s="8">
        <v>1.4613000000000001E-4</v>
      </c>
      <c r="IL114" s="8">
        <v>-1.77992E-4</v>
      </c>
      <c r="IO114" s="1"/>
      <c r="IP114" s="1"/>
    </row>
    <row r="115" spans="1:250" x14ac:dyDescent="0.25">
      <c r="A115" s="8">
        <v>0.40657413999999997</v>
      </c>
      <c r="B115" s="8">
        <v>-7.5206999999999997E-4</v>
      </c>
      <c r="C115" s="8">
        <v>2.5379639999999998E-2</v>
      </c>
      <c r="D115" s="8">
        <v>0.41730389099999998</v>
      </c>
      <c r="E115" s="8">
        <v>1.7042000000000001E-4</v>
      </c>
      <c r="F115" s="8">
        <v>-7.9175199999999995E-4</v>
      </c>
      <c r="I115" s="1"/>
      <c r="K115" s="8">
        <v>0.32557914999999998</v>
      </c>
      <c r="L115" s="8">
        <v>6.7883099999999997E-3</v>
      </c>
      <c r="M115" s="8">
        <v>3.0129100000000002E-3</v>
      </c>
      <c r="N115" s="8">
        <v>0.36029601700000002</v>
      </c>
      <c r="O115" s="8">
        <v>2.9952899999999998E-4</v>
      </c>
      <c r="P115" s="10">
        <v>-7.8283100000000003E-5</v>
      </c>
      <c r="S115" s="1"/>
      <c r="U115" s="8">
        <v>0.39459070000000002</v>
      </c>
      <c r="V115" s="8">
        <v>1.76683E-3</v>
      </c>
      <c r="W115" s="8">
        <v>-1.009323E-2</v>
      </c>
      <c r="X115" s="8">
        <v>0.43398814099999999</v>
      </c>
      <c r="Y115" s="8">
        <v>3.0101200000000002E-4</v>
      </c>
      <c r="Z115" s="10">
        <v>-3.40651E-5</v>
      </c>
      <c r="AC115" s="1"/>
      <c r="AE115" s="8">
        <v>0.55035944999999997</v>
      </c>
      <c r="AF115" s="8">
        <v>-1.3889719999999999E-2</v>
      </c>
      <c r="AG115" s="8">
        <v>1.291174E-2</v>
      </c>
      <c r="AH115" s="8">
        <v>0.662102152</v>
      </c>
      <c r="AI115" s="8">
        <v>-1.14397E-4</v>
      </c>
      <c r="AJ115" s="8">
        <v>-1.7935299999999999E-4</v>
      </c>
      <c r="AM115" s="1"/>
      <c r="AO115" s="8">
        <v>0.40657413999999997</v>
      </c>
      <c r="AP115" s="8">
        <v>-7.5206999999999997E-4</v>
      </c>
      <c r="AQ115" s="8">
        <v>2.5379639999999998E-2</v>
      </c>
      <c r="AR115" s="8">
        <v>0.41730389099999998</v>
      </c>
      <c r="AS115" s="8">
        <v>1.7042000000000001E-4</v>
      </c>
      <c r="AT115" s="8">
        <v>-7.9175199999999995E-4</v>
      </c>
      <c r="AW115" s="1"/>
      <c r="AY115" s="8">
        <v>-3.9299799999999996E-3</v>
      </c>
      <c r="AZ115" s="8">
        <v>-4.9591360000000001E-2</v>
      </c>
      <c r="BA115" s="8">
        <v>-1.32406E-3</v>
      </c>
      <c r="BB115" s="8">
        <v>0.72954315199999997</v>
      </c>
      <c r="BC115" s="8">
        <v>4.0807059999999999E-3</v>
      </c>
      <c r="BD115" s="10">
        <v>9.0235400000000003E-7</v>
      </c>
      <c r="BG115" s="1"/>
      <c r="BI115" s="8">
        <v>-2.240342E-2</v>
      </c>
      <c r="BJ115" s="8">
        <v>-3.9983310000000001E-2</v>
      </c>
      <c r="BK115" s="8">
        <v>-3.3676600000000002E-3</v>
      </c>
      <c r="BL115" s="8">
        <v>0.54513306399999995</v>
      </c>
      <c r="BM115" s="8">
        <v>2.8647999999999998E-4</v>
      </c>
      <c r="BN115" s="10">
        <v>-9.2499799999999998E-5</v>
      </c>
      <c r="BQ115" s="1"/>
      <c r="BS115" s="8">
        <v>3.0993599999999998E-3</v>
      </c>
      <c r="BT115" s="8">
        <v>-3.1036890000000001E-2</v>
      </c>
      <c r="BU115" s="8">
        <v>-1.087461E-2</v>
      </c>
      <c r="BV115" s="8">
        <v>0.74915631500000002</v>
      </c>
      <c r="BW115" s="8">
        <v>1.0611939999999999E-3</v>
      </c>
      <c r="BX115" s="8">
        <v>4.1432799999999999E-4</v>
      </c>
      <c r="CA115" s="1"/>
      <c r="CC115" s="8">
        <v>-1.168495E-2</v>
      </c>
      <c r="CD115" s="8">
        <v>-3.5922030000000001E-2</v>
      </c>
      <c r="CE115" s="8">
        <v>-1.0586170000000001E-2</v>
      </c>
      <c r="CF115" s="8">
        <v>0.52694641499999995</v>
      </c>
      <c r="CG115" s="8">
        <v>5.0014199999999997E-4</v>
      </c>
      <c r="CH115" s="8">
        <v>-2.6648600000000002E-4</v>
      </c>
      <c r="CK115" s="1"/>
      <c r="CM115" s="8">
        <v>-2.7193499999999999E-2</v>
      </c>
      <c r="CN115" s="8">
        <v>-2.868424E-2</v>
      </c>
      <c r="CO115" s="8">
        <v>-1.37849E-3</v>
      </c>
      <c r="CP115" s="8">
        <v>0.80511282699999998</v>
      </c>
      <c r="CQ115" s="8">
        <v>1.89144E-4</v>
      </c>
      <c r="CR115" s="10">
        <v>1.9970699999999998E-5</v>
      </c>
      <c r="CU115" s="1"/>
      <c r="CW115" s="8">
        <v>0.29802593999999999</v>
      </c>
      <c r="CX115" s="8">
        <v>-6.4349000000000003E-4</v>
      </c>
      <c r="CY115" s="8">
        <v>-3.0858600000000002E-3</v>
      </c>
      <c r="CZ115" s="8">
        <v>0.52771831800000002</v>
      </c>
      <c r="DA115" s="10">
        <v>8.5827699999999998E-5</v>
      </c>
      <c r="DB115" s="10">
        <v>-4.3800000000000004E-6</v>
      </c>
      <c r="DF115" s="1"/>
      <c r="DG115" s="8">
        <v>0.16807299000000001</v>
      </c>
      <c r="DH115" s="8">
        <v>-1.3329100000000001E-3</v>
      </c>
      <c r="DI115" s="8">
        <v>-7.6197499999999998E-3</v>
      </c>
      <c r="DJ115" s="8">
        <v>0.61815028100000002</v>
      </c>
      <c r="DK115" s="8">
        <v>3.7441699999999999E-4</v>
      </c>
      <c r="DL115" s="8">
        <v>-1.66467E-4</v>
      </c>
      <c r="DO115" s="1"/>
      <c r="DQ115" s="8">
        <v>0.26799221000000001</v>
      </c>
      <c r="DR115" s="8">
        <v>4.0840299999999998E-3</v>
      </c>
      <c r="DS115" s="8">
        <v>-3.7173100000000001E-3</v>
      </c>
      <c r="DT115" s="8">
        <v>0.411529115</v>
      </c>
      <c r="DU115" s="10">
        <v>-2.4765699999999999E-5</v>
      </c>
      <c r="DV115" s="10">
        <v>-5.6391399999999997E-5</v>
      </c>
      <c r="DZ115" s="1"/>
      <c r="EA115" s="8">
        <v>0.10377349</v>
      </c>
      <c r="EB115" s="8">
        <v>1.8593E-4</v>
      </c>
      <c r="EC115" s="8">
        <v>-4.3268000000000001E-4</v>
      </c>
      <c r="ED115" s="8">
        <v>0.66635918800000005</v>
      </c>
      <c r="EE115" s="8">
        <v>6.9354300000000002E-4</v>
      </c>
      <c r="EF115" s="8">
        <v>-1.97269E-4</v>
      </c>
      <c r="EG115" s="1"/>
      <c r="EK115" s="8">
        <v>0.11846972</v>
      </c>
      <c r="EL115" s="10">
        <v>-5.6802999999999998E-5</v>
      </c>
      <c r="EM115" s="8">
        <v>-1.044951E-2</v>
      </c>
      <c r="EN115" s="8">
        <v>0.69681528999999998</v>
      </c>
      <c r="EO115" s="8">
        <v>2.9574899999999999E-4</v>
      </c>
      <c r="EP115" s="8">
        <v>-1.6221900000000001E-4</v>
      </c>
      <c r="ES115" s="1"/>
      <c r="EU115" s="8">
        <v>0.36977735</v>
      </c>
      <c r="EV115" s="8">
        <v>-9.7527699999999991E-3</v>
      </c>
      <c r="EW115" s="8">
        <v>2.9050399999999998E-3</v>
      </c>
      <c r="EX115" s="8">
        <v>0.73717853899999997</v>
      </c>
      <c r="EY115" s="8">
        <v>2.4213300000000001E-4</v>
      </c>
      <c r="EZ115" s="10">
        <v>1.8431999999999999E-5</v>
      </c>
      <c r="FC115" s="1"/>
      <c r="FE115" s="8">
        <v>0.38106701999999998</v>
      </c>
      <c r="FF115" s="8">
        <v>-2.3858580000000001E-2</v>
      </c>
      <c r="FG115" s="8">
        <v>-2.9939099999999998E-3</v>
      </c>
      <c r="FH115" s="8">
        <v>0.65035343400000001</v>
      </c>
      <c r="FI115" s="8">
        <v>2.9622999999999997E-4</v>
      </c>
      <c r="FJ115" s="10">
        <v>3.76777E-5</v>
      </c>
      <c r="FM115" s="1"/>
      <c r="FO115" s="8">
        <v>0.35241165000000002</v>
      </c>
      <c r="FP115" s="8">
        <v>-1.74174E-2</v>
      </c>
      <c r="FQ115" s="8">
        <v>4.6274699999999998E-3</v>
      </c>
      <c r="FR115" s="8">
        <v>0.61795513700000004</v>
      </c>
      <c r="FS115" s="8">
        <v>3.50303E-4</v>
      </c>
      <c r="FT115" s="10">
        <v>-1.5774399999999999E-5</v>
      </c>
      <c r="FW115" s="1"/>
      <c r="FY115" s="8">
        <v>0.40214516</v>
      </c>
      <c r="FZ115" s="8">
        <v>-1.659766E-2</v>
      </c>
      <c r="GA115" s="8">
        <v>-1.1510000000000001E-4</v>
      </c>
      <c r="GB115" s="8">
        <v>0.70781526900000002</v>
      </c>
      <c r="GC115" s="8">
        <v>1.92518E-4</v>
      </c>
      <c r="GD115" s="10">
        <v>-2.86938E-5</v>
      </c>
      <c r="GG115" s="1"/>
      <c r="GI115" s="8">
        <v>0.37865966000000001</v>
      </c>
      <c r="GJ115" s="8">
        <v>-1.5932970000000001E-2</v>
      </c>
      <c r="GK115" s="8">
        <v>4.0317E-3</v>
      </c>
      <c r="GL115" s="8">
        <v>0.67462029700000004</v>
      </c>
      <c r="GM115" s="10">
        <v>6.1749500000000002E-5</v>
      </c>
      <c r="GN115" s="10">
        <v>-7.3011999999999997E-6</v>
      </c>
      <c r="GQ115" s="1"/>
      <c r="GS115" s="8">
        <v>0.17722018</v>
      </c>
      <c r="GT115" s="8">
        <v>1.0804E-4</v>
      </c>
      <c r="GU115" s="8">
        <v>-2.86411E-3</v>
      </c>
      <c r="GV115" s="8">
        <v>0.463098022</v>
      </c>
      <c r="GW115" s="10">
        <v>9.6340899999999998E-5</v>
      </c>
      <c r="GX115" s="10">
        <v>-8.7192499999999996E-5</v>
      </c>
      <c r="HA115" s="1"/>
      <c r="HC115" s="8">
        <v>0.13011126000000001</v>
      </c>
      <c r="HD115" s="8">
        <v>7.7609699999999998E-3</v>
      </c>
      <c r="HE115" s="8">
        <v>1.8562400000000001E-3</v>
      </c>
      <c r="HF115" s="8">
        <v>0.48308968899999999</v>
      </c>
      <c r="HG115" s="10">
        <v>4.1506199999999999E-5</v>
      </c>
      <c r="HH115" s="10">
        <v>-2.91682E-5</v>
      </c>
      <c r="HK115" s="1"/>
      <c r="HM115" s="8">
        <v>7.6826420000000006E-2</v>
      </c>
      <c r="HN115" s="8">
        <v>2.8178999999999999E-3</v>
      </c>
      <c r="HO115" s="8">
        <v>-2.7907000000000001E-3</v>
      </c>
      <c r="HP115" s="8">
        <v>0.60895374499999999</v>
      </c>
      <c r="HQ115" s="10">
        <v>-9.4260799999999997E-5</v>
      </c>
      <c r="HR115" s="8">
        <v>-1.2506999999999999E-4</v>
      </c>
      <c r="HU115" s="1"/>
      <c r="HW115" s="8">
        <v>9.5628560000000001E-2</v>
      </c>
      <c r="HX115" s="8">
        <v>1.6917E-3</v>
      </c>
      <c r="HY115" s="8">
        <v>-2.7062000000000002E-3</v>
      </c>
      <c r="HZ115" s="8">
        <v>0.50182634000000004</v>
      </c>
      <c r="IA115" s="10">
        <v>2.4104499999999999E-5</v>
      </c>
      <c r="IB115" s="8">
        <v>-1.01908E-4</v>
      </c>
      <c r="IE115" s="1"/>
      <c r="IG115" s="8">
        <v>0.10317614</v>
      </c>
      <c r="IH115" s="10">
        <v>-8.4098000000000004E-6</v>
      </c>
      <c r="II115" s="8">
        <v>6.6031E-4</v>
      </c>
      <c r="IJ115" s="8">
        <v>0.56194916900000003</v>
      </c>
      <c r="IK115" s="8">
        <v>1.4301599999999999E-4</v>
      </c>
      <c r="IL115" s="8">
        <v>-1.7788600000000001E-4</v>
      </c>
      <c r="IO115" s="1"/>
      <c r="IP115" s="1"/>
    </row>
    <row r="116" spans="1:250" x14ac:dyDescent="0.25">
      <c r="A116" s="8">
        <v>0.41182042000000002</v>
      </c>
      <c r="B116" s="8">
        <v>-8.7925999999999998E-4</v>
      </c>
      <c r="C116" s="8">
        <v>2.557721E-2</v>
      </c>
      <c r="D116" s="8">
        <v>0.423526122</v>
      </c>
      <c r="E116" s="8">
        <v>1.74611E-4</v>
      </c>
      <c r="F116" s="8">
        <v>-7.8525899999999996E-4</v>
      </c>
      <c r="I116" s="1"/>
      <c r="K116" s="8">
        <v>0.32676714000000001</v>
      </c>
      <c r="L116" s="8">
        <v>6.7936699999999999E-3</v>
      </c>
      <c r="M116" s="8">
        <v>3.0184700000000001E-3</v>
      </c>
      <c r="N116" s="8">
        <v>0.36355368399999999</v>
      </c>
      <c r="O116" s="8">
        <v>2.9911199999999998E-4</v>
      </c>
      <c r="P116" s="10">
        <v>-7.7849700000000001E-5</v>
      </c>
      <c r="S116" s="1"/>
      <c r="U116" s="8">
        <v>0.40285295999999998</v>
      </c>
      <c r="V116" s="8">
        <v>1.7229000000000001E-3</v>
      </c>
      <c r="W116" s="8">
        <v>-1.0008070000000001E-2</v>
      </c>
      <c r="X116" s="8">
        <v>0.43994599499999998</v>
      </c>
      <c r="Y116" s="8">
        <v>3.0196900000000002E-4</v>
      </c>
      <c r="Z116" s="10">
        <v>-3.2217900000000002E-5</v>
      </c>
      <c r="AC116" s="1"/>
      <c r="AE116" s="8">
        <v>0.55486446</v>
      </c>
      <c r="AF116" s="8">
        <v>-1.381511E-2</v>
      </c>
      <c r="AG116" s="8">
        <v>1.29845E-2</v>
      </c>
      <c r="AH116" s="8">
        <v>0.67288761699999999</v>
      </c>
      <c r="AI116" s="8">
        <v>-1.1653E-4</v>
      </c>
      <c r="AJ116" s="8">
        <v>-1.7727199999999999E-4</v>
      </c>
      <c r="AM116" s="1"/>
      <c r="AO116" s="8">
        <v>0.41182042000000002</v>
      </c>
      <c r="AP116" s="8">
        <v>-8.7925999999999998E-4</v>
      </c>
      <c r="AQ116" s="8">
        <v>2.557721E-2</v>
      </c>
      <c r="AR116" s="8">
        <v>0.423526122</v>
      </c>
      <c r="AS116" s="8">
        <v>1.74611E-4</v>
      </c>
      <c r="AT116" s="8">
        <v>-7.8525899999999996E-4</v>
      </c>
      <c r="AW116" s="1"/>
      <c r="AY116" s="8">
        <v>-6.83206E-3</v>
      </c>
      <c r="AZ116" s="8">
        <v>-4.9506830000000002E-2</v>
      </c>
      <c r="BA116" s="8">
        <v>-1.4158599999999999E-3</v>
      </c>
      <c r="BB116" s="8">
        <v>0.73695763800000003</v>
      </c>
      <c r="BC116" s="8">
        <v>4.0891929999999996E-3</v>
      </c>
      <c r="BD116" s="10">
        <v>1.01163E-5</v>
      </c>
      <c r="BG116" s="1"/>
      <c r="BI116" s="8">
        <v>-1.9822240000000001E-2</v>
      </c>
      <c r="BJ116" s="8">
        <v>-3.9904509999999997E-2</v>
      </c>
      <c r="BK116" s="8">
        <v>-3.2375699999999999E-3</v>
      </c>
      <c r="BL116" s="8">
        <v>0.54938161100000005</v>
      </c>
      <c r="BM116" s="8">
        <v>2.8522299999999998E-4</v>
      </c>
      <c r="BN116" s="10">
        <v>-9.04207E-5</v>
      </c>
      <c r="BQ116" s="1"/>
      <c r="BS116" s="8">
        <v>7.2988000000000003E-4</v>
      </c>
      <c r="BT116" s="8">
        <v>-3.1035320000000002E-2</v>
      </c>
      <c r="BU116" s="8">
        <v>-1.090845E-2</v>
      </c>
      <c r="BV116" s="8">
        <v>0.75558371999999996</v>
      </c>
      <c r="BW116" s="8">
        <v>1.061305E-3</v>
      </c>
      <c r="BX116" s="8">
        <v>4.1655799999999998E-4</v>
      </c>
      <c r="CA116" s="1"/>
      <c r="CC116" s="8">
        <v>-1.1238069999999999E-2</v>
      </c>
      <c r="CD116" s="8">
        <v>-3.5917900000000003E-2</v>
      </c>
      <c r="CE116" s="8">
        <v>-1.0579109999999999E-2</v>
      </c>
      <c r="CF116" s="8">
        <v>0.53103617000000003</v>
      </c>
      <c r="CG116" s="8">
        <v>4.9955900000000001E-4</v>
      </c>
      <c r="CH116" s="8">
        <v>-2.6548700000000001E-4</v>
      </c>
      <c r="CK116" s="1"/>
      <c r="CM116" s="8">
        <v>-2.9119519999999999E-2</v>
      </c>
      <c r="CN116" s="8">
        <v>-2.868418E-2</v>
      </c>
      <c r="CO116" s="8">
        <v>-1.4294100000000001E-3</v>
      </c>
      <c r="CP116" s="8">
        <v>0.81306513999999996</v>
      </c>
      <c r="CQ116" s="8">
        <v>1.8914600000000001E-4</v>
      </c>
      <c r="CR116" s="10">
        <v>2.03949E-5</v>
      </c>
      <c r="CU116" s="1"/>
      <c r="CW116" s="8">
        <v>0.29793132999999999</v>
      </c>
      <c r="CX116" s="8">
        <v>-6.4143000000000002E-4</v>
      </c>
      <c r="CY116" s="8">
        <v>-3.0861600000000001E-3</v>
      </c>
      <c r="CZ116" s="8">
        <v>0.53145405499999998</v>
      </c>
      <c r="DA116" s="10">
        <v>8.79113E-5</v>
      </c>
      <c r="DB116" s="10">
        <v>-4.0689199999999998E-6</v>
      </c>
      <c r="DF116" s="1"/>
      <c r="DG116" s="8">
        <v>0.16429952</v>
      </c>
      <c r="DH116" s="8">
        <v>-1.1095300000000001E-3</v>
      </c>
      <c r="DI116" s="8">
        <v>-7.6465300000000003E-3</v>
      </c>
      <c r="DJ116" s="8">
        <v>0.62460154499999998</v>
      </c>
      <c r="DK116" s="8">
        <v>3.7835499999999998E-4</v>
      </c>
      <c r="DL116" s="8">
        <v>-1.6598200000000001E-4</v>
      </c>
      <c r="DO116" s="1"/>
      <c r="DQ116" s="8">
        <v>0.26532929999999999</v>
      </c>
      <c r="DR116" s="8">
        <v>3.9878099999999996E-3</v>
      </c>
      <c r="DS116" s="8">
        <v>-3.4044700000000002E-3</v>
      </c>
      <c r="DT116" s="8">
        <v>0.41207030100000003</v>
      </c>
      <c r="DU116" s="10">
        <v>-2.7160899999999999E-5</v>
      </c>
      <c r="DV116" s="10">
        <v>-6.4172999999999997E-5</v>
      </c>
      <c r="DZ116" s="1"/>
      <c r="EA116" s="8">
        <v>9.3281329999999996E-2</v>
      </c>
      <c r="EB116" s="8">
        <v>9.1682999999999999E-4</v>
      </c>
      <c r="EC116" s="8">
        <v>-7.0003999999999997E-4</v>
      </c>
      <c r="ED116" s="8">
        <v>0.674061829</v>
      </c>
      <c r="EE116" s="8">
        <v>7.0013900000000001E-4</v>
      </c>
      <c r="EF116" s="8">
        <v>-1.9483400000000001E-4</v>
      </c>
      <c r="EG116" s="1"/>
      <c r="EK116" s="8">
        <v>0.11799295</v>
      </c>
      <c r="EL116" s="10">
        <v>-2.1849E-5</v>
      </c>
      <c r="EM116" s="8">
        <v>-1.046129E-2</v>
      </c>
      <c r="EN116" s="8">
        <v>0.70743568899999998</v>
      </c>
      <c r="EO116" s="8">
        <v>2.9936600000000002E-4</v>
      </c>
      <c r="EP116" s="8">
        <v>-1.60982E-4</v>
      </c>
      <c r="ES116" s="1"/>
      <c r="EU116" s="8">
        <v>0.36457773999999998</v>
      </c>
      <c r="EV116" s="8">
        <v>-9.7875500000000008E-3</v>
      </c>
      <c r="EW116" s="8">
        <v>2.9046800000000002E-3</v>
      </c>
      <c r="EX116" s="8">
        <v>0.74233201299999996</v>
      </c>
      <c r="EY116" s="8">
        <v>2.4167599999999999E-4</v>
      </c>
      <c r="EZ116" s="10">
        <v>1.84355E-5</v>
      </c>
      <c r="FC116" s="1"/>
      <c r="FE116" s="8">
        <v>0.38148061999999999</v>
      </c>
      <c r="FF116" s="8">
        <v>-2.3862319999999999E-2</v>
      </c>
      <c r="FG116" s="8">
        <v>-2.99147E-3</v>
      </c>
      <c r="FH116" s="8">
        <v>0.65641931899999995</v>
      </c>
      <c r="FI116" s="8">
        <v>2.9704200000000002E-4</v>
      </c>
      <c r="FJ116" s="10">
        <v>3.8210700000000003E-5</v>
      </c>
      <c r="FM116" s="1"/>
      <c r="FO116" s="8">
        <v>0.35040689000000003</v>
      </c>
      <c r="FP116" s="8">
        <v>-1.73565E-2</v>
      </c>
      <c r="FQ116" s="8">
        <v>4.55121E-3</v>
      </c>
      <c r="FR116" s="8">
        <v>0.62123075000000005</v>
      </c>
      <c r="FS116" s="8">
        <v>3.5252900000000003E-4</v>
      </c>
      <c r="FT116" s="10">
        <v>-1.2989299999999999E-5</v>
      </c>
      <c r="FW116" s="1"/>
      <c r="FY116" s="8">
        <v>0.40165028000000003</v>
      </c>
      <c r="FZ116" s="8">
        <v>-1.6594080000000001E-2</v>
      </c>
      <c r="GA116" s="8">
        <v>-1.3023000000000001E-4</v>
      </c>
      <c r="GB116" s="8">
        <v>0.71386288899999994</v>
      </c>
      <c r="GC116" s="8">
        <v>1.92931E-4</v>
      </c>
      <c r="GD116" s="10">
        <v>-2.6967599999999999E-5</v>
      </c>
      <c r="GG116" s="1"/>
      <c r="GI116" s="8">
        <v>0.38439226999999998</v>
      </c>
      <c r="GJ116" s="8">
        <v>-1.5962069999999998E-2</v>
      </c>
      <c r="GK116" s="8">
        <v>4.2232499999999996E-3</v>
      </c>
      <c r="GL116" s="8">
        <v>0.68458321</v>
      </c>
      <c r="GM116" s="10">
        <v>6.1867999999999998E-5</v>
      </c>
      <c r="GN116" s="10">
        <v>-6.5449300000000002E-6</v>
      </c>
      <c r="GQ116" s="1"/>
      <c r="GS116" s="8">
        <v>0.17219620999999999</v>
      </c>
      <c r="GT116" s="10">
        <v>9.4555000000000005E-5</v>
      </c>
      <c r="GU116" s="8">
        <v>-2.8187099999999999E-3</v>
      </c>
      <c r="GV116" s="8">
        <v>0.46785276199999998</v>
      </c>
      <c r="GW116" s="10">
        <v>9.6182900000000004E-5</v>
      </c>
      <c r="GX116" s="10">
        <v>-8.7720700000000002E-5</v>
      </c>
      <c r="HA116" s="1"/>
      <c r="HC116" s="8">
        <v>0.13499327999999999</v>
      </c>
      <c r="HD116" s="8">
        <v>7.8361100000000003E-3</v>
      </c>
      <c r="HE116" s="8">
        <v>1.7656E-3</v>
      </c>
      <c r="HF116" s="8">
        <v>0.48594311000000001</v>
      </c>
      <c r="HG116" s="10">
        <v>4.1045499999999999E-5</v>
      </c>
      <c r="HH116" s="10">
        <v>-2.9723600000000001E-5</v>
      </c>
      <c r="HK116" s="1"/>
      <c r="HM116" s="8">
        <v>7.4507309999999993E-2</v>
      </c>
      <c r="HN116" s="8">
        <v>2.7772999999999999E-3</v>
      </c>
      <c r="HO116" s="8">
        <v>-2.79226E-3</v>
      </c>
      <c r="HP116" s="8">
        <v>0.61423425499999995</v>
      </c>
      <c r="HQ116" s="10">
        <v>-9.6620399999999994E-5</v>
      </c>
      <c r="HR116" s="8">
        <v>-1.24986E-4</v>
      </c>
      <c r="HU116" s="1"/>
      <c r="HW116" s="8">
        <v>9.3447119999999995E-2</v>
      </c>
      <c r="HX116" s="8">
        <v>1.6891E-3</v>
      </c>
      <c r="HY116" s="8">
        <v>-2.7967399999999998E-3</v>
      </c>
      <c r="HZ116" s="8">
        <v>0.50299830700000003</v>
      </c>
      <c r="IA116" s="10">
        <v>2.3993900000000001E-5</v>
      </c>
      <c r="IB116" s="10">
        <v>-9.7971600000000002E-5</v>
      </c>
      <c r="IE116" s="1"/>
      <c r="IG116" s="8">
        <v>9.9654900000000005E-2</v>
      </c>
      <c r="IH116" s="10">
        <v>-6.6761000000000007E-5</v>
      </c>
      <c r="II116" s="8">
        <v>6.7725000000000001E-4</v>
      </c>
      <c r="IJ116" s="8">
        <v>0.56771872300000004</v>
      </c>
      <c r="IK116" s="8">
        <v>1.40941E-4</v>
      </c>
      <c r="IL116" s="8">
        <v>-1.7849399999999999E-4</v>
      </c>
      <c r="IO116" s="1"/>
      <c r="IP116" s="1"/>
    </row>
    <row r="117" spans="1:250" x14ac:dyDescent="0.25">
      <c r="A117" s="8">
        <v>0.41763992</v>
      </c>
      <c r="B117" s="8">
        <v>-9.6208000000000003E-4</v>
      </c>
      <c r="C117" s="8">
        <v>2.573897E-2</v>
      </c>
      <c r="D117" s="8">
        <v>0.43135021600000001</v>
      </c>
      <c r="E117" s="8">
        <v>1.7707899999999999E-4</v>
      </c>
      <c r="F117" s="8">
        <v>-7.8046400000000003E-4</v>
      </c>
      <c r="I117" s="1"/>
      <c r="K117" s="8">
        <v>0.32707605000000001</v>
      </c>
      <c r="L117" s="8">
        <v>6.7831300000000001E-3</v>
      </c>
      <c r="M117" s="8">
        <v>3.0243800000000001E-3</v>
      </c>
      <c r="N117" s="8">
        <v>0.366167138</v>
      </c>
      <c r="O117" s="8">
        <v>3.02274E-4</v>
      </c>
      <c r="P117" s="10">
        <v>-7.6073499999999996E-5</v>
      </c>
      <c r="S117" s="1"/>
      <c r="U117" s="8">
        <v>0.40753704000000002</v>
      </c>
      <c r="V117" s="8">
        <v>1.6795E-3</v>
      </c>
      <c r="W117" s="8">
        <v>-9.9478899999999992E-3</v>
      </c>
      <c r="X117" s="8">
        <v>0.44602572299999999</v>
      </c>
      <c r="Y117" s="8">
        <v>3.0363299999999998E-4</v>
      </c>
      <c r="Z117" s="10">
        <v>-2.9913899999999998E-5</v>
      </c>
      <c r="AC117" s="1"/>
      <c r="AE117" s="8">
        <v>0.56223422999999995</v>
      </c>
      <c r="AF117" s="8">
        <v>-1.372132E-2</v>
      </c>
      <c r="AG117" s="8">
        <v>1.308455E-2</v>
      </c>
      <c r="AH117" s="8">
        <v>0.68199649500000004</v>
      </c>
      <c r="AI117" s="8">
        <v>-1.1817E-4</v>
      </c>
      <c r="AJ117" s="8">
        <v>-1.7552099999999999E-4</v>
      </c>
      <c r="AM117" s="1"/>
      <c r="AO117" s="8">
        <v>0.41763992</v>
      </c>
      <c r="AP117" s="8">
        <v>-9.6208000000000003E-4</v>
      </c>
      <c r="AQ117" s="8">
        <v>2.573897E-2</v>
      </c>
      <c r="AR117" s="8">
        <v>0.43135021600000001</v>
      </c>
      <c r="AS117" s="8">
        <v>1.7707899999999999E-4</v>
      </c>
      <c r="AT117" s="8">
        <v>-7.8046400000000003E-4</v>
      </c>
      <c r="AW117" s="1"/>
      <c r="AY117" s="8">
        <v>-8.6242999999999997E-3</v>
      </c>
      <c r="AZ117" s="8">
        <v>-4.9456199999999999E-2</v>
      </c>
      <c r="BA117" s="8">
        <v>-1.47065E-3</v>
      </c>
      <c r="BB117" s="8">
        <v>0.74355167200000005</v>
      </c>
      <c r="BC117" s="8">
        <v>4.0974210000000004E-3</v>
      </c>
      <c r="BD117" s="10">
        <v>1.9018600000000001E-5</v>
      </c>
      <c r="BG117" s="1"/>
      <c r="BI117" s="8">
        <v>-2.0796789999999999E-2</v>
      </c>
      <c r="BJ117" s="8">
        <v>-3.992275E-2</v>
      </c>
      <c r="BK117" s="8">
        <v>-3.2599E-3</v>
      </c>
      <c r="BL117" s="8">
        <v>0.55312278299999995</v>
      </c>
      <c r="BM117" s="8">
        <v>2.8445100000000002E-4</v>
      </c>
      <c r="BN117" s="10">
        <v>-8.9474400000000005E-5</v>
      </c>
      <c r="BQ117" s="1"/>
      <c r="BS117" s="8">
        <v>-4.3048000000000001E-3</v>
      </c>
      <c r="BT117" s="8">
        <v>-3.100174E-2</v>
      </c>
      <c r="BU117" s="8">
        <v>-1.098089E-2</v>
      </c>
      <c r="BV117" s="8">
        <v>0.76242396199999996</v>
      </c>
      <c r="BW117" s="8">
        <v>1.0623539999999999E-3</v>
      </c>
      <c r="BX117" s="8">
        <v>4.1880699999999999E-4</v>
      </c>
      <c r="CA117" s="1"/>
      <c r="CC117" s="8">
        <v>-1.023978E-2</v>
      </c>
      <c r="CD117" s="8">
        <v>-3.5919260000000001E-2</v>
      </c>
      <c r="CE117" s="8">
        <v>-1.0549340000000001E-2</v>
      </c>
      <c r="CF117" s="8">
        <v>0.53493830399999998</v>
      </c>
      <c r="CG117" s="8">
        <v>4.9964900000000001E-4</v>
      </c>
      <c r="CH117" s="8">
        <v>-2.6359799999999998E-4</v>
      </c>
      <c r="CK117" s="1"/>
      <c r="CM117" s="8">
        <v>-3.1537059999999999E-2</v>
      </c>
      <c r="CN117" s="8">
        <v>-2.868356E-2</v>
      </c>
      <c r="CO117" s="8">
        <v>-1.4968500000000001E-3</v>
      </c>
      <c r="CP117" s="8">
        <v>0.820496844</v>
      </c>
      <c r="CQ117" s="8">
        <v>1.8915199999999999E-4</v>
      </c>
      <c r="CR117" s="10">
        <v>2.0842399999999999E-5</v>
      </c>
      <c r="CU117" s="1"/>
      <c r="CW117" s="8">
        <v>0.29313932999999998</v>
      </c>
      <c r="CX117" s="8">
        <v>-6.2801999999999997E-4</v>
      </c>
      <c r="CY117" s="8">
        <v>-3.0216399999999999E-3</v>
      </c>
      <c r="CZ117" s="8">
        <v>0.53476894500000005</v>
      </c>
      <c r="DA117" s="10">
        <v>8.8177999999999995E-5</v>
      </c>
      <c r="DB117" s="10">
        <v>-5.36169E-6</v>
      </c>
      <c r="DF117" s="1"/>
      <c r="DG117" s="8">
        <v>0.16504351</v>
      </c>
      <c r="DH117" s="8">
        <v>-1.15738E-3</v>
      </c>
      <c r="DI117" s="8">
        <v>-7.6397000000000001E-3</v>
      </c>
      <c r="DJ117" s="8">
        <v>0.63119298999999995</v>
      </c>
      <c r="DK117" s="8">
        <v>3.8263400000000002E-4</v>
      </c>
      <c r="DL117" s="8">
        <v>-1.6535700000000001E-4</v>
      </c>
      <c r="DO117" s="1"/>
      <c r="DQ117" s="8">
        <v>0.27122013</v>
      </c>
      <c r="DR117" s="8">
        <v>3.0619800000000002E-3</v>
      </c>
      <c r="DS117" s="8">
        <v>-2.8944499999999998E-3</v>
      </c>
      <c r="DT117" s="8">
        <v>0.412848202</v>
      </c>
      <c r="DU117" s="10">
        <v>-1.6834099999999999E-5</v>
      </c>
      <c r="DV117" s="10">
        <v>-5.8481399999999999E-5</v>
      </c>
      <c r="DZ117" s="1"/>
      <c r="EA117" s="8">
        <v>8.8790830000000001E-2</v>
      </c>
      <c r="EB117" s="8">
        <v>1.1920399999999999E-3</v>
      </c>
      <c r="EC117" s="8">
        <v>-8.4579000000000002E-4</v>
      </c>
      <c r="ED117" s="8">
        <v>0.68321713699999997</v>
      </c>
      <c r="EE117" s="8">
        <v>7.0594799999999997E-4</v>
      </c>
      <c r="EF117" s="8">
        <v>-1.9173700000000001E-4</v>
      </c>
      <c r="EG117" s="1"/>
      <c r="EK117" s="8">
        <v>0.11485740999999999</v>
      </c>
      <c r="EL117" s="8">
        <v>2.0239999999999999E-4</v>
      </c>
      <c r="EM117" s="8">
        <v>-1.0528340000000001E-2</v>
      </c>
      <c r="EN117" s="8">
        <v>0.71604611299999998</v>
      </c>
      <c r="EO117" s="8">
        <v>3.02894E-4</v>
      </c>
      <c r="EP117" s="8">
        <v>-1.59913E-4</v>
      </c>
      <c r="ES117" s="1"/>
      <c r="EU117" s="8">
        <v>0.36966759999999999</v>
      </c>
      <c r="EV117" s="8">
        <v>-9.7093800000000001E-3</v>
      </c>
      <c r="EW117" s="8">
        <v>2.9904200000000001E-3</v>
      </c>
      <c r="EX117" s="8">
        <v>0.74771316600000004</v>
      </c>
      <c r="EY117" s="8">
        <v>2.4063000000000001E-4</v>
      </c>
      <c r="EZ117" s="10">
        <v>1.95837E-5</v>
      </c>
      <c r="FC117" s="1"/>
      <c r="FE117" s="8">
        <v>0.38386687000000003</v>
      </c>
      <c r="FF117" s="8">
        <v>-2.39026E-2</v>
      </c>
      <c r="FG117" s="8">
        <v>-2.9464299999999999E-3</v>
      </c>
      <c r="FH117" s="8">
        <v>0.66207250799999995</v>
      </c>
      <c r="FI117" s="8">
        <v>2.9856199999999999E-4</v>
      </c>
      <c r="FJ117" s="10">
        <v>3.99087E-5</v>
      </c>
      <c r="FM117" s="1"/>
      <c r="FO117" s="8">
        <v>0.35140727999999999</v>
      </c>
      <c r="FP117" s="8">
        <v>-1.7394360000000001E-2</v>
      </c>
      <c r="FQ117" s="8">
        <v>4.5708099999999998E-3</v>
      </c>
      <c r="FR117" s="8">
        <v>0.62475987899999996</v>
      </c>
      <c r="FS117" s="8">
        <v>3.55299E-4</v>
      </c>
      <c r="FT117" s="10">
        <v>-1.15512E-5</v>
      </c>
      <c r="FW117" s="1"/>
      <c r="FY117" s="8">
        <v>0.39574632999999998</v>
      </c>
      <c r="FZ117" s="8">
        <v>-1.6556890000000001E-2</v>
      </c>
      <c r="GA117" s="8">
        <v>-2.2377000000000001E-4</v>
      </c>
      <c r="GB117" s="8">
        <v>0.720441844</v>
      </c>
      <c r="GC117" s="8">
        <v>1.9328999999999999E-4</v>
      </c>
      <c r="GD117" s="10">
        <v>-2.60719E-5</v>
      </c>
      <c r="GG117" s="1"/>
      <c r="GI117" s="8">
        <v>0.38320897999999998</v>
      </c>
      <c r="GJ117" s="8">
        <v>-1.5962799999999999E-2</v>
      </c>
      <c r="GK117" s="8">
        <v>4.1990999999999999E-3</v>
      </c>
      <c r="GL117" s="8">
        <v>0.69400640700000005</v>
      </c>
      <c r="GM117" s="10">
        <v>6.1856199999999999E-5</v>
      </c>
      <c r="GN117" s="10">
        <v>-6.0832100000000003E-6</v>
      </c>
      <c r="GQ117" s="1"/>
      <c r="GS117" s="8">
        <v>0.17479937000000001</v>
      </c>
      <c r="GT117" s="8">
        <v>1.7856E-4</v>
      </c>
      <c r="GU117" s="8">
        <v>-2.8854699999999998E-3</v>
      </c>
      <c r="GV117" s="8">
        <v>0.47152534200000001</v>
      </c>
      <c r="GW117" s="10">
        <v>9.4296700000000001E-5</v>
      </c>
      <c r="GX117" s="10">
        <v>-8.9220899999999998E-5</v>
      </c>
      <c r="HA117" s="1"/>
      <c r="HC117" s="8">
        <v>0.13771563000000001</v>
      </c>
      <c r="HD117" s="8">
        <v>7.8931399999999999E-3</v>
      </c>
      <c r="HE117" s="8">
        <v>1.7179700000000001E-3</v>
      </c>
      <c r="HF117" s="8">
        <v>0.48859652399999998</v>
      </c>
      <c r="HG117" s="10">
        <v>4.0419E-5</v>
      </c>
      <c r="HH117" s="10">
        <v>-3.0247200000000001E-5</v>
      </c>
      <c r="HK117" s="1"/>
      <c r="HM117" s="8">
        <v>7.1165500000000007E-2</v>
      </c>
      <c r="HN117" s="8">
        <v>2.7757900000000002E-3</v>
      </c>
      <c r="HO117" s="8">
        <v>-2.7766700000000002E-3</v>
      </c>
      <c r="HP117" s="8">
        <v>0.61863397600000003</v>
      </c>
      <c r="HQ117" s="10">
        <v>-9.6682799999999995E-5</v>
      </c>
      <c r="HR117" s="8">
        <v>-1.2561500000000001E-4</v>
      </c>
      <c r="HU117" s="1"/>
      <c r="HW117" s="8">
        <v>9.3670349999999999E-2</v>
      </c>
      <c r="HX117" s="8">
        <v>1.6943399999999999E-3</v>
      </c>
      <c r="HY117" s="8">
        <v>-2.79715E-3</v>
      </c>
      <c r="HZ117" s="8">
        <v>0.50458773700000004</v>
      </c>
      <c r="IA117" s="10">
        <v>2.17669E-5</v>
      </c>
      <c r="IB117" s="10">
        <v>-9.8148399999999997E-5</v>
      </c>
      <c r="IE117" s="1"/>
      <c r="IG117" s="8">
        <v>9.6325850000000005E-2</v>
      </c>
      <c r="IH117" s="8">
        <v>-1.3765000000000001E-4</v>
      </c>
      <c r="II117" s="8">
        <v>6.9444999999999999E-4</v>
      </c>
      <c r="IJ117" s="8">
        <v>0.57293621699999997</v>
      </c>
      <c r="IK117" s="8">
        <v>1.3827499999999999E-4</v>
      </c>
      <c r="IL117" s="8">
        <v>-1.79147E-4</v>
      </c>
      <c r="IO117" s="1"/>
      <c r="IP117" s="1"/>
    </row>
    <row r="118" spans="1:250" x14ac:dyDescent="0.25">
      <c r="A118" s="8">
        <v>0.42254964</v>
      </c>
      <c r="B118" s="8">
        <v>-1.0244799999999999E-3</v>
      </c>
      <c r="C118" s="8">
        <v>2.582717E-2</v>
      </c>
      <c r="D118" s="8">
        <v>0.43940583700000002</v>
      </c>
      <c r="E118" s="8">
        <v>1.7928E-4</v>
      </c>
      <c r="F118" s="8">
        <v>-7.7736199999999997E-4</v>
      </c>
      <c r="I118" s="1"/>
      <c r="K118" s="8">
        <v>0.32784962000000001</v>
      </c>
      <c r="L118" s="8">
        <v>6.8012599999999999E-3</v>
      </c>
      <c r="M118" s="8">
        <v>3.0222399999999998E-3</v>
      </c>
      <c r="N118" s="8">
        <v>0.36795195600000002</v>
      </c>
      <c r="O118" s="8">
        <v>3.0010300000000002E-4</v>
      </c>
      <c r="P118" s="10">
        <v>-7.6332299999999994E-5</v>
      </c>
      <c r="S118" s="1"/>
      <c r="U118" s="8">
        <v>0.41187945999999998</v>
      </c>
      <c r="V118" s="8">
        <v>1.66041E-3</v>
      </c>
      <c r="W118" s="8">
        <v>-9.8969399999999999E-3</v>
      </c>
      <c r="X118" s="8">
        <v>0.45225859200000001</v>
      </c>
      <c r="Y118" s="8">
        <v>3.04426E-4</v>
      </c>
      <c r="Z118" s="10">
        <v>-2.7812400000000002E-5</v>
      </c>
      <c r="AC118" s="1"/>
      <c r="AE118" s="8">
        <v>0.56521781000000004</v>
      </c>
      <c r="AF118" s="8">
        <v>-1.364893E-2</v>
      </c>
      <c r="AG118" s="8">
        <v>1.3144360000000001E-2</v>
      </c>
      <c r="AH118" s="8">
        <v>0.68752708100000004</v>
      </c>
      <c r="AI118" s="8">
        <v>-1.21304E-4</v>
      </c>
      <c r="AJ118" s="8">
        <v>-1.7293399999999999E-4</v>
      </c>
      <c r="AM118" s="1"/>
      <c r="AO118" s="8">
        <v>0.42254964</v>
      </c>
      <c r="AP118" s="8">
        <v>-1.0244799999999999E-3</v>
      </c>
      <c r="AQ118" s="8">
        <v>2.582717E-2</v>
      </c>
      <c r="AR118" s="8">
        <v>0.43940583700000002</v>
      </c>
      <c r="AS118" s="8">
        <v>1.7928E-4</v>
      </c>
      <c r="AT118" s="8">
        <v>-7.7736199999999997E-4</v>
      </c>
      <c r="AW118" s="1"/>
      <c r="AY118" s="8">
        <v>-1.228718E-2</v>
      </c>
      <c r="AZ118" s="8">
        <v>-4.9362780000000002E-2</v>
      </c>
      <c r="BA118" s="8">
        <v>-1.5717999999999999E-3</v>
      </c>
      <c r="BB118" s="8">
        <v>0.74903144499999996</v>
      </c>
      <c r="BC118" s="8">
        <v>4.1048459999999997E-3</v>
      </c>
      <c r="BD118" s="10">
        <v>2.70559E-5</v>
      </c>
      <c r="BG118" s="1"/>
      <c r="BI118" s="8">
        <v>-2.858772E-2</v>
      </c>
      <c r="BJ118" s="8">
        <v>-3.981614E-2</v>
      </c>
      <c r="BK118" s="8">
        <v>-3.44262E-3</v>
      </c>
      <c r="BL118" s="8">
        <v>0.55666924100000004</v>
      </c>
      <c r="BM118" s="8">
        <v>2.8501900000000002E-4</v>
      </c>
      <c r="BN118" s="10">
        <v>-8.8503299999999997E-5</v>
      </c>
      <c r="BQ118" s="1"/>
      <c r="BS118" s="8">
        <v>-5.2835999999999996E-4</v>
      </c>
      <c r="BT118" s="8">
        <v>-3.0974709999999999E-2</v>
      </c>
      <c r="BU118" s="8">
        <v>-1.093619E-2</v>
      </c>
      <c r="BV118" s="8">
        <v>0.76920434900000001</v>
      </c>
      <c r="BW118" s="8">
        <v>1.0612429999999999E-3</v>
      </c>
      <c r="BX118" s="8">
        <v>4.2065100000000002E-4</v>
      </c>
      <c r="CA118" s="1"/>
      <c r="CC118" s="8">
        <v>-8.4739399999999993E-3</v>
      </c>
      <c r="CD118" s="8">
        <v>-3.588189E-2</v>
      </c>
      <c r="CE118" s="8">
        <v>-1.048377E-2</v>
      </c>
      <c r="CF118" s="8">
        <v>0.53889354</v>
      </c>
      <c r="CG118" s="8">
        <v>4.9831500000000004E-4</v>
      </c>
      <c r="CH118" s="8">
        <v>-2.6124999999999998E-4</v>
      </c>
      <c r="CK118" s="1"/>
      <c r="CM118" s="8">
        <v>-3.4639709999999997E-2</v>
      </c>
      <c r="CN118" s="8">
        <v>-2.8691359999999999E-2</v>
      </c>
      <c r="CO118" s="8">
        <v>-1.58427E-3</v>
      </c>
      <c r="CP118" s="8">
        <v>0.82829946300000001</v>
      </c>
      <c r="CQ118" s="8">
        <v>1.89113E-4</v>
      </c>
      <c r="CR118" s="10">
        <v>2.12943E-5</v>
      </c>
      <c r="CU118" s="1"/>
      <c r="CW118" s="8">
        <v>0.29245606000000002</v>
      </c>
      <c r="CX118" s="8">
        <v>-6.1366999999999997E-4</v>
      </c>
      <c r="CY118" s="8">
        <v>-3.0126799999999998E-3</v>
      </c>
      <c r="CZ118" s="8">
        <v>0.538217901</v>
      </c>
      <c r="DA118" s="10">
        <v>9.0192599999999994E-5</v>
      </c>
      <c r="DB118" s="10">
        <v>-6.6178899999999999E-6</v>
      </c>
      <c r="DF118" s="1"/>
      <c r="DG118" s="8">
        <v>0.16114531000000001</v>
      </c>
      <c r="DH118" s="8">
        <v>-9.1224000000000003E-4</v>
      </c>
      <c r="DI118" s="8">
        <v>-7.6665099999999996E-3</v>
      </c>
      <c r="DJ118" s="8">
        <v>0.63684113600000003</v>
      </c>
      <c r="DK118" s="8">
        <v>3.8681700000000002E-4</v>
      </c>
      <c r="DL118" s="8">
        <v>-1.64888E-4</v>
      </c>
      <c r="DO118" s="1"/>
      <c r="DQ118" s="8">
        <v>0.26751912</v>
      </c>
      <c r="DR118" s="8">
        <v>3.1050600000000002E-3</v>
      </c>
      <c r="DS118" s="8">
        <v>-2.7458000000000001E-3</v>
      </c>
      <c r="DT118" s="8">
        <v>0.41400800999999998</v>
      </c>
      <c r="DU118" s="10">
        <v>-1.6059600000000001E-5</v>
      </c>
      <c r="DV118" s="10">
        <v>-6.1158800000000001E-5</v>
      </c>
      <c r="DZ118" s="1"/>
      <c r="EA118" s="8">
        <v>7.9656660000000004E-2</v>
      </c>
      <c r="EB118" s="8">
        <v>1.7776999999999999E-3</v>
      </c>
      <c r="EC118" s="8">
        <v>-1.07029E-3</v>
      </c>
      <c r="ED118" s="8">
        <v>0.69194181300000002</v>
      </c>
      <c r="EE118" s="8">
        <v>7.1202099999999996E-4</v>
      </c>
      <c r="EF118" s="8">
        <v>-1.8938599999999999E-4</v>
      </c>
      <c r="EG118" s="1"/>
      <c r="EK118" s="8">
        <v>0.11503293000000001</v>
      </c>
      <c r="EL118" s="8">
        <v>1.8745E-4</v>
      </c>
      <c r="EM118" s="8">
        <v>-1.052356E-2</v>
      </c>
      <c r="EN118" s="8">
        <v>0.72213491299999999</v>
      </c>
      <c r="EO118" s="8">
        <v>3.07091E-4</v>
      </c>
      <c r="EP118" s="8">
        <v>-1.5855900000000001E-4</v>
      </c>
      <c r="ES118" s="1"/>
      <c r="EU118" s="8">
        <v>0.36898112999999999</v>
      </c>
      <c r="EV118" s="8">
        <v>-9.7126599999999997E-3</v>
      </c>
      <c r="EW118" s="8">
        <v>2.98512E-3</v>
      </c>
      <c r="EX118" s="8">
        <v>0.75315927400000005</v>
      </c>
      <c r="EY118" s="8">
        <v>2.40304E-4</v>
      </c>
      <c r="EZ118" s="10">
        <v>2.0109899999999999E-5</v>
      </c>
      <c r="FC118" s="1"/>
      <c r="FE118" s="8">
        <v>0.38221934000000002</v>
      </c>
      <c r="FF118" s="8">
        <v>-2.389355E-2</v>
      </c>
      <c r="FG118" s="8">
        <v>-2.9636100000000002E-3</v>
      </c>
      <c r="FH118" s="8">
        <v>0.66794682500000002</v>
      </c>
      <c r="FI118" s="8">
        <v>2.99058E-4</v>
      </c>
      <c r="FJ118" s="10">
        <v>4.0846000000000002E-5</v>
      </c>
      <c r="FM118" s="1"/>
      <c r="FO118" s="8">
        <v>0.35653697000000001</v>
      </c>
      <c r="FP118" s="8">
        <v>-1.7420049999999999E-2</v>
      </c>
      <c r="FQ118" s="8">
        <v>4.6594499999999999E-3</v>
      </c>
      <c r="FR118" s="8">
        <v>0.62913374600000005</v>
      </c>
      <c r="FS118" s="8">
        <v>3.5566900000000003E-4</v>
      </c>
      <c r="FT118" s="10">
        <v>-1.02857E-5</v>
      </c>
      <c r="FW118" s="1"/>
      <c r="FY118" s="8">
        <v>0.39774768999999999</v>
      </c>
      <c r="FZ118" s="8">
        <v>-1.6590899999999999E-2</v>
      </c>
      <c r="GA118" s="8">
        <v>-1.9075E-4</v>
      </c>
      <c r="GB118" s="8">
        <v>0.72605187000000004</v>
      </c>
      <c r="GC118" s="8">
        <v>1.9425099999999999E-4</v>
      </c>
      <c r="GD118" s="10">
        <v>-2.5137999999999999E-5</v>
      </c>
      <c r="GG118" s="1"/>
      <c r="GI118" s="8">
        <v>0.37990716000000002</v>
      </c>
      <c r="GJ118" s="8">
        <v>-1.5969489999999999E-2</v>
      </c>
      <c r="GK118" s="8">
        <v>4.0799800000000004E-3</v>
      </c>
      <c r="GL118" s="8">
        <v>0.70090309900000003</v>
      </c>
      <c r="GM118" s="10">
        <v>6.18132E-5</v>
      </c>
      <c r="GN118" s="10">
        <v>-5.2676399999999996E-6</v>
      </c>
      <c r="GQ118" s="1"/>
      <c r="GS118" s="8">
        <v>0.17500479999999999</v>
      </c>
      <c r="GT118" s="8">
        <v>1.8437E-4</v>
      </c>
      <c r="GU118" s="8">
        <v>-2.8839299999999998E-3</v>
      </c>
      <c r="GV118" s="8">
        <v>0.474339014</v>
      </c>
      <c r="GW118" s="10">
        <v>9.2648199999999998E-5</v>
      </c>
      <c r="GX118" s="10">
        <v>-8.8786499999999994E-5</v>
      </c>
      <c r="HA118" s="1"/>
      <c r="HC118" s="8">
        <v>0.13897825999999999</v>
      </c>
      <c r="HD118" s="8">
        <v>7.8583000000000004E-3</v>
      </c>
      <c r="HE118" s="8">
        <v>1.71024E-3</v>
      </c>
      <c r="HF118" s="8">
        <v>0.49146251600000002</v>
      </c>
      <c r="HG118" s="10">
        <v>4.1242999999999998E-5</v>
      </c>
      <c r="HH118" s="10">
        <v>-3.0428799999999999E-5</v>
      </c>
      <c r="HK118" s="1"/>
      <c r="HM118" s="8">
        <v>6.7903959999999999E-2</v>
      </c>
      <c r="HN118" s="8">
        <v>2.7871800000000002E-3</v>
      </c>
      <c r="HO118" s="8">
        <v>-2.7802999999999999E-3</v>
      </c>
      <c r="HP118" s="8">
        <v>0.62287288699999999</v>
      </c>
      <c r="HQ118" s="10">
        <v>-9.6211600000000006E-5</v>
      </c>
      <c r="HR118" s="8">
        <v>-1.2546399999999999E-4</v>
      </c>
      <c r="HU118" s="1"/>
      <c r="HW118" s="8">
        <v>9.7464700000000001E-2</v>
      </c>
      <c r="HX118" s="8">
        <v>1.82753E-3</v>
      </c>
      <c r="HY118" s="8">
        <v>-2.85601E-3</v>
      </c>
      <c r="HZ118" s="8">
        <v>0.50711910999999998</v>
      </c>
      <c r="IA118" s="10">
        <v>1.8436000000000001E-5</v>
      </c>
      <c r="IB118" s="10">
        <v>-9.96239E-5</v>
      </c>
      <c r="IE118" s="1"/>
      <c r="IG118" s="8">
        <v>9.7716349999999993E-2</v>
      </c>
      <c r="IH118" s="8">
        <v>-1.082E-4</v>
      </c>
      <c r="II118" s="8">
        <v>6.9001999999999996E-4</v>
      </c>
      <c r="IJ118" s="8">
        <v>0.57701703400000004</v>
      </c>
      <c r="IK118" s="8">
        <v>1.35625E-4</v>
      </c>
      <c r="IL118" s="8">
        <v>-1.7955E-4</v>
      </c>
      <c r="IO118" s="1"/>
      <c r="IP118" s="1"/>
    </row>
    <row r="119" spans="1:250" x14ac:dyDescent="0.25">
      <c r="A119" s="8">
        <v>0.42727860000000001</v>
      </c>
      <c r="B119" s="8">
        <v>-1.0995099999999999E-3</v>
      </c>
      <c r="C119" s="8">
        <v>2.597785E-2</v>
      </c>
      <c r="D119" s="8">
        <v>0.44702064699999999</v>
      </c>
      <c r="E119" s="8">
        <v>1.8203100000000001E-4</v>
      </c>
      <c r="F119" s="8">
        <v>-7.7186699999999997E-4</v>
      </c>
      <c r="I119" s="1"/>
      <c r="K119" s="8">
        <v>0.32989817999999999</v>
      </c>
      <c r="L119" s="8">
        <v>6.7939599999999999E-3</v>
      </c>
      <c r="M119" s="8">
        <v>3.0948199999999999E-3</v>
      </c>
      <c r="N119" s="8">
        <v>0.36929891399999998</v>
      </c>
      <c r="O119" s="8">
        <v>3.0043499999999999E-4</v>
      </c>
      <c r="P119" s="10">
        <v>-7.3051099999999996E-5</v>
      </c>
      <c r="S119" s="1"/>
      <c r="U119" s="8">
        <v>0.41279278000000003</v>
      </c>
      <c r="V119" s="8">
        <v>1.64536E-3</v>
      </c>
      <c r="W119" s="8">
        <v>-9.8853599999999993E-3</v>
      </c>
      <c r="X119" s="8">
        <v>0.45800769600000002</v>
      </c>
      <c r="Y119" s="8">
        <v>3.0738100000000002E-4</v>
      </c>
      <c r="Z119" s="10">
        <v>-2.5534500000000001E-5</v>
      </c>
      <c r="AC119" s="1"/>
      <c r="AE119" s="8">
        <v>0.56364144999999999</v>
      </c>
      <c r="AF119" s="8">
        <v>-1.365883E-2</v>
      </c>
      <c r="AG119" s="8">
        <v>1.3110470000000001E-2</v>
      </c>
      <c r="AH119" s="8">
        <v>0.68832604500000005</v>
      </c>
      <c r="AI119" s="8">
        <v>-1.2211700000000001E-4</v>
      </c>
      <c r="AJ119" s="8">
        <v>-1.7014999999999999E-4</v>
      </c>
      <c r="AM119" s="1"/>
      <c r="AO119" s="8">
        <v>0.42727860000000001</v>
      </c>
      <c r="AP119" s="8">
        <v>-1.0995099999999999E-3</v>
      </c>
      <c r="AQ119" s="8">
        <v>2.597785E-2</v>
      </c>
      <c r="AR119" s="8">
        <v>0.44702064699999999</v>
      </c>
      <c r="AS119" s="8">
        <v>1.8203100000000001E-4</v>
      </c>
      <c r="AT119" s="8">
        <v>-7.7186699999999997E-4</v>
      </c>
      <c r="AW119" s="1"/>
      <c r="AY119" s="8">
        <v>-1.070101E-2</v>
      </c>
      <c r="AZ119" s="8">
        <v>-4.9356219999999999E-2</v>
      </c>
      <c r="BA119" s="8">
        <v>-1.53725E-3</v>
      </c>
      <c r="BB119" s="8">
        <v>0.75394462299999998</v>
      </c>
      <c r="BC119" s="8">
        <v>4.1036609999999998E-3</v>
      </c>
      <c r="BD119" s="10">
        <v>3.33789E-5</v>
      </c>
      <c r="BG119" s="1"/>
      <c r="BI119" s="8">
        <v>-2.7420719999999999E-2</v>
      </c>
      <c r="BJ119" s="8">
        <v>-3.9807500000000003E-2</v>
      </c>
      <c r="BK119" s="8">
        <v>-3.4097200000000002E-3</v>
      </c>
      <c r="BL119" s="8">
        <v>0.56049555900000003</v>
      </c>
      <c r="BM119" s="8">
        <v>2.84715E-4</v>
      </c>
      <c r="BN119" s="10">
        <v>-8.7337799999999996E-5</v>
      </c>
      <c r="BQ119" s="1"/>
      <c r="BS119" s="8">
        <v>-2.5160400000000002E-3</v>
      </c>
      <c r="BT119" s="8">
        <v>-3.099435E-2</v>
      </c>
      <c r="BU119" s="8">
        <v>-1.096454E-2</v>
      </c>
      <c r="BV119" s="8">
        <v>0.77486791600000005</v>
      </c>
      <c r="BW119" s="8">
        <v>1.0597079999999999E-3</v>
      </c>
      <c r="BX119" s="8">
        <v>4.2287200000000003E-4</v>
      </c>
      <c r="CA119" s="1"/>
      <c r="CC119" s="8">
        <v>-6.1959199999999997E-3</v>
      </c>
      <c r="CD119" s="8">
        <v>-3.5888919999999998E-2</v>
      </c>
      <c r="CE119" s="8">
        <v>-1.043175E-2</v>
      </c>
      <c r="CF119" s="8">
        <v>0.542906055</v>
      </c>
      <c r="CG119" s="8">
        <v>4.9851300000000002E-4</v>
      </c>
      <c r="CH119" s="8">
        <v>-2.5980399999999998E-4</v>
      </c>
      <c r="CK119" s="1"/>
      <c r="CM119" s="8">
        <v>-3.8524309999999999E-2</v>
      </c>
      <c r="CN119" s="8">
        <v>-2.869824E-2</v>
      </c>
      <c r="CO119" s="8">
        <v>-1.6858699999999999E-3</v>
      </c>
      <c r="CP119" s="8">
        <v>0.83728207499999996</v>
      </c>
      <c r="CQ119" s="8">
        <v>1.89087E-4</v>
      </c>
      <c r="CR119" s="10">
        <v>2.1713799999999999E-5</v>
      </c>
      <c r="CU119" s="1"/>
      <c r="CW119" s="8">
        <v>0.29591142999999998</v>
      </c>
      <c r="CX119" s="8">
        <v>-6.9209000000000002E-4</v>
      </c>
      <c r="CY119" s="8">
        <v>-3.0041899999999999E-3</v>
      </c>
      <c r="CZ119" s="8">
        <v>0.54366863799999998</v>
      </c>
      <c r="DA119" s="10">
        <v>9.2372600000000004E-5</v>
      </c>
      <c r="DB119" s="10">
        <v>-6.37597E-6</v>
      </c>
      <c r="DF119" s="1"/>
      <c r="DG119" s="8">
        <v>0.15912672</v>
      </c>
      <c r="DH119" s="8">
        <v>-7.9195000000000003E-4</v>
      </c>
      <c r="DI119" s="8">
        <v>-7.6734000000000004E-3</v>
      </c>
      <c r="DJ119" s="8">
        <v>0.64102155999999999</v>
      </c>
      <c r="DK119" s="8">
        <v>3.9078099999999998E-4</v>
      </c>
      <c r="DL119" s="8">
        <v>-1.6465300000000001E-4</v>
      </c>
      <c r="DO119" s="1"/>
      <c r="DQ119" s="8">
        <v>0.26759525000000001</v>
      </c>
      <c r="DR119" s="8">
        <v>3.1048E-3</v>
      </c>
      <c r="DS119" s="8">
        <v>-2.74471E-3</v>
      </c>
      <c r="DT119" s="8">
        <v>0.41584928500000001</v>
      </c>
      <c r="DU119" s="10">
        <v>-1.5831599999999999E-5</v>
      </c>
      <c r="DV119" s="10">
        <v>-6.02032E-5</v>
      </c>
      <c r="DZ119" s="1"/>
      <c r="EA119" s="8">
        <v>7.624388E-2</v>
      </c>
      <c r="EB119" s="8">
        <v>2.0047400000000001E-3</v>
      </c>
      <c r="EC119" s="8">
        <v>-1.1631600000000001E-3</v>
      </c>
      <c r="ED119" s="8">
        <v>0.70065860599999996</v>
      </c>
      <c r="EE119" s="8">
        <v>7.1832199999999997E-4</v>
      </c>
      <c r="EF119" s="8">
        <v>-1.8678400000000001E-4</v>
      </c>
      <c r="EG119" s="1"/>
      <c r="EK119" s="8">
        <v>0.1083137</v>
      </c>
      <c r="EL119" s="8">
        <v>6.1753000000000003E-4</v>
      </c>
      <c r="EM119" s="8">
        <v>-1.067104E-2</v>
      </c>
      <c r="EN119" s="8">
        <v>0.72730563500000001</v>
      </c>
      <c r="EO119" s="8">
        <v>3.1024900000000002E-4</v>
      </c>
      <c r="EP119" s="8">
        <v>-1.5746900000000001E-4</v>
      </c>
      <c r="ES119" s="1"/>
      <c r="EU119" s="8">
        <v>0.36946794999999999</v>
      </c>
      <c r="EV119" s="8">
        <v>-9.71378E-3</v>
      </c>
      <c r="EW119" s="8">
        <v>2.9944699999999999E-3</v>
      </c>
      <c r="EX119" s="8">
        <v>0.75753529200000003</v>
      </c>
      <c r="EY119" s="8">
        <v>2.4046399999999999E-4</v>
      </c>
      <c r="EZ119" s="10">
        <v>2.1421599999999998E-5</v>
      </c>
      <c r="FC119" s="1"/>
      <c r="FE119" s="8">
        <v>0.38579835000000001</v>
      </c>
      <c r="FF119" s="8">
        <v>-2.3954929999999999E-2</v>
      </c>
      <c r="FG119" s="8">
        <v>-2.9231999999999999E-3</v>
      </c>
      <c r="FH119" s="8">
        <v>0.67330288199999999</v>
      </c>
      <c r="FI119" s="8">
        <v>3.0059900000000003E-4</v>
      </c>
      <c r="FJ119" s="10">
        <v>4.1863500000000003E-5</v>
      </c>
      <c r="FM119" s="1"/>
      <c r="FO119" s="8">
        <v>0.35759066</v>
      </c>
      <c r="FP119" s="8">
        <v>-1.7437689999999999E-2</v>
      </c>
      <c r="FQ119" s="8">
        <v>4.6886300000000001E-3</v>
      </c>
      <c r="FR119" s="8">
        <v>0.63479937500000005</v>
      </c>
      <c r="FS119" s="8">
        <v>3.5689899999999999E-4</v>
      </c>
      <c r="FT119" s="10">
        <v>-8.2557999999999998E-6</v>
      </c>
      <c r="FW119" s="1"/>
      <c r="FY119" s="8">
        <v>0.39829765</v>
      </c>
      <c r="FZ119" s="8">
        <v>-1.6584539999999998E-2</v>
      </c>
      <c r="GA119" s="8">
        <v>-1.9055E-4</v>
      </c>
      <c r="GB119" s="8">
        <v>0.73125452999999996</v>
      </c>
      <c r="GC119" s="8">
        <v>1.9359800000000001E-4</v>
      </c>
      <c r="GD119" s="10">
        <v>-2.51186E-5</v>
      </c>
      <c r="GG119" s="1"/>
      <c r="GI119" s="8">
        <v>0.37794409000000001</v>
      </c>
      <c r="GJ119" s="8">
        <v>-1.5997750000000002E-2</v>
      </c>
      <c r="GK119" s="8">
        <v>4.03565E-3</v>
      </c>
      <c r="GL119" s="8">
        <v>0.70635453000000004</v>
      </c>
      <c r="GM119" s="10">
        <v>6.1489100000000001E-5</v>
      </c>
      <c r="GN119" s="10">
        <v>-4.7576699999999998E-6</v>
      </c>
      <c r="GQ119" s="1"/>
      <c r="GS119" s="8">
        <v>0.17335838000000001</v>
      </c>
      <c r="GT119" s="8">
        <v>1.4473000000000001E-4</v>
      </c>
      <c r="GU119" s="8">
        <v>-2.8591799999999998E-3</v>
      </c>
      <c r="GV119" s="8">
        <v>0.47655497899999999</v>
      </c>
      <c r="GW119" s="10">
        <v>9.1241499999999997E-5</v>
      </c>
      <c r="GX119" s="10">
        <v>-8.9666000000000005E-5</v>
      </c>
      <c r="HA119" s="1"/>
      <c r="HC119" s="8">
        <v>0.13364056999999999</v>
      </c>
      <c r="HD119" s="8">
        <v>7.8218999999999997E-3</v>
      </c>
      <c r="HE119" s="8">
        <v>1.92768E-3</v>
      </c>
      <c r="HF119" s="8">
        <v>0.494685657</v>
      </c>
      <c r="HG119" s="10">
        <v>4.1037400000000001E-5</v>
      </c>
      <c r="HH119" s="10">
        <v>-3.1645800000000001E-5</v>
      </c>
      <c r="HK119" s="1"/>
      <c r="HM119" s="8">
        <v>7.0086049999999997E-2</v>
      </c>
      <c r="HN119" s="8">
        <v>2.84849E-3</v>
      </c>
      <c r="HO119" s="8">
        <v>-2.7833100000000002E-3</v>
      </c>
      <c r="HP119" s="8">
        <v>0.62664080099999997</v>
      </c>
      <c r="HQ119" s="10">
        <v>-9.9998299999999994E-5</v>
      </c>
      <c r="HR119" s="8">
        <v>-1.25656E-4</v>
      </c>
      <c r="HU119" s="1"/>
      <c r="HW119" s="8">
        <v>0.10132061000000001</v>
      </c>
      <c r="HX119" s="8">
        <v>1.9263800000000001E-3</v>
      </c>
      <c r="HY119" s="8">
        <v>-2.8811599999999998E-3</v>
      </c>
      <c r="HZ119" s="8">
        <v>0.50990484999999997</v>
      </c>
      <c r="IA119" s="10">
        <v>1.6002899999999999E-5</v>
      </c>
      <c r="IB119" s="8">
        <v>-1.00246E-4</v>
      </c>
      <c r="IE119" s="1"/>
      <c r="IG119" s="8">
        <v>9.7607280000000005E-2</v>
      </c>
      <c r="IH119" s="8">
        <v>-1.099E-4</v>
      </c>
      <c r="II119" s="8">
        <v>6.8966999999999997E-4</v>
      </c>
      <c r="IJ119" s="8">
        <v>0.58103315099999997</v>
      </c>
      <c r="IK119" s="8">
        <v>1.3367500000000001E-4</v>
      </c>
      <c r="IL119" s="8">
        <v>-1.7915300000000001E-4</v>
      </c>
      <c r="IO119" s="1"/>
      <c r="IP119" s="1"/>
    </row>
    <row r="120" spans="1:250" x14ac:dyDescent="0.25">
      <c r="A120" s="8">
        <v>0.43367878999999998</v>
      </c>
      <c r="B120" s="8">
        <v>-1.18081E-3</v>
      </c>
      <c r="C120" s="8">
        <v>2.618144E-2</v>
      </c>
      <c r="D120" s="8">
        <v>0.45359264199999999</v>
      </c>
      <c r="E120" s="8">
        <v>1.8423499999999999E-4</v>
      </c>
      <c r="F120" s="8">
        <v>-7.6638400000000005E-4</v>
      </c>
      <c r="I120" s="1"/>
      <c r="K120" s="8">
        <v>0.33185213000000002</v>
      </c>
      <c r="L120" s="8">
        <v>6.7205600000000004E-3</v>
      </c>
      <c r="M120" s="8">
        <v>3.2153699999999999E-3</v>
      </c>
      <c r="N120" s="8">
        <v>0.37058370000000002</v>
      </c>
      <c r="O120" s="8">
        <v>3.0391000000000001E-4</v>
      </c>
      <c r="P120" s="10">
        <v>-6.7347200000000005E-5</v>
      </c>
      <c r="S120" s="1"/>
      <c r="U120" s="8">
        <v>0.41860079</v>
      </c>
      <c r="V120" s="8">
        <v>1.6564399999999999E-3</v>
      </c>
      <c r="W120" s="8">
        <v>-9.9006100000000007E-3</v>
      </c>
      <c r="X120" s="8">
        <v>0.46255975500000002</v>
      </c>
      <c r="Y120" s="8">
        <v>3.0703799999999998E-4</v>
      </c>
      <c r="Z120" s="10">
        <v>-2.60052E-5</v>
      </c>
      <c r="AC120" s="1"/>
      <c r="AE120" s="8">
        <v>0.55919947000000003</v>
      </c>
      <c r="AF120" s="8">
        <v>-1.342311E-2</v>
      </c>
      <c r="AG120" s="8">
        <v>1.331068E-2</v>
      </c>
      <c r="AH120" s="8">
        <v>0.68859965000000001</v>
      </c>
      <c r="AI120" s="8">
        <v>-1.15259E-4</v>
      </c>
      <c r="AJ120" s="8">
        <v>-1.7597500000000001E-4</v>
      </c>
      <c r="AM120" s="1"/>
      <c r="AO120" s="8">
        <v>0.43367878999999998</v>
      </c>
      <c r="AP120" s="8">
        <v>-1.18081E-3</v>
      </c>
      <c r="AQ120" s="8">
        <v>2.618144E-2</v>
      </c>
      <c r="AR120" s="8">
        <v>0.45359264199999999</v>
      </c>
      <c r="AS120" s="8">
        <v>1.8423499999999999E-4</v>
      </c>
      <c r="AT120" s="8">
        <v>-7.6638400000000005E-4</v>
      </c>
      <c r="AW120" s="1"/>
      <c r="AY120" s="8">
        <v>-1.359696E-2</v>
      </c>
      <c r="AZ120" s="8">
        <v>-4.9291469999999997E-2</v>
      </c>
      <c r="BA120" s="8">
        <v>-1.6044099999999999E-3</v>
      </c>
      <c r="BB120" s="8">
        <v>0.75883704699999999</v>
      </c>
      <c r="BC120" s="8">
        <v>4.1101690000000003E-3</v>
      </c>
      <c r="BD120" s="10">
        <v>4.0129400000000002E-5</v>
      </c>
      <c r="BG120" s="1"/>
      <c r="BI120" s="8">
        <v>-2.9421490000000002E-2</v>
      </c>
      <c r="BJ120" s="8">
        <v>-3.9773360000000001E-2</v>
      </c>
      <c r="BK120" s="8">
        <v>-3.4752400000000001E-3</v>
      </c>
      <c r="BL120" s="8">
        <v>0.56360172399999997</v>
      </c>
      <c r="BM120" s="8">
        <v>2.8542200000000002E-4</v>
      </c>
      <c r="BN120" s="10">
        <v>-8.5982600000000006E-5</v>
      </c>
      <c r="BQ120" s="1"/>
      <c r="BS120" s="8">
        <v>-5.4819100000000004E-3</v>
      </c>
      <c r="BT120" s="8">
        <v>-3.0973819999999999E-2</v>
      </c>
      <c r="BU120" s="8">
        <v>-1.1019330000000001E-2</v>
      </c>
      <c r="BV120" s="8">
        <v>0.78031275499999997</v>
      </c>
      <c r="BW120" s="8">
        <v>1.0607959999999999E-3</v>
      </c>
      <c r="BX120" s="8">
        <v>4.25759E-4</v>
      </c>
      <c r="CA120" s="1"/>
      <c r="CC120" s="8">
        <v>-4.6031600000000002E-3</v>
      </c>
      <c r="CD120" s="8">
        <v>-3.5886380000000002E-2</v>
      </c>
      <c r="CE120" s="8">
        <v>-1.0369099999999999E-2</v>
      </c>
      <c r="CF120" s="8">
        <v>0.546122895</v>
      </c>
      <c r="CG120" s="8">
        <v>4.9841600000000001E-4</v>
      </c>
      <c r="CH120" s="8">
        <v>-2.5731400000000002E-4</v>
      </c>
      <c r="CK120" s="1"/>
      <c r="CM120" s="8">
        <v>-4.0948930000000001E-2</v>
      </c>
      <c r="CN120" s="8">
        <v>-2.870056E-2</v>
      </c>
      <c r="CO120" s="8">
        <v>-1.7454599999999999E-3</v>
      </c>
      <c r="CP120" s="8">
        <v>0.84730253799999999</v>
      </c>
      <c r="CQ120" s="8">
        <v>1.8907400000000001E-4</v>
      </c>
      <c r="CR120" s="10">
        <v>2.2108099999999999E-5</v>
      </c>
      <c r="CU120" s="1"/>
      <c r="CW120" s="8">
        <v>0.29234269000000002</v>
      </c>
      <c r="CX120" s="8">
        <v>-5.9624999999999999E-4</v>
      </c>
      <c r="CY120" s="8">
        <v>-3.0066200000000002E-3</v>
      </c>
      <c r="CZ120" s="8">
        <v>0.55022343200000001</v>
      </c>
      <c r="DA120" s="10">
        <v>9.4951399999999994E-5</v>
      </c>
      <c r="DB120" s="10">
        <v>-6.3020799999999996E-6</v>
      </c>
      <c r="DF120" s="1"/>
      <c r="DG120" s="8">
        <v>0.15706609999999999</v>
      </c>
      <c r="DH120" s="8">
        <v>-6.3891999999999996E-4</v>
      </c>
      <c r="DI120" s="8">
        <v>-7.7053499999999997E-3</v>
      </c>
      <c r="DJ120" s="8">
        <v>0.64372874300000005</v>
      </c>
      <c r="DK120" s="8">
        <v>3.9571799999999998E-4</v>
      </c>
      <c r="DL120" s="8">
        <v>-1.6361500000000001E-4</v>
      </c>
      <c r="DO120" s="1"/>
      <c r="DQ120" s="8">
        <v>0.26733841000000003</v>
      </c>
      <c r="DR120" s="8">
        <v>3.1124600000000001E-3</v>
      </c>
      <c r="DS120" s="8">
        <v>-2.74538E-3</v>
      </c>
      <c r="DT120" s="8">
        <v>0.41836294499999999</v>
      </c>
      <c r="DU120" s="10">
        <v>-1.38415E-5</v>
      </c>
      <c r="DV120" s="10">
        <v>-6.0026499999999999E-5</v>
      </c>
      <c r="DZ120" s="1"/>
      <c r="EA120" s="8">
        <v>7.0800100000000005E-2</v>
      </c>
      <c r="EB120" s="8">
        <v>2.3796199999999998E-3</v>
      </c>
      <c r="EC120" s="8">
        <v>-1.3397800000000001E-3</v>
      </c>
      <c r="ED120" s="8">
        <v>0.70829434700000005</v>
      </c>
      <c r="EE120" s="8">
        <v>7.2484299999999997E-4</v>
      </c>
      <c r="EF120" s="8">
        <v>-1.83692E-4</v>
      </c>
      <c r="EG120" s="1"/>
      <c r="EK120" s="8">
        <v>0.10488279</v>
      </c>
      <c r="EL120" s="8">
        <v>8.6182999999999995E-4</v>
      </c>
      <c r="EM120" s="8">
        <v>-1.0783030000000001E-2</v>
      </c>
      <c r="EN120" s="8">
        <v>0.73269063499999998</v>
      </c>
      <c r="EO120" s="8">
        <v>3.1376E-4</v>
      </c>
      <c r="EP120" s="8">
        <v>-1.55852E-4</v>
      </c>
      <c r="ES120" s="1"/>
      <c r="EU120" s="8">
        <v>0.36872896999999999</v>
      </c>
      <c r="EV120" s="8">
        <v>-9.7232399999999993E-3</v>
      </c>
      <c r="EW120" s="8">
        <v>2.9823900000000001E-3</v>
      </c>
      <c r="EX120" s="8">
        <v>0.76250561500000003</v>
      </c>
      <c r="EY120" s="8">
        <v>2.3959200000000001E-4</v>
      </c>
      <c r="EZ120" s="10">
        <v>2.2535799999999999E-5</v>
      </c>
      <c r="FC120" s="1"/>
      <c r="FE120" s="8">
        <v>0.38531490000000002</v>
      </c>
      <c r="FF120" s="8">
        <v>-2.3952330000000001E-2</v>
      </c>
      <c r="FG120" s="8">
        <v>-2.92508E-3</v>
      </c>
      <c r="FH120" s="8">
        <v>0.67852674700000004</v>
      </c>
      <c r="FI120" s="8">
        <v>3.0108199999999999E-4</v>
      </c>
      <c r="FJ120" s="10">
        <v>4.2213299999999998E-5</v>
      </c>
      <c r="FM120" s="1"/>
      <c r="FO120" s="8">
        <v>0.35872879000000002</v>
      </c>
      <c r="FP120" s="8">
        <v>-1.7448760000000001E-2</v>
      </c>
      <c r="FQ120" s="8">
        <v>4.7103099999999997E-3</v>
      </c>
      <c r="FR120" s="8">
        <v>0.64111451100000005</v>
      </c>
      <c r="FS120" s="8">
        <v>3.57616E-4</v>
      </c>
      <c r="FT120" s="10">
        <v>-6.8589300000000001E-6</v>
      </c>
      <c r="FW120" s="1"/>
      <c r="FY120" s="8">
        <v>0.40194679</v>
      </c>
      <c r="FZ120" s="8">
        <v>-1.662458E-2</v>
      </c>
      <c r="GA120" s="8">
        <v>-1.4360999999999999E-4</v>
      </c>
      <c r="GB120" s="8">
        <v>0.73635047499999995</v>
      </c>
      <c r="GC120" s="8">
        <v>1.9421900000000001E-4</v>
      </c>
      <c r="GD120" s="10">
        <v>-2.43908E-5</v>
      </c>
      <c r="GG120" s="1"/>
      <c r="GI120" s="8">
        <v>0.38279674000000002</v>
      </c>
      <c r="GJ120" s="8">
        <v>-1.586566E-2</v>
      </c>
      <c r="GK120" s="8">
        <v>4.0857899999999997E-3</v>
      </c>
      <c r="GL120" s="8">
        <v>0.71247634800000004</v>
      </c>
      <c r="GM120" s="10">
        <v>6.0874200000000001E-5</v>
      </c>
      <c r="GN120" s="10">
        <v>-4.5258199999999996E-6</v>
      </c>
      <c r="GQ120" s="1"/>
      <c r="GS120" s="8">
        <v>0.17364945000000001</v>
      </c>
      <c r="GT120" s="8">
        <v>1.471E-4</v>
      </c>
      <c r="GU120" s="8">
        <v>-2.85797E-3</v>
      </c>
      <c r="GV120" s="8">
        <v>0.47898763900000002</v>
      </c>
      <c r="GW120" s="10">
        <v>9.0766200000000005E-5</v>
      </c>
      <c r="GX120" s="10">
        <v>-8.9424299999999997E-5</v>
      </c>
      <c r="HA120" s="1"/>
      <c r="HC120" s="8">
        <v>0.12966695</v>
      </c>
      <c r="HD120" s="8">
        <v>7.8146699999999993E-3</v>
      </c>
      <c r="HE120" s="8">
        <v>2.0773300000000001E-3</v>
      </c>
      <c r="HF120" s="8">
        <v>0.49805155499999998</v>
      </c>
      <c r="HG120" s="10">
        <v>4.09812E-5</v>
      </c>
      <c r="HH120" s="10">
        <v>-3.2770700000000001E-5</v>
      </c>
      <c r="HK120" s="1"/>
      <c r="HM120" s="8">
        <v>7.1731980000000001E-2</v>
      </c>
      <c r="HN120" s="8">
        <v>2.8993000000000001E-3</v>
      </c>
      <c r="HO120" s="8">
        <v>-2.79065E-3</v>
      </c>
      <c r="HP120" s="8">
        <v>0.62954240299999997</v>
      </c>
      <c r="HQ120" s="8">
        <v>-1.0416000000000001E-4</v>
      </c>
      <c r="HR120" s="8">
        <v>-1.2626400000000001E-4</v>
      </c>
      <c r="HU120" s="1"/>
      <c r="HW120" s="8">
        <v>0.10006341000000001</v>
      </c>
      <c r="HX120" s="8">
        <v>1.9004200000000001E-3</v>
      </c>
      <c r="HY120" s="8">
        <v>-2.88375E-3</v>
      </c>
      <c r="HZ120" s="8">
        <v>0.51304297099999996</v>
      </c>
      <c r="IA120" s="10">
        <v>1.4044400000000001E-5</v>
      </c>
      <c r="IB120" s="8">
        <v>-1.00054E-4</v>
      </c>
      <c r="IE120" s="1"/>
      <c r="IG120" s="8">
        <v>9.7659010000000004E-2</v>
      </c>
      <c r="IH120" s="8">
        <v>-1.0911E-4</v>
      </c>
      <c r="II120" s="8">
        <v>6.8983E-4</v>
      </c>
      <c r="IJ120" s="8">
        <v>0.584537843</v>
      </c>
      <c r="IK120" s="8">
        <v>1.3176299999999999E-4</v>
      </c>
      <c r="IL120" s="8">
        <v>-1.7877400000000001E-4</v>
      </c>
      <c r="IO120" s="1"/>
      <c r="IP120" s="1"/>
    </row>
    <row r="121" spans="1:250" x14ac:dyDescent="0.25">
      <c r="A121" s="8">
        <v>0.43580928000000002</v>
      </c>
      <c r="B121" s="8">
        <v>-1.20673E-3</v>
      </c>
      <c r="C121" s="8">
        <v>2.626423E-2</v>
      </c>
      <c r="D121" s="8">
        <v>0.458445875</v>
      </c>
      <c r="E121" s="8">
        <v>1.8634399999999999E-4</v>
      </c>
      <c r="F121" s="8">
        <v>-7.5969199999999996E-4</v>
      </c>
      <c r="I121" s="1"/>
      <c r="K121" s="8">
        <v>0.33120157</v>
      </c>
      <c r="L121" s="8">
        <v>6.6984899999999997E-3</v>
      </c>
      <c r="M121" s="8">
        <v>3.3168899999999999E-3</v>
      </c>
      <c r="N121" s="8">
        <v>0.37138057699999999</v>
      </c>
      <c r="O121" s="8">
        <v>3.0079899999999998E-4</v>
      </c>
      <c r="P121" s="10">
        <v>-8.1627599999999998E-5</v>
      </c>
      <c r="S121" s="1"/>
      <c r="U121" s="8">
        <v>0.42083726999999999</v>
      </c>
      <c r="V121" s="8">
        <v>1.6747000000000001E-3</v>
      </c>
      <c r="W121" s="8">
        <v>-9.9134400000000008E-3</v>
      </c>
      <c r="X121" s="8">
        <v>0.46617678800000001</v>
      </c>
      <c r="Y121" s="8">
        <v>3.05576E-4</v>
      </c>
      <c r="Z121" s="10">
        <v>-2.70343E-5</v>
      </c>
      <c r="AC121" s="1"/>
      <c r="AE121" s="8">
        <v>0.55758233000000001</v>
      </c>
      <c r="AF121" s="8">
        <v>-1.239174E-2</v>
      </c>
      <c r="AG121" s="8">
        <v>1.3157449999999999E-2</v>
      </c>
      <c r="AH121" s="8">
        <v>0.68876584200000002</v>
      </c>
      <c r="AI121" s="10">
        <v>-4.49061E-5</v>
      </c>
      <c r="AJ121" s="8">
        <v>-1.6551599999999999E-4</v>
      </c>
      <c r="AM121" s="1"/>
      <c r="AO121" s="8">
        <v>0.43580928000000002</v>
      </c>
      <c r="AP121" s="8">
        <v>-1.20673E-3</v>
      </c>
      <c r="AQ121" s="8">
        <v>2.626423E-2</v>
      </c>
      <c r="AR121" s="8">
        <v>0.458445875</v>
      </c>
      <c r="AS121" s="8">
        <v>1.8634399999999999E-4</v>
      </c>
      <c r="AT121" s="8">
        <v>-7.5969199999999996E-4</v>
      </c>
      <c r="AW121" s="1"/>
      <c r="AY121" s="8">
        <v>-1.389512E-2</v>
      </c>
      <c r="AZ121" s="8">
        <v>-4.928606E-2</v>
      </c>
      <c r="BA121" s="8">
        <v>-1.6065700000000001E-3</v>
      </c>
      <c r="BB121" s="8">
        <v>0.76404085600000005</v>
      </c>
      <c r="BC121" s="8">
        <v>4.1154449999999997E-3</v>
      </c>
      <c r="BD121" s="10">
        <v>4.2243400000000003E-5</v>
      </c>
      <c r="BG121" s="1"/>
      <c r="BI121" s="8">
        <v>-3.2448770000000002E-2</v>
      </c>
      <c r="BJ121" s="8">
        <v>-3.97869E-2</v>
      </c>
      <c r="BK121" s="8">
        <v>-3.5347500000000001E-3</v>
      </c>
      <c r="BL121" s="8">
        <v>0.56586037499999997</v>
      </c>
      <c r="BM121" s="8">
        <v>2.85238E-4</v>
      </c>
      <c r="BN121" s="10">
        <v>-8.5169700000000006E-5</v>
      </c>
      <c r="BQ121" s="1"/>
      <c r="BS121" s="8">
        <v>-4.9767199999999996E-3</v>
      </c>
      <c r="BT121" s="8">
        <v>-3.0971189999999999E-2</v>
      </c>
      <c r="BU121" s="8">
        <v>-1.1009140000000001E-2</v>
      </c>
      <c r="BV121" s="8">
        <v>0.78565657499999997</v>
      </c>
      <c r="BW121" s="8">
        <v>1.0599909999999999E-3</v>
      </c>
      <c r="BX121" s="8">
        <v>4.28906E-4</v>
      </c>
      <c r="CA121" s="1"/>
      <c r="CC121" s="8">
        <v>-3.9668400000000001E-3</v>
      </c>
      <c r="CD121" s="8">
        <v>-3.5889310000000001E-2</v>
      </c>
      <c r="CE121" s="8">
        <v>-1.035458E-2</v>
      </c>
      <c r="CF121" s="8">
        <v>0.54896440700000004</v>
      </c>
      <c r="CG121" s="8">
        <v>4.9870899999999996E-4</v>
      </c>
      <c r="CH121" s="8">
        <v>-2.5586899999999999E-4</v>
      </c>
      <c r="CK121" s="1"/>
      <c r="CM121" s="8">
        <v>-4.5103549999999999E-2</v>
      </c>
      <c r="CN121" s="8">
        <v>-2.8704009999999999E-2</v>
      </c>
      <c r="CO121" s="8">
        <v>-1.8548600000000001E-3</v>
      </c>
      <c r="CP121" s="8">
        <v>0.85840967999999995</v>
      </c>
      <c r="CQ121" s="8">
        <v>1.89063E-4</v>
      </c>
      <c r="CR121" s="10">
        <v>2.2530500000000001E-5</v>
      </c>
      <c r="CU121" s="1"/>
      <c r="CW121" s="8">
        <v>0.29264749000000001</v>
      </c>
      <c r="CX121" s="8">
        <v>-6.0189E-4</v>
      </c>
      <c r="CY121" s="8">
        <v>-3.0098E-3</v>
      </c>
      <c r="CZ121" s="8">
        <v>0.55673950900000002</v>
      </c>
      <c r="DA121" s="10">
        <v>9.6723800000000004E-5</v>
      </c>
      <c r="DB121" s="10">
        <v>-7.2991600000000001E-6</v>
      </c>
      <c r="DF121" s="1"/>
      <c r="DG121" s="8">
        <v>0.1552201</v>
      </c>
      <c r="DH121" s="8">
        <v>-5.1579999999999996E-4</v>
      </c>
      <c r="DI121" s="8">
        <v>-7.6972500000000001E-3</v>
      </c>
      <c r="DJ121" s="8">
        <v>0.64566827000000004</v>
      </c>
      <c r="DK121" s="8">
        <v>4.0015199999999997E-4</v>
      </c>
      <c r="DL121" s="8">
        <v>-1.6390299999999999E-4</v>
      </c>
      <c r="DO121" s="1"/>
      <c r="DQ121" s="8">
        <v>0.26941356999999999</v>
      </c>
      <c r="DR121" s="8">
        <v>3.0399699999999999E-3</v>
      </c>
      <c r="DS121" s="8">
        <v>-2.68864E-3</v>
      </c>
      <c r="DT121" s="8">
        <v>0.420905152</v>
      </c>
      <c r="DU121" s="10">
        <v>-1.15106E-5</v>
      </c>
      <c r="DV121" s="10">
        <v>-5.82007E-5</v>
      </c>
      <c r="DZ121" s="1"/>
      <c r="EA121" s="8">
        <v>7.0125220000000002E-2</v>
      </c>
      <c r="EB121" s="8">
        <v>2.4274600000000002E-3</v>
      </c>
      <c r="EC121" s="8">
        <v>-1.3624799999999999E-3</v>
      </c>
      <c r="ED121" s="8">
        <v>0.71403478499999995</v>
      </c>
      <c r="EE121" s="8">
        <v>7.3155300000000002E-4</v>
      </c>
      <c r="EF121" s="8">
        <v>-1.8049200000000001E-4</v>
      </c>
      <c r="EG121" s="1"/>
      <c r="EK121" s="8">
        <v>9.7637150000000006E-2</v>
      </c>
      <c r="EL121" s="8">
        <v>1.4202399999999999E-3</v>
      </c>
      <c r="EM121" s="8">
        <v>-1.077201E-2</v>
      </c>
      <c r="EN121" s="8">
        <v>0.73697127600000001</v>
      </c>
      <c r="EO121" s="8">
        <v>3.17557E-4</v>
      </c>
      <c r="EP121" s="8">
        <v>-1.55919E-4</v>
      </c>
      <c r="ES121" s="1"/>
      <c r="EU121" s="8">
        <v>0.36842203000000001</v>
      </c>
      <c r="EV121" s="8">
        <v>-9.7234799999999996E-3</v>
      </c>
      <c r="EW121" s="8">
        <v>2.9769200000000001E-3</v>
      </c>
      <c r="EX121" s="8">
        <v>0.76814789999999999</v>
      </c>
      <c r="EY121" s="8">
        <v>2.3954400000000001E-4</v>
      </c>
      <c r="EZ121" s="10">
        <v>2.3755099999999999E-5</v>
      </c>
      <c r="FC121" s="1"/>
      <c r="FE121" s="8">
        <v>0.38660018000000002</v>
      </c>
      <c r="FF121" s="8">
        <v>-2.396564E-2</v>
      </c>
      <c r="FG121" s="8">
        <v>-2.9059699999999999E-3</v>
      </c>
      <c r="FH121" s="8">
        <v>0.683817173</v>
      </c>
      <c r="FI121" s="8">
        <v>3.0201499999999999E-4</v>
      </c>
      <c r="FJ121" s="10">
        <v>4.3550000000000001E-5</v>
      </c>
      <c r="FM121" s="1"/>
      <c r="FO121" s="8">
        <v>0.35545821999999999</v>
      </c>
      <c r="FP121" s="8">
        <v>-1.7391449999999999E-2</v>
      </c>
      <c r="FQ121" s="8">
        <v>4.6790800000000004E-3</v>
      </c>
      <c r="FR121" s="8">
        <v>0.646805933</v>
      </c>
      <c r="FS121" s="8">
        <v>3.589E-4</v>
      </c>
      <c r="FT121" s="10">
        <v>-6.1561799999999999E-6</v>
      </c>
      <c r="FW121" s="1"/>
      <c r="FY121" s="8">
        <v>0.40645449</v>
      </c>
      <c r="FZ121" s="8">
        <v>-1.6720430000000001E-2</v>
      </c>
      <c r="GA121" s="8">
        <v>-1.1786E-4</v>
      </c>
      <c r="GB121" s="8">
        <v>0.74085830100000005</v>
      </c>
      <c r="GC121" s="8">
        <v>1.9542E-4</v>
      </c>
      <c r="GD121" s="10">
        <v>-2.4065699999999999E-5</v>
      </c>
      <c r="GG121" s="1"/>
      <c r="GI121" s="8">
        <v>0.38408110000000001</v>
      </c>
      <c r="GJ121" s="8">
        <v>-1.5843759999999998E-2</v>
      </c>
      <c r="GK121" s="8">
        <v>4.0936499999999999E-3</v>
      </c>
      <c r="GL121" s="8">
        <v>0.71788292600000003</v>
      </c>
      <c r="GM121" s="10">
        <v>6.0488900000000003E-5</v>
      </c>
      <c r="GN121" s="10">
        <v>-4.3885200000000001E-6</v>
      </c>
      <c r="GQ121" s="1"/>
      <c r="GS121" s="8">
        <v>0.17764501999999999</v>
      </c>
      <c r="GT121" s="8">
        <v>2.8883000000000001E-4</v>
      </c>
      <c r="GU121" s="8">
        <v>-2.8939899999999999E-3</v>
      </c>
      <c r="GV121" s="8">
        <v>0.48250186699999997</v>
      </c>
      <c r="GW121" s="10">
        <v>8.8694600000000003E-5</v>
      </c>
      <c r="GX121" s="10">
        <v>-8.99542E-5</v>
      </c>
      <c r="HA121" s="1"/>
      <c r="HC121" s="8">
        <v>0.12884323</v>
      </c>
      <c r="HD121" s="8">
        <v>7.8100699999999997E-3</v>
      </c>
      <c r="HE121" s="8">
        <v>2.0984599999999999E-3</v>
      </c>
      <c r="HF121" s="8">
        <v>0.50178606400000003</v>
      </c>
      <c r="HG121" s="10">
        <v>4.0812899999999997E-5</v>
      </c>
      <c r="HH121" s="10">
        <v>-3.3537600000000002E-5</v>
      </c>
      <c r="HK121" s="1"/>
      <c r="HM121" s="8">
        <v>7.0884559999999999E-2</v>
      </c>
      <c r="HN121" s="8">
        <v>2.8927499999999999E-3</v>
      </c>
      <c r="HO121" s="8">
        <v>-2.7843199999999999E-3</v>
      </c>
      <c r="HP121" s="8">
        <v>0.63334307999999995</v>
      </c>
      <c r="HQ121" s="8">
        <v>-1.05204E-4</v>
      </c>
      <c r="HR121" s="8">
        <v>-1.27274E-4</v>
      </c>
      <c r="HU121" s="1"/>
      <c r="HW121" s="8">
        <v>0.10069855</v>
      </c>
      <c r="HX121" s="8">
        <v>1.9031300000000001E-3</v>
      </c>
      <c r="HY121" s="8">
        <v>-2.8911100000000001E-3</v>
      </c>
      <c r="HZ121" s="8">
        <v>0.51612051999999997</v>
      </c>
      <c r="IA121" s="10">
        <v>1.36383E-5</v>
      </c>
      <c r="IB121" s="8">
        <v>-1.01155E-4</v>
      </c>
      <c r="IE121" s="1"/>
      <c r="IG121" s="8">
        <v>9.4024769999999994E-2</v>
      </c>
      <c r="IH121" s="8">
        <v>-1.6034E-4</v>
      </c>
      <c r="II121" s="8">
        <v>6.6562999999999995E-4</v>
      </c>
      <c r="IJ121" s="8">
        <v>0.58676550400000005</v>
      </c>
      <c r="IK121" s="8">
        <v>1.2999999999999999E-4</v>
      </c>
      <c r="IL121" s="8">
        <v>-1.77942E-4</v>
      </c>
      <c r="IO121" s="1"/>
      <c r="IP121" s="1"/>
    </row>
    <row r="122" spans="1:250" x14ac:dyDescent="0.25">
      <c r="A122" s="8">
        <v>0.43881052999999998</v>
      </c>
      <c r="B122" s="8">
        <v>-1.2683799999999999E-3</v>
      </c>
      <c r="C122" s="8">
        <v>2.6315640000000001E-2</v>
      </c>
      <c r="D122" s="8">
        <v>0.46262464199999997</v>
      </c>
      <c r="E122" s="8">
        <v>1.8988699999999999E-4</v>
      </c>
      <c r="F122" s="8">
        <v>-7.5673500000000002E-4</v>
      </c>
      <c r="I122" s="1"/>
      <c r="K122" s="8">
        <v>0.33195465000000002</v>
      </c>
      <c r="L122" s="8">
        <v>6.7275399999999997E-3</v>
      </c>
      <c r="M122" s="8">
        <v>3.2019800000000001E-3</v>
      </c>
      <c r="N122" s="8">
        <v>0.37204371600000002</v>
      </c>
      <c r="O122" s="8">
        <v>2.9726299999999998E-4</v>
      </c>
      <c r="P122" s="10">
        <v>-9.5595500000000003E-5</v>
      </c>
      <c r="S122" s="1"/>
      <c r="U122" s="8">
        <v>0.42522747999999999</v>
      </c>
      <c r="V122" s="8">
        <v>1.65675E-3</v>
      </c>
      <c r="W122" s="8">
        <v>-9.8879099999999998E-3</v>
      </c>
      <c r="X122" s="8">
        <v>0.46928871900000002</v>
      </c>
      <c r="Y122" s="8">
        <v>3.06309E-4</v>
      </c>
      <c r="Z122" s="10">
        <v>-2.5992699999999999E-5</v>
      </c>
      <c r="AC122" s="1"/>
      <c r="AE122" s="8">
        <v>0.55973158000000001</v>
      </c>
      <c r="AF122" s="8">
        <v>-1.203693E-2</v>
      </c>
      <c r="AG122" s="8">
        <v>1.3206020000000001E-2</v>
      </c>
      <c r="AH122" s="8">
        <v>0.68908278499999998</v>
      </c>
      <c r="AI122" s="10">
        <v>-6.60257E-5</v>
      </c>
      <c r="AJ122" s="8">
        <v>-1.62628E-4</v>
      </c>
      <c r="AM122" s="1"/>
      <c r="AO122" s="8">
        <v>0.43881052999999998</v>
      </c>
      <c r="AP122" s="8">
        <v>-1.2683799999999999E-3</v>
      </c>
      <c r="AQ122" s="8">
        <v>2.6315640000000001E-2</v>
      </c>
      <c r="AR122" s="8">
        <v>0.46262464199999997</v>
      </c>
      <c r="AS122" s="8">
        <v>1.8988699999999999E-4</v>
      </c>
      <c r="AT122" s="8">
        <v>-7.5673500000000002E-4</v>
      </c>
      <c r="AW122" s="1"/>
      <c r="AY122" s="8">
        <v>-1.215665E-2</v>
      </c>
      <c r="AZ122" s="8">
        <v>-4.930321E-2</v>
      </c>
      <c r="BA122" s="8">
        <v>-1.5872600000000001E-3</v>
      </c>
      <c r="BB122" s="8">
        <v>0.77011042200000002</v>
      </c>
      <c r="BC122" s="8">
        <v>4.1183210000000003E-3</v>
      </c>
      <c r="BD122" s="10">
        <v>4.5478600000000002E-5</v>
      </c>
      <c r="BG122" s="1"/>
      <c r="BI122" s="8">
        <v>-3.194557E-2</v>
      </c>
      <c r="BJ122" s="8">
        <v>-3.9766950000000002E-2</v>
      </c>
      <c r="BK122" s="8">
        <v>-3.52258E-3</v>
      </c>
      <c r="BL122" s="8">
        <v>0.56818162000000005</v>
      </c>
      <c r="BM122" s="8">
        <v>2.8360100000000002E-4</v>
      </c>
      <c r="BN122" s="10">
        <v>-8.4171499999999999E-5</v>
      </c>
      <c r="BQ122" s="1"/>
      <c r="BS122" s="8">
        <v>-5.4847999999999997E-3</v>
      </c>
      <c r="BT122" s="8">
        <v>-3.0965619999999999E-2</v>
      </c>
      <c r="BU122" s="8">
        <v>-1.1017300000000001E-2</v>
      </c>
      <c r="BV122" s="8">
        <v>0.79154055199999995</v>
      </c>
      <c r="BW122" s="8">
        <v>1.0617059999999999E-3</v>
      </c>
      <c r="BX122" s="8">
        <v>4.3141799999999998E-4</v>
      </c>
      <c r="CA122" s="1"/>
      <c r="CC122" s="8">
        <v>-7.8429899999999993E-3</v>
      </c>
      <c r="CD122" s="8">
        <v>-3.5929879999999997E-2</v>
      </c>
      <c r="CE122" s="8">
        <v>-1.0477190000000001E-2</v>
      </c>
      <c r="CF122" s="8">
        <v>0.55203503200000004</v>
      </c>
      <c r="CG122" s="8">
        <v>4.9804999999999999E-4</v>
      </c>
      <c r="CH122" s="8">
        <v>-2.5386700000000001E-4</v>
      </c>
      <c r="CK122" s="1"/>
      <c r="CM122" s="8">
        <v>-4.9168839999999998E-2</v>
      </c>
      <c r="CN122" s="8">
        <v>-2.871661E-2</v>
      </c>
      <c r="CO122" s="8">
        <v>-1.9546799999999999E-3</v>
      </c>
      <c r="CP122" s="8">
        <v>0.87042930399999996</v>
      </c>
      <c r="CQ122" s="8">
        <v>1.8901500000000001E-4</v>
      </c>
      <c r="CR122" s="10">
        <v>2.29242E-5</v>
      </c>
      <c r="CU122" s="1"/>
      <c r="CW122" s="8">
        <v>0.29330612</v>
      </c>
      <c r="CX122" s="8">
        <v>-6.1490999999999998E-4</v>
      </c>
      <c r="CY122" s="8">
        <v>-3.0106E-3</v>
      </c>
      <c r="CZ122" s="8">
        <v>0.56307081299999995</v>
      </c>
      <c r="DA122" s="10">
        <v>9.8622299999999999E-5</v>
      </c>
      <c r="DB122" s="10">
        <v>-7.4092500000000003E-6</v>
      </c>
      <c r="DF122" s="1"/>
      <c r="DG122" s="8">
        <v>0.15187655999999999</v>
      </c>
      <c r="DH122" s="8">
        <v>-3.0707999999999999E-4</v>
      </c>
      <c r="DI122" s="8">
        <v>-7.6888800000000004E-3</v>
      </c>
      <c r="DJ122" s="8">
        <v>0.64720354899999999</v>
      </c>
      <c r="DK122" s="8">
        <v>4.0430300000000001E-4</v>
      </c>
      <c r="DL122" s="8">
        <v>-1.6406600000000001E-4</v>
      </c>
      <c r="DO122" s="1"/>
      <c r="DQ122" s="8">
        <v>0.26606297000000001</v>
      </c>
      <c r="DR122" s="8">
        <v>3.03221E-3</v>
      </c>
      <c r="DS122" s="8">
        <v>-2.6213299999999998E-3</v>
      </c>
      <c r="DT122" s="8">
        <v>0.42335326299999998</v>
      </c>
      <c r="DU122" s="10">
        <v>-1.16667E-5</v>
      </c>
      <c r="DV122" s="10">
        <v>-5.9541099999999998E-5</v>
      </c>
      <c r="DZ122" s="1"/>
      <c r="EA122" s="8">
        <v>6.3552419999999998E-2</v>
      </c>
      <c r="EB122" s="8">
        <v>2.7848899999999999E-3</v>
      </c>
      <c r="EC122" s="8">
        <v>-1.52943E-3</v>
      </c>
      <c r="ED122" s="8">
        <v>0.71861312600000005</v>
      </c>
      <c r="EE122" s="8">
        <v>7.3670400000000003E-4</v>
      </c>
      <c r="EF122" s="8">
        <v>-1.7807700000000001E-4</v>
      </c>
      <c r="EG122" s="1"/>
      <c r="EK122" s="8">
        <v>9.6231769999999994E-2</v>
      </c>
      <c r="EL122" s="8">
        <v>1.5319400000000001E-3</v>
      </c>
      <c r="EM122" s="8">
        <v>-1.081408E-2</v>
      </c>
      <c r="EN122" s="8">
        <v>0.74102954399999998</v>
      </c>
      <c r="EO122" s="8">
        <v>3.2147300000000002E-4</v>
      </c>
      <c r="EP122" s="8">
        <v>-1.54437E-4</v>
      </c>
      <c r="ES122" s="1"/>
      <c r="EU122" s="8">
        <v>0.36335967000000002</v>
      </c>
      <c r="EV122" s="8">
        <v>-9.7339200000000001E-3</v>
      </c>
      <c r="EW122" s="8">
        <v>2.89076E-3</v>
      </c>
      <c r="EX122" s="8">
        <v>0.77447542599999997</v>
      </c>
      <c r="EY122" s="8">
        <v>2.39406E-4</v>
      </c>
      <c r="EZ122" s="10">
        <v>2.4917800000000001E-5</v>
      </c>
      <c r="FC122" s="1"/>
      <c r="FE122" s="8">
        <v>0.38866751999999999</v>
      </c>
      <c r="FF122" s="8">
        <v>-2.3982699999999999E-2</v>
      </c>
      <c r="FG122" s="8">
        <v>-2.88266E-3</v>
      </c>
      <c r="FH122" s="8">
        <v>0.68976032399999998</v>
      </c>
      <c r="FI122" s="8">
        <v>3.0275799999999998E-4</v>
      </c>
      <c r="FJ122" s="10">
        <v>4.4564400000000003E-5</v>
      </c>
      <c r="FM122" s="1"/>
      <c r="FO122" s="8">
        <v>0.35204247</v>
      </c>
      <c r="FP122" s="8">
        <v>-1.7370380000000001E-2</v>
      </c>
      <c r="FQ122" s="8">
        <v>4.6223699999999998E-3</v>
      </c>
      <c r="FR122" s="8">
        <v>0.65290172999999996</v>
      </c>
      <c r="FS122" s="8">
        <v>3.59355E-4</v>
      </c>
      <c r="FT122" s="10">
        <v>-4.9395900000000003E-6</v>
      </c>
      <c r="FW122" s="1"/>
      <c r="FY122" s="8">
        <v>0.40904406999999998</v>
      </c>
      <c r="FZ122" s="8">
        <v>-1.669373E-2</v>
      </c>
      <c r="GA122" s="10">
        <v>-9.6756000000000007E-5</v>
      </c>
      <c r="GB122" s="8">
        <v>0.744107505</v>
      </c>
      <c r="GC122" s="8">
        <v>1.9483900000000001E-4</v>
      </c>
      <c r="GD122" s="10">
        <v>-2.3606599999999999E-5</v>
      </c>
      <c r="GG122" s="1"/>
      <c r="GI122" s="8">
        <v>0.38150026999999997</v>
      </c>
      <c r="GJ122" s="8">
        <v>-1.5844939999999998E-2</v>
      </c>
      <c r="GK122" s="8">
        <v>4.08121E-3</v>
      </c>
      <c r="GL122" s="8">
        <v>0.72227394700000003</v>
      </c>
      <c r="GM122" s="10">
        <v>6.0478900000000001E-5</v>
      </c>
      <c r="GN122" s="10">
        <v>-4.2795299999999998E-6</v>
      </c>
      <c r="GQ122" s="1"/>
      <c r="GS122" s="8">
        <v>0.17427002</v>
      </c>
      <c r="GT122" s="8">
        <v>2.7730000000000002E-4</v>
      </c>
      <c r="GU122" s="8">
        <v>-2.9222699999999998E-3</v>
      </c>
      <c r="GV122" s="8">
        <v>0.48630816599999999</v>
      </c>
      <c r="GW122" s="10">
        <v>8.8496000000000001E-5</v>
      </c>
      <c r="GX122" s="10">
        <v>-8.9465199999999999E-5</v>
      </c>
      <c r="HA122" s="1"/>
      <c r="HC122" s="8">
        <v>0.12857255000000001</v>
      </c>
      <c r="HD122" s="8">
        <v>7.8090700000000004E-3</v>
      </c>
      <c r="HE122" s="8">
        <v>2.1039000000000001E-3</v>
      </c>
      <c r="HF122" s="8">
        <v>0.50540954999999999</v>
      </c>
      <c r="HG122" s="10">
        <v>4.0701100000000002E-5</v>
      </c>
      <c r="HH122" s="10">
        <v>-3.4138899999999999E-5</v>
      </c>
      <c r="HK122" s="1"/>
      <c r="HM122" s="8">
        <v>7.1014969999999997E-2</v>
      </c>
      <c r="HN122" s="8">
        <v>2.8947500000000002E-3</v>
      </c>
      <c r="HO122" s="8">
        <v>-2.7833200000000002E-3</v>
      </c>
      <c r="HP122" s="8">
        <v>0.63937742399999997</v>
      </c>
      <c r="HQ122" s="8">
        <v>-1.0726399999999999E-4</v>
      </c>
      <c r="HR122" s="8">
        <v>-1.2624899999999999E-4</v>
      </c>
      <c r="HU122" s="1"/>
      <c r="HW122" s="8">
        <v>9.6380259999999995E-2</v>
      </c>
      <c r="HX122" s="8">
        <v>1.9929599999999998E-3</v>
      </c>
      <c r="HY122" s="8">
        <v>-2.9155700000000001E-3</v>
      </c>
      <c r="HZ122" s="8">
        <v>0.518394829</v>
      </c>
      <c r="IA122" s="10">
        <v>1.5612800000000001E-5</v>
      </c>
      <c r="IB122" s="8">
        <v>-1.00615E-4</v>
      </c>
      <c r="IE122" s="1"/>
      <c r="IG122" s="8">
        <v>9.4252600000000006E-2</v>
      </c>
      <c r="IH122" s="8">
        <v>-1.5109999999999999E-4</v>
      </c>
      <c r="II122" s="8">
        <v>6.6348999999999998E-4</v>
      </c>
      <c r="IJ122" s="8">
        <v>0.59006262600000003</v>
      </c>
      <c r="IK122" s="8">
        <v>1.24924E-4</v>
      </c>
      <c r="IL122" s="8">
        <v>-1.79123E-4</v>
      </c>
      <c r="IO122" s="1"/>
      <c r="IP122" s="1"/>
    </row>
    <row r="123" spans="1:250" x14ac:dyDescent="0.25">
      <c r="A123" s="8">
        <v>0.44193476999999998</v>
      </c>
      <c r="B123" s="8">
        <v>-1.30159E-3</v>
      </c>
      <c r="C123" s="8">
        <v>2.6402209999999999E-2</v>
      </c>
      <c r="D123" s="8">
        <v>0.46815137200000001</v>
      </c>
      <c r="E123" s="8">
        <v>1.9173000000000001E-4</v>
      </c>
      <c r="F123" s="8">
        <v>-7.5195999999999998E-4</v>
      </c>
      <c r="I123" s="1"/>
      <c r="K123" s="8">
        <v>0.32719765000000001</v>
      </c>
      <c r="L123" s="8">
        <v>7.1294799999999997E-3</v>
      </c>
      <c r="M123" s="8">
        <v>2.6824399999999999E-3</v>
      </c>
      <c r="N123" s="8">
        <v>0.37279659300000001</v>
      </c>
      <c r="O123" s="8">
        <v>3.0502399999999999E-4</v>
      </c>
      <c r="P123" s="10">
        <v>-8.5564999999999998E-5</v>
      </c>
      <c r="S123" s="1"/>
      <c r="U123" s="8">
        <v>0.42628475999999998</v>
      </c>
      <c r="V123" s="8">
        <v>1.6267300000000001E-3</v>
      </c>
      <c r="W123" s="8">
        <v>-9.8460200000000005E-3</v>
      </c>
      <c r="X123" s="8">
        <v>0.47121990600000002</v>
      </c>
      <c r="Y123" s="8">
        <v>3.11391E-4</v>
      </c>
      <c r="Z123" s="10">
        <v>-1.89068E-5</v>
      </c>
      <c r="AC123" s="1"/>
      <c r="AE123" s="8">
        <v>0.56159672000000005</v>
      </c>
      <c r="AF123" s="8">
        <v>-1.2133359999999999E-2</v>
      </c>
      <c r="AG123" s="8">
        <v>1.322744E-2</v>
      </c>
      <c r="AH123" s="8">
        <v>0.68961930400000004</v>
      </c>
      <c r="AI123" s="10">
        <v>-5.9336200000000003E-5</v>
      </c>
      <c r="AJ123" s="8">
        <v>-1.6113999999999999E-4</v>
      </c>
      <c r="AM123" s="1"/>
      <c r="AO123" s="8">
        <v>0.44193476999999998</v>
      </c>
      <c r="AP123" s="8">
        <v>-1.30159E-3</v>
      </c>
      <c r="AQ123" s="8">
        <v>2.6402209999999999E-2</v>
      </c>
      <c r="AR123" s="8">
        <v>0.46815137200000001</v>
      </c>
      <c r="AS123" s="8">
        <v>1.9173000000000001E-4</v>
      </c>
      <c r="AT123" s="8">
        <v>-7.5195999999999998E-4</v>
      </c>
      <c r="AW123" s="1"/>
      <c r="AY123" s="8">
        <v>-1.0892499999999999E-2</v>
      </c>
      <c r="AZ123" s="8">
        <v>-4.9312479999999999E-2</v>
      </c>
      <c r="BA123" s="8">
        <v>-1.5664100000000001E-3</v>
      </c>
      <c r="BB123" s="8">
        <v>0.77684052000000003</v>
      </c>
      <c r="BC123" s="8">
        <v>4.1204659999999997E-3</v>
      </c>
      <c r="BD123" s="10">
        <v>5.0276199999999998E-5</v>
      </c>
      <c r="BG123" s="1"/>
      <c r="BI123" s="8">
        <v>-2.458608E-2</v>
      </c>
      <c r="BJ123" s="8">
        <v>-3.9301559999999999E-2</v>
      </c>
      <c r="BK123" s="8">
        <v>-3.3181899999999999E-3</v>
      </c>
      <c r="BL123" s="8">
        <v>0.57092930099999994</v>
      </c>
      <c r="BM123" s="8">
        <v>2.8099199999999998E-4</v>
      </c>
      <c r="BN123" s="10">
        <v>-8.30287E-5</v>
      </c>
      <c r="BQ123" s="1"/>
      <c r="BS123" s="8">
        <v>-1.1620109999999999E-2</v>
      </c>
      <c r="BT123" s="8">
        <v>-3.0941369999999999E-2</v>
      </c>
      <c r="BU123" s="8">
        <v>-1.10717E-2</v>
      </c>
      <c r="BV123" s="8">
        <v>0.79799600800000003</v>
      </c>
      <c r="BW123" s="8">
        <v>1.062328E-3</v>
      </c>
      <c r="BX123" s="8">
        <v>4.3280400000000001E-4</v>
      </c>
      <c r="CA123" s="1"/>
      <c r="CC123" s="8">
        <v>-5.3063399999999997E-3</v>
      </c>
      <c r="CD123" s="8">
        <v>-3.5906189999999998E-2</v>
      </c>
      <c r="CE123" s="8">
        <v>-1.048204E-2</v>
      </c>
      <c r="CF123" s="8">
        <v>0.55472269399999996</v>
      </c>
      <c r="CG123" s="8">
        <v>4.9745799999999999E-4</v>
      </c>
      <c r="CH123" s="8">
        <v>-2.5398899999999998E-4</v>
      </c>
      <c r="CK123" s="1"/>
      <c r="CM123" s="8">
        <v>-5.2350819999999999E-2</v>
      </c>
      <c r="CN123" s="8">
        <v>-2.8729370000000001E-2</v>
      </c>
      <c r="CO123" s="8">
        <v>-2.0247899999999998E-3</v>
      </c>
      <c r="CP123" s="8">
        <v>0.88328043499999997</v>
      </c>
      <c r="CQ123" s="8">
        <v>1.8895300000000001E-4</v>
      </c>
      <c r="CR123" s="10">
        <v>2.3277399999999998E-5</v>
      </c>
      <c r="CU123" s="1"/>
      <c r="CW123" s="8">
        <v>0.29502771999999999</v>
      </c>
      <c r="CX123" s="8">
        <v>-6.3763000000000003E-4</v>
      </c>
      <c r="CY123" s="8">
        <v>-3.0241600000000001E-3</v>
      </c>
      <c r="CZ123" s="8">
        <v>0.56854136700000002</v>
      </c>
      <c r="DA123" s="10">
        <v>9.9887699999999996E-5</v>
      </c>
      <c r="DB123" s="10">
        <v>-8.1622699999999994E-6</v>
      </c>
      <c r="DF123" s="1"/>
      <c r="DG123" s="8">
        <v>0.14965748000000001</v>
      </c>
      <c r="DH123" s="8">
        <v>-1.3684999999999999E-4</v>
      </c>
      <c r="DI123" s="8">
        <v>-7.7023400000000002E-3</v>
      </c>
      <c r="DJ123" s="8">
        <v>0.64953567899999998</v>
      </c>
      <c r="DK123" s="8">
        <v>4.0940200000000001E-4</v>
      </c>
      <c r="DL123" s="8">
        <v>-1.63657E-4</v>
      </c>
      <c r="DO123" s="1"/>
      <c r="DQ123" s="8">
        <v>0.26830320000000002</v>
      </c>
      <c r="DR123" s="8">
        <v>2.9136700000000001E-3</v>
      </c>
      <c r="DS123" s="8">
        <v>-2.5700100000000002E-3</v>
      </c>
      <c r="DT123" s="8">
        <v>0.42598802499999999</v>
      </c>
      <c r="DU123" s="10">
        <v>-8.1396700000000006E-6</v>
      </c>
      <c r="DV123" s="10">
        <v>-5.8010400000000003E-5</v>
      </c>
      <c r="DZ123" s="1"/>
      <c r="EA123" s="8">
        <v>6.1481760000000003E-2</v>
      </c>
      <c r="EB123" s="8">
        <v>2.9237899999999999E-3</v>
      </c>
      <c r="EC123" s="8">
        <v>-1.61856E-3</v>
      </c>
      <c r="ED123" s="8">
        <v>0.72397903500000005</v>
      </c>
      <c r="EE123" s="8">
        <v>7.4305400000000005E-4</v>
      </c>
      <c r="EF123" s="8">
        <v>-1.7399200000000001E-4</v>
      </c>
      <c r="EG123" s="1"/>
      <c r="EK123" s="8">
        <v>8.9962429999999996E-2</v>
      </c>
      <c r="EL123" s="8">
        <v>1.9239000000000001E-3</v>
      </c>
      <c r="EM123" s="8">
        <v>-1.0875040000000001E-2</v>
      </c>
      <c r="EN123" s="8">
        <v>0.74611735499999998</v>
      </c>
      <c r="EO123" s="8">
        <v>3.24557E-4</v>
      </c>
      <c r="EP123" s="8">
        <v>-1.5395E-4</v>
      </c>
      <c r="ES123" s="1"/>
      <c r="EU123" s="8">
        <v>0.36028462999999999</v>
      </c>
      <c r="EV123" s="8">
        <v>-9.7186200000000007E-3</v>
      </c>
      <c r="EW123" s="8">
        <v>2.82343E-3</v>
      </c>
      <c r="EX123" s="8">
        <v>0.78446128199999998</v>
      </c>
      <c r="EY123" s="8">
        <v>2.3975400000000001E-4</v>
      </c>
      <c r="EZ123" s="10">
        <v>2.6415899999999999E-5</v>
      </c>
      <c r="FC123" s="1"/>
      <c r="FE123" s="8">
        <v>0.38922837999999998</v>
      </c>
      <c r="FF123" s="8">
        <v>-2.3985090000000001E-2</v>
      </c>
      <c r="FG123" s="8">
        <v>-2.8753799999999999E-3</v>
      </c>
      <c r="FH123" s="8">
        <v>0.69540824000000001</v>
      </c>
      <c r="FI123" s="8">
        <v>3.03145E-4</v>
      </c>
      <c r="FJ123" s="10">
        <v>4.5729999999999998E-5</v>
      </c>
      <c r="FM123" s="1"/>
      <c r="FO123" s="8">
        <v>0.34682441000000003</v>
      </c>
      <c r="FP123" s="8">
        <v>-1.7328530000000002E-2</v>
      </c>
      <c r="FQ123" s="8">
        <v>4.5633100000000001E-3</v>
      </c>
      <c r="FR123" s="8">
        <v>0.65973845600000003</v>
      </c>
      <c r="FS123" s="8">
        <v>3.5994500000000002E-4</v>
      </c>
      <c r="FT123" s="10">
        <v>-4.1089599999999997E-6</v>
      </c>
      <c r="FW123" s="1"/>
      <c r="FY123" s="8">
        <v>0.40457294999999999</v>
      </c>
      <c r="FZ123" s="8">
        <v>-1.6831680000000002E-2</v>
      </c>
      <c r="GA123" s="8">
        <v>-1.4067999999999999E-4</v>
      </c>
      <c r="GB123" s="8">
        <v>0.74746492099999995</v>
      </c>
      <c r="GC123" s="8">
        <v>1.9309899999999999E-4</v>
      </c>
      <c r="GD123" s="10">
        <v>-2.3055199999999999E-5</v>
      </c>
      <c r="GG123" s="1"/>
      <c r="GI123" s="8">
        <v>0.38365121000000002</v>
      </c>
      <c r="GJ123" s="8">
        <v>-1.5846809999999999E-2</v>
      </c>
      <c r="GK123" s="8">
        <v>4.01345E-3</v>
      </c>
      <c r="GL123" s="8">
        <v>0.72702928700000002</v>
      </c>
      <c r="GM123" s="10">
        <v>6.04969E-5</v>
      </c>
      <c r="GN123" s="10">
        <v>-4.9918999999999996E-6</v>
      </c>
      <c r="GQ123" s="1"/>
      <c r="GS123" s="8">
        <v>0.17546919999999999</v>
      </c>
      <c r="GT123" s="8">
        <v>2.8205999999999999E-4</v>
      </c>
      <c r="GU123" s="8">
        <v>-2.9363800000000002E-3</v>
      </c>
      <c r="GV123" s="8">
        <v>0.48932810100000002</v>
      </c>
      <c r="GW123" s="10">
        <v>8.8263099999999999E-5</v>
      </c>
      <c r="GX123" s="10">
        <v>-9.0152800000000002E-5</v>
      </c>
      <c r="HA123" s="1"/>
      <c r="HC123" s="8">
        <v>0.12512033</v>
      </c>
      <c r="HD123" s="8">
        <v>7.7667500000000002E-3</v>
      </c>
      <c r="HE123" s="8">
        <v>2.1437600000000002E-3</v>
      </c>
      <c r="HF123" s="8">
        <v>0.508359177</v>
      </c>
      <c r="HG123" s="10">
        <v>4.0334299999999998E-5</v>
      </c>
      <c r="HH123" s="10">
        <v>-3.4484599999999998E-5</v>
      </c>
      <c r="HK123" s="1"/>
      <c r="HM123" s="8">
        <v>7.2066539999999998E-2</v>
      </c>
      <c r="HN123" s="8">
        <v>2.9181099999999998E-3</v>
      </c>
      <c r="HO123" s="8">
        <v>-2.78101E-3</v>
      </c>
      <c r="HP123" s="8">
        <v>0.64557854400000003</v>
      </c>
      <c r="HQ123" s="8">
        <v>-1.10257E-4</v>
      </c>
      <c r="HR123" s="8">
        <v>-1.25962E-4</v>
      </c>
      <c r="HU123" s="1"/>
      <c r="HW123" s="8">
        <v>9.5769300000000002E-2</v>
      </c>
      <c r="HX123" s="8">
        <v>2.01681E-3</v>
      </c>
      <c r="HY123" s="8">
        <v>-2.93166E-3</v>
      </c>
      <c r="HZ123" s="8">
        <v>0.51998705899999997</v>
      </c>
      <c r="IA123" s="10">
        <v>1.93161E-5</v>
      </c>
      <c r="IB123" s="10">
        <v>-9.8114899999999998E-5</v>
      </c>
      <c r="IE123" s="1"/>
      <c r="IG123" s="8">
        <v>9.2628559999999999E-2</v>
      </c>
      <c r="IH123" s="8">
        <v>-2.0992E-4</v>
      </c>
      <c r="II123" s="8">
        <v>6.6034000000000004E-4</v>
      </c>
      <c r="IJ123" s="8">
        <v>0.59413980200000005</v>
      </c>
      <c r="IK123" s="8">
        <v>1.20394E-4</v>
      </c>
      <c r="IL123" s="8">
        <v>-1.78889E-4</v>
      </c>
      <c r="IO123" s="1"/>
      <c r="IP123" s="1"/>
    </row>
    <row r="124" spans="1:250" x14ac:dyDescent="0.25">
      <c r="A124" s="8">
        <v>0.44454177</v>
      </c>
      <c r="B124" s="8">
        <v>-1.3678399999999999E-3</v>
      </c>
      <c r="C124" s="8">
        <v>2.6480610000000002E-2</v>
      </c>
      <c r="D124" s="8">
        <v>0.47455758100000001</v>
      </c>
      <c r="E124" s="8">
        <v>1.9612000000000001E-4</v>
      </c>
      <c r="F124" s="8">
        <v>-7.4677000000000001E-4</v>
      </c>
      <c r="I124" s="1"/>
      <c r="K124" s="8">
        <v>0.32041176999999998</v>
      </c>
      <c r="L124" s="8">
        <v>6.7614700000000003E-3</v>
      </c>
      <c r="M124" s="8">
        <v>3.1023299999999999E-3</v>
      </c>
      <c r="N124" s="8">
        <v>0.37352821400000003</v>
      </c>
      <c r="O124" s="8">
        <v>3.0001399999999998E-4</v>
      </c>
      <c r="P124" s="10">
        <v>-9.1281700000000004E-5</v>
      </c>
      <c r="S124" s="1"/>
      <c r="U124" s="8">
        <v>0.43321562000000002</v>
      </c>
      <c r="V124" s="8">
        <v>2.0712299999999999E-3</v>
      </c>
      <c r="W124" s="8">
        <v>-9.90831E-3</v>
      </c>
      <c r="X124" s="8">
        <v>0.47284165500000003</v>
      </c>
      <c r="Y124" s="8">
        <v>2.9993700000000001E-4</v>
      </c>
      <c r="Z124" s="10">
        <v>-2.0520899999999999E-5</v>
      </c>
      <c r="AC124" s="1"/>
      <c r="AE124" s="8">
        <v>0.56529390999999996</v>
      </c>
      <c r="AF124" s="8">
        <v>-1.215978E-2</v>
      </c>
      <c r="AG124" s="8">
        <v>1.32292E-2</v>
      </c>
      <c r="AH124" s="8">
        <v>0.69073208600000002</v>
      </c>
      <c r="AI124" s="10">
        <v>-5.8410599999999999E-5</v>
      </c>
      <c r="AJ124" s="8">
        <v>-1.6107799999999999E-4</v>
      </c>
      <c r="AM124" s="1"/>
      <c r="AO124" s="8">
        <v>0.44454177</v>
      </c>
      <c r="AP124" s="8">
        <v>-1.3678399999999999E-3</v>
      </c>
      <c r="AQ124" s="8">
        <v>2.6480610000000002E-2</v>
      </c>
      <c r="AR124" s="8">
        <v>0.47455758100000001</v>
      </c>
      <c r="AS124" s="8">
        <v>1.9612000000000001E-4</v>
      </c>
      <c r="AT124" s="8">
        <v>-7.4677000000000001E-4</v>
      </c>
      <c r="AW124" s="1"/>
      <c r="AY124" s="8">
        <v>-1.166416E-2</v>
      </c>
      <c r="AZ124" s="8">
        <v>-4.929037E-2</v>
      </c>
      <c r="BA124" s="8">
        <v>-1.58E-3</v>
      </c>
      <c r="BB124" s="8">
        <v>0.78354136900000004</v>
      </c>
      <c r="BC124" s="8">
        <v>4.128802E-3</v>
      </c>
      <c r="BD124" s="10">
        <v>5.54163E-5</v>
      </c>
      <c r="BG124" s="1"/>
      <c r="BI124" s="8">
        <v>-2.440494E-2</v>
      </c>
      <c r="BJ124" s="8">
        <v>-3.9298149999999997E-2</v>
      </c>
      <c r="BK124" s="8">
        <v>-3.3146400000000002E-3</v>
      </c>
      <c r="BL124" s="8">
        <v>0.57365137899999996</v>
      </c>
      <c r="BM124" s="8">
        <v>2.8021399999999998E-4</v>
      </c>
      <c r="BN124" s="10">
        <v>-8.2218200000000005E-5</v>
      </c>
      <c r="BQ124" s="1"/>
      <c r="BS124" s="8">
        <v>-1.0412859999999999E-2</v>
      </c>
      <c r="BT124" s="8">
        <v>-3.0937180000000002E-2</v>
      </c>
      <c r="BU124" s="8">
        <v>-1.1058490000000001E-2</v>
      </c>
      <c r="BV124" s="8">
        <v>0.80535599800000002</v>
      </c>
      <c r="BW124" s="8">
        <v>1.061792E-3</v>
      </c>
      <c r="BX124" s="8">
        <v>4.3450999999999999E-4</v>
      </c>
      <c r="CA124" s="1"/>
      <c r="CC124" s="8">
        <v>-5.4054699999999999E-3</v>
      </c>
      <c r="CD124" s="8">
        <v>-3.5906399999999998E-2</v>
      </c>
      <c r="CE124" s="8">
        <v>-1.04861E-2</v>
      </c>
      <c r="CF124" s="8">
        <v>0.55711180599999999</v>
      </c>
      <c r="CG124" s="8">
        <v>4.9733000000000004E-4</v>
      </c>
      <c r="CH124" s="8">
        <v>-2.5139699999999999E-4</v>
      </c>
      <c r="CK124" s="1"/>
      <c r="CM124" s="8">
        <v>-5.5822759999999999E-2</v>
      </c>
      <c r="CN124" s="8">
        <v>-2.8750399999999999E-2</v>
      </c>
      <c r="CO124" s="8">
        <v>-2.1011599999999999E-3</v>
      </c>
      <c r="CP124" s="8">
        <v>0.89703148600000004</v>
      </c>
      <c r="CQ124" s="8">
        <v>1.8885899999999999E-4</v>
      </c>
      <c r="CR124" s="10">
        <v>2.3629799999999999E-5</v>
      </c>
      <c r="CU124" s="1"/>
      <c r="CW124" s="8">
        <v>0.29087099999999999</v>
      </c>
      <c r="CX124" s="8">
        <v>-5.6831000000000004E-4</v>
      </c>
      <c r="CY124" s="8">
        <v>-2.9399299999999999E-3</v>
      </c>
      <c r="CZ124" s="8">
        <v>0.57083139400000005</v>
      </c>
      <c r="DA124" s="8">
        <v>1.01487E-4</v>
      </c>
      <c r="DB124" s="10">
        <v>-1.01062E-5</v>
      </c>
      <c r="DF124" s="1"/>
      <c r="DG124" s="8">
        <v>0.14728973000000001</v>
      </c>
      <c r="DH124" s="10">
        <v>2.4141000000000001E-5</v>
      </c>
      <c r="DI124" s="8">
        <v>-7.7106700000000002E-3</v>
      </c>
      <c r="DJ124" s="8">
        <v>0.65301768100000002</v>
      </c>
      <c r="DK124" s="8">
        <v>4.1392300000000001E-4</v>
      </c>
      <c r="DL124" s="8">
        <v>-1.63416E-4</v>
      </c>
      <c r="DO124" s="1"/>
      <c r="DQ124" s="8">
        <v>0.26910474000000001</v>
      </c>
      <c r="DR124" s="8">
        <v>2.8700900000000001E-3</v>
      </c>
      <c r="DS124" s="8">
        <v>-2.5559799999999998E-3</v>
      </c>
      <c r="DT124" s="8">
        <v>0.42896101199999997</v>
      </c>
      <c r="DU124" s="10">
        <v>-4.5155500000000003E-6</v>
      </c>
      <c r="DV124" s="10">
        <v>-5.6838800000000002E-5</v>
      </c>
      <c r="DZ124" s="1"/>
      <c r="EA124" s="8">
        <v>5.8213050000000002E-2</v>
      </c>
      <c r="EB124" s="8">
        <v>3.11509E-3</v>
      </c>
      <c r="EC124" s="8">
        <v>-1.75165E-3</v>
      </c>
      <c r="ED124" s="8">
        <v>0.73017378300000002</v>
      </c>
      <c r="EE124" s="8">
        <v>7.4859899999999997E-4</v>
      </c>
      <c r="EF124" s="8">
        <v>-1.7012400000000001E-4</v>
      </c>
      <c r="EG124" s="1"/>
      <c r="EK124" s="8">
        <v>8.2201399999999994E-2</v>
      </c>
      <c r="EL124" s="8">
        <v>2.5372200000000002E-3</v>
      </c>
      <c r="EM124" s="8">
        <v>-1.0955579999999999E-2</v>
      </c>
      <c r="EN124" s="8">
        <v>0.75097704499999995</v>
      </c>
      <c r="EO124" s="8">
        <v>3.2844999999999999E-4</v>
      </c>
      <c r="EP124" s="8">
        <v>-1.5342900000000001E-4</v>
      </c>
      <c r="ES124" s="1"/>
      <c r="EU124" s="8">
        <v>0.35802574999999998</v>
      </c>
      <c r="EV124" s="8">
        <v>-9.7279299999999992E-3</v>
      </c>
      <c r="EW124" s="8">
        <v>2.78021E-3</v>
      </c>
      <c r="EX124" s="8">
        <v>0.79695997500000004</v>
      </c>
      <c r="EY124" s="8">
        <v>2.3948099999999999E-4</v>
      </c>
      <c r="EZ124" s="10">
        <v>2.77219E-5</v>
      </c>
      <c r="FC124" s="1"/>
      <c r="FE124" s="8">
        <v>0.38568807999999999</v>
      </c>
      <c r="FF124" s="8">
        <v>-2.401499E-2</v>
      </c>
      <c r="FG124" s="8">
        <v>-2.8890700000000001E-3</v>
      </c>
      <c r="FH124" s="8">
        <v>0.70128855599999995</v>
      </c>
      <c r="FI124" s="8">
        <v>3.0238800000000001E-4</v>
      </c>
      <c r="FJ124" s="10">
        <v>4.6074900000000002E-5</v>
      </c>
      <c r="FM124" s="1"/>
      <c r="FO124" s="8">
        <v>0.34505987999999999</v>
      </c>
      <c r="FP124" s="8">
        <v>-1.7337979999999999E-2</v>
      </c>
      <c r="FQ124" s="8">
        <v>4.5726300000000003E-3</v>
      </c>
      <c r="FR124" s="8">
        <v>0.66675599200000002</v>
      </c>
      <c r="FS124" s="8">
        <v>3.5955200000000002E-4</v>
      </c>
      <c r="FT124" s="10">
        <v>-4.4971900000000001E-6</v>
      </c>
      <c r="FW124" s="1"/>
      <c r="FY124" s="8">
        <v>0.40095441999999998</v>
      </c>
      <c r="FZ124" s="8">
        <v>-1.680471E-2</v>
      </c>
      <c r="GA124" s="8">
        <v>-1.7446000000000001E-4</v>
      </c>
      <c r="GB124" s="8">
        <v>0.75111166600000001</v>
      </c>
      <c r="GC124" s="8">
        <v>1.9352099999999999E-4</v>
      </c>
      <c r="GD124" s="10">
        <v>-2.25273E-5</v>
      </c>
      <c r="GG124" s="1"/>
      <c r="GI124" s="8">
        <v>0.38520577</v>
      </c>
      <c r="GJ124" s="8">
        <v>-1.5844469999999999E-2</v>
      </c>
      <c r="GK124" s="8">
        <v>4.00367E-3</v>
      </c>
      <c r="GL124" s="8">
        <v>0.73258188499999999</v>
      </c>
      <c r="GM124" s="10">
        <v>6.0462399999999999E-5</v>
      </c>
      <c r="GN124" s="10">
        <v>-5.1344100000000002E-6</v>
      </c>
      <c r="GQ124" s="1"/>
      <c r="GS124" s="8">
        <v>0.17407449</v>
      </c>
      <c r="GT124" s="8">
        <v>2.7673999999999998E-4</v>
      </c>
      <c r="GU124" s="8">
        <v>-2.9438799999999998E-3</v>
      </c>
      <c r="GV124" s="8">
        <v>0.49274737000000002</v>
      </c>
      <c r="GW124" s="10">
        <v>8.8040699999999999E-5</v>
      </c>
      <c r="GX124" s="10">
        <v>-8.9839099999999998E-5</v>
      </c>
      <c r="HA124" s="1"/>
      <c r="HC124" s="8">
        <v>0.12881513</v>
      </c>
      <c r="HD124" s="8">
        <v>7.7993999999999997E-3</v>
      </c>
      <c r="HE124" s="8">
        <v>2.1529000000000001E-3</v>
      </c>
      <c r="HF124" s="8">
        <v>0.51148441200000005</v>
      </c>
      <c r="HG124" s="10">
        <v>4.0070300000000002E-5</v>
      </c>
      <c r="HH124" s="10">
        <v>-3.4411E-5</v>
      </c>
      <c r="HK124" s="1"/>
      <c r="HM124" s="8">
        <v>6.5986909999999996E-2</v>
      </c>
      <c r="HN124" s="8">
        <v>2.8931600000000001E-3</v>
      </c>
      <c r="HO124" s="8">
        <v>-2.8025699999999999E-3</v>
      </c>
      <c r="HP124" s="8">
        <v>0.65183465799999996</v>
      </c>
      <c r="HQ124" s="8">
        <v>-1.10808E-4</v>
      </c>
      <c r="HR124" s="8">
        <v>-1.2548600000000001E-4</v>
      </c>
      <c r="HU124" s="1"/>
      <c r="HW124" s="8">
        <v>9.6682240000000003E-2</v>
      </c>
      <c r="HX124" s="8">
        <v>2.0779100000000001E-3</v>
      </c>
      <c r="HY124" s="8">
        <v>-2.9209399999999999E-3</v>
      </c>
      <c r="HZ124" s="8">
        <v>0.52156382599999995</v>
      </c>
      <c r="IA124" s="10">
        <v>1.29796E-5</v>
      </c>
      <c r="IB124" s="10">
        <v>-9.7008000000000004E-5</v>
      </c>
      <c r="IE124" s="1"/>
      <c r="IG124" s="8">
        <v>9.2718099999999998E-2</v>
      </c>
      <c r="IH124" s="8">
        <v>-2.0783999999999999E-4</v>
      </c>
      <c r="II124" s="8">
        <v>6.6040000000000001E-4</v>
      </c>
      <c r="IJ124" s="8">
        <v>0.59763386500000004</v>
      </c>
      <c r="IK124" s="8">
        <v>1.1749800000000001E-4</v>
      </c>
      <c r="IL124" s="8">
        <v>-1.7881700000000001E-4</v>
      </c>
      <c r="IO124" s="1"/>
      <c r="IP124" s="1"/>
    </row>
    <row r="125" spans="1:250" x14ac:dyDescent="0.25">
      <c r="A125" s="8">
        <v>0.44921445999999998</v>
      </c>
      <c r="B125" s="8">
        <v>-1.44057E-3</v>
      </c>
      <c r="C125" s="8">
        <v>2.6585540000000001E-2</v>
      </c>
      <c r="D125" s="8">
        <v>0.48143201200000002</v>
      </c>
      <c r="E125" s="8">
        <v>1.9881200000000001E-4</v>
      </c>
      <c r="F125" s="8">
        <v>-7.4289500000000004E-4</v>
      </c>
      <c r="I125" s="1"/>
      <c r="K125" s="8">
        <v>0.32518370000000002</v>
      </c>
      <c r="L125" s="8">
        <v>7.0346100000000002E-3</v>
      </c>
      <c r="M125" s="8">
        <v>2.8745400000000001E-3</v>
      </c>
      <c r="N125" s="8">
        <v>0.37439829000000002</v>
      </c>
      <c r="O125" s="8">
        <v>2.9472199999999997E-4</v>
      </c>
      <c r="P125" s="10">
        <v>-9.5695500000000006E-5</v>
      </c>
      <c r="S125" s="1"/>
      <c r="U125" s="8">
        <v>0.43320849</v>
      </c>
      <c r="V125" s="8">
        <v>2.0712199999999999E-3</v>
      </c>
      <c r="W125" s="8">
        <v>-9.90832E-3</v>
      </c>
      <c r="X125" s="8">
        <v>0.47426894600000002</v>
      </c>
      <c r="Y125" s="8">
        <v>2.9968099999999999E-4</v>
      </c>
      <c r="Z125" s="10">
        <v>-2.0221299999999999E-5</v>
      </c>
      <c r="AC125" s="1"/>
      <c r="AE125" s="8">
        <v>0.57093008000000001</v>
      </c>
      <c r="AF125" s="8">
        <v>-1.1793730000000001E-2</v>
      </c>
      <c r="AG125" s="8">
        <v>1.3337079999999999E-2</v>
      </c>
      <c r="AH125" s="8">
        <v>0.69219101699999996</v>
      </c>
      <c r="AI125" s="10">
        <v>-6.68045E-5</v>
      </c>
      <c r="AJ125" s="8">
        <v>-1.5861E-4</v>
      </c>
      <c r="AM125" s="1"/>
      <c r="AO125" s="8">
        <v>0.44921445999999998</v>
      </c>
      <c r="AP125" s="8">
        <v>-1.44057E-3</v>
      </c>
      <c r="AQ125" s="8">
        <v>2.6585540000000001E-2</v>
      </c>
      <c r="AR125" s="8">
        <v>0.48143201200000002</v>
      </c>
      <c r="AS125" s="8">
        <v>1.9881200000000001E-4</v>
      </c>
      <c r="AT125" s="8">
        <v>-7.4289500000000004E-4</v>
      </c>
      <c r="AW125" s="1"/>
      <c r="AY125" s="8">
        <v>-1.368895E-2</v>
      </c>
      <c r="AZ125" s="8">
        <v>-4.9260779999999997E-2</v>
      </c>
      <c r="BA125" s="8">
        <v>-1.6204399999999999E-3</v>
      </c>
      <c r="BB125" s="8">
        <v>0.79049198099999995</v>
      </c>
      <c r="BC125" s="8">
        <v>4.133065E-3</v>
      </c>
      <c r="BD125" s="10">
        <v>6.12324E-5</v>
      </c>
      <c r="BG125" s="1"/>
      <c r="BI125" s="8">
        <v>-2.3191059999999999E-2</v>
      </c>
      <c r="BJ125" s="8">
        <v>-3.924975E-2</v>
      </c>
      <c r="BK125" s="8">
        <v>-3.2899299999999999E-3</v>
      </c>
      <c r="BL125" s="8">
        <v>0.57600361200000005</v>
      </c>
      <c r="BM125" s="8">
        <v>2.7856700000000002E-4</v>
      </c>
      <c r="BN125" s="10">
        <v>-8.1378599999999994E-5</v>
      </c>
      <c r="BQ125" s="1"/>
      <c r="BS125" s="8">
        <v>-1.39884E-2</v>
      </c>
      <c r="BT125" s="8">
        <v>-3.0929169999999999E-2</v>
      </c>
      <c r="BU125" s="8">
        <v>-1.107851E-2</v>
      </c>
      <c r="BV125" s="8">
        <v>0.81291493000000004</v>
      </c>
      <c r="BW125" s="8">
        <v>1.062145E-3</v>
      </c>
      <c r="BX125" s="8">
        <v>4.3538600000000001E-4</v>
      </c>
      <c r="CA125" s="1"/>
      <c r="CC125" s="8">
        <v>-6.9576600000000001E-3</v>
      </c>
      <c r="CD125" s="8">
        <v>-3.5921050000000003E-2</v>
      </c>
      <c r="CE125" s="8">
        <v>-1.052502E-2</v>
      </c>
      <c r="CF125" s="8">
        <v>0.55997414000000001</v>
      </c>
      <c r="CG125" s="8">
        <v>4.9673399999999998E-4</v>
      </c>
      <c r="CH125" s="8">
        <v>-2.4981E-4</v>
      </c>
      <c r="CK125" s="1"/>
      <c r="CM125" s="8">
        <v>-5.9532160000000001E-2</v>
      </c>
      <c r="CN125" s="8">
        <v>-2.8785749999999999E-2</v>
      </c>
      <c r="CO125" s="8">
        <v>-2.17651E-3</v>
      </c>
      <c r="CP125" s="8">
        <v>0.91165085499999998</v>
      </c>
      <c r="CQ125" s="8">
        <v>1.88708E-4</v>
      </c>
      <c r="CR125" s="10">
        <v>2.39547E-5</v>
      </c>
      <c r="CU125" s="1"/>
      <c r="CW125" s="8">
        <v>0.28800501000000001</v>
      </c>
      <c r="CX125" s="8">
        <v>-9.0034000000000002E-4</v>
      </c>
      <c r="CY125" s="8">
        <v>-2.6693699999999999E-3</v>
      </c>
      <c r="CZ125" s="8">
        <v>0.57127048899999999</v>
      </c>
      <c r="DA125" s="10">
        <v>9.0478100000000004E-5</v>
      </c>
      <c r="DB125" s="10">
        <v>-1.9077599999999998E-5</v>
      </c>
      <c r="DF125" s="1"/>
      <c r="DG125" s="8">
        <v>0.14563877</v>
      </c>
      <c r="DH125" s="8">
        <v>1.4786000000000001E-4</v>
      </c>
      <c r="DI125" s="8">
        <v>-7.7361499999999998E-3</v>
      </c>
      <c r="DJ125" s="8">
        <v>0.65748580300000004</v>
      </c>
      <c r="DK125" s="8">
        <v>4.18904E-4</v>
      </c>
      <c r="DL125" s="8">
        <v>-1.6237900000000001E-4</v>
      </c>
      <c r="DO125" s="1"/>
      <c r="DQ125" s="8">
        <v>0.26858659000000001</v>
      </c>
      <c r="DR125" s="8">
        <v>2.88865E-3</v>
      </c>
      <c r="DS125" s="8">
        <v>-2.5584399999999999E-3</v>
      </c>
      <c r="DT125" s="8">
        <v>0.43187191400000002</v>
      </c>
      <c r="DU125" s="10">
        <v>-2.12675E-6</v>
      </c>
      <c r="DV125" s="10">
        <v>-5.65196E-5</v>
      </c>
      <c r="DZ125" s="1"/>
      <c r="EA125" s="8">
        <v>5.6986759999999997E-2</v>
      </c>
      <c r="EB125" s="8">
        <v>3.1930499999999998E-3</v>
      </c>
      <c r="EC125" s="8">
        <v>-1.78367E-3</v>
      </c>
      <c r="ED125" s="8">
        <v>0.73713073699999998</v>
      </c>
      <c r="EE125" s="8">
        <v>7.5462000000000001E-4</v>
      </c>
      <c r="EF125" s="8">
        <v>-1.6763300000000001E-4</v>
      </c>
      <c r="EG125" s="1"/>
      <c r="EK125" s="8">
        <v>7.9437869999999994E-2</v>
      </c>
      <c r="EL125" s="8">
        <v>2.7337099999999999E-3</v>
      </c>
      <c r="EM125" s="8">
        <v>-1.097207E-2</v>
      </c>
      <c r="EN125" s="8">
        <v>0.75538733400000002</v>
      </c>
      <c r="EO125" s="8">
        <v>3.3195499999999999E-4</v>
      </c>
      <c r="EP125" s="8">
        <v>-1.53127E-4</v>
      </c>
      <c r="ES125" s="1"/>
      <c r="EU125" s="8">
        <v>0.35418785000000003</v>
      </c>
      <c r="EV125" s="8">
        <v>-9.7403000000000003E-3</v>
      </c>
      <c r="EW125" s="8">
        <v>2.73282E-3</v>
      </c>
      <c r="EX125" s="8">
        <v>0.80955056199999997</v>
      </c>
      <c r="EY125" s="8">
        <v>2.39266E-4</v>
      </c>
      <c r="EZ125" s="10">
        <v>2.8564800000000001E-5</v>
      </c>
      <c r="FC125" s="1"/>
      <c r="FE125" s="8">
        <v>0.38644405999999998</v>
      </c>
      <c r="FF125" s="8">
        <v>-2.401681E-2</v>
      </c>
      <c r="FG125" s="8">
        <v>-2.8769400000000001E-3</v>
      </c>
      <c r="FH125" s="8">
        <v>0.70769522900000004</v>
      </c>
      <c r="FI125" s="8">
        <v>3.0260900000000002E-4</v>
      </c>
      <c r="FJ125" s="10">
        <v>4.7515500000000003E-5</v>
      </c>
      <c r="FM125" s="1"/>
      <c r="FO125" s="8">
        <v>0.34559336000000002</v>
      </c>
      <c r="FP125" s="8">
        <v>-1.7338240000000001E-2</v>
      </c>
      <c r="FQ125" s="8">
        <v>4.5812300000000004E-3</v>
      </c>
      <c r="FR125" s="8">
        <v>0.67394467400000002</v>
      </c>
      <c r="FS125" s="8">
        <v>3.59592E-4</v>
      </c>
      <c r="FT125" s="10">
        <v>-3.3164199999999998E-6</v>
      </c>
      <c r="FW125" s="1"/>
      <c r="FY125" s="8">
        <v>0.39260964999999998</v>
      </c>
      <c r="FZ125" s="8">
        <v>-1.6876329999999998E-2</v>
      </c>
      <c r="GA125" s="8">
        <v>-2.4266000000000001E-4</v>
      </c>
      <c r="GB125" s="8">
        <v>0.755228287</v>
      </c>
      <c r="GC125" s="8">
        <v>1.9303699999999999E-4</v>
      </c>
      <c r="GD125" s="10">
        <v>-2.20669E-5</v>
      </c>
      <c r="GG125" s="1"/>
      <c r="GI125" s="8">
        <v>0.37917199000000001</v>
      </c>
      <c r="GJ125" s="8">
        <v>-1.588552E-2</v>
      </c>
      <c r="GK125" s="8">
        <v>4.0316900000000001E-3</v>
      </c>
      <c r="GL125" s="8">
        <v>0.73781686199999996</v>
      </c>
      <c r="GM125" s="10">
        <v>6.03083E-5</v>
      </c>
      <c r="GN125" s="10">
        <v>-5.2398799999999999E-6</v>
      </c>
      <c r="GQ125" s="1"/>
      <c r="GS125" s="8">
        <v>0.17391905999999999</v>
      </c>
      <c r="GT125" s="8">
        <v>2.7327999999999999E-4</v>
      </c>
      <c r="GU125" s="8">
        <v>-2.9430799999999998E-3</v>
      </c>
      <c r="GV125" s="8">
        <v>0.49740370499999997</v>
      </c>
      <c r="GW125" s="10">
        <v>8.6742400000000005E-5</v>
      </c>
      <c r="GX125" s="10">
        <v>-9.0142000000000005E-5</v>
      </c>
      <c r="HA125" s="1"/>
      <c r="HC125" s="8">
        <v>0.13226002000000001</v>
      </c>
      <c r="HD125" s="8">
        <v>7.8380099999999994E-3</v>
      </c>
      <c r="HE125" s="8">
        <v>2.1461399999999999E-3</v>
      </c>
      <c r="HF125" s="8">
        <v>0.51507692199999999</v>
      </c>
      <c r="HG125" s="10">
        <v>3.9735199999999999E-5</v>
      </c>
      <c r="HH125" s="10">
        <v>-3.4470300000000001E-5</v>
      </c>
      <c r="HK125" s="1"/>
      <c r="HM125" s="8">
        <v>6.1866280000000003E-2</v>
      </c>
      <c r="HN125" s="8">
        <v>2.8710699999999999E-3</v>
      </c>
      <c r="HO125" s="8">
        <v>-2.8399499999999999E-3</v>
      </c>
      <c r="HP125" s="8">
        <v>0.65843468100000002</v>
      </c>
      <c r="HQ125" s="8">
        <v>-1.11527E-4</v>
      </c>
      <c r="HR125" s="8">
        <v>-1.24265E-4</v>
      </c>
      <c r="HU125" s="1"/>
      <c r="HW125" s="8">
        <v>9.7049700000000003E-2</v>
      </c>
      <c r="HX125" s="8">
        <v>2.07653E-3</v>
      </c>
      <c r="HY125" s="8">
        <v>-2.9317100000000001E-3</v>
      </c>
      <c r="HZ125" s="8">
        <v>0.52376768200000001</v>
      </c>
      <c r="IA125" s="10">
        <v>1.3331300000000001E-5</v>
      </c>
      <c r="IB125" s="10">
        <v>-9.9787100000000006E-5</v>
      </c>
      <c r="IE125" s="1"/>
      <c r="IG125" s="8">
        <v>9.1222029999999996E-2</v>
      </c>
      <c r="IH125" s="8">
        <v>-2.3847000000000001E-4</v>
      </c>
      <c r="II125" s="8">
        <v>6.6739999999999996E-4</v>
      </c>
      <c r="IJ125" s="8">
        <v>0.60133259500000003</v>
      </c>
      <c r="IK125" s="8">
        <v>1.14935E-4</v>
      </c>
      <c r="IL125" s="8">
        <v>-1.7940799999999999E-4</v>
      </c>
      <c r="IO125" s="1"/>
      <c r="IP125" s="1"/>
    </row>
    <row r="126" spans="1:250" x14ac:dyDescent="0.25">
      <c r="A126" s="8">
        <v>0.45625322000000001</v>
      </c>
      <c r="B126" s="8">
        <v>-1.53542E-3</v>
      </c>
      <c r="C126" s="8">
        <v>2.6696290000000001E-2</v>
      </c>
      <c r="D126" s="8">
        <v>0.48767529599999998</v>
      </c>
      <c r="E126" s="8">
        <v>2.01141E-4</v>
      </c>
      <c r="F126" s="8">
        <v>-7.4017799999999997E-4</v>
      </c>
      <c r="I126" s="1"/>
      <c r="K126" s="8">
        <v>0.32561547000000002</v>
      </c>
      <c r="L126" s="8">
        <v>7.0422699999999998E-3</v>
      </c>
      <c r="M126" s="8">
        <v>2.8773700000000002E-3</v>
      </c>
      <c r="N126" s="8">
        <v>0.376190837</v>
      </c>
      <c r="O126" s="8">
        <v>2.9307900000000002E-4</v>
      </c>
      <c r="P126" s="10">
        <v>-9.5088599999999996E-5</v>
      </c>
      <c r="S126" s="1"/>
      <c r="U126" s="8">
        <v>0.43090984999999998</v>
      </c>
      <c r="V126" s="8">
        <v>2.1594800000000001E-3</v>
      </c>
      <c r="W126" s="8">
        <v>-9.9698600000000005E-3</v>
      </c>
      <c r="X126" s="8">
        <v>0.47593762099999998</v>
      </c>
      <c r="Y126" s="8">
        <v>3.0654800000000002E-4</v>
      </c>
      <c r="Z126" s="10">
        <v>-1.5429899999999999E-5</v>
      </c>
      <c r="AC126" s="1"/>
      <c r="AE126" s="8">
        <v>0.57331383999999996</v>
      </c>
      <c r="AF126" s="8">
        <v>-1.171403E-2</v>
      </c>
      <c r="AG126" s="8">
        <v>1.337673E-2</v>
      </c>
      <c r="AH126" s="8">
        <v>0.69505647400000004</v>
      </c>
      <c r="AI126" s="10">
        <v>-7.1130200000000006E-5</v>
      </c>
      <c r="AJ126" s="8">
        <v>-1.56463E-4</v>
      </c>
      <c r="AM126" s="1"/>
      <c r="AO126" s="8">
        <v>0.45625322000000001</v>
      </c>
      <c r="AP126" s="8">
        <v>-1.53542E-3</v>
      </c>
      <c r="AQ126" s="8">
        <v>2.6696290000000001E-2</v>
      </c>
      <c r="AR126" s="8">
        <v>0.48767529599999998</v>
      </c>
      <c r="AS126" s="8">
        <v>2.01141E-4</v>
      </c>
      <c r="AT126" s="8">
        <v>-7.4017799999999997E-4</v>
      </c>
      <c r="AW126" s="1"/>
      <c r="AY126" s="8">
        <v>-1.8103979999999999E-2</v>
      </c>
      <c r="AZ126" s="8">
        <v>-4.9194269999999998E-2</v>
      </c>
      <c r="BA126" s="8">
        <v>-1.69331E-3</v>
      </c>
      <c r="BB126" s="8">
        <v>0.797884543</v>
      </c>
      <c r="BC126" s="8">
        <v>4.1374569999999998E-3</v>
      </c>
      <c r="BD126" s="10">
        <v>6.6042200000000003E-5</v>
      </c>
      <c r="BG126" s="1"/>
      <c r="BI126" s="8">
        <v>-2.3095290000000001E-2</v>
      </c>
      <c r="BJ126" s="8">
        <v>-3.925054E-2</v>
      </c>
      <c r="BK126" s="8">
        <v>-3.28758E-3</v>
      </c>
      <c r="BL126" s="8">
        <v>0.579057865</v>
      </c>
      <c r="BM126" s="8">
        <v>2.7891E-4</v>
      </c>
      <c r="BN126" s="10">
        <v>-8.0365799999999995E-5</v>
      </c>
      <c r="BQ126" s="1"/>
      <c r="BS126" s="8">
        <v>-1.49528E-2</v>
      </c>
      <c r="BT126" s="8">
        <v>-3.092667E-2</v>
      </c>
      <c r="BU126" s="8">
        <v>-1.107875E-2</v>
      </c>
      <c r="BV126" s="8">
        <v>0.82055383900000001</v>
      </c>
      <c r="BW126" s="8">
        <v>1.0625490000000001E-3</v>
      </c>
      <c r="BX126" s="8">
        <v>4.35427E-4</v>
      </c>
      <c r="CA126" s="1"/>
      <c r="CC126" s="8">
        <v>-9.9871400000000003E-3</v>
      </c>
      <c r="CD126" s="8">
        <v>-3.5956639999999998E-2</v>
      </c>
      <c r="CE126" s="8">
        <v>-1.060025E-2</v>
      </c>
      <c r="CF126" s="8">
        <v>0.56298477099999999</v>
      </c>
      <c r="CG126" s="8">
        <v>4.9599300000000002E-4</v>
      </c>
      <c r="CH126" s="8">
        <v>-2.4823899999999998E-4</v>
      </c>
      <c r="CK126" s="1"/>
      <c r="CM126" s="8">
        <v>-6.3125310000000004E-2</v>
      </c>
      <c r="CN126" s="8">
        <v>-2.8827720000000001E-2</v>
      </c>
      <c r="CO126" s="8">
        <v>-2.23566E-3</v>
      </c>
      <c r="CP126" s="8">
        <v>0.92652552499999996</v>
      </c>
      <c r="CQ126" s="8">
        <v>1.8852300000000001E-4</v>
      </c>
      <c r="CR126" s="10">
        <v>2.42176E-5</v>
      </c>
      <c r="CU126" s="1"/>
      <c r="CW126" s="8">
        <v>0.28777854000000003</v>
      </c>
      <c r="CX126" s="8">
        <v>-8.9103999999999995E-4</v>
      </c>
      <c r="CY126" s="8">
        <v>-2.6525799999999999E-3</v>
      </c>
      <c r="CZ126" s="8">
        <v>0.57176931200000003</v>
      </c>
      <c r="DA126" s="10">
        <v>9.4404499999999994E-5</v>
      </c>
      <c r="DB126" s="10">
        <v>-2.6170299999999999E-5</v>
      </c>
      <c r="DF126" s="1"/>
      <c r="DG126" s="8">
        <v>0.14433029999999999</v>
      </c>
      <c r="DH126" s="8">
        <v>2.2886E-4</v>
      </c>
      <c r="DI126" s="8">
        <v>-7.7555899999999997E-3</v>
      </c>
      <c r="DJ126" s="8">
        <v>0.66259287099999997</v>
      </c>
      <c r="DK126" s="8">
        <v>4.2302300000000002E-4</v>
      </c>
      <c r="DL126" s="8">
        <v>-1.6138E-4</v>
      </c>
      <c r="DO126" s="1"/>
      <c r="DQ126" s="8">
        <v>0.27166444000000001</v>
      </c>
      <c r="DR126" s="8">
        <v>2.75946E-3</v>
      </c>
      <c r="DS126" s="8">
        <v>-2.5191499999999999E-3</v>
      </c>
      <c r="DT126" s="8">
        <v>0.43924374599999999</v>
      </c>
      <c r="DU126" s="10">
        <v>6.7421800000000001E-7</v>
      </c>
      <c r="DV126" s="10">
        <v>-5.5658400000000002E-5</v>
      </c>
      <c r="DX126" s="1"/>
      <c r="DY126" s="1"/>
      <c r="DZ126" s="1"/>
      <c r="EA126" s="8">
        <v>5.3150219999999998E-2</v>
      </c>
      <c r="EB126" s="8">
        <v>3.43976E-3</v>
      </c>
      <c r="EC126" s="8">
        <v>-1.92428E-3</v>
      </c>
      <c r="ED126" s="8">
        <v>0.74417500400000003</v>
      </c>
      <c r="EE126" s="8">
        <v>7.6071199999999998E-4</v>
      </c>
      <c r="EF126" s="8">
        <v>-1.64146E-4</v>
      </c>
      <c r="EG126" s="1"/>
      <c r="EK126" s="8">
        <v>7.6990859999999994E-2</v>
      </c>
      <c r="EL126" s="8">
        <v>2.9289199999999998E-3</v>
      </c>
      <c r="EM126" s="8">
        <v>-1.1034789999999999E-2</v>
      </c>
      <c r="EN126" s="8">
        <v>0.76048103600000005</v>
      </c>
      <c r="EO126" s="8">
        <v>3.3588599999999998E-4</v>
      </c>
      <c r="EP126" s="8">
        <v>-1.51855E-4</v>
      </c>
      <c r="ES126" s="1"/>
      <c r="EU126" s="8">
        <v>0.34958942999999998</v>
      </c>
      <c r="EV126" s="8">
        <v>-9.7488699999999998E-3</v>
      </c>
      <c r="EW126" s="8">
        <v>2.6263200000000001E-3</v>
      </c>
      <c r="EX126" s="8">
        <v>0.82247944299999998</v>
      </c>
      <c r="EY126" s="8">
        <v>2.39149E-4</v>
      </c>
      <c r="EZ126" s="10">
        <v>3.0146900000000001E-5</v>
      </c>
      <c r="FC126" s="1"/>
      <c r="FE126" s="8">
        <v>0.38562247999999999</v>
      </c>
      <c r="FF126" s="8">
        <v>-2.4018970000000001E-2</v>
      </c>
      <c r="FG126" s="8">
        <v>-2.8842E-3</v>
      </c>
      <c r="FH126" s="8">
        <v>0.71388368199999996</v>
      </c>
      <c r="FI126" s="8">
        <v>3.0237599999999998E-4</v>
      </c>
      <c r="FJ126" s="10">
        <v>4.8307199999999997E-5</v>
      </c>
      <c r="FM126" s="1"/>
      <c r="FO126" s="8">
        <v>0.34235523000000001</v>
      </c>
      <c r="FP126" s="8">
        <v>-1.7344849999999998E-2</v>
      </c>
      <c r="FQ126" s="8">
        <v>4.5049299999999999E-3</v>
      </c>
      <c r="FR126" s="8">
        <v>0.68071830700000002</v>
      </c>
      <c r="FS126" s="8">
        <v>3.59448E-4</v>
      </c>
      <c r="FT126" s="10">
        <v>-1.5921599999999999E-6</v>
      </c>
      <c r="FW126" s="1"/>
      <c r="FY126" s="8">
        <v>0.38608643999999998</v>
      </c>
      <c r="FZ126" s="8">
        <v>-1.6970499999999999E-2</v>
      </c>
      <c r="GA126" s="8">
        <v>-2.3598E-4</v>
      </c>
      <c r="GB126" s="8">
        <v>0.75984617600000004</v>
      </c>
      <c r="GC126" s="8">
        <v>1.92222E-4</v>
      </c>
      <c r="GD126" s="10">
        <v>-2.2126599999999999E-5</v>
      </c>
      <c r="GG126" s="1"/>
      <c r="GI126" s="8">
        <v>0.37315461999999999</v>
      </c>
      <c r="GJ126" s="8">
        <v>-1.6086070000000001E-2</v>
      </c>
      <c r="GK126" s="8">
        <v>3.9395899999999998E-3</v>
      </c>
      <c r="GL126" s="8">
        <v>0.74265823799999997</v>
      </c>
      <c r="GM126" s="10">
        <v>5.9555500000000003E-5</v>
      </c>
      <c r="GN126" s="10">
        <v>-4.8956500000000003E-6</v>
      </c>
      <c r="GQ126" s="1"/>
      <c r="GS126" s="8">
        <v>0.17150203</v>
      </c>
      <c r="GT126" s="8">
        <v>2.3724999999999999E-4</v>
      </c>
      <c r="GU126" s="8">
        <v>-2.9311300000000001E-3</v>
      </c>
      <c r="GV126" s="8">
        <v>0.50235938199999997</v>
      </c>
      <c r="GW126" s="10">
        <v>8.5871000000000005E-5</v>
      </c>
      <c r="GX126" s="10">
        <v>-9.0433000000000006E-5</v>
      </c>
      <c r="HA126" s="1"/>
      <c r="HC126" s="8">
        <v>0.12960964999999999</v>
      </c>
      <c r="HD126" s="8">
        <v>7.7265500000000004E-3</v>
      </c>
      <c r="HE126" s="8">
        <v>2.19191E-3</v>
      </c>
      <c r="HF126" s="8">
        <v>0.51858102699999997</v>
      </c>
      <c r="HG126" s="10">
        <v>3.8478600000000001E-5</v>
      </c>
      <c r="HH126" s="10">
        <v>-3.4988099999999998E-5</v>
      </c>
      <c r="HK126" s="1"/>
      <c r="HM126" s="8">
        <v>6.054097E-2</v>
      </c>
      <c r="HN126" s="8">
        <v>2.86184E-3</v>
      </c>
      <c r="HO126" s="8">
        <v>-2.8520199999999998E-3</v>
      </c>
      <c r="HP126" s="8">
        <v>0.66373421700000002</v>
      </c>
      <c r="HQ126" s="8">
        <v>-1.12463E-4</v>
      </c>
      <c r="HR126" s="8">
        <v>-1.2303999999999999E-4</v>
      </c>
      <c r="HU126" s="1"/>
      <c r="HW126" s="8">
        <v>9.4440570000000001E-2</v>
      </c>
      <c r="HX126" s="8">
        <v>2.0396199999999998E-3</v>
      </c>
      <c r="HY126" s="8">
        <v>-2.9163700000000002E-3</v>
      </c>
      <c r="HZ126" s="8">
        <v>0.52670882900000005</v>
      </c>
      <c r="IA126" s="10">
        <v>1.1987999999999999E-5</v>
      </c>
      <c r="IB126" s="8">
        <v>-1.0034700000000001E-4</v>
      </c>
      <c r="IE126" s="1"/>
      <c r="IG126" s="8">
        <v>9.2417349999999995E-2</v>
      </c>
      <c r="IH126" s="8">
        <v>-2.1551E-4</v>
      </c>
      <c r="II126" s="8">
        <v>6.5450000000000003E-4</v>
      </c>
      <c r="IJ126" s="8">
        <v>0.60605408699999996</v>
      </c>
      <c r="IK126" s="8">
        <v>1.12528E-4</v>
      </c>
      <c r="IL126" s="8">
        <v>-1.8076499999999999E-4</v>
      </c>
      <c r="IO126" s="1"/>
      <c r="IP126" s="1"/>
    </row>
    <row r="127" spans="1:250" x14ac:dyDescent="0.25">
      <c r="A127" s="8">
        <v>0.46213977000000001</v>
      </c>
      <c r="B127" s="8">
        <v>-1.60754E-3</v>
      </c>
      <c r="C127" s="8">
        <v>2.6859750000000002E-2</v>
      </c>
      <c r="D127" s="8">
        <v>0.49479894299999999</v>
      </c>
      <c r="E127" s="8">
        <v>2.03267E-4</v>
      </c>
      <c r="F127" s="8">
        <v>-7.3539000000000005E-4</v>
      </c>
      <c r="I127" s="1"/>
      <c r="K127" s="8">
        <v>0.32331307999999997</v>
      </c>
      <c r="L127" s="8">
        <v>6.9692699999999996E-3</v>
      </c>
      <c r="M127" s="8">
        <v>2.8667599999999999E-3</v>
      </c>
      <c r="N127" s="8">
        <v>0.37857580800000001</v>
      </c>
      <c r="O127" s="8">
        <v>2.9014299999999998E-4</v>
      </c>
      <c r="P127" s="10">
        <v>-9.4665000000000003E-5</v>
      </c>
      <c r="S127" s="1"/>
      <c r="U127" s="8">
        <v>0.43419227999999999</v>
      </c>
      <c r="V127" s="8">
        <v>2.2238700000000002E-3</v>
      </c>
      <c r="W127" s="8">
        <v>-9.9107599999999994E-3</v>
      </c>
      <c r="X127" s="8">
        <v>0.478358318</v>
      </c>
      <c r="Y127" s="8">
        <v>3.0304300000000002E-4</v>
      </c>
      <c r="Z127" s="10">
        <v>-1.22133E-5</v>
      </c>
      <c r="AC127" s="1"/>
      <c r="AE127" s="8">
        <v>0.57497211999999998</v>
      </c>
      <c r="AF127" s="8">
        <v>-1.1674230000000001E-2</v>
      </c>
      <c r="AG127" s="8">
        <v>1.341297E-2</v>
      </c>
      <c r="AH127" s="8">
        <v>0.69876090899999999</v>
      </c>
      <c r="AI127" s="10">
        <v>-7.4231800000000003E-5</v>
      </c>
      <c r="AJ127" s="8">
        <v>-1.5363900000000001E-4</v>
      </c>
      <c r="AM127" s="1"/>
      <c r="AO127" s="8">
        <v>0.46213977000000001</v>
      </c>
      <c r="AP127" s="8">
        <v>-1.60754E-3</v>
      </c>
      <c r="AQ127" s="8">
        <v>2.6859750000000002E-2</v>
      </c>
      <c r="AR127" s="8">
        <v>0.49479894299999999</v>
      </c>
      <c r="AS127" s="8">
        <v>2.03267E-4</v>
      </c>
      <c r="AT127" s="8">
        <v>-7.3539000000000005E-4</v>
      </c>
      <c r="AW127" s="1"/>
      <c r="AY127" s="8">
        <v>-2.027868E-2</v>
      </c>
      <c r="AZ127" s="8">
        <v>-4.9173620000000001E-2</v>
      </c>
      <c r="BA127" s="8">
        <v>-1.7299100000000001E-3</v>
      </c>
      <c r="BB127" s="8">
        <v>0.80466440299999997</v>
      </c>
      <c r="BC127" s="8">
        <v>4.1402310000000003E-3</v>
      </c>
      <c r="BD127" s="10">
        <v>7.0940999999999997E-5</v>
      </c>
      <c r="BG127" s="1"/>
      <c r="BI127" s="8">
        <v>-2.3332780000000001E-2</v>
      </c>
      <c r="BJ127" s="8">
        <v>-3.9251550000000003E-2</v>
      </c>
      <c r="BK127" s="8">
        <v>-3.2981799999999999E-3</v>
      </c>
      <c r="BL127" s="8">
        <v>0.58277430600000002</v>
      </c>
      <c r="BM127" s="8">
        <v>2.7873699999999998E-4</v>
      </c>
      <c r="BN127" s="10">
        <v>-7.8522299999999999E-5</v>
      </c>
      <c r="BQ127" s="1"/>
      <c r="BS127" s="8">
        <v>-1.508673E-2</v>
      </c>
      <c r="BT127" s="8">
        <v>-3.0928270000000001E-2</v>
      </c>
      <c r="BU127" s="8">
        <v>-1.107933E-2</v>
      </c>
      <c r="BV127" s="8">
        <v>0.82732429200000002</v>
      </c>
      <c r="BW127" s="8">
        <v>1.060692E-3</v>
      </c>
      <c r="BX127" s="8">
        <v>4.3608699999999999E-4</v>
      </c>
      <c r="CA127" s="1"/>
      <c r="CC127" s="8">
        <v>-8.4141800000000003E-3</v>
      </c>
      <c r="CD127" s="8">
        <v>-3.5937129999999998E-2</v>
      </c>
      <c r="CE127" s="8">
        <v>-1.0593E-2</v>
      </c>
      <c r="CF127" s="8">
        <v>0.56521054000000004</v>
      </c>
      <c r="CG127" s="8">
        <v>4.9520800000000002E-4</v>
      </c>
      <c r="CH127" s="8">
        <v>-2.4794800000000001E-4</v>
      </c>
      <c r="CK127" s="1"/>
      <c r="CM127" s="8">
        <v>-6.6607949999999999E-2</v>
      </c>
      <c r="CN127" s="8">
        <v>-2.88787E-2</v>
      </c>
      <c r="CO127" s="8">
        <v>-2.2881099999999999E-3</v>
      </c>
      <c r="CP127" s="8">
        <v>0.941105776</v>
      </c>
      <c r="CQ127" s="8">
        <v>1.8829E-4</v>
      </c>
      <c r="CR127" s="10">
        <v>2.4457600000000001E-5</v>
      </c>
      <c r="CU127" s="1"/>
      <c r="CW127" s="8">
        <v>0.28620573999999999</v>
      </c>
      <c r="CX127" s="8">
        <v>-8.5501999999999996E-4</v>
      </c>
      <c r="CY127" s="8">
        <v>-2.6305E-3</v>
      </c>
      <c r="CZ127" s="8">
        <v>0.574081332</v>
      </c>
      <c r="DA127" s="10">
        <v>9.6602300000000002E-5</v>
      </c>
      <c r="DB127" s="10">
        <v>-2.7516299999999999E-5</v>
      </c>
      <c r="DF127" s="1"/>
      <c r="DG127" s="8">
        <v>0.13949274</v>
      </c>
      <c r="DH127" s="8">
        <v>5.7481999999999998E-4</v>
      </c>
      <c r="DI127" s="8">
        <v>-7.7661500000000003E-3</v>
      </c>
      <c r="DJ127" s="8">
        <v>0.66780668099999996</v>
      </c>
      <c r="DK127" s="8">
        <v>4.2777700000000001E-4</v>
      </c>
      <c r="DL127" s="8">
        <v>-1.61223E-4</v>
      </c>
      <c r="DO127" s="1"/>
      <c r="DQ127" s="8">
        <v>0.26978005999999999</v>
      </c>
      <c r="DR127" s="8">
        <v>2.8165999999999998E-3</v>
      </c>
      <c r="DS127" s="8">
        <v>-2.5460999999999999E-3</v>
      </c>
      <c r="DT127" s="8">
        <v>0.44878969899999999</v>
      </c>
      <c r="DU127" s="10">
        <v>2.7007700000000001E-6</v>
      </c>
      <c r="DV127" s="10">
        <v>-5.4694799999999997E-5</v>
      </c>
      <c r="DZ127" s="1"/>
      <c r="EA127" s="8">
        <v>5.0123910000000001E-2</v>
      </c>
      <c r="EB127" s="8">
        <v>3.6546199999999999E-3</v>
      </c>
      <c r="EC127" s="8">
        <v>-2.04142E-3</v>
      </c>
      <c r="ED127" s="8">
        <v>0.75119874099999995</v>
      </c>
      <c r="EE127" s="8">
        <v>7.6743299999999998E-4</v>
      </c>
      <c r="EF127" s="8">
        <v>-1.60464E-4</v>
      </c>
      <c r="EG127" s="1"/>
      <c r="EK127" s="8">
        <v>7.2323369999999998E-2</v>
      </c>
      <c r="EL127" s="8">
        <v>3.2525100000000001E-3</v>
      </c>
      <c r="EM127" s="8">
        <v>-1.113397E-2</v>
      </c>
      <c r="EN127" s="8">
        <v>0.76569142400000001</v>
      </c>
      <c r="EO127" s="8">
        <v>3.3930499999999998E-4</v>
      </c>
      <c r="EP127" s="8">
        <v>-1.5079899999999999E-4</v>
      </c>
      <c r="ES127" s="1"/>
      <c r="EU127" s="8">
        <v>0.34303798000000002</v>
      </c>
      <c r="EV127" s="8">
        <v>-9.7441899999999998E-3</v>
      </c>
      <c r="EW127" s="8">
        <v>2.5118300000000001E-3</v>
      </c>
      <c r="EX127" s="8">
        <v>0.83462029800000004</v>
      </c>
      <c r="EY127" s="8">
        <v>2.3920500000000001E-4</v>
      </c>
      <c r="EZ127" s="10">
        <v>3.1341799999999999E-5</v>
      </c>
      <c r="FC127" s="1"/>
      <c r="FE127" s="8">
        <v>0.38011300999999997</v>
      </c>
      <c r="FF127" s="8">
        <v>-2.4113909999999999E-2</v>
      </c>
      <c r="FG127" s="8">
        <v>-2.8603999999999999E-3</v>
      </c>
      <c r="FH127" s="8">
        <v>0.71924807400000002</v>
      </c>
      <c r="FI127" s="8">
        <v>3.00828E-4</v>
      </c>
      <c r="FJ127" s="10">
        <v>4.7915299999999998E-5</v>
      </c>
      <c r="FM127" s="1"/>
      <c r="FO127" s="8">
        <v>0.3363196</v>
      </c>
      <c r="FP127" s="8">
        <v>-1.74378E-2</v>
      </c>
      <c r="FQ127" s="8">
        <v>4.4760399999999997E-3</v>
      </c>
      <c r="FR127" s="8">
        <v>0.68760776999999995</v>
      </c>
      <c r="FS127" s="8">
        <v>3.5832300000000002E-4</v>
      </c>
      <c r="FT127" s="10">
        <v>-1.2456899999999999E-6</v>
      </c>
      <c r="FW127" s="1"/>
      <c r="FY127" s="8">
        <v>0.38743195000000002</v>
      </c>
      <c r="FZ127" s="8">
        <v>-1.6960739999999998E-2</v>
      </c>
      <c r="GA127" s="8">
        <v>-2.2897999999999999E-4</v>
      </c>
      <c r="GB127" s="8">
        <v>0.76497478299999999</v>
      </c>
      <c r="GC127" s="8">
        <v>1.91814E-4</v>
      </c>
      <c r="GD127" s="10">
        <v>-2.1834000000000001E-5</v>
      </c>
      <c r="GG127" s="1"/>
      <c r="GI127" s="8">
        <v>0.37708889000000001</v>
      </c>
      <c r="GJ127" s="8">
        <v>-1.5920239999999999E-2</v>
      </c>
      <c r="GK127" s="8">
        <v>4.08764E-3</v>
      </c>
      <c r="GL127" s="8">
        <v>0.74804893100000003</v>
      </c>
      <c r="GM127" s="10">
        <v>5.86057E-5</v>
      </c>
      <c r="GN127" s="10">
        <v>-4.0480799999999997E-6</v>
      </c>
      <c r="GQ127" s="1"/>
      <c r="GS127" s="8">
        <v>0.17237642</v>
      </c>
      <c r="GT127" s="8">
        <v>2.6236E-4</v>
      </c>
      <c r="GU127" s="8">
        <v>-2.9357400000000001E-3</v>
      </c>
      <c r="GV127" s="8">
        <v>0.50780987399999999</v>
      </c>
      <c r="GW127" s="10">
        <v>8.4193500000000006E-5</v>
      </c>
      <c r="GX127" s="10">
        <v>-9.0745499999999994E-5</v>
      </c>
      <c r="HA127" s="1"/>
      <c r="HC127" s="8">
        <v>0.12911665999999999</v>
      </c>
      <c r="HD127" s="8">
        <v>7.7273799999999998E-3</v>
      </c>
      <c r="HE127" s="8">
        <v>2.1820099999999999E-3</v>
      </c>
      <c r="HF127" s="8">
        <v>0.52203688299999995</v>
      </c>
      <c r="HG127" s="10">
        <v>3.85304E-5</v>
      </c>
      <c r="HH127" s="10">
        <v>-3.4387999999999997E-5</v>
      </c>
      <c r="HK127" s="1"/>
      <c r="HM127" s="8">
        <v>5.6097220000000003E-2</v>
      </c>
      <c r="HN127" s="8">
        <v>2.8340000000000001E-3</v>
      </c>
      <c r="HO127" s="8">
        <v>-2.87938E-3</v>
      </c>
      <c r="HP127" s="8">
        <v>0.66731310099999996</v>
      </c>
      <c r="HQ127" s="8">
        <v>-1.13306E-4</v>
      </c>
      <c r="HR127" s="8">
        <v>-1.22211E-4</v>
      </c>
      <c r="HU127" s="1"/>
      <c r="HW127" s="8">
        <v>9.6384719999999993E-2</v>
      </c>
      <c r="HX127" s="8">
        <v>2.0951400000000001E-3</v>
      </c>
      <c r="HY127" s="8">
        <v>-2.9391600000000001E-3</v>
      </c>
      <c r="HZ127" s="8">
        <v>0.53026511700000001</v>
      </c>
      <c r="IA127" s="10">
        <v>9.27696E-6</v>
      </c>
      <c r="IB127" s="8">
        <v>-1.01464E-4</v>
      </c>
      <c r="IE127" s="1"/>
      <c r="IG127" s="8">
        <v>9.2783249999999998E-2</v>
      </c>
      <c r="IH127" s="8">
        <v>-2.187E-4</v>
      </c>
      <c r="II127" s="8">
        <v>6.6125999999999999E-4</v>
      </c>
      <c r="IJ127" s="8">
        <v>0.60928754399999996</v>
      </c>
      <c r="IK127" s="8">
        <v>1.13625E-4</v>
      </c>
      <c r="IL127" s="8">
        <v>-1.7845099999999999E-4</v>
      </c>
      <c r="IO127" s="1"/>
      <c r="IP127" s="1"/>
    </row>
    <row r="128" spans="1:250" x14ac:dyDescent="0.25">
      <c r="A128" s="8">
        <v>0.46788370000000001</v>
      </c>
      <c r="B128" s="8">
        <v>-1.6854000000000001E-3</v>
      </c>
      <c r="C128" s="8">
        <v>2.7025029999999998E-2</v>
      </c>
      <c r="D128" s="8">
        <v>0.50379475500000004</v>
      </c>
      <c r="E128" s="8">
        <v>2.0562099999999999E-4</v>
      </c>
      <c r="F128" s="8">
        <v>-7.3042500000000004E-4</v>
      </c>
      <c r="I128" s="1"/>
      <c r="K128" s="8">
        <v>0.32761416999999998</v>
      </c>
      <c r="L128" s="8">
        <v>6.9240200000000003E-3</v>
      </c>
      <c r="M128" s="8">
        <v>2.7008100000000001E-3</v>
      </c>
      <c r="N128" s="8">
        <v>0.38107100300000002</v>
      </c>
      <c r="O128" s="8">
        <v>2.91112E-4</v>
      </c>
      <c r="P128" s="10">
        <v>-9.8235900000000006E-5</v>
      </c>
      <c r="S128" s="1"/>
      <c r="U128" s="8">
        <v>0.43824479</v>
      </c>
      <c r="V128" s="8">
        <v>2.3060200000000002E-3</v>
      </c>
      <c r="W128" s="8">
        <v>-9.8915300000000008E-3</v>
      </c>
      <c r="X128" s="8">
        <v>0.48131915199999997</v>
      </c>
      <c r="Y128" s="8">
        <v>2.9941800000000003E-4</v>
      </c>
      <c r="Z128" s="10">
        <v>-1.137E-5</v>
      </c>
      <c r="AC128" s="1"/>
      <c r="AE128" s="8">
        <v>0.57684199999999997</v>
      </c>
      <c r="AF128" s="8">
        <v>-1.166234E-2</v>
      </c>
      <c r="AG128" s="8">
        <v>1.3446909999999999E-2</v>
      </c>
      <c r="AH128" s="8">
        <v>0.70255247099999996</v>
      </c>
      <c r="AI128" s="10">
        <v>-7.5051100000000004E-5</v>
      </c>
      <c r="AJ128" s="8">
        <v>-1.5129E-4</v>
      </c>
      <c r="AM128" s="1"/>
      <c r="AO128" s="8">
        <v>0.46788370000000001</v>
      </c>
      <c r="AP128" s="8">
        <v>-1.6854000000000001E-3</v>
      </c>
      <c r="AQ128" s="8">
        <v>2.7025029999999998E-2</v>
      </c>
      <c r="AR128" s="8">
        <v>0.50379475500000004</v>
      </c>
      <c r="AS128" s="8">
        <v>2.0562099999999999E-4</v>
      </c>
      <c r="AT128" s="8">
        <v>-7.3042500000000004E-4</v>
      </c>
      <c r="AW128" s="1"/>
      <c r="AY128" s="8">
        <v>-2.1101100000000001E-2</v>
      </c>
      <c r="AZ128" s="8">
        <v>-4.9163039999999998E-2</v>
      </c>
      <c r="BA128" s="8">
        <v>-1.7379100000000001E-3</v>
      </c>
      <c r="BB128" s="8">
        <v>0.810776846</v>
      </c>
      <c r="BC128" s="8">
        <v>4.1439759999999997E-3</v>
      </c>
      <c r="BD128" s="10">
        <v>7.3777500000000003E-5</v>
      </c>
      <c r="BG128" s="1"/>
      <c r="BI128" s="8">
        <v>-2.7868319999999999E-2</v>
      </c>
      <c r="BJ128" s="8">
        <v>-3.9304819999999997E-2</v>
      </c>
      <c r="BK128" s="8">
        <v>-3.44802E-3</v>
      </c>
      <c r="BL128" s="8">
        <v>0.58655232599999996</v>
      </c>
      <c r="BM128" s="8">
        <v>2.7825400000000002E-4</v>
      </c>
      <c r="BN128" s="10">
        <v>-7.7156999999999993E-5</v>
      </c>
      <c r="BQ128" s="1"/>
      <c r="BS128" s="8">
        <v>-1.3846239999999999E-2</v>
      </c>
      <c r="BT128" s="8">
        <v>-3.0914779999999999E-2</v>
      </c>
      <c r="BU128" s="8">
        <v>-1.107119E-2</v>
      </c>
      <c r="BV128" s="8">
        <v>0.83330019099999997</v>
      </c>
      <c r="BW128" s="8">
        <v>1.0589989999999999E-3</v>
      </c>
      <c r="BX128" s="8">
        <v>4.3710599999999999E-4</v>
      </c>
      <c r="CA128" s="1"/>
      <c r="CC128" s="8">
        <v>-8.4569399999999996E-3</v>
      </c>
      <c r="CD128" s="8">
        <v>-3.593698E-2</v>
      </c>
      <c r="CE128" s="8">
        <v>-1.0596100000000001E-2</v>
      </c>
      <c r="CF128" s="8">
        <v>0.56755984800000003</v>
      </c>
      <c r="CG128" s="8">
        <v>4.9542200000000003E-4</v>
      </c>
      <c r="CH128" s="8">
        <v>-2.43367E-4</v>
      </c>
      <c r="CK128" s="1"/>
      <c r="CM128" s="8">
        <v>-7.0438210000000001E-2</v>
      </c>
      <c r="CN128" s="8">
        <v>-2.8951060000000001E-2</v>
      </c>
      <c r="CO128" s="8">
        <v>-2.3370999999999999E-3</v>
      </c>
      <c r="CP128" s="8">
        <v>0.95479028700000002</v>
      </c>
      <c r="CQ128" s="8">
        <v>1.8798799999999999E-4</v>
      </c>
      <c r="CR128" s="10">
        <v>2.4660799999999999E-5</v>
      </c>
      <c r="CU128" s="1"/>
      <c r="CW128" s="8">
        <v>0.28433804000000001</v>
      </c>
      <c r="CX128" s="8">
        <v>-7.9162000000000004E-4</v>
      </c>
      <c r="CY128" s="8">
        <v>-2.6160699999999999E-3</v>
      </c>
      <c r="CZ128" s="8">
        <v>0.57847879099999999</v>
      </c>
      <c r="DA128" s="10">
        <v>9.98589E-5</v>
      </c>
      <c r="DB128" s="10">
        <v>-2.82506E-5</v>
      </c>
      <c r="DF128" s="1"/>
      <c r="DG128" s="8">
        <v>0.14071626000000001</v>
      </c>
      <c r="DH128" s="8">
        <v>4.8335000000000001E-4</v>
      </c>
      <c r="DI128" s="8">
        <v>-7.7356200000000003E-3</v>
      </c>
      <c r="DJ128" s="8">
        <v>0.67251452899999997</v>
      </c>
      <c r="DK128" s="8">
        <v>4.32748E-4</v>
      </c>
      <c r="DL128" s="8">
        <v>-1.59553E-4</v>
      </c>
      <c r="DO128" s="1"/>
      <c r="DQ128" s="8">
        <v>0.26756909000000001</v>
      </c>
      <c r="DR128" s="8">
        <v>2.8813799999999998E-3</v>
      </c>
      <c r="DS128" s="8">
        <v>-2.5548699999999999E-3</v>
      </c>
      <c r="DT128" s="8">
        <v>0.45767876699999999</v>
      </c>
      <c r="DU128" s="10">
        <v>4.6557500000000003E-6</v>
      </c>
      <c r="DV128" s="10">
        <v>-5.4421600000000001E-5</v>
      </c>
      <c r="DZ128" s="1"/>
      <c r="EA128" s="8">
        <v>5.0205079999999999E-2</v>
      </c>
      <c r="EB128" s="8">
        <v>3.6487500000000001E-3</v>
      </c>
      <c r="EC128" s="8">
        <v>-2.0386800000000002E-3</v>
      </c>
      <c r="ED128" s="8">
        <v>0.75837630899999997</v>
      </c>
      <c r="EE128" s="8">
        <v>7.7427099999999999E-4</v>
      </c>
      <c r="EF128" s="8">
        <v>-1.57245E-4</v>
      </c>
      <c r="EG128" s="1"/>
      <c r="EK128" s="8">
        <v>7.2559239999999997E-2</v>
      </c>
      <c r="EL128" s="8">
        <v>3.2315E-3</v>
      </c>
      <c r="EM128" s="8">
        <v>-1.1128529999999999E-2</v>
      </c>
      <c r="EN128" s="8">
        <v>0.77022633399999996</v>
      </c>
      <c r="EO128" s="8">
        <v>3.4369000000000001E-4</v>
      </c>
      <c r="EP128" s="8">
        <v>-1.49655E-4</v>
      </c>
      <c r="ES128" s="1"/>
      <c r="EU128" s="8">
        <v>0.34024573000000002</v>
      </c>
      <c r="EV128" s="8">
        <v>-9.7606700000000008E-3</v>
      </c>
      <c r="EW128" s="8">
        <v>2.457E-3</v>
      </c>
      <c r="EX128" s="8">
        <v>0.84376269100000001</v>
      </c>
      <c r="EY128" s="8">
        <v>2.3880700000000001E-4</v>
      </c>
      <c r="EZ128" s="10">
        <v>3.2682000000000003E-5</v>
      </c>
      <c r="FC128" s="1"/>
      <c r="FE128" s="8">
        <v>0.38013571000000002</v>
      </c>
      <c r="FF128" s="8">
        <v>-2.411373E-2</v>
      </c>
      <c r="FG128" s="8">
        <v>-2.8606999999999999E-3</v>
      </c>
      <c r="FH128" s="8">
        <v>0.72403873500000004</v>
      </c>
      <c r="FI128" s="8">
        <v>3.00084E-4</v>
      </c>
      <c r="FJ128" s="10">
        <v>4.6742500000000002E-5</v>
      </c>
      <c r="FM128" s="1"/>
      <c r="FO128" s="8">
        <v>0.33702275999999998</v>
      </c>
      <c r="FP128" s="8">
        <v>-1.7429099999999999E-2</v>
      </c>
      <c r="FQ128" s="8">
        <v>4.4808900000000004E-3</v>
      </c>
      <c r="FR128" s="8">
        <v>0.69456432499999998</v>
      </c>
      <c r="FS128" s="8">
        <v>3.5741899999999999E-4</v>
      </c>
      <c r="FT128" s="10">
        <v>-7.4364199999999996E-7</v>
      </c>
      <c r="FW128" s="1"/>
      <c r="FY128" s="8">
        <v>0.38228474000000001</v>
      </c>
      <c r="FZ128" s="8">
        <v>-1.6859079999999999E-2</v>
      </c>
      <c r="GA128" s="8">
        <v>-2.5899000000000001E-4</v>
      </c>
      <c r="GB128" s="8">
        <v>0.76897021300000001</v>
      </c>
      <c r="GC128" s="8">
        <v>1.92929E-4</v>
      </c>
      <c r="GD128" s="10">
        <v>-2.15027E-5</v>
      </c>
      <c r="GG128" s="1"/>
      <c r="GI128" s="8">
        <v>0.36566978</v>
      </c>
      <c r="GJ128" s="8">
        <v>-1.6154720000000001E-2</v>
      </c>
      <c r="GK128" s="8">
        <v>3.2681899999999998E-3</v>
      </c>
      <c r="GL128" s="8">
        <v>0.75329128000000001</v>
      </c>
      <c r="GM128" s="10">
        <v>5.8146600000000003E-5</v>
      </c>
      <c r="GN128" s="10">
        <v>-2.4300800000000001E-6</v>
      </c>
      <c r="GQ128" s="1"/>
      <c r="GS128" s="8">
        <v>0.17042323000000001</v>
      </c>
      <c r="GT128" s="8">
        <v>2.1992E-4</v>
      </c>
      <c r="GU128" s="8">
        <v>-2.9273699999999999E-3</v>
      </c>
      <c r="GV128" s="8">
        <v>0.51388115199999995</v>
      </c>
      <c r="GW128" s="10">
        <v>8.2923799999999994E-5</v>
      </c>
      <c r="GX128" s="10">
        <v>-9.0999699999999995E-5</v>
      </c>
      <c r="HA128" s="1"/>
      <c r="HC128" s="8">
        <v>0.12908587999999999</v>
      </c>
      <c r="HD128" s="8">
        <v>7.7267400000000002E-3</v>
      </c>
      <c r="HE128" s="8">
        <v>2.18257E-3</v>
      </c>
      <c r="HF128" s="8">
        <v>0.52578938799999997</v>
      </c>
      <c r="HG128" s="10">
        <v>3.7902899999999999E-5</v>
      </c>
      <c r="HH128" s="10">
        <v>-3.4926899999999999E-5</v>
      </c>
      <c r="HK128" s="1"/>
      <c r="HM128" s="8">
        <v>5.3405870000000001E-2</v>
      </c>
      <c r="HN128" s="8">
        <v>2.8507200000000002E-3</v>
      </c>
      <c r="HO128" s="8">
        <v>-2.92362E-3</v>
      </c>
      <c r="HP128" s="8">
        <v>0.67140965600000002</v>
      </c>
      <c r="HQ128" s="8">
        <v>-1.12464E-4</v>
      </c>
      <c r="HR128" s="8">
        <v>-1.19994E-4</v>
      </c>
      <c r="HU128" s="1"/>
      <c r="HW128" s="8">
        <v>9.3613290000000002E-2</v>
      </c>
      <c r="HX128" s="8">
        <v>2.0055699999999999E-3</v>
      </c>
      <c r="HY128" s="8">
        <v>-2.9237500000000001E-3</v>
      </c>
      <c r="HZ128" s="8">
        <v>0.53401380499999995</v>
      </c>
      <c r="IA128" s="10">
        <v>6.2102399999999997E-6</v>
      </c>
      <c r="IB128" s="8">
        <v>-1.0199700000000001E-4</v>
      </c>
      <c r="IE128" s="1"/>
      <c r="IG128" s="8">
        <v>9.3784850000000003E-2</v>
      </c>
      <c r="IH128" s="8">
        <v>-2.0243999999999999E-4</v>
      </c>
      <c r="II128" s="8">
        <v>6.7511999999999997E-4</v>
      </c>
      <c r="IJ128" s="8">
        <v>0.61135746099999999</v>
      </c>
      <c r="IK128" s="8">
        <v>1.11595E-4</v>
      </c>
      <c r="IL128" s="8">
        <v>-1.7672099999999999E-4</v>
      </c>
      <c r="IO128" s="1"/>
      <c r="IP128" s="1"/>
    </row>
    <row r="129" spans="1:250" x14ac:dyDescent="0.25">
      <c r="A129" s="8">
        <v>0.47804071999999997</v>
      </c>
      <c r="B129" s="8">
        <v>-1.79732E-3</v>
      </c>
      <c r="C129" s="8">
        <v>2.7294590000000001E-2</v>
      </c>
      <c r="D129" s="8">
        <v>0.51276135899999997</v>
      </c>
      <c r="E129" s="8">
        <v>2.0753899999999999E-4</v>
      </c>
      <c r="F129" s="8">
        <v>-7.2584699999999995E-4</v>
      </c>
      <c r="I129" s="1"/>
      <c r="K129" s="8">
        <v>0.33383151999999999</v>
      </c>
      <c r="L129" s="8">
        <v>6.79716E-3</v>
      </c>
      <c r="M129" s="8">
        <v>2.9440199999999999E-3</v>
      </c>
      <c r="N129" s="8">
        <v>0.38371677399999998</v>
      </c>
      <c r="O129" s="8">
        <v>2.9300600000000001E-4</v>
      </c>
      <c r="P129" s="10">
        <v>-9.4612399999999996E-5</v>
      </c>
      <c r="S129" s="1"/>
      <c r="U129" s="8">
        <v>0.43827769</v>
      </c>
      <c r="V129" s="8">
        <v>2.3058499999999999E-3</v>
      </c>
      <c r="W129" s="8">
        <v>-9.8912800000000006E-3</v>
      </c>
      <c r="X129" s="8">
        <v>0.484533149</v>
      </c>
      <c r="Y129" s="8">
        <v>3.0030399999999999E-4</v>
      </c>
      <c r="Z129" s="10">
        <v>-1.00234E-5</v>
      </c>
      <c r="AC129" s="1"/>
      <c r="AE129" s="8">
        <v>0.57883463999999996</v>
      </c>
      <c r="AF129" s="8">
        <v>-1.1629769999999999E-2</v>
      </c>
      <c r="AG129" s="8">
        <v>1.349943E-2</v>
      </c>
      <c r="AH129" s="8">
        <v>0.70657360300000005</v>
      </c>
      <c r="AI129" s="10">
        <v>-7.7160800000000002E-5</v>
      </c>
      <c r="AJ129" s="8">
        <v>-1.4788099999999999E-4</v>
      </c>
      <c r="AM129" s="1"/>
      <c r="AO129" s="8">
        <v>0.47804071999999997</v>
      </c>
      <c r="AP129" s="8">
        <v>-1.79732E-3</v>
      </c>
      <c r="AQ129" s="8">
        <v>2.7294590000000001E-2</v>
      </c>
      <c r="AR129" s="8">
        <v>0.51276135899999997</v>
      </c>
      <c r="AS129" s="8">
        <v>2.0753899999999999E-4</v>
      </c>
      <c r="AT129" s="8">
        <v>-7.2584699999999995E-4</v>
      </c>
      <c r="AW129" s="1"/>
      <c r="AY129" s="8">
        <v>-2.7439950000000001E-2</v>
      </c>
      <c r="AZ129" s="8">
        <v>-4.9166050000000003E-2</v>
      </c>
      <c r="BA129" s="8">
        <v>-1.8233399999999999E-3</v>
      </c>
      <c r="BB129" s="8">
        <v>0.81784641800000002</v>
      </c>
      <c r="BC129" s="8">
        <v>4.143852E-3</v>
      </c>
      <c r="BD129" s="10">
        <v>7.7691899999999994E-5</v>
      </c>
      <c r="BG129" s="1"/>
      <c r="BI129" s="8">
        <v>-2.415747E-2</v>
      </c>
      <c r="BJ129" s="8">
        <v>-3.914832E-2</v>
      </c>
      <c r="BK129" s="8">
        <v>-3.2657799999999998E-3</v>
      </c>
      <c r="BL129" s="8">
        <v>0.59011333600000004</v>
      </c>
      <c r="BM129" s="8">
        <v>2.7651599999999998E-4</v>
      </c>
      <c r="BN129" s="10">
        <v>-7.5132100000000005E-5</v>
      </c>
      <c r="BQ129" s="1"/>
      <c r="BS129" s="8">
        <v>-1.3048840000000001E-2</v>
      </c>
      <c r="BT129" s="8">
        <v>-3.0907819999999999E-2</v>
      </c>
      <c r="BU129" s="8">
        <v>-1.10709E-2</v>
      </c>
      <c r="BV129" s="8">
        <v>0.83893289500000001</v>
      </c>
      <c r="BW129" s="8">
        <v>1.057636E-3</v>
      </c>
      <c r="BX129" s="8">
        <v>4.3715900000000001E-4</v>
      </c>
      <c r="CA129" s="1"/>
      <c r="CC129" s="8">
        <v>-8.0700800000000003E-3</v>
      </c>
      <c r="CD129" s="8">
        <v>-3.5930219999999999E-2</v>
      </c>
      <c r="CE129" s="8">
        <v>-1.0580050000000001E-2</v>
      </c>
      <c r="CF129" s="8">
        <v>0.56981914300000003</v>
      </c>
      <c r="CG129" s="8">
        <v>4.9431799999999999E-4</v>
      </c>
      <c r="CH129" s="8">
        <v>-2.40743E-4</v>
      </c>
      <c r="CK129" s="1"/>
      <c r="CM129" s="8">
        <v>-7.3576000000000003E-2</v>
      </c>
      <c r="CN129" s="8">
        <v>-2.901931E-2</v>
      </c>
      <c r="CO129" s="8">
        <v>-2.3700800000000001E-3</v>
      </c>
      <c r="CP129" s="8">
        <v>0.966712825</v>
      </c>
      <c r="CQ129" s="8">
        <v>1.8764000000000001E-4</v>
      </c>
      <c r="CR129" s="10">
        <v>2.4827399999999999E-5</v>
      </c>
      <c r="CU129" s="1"/>
      <c r="CW129" s="8">
        <v>0.27918208999999999</v>
      </c>
      <c r="CX129" s="8">
        <v>-7.9228000000000002E-4</v>
      </c>
      <c r="CY129" s="8">
        <v>-2.5327800000000001E-3</v>
      </c>
      <c r="CZ129" s="8">
        <v>0.58362091299999996</v>
      </c>
      <c r="DA129" s="10">
        <v>9.9842700000000005E-5</v>
      </c>
      <c r="DB129" s="10">
        <v>-2.9802200000000001E-5</v>
      </c>
      <c r="DF129" s="1"/>
      <c r="DG129" s="8">
        <v>0.13766452000000001</v>
      </c>
      <c r="DH129" s="8">
        <v>6.9353999999999998E-4</v>
      </c>
      <c r="DI129" s="8">
        <v>-7.7799100000000001E-3</v>
      </c>
      <c r="DJ129" s="8">
        <v>0.67685405200000004</v>
      </c>
      <c r="DK129" s="8">
        <v>4.3732899999999997E-4</v>
      </c>
      <c r="DL129" s="8">
        <v>-1.58579E-4</v>
      </c>
      <c r="DO129" s="1"/>
      <c r="DQ129" s="8">
        <v>0.26339148000000001</v>
      </c>
      <c r="DR129" s="8">
        <v>2.9822799999999999E-3</v>
      </c>
      <c r="DS129" s="8">
        <v>-2.5828299999999999E-3</v>
      </c>
      <c r="DT129" s="8">
        <v>0.465490562</v>
      </c>
      <c r="DU129" s="10">
        <v>6.2685600000000002E-6</v>
      </c>
      <c r="DV129" s="10">
        <v>-5.3968699999999997E-5</v>
      </c>
      <c r="DZ129" s="1"/>
      <c r="EA129" s="8">
        <v>5.001655E-2</v>
      </c>
      <c r="EB129" s="8">
        <v>3.6617500000000001E-3</v>
      </c>
      <c r="EC129" s="8">
        <v>-2.0455899999999999E-3</v>
      </c>
      <c r="ED129" s="8">
        <v>0.76592617900000004</v>
      </c>
      <c r="EE129" s="8">
        <v>7.8080200000000004E-4</v>
      </c>
      <c r="EF129" s="8">
        <v>-1.5375299999999999E-4</v>
      </c>
      <c r="EG129" s="1"/>
      <c r="EK129" s="8">
        <v>7.5412209999999993E-2</v>
      </c>
      <c r="EL129" s="8">
        <v>2.9754400000000002E-3</v>
      </c>
      <c r="EM129" s="8">
        <v>-1.1023430000000001E-2</v>
      </c>
      <c r="EN129" s="8">
        <v>0.77452575800000001</v>
      </c>
      <c r="EO129" s="8">
        <v>3.4810899999999998E-4</v>
      </c>
      <c r="EP129" s="8">
        <v>-1.4783299999999999E-4</v>
      </c>
      <c r="ES129" s="1"/>
      <c r="EU129" s="8">
        <v>0.33937388000000002</v>
      </c>
      <c r="EV129" s="8">
        <v>-9.7577400000000009E-3</v>
      </c>
      <c r="EW129" s="8">
        <v>2.4368800000000002E-3</v>
      </c>
      <c r="EX129" s="8">
        <v>0.85074863999999994</v>
      </c>
      <c r="EY129" s="8">
        <v>2.3904199999999999E-4</v>
      </c>
      <c r="EZ129" s="10">
        <v>3.4259399999999999E-5</v>
      </c>
      <c r="FC129" s="1"/>
      <c r="FE129" s="8">
        <v>0.38050142999999997</v>
      </c>
      <c r="FF129" s="8">
        <v>-2.4112390000000001E-2</v>
      </c>
      <c r="FG129" s="8">
        <v>-2.86024E-3</v>
      </c>
      <c r="FH129" s="8">
        <v>0.72858713399999997</v>
      </c>
      <c r="FI129" s="8">
        <v>2.9975599999999998E-4</v>
      </c>
      <c r="FJ129" s="10">
        <v>4.6854899999999998E-5</v>
      </c>
      <c r="FM129" s="1"/>
      <c r="FO129" s="8">
        <v>0.33221790000000001</v>
      </c>
      <c r="FP129" s="8">
        <v>-1.7378210000000002E-2</v>
      </c>
      <c r="FQ129" s="8">
        <v>4.3989099999999998E-3</v>
      </c>
      <c r="FR129" s="8">
        <v>0.70102245500000004</v>
      </c>
      <c r="FS129" s="8">
        <v>3.58198E-4</v>
      </c>
      <c r="FT129" s="10">
        <v>5.0780700000000002E-7</v>
      </c>
      <c r="FW129" s="1"/>
      <c r="FY129" s="8">
        <v>0.38296177999999997</v>
      </c>
      <c r="FZ129" s="8">
        <v>-1.685352E-2</v>
      </c>
      <c r="GA129" s="8">
        <v>-2.5638000000000001E-4</v>
      </c>
      <c r="GB129" s="8">
        <v>0.77203864</v>
      </c>
      <c r="GC129" s="8">
        <v>1.9246500000000001E-4</v>
      </c>
      <c r="GD129" s="10">
        <v>-2.1285899999999999E-5</v>
      </c>
      <c r="GG129" s="1"/>
      <c r="GI129" s="8">
        <v>0.36613231000000002</v>
      </c>
      <c r="GJ129" s="8">
        <v>-1.6152280000000001E-2</v>
      </c>
      <c r="GK129" s="8">
        <v>3.28364E-3</v>
      </c>
      <c r="GL129" s="8">
        <v>0.75736055800000002</v>
      </c>
      <c r="GM129" s="10">
        <v>5.8029000000000003E-5</v>
      </c>
      <c r="GN129" s="10">
        <v>-1.6750000000000001E-6</v>
      </c>
      <c r="GQ129" s="1"/>
      <c r="GS129" s="8">
        <v>0.16986929000000001</v>
      </c>
      <c r="GT129" s="8">
        <v>2.0929E-4</v>
      </c>
      <c r="GU129" s="8">
        <v>-2.9260499999999999E-3</v>
      </c>
      <c r="GV129" s="8">
        <v>0.51991560199999998</v>
      </c>
      <c r="GW129" s="10">
        <v>8.1802800000000002E-5</v>
      </c>
      <c r="GX129" s="10">
        <v>-9.1142400000000003E-5</v>
      </c>
      <c r="HA129" s="1"/>
      <c r="HC129" s="8">
        <v>0.12559165999999999</v>
      </c>
      <c r="HD129" s="8">
        <v>7.67667E-3</v>
      </c>
      <c r="HE129" s="8">
        <v>2.2441900000000001E-3</v>
      </c>
      <c r="HF129" s="8">
        <v>0.52916737599999997</v>
      </c>
      <c r="HG129" s="10">
        <v>3.74738E-5</v>
      </c>
      <c r="HH129" s="10">
        <v>-3.5454599999999998E-5</v>
      </c>
      <c r="HK129" s="1"/>
      <c r="HM129" s="8">
        <v>5.7404440000000001E-2</v>
      </c>
      <c r="HN129" s="8">
        <v>2.9225900000000001E-3</v>
      </c>
      <c r="HO129" s="8">
        <v>-2.86447E-3</v>
      </c>
      <c r="HP129" s="8">
        <v>0.675979679</v>
      </c>
      <c r="HQ129" s="8">
        <v>-1.14882E-4</v>
      </c>
      <c r="HR129" s="8">
        <v>-1.1800599999999999E-4</v>
      </c>
      <c r="HU129" s="1"/>
      <c r="HW129" s="8">
        <v>9.3567650000000002E-2</v>
      </c>
      <c r="HX129" s="8">
        <v>2.0054500000000002E-3</v>
      </c>
      <c r="HY129" s="8">
        <v>-2.9232899999999998E-3</v>
      </c>
      <c r="HZ129" s="8">
        <v>0.53817392200000003</v>
      </c>
      <c r="IA129" s="10">
        <v>5.9506100000000001E-6</v>
      </c>
      <c r="IB129" s="8">
        <v>-1.02965E-4</v>
      </c>
      <c r="IE129" s="1"/>
      <c r="IG129" s="8">
        <v>9.0751470000000001E-2</v>
      </c>
      <c r="IH129" s="8">
        <v>-1.9997E-4</v>
      </c>
      <c r="II129" s="8">
        <v>6.5152000000000005E-4</v>
      </c>
      <c r="IJ129" s="8">
        <v>0.61403524600000003</v>
      </c>
      <c r="IK129" s="8">
        <v>1.11699E-4</v>
      </c>
      <c r="IL129" s="8">
        <v>-1.75747E-4</v>
      </c>
      <c r="IO129" s="1"/>
      <c r="IP129" s="1"/>
    </row>
    <row r="130" spans="1:250" x14ac:dyDescent="0.25">
      <c r="A130" s="8">
        <v>0.48092320999999999</v>
      </c>
      <c r="B130" s="8">
        <v>-1.8238799999999999E-3</v>
      </c>
      <c r="C130" s="8">
        <v>2.7396380000000001E-2</v>
      </c>
      <c r="D130" s="8">
        <v>0.52065903099999999</v>
      </c>
      <c r="E130" s="8">
        <v>2.0914800000000001E-4</v>
      </c>
      <c r="F130" s="8">
        <v>-7.19763E-4</v>
      </c>
      <c r="I130" s="1"/>
      <c r="K130" s="8">
        <v>0.34100377999999998</v>
      </c>
      <c r="L130" s="8">
        <v>6.4407500000000003E-3</v>
      </c>
      <c r="M130" s="8">
        <v>3.1130799999999998E-3</v>
      </c>
      <c r="N130" s="8">
        <v>0.386210628</v>
      </c>
      <c r="O130" s="8">
        <v>2.9760700000000003E-4</v>
      </c>
      <c r="P130" s="10">
        <v>-9.2425500000000005E-5</v>
      </c>
      <c r="S130" s="1"/>
      <c r="U130" s="8">
        <v>0.43706505000000001</v>
      </c>
      <c r="V130" s="8">
        <v>2.3228900000000002E-3</v>
      </c>
      <c r="W130" s="8">
        <v>-9.9149100000000007E-3</v>
      </c>
      <c r="X130" s="8">
        <v>0.488063003</v>
      </c>
      <c r="Y130" s="8">
        <v>3.0282300000000002E-4</v>
      </c>
      <c r="Z130" s="10">
        <v>-6.5344100000000003E-6</v>
      </c>
      <c r="AC130" s="1"/>
      <c r="AE130" s="8">
        <v>0.5838392</v>
      </c>
      <c r="AF130" s="8">
        <v>-1.154031E-2</v>
      </c>
      <c r="AG130" s="8">
        <v>1.3567859999999999E-2</v>
      </c>
      <c r="AH130" s="8">
        <v>0.71119349200000004</v>
      </c>
      <c r="AI130" s="10">
        <v>-7.94716E-5</v>
      </c>
      <c r="AJ130" s="8">
        <v>-1.4611499999999999E-4</v>
      </c>
      <c r="AM130" s="1"/>
      <c r="AO130" s="8">
        <v>0.48092320999999999</v>
      </c>
      <c r="AP130" s="8">
        <v>-1.8238799999999999E-3</v>
      </c>
      <c r="AQ130" s="8">
        <v>2.7396380000000001E-2</v>
      </c>
      <c r="AR130" s="8">
        <v>0.52065903099999999</v>
      </c>
      <c r="AS130" s="8">
        <v>2.0914800000000001E-4</v>
      </c>
      <c r="AT130" s="8">
        <v>-7.19763E-4</v>
      </c>
      <c r="AW130" s="1"/>
      <c r="AY130" s="8">
        <v>-2.8996580000000001E-2</v>
      </c>
      <c r="AZ130" s="8">
        <v>-4.9155589999999999E-2</v>
      </c>
      <c r="BA130" s="8">
        <v>-1.84997E-3</v>
      </c>
      <c r="BB130" s="8">
        <v>0.82504630999999995</v>
      </c>
      <c r="BC130" s="8">
        <v>4.1458220000000004E-3</v>
      </c>
      <c r="BD130" s="10">
        <v>8.2667699999999995E-5</v>
      </c>
      <c r="BG130" s="1"/>
      <c r="BI130" s="8">
        <v>-2.8536700000000002E-2</v>
      </c>
      <c r="BJ130" s="8">
        <v>-3.9184360000000001E-2</v>
      </c>
      <c r="BK130" s="8">
        <v>-3.4580100000000001E-3</v>
      </c>
      <c r="BL130" s="8">
        <v>0.59373397000000006</v>
      </c>
      <c r="BM130" s="8">
        <v>2.7617899999999999E-4</v>
      </c>
      <c r="BN130" s="10">
        <v>-7.3318200000000006E-5</v>
      </c>
      <c r="BQ130" s="1"/>
      <c r="BS130" s="8">
        <v>-1.337907E-2</v>
      </c>
      <c r="BT130" s="8">
        <v>-3.091141E-2</v>
      </c>
      <c r="BU130" s="8">
        <v>-1.107374E-2</v>
      </c>
      <c r="BV130" s="8">
        <v>0.84454017699999995</v>
      </c>
      <c r="BW130" s="8">
        <v>1.0559460000000001E-3</v>
      </c>
      <c r="BX130" s="8">
        <v>4.3849600000000002E-4</v>
      </c>
      <c r="CA130" s="1"/>
      <c r="CC130" s="8">
        <v>-4.0024800000000001E-3</v>
      </c>
      <c r="CD130" s="8">
        <v>-3.5789620000000001E-2</v>
      </c>
      <c r="CE130" s="8">
        <v>-1.0366E-2</v>
      </c>
      <c r="CF130" s="8">
        <v>0.57151782200000001</v>
      </c>
      <c r="CG130" s="8">
        <v>4.9213499999999999E-4</v>
      </c>
      <c r="CH130" s="8">
        <v>-2.3741800000000001E-4</v>
      </c>
      <c r="CK130" s="1"/>
      <c r="CM130" s="8">
        <v>-7.6723689999999997E-2</v>
      </c>
      <c r="CN130" s="8">
        <v>-2.9093520000000001E-2</v>
      </c>
      <c r="CO130" s="8">
        <v>-2.3930599999999998E-3</v>
      </c>
      <c r="CP130" s="8">
        <v>0.976367651</v>
      </c>
      <c r="CQ130" s="8">
        <v>1.8726300000000001E-4</v>
      </c>
      <c r="CR130" s="10">
        <v>2.4942700000000001E-5</v>
      </c>
      <c r="CU130" s="1"/>
      <c r="CW130" s="8">
        <v>0.28080769</v>
      </c>
      <c r="CX130" s="8">
        <v>-8.1831999999999998E-4</v>
      </c>
      <c r="CY130" s="8">
        <v>-2.5553799999999999E-3</v>
      </c>
      <c r="CZ130" s="8">
        <v>0.58881862900000004</v>
      </c>
      <c r="DA130" s="8">
        <v>1.01378E-4</v>
      </c>
      <c r="DB130" s="10">
        <v>-3.1133200000000002E-5</v>
      </c>
      <c r="DF130" s="1"/>
      <c r="DG130" s="8">
        <v>0.13412963999999999</v>
      </c>
      <c r="DH130" s="8">
        <v>9.4959000000000005E-4</v>
      </c>
      <c r="DI130" s="8">
        <v>-7.7967899999999996E-3</v>
      </c>
      <c r="DJ130" s="8">
        <v>0.68039640499999998</v>
      </c>
      <c r="DK130" s="8">
        <v>4.42144E-4</v>
      </c>
      <c r="DL130" s="8">
        <v>-1.5825299999999999E-4</v>
      </c>
      <c r="DO130" s="1"/>
      <c r="DQ130" s="8">
        <v>0.26893884000000001</v>
      </c>
      <c r="DR130" s="8">
        <v>2.7536399999999999E-3</v>
      </c>
      <c r="DS130" s="8">
        <v>-2.5625700000000001E-3</v>
      </c>
      <c r="DT130" s="8">
        <v>0.47259342999999998</v>
      </c>
      <c r="DU130" s="10">
        <v>9.0171700000000003E-6</v>
      </c>
      <c r="DV130" s="10">
        <v>-5.3715399999999997E-5</v>
      </c>
      <c r="DZ130" s="1"/>
      <c r="EA130" s="8">
        <v>4.5783549999999999E-2</v>
      </c>
      <c r="EB130" s="8">
        <v>3.9094300000000002E-3</v>
      </c>
      <c r="EC130" s="8">
        <v>-2.19987E-3</v>
      </c>
      <c r="ED130" s="8">
        <v>0.77366434299999998</v>
      </c>
      <c r="EE130" s="8">
        <v>7.8634799999999997E-4</v>
      </c>
      <c r="EF130" s="8">
        <v>-1.5028400000000001E-4</v>
      </c>
      <c r="EG130" s="1"/>
      <c r="EK130" s="8">
        <v>7.420997E-2</v>
      </c>
      <c r="EL130" s="8">
        <v>3.0751400000000001E-3</v>
      </c>
      <c r="EM130" s="8">
        <v>-1.105196E-2</v>
      </c>
      <c r="EN130" s="8">
        <v>0.77972249999999999</v>
      </c>
      <c r="EO130" s="8">
        <v>3.5219500000000003E-4</v>
      </c>
      <c r="EP130" s="8">
        <v>-1.46654E-4</v>
      </c>
      <c r="ES130" s="1"/>
      <c r="EU130" s="8">
        <v>0.33515898999999999</v>
      </c>
      <c r="EV130" s="8">
        <v>-9.7722299999999998E-3</v>
      </c>
      <c r="EW130" s="8">
        <v>2.2865400000000001E-3</v>
      </c>
      <c r="EX130" s="8">
        <v>0.85703034600000005</v>
      </c>
      <c r="EY130" s="8">
        <v>2.38815E-4</v>
      </c>
      <c r="EZ130" s="10">
        <v>3.66951E-5</v>
      </c>
      <c r="FC130" s="1"/>
      <c r="FE130" s="8">
        <v>0.37559637000000001</v>
      </c>
      <c r="FF130" s="8">
        <v>-2.421425E-2</v>
      </c>
      <c r="FG130" s="8">
        <v>-2.8292399999999998E-3</v>
      </c>
      <c r="FH130" s="8">
        <v>0.73330541999999999</v>
      </c>
      <c r="FI130" s="8">
        <v>2.97891E-4</v>
      </c>
      <c r="FJ130" s="10">
        <v>4.6283399999999998E-5</v>
      </c>
      <c r="FM130" s="1"/>
      <c r="FO130" s="8">
        <v>0.32705743999999998</v>
      </c>
      <c r="FP130" s="8">
        <v>-1.7307650000000001E-2</v>
      </c>
      <c r="FQ130" s="8">
        <v>4.37667E-3</v>
      </c>
      <c r="FR130" s="8">
        <v>0.70687073700000003</v>
      </c>
      <c r="FS130" s="8">
        <v>3.592E-4</v>
      </c>
      <c r="FT130" s="10">
        <v>8.26176E-7</v>
      </c>
      <c r="FW130" s="1"/>
      <c r="FY130" s="8">
        <v>0.38364913</v>
      </c>
      <c r="FZ130" s="8">
        <v>-1.6850420000000001E-2</v>
      </c>
      <c r="GA130" s="8">
        <v>-2.4831000000000001E-4</v>
      </c>
      <c r="GB130" s="8">
        <v>0.77498450299999999</v>
      </c>
      <c r="GC130" s="8">
        <v>1.9221200000000001E-4</v>
      </c>
      <c r="GD130" s="10">
        <v>-2.06234E-5</v>
      </c>
      <c r="GG130" s="1"/>
      <c r="GI130" s="8">
        <v>0.36743726999999998</v>
      </c>
      <c r="GJ130" s="8">
        <v>-1.6136000000000001E-2</v>
      </c>
      <c r="GK130" s="8">
        <v>3.35039E-3</v>
      </c>
      <c r="GL130" s="8">
        <v>0.76199449100000005</v>
      </c>
      <c r="GM130" s="10">
        <v>5.7749800000000001E-5</v>
      </c>
      <c r="GN130" s="10">
        <v>-5.1984599999999998E-7</v>
      </c>
      <c r="GQ130" s="1"/>
      <c r="GS130" s="8">
        <v>0.16737763</v>
      </c>
      <c r="GT130" s="8">
        <v>1.4993999999999999E-4</v>
      </c>
      <c r="GU130" s="8">
        <v>-2.9058700000000001E-3</v>
      </c>
      <c r="GV130" s="8">
        <v>0.52522816100000003</v>
      </c>
      <c r="GW130" s="10">
        <v>8.0410900000000006E-5</v>
      </c>
      <c r="GX130" s="10">
        <v>-9.1618899999999998E-5</v>
      </c>
      <c r="HA130" s="1"/>
      <c r="HC130" s="8">
        <v>0.12317234000000001</v>
      </c>
      <c r="HD130" s="8">
        <v>7.5926099999999996E-3</v>
      </c>
      <c r="HE130" s="8">
        <v>2.2881199999999998E-3</v>
      </c>
      <c r="HF130" s="8">
        <v>0.53193314199999997</v>
      </c>
      <c r="HG130" s="10">
        <v>3.64353E-5</v>
      </c>
      <c r="HH130" s="10">
        <v>-3.5998499999999998E-5</v>
      </c>
      <c r="HK130" s="1"/>
      <c r="HM130" s="8">
        <v>5.7335919999999999E-2</v>
      </c>
      <c r="HN130" s="8">
        <v>2.9214699999999998E-3</v>
      </c>
      <c r="HO130" s="8">
        <v>-2.8653900000000002E-3</v>
      </c>
      <c r="HP130" s="8">
        <v>0.68060861299999997</v>
      </c>
      <c r="HQ130" s="8">
        <v>-1.17082E-4</v>
      </c>
      <c r="HR130" s="8">
        <v>-1.16187E-4</v>
      </c>
      <c r="HU130" s="1"/>
      <c r="HW130" s="8">
        <v>9.5449539999999999E-2</v>
      </c>
      <c r="HX130" s="8">
        <v>2.0283699999999998E-3</v>
      </c>
      <c r="HY130" s="8">
        <v>-2.91179E-3</v>
      </c>
      <c r="HZ130" s="8">
        <v>0.54261292900000002</v>
      </c>
      <c r="IA130" s="10">
        <v>4.7960899999999998E-6</v>
      </c>
      <c r="IB130" s="8">
        <v>-1.0238699999999999E-4</v>
      </c>
      <c r="IE130" s="1"/>
      <c r="IG130" s="8">
        <v>9.0763919999999998E-2</v>
      </c>
      <c r="IH130" s="8">
        <v>-1.9971999999999999E-4</v>
      </c>
      <c r="II130" s="8">
        <v>6.5174999999999999E-4</v>
      </c>
      <c r="IJ130" s="8">
        <v>0.61759101900000002</v>
      </c>
      <c r="IK130" s="8">
        <v>1.09214E-4</v>
      </c>
      <c r="IL130" s="8">
        <v>-1.7350300000000001E-4</v>
      </c>
      <c r="IO130" s="1"/>
      <c r="IP130" s="1"/>
    </row>
    <row r="131" spans="1:250" x14ac:dyDescent="0.25">
      <c r="A131" s="8">
        <v>0.48515405</v>
      </c>
      <c r="B131" s="8">
        <v>-1.8589100000000001E-3</v>
      </c>
      <c r="C131" s="8">
        <v>2.7525999999999998E-2</v>
      </c>
      <c r="D131" s="8">
        <v>0.52878630800000004</v>
      </c>
      <c r="E131" s="8">
        <v>2.1059400000000001E-4</v>
      </c>
      <c r="F131" s="8">
        <v>-7.1448300000000002E-4</v>
      </c>
      <c r="I131" s="1"/>
      <c r="K131" s="8">
        <v>0.34308728999999999</v>
      </c>
      <c r="L131" s="8">
        <v>6.3279900000000004E-3</v>
      </c>
      <c r="M131" s="8">
        <v>3.1343999999999999E-3</v>
      </c>
      <c r="N131" s="8">
        <v>0.38773145399999998</v>
      </c>
      <c r="O131" s="8">
        <v>3.02615E-4</v>
      </c>
      <c r="P131" s="10">
        <v>-9.1474899999999994E-5</v>
      </c>
      <c r="S131" s="1"/>
      <c r="U131" s="8">
        <v>0.43955644999999999</v>
      </c>
      <c r="V131" s="8">
        <v>2.3018600000000002E-3</v>
      </c>
      <c r="W131" s="8">
        <v>-9.8760600000000007E-3</v>
      </c>
      <c r="X131" s="8">
        <v>0.49145986800000002</v>
      </c>
      <c r="Y131" s="8">
        <v>3.0433700000000001E-4</v>
      </c>
      <c r="Z131" s="10">
        <v>-3.7424599999999999E-6</v>
      </c>
      <c r="AC131" s="1"/>
      <c r="AE131" s="8">
        <v>0.58721873999999996</v>
      </c>
      <c r="AF131" s="8">
        <v>-1.1493400000000001E-2</v>
      </c>
      <c r="AG131" s="8">
        <v>1.357994E-2</v>
      </c>
      <c r="AH131" s="8">
        <v>0.71492319699999995</v>
      </c>
      <c r="AI131" s="10">
        <v>-8.1268700000000003E-5</v>
      </c>
      <c r="AJ131" s="8">
        <v>-1.4565499999999999E-4</v>
      </c>
      <c r="AM131" s="1"/>
      <c r="AO131" s="8">
        <v>0.48515405</v>
      </c>
      <c r="AP131" s="8">
        <v>-1.8589100000000001E-3</v>
      </c>
      <c r="AQ131" s="8">
        <v>2.7525999999999998E-2</v>
      </c>
      <c r="AR131" s="8">
        <v>0.52878630800000004</v>
      </c>
      <c r="AS131" s="8">
        <v>2.1059400000000001E-4</v>
      </c>
      <c r="AT131" s="8">
        <v>-7.1448300000000002E-4</v>
      </c>
      <c r="AW131" s="1"/>
      <c r="AY131" s="8">
        <v>-3.5782479999999998E-2</v>
      </c>
      <c r="AZ131" s="8">
        <v>-4.9106660000000003E-2</v>
      </c>
      <c r="BA131" s="8">
        <v>-1.9922899999999999E-3</v>
      </c>
      <c r="BB131" s="8">
        <v>0.83163079900000003</v>
      </c>
      <c r="BC131" s="8">
        <v>4.1479359999999996E-3</v>
      </c>
      <c r="BD131" s="10">
        <v>8.8765999999999997E-5</v>
      </c>
      <c r="BG131" s="1"/>
      <c r="BI131" s="8">
        <v>-2.5882180000000001E-2</v>
      </c>
      <c r="BJ131" s="8">
        <v>-3.9074230000000001E-2</v>
      </c>
      <c r="BK131" s="8">
        <v>-3.3610599999999999E-3</v>
      </c>
      <c r="BL131" s="8">
        <v>0.59722676799999996</v>
      </c>
      <c r="BM131" s="8">
        <v>2.7446799999999999E-4</v>
      </c>
      <c r="BN131" s="10">
        <v>-7.1812300000000004E-5</v>
      </c>
      <c r="BQ131" s="1"/>
      <c r="BS131" s="8">
        <v>-1.6137080000000002E-2</v>
      </c>
      <c r="BT131" s="8">
        <v>-3.094156E-2</v>
      </c>
      <c r="BU131" s="8">
        <v>-1.1114819999999999E-2</v>
      </c>
      <c r="BV131" s="8">
        <v>0.84968686599999999</v>
      </c>
      <c r="BW131" s="8">
        <v>1.0542450000000001E-3</v>
      </c>
      <c r="BX131" s="8">
        <v>4.4081699999999998E-4</v>
      </c>
      <c r="CA131" s="1"/>
      <c r="CC131" s="8">
        <v>-7.0457899999999997E-3</v>
      </c>
      <c r="CD131" s="8">
        <v>-3.575892E-2</v>
      </c>
      <c r="CE131" s="8">
        <v>-1.060441E-2</v>
      </c>
      <c r="CF131" s="8">
        <v>0.57358624000000002</v>
      </c>
      <c r="CG131" s="8">
        <v>4.9277800000000003E-4</v>
      </c>
      <c r="CH131" s="8">
        <v>-2.3247E-4</v>
      </c>
      <c r="CK131" s="1"/>
      <c r="CM131" s="8">
        <v>-7.9151490000000005E-2</v>
      </c>
      <c r="CN131" s="8">
        <v>-2.9163020000000001E-2</v>
      </c>
      <c r="CO131" s="8">
        <v>-2.41128E-3</v>
      </c>
      <c r="CP131" s="8">
        <v>0.98403474899999999</v>
      </c>
      <c r="CQ131" s="8">
        <v>1.86804E-4</v>
      </c>
      <c r="CR131" s="10">
        <v>2.50613E-5</v>
      </c>
      <c r="CU131" s="1"/>
      <c r="CW131" s="8">
        <v>0.27920984999999998</v>
      </c>
      <c r="CX131" s="8">
        <v>-7.9847000000000002E-4</v>
      </c>
      <c r="CY131" s="8">
        <v>-2.5292299999999999E-3</v>
      </c>
      <c r="CZ131" s="8">
        <v>0.59412231800000004</v>
      </c>
      <c r="DA131" s="8">
        <v>1.02567E-4</v>
      </c>
      <c r="DB131" s="10">
        <v>-3.2701599999999999E-5</v>
      </c>
      <c r="DF131" s="1"/>
      <c r="DG131" s="8">
        <v>0.13408239</v>
      </c>
      <c r="DH131" s="8">
        <v>9.5385000000000001E-4</v>
      </c>
      <c r="DI131" s="8">
        <v>-7.7982399999999997E-3</v>
      </c>
      <c r="DJ131" s="8">
        <v>0.68364642399999997</v>
      </c>
      <c r="DK131" s="8">
        <v>4.4813600000000002E-4</v>
      </c>
      <c r="DL131" s="8">
        <v>-1.5621299999999999E-4</v>
      </c>
      <c r="DO131" s="1"/>
      <c r="DQ131" s="8">
        <v>0.26527177000000002</v>
      </c>
      <c r="DR131" s="8">
        <v>2.7569700000000001E-3</v>
      </c>
      <c r="DS131" s="8">
        <v>-2.50694E-3</v>
      </c>
      <c r="DT131" s="8">
        <v>0.47499824899999998</v>
      </c>
      <c r="DU131" s="10">
        <v>9.0765599999999994E-6</v>
      </c>
      <c r="DV131" s="10">
        <v>-5.4727500000000001E-5</v>
      </c>
      <c r="DZ131" s="1"/>
      <c r="EA131" s="8">
        <v>4.0484319999999997E-2</v>
      </c>
      <c r="EB131" s="8">
        <v>4.2590900000000001E-3</v>
      </c>
      <c r="EC131" s="8">
        <v>-2.3528899999999998E-3</v>
      </c>
      <c r="ED131" s="8">
        <v>0.78179880300000004</v>
      </c>
      <c r="EE131" s="8">
        <v>7.9259800000000004E-4</v>
      </c>
      <c r="EF131" s="8">
        <v>-1.4752799999999999E-4</v>
      </c>
      <c r="EG131" s="1"/>
      <c r="EK131" s="8">
        <v>6.8900829999999996E-2</v>
      </c>
      <c r="EL131" s="8">
        <v>3.4681899999999999E-3</v>
      </c>
      <c r="EM131" s="8">
        <v>-1.122745E-2</v>
      </c>
      <c r="EN131" s="8">
        <v>0.78693290400000004</v>
      </c>
      <c r="EO131" s="8">
        <v>3.5584599999999999E-4</v>
      </c>
      <c r="EP131" s="8">
        <v>-1.4501299999999999E-4</v>
      </c>
      <c r="ES131" s="1"/>
      <c r="EU131" s="8">
        <v>0.33516527000000002</v>
      </c>
      <c r="EV131" s="8">
        <v>-9.7721500000000003E-3</v>
      </c>
      <c r="EW131" s="8">
        <v>2.2866200000000001E-3</v>
      </c>
      <c r="EX131" s="8">
        <v>0.86158853400000002</v>
      </c>
      <c r="EY131" s="8">
        <v>2.3797099999999999E-4</v>
      </c>
      <c r="EZ131" s="10">
        <v>3.74829E-5</v>
      </c>
      <c r="FC131" s="1"/>
      <c r="FE131" s="8">
        <v>0.37257595999999998</v>
      </c>
      <c r="FF131" s="8">
        <v>-2.427211E-2</v>
      </c>
      <c r="FG131" s="8">
        <v>-2.7818399999999998E-3</v>
      </c>
      <c r="FH131" s="8">
        <v>0.73817477399999998</v>
      </c>
      <c r="FI131" s="8">
        <v>2.9616899999999999E-4</v>
      </c>
      <c r="FJ131" s="10">
        <v>4.4870799999999997E-5</v>
      </c>
      <c r="FM131" s="1"/>
      <c r="FO131" s="8">
        <v>0.32909683000000001</v>
      </c>
      <c r="FP131" s="8">
        <v>-1.7314880000000001E-2</v>
      </c>
      <c r="FQ131" s="8">
        <v>4.3573800000000001E-3</v>
      </c>
      <c r="FR131" s="8">
        <v>0.71285957</v>
      </c>
      <c r="FS131" s="8">
        <v>3.59458E-4</v>
      </c>
      <c r="FT131" s="10">
        <v>1.34533E-7</v>
      </c>
      <c r="FW131" s="1"/>
      <c r="FY131" s="8">
        <v>0.38368946999999998</v>
      </c>
      <c r="FZ131" s="8">
        <v>-1.6851419999999999E-2</v>
      </c>
      <c r="GA131" s="8">
        <v>-2.4743999999999998E-4</v>
      </c>
      <c r="GB131" s="8">
        <v>0.77728327100000005</v>
      </c>
      <c r="GC131" s="8">
        <v>1.9360199999999999E-4</v>
      </c>
      <c r="GD131" s="10">
        <v>-1.94042E-5</v>
      </c>
      <c r="GG131" s="1"/>
      <c r="GI131" s="8">
        <v>0.36619009000000002</v>
      </c>
      <c r="GJ131" s="8">
        <v>-1.6142150000000001E-2</v>
      </c>
      <c r="GK131" s="8">
        <v>3.3435100000000001E-3</v>
      </c>
      <c r="GL131" s="8">
        <v>0.76700819200000003</v>
      </c>
      <c r="GM131" s="10">
        <v>5.7638600000000001E-5</v>
      </c>
      <c r="GN131" s="10">
        <v>-3.9533599999999999E-7</v>
      </c>
      <c r="GQ131" s="1"/>
      <c r="GS131" s="8">
        <v>0.16568355000000001</v>
      </c>
      <c r="GT131" s="8">
        <v>1.2454999999999999E-4</v>
      </c>
      <c r="GU131" s="8">
        <v>-2.8995399999999999E-3</v>
      </c>
      <c r="GV131" s="8">
        <v>0.52974333200000001</v>
      </c>
      <c r="GW131" s="10">
        <v>7.9535000000000003E-5</v>
      </c>
      <c r="GX131" s="10">
        <v>-9.18392E-5</v>
      </c>
      <c r="HA131" s="1"/>
      <c r="HC131" s="8">
        <v>0.12386334</v>
      </c>
      <c r="HD131" s="8">
        <v>7.5813499999999997E-3</v>
      </c>
      <c r="HE131" s="8">
        <v>2.28495E-3</v>
      </c>
      <c r="HF131" s="8">
        <v>0.53482553799999999</v>
      </c>
      <c r="HG131" s="10">
        <v>3.6921900000000003E-5</v>
      </c>
      <c r="HH131" s="10">
        <v>-3.6134899999999999E-5</v>
      </c>
      <c r="HK131" s="1"/>
      <c r="HM131" s="8">
        <v>5.5315049999999998E-2</v>
      </c>
      <c r="HN131" s="8">
        <v>2.9044399999999999E-3</v>
      </c>
      <c r="HO131" s="8">
        <v>-2.8871700000000001E-3</v>
      </c>
      <c r="HP131" s="8">
        <v>0.68518415099999996</v>
      </c>
      <c r="HQ131" s="8">
        <v>-1.1821500000000001E-4</v>
      </c>
      <c r="HR131" s="8">
        <v>-1.14738E-4</v>
      </c>
      <c r="HU131" s="1"/>
      <c r="HW131" s="8">
        <v>9.8192730000000006E-2</v>
      </c>
      <c r="HX131" s="8">
        <v>2.0420899999999999E-3</v>
      </c>
      <c r="HY131" s="8">
        <v>-2.94458E-3</v>
      </c>
      <c r="HZ131" s="8">
        <v>0.547167026</v>
      </c>
      <c r="IA131" s="10">
        <v>4.3188199999999998E-6</v>
      </c>
      <c r="IB131" s="8">
        <v>-1.03523E-4</v>
      </c>
      <c r="IE131" s="1"/>
      <c r="IG131" s="8">
        <v>8.9490009999999995E-2</v>
      </c>
      <c r="IH131" s="8">
        <v>-2.364E-4</v>
      </c>
      <c r="II131" s="8">
        <v>6.4223999999999998E-4</v>
      </c>
      <c r="IJ131" s="8">
        <v>0.620572758</v>
      </c>
      <c r="IK131" s="8">
        <v>1.0561299999999999E-4</v>
      </c>
      <c r="IL131" s="8">
        <v>-1.7257500000000001E-4</v>
      </c>
      <c r="IO131" s="1"/>
      <c r="IP131" s="1"/>
    </row>
    <row r="132" spans="1:250" x14ac:dyDescent="0.25">
      <c r="A132" s="8">
        <v>0.48917395000000002</v>
      </c>
      <c r="B132" s="8">
        <v>-1.9131599999999999E-3</v>
      </c>
      <c r="C132" s="8">
        <v>2.7687050000000001E-2</v>
      </c>
      <c r="D132" s="8">
        <v>0.535986925</v>
      </c>
      <c r="E132" s="8">
        <v>2.1294099999999999E-4</v>
      </c>
      <c r="F132" s="8">
        <v>-7.0758099999999999E-4</v>
      </c>
      <c r="I132" s="1"/>
      <c r="K132" s="8">
        <v>0.35281377000000003</v>
      </c>
      <c r="L132" s="8">
        <v>5.5265899999999996E-3</v>
      </c>
      <c r="M132" s="8">
        <v>3.64146E-3</v>
      </c>
      <c r="N132" s="8">
        <v>0.38981749999999998</v>
      </c>
      <c r="O132" s="8">
        <v>3.1021999999999999E-4</v>
      </c>
      <c r="P132" s="10">
        <v>-8.6657999999999996E-5</v>
      </c>
      <c r="S132" s="1"/>
      <c r="U132" s="8">
        <v>0.43693711000000002</v>
      </c>
      <c r="V132" s="8">
        <v>2.3644600000000001E-3</v>
      </c>
      <c r="W132" s="8">
        <v>-9.9433899999999999E-3</v>
      </c>
      <c r="X132" s="8">
        <v>0.49396024700000002</v>
      </c>
      <c r="Y132" s="8">
        <v>3.08616E-4</v>
      </c>
      <c r="Z132" s="10">
        <v>8.5963799999999998E-7</v>
      </c>
      <c r="AC132" s="1"/>
      <c r="AE132" s="10">
        <v>0.59023053999999997</v>
      </c>
      <c r="AF132" s="8">
        <v>-1.1481460000000001E-2</v>
      </c>
      <c r="AG132" s="8">
        <v>1.3596550000000001E-2</v>
      </c>
      <c r="AH132" s="8">
        <v>0.71885382900000006</v>
      </c>
      <c r="AI132" s="10">
        <v>-8.1780799999999995E-5</v>
      </c>
      <c r="AJ132" s="8">
        <v>-1.4494200000000001E-4</v>
      </c>
      <c r="AM132" s="1"/>
      <c r="AO132" s="8">
        <v>0.48917395000000002</v>
      </c>
      <c r="AP132" s="8">
        <v>-1.9131599999999999E-3</v>
      </c>
      <c r="AQ132" s="8">
        <v>2.7687050000000001E-2</v>
      </c>
      <c r="AR132" s="8">
        <v>0.535986925</v>
      </c>
      <c r="AS132" s="8">
        <v>2.1294099999999999E-4</v>
      </c>
      <c r="AT132" s="8">
        <v>-7.0758099999999999E-4</v>
      </c>
      <c r="AW132" s="1"/>
      <c r="AY132" s="8">
        <v>-3.8901959999999999E-2</v>
      </c>
      <c r="AZ132" s="8">
        <v>-4.9092709999999998E-2</v>
      </c>
      <c r="BA132" s="8">
        <v>-2.0211399999999998E-3</v>
      </c>
      <c r="BB132" s="8">
        <v>0.83867114799999998</v>
      </c>
      <c r="BC132" s="8">
        <v>4.1492439999999998E-3</v>
      </c>
      <c r="BD132" s="10">
        <v>9.1457299999999996E-5</v>
      </c>
      <c r="BG132" s="1"/>
      <c r="BI132" s="8">
        <v>-2.480332E-2</v>
      </c>
      <c r="BJ132" s="8">
        <v>-3.9044599999999999E-2</v>
      </c>
      <c r="BK132" s="8">
        <v>-3.3304200000000002E-3</v>
      </c>
      <c r="BL132" s="8">
        <v>0.60085266500000001</v>
      </c>
      <c r="BM132" s="8">
        <v>2.7333499999999998E-4</v>
      </c>
      <c r="BN132" s="10">
        <v>-7.0639899999999994E-5</v>
      </c>
      <c r="BQ132" s="1"/>
      <c r="BS132" s="8">
        <v>-1.7232850000000001E-2</v>
      </c>
      <c r="BT132" s="8">
        <v>-3.0945739999999999E-2</v>
      </c>
      <c r="BU132" s="8">
        <v>-1.112351E-2</v>
      </c>
      <c r="BV132" s="8">
        <v>0.85519705899999998</v>
      </c>
      <c r="BW132" s="8">
        <v>1.053654E-3</v>
      </c>
      <c r="BX132" s="8">
        <v>4.4205299999999998E-4</v>
      </c>
      <c r="CA132" s="1"/>
      <c r="CC132" s="8">
        <v>-6.8897100000000003E-3</v>
      </c>
      <c r="CD132" s="8">
        <v>-3.5761380000000002E-2</v>
      </c>
      <c r="CE132" s="8">
        <v>-1.059803E-2</v>
      </c>
      <c r="CF132" s="8">
        <v>0.57666943699999995</v>
      </c>
      <c r="CG132" s="8">
        <v>4.9377899999999996E-4</v>
      </c>
      <c r="CH132" s="8">
        <v>-2.29881E-4</v>
      </c>
      <c r="CK132" s="1"/>
      <c r="CM132" s="8">
        <v>-8.1505919999999996E-2</v>
      </c>
      <c r="CN132" s="8">
        <v>-2.9232600000000001E-2</v>
      </c>
      <c r="CO132" s="8">
        <v>-2.4196999999999999E-3</v>
      </c>
      <c r="CP132" s="8">
        <v>0.99017093899999997</v>
      </c>
      <c r="CQ132" s="8">
        <v>1.8633000000000001E-4</v>
      </c>
      <c r="CR132" s="10">
        <v>2.5117200000000001E-5</v>
      </c>
      <c r="CU132" s="1"/>
      <c r="CW132" s="8">
        <v>0.28288815</v>
      </c>
      <c r="CX132" s="8">
        <v>-8.6202000000000002E-4</v>
      </c>
      <c r="CY132" s="8">
        <v>-2.5827200000000002E-3</v>
      </c>
      <c r="CZ132" s="8">
        <v>0.59850947799999998</v>
      </c>
      <c r="DA132" s="8">
        <v>1.0422299999999999E-4</v>
      </c>
      <c r="DB132" s="10">
        <v>-3.4094599999999997E-5</v>
      </c>
      <c r="DF132" s="1"/>
      <c r="DG132" s="8">
        <v>0.12976613000000001</v>
      </c>
      <c r="DH132" s="8">
        <v>1.1996999999999999E-3</v>
      </c>
      <c r="DI132" s="8">
        <v>-7.8464399999999997E-3</v>
      </c>
      <c r="DJ132" s="8">
        <v>0.68738929000000004</v>
      </c>
      <c r="DK132" s="8">
        <v>4.5192600000000001E-4</v>
      </c>
      <c r="DL132" s="8">
        <v>-1.55463E-4</v>
      </c>
      <c r="DO132" s="1"/>
      <c r="DQ132" s="8">
        <v>0.26702706999999998</v>
      </c>
      <c r="DR132" s="8">
        <v>2.3073400000000002E-3</v>
      </c>
      <c r="DS132" s="8">
        <v>-2.6178299999999998E-3</v>
      </c>
      <c r="DT132" s="8">
        <v>0.47504911599999999</v>
      </c>
      <c r="DU132" s="10">
        <v>2.5611800000000001E-5</v>
      </c>
      <c r="DV132" s="10">
        <v>-5.8804999999999997E-5</v>
      </c>
      <c r="DZ132" s="1"/>
      <c r="EA132" s="8">
        <v>3.8886560000000001E-2</v>
      </c>
      <c r="EB132" s="8">
        <v>4.3697800000000002E-3</v>
      </c>
      <c r="EC132" s="8">
        <v>-2.4038900000000001E-3</v>
      </c>
      <c r="ED132" s="8">
        <v>0.79106569199999999</v>
      </c>
      <c r="EE132" s="8">
        <v>7.9916000000000004E-4</v>
      </c>
      <c r="EF132" s="8">
        <v>-1.4447900000000001E-4</v>
      </c>
      <c r="EG132" s="1"/>
      <c r="EK132" s="8">
        <v>6.2747739999999996E-2</v>
      </c>
      <c r="EL132" s="8">
        <v>3.9727499999999997E-3</v>
      </c>
      <c r="EM132" s="8">
        <v>-1.1406919999999999E-2</v>
      </c>
      <c r="EN132" s="8">
        <v>0.79665027899999996</v>
      </c>
      <c r="EO132" s="8">
        <v>3.5988900000000001E-4</v>
      </c>
      <c r="EP132" s="8">
        <v>-1.4355699999999999E-4</v>
      </c>
      <c r="ES132" s="1"/>
      <c r="EU132" s="8">
        <v>0.33400832000000003</v>
      </c>
      <c r="EV132" s="8">
        <v>-9.7654100000000004E-3</v>
      </c>
      <c r="EW132" s="8">
        <v>2.2476699999999998E-3</v>
      </c>
      <c r="EX132" s="8">
        <v>0.86576879200000001</v>
      </c>
      <c r="EY132" s="8">
        <v>2.3837399999999999E-4</v>
      </c>
      <c r="EZ132" s="10">
        <v>3.9783500000000003E-5</v>
      </c>
      <c r="FC132" s="1"/>
      <c r="FE132" s="8">
        <v>0.37121412999999998</v>
      </c>
      <c r="FF132" s="8">
        <v>-2.4286970000000001E-2</v>
      </c>
      <c r="FG132" s="8">
        <v>-2.7784900000000002E-3</v>
      </c>
      <c r="FH132" s="8">
        <v>0.74296023200000005</v>
      </c>
      <c r="FI132" s="8">
        <v>2.9518900000000001E-4</v>
      </c>
      <c r="FJ132" s="10">
        <v>4.4647200000000002E-5</v>
      </c>
      <c r="FM132" s="1"/>
      <c r="FO132" s="8">
        <v>0.32994319999999999</v>
      </c>
      <c r="FP132" s="8">
        <v>-1.732964E-2</v>
      </c>
      <c r="FQ132" s="8">
        <v>4.3622399999999999E-3</v>
      </c>
      <c r="FR132" s="8">
        <v>0.71819398899999998</v>
      </c>
      <c r="FS132" s="8">
        <v>3.6073499999999999E-4</v>
      </c>
      <c r="FT132" s="10">
        <v>5.5831299999999995E-7</v>
      </c>
      <c r="FW132" s="1"/>
      <c r="FY132" s="8">
        <v>0.37944361999999998</v>
      </c>
      <c r="FZ132" s="8">
        <v>-1.6683460000000001E-2</v>
      </c>
      <c r="GA132" s="8">
        <v>-2.5394000000000003E-4</v>
      </c>
      <c r="GB132" s="8">
        <v>0.77985810200000005</v>
      </c>
      <c r="GC132" s="8">
        <v>1.9583400000000001E-4</v>
      </c>
      <c r="GD132" s="10">
        <v>-1.9315000000000001E-5</v>
      </c>
      <c r="GG132" s="1"/>
      <c r="GI132" s="8">
        <v>0.36386857</v>
      </c>
      <c r="GJ132" s="8">
        <v>-1.6143149999999998E-2</v>
      </c>
      <c r="GK132" s="8">
        <v>3.3623400000000001E-3</v>
      </c>
      <c r="GL132" s="8">
        <v>0.77135871</v>
      </c>
      <c r="GM132" s="10">
        <v>5.7628399999999999E-5</v>
      </c>
      <c r="GN132" s="10">
        <v>-5.7881700000000001E-7</v>
      </c>
      <c r="GQ132" s="1"/>
      <c r="GS132" s="8">
        <v>0.16520541</v>
      </c>
      <c r="GT132" s="8">
        <v>1.1756000000000001E-4</v>
      </c>
      <c r="GU132" s="8">
        <v>-2.8994300000000001E-3</v>
      </c>
      <c r="GV132" s="8">
        <v>0.53383804899999998</v>
      </c>
      <c r="GW132" s="10">
        <v>7.8681499999999995E-5</v>
      </c>
      <c r="GX132" s="10">
        <v>-9.18545E-5</v>
      </c>
      <c r="HA132" s="1"/>
      <c r="HC132" s="8">
        <v>0.12263934999999999</v>
      </c>
      <c r="HD132" s="8">
        <v>7.5317200000000004E-3</v>
      </c>
      <c r="HE132" s="8">
        <v>2.3107000000000002E-3</v>
      </c>
      <c r="HF132" s="8">
        <v>0.53790523499999998</v>
      </c>
      <c r="HG132" s="10">
        <v>3.5710200000000002E-5</v>
      </c>
      <c r="HH132" s="10">
        <v>-3.6764899999999998E-5</v>
      </c>
      <c r="HK132" s="1"/>
      <c r="HM132" s="8">
        <v>5.3241610000000002E-2</v>
      </c>
      <c r="HN132" s="8">
        <v>2.9155499999999998E-3</v>
      </c>
      <c r="HO132" s="8">
        <v>-2.9170099999999998E-3</v>
      </c>
      <c r="HP132" s="8">
        <v>0.68903400100000001</v>
      </c>
      <c r="HQ132" s="8">
        <v>-1.17489E-4</v>
      </c>
      <c r="HR132" s="8">
        <v>-1.12796E-4</v>
      </c>
      <c r="HU132" s="1"/>
      <c r="HW132" s="8">
        <v>9.6472840000000004E-2</v>
      </c>
      <c r="HX132" s="8">
        <v>2.0329800000000002E-3</v>
      </c>
      <c r="HY132" s="8">
        <v>-2.93224E-3</v>
      </c>
      <c r="HZ132" s="8">
        <v>0.55315597299999997</v>
      </c>
      <c r="IA132" s="10">
        <v>3.81416E-6</v>
      </c>
      <c r="IB132" s="8">
        <v>-1.04205E-4</v>
      </c>
      <c r="IE132" s="1"/>
      <c r="IG132" s="8">
        <v>8.8883649999999995E-2</v>
      </c>
      <c r="IH132" s="8">
        <v>-2.5907000000000003E-4</v>
      </c>
      <c r="II132" s="8">
        <v>6.3794999999999998E-4</v>
      </c>
      <c r="IJ132" s="8">
        <v>0.62406140799999998</v>
      </c>
      <c r="IK132" s="8">
        <v>1.00939E-4</v>
      </c>
      <c r="IL132" s="8">
        <v>-1.7169799999999999E-4</v>
      </c>
      <c r="IO132" s="1"/>
      <c r="IP132" s="1"/>
    </row>
    <row r="133" spans="1:250" x14ac:dyDescent="0.25">
      <c r="A133" s="8">
        <v>0.49271074999999998</v>
      </c>
      <c r="B133" s="8">
        <v>-1.97818E-3</v>
      </c>
      <c r="C133" s="8">
        <v>2.7831600000000001E-2</v>
      </c>
      <c r="D133" s="8">
        <v>0.54030869299999995</v>
      </c>
      <c r="E133" s="8">
        <v>2.16119E-4</v>
      </c>
      <c r="F133" s="8">
        <v>-7.0054199999999996E-4</v>
      </c>
      <c r="I133" s="1"/>
      <c r="K133" s="8">
        <v>0.36038000999999997</v>
      </c>
      <c r="L133" s="8">
        <v>5.6461000000000003E-3</v>
      </c>
      <c r="M133" s="8">
        <v>3.8418100000000002E-3</v>
      </c>
      <c r="N133" s="8">
        <v>0.39329924500000002</v>
      </c>
      <c r="O133" s="8">
        <v>3.0876100000000001E-4</v>
      </c>
      <c r="P133" s="10">
        <v>-8.4208200000000005E-5</v>
      </c>
      <c r="S133" s="1"/>
      <c r="U133" s="8">
        <v>0.43313348000000002</v>
      </c>
      <c r="V133" s="8">
        <v>2.5292800000000001E-3</v>
      </c>
      <c r="W133" s="8">
        <v>-1.0057079999999999E-2</v>
      </c>
      <c r="X133" s="8">
        <v>0.495965612</v>
      </c>
      <c r="Y133" s="8">
        <v>3.1636499999999998E-4</v>
      </c>
      <c r="Z133" s="10">
        <v>6.2084900000000001E-6</v>
      </c>
      <c r="AC133" s="1"/>
      <c r="AE133" s="8">
        <v>0.58993037999999998</v>
      </c>
      <c r="AF133" s="8">
        <v>-1.1489630000000001E-2</v>
      </c>
      <c r="AG133" s="8">
        <v>1.3596759999999999E-2</v>
      </c>
      <c r="AH133" s="8">
        <v>0.72295517399999998</v>
      </c>
      <c r="AI133" s="10">
        <v>-8.5304500000000003E-5</v>
      </c>
      <c r="AJ133" s="8">
        <v>-1.45041E-4</v>
      </c>
      <c r="AM133" s="1"/>
      <c r="AO133" s="8">
        <v>0.49271074999999998</v>
      </c>
      <c r="AP133" s="8">
        <v>-1.97818E-3</v>
      </c>
      <c r="AQ133" s="8">
        <v>2.7831600000000001E-2</v>
      </c>
      <c r="AR133" s="8">
        <v>0.54030869299999995</v>
      </c>
      <c r="AS133" s="8">
        <v>2.16119E-4</v>
      </c>
      <c r="AT133" s="8">
        <v>-7.0054199999999996E-4</v>
      </c>
      <c r="AW133" s="1"/>
      <c r="AY133" s="8">
        <v>-4.493718E-2</v>
      </c>
      <c r="AZ133" s="8">
        <v>-4.9072190000000002E-2</v>
      </c>
      <c r="BA133" s="8">
        <v>-2.1154300000000002E-3</v>
      </c>
      <c r="BB133" s="8">
        <v>0.84658449999999996</v>
      </c>
      <c r="BC133" s="8">
        <v>4.150249E-3</v>
      </c>
      <c r="BD133" s="10">
        <v>9.5999499999999995E-5</v>
      </c>
      <c r="BG133" s="1"/>
      <c r="BI133" s="8">
        <v>-1.8107459999999999E-2</v>
      </c>
      <c r="BJ133" s="8">
        <v>-3.887856E-2</v>
      </c>
      <c r="BK133" s="8">
        <v>-3.0871000000000002E-3</v>
      </c>
      <c r="BL133" s="8">
        <v>0.60576974900000002</v>
      </c>
      <c r="BM133" s="8">
        <v>2.7231400000000001E-4</v>
      </c>
      <c r="BN133" s="10">
        <v>-6.9140200000000006E-5</v>
      </c>
      <c r="BQ133" s="1"/>
      <c r="BS133" s="8">
        <v>-1.7181660000000001E-2</v>
      </c>
      <c r="BT133" s="8">
        <v>-3.094535E-2</v>
      </c>
      <c r="BU133" s="8">
        <v>-1.1123579999999999E-2</v>
      </c>
      <c r="BV133" s="8">
        <v>0.86259426500000003</v>
      </c>
      <c r="BW133" s="8">
        <v>1.052458E-3</v>
      </c>
      <c r="BX133" s="8">
        <v>4.4184299999999998E-4</v>
      </c>
      <c r="CA133" s="1"/>
      <c r="CC133" s="8">
        <v>-1.021624E-2</v>
      </c>
      <c r="CD133" s="8">
        <v>-3.5940640000000003E-2</v>
      </c>
      <c r="CE133" s="8">
        <v>-1.069517E-2</v>
      </c>
      <c r="CF133" s="8">
        <v>0.57968613400000002</v>
      </c>
      <c r="CG133" s="8">
        <v>4.9037400000000002E-4</v>
      </c>
      <c r="CH133" s="8">
        <v>-2.2803999999999999E-4</v>
      </c>
      <c r="CK133" s="1"/>
      <c r="CM133" s="8">
        <v>-8.3705100000000005E-2</v>
      </c>
      <c r="CN133" s="8">
        <v>-2.9295040000000001E-2</v>
      </c>
      <c r="CO133" s="8">
        <v>-2.4318899999999999E-3</v>
      </c>
      <c r="CP133" s="8">
        <v>0.99528816499999995</v>
      </c>
      <c r="CQ133" s="8">
        <v>1.8587500000000001E-4</v>
      </c>
      <c r="CR133" s="10">
        <v>2.5205E-5</v>
      </c>
      <c r="CU133" s="1"/>
      <c r="CW133" s="8">
        <v>0.28290653999999998</v>
      </c>
      <c r="CX133" s="8">
        <v>-8.6242999999999997E-4</v>
      </c>
      <c r="CY133" s="8">
        <v>-2.5829300000000002E-3</v>
      </c>
      <c r="CZ133" s="8">
        <v>0.60262824699999995</v>
      </c>
      <c r="DA133" s="8">
        <v>1.06362E-4</v>
      </c>
      <c r="DB133" s="10">
        <v>-3.5163500000000003E-5</v>
      </c>
      <c r="DF133" s="1"/>
      <c r="DG133" s="8">
        <v>0.12480545999999999</v>
      </c>
      <c r="DH133" s="8">
        <v>1.54693E-3</v>
      </c>
      <c r="DI133" s="8">
        <v>-7.8359399999999996E-3</v>
      </c>
      <c r="DJ133" s="8">
        <v>0.69147796800000005</v>
      </c>
      <c r="DK133" s="8">
        <v>4.5657899999999998E-4</v>
      </c>
      <c r="DL133" s="8">
        <v>-1.55594E-4</v>
      </c>
      <c r="DO133" s="1"/>
      <c r="DQ133" s="8">
        <v>0.27215208000000002</v>
      </c>
      <c r="DR133" s="8">
        <v>-3.8224E-4</v>
      </c>
      <c r="DS133" s="8">
        <v>-2.3725899999999999E-3</v>
      </c>
      <c r="DT133" s="8">
        <v>0.475174553</v>
      </c>
      <c r="DU133" s="10">
        <v>5.6644799999999997E-5</v>
      </c>
      <c r="DV133" s="10">
        <v>-5.5973500000000002E-5</v>
      </c>
      <c r="DZ133" s="1"/>
      <c r="EA133" s="8">
        <v>3.4200809999999998E-2</v>
      </c>
      <c r="EB133" s="8">
        <v>4.6678500000000003E-3</v>
      </c>
      <c r="EC133" s="8">
        <v>-2.5775899999999998E-3</v>
      </c>
      <c r="ED133" s="8">
        <v>0.80140727599999995</v>
      </c>
      <c r="EE133" s="8">
        <v>8.0519100000000002E-4</v>
      </c>
      <c r="EF133" s="8">
        <v>-1.4094199999999999E-4</v>
      </c>
      <c r="EG133" s="1"/>
      <c r="EK133" s="8">
        <v>5.3085849999999997E-2</v>
      </c>
      <c r="EL133" s="8">
        <v>4.6785899999999998E-3</v>
      </c>
      <c r="EM133" s="8">
        <v>-1.1645569999999999E-2</v>
      </c>
      <c r="EN133" s="8">
        <v>0.80912122099999995</v>
      </c>
      <c r="EO133" s="8">
        <v>3.6349400000000001E-4</v>
      </c>
      <c r="EP133" s="8">
        <v>-1.4231700000000001E-4</v>
      </c>
      <c r="ES133" s="1"/>
      <c r="EU133" s="8">
        <v>0.33219725999999999</v>
      </c>
      <c r="EV133" s="8">
        <v>-9.7582999999999993E-3</v>
      </c>
      <c r="EW133" s="8">
        <v>2.2038299999999999E-3</v>
      </c>
      <c r="EX133" s="8">
        <v>0.86947585000000005</v>
      </c>
      <c r="EY133" s="8">
        <v>2.38645E-4</v>
      </c>
      <c r="EZ133" s="10">
        <v>4.1437899999999998E-5</v>
      </c>
      <c r="FC133" s="1"/>
      <c r="FE133" s="8">
        <v>0.36821565000000001</v>
      </c>
      <c r="FF133" s="8">
        <v>-2.4326739999999999E-2</v>
      </c>
      <c r="FG133" s="8">
        <v>-2.7831399999999999E-3</v>
      </c>
      <c r="FH133" s="8">
        <v>0.74831334500000002</v>
      </c>
      <c r="FI133" s="8">
        <v>2.9399899999999997E-4</v>
      </c>
      <c r="FJ133" s="10">
        <v>4.4783300000000002E-5</v>
      </c>
      <c r="FM133" s="1"/>
      <c r="FO133" s="8">
        <v>0.32560211999999999</v>
      </c>
      <c r="FP133" s="8">
        <v>-1.7343999999999998E-2</v>
      </c>
      <c r="FQ133" s="8">
        <v>4.3178699999999997E-3</v>
      </c>
      <c r="FR133" s="8">
        <v>0.722890013</v>
      </c>
      <c r="FS133" s="8">
        <v>3.6049500000000001E-4</v>
      </c>
      <c r="FT133" s="10">
        <v>1.3059799999999999E-6</v>
      </c>
      <c r="FW133" s="1"/>
      <c r="FY133" s="8">
        <v>0.38460832</v>
      </c>
      <c r="FZ133" s="8">
        <v>-1.662945E-2</v>
      </c>
      <c r="GA133" s="8">
        <v>-2.4365000000000001E-4</v>
      </c>
      <c r="GB133" s="8">
        <v>0.78377003099999998</v>
      </c>
      <c r="GC133" s="8">
        <v>1.9524399999999999E-4</v>
      </c>
      <c r="GD133" s="10">
        <v>-1.9203800000000001E-5</v>
      </c>
      <c r="GG133" s="1"/>
      <c r="GI133" s="8">
        <v>0.36875877000000001</v>
      </c>
      <c r="GJ133" s="8">
        <v>-1.5962770000000001E-2</v>
      </c>
      <c r="GK133" s="8">
        <v>3.19389E-3</v>
      </c>
      <c r="GL133" s="8">
        <v>0.77502615699999999</v>
      </c>
      <c r="GM133" s="10">
        <v>5.6793399999999997E-5</v>
      </c>
      <c r="GN133" s="10">
        <v>-1.35873E-6</v>
      </c>
      <c r="GQ133" s="1"/>
      <c r="GS133" s="8">
        <v>0.16458315000000001</v>
      </c>
      <c r="GT133" s="8">
        <v>1.0762E-4</v>
      </c>
      <c r="GU133" s="8">
        <v>-2.9031299999999999E-3</v>
      </c>
      <c r="GV133" s="8">
        <v>0.53860974500000003</v>
      </c>
      <c r="GW133" s="10">
        <v>7.7749299999999998E-5</v>
      </c>
      <c r="GX133" s="10">
        <v>-9.1508900000000001E-5</v>
      </c>
      <c r="HA133" s="1"/>
      <c r="HC133" s="8">
        <v>0.1233663</v>
      </c>
      <c r="HD133" s="8">
        <v>7.5461E-3</v>
      </c>
      <c r="HE133" s="8">
        <v>2.2924299999999998E-3</v>
      </c>
      <c r="HF133" s="8">
        <v>0.54113083699999998</v>
      </c>
      <c r="HG133" s="10">
        <v>3.5117999999999998E-5</v>
      </c>
      <c r="HH133" s="10">
        <v>-3.75168E-5</v>
      </c>
      <c r="HK133" s="1"/>
      <c r="HM133" s="8">
        <v>5.428119E-2</v>
      </c>
      <c r="HN133" s="8">
        <v>2.9384300000000001E-3</v>
      </c>
      <c r="HO133" s="8">
        <v>-2.9147299999999999E-3</v>
      </c>
      <c r="HP133" s="8">
        <v>0.69244363200000003</v>
      </c>
      <c r="HQ133" s="8">
        <v>-1.20454E-4</v>
      </c>
      <c r="HR133" s="8">
        <v>-1.1250400000000001E-4</v>
      </c>
      <c r="HU133" s="1"/>
      <c r="HW133" s="8">
        <v>9.5742350000000004E-2</v>
      </c>
      <c r="HX133" s="8">
        <v>2.0225500000000001E-3</v>
      </c>
      <c r="HY133" s="8">
        <v>-2.9198499999999999E-3</v>
      </c>
      <c r="HZ133" s="8">
        <v>0.56090770499999998</v>
      </c>
      <c r="IA133" s="10">
        <v>2.4531700000000001E-6</v>
      </c>
      <c r="IB133" s="8">
        <v>-1.05821E-4</v>
      </c>
      <c r="IE133" s="1"/>
      <c r="IG133" s="8">
        <v>8.5179699999999997E-2</v>
      </c>
      <c r="IH133" s="8">
        <v>-3.0505000000000002E-4</v>
      </c>
      <c r="II133" s="8">
        <v>6.2350999999999997E-4</v>
      </c>
      <c r="IJ133" s="8">
        <v>0.62837911800000001</v>
      </c>
      <c r="IK133" s="10">
        <v>9.9386299999999994E-5</v>
      </c>
      <c r="IL133" s="8">
        <v>-1.7121399999999999E-4</v>
      </c>
      <c r="IO133" s="1"/>
      <c r="IP133" s="1"/>
    </row>
    <row r="134" spans="1:250" x14ac:dyDescent="0.25">
      <c r="A134" s="8">
        <v>0.49654914999999999</v>
      </c>
      <c r="B134" s="8">
        <v>-2.0032499999999998E-3</v>
      </c>
      <c r="C134" s="8">
        <v>2.800592E-2</v>
      </c>
      <c r="D134" s="8">
        <v>0.54625911900000002</v>
      </c>
      <c r="E134" s="8">
        <v>2.17266E-4</v>
      </c>
      <c r="F134" s="8">
        <v>-6.9272500000000005E-4</v>
      </c>
      <c r="I134" s="1"/>
      <c r="K134" s="8">
        <v>0.36580562999999999</v>
      </c>
      <c r="L134" s="8">
        <v>5.5798899999999997E-3</v>
      </c>
      <c r="M134" s="8">
        <v>3.7608400000000001E-3</v>
      </c>
      <c r="N134" s="8">
        <v>0.39684012800000001</v>
      </c>
      <c r="O134" s="8">
        <v>3.0988899999999999E-4</v>
      </c>
      <c r="P134" s="10">
        <v>-8.5588700000000003E-5</v>
      </c>
      <c r="S134" s="1"/>
      <c r="U134" s="8">
        <v>0.43534601000000001</v>
      </c>
      <c r="V134" s="8">
        <v>2.51418E-3</v>
      </c>
      <c r="W134" s="8">
        <v>-1.0043180000000001E-2</v>
      </c>
      <c r="X134" s="8">
        <v>0.497865954</v>
      </c>
      <c r="Y134" s="8">
        <v>3.1758699999999998E-4</v>
      </c>
      <c r="Z134" s="10">
        <v>7.3340999999999998E-6</v>
      </c>
      <c r="AC134" s="1"/>
      <c r="AE134" s="8">
        <v>0.58993678999999999</v>
      </c>
      <c r="AF134" s="8">
        <v>-1.1489579999999999E-2</v>
      </c>
      <c r="AG134" s="8">
        <v>1.359672E-2</v>
      </c>
      <c r="AH134" s="8">
        <v>0.72714958100000004</v>
      </c>
      <c r="AI134" s="10">
        <v>-8.6321000000000002E-5</v>
      </c>
      <c r="AJ134" s="8">
        <v>-1.4583200000000001E-4</v>
      </c>
      <c r="AM134" s="1"/>
      <c r="AO134" s="8">
        <v>0.49654914999999999</v>
      </c>
      <c r="AP134" s="8">
        <v>-2.0032499999999998E-3</v>
      </c>
      <c r="AQ134" s="8">
        <v>2.800592E-2</v>
      </c>
      <c r="AR134" s="8">
        <v>0.54625911900000002</v>
      </c>
      <c r="AS134" s="8">
        <v>2.17266E-4</v>
      </c>
      <c r="AT134" s="8">
        <v>-6.9272500000000005E-4</v>
      </c>
      <c r="AW134" s="1"/>
      <c r="AY134" s="8">
        <v>-4.574723E-2</v>
      </c>
      <c r="AZ134" s="8">
        <v>-4.9067760000000002E-2</v>
      </c>
      <c r="BA134" s="8">
        <v>-2.1222799999999998E-3</v>
      </c>
      <c r="BB134" s="8">
        <v>0.85287266299999998</v>
      </c>
      <c r="BC134" s="8">
        <v>4.1518420000000002E-3</v>
      </c>
      <c r="BD134" s="10">
        <v>9.8462900000000002E-5</v>
      </c>
      <c r="BG134" s="1"/>
      <c r="BI134" s="8">
        <v>-1.311534E-2</v>
      </c>
      <c r="BJ134" s="8">
        <v>-3.8810259999999999E-2</v>
      </c>
      <c r="BK134" s="8">
        <v>-2.8866400000000002E-3</v>
      </c>
      <c r="BL134" s="8">
        <v>0.61098603500000004</v>
      </c>
      <c r="BM134" s="8">
        <v>2.71752E-4</v>
      </c>
      <c r="BN134" s="10">
        <v>-6.7481600000000001E-5</v>
      </c>
      <c r="BQ134" s="1"/>
      <c r="BS134" s="8">
        <v>-2.5429549999999999E-2</v>
      </c>
      <c r="BT134" s="8">
        <v>-3.096668E-2</v>
      </c>
      <c r="BU134" s="8">
        <v>-1.115815E-2</v>
      </c>
      <c r="BV134" s="8">
        <v>0.87135615799999999</v>
      </c>
      <c r="BW134" s="8">
        <v>1.0520569999999999E-3</v>
      </c>
      <c r="BX134" s="8">
        <v>4.42495E-4</v>
      </c>
      <c r="CA134" s="1"/>
      <c r="CC134" s="8">
        <v>-6.2396800000000001E-3</v>
      </c>
      <c r="CD134" s="8">
        <v>-3.5911100000000001E-2</v>
      </c>
      <c r="CE134" s="8">
        <v>-1.0580910000000001E-2</v>
      </c>
      <c r="CF134" s="8">
        <v>0.58321899700000002</v>
      </c>
      <c r="CG134" s="8">
        <v>4.8990700000000004E-4</v>
      </c>
      <c r="CH134" s="8">
        <v>-2.26221E-4</v>
      </c>
      <c r="CK134" s="1"/>
      <c r="CM134" s="8">
        <v>-8.6237359999999999E-2</v>
      </c>
      <c r="CN134" s="8">
        <v>-2.9367049999999999E-2</v>
      </c>
      <c r="CO134" s="8">
        <v>-2.4390100000000001E-3</v>
      </c>
      <c r="CP134" s="8">
        <v>1.0001917979999999</v>
      </c>
      <c r="CQ134" s="8">
        <v>1.8541900000000001E-4</v>
      </c>
      <c r="CR134" s="10">
        <v>2.5249000000000002E-5</v>
      </c>
      <c r="CU134" s="1"/>
      <c r="CW134" s="8">
        <v>0.28628861999999999</v>
      </c>
      <c r="CX134" s="8">
        <v>-9.9737000000000003E-4</v>
      </c>
      <c r="CY134" s="8">
        <v>-2.56989E-3</v>
      </c>
      <c r="CZ134" s="8">
        <v>0.60662148400000004</v>
      </c>
      <c r="DA134" s="8">
        <v>1.1019299999999999E-4</v>
      </c>
      <c r="DB134" s="10">
        <v>-3.4785700000000001E-5</v>
      </c>
      <c r="DF134" s="1"/>
      <c r="DG134" s="8">
        <v>0.12292802999999999</v>
      </c>
      <c r="DH134" s="8">
        <v>1.69874E-3</v>
      </c>
      <c r="DI134" s="8">
        <v>-7.8605700000000008E-3</v>
      </c>
      <c r="DJ134" s="8">
        <v>0.69575936999999999</v>
      </c>
      <c r="DK134" s="8">
        <v>4.6195200000000001E-4</v>
      </c>
      <c r="DL134" s="8">
        <v>-1.54711E-4</v>
      </c>
      <c r="DO134" s="1"/>
      <c r="DQ134" s="8">
        <v>0.27840766</v>
      </c>
      <c r="DR134" s="8">
        <v>-8.6476999999999995E-4</v>
      </c>
      <c r="DS134" s="8">
        <v>-2.2544100000000001E-3</v>
      </c>
      <c r="DT134" s="8">
        <v>0.47663297799999998</v>
      </c>
      <c r="DU134" s="10">
        <v>6.1777000000000002E-5</v>
      </c>
      <c r="DV134" s="10">
        <v>-5.4713000000000003E-5</v>
      </c>
      <c r="DZ134" s="1"/>
      <c r="EA134" s="8">
        <v>2.6262509999999999E-2</v>
      </c>
      <c r="EB134" s="8">
        <v>5.1962400000000004E-3</v>
      </c>
      <c r="EC134" s="8">
        <v>-2.82585E-3</v>
      </c>
      <c r="ED134" s="8">
        <v>0.81231583900000004</v>
      </c>
      <c r="EE134" s="8">
        <v>8.1149900000000003E-4</v>
      </c>
      <c r="EF134" s="8">
        <v>-1.3794999999999999E-4</v>
      </c>
      <c r="EG134" s="1"/>
      <c r="EK134" s="8">
        <v>4.4686959999999998E-2</v>
      </c>
      <c r="EL134" s="8">
        <v>5.2872600000000002E-3</v>
      </c>
      <c r="EM134" s="8">
        <v>-1.1856E-2</v>
      </c>
      <c r="EN134" s="8">
        <v>0.82353417399999995</v>
      </c>
      <c r="EO134" s="8">
        <v>3.6707100000000001E-4</v>
      </c>
      <c r="EP134" s="8">
        <v>-1.4105699999999999E-4</v>
      </c>
      <c r="ES134" s="1"/>
      <c r="EU134" s="8">
        <v>0.32617515000000002</v>
      </c>
      <c r="EV134" s="8">
        <v>-9.7364900000000004E-3</v>
      </c>
      <c r="EW134" s="8">
        <v>2.1062400000000001E-3</v>
      </c>
      <c r="EX134" s="8">
        <v>0.87295210999999995</v>
      </c>
      <c r="EY134" s="8">
        <v>2.3889399999999999E-4</v>
      </c>
      <c r="EZ134" s="10">
        <v>4.2545800000000002E-5</v>
      </c>
      <c r="FC134" s="1"/>
      <c r="FE134" s="8">
        <v>0.36383283</v>
      </c>
      <c r="FF134" s="8">
        <v>-2.4398489999999998E-2</v>
      </c>
      <c r="FG134" s="8">
        <v>-2.7720700000000002E-3</v>
      </c>
      <c r="FH134" s="8">
        <v>0.75437164999999995</v>
      </c>
      <c r="FI134" s="8">
        <v>2.9252899999999998E-4</v>
      </c>
      <c r="FJ134" s="10">
        <v>4.4552199999999997E-5</v>
      </c>
      <c r="FM134" s="1"/>
      <c r="FO134" s="8">
        <v>0.32515755000000002</v>
      </c>
      <c r="FP134" s="8">
        <v>-1.7344129999999999E-2</v>
      </c>
      <c r="FQ134" s="8">
        <v>4.30731E-3</v>
      </c>
      <c r="FR134" s="8">
        <v>0.72803774700000001</v>
      </c>
      <c r="FS134" s="8">
        <v>3.6047899999999998E-4</v>
      </c>
      <c r="FT134" s="10">
        <v>3.0451400000000001E-6</v>
      </c>
      <c r="FW134" s="1"/>
      <c r="FY134" s="8">
        <v>0.38486648000000001</v>
      </c>
      <c r="FZ134" s="8">
        <v>-1.662837E-2</v>
      </c>
      <c r="GA134" s="8">
        <v>-2.4379E-4</v>
      </c>
      <c r="GB134" s="8">
        <v>0.78910539400000002</v>
      </c>
      <c r="GC134" s="8">
        <v>1.95007E-4</v>
      </c>
      <c r="GD134" s="10">
        <v>-1.9235499999999999E-5</v>
      </c>
      <c r="GG134" s="1"/>
      <c r="GI134" s="8">
        <v>0.36754214000000002</v>
      </c>
      <c r="GJ134" s="8">
        <v>-1.6000110000000001E-2</v>
      </c>
      <c r="GK134" s="8">
        <v>3.1452699999999999E-3</v>
      </c>
      <c r="GL134" s="8">
        <v>0.77907250699999997</v>
      </c>
      <c r="GM134" s="10">
        <v>5.6101699999999999E-5</v>
      </c>
      <c r="GN134" s="10">
        <v>-4.5698000000000001E-7</v>
      </c>
      <c r="GQ134" s="1"/>
      <c r="GS134" s="8">
        <v>0.16381395000000001</v>
      </c>
      <c r="GT134" s="10">
        <v>9.4942E-5</v>
      </c>
      <c r="GU134" s="8">
        <v>-2.90938E-3</v>
      </c>
      <c r="GV134" s="8">
        <v>0.54365487800000001</v>
      </c>
      <c r="GW134" s="10">
        <v>7.6787900000000004E-5</v>
      </c>
      <c r="GX134" s="10">
        <v>-9.1037299999999997E-5</v>
      </c>
      <c r="HA134" s="1"/>
      <c r="HC134" s="8">
        <v>0.12373808</v>
      </c>
      <c r="HD134" s="8">
        <v>7.5526100000000004E-3</v>
      </c>
      <c r="HE134" s="8">
        <v>2.28473E-3</v>
      </c>
      <c r="HF134" s="8">
        <v>0.54432115999999997</v>
      </c>
      <c r="HG134" s="10">
        <v>3.4593700000000001E-5</v>
      </c>
      <c r="HH134" s="10">
        <v>-3.8135800000000002E-5</v>
      </c>
      <c r="HK134" s="1"/>
      <c r="HM134" s="8">
        <v>4.9279290000000003E-2</v>
      </c>
      <c r="HN134" s="8">
        <v>3.0020799999999999E-3</v>
      </c>
      <c r="HO134" s="8">
        <v>-2.9311599999999999E-3</v>
      </c>
      <c r="HP134" s="8">
        <v>0.69594197700000004</v>
      </c>
      <c r="HQ134" s="8">
        <v>-1.18738E-4</v>
      </c>
      <c r="HR134" s="8">
        <v>-1.12058E-4</v>
      </c>
      <c r="HU134" s="1"/>
      <c r="HW134" s="8">
        <v>8.9404739999999996E-2</v>
      </c>
      <c r="HX134" s="8">
        <v>1.9839300000000001E-3</v>
      </c>
      <c r="HY134" s="8">
        <v>-2.9214000000000002E-3</v>
      </c>
      <c r="HZ134" s="8">
        <v>0.56811443500000003</v>
      </c>
      <c r="IA134" s="10">
        <v>1.8749E-6</v>
      </c>
      <c r="IB134" s="8">
        <v>-1.0579899999999999E-4</v>
      </c>
      <c r="IE134" s="1"/>
      <c r="IG134" s="8">
        <v>8.3245109999999997E-2</v>
      </c>
      <c r="IH134" s="8">
        <v>-3.4913000000000001E-4</v>
      </c>
      <c r="II134" s="8">
        <v>6.2573000000000001E-4</v>
      </c>
      <c r="IJ134" s="8">
        <v>0.63443590800000005</v>
      </c>
      <c r="IK134" s="10">
        <v>9.6534700000000003E-5</v>
      </c>
      <c r="IL134" s="8">
        <v>-1.71366E-4</v>
      </c>
      <c r="IO134" s="1"/>
      <c r="IP134" s="1"/>
    </row>
    <row r="135" spans="1:250" x14ac:dyDescent="0.25">
      <c r="A135" s="8">
        <v>0.50920542000000002</v>
      </c>
      <c r="B135" s="8">
        <v>-2.0570699999999998E-3</v>
      </c>
      <c r="C135" s="8">
        <v>2.8402259999999999E-2</v>
      </c>
      <c r="D135" s="8">
        <v>0.55517911399999997</v>
      </c>
      <c r="E135" s="8">
        <v>2.1802200000000001E-4</v>
      </c>
      <c r="F135" s="8">
        <v>-6.8732999999999999E-4</v>
      </c>
      <c r="I135" s="1"/>
      <c r="K135" s="8">
        <v>0.36586164999999998</v>
      </c>
      <c r="L135" s="8">
        <v>5.5811100000000002E-3</v>
      </c>
      <c r="M135" s="8">
        <v>3.7603200000000002E-3</v>
      </c>
      <c r="N135" s="8">
        <v>0.40047564000000002</v>
      </c>
      <c r="O135" s="8">
        <v>3.0787300000000001E-4</v>
      </c>
      <c r="P135" s="10">
        <v>-8.6445200000000004E-5</v>
      </c>
      <c r="S135" s="1"/>
      <c r="U135" s="8">
        <v>0.43420079</v>
      </c>
      <c r="V135" s="8">
        <v>2.5412099999999999E-3</v>
      </c>
      <c r="W135" s="8">
        <v>-1.00956E-2</v>
      </c>
      <c r="X135" s="8">
        <v>0.49986454200000002</v>
      </c>
      <c r="Y135" s="8">
        <v>3.2181199999999999E-4</v>
      </c>
      <c r="Z135" s="10">
        <v>1.5519099999999999E-5</v>
      </c>
      <c r="AC135" s="1"/>
      <c r="AE135" s="8">
        <v>0.58997018999999995</v>
      </c>
      <c r="AF135" s="8">
        <v>-1.148951E-2</v>
      </c>
      <c r="AG135" s="8">
        <v>1.3597140000000001E-2</v>
      </c>
      <c r="AH135" s="8">
        <v>0.73104785299999997</v>
      </c>
      <c r="AI135" s="10">
        <v>-8.6569600000000005E-5</v>
      </c>
      <c r="AJ135" s="8">
        <v>-1.4420700000000001E-4</v>
      </c>
      <c r="AM135" s="1"/>
      <c r="AO135" s="8">
        <v>0.50920542000000002</v>
      </c>
      <c r="AP135" s="8">
        <v>-2.0570699999999998E-3</v>
      </c>
      <c r="AQ135" s="8">
        <v>2.8402259999999999E-2</v>
      </c>
      <c r="AR135" s="8">
        <v>0.55517911399999997</v>
      </c>
      <c r="AS135" s="8">
        <v>2.1802200000000001E-4</v>
      </c>
      <c r="AT135" s="8">
        <v>-6.8732999999999999E-4</v>
      </c>
      <c r="AW135" s="1"/>
      <c r="AY135" s="8">
        <v>-4.6230460000000001E-2</v>
      </c>
      <c r="AZ135" s="8">
        <v>-4.9065520000000001E-2</v>
      </c>
      <c r="BA135" s="8">
        <v>-2.1248299999999999E-3</v>
      </c>
      <c r="BB135" s="8">
        <v>0.85897546000000002</v>
      </c>
      <c r="BC135" s="8">
        <v>4.1531989999999998E-3</v>
      </c>
      <c r="BD135" s="10">
        <v>9.9998600000000002E-5</v>
      </c>
      <c r="BG135" s="1"/>
      <c r="BI135" s="8">
        <v>-9.0272900000000003E-3</v>
      </c>
      <c r="BJ135" s="8">
        <v>-3.8695279999999999E-2</v>
      </c>
      <c r="BK135" s="8">
        <v>-2.6826799999999998E-3</v>
      </c>
      <c r="BL135" s="8">
        <v>0.61606923300000005</v>
      </c>
      <c r="BM135" s="8">
        <v>2.7059600000000001E-4</v>
      </c>
      <c r="BN135" s="10">
        <v>-6.5423400000000001E-5</v>
      </c>
      <c r="BQ135" s="1"/>
      <c r="BS135" s="8">
        <v>-2.794777E-2</v>
      </c>
      <c r="BT135" s="8">
        <v>-3.098619E-2</v>
      </c>
      <c r="BU135" s="8">
        <v>-1.1161539999999999E-2</v>
      </c>
      <c r="BV135" s="8">
        <v>0.88016857500000001</v>
      </c>
      <c r="BW135" s="8">
        <v>1.050849E-3</v>
      </c>
      <c r="BX135" s="8">
        <v>4.4270000000000003E-4</v>
      </c>
      <c r="CA135" s="1"/>
      <c r="CC135" s="8">
        <v>-7.4334900000000001E-3</v>
      </c>
      <c r="CD135" s="8">
        <v>-3.5910600000000001E-2</v>
      </c>
      <c r="CE135" s="8">
        <v>-1.0610670000000001E-2</v>
      </c>
      <c r="CF135" s="8">
        <v>0.58729393900000004</v>
      </c>
      <c r="CG135" s="8">
        <v>4.8993699999999997E-4</v>
      </c>
      <c r="CH135" s="8">
        <v>-2.2464199999999999E-4</v>
      </c>
      <c r="CK135" s="1"/>
      <c r="CM135" s="8">
        <v>-8.7683070000000002E-2</v>
      </c>
      <c r="CN135" s="8">
        <v>-2.941003E-2</v>
      </c>
      <c r="CO135" s="8">
        <v>-2.4445199999999999E-3</v>
      </c>
      <c r="CP135" s="8">
        <v>1.005494951</v>
      </c>
      <c r="CQ135" s="8">
        <v>1.8494200000000001E-4</v>
      </c>
      <c r="CR135" s="10">
        <v>2.5308900000000001E-5</v>
      </c>
      <c r="CU135" s="1"/>
      <c r="CW135" s="8">
        <v>0.28418318999999997</v>
      </c>
      <c r="CX135" s="8">
        <v>-9.4587999999999996E-4</v>
      </c>
      <c r="CY135" s="8">
        <v>-2.5736299999999999E-3</v>
      </c>
      <c r="CZ135" s="8">
        <v>0.61189425500000005</v>
      </c>
      <c r="DA135" s="8">
        <v>1.1254100000000001E-4</v>
      </c>
      <c r="DB135" s="10">
        <v>-3.46087E-5</v>
      </c>
      <c r="DF135" s="1"/>
      <c r="DG135" s="8">
        <v>0.12081768</v>
      </c>
      <c r="DH135" s="8">
        <v>1.8458700000000001E-3</v>
      </c>
      <c r="DI135" s="8">
        <v>-7.8975299999999998E-3</v>
      </c>
      <c r="DJ135" s="8">
        <v>0.70077608300000005</v>
      </c>
      <c r="DK135" s="8">
        <v>4.66589E-4</v>
      </c>
      <c r="DL135" s="8">
        <v>-1.53535E-4</v>
      </c>
      <c r="DO135" s="1"/>
      <c r="DQ135" s="8">
        <v>0.27299216999999998</v>
      </c>
      <c r="DR135" s="8">
        <v>-8.2826000000000004E-4</v>
      </c>
      <c r="DS135" s="8">
        <v>-2.2721199999999999E-3</v>
      </c>
      <c r="DT135" s="8">
        <v>0.48021897499999999</v>
      </c>
      <c r="DU135" s="10">
        <v>6.2227199999999999E-5</v>
      </c>
      <c r="DV135" s="10">
        <v>-5.4493999999999997E-5</v>
      </c>
      <c r="DZ135" s="1"/>
      <c r="EA135" s="8">
        <v>2.1493769999999999E-2</v>
      </c>
      <c r="EB135" s="8">
        <v>5.5105299999999996E-3</v>
      </c>
      <c r="EC135" s="8">
        <v>-2.9872599999999998E-3</v>
      </c>
      <c r="ED135" s="8">
        <v>0.82394361400000005</v>
      </c>
      <c r="EE135" s="8">
        <v>8.1774599999999995E-4</v>
      </c>
      <c r="EF135" s="8">
        <v>-1.3471199999999999E-4</v>
      </c>
      <c r="EG135" s="1"/>
      <c r="EK135" s="8">
        <v>4.2198090000000001E-2</v>
      </c>
      <c r="EL135" s="8">
        <v>5.4732000000000001E-3</v>
      </c>
      <c r="EM135" s="8">
        <v>-1.192495E-2</v>
      </c>
      <c r="EN135" s="8">
        <v>0.83844160400000001</v>
      </c>
      <c r="EO135" s="8">
        <v>3.7075900000000002E-4</v>
      </c>
      <c r="EP135" s="8">
        <v>-1.3966400000000001E-4</v>
      </c>
      <c r="ES135" s="1"/>
      <c r="EU135" s="8">
        <v>0.32849963999999998</v>
      </c>
      <c r="EV135" s="8">
        <v>-9.6990600000000007E-3</v>
      </c>
      <c r="EW135" s="8">
        <v>2.0957900000000002E-3</v>
      </c>
      <c r="EX135" s="8">
        <v>0.87625667900000004</v>
      </c>
      <c r="EY135" s="8">
        <v>2.3779300000000001E-4</v>
      </c>
      <c r="EZ135" s="10">
        <v>4.2237000000000002E-5</v>
      </c>
      <c r="FC135" s="1"/>
      <c r="FE135" s="8">
        <v>0.36286928000000002</v>
      </c>
      <c r="FF135" s="8">
        <v>-2.4406379999999998E-2</v>
      </c>
      <c r="FG135" s="8">
        <v>-2.7700400000000001E-3</v>
      </c>
      <c r="FH135" s="8">
        <v>0.76041236000000001</v>
      </c>
      <c r="FI135" s="8">
        <v>2.9179299999999999E-4</v>
      </c>
      <c r="FJ135" s="10">
        <v>4.4360599999999997E-5</v>
      </c>
      <c r="FM135" s="1"/>
      <c r="FO135" s="8">
        <v>0.32724194000000001</v>
      </c>
      <c r="FP135" s="8">
        <v>-1.7298839999999999E-2</v>
      </c>
      <c r="FQ135" s="8">
        <v>4.3531999999999998E-3</v>
      </c>
      <c r="FR135" s="8">
        <v>0.73337594800000006</v>
      </c>
      <c r="FS135" s="8">
        <v>3.5889299999999999E-4</v>
      </c>
      <c r="FT135" s="10">
        <v>4.6519700000000001E-6</v>
      </c>
      <c r="FW135" s="1"/>
      <c r="FY135" s="8">
        <v>0.38566201</v>
      </c>
      <c r="FZ135" s="8">
        <v>-1.6620429999999999E-2</v>
      </c>
      <c r="GA135" s="8">
        <v>-2.4741999999999999E-4</v>
      </c>
      <c r="GB135" s="8">
        <v>0.79469773200000005</v>
      </c>
      <c r="GC135" s="8">
        <v>1.9444300000000001E-4</v>
      </c>
      <c r="GD135" s="10">
        <v>-1.9494600000000001E-5</v>
      </c>
      <c r="GG135" s="1"/>
      <c r="GI135" s="8">
        <v>0.35803864000000002</v>
      </c>
      <c r="GJ135" s="8">
        <v>-1.602404E-2</v>
      </c>
      <c r="GK135" s="8">
        <v>3.0960699999999998E-3</v>
      </c>
      <c r="GL135" s="8">
        <v>0.78442660099999995</v>
      </c>
      <c r="GM135" s="10">
        <v>5.6045100000000003E-5</v>
      </c>
      <c r="GN135" s="10">
        <v>-3.4000799999999998E-7</v>
      </c>
      <c r="GQ135" s="1"/>
      <c r="GS135" s="8">
        <v>0.16405367000000001</v>
      </c>
      <c r="GT135" s="10">
        <v>9.6130000000000003E-5</v>
      </c>
      <c r="GU135" s="8">
        <v>-2.9065499999999999E-3</v>
      </c>
      <c r="GV135" s="8">
        <v>0.54831482799999998</v>
      </c>
      <c r="GW135" s="10">
        <v>7.6500000000000003E-5</v>
      </c>
      <c r="GX135" s="10">
        <v>-9.0348700000000005E-5</v>
      </c>
      <c r="HA135" s="1"/>
      <c r="HC135" s="8">
        <v>0.12345138999999999</v>
      </c>
      <c r="HD135" s="8">
        <v>7.55151E-3</v>
      </c>
      <c r="HE135" s="8">
        <v>2.2841699999999999E-3</v>
      </c>
      <c r="HF135" s="8">
        <v>0.54761234700000005</v>
      </c>
      <c r="HG135" s="10">
        <v>3.4479400000000001E-5</v>
      </c>
      <c r="HH135" s="10">
        <v>-3.8077000000000002E-5</v>
      </c>
      <c r="HK135" s="1"/>
      <c r="HM135" s="8">
        <v>4.8463289999999999E-2</v>
      </c>
      <c r="HN135" s="8">
        <v>2.9930299999999998E-3</v>
      </c>
      <c r="HO135" s="8">
        <v>-2.9358800000000001E-3</v>
      </c>
      <c r="HP135" s="8">
        <v>0.69908753599999995</v>
      </c>
      <c r="HQ135" s="8">
        <v>-1.20232E-4</v>
      </c>
      <c r="HR135" s="8">
        <v>-1.1128099999999999E-4</v>
      </c>
      <c r="HU135" s="1"/>
      <c r="HW135" s="8">
        <v>8.5030910000000001E-2</v>
      </c>
      <c r="HX135" s="8">
        <v>1.95495E-3</v>
      </c>
      <c r="HY135" s="8">
        <v>-2.8610599999999999E-3</v>
      </c>
      <c r="HZ135" s="8">
        <v>0.57429912900000002</v>
      </c>
      <c r="IA135" s="10">
        <v>1.24225E-6</v>
      </c>
      <c r="IB135" s="8">
        <v>-1.07111E-4</v>
      </c>
      <c r="ID135" s="1"/>
      <c r="IE135" s="1"/>
      <c r="IG135" s="8">
        <v>8.2540059999999998E-2</v>
      </c>
      <c r="IH135" s="8">
        <v>-3.6562999999999998E-4</v>
      </c>
      <c r="II135" s="8">
        <v>6.3077999999999995E-4</v>
      </c>
      <c r="IJ135" s="8">
        <v>0.64082348499999997</v>
      </c>
      <c r="IK135" s="10">
        <v>9.36039E-5</v>
      </c>
      <c r="IL135" s="8">
        <v>-1.7227099999999999E-4</v>
      </c>
      <c r="IO135" s="1"/>
      <c r="IP135" s="1"/>
    </row>
    <row r="136" spans="1:250" x14ac:dyDescent="0.25">
      <c r="A136" s="8">
        <v>0.51828176999999997</v>
      </c>
      <c r="B136" s="8">
        <v>-2.1514300000000002E-3</v>
      </c>
      <c r="C136" s="8">
        <v>2.8685990000000001E-2</v>
      </c>
      <c r="D136" s="8">
        <v>0.56542597500000003</v>
      </c>
      <c r="E136" s="8">
        <v>2.19838E-4</v>
      </c>
      <c r="F136" s="8">
        <v>-6.81939E-4</v>
      </c>
      <c r="I136" s="1"/>
      <c r="K136" s="8">
        <v>0.37082358999999998</v>
      </c>
      <c r="L136" s="8">
        <v>5.5482600000000002E-3</v>
      </c>
      <c r="M136" s="8">
        <v>3.78138E-3</v>
      </c>
      <c r="N136" s="8">
        <v>0.40416888899999998</v>
      </c>
      <c r="O136" s="8">
        <v>3.0848699999999998E-4</v>
      </c>
      <c r="P136" s="10">
        <v>-8.60509E-5</v>
      </c>
      <c r="S136" s="1"/>
      <c r="U136" s="8">
        <v>0.43771756000000001</v>
      </c>
      <c r="V136" s="8">
        <v>2.5111299999999999E-3</v>
      </c>
      <c r="W136" s="8">
        <v>-1.005669E-2</v>
      </c>
      <c r="X136" s="8">
        <v>0.50195555800000002</v>
      </c>
      <c r="Y136" s="8">
        <v>3.2334399999999999E-4</v>
      </c>
      <c r="Z136" s="10">
        <v>1.75005E-5</v>
      </c>
      <c r="AC136" s="1"/>
      <c r="AE136" s="8">
        <v>0.59166125000000003</v>
      </c>
      <c r="AF136" s="8">
        <v>-1.151188E-2</v>
      </c>
      <c r="AG136" s="8">
        <v>1.364422E-2</v>
      </c>
      <c r="AH136" s="8">
        <v>0.73493225100000004</v>
      </c>
      <c r="AI136" s="10">
        <v>-8.4849899999999995E-5</v>
      </c>
      <c r="AJ136" s="8">
        <v>-1.40598E-4</v>
      </c>
      <c r="AM136" s="1"/>
      <c r="AO136" s="8">
        <v>0.51828176999999997</v>
      </c>
      <c r="AP136" s="8">
        <v>-2.1514300000000002E-3</v>
      </c>
      <c r="AQ136" s="8">
        <v>2.8685990000000001E-2</v>
      </c>
      <c r="AR136" s="8">
        <v>0.56542597500000003</v>
      </c>
      <c r="AS136" s="8">
        <v>2.19838E-4</v>
      </c>
      <c r="AT136" s="8">
        <v>-6.81939E-4</v>
      </c>
      <c r="AW136" s="1"/>
      <c r="AY136" s="8">
        <v>-4.3221889999999999E-2</v>
      </c>
      <c r="AZ136" s="8">
        <v>-4.9060079999999999E-2</v>
      </c>
      <c r="BA136" s="8">
        <v>-2.1356999999999999E-3</v>
      </c>
      <c r="BB136" s="8">
        <v>0.865332922</v>
      </c>
      <c r="BC136" s="8">
        <v>4.1526710000000001E-3</v>
      </c>
      <c r="BD136" s="10">
        <v>9.89472E-5</v>
      </c>
      <c r="BG136" s="1"/>
      <c r="BI136" s="8">
        <v>-8.0649599999999995E-3</v>
      </c>
      <c r="BJ136" s="8">
        <v>-3.8678270000000001E-2</v>
      </c>
      <c r="BK136" s="8">
        <v>-2.6421399999999999E-3</v>
      </c>
      <c r="BL136" s="8">
        <v>0.62113003600000005</v>
      </c>
      <c r="BM136" s="8">
        <v>2.69869E-4</v>
      </c>
      <c r="BN136" s="10">
        <v>-6.3684100000000002E-5</v>
      </c>
      <c r="BQ136" s="1"/>
      <c r="BS136" s="8">
        <v>-2.6645680000000001E-2</v>
      </c>
      <c r="BT136" s="8">
        <v>-3.0966049999999998E-2</v>
      </c>
      <c r="BU136" s="8">
        <v>-1.1164230000000001E-2</v>
      </c>
      <c r="BV136" s="8">
        <v>0.88926736200000001</v>
      </c>
      <c r="BW136" s="8">
        <v>1.0484349999999999E-3</v>
      </c>
      <c r="BX136" s="8">
        <v>4.4236500000000001E-4</v>
      </c>
      <c r="CA136" s="1"/>
      <c r="CC136" s="8">
        <v>-6.4409899999999997E-3</v>
      </c>
      <c r="CD136" s="8">
        <v>-3.5905380000000001E-2</v>
      </c>
      <c r="CE136" s="8">
        <v>-1.0597769999999999E-2</v>
      </c>
      <c r="CF136" s="8">
        <v>0.59128753099999998</v>
      </c>
      <c r="CG136" s="8">
        <v>4.8960500000000005E-4</v>
      </c>
      <c r="CH136" s="8">
        <v>-2.2382000000000001E-4</v>
      </c>
      <c r="CK136" s="1"/>
      <c r="CM136" s="8">
        <v>-8.7739520000000001E-2</v>
      </c>
      <c r="CN136" s="8">
        <v>-2.9411779999999998E-2</v>
      </c>
      <c r="CO136" s="8">
        <v>-2.44459E-3</v>
      </c>
      <c r="CP136" s="8">
        <v>1.011435643</v>
      </c>
      <c r="CQ136" s="8">
        <v>1.84446E-4</v>
      </c>
      <c r="CR136" s="10">
        <v>2.5327600000000001E-5</v>
      </c>
      <c r="CU136" s="1"/>
      <c r="CW136" s="8">
        <v>0.28148995999999998</v>
      </c>
      <c r="CX136" s="8">
        <v>-9.0618000000000003E-4</v>
      </c>
      <c r="CY136" s="8">
        <v>-2.5424900000000001E-3</v>
      </c>
      <c r="CZ136" s="8">
        <v>0.61801035199999999</v>
      </c>
      <c r="DA136" s="8">
        <v>1.13953E-4</v>
      </c>
      <c r="DB136" s="10">
        <v>-3.5714699999999999E-5</v>
      </c>
      <c r="DF136" s="1"/>
      <c r="DG136" s="8">
        <v>0.11586246</v>
      </c>
      <c r="DH136" s="8">
        <v>2.1758900000000002E-3</v>
      </c>
      <c r="DI136" s="8">
        <v>-7.8725199999999992E-3</v>
      </c>
      <c r="DJ136" s="8">
        <v>0.70597347499999996</v>
      </c>
      <c r="DK136" s="8">
        <v>4.7101599999999999E-4</v>
      </c>
      <c r="DL136" s="8">
        <v>-1.5385900000000001E-4</v>
      </c>
      <c r="DO136" s="1"/>
      <c r="DQ136" s="8">
        <v>0.27110021000000001</v>
      </c>
      <c r="DR136" s="8">
        <v>-7.6488999999999995E-4</v>
      </c>
      <c r="DS136" s="8">
        <v>-2.2820700000000002E-3</v>
      </c>
      <c r="DT136" s="8">
        <v>0.485051858</v>
      </c>
      <c r="DU136" s="10">
        <v>6.4461799999999993E-5</v>
      </c>
      <c r="DV136" s="10">
        <v>-5.4138100000000003E-5</v>
      </c>
      <c r="DZ136" s="1"/>
      <c r="EA136" s="8">
        <v>2.2196649999999998E-2</v>
      </c>
      <c r="EB136" s="8">
        <v>5.4675499999999998E-3</v>
      </c>
      <c r="EC136" s="8">
        <v>-2.96006E-3</v>
      </c>
      <c r="ED136" s="8">
        <v>0.83594993200000001</v>
      </c>
      <c r="EE136" s="8">
        <v>8.2354900000000003E-4</v>
      </c>
      <c r="EF136" s="8">
        <v>-1.3101599999999999E-4</v>
      </c>
      <c r="EG136" s="1"/>
      <c r="EK136" s="8">
        <v>3.9844610000000003E-2</v>
      </c>
      <c r="EL136" s="8">
        <v>5.6514299999999998E-3</v>
      </c>
      <c r="EM136" s="8">
        <v>-1.1975319999999999E-2</v>
      </c>
      <c r="EN136" s="8">
        <v>0.85241058800000002</v>
      </c>
      <c r="EO136" s="8">
        <v>3.7449500000000003E-4</v>
      </c>
      <c r="EP136" s="8">
        <v>-1.3858300000000001E-4</v>
      </c>
      <c r="ES136" s="1"/>
      <c r="EU136" s="8">
        <v>0.32435366999999998</v>
      </c>
      <c r="EV136" s="8">
        <v>-9.7150899999999991E-3</v>
      </c>
      <c r="EW136" s="8">
        <v>1.9819299999999998E-3</v>
      </c>
      <c r="EX136" s="8">
        <v>0.88050468900000001</v>
      </c>
      <c r="EY136" s="8">
        <v>2.37533E-4</v>
      </c>
      <c r="EZ136" s="10">
        <v>4.4112900000000002E-5</v>
      </c>
      <c r="FC136" s="1"/>
      <c r="FE136" s="8">
        <v>0.36048850999999998</v>
      </c>
      <c r="FF136" s="8">
        <v>-2.4423179999999999E-2</v>
      </c>
      <c r="FG136" s="8">
        <v>-2.7962199999999999E-3</v>
      </c>
      <c r="FH136" s="8">
        <v>0.76712889200000001</v>
      </c>
      <c r="FI136" s="8">
        <v>2.9116299999999999E-4</v>
      </c>
      <c r="FJ136" s="10">
        <v>4.5345700000000002E-5</v>
      </c>
      <c r="FM136" s="1"/>
      <c r="FO136" s="8">
        <v>0.32606270999999998</v>
      </c>
      <c r="FP136" s="8">
        <v>-1.733413E-2</v>
      </c>
      <c r="FQ136" s="8">
        <v>4.3404100000000003E-3</v>
      </c>
      <c r="FR136" s="8">
        <v>0.73882696000000003</v>
      </c>
      <c r="FS136" s="8">
        <v>3.5670500000000002E-4</v>
      </c>
      <c r="FT136" s="10">
        <v>5.4397499999999999E-6</v>
      </c>
      <c r="FW136" s="1"/>
      <c r="FY136" s="8">
        <v>0.38193614999999997</v>
      </c>
      <c r="FZ136" s="8">
        <v>-1.664436E-2</v>
      </c>
      <c r="GA136" s="8">
        <v>-3.0853E-4</v>
      </c>
      <c r="GB136" s="8">
        <v>0.80060286899999999</v>
      </c>
      <c r="GC136" s="8">
        <v>1.9408300000000001E-4</v>
      </c>
      <c r="GD136" s="10">
        <v>-1.85698E-5</v>
      </c>
      <c r="GG136" s="1"/>
      <c r="GI136" s="8">
        <v>0.35443105000000003</v>
      </c>
      <c r="GJ136" s="8">
        <v>-1.613732E-2</v>
      </c>
      <c r="GK136" s="8">
        <v>3.03777E-3</v>
      </c>
      <c r="GL136" s="8">
        <v>0.78954758000000003</v>
      </c>
      <c r="GM136" s="10">
        <v>5.5336E-5</v>
      </c>
      <c r="GN136" s="10">
        <v>2.36303E-8</v>
      </c>
      <c r="GQ136" s="1"/>
      <c r="GS136" s="8">
        <v>0.16113739999999999</v>
      </c>
      <c r="GT136" s="10">
        <v>6.3724000000000002E-5</v>
      </c>
      <c r="GU136" s="8">
        <v>-2.9027900000000001E-3</v>
      </c>
      <c r="GV136" s="8">
        <v>0.55318994799999999</v>
      </c>
      <c r="GW136" s="10">
        <v>7.5850800000000002E-5</v>
      </c>
      <c r="GX136" s="10">
        <v>-9.0425699999999997E-5</v>
      </c>
      <c r="HA136" s="1"/>
      <c r="HC136" s="8">
        <v>0.12447769</v>
      </c>
      <c r="HD136" s="8">
        <v>7.5972599999999998E-3</v>
      </c>
      <c r="HE136" s="8">
        <v>2.2619200000000002E-3</v>
      </c>
      <c r="HF136" s="8">
        <v>0.55089653699999996</v>
      </c>
      <c r="HG136" s="10">
        <v>3.3147800000000001E-5</v>
      </c>
      <c r="HH136" s="10">
        <v>-3.8726300000000002E-5</v>
      </c>
      <c r="HK136" s="1"/>
      <c r="HM136" s="8">
        <v>4.689215E-2</v>
      </c>
      <c r="HN136" s="8">
        <v>2.9979899999999999E-3</v>
      </c>
      <c r="HO136" s="8">
        <v>-2.97241E-3</v>
      </c>
      <c r="HP136" s="8">
        <v>0.70208592199999997</v>
      </c>
      <c r="HQ136" s="8">
        <v>-1.19802E-4</v>
      </c>
      <c r="HR136" s="8">
        <v>-1.08146E-4</v>
      </c>
      <c r="HU136" s="1"/>
      <c r="HW136" s="8">
        <v>7.9773940000000002E-2</v>
      </c>
      <c r="HX136" s="8">
        <v>1.8494399999999999E-3</v>
      </c>
      <c r="HY136" s="8">
        <v>-2.8516599999999998E-3</v>
      </c>
      <c r="HZ136" s="8">
        <v>0.57970340600000003</v>
      </c>
      <c r="IA136" s="10">
        <v>-6.6267300000000002E-7</v>
      </c>
      <c r="IB136" s="8">
        <v>-1.07286E-4</v>
      </c>
      <c r="ID136" s="1"/>
      <c r="IE136" s="1"/>
      <c r="IG136" s="8">
        <v>7.8302430000000006E-2</v>
      </c>
      <c r="IH136" s="8">
        <v>-4.2379000000000001E-4</v>
      </c>
      <c r="II136" s="8">
        <v>5.8299000000000003E-4</v>
      </c>
      <c r="IJ136" s="8">
        <v>0.64742910600000003</v>
      </c>
      <c r="IK136" s="10">
        <v>9.1891200000000005E-5</v>
      </c>
      <c r="IL136" s="8">
        <v>-1.7086599999999999E-4</v>
      </c>
      <c r="IO136" s="1"/>
      <c r="IP136" s="1"/>
    </row>
    <row r="137" spans="1:250" x14ac:dyDescent="0.25">
      <c r="A137" s="8">
        <v>0.52302225000000002</v>
      </c>
      <c r="B137" s="8">
        <v>-2.1877200000000002E-3</v>
      </c>
      <c r="C137" s="8">
        <v>2.8821510000000002E-2</v>
      </c>
      <c r="D137" s="8">
        <v>0.57582115599999995</v>
      </c>
      <c r="E137" s="8">
        <v>2.2118100000000001E-4</v>
      </c>
      <c r="F137" s="8">
        <v>-6.7701000000000002E-4</v>
      </c>
      <c r="I137" s="1"/>
      <c r="K137" s="8">
        <v>0.36859293999999998</v>
      </c>
      <c r="L137" s="8">
        <v>5.4204700000000001E-3</v>
      </c>
      <c r="M137" s="8">
        <v>3.9276099999999998E-3</v>
      </c>
      <c r="N137" s="8">
        <v>0.406631293</v>
      </c>
      <c r="O137" s="8">
        <v>3.0319100000000002E-4</v>
      </c>
      <c r="P137" s="10">
        <v>-9.2109700000000003E-5</v>
      </c>
      <c r="S137" s="1"/>
      <c r="U137" s="8">
        <v>0.44130170000000002</v>
      </c>
      <c r="V137" s="8">
        <v>2.4691600000000002E-3</v>
      </c>
      <c r="W137" s="8">
        <v>-1.0073850000000001E-2</v>
      </c>
      <c r="X137" s="8">
        <v>0.50453141599999995</v>
      </c>
      <c r="Y137" s="8">
        <v>3.25438E-4</v>
      </c>
      <c r="Z137" s="10">
        <v>1.6646500000000001E-5</v>
      </c>
      <c r="AC137" s="1"/>
      <c r="AE137" s="8">
        <v>0.59262320999999996</v>
      </c>
      <c r="AF137" s="8">
        <v>-1.150164E-2</v>
      </c>
      <c r="AG137" s="8">
        <v>1.365925E-2</v>
      </c>
      <c r="AH137" s="8">
        <v>0.73891069200000004</v>
      </c>
      <c r="AI137" s="10">
        <v>-8.6225300000000003E-5</v>
      </c>
      <c r="AJ137" s="8">
        <v>-1.38577E-4</v>
      </c>
      <c r="AM137" s="1"/>
      <c r="AO137" s="8">
        <v>0.52302225000000002</v>
      </c>
      <c r="AP137" s="8">
        <v>-2.1877200000000002E-3</v>
      </c>
      <c r="AQ137" s="8">
        <v>2.8821510000000002E-2</v>
      </c>
      <c r="AR137" s="8">
        <v>0.57582115599999995</v>
      </c>
      <c r="AS137" s="8">
        <v>2.2118100000000001E-4</v>
      </c>
      <c r="AT137" s="8">
        <v>-6.7701000000000002E-4</v>
      </c>
      <c r="AW137" s="1"/>
      <c r="AY137" s="8">
        <v>-4.4681770000000003E-2</v>
      </c>
      <c r="AZ137" s="8">
        <v>-4.9066199999999997E-2</v>
      </c>
      <c r="BA137" s="8">
        <v>-2.1453499999999999E-3</v>
      </c>
      <c r="BB137" s="8">
        <v>0.87110218800000006</v>
      </c>
      <c r="BC137" s="8">
        <v>4.1514580000000002E-3</v>
      </c>
      <c r="BD137" s="8">
        <v>1.00865E-4</v>
      </c>
      <c r="BG137" s="1"/>
      <c r="BI137" s="8">
        <v>-6.8547800000000004E-3</v>
      </c>
      <c r="BJ137" s="8">
        <v>-3.8663910000000003E-2</v>
      </c>
      <c r="BK137" s="8">
        <v>-2.5835200000000002E-3</v>
      </c>
      <c r="BL137" s="8">
        <v>0.62576322799999995</v>
      </c>
      <c r="BM137" s="8">
        <v>2.6938400000000001E-4</v>
      </c>
      <c r="BN137" s="10">
        <v>-6.1683300000000006E-5</v>
      </c>
      <c r="BQ137" s="1"/>
      <c r="BS137" s="8">
        <v>-2.893126E-2</v>
      </c>
      <c r="BT137" s="8">
        <v>-3.101286E-2</v>
      </c>
      <c r="BU137" s="8">
        <v>-1.1170609999999999E-2</v>
      </c>
      <c r="BV137" s="8">
        <v>0.89826814600000005</v>
      </c>
      <c r="BW137" s="8">
        <v>1.0452409999999999E-3</v>
      </c>
      <c r="BX137" s="8">
        <v>4.4278600000000003E-4</v>
      </c>
      <c r="CA137" s="1"/>
      <c r="CC137" s="8">
        <v>-4.6886200000000001E-3</v>
      </c>
      <c r="CD137" s="8">
        <v>-3.5834570000000003E-2</v>
      </c>
      <c r="CE137" s="8">
        <v>-1.051675E-2</v>
      </c>
      <c r="CF137" s="8">
        <v>0.59477981700000004</v>
      </c>
      <c r="CG137" s="8">
        <v>4.8705599999999998E-4</v>
      </c>
      <c r="CH137" s="8">
        <v>-2.2090099999999999E-4</v>
      </c>
      <c r="CK137" s="1"/>
      <c r="CM137" s="8">
        <v>-8.8366219999999995E-2</v>
      </c>
      <c r="CN137" s="8">
        <v>-2.943285E-2</v>
      </c>
      <c r="CO137" s="8">
        <v>-2.4466000000000002E-3</v>
      </c>
      <c r="CP137" s="8">
        <v>1.018086015</v>
      </c>
      <c r="CQ137" s="8">
        <v>1.83907E-4</v>
      </c>
      <c r="CR137" s="10">
        <v>2.5377200000000002E-5</v>
      </c>
      <c r="CU137" s="1"/>
      <c r="CW137" s="8">
        <v>0.27535749999999998</v>
      </c>
      <c r="CX137" s="8">
        <v>-8.0904000000000002E-4</v>
      </c>
      <c r="CY137" s="8">
        <v>-2.3664699999999999E-3</v>
      </c>
      <c r="CZ137" s="8">
        <v>0.62370346200000004</v>
      </c>
      <c r="DA137" s="8">
        <v>1.15466E-4</v>
      </c>
      <c r="DB137" s="10">
        <v>-3.8466300000000001E-5</v>
      </c>
      <c r="DF137" s="1"/>
      <c r="DG137" s="8">
        <v>0.11544061999999999</v>
      </c>
      <c r="DH137" s="8">
        <v>2.21149E-3</v>
      </c>
      <c r="DI137" s="8">
        <v>-7.8834300000000003E-3</v>
      </c>
      <c r="DJ137" s="8">
        <v>0.71103000100000002</v>
      </c>
      <c r="DK137" s="8">
        <v>4.7662399999999998E-4</v>
      </c>
      <c r="DL137" s="8">
        <v>-1.52127E-4</v>
      </c>
      <c r="DO137" s="1"/>
      <c r="DQ137" s="8">
        <v>0.26829787999999999</v>
      </c>
      <c r="DR137" s="8">
        <v>-6.5437999999999998E-4</v>
      </c>
      <c r="DS137" s="8">
        <v>-2.2746200000000002E-3</v>
      </c>
      <c r="DT137" s="8">
        <v>0.491394108</v>
      </c>
      <c r="DU137" s="10">
        <v>6.7090599999999998E-5</v>
      </c>
      <c r="DV137" s="10">
        <v>-5.4307E-5</v>
      </c>
      <c r="DZ137" s="1"/>
      <c r="EA137" s="8">
        <v>2.154058E-2</v>
      </c>
      <c r="EB137" s="8">
        <v>5.5070300000000004E-3</v>
      </c>
      <c r="EC137" s="8">
        <v>-2.9833899999999998E-3</v>
      </c>
      <c r="ED137" s="8">
        <v>0.84726360700000003</v>
      </c>
      <c r="EE137" s="8">
        <v>8.2925700000000002E-4</v>
      </c>
      <c r="EF137" s="8">
        <v>-1.2762E-4</v>
      </c>
      <c r="EG137" s="1"/>
      <c r="EK137" s="8">
        <v>3.5770330000000003E-2</v>
      </c>
      <c r="EL137" s="8">
        <v>5.9350999999999996E-3</v>
      </c>
      <c r="EM137" s="8">
        <v>-1.2076780000000001E-2</v>
      </c>
      <c r="EN137" s="8">
        <v>0.86435172199999999</v>
      </c>
      <c r="EO137" s="8">
        <v>3.7793199999999999E-4</v>
      </c>
      <c r="EP137" s="8">
        <v>-1.37336E-4</v>
      </c>
      <c r="ES137" s="1"/>
      <c r="EU137" s="8">
        <v>0.32332172999999997</v>
      </c>
      <c r="EV137" s="8">
        <v>-9.7270700000000009E-3</v>
      </c>
      <c r="EW137" s="8">
        <v>1.9559500000000001E-3</v>
      </c>
      <c r="EX137" s="8">
        <v>0.88708647900000004</v>
      </c>
      <c r="EY137" s="8">
        <v>2.36746E-4</v>
      </c>
      <c r="EZ137" s="10">
        <v>4.583E-5</v>
      </c>
      <c r="FC137" s="1"/>
      <c r="FE137" s="8">
        <v>0.35692759000000002</v>
      </c>
      <c r="FF137" s="8">
        <v>-2.4451380000000002E-2</v>
      </c>
      <c r="FG137" s="8">
        <v>-2.84271E-3</v>
      </c>
      <c r="FH137" s="8">
        <v>0.77417769299999994</v>
      </c>
      <c r="FI137" s="8">
        <v>2.9045699999999999E-4</v>
      </c>
      <c r="FJ137" s="10">
        <v>4.6515099999999998E-5</v>
      </c>
      <c r="FM137" s="1"/>
      <c r="FO137" s="8">
        <v>0.32608114999999999</v>
      </c>
      <c r="FP137" s="8">
        <v>-1.733382E-2</v>
      </c>
      <c r="FQ137" s="8">
        <v>4.3408500000000003E-3</v>
      </c>
      <c r="FR137" s="8">
        <v>0.74483266400000003</v>
      </c>
      <c r="FS137" s="8">
        <v>3.5549300000000002E-4</v>
      </c>
      <c r="FT137" s="10">
        <v>7.1847199999999997E-6</v>
      </c>
      <c r="FW137" s="1"/>
      <c r="FY137" s="8">
        <v>0.38511069999999997</v>
      </c>
      <c r="FZ137" s="8">
        <v>-1.6576480000000001E-2</v>
      </c>
      <c r="GA137" s="8">
        <v>-2.8551999999999999E-4</v>
      </c>
      <c r="GB137" s="8">
        <v>0.80628006600000002</v>
      </c>
      <c r="GC137" s="8">
        <v>1.9287800000000001E-4</v>
      </c>
      <c r="GD137" s="10">
        <v>-1.8164100000000001E-5</v>
      </c>
      <c r="GG137" s="1"/>
      <c r="GI137" s="8">
        <v>0.34952641000000001</v>
      </c>
      <c r="GJ137" s="8">
        <v>-1.623668E-2</v>
      </c>
      <c r="GK137" s="8">
        <v>2.9803799999999999E-3</v>
      </c>
      <c r="GL137" s="8">
        <v>0.79427144100000002</v>
      </c>
      <c r="GM137" s="10">
        <v>5.48785E-5</v>
      </c>
      <c r="GN137" s="10">
        <v>2.8723699999999999E-7</v>
      </c>
      <c r="GQ137" s="1"/>
      <c r="GS137" s="8">
        <v>0.16128901000000001</v>
      </c>
      <c r="GT137" s="10">
        <v>6.6265000000000003E-5</v>
      </c>
      <c r="GU137" s="8">
        <v>-2.9030200000000001E-3</v>
      </c>
      <c r="GV137" s="8">
        <v>0.558109195</v>
      </c>
      <c r="GW137" s="10">
        <v>7.4871799999999997E-5</v>
      </c>
      <c r="GX137" s="10">
        <v>-9.0517299999999995E-5</v>
      </c>
      <c r="HA137" s="1"/>
      <c r="HC137" s="8">
        <v>0.12271044</v>
      </c>
      <c r="HD137" s="8">
        <v>7.5900100000000003E-3</v>
      </c>
      <c r="HE137" s="8">
        <v>2.3003799999999999E-3</v>
      </c>
      <c r="HF137" s="8">
        <v>0.55427814200000003</v>
      </c>
      <c r="HG137" s="10">
        <v>3.3024100000000001E-5</v>
      </c>
      <c r="HH137" s="10">
        <v>-3.9376699999999999E-5</v>
      </c>
      <c r="HK137" s="1"/>
      <c r="HM137" s="8">
        <v>4.6017080000000002E-2</v>
      </c>
      <c r="HN137" s="8">
        <v>2.9867299999999999E-3</v>
      </c>
      <c r="HO137" s="8">
        <v>-2.98205E-3</v>
      </c>
      <c r="HP137" s="8">
        <v>0.705621575</v>
      </c>
      <c r="HQ137" s="8">
        <v>-1.21533E-4</v>
      </c>
      <c r="HR137" s="8">
        <v>-1.0666399999999999E-4</v>
      </c>
      <c r="HU137" s="1"/>
      <c r="HW137" s="8">
        <v>8.002484E-2</v>
      </c>
      <c r="HX137" s="8">
        <v>1.8576199999999999E-3</v>
      </c>
      <c r="HY137" s="8">
        <v>-2.8520799999999999E-3</v>
      </c>
      <c r="HZ137" s="8">
        <v>0.58280739800000003</v>
      </c>
      <c r="IA137" s="10">
        <v>-3.7565700000000002E-6</v>
      </c>
      <c r="IB137" s="8">
        <v>-1.07451E-4</v>
      </c>
      <c r="IE137" s="1"/>
      <c r="IG137" s="8">
        <v>7.5658359999999994E-2</v>
      </c>
      <c r="IH137" s="8">
        <v>-4.4932000000000001E-4</v>
      </c>
      <c r="II137" s="8">
        <v>5.7076999999999996E-4</v>
      </c>
      <c r="IJ137" s="8">
        <v>0.65407460699999997</v>
      </c>
      <c r="IK137" s="10">
        <v>9.0685000000000003E-5</v>
      </c>
      <c r="IL137" s="8">
        <v>-1.7029100000000001E-4</v>
      </c>
      <c r="IO137" s="1"/>
      <c r="IP137" s="1"/>
    </row>
    <row r="138" spans="1:250" x14ac:dyDescent="0.25">
      <c r="A138" s="8">
        <v>0.52641866000000004</v>
      </c>
      <c r="B138" s="8">
        <v>-2.2060000000000001E-3</v>
      </c>
      <c r="C138" s="8">
        <v>2.892954E-2</v>
      </c>
      <c r="D138" s="8">
        <v>0.58673283700000001</v>
      </c>
      <c r="E138" s="8">
        <v>2.2213699999999999E-4</v>
      </c>
      <c r="F138" s="8">
        <v>-6.7152900000000003E-4</v>
      </c>
      <c r="I138" s="1"/>
      <c r="K138" s="8">
        <v>0.36753058999999999</v>
      </c>
      <c r="L138" s="8">
        <v>5.3902500000000001E-3</v>
      </c>
      <c r="M138" s="8">
        <v>4.0386800000000002E-3</v>
      </c>
      <c r="N138" s="8">
        <v>0.407615228</v>
      </c>
      <c r="O138" s="8">
        <v>3.0056499999999998E-4</v>
      </c>
      <c r="P138" s="10">
        <v>-1.01742E-4</v>
      </c>
      <c r="S138" s="1"/>
      <c r="U138" s="8">
        <v>0.44747692</v>
      </c>
      <c r="V138" s="8">
        <v>2.5904000000000001E-3</v>
      </c>
      <c r="W138" s="8">
        <v>-1.025326E-2</v>
      </c>
      <c r="X138" s="8">
        <v>0.50737182700000005</v>
      </c>
      <c r="Y138" s="8">
        <v>3.2192000000000001E-4</v>
      </c>
      <c r="Z138" s="10">
        <v>1.14459E-5</v>
      </c>
      <c r="AC138" s="1"/>
      <c r="AE138" s="8">
        <v>0.59822628</v>
      </c>
      <c r="AF138" s="8">
        <v>-1.144979E-2</v>
      </c>
      <c r="AG138" s="8">
        <v>1.3818789999999999E-2</v>
      </c>
      <c r="AH138" s="8">
        <v>0.74346893700000005</v>
      </c>
      <c r="AI138" s="10">
        <v>-8.7415000000000002E-5</v>
      </c>
      <c r="AJ138" s="8">
        <v>-1.3489200000000001E-4</v>
      </c>
      <c r="AM138" s="1"/>
      <c r="AO138" s="8">
        <v>0.52641866000000004</v>
      </c>
      <c r="AP138" s="8">
        <v>-2.2060000000000001E-3</v>
      </c>
      <c r="AQ138" s="8">
        <v>2.892954E-2</v>
      </c>
      <c r="AR138" s="8">
        <v>0.58673283700000001</v>
      </c>
      <c r="AS138" s="8">
        <v>2.2213699999999999E-4</v>
      </c>
      <c r="AT138" s="8">
        <v>-6.7152900000000003E-4</v>
      </c>
      <c r="AW138" s="1"/>
      <c r="AY138" s="8">
        <v>-4.5255150000000001E-2</v>
      </c>
      <c r="AZ138" s="8">
        <v>-4.9070629999999997E-2</v>
      </c>
      <c r="BA138" s="8">
        <v>-2.14504E-3</v>
      </c>
      <c r="BB138" s="8">
        <v>0.87640461300000005</v>
      </c>
      <c r="BC138" s="8">
        <v>4.1492159999999998E-3</v>
      </c>
      <c r="BD138" s="8">
        <v>1.0069999999999999E-4</v>
      </c>
      <c r="BG138" s="1"/>
      <c r="BI138" s="8">
        <v>-5.3507399999999997E-3</v>
      </c>
      <c r="BJ138" s="8">
        <v>-3.8633269999999997E-2</v>
      </c>
      <c r="BK138" s="8">
        <v>-2.5214500000000002E-3</v>
      </c>
      <c r="BL138" s="8">
        <v>0.62865144699999997</v>
      </c>
      <c r="BM138" s="8">
        <v>2.6854400000000001E-4</v>
      </c>
      <c r="BN138" s="10">
        <v>-5.9978600000000002E-5</v>
      </c>
      <c r="BQ138" s="1"/>
      <c r="BS138" s="8">
        <v>-3.666755E-2</v>
      </c>
      <c r="BT138" s="8">
        <v>-3.111015E-2</v>
      </c>
      <c r="BU138" s="8">
        <v>-1.1251209999999999E-2</v>
      </c>
      <c r="BV138" s="8">
        <v>0.90573050099999997</v>
      </c>
      <c r="BW138" s="8">
        <v>1.0432849999999999E-3</v>
      </c>
      <c r="BX138" s="8">
        <v>4.4440499999999998E-4</v>
      </c>
      <c r="CA138" s="1"/>
      <c r="CC138" s="8">
        <v>-1.0675700000000001E-3</v>
      </c>
      <c r="CD138" s="8">
        <v>-3.5917020000000001E-2</v>
      </c>
      <c r="CE138" s="8">
        <v>-1.043929E-2</v>
      </c>
      <c r="CF138" s="8">
        <v>0.59836372999999998</v>
      </c>
      <c r="CG138" s="8">
        <v>4.885E-4</v>
      </c>
      <c r="CH138" s="8">
        <v>-2.1954400000000001E-4</v>
      </c>
      <c r="CK138" s="1"/>
      <c r="CM138" s="8">
        <v>-8.8736720000000005E-2</v>
      </c>
      <c r="CN138" s="8">
        <v>-2.94454E-2</v>
      </c>
      <c r="CO138" s="8">
        <v>-2.4474900000000001E-3</v>
      </c>
      <c r="CP138" s="8">
        <v>1.0253553129999999</v>
      </c>
      <c r="CQ138" s="8">
        <v>1.8336399999999999E-4</v>
      </c>
      <c r="CR138" s="10">
        <v>2.54137E-5</v>
      </c>
      <c r="CU138" s="1"/>
      <c r="CW138" s="8">
        <v>0.27026652000000001</v>
      </c>
      <c r="CX138" s="8">
        <v>-7.5770999999999998E-4</v>
      </c>
      <c r="CY138" s="8">
        <v>-2.20586E-3</v>
      </c>
      <c r="CZ138" s="8">
        <v>0.62800422600000005</v>
      </c>
      <c r="DA138" s="8">
        <v>1.16427E-4</v>
      </c>
      <c r="DB138" s="10">
        <v>-4.1492799999999997E-5</v>
      </c>
      <c r="DF138" s="1"/>
      <c r="DG138" s="8">
        <v>0.11332461000000001</v>
      </c>
      <c r="DH138" s="8">
        <v>2.3630499999999998E-3</v>
      </c>
      <c r="DI138" s="8">
        <v>-7.9220200000000001E-3</v>
      </c>
      <c r="DJ138" s="8">
        <v>0.71661458099999997</v>
      </c>
      <c r="DK138" s="8">
        <v>4.81387E-4</v>
      </c>
      <c r="DL138" s="8">
        <v>-1.5090200000000001E-4</v>
      </c>
      <c r="DO138" s="1"/>
      <c r="DQ138" s="8">
        <v>0.26551271999999998</v>
      </c>
      <c r="DR138" s="8">
        <v>-6.0247999999999996E-4</v>
      </c>
      <c r="DS138" s="8">
        <v>-2.2919300000000002E-3</v>
      </c>
      <c r="DT138" s="8">
        <v>0.49961172700000001</v>
      </c>
      <c r="DU138" s="10">
        <v>6.8335299999999996E-5</v>
      </c>
      <c r="DV138" s="10">
        <v>-5.3887100000000001E-5</v>
      </c>
      <c r="DZ138" s="1"/>
      <c r="EA138" s="8">
        <v>2.0440400000000001E-2</v>
      </c>
      <c r="EB138" s="8">
        <v>5.5699900000000004E-3</v>
      </c>
      <c r="EC138" s="8">
        <v>-3.0203399999999998E-3</v>
      </c>
      <c r="ED138" s="8">
        <v>0.85765398599999998</v>
      </c>
      <c r="EE138" s="8">
        <v>8.3468599999999996E-4</v>
      </c>
      <c r="EF138" s="8">
        <v>-1.2441399999999999E-4</v>
      </c>
      <c r="EG138" s="1"/>
      <c r="EK138" s="8">
        <v>3.257943E-2</v>
      </c>
      <c r="EL138" s="8">
        <v>6.1761699999999999E-3</v>
      </c>
      <c r="EM138" s="8">
        <v>-1.2159339999999999E-2</v>
      </c>
      <c r="EN138" s="8">
        <v>0.87401288099999996</v>
      </c>
      <c r="EO138" s="8">
        <v>3.81658E-4</v>
      </c>
      <c r="EP138" s="8">
        <v>-1.36043E-4</v>
      </c>
      <c r="ES138" s="1"/>
      <c r="EU138" s="8">
        <v>0.32496042000000003</v>
      </c>
      <c r="EV138" s="8">
        <v>-9.70473E-3</v>
      </c>
      <c r="EW138" s="8">
        <v>1.9836200000000002E-3</v>
      </c>
      <c r="EX138" s="8">
        <v>0.89527099300000001</v>
      </c>
      <c r="EY138" s="8">
        <v>2.3581900000000001E-4</v>
      </c>
      <c r="EZ138" s="10">
        <v>4.6980100000000001E-5</v>
      </c>
      <c r="FC138" s="1"/>
      <c r="FE138" s="8">
        <v>0.35439937999999999</v>
      </c>
      <c r="FF138" s="8">
        <v>-2.4464820000000002E-2</v>
      </c>
      <c r="FG138" s="8">
        <v>-2.8739199999999999E-3</v>
      </c>
      <c r="FH138" s="8">
        <v>0.78121620899999999</v>
      </c>
      <c r="FI138" s="8">
        <v>2.8998300000000001E-4</v>
      </c>
      <c r="FJ138" s="10">
        <v>4.7621599999999998E-5</v>
      </c>
      <c r="FM138" s="1"/>
      <c r="FO138" s="8">
        <v>0.32726769</v>
      </c>
      <c r="FP138" s="8">
        <v>-1.7340620000000001E-2</v>
      </c>
      <c r="FQ138" s="8">
        <v>4.3621800000000002E-3</v>
      </c>
      <c r="FR138" s="8">
        <v>0.75209128199999997</v>
      </c>
      <c r="FS138" s="8">
        <v>3.5591699999999997E-4</v>
      </c>
      <c r="FT138" s="10">
        <v>8.5024199999999998E-6</v>
      </c>
      <c r="FW138" s="1"/>
      <c r="FY138" s="8">
        <v>0.38540881999999999</v>
      </c>
      <c r="FZ138" s="8">
        <v>-1.6574620000000002E-2</v>
      </c>
      <c r="GA138" s="8">
        <v>-2.8331E-4</v>
      </c>
      <c r="GB138" s="8">
        <v>0.81224959500000005</v>
      </c>
      <c r="GC138" s="8">
        <v>1.9252599999999999E-4</v>
      </c>
      <c r="GD138" s="10">
        <v>-1.7746099999999999E-5</v>
      </c>
      <c r="GG138" s="1"/>
      <c r="GI138" s="8">
        <v>0.34909546000000002</v>
      </c>
      <c r="GJ138" s="8">
        <v>-1.6245889999999999E-2</v>
      </c>
      <c r="GK138" s="8">
        <v>2.9779400000000001E-3</v>
      </c>
      <c r="GL138" s="8">
        <v>0.79970017000000004</v>
      </c>
      <c r="GM138" s="10">
        <v>5.4395499999999998E-5</v>
      </c>
      <c r="GN138" s="10">
        <v>4.13907E-7</v>
      </c>
      <c r="GQ138" s="1"/>
      <c r="GS138" s="8">
        <v>0.15941867000000001</v>
      </c>
      <c r="GT138" s="10">
        <v>4.6090000000000001E-5</v>
      </c>
      <c r="GU138" s="8">
        <v>-2.9422799999999998E-3</v>
      </c>
      <c r="GV138" s="8">
        <v>0.56208625499999998</v>
      </c>
      <c r="GW138" s="10">
        <v>7.4244299999999997E-5</v>
      </c>
      <c r="GX138" s="10">
        <v>-8.9292700000000007E-5</v>
      </c>
      <c r="HA138" s="1"/>
      <c r="HC138" s="8">
        <v>0.12095137</v>
      </c>
      <c r="HD138" s="8">
        <v>7.5942199999999996E-3</v>
      </c>
      <c r="HE138" s="8">
        <v>2.2911199999999998E-3</v>
      </c>
      <c r="HF138" s="8">
        <v>0.55774509100000003</v>
      </c>
      <c r="HG138" s="10">
        <v>3.3096000000000003E-5</v>
      </c>
      <c r="HH138" s="10">
        <v>-3.9219199999999999E-5</v>
      </c>
      <c r="HK138" s="1"/>
      <c r="HM138" s="8">
        <v>4.3132150000000001E-2</v>
      </c>
      <c r="HN138" s="8">
        <v>2.9754500000000001E-3</v>
      </c>
      <c r="HO138" s="8">
        <v>-3.0320099999999999E-3</v>
      </c>
      <c r="HP138" s="8">
        <v>0.70989968999999997</v>
      </c>
      <c r="HQ138" s="8">
        <v>-1.22055E-4</v>
      </c>
      <c r="HR138" s="8">
        <v>-1.04331E-4</v>
      </c>
      <c r="HU138" s="1"/>
      <c r="HW138" s="8">
        <v>7.6580560000000006E-2</v>
      </c>
      <c r="HX138" s="8">
        <v>1.9745100000000001E-3</v>
      </c>
      <c r="HY138" s="8">
        <v>-3.0227800000000001E-3</v>
      </c>
      <c r="HZ138" s="8">
        <v>0.583928534</v>
      </c>
      <c r="IA138" s="10">
        <v>-5.3857599999999999E-7</v>
      </c>
      <c r="IB138" s="8">
        <v>-1.02754E-4</v>
      </c>
      <c r="ID138" s="1"/>
      <c r="IE138" s="1"/>
      <c r="IG138" s="8">
        <v>7.3574500000000001E-2</v>
      </c>
      <c r="IH138" s="8">
        <v>-4.8715E-4</v>
      </c>
      <c r="II138" s="8">
        <v>5.5670000000000003E-4</v>
      </c>
      <c r="IJ138" s="8">
        <v>0.66022752900000004</v>
      </c>
      <c r="IK138" s="10">
        <v>8.8415800000000001E-5</v>
      </c>
      <c r="IL138" s="8">
        <v>-1.6945400000000001E-4</v>
      </c>
      <c r="IO138" s="1"/>
      <c r="IP138" s="1"/>
    </row>
    <row r="139" spans="1:250" x14ac:dyDescent="0.25">
      <c r="A139" s="8">
        <v>0.53303292000000002</v>
      </c>
      <c r="B139" s="8">
        <v>-2.2231299999999998E-3</v>
      </c>
      <c r="C139" s="8">
        <v>2.9091539999999999E-2</v>
      </c>
      <c r="D139" s="8">
        <v>0.59546906399999999</v>
      </c>
      <c r="E139" s="8">
        <v>2.2260199999999999E-4</v>
      </c>
      <c r="F139" s="8">
        <v>-6.6730900000000004E-4</v>
      </c>
      <c r="I139" s="1"/>
      <c r="K139" s="8">
        <v>0.36812989000000002</v>
      </c>
      <c r="L139" s="8">
        <v>5.4309299999999996E-3</v>
      </c>
      <c r="M139" s="8">
        <v>3.9935099999999996E-3</v>
      </c>
      <c r="N139" s="8">
        <v>0.408658411</v>
      </c>
      <c r="O139" s="8">
        <v>2.9430199999999998E-4</v>
      </c>
      <c r="P139" s="10">
        <v>-1.08695E-4</v>
      </c>
      <c r="S139" s="1"/>
      <c r="U139" s="8">
        <v>0.44861342999999998</v>
      </c>
      <c r="V139" s="8">
        <v>2.5793299999999999E-3</v>
      </c>
      <c r="W139" s="8">
        <v>-1.0238280000000001E-2</v>
      </c>
      <c r="X139" s="8">
        <v>0.51081650099999998</v>
      </c>
      <c r="Y139" s="8">
        <v>3.2366600000000001E-4</v>
      </c>
      <c r="Z139" s="10">
        <v>1.38083E-5</v>
      </c>
      <c r="AC139" s="1"/>
      <c r="AE139" s="8">
        <v>0.60143272000000003</v>
      </c>
      <c r="AF139" s="8">
        <v>-1.137407E-2</v>
      </c>
      <c r="AG139" s="8">
        <v>1.3891300000000001E-2</v>
      </c>
      <c r="AH139" s="8">
        <v>0.74737823699999995</v>
      </c>
      <c r="AI139" s="10">
        <v>-9.0466700000000006E-5</v>
      </c>
      <c r="AJ139" s="8">
        <v>-1.3197E-4</v>
      </c>
      <c r="AM139" s="1"/>
      <c r="AO139" s="8">
        <v>0.53303292000000002</v>
      </c>
      <c r="AP139" s="8">
        <v>-2.2231299999999998E-3</v>
      </c>
      <c r="AQ139" s="8">
        <v>2.9091539999999999E-2</v>
      </c>
      <c r="AR139" s="8">
        <v>0.59546906399999999</v>
      </c>
      <c r="AS139" s="8">
        <v>2.2260199999999999E-4</v>
      </c>
      <c r="AT139" s="8">
        <v>-6.6730900000000004E-4</v>
      </c>
      <c r="AW139" s="1"/>
      <c r="AY139" s="8">
        <v>-5.0090959999999997E-2</v>
      </c>
      <c r="AZ139" s="8">
        <v>-4.9108140000000002E-2</v>
      </c>
      <c r="BA139" s="8">
        <v>-2.1644699999999999E-3</v>
      </c>
      <c r="BB139" s="8">
        <v>0.88227860700000005</v>
      </c>
      <c r="BC139" s="8">
        <v>4.1469660000000002E-3</v>
      </c>
      <c r="BD139" s="8">
        <v>1.0186100000000001E-4</v>
      </c>
      <c r="BG139" s="1"/>
      <c r="BI139" s="8">
        <v>-1.252633E-2</v>
      </c>
      <c r="BJ139" s="8">
        <v>-3.8570239999999999E-2</v>
      </c>
      <c r="BK139" s="8">
        <v>-2.7331399999999998E-3</v>
      </c>
      <c r="BL139" s="8">
        <v>0.63154051899999997</v>
      </c>
      <c r="BM139" s="8">
        <v>2.6890900000000001E-4</v>
      </c>
      <c r="BN139" s="10">
        <v>-5.8758000000000002E-5</v>
      </c>
      <c r="BQ139" s="1"/>
      <c r="BS139" s="8">
        <v>-3.6131780000000002E-2</v>
      </c>
      <c r="BT139" s="8">
        <v>-3.1097630000000001E-2</v>
      </c>
      <c r="BU139" s="8">
        <v>-1.125195E-2</v>
      </c>
      <c r="BV139" s="8">
        <v>0.91166831500000001</v>
      </c>
      <c r="BW139" s="8">
        <v>1.039639E-3</v>
      </c>
      <c r="BX139" s="8">
        <v>4.4417799999999999E-4</v>
      </c>
      <c r="CA139" s="1"/>
      <c r="CC139" s="8">
        <v>-6.3675399999999997E-3</v>
      </c>
      <c r="CD139" s="8">
        <v>-3.588566E-2</v>
      </c>
      <c r="CE139" s="8">
        <v>-1.050253E-2</v>
      </c>
      <c r="CF139" s="8">
        <v>0.60186455699999997</v>
      </c>
      <c r="CG139" s="8">
        <v>4.8887599999999996E-4</v>
      </c>
      <c r="CH139" s="8">
        <v>-2.1878699999999999E-4</v>
      </c>
      <c r="CK139" s="1"/>
      <c r="CM139" s="8">
        <v>-8.9366570000000006E-2</v>
      </c>
      <c r="CN139" s="8">
        <v>-2.9466740000000002E-2</v>
      </c>
      <c r="CO139" s="8">
        <v>-2.4506100000000002E-3</v>
      </c>
      <c r="CP139" s="8">
        <v>1.032989666</v>
      </c>
      <c r="CQ139" s="8">
        <v>1.82821E-4</v>
      </c>
      <c r="CR139" s="10">
        <v>2.5491E-5</v>
      </c>
      <c r="CU139" s="1"/>
      <c r="CW139" s="8">
        <v>0.26669043999999997</v>
      </c>
      <c r="CX139" s="8">
        <v>-6.7055999999999995E-4</v>
      </c>
      <c r="CY139" s="8">
        <v>-2.1118999999999999E-3</v>
      </c>
      <c r="CZ139" s="8">
        <v>0.63232543799999996</v>
      </c>
      <c r="DA139" s="8">
        <v>1.18761E-4</v>
      </c>
      <c r="DB139" s="10">
        <v>-4.4010100000000001E-5</v>
      </c>
      <c r="DF139" s="1"/>
      <c r="DG139" s="8">
        <v>0.10748746000000001</v>
      </c>
      <c r="DH139" s="8">
        <v>2.72887E-3</v>
      </c>
      <c r="DI139" s="8">
        <v>-7.9742000000000007E-3</v>
      </c>
      <c r="DJ139" s="8">
        <v>0.72274262899999997</v>
      </c>
      <c r="DK139" s="8">
        <v>4.85556E-4</v>
      </c>
      <c r="DL139" s="8">
        <v>-1.5029400000000001E-4</v>
      </c>
      <c r="DO139" s="1"/>
      <c r="DQ139" s="8">
        <v>0.26244107999999999</v>
      </c>
      <c r="DR139" s="8">
        <v>-5.3985999999999997E-4</v>
      </c>
      <c r="DS139" s="8">
        <v>-2.3014400000000001E-3</v>
      </c>
      <c r="DT139" s="8">
        <v>0.50738733199999997</v>
      </c>
      <c r="DU139" s="10">
        <v>6.9695899999999998E-5</v>
      </c>
      <c r="DV139" s="10">
        <v>-5.3675299999999998E-5</v>
      </c>
      <c r="DZ139" s="1"/>
      <c r="EA139" s="8">
        <v>1.7976820000000001E-2</v>
      </c>
      <c r="EB139" s="8">
        <v>5.7137400000000001E-3</v>
      </c>
      <c r="EC139" s="8">
        <v>-3.0878099999999999E-3</v>
      </c>
      <c r="ED139" s="8">
        <v>0.86665191699999999</v>
      </c>
      <c r="EE139" s="8">
        <v>8.4021599999999997E-4</v>
      </c>
      <c r="EF139" s="8">
        <v>-1.21798E-4</v>
      </c>
      <c r="EG139" s="1"/>
      <c r="EK139" s="8">
        <v>3.2805389999999997E-2</v>
      </c>
      <c r="EL139" s="8">
        <v>6.1589499999999998E-3</v>
      </c>
      <c r="EM139" s="8">
        <v>-1.215347E-2</v>
      </c>
      <c r="EN139" s="8">
        <v>0.88206458399999998</v>
      </c>
      <c r="EO139" s="8">
        <v>3.8541699999999999E-4</v>
      </c>
      <c r="EP139" s="8">
        <v>-1.34747E-4</v>
      </c>
      <c r="ES139" s="1"/>
      <c r="EU139" s="8">
        <v>0.32120248000000001</v>
      </c>
      <c r="EV139" s="8">
        <v>-9.7325599999999995E-3</v>
      </c>
      <c r="EW139" s="8">
        <v>1.89862E-3</v>
      </c>
      <c r="EX139" s="8">
        <v>0.90315600399999996</v>
      </c>
      <c r="EY139" s="8">
        <v>2.35319E-4</v>
      </c>
      <c r="EZ139" s="10">
        <v>4.8523799999999998E-5</v>
      </c>
      <c r="FC139" s="1"/>
      <c r="FE139" s="8">
        <v>0.35356089000000002</v>
      </c>
      <c r="FF139" s="8">
        <v>-2.4468899999999998E-2</v>
      </c>
      <c r="FG139" s="8">
        <v>-2.8802799999999998E-3</v>
      </c>
      <c r="FH139" s="8">
        <v>0.78784883800000005</v>
      </c>
      <c r="FI139" s="8">
        <v>2.89549E-4</v>
      </c>
      <c r="FJ139" s="10">
        <v>4.8300600000000003E-5</v>
      </c>
      <c r="FM139" s="1"/>
      <c r="FO139" s="8">
        <v>0.32981012999999998</v>
      </c>
      <c r="FP139" s="8">
        <v>-1.7313149999999999E-2</v>
      </c>
      <c r="FQ139" s="8">
        <v>4.3817700000000001E-3</v>
      </c>
      <c r="FR139" s="8">
        <v>0.75869448100000003</v>
      </c>
      <c r="FS139" s="8">
        <v>3.5512800000000002E-4</v>
      </c>
      <c r="FT139" s="10">
        <v>9.0637499999999994E-6</v>
      </c>
      <c r="FW139" s="1"/>
      <c r="FY139" s="8">
        <v>0.38707335999999998</v>
      </c>
      <c r="FZ139" s="8">
        <v>-1.6547320000000001E-2</v>
      </c>
      <c r="GA139" s="8">
        <v>-2.4691999999999997E-4</v>
      </c>
      <c r="GB139" s="8">
        <v>0.81778922799999998</v>
      </c>
      <c r="GC139" s="8">
        <v>1.91604E-4</v>
      </c>
      <c r="GD139" s="10">
        <v>-1.65149E-5</v>
      </c>
      <c r="GG139" s="1"/>
      <c r="GI139" s="8">
        <v>0.34259783999999999</v>
      </c>
      <c r="GJ139" s="8">
        <v>-1.63121E-2</v>
      </c>
      <c r="GK139" s="8">
        <v>2.9712100000000002E-3</v>
      </c>
      <c r="GL139" s="8">
        <v>0.80648933700000003</v>
      </c>
      <c r="GM139" s="10">
        <v>5.4165000000000001E-5</v>
      </c>
      <c r="GN139" s="10">
        <v>4.3656199999999999E-7</v>
      </c>
      <c r="GQ139" s="1"/>
      <c r="GS139" s="8">
        <v>0.15822864</v>
      </c>
      <c r="GT139" s="10">
        <v>3.5809000000000002E-5</v>
      </c>
      <c r="GU139" s="8">
        <v>-2.9396100000000001E-3</v>
      </c>
      <c r="GV139" s="8">
        <v>0.565825464</v>
      </c>
      <c r="GW139" s="10">
        <v>7.3739500000000001E-5</v>
      </c>
      <c r="GX139" s="10">
        <v>-8.9424400000000004E-5</v>
      </c>
      <c r="HA139" s="1"/>
      <c r="HC139" s="8">
        <v>0.12353557</v>
      </c>
      <c r="HD139" s="8">
        <v>7.66192E-3</v>
      </c>
      <c r="HE139" s="8">
        <v>2.2562900000000002E-3</v>
      </c>
      <c r="HF139" s="8">
        <v>0.561876076</v>
      </c>
      <c r="HG139" s="10">
        <v>3.23126E-5</v>
      </c>
      <c r="HH139" s="10">
        <v>-3.9623499999999998E-5</v>
      </c>
      <c r="HK139" s="1"/>
      <c r="HM139" s="8">
        <v>3.9499180000000002E-2</v>
      </c>
      <c r="HN139" s="8">
        <v>3.0079500000000001E-3</v>
      </c>
      <c r="HO139" s="8">
        <v>-3.10123E-3</v>
      </c>
      <c r="HP139" s="8">
        <v>0.713312049</v>
      </c>
      <c r="HQ139" s="8">
        <v>-1.20845E-4</v>
      </c>
      <c r="HR139" s="8">
        <v>-1.0176E-4</v>
      </c>
      <c r="HU139" s="1"/>
      <c r="HW139" s="8">
        <v>7.7442979999999995E-2</v>
      </c>
      <c r="HX139" s="8">
        <v>2.01644E-3</v>
      </c>
      <c r="HY139" s="8">
        <v>-3.09187E-3</v>
      </c>
      <c r="HZ139" s="8">
        <v>0.58485059900000003</v>
      </c>
      <c r="IA139" s="10">
        <v>-5.1359899999999998E-6</v>
      </c>
      <c r="IB139" s="8">
        <v>-1.10328E-4</v>
      </c>
      <c r="IE139" s="1"/>
      <c r="IG139" s="8">
        <v>7.1144029999999997E-2</v>
      </c>
      <c r="IH139" s="8">
        <v>-4.9372000000000001E-4</v>
      </c>
      <c r="II139" s="8">
        <v>4.9419999999999998E-4</v>
      </c>
      <c r="IJ139" s="8">
        <v>0.664311824</v>
      </c>
      <c r="IK139" s="10">
        <v>8.8084099999999999E-5</v>
      </c>
      <c r="IL139" s="8">
        <v>-1.66236E-4</v>
      </c>
      <c r="IO139" s="1"/>
      <c r="IP139" s="1"/>
    </row>
    <row r="140" spans="1:250" x14ac:dyDescent="0.25">
      <c r="A140" s="8">
        <v>0.53310762</v>
      </c>
      <c r="B140" s="8">
        <v>-2.2234300000000002E-3</v>
      </c>
      <c r="C140" s="8">
        <v>2.909335E-2</v>
      </c>
      <c r="D140" s="8">
        <v>0.60117088399999996</v>
      </c>
      <c r="E140" s="8">
        <v>2.2330000000000001E-4</v>
      </c>
      <c r="F140" s="8">
        <v>-6.6312399999999996E-4</v>
      </c>
      <c r="I140" s="1"/>
      <c r="K140" s="8">
        <v>0.37016933000000002</v>
      </c>
      <c r="L140" s="8">
        <v>5.4898799999999999E-3</v>
      </c>
      <c r="M140" s="8">
        <v>3.9547200000000001E-3</v>
      </c>
      <c r="N140" s="8">
        <v>0.41041528900000002</v>
      </c>
      <c r="O140" s="8">
        <v>2.9162399999999998E-4</v>
      </c>
      <c r="P140" s="10">
        <v>-1.1045899999999999E-4</v>
      </c>
      <c r="S140" s="1"/>
      <c r="U140" s="8">
        <v>0.45619372000000002</v>
      </c>
      <c r="V140" s="8">
        <v>2.6234299999999999E-3</v>
      </c>
      <c r="W140" s="8">
        <v>-1.0273539999999999E-2</v>
      </c>
      <c r="X140" s="8">
        <v>0.51444022300000003</v>
      </c>
      <c r="Y140" s="8">
        <v>3.2262300000000002E-4</v>
      </c>
      <c r="Z140" s="10">
        <v>1.2974E-5</v>
      </c>
      <c r="AC140" s="1"/>
      <c r="AE140" s="8">
        <v>0.60425178000000002</v>
      </c>
      <c r="AF140" s="8">
        <v>-1.1325139999999999E-2</v>
      </c>
      <c r="AG140" s="8">
        <v>1.3890069999999999E-2</v>
      </c>
      <c r="AH140" s="8">
        <v>0.75093538599999998</v>
      </c>
      <c r="AI140" s="10">
        <v>-9.2714799999999995E-5</v>
      </c>
      <c r="AJ140" s="8">
        <v>-1.3203100000000001E-4</v>
      </c>
      <c r="AM140" s="1"/>
      <c r="AO140" s="8">
        <v>0.53310762</v>
      </c>
      <c r="AP140" s="8">
        <v>-2.2234300000000002E-3</v>
      </c>
      <c r="AQ140" s="8">
        <v>2.909335E-2</v>
      </c>
      <c r="AR140" s="8">
        <v>0.60117088399999996</v>
      </c>
      <c r="AS140" s="8">
        <v>2.2330000000000001E-4</v>
      </c>
      <c r="AT140" s="8">
        <v>-6.6312399999999996E-4</v>
      </c>
      <c r="AW140" s="1"/>
      <c r="AY140" s="8">
        <v>-5.4914570000000003E-2</v>
      </c>
      <c r="AZ140" s="8">
        <v>-4.9136470000000002E-2</v>
      </c>
      <c r="BA140" s="8">
        <v>-2.18754E-3</v>
      </c>
      <c r="BB140" s="8">
        <v>0.88778539899999998</v>
      </c>
      <c r="BC140" s="8">
        <v>4.1452640000000001E-3</v>
      </c>
      <c r="BD140" s="8">
        <v>1.0324500000000001E-4</v>
      </c>
      <c r="BG140" s="1"/>
      <c r="BI140" s="8">
        <v>-1.304812E-2</v>
      </c>
      <c r="BJ140" s="8">
        <v>-3.8572830000000002E-2</v>
      </c>
      <c r="BK140" s="8">
        <v>-2.7506700000000002E-3</v>
      </c>
      <c r="BL140" s="8">
        <v>0.63567246499999996</v>
      </c>
      <c r="BM140" s="8">
        <v>2.6870699999999997E-4</v>
      </c>
      <c r="BN140" s="10">
        <v>-5.73692E-5</v>
      </c>
      <c r="BQ140" s="1"/>
      <c r="BS140" s="8">
        <v>-3.7138049999999999E-2</v>
      </c>
      <c r="BT140" s="8">
        <v>-3.1127180000000001E-2</v>
      </c>
      <c r="BU140" s="8">
        <v>-1.1255289999999999E-2</v>
      </c>
      <c r="BV140" s="8">
        <v>0.91704247100000003</v>
      </c>
      <c r="BW140" s="8">
        <v>1.0350579999999999E-3</v>
      </c>
      <c r="BX140" s="8">
        <v>4.4468399999999999E-4</v>
      </c>
      <c r="CA140" s="1"/>
      <c r="CC140" s="8">
        <v>-6.9735800000000001E-3</v>
      </c>
      <c r="CD140" s="8">
        <v>-3.5890699999999998E-2</v>
      </c>
      <c r="CE140" s="8">
        <v>-1.0520150000000001E-2</v>
      </c>
      <c r="CF140" s="8">
        <v>0.60516402300000005</v>
      </c>
      <c r="CG140" s="8">
        <v>4.8835199999999995E-4</v>
      </c>
      <c r="CH140" s="8">
        <v>-2.1694699999999999E-4</v>
      </c>
      <c r="CK140" s="1"/>
      <c r="CM140" s="8">
        <v>-9.1412229999999997E-2</v>
      </c>
      <c r="CN140" s="8">
        <v>-2.954153E-2</v>
      </c>
      <c r="CO140" s="8">
        <v>-2.45605E-3</v>
      </c>
      <c r="CP140" s="8">
        <v>1.040826633</v>
      </c>
      <c r="CQ140" s="8">
        <v>1.8223499999999999E-4</v>
      </c>
      <c r="CR140" s="10">
        <v>2.5531400000000001E-5</v>
      </c>
      <c r="CU140" s="1"/>
      <c r="CW140" s="8">
        <v>0.26060348</v>
      </c>
      <c r="CX140" s="8">
        <v>-6.5518E-4</v>
      </c>
      <c r="CY140" s="8">
        <v>-1.83062E-3</v>
      </c>
      <c r="CZ140" s="8">
        <v>0.63603506700000001</v>
      </c>
      <c r="DA140" s="8">
        <v>1.18996E-4</v>
      </c>
      <c r="DB140" s="10">
        <v>-4.8443799999999999E-5</v>
      </c>
      <c r="DF140" s="1"/>
      <c r="DG140" s="8">
        <v>0.10322496</v>
      </c>
      <c r="DH140" s="8">
        <v>3.0535100000000002E-3</v>
      </c>
      <c r="DI140" s="8">
        <v>-8.0459999999999993E-3</v>
      </c>
      <c r="DJ140" s="8">
        <v>0.72914403000000005</v>
      </c>
      <c r="DK140" s="8">
        <v>4.9061999999999999E-4</v>
      </c>
      <c r="DL140" s="8">
        <v>-1.49159E-4</v>
      </c>
      <c r="DO140" s="1"/>
      <c r="DQ140" s="8">
        <v>0.26371482000000002</v>
      </c>
      <c r="DR140" s="8">
        <v>-5.8489999999999996E-4</v>
      </c>
      <c r="DS140" s="8">
        <v>-2.30087E-3</v>
      </c>
      <c r="DT140" s="8">
        <v>0.51373927799999997</v>
      </c>
      <c r="DU140" s="10">
        <v>7.2053900000000005E-5</v>
      </c>
      <c r="DV140" s="10">
        <v>-5.3638299999999998E-5</v>
      </c>
      <c r="DZ140" s="1"/>
      <c r="EA140" s="8">
        <v>1.8658069999999999E-2</v>
      </c>
      <c r="EB140" s="8">
        <v>5.6731000000000004E-3</v>
      </c>
      <c r="EC140" s="8">
        <v>-3.0633800000000001E-3</v>
      </c>
      <c r="ED140" s="8">
        <v>0.87435580899999998</v>
      </c>
      <c r="EE140" s="8">
        <v>8.4586999999999998E-4</v>
      </c>
      <c r="EF140" s="8">
        <v>-1.18385E-4</v>
      </c>
      <c r="EG140" s="1"/>
      <c r="EK140" s="8">
        <v>2.6803069999999998E-2</v>
      </c>
      <c r="EL140" s="8">
        <v>6.5989100000000004E-3</v>
      </c>
      <c r="EM140" s="8">
        <v>-1.229683E-2</v>
      </c>
      <c r="EN140" s="8">
        <v>0.88883224699999996</v>
      </c>
      <c r="EO140" s="8">
        <v>3.8903100000000002E-4</v>
      </c>
      <c r="EP140" s="8">
        <v>-1.3355800000000001E-4</v>
      </c>
      <c r="ES140" s="1"/>
      <c r="EU140" s="8">
        <v>0.31661634999999999</v>
      </c>
      <c r="EV140" s="8">
        <v>-9.7635399999999994E-3</v>
      </c>
      <c r="EW140" s="8">
        <v>1.7894300000000001E-3</v>
      </c>
      <c r="EX140" s="8">
        <v>0.91083008099999996</v>
      </c>
      <c r="EY140" s="8">
        <v>2.3486399999999999E-4</v>
      </c>
      <c r="EZ140" s="10">
        <v>5.0149099999999997E-5</v>
      </c>
      <c r="FC140" s="1"/>
      <c r="FE140" s="8">
        <v>0.35179747</v>
      </c>
      <c r="FF140" s="8">
        <v>-2.447821E-2</v>
      </c>
      <c r="FG140" s="8">
        <v>-2.9034799999999999E-3</v>
      </c>
      <c r="FH140" s="8">
        <v>0.79400089299999999</v>
      </c>
      <c r="FI140" s="8">
        <v>2.8907899999999997E-4</v>
      </c>
      <c r="FJ140" s="10">
        <v>4.9480300000000001E-5</v>
      </c>
      <c r="FM140" s="1"/>
      <c r="FO140" s="8">
        <v>0.32706801000000002</v>
      </c>
      <c r="FP140" s="8">
        <v>-1.7313700000000001E-2</v>
      </c>
      <c r="FQ140" s="8">
        <v>4.3472500000000004E-3</v>
      </c>
      <c r="FR140" s="8">
        <v>0.76458877700000005</v>
      </c>
      <c r="FS140" s="8">
        <v>3.5511599999999999E-4</v>
      </c>
      <c r="FT140" s="10">
        <v>9.9851700000000001E-6</v>
      </c>
      <c r="FW140" s="1"/>
      <c r="FY140" s="8">
        <v>0.38003309000000002</v>
      </c>
      <c r="FZ140" s="8">
        <v>-1.6444759999999999E-2</v>
      </c>
      <c r="GA140" s="8">
        <v>-5.4343999999999996E-4</v>
      </c>
      <c r="GB140" s="8">
        <v>0.82344202499999997</v>
      </c>
      <c r="GC140" s="8">
        <v>1.9243299999999999E-4</v>
      </c>
      <c r="GD140" s="10">
        <v>-1.4137E-5</v>
      </c>
      <c r="GG140" s="1"/>
      <c r="GI140" s="8">
        <v>0.34609662000000002</v>
      </c>
      <c r="GJ140" s="8">
        <v>-1.6234390000000001E-2</v>
      </c>
      <c r="GK140" s="8">
        <v>3.0584200000000001E-3</v>
      </c>
      <c r="GL140" s="8">
        <v>0.81169139099999998</v>
      </c>
      <c r="GM140" s="10">
        <v>5.36643E-5</v>
      </c>
      <c r="GN140" s="10">
        <v>9.9893700000000005E-7</v>
      </c>
      <c r="GQ140" s="1"/>
      <c r="GS140" s="8">
        <v>0.15711727</v>
      </c>
      <c r="GT140" s="10">
        <v>2.9626000000000001E-5</v>
      </c>
      <c r="GU140" s="8">
        <v>-2.94772E-3</v>
      </c>
      <c r="GV140" s="8">
        <v>0.57133546599999996</v>
      </c>
      <c r="GW140" s="10">
        <v>7.3415699999999996E-5</v>
      </c>
      <c r="GX140" s="10">
        <v>-8.89993E-5</v>
      </c>
      <c r="HA140" s="1"/>
      <c r="HC140" s="8">
        <v>0.12177905</v>
      </c>
      <c r="HD140" s="8">
        <v>7.6619799999999997E-3</v>
      </c>
      <c r="HE140" s="8">
        <v>2.27275E-3</v>
      </c>
      <c r="HF140" s="8">
        <v>0.56595261900000005</v>
      </c>
      <c r="HG140" s="10">
        <v>3.2313100000000001E-5</v>
      </c>
      <c r="HH140" s="10">
        <v>-3.9903700000000002E-5</v>
      </c>
      <c r="HK140" s="1"/>
      <c r="HM140" s="8">
        <v>3.598527E-2</v>
      </c>
      <c r="HN140" s="8">
        <v>3.01973E-3</v>
      </c>
      <c r="HO140" s="8">
        <v>-3.1422300000000002E-3</v>
      </c>
      <c r="HP140" s="8">
        <v>0.71684034900000004</v>
      </c>
      <c r="HQ140" s="8">
        <v>-1.2039E-4</v>
      </c>
      <c r="HR140" s="8">
        <v>-1.0018600000000001E-4</v>
      </c>
      <c r="HU140" s="1"/>
      <c r="HW140" s="8">
        <v>7.7276540000000005E-2</v>
      </c>
      <c r="HX140" s="8">
        <v>2.0065299999999999E-3</v>
      </c>
      <c r="HY140" s="8">
        <v>-3.0868900000000001E-3</v>
      </c>
      <c r="HZ140" s="8">
        <v>0.58593122200000003</v>
      </c>
      <c r="IA140" s="10">
        <v>-1.07778E-5</v>
      </c>
      <c r="IB140" s="8">
        <v>-1.13164E-4</v>
      </c>
      <c r="IE140" s="1"/>
      <c r="IG140" s="8">
        <v>6.7124989999999995E-2</v>
      </c>
      <c r="IH140" s="8">
        <v>-4.3681999999999998E-4</v>
      </c>
      <c r="II140" s="8">
        <v>4.1910999999999999E-4</v>
      </c>
      <c r="IJ140" s="8">
        <v>0.66775441800000002</v>
      </c>
      <c r="IK140" s="10">
        <v>8.9859700000000003E-5</v>
      </c>
      <c r="IL140" s="8">
        <v>-1.63895E-4</v>
      </c>
      <c r="IO140" s="1"/>
      <c r="IP140" s="1"/>
    </row>
    <row r="141" spans="1:250" x14ac:dyDescent="0.25">
      <c r="A141" s="8">
        <v>0.53314653999999995</v>
      </c>
      <c r="B141" s="8">
        <v>-2.2231099999999999E-3</v>
      </c>
      <c r="C141" s="8">
        <v>2.9094579999999998E-2</v>
      </c>
      <c r="D141" s="8">
        <v>0.60498059000000004</v>
      </c>
      <c r="E141" s="8">
        <v>2.2191499999999999E-4</v>
      </c>
      <c r="F141" s="8">
        <v>-6.5767799999999997E-4</v>
      </c>
      <c r="I141" s="1"/>
      <c r="K141" s="8">
        <v>0.37164322999999999</v>
      </c>
      <c r="L141" s="8">
        <v>5.53968E-3</v>
      </c>
      <c r="M141" s="8">
        <v>3.9828199999999998E-3</v>
      </c>
      <c r="N141" s="8">
        <v>0.41307428499999999</v>
      </c>
      <c r="O141" s="8">
        <v>2.8849799999999999E-4</v>
      </c>
      <c r="P141" s="10">
        <v>-1.08698E-4</v>
      </c>
      <c r="S141" s="1"/>
      <c r="U141" s="8">
        <v>0.45695614000000001</v>
      </c>
      <c r="V141" s="8">
        <v>2.6277700000000002E-3</v>
      </c>
      <c r="W141" s="8">
        <v>-1.0258700000000001E-2</v>
      </c>
      <c r="X141" s="8">
        <v>0.51781769099999997</v>
      </c>
      <c r="Y141" s="8">
        <v>3.2161000000000001E-4</v>
      </c>
      <c r="Z141" s="10">
        <v>1.6454299999999999E-5</v>
      </c>
      <c r="AC141" s="1"/>
      <c r="AE141" s="8">
        <v>0.60478586000000001</v>
      </c>
      <c r="AF141" s="8">
        <v>-1.13151E-2</v>
      </c>
      <c r="AG141" s="8">
        <v>1.3894780000000001E-2</v>
      </c>
      <c r="AH141" s="8">
        <v>0.75532143699999998</v>
      </c>
      <c r="AI141" s="10">
        <v>-9.5147600000000004E-5</v>
      </c>
      <c r="AJ141" s="8">
        <v>-1.3089199999999999E-4</v>
      </c>
      <c r="AM141" s="1"/>
      <c r="AO141" s="8">
        <v>0.53314653999999995</v>
      </c>
      <c r="AP141" s="8">
        <v>-2.2231099999999999E-3</v>
      </c>
      <c r="AQ141" s="8">
        <v>2.9094579999999998E-2</v>
      </c>
      <c r="AR141" s="8">
        <v>0.60498059000000004</v>
      </c>
      <c r="AS141" s="8">
        <v>2.2191499999999999E-4</v>
      </c>
      <c r="AT141" s="8">
        <v>-6.5767799999999997E-4</v>
      </c>
      <c r="AW141" s="1"/>
      <c r="AY141" s="8">
        <v>-5.6528120000000001E-2</v>
      </c>
      <c r="AZ141" s="8">
        <v>-4.916922E-2</v>
      </c>
      <c r="BA141" s="8">
        <v>-2.2047600000000001E-3</v>
      </c>
      <c r="BB141" s="8">
        <v>0.89245872000000004</v>
      </c>
      <c r="BC141" s="8">
        <v>4.1393760000000002E-3</v>
      </c>
      <c r="BD141" s="8">
        <v>1.0632999999999999E-4</v>
      </c>
      <c r="BG141" s="1"/>
      <c r="BI141" s="8">
        <v>-1.399626E-2</v>
      </c>
      <c r="BJ141" s="8">
        <v>-3.8591720000000003E-2</v>
      </c>
      <c r="BK141" s="8">
        <v>-2.7952699999999999E-3</v>
      </c>
      <c r="BL141" s="8">
        <v>0.64009859099999999</v>
      </c>
      <c r="BM141" s="8">
        <v>2.6788799999999998E-4</v>
      </c>
      <c r="BN141" s="10">
        <v>-5.5427100000000003E-5</v>
      </c>
      <c r="BQ141" s="1"/>
      <c r="BS141" s="8">
        <v>-4.1618139999999998E-2</v>
      </c>
      <c r="BT141" s="8">
        <v>-3.123739E-2</v>
      </c>
      <c r="BU141" s="8">
        <v>-1.125081E-2</v>
      </c>
      <c r="BV141" s="8">
        <v>0.92256374200000002</v>
      </c>
      <c r="BW141" s="8">
        <v>1.0312190000000001E-3</v>
      </c>
      <c r="BX141" s="8">
        <v>4.4451700000000001E-4</v>
      </c>
      <c r="CA141" s="1"/>
      <c r="CC141" s="8">
        <v>-2.87602E-3</v>
      </c>
      <c r="CD141" s="8">
        <v>-3.58476E-2</v>
      </c>
      <c r="CE141" s="8">
        <v>-1.044047E-2</v>
      </c>
      <c r="CF141" s="8">
        <v>0.60917025999999996</v>
      </c>
      <c r="CG141" s="8">
        <v>4.8768800000000001E-4</v>
      </c>
      <c r="CH141" s="8">
        <v>-2.1571700000000001E-4</v>
      </c>
      <c r="CK141" s="1"/>
      <c r="CM141" s="8">
        <v>-9.5553689999999997E-2</v>
      </c>
      <c r="CN141" s="8">
        <v>-2.9696549999999999E-2</v>
      </c>
      <c r="CO141" s="8">
        <v>-2.4600300000000002E-3</v>
      </c>
      <c r="CP141" s="8">
        <v>1.048719368</v>
      </c>
      <c r="CQ141" s="8">
        <v>1.8163399999999999E-4</v>
      </c>
      <c r="CR141" s="10">
        <v>2.5544399999999999E-5</v>
      </c>
      <c r="CU141" s="1"/>
      <c r="CW141" s="8">
        <v>0.2572953</v>
      </c>
      <c r="CX141" s="8">
        <v>-5.9869999999999997E-4</v>
      </c>
      <c r="CY141" s="8">
        <v>-1.8044300000000001E-3</v>
      </c>
      <c r="CZ141" s="8">
        <v>0.63928412800000001</v>
      </c>
      <c r="DA141" s="8">
        <v>1.20634E-4</v>
      </c>
      <c r="DB141" s="10">
        <v>-4.9201299999999999E-5</v>
      </c>
      <c r="DF141" s="1"/>
      <c r="DG141" s="8">
        <v>9.8958320000000002E-2</v>
      </c>
      <c r="DH141" s="8">
        <v>3.3610599999999999E-3</v>
      </c>
      <c r="DI141" s="8">
        <v>-8.1433300000000007E-3</v>
      </c>
      <c r="DJ141" s="8">
        <v>0.73575243400000001</v>
      </c>
      <c r="DK141" s="8">
        <v>4.9541500000000003E-4</v>
      </c>
      <c r="DL141" s="8">
        <v>-1.47627E-4</v>
      </c>
      <c r="DO141" s="1"/>
      <c r="DQ141" s="8">
        <v>0.26577816999999998</v>
      </c>
      <c r="DR141" s="8">
        <v>-6.5218000000000003E-4</v>
      </c>
      <c r="DS141" s="8">
        <v>-2.3052300000000001E-3</v>
      </c>
      <c r="DT141" s="8">
        <v>0.52046015999999995</v>
      </c>
      <c r="DU141" s="10">
        <v>7.4227999999999995E-5</v>
      </c>
      <c r="DV141" s="10">
        <v>-5.3771799999999999E-5</v>
      </c>
      <c r="DZ141" s="1"/>
      <c r="EA141" s="8">
        <v>1.356221E-2</v>
      </c>
      <c r="EB141" s="8">
        <v>5.9508699999999996E-3</v>
      </c>
      <c r="EC141" s="8">
        <v>-3.2132900000000002E-3</v>
      </c>
      <c r="ED141" s="8">
        <v>0.881081911</v>
      </c>
      <c r="EE141" s="8">
        <v>8.51036E-4</v>
      </c>
      <c r="EF141" s="8">
        <v>-1.15584E-4</v>
      </c>
      <c r="EG141" s="1"/>
      <c r="EK141" s="8">
        <v>2.295674E-2</v>
      </c>
      <c r="EL141" s="8">
        <v>6.8856200000000003E-3</v>
      </c>
      <c r="EM141" s="8">
        <v>-1.2417360000000001E-2</v>
      </c>
      <c r="EN141" s="8">
        <v>0.89506312399999999</v>
      </c>
      <c r="EO141" s="8">
        <v>3.9270700000000001E-4</v>
      </c>
      <c r="EP141" s="8">
        <v>-1.32003E-4</v>
      </c>
      <c r="ES141" s="1"/>
      <c r="EU141" s="8">
        <v>0.31525713</v>
      </c>
      <c r="EV141" s="8">
        <v>-9.7732500000000007E-3</v>
      </c>
      <c r="EW141" s="8">
        <v>1.7592599999999999E-3</v>
      </c>
      <c r="EX141" s="8">
        <v>0.91833617000000001</v>
      </c>
      <c r="EY141" s="8">
        <v>2.3438199999999999E-4</v>
      </c>
      <c r="EZ141" s="10">
        <v>5.1664099999999999E-5</v>
      </c>
      <c r="FC141" s="1"/>
      <c r="FE141" s="8">
        <v>0.35082542</v>
      </c>
      <c r="FF141" s="8">
        <v>-2.4480829999999999E-2</v>
      </c>
      <c r="FG141" s="8">
        <v>-2.9158999999999999E-3</v>
      </c>
      <c r="FH141" s="8">
        <v>0.79931067700000002</v>
      </c>
      <c r="FI141" s="8">
        <v>2.8884000000000001E-4</v>
      </c>
      <c r="FJ141" s="10">
        <v>5.06262E-5</v>
      </c>
      <c r="FM141" s="1"/>
      <c r="FO141" s="8">
        <v>0.32772716000000002</v>
      </c>
      <c r="FP141" s="8">
        <v>-1.7311630000000001E-2</v>
      </c>
      <c r="FQ141" s="8">
        <v>4.3536800000000004E-3</v>
      </c>
      <c r="FR141" s="8">
        <v>0.77038448400000004</v>
      </c>
      <c r="FS141" s="8">
        <v>3.5488799999999998E-4</v>
      </c>
      <c r="FT141" s="10">
        <v>1.06979E-5</v>
      </c>
      <c r="FW141" s="1"/>
      <c r="FY141" s="8">
        <v>0.38257687000000001</v>
      </c>
      <c r="FZ141" s="8">
        <v>-1.6367099999999999E-2</v>
      </c>
      <c r="GA141" s="8">
        <v>-5.4856999999999996E-4</v>
      </c>
      <c r="GB141" s="8">
        <v>0.83016714400000002</v>
      </c>
      <c r="GC141" s="8">
        <v>1.9071E-4</v>
      </c>
      <c r="GD141" s="10">
        <v>-1.42565E-5</v>
      </c>
      <c r="GG141" s="1"/>
      <c r="GI141" s="8">
        <v>0.34809633000000001</v>
      </c>
      <c r="GJ141" s="8">
        <v>-1.6218610000000001E-2</v>
      </c>
      <c r="GK141" s="8">
        <v>3.1178600000000001E-3</v>
      </c>
      <c r="GL141" s="8">
        <v>0.81661490999999997</v>
      </c>
      <c r="GM141" s="10">
        <v>5.3487499999999999E-5</v>
      </c>
      <c r="GN141" s="10">
        <v>1.6706999999999999E-6</v>
      </c>
      <c r="GQ141" s="1"/>
      <c r="GS141" s="8">
        <v>0.15921932999999999</v>
      </c>
      <c r="GT141" s="10">
        <v>6.1977000000000006E-5</v>
      </c>
      <c r="GU141" s="8">
        <v>-2.9206000000000002E-3</v>
      </c>
      <c r="GV141" s="8">
        <v>0.580814355</v>
      </c>
      <c r="GW141" s="10">
        <v>7.2520699999999998E-5</v>
      </c>
      <c r="GX141" s="10">
        <v>-8.8250000000000004E-5</v>
      </c>
      <c r="HA141" s="1"/>
      <c r="HC141" s="8">
        <v>0.11662495000000001</v>
      </c>
      <c r="HD141" s="8">
        <v>7.7555699999999998E-3</v>
      </c>
      <c r="HE141" s="8">
        <v>2.32176E-3</v>
      </c>
      <c r="HF141" s="8">
        <v>0.56992396700000003</v>
      </c>
      <c r="HG141" s="10">
        <v>3.2855100000000003E-5</v>
      </c>
      <c r="HH141" s="10">
        <v>-4.0186699999999999E-5</v>
      </c>
      <c r="HK141" s="1"/>
      <c r="HM141" s="8">
        <v>3.5674530000000003E-2</v>
      </c>
      <c r="HN141" s="8">
        <v>3.0141399999999998E-3</v>
      </c>
      <c r="HO141" s="8">
        <v>-3.1446099999999999E-3</v>
      </c>
      <c r="HP141" s="8">
        <v>0.72014299900000001</v>
      </c>
      <c r="HQ141" s="8">
        <v>-1.2281600000000001E-4</v>
      </c>
      <c r="HR141" s="10">
        <v>-9.9154999999999995E-5</v>
      </c>
      <c r="HU141" s="1"/>
      <c r="HW141" s="8">
        <v>7.9189720000000005E-2</v>
      </c>
      <c r="HX141" s="8">
        <v>2.06471E-3</v>
      </c>
      <c r="HY141" s="8">
        <v>-3.0998499999999999E-3</v>
      </c>
      <c r="HZ141" s="8">
        <v>0.588117424</v>
      </c>
      <c r="IA141" s="10">
        <v>-1.3663699999999999E-5</v>
      </c>
      <c r="IB141" s="8">
        <v>-1.1381E-4</v>
      </c>
      <c r="IE141" s="1"/>
      <c r="IG141" s="8">
        <v>6.8809869999999995E-2</v>
      </c>
      <c r="IH141" s="8">
        <v>-3.9828999999999998E-4</v>
      </c>
      <c r="II141" s="8">
        <v>4.3388999999999998E-4</v>
      </c>
      <c r="IJ141" s="8">
        <v>0.67168244499999996</v>
      </c>
      <c r="IK141" s="10">
        <v>8.7000200000000001E-5</v>
      </c>
      <c r="IL141" s="8">
        <v>-1.6280400000000001E-4</v>
      </c>
      <c r="IO141" s="1"/>
      <c r="IP141" s="1"/>
    </row>
    <row r="142" spans="1:250" x14ac:dyDescent="0.25">
      <c r="A142" s="8">
        <v>0.53486955999999997</v>
      </c>
      <c r="B142" s="8">
        <v>-2.2107799999999999E-3</v>
      </c>
      <c r="C142" s="8">
        <v>2.9153220000000001E-2</v>
      </c>
      <c r="D142" s="8">
        <v>0.60827606999999995</v>
      </c>
      <c r="E142" s="8">
        <v>2.20693E-4</v>
      </c>
      <c r="F142" s="8">
        <v>-6.5182300000000005E-4</v>
      </c>
      <c r="I142" s="1"/>
      <c r="K142" s="8">
        <v>0.37130624000000001</v>
      </c>
      <c r="L142" s="8">
        <v>5.5360599999999998E-3</v>
      </c>
      <c r="M142" s="8">
        <v>3.9681300000000003E-3</v>
      </c>
      <c r="N142" s="8">
        <v>0.41636157699999998</v>
      </c>
      <c r="O142" s="8">
        <v>2.8750800000000001E-4</v>
      </c>
      <c r="P142" s="10">
        <v>-1.04665E-4</v>
      </c>
      <c r="S142" s="1"/>
      <c r="U142" s="8">
        <v>0.46171772999999999</v>
      </c>
      <c r="V142" s="8">
        <v>2.6722299999999998E-3</v>
      </c>
      <c r="W142" s="8">
        <v>-1.0218919999999999E-2</v>
      </c>
      <c r="X142" s="8">
        <v>0.52074236399999996</v>
      </c>
      <c r="Y142" s="8">
        <v>3.1994199999999998E-4</v>
      </c>
      <c r="Z142" s="10">
        <v>1.7946499999999998E-5</v>
      </c>
      <c r="AC142" s="1"/>
      <c r="AE142" s="8">
        <v>0.60657377000000001</v>
      </c>
      <c r="AF142" s="8">
        <v>-1.12719E-2</v>
      </c>
      <c r="AG142" s="8">
        <v>1.390693E-2</v>
      </c>
      <c r="AH142" s="8">
        <v>0.76005035300000001</v>
      </c>
      <c r="AI142" s="10">
        <v>-9.8274699999999996E-5</v>
      </c>
      <c r="AJ142" s="8">
        <v>-1.3002000000000001E-4</v>
      </c>
      <c r="AM142" s="1"/>
      <c r="AO142" s="8">
        <v>0.53486955999999997</v>
      </c>
      <c r="AP142" s="8">
        <v>-2.2107799999999999E-3</v>
      </c>
      <c r="AQ142" s="8">
        <v>2.9153220000000001E-2</v>
      </c>
      <c r="AR142" s="8">
        <v>0.60827606999999995</v>
      </c>
      <c r="AS142" s="8">
        <v>2.20693E-4</v>
      </c>
      <c r="AT142" s="8">
        <v>-6.5182300000000005E-4</v>
      </c>
      <c r="AW142" s="1"/>
      <c r="AY142" s="8">
        <v>-6.054499E-2</v>
      </c>
      <c r="AZ142" s="8">
        <v>-4.9111519999999999E-2</v>
      </c>
      <c r="BA142" s="8">
        <v>-2.2194799999999998E-3</v>
      </c>
      <c r="BB142" s="8">
        <v>0.89718852900000001</v>
      </c>
      <c r="BC142" s="8">
        <v>4.1435509999999997E-3</v>
      </c>
      <c r="BD142" s="8">
        <v>1.0740500000000001E-4</v>
      </c>
      <c r="BG142" s="1"/>
      <c r="BI142" s="8">
        <v>-9.23795E-3</v>
      </c>
      <c r="BJ142" s="8">
        <v>-3.849967E-2</v>
      </c>
      <c r="BK142" s="8">
        <v>-2.6382100000000002E-3</v>
      </c>
      <c r="BL142" s="8">
        <v>0.64485602200000003</v>
      </c>
      <c r="BM142" s="8">
        <v>2.6709100000000001E-4</v>
      </c>
      <c r="BN142" s="10">
        <v>-5.4064200000000003E-5</v>
      </c>
      <c r="BQ142" s="1"/>
      <c r="BS142" s="8">
        <v>-4.3661140000000001E-2</v>
      </c>
      <c r="BT142" s="8">
        <v>-3.130819E-2</v>
      </c>
      <c r="BU142" s="8">
        <v>-1.122541E-2</v>
      </c>
      <c r="BV142" s="8">
        <v>0.92795959900000002</v>
      </c>
      <c r="BW142" s="8">
        <v>1.025808E-3</v>
      </c>
      <c r="BX142" s="8">
        <v>4.4256299999999998E-4</v>
      </c>
      <c r="CA142" s="1"/>
      <c r="CC142" s="8">
        <v>-3.9939499999999996E-3</v>
      </c>
      <c r="CD142" s="8">
        <v>-3.5860879999999998E-2</v>
      </c>
      <c r="CE142" s="8">
        <v>-1.0447619999999999E-2</v>
      </c>
      <c r="CF142" s="8">
        <v>0.614177105</v>
      </c>
      <c r="CG142" s="8">
        <v>4.86937E-4</v>
      </c>
      <c r="CH142" s="8">
        <v>-2.1531400000000001E-4</v>
      </c>
      <c r="CK142" s="1"/>
      <c r="CM142" s="8">
        <v>-9.9079650000000005E-2</v>
      </c>
      <c r="CN142" s="8">
        <v>-2.9835179999999999E-2</v>
      </c>
      <c r="CO142" s="8">
        <v>-2.4463900000000001E-3</v>
      </c>
      <c r="CP142" s="8">
        <v>1.0566436960000001</v>
      </c>
      <c r="CQ142" s="8">
        <v>1.8100399999999999E-4</v>
      </c>
      <c r="CR142" s="10">
        <v>2.54799E-5</v>
      </c>
      <c r="CU142" s="1"/>
      <c r="CW142" s="8">
        <v>0.25511622</v>
      </c>
      <c r="CX142" s="8">
        <v>-5.6532000000000002E-4</v>
      </c>
      <c r="CY142" s="8">
        <v>-1.7917899999999999E-3</v>
      </c>
      <c r="CZ142" s="8">
        <v>0.64309823099999996</v>
      </c>
      <c r="DA142" s="8">
        <v>1.22104E-4</v>
      </c>
      <c r="DB142" s="10">
        <v>-4.9755800000000002E-5</v>
      </c>
      <c r="DF142" s="1"/>
      <c r="DG142" s="8">
        <v>9.4705869999999998E-2</v>
      </c>
      <c r="DH142" s="8">
        <v>3.67512E-3</v>
      </c>
      <c r="DI142" s="8">
        <v>-8.1761400000000001E-3</v>
      </c>
      <c r="DJ142" s="8">
        <v>0.74268448799999998</v>
      </c>
      <c r="DK142" s="8">
        <v>5.0032500000000003E-4</v>
      </c>
      <c r="DL142" s="8">
        <v>-1.47097E-4</v>
      </c>
      <c r="DO142" s="1"/>
      <c r="DQ142" s="8">
        <v>0.26413012000000002</v>
      </c>
      <c r="DR142" s="8">
        <v>-6.3361999999999999E-4</v>
      </c>
      <c r="DS142" s="8">
        <v>-2.3031100000000001E-3</v>
      </c>
      <c r="DT142" s="8">
        <v>0.52722536399999997</v>
      </c>
      <c r="DU142" s="10">
        <v>7.4979400000000002E-5</v>
      </c>
      <c r="DV142" s="10">
        <v>-5.3854899999999998E-5</v>
      </c>
      <c r="DZ142" s="1"/>
      <c r="EA142" s="8">
        <v>1.359017E-2</v>
      </c>
      <c r="EB142" s="8">
        <v>5.9490599999999999E-3</v>
      </c>
      <c r="EC142" s="8">
        <v>-3.2121300000000001E-3</v>
      </c>
      <c r="ED142" s="8">
        <v>0.88671449400000002</v>
      </c>
      <c r="EE142" s="8">
        <v>8.5717900000000001E-4</v>
      </c>
      <c r="EF142" s="8">
        <v>-1.1164500000000001E-4</v>
      </c>
      <c r="EG142" s="1"/>
      <c r="EK142" s="8">
        <v>1.996187E-2</v>
      </c>
      <c r="EL142" s="8">
        <v>7.0907699999999997E-3</v>
      </c>
      <c r="EM142" s="8">
        <v>-1.2483670000000001E-2</v>
      </c>
      <c r="EN142" s="8">
        <v>0.90183234400000001</v>
      </c>
      <c r="EO142" s="8">
        <v>3.9608599999999997E-4</v>
      </c>
      <c r="EP142" s="8">
        <v>-1.30901E-4</v>
      </c>
      <c r="ES142" s="1"/>
      <c r="EU142" s="8">
        <v>0.31535678</v>
      </c>
      <c r="EV142" s="8">
        <v>-9.7720499999999991E-3</v>
      </c>
      <c r="EW142" s="8">
        <v>1.76041E-3</v>
      </c>
      <c r="EX142" s="8">
        <v>0.92376683800000003</v>
      </c>
      <c r="EY142" s="8">
        <v>2.3356399999999999E-4</v>
      </c>
      <c r="EZ142" s="10">
        <v>5.2451799999999998E-5</v>
      </c>
      <c r="FC142" s="1"/>
      <c r="FE142" s="8">
        <v>0.35044396</v>
      </c>
      <c r="FF142" s="8">
        <v>-2.448287E-2</v>
      </c>
      <c r="FG142" s="8">
        <v>-2.9173699999999999E-3</v>
      </c>
      <c r="FH142" s="8">
        <v>0.80453148500000005</v>
      </c>
      <c r="FI142" s="8">
        <v>2.8836200000000002E-4</v>
      </c>
      <c r="FJ142" s="10">
        <v>5.0971899999999999E-5</v>
      </c>
      <c r="FM142" s="1"/>
      <c r="FO142" s="8">
        <v>0.32178516000000001</v>
      </c>
      <c r="FP142" s="8">
        <v>-1.7313169999999999E-2</v>
      </c>
      <c r="FQ142" s="8">
        <v>4.1854500000000003E-3</v>
      </c>
      <c r="FR142" s="8">
        <v>0.77596232300000001</v>
      </c>
      <c r="FS142" s="8">
        <v>3.5487499999999999E-4</v>
      </c>
      <c r="FT142" s="10">
        <v>1.2769700000000001E-5</v>
      </c>
      <c r="FW142" s="1"/>
      <c r="FY142" s="8">
        <v>0.37536867000000002</v>
      </c>
      <c r="FZ142" s="8">
        <v>-1.6388929999999999E-2</v>
      </c>
      <c r="GA142" s="8">
        <v>-6.4619000000000005E-4</v>
      </c>
      <c r="GB142" s="8">
        <v>0.83780288000000003</v>
      </c>
      <c r="GC142" s="8">
        <v>1.9054200000000001E-4</v>
      </c>
      <c r="GD142" s="10">
        <v>-1.34926E-5</v>
      </c>
      <c r="GG142" s="1"/>
      <c r="GI142" s="8">
        <v>0.34793665000000001</v>
      </c>
      <c r="GJ142" s="8">
        <v>-1.6222750000000001E-2</v>
      </c>
      <c r="GK142" s="8">
        <v>3.1128599999999998E-3</v>
      </c>
      <c r="GL142" s="8">
        <v>0.82238590899999997</v>
      </c>
      <c r="GM142" s="10">
        <v>5.2903499999999999E-5</v>
      </c>
      <c r="GN142" s="10">
        <v>2.3759E-6</v>
      </c>
      <c r="GQ142" s="1"/>
      <c r="GS142" s="8">
        <v>0.15736550999999999</v>
      </c>
      <c r="GT142" s="10">
        <v>4.6428999999999999E-5</v>
      </c>
      <c r="GU142" s="8">
        <v>-2.9473500000000001E-3</v>
      </c>
      <c r="GV142" s="8">
        <v>0.59357492899999997</v>
      </c>
      <c r="GW142" s="10">
        <v>7.20364E-5</v>
      </c>
      <c r="GX142" s="10">
        <v>-8.7410000000000005E-5</v>
      </c>
      <c r="HA142" s="1"/>
      <c r="HC142" s="8">
        <v>0.11596339</v>
      </c>
      <c r="HD142" s="8">
        <v>7.7474600000000003E-3</v>
      </c>
      <c r="HE142" s="8">
        <v>2.3307200000000001E-3</v>
      </c>
      <c r="HF142" s="8">
        <v>0.574655044</v>
      </c>
      <c r="HG142" s="10">
        <v>3.2487899999999998E-5</v>
      </c>
      <c r="HH142" s="10">
        <v>-4.0592400000000001E-5</v>
      </c>
      <c r="HK142" s="1"/>
      <c r="HM142" s="8">
        <v>3.3145849999999998E-2</v>
      </c>
      <c r="HN142" s="8">
        <v>3.0219999999999999E-3</v>
      </c>
      <c r="HO142" s="8">
        <v>-3.1914000000000001E-3</v>
      </c>
      <c r="HP142" s="8">
        <v>0.72309120199999999</v>
      </c>
      <c r="HQ142" s="8">
        <v>-1.2239299999999999E-4</v>
      </c>
      <c r="HR142" s="10">
        <v>-9.6660499999999994E-5</v>
      </c>
      <c r="HU142" s="1"/>
      <c r="HW142" s="8">
        <v>7.8554830000000006E-2</v>
      </c>
      <c r="HX142" s="8">
        <v>2.06924E-3</v>
      </c>
      <c r="HY142" s="8">
        <v>-3.0982000000000002E-3</v>
      </c>
      <c r="HZ142" s="8">
        <v>0.59068631599999999</v>
      </c>
      <c r="IA142" s="10">
        <v>-1.2987500000000001E-5</v>
      </c>
      <c r="IB142" s="8">
        <v>-1.14055E-4</v>
      </c>
      <c r="IE142" s="1"/>
      <c r="IG142" s="8">
        <v>6.494279E-2</v>
      </c>
      <c r="IH142" s="8">
        <v>-4.0819000000000001E-4</v>
      </c>
      <c r="II142" s="8">
        <v>3.4942000000000003E-4</v>
      </c>
      <c r="IJ142" s="8">
        <v>0.67578046199999997</v>
      </c>
      <c r="IK142" s="10">
        <v>8.6685200000000001E-5</v>
      </c>
      <c r="IL142" s="8">
        <v>-1.6007099999999999E-4</v>
      </c>
      <c r="IO142" s="1"/>
      <c r="IP142" s="1"/>
    </row>
    <row r="143" spans="1:250" x14ac:dyDescent="0.25">
      <c r="A143" s="8">
        <v>0.53776455000000001</v>
      </c>
      <c r="B143" s="8">
        <v>-2.2455999999999999E-3</v>
      </c>
      <c r="C143" s="8">
        <v>2.9240180000000001E-2</v>
      </c>
      <c r="D143" s="8">
        <v>0.61286128699999998</v>
      </c>
      <c r="E143" s="8">
        <v>2.2277500000000001E-4</v>
      </c>
      <c r="F143" s="8">
        <v>-6.4664699999999998E-4</v>
      </c>
      <c r="I143" s="1"/>
      <c r="K143" s="8">
        <v>0.37264739000000002</v>
      </c>
      <c r="L143" s="8">
        <v>5.5576200000000001E-3</v>
      </c>
      <c r="M143" s="8">
        <v>3.9796099999999997E-3</v>
      </c>
      <c r="N143" s="8">
        <v>0.41976609300000001</v>
      </c>
      <c r="O143" s="8">
        <v>2.8602E-4</v>
      </c>
      <c r="P143" s="10">
        <v>-1.03875E-4</v>
      </c>
      <c r="S143" s="1"/>
      <c r="U143" s="8">
        <v>0.46320164000000003</v>
      </c>
      <c r="V143" s="8">
        <v>2.67315E-3</v>
      </c>
      <c r="W143" s="8">
        <v>-1.0177830000000001E-2</v>
      </c>
      <c r="X143" s="8">
        <v>0.52358872300000003</v>
      </c>
      <c r="Y143" s="8">
        <v>3.1983800000000002E-4</v>
      </c>
      <c r="Z143" s="10">
        <v>2.2899299999999999E-5</v>
      </c>
      <c r="AC143" s="1"/>
      <c r="AE143" s="8">
        <v>0.60654059999999999</v>
      </c>
      <c r="AF143" s="8">
        <v>-1.127212E-2</v>
      </c>
      <c r="AG143" s="8">
        <v>1.390662E-2</v>
      </c>
      <c r="AH143" s="8">
        <v>0.76404386199999996</v>
      </c>
      <c r="AI143" s="10">
        <v>-9.9135400000000006E-5</v>
      </c>
      <c r="AJ143" s="8">
        <v>-1.2881399999999999E-4</v>
      </c>
      <c r="AM143" s="1"/>
      <c r="AO143" s="8">
        <v>0.53776455000000001</v>
      </c>
      <c r="AP143" s="8">
        <v>-2.2455999999999999E-3</v>
      </c>
      <c r="AQ143" s="8">
        <v>2.9240180000000001E-2</v>
      </c>
      <c r="AR143" s="8">
        <v>0.61286128699999998</v>
      </c>
      <c r="AS143" s="8">
        <v>2.2277500000000001E-4</v>
      </c>
      <c r="AT143" s="8">
        <v>-6.4664699999999998E-4</v>
      </c>
      <c r="AW143" s="1"/>
      <c r="AY143" s="8">
        <v>-6.1436270000000001E-2</v>
      </c>
      <c r="AZ143" s="8">
        <v>-4.913087E-2</v>
      </c>
      <c r="BA143" s="8">
        <v>-2.22821E-3</v>
      </c>
      <c r="BB143" s="8">
        <v>0.90209905599999995</v>
      </c>
      <c r="BC143" s="8">
        <v>4.1372509999999998E-3</v>
      </c>
      <c r="BD143" s="8">
        <v>1.1023600000000001E-4</v>
      </c>
      <c r="BG143" s="1"/>
      <c r="BI143" s="8">
        <v>-7.3152499999999997E-3</v>
      </c>
      <c r="BJ143" s="8">
        <v>-3.8478569999999997E-2</v>
      </c>
      <c r="BK143" s="8">
        <v>-2.5554000000000002E-3</v>
      </c>
      <c r="BL143" s="8">
        <v>0.650488807</v>
      </c>
      <c r="BM143" s="8">
        <v>2.66643E-4</v>
      </c>
      <c r="BN143" s="10">
        <v>-5.2285099999999999E-5</v>
      </c>
      <c r="BQ143" s="1"/>
      <c r="BS143" s="8">
        <v>-4.1688049999999997E-2</v>
      </c>
      <c r="BT143" s="8">
        <v>-3.123163E-2</v>
      </c>
      <c r="BU143" s="8">
        <v>-1.1234269999999999E-2</v>
      </c>
      <c r="BV143" s="8">
        <v>0.93297038899999996</v>
      </c>
      <c r="BW143" s="8">
        <v>1.0197540000000001E-3</v>
      </c>
      <c r="BX143" s="8">
        <v>4.41848E-4</v>
      </c>
      <c r="CA143" s="1"/>
      <c r="CC143" s="8">
        <v>-3.7585000000000001E-3</v>
      </c>
      <c r="CD143" s="8">
        <v>-3.585841E-2</v>
      </c>
      <c r="CE143" s="8">
        <v>-1.043678E-2</v>
      </c>
      <c r="CF143" s="8">
        <v>0.619160657</v>
      </c>
      <c r="CG143" s="8">
        <v>4.8628000000000001E-4</v>
      </c>
      <c r="CH143" s="8">
        <v>-2.1240000000000001E-4</v>
      </c>
      <c r="CK143" s="1"/>
      <c r="CM143" s="8">
        <v>-0.10409932</v>
      </c>
      <c r="CN143" s="8">
        <v>-3.00436E-2</v>
      </c>
      <c r="CO143" s="8">
        <v>-2.4238599999999999E-3</v>
      </c>
      <c r="CP143" s="8">
        <v>1.064739796</v>
      </c>
      <c r="CQ143" s="8">
        <v>1.8033799999999999E-4</v>
      </c>
      <c r="CR143" s="10">
        <v>2.5405199999999999E-5</v>
      </c>
      <c r="CU143" s="1"/>
      <c r="CW143" s="8">
        <v>0.2534419</v>
      </c>
      <c r="CX143" s="8">
        <v>-5.3023999999999996E-4</v>
      </c>
      <c r="CY143" s="8">
        <v>-1.7987599999999999E-3</v>
      </c>
      <c r="CZ143" s="8">
        <v>0.64691893600000006</v>
      </c>
      <c r="DA143" s="8">
        <v>1.24117E-4</v>
      </c>
      <c r="DB143" s="10">
        <v>-4.9352099999999998E-5</v>
      </c>
      <c r="DF143" s="1"/>
      <c r="DG143" s="8">
        <v>9.164419E-2</v>
      </c>
      <c r="DH143" s="8">
        <v>3.89282E-3</v>
      </c>
      <c r="DI143" s="8">
        <v>-8.2253599999999993E-3</v>
      </c>
      <c r="DJ143" s="8">
        <v>0.74945982200000005</v>
      </c>
      <c r="DK143" s="8">
        <v>5.0505400000000001E-4</v>
      </c>
      <c r="DL143" s="8">
        <v>-1.46012E-4</v>
      </c>
      <c r="DO143" s="1"/>
      <c r="DQ143" s="8">
        <v>0.26336913000000001</v>
      </c>
      <c r="DR143" s="8">
        <v>-6.0840000000000004E-4</v>
      </c>
      <c r="DS143" s="8">
        <v>-2.3013999999999999E-3</v>
      </c>
      <c r="DT143" s="8">
        <v>0.53312984799999996</v>
      </c>
      <c r="DU143" s="10">
        <v>7.7188399999999994E-5</v>
      </c>
      <c r="DV143" s="10">
        <v>-5.3998300000000001E-5</v>
      </c>
      <c r="DZ143" s="1"/>
      <c r="EA143" s="8">
        <v>8.9875800000000002E-3</v>
      </c>
      <c r="EB143" s="8">
        <v>6.2344799999999997E-3</v>
      </c>
      <c r="EC143" s="8">
        <v>-3.3406199999999999E-3</v>
      </c>
      <c r="ED143" s="8">
        <v>0.89200412500000004</v>
      </c>
      <c r="EE143" s="8">
        <v>8.6305099999999999E-4</v>
      </c>
      <c r="EF143" s="8">
        <v>-1.0898799999999999E-4</v>
      </c>
      <c r="EG143" s="1"/>
      <c r="EK143" s="8">
        <v>1.9575550000000001E-2</v>
      </c>
      <c r="EL143" s="8">
        <v>7.11686E-3</v>
      </c>
      <c r="EM143" s="8">
        <v>-1.2494450000000001E-2</v>
      </c>
      <c r="EN143" s="8">
        <v>0.909335169</v>
      </c>
      <c r="EO143" s="8">
        <v>3.9941800000000002E-4</v>
      </c>
      <c r="EP143" s="8">
        <v>-1.2951299999999999E-4</v>
      </c>
      <c r="ES143" s="1"/>
      <c r="EU143" s="8">
        <v>0.31053381000000002</v>
      </c>
      <c r="EV143" s="8">
        <v>-9.78593E-3</v>
      </c>
      <c r="EW143" s="8">
        <v>1.6181100000000001E-3</v>
      </c>
      <c r="EX143" s="8">
        <v>0.92781983099999998</v>
      </c>
      <c r="EY143" s="8">
        <v>2.3337100000000001E-4</v>
      </c>
      <c r="EZ143" s="10">
        <v>5.4467099999999999E-5</v>
      </c>
      <c r="FC143" s="1"/>
      <c r="FE143" s="8">
        <v>0.34960815000000001</v>
      </c>
      <c r="FF143" s="8">
        <v>-2.4488880000000001E-2</v>
      </c>
      <c r="FG143" s="8">
        <v>-2.9213099999999999E-3</v>
      </c>
      <c r="FH143" s="8">
        <v>0.80918454900000003</v>
      </c>
      <c r="FI143" s="8">
        <v>2.87717E-4</v>
      </c>
      <c r="FJ143" s="10">
        <v>5.1393300000000001E-5</v>
      </c>
      <c r="FM143" s="1"/>
      <c r="FO143" s="8">
        <v>0.3215344</v>
      </c>
      <c r="FP143" s="8">
        <v>-1.7308460000000001E-2</v>
      </c>
      <c r="FQ143" s="8">
        <v>4.1733899999999999E-3</v>
      </c>
      <c r="FR143" s="8">
        <v>0.77974104</v>
      </c>
      <c r="FS143" s="8">
        <v>3.5625499999999998E-4</v>
      </c>
      <c r="FT143" s="10">
        <v>1.6290299999999999E-5</v>
      </c>
      <c r="FW143" s="1"/>
      <c r="FY143" s="8">
        <v>0.36714774</v>
      </c>
      <c r="FZ143" s="8">
        <v>-1.6453740000000001E-2</v>
      </c>
      <c r="GA143" s="8">
        <v>-9.1337000000000005E-4</v>
      </c>
      <c r="GB143" s="8">
        <v>0.84512019400000005</v>
      </c>
      <c r="GC143" s="8">
        <v>1.9010399999999999E-4</v>
      </c>
      <c r="GD143" s="10">
        <v>-1.1660300000000001E-5</v>
      </c>
      <c r="GG143" s="1"/>
      <c r="GI143" s="8">
        <v>0.34130813999999998</v>
      </c>
      <c r="GJ143" s="8">
        <v>-1.6333859999999999E-2</v>
      </c>
      <c r="GK143" s="8">
        <v>2.8792800000000001E-3</v>
      </c>
      <c r="GL143" s="8">
        <v>0.82863042399999998</v>
      </c>
      <c r="GM143" s="10">
        <v>5.2527100000000001E-5</v>
      </c>
      <c r="GN143" s="10">
        <v>3.1714799999999999E-6</v>
      </c>
      <c r="GQ143" s="1"/>
      <c r="GS143" s="8">
        <v>0.15769736000000001</v>
      </c>
      <c r="GT143" s="10">
        <v>5.0932E-5</v>
      </c>
      <c r="GU143" s="8">
        <v>-2.9435899999999998E-3</v>
      </c>
      <c r="GV143" s="8">
        <v>0.60702030500000004</v>
      </c>
      <c r="GW143" s="10">
        <v>7.1248700000000001E-5</v>
      </c>
      <c r="GX143" s="10">
        <v>-8.6752300000000006E-5</v>
      </c>
      <c r="HA143" s="1"/>
      <c r="HC143" s="8">
        <v>0.11669888</v>
      </c>
      <c r="HD143" s="8">
        <v>7.7631899999999997E-3</v>
      </c>
      <c r="HE143" s="8">
        <v>2.3262399999999998E-3</v>
      </c>
      <c r="HF143" s="8">
        <v>0.57890267100000004</v>
      </c>
      <c r="HG143" s="10">
        <v>3.1848399999999998E-5</v>
      </c>
      <c r="HH143" s="10">
        <v>-4.0775600000000003E-5</v>
      </c>
      <c r="HK143" s="1"/>
      <c r="HM143" s="8">
        <v>3.0721979999999999E-2</v>
      </c>
      <c r="HN143" s="8">
        <v>3.01345E-3</v>
      </c>
      <c r="HO143" s="8">
        <v>-3.2405300000000001E-3</v>
      </c>
      <c r="HP143" s="8">
        <v>0.72573864099999996</v>
      </c>
      <c r="HQ143" s="8">
        <v>-1.22865E-4</v>
      </c>
      <c r="HR143" s="10">
        <v>-9.3928499999999994E-5</v>
      </c>
      <c r="HU143" s="1"/>
      <c r="HW143" s="8">
        <v>8.3606890000000003E-2</v>
      </c>
      <c r="HX143" s="8">
        <v>2.20294E-3</v>
      </c>
      <c r="HY143" s="8">
        <v>-3.2043699999999998E-3</v>
      </c>
      <c r="HZ143" s="8">
        <v>0.59359909200000005</v>
      </c>
      <c r="IA143" s="10">
        <v>-1.5500699999999999E-5</v>
      </c>
      <c r="IB143" s="8">
        <v>-1.1605299999999999E-4</v>
      </c>
      <c r="IE143" s="1"/>
      <c r="IG143" s="8">
        <v>6.5363879999999999E-2</v>
      </c>
      <c r="IH143" s="8">
        <v>-4.0910000000000002E-4</v>
      </c>
      <c r="II143" s="8">
        <v>3.5243999999999998E-4</v>
      </c>
      <c r="IJ143" s="8">
        <v>0.68029538499999997</v>
      </c>
      <c r="IK143" s="10">
        <v>8.6955399999999998E-5</v>
      </c>
      <c r="IL143" s="8">
        <v>-1.59173E-4</v>
      </c>
      <c r="IO143" s="1"/>
      <c r="IP143" s="1"/>
    </row>
    <row r="144" spans="1:250" x14ac:dyDescent="0.25">
      <c r="A144" s="8">
        <v>0.54083018000000005</v>
      </c>
      <c r="B144" s="8">
        <v>-2.2710500000000002E-3</v>
      </c>
      <c r="C144" s="8">
        <v>2.9329190000000002E-2</v>
      </c>
      <c r="D144" s="8">
        <v>0.61909007000000005</v>
      </c>
      <c r="E144" s="8">
        <v>2.2421999999999999E-4</v>
      </c>
      <c r="F144" s="8">
        <v>-6.4164500000000004E-4</v>
      </c>
      <c r="I144" s="1"/>
      <c r="K144" s="8">
        <v>0.37532906999999999</v>
      </c>
      <c r="L144" s="8">
        <v>5.6380900000000001E-3</v>
      </c>
      <c r="M144" s="8">
        <v>4.0551099999999998E-3</v>
      </c>
      <c r="N144" s="8">
        <v>0.42317063900000002</v>
      </c>
      <c r="O144" s="8">
        <v>2.8324600000000002E-4</v>
      </c>
      <c r="P144" s="10">
        <v>-1.01273E-4</v>
      </c>
      <c r="S144" s="1"/>
      <c r="U144" s="8">
        <v>0.46542746000000002</v>
      </c>
      <c r="V144" s="8">
        <v>2.6737000000000002E-3</v>
      </c>
      <c r="W144" s="8">
        <v>-1.0164390000000001E-2</v>
      </c>
      <c r="X144" s="8">
        <v>0.52612792600000002</v>
      </c>
      <c r="Y144" s="8">
        <v>3.19795E-4</v>
      </c>
      <c r="Z144" s="10">
        <v>2.3979900000000001E-5</v>
      </c>
      <c r="AC144" s="1"/>
      <c r="AE144" s="8">
        <v>0.60726849999999999</v>
      </c>
      <c r="AF144" s="8">
        <v>-1.1280780000000001E-2</v>
      </c>
      <c r="AG144" s="8">
        <v>1.392327E-2</v>
      </c>
      <c r="AH144" s="8">
        <v>0.76809786999999996</v>
      </c>
      <c r="AI144" s="10">
        <v>-9.7588699999999996E-5</v>
      </c>
      <c r="AJ144" s="8">
        <v>-1.2584799999999999E-4</v>
      </c>
      <c r="AM144" s="1"/>
      <c r="AO144" s="8">
        <v>0.54083018000000005</v>
      </c>
      <c r="AP144" s="8">
        <v>-2.2710500000000002E-3</v>
      </c>
      <c r="AQ144" s="8">
        <v>2.9329190000000002E-2</v>
      </c>
      <c r="AR144" s="8">
        <v>0.61909007000000005</v>
      </c>
      <c r="AS144" s="8">
        <v>2.2421999999999999E-4</v>
      </c>
      <c r="AT144" s="8">
        <v>-6.4164500000000004E-4</v>
      </c>
      <c r="AW144" s="1"/>
      <c r="AY144" s="8">
        <v>-6.0301170000000001E-2</v>
      </c>
      <c r="AZ144" s="8">
        <v>-4.9123670000000001E-2</v>
      </c>
      <c r="BA144" s="8">
        <v>-2.2201299999999998E-3</v>
      </c>
      <c r="BB144" s="8">
        <v>0.90709258199999998</v>
      </c>
      <c r="BC144" s="8">
        <v>4.1354119999999998E-3</v>
      </c>
      <c r="BD144" s="8">
        <v>1.12299E-4</v>
      </c>
      <c r="BG144" s="1"/>
      <c r="BI144" s="8">
        <v>-6.70456E-3</v>
      </c>
      <c r="BJ144" s="8">
        <v>-3.8461830000000002E-2</v>
      </c>
      <c r="BK144" s="8">
        <v>-2.5281700000000002E-3</v>
      </c>
      <c r="BL144" s="8">
        <v>0.65580958600000006</v>
      </c>
      <c r="BM144" s="8">
        <v>2.6551500000000002E-4</v>
      </c>
      <c r="BN144" s="10">
        <v>-5.0445400000000003E-5</v>
      </c>
      <c r="BQ144" s="1"/>
      <c r="BS144" s="8">
        <v>-4.7759379999999997E-2</v>
      </c>
      <c r="BT144" s="8">
        <v>-3.1366379999999999E-2</v>
      </c>
      <c r="BU144" s="8">
        <v>-1.1255050000000001E-2</v>
      </c>
      <c r="BV144" s="8">
        <v>0.93806374199999998</v>
      </c>
      <c r="BW144" s="8">
        <v>1.016292E-3</v>
      </c>
      <c r="BX144" s="8">
        <v>4.4237299999999997E-4</v>
      </c>
      <c r="CA144" s="1"/>
      <c r="CC144" s="8">
        <v>-2.9024099999999998E-3</v>
      </c>
      <c r="CD144" s="8">
        <v>-3.5836090000000001E-2</v>
      </c>
      <c r="CE144" s="8">
        <v>-1.040338E-2</v>
      </c>
      <c r="CF144" s="8">
        <v>0.62370126000000004</v>
      </c>
      <c r="CG144" s="8">
        <v>4.8463599999999999E-4</v>
      </c>
      <c r="CH144" s="8">
        <v>-2.09936E-4</v>
      </c>
      <c r="CK144" s="1"/>
      <c r="CM144" s="8">
        <v>-0.10977248000000001</v>
      </c>
      <c r="CN144" s="8">
        <v>-3.029776E-2</v>
      </c>
      <c r="CO144" s="8">
        <v>-2.3779399999999998E-3</v>
      </c>
      <c r="CP144" s="8">
        <v>1.0729624149999999</v>
      </c>
      <c r="CQ144" s="8">
        <v>1.79619E-4</v>
      </c>
      <c r="CR144" s="10">
        <v>2.5272499999999999E-5</v>
      </c>
      <c r="CU144" s="1"/>
      <c r="CW144" s="8">
        <v>0.25259379999999998</v>
      </c>
      <c r="CX144" s="8">
        <v>-5.2287000000000004E-4</v>
      </c>
      <c r="CY144" s="8">
        <v>-1.7847500000000001E-3</v>
      </c>
      <c r="CZ144" s="8">
        <v>0.65102402400000003</v>
      </c>
      <c r="DA144" s="8">
        <v>1.2494900000000001E-4</v>
      </c>
      <c r="DB144" s="10">
        <v>-5.0936200000000002E-5</v>
      </c>
      <c r="DF144" s="1"/>
      <c r="DG144" s="8">
        <v>8.8498069999999998E-2</v>
      </c>
      <c r="DH144" s="8">
        <v>4.1445600000000003E-3</v>
      </c>
      <c r="DI144" s="8">
        <v>-8.30147E-3</v>
      </c>
      <c r="DJ144" s="8">
        <v>0.75550646399999999</v>
      </c>
      <c r="DK144" s="8">
        <v>5.1037299999999995E-4</v>
      </c>
      <c r="DL144" s="8">
        <v>-1.44389E-4</v>
      </c>
      <c r="DO144" s="1"/>
      <c r="DQ144" s="8">
        <v>0.26299191</v>
      </c>
      <c r="DR144" s="8">
        <v>-5.9473999999999996E-4</v>
      </c>
      <c r="DS144" s="8">
        <v>-2.2951600000000001E-3</v>
      </c>
      <c r="DT144" s="8">
        <v>0.53936019499999999</v>
      </c>
      <c r="DU144" s="10">
        <v>7.9599700000000003E-5</v>
      </c>
      <c r="DV144" s="10">
        <v>-5.5093599999999997E-5</v>
      </c>
      <c r="DZ144" s="1"/>
      <c r="EA144" s="8">
        <v>7.3535400000000004E-3</v>
      </c>
      <c r="EB144" s="8">
        <v>6.3315100000000003E-3</v>
      </c>
      <c r="EC144" s="8">
        <v>-3.3880400000000001E-3</v>
      </c>
      <c r="ED144" s="8">
        <v>0.89816353199999999</v>
      </c>
      <c r="EE144" s="8">
        <v>8.6867599999999998E-4</v>
      </c>
      <c r="EF144" s="8">
        <v>-1.06226E-4</v>
      </c>
      <c r="EG144" s="1"/>
      <c r="EK144" s="8">
        <v>1.467385E-2</v>
      </c>
      <c r="EL144" s="8">
        <v>7.4224699999999996E-3</v>
      </c>
      <c r="EM144" s="8">
        <v>-1.262747E-2</v>
      </c>
      <c r="EN144" s="8">
        <v>0.91622034100000005</v>
      </c>
      <c r="EO144" s="8">
        <v>4.02495E-4</v>
      </c>
      <c r="EP144" s="8">
        <v>-1.28164E-4</v>
      </c>
      <c r="ES144" s="1"/>
      <c r="EU144" s="8">
        <v>0.31270216000000001</v>
      </c>
      <c r="EV144" s="8">
        <v>-9.7496000000000006E-3</v>
      </c>
      <c r="EW144" s="8">
        <v>1.6660399999999999E-3</v>
      </c>
      <c r="EX144" s="8">
        <v>0.93318354299999995</v>
      </c>
      <c r="EY144" s="8">
        <v>2.3222999999999999E-4</v>
      </c>
      <c r="EZ144" s="10">
        <v>5.5974399999999997E-5</v>
      </c>
      <c r="FC144" s="1"/>
      <c r="FE144" s="8">
        <v>0.34495342000000001</v>
      </c>
      <c r="FF144" s="8">
        <v>-2.4567680000000001E-2</v>
      </c>
      <c r="FG144" s="8">
        <v>-2.9642100000000001E-3</v>
      </c>
      <c r="FH144" s="8">
        <v>0.81297375100000002</v>
      </c>
      <c r="FI144" s="8">
        <v>2.8620000000000002E-4</v>
      </c>
      <c r="FJ144" s="10">
        <v>5.22178E-5</v>
      </c>
      <c r="FM144" s="1"/>
      <c r="FO144" s="8">
        <v>0.31614836000000002</v>
      </c>
      <c r="FP144" s="8">
        <v>-1.7440230000000001E-2</v>
      </c>
      <c r="FQ144" s="8">
        <v>4.0479799999999996E-3</v>
      </c>
      <c r="FR144" s="8">
        <v>0.78352683499999998</v>
      </c>
      <c r="FS144" s="8">
        <v>3.5446799999999998E-4</v>
      </c>
      <c r="FT144" s="10">
        <v>1.79906E-5</v>
      </c>
      <c r="FW144" s="1"/>
      <c r="FY144" s="8">
        <v>0.35899571000000002</v>
      </c>
      <c r="FZ144" s="8">
        <v>-1.6503009999999999E-2</v>
      </c>
      <c r="GA144" s="8">
        <v>-1.00578E-3</v>
      </c>
      <c r="GB144" s="8">
        <v>0.85193078200000005</v>
      </c>
      <c r="GC144" s="8">
        <v>1.89765E-4</v>
      </c>
      <c r="GD144" s="10">
        <v>-1.1021499999999999E-5</v>
      </c>
      <c r="GG144" s="1"/>
      <c r="GI144" s="8">
        <v>0.34281813999999999</v>
      </c>
      <c r="GJ144" s="8">
        <v>-1.629133E-2</v>
      </c>
      <c r="GK144" s="8">
        <v>2.9297400000000001E-3</v>
      </c>
      <c r="GL144" s="8">
        <v>0.83368386400000005</v>
      </c>
      <c r="GM144" s="10">
        <v>5.1892399999999998E-5</v>
      </c>
      <c r="GN144" s="10">
        <v>3.9252699999999999E-6</v>
      </c>
      <c r="GQ144" s="1"/>
      <c r="GS144" s="8">
        <v>0.15298001999999999</v>
      </c>
      <c r="GT144" s="10">
        <v>2.154E-5</v>
      </c>
      <c r="GU144" s="8">
        <v>-3.0400100000000001E-3</v>
      </c>
      <c r="GV144" s="8">
        <v>0.62165455999999997</v>
      </c>
      <c r="GW144" s="10">
        <v>7.0893699999999995E-5</v>
      </c>
      <c r="GX144" s="10">
        <v>-8.5560800000000002E-5</v>
      </c>
      <c r="HA144" s="1"/>
      <c r="HC144" s="8">
        <v>0.11241637</v>
      </c>
      <c r="HD144" s="8">
        <v>7.7285599999999998E-3</v>
      </c>
      <c r="HE144" s="8">
        <v>2.31694E-3</v>
      </c>
      <c r="HF144" s="8">
        <v>0.58277341000000005</v>
      </c>
      <c r="HG144" s="10">
        <v>3.1606899999999997E-5</v>
      </c>
      <c r="HH144" s="10">
        <v>-4.0711199999999997E-5</v>
      </c>
      <c r="HK144" s="1"/>
      <c r="HM144" s="8">
        <v>2.793406E-2</v>
      </c>
      <c r="HN144" s="8">
        <v>2.9547800000000002E-3</v>
      </c>
      <c r="HO144" s="8">
        <v>-3.3011799999999999E-3</v>
      </c>
      <c r="HP144" s="8">
        <v>0.72867919199999998</v>
      </c>
      <c r="HQ144" s="8">
        <v>-1.2569600000000001E-4</v>
      </c>
      <c r="HR144" s="10">
        <v>-9.1000800000000005E-5</v>
      </c>
      <c r="HU144" s="1"/>
      <c r="HW144" s="8">
        <v>8.3406739999999993E-2</v>
      </c>
      <c r="HX144" s="8">
        <v>2.2006399999999998E-3</v>
      </c>
      <c r="HY144" s="8">
        <v>-3.2050899999999998E-3</v>
      </c>
      <c r="HZ144" s="8">
        <v>0.59788900199999995</v>
      </c>
      <c r="IA144" s="10">
        <v>-1.6588599999999999E-5</v>
      </c>
      <c r="IB144" s="8">
        <v>-1.15714E-4</v>
      </c>
      <c r="IE144" s="1"/>
      <c r="IG144" s="8">
        <v>6.5201819999999994E-2</v>
      </c>
      <c r="IH144" s="8">
        <v>-4.1213000000000003E-4</v>
      </c>
      <c r="II144" s="8">
        <v>3.5147999999999999E-4</v>
      </c>
      <c r="IJ144" s="8">
        <v>0.68663995700000002</v>
      </c>
      <c r="IK144" s="10">
        <v>8.4619100000000004E-5</v>
      </c>
      <c r="IL144" s="8">
        <v>-1.5843899999999999E-4</v>
      </c>
      <c r="IO144" s="1"/>
      <c r="IP144" s="1"/>
    </row>
    <row r="145" spans="1:250" x14ac:dyDescent="0.25">
      <c r="A145" s="8">
        <v>0.54424934999999997</v>
      </c>
      <c r="B145" s="8">
        <v>-2.28532E-3</v>
      </c>
      <c r="C145" s="8">
        <v>2.9399450000000001E-2</v>
      </c>
      <c r="D145" s="8">
        <v>0.62541977800000004</v>
      </c>
      <c r="E145" s="8">
        <v>2.24949E-4</v>
      </c>
      <c r="F145" s="8">
        <v>-6.3810400000000001E-4</v>
      </c>
      <c r="I145" s="1"/>
      <c r="K145" s="8">
        <v>0.37063242000000002</v>
      </c>
      <c r="L145" s="8">
        <v>5.5403800000000001E-3</v>
      </c>
      <c r="M145" s="8">
        <v>4.1370299999999999E-3</v>
      </c>
      <c r="N145" s="8">
        <v>0.42609591699999999</v>
      </c>
      <c r="O145" s="10">
        <v>2.81317E-4</v>
      </c>
      <c r="P145" s="10">
        <v>-1.02891E-4</v>
      </c>
      <c r="S145" s="1"/>
      <c r="U145" s="8">
        <v>0.46372825000000001</v>
      </c>
      <c r="V145" s="8">
        <v>2.7067300000000001E-3</v>
      </c>
      <c r="W145" s="8">
        <v>-1.0196139999999999E-2</v>
      </c>
      <c r="X145" s="8">
        <v>0.52828202800000001</v>
      </c>
      <c r="Y145" s="8">
        <v>3.23276E-4</v>
      </c>
      <c r="Z145" s="10">
        <v>2.73263E-5</v>
      </c>
      <c r="AC145" s="1"/>
      <c r="AE145" s="8">
        <v>0.60774055000000005</v>
      </c>
      <c r="AF145" s="8">
        <v>-1.1274660000000001E-2</v>
      </c>
      <c r="AG145" s="8">
        <v>1.393177E-2</v>
      </c>
      <c r="AH145" s="8">
        <v>0.77288501700000001</v>
      </c>
      <c r="AI145" s="10">
        <v>-9.9261999999999999E-5</v>
      </c>
      <c r="AJ145" s="8">
        <v>-1.2352199999999999E-4</v>
      </c>
      <c r="AM145" s="1"/>
      <c r="AO145" s="8">
        <v>0.54424934999999997</v>
      </c>
      <c r="AP145" s="8">
        <v>-2.28532E-3</v>
      </c>
      <c r="AQ145" s="8">
        <v>2.9399450000000001E-2</v>
      </c>
      <c r="AR145" s="8">
        <v>0.62541977800000004</v>
      </c>
      <c r="AS145" s="8">
        <v>2.24949E-4</v>
      </c>
      <c r="AT145" s="8">
        <v>-6.3810400000000001E-4</v>
      </c>
      <c r="AW145" s="1"/>
      <c r="AY145" s="8">
        <v>-6.2118369999999999E-2</v>
      </c>
      <c r="AZ145" s="8">
        <v>-4.9144300000000002E-2</v>
      </c>
      <c r="BA145" s="8">
        <v>-2.2209600000000001E-3</v>
      </c>
      <c r="BB145" s="8">
        <v>0.91184728699999995</v>
      </c>
      <c r="BC145" s="8">
        <v>4.1321149999999996E-3</v>
      </c>
      <c r="BD145" s="8">
        <v>1.1242400000000001E-4</v>
      </c>
      <c r="BG145" s="1"/>
      <c r="BI145" s="8">
        <v>-5.87149E-3</v>
      </c>
      <c r="BJ145" s="8">
        <v>-3.8445739999999999E-2</v>
      </c>
      <c r="BK145" s="8">
        <v>-2.4997700000000001E-3</v>
      </c>
      <c r="BL145" s="8">
        <v>0.66039997500000003</v>
      </c>
      <c r="BM145" s="8">
        <v>2.6472000000000003E-4</v>
      </c>
      <c r="BN145" s="10">
        <v>-4.90377E-5</v>
      </c>
      <c r="BQ145" s="1"/>
      <c r="BS145" s="8">
        <v>-5.0525880000000002E-2</v>
      </c>
      <c r="BT145" s="8">
        <v>-3.1467259999999997E-2</v>
      </c>
      <c r="BU145" s="8">
        <v>-1.122426E-2</v>
      </c>
      <c r="BV145" s="8">
        <v>0.94364050799999999</v>
      </c>
      <c r="BW145" s="8">
        <v>1.010599E-3</v>
      </c>
      <c r="BX145" s="8">
        <v>4.4062099999999998E-4</v>
      </c>
      <c r="CA145" s="1"/>
      <c r="CC145" s="8">
        <v>-2.98051E-3</v>
      </c>
      <c r="CD145" s="8">
        <v>-3.5838340000000003E-2</v>
      </c>
      <c r="CE145" s="8">
        <v>-1.0406260000000001E-2</v>
      </c>
      <c r="CF145" s="8">
        <v>0.62805125699999997</v>
      </c>
      <c r="CG145" s="8">
        <v>4.8281700000000002E-4</v>
      </c>
      <c r="CH145" s="8">
        <v>-2.07608E-4</v>
      </c>
      <c r="CK145" s="1"/>
      <c r="CM145" s="8">
        <v>-0.11676987</v>
      </c>
      <c r="CN145" s="8">
        <v>-3.0607639999999998E-2</v>
      </c>
      <c r="CO145" s="8">
        <v>-2.3526799999999998E-3</v>
      </c>
      <c r="CP145" s="8">
        <v>1.081060363</v>
      </c>
      <c r="CQ145" s="8">
        <v>1.7890899999999999E-4</v>
      </c>
      <c r="CR145" s="10">
        <v>2.5211700000000001E-5</v>
      </c>
      <c r="CU145" s="1"/>
      <c r="CW145" s="8">
        <v>0.25129791000000001</v>
      </c>
      <c r="CX145" s="8">
        <v>-4.9096000000000003E-4</v>
      </c>
      <c r="CY145" s="8">
        <v>-1.76451E-3</v>
      </c>
      <c r="CZ145" s="8">
        <v>0.65555595200000005</v>
      </c>
      <c r="DA145" s="8">
        <v>1.2730900000000001E-4</v>
      </c>
      <c r="DB145" s="10">
        <v>-5.24311E-5</v>
      </c>
      <c r="DF145" s="1"/>
      <c r="DG145" s="8">
        <v>8.7496069999999995E-2</v>
      </c>
      <c r="DH145" s="8">
        <v>4.2148000000000003E-3</v>
      </c>
      <c r="DI145" s="8">
        <v>-8.3209500000000006E-3</v>
      </c>
      <c r="DJ145" s="8">
        <v>0.76113857500000004</v>
      </c>
      <c r="DK145" s="8">
        <v>5.1503599999999997E-4</v>
      </c>
      <c r="DL145" s="8">
        <v>-1.4308300000000001E-4</v>
      </c>
      <c r="DO145" s="1"/>
      <c r="DQ145" s="8">
        <v>0.26247472999999999</v>
      </c>
      <c r="DR145" s="8">
        <v>-5.7525999999999996E-4</v>
      </c>
      <c r="DS145" s="8">
        <v>-2.29642E-3</v>
      </c>
      <c r="DT145" s="8">
        <v>0.546721295</v>
      </c>
      <c r="DU145" s="10">
        <v>8.2111899999999996E-5</v>
      </c>
      <c r="DV145" s="10">
        <v>-5.4922300000000001E-5</v>
      </c>
      <c r="DZ145" s="1"/>
      <c r="EA145" s="8">
        <v>1.1900999999999999E-3</v>
      </c>
      <c r="EB145" s="8">
        <v>6.7421900000000003E-3</v>
      </c>
      <c r="EC145" s="8">
        <v>-3.64285E-3</v>
      </c>
      <c r="ED145" s="8">
        <v>0.904505483</v>
      </c>
      <c r="EE145" s="8">
        <v>8.7498600000000001E-4</v>
      </c>
      <c r="EF145" s="8">
        <v>-1.02297E-4</v>
      </c>
      <c r="EG145" s="1"/>
      <c r="EK145" s="8">
        <v>1.4140460000000001E-2</v>
      </c>
      <c r="EL145" s="8">
        <v>7.4614599999999996E-3</v>
      </c>
      <c r="EM145" s="8">
        <v>-1.264415E-2</v>
      </c>
      <c r="EN145" s="8">
        <v>0.92248186799999998</v>
      </c>
      <c r="EO145" s="8">
        <v>4.061E-4</v>
      </c>
      <c r="EP145" s="8">
        <v>-1.2661199999999999E-4</v>
      </c>
      <c r="ES145" s="1"/>
      <c r="EU145" s="8">
        <v>0.31575278000000001</v>
      </c>
      <c r="EV145" s="8">
        <v>-9.7307499999999998E-3</v>
      </c>
      <c r="EW145" s="8">
        <v>1.7236E-3</v>
      </c>
      <c r="EX145" s="8">
        <v>0.94010942099999995</v>
      </c>
      <c r="EY145" s="8">
        <v>2.3181300000000001E-4</v>
      </c>
      <c r="EZ145" s="10">
        <v>5.7262400000000003E-5</v>
      </c>
      <c r="FC145" s="1"/>
      <c r="FE145" s="8">
        <v>0.34332323999999997</v>
      </c>
      <c r="FF145" s="8">
        <v>-2.457993E-2</v>
      </c>
      <c r="FG145" s="8">
        <v>-2.9786999999999999E-3</v>
      </c>
      <c r="FH145" s="8">
        <v>0.81634747500000004</v>
      </c>
      <c r="FI145" s="8">
        <v>2.8552599999999998E-4</v>
      </c>
      <c r="FJ145" s="10">
        <v>5.3014499999999999E-5</v>
      </c>
      <c r="FM145" s="1"/>
      <c r="FO145" s="8">
        <v>0.31478405999999998</v>
      </c>
      <c r="FP145" s="8">
        <v>-1.7450830000000001E-2</v>
      </c>
      <c r="FQ145" s="8">
        <v>4.0366899999999999E-3</v>
      </c>
      <c r="FR145" s="8">
        <v>0.78827118500000004</v>
      </c>
      <c r="FS145" s="8">
        <v>3.53901E-4</v>
      </c>
      <c r="FT145" s="10">
        <v>1.8595000000000001E-5</v>
      </c>
      <c r="FW145" s="1"/>
      <c r="FY145" s="8">
        <v>0.35967426000000002</v>
      </c>
      <c r="FZ145" s="8">
        <v>-1.648635E-2</v>
      </c>
      <c r="GA145" s="8">
        <v>-1.0083099999999999E-3</v>
      </c>
      <c r="GB145" s="8">
        <v>0.85898866100000004</v>
      </c>
      <c r="GC145" s="8">
        <v>1.88378E-4</v>
      </c>
      <c r="GD145" s="10">
        <v>-1.1236999999999999E-5</v>
      </c>
      <c r="GG145" s="1"/>
      <c r="GI145" s="8">
        <v>0.34024919999999997</v>
      </c>
      <c r="GJ145" s="8">
        <v>-1.635371E-2</v>
      </c>
      <c r="GK145" s="8">
        <v>2.8956699999999999E-3</v>
      </c>
      <c r="GL145" s="8">
        <v>0.83869591399999999</v>
      </c>
      <c r="GM145" s="10">
        <v>5.1343900000000002E-5</v>
      </c>
      <c r="GN145" s="10">
        <v>4.2238699999999999E-6</v>
      </c>
      <c r="GQ145" s="1"/>
      <c r="GS145" s="8">
        <v>0.14898486</v>
      </c>
      <c r="GT145" s="10">
        <v>-2.1206999999999999E-5</v>
      </c>
      <c r="GU145" s="8">
        <v>-3.1165400000000001E-3</v>
      </c>
      <c r="GV145" s="8">
        <v>0.63475550700000005</v>
      </c>
      <c r="GW145" s="10">
        <v>7.0276499999999997E-5</v>
      </c>
      <c r="GX145" s="10">
        <v>-8.4445900000000004E-5</v>
      </c>
      <c r="HA145" s="1"/>
      <c r="HC145" s="8">
        <v>0.11134127000000001</v>
      </c>
      <c r="HD145" s="8">
        <v>7.7029200000000003E-3</v>
      </c>
      <c r="HE145" s="8">
        <v>2.3271899999999998E-3</v>
      </c>
      <c r="HF145" s="8">
        <v>0.58857710100000005</v>
      </c>
      <c r="HG145" s="10">
        <v>3.0893399999999998E-5</v>
      </c>
      <c r="HH145" s="10">
        <v>-4.0998200000000003E-5</v>
      </c>
      <c r="HK145" s="1"/>
      <c r="HM145" s="8">
        <v>2.6524349999999999E-2</v>
      </c>
      <c r="HN145" s="8">
        <v>2.9623399999999999E-3</v>
      </c>
      <c r="HO145" s="8">
        <v>-3.3156000000000001E-3</v>
      </c>
      <c r="HP145" s="8">
        <v>0.73189177599999999</v>
      </c>
      <c r="HQ145" s="8">
        <v>-1.2497100000000001E-4</v>
      </c>
      <c r="HR145" s="10">
        <v>-8.9621200000000002E-5</v>
      </c>
      <c r="HU145" s="1"/>
      <c r="HW145" s="8">
        <v>8.2656090000000002E-2</v>
      </c>
      <c r="HX145" s="8">
        <v>2.1859499999999999E-3</v>
      </c>
      <c r="HY145" s="8">
        <v>-3.1997100000000001E-3</v>
      </c>
      <c r="HZ145" s="8">
        <v>0.60341215100000001</v>
      </c>
      <c r="IA145" s="10">
        <v>-1.8447499999999999E-5</v>
      </c>
      <c r="IB145" s="8">
        <v>-1.164E-4</v>
      </c>
      <c r="IE145" s="1"/>
      <c r="IG145" s="8">
        <v>6.1052139999999998E-2</v>
      </c>
      <c r="IH145" s="8">
        <v>-4.8638000000000002E-4</v>
      </c>
      <c r="II145" s="8">
        <v>2.6919999999999998E-4</v>
      </c>
      <c r="IJ145" s="8">
        <v>0.69357318999999995</v>
      </c>
      <c r="IK145" s="10">
        <v>8.2389099999999994E-5</v>
      </c>
      <c r="IL145" s="8">
        <v>-1.55966E-4</v>
      </c>
      <c r="IO145" s="1"/>
      <c r="IP145" s="1"/>
    </row>
    <row r="146" spans="1:250" x14ac:dyDescent="0.25">
      <c r="A146" s="8">
        <v>0.54816286000000003</v>
      </c>
      <c r="B146" s="8">
        <v>-2.2731700000000001E-3</v>
      </c>
      <c r="C146" s="8">
        <v>2.9488670000000002E-2</v>
      </c>
      <c r="D146" s="8">
        <v>0.63168997299999996</v>
      </c>
      <c r="E146" s="8">
        <v>2.24427E-4</v>
      </c>
      <c r="F146" s="8">
        <v>-6.3418000000000003E-4</v>
      </c>
      <c r="I146" s="1"/>
      <c r="K146" s="8">
        <v>0.36817550999999998</v>
      </c>
      <c r="L146" s="8">
        <v>5.4763499999999996E-3</v>
      </c>
      <c r="M146" s="8">
        <v>4.3058999999999997E-3</v>
      </c>
      <c r="N146" s="8">
        <v>0.42838239</v>
      </c>
      <c r="O146" s="10">
        <v>2.7890100000000002E-4</v>
      </c>
      <c r="P146" s="10">
        <v>-1.09245E-4</v>
      </c>
      <c r="S146" s="1"/>
      <c r="U146" s="8">
        <v>0.47168194000000002</v>
      </c>
      <c r="V146" s="8">
        <v>2.95123E-3</v>
      </c>
      <c r="W146" s="8">
        <v>-1.043496E-2</v>
      </c>
      <c r="X146" s="8">
        <v>0.53038455500000004</v>
      </c>
      <c r="Y146" s="8">
        <v>3.1777500000000001E-4</v>
      </c>
      <c r="Z146" s="10">
        <v>2.1952800000000001E-5</v>
      </c>
      <c r="AC146" s="1"/>
      <c r="AE146" s="8">
        <v>0.60610920999999995</v>
      </c>
      <c r="AF146" s="8">
        <v>-1.129432E-2</v>
      </c>
      <c r="AG146" s="8">
        <v>1.3919900000000001E-2</v>
      </c>
      <c r="AH146" s="8">
        <v>0.77721105000000001</v>
      </c>
      <c r="AI146" s="8">
        <v>-1.00821E-4</v>
      </c>
      <c r="AJ146" s="8">
        <v>-1.22583E-4</v>
      </c>
      <c r="AM146" s="1"/>
      <c r="AO146" s="8">
        <v>0.54816286000000003</v>
      </c>
      <c r="AP146" s="8">
        <v>-2.2731700000000001E-3</v>
      </c>
      <c r="AQ146" s="8">
        <v>2.9488670000000002E-2</v>
      </c>
      <c r="AR146" s="8">
        <v>0.63168997299999996</v>
      </c>
      <c r="AS146" s="8">
        <v>2.24427E-4</v>
      </c>
      <c r="AT146" s="8">
        <v>-6.3418000000000003E-4</v>
      </c>
      <c r="AW146" s="1"/>
      <c r="AY146" s="8">
        <v>-6.6248050000000003E-2</v>
      </c>
      <c r="AZ146" s="8">
        <v>-4.9176829999999998E-2</v>
      </c>
      <c r="BA146" s="8">
        <v>-2.2165399999999999E-3</v>
      </c>
      <c r="BB146" s="8">
        <v>0.91713544199999997</v>
      </c>
      <c r="BC146" s="8">
        <v>4.1298259999999996E-3</v>
      </c>
      <c r="BD146" s="8">
        <v>1.12107E-4</v>
      </c>
      <c r="BG146" s="1"/>
      <c r="BI146" s="8">
        <v>-8.3227700000000002E-3</v>
      </c>
      <c r="BJ146" s="8">
        <v>-3.844968E-2</v>
      </c>
      <c r="BK146" s="8">
        <v>-2.60983E-3</v>
      </c>
      <c r="BL146" s="8">
        <v>0.66474482000000001</v>
      </c>
      <c r="BM146" s="8">
        <v>2.6465700000000001E-4</v>
      </c>
      <c r="BN146" s="10">
        <v>-4.7181900000000003E-5</v>
      </c>
      <c r="BQ146" s="1"/>
      <c r="BS146" s="8">
        <v>-5.3534499999999999E-2</v>
      </c>
      <c r="BT146" s="8">
        <v>-3.1557420000000003E-2</v>
      </c>
      <c r="BU146" s="8">
        <v>-1.1191380000000001E-2</v>
      </c>
      <c r="BV146" s="8">
        <v>0.94864434500000006</v>
      </c>
      <c r="BW146" s="8">
        <v>1.00592E-3</v>
      </c>
      <c r="BX146" s="8">
        <v>4.38904E-4</v>
      </c>
      <c r="CA146" s="1"/>
      <c r="CC146" s="8">
        <v>-7.6388899999999997E-3</v>
      </c>
      <c r="CD146" s="8">
        <v>-3.5961E-2</v>
      </c>
      <c r="CE146" s="8">
        <v>-1.065282E-2</v>
      </c>
      <c r="CF146" s="8">
        <v>0.63131672500000002</v>
      </c>
      <c r="CG146" s="8">
        <v>4.8115700000000001E-4</v>
      </c>
      <c r="CH146" s="8">
        <v>-2.0426400000000001E-4</v>
      </c>
      <c r="CK146" s="1"/>
      <c r="CM146" s="8">
        <v>-0.12283141</v>
      </c>
      <c r="CN146" s="8">
        <v>-3.089797E-2</v>
      </c>
      <c r="CO146" s="8">
        <v>-2.34162E-3</v>
      </c>
      <c r="CP146" s="8">
        <v>1.0888775580000001</v>
      </c>
      <c r="CQ146" s="8">
        <v>1.7814099999999999E-4</v>
      </c>
      <c r="CR146" s="10">
        <v>2.5179499999999998E-5</v>
      </c>
      <c r="CU146" s="1"/>
      <c r="CW146" s="8">
        <v>0.24913784999999999</v>
      </c>
      <c r="CX146" s="8">
        <v>-4.4200000000000001E-4</v>
      </c>
      <c r="CY146" s="8">
        <v>-1.7033199999999999E-3</v>
      </c>
      <c r="CZ146" s="8">
        <v>0.66000499000000001</v>
      </c>
      <c r="DA146" s="8">
        <v>1.29479E-4</v>
      </c>
      <c r="DB146" s="10">
        <v>-5.5145300000000002E-5</v>
      </c>
      <c r="DF146" s="1"/>
      <c r="DG146" s="8">
        <v>8.7727479999999997E-2</v>
      </c>
      <c r="DH146" s="8">
        <v>4.1984099999999996E-3</v>
      </c>
      <c r="DI146" s="8">
        <v>-8.3161899999999993E-3</v>
      </c>
      <c r="DJ146" s="8">
        <v>0.76665224899999995</v>
      </c>
      <c r="DK146" s="8">
        <v>5.1974900000000001E-4</v>
      </c>
      <c r="DL146" s="8">
        <v>-1.4170299999999999E-4</v>
      </c>
      <c r="DO146" s="1"/>
      <c r="DQ146" s="8">
        <v>0.26258111000000001</v>
      </c>
      <c r="DR146" s="8">
        <v>-5.7828999999999997E-4</v>
      </c>
      <c r="DS146" s="8">
        <v>-2.2961600000000002E-3</v>
      </c>
      <c r="DT146" s="8">
        <v>0.55440879600000004</v>
      </c>
      <c r="DU146" s="10">
        <v>8.4012700000000003E-5</v>
      </c>
      <c r="DV146" s="10">
        <v>-5.4754699999999999E-5</v>
      </c>
      <c r="DZ146" s="1"/>
      <c r="EA146" s="8">
        <v>6.7414999999999999E-4</v>
      </c>
      <c r="EB146" s="8">
        <v>6.7744700000000003E-3</v>
      </c>
      <c r="EC146" s="8">
        <v>-3.6599200000000001E-3</v>
      </c>
      <c r="ED146" s="8">
        <v>0.91071287300000003</v>
      </c>
      <c r="EE146" s="8">
        <v>8.8091199999999997E-4</v>
      </c>
      <c r="EF146" s="10">
        <v>-9.9150500000000006E-5</v>
      </c>
      <c r="EG146" s="1"/>
      <c r="EK146" s="8">
        <v>1.5130380000000001E-2</v>
      </c>
      <c r="EL146" s="8">
        <v>7.39597E-3</v>
      </c>
      <c r="EM146" s="8">
        <v>-1.262138E-2</v>
      </c>
      <c r="EN146" s="8">
        <v>0.92847349400000001</v>
      </c>
      <c r="EO146" s="8">
        <v>4.0936400000000001E-4</v>
      </c>
      <c r="EP146" s="8">
        <v>-1.2546899999999999E-4</v>
      </c>
      <c r="ES146" s="1"/>
      <c r="EU146" s="8">
        <v>0.31289123000000002</v>
      </c>
      <c r="EV146" s="8">
        <v>-9.72839E-3</v>
      </c>
      <c r="EW146" s="8">
        <v>1.65894E-3</v>
      </c>
      <c r="EX146" s="8">
        <v>0.94739009100000005</v>
      </c>
      <c r="EY146" s="8">
        <v>2.3187500000000001E-4</v>
      </c>
      <c r="EZ146" s="10">
        <v>5.8806800000000001E-5</v>
      </c>
      <c r="FC146" s="1"/>
      <c r="FE146" s="8">
        <v>0.34121940000000001</v>
      </c>
      <c r="FF146" s="8">
        <v>-2.4601230000000002E-2</v>
      </c>
      <c r="FG146" s="8">
        <v>-2.9942300000000001E-3</v>
      </c>
      <c r="FH146" s="8">
        <v>0.81991217400000005</v>
      </c>
      <c r="FI146" s="8">
        <v>2.8461900000000001E-4</v>
      </c>
      <c r="FJ146" s="10">
        <v>5.3675499999999998E-5</v>
      </c>
      <c r="FM146" s="1"/>
      <c r="FO146" s="8">
        <v>0.31145461000000002</v>
      </c>
      <c r="FP146" s="8">
        <v>-1.7437620000000001E-2</v>
      </c>
      <c r="FQ146" s="8">
        <v>3.94203E-3</v>
      </c>
      <c r="FR146" s="8">
        <v>0.79351615399999997</v>
      </c>
      <c r="FS146" s="8">
        <v>3.54197E-4</v>
      </c>
      <c r="FT146" s="10">
        <v>2.0676300000000001E-5</v>
      </c>
      <c r="FW146" s="1"/>
      <c r="FY146" s="8">
        <v>0.35079183000000003</v>
      </c>
      <c r="FZ146" s="8">
        <v>-1.638856E-2</v>
      </c>
      <c r="GA146" s="8">
        <v>-1.25768E-3</v>
      </c>
      <c r="GB146" s="8">
        <v>0.86560681900000003</v>
      </c>
      <c r="GC146" s="8">
        <v>1.8900399999999999E-4</v>
      </c>
      <c r="GD146" s="10">
        <v>-9.6505099999999992E-6</v>
      </c>
      <c r="GG146" s="1"/>
      <c r="GI146" s="8">
        <v>0.33809568000000001</v>
      </c>
      <c r="GJ146" s="8">
        <v>-1.6400580000000001E-2</v>
      </c>
      <c r="GK146" s="8">
        <v>2.8563E-3</v>
      </c>
      <c r="GL146" s="8">
        <v>0.84459845200000006</v>
      </c>
      <c r="GM146" s="10">
        <v>5.0853000000000003E-5</v>
      </c>
      <c r="GN146" s="10">
        <v>4.6358700000000004E-6</v>
      </c>
      <c r="GQ146" s="1"/>
      <c r="GS146" s="8">
        <v>0.14343422</v>
      </c>
      <c r="GT146" s="10">
        <v>-6.7218000000000006E-5</v>
      </c>
      <c r="GU146" s="8">
        <v>-3.2423199999999999E-3</v>
      </c>
      <c r="GV146" s="8">
        <v>0.64399063400000001</v>
      </c>
      <c r="GW146" s="10">
        <v>6.9798599999999999E-5</v>
      </c>
      <c r="GX146" s="10">
        <v>-8.3124699999999994E-5</v>
      </c>
      <c r="HA146" s="1"/>
      <c r="HC146" s="8">
        <v>0.11343831</v>
      </c>
      <c r="HD146" s="8">
        <v>7.7408299999999998E-3</v>
      </c>
      <c r="HE146" s="8">
        <v>2.3440000000000002E-3</v>
      </c>
      <c r="HF146" s="8">
        <v>0.59535857700000006</v>
      </c>
      <c r="HG146" s="10">
        <v>3.0354000000000001E-5</v>
      </c>
      <c r="HH146" s="10">
        <v>-4.0760499999999997E-5</v>
      </c>
      <c r="HK146" s="1"/>
      <c r="HM146" s="8">
        <v>2.2726389999999999E-2</v>
      </c>
      <c r="HN146" s="8">
        <v>2.9763599999999999E-3</v>
      </c>
      <c r="HO146" s="8">
        <v>-3.3654100000000001E-3</v>
      </c>
      <c r="HP146" s="8">
        <v>0.73589722199999996</v>
      </c>
      <c r="HQ146" s="8">
        <v>-1.2447000000000001E-4</v>
      </c>
      <c r="HR146" s="10">
        <v>-8.7851900000000005E-5</v>
      </c>
      <c r="HU146" s="1"/>
      <c r="HW146" s="8">
        <v>7.7438759999999995E-2</v>
      </c>
      <c r="HX146" s="8">
        <v>2.1654199999999999E-3</v>
      </c>
      <c r="HY146" s="8">
        <v>-3.1882099999999999E-3</v>
      </c>
      <c r="HZ146" s="8">
        <v>0.60894081499999997</v>
      </c>
      <c r="IA146" s="10">
        <v>-1.88216E-5</v>
      </c>
      <c r="IB146" s="8">
        <v>-1.1661E-4</v>
      </c>
      <c r="IE146" s="1"/>
      <c r="IG146" s="8">
        <v>5.7017060000000001E-2</v>
      </c>
      <c r="IH146" s="8">
        <v>-5.4045000000000004E-4</v>
      </c>
      <c r="II146" s="8">
        <v>2.0248E-4</v>
      </c>
      <c r="IJ146" s="8">
        <v>0.69990932299999997</v>
      </c>
      <c r="IK146" s="10">
        <v>8.0719100000000004E-5</v>
      </c>
      <c r="IL146" s="8">
        <v>-1.53902E-4</v>
      </c>
      <c r="IO146" s="1"/>
      <c r="IP146" s="1"/>
    </row>
    <row r="147" spans="1:250" x14ac:dyDescent="0.25">
      <c r="A147" s="8">
        <v>0.55258724000000004</v>
      </c>
      <c r="B147" s="8">
        <v>-2.2755399999999999E-3</v>
      </c>
      <c r="C147" s="8">
        <v>2.9577349999999999E-2</v>
      </c>
      <c r="D147" s="8">
        <v>0.63790646500000003</v>
      </c>
      <c r="E147" s="8">
        <v>2.2452999999999999E-4</v>
      </c>
      <c r="F147" s="8">
        <v>-6.30728E-4</v>
      </c>
      <c r="I147" s="1"/>
      <c r="K147" s="8">
        <v>0.36540192999999999</v>
      </c>
      <c r="L147" s="8">
        <v>5.4321600000000001E-3</v>
      </c>
      <c r="M147" s="8">
        <v>4.55149E-3</v>
      </c>
      <c r="N147" s="8">
        <v>0.42997417199999999</v>
      </c>
      <c r="O147" s="10">
        <v>2.7742400000000002E-4</v>
      </c>
      <c r="P147" s="10">
        <v>-1.1741800000000001E-4</v>
      </c>
      <c r="S147" s="1"/>
      <c r="U147" s="8">
        <v>0.47254016999999998</v>
      </c>
      <c r="V147" s="8">
        <v>2.9376699999999999E-3</v>
      </c>
      <c r="W147" s="8">
        <v>-1.041913E-2</v>
      </c>
      <c r="X147" s="8">
        <v>0.53266633699999999</v>
      </c>
      <c r="Y147" s="8">
        <v>3.2060500000000001E-4</v>
      </c>
      <c r="Z147" s="10">
        <v>2.5254700000000001E-5</v>
      </c>
      <c r="AC147" s="1"/>
      <c r="AE147" s="8">
        <v>0.60937456000000001</v>
      </c>
      <c r="AF147" s="8">
        <v>-1.134867E-2</v>
      </c>
      <c r="AG147" s="8">
        <v>1.392227E-2</v>
      </c>
      <c r="AH147" s="8">
        <v>0.78006453399999998</v>
      </c>
      <c r="AI147" s="10">
        <v>-9.8664600000000004E-5</v>
      </c>
      <c r="AJ147" s="8">
        <v>-1.2248599999999999E-4</v>
      </c>
      <c r="AM147" s="1"/>
      <c r="AO147" s="8">
        <v>0.55258724000000004</v>
      </c>
      <c r="AP147" s="8">
        <v>-2.2755399999999999E-3</v>
      </c>
      <c r="AQ147" s="8">
        <v>2.9577349999999999E-2</v>
      </c>
      <c r="AR147" s="8">
        <v>0.63790646500000003</v>
      </c>
      <c r="AS147" s="8">
        <v>2.2452999999999999E-4</v>
      </c>
      <c r="AT147" s="8">
        <v>-6.30728E-4</v>
      </c>
      <c r="AW147" s="1"/>
      <c r="AY147" s="8">
        <v>-6.9869009999999995E-2</v>
      </c>
      <c r="AZ147" s="8">
        <v>-4.9337979999999997E-2</v>
      </c>
      <c r="BA147" s="8">
        <v>-2.23982E-3</v>
      </c>
      <c r="BB147" s="8">
        <v>0.92307302099999999</v>
      </c>
      <c r="BC147" s="8">
        <v>4.1169140000000002E-3</v>
      </c>
      <c r="BD147" s="8">
        <v>1.13935E-4</v>
      </c>
      <c r="BG147" s="1"/>
      <c r="BI147" s="8">
        <v>-1.5781139999999999E-2</v>
      </c>
      <c r="BJ147" s="8">
        <v>-3.8447410000000001E-2</v>
      </c>
      <c r="BK147" s="8">
        <v>-3.0796199999999999E-3</v>
      </c>
      <c r="BL147" s="8">
        <v>0.66888826499999998</v>
      </c>
      <c r="BM147" s="8">
        <v>2.6467500000000002E-4</v>
      </c>
      <c r="BN147" s="10">
        <v>-4.4580699999999998E-5</v>
      </c>
      <c r="BQ147" s="1"/>
      <c r="BS147" s="8">
        <v>-5.4352749999999998E-2</v>
      </c>
      <c r="BT147" s="8">
        <v>-3.1583229999999997E-2</v>
      </c>
      <c r="BU147" s="8">
        <v>-1.1192819999999999E-2</v>
      </c>
      <c r="BV147" s="8">
        <v>0.95399443100000003</v>
      </c>
      <c r="BW147" s="8">
        <v>1.000999E-3</v>
      </c>
      <c r="BX147" s="8">
        <v>4.39166E-4</v>
      </c>
      <c r="CA147" s="1"/>
      <c r="CC147" s="8">
        <v>-9.2987899999999995E-3</v>
      </c>
      <c r="CD147" s="8">
        <v>-3.5909959999999998E-2</v>
      </c>
      <c r="CE147" s="8">
        <v>-1.081382E-2</v>
      </c>
      <c r="CF147" s="8">
        <v>0.63339192300000002</v>
      </c>
      <c r="CG147" s="8">
        <v>4.8310099999999999E-4</v>
      </c>
      <c r="CH147" s="8">
        <v>-1.98149E-4</v>
      </c>
      <c r="CK147" s="1"/>
      <c r="CM147" s="8">
        <v>-0.12986423</v>
      </c>
      <c r="CN147" s="8">
        <v>-3.123718E-2</v>
      </c>
      <c r="CO147" s="8">
        <v>-2.35455E-3</v>
      </c>
      <c r="CP147" s="8">
        <v>1.096279746</v>
      </c>
      <c r="CQ147" s="8">
        <v>1.7736800000000001E-4</v>
      </c>
      <c r="CR147" s="10">
        <v>2.5206099999999999E-5</v>
      </c>
      <c r="CU147" s="1"/>
      <c r="CW147" s="8">
        <v>0.24666236999999999</v>
      </c>
      <c r="CX147" s="8">
        <v>-3.6662000000000001E-4</v>
      </c>
      <c r="CY147" s="8">
        <v>-1.66603E-3</v>
      </c>
      <c r="CZ147" s="8">
        <v>0.66375369799999995</v>
      </c>
      <c r="DA147" s="8">
        <v>1.32399E-4</v>
      </c>
      <c r="DB147" s="10">
        <v>-5.6586199999999997E-5</v>
      </c>
      <c r="DF147" s="1"/>
      <c r="DG147" s="8">
        <v>8.2844219999999996E-2</v>
      </c>
      <c r="DH147" s="8">
        <v>4.5217E-3</v>
      </c>
      <c r="DI147" s="8">
        <v>-8.3745199999999999E-3</v>
      </c>
      <c r="DJ147" s="8">
        <v>0.77334487200000002</v>
      </c>
      <c r="DK147" s="8">
        <v>5.2415299999999997E-4</v>
      </c>
      <c r="DL147" s="8">
        <v>-1.40894E-4</v>
      </c>
      <c r="DO147" s="1"/>
      <c r="DQ147" s="8">
        <v>0.26340540000000001</v>
      </c>
      <c r="DR147" s="8">
        <v>-6.0877999999999995E-4</v>
      </c>
      <c r="DS147" s="8">
        <v>-2.3008600000000001E-3</v>
      </c>
      <c r="DT147" s="8">
        <v>0.56169613100000004</v>
      </c>
      <c r="DU147" s="10">
        <v>8.6477900000000001E-5</v>
      </c>
      <c r="DV147" s="10">
        <v>-5.51259E-5</v>
      </c>
      <c r="DZ147" s="1"/>
      <c r="EA147" s="8">
        <v>-4.8516399999999999E-3</v>
      </c>
      <c r="EB147" s="8">
        <v>7.04618E-3</v>
      </c>
      <c r="EC147" s="8">
        <v>-3.8145499999999999E-3</v>
      </c>
      <c r="ED147" s="8">
        <v>0.91748401300000004</v>
      </c>
      <c r="EE147" s="8">
        <v>8.8557399999999997E-4</v>
      </c>
      <c r="EF147" s="10">
        <v>-9.6486100000000004E-5</v>
      </c>
      <c r="EG147" s="1"/>
      <c r="EK147" s="8">
        <v>1.3230560000000001E-2</v>
      </c>
      <c r="EL147" s="8">
        <v>7.5484999999999997E-3</v>
      </c>
      <c r="EM147" s="8">
        <v>-1.267279E-2</v>
      </c>
      <c r="EN147" s="8">
        <v>0.93434178199999995</v>
      </c>
      <c r="EO147" s="8">
        <v>4.1332000000000001E-4</v>
      </c>
      <c r="EP147" s="8">
        <v>-1.2412400000000001E-4</v>
      </c>
      <c r="ES147" s="1"/>
      <c r="EU147" s="8">
        <v>0.30973492000000002</v>
      </c>
      <c r="EV147" s="8">
        <v>-9.69509E-3</v>
      </c>
      <c r="EW147" s="8">
        <v>1.58427E-3</v>
      </c>
      <c r="EX147" s="8">
        <v>0.95370461799999995</v>
      </c>
      <c r="EY147" s="8">
        <v>2.32601E-4</v>
      </c>
      <c r="EZ147" s="10">
        <v>6.04256E-5</v>
      </c>
      <c r="FC147" s="1"/>
      <c r="FE147" s="8">
        <v>0.34058528999999998</v>
      </c>
      <c r="FF147" s="8">
        <v>-2.4603130000000001E-2</v>
      </c>
      <c r="FG147" s="8">
        <v>-3.0030399999999998E-3</v>
      </c>
      <c r="FH147" s="8">
        <v>0.82395991300000004</v>
      </c>
      <c r="FI147" s="8">
        <v>2.8435199999999998E-4</v>
      </c>
      <c r="FJ147" s="10">
        <v>5.49219E-5</v>
      </c>
      <c r="FM147" s="1"/>
      <c r="FO147" s="8">
        <v>0.31090508</v>
      </c>
      <c r="FP147" s="8">
        <v>-1.7432940000000001E-2</v>
      </c>
      <c r="FQ147" s="8">
        <v>3.9335100000000003E-3</v>
      </c>
      <c r="FR147" s="8">
        <v>0.79880340100000002</v>
      </c>
      <c r="FS147" s="8">
        <v>3.5482299999999999E-4</v>
      </c>
      <c r="FT147" s="10">
        <v>2.1812599999999998E-5</v>
      </c>
      <c r="FW147" s="1"/>
      <c r="FY147" s="8">
        <v>0.34913488999999998</v>
      </c>
      <c r="FZ147" s="8">
        <v>-1.639548E-2</v>
      </c>
      <c r="GA147" s="8">
        <v>-1.3002000000000001E-3</v>
      </c>
      <c r="GB147" s="8">
        <v>0.87123196000000003</v>
      </c>
      <c r="GC147" s="8">
        <v>1.8877299999999999E-4</v>
      </c>
      <c r="GD147" s="10">
        <v>-8.2029400000000001E-6</v>
      </c>
      <c r="GG147" s="1"/>
      <c r="GI147" s="8">
        <v>0.33345497000000002</v>
      </c>
      <c r="GJ147" s="8">
        <v>-1.64014E-2</v>
      </c>
      <c r="GK147" s="8">
        <v>2.7743799999999999E-3</v>
      </c>
      <c r="GL147" s="8">
        <v>0.85059438899999995</v>
      </c>
      <c r="GM147" s="10">
        <v>5.0850200000000003E-5</v>
      </c>
      <c r="GN147" s="10">
        <v>5.0351999999999997E-6</v>
      </c>
      <c r="GQ147" s="1"/>
      <c r="GS147" s="8">
        <v>0.13840148999999999</v>
      </c>
      <c r="GT147" s="8">
        <v>-1.1135E-4</v>
      </c>
      <c r="GU147" s="8">
        <v>-3.3590099999999999E-3</v>
      </c>
      <c r="GV147" s="8">
        <v>0.65033229699999995</v>
      </c>
      <c r="GW147" s="10">
        <v>6.9290999999999998E-5</v>
      </c>
      <c r="GX147" s="10">
        <v>-8.1772299999999996E-5</v>
      </c>
      <c r="HA147" s="1"/>
      <c r="HC147" s="8">
        <v>0.11308472</v>
      </c>
      <c r="HD147" s="8">
        <v>7.7401600000000003E-3</v>
      </c>
      <c r="HE147" s="8">
        <v>2.34307E-3</v>
      </c>
      <c r="HF147" s="8">
        <v>0.60085208099999998</v>
      </c>
      <c r="HG147" s="10">
        <v>3.0297399999999999E-5</v>
      </c>
      <c r="HH147" s="10">
        <v>-4.0681800000000001E-5</v>
      </c>
      <c r="HK147" s="1"/>
      <c r="HM147" s="8">
        <v>2.4508129999999999E-2</v>
      </c>
      <c r="HN147" s="8">
        <v>2.98825E-3</v>
      </c>
      <c r="HO147" s="8">
        <v>-3.3627000000000002E-3</v>
      </c>
      <c r="HP147" s="8">
        <v>0.739817108</v>
      </c>
      <c r="HQ147" s="8">
        <v>-1.2536900000000001E-4</v>
      </c>
      <c r="HR147" s="10">
        <v>-8.7647999999999998E-5</v>
      </c>
      <c r="HU147" s="1"/>
      <c r="HW147" s="8">
        <v>7.557142E-2</v>
      </c>
      <c r="HX147" s="8">
        <v>2.1544799999999999E-3</v>
      </c>
      <c r="HY147" s="8">
        <v>-3.1859499999999999E-3</v>
      </c>
      <c r="HZ147" s="8">
        <v>0.614558347</v>
      </c>
      <c r="IA147" s="10">
        <v>-1.9378E-5</v>
      </c>
      <c r="IB147" s="8">
        <v>-1.1672599999999999E-4</v>
      </c>
      <c r="IE147" s="1"/>
      <c r="IG147" s="8">
        <v>5.5031730000000001E-2</v>
      </c>
      <c r="IH147" s="8">
        <v>-5.8706000000000003E-4</v>
      </c>
      <c r="II147" s="8">
        <v>1.8076999999999999E-4</v>
      </c>
      <c r="IJ147" s="8">
        <v>0.70652480500000003</v>
      </c>
      <c r="IK147" s="10">
        <v>7.7786000000000004E-5</v>
      </c>
      <c r="IL147" s="8">
        <v>-1.5254299999999999E-4</v>
      </c>
      <c r="IO147" s="1"/>
      <c r="IP147" s="1"/>
    </row>
    <row r="148" spans="1:250" x14ac:dyDescent="0.25">
      <c r="A148" s="8">
        <v>0.55563098</v>
      </c>
      <c r="B148" s="8">
        <v>-2.2683600000000001E-3</v>
      </c>
      <c r="C148" s="8">
        <v>2.968492E-2</v>
      </c>
      <c r="D148" s="8">
        <v>0.64322707300000004</v>
      </c>
      <c r="E148" s="8">
        <v>2.2414000000000001E-4</v>
      </c>
      <c r="F148" s="8">
        <v>-6.2464599999999997E-4</v>
      </c>
      <c r="I148" s="1"/>
      <c r="K148" s="8">
        <v>0.36089740999999997</v>
      </c>
      <c r="L148" s="8">
        <v>5.57517E-3</v>
      </c>
      <c r="M148" s="8">
        <v>4.5696799999999996E-3</v>
      </c>
      <c r="N148" s="8">
        <v>0.43125535399999998</v>
      </c>
      <c r="O148" s="10">
        <v>2.8036400000000001E-4</v>
      </c>
      <c r="P148" s="10">
        <v>-1.1779E-4</v>
      </c>
      <c r="S148" s="1"/>
      <c r="U148" s="8">
        <v>0.47018699000000003</v>
      </c>
      <c r="V148" s="8">
        <v>2.94685E-3</v>
      </c>
      <c r="W148" s="8">
        <v>-1.0435440000000001E-2</v>
      </c>
      <c r="X148" s="8">
        <v>0.53537319900000002</v>
      </c>
      <c r="Y148" s="8">
        <v>3.2130400000000001E-4</v>
      </c>
      <c r="Z148" s="10">
        <v>2.6495600000000001E-5</v>
      </c>
      <c r="AC148" s="1"/>
      <c r="AE148" s="8">
        <v>0.61164220999999996</v>
      </c>
      <c r="AF148" s="8">
        <v>-1.132174E-2</v>
      </c>
      <c r="AG148" s="8">
        <v>1.3907910000000001E-2</v>
      </c>
      <c r="AH148" s="8">
        <v>0.78296001500000001</v>
      </c>
      <c r="AI148" s="8">
        <v>-1.00204E-4</v>
      </c>
      <c r="AJ148" s="8">
        <v>-1.2330800000000001E-4</v>
      </c>
      <c r="AM148" s="1"/>
      <c r="AO148" s="8">
        <v>0.55563098</v>
      </c>
      <c r="AP148" s="8">
        <v>-2.2683600000000001E-3</v>
      </c>
      <c r="AQ148" s="8">
        <v>2.968492E-2</v>
      </c>
      <c r="AR148" s="8">
        <v>0.64322707300000004</v>
      </c>
      <c r="AS148" s="8">
        <v>2.2414000000000001E-4</v>
      </c>
      <c r="AT148" s="8">
        <v>-6.2464599999999997E-4</v>
      </c>
      <c r="AW148" s="1"/>
      <c r="AY148" s="8">
        <v>-7.7492389999999994E-2</v>
      </c>
      <c r="AZ148" s="8">
        <v>-4.9450889999999997E-2</v>
      </c>
      <c r="BA148" s="8">
        <v>-2.2277299999999998E-3</v>
      </c>
      <c r="BB148" s="8">
        <v>0.92994829400000001</v>
      </c>
      <c r="BC148" s="8">
        <v>4.1126110000000004E-3</v>
      </c>
      <c r="BD148" s="8">
        <v>1.1346E-4</v>
      </c>
      <c r="BG148" s="1"/>
      <c r="BI148" s="8">
        <v>-2.0624070000000001E-2</v>
      </c>
      <c r="BJ148" s="8">
        <v>-3.8561829999999998E-2</v>
      </c>
      <c r="BK148" s="8">
        <v>-3.41392E-3</v>
      </c>
      <c r="BL148" s="8">
        <v>0.672732738</v>
      </c>
      <c r="BM148" s="8">
        <v>2.63706E-4</v>
      </c>
      <c r="BN148" s="10">
        <v>-4.1733899999999997E-5</v>
      </c>
      <c r="BQ148" s="1"/>
      <c r="BS148" s="8">
        <v>-5.8568759999999997E-2</v>
      </c>
      <c r="BT148" s="8">
        <v>-3.1712659999999997E-2</v>
      </c>
      <c r="BU148" s="8">
        <v>-1.1166000000000001E-2</v>
      </c>
      <c r="BV148" s="8">
        <v>0.96040353999999994</v>
      </c>
      <c r="BW148" s="8">
        <v>9.9620700000000004E-4</v>
      </c>
      <c r="BX148" s="8">
        <v>4.3815800000000002E-4</v>
      </c>
      <c r="CA148" s="1"/>
      <c r="CC148" s="8">
        <v>-9.6016199999999999E-3</v>
      </c>
      <c r="CD148" s="8">
        <v>-3.5912769999999997E-2</v>
      </c>
      <c r="CE148" s="8">
        <v>-1.080502E-2</v>
      </c>
      <c r="CF148" s="8">
        <v>0.63521621699999997</v>
      </c>
      <c r="CG148" s="8">
        <v>4.8251300000000001E-4</v>
      </c>
      <c r="CH148" s="8">
        <v>-1.9998999999999999E-4</v>
      </c>
      <c r="CK148" s="1"/>
      <c r="CM148" s="8">
        <v>-0.13503228</v>
      </c>
      <c r="CN148" s="8">
        <v>-3.1500260000000002E-2</v>
      </c>
      <c r="CO148" s="8">
        <v>-2.34374E-3</v>
      </c>
      <c r="CP148" s="8">
        <v>1.1031627610000001</v>
      </c>
      <c r="CQ148" s="8">
        <v>1.7655200000000001E-4</v>
      </c>
      <c r="CR148" s="10">
        <v>2.5169700000000001E-5</v>
      </c>
      <c r="CU148" s="1"/>
      <c r="CW148" s="8">
        <v>0.24301252000000001</v>
      </c>
      <c r="CX148" s="8">
        <v>-3.4845999999999998E-4</v>
      </c>
      <c r="CY148" s="8">
        <v>-1.5902100000000001E-3</v>
      </c>
      <c r="CZ148" s="8">
        <v>0.66755758899999995</v>
      </c>
      <c r="DA148" s="8">
        <v>1.3287300000000001E-4</v>
      </c>
      <c r="DB148" s="10">
        <v>-5.8580199999999999E-5</v>
      </c>
      <c r="DF148" s="1"/>
      <c r="DG148" s="8">
        <v>7.4557689999999996E-2</v>
      </c>
      <c r="DH148" s="8">
        <v>5.0688699999999996E-3</v>
      </c>
      <c r="DI148" s="8">
        <v>-8.5117500000000002E-3</v>
      </c>
      <c r="DJ148" s="8">
        <v>0.78190082599999999</v>
      </c>
      <c r="DK148" s="8">
        <v>5.2854699999999998E-4</v>
      </c>
      <c r="DL148" s="8">
        <v>-1.3977400000000001E-4</v>
      </c>
      <c r="DO148" s="1"/>
      <c r="DQ148" s="8">
        <v>0.26463281</v>
      </c>
      <c r="DR148" s="8">
        <v>-6.5348999999999995E-4</v>
      </c>
      <c r="DS148" s="8">
        <v>-2.3085100000000002E-3</v>
      </c>
      <c r="DT148" s="8">
        <v>0.56924696900000005</v>
      </c>
      <c r="DU148" s="10">
        <v>8.8905000000000003E-5</v>
      </c>
      <c r="DV148" s="10">
        <v>-5.5532399999999997E-5</v>
      </c>
      <c r="DZ148" s="1"/>
      <c r="EA148" s="8">
        <v>-6.5126000000000003E-3</v>
      </c>
      <c r="EB148" s="8">
        <v>7.1482200000000003E-3</v>
      </c>
      <c r="EC148" s="8">
        <v>-3.87799E-3</v>
      </c>
      <c r="ED148" s="8">
        <v>0.92394558699999996</v>
      </c>
      <c r="EE148" s="8">
        <v>8.91394E-4</v>
      </c>
      <c r="EF148" s="10">
        <v>-9.2855499999999999E-5</v>
      </c>
      <c r="EG148" s="1"/>
      <c r="EK148" s="8">
        <v>1.1704539999999999E-2</v>
      </c>
      <c r="EL148" s="8">
        <v>7.6744300000000003E-3</v>
      </c>
      <c r="EM148" s="8">
        <v>-1.2729620000000001E-2</v>
      </c>
      <c r="EN148" s="8">
        <v>0.93899896199999999</v>
      </c>
      <c r="EO148" s="8">
        <v>4.17386E-4</v>
      </c>
      <c r="EP148" s="8">
        <v>-1.2228200000000001E-4</v>
      </c>
      <c r="ES148" s="1"/>
      <c r="EU148" s="8">
        <v>0.30896960000000001</v>
      </c>
      <c r="EV148" s="8">
        <v>-9.6915600000000001E-3</v>
      </c>
      <c r="EW148" s="8">
        <v>1.5712499999999999E-3</v>
      </c>
      <c r="EX148" s="8">
        <v>0.959382442</v>
      </c>
      <c r="EY148" s="8">
        <v>2.32919E-4</v>
      </c>
      <c r="EZ148" s="10">
        <v>6.1589199999999996E-5</v>
      </c>
      <c r="FC148" s="1"/>
      <c r="FE148" s="8">
        <v>0.33902876999999998</v>
      </c>
      <c r="FF148" s="8">
        <v>-2.4614589999999999E-2</v>
      </c>
      <c r="FG148" s="8">
        <v>-3.0183499999999999E-3</v>
      </c>
      <c r="FH148" s="8">
        <v>0.82842396200000001</v>
      </c>
      <c r="FI148" s="8">
        <v>2.8369300000000001E-4</v>
      </c>
      <c r="FJ148" s="10">
        <v>5.5803000000000001E-5</v>
      </c>
      <c r="FM148" s="1"/>
      <c r="FO148" s="8">
        <v>0.30559742000000001</v>
      </c>
      <c r="FP148" s="8">
        <v>-1.759312E-2</v>
      </c>
      <c r="FQ148" s="8">
        <v>3.8775799999999998E-3</v>
      </c>
      <c r="FR148" s="8">
        <v>0.80361842299999997</v>
      </c>
      <c r="FS148" s="8">
        <v>3.52617E-4</v>
      </c>
      <c r="FT148" s="10">
        <v>2.2578400000000001E-5</v>
      </c>
      <c r="FW148" s="1"/>
      <c r="FY148" s="8">
        <v>0.34720169000000001</v>
      </c>
      <c r="FZ148" s="8">
        <v>-1.6421000000000002E-2</v>
      </c>
      <c r="GA148" s="8">
        <v>-1.2900500000000001E-3</v>
      </c>
      <c r="GB148" s="8">
        <v>0.87616965499999999</v>
      </c>
      <c r="GC148" s="8">
        <v>1.8802700000000001E-4</v>
      </c>
      <c r="GD148" s="10">
        <v>-8.5009500000000003E-6</v>
      </c>
      <c r="GG148" s="1"/>
      <c r="GI148" s="8">
        <v>0.33361795999999999</v>
      </c>
      <c r="GJ148" s="8">
        <v>-1.6398550000000001E-2</v>
      </c>
      <c r="GK148" s="8">
        <v>2.77787E-3</v>
      </c>
      <c r="GL148" s="8">
        <v>0.85583561399999997</v>
      </c>
      <c r="GM148" s="10">
        <v>5.0455199999999998E-5</v>
      </c>
      <c r="GN148" s="10">
        <v>5.5180899999999999E-6</v>
      </c>
      <c r="GQ148" s="1"/>
      <c r="GS148" s="8">
        <v>0.13331982000000001</v>
      </c>
      <c r="GT148" s="10">
        <v>-7.9708000000000003E-5</v>
      </c>
      <c r="GU148" s="8">
        <v>-3.4509599999999999E-3</v>
      </c>
      <c r="GV148" s="8">
        <v>0.65697307199999999</v>
      </c>
      <c r="GW148" s="10">
        <v>6.9658000000000003E-5</v>
      </c>
      <c r="GX148" s="10">
        <v>-8.0714299999999994E-5</v>
      </c>
      <c r="HA148" s="1"/>
      <c r="HC148" s="8">
        <v>0.11366403</v>
      </c>
      <c r="HD148" s="8">
        <v>7.7401800000000002E-3</v>
      </c>
      <c r="HE148" s="8">
        <v>2.3452099999999999E-3</v>
      </c>
      <c r="HF148" s="8">
        <v>0.60659067499999997</v>
      </c>
      <c r="HG148" s="10">
        <v>3.02964E-5</v>
      </c>
      <c r="HH148" s="10">
        <v>-4.0571100000000002E-5</v>
      </c>
      <c r="HK148" s="1"/>
      <c r="HM148" s="8">
        <v>2.278548E-2</v>
      </c>
      <c r="HN148" s="8">
        <v>3.0149299999999999E-3</v>
      </c>
      <c r="HO148" s="8">
        <v>-3.3954699999999998E-3</v>
      </c>
      <c r="HP148" s="8">
        <v>0.743329083</v>
      </c>
      <c r="HQ148" s="8">
        <v>-1.2327700000000001E-4</v>
      </c>
      <c r="HR148" s="10">
        <v>-8.5080099999999999E-5</v>
      </c>
      <c r="HU148" s="1"/>
      <c r="HW148" s="8">
        <v>7.026607E-2</v>
      </c>
      <c r="HX148" s="8">
        <v>2.12955E-3</v>
      </c>
      <c r="HY148" s="8">
        <v>-3.22347E-3</v>
      </c>
      <c r="HZ148" s="8">
        <v>0.62032447800000001</v>
      </c>
      <c r="IA148" s="10">
        <v>-1.9822000000000001E-5</v>
      </c>
      <c r="IB148" s="8">
        <v>-1.16057E-4</v>
      </c>
      <c r="IE148" s="1"/>
      <c r="IG148" s="8">
        <v>5.0787069999999997E-2</v>
      </c>
      <c r="IH148" s="8">
        <v>-6.8566999999999999E-4</v>
      </c>
      <c r="II148" s="10">
        <v>9.6174000000000004E-5</v>
      </c>
      <c r="IJ148" s="8">
        <v>0.71339237899999997</v>
      </c>
      <c r="IK148" s="10">
        <v>7.48887E-5</v>
      </c>
      <c r="IL148" s="8">
        <v>-1.5006000000000001E-4</v>
      </c>
      <c r="IO148" s="1"/>
      <c r="IP148" s="1"/>
    </row>
    <row r="149" spans="1:250" x14ac:dyDescent="0.25">
      <c r="A149" s="8">
        <v>0.55927402000000004</v>
      </c>
      <c r="B149" s="8">
        <v>-2.1992100000000001E-3</v>
      </c>
      <c r="C149" s="8">
        <v>2.9734839999999998E-2</v>
      </c>
      <c r="D149" s="8">
        <v>0.64761718599999996</v>
      </c>
      <c r="E149" s="8">
        <v>2.2087699999999999E-4</v>
      </c>
      <c r="F149" s="8">
        <v>-6.2229400000000002E-4</v>
      </c>
      <c r="I149" s="1"/>
      <c r="K149" s="8">
        <v>0.35776831999999997</v>
      </c>
      <c r="L149" s="8">
        <v>5.5800199999999998E-3</v>
      </c>
      <c r="M149" s="8">
        <v>4.80942E-3</v>
      </c>
      <c r="N149" s="8">
        <v>0.43226601199999998</v>
      </c>
      <c r="O149" s="10">
        <v>2.80504E-4</v>
      </c>
      <c r="P149" s="10">
        <v>-1.24869E-4</v>
      </c>
      <c r="S149" s="1"/>
      <c r="U149" s="8">
        <v>0.46917500000000001</v>
      </c>
      <c r="V149" s="8">
        <v>2.9634700000000002E-3</v>
      </c>
      <c r="W149" s="8">
        <v>-1.043005E-2</v>
      </c>
      <c r="X149" s="8">
        <v>0.53797470700000005</v>
      </c>
      <c r="Y149" s="8">
        <v>3.2424100000000001E-4</v>
      </c>
      <c r="Z149" s="10">
        <v>2.55466E-5</v>
      </c>
      <c r="AC149" s="1"/>
      <c r="AE149" s="8">
        <v>0.61468453999999995</v>
      </c>
      <c r="AF149" s="8">
        <v>-1.121776E-2</v>
      </c>
      <c r="AG149" s="8">
        <v>1.389808E-2</v>
      </c>
      <c r="AH149" s="8">
        <v>0.78672640199999999</v>
      </c>
      <c r="AI149" s="8">
        <v>-1.0463000000000001E-4</v>
      </c>
      <c r="AJ149" s="8">
        <v>-1.2373500000000001E-4</v>
      </c>
      <c r="AM149" s="1"/>
      <c r="AO149" s="8">
        <v>0.55927402000000004</v>
      </c>
      <c r="AP149" s="8">
        <v>-2.1992100000000001E-3</v>
      </c>
      <c r="AQ149" s="8">
        <v>2.9734839999999998E-2</v>
      </c>
      <c r="AR149" s="8">
        <v>0.64761718599999996</v>
      </c>
      <c r="AS149" s="8">
        <v>2.2087699999999999E-4</v>
      </c>
      <c r="AT149" s="8">
        <v>-6.2229400000000002E-4</v>
      </c>
      <c r="AW149" s="1"/>
      <c r="AY149" s="8">
        <v>-7.9898979999999994E-2</v>
      </c>
      <c r="AZ149" s="8">
        <v>-4.9526790000000001E-2</v>
      </c>
      <c r="BA149" s="8">
        <v>-2.2130000000000001E-3</v>
      </c>
      <c r="BB149" s="8">
        <v>0.93829079199999998</v>
      </c>
      <c r="BC149" s="8">
        <v>4.1034469999999997E-3</v>
      </c>
      <c r="BD149" s="8">
        <v>1.11644E-4</v>
      </c>
      <c r="BG149" s="1"/>
      <c r="BI149" s="8">
        <v>-2.3129420000000001E-2</v>
      </c>
      <c r="BJ149" s="8">
        <v>-3.8549609999999998E-2</v>
      </c>
      <c r="BK149" s="8">
        <v>-3.5517399999999998E-3</v>
      </c>
      <c r="BL149" s="8">
        <v>0.67675302800000003</v>
      </c>
      <c r="BM149" s="8">
        <v>2.6391199999999999E-4</v>
      </c>
      <c r="BN149" s="10">
        <v>-3.94607E-5</v>
      </c>
      <c r="BQ149" s="1"/>
      <c r="BS149" s="8">
        <v>-5.5924290000000001E-2</v>
      </c>
      <c r="BT149" s="8">
        <v>-3.156842E-2</v>
      </c>
      <c r="BU149" s="8">
        <v>-1.1202790000000001E-2</v>
      </c>
      <c r="BV149" s="8">
        <v>0.96705963699999997</v>
      </c>
      <c r="BW149" s="8">
        <v>9.8769799999999996E-4</v>
      </c>
      <c r="BX149" s="8">
        <v>4.3596100000000001E-4</v>
      </c>
      <c r="CA149" s="1"/>
      <c r="CC149" s="8">
        <v>-1.507087E-2</v>
      </c>
      <c r="CD149" s="8">
        <v>-3.5831780000000001E-2</v>
      </c>
      <c r="CE149" s="8">
        <v>-1.1258860000000001E-2</v>
      </c>
      <c r="CF149" s="8">
        <v>0.63703702699999998</v>
      </c>
      <c r="CG149" s="8">
        <v>4.8345199999999999E-4</v>
      </c>
      <c r="CH149" s="8">
        <v>-1.9475199999999999E-4</v>
      </c>
      <c r="CK149" s="1"/>
      <c r="CM149" s="8">
        <v>-0.14079115</v>
      </c>
      <c r="CN149" s="8">
        <v>-3.1819439999999997E-2</v>
      </c>
      <c r="CO149" s="8">
        <v>-2.3432499999999998E-3</v>
      </c>
      <c r="CP149" s="8">
        <v>1.1097686309999999</v>
      </c>
      <c r="CQ149" s="8">
        <v>1.7566399999999999E-4</v>
      </c>
      <c r="CR149" s="10">
        <v>2.5165400000000001E-5</v>
      </c>
      <c r="CU149" s="1"/>
      <c r="CW149" s="8">
        <v>0.24168547000000001</v>
      </c>
      <c r="CX149" s="8">
        <v>-3.1165000000000001E-4</v>
      </c>
      <c r="CY149" s="8">
        <v>-1.5633999999999999E-3</v>
      </c>
      <c r="CZ149" s="8">
        <v>0.67160262000000004</v>
      </c>
      <c r="DA149" s="8">
        <v>1.35532E-4</v>
      </c>
      <c r="DB149" s="10">
        <v>-6.0514799999999999E-5</v>
      </c>
      <c r="DF149" s="1"/>
      <c r="DG149" s="8">
        <v>7.1025729999999995E-2</v>
      </c>
      <c r="DH149" s="8">
        <v>5.3207000000000003E-3</v>
      </c>
      <c r="DI149" s="8">
        <v>-8.5836000000000003E-3</v>
      </c>
      <c r="DJ149" s="8">
        <v>0.79204988200000004</v>
      </c>
      <c r="DK149" s="8">
        <v>5.3329099999999997E-4</v>
      </c>
      <c r="DL149" s="8">
        <v>-1.38398E-4</v>
      </c>
      <c r="DO149" s="1"/>
      <c r="DQ149" s="8">
        <v>0.25942302</v>
      </c>
      <c r="DR149" s="8">
        <v>-5.3660000000000003E-4</v>
      </c>
      <c r="DS149" s="8">
        <v>-2.28692E-3</v>
      </c>
      <c r="DT149" s="8">
        <v>0.57642641400000005</v>
      </c>
      <c r="DU149" s="10">
        <v>9.0400699999999997E-5</v>
      </c>
      <c r="DV149" s="10">
        <v>-5.5803600000000002E-5</v>
      </c>
      <c r="DZ149" s="1"/>
      <c r="EA149" s="8">
        <v>-2.40047E-3</v>
      </c>
      <c r="EB149" s="8">
        <v>6.8891300000000003E-3</v>
      </c>
      <c r="EC149" s="8">
        <v>-3.6720099999999999E-3</v>
      </c>
      <c r="ED149" s="8">
        <v>0.92975554400000004</v>
      </c>
      <c r="EE149" s="8">
        <v>8.9736099999999995E-4</v>
      </c>
      <c r="EF149" s="10">
        <v>-8.8104300000000003E-5</v>
      </c>
      <c r="EG149" s="1"/>
      <c r="EK149" s="8">
        <v>1.163254E-2</v>
      </c>
      <c r="EL149" s="8">
        <v>7.67959E-3</v>
      </c>
      <c r="EM149" s="8">
        <v>-1.273147E-2</v>
      </c>
      <c r="EN149" s="8">
        <v>0.94368822200000002</v>
      </c>
      <c r="EO149" s="8">
        <v>4.20918E-4</v>
      </c>
      <c r="EP149" s="8">
        <v>-1.21008E-4</v>
      </c>
      <c r="ES149" s="1"/>
      <c r="EU149" s="8">
        <v>0.31066422999999999</v>
      </c>
      <c r="EV149" s="8">
        <v>-9.6929300000000006E-3</v>
      </c>
      <c r="EW149" s="8">
        <v>1.6011E-3</v>
      </c>
      <c r="EX149" s="8">
        <v>0.96497774400000003</v>
      </c>
      <c r="EY149" s="8">
        <v>2.3297699999999999E-4</v>
      </c>
      <c r="EZ149" s="10">
        <v>6.2793399999999994E-5</v>
      </c>
      <c r="FC149" s="1"/>
      <c r="FE149" s="8">
        <v>0.34082563999999999</v>
      </c>
      <c r="FF149" s="8">
        <v>-2.4622379999999999E-2</v>
      </c>
      <c r="FG149" s="8">
        <v>-2.9873500000000002E-3</v>
      </c>
      <c r="FH149" s="8">
        <v>0.83390108500000004</v>
      </c>
      <c r="FI149" s="8">
        <v>2.8408600000000002E-4</v>
      </c>
      <c r="FJ149" s="10">
        <v>5.7352300000000003E-5</v>
      </c>
      <c r="FM149" s="1"/>
      <c r="FO149" s="8">
        <v>0.30427679000000002</v>
      </c>
      <c r="FP149" s="8">
        <v>-1.7564699999999999E-2</v>
      </c>
      <c r="FQ149" s="8">
        <v>3.8413200000000001E-3</v>
      </c>
      <c r="FR149" s="8">
        <v>0.80856004199999998</v>
      </c>
      <c r="FS149" s="8">
        <v>3.5419599999999998E-4</v>
      </c>
      <c r="FT149" s="10">
        <v>2.4591199999999999E-5</v>
      </c>
      <c r="FW149" s="1"/>
      <c r="FY149" s="8">
        <v>0.34742039000000002</v>
      </c>
      <c r="FZ149" s="8">
        <v>-1.6421999999999999E-2</v>
      </c>
      <c r="GA149" s="8">
        <v>-1.2860199999999999E-3</v>
      </c>
      <c r="GB149" s="8">
        <v>0.88177626499999995</v>
      </c>
      <c r="GC149" s="8">
        <v>1.8828700000000001E-4</v>
      </c>
      <c r="GD149" s="10">
        <v>-7.4577800000000003E-6</v>
      </c>
      <c r="GG149" s="1"/>
      <c r="GI149" s="8">
        <v>0.33047378999999999</v>
      </c>
      <c r="GJ149" s="8">
        <v>-1.6433329999999999E-2</v>
      </c>
      <c r="GK149" s="8">
        <v>2.7378099999999998E-3</v>
      </c>
      <c r="GL149" s="8">
        <v>0.86023712699999999</v>
      </c>
      <c r="GM149" s="10">
        <v>5.0205599999999999E-5</v>
      </c>
      <c r="GN149" s="10">
        <v>5.8057299999999997E-6</v>
      </c>
      <c r="GQ149" s="1"/>
      <c r="GS149" s="8">
        <v>0.13039967999999999</v>
      </c>
      <c r="GT149" s="8">
        <v>-1.3067999999999999E-4</v>
      </c>
      <c r="GU149" s="8">
        <v>-3.5002399999999999E-3</v>
      </c>
      <c r="GV149" s="8">
        <v>0.66280589999999995</v>
      </c>
      <c r="GW149" s="10">
        <v>6.8641599999999997E-5</v>
      </c>
      <c r="GX149" s="10">
        <v>-7.9731800000000001E-5</v>
      </c>
      <c r="HA149" s="1"/>
      <c r="HC149" s="8">
        <v>0.11182502</v>
      </c>
      <c r="HD149" s="8">
        <v>7.7401099999999997E-3</v>
      </c>
      <c r="HE149" s="8">
        <v>2.3424800000000001E-3</v>
      </c>
      <c r="HF149" s="8">
        <v>0.61253432399999996</v>
      </c>
      <c r="HG149" s="10">
        <v>3.0295400000000001E-5</v>
      </c>
      <c r="HH149" s="10">
        <v>-4.0526699999999999E-5</v>
      </c>
      <c r="HK149" s="1"/>
      <c r="HM149" s="8">
        <v>2.4454449999999999E-2</v>
      </c>
      <c r="HN149" s="8">
        <v>3.03447E-3</v>
      </c>
      <c r="HO149" s="8">
        <v>-3.3629799999999998E-3</v>
      </c>
      <c r="HP149" s="8">
        <v>0.74663159000000001</v>
      </c>
      <c r="HQ149" s="8">
        <v>-1.2485099999999999E-4</v>
      </c>
      <c r="HR149" s="10">
        <v>-8.2458699999999997E-5</v>
      </c>
      <c r="HU149" s="1"/>
      <c r="HW149" s="8">
        <v>6.9402030000000003E-2</v>
      </c>
      <c r="HX149" s="8">
        <v>2.1268300000000001E-3</v>
      </c>
      <c r="HY149" s="8">
        <v>-3.2303000000000002E-3</v>
      </c>
      <c r="HZ149" s="8">
        <v>0.62508012800000001</v>
      </c>
      <c r="IA149" s="10">
        <v>-2.0118600000000001E-5</v>
      </c>
      <c r="IB149" s="8">
        <v>-1.15307E-4</v>
      </c>
      <c r="IE149" s="1"/>
      <c r="IG149" s="8">
        <v>4.9487330000000003E-2</v>
      </c>
      <c r="IH149" s="8">
        <v>-7.1891999999999995E-4</v>
      </c>
      <c r="II149" s="10">
        <v>7.5588999999999997E-5</v>
      </c>
      <c r="IJ149" s="8">
        <v>0.71901035700000004</v>
      </c>
      <c r="IK149" s="10">
        <v>7.1693700000000001E-5</v>
      </c>
      <c r="IL149" s="8">
        <v>-1.4808700000000001E-4</v>
      </c>
      <c r="IO149" s="1"/>
      <c r="IP149" s="1"/>
    </row>
    <row r="150" spans="1:250" x14ac:dyDescent="0.25">
      <c r="A150" s="8">
        <v>0.56150268999999997</v>
      </c>
      <c r="B150" s="8">
        <v>-2.1978599999999998E-3</v>
      </c>
      <c r="C150" s="8">
        <v>2.982839E-2</v>
      </c>
      <c r="D150" s="8">
        <v>0.65234751599999996</v>
      </c>
      <c r="E150" s="8">
        <v>2.2079099999999999E-4</v>
      </c>
      <c r="F150" s="8">
        <v>-6.1507100000000002E-4</v>
      </c>
      <c r="I150" s="1"/>
      <c r="K150" s="8">
        <v>0.35947200000000001</v>
      </c>
      <c r="L150" s="8">
        <v>5.54303E-3</v>
      </c>
      <c r="M150" s="8">
        <v>4.9639799999999998E-3</v>
      </c>
      <c r="N150" s="8">
        <v>0.43286325799999997</v>
      </c>
      <c r="O150" s="10">
        <v>2.8250999999999998E-4</v>
      </c>
      <c r="P150" s="10">
        <v>-1.1649799999999999E-4</v>
      </c>
      <c r="S150" s="1"/>
      <c r="U150" s="8">
        <v>0.46866855000000002</v>
      </c>
      <c r="V150" s="8">
        <v>2.9681199999999999E-3</v>
      </c>
      <c r="W150" s="8">
        <v>-1.0416419999999999E-2</v>
      </c>
      <c r="X150" s="8">
        <v>0.54011723499999997</v>
      </c>
      <c r="Y150" s="8">
        <v>3.2588000000000002E-4</v>
      </c>
      <c r="Z150" s="10">
        <v>2.0733700000000001E-5</v>
      </c>
      <c r="AC150" s="1"/>
      <c r="AE150" s="8">
        <v>0.61889651000000001</v>
      </c>
      <c r="AF150" s="8">
        <v>-1.117022E-2</v>
      </c>
      <c r="AG150" s="8">
        <v>1.3956939999999999E-2</v>
      </c>
      <c r="AH150" s="8">
        <v>0.79007128500000001</v>
      </c>
      <c r="AI150" s="8">
        <v>-1.0608899999999999E-4</v>
      </c>
      <c r="AJ150" s="8">
        <v>-1.21927E-4</v>
      </c>
      <c r="AM150" s="1"/>
      <c r="AO150" s="8">
        <v>0.56150268999999997</v>
      </c>
      <c r="AP150" s="8">
        <v>-2.1978599999999998E-3</v>
      </c>
      <c r="AQ150" s="8">
        <v>2.982839E-2</v>
      </c>
      <c r="AR150" s="8">
        <v>0.65234751599999996</v>
      </c>
      <c r="AS150" s="8">
        <v>2.2079099999999999E-4</v>
      </c>
      <c r="AT150" s="8">
        <v>-6.1507100000000002E-4</v>
      </c>
      <c r="AW150" s="1"/>
      <c r="AY150" s="8">
        <v>-8.3967600000000003E-2</v>
      </c>
      <c r="AZ150" s="8">
        <v>-4.9645250000000002E-2</v>
      </c>
      <c r="BA150" s="8">
        <v>-2.1997200000000001E-3</v>
      </c>
      <c r="BB150" s="8">
        <v>0.94791852799999998</v>
      </c>
      <c r="BC150" s="8">
        <v>4.0949899999999997E-3</v>
      </c>
      <c r="BD150" s="8">
        <v>1.1065600000000001E-4</v>
      </c>
      <c r="BG150" s="1"/>
      <c r="BI150" s="8">
        <v>-1.8579780000000001E-2</v>
      </c>
      <c r="BJ150" s="8">
        <v>-3.8465480000000003E-2</v>
      </c>
      <c r="BK150" s="8">
        <v>-3.3369300000000001E-3</v>
      </c>
      <c r="BL150" s="8">
        <v>0.68077757699999997</v>
      </c>
      <c r="BM150" s="8">
        <v>2.63152E-4</v>
      </c>
      <c r="BN150" s="10">
        <v>-3.7511100000000001E-5</v>
      </c>
      <c r="BQ150" s="1"/>
      <c r="BS150" s="8">
        <v>-5.7351149999999997E-2</v>
      </c>
      <c r="BT150" s="8">
        <v>-3.1620120000000002E-2</v>
      </c>
      <c r="BU150" s="8">
        <v>-1.118456E-2</v>
      </c>
      <c r="BV150" s="8">
        <v>0.97364642700000004</v>
      </c>
      <c r="BW150" s="8">
        <v>9.8204E-4</v>
      </c>
      <c r="BX150" s="8">
        <v>4.3394899999999999E-4</v>
      </c>
      <c r="CA150" s="1"/>
      <c r="CC150" s="8">
        <v>-1.522302E-2</v>
      </c>
      <c r="CD150" s="8">
        <v>-3.5826909999999997E-2</v>
      </c>
      <c r="CE150" s="8">
        <v>-1.126868E-2</v>
      </c>
      <c r="CF150" s="8">
        <v>0.63833606600000004</v>
      </c>
      <c r="CG150" s="8">
        <v>4.8547800000000002E-4</v>
      </c>
      <c r="CH150" s="8">
        <v>-1.90674E-4</v>
      </c>
      <c r="CK150" s="1"/>
      <c r="CM150" s="8">
        <v>-0.14356142999999999</v>
      </c>
      <c r="CN150" s="8">
        <v>-3.1992010000000001E-2</v>
      </c>
      <c r="CO150" s="8">
        <v>-2.3227600000000001E-3</v>
      </c>
      <c r="CP150" s="8">
        <v>1.1164716240000001</v>
      </c>
      <c r="CQ150" s="8">
        <v>1.74666E-4</v>
      </c>
      <c r="CR150" s="10">
        <v>2.5043599999999999E-5</v>
      </c>
      <c r="CU150" s="1"/>
      <c r="CW150" s="8">
        <v>0.24454363000000001</v>
      </c>
      <c r="CX150" s="8">
        <v>-4.6132999999999998E-4</v>
      </c>
      <c r="CY150" s="8">
        <v>-1.5557500000000001E-3</v>
      </c>
      <c r="CZ150" s="8">
        <v>0.67522581400000004</v>
      </c>
      <c r="DA150" s="8">
        <v>1.4055599999999999E-4</v>
      </c>
      <c r="DB150" s="10">
        <v>-6.0249199999999999E-5</v>
      </c>
      <c r="DF150" s="1"/>
      <c r="DG150" s="8">
        <v>6.5572019999999995E-2</v>
      </c>
      <c r="DH150" s="8">
        <v>5.7058100000000004E-3</v>
      </c>
      <c r="DI150" s="8">
        <v>-8.66222E-3</v>
      </c>
      <c r="DJ150" s="8">
        <v>0.802808521</v>
      </c>
      <c r="DK150" s="8">
        <v>5.3798799999999999E-4</v>
      </c>
      <c r="DL150" s="8">
        <v>-1.3741400000000001E-4</v>
      </c>
      <c r="DO150" s="1"/>
      <c r="DQ150" s="8">
        <v>0.25584596999999998</v>
      </c>
      <c r="DR150" s="8">
        <v>-5.1259000000000005E-4</v>
      </c>
      <c r="DS150" s="8">
        <v>-2.21923E-3</v>
      </c>
      <c r="DT150" s="8">
        <v>0.582198824</v>
      </c>
      <c r="DU150" s="10">
        <v>9.0844800000000001E-5</v>
      </c>
      <c r="DV150" s="10">
        <v>-5.7064900000000003E-5</v>
      </c>
      <c r="DZ150" s="1"/>
      <c r="EA150" s="8">
        <v>2.3987600000000002E-3</v>
      </c>
      <c r="EB150" s="8">
        <v>6.6109799999999998E-3</v>
      </c>
      <c r="EC150" s="8">
        <v>-3.54382E-3</v>
      </c>
      <c r="ED150" s="8">
        <v>0.93549851299999998</v>
      </c>
      <c r="EE150" s="8">
        <v>9.0285099999999998E-4</v>
      </c>
      <c r="EF150" s="10">
        <v>-8.5561299999999997E-5</v>
      </c>
      <c r="EG150" s="1"/>
      <c r="EK150" s="8">
        <v>1.235141E-2</v>
      </c>
      <c r="EL150" s="8">
        <v>7.6290500000000001E-3</v>
      </c>
      <c r="EM150" s="8">
        <v>-1.2711989999999999E-2</v>
      </c>
      <c r="EN150" s="8">
        <v>0.94942755899999998</v>
      </c>
      <c r="EO150" s="8">
        <v>4.24385E-4</v>
      </c>
      <c r="EP150" s="8">
        <v>-1.19663E-4</v>
      </c>
      <c r="ES150" s="1"/>
      <c r="EU150" s="8">
        <v>0.30625868000000001</v>
      </c>
      <c r="EV150" s="8">
        <v>-9.6889300000000001E-3</v>
      </c>
      <c r="EW150" s="8">
        <v>1.5097000000000001E-3</v>
      </c>
      <c r="EX150" s="8">
        <v>0.97054103899999999</v>
      </c>
      <c r="EY150" s="8">
        <v>2.33043E-4</v>
      </c>
      <c r="EZ150" s="10">
        <v>6.42114E-5</v>
      </c>
      <c r="FC150" s="1"/>
      <c r="FE150" s="8">
        <v>0.34063718999999998</v>
      </c>
      <c r="FF150" s="8">
        <v>-2.4622310000000001E-2</v>
      </c>
      <c r="FG150" s="8">
        <v>-2.9911400000000002E-3</v>
      </c>
      <c r="FH150" s="8">
        <v>0.839480691</v>
      </c>
      <c r="FI150" s="8">
        <v>2.8412899999999999E-4</v>
      </c>
      <c r="FJ150" s="10">
        <v>5.9156700000000002E-5</v>
      </c>
      <c r="FM150" s="1"/>
      <c r="FO150" s="8">
        <v>0.2993904</v>
      </c>
      <c r="FP150" s="8">
        <v>-1.7509879999999999E-2</v>
      </c>
      <c r="FQ150" s="8">
        <v>3.6430500000000001E-3</v>
      </c>
      <c r="FR150" s="8">
        <v>0.813898016</v>
      </c>
      <c r="FS150" s="8">
        <v>3.5502500000000002E-4</v>
      </c>
      <c r="FT150" s="10">
        <v>2.75614E-5</v>
      </c>
      <c r="FW150" s="1"/>
      <c r="FY150" s="8">
        <v>0.34957565000000002</v>
      </c>
      <c r="FZ150" s="8">
        <v>-1.6389850000000001E-2</v>
      </c>
      <c r="GA150" s="8">
        <v>-1.2431199999999999E-3</v>
      </c>
      <c r="GB150" s="8">
        <v>0.88795812900000004</v>
      </c>
      <c r="GC150" s="8">
        <v>1.8744899999999999E-4</v>
      </c>
      <c r="GD150" s="10">
        <v>-6.3369899999999998E-6</v>
      </c>
      <c r="GG150" s="1"/>
      <c r="GI150" s="8">
        <v>0.33167925999999998</v>
      </c>
      <c r="GJ150" s="8">
        <v>-1.6419389999999999E-2</v>
      </c>
      <c r="GK150" s="8">
        <v>2.77443E-3</v>
      </c>
      <c r="GL150" s="8">
        <v>0.86404238099999997</v>
      </c>
      <c r="GM150" s="10">
        <v>4.9945299999999998E-5</v>
      </c>
      <c r="GN150" s="10">
        <v>6.4920699999999997E-6</v>
      </c>
      <c r="GQ150" s="1"/>
      <c r="GS150" s="8">
        <v>0.13047215000000001</v>
      </c>
      <c r="GT150" s="8">
        <v>-1.2999999999999999E-4</v>
      </c>
      <c r="GU150" s="8">
        <v>-3.4990199999999998E-3</v>
      </c>
      <c r="GV150" s="8">
        <v>0.66859305800000002</v>
      </c>
      <c r="GW150" s="10">
        <v>6.8094400000000003E-5</v>
      </c>
      <c r="GX150" s="10">
        <v>-7.8746300000000002E-5</v>
      </c>
      <c r="HA150" s="1"/>
      <c r="HC150" s="8">
        <v>0.11111454</v>
      </c>
      <c r="HD150" s="8">
        <v>7.7373399999999997E-3</v>
      </c>
      <c r="HE150" s="8">
        <v>2.3382300000000002E-3</v>
      </c>
      <c r="HF150" s="8">
        <v>0.61624094399999996</v>
      </c>
      <c r="HG150" s="10">
        <v>3.0179200000000001E-5</v>
      </c>
      <c r="HH150" s="10">
        <v>-4.0348000000000001E-5</v>
      </c>
      <c r="HK150" s="1"/>
      <c r="HM150" s="8">
        <v>2.4122589999999999E-2</v>
      </c>
      <c r="HN150" s="8">
        <v>3.0294900000000001E-3</v>
      </c>
      <c r="HO150" s="8">
        <v>-3.37091E-3</v>
      </c>
      <c r="HP150" s="8">
        <v>0.74951459099999995</v>
      </c>
      <c r="HQ150" s="8">
        <v>-1.2687000000000001E-4</v>
      </c>
      <c r="HR150" s="10">
        <v>-7.9241300000000003E-5</v>
      </c>
      <c r="HU150" s="1"/>
      <c r="HW150" s="8">
        <v>6.81422E-2</v>
      </c>
      <c r="HX150" s="8">
        <v>2.1286E-3</v>
      </c>
      <c r="HY150" s="8">
        <v>-3.2494500000000001E-3</v>
      </c>
      <c r="HZ150" s="8">
        <v>0.62943064000000004</v>
      </c>
      <c r="IA150" s="10">
        <v>-1.99824E-5</v>
      </c>
      <c r="IB150" s="8">
        <v>-1.1386400000000001E-4</v>
      </c>
      <c r="IE150" s="1"/>
      <c r="IG150" s="8">
        <v>5.2421759999999998E-2</v>
      </c>
      <c r="IH150" s="8">
        <v>-6.3922999999999996E-4</v>
      </c>
      <c r="II150" s="8">
        <v>1.0517E-4</v>
      </c>
      <c r="IJ150" s="8">
        <v>0.72392619499999999</v>
      </c>
      <c r="IK150" s="10">
        <v>6.8299499999999999E-5</v>
      </c>
      <c r="IL150" s="8">
        <v>-1.46835E-4</v>
      </c>
      <c r="IO150" s="1"/>
      <c r="IP150" s="1"/>
    </row>
    <row r="151" spans="1:250" x14ac:dyDescent="0.25">
      <c r="A151" s="8">
        <v>0.56595214000000005</v>
      </c>
      <c r="B151" s="8">
        <v>-2.1889100000000001E-3</v>
      </c>
      <c r="C151" s="8">
        <v>2.9941969999999998E-2</v>
      </c>
      <c r="D151" s="8">
        <v>0.65764897600000005</v>
      </c>
      <c r="E151" s="8">
        <v>2.20456E-4</v>
      </c>
      <c r="F151" s="8">
        <v>-6.1067700000000001E-4</v>
      </c>
      <c r="I151" s="1"/>
      <c r="K151" s="8">
        <v>0.36353952</v>
      </c>
      <c r="L151" s="8">
        <v>6.2692299999999998E-3</v>
      </c>
      <c r="M151" s="8">
        <v>6.2259300000000002E-3</v>
      </c>
      <c r="N151" s="8">
        <v>0.43308669999999999</v>
      </c>
      <c r="O151" s="10">
        <v>2.6692000000000003E-4</v>
      </c>
      <c r="P151" s="10">
        <v>-8.9403199999999998E-5</v>
      </c>
      <c r="S151" s="1"/>
      <c r="U151" s="8">
        <v>0.46440501000000001</v>
      </c>
      <c r="V151" s="8">
        <v>3.1216199999999999E-3</v>
      </c>
      <c r="W151" s="8">
        <v>-1.045543E-2</v>
      </c>
      <c r="X151" s="8">
        <v>0.54217437599999996</v>
      </c>
      <c r="Y151" s="8">
        <v>3.3231899999999997E-4</v>
      </c>
      <c r="Z151" s="10">
        <v>2.2376500000000002E-5</v>
      </c>
      <c r="AC151" s="1"/>
      <c r="AE151" s="8">
        <v>0.62296952000000005</v>
      </c>
      <c r="AF151" s="8">
        <v>-1.1101979999999999E-2</v>
      </c>
      <c r="AG151" s="8">
        <v>1.4019749999999999E-2</v>
      </c>
      <c r="AH151" s="8">
        <v>0.79302634900000002</v>
      </c>
      <c r="AI151" s="8">
        <v>-1.08255E-4</v>
      </c>
      <c r="AJ151" s="8">
        <v>-1.1993300000000001E-4</v>
      </c>
      <c r="AM151" s="1"/>
      <c r="AO151" s="8">
        <v>0.56595214000000005</v>
      </c>
      <c r="AP151" s="8">
        <v>-2.1889100000000001E-3</v>
      </c>
      <c r="AQ151" s="8">
        <v>2.9941969999999998E-2</v>
      </c>
      <c r="AR151" s="8">
        <v>0.65764897600000005</v>
      </c>
      <c r="AS151" s="8">
        <v>2.20456E-4</v>
      </c>
      <c r="AT151" s="8">
        <v>-6.1067700000000001E-4</v>
      </c>
      <c r="AW151" s="1"/>
      <c r="AY151" s="8">
        <v>-8.875276E-2</v>
      </c>
      <c r="AZ151" s="8">
        <v>-4.9804540000000001E-2</v>
      </c>
      <c r="BA151" s="8">
        <v>-2.1882099999999999E-3</v>
      </c>
      <c r="BB151" s="8">
        <v>0.95755753099999996</v>
      </c>
      <c r="BC151" s="8">
        <v>4.0853240000000004E-3</v>
      </c>
      <c r="BD151" s="8">
        <v>1.0991E-4</v>
      </c>
      <c r="BG151" s="1"/>
      <c r="BI151" s="8">
        <v>-1.456495E-2</v>
      </c>
      <c r="BJ151" s="8">
        <v>-3.830944E-2</v>
      </c>
      <c r="BK151" s="8">
        <v>-3.1142499999999998E-3</v>
      </c>
      <c r="BL151" s="8">
        <v>0.68493753099999999</v>
      </c>
      <c r="BM151" s="8">
        <v>2.6155200000000002E-4</v>
      </c>
      <c r="BN151" s="10">
        <v>-3.5224600000000002E-5</v>
      </c>
      <c r="BQ151" s="1"/>
      <c r="BS151" s="8">
        <v>-6.0094870000000002E-2</v>
      </c>
      <c r="BT151" s="8">
        <v>-3.1727789999999999E-2</v>
      </c>
      <c r="BU151" s="8">
        <v>-1.1172639999999999E-2</v>
      </c>
      <c r="BV151" s="8">
        <v>0.98058488600000004</v>
      </c>
      <c r="BW151" s="8">
        <v>9.7591699999999997E-4</v>
      </c>
      <c r="BX151" s="8">
        <v>4.3324999999999999E-4</v>
      </c>
      <c r="CA151" s="1"/>
      <c r="CC151" s="8">
        <v>-1.187903E-2</v>
      </c>
      <c r="CD151" s="8">
        <v>-3.5778650000000002E-2</v>
      </c>
      <c r="CE151" s="8">
        <v>-1.128813E-2</v>
      </c>
      <c r="CF151" s="8">
        <v>0.63952459399999995</v>
      </c>
      <c r="CG151" s="8">
        <v>4.8456399999999999E-4</v>
      </c>
      <c r="CH151" s="8">
        <v>-1.9104300000000001E-4</v>
      </c>
      <c r="CK151" s="1"/>
      <c r="CM151" s="8">
        <v>-0.14728905</v>
      </c>
      <c r="CN151" s="8">
        <v>-3.2218669999999998E-2</v>
      </c>
      <c r="CO151" s="8">
        <v>-2.2900099999999999E-3</v>
      </c>
      <c r="CP151" s="8">
        <v>1.1236591709999999</v>
      </c>
      <c r="CQ151" s="8">
        <v>1.7369099999999999E-4</v>
      </c>
      <c r="CR151" s="10">
        <v>2.4899300000000001E-5</v>
      </c>
      <c r="CU151" s="1"/>
      <c r="CW151" s="8">
        <v>0.24301095</v>
      </c>
      <c r="CX151" s="8">
        <v>-4.2255E-4</v>
      </c>
      <c r="CY151" s="8">
        <v>-1.5360899999999999E-3</v>
      </c>
      <c r="CZ151" s="8">
        <v>0.67891126999999996</v>
      </c>
      <c r="DA151" s="8">
        <v>1.4298300000000001E-4</v>
      </c>
      <c r="DB151" s="10">
        <v>-6.14767E-5</v>
      </c>
      <c r="DF151" s="1"/>
      <c r="DG151" s="8">
        <v>5.9003510000000002E-2</v>
      </c>
      <c r="DH151" s="8">
        <v>6.1720200000000003E-3</v>
      </c>
      <c r="DI151" s="8">
        <v>-8.7553100000000005E-3</v>
      </c>
      <c r="DJ151" s="8">
        <v>0.81360074800000004</v>
      </c>
      <c r="DK151" s="8">
        <v>5.4270999999999996E-4</v>
      </c>
      <c r="DL151" s="8">
        <v>-1.36446E-4</v>
      </c>
      <c r="DO151" s="1"/>
      <c r="DQ151" s="8">
        <v>0.25330443000000002</v>
      </c>
      <c r="DR151" s="8">
        <v>-4.2142999999999998E-4</v>
      </c>
      <c r="DS151" s="8">
        <v>-2.1625699999999999E-3</v>
      </c>
      <c r="DT151" s="8">
        <v>0.58679909799999996</v>
      </c>
      <c r="DU151" s="10">
        <v>9.3232800000000006E-5</v>
      </c>
      <c r="DV151" s="10">
        <v>-5.8545699999999998E-5</v>
      </c>
      <c r="DZ151" s="1"/>
      <c r="EA151" s="8">
        <v>3.3383000000000002E-4</v>
      </c>
      <c r="EB151" s="8">
        <v>6.74516E-3</v>
      </c>
      <c r="EC151" s="8">
        <v>-3.6275700000000001E-3</v>
      </c>
      <c r="ED151" s="8">
        <v>0.94131301899999997</v>
      </c>
      <c r="EE151" s="8">
        <v>9.0900400000000004E-4</v>
      </c>
      <c r="EF151" s="10">
        <v>-8.17092E-5</v>
      </c>
      <c r="EG151" s="1"/>
      <c r="EK151" s="8">
        <v>8.0085599999999996E-3</v>
      </c>
      <c r="EL151" s="8">
        <v>7.9326299999999995E-3</v>
      </c>
      <c r="EM151" s="8">
        <v>-1.2831230000000001E-2</v>
      </c>
      <c r="EN151" s="8">
        <v>0.95617099500000002</v>
      </c>
      <c r="EO151" s="8">
        <v>4.2783300000000002E-4</v>
      </c>
      <c r="EP151" s="8">
        <v>-1.18299E-4</v>
      </c>
      <c r="ES151" s="1"/>
      <c r="EU151" s="8">
        <v>0.31071207000000001</v>
      </c>
      <c r="EV151" s="8">
        <v>-9.6329499999999995E-3</v>
      </c>
      <c r="EW151" s="8">
        <v>1.5796600000000001E-3</v>
      </c>
      <c r="EX151" s="8">
        <v>0.97666929000000002</v>
      </c>
      <c r="EY151" s="8">
        <v>2.3218800000000001E-4</v>
      </c>
      <c r="EZ151" s="10">
        <v>6.5282400000000004E-5</v>
      </c>
      <c r="FC151" s="1"/>
      <c r="FE151" s="8">
        <v>0.33819120000000003</v>
      </c>
      <c r="FF151" s="8">
        <v>-2.4637940000000001E-2</v>
      </c>
      <c r="FG151" s="8">
        <v>-3.0350899999999998E-3</v>
      </c>
      <c r="FH151" s="8">
        <v>0.844080626</v>
      </c>
      <c r="FI151" s="8">
        <v>2.8355900000000001E-4</v>
      </c>
      <c r="FJ151" s="10">
        <v>6.0768099999999998E-5</v>
      </c>
      <c r="FM151" s="1"/>
      <c r="FO151" s="8">
        <v>0.29938791999999997</v>
      </c>
      <c r="FP151" s="8">
        <v>-1.7509879999999999E-2</v>
      </c>
      <c r="FQ151" s="8">
        <v>3.6430099999999999E-3</v>
      </c>
      <c r="FR151" s="8">
        <v>0.81943181899999995</v>
      </c>
      <c r="FS151" s="8">
        <v>3.55206E-4</v>
      </c>
      <c r="FT151" s="10">
        <v>2.8708300000000001E-5</v>
      </c>
      <c r="FW151" s="1"/>
      <c r="FY151" s="8">
        <v>0.34720601000000001</v>
      </c>
      <c r="FZ151" s="8">
        <v>-1.6399190000000001E-2</v>
      </c>
      <c r="GA151" s="8">
        <v>-1.2757999999999999E-3</v>
      </c>
      <c r="GB151" s="8">
        <v>0.89515816699999995</v>
      </c>
      <c r="GC151" s="8">
        <v>1.8722899999999999E-4</v>
      </c>
      <c r="GD151" s="10">
        <v>-5.5593100000000001E-6</v>
      </c>
      <c r="GG151" s="1"/>
      <c r="GI151" s="8">
        <v>0.33085779999999998</v>
      </c>
      <c r="GJ151" s="8">
        <v>-1.643205E-2</v>
      </c>
      <c r="GK151" s="8">
        <v>2.77538E-3</v>
      </c>
      <c r="GL151" s="8">
        <v>0.86805786699999998</v>
      </c>
      <c r="GM151" s="10">
        <v>4.9596799999999999E-5</v>
      </c>
      <c r="GN151" s="10">
        <v>6.4652700000000002E-6</v>
      </c>
      <c r="GQ151" s="1"/>
      <c r="GS151" s="8">
        <v>0.13007626</v>
      </c>
      <c r="GT151" s="8">
        <v>-1.3200000000000001E-4</v>
      </c>
      <c r="GU151" s="8">
        <v>-3.50688E-3</v>
      </c>
      <c r="GV151" s="8">
        <v>0.67434142200000002</v>
      </c>
      <c r="GW151" s="10">
        <v>6.7803699999999996E-5</v>
      </c>
      <c r="GX151" s="10">
        <v>-7.7587400000000002E-5</v>
      </c>
      <c r="HA151" s="1"/>
      <c r="HC151" s="8">
        <v>0.11004422</v>
      </c>
      <c r="HD151" s="8">
        <v>7.7658500000000004E-3</v>
      </c>
      <c r="HE151" s="8">
        <v>2.3412799999999998E-3</v>
      </c>
      <c r="HF151" s="8">
        <v>0.61838440900000002</v>
      </c>
      <c r="HG151" s="10">
        <v>3.09748E-5</v>
      </c>
      <c r="HH151" s="10">
        <v>-4.0432200000000002E-5</v>
      </c>
      <c r="HK151" s="1"/>
      <c r="HM151" s="8">
        <v>2.5304469999999999E-2</v>
      </c>
      <c r="HN151" s="8">
        <v>3.0476399999999999E-3</v>
      </c>
      <c r="HO151" s="8">
        <v>-3.3554600000000002E-3</v>
      </c>
      <c r="HP151" s="8">
        <v>0.75194635799999998</v>
      </c>
      <c r="HQ151" s="8">
        <v>-1.2893900000000001E-4</v>
      </c>
      <c r="HR151" s="10">
        <v>-7.7482200000000002E-5</v>
      </c>
      <c r="HU151" s="1"/>
      <c r="HW151" s="8">
        <v>7.0667279999999999E-2</v>
      </c>
      <c r="HX151" s="8">
        <v>2.1651399999999999E-3</v>
      </c>
      <c r="HY151" s="8">
        <v>-3.2372400000000002E-3</v>
      </c>
      <c r="HZ151" s="8">
        <v>0.63491641499999996</v>
      </c>
      <c r="IA151" s="10">
        <v>-2.13544E-5</v>
      </c>
      <c r="IB151" s="8">
        <v>-1.13409E-4</v>
      </c>
      <c r="IE151" s="1"/>
      <c r="IG151" s="8">
        <v>5.3668340000000002E-2</v>
      </c>
      <c r="IH151" s="8">
        <v>-6.2644000000000003E-4</v>
      </c>
      <c r="II151" s="8">
        <v>1.2700999999999999E-4</v>
      </c>
      <c r="IJ151" s="8">
        <v>0.72854182099999998</v>
      </c>
      <c r="IK151" s="10">
        <v>6.7020900000000001E-5</v>
      </c>
      <c r="IL151" s="8">
        <v>-1.4464400000000001E-4</v>
      </c>
      <c r="IO151" s="1"/>
      <c r="IP151" s="1"/>
    </row>
    <row r="152" spans="1:250" x14ac:dyDescent="0.25">
      <c r="A152" s="8">
        <v>0.56989727000000001</v>
      </c>
      <c r="B152" s="8">
        <v>-2.1534900000000001E-3</v>
      </c>
      <c r="C152" s="8">
        <v>3.0035059999999999E-2</v>
      </c>
      <c r="D152" s="8">
        <v>0.66400245000000002</v>
      </c>
      <c r="E152" s="8">
        <v>2.1892299999999999E-4</v>
      </c>
      <c r="F152" s="8">
        <v>-6.0661899999999997E-4</v>
      </c>
      <c r="I152" s="1"/>
      <c r="K152" s="8">
        <v>0.36547933999999999</v>
      </c>
      <c r="L152" s="8">
        <v>4.9756999999999996E-3</v>
      </c>
      <c r="M152" s="8">
        <v>6.6868700000000001E-3</v>
      </c>
      <c r="N152" s="8">
        <v>0.43328250800000001</v>
      </c>
      <c r="O152" s="10">
        <v>3.1796999999999999E-4</v>
      </c>
      <c r="P152" s="10">
        <v>-7.1207300000000005E-5</v>
      </c>
      <c r="S152" s="1"/>
      <c r="U152" s="8">
        <v>0.46239912</v>
      </c>
      <c r="V152" s="8">
        <v>3.20572E-3</v>
      </c>
      <c r="W152" s="8">
        <v>-1.0450829999999999E-2</v>
      </c>
      <c r="X152" s="8">
        <v>0.54373208399999995</v>
      </c>
      <c r="Y152" s="8">
        <v>3.3981499999999998E-4</v>
      </c>
      <c r="Z152" s="10">
        <v>2.19723E-5</v>
      </c>
      <c r="AC152" s="1"/>
      <c r="AE152" s="8">
        <v>0.62263519000000001</v>
      </c>
      <c r="AF152" s="8">
        <v>-1.1108410000000001E-2</v>
      </c>
      <c r="AG152" s="8">
        <v>1.400932E-2</v>
      </c>
      <c r="AH152" s="8">
        <v>0.79664645300000003</v>
      </c>
      <c r="AI152" s="8">
        <v>-1.10738E-4</v>
      </c>
      <c r="AJ152" s="8">
        <v>-1.159E-4</v>
      </c>
      <c r="AM152" s="1"/>
      <c r="AO152" s="8">
        <v>0.56989727000000001</v>
      </c>
      <c r="AP152" s="8">
        <v>-2.1534900000000001E-3</v>
      </c>
      <c r="AQ152" s="8">
        <v>3.0035059999999999E-2</v>
      </c>
      <c r="AR152" s="8">
        <v>0.66400245000000002</v>
      </c>
      <c r="AS152" s="8">
        <v>2.1892299999999999E-4</v>
      </c>
      <c r="AT152" s="8">
        <v>-6.0661899999999997E-4</v>
      </c>
      <c r="AW152" s="1"/>
      <c r="AY152" s="8">
        <v>-8.9726020000000004E-2</v>
      </c>
      <c r="AZ152" s="8">
        <v>-4.9830390000000002E-2</v>
      </c>
      <c r="BA152" s="8">
        <v>-2.1781999999999999E-3</v>
      </c>
      <c r="BB152" s="8">
        <v>0.96646662400000005</v>
      </c>
      <c r="BC152" s="8">
        <v>4.0775999999999998E-3</v>
      </c>
      <c r="BD152" s="8">
        <v>1.06889E-4</v>
      </c>
      <c r="BG152" s="1"/>
      <c r="BI152" s="8">
        <v>-9.8456800000000008E-3</v>
      </c>
      <c r="BJ152" s="8">
        <v>-3.8156280000000001E-2</v>
      </c>
      <c r="BK152" s="8">
        <v>-2.95546E-3</v>
      </c>
      <c r="BL152" s="8">
        <v>0.68886099300000003</v>
      </c>
      <c r="BM152" s="8">
        <v>2.6021300000000002E-4</v>
      </c>
      <c r="BN152" s="10">
        <v>-3.38365E-5</v>
      </c>
      <c r="BQ152" s="1"/>
      <c r="BS152" s="8">
        <v>-6.6351179999999996E-2</v>
      </c>
      <c r="BT152" s="8">
        <v>-3.1959120000000001E-2</v>
      </c>
      <c r="BU152" s="8">
        <v>-1.107142E-2</v>
      </c>
      <c r="BV152" s="8">
        <v>0.98695844799999999</v>
      </c>
      <c r="BW152" s="8">
        <v>9.7014200000000001E-4</v>
      </c>
      <c r="BX152" s="8">
        <v>4.3070800000000002E-4</v>
      </c>
      <c r="CA152" s="1"/>
      <c r="CC152" s="8">
        <v>-8.1195099999999999E-3</v>
      </c>
      <c r="CD152" s="8">
        <v>-3.5524060000000003E-2</v>
      </c>
      <c r="CE152" s="8">
        <v>-1.131325E-2</v>
      </c>
      <c r="CF152" s="8">
        <v>0.64102712799999995</v>
      </c>
      <c r="CG152" s="8">
        <v>4.8028300000000002E-4</v>
      </c>
      <c r="CH152" s="8">
        <v>-1.91468E-4</v>
      </c>
      <c r="CK152" s="1"/>
      <c r="CM152" s="8">
        <v>-0.15002931</v>
      </c>
      <c r="CN152" s="8">
        <v>-3.2399770000000001E-2</v>
      </c>
      <c r="CO152" s="8">
        <v>-2.2594999999999998E-3</v>
      </c>
      <c r="CP152" s="8">
        <v>1.131589406</v>
      </c>
      <c r="CQ152" s="8">
        <v>1.7263200000000001E-4</v>
      </c>
      <c r="CR152" s="10">
        <v>2.47168E-5</v>
      </c>
      <c r="CU152" s="1"/>
      <c r="CW152" s="8">
        <v>0.24185576</v>
      </c>
      <c r="CX152" s="8">
        <v>-3.9326999999999998E-4</v>
      </c>
      <c r="CY152" s="8">
        <v>-1.5160900000000001E-3</v>
      </c>
      <c r="CZ152" s="8">
        <v>0.68269449599999998</v>
      </c>
      <c r="DA152" s="8">
        <v>1.4541399999999999E-4</v>
      </c>
      <c r="DB152" s="10">
        <v>-6.3133999999999996E-5</v>
      </c>
      <c r="DF152" s="1"/>
      <c r="DG152" s="8">
        <v>5.6741680000000003E-2</v>
      </c>
      <c r="DH152" s="8">
        <v>6.3294400000000004E-3</v>
      </c>
      <c r="DI152" s="8">
        <v>-8.8083499999999995E-3</v>
      </c>
      <c r="DJ152" s="8">
        <v>0.82364355899999997</v>
      </c>
      <c r="DK152" s="8">
        <v>5.4734200000000003E-4</v>
      </c>
      <c r="DL152" s="8">
        <v>-1.34864E-4</v>
      </c>
      <c r="DO152" s="1"/>
      <c r="DQ152" s="8">
        <v>0.25043865999999998</v>
      </c>
      <c r="DR152" s="8">
        <v>-3.2916E-4</v>
      </c>
      <c r="DS152" s="8">
        <v>-2.12992E-3</v>
      </c>
      <c r="DT152" s="8">
        <v>0.59233797600000004</v>
      </c>
      <c r="DU152" s="10">
        <v>9.53777E-5</v>
      </c>
      <c r="DV152" s="10">
        <v>-5.9299699999999997E-5</v>
      </c>
      <c r="DZ152" s="1"/>
      <c r="EA152" s="8">
        <v>2.2315E-4</v>
      </c>
      <c r="EB152" s="8">
        <v>6.7525600000000003E-3</v>
      </c>
      <c r="EC152" s="8">
        <v>-3.6310700000000001E-3</v>
      </c>
      <c r="ED152" s="8">
        <v>0.94682402799999998</v>
      </c>
      <c r="EE152" s="8">
        <v>9.1533000000000001E-4</v>
      </c>
      <c r="EF152" s="10">
        <v>-7.86961E-5</v>
      </c>
      <c r="EG152" s="1"/>
      <c r="EK152" s="8">
        <v>6.78066E-3</v>
      </c>
      <c r="EL152" s="8">
        <v>8.0166100000000004E-3</v>
      </c>
      <c r="EM152" s="8">
        <v>-1.286465E-2</v>
      </c>
      <c r="EN152" s="8">
        <v>0.96316986100000002</v>
      </c>
      <c r="EO152" s="8">
        <v>4.3120700000000002E-4</v>
      </c>
      <c r="EP152" s="8">
        <v>-1.16946E-4</v>
      </c>
      <c r="ES152" s="1"/>
      <c r="EU152" s="8">
        <v>0.31266157999999999</v>
      </c>
      <c r="EV152" s="8">
        <v>-9.5984799999999995E-3</v>
      </c>
      <c r="EW152" s="8">
        <v>1.6257299999999999E-3</v>
      </c>
      <c r="EX152" s="8">
        <v>0.98313583199999999</v>
      </c>
      <c r="EY152" s="8">
        <v>2.3098500000000001E-4</v>
      </c>
      <c r="EZ152" s="10">
        <v>6.6892999999999998E-5</v>
      </c>
      <c r="FC152" s="1"/>
      <c r="FE152" s="8">
        <v>0.33256846000000001</v>
      </c>
      <c r="FF152" s="8">
        <v>-2.472533E-2</v>
      </c>
      <c r="FG152" s="8">
        <v>-3.1597000000000001E-3</v>
      </c>
      <c r="FH152" s="8">
        <v>0.84784492</v>
      </c>
      <c r="FI152" s="8">
        <v>2.8216800000000001E-4</v>
      </c>
      <c r="FJ152" s="10">
        <v>6.2754299999999996E-5</v>
      </c>
      <c r="FM152" s="1"/>
      <c r="FO152" s="8">
        <v>0.29877197</v>
      </c>
      <c r="FP152" s="8">
        <v>-1.751923E-2</v>
      </c>
      <c r="FQ152" s="8">
        <v>3.6294399999999998E-3</v>
      </c>
      <c r="FR152" s="8">
        <v>0.82544633599999995</v>
      </c>
      <c r="FS152" s="8">
        <v>3.5409999999999999E-4</v>
      </c>
      <c r="FT152" s="10">
        <v>3.0317399999999999E-5</v>
      </c>
      <c r="FW152" s="1"/>
      <c r="FY152" s="8">
        <v>0.34593690999999999</v>
      </c>
      <c r="FZ152" s="8">
        <v>-1.6405050000000001E-2</v>
      </c>
      <c r="GA152" s="8">
        <v>-1.28783E-3</v>
      </c>
      <c r="GB152" s="8">
        <v>0.90305038900000001</v>
      </c>
      <c r="GC152" s="8">
        <v>1.86971E-4</v>
      </c>
      <c r="GD152" s="10">
        <v>-5.0250600000000001E-6</v>
      </c>
      <c r="GG152" s="1"/>
      <c r="GI152" s="8">
        <v>0.33482520999999998</v>
      </c>
      <c r="GJ152" s="8">
        <v>-1.6275359999999999E-2</v>
      </c>
      <c r="GK152" s="8">
        <v>2.8032899999999999E-3</v>
      </c>
      <c r="GL152" s="8">
        <v>0.87353760999999996</v>
      </c>
      <c r="GM152" s="10">
        <v>4.8704400000000001E-5</v>
      </c>
      <c r="GN152" s="10">
        <v>6.6219099999999999E-6</v>
      </c>
      <c r="GQ152" s="1"/>
      <c r="GS152" s="8">
        <v>0.12999477000000001</v>
      </c>
      <c r="GT152" s="8">
        <v>-1.327E-4</v>
      </c>
      <c r="GU152" s="8">
        <v>-3.5079E-3</v>
      </c>
      <c r="GV152" s="8">
        <v>0.68000258199999997</v>
      </c>
      <c r="GW152" s="10">
        <v>6.7297699999999998E-5</v>
      </c>
      <c r="GX152" s="10">
        <v>-7.6858400000000003E-5</v>
      </c>
      <c r="HA152" s="1"/>
      <c r="HC152" s="8">
        <v>0.10816806</v>
      </c>
      <c r="HD152" s="8">
        <v>7.7200300000000001E-3</v>
      </c>
      <c r="HE152" s="8">
        <v>2.2778099999999999E-3</v>
      </c>
      <c r="HF152" s="8">
        <v>0.62030547899999999</v>
      </c>
      <c r="HG152" s="10">
        <v>3.0246499999999999E-5</v>
      </c>
      <c r="HH152" s="10">
        <v>-3.9422599999999998E-5</v>
      </c>
      <c r="HK152" s="1"/>
      <c r="HM152" s="8">
        <v>2.4974449999999999E-2</v>
      </c>
      <c r="HN152" s="8">
        <v>3.0369799999999999E-3</v>
      </c>
      <c r="HO152" s="8">
        <v>-3.3616800000000001E-3</v>
      </c>
      <c r="HP152" s="8">
        <v>0.75448024300000005</v>
      </c>
      <c r="HQ152" s="8">
        <v>-1.3328999999999999E-4</v>
      </c>
      <c r="HR152" s="10">
        <v>-7.4948299999999995E-5</v>
      </c>
      <c r="HU152" s="1"/>
      <c r="HW152" s="8">
        <v>6.9896970000000003E-2</v>
      </c>
      <c r="HX152" s="8">
        <v>2.1531100000000002E-3</v>
      </c>
      <c r="HY152" s="8">
        <v>-3.2332900000000002E-3</v>
      </c>
      <c r="HZ152" s="8">
        <v>0.64230240900000002</v>
      </c>
      <c r="IA152" s="10">
        <v>-2.28376E-5</v>
      </c>
      <c r="IB152" s="8">
        <v>-1.1390100000000001E-4</v>
      </c>
      <c r="IE152" s="1"/>
      <c r="IG152" s="8">
        <v>5.0835930000000001E-2</v>
      </c>
      <c r="IH152" s="8">
        <v>-6.4108000000000004E-4</v>
      </c>
      <c r="II152" s="10">
        <v>7.6493000000000001E-5</v>
      </c>
      <c r="IJ152" s="8">
        <v>0.73228562100000005</v>
      </c>
      <c r="IK152" s="10">
        <v>6.6378300000000001E-5</v>
      </c>
      <c r="IL152" s="8">
        <v>-1.4241300000000001E-4</v>
      </c>
      <c r="IO152" s="1"/>
      <c r="IP152" s="1"/>
    </row>
    <row r="153" spans="1:250" x14ac:dyDescent="0.25">
      <c r="A153" s="8">
        <v>0.57478755999999998</v>
      </c>
      <c r="B153" s="8">
        <v>-2.04075E-3</v>
      </c>
      <c r="C153" s="8">
        <v>3.0110890000000001E-2</v>
      </c>
      <c r="D153" s="8">
        <v>0.67033207699999997</v>
      </c>
      <c r="E153" s="8">
        <v>2.1496300000000001E-4</v>
      </c>
      <c r="F153" s="8">
        <v>-6.0396199999999999E-4</v>
      </c>
      <c r="I153" s="1"/>
      <c r="K153" s="8">
        <v>0.36860252999999998</v>
      </c>
      <c r="L153" s="8">
        <v>6.1016899999999999E-3</v>
      </c>
      <c r="M153" s="8">
        <v>5.8995200000000001E-3</v>
      </c>
      <c r="N153" s="8">
        <v>0.43350841899999998</v>
      </c>
      <c r="O153" s="10">
        <v>2.8725400000000002E-4</v>
      </c>
      <c r="P153" s="10">
        <v>-9.2687299999999996E-5</v>
      </c>
      <c r="S153" s="1"/>
      <c r="U153" s="8">
        <v>0.46560323999999997</v>
      </c>
      <c r="V153" s="8">
        <v>3.0700900000000001E-3</v>
      </c>
      <c r="W153" s="8">
        <v>-1.061262E-2</v>
      </c>
      <c r="X153" s="8">
        <v>0.54457068799999997</v>
      </c>
      <c r="Y153" s="8">
        <v>3.4736899999999999E-4</v>
      </c>
      <c r="Z153" s="10">
        <v>1.2959099999999999E-5</v>
      </c>
      <c r="AC153" s="1"/>
      <c r="AE153" s="8">
        <v>0.62292267999999995</v>
      </c>
      <c r="AF153" s="8">
        <v>-1.110325E-2</v>
      </c>
      <c r="AG153" s="8">
        <v>1.401555E-2</v>
      </c>
      <c r="AH153" s="8">
        <v>0.80084150799999998</v>
      </c>
      <c r="AI153" s="8">
        <v>-1.13059E-4</v>
      </c>
      <c r="AJ153" s="8">
        <v>-1.131E-4</v>
      </c>
      <c r="AM153" s="1"/>
      <c r="AO153" s="8">
        <v>0.57478755999999998</v>
      </c>
      <c r="AP153" s="8">
        <v>-2.04075E-3</v>
      </c>
      <c r="AQ153" s="8">
        <v>3.0110890000000001E-2</v>
      </c>
      <c r="AR153" s="8">
        <v>0.67033207699999997</v>
      </c>
      <c r="AS153" s="8">
        <v>2.1496300000000001E-4</v>
      </c>
      <c r="AT153" s="8">
        <v>-6.0396199999999999E-4</v>
      </c>
      <c r="AW153" s="1"/>
      <c r="AY153" s="8">
        <v>-8.9675009999999999E-2</v>
      </c>
      <c r="AZ153" s="8">
        <v>-4.9828749999999998E-2</v>
      </c>
      <c r="BA153" s="8">
        <v>-2.1786800000000001E-3</v>
      </c>
      <c r="BB153" s="8">
        <v>0.97411399600000004</v>
      </c>
      <c r="BC153" s="8">
        <v>4.0683059999999998E-3</v>
      </c>
      <c r="BD153" s="8">
        <v>1.0415499999999999E-4</v>
      </c>
      <c r="BG153" s="1"/>
      <c r="BI153" s="8">
        <v>-7.9982000000000004E-3</v>
      </c>
      <c r="BJ153" s="8">
        <v>-3.8153329999999999E-2</v>
      </c>
      <c r="BK153" s="8">
        <v>-2.8897100000000002E-3</v>
      </c>
      <c r="BL153" s="8">
        <v>0.69279389499999999</v>
      </c>
      <c r="BM153" s="8">
        <v>2.6015000000000001E-4</v>
      </c>
      <c r="BN153" s="10">
        <v>-3.2364899999999999E-5</v>
      </c>
      <c r="BQ153" s="1"/>
      <c r="BS153" s="8">
        <v>-6.8788740000000001E-2</v>
      </c>
      <c r="BT153" s="8">
        <v>-3.2073200000000003E-2</v>
      </c>
      <c r="BU153" s="8">
        <v>-1.100861E-2</v>
      </c>
      <c r="BV153" s="8">
        <v>0.99206228699999999</v>
      </c>
      <c r="BW153" s="8">
        <v>9.6283600000000001E-4</v>
      </c>
      <c r="BX153" s="8">
        <v>4.2667200000000001E-4</v>
      </c>
      <c r="CA153" s="1"/>
      <c r="CC153" s="8">
        <v>-4.81936E-3</v>
      </c>
      <c r="CD153" s="8">
        <v>-3.5409780000000002E-2</v>
      </c>
      <c r="CE153" s="8">
        <v>-1.109508E-2</v>
      </c>
      <c r="CF153" s="8">
        <v>0.64306073699999999</v>
      </c>
      <c r="CG153" s="8">
        <v>4.7810000000000002E-4</v>
      </c>
      <c r="CH153" s="8">
        <v>-1.8729400000000001E-4</v>
      </c>
      <c r="CK153" s="1"/>
      <c r="CM153" s="8">
        <v>-0.15444205</v>
      </c>
      <c r="CN153" s="8">
        <v>-3.2697469999999999E-2</v>
      </c>
      <c r="CO153" s="8">
        <v>-2.22003E-3</v>
      </c>
      <c r="CP153" s="8">
        <v>1.1402564100000001</v>
      </c>
      <c r="CQ153" s="8">
        <v>1.7155100000000001E-4</v>
      </c>
      <c r="CR153" s="10">
        <v>2.4568900000000001E-5</v>
      </c>
      <c r="CU153" s="1"/>
      <c r="CW153" s="8">
        <v>0.23851818</v>
      </c>
      <c r="CX153" s="8">
        <v>-2.5635000000000002E-4</v>
      </c>
      <c r="CY153" s="8">
        <v>-1.4389800000000001E-3</v>
      </c>
      <c r="CZ153" s="8">
        <v>0.68648417500000003</v>
      </c>
      <c r="DA153" s="8">
        <v>1.4934599999999999E-4</v>
      </c>
      <c r="DB153" s="10">
        <v>-6.5343499999999995E-5</v>
      </c>
      <c r="DF153" s="1"/>
      <c r="DG153" s="8">
        <v>5.5291470000000002E-2</v>
      </c>
      <c r="DH153" s="8">
        <v>6.4352200000000002E-3</v>
      </c>
      <c r="DI153" s="8">
        <v>-8.8353900000000003E-3</v>
      </c>
      <c r="DJ153" s="8">
        <v>0.83228682799999998</v>
      </c>
      <c r="DK153" s="8">
        <v>5.5219399999999999E-4</v>
      </c>
      <c r="DL153" s="8">
        <v>-1.33604E-4</v>
      </c>
      <c r="DO153" s="1"/>
      <c r="DQ153" s="8">
        <v>0.24652847999999999</v>
      </c>
      <c r="DR153" s="8">
        <v>-2.1514E-4</v>
      </c>
      <c r="DS153" s="8">
        <v>-2.0856099999999999E-3</v>
      </c>
      <c r="DT153" s="8">
        <v>0.59922916900000001</v>
      </c>
      <c r="DU153" s="10">
        <v>9.7319799999999996E-5</v>
      </c>
      <c r="DV153" s="10">
        <v>-6.00488E-5</v>
      </c>
      <c r="DZ153" s="1"/>
      <c r="EA153" s="8">
        <v>3.1984100000000001E-3</v>
      </c>
      <c r="EB153" s="8">
        <v>6.5579699999999998E-3</v>
      </c>
      <c r="EC153" s="8">
        <v>-3.5459599999999999E-3</v>
      </c>
      <c r="ED153" s="8">
        <v>0.95200669500000001</v>
      </c>
      <c r="EE153" s="8">
        <v>9.2152100000000002E-4</v>
      </c>
      <c r="EF153" s="10">
        <v>-7.5974499999999996E-5</v>
      </c>
      <c r="EG153" s="1"/>
      <c r="EK153" s="8">
        <v>2.2540099999999999E-3</v>
      </c>
      <c r="EL153" s="8">
        <v>8.3273400000000008E-3</v>
      </c>
      <c r="EM153" s="8">
        <v>-1.295574E-2</v>
      </c>
      <c r="EN153" s="8">
        <v>0.97170083100000004</v>
      </c>
      <c r="EO153" s="8">
        <v>4.3459299999999999E-4</v>
      </c>
      <c r="EP153" s="8">
        <v>-1.1594E-4</v>
      </c>
      <c r="ES153" s="1"/>
      <c r="EU153" s="8">
        <v>0.31150749999999999</v>
      </c>
      <c r="EV153" s="8">
        <v>-9.6082400000000005E-3</v>
      </c>
      <c r="EW153" s="8">
        <v>1.6013100000000001E-3</v>
      </c>
      <c r="EX153" s="8">
        <v>0.98936453300000005</v>
      </c>
      <c r="EY153" s="8">
        <v>2.3041199999999999E-4</v>
      </c>
      <c r="EZ153" s="10">
        <v>6.8337399999999994E-5</v>
      </c>
      <c r="FC153" s="1"/>
      <c r="FE153" s="8">
        <v>0.32615071000000001</v>
      </c>
      <c r="FF153" s="8">
        <v>-2.481964E-2</v>
      </c>
      <c r="FG153" s="8">
        <v>-3.3031900000000001E-3</v>
      </c>
      <c r="FH153" s="8">
        <v>0.85259283100000005</v>
      </c>
      <c r="FI153" s="8">
        <v>2.8085399999999998E-4</v>
      </c>
      <c r="FJ153" s="10">
        <v>6.4757600000000005E-5</v>
      </c>
      <c r="FM153" s="1"/>
      <c r="FO153" s="8">
        <v>0.29505632999999998</v>
      </c>
      <c r="FP153" s="8">
        <v>-1.747599E-2</v>
      </c>
      <c r="FQ153" s="8">
        <v>3.5698000000000001E-3</v>
      </c>
      <c r="FR153" s="8">
        <v>0.83207925999999999</v>
      </c>
      <c r="FS153" s="8">
        <v>3.5495500000000001E-4</v>
      </c>
      <c r="FT153" s="10">
        <v>3.1495100000000003E-5</v>
      </c>
      <c r="FW153" s="1"/>
      <c r="FY153" s="8">
        <v>0.34440982999999997</v>
      </c>
      <c r="FZ153" s="8">
        <v>-1.6419130000000001E-2</v>
      </c>
      <c r="GA153" s="8">
        <v>-1.3122699999999999E-3</v>
      </c>
      <c r="GB153" s="8">
        <v>0.91106508900000005</v>
      </c>
      <c r="GC153" s="8">
        <v>1.8645399999999999E-4</v>
      </c>
      <c r="GD153" s="10">
        <v>-4.1235600000000004E-6</v>
      </c>
      <c r="GG153" s="1"/>
      <c r="GI153" s="8">
        <v>0.33694353999999999</v>
      </c>
      <c r="GJ153" s="8">
        <v>-1.6235659999999999E-2</v>
      </c>
      <c r="GK153" s="8">
        <v>2.83067E-3</v>
      </c>
      <c r="GL153" s="8">
        <v>0.879358996</v>
      </c>
      <c r="GM153" s="10">
        <v>4.8281400000000002E-5</v>
      </c>
      <c r="GN153" s="10">
        <v>6.9130200000000003E-6</v>
      </c>
      <c r="GQ153" s="1"/>
      <c r="GS153" s="8">
        <v>0.12565306000000001</v>
      </c>
      <c r="GT153" s="8">
        <v>-1.7466000000000001E-4</v>
      </c>
      <c r="GU153" s="8">
        <v>-3.6223000000000002E-3</v>
      </c>
      <c r="GV153" s="8">
        <v>0.68599875399999999</v>
      </c>
      <c r="GW153" s="10">
        <v>6.6738100000000004E-5</v>
      </c>
      <c r="GX153" s="10">
        <v>-7.53215E-5</v>
      </c>
      <c r="HA153" s="1"/>
      <c r="HC153" s="8">
        <v>0.10623275</v>
      </c>
      <c r="HD153" s="8">
        <v>7.7436800000000002E-3</v>
      </c>
      <c r="HE153" s="8">
        <v>2.2587900000000001E-3</v>
      </c>
      <c r="HF153" s="8">
        <v>0.62215826500000004</v>
      </c>
      <c r="HG153" s="10">
        <v>3.0611899999999997E-5</v>
      </c>
      <c r="HH153" s="10">
        <v>-3.9128699999999997E-5</v>
      </c>
      <c r="HK153" s="1"/>
      <c r="HM153" s="8">
        <v>2.252446E-2</v>
      </c>
      <c r="HN153" s="8">
        <v>3.0041500000000001E-3</v>
      </c>
      <c r="HO153" s="8">
        <v>-3.4026400000000002E-3</v>
      </c>
      <c r="HP153" s="8">
        <v>0.75752505999999997</v>
      </c>
      <c r="HQ153" s="8">
        <v>-1.3509199999999999E-4</v>
      </c>
      <c r="HR153" s="10">
        <v>-7.26978E-5</v>
      </c>
      <c r="HU153" s="1"/>
      <c r="HW153" s="8">
        <v>6.8266149999999998E-2</v>
      </c>
      <c r="HX153" s="8">
        <v>2.1331100000000001E-3</v>
      </c>
      <c r="HY153" s="8">
        <v>-3.2367199999999998E-3</v>
      </c>
      <c r="HZ153" s="8">
        <v>0.65127904000000003</v>
      </c>
      <c r="IA153" s="10">
        <v>-2.4000200000000001E-5</v>
      </c>
      <c r="IB153" s="8">
        <v>-1.13707E-4</v>
      </c>
      <c r="IE153" s="1"/>
      <c r="IG153" s="8">
        <v>4.9484729999999998E-2</v>
      </c>
      <c r="IH153" s="8">
        <v>-6.6680999999999999E-4</v>
      </c>
      <c r="II153" s="10">
        <v>4.7953E-5</v>
      </c>
      <c r="IJ153" s="8">
        <v>0.73495008500000003</v>
      </c>
      <c r="IK153" s="10">
        <v>6.4000199999999998E-5</v>
      </c>
      <c r="IL153" s="8">
        <v>-1.3977400000000001E-4</v>
      </c>
      <c r="IO153" s="1"/>
      <c r="IP153" s="1"/>
    </row>
    <row r="154" spans="1:250" x14ac:dyDescent="0.25">
      <c r="A154" s="8">
        <v>0.57348558999999999</v>
      </c>
      <c r="B154" s="8">
        <v>-2.0487499999999998E-3</v>
      </c>
      <c r="C154" s="8">
        <v>3.007632E-2</v>
      </c>
      <c r="D154" s="8">
        <v>0.67675985900000002</v>
      </c>
      <c r="E154" s="8">
        <v>2.1392000000000001E-4</v>
      </c>
      <c r="F154" s="8">
        <v>-5.9939399999999995E-4</v>
      </c>
      <c r="I154" s="1"/>
      <c r="K154" s="8">
        <v>0.36964318000000002</v>
      </c>
      <c r="L154" s="8">
        <v>6.0378300000000001E-3</v>
      </c>
      <c r="M154" s="8">
        <v>5.9329099999999996E-3</v>
      </c>
      <c r="N154" s="8">
        <v>0.43415060100000002</v>
      </c>
      <c r="O154" s="10">
        <v>2.9292800000000003E-4</v>
      </c>
      <c r="P154" s="10">
        <v>-8.9719100000000006E-5</v>
      </c>
      <c r="S154" s="1"/>
      <c r="U154" s="8">
        <v>0.46696928999999998</v>
      </c>
      <c r="V154" s="8">
        <v>2.9193600000000002E-3</v>
      </c>
      <c r="W154" s="8">
        <v>-1.0384050000000001E-2</v>
      </c>
      <c r="X154" s="8">
        <v>0.54505745900000002</v>
      </c>
      <c r="Y154" s="8">
        <v>3.6674E-4</v>
      </c>
      <c r="Z154" s="10">
        <v>4.2328199999999999E-5</v>
      </c>
      <c r="AC154" s="1"/>
      <c r="AE154" s="8">
        <v>0.62559045999999996</v>
      </c>
      <c r="AF154" s="8">
        <v>-1.1034830000000001E-2</v>
      </c>
      <c r="AG154" s="8">
        <v>1.400969E-2</v>
      </c>
      <c r="AH154" s="8">
        <v>0.80402498499999997</v>
      </c>
      <c r="AI154" s="8">
        <v>-1.1637999999999999E-4</v>
      </c>
      <c r="AJ154" s="8">
        <v>-1.1339E-4</v>
      </c>
      <c r="AM154" s="1"/>
      <c r="AO154" s="8">
        <v>0.57348558999999999</v>
      </c>
      <c r="AP154" s="8">
        <v>-2.0487499999999998E-3</v>
      </c>
      <c r="AQ154" s="8">
        <v>3.007632E-2</v>
      </c>
      <c r="AR154" s="8">
        <v>0.67675985900000002</v>
      </c>
      <c r="AS154" s="8">
        <v>2.1392000000000001E-4</v>
      </c>
      <c r="AT154" s="8">
        <v>-5.9939399999999995E-4</v>
      </c>
      <c r="AW154" s="1"/>
      <c r="AY154" s="8">
        <v>-9.1821970000000003E-2</v>
      </c>
      <c r="AZ154" s="8">
        <v>-4.9934729999999997E-2</v>
      </c>
      <c r="BA154" s="8">
        <v>-2.15759E-3</v>
      </c>
      <c r="BB154" s="8">
        <v>0.98013144299999999</v>
      </c>
      <c r="BC154" s="8">
        <v>4.0539740000000001E-3</v>
      </c>
      <c r="BD154" s="8">
        <v>1.0126199999999999E-4</v>
      </c>
      <c r="BG154" s="1"/>
      <c r="BI154" s="8">
        <v>-4.1184799999999999E-3</v>
      </c>
      <c r="BJ154" s="8">
        <v>-3.806524E-2</v>
      </c>
      <c r="BK154" s="8">
        <v>-2.72829E-3</v>
      </c>
      <c r="BL154" s="8">
        <v>0.69726932200000002</v>
      </c>
      <c r="BM154" s="8">
        <v>2.5921599999999999E-4</v>
      </c>
      <c r="BN154" s="10">
        <v>-3.0647400000000001E-5</v>
      </c>
      <c r="BQ154" s="1"/>
      <c r="BS154" s="8">
        <v>-7.6189789999999993E-2</v>
      </c>
      <c r="BT154" s="8">
        <v>-3.230131E-2</v>
      </c>
      <c r="BU154" s="8">
        <v>-1.087636E-2</v>
      </c>
      <c r="BV154" s="8">
        <v>0.99695263499999998</v>
      </c>
      <c r="BW154" s="8">
        <v>9.5802099999999998E-4</v>
      </c>
      <c r="BX154" s="8">
        <v>4.23872E-4</v>
      </c>
      <c r="CA154" s="1"/>
      <c r="CC154" s="8">
        <v>3.7501E-4</v>
      </c>
      <c r="CD154" s="8">
        <v>-3.5434489999999999E-2</v>
      </c>
      <c r="CE154" s="8">
        <v>-1.111815E-2</v>
      </c>
      <c r="CF154" s="8">
        <v>0.645329233</v>
      </c>
      <c r="CG154" s="8">
        <v>4.7840099999999999E-4</v>
      </c>
      <c r="CH154" s="8">
        <v>-1.8757499999999999E-4</v>
      </c>
      <c r="CK154" s="1"/>
      <c r="CM154" s="8">
        <v>-0.15642513999999999</v>
      </c>
      <c r="CN154" s="8">
        <v>-3.2831730000000003E-2</v>
      </c>
      <c r="CO154" s="8">
        <v>-2.1909E-3</v>
      </c>
      <c r="CP154" s="8">
        <v>1.1491792300000001</v>
      </c>
      <c r="CQ154" s="8">
        <v>1.70466E-4</v>
      </c>
      <c r="CR154" s="10">
        <v>2.43287E-5</v>
      </c>
      <c r="CU154" s="1"/>
      <c r="CW154" s="8">
        <v>0.23630628000000001</v>
      </c>
      <c r="CX154" s="8">
        <v>-1.8728000000000001E-4</v>
      </c>
      <c r="CY154" s="8">
        <v>-1.3878899999999999E-3</v>
      </c>
      <c r="CZ154" s="8">
        <v>0.68987723899999998</v>
      </c>
      <c r="DA154" s="8">
        <v>1.5233900000000001E-4</v>
      </c>
      <c r="DB154" s="10">
        <v>-6.7555299999999993E-5</v>
      </c>
      <c r="DF154" s="1"/>
      <c r="DG154" s="8">
        <v>5.2011010000000003E-2</v>
      </c>
      <c r="DH154" s="8">
        <v>6.6574599999999996E-3</v>
      </c>
      <c r="DI154" s="8">
        <v>-8.9099499999999998E-3</v>
      </c>
      <c r="DJ154" s="8">
        <v>0.840433451</v>
      </c>
      <c r="DK154" s="8">
        <v>5.5670199999999996E-4</v>
      </c>
      <c r="DL154" s="8">
        <v>-1.3207400000000001E-4</v>
      </c>
      <c r="DO154" s="1"/>
      <c r="DQ154" s="8">
        <v>0.24749148000000001</v>
      </c>
      <c r="DR154" s="8">
        <v>-2.5088999999999998E-4</v>
      </c>
      <c r="DS154" s="8">
        <v>-2.0998499999999999E-3</v>
      </c>
      <c r="DT154" s="8">
        <v>0.60653646900000002</v>
      </c>
      <c r="DU154" s="10">
        <v>9.97909E-5</v>
      </c>
      <c r="DV154" s="10">
        <v>-6.10255E-5</v>
      </c>
      <c r="DZ154" s="1"/>
      <c r="EA154" s="8">
        <v>-4.8259699999999997E-3</v>
      </c>
      <c r="EB154" s="8">
        <v>7.0214800000000001E-3</v>
      </c>
      <c r="EC154" s="8">
        <v>-3.8070700000000001E-3</v>
      </c>
      <c r="ED154" s="8">
        <v>0.956597955</v>
      </c>
      <c r="EE154" s="8">
        <v>9.2699199999999996E-4</v>
      </c>
      <c r="EF154" s="10">
        <v>-7.2883800000000002E-5</v>
      </c>
      <c r="EG154" s="1"/>
      <c r="EK154" s="8">
        <v>-1.1819700000000001E-3</v>
      </c>
      <c r="EL154" s="8">
        <v>8.5775000000000001E-3</v>
      </c>
      <c r="EM154" s="8">
        <v>-1.3034759999999999E-2</v>
      </c>
      <c r="EN154" s="8">
        <v>0.98172792099999995</v>
      </c>
      <c r="EO154" s="8">
        <v>4.3818500000000001E-4</v>
      </c>
      <c r="EP154" s="8">
        <v>-1.14788E-4</v>
      </c>
      <c r="ES154" s="1"/>
      <c r="EU154" s="8">
        <v>0.31049209999999999</v>
      </c>
      <c r="EV154" s="8">
        <v>-9.6213500000000007E-3</v>
      </c>
      <c r="EW154" s="8">
        <v>1.58479E-3</v>
      </c>
      <c r="EX154" s="8">
        <v>0.99479815699999996</v>
      </c>
      <c r="EY154" s="8">
        <v>2.29533E-4</v>
      </c>
      <c r="EZ154" s="10">
        <v>6.9446899999999994E-5</v>
      </c>
      <c r="FC154" s="1"/>
      <c r="FE154" s="8">
        <v>0.32119365999999999</v>
      </c>
      <c r="FF154" s="8">
        <v>-2.487143E-2</v>
      </c>
      <c r="FG154" s="8">
        <v>-3.4256E-3</v>
      </c>
      <c r="FH154" s="8">
        <v>0.85814748600000001</v>
      </c>
      <c r="FI154" s="8">
        <v>2.7992300000000001E-4</v>
      </c>
      <c r="FJ154" s="10">
        <v>6.6970899999999999E-5</v>
      </c>
      <c r="FM154" s="1"/>
      <c r="FO154" s="8">
        <v>0.29228711000000002</v>
      </c>
      <c r="FP154" s="8">
        <v>-1.7502810000000001E-2</v>
      </c>
      <c r="FQ154" s="8">
        <v>3.5226200000000002E-3</v>
      </c>
      <c r="FR154" s="8">
        <v>0.83842185199999997</v>
      </c>
      <c r="FS154" s="8">
        <v>3.5425000000000002E-4</v>
      </c>
      <c r="FT154" s="10">
        <v>3.2740100000000002E-5</v>
      </c>
      <c r="FW154" s="1"/>
      <c r="FY154" s="8">
        <v>0.34014844</v>
      </c>
      <c r="FZ154" s="8">
        <v>-1.6457989999999999E-2</v>
      </c>
      <c r="GA154" s="8">
        <v>-1.40054E-3</v>
      </c>
      <c r="GB154" s="8">
        <v>0.91881143499999995</v>
      </c>
      <c r="GC154" s="8">
        <v>1.8594400000000001E-4</v>
      </c>
      <c r="GD154" s="10">
        <v>-2.9562600000000001E-6</v>
      </c>
      <c r="GG154" s="1"/>
      <c r="GI154" s="8">
        <v>0.33081597000000001</v>
      </c>
      <c r="GJ154" s="8">
        <v>-1.6462950000000001E-2</v>
      </c>
      <c r="GK154" s="8">
        <v>2.7501600000000002E-3</v>
      </c>
      <c r="GL154" s="8">
        <v>0.88565262499999997</v>
      </c>
      <c r="GM154" s="10">
        <v>4.7443800000000001E-5</v>
      </c>
      <c r="GN154" s="10">
        <v>7.2074599999999998E-6</v>
      </c>
      <c r="GQ154" s="1"/>
      <c r="GS154" s="8">
        <v>0.12709714999999999</v>
      </c>
      <c r="GT154" s="8">
        <v>-1.8603000000000001E-4</v>
      </c>
      <c r="GU154" s="8">
        <v>-3.6070299999999998E-3</v>
      </c>
      <c r="GV154" s="8">
        <v>0.69150131699999995</v>
      </c>
      <c r="GW154" s="10">
        <v>6.71997E-5</v>
      </c>
      <c r="GX154" s="10">
        <v>-7.4702699999999999E-5</v>
      </c>
      <c r="HA154" s="1"/>
      <c r="HC154" s="8">
        <v>0.10710364999999999</v>
      </c>
      <c r="HD154" s="8">
        <v>7.7365699999999999E-3</v>
      </c>
      <c r="HE154" s="8">
        <v>2.2681200000000002E-3</v>
      </c>
      <c r="HF154" s="8">
        <v>0.62366459900000004</v>
      </c>
      <c r="HG154" s="10">
        <v>3.0856099999999998E-5</v>
      </c>
      <c r="HH154" s="10">
        <v>-3.88085E-5</v>
      </c>
      <c r="HK154" s="1"/>
      <c r="HM154" s="8">
        <v>1.9085589999999999E-2</v>
      </c>
      <c r="HN154" s="8">
        <v>2.99168E-3</v>
      </c>
      <c r="HO154" s="8">
        <v>-3.41179E-3</v>
      </c>
      <c r="HP154" s="8">
        <v>0.76203471899999997</v>
      </c>
      <c r="HQ154" s="8">
        <v>-1.3558099999999999E-4</v>
      </c>
      <c r="HR154" s="10">
        <v>-7.2340099999999995E-5</v>
      </c>
      <c r="HU154" s="1"/>
      <c r="HW154" s="8">
        <v>6.6578639999999994E-2</v>
      </c>
      <c r="HX154" s="8">
        <v>2.11071E-3</v>
      </c>
      <c r="HY154" s="8">
        <v>-3.2484300000000001E-3</v>
      </c>
      <c r="HZ154" s="8">
        <v>0.66074696499999996</v>
      </c>
      <c r="IA154" s="10">
        <v>-2.5256899999999999E-5</v>
      </c>
      <c r="IB154" s="8">
        <v>-1.1305400000000001E-4</v>
      </c>
      <c r="IE154" s="1"/>
      <c r="IG154" s="8">
        <v>4.628115E-2</v>
      </c>
      <c r="IH154" s="8">
        <v>-6.9172999999999999E-4</v>
      </c>
      <c r="II154" s="10">
        <v>-1.9774000000000001E-5</v>
      </c>
      <c r="IJ154" s="8">
        <v>0.73742255499999998</v>
      </c>
      <c r="IK154" s="10">
        <v>6.3029999999999998E-5</v>
      </c>
      <c r="IL154" s="8">
        <v>-1.3713000000000001E-4</v>
      </c>
      <c r="IO154" s="1"/>
      <c r="IP154" s="1"/>
    </row>
    <row r="155" spans="1:250" x14ac:dyDescent="0.25">
      <c r="A155" s="8">
        <v>0.58181216000000002</v>
      </c>
      <c r="B155" s="8">
        <v>-1.8651E-3</v>
      </c>
      <c r="C155" s="8">
        <v>3.01961E-2</v>
      </c>
      <c r="D155" s="8">
        <v>0.685432492</v>
      </c>
      <c r="E155" s="8">
        <v>2.10134E-4</v>
      </c>
      <c r="F155" s="8">
        <v>-5.9693300000000001E-4</v>
      </c>
      <c r="I155" s="1"/>
      <c r="K155" s="8">
        <v>0.37042462999999998</v>
      </c>
      <c r="L155" s="8">
        <v>6.0475800000000003E-3</v>
      </c>
      <c r="M155" s="8">
        <v>5.93167E-3</v>
      </c>
      <c r="N155" s="8">
        <v>0.43622842000000001</v>
      </c>
      <c r="O155" s="10">
        <v>2.9177100000000002E-4</v>
      </c>
      <c r="P155" s="10">
        <v>-8.9867500000000007E-5</v>
      </c>
      <c r="S155" s="1"/>
      <c r="U155" s="8">
        <v>0.46893882999999997</v>
      </c>
      <c r="V155" s="8">
        <v>3.0219700000000001E-3</v>
      </c>
      <c r="W155" s="8">
        <v>-1.01318E-2</v>
      </c>
      <c r="X155" s="8">
        <v>0.54562781999999999</v>
      </c>
      <c r="Y155" s="8">
        <v>3.5751199999999999E-4</v>
      </c>
      <c r="Z155" s="10">
        <v>6.5028099999999995E-5</v>
      </c>
      <c r="AC155" s="1"/>
      <c r="AE155" s="8">
        <v>0.62690424</v>
      </c>
      <c r="AF155" s="8">
        <v>-1.1018429999999999E-2</v>
      </c>
      <c r="AG155" s="8">
        <v>1.400913E-2</v>
      </c>
      <c r="AH155" s="8">
        <v>0.80656674299999997</v>
      </c>
      <c r="AI155" s="8">
        <v>-1.17997E-4</v>
      </c>
      <c r="AJ155" s="8">
        <v>-1.13447E-4</v>
      </c>
      <c r="AM155" s="1"/>
      <c r="AO155" s="8">
        <v>0.58181216000000002</v>
      </c>
      <c r="AP155" s="8">
        <v>-1.8651E-3</v>
      </c>
      <c r="AQ155" s="8">
        <v>3.01961E-2</v>
      </c>
      <c r="AR155" s="8">
        <v>0.685432492</v>
      </c>
      <c r="AS155" s="8">
        <v>2.10134E-4</v>
      </c>
      <c r="AT155" s="8">
        <v>-5.9693300000000001E-4</v>
      </c>
      <c r="AW155" s="1"/>
      <c r="AY155" s="8">
        <v>-9.1888429999999993E-2</v>
      </c>
      <c r="AZ155" s="8">
        <v>-4.9938330000000003E-2</v>
      </c>
      <c r="BA155" s="8">
        <v>-2.1572599999999998E-3</v>
      </c>
      <c r="BB155" s="8">
        <v>0.98501956400000001</v>
      </c>
      <c r="BC155" s="8">
        <v>4.0382300000000003E-3</v>
      </c>
      <c r="BD155" s="10">
        <v>9.9767199999999996E-5</v>
      </c>
      <c r="BG155" s="1"/>
      <c r="BI155" s="8">
        <v>-5.5943099999999999E-3</v>
      </c>
      <c r="BJ155" s="8">
        <v>-3.8094799999999998E-2</v>
      </c>
      <c r="BK155" s="8">
        <v>-2.8123499999999999E-3</v>
      </c>
      <c r="BL155" s="8">
        <v>0.702434487</v>
      </c>
      <c r="BM155" s="8">
        <v>2.5839500000000002E-4</v>
      </c>
      <c r="BN155" s="10">
        <v>-2.8297100000000001E-5</v>
      </c>
      <c r="BQ155" s="1"/>
      <c r="BS155" s="8">
        <v>-8.0141660000000003E-2</v>
      </c>
      <c r="BT155" s="8">
        <v>-3.248086E-2</v>
      </c>
      <c r="BU155" s="8">
        <v>-1.07977E-2</v>
      </c>
      <c r="BV155" s="8">
        <v>1.00266386</v>
      </c>
      <c r="BW155" s="8">
        <v>9.5092799999999997E-4</v>
      </c>
      <c r="BX155" s="8">
        <v>4.2074799999999998E-4</v>
      </c>
      <c r="CA155" s="1"/>
      <c r="CC155" s="8">
        <v>-2.8332600000000002E-3</v>
      </c>
      <c r="CD155" s="8">
        <v>-3.5503670000000001E-2</v>
      </c>
      <c r="CE155" s="8">
        <v>-1.1179400000000001E-2</v>
      </c>
      <c r="CF155" s="8">
        <v>0.64852934799999995</v>
      </c>
      <c r="CG155" s="8">
        <v>4.77038E-4</v>
      </c>
      <c r="CH155" s="8">
        <v>-1.86369E-4</v>
      </c>
      <c r="CK155" s="1"/>
      <c r="CM155" s="8">
        <v>-0.16113806</v>
      </c>
      <c r="CN155" s="8">
        <v>-3.31474E-2</v>
      </c>
      <c r="CO155" s="8">
        <v>-2.1223599999999998E-3</v>
      </c>
      <c r="CP155" s="8">
        <v>1.158032846</v>
      </c>
      <c r="CQ155" s="8">
        <v>1.69393E-4</v>
      </c>
      <c r="CR155" s="10">
        <v>2.40911E-5</v>
      </c>
      <c r="CU155" s="1"/>
      <c r="CW155" s="8">
        <v>0.23177602</v>
      </c>
      <c r="CX155" s="8">
        <v>-1.0496E-4</v>
      </c>
      <c r="CY155" s="8">
        <v>-1.24953E-3</v>
      </c>
      <c r="CZ155" s="8">
        <v>0.69339002199999999</v>
      </c>
      <c r="DA155" s="8">
        <v>1.5407800000000001E-4</v>
      </c>
      <c r="DB155" s="10">
        <v>-7.0484199999999998E-5</v>
      </c>
      <c r="DF155" s="1"/>
      <c r="DG155" s="8">
        <v>4.2909740000000002E-2</v>
      </c>
      <c r="DH155" s="8">
        <v>7.2016700000000003E-3</v>
      </c>
      <c r="DI155" s="8">
        <v>-9.0602400000000007E-3</v>
      </c>
      <c r="DJ155" s="8">
        <v>0.84997346500000004</v>
      </c>
      <c r="DK155" s="8">
        <v>5.6068299999999997E-4</v>
      </c>
      <c r="DL155" s="8">
        <v>-1.3095700000000001E-4</v>
      </c>
      <c r="DO155" s="1"/>
      <c r="DQ155" s="8">
        <v>0.25014467000000001</v>
      </c>
      <c r="DR155" s="8">
        <v>-3.8075000000000001E-4</v>
      </c>
      <c r="DS155" s="8">
        <v>-2.1254799999999999E-3</v>
      </c>
      <c r="DT155" s="8">
        <v>0.61401120899999995</v>
      </c>
      <c r="DU155" s="8">
        <v>1.0305E-4</v>
      </c>
      <c r="DV155" s="10">
        <v>-6.1657100000000003E-5</v>
      </c>
      <c r="DZ155" s="1"/>
      <c r="EA155" s="8">
        <v>-8.8372999999999993E-3</v>
      </c>
      <c r="EB155" s="8">
        <v>7.2894199999999996E-3</v>
      </c>
      <c r="EC155" s="8">
        <v>-3.9419399999999997E-3</v>
      </c>
      <c r="ED155" s="8">
        <v>0.96047288399999997</v>
      </c>
      <c r="EE155" s="8">
        <v>9.3331299999999996E-4</v>
      </c>
      <c r="EF155" s="10">
        <v>-6.9692700000000004E-5</v>
      </c>
      <c r="EG155" s="1"/>
      <c r="EK155" s="8">
        <v>-5.82008E-3</v>
      </c>
      <c r="EL155" s="8">
        <v>8.8971899999999993E-3</v>
      </c>
      <c r="EM155" s="8">
        <v>-1.312989E-2</v>
      </c>
      <c r="EN155" s="8">
        <v>0.99184256400000004</v>
      </c>
      <c r="EO155" s="8">
        <v>4.41586E-4</v>
      </c>
      <c r="EP155" s="8">
        <v>-1.1376E-4</v>
      </c>
      <c r="ES155" s="1"/>
      <c r="EU155" s="8">
        <v>0.30839462000000001</v>
      </c>
      <c r="EV155" s="8">
        <v>-9.6180699999999994E-3</v>
      </c>
      <c r="EW155" s="8">
        <v>1.53163E-3</v>
      </c>
      <c r="EX155" s="8">
        <v>1.0008674559999999</v>
      </c>
      <c r="EY155" s="8">
        <v>2.29645E-4</v>
      </c>
      <c r="EZ155" s="10">
        <v>7.1178899999999997E-5</v>
      </c>
      <c r="FC155" s="1"/>
      <c r="FE155" s="8">
        <v>0.31714666000000002</v>
      </c>
      <c r="FF155" s="8">
        <v>-2.493604E-2</v>
      </c>
      <c r="FG155" s="8">
        <v>-3.4415299999999999E-3</v>
      </c>
      <c r="FH155" s="8">
        <v>0.86422711699999999</v>
      </c>
      <c r="FI155" s="8">
        <v>2.7849100000000001E-4</v>
      </c>
      <c r="FJ155" s="10">
        <v>6.7319999999999999E-5</v>
      </c>
      <c r="FM155" s="1"/>
      <c r="FO155" s="8">
        <v>0.28891025999999997</v>
      </c>
      <c r="FP155" s="8">
        <v>-1.7513689999999998E-2</v>
      </c>
      <c r="FQ155" s="8">
        <v>3.4453999999999999E-3</v>
      </c>
      <c r="FR155" s="8">
        <v>0.84363353399999996</v>
      </c>
      <c r="FS155" s="8">
        <v>3.5401900000000001E-4</v>
      </c>
      <c r="FT155" s="10">
        <v>3.4412999999999997E-5</v>
      </c>
      <c r="FW155" s="1"/>
      <c r="FY155" s="8">
        <v>0.33313981999999998</v>
      </c>
      <c r="FZ155" s="8">
        <v>-1.63997E-2</v>
      </c>
      <c r="GA155" s="8">
        <v>-1.4942099999999999E-3</v>
      </c>
      <c r="GB155" s="8">
        <v>0.92579448799999997</v>
      </c>
      <c r="GC155" s="8">
        <v>1.8641600000000001E-4</v>
      </c>
      <c r="GD155" s="10">
        <v>-2.2001599999999999E-6</v>
      </c>
      <c r="GG155" s="1"/>
      <c r="GI155" s="8">
        <v>0.32833605999999999</v>
      </c>
      <c r="GJ155" s="8">
        <v>-1.6538299999999999E-2</v>
      </c>
      <c r="GK155" s="8">
        <v>2.7206000000000001E-3</v>
      </c>
      <c r="GL155" s="8">
        <v>0.89262499100000003</v>
      </c>
      <c r="GM155" s="10">
        <v>4.6757800000000001E-5</v>
      </c>
      <c r="GN155" s="10">
        <v>7.4746100000000003E-6</v>
      </c>
      <c r="GQ155" s="1"/>
      <c r="GS155" s="8">
        <v>0.12225611</v>
      </c>
      <c r="GT155" s="8">
        <v>-2.2739E-4</v>
      </c>
      <c r="GU155" s="8">
        <v>-3.7226999999999998E-3</v>
      </c>
      <c r="GV155" s="8">
        <v>0.69637543800000001</v>
      </c>
      <c r="GW155" s="10">
        <v>6.6704200000000004E-5</v>
      </c>
      <c r="GX155" s="10">
        <v>-7.3308700000000005E-5</v>
      </c>
      <c r="HA155" s="1"/>
      <c r="HC155" s="8">
        <v>0.10728206999999999</v>
      </c>
      <c r="HD155" s="8">
        <v>7.7396000000000001E-3</v>
      </c>
      <c r="HE155" s="8">
        <v>2.2702899999999999E-3</v>
      </c>
      <c r="HF155" s="8">
        <v>0.62586400099999995</v>
      </c>
      <c r="HG155" s="10">
        <v>3.0349500000000001E-5</v>
      </c>
      <c r="HH155" s="10">
        <v>-3.8444800000000002E-5</v>
      </c>
      <c r="HK155" s="1"/>
      <c r="HM155" s="8">
        <v>1.4794969999999999E-2</v>
      </c>
      <c r="HN155" s="8">
        <v>2.9926699999999998E-3</v>
      </c>
      <c r="HO155" s="8">
        <v>-3.5009400000000001E-3</v>
      </c>
      <c r="HP155" s="8">
        <v>0.76745403000000001</v>
      </c>
      <c r="HQ155" s="8">
        <v>-1.35542E-4</v>
      </c>
      <c r="HR155" s="10">
        <v>-6.9539100000000006E-5</v>
      </c>
      <c r="HU155" s="1"/>
      <c r="HW155" s="8">
        <v>6.4415990000000006E-2</v>
      </c>
      <c r="HX155" s="8">
        <v>2.0965699999999999E-3</v>
      </c>
      <c r="HY155" s="8">
        <v>-3.2665799999999998E-3</v>
      </c>
      <c r="HZ155" s="8">
        <v>0.66968054499999996</v>
      </c>
      <c r="IA155" s="10">
        <v>-2.5873399999999999E-5</v>
      </c>
      <c r="IB155" s="8">
        <v>-1.1226E-4</v>
      </c>
      <c r="IE155" s="1"/>
      <c r="IG155" s="8">
        <v>4.10207E-2</v>
      </c>
      <c r="IH155" s="8">
        <v>-7.2884000000000002E-4</v>
      </c>
      <c r="II155" s="10">
        <v>-6.3990000000000002E-5</v>
      </c>
      <c r="IJ155" s="8">
        <v>0.740344165</v>
      </c>
      <c r="IK155" s="10">
        <v>6.2148800000000004E-5</v>
      </c>
      <c r="IL155" s="8">
        <v>-1.36079E-4</v>
      </c>
      <c r="IO155" s="1"/>
      <c r="IP155" s="1"/>
    </row>
    <row r="156" spans="1:250" x14ac:dyDescent="0.25">
      <c r="A156" s="8">
        <v>0.58802102000000001</v>
      </c>
      <c r="B156" s="8">
        <v>-1.7728500000000001E-3</v>
      </c>
      <c r="C156" s="8">
        <v>3.0336720000000001E-2</v>
      </c>
      <c r="D156" s="8">
        <v>0.69384649300000001</v>
      </c>
      <c r="E156" s="8">
        <v>2.0759399999999999E-4</v>
      </c>
      <c r="F156" s="8">
        <v>-5.9304400000000004E-4</v>
      </c>
      <c r="I156" s="1"/>
      <c r="K156" s="8">
        <v>0.37144785000000002</v>
      </c>
      <c r="L156" s="8">
        <v>6.0304399999999998E-3</v>
      </c>
      <c r="M156" s="8">
        <v>5.9300000000000004E-3</v>
      </c>
      <c r="N156" s="8">
        <v>0.44037002200000003</v>
      </c>
      <c r="O156" s="10">
        <v>2.9332400000000003E-4</v>
      </c>
      <c r="P156" s="10">
        <v>-9.0015500000000006E-5</v>
      </c>
      <c r="S156" s="1"/>
      <c r="U156" s="8">
        <v>0.48098718000000001</v>
      </c>
      <c r="V156" s="8">
        <v>9.9821999999999997E-4</v>
      </c>
      <c r="W156" s="8">
        <v>-8.3312300000000002E-3</v>
      </c>
      <c r="X156" s="8">
        <v>0.54605786999999995</v>
      </c>
      <c r="Y156" s="8">
        <v>3.8685999999999999E-4</v>
      </c>
      <c r="Z156" s="10">
        <v>9.1141499999999995E-5</v>
      </c>
      <c r="AC156" s="1"/>
      <c r="AE156" s="8">
        <v>0.62900054000000005</v>
      </c>
      <c r="AF156" s="8">
        <v>-1.0982230000000001E-2</v>
      </c>
      <c r="AG156" s="8">
        <v>1.3992539999999999E-2</v>
      </c>
      <c r="AH156" s="8">
        <v>0.80872801100000002</v>
      </c>
      <c r="AI156" s="8">
        <v>-1.20235E-4</v>
      </c>
      <c r="AJ156" s="8">
        <v>-1.14474E-4</v>
      </c>
      <c r="AM156" s="1"/>
      <c r="AO156" s="8">
        <v>0.58802102000000001</v>
      </c>
      <c r="AP156" s="8">
        <v>-1.7728500000000001E-3</v>
      </c>
      <c r="AQ156" s="8">
        <v>3.0336720000000001E-2</v>
      </c>
      <c r="AR156" s="8">
        <v>0.69384649300000001</v>
      </c>
      <c r="AS156" s="8">
        <v>2.0759399999999999E-4</v>
      </c>
      <c r="AT156" s="8">
        <v>-5.9304400000000004E-4</v>
      </c>
      <c r="AW156" s="1"/>
      <c r="AY156" s="8">
        <v>-9.5642340000000006E-2</v>
      </c>
      <c r="AZ156" s="8">
        <v>-5.015696E-2</v>
      </c>
      <c r="BA156" s="8">
        <v>-2.10071E-3</v>
      </c>
      <c r="BB156" s="8">
        <v>0.98967766899999998</v>
      </c>
      <c r="BC156" s="8">
        <v>4.0213250000000001E-3</v>
      </c>
      <c r="BD156" s="10">
        <v>9.5357299999999996E-5</v>
      </c>
      <c r="BG156" s="1"/>
      <c r="BI156" s="8">
        <v>-3.43611E-3</v>
      </c>
      <c r="BJ156" s="8">
        <v>-3.8061810000000001E-2</v>
      </c>
      <c r="BK156" s="8">
        <v>-2.7369E-3</v>
      </c>
      <c r="BL156" s="8">
        <v>0.70817257499999997</v>
      </c>
      <c r="BM156" s="8">
        <v>2.57767E-4</v>
      </c>
      <c r="BN156" s="10">
        <v>-2.6853399999999999E-5</v>
      </c>
      <c r="BQ156" s="1"/>
      <c r="BS156" s="8">
        <v>-8.2677909999999993E-2</v>
      </c>
      <c r="BT156" s="8">
        <v>-3.2592709999999997E-2</v>
      </c>
      <c r="BU156" s="8">
        <v>-1.07443E-2</v>
      </c>
      <c r="BV156" s="8">
        <v>1.009054173</v>
      </c>
      <c r="BW156" s="8">
        <v>9.4404199999999997E-4</v>
      </c>
      <c r="BX156" s="8">
        <v>4.1744200000000002E-4</v>
      </c>
      <c r="CA156" s="1"/>
      <c r="CC156" s="8">
        <v>2.64665E-3</v>
      </c>
      <c r="CD156" s="8">
        <v>-3.5391060000000002E-2</v>
      </c>
      <c r="CE156" s="8">
        <v>-1.1029850000000001E-2</v>
      </c>
      <c r="CF156" s="8">
        <v>0.65193232199999995</v>
      </c>
      <c r="CG156" s="8">
        <v>4.7574E-4</v>
      </c>
      <c r="CH156" s="8">
        <v>-1.8464299999999999E-4</v>
      </c>
      <c r="CK156" s="1"/>
      <c r="CM156" s="8">
        <v>-0.16429066000000001</v>
      </c>
      <c r="CN156" s="8">
        <v>-3.3381910000000001E-2</v>
      </c>
      <c r="CO156" s="8">
        <v>-2.0622499999999998E-3</v>
      </c>
      <c r="CP156" s="8">
        <v>1.166293182</v>
      </c>
      <c r="CQ156" s="8">
        <v>1.6820100000000001E-4</v>
      </c>
      <c r="CR156" s="10">
        <v>2.3780900000000001E-5</v>
      </c>
      <c r="CU156" s="1"/>
      <c r="CW156" s="8">
        <v>0.22838984000000001</v>
      </c>
      <c r="CX156" s="10">
        <v>7.1718999999999999E-6</v>
      </c>
      <c r="CY156" s="8">
        <v>-1.26011E-3</v>
      </c>
      <c r="CZ156" s="8">
        <v>0.69677138100000002</v>
      </c>
      <c r="DA156" s="8">
        <v>1.5725799999999999E-4</v>
      </c>
      <c r="DB156" s="10">
        <v>-7.01789E-5</v>
      </c>
      <c r="DF156" s="1"/>
      <c r="DG156" s="8">
        <v>3.8607290000000002E-2</v>
      </c>
      <c r="DH156" s="8">
        <v>7.4765500000000002E-3</v>
      </c>
      <c r="DI156" s="8">
        <v>-9.1486499999999995E-3</v>
      </c>
      <c r="DJ156" s="8">
        <v>0.861957368</v>
      </c>
      <c r="DK156" s="8">
        <v>5.6493799999999996E-4</v>
      </c>
      <c r="DL156" s="8">
        <v>-1.29565E-4</v>
      </c>
      <c r="DO156" s="1"/>
      <c r="DQ156" s="8">
        <v>0.24700973000000001</v>
      </c>
      <c r="DR156" s="8">
        <v>-3.0399000000000002E-4</v>
      </c>
      <c r="DS156" s="8">
        <v>-2.1079499999999999E-3</v>
      </c>
      <c r="DT156" s="8">
        <v>0.62133038699999998</v>
      </c>
      <c r="DU156" s="8">
        <v>1.04682E-4</v>
      </c>
      <c r="DV156" s="10">
        <v>-6.2024000000000001E-5</v>
      </c>
      <c r="DZ156" s="1"/>
      <c r="EA156" s="8">
        <v>-9.3691999999999994E-3</v>
      </c>
      <c r="EB156" s="8">
        <v>7.3245699999999999E-3</v>
      </c>
      <c r="EC156" s="8">
        <v>-3.95649E-3</v>
      </c>
      <c r="ED156" s="8">
        <v>0.96372635600000001</v>
      </c>
      <c r="EE156" s="8">
        <v>9.3956699999999998E-4</v>
      </c>
      <c r="EF156" s="10">
        <v>-6.7096300000000003E-5</v>
      </c>
      <c r="EG156" s="1"/>
      <c r="EK156" s="8">
        <v>-6.7458199999999996E-3</v>
      </c>
      <c r="EL156" s="8">
        <v>8.9647400000000006E-3</v>
      </c>
      <c r="EM156" s="8">
        <v>-1.315031E-2</v>
      </c>
      <c r="EN156" s="8">
        <v>1.000883988</v>
      </c>
      <c r="EO156" s="8">
        <v>4.4518500000000001E-4</v>
      </c>
      <c r="EP156" s="8">
        <v>-1.12657E-4</v>
      </c>
      <c r="ES156" s="1"/>
      <c r="EU156" s="8">
        <v>0.30563669999999998</v>
      </c>
      <c r="EV156" s="8">
        <v>-9.6530399999999999E-3</v>
      </c>
      <c r="EW156" s="8">
        <v>1.49395E-3</v>
      </c>
      <c r="EX156" s="8">
        <v>1.0079725399999999</v>
      </c>
      <c r="EY156" s="8">
        <v>2.2878199999999999E-4</v>
      </c>
      <c r="EZ156" s="10">
        <v>7.2109500000000005E-5</v>
      </c>
      <c r="FC156" s="1"/>
      <c r="FE156" s="8">
        <v>0.31582442999999999</v>
      </c>
      <c r="FF156" s="8">
        <v>-2.4947170000000001E-2</v>
      </c>
      <c r="FG156" s="8">
        <v>-3.4557799999999999E-3</v>
      </c>
      <c r="FH156" s="8">
        <v>0.87133935699999998</v>
      </c>
      <c r="FI156" s="8">
        <v>2.7773899999999999E-4</v>
      </c>
      <c r="FJ156" s="10">
        <v>6.8284300000000006E-5</v>
      </c>
      <c r="FM156" s="1"/>
      <c r="FO156" s="8">
        <v>0.28797508999999999</v>
      </c>
      <c r="FP156" s="8">
        <v>-1.7513810000000001E-2</v>
      </c>
      <c r="FQ156" s="8">
        <v>3.4237199999999999E-3</v>
      </c>
      <c r="FR156" s="8">
        <v>0.84759653400000001</v>
      </c>
      <c r="FS156" s="8">
        <v>3.5401299999999997E-4</v>
      </c>
      <c r="FT156" s="10">
        <v>3.6110099999999998E-5</v>
      </c>
      <c r="FW156" s="1"/>
      <c r="FY156" s="8">
        <v>0.33397838000000002</v>
      </c>
      <c r="FZ156" s="8">
        <v>-1.638856E-2</v>
      </c>
      <c r="GA156" s="8">
        <v>-1.48723E-3</v>
      </c>
      <c r="GB156" s="8">
        <v>0.93149269400000001</v>
      </c>
      <c r="GC156" s="8">
        <v>1.8566700000000001E-4</v>
      </c>
      <c r="GD156" s="10">
        <v>-1.73231E-6</v>
      </c>
      <c r="GG156" s="1"/>
      <c r="GI156" s="8">
        <v>0.32550831000000002</v>
      </c>
      <c r="GJ156" s="8">
        <v>-1.6619289999999998E-2</v>
      </c>
      <c r="GK156" s="8">
        <v>2.64044E-3</v>
      </c>
      <c r="GL156" s="8">
        <v>0.90009908999999999</v>
      </c>
      <c r="GM156" s="10">
        <v>4.6112799999999997E-5</v>
      </c>
      <c r="GN156" s="10">
        <v>8.1131300000000007E-6</v>
      </c>
      <c r="GQ156" s="1"/>
      <c r="GS156" s="8">
        <v>0.12093950000000001</v>
      </c>
      <c r="GT156" s="8">
        <v>-2.4352E-4</v>
      </c>
      <c r="GU156" s="8">
        <v>-3.7551300000000002E-3</v>
      </c>
      <c r="GV156" s="8">
        <v>0.70069066899999999</v>
      </c>
      <c r="GW156" s="10">
        <v>6.5992200000000002E-5</v>
      </c>
      <c r="GX156" s="10">
        <v>-7.1871800000000005E-5</v>
      </c>
      <c r="HA156" s="1"/>
      <c r="HC156" s="8">
        <v>0.1011368</v>
      </c>
      <c r="HD156" s="8">
        <v>7.5588699999999997E-3</v>
      </c>
      <c r="HE156" s="8">
        <v>2.2254499999999999E-3</v>
      </c>
      <c r="HF156" s="8">
        <v>0.62864317300000006</v>
      </c>
      <c r="HG156" s="10">
        <v>2.94712E-5</v>
      </c>
      <c r="HH156" s="10">
        <v>-3.8228000000000001E-5</v>
      </c>
      <c r="HK156" s="1"/>
      <c r="HM156" s="8">
        <v>1.0834669999999999E-2</v>
      </c>
      <c r="HN156" s="8">
        <v>2.9888900000000001E-3</v>
      </c>
      <c r="HO156" s="8">
        <v>-3.5721099999999999E-3</v>
      </c>
      <c r="HP156" s="8">
        <v>0.77266252000000002</v>
      </c>
      <c r="HQ156" s="8">
        <v>-1.3566399999999999E-4</v>
      </c>
      <c r="HR156" s="10">
        <v>-6.71166E-5</v>
      </c>
      <c r="HU156" s="1"/>
      <c r="HW156" s="8">
        <v>6.1478829999999998E-2</v>
      </c>
      <c r="HX156" s="8">
        <v>2.09312E-3</v>
      </c>
      <c r="HY156" s="8">
        <v>-3.29613E-3</v>
      </c>
      <c r="HZ156" s="8">
        <v>0.67755184000000002</v>
      </c>
      <c r="IA156" s="10">
        <v>-2.5981300000000001E-5</v>
      </c>
      <c r="IB156" s="8">
        <v>-1.1130599999999999E-4</v>
      </c>
      <c r="IE156" s="1"/>
      <c r="IG156" s="8">
        <v>3.8563149999999997E-2</v>
      </c>
      <c r="IH156" s="8">
        <v>-7.7724000000000001E-4</v>
      </c>
      <c r="II156" s="8">
        <v>-1.0296E-4</v>
      </c>
      <c r="IJ156" s="8">
        <v>0.74359127400000002</v>
      </c>
      <c r="IK156" s="10">
        <v>5.96874E-5</v>
      </c>
      <c r="IL156" s="8">
        <v>-1.3409899999999999E-4</v>
      </c>
      <c r="IO156" s="1"/>
      <c r="IP156" s="1"/>
    </row>
    <row r="157" spans="1:250" x14ac:dyDescent="0.25">
      <c r="A157" s="8">
        <v>0.59325214999999998</v>
      </c>
      <c r="B157" s="8">
        <v>-1.7213899999999999E-3</v>
      </c>
      <c r="C157" s="8">
        <v>3.0468200000000001E-2</v>
      </c>
      <c r="D157" s="8">
        <v>0.70045567200000003</v>
      </c>
      <c r="E157" s="8">
        <v>2.0591399999999999E-4</v>
      </c>
      <c r="F157" s="8">
        <v>-5.8872299999999998E-4</v>
      </c>
      <c r="I157" s="1"/>
      <c r="K157" s="8">
        <v>0.37718761000000001</v>
      </c>
      <c r="L157" s="8">
        <v>6.22056E-3</v>
      </c>
      <c r="M157" s="8">
        <v>5.9275999999999999E-3</v>
      </c>
      <c r="N157" s="8">
        <v>0.44516964399999998</v>
      </c>
      <c r="O157" s="10">
        <v>2.9025600000000002E-4</v>
      </c>
      <c r="P157" s="10">
        <v>-9.0061600000000005E-5</v>
      </c>
      <c r="S157" s="1"/>
      <c r="U157" s="8">
        <v>0.47799188999999997</v>
      </c>
      <c r="V157" s="8">
        <v>3.3478000000000002E-4</v>
      </c>
      <c r="W157" s="8">
        <v>-8.1066100000000002E-3</v>
      </c>
      <c r="X157" s="8">
        <v>0.54675702999999998</v>
      </c>
      <c r="Y157" s="8">
        <v>3.4821899999999998E-4</v>
      </c>
      <c r="Z157" s="10">
        <v>7.8047399999999994E-5</v>
      </c>
      <c r="AC157" s="1"/>
      <c r="AE157" s="8">
        <v>0.62536970000000003</v>
      </c>
      <c r="AF157" s="8">
        <v>-1.0842330000000001E-2</v>
      </c>
      <c r="AG157" s="8">
        <v>1.397576E-2</v>
      </c>
      <c r="AH157" s="8">
        <v>0.810049464</v>
      </c>
      <c r="AI157" s="8">
        <v>-1.15247E-4</v>
      </c>
      <c r="AJ157" s="8">
        <v>-1.13873E-4</v>
      </c>
      <c r="AM157" s="1"/>
      <c r="AO157" s="8">
        <v>0.59325214999999998</v>
      </c>
      <c r="AP157" s="8">
        <v>-1.7213899999999999E-3</v>
      </c>
      <c r="AQ157" s="8">
        <v>3.0468200000000001E-2</v>
      </c>
      <c r="AR157" s="8">
        <v>0.70045567200000003</v>
      </c>
      <c r="AS157" s="8">
        <v>2.0591399999999999E-4</v>
      </c>
      <c r="AT157" s="8">
        <v>-5.8872299999999998E-4</v>
      </c>
      <c r="AW157" s="1"/>
      <c r="AY157" s="8">
        <v>-0.10314089999999999</v>
      </c>
      <c r="AZ157" s="8">
        <v>-5.0544650000000003E-2</v>
      </c>
      <c r="BA157" s="8">
        <v>-2.0674500000000002E-3</v>
      </c>
      <c r="BB157" s="8">
        <v>0.99482282200000005</v>
      </c>
      <c r="BC157" s="8">
        <v>4.0063190000000004E-3</v>
      </c>
      <c r="BD157" s="10">
        <v>9.4031500000000003E-5</v>
      </c>
      <c r="BG157" s="1"/>
      <c r="BI157" s="8">
        <v>-3.0866000000000001E-3</v>
      </c>
      <c r="BJ157" s="8">
        <v>-3.805497E-2</v>
      </c>
      <c r="BK157" s="8">
        <v>-2.72318E-3</v>
      </c>
      <c r="BL157" s="8">
        <v>0.71444775599999999</v>
      </c>
      <c r="BM157" s="8">
        <v>2.5696300000000003E-4</v>
      </c>
      <c r="BN157" s="10">
        <v>-2.52327E-5</v>
      </c>
      <c r="BQ157" s="1"/>
      <c r="BS157" s="8">
        <v>-8.1810099999999997E-2</v>
      </c>
      <c r="BT157" s="8">
        <v>-3.2554439999999997E-2</v>
      </c>
      <c r="BU157" s="8">
        <v>-1.0762310000000001E-2</v>
      </c>
      <c r="BV157" s="8">
        <v>1.015120939</v>
      </c>
      <c r="BW157" s="8">
        <v>9.3715599999999997E-4</v>
      </c>
      <c r="BX157" s="8">
        <v>4.1418500000000002E-4</v>
      </c>
      <c r="CA157" s="1"/>
      <c r="CC157" s="8">
        <v>4.0893E-4</v>
      </c>
      <c r="CD157" s="8">
        <v>-3.5366340000000003E-2</v>
      </c>
      <c r="CE157" s="8">
        <v>-1.113716E-2</v>
      </c>
      <c r="CF157" s="8">
        <v>0.655127668</v>
      </c>
      <c r="CG157" s="8">
        <v>4.7644300000000001E-4</v>
      </c>
      <c r="CH157" s="8">
        <v>-1.8160799999999999E-4</v>
      </c>
      <c r="CK157" s="1"/>
      <c r="CM157" s="8">
        <v>-0.16777702999999999</v>
      </c>
      <c r="CN157" s="8">
        <v>-3.364056E-2</v>
      </c>
      <c r="CO157" s="8">
        <v>-1.98475E-3</v>
      </c>
      <c r="CP157" s="8">
        <v>1.1734854770000001</v>
      </c>
      <c r="CQ157" s="8">
        <v>1.6701300000000001E-4</v>
      </c>
      <c r="CR157" s="10">
        <v>2.3420800000000001E-5</v>
      </c>
      <c r="CU157" s="1"/>
      <c r="CW157" s="8">
        <v>0.22297972999999999</v>
      </c>
      <c r="CX157" s="8">
        <v>1.294E-4</v>
      </c>
      <c r="CY157" s="8">
        <v>-1.2691099999999999E-3</v>
      </c>
      <c r="CZ157" s="8">
        <v>0.70032934999999996</v>
      </c>
      <c r="DA157" s="8">
        <v>1.5942699999999999E-4</v>
      </c>
      <c r="DB157" s="10">
        <v>-7.0015299999999994E-5</v>
      </c>
      <c r="DF157" s="1"/>
      <c r="DG157" s="8">
        <v>3.4253690000000003E-2</v>
      </c>
      <c r="DH157" s="8">
        <v>7.7720799999999998E-3</v>
      </c>
      <c r="DI157" s="8">
        <v>-9.2395499999999992E-3</v>
      </c>
      <c r="DJ157" s="8">
        <v>0.87529066700000002</v>
      </c>
      <c r="DK157" s="8">
        <v>5.6945699999999999E-4</v>
      </c>
      <c r="DL157" s="8">
        <v>-1.2814599999999999E-4</v>
      </c>
      <c r="DO157" s="1"/>
      <c r="DQ157" s="8">
        <v>0.24227383</v>
      </c>
      <c r="DR157" s="8">
        <v>-1.5359E-4</v>
      </c>
      <c r="DS157" s="8">
        <v>-2.0868100000000001E-3</v>
      </c>
      <c r="DT157" s="8">
        <v>0.62810268899999999</v>
      </c>
      <c r="DU157" s="8">
        <v>1.0679900000000001E-4</v>
      </c>
      <c r="DV157" s="10">
        <v>-6.2314699999999995E-5</v>
      </c>
      <c r="DZ157" s="1"/>
      <c r="EA157" s="8">
        <v>-1.186802E-2</v>
      </c>
      <c r="EB157" s="8">
        <v>7.4273300000000002E-3</v>
      </c>
      <c r="EC157" s="8">
        <v>-4.0308399999999999E-3</v>
      </c>
      <c r="ED157" s="8">
        <v>0.96630729199999998</v>
      </c>
      <c r="EE157" s="8">
        <v>9.4346299999999996E-4</v>
      </c>
      <c r="EF157" s="10">
        <v>-6.4274800000000003E-5</v>
      </c>
      <c r="EG157" s="1"/>
      <c r="EK157" s="8">
        <v>-6.8008299999999999E-3</v>
      </c>
      <c r="EL157" s="8">
        <v>8.9688600000000004E-3</v>
      </c>
      <c r="EM157" s="8">
        <v>-1.3151690000000001E-2</v>
      </c>
      <c r="EN157" s="8">
        <v>1.0082338129999999</v>
      </c>
      <c r="EO157" s="8">
        <v>4.4888000000000003E-4</v>
      </c>
      <c r="EP157" s="8">
        <v>-1.11414E-4</v>
      </c>
      <c r="ES157" s="1"/>
      <c r="EU157" s="8">
        <v>0.30507616999999998</v>
      </c>
      <c r="EV157" s="8">
        <v>-9.6599600000000004E-3</v>
      </c>
      <c r="EW157" s="8">
        <v>1.4900499999999999E-3</v>
      </c>
      <c r="EX157" s="8">
        <v>1.016903428</v>
      </c>
      <c r="EY157" s="8">
        <v>2.2794199999999999E-4</v>
      </c>
      <c r="EZ157" s="10">
        <v>7.2580899999999995E-5</v>
      </c>
      <c r="FC157" s="1"/>
      <c r="FE157" s="8">
        <v>0.31542054000000003</v>
      </c>
      <c r="FF157" s="8">
        <v>-2.4950489999999999E-2</v>
      </c>
      <c r="FG157" s="8">
        <v>-3.4595300000000002E-3</v>
      </c>
      <c r="FH157" s="8">
        <v>0.87921896600000005</v>
      </c>
      <c r="FI157" s="8">
        <v>2.7700400000000002E-4</v>
      </c>
      <c r="FJ157" s="10">
        <v>6.91157E-5</v>
      </c>
      <c r="FM157" s="1"/>
      <c r="FO157" s="8">
        <v>0.29399038</v>
      </c>
      <c r="FP157" s="8">
        <v>-1.755582E-2</v>
      </c>
      <c r="FQ157" s="8">
        <v>3.2122499999999998E-3</v>
      </c>
      <c r="FR157" s="8">
        <v>0.85020631499999999</v>
      </c>
      <c r="FS157" s="8">
        <v>3.5451999999999999E-4</v>
      </c>
      <c r="FT157" s="10">
        <v>3.3538899999999998E-5</v>
      </c>
      <c r="FW157" s="1"/>
      <c r="FY157" s="8">
        <v>0.32938956000000003</v>
      </c>
      <c r="FZ157" s="8">
        <v>-1.6468320000000002E-2</v>
      </c>
      <c r="GA157" s="8">
        <v>-1.5718500000000001E-3</v>
      </c>
      <c r="GB157" s="8">
        <v>0.93602185100000002</v>
      </c>
      <c r="GC157" s="8">
        <v>1.8468900000000001E-4</v>
      </c>
      <c r="GD157" s="10">
        <v>-6.9365599999999997E-7</v>
      </c>
      <c r="GG157" s="1"/>
      <c r="GI157" s="8">
        <v>0.32570798000000001</v>
      </c>
      <c r="GJ157" s="8">
        <v>-1.661491E-2</v>
      </c>
      <c r="GK157" s="8">
        <v>2.6455900000000002E-3</v>
      </c>
      <c r="GL157" s="8">
        <v>0.90578079600000005</v>
      </c>
      <c r="GM157" s="10">
        <v>4.5618799999999998E-5</v>
      </c>
      <c r="GN157" s="10">
        <v>8.6948000000000002E-6</v>
      </c>
      <c r="GQ157" s="1"/>
      <c r="GS157" s="8">
        <v>0.11523211</v>
      </c>
      <c r="GT157" s="8">
        <v>-1.6631E-4</v>
      </c>
      <c r="GU157" s="8">
        <v>-3.9264E-3</v>
      </c>
      <c r="GV157" s="8">
        <v>0.704856021</v>
      </c>
      <c r="GW157" s="10">
        <v>6.6785600000000006E-5</v>
      </c>
      <c r="GX157" s="10">
        <v>-7.0118199999999996E-5</v>
      </c>
      <c r="HA157" s="1"/>
      <c r="HC157" s="8">
        <v>0.10192735999999999</v>
      </c>
      <c r="HD157" s="8">
        <v>7.5738699999999999E-3</v>
      </c>
      <c r="HE157" s="8">
        <v>2.2240599999999999E-3</v>
      </c>
      <c r="HF157" s="8">
        <v>0.63205926700000004</v>
      </c>
      <c r="HG157" s="10">
        <v>2.89041E-5</v>
      </c>
      <c r="HH157" s="10">
        <v>-3.8281600000000003E-5</v>
      </c>
      <c r="HK157" s="1"/>
      <c r="HM157" s="8">
        <v>4.3376899999999999E-3</v>
      </c>
      <c r="HN157" s="8">
        <v>3.02404E-3</v>
      </c>
      <c r="HO157" s="8">
        <v>-3.6958199999999998E-3</v>
      </c>
      <c r="HP157" s="8">
        <v>0.77808424099999995</v>
      </c>
      <c r="HQ157" s="8">
        <v>-1.3492800000000001E-4</v>
      </c>
      <c r="HR157" s="10">
        <v>-6.4547800000000006E-5</v>
      </c>
      <c r="HU157" s="1"/>
      <c r="HW157" s="8">
        <v>5.6515599999999999E-2</v>
      </c>
      <c r="HX157" s="8">
        <v>2.1076100000000002E-3</v>
      </c>
      <c r="HY157" s="8">
        <v>-3.3968800000000001E-3</v>
      </c>
      <c r="HZ157" s="8">
        <v>0.68376075300000005</v>
      </c>
      <c r="IA157" s="10">
        <v>-2.5698200000000001E-5</v>
      </c>
      <c r="IB157" s="8">
        <v>-1.09379E-4</v>
      </c>
      <c r="IE157" s="1"/>
      <c r="IG157" s="8">
        <v>4.0893430000000001E-2</v>
      </c>
      <c r="IH157" s="8">
        <v>-7.5024E-4</v>
      </c>
      <c r="II157" s="10">
        <v>-7.1967999999999999E-5</v>
      </c>
      <c r="IJ157" s="8">
        <v>0.74678608300000004</v>
      </c>
      <c r="IK157" s="10">
        <v>5.8240099999999998E-5</v>
      </c>
      <c r="IL157" s="8">
        <v>-1.3243700000000001E-4</v>
      </c>
      <c r="IO157" s="1"/>
      <c r="IP157" s="1"/>
    </row>
    <row r="158" spans="1:250" x14ac:dyDescent="0.25">
      <c r="A158" s="8">
        <v>0.59761911999999995</v>
      </c>
      <c r="B158" s="8">
        <v>-1.68458E-3</v>
      </c>
      <c r="C158" s="8">
        <v>3.0532E-2</v>
      </c>
      <c r="D158" s="8">
        <v>0.70654273300000003</v>
      </c>
      <c r="E158" s="8">
        <v>2.0447099999999999E-4</v>
      </c>
      <c r="F158" s="8">
        <v>-5.86211E-4</v>
      </c>
      <c r="I158" s="1"/>
      <c r="K158" s="8">
        <v>0.38069082999999998</v>
      </c>
      <c r="L158" s="8">
        <v>6.2503300000000001E-3</v>
      </c>
      <c r="M158" s="8">
        <v>5.9241099999999998E-3</v>
      </c>
      <c r="N158" s="8">
        <v>0.44999767299999999</v>
      </c>
      <c r="O158" s="10">
        <v>2.8946899999999999E-4</v>
      </c>
      <c r="P158" s="10">
        <v>-9.0155799999999995E-5</v>
      </c>
      <c r="S158" s="1"/>
      <c r="U158" s="8">
        <v>0.48075554999999998</v>
      </c>
      <c r="V158" s="8">
        <v>1.9199000000000001E-4</v>
      </c>
      <c r="W158" s="8">
        <v>-7.8571400000000003E-3</v>
      </c>
      <c r="X158" s="8">
        <v>0.54806805599999997</v>
      </c>
      <c r="Y158" s="8">
        <v>3.5742599999999999E-4</v>
      </c>
      <c r="Z158" s="10">
        <v>9.4120200000000001E-5</v>
      </c>
      <c r="AC158" s="1"/>
      <c r="AE158" s="8">
        <v>0.62792155999999999</v>
      </c>
      <c r="AF158" s="8">
        <v>-1.0860949999999999E-2</v>
      </c>
      <c r="AG158" s="8">
        <v>1.423256E-2</v>
      </c>
      <c r="AH158" s="8">
        <v>0.81044983500000001</v>
      </c>
      <c r="AI158" s="8">
        <v>-1.14304E-4</v>
      </c>
      <c r="AJ158" s="8">
        <v>-1.00902E-4</v>
      </c>
      <c r="AM158" s="1"/>
      <c r="AO158" s="8">
        <v>0.59761911999999995</v>
      </c>
      <c r="AP158" s="8">
        <v>-1.68458E-3</v>
      </c>
      <c r="AQ158" s="8">
        <v>3.0532E-2</v>
      </c>
      <c r="AR158" s="8">
        <v>0.70654273300000003</v>
      </c>
      <c r="AS158" s="8">
        <v>2.0447099999999999E-4</v>
      </c>
      <c r="AT158" s="8">
        <v>-5.86211E-4</v>
      </c>
      <c r="AW158" s="1"/>
      <c r="AY158" s="8">
        <v>-0.10374392</v>
      </c>
      <c r="AZ158" s="8">
        <v>-5.057561E-2</v>
      </c>
      <c r="BA158" s="8">
        <v>-2.0632799999999998E-3</v>
      </c>
      <c r="BB158" s="8">
        <v>1.000317753</v>
      </c>
      <c r="BC158" s="8">
        <v>3.9914160000000002E-3</v>
      </c>
      <c r="BD158" s="10">
        <v>9.1982000000000001E-5</v>
      </c>
      <c r="BG158" s="1"/>
      <c r="BI158" s="8">
        <v>-5.3839700000000001E-3</v>
      </c>
      <c r="BJ158" s="8">
        <v>-3.8105180000000002E-2</v>
      </c>
      <c r="BK158" s="8">
        <v>-2.8220900000000002E-3</v>
      </c>
      <c r="BL158" s="8">
        <v>0.72081552999999998</v>
      </c>
      <c r="BM158" s="8">
        <v>2.56066E-4</v>
      </c>
      <c r="BN158" s="10">
        <v>-2.3456100000000001E-5</v>
      </c>
      <c r="BQ158" s="1"/>
      <c r="BS158" s="8">
        <v>-8.2150970000000004E-2</v>
      </c>
      <c r="BT158" s="8">
        <v>-3.2573970000000001E-2</v>
      </c>
      <c r="BU158" s="8">
        <v>-1.0757030000000001E-2</v>
      </c>
      <c r="BV158" s="8">
        <v>1.0205686839999999</v>
      </c>
      <c r="BW158" s="8">
        <v>9.2822E-4</v>
      </c>
      <c r="BX158" s="8">
        <v>4.1174700000000001E-4</v>
      </c>
      <c r="CA158" s="1"/>
      <c r="CC158" s="8">
        <v>5.8701000000000001E-4</v>
      </c>
      <c r="CD158" s="8">
        <v>-3.5365239999999999E-2</v>
      </c>
      <c r="CE158" s="8">
        <v>-1.1129729999999999E-2</v>
      </c>
      <c r="CF158" s="8">
        <v>0.65815762499999997</v>
      </c>
      <c r="CG158" s="8">
        <v>4.76057E-4</v>
      </c>
      <c r="CH158" s="8">
        <v>-1.7897E-4</v>
      </c>
      <c r="CK158" s="1"/>
      <c r="CM158" s="8">
        <v>-0.17053641999999999</v>
      </c>
      <c r="CN158" s="8">
        <v>-3.3855799999999998E-2</v>
      </c>
      <c r="CO158" s="8">
        <v>-1.9136699999999999E-3</v>
      </c>
      <c r="CP158" s="8">
        <v>1.1794642710000001</v>
      </c>
      <c r="CQ158" s="8">
        <v>1.6576399999999999E-4</v>
      </c>
      <c r="CR158" s="10">
        <v>2.3005000000000001E-5</v>
      </c>
      <c r="CU158" s="1"/>
      <c r="CW158" s="8">
        <v>0.22342762999999999</v>
      </c>
      <c r="CX158" s="8">
        <v>1.1917E-4</v>
      </c>
      <c r="CY158" s="8">
        <v>-1.26815E-3</v>
      </c>
      <c r="CZ158" s="8">
        <v>0.70381671000000001</v>
      </c>
      <c r="DA158" s="8">
        <v>1.61621E-4</v>
      </c>
      <c r="DB158" s="10">
        <v>-6.9805800000000002E-5</v>
      </c>
      <c r="DF158" s="1"/>
      <c r="DG158" s="8">
        <v>3.12383E-2</v>
      </c>
      <c r="DH158" s="8">
        <v>7.9715199999999993E-3</v>
      </c>
      <c r="DI158" s="8">
        <v>-9.3044900000000003E-3</v>
      </c>
      <c r="DJ158" s="8">
        <v>0.88856933800000004</v>
      </c>
      <c r="DK158" s="8">
        <v>5.7386099999999995E-4</v>
      </c>
      <c r="DL158" s="8">
        <v>-1.26685E-4</v>
      </c>
      <c r="DO158" s="1"/>
      <c r="DQ158" s="8">
        <v>0.23631643999999999</v>
      </c>
      <c r="DR158" s="10">
        <v>-2.5746E-5</v>
      </c>
      <c r="DS158" s="8">
        <v>-2.00687E-3</v>
      </c>
      <c r="DT158" s="8">
        <v>0.63295592700000003</v>
      </c>
      <c r="DU158" s="8">
        <v>1.0822799999999999E-4</v>
      </c>
      <c r="DV158" s="10">
        <v>-6.3206400000000005E-5</v>
      </c>
      <c r="DZ158" s="1"/>
      <c r="EA158" s="8">
        <v>-1.5895989999999999E-2</v>
      </c>
      <c r="EB158" s="8">
        <v>7.5804000000000002E-3</v>
      </c>
      <c r="EC158" s="8">
        <v>-4.0868500000000004E-3</v>
      </c>
      <c r="ED158" s="8">
        <v>0.96852524100000004</v>
      </c>
      <c r="EE158" s="8">
        <v>9.4706399999999996E-4</v>
      </c>
      <c r="EF158" s="10">
        <v>-6.2953799999999993E-5</v>
      </c>
      <c r="EG158" s="1"/>
      <c r="EK158" s="8">
        <v>-5.6485900000000002E-3</v>
      </c>
      <c r="EL158" s="8">
        <v>8.8885100000000005E-3</v>
      </c>
      <c r="EM158" s="8">
        <v>-1.312376E-2</v>
      </c>
      <c r="EN158" s="8">
        <v>1.0138016999999999</v>
      </c>
      <c r="EO158" s="8">
        <v>4.5231999999999998E-4</v>
      </c>
      <c r="EP158" s="8">
        <v>-1.1021E-4</v>
      </c>
      <c r="ES158" s="1"/>
      <c r="EU158" s="8">
        <v>0.30410876999999997</v>
      </c>
      <c r="EV158" s="8">
        <v>-9.6724500000000008E-3</v>
      </c>
      <c r="EW158" s="8">
        <v>1.48077E-3</v>
      </c>
      <c r="EX158" s="8">
        <v>1.027347674</v>
      </c>
      <c r="EY158" s="8">
        <v>2.27063E-4</v>
      </c>
      <c r="EZ158" s="10">
        <v>7.3232700000000001E-5</v>
      </c>
      <c r="FC158" s="1"/>
      <c r="FE158" s="8">
        <v>0.31566108999999998</v>
      </c>
      <c r="FF158" s="8">
        <v>-2.4949269999999999E-2</v>
      </c>
      <c r="FG158" s="8">
        <v>-3.4558700000000002E-3</v>
      </c>
      <c r="FH158" s="8">
        <v>0.88648293700000003</v>
      </c>
      <c r="FI158" s="8">
        <v>2.7655099999999999E-4</v>
      </c>
      <c r="FJ158" s="10">
        <v>7.0478300000000006E-5</v>
      </c>
      <c r="FM158" s="1"/>
      <c r="FO158" s="8">
        <v>0.29820618999999998</v>
      </c>
      <c r="FP158" s="8">
        <v>-1.7270339999999999E-2</v>
      </c>
      <c r="FQ158" s="8">
        <v>3.1432999999999999E-3</v>
      </c>
      <c r="FR158" s="8">
        <v>0.85295205900000004</v>
      </c>
      <c r="FS158" s="8">
        <v>3.4957100000000002E-4</v>
      </c>
      <c r="FT158" s="10">
        <v>3.2337199999999999E-5</v>
      </c>
      <c r="FW158" s="1"/>
      <c r="FY158" s="8">
        <v>0.32541852999999998</v>
      </c>
      <c r="FZ158" s="8">
        <v>-1.6435959999999999E-2</v>
      </c>
      <c r="GA158" s="8">
        <v>-1.67768E-3</v>
      </c>
      <c r="GB158" s="8">
        <v>0.94037527799999998</v>
      </c>
      <c r="GC158" s="8">
        <v>1.8515200000000001E-4</v>
      </c>
      <c r="GD158" s="10">
        <v>8.1129100000000003E-7</v>
      </c>
      <c r="GG158" s="1"/>
      <c r="GI158" s="8">
        <v>0.32328276</v>
      </c>
      <c r="GJ158" s="8">
        <v>-1.666658E-2</v>
      </c>
      <c r="GK158" s="8">
        <v>2.59202E-3</v>
      </c>
      <c r="GL158" s="8">
        <v>0.91166493299999996</v>
      </c>
      <c r="GM158" s="10">
        <v>4.5138500000000002E-5</v>
      </c>
      <c r="GN158" s="10">
        <v>9.1929699999999995E-6</v>
      </c>
      <c r="GQ158" s="1"/>
      <c r="GS158" s="8">
        <v>0.11319965</v>
      </c>
      <c r="GT158" s="8">
        <v>-1.9223999999999999E-4</v>
      </c>
      <c r="GU158" s="8">
        <v>-3.9612400000000004E-3</v>
      </c>
      <c r="GV158" s="8">
        <v>0.70794424499999997</v>
      </c>
      <c r="GW158" s="10">
        <v>6.6041899999999995E-5</v>
      </c>
      <c r="GX158" s="10">
        <v>-6.9118500000000006E-5</v>
      </c>
      <c r="HA158" s="1"/>
      <c r="HC158" s="8">
        <v>0.10105480999999999</v>
      </c>
      <c r="HD158" s="8">
        <v>7.5521199999999998E-3</v>
      </c>
      <c r="HE158" s="8">
        <v>2.2372E-3</v>
      </c>
      <c r="HF158" s="8">
        <v>0.63538274900000002</v>
      </c>
      <c r="HG158" s="10">
        <v>2.8158699999999999E-5</v>
      </c>
      <c r="HH158" s="10">
        <v>-3.8732900000000003E-5</v>
      </c>
      <c r="HK158" s="1"/>
      <c r="HM158" s="10">
        <v>2.0047999999999998E-5</v>
      </c>
      <c r="HN158" s="8">
        <v>3.0002599999999998E-3</v>
      </c>
      <c r="HO158" s="8">
        <v>-3.75538E-3</v>
      </c>
      <c r="HP158" s="8">
        <v>0.78615319299999997</v>
      </c>
      <c r="HQ158" s="8">
        <v>-1.3566300000000001E-4</v>
      </c>
      <c r="HR158" s="10">
        <v>-6.26908E-5</v>
      </c>
      <c r="HU158" s="1"/>
      <c r="HW158" s="8">
        <v>5.4689410000000001E-2</v>
      </c>
      <c r="HX158" s="8">
        <v>2.1107000000000001E-3</v>
      </c>
      <c r="HY158" s="8">
        <v>-3.42742E-3</v>
      </c>
      <c r="HZ158" s="8">
        <v>0.68872569500000003</v>
      </c>
      <c r="IA158" s="10">
        <v>-2.55339E-5</v>
      </c>
      <c r="IB158" s="8">
        <v>-1.07791E-4</v>
      </c>
      <c r="IE158" s="1"/>
      <c r="IG158" s="8">
        <v>4.2429939999999999E-2</v>
      </c>
      <c r="IH158" s="8">
        <v>-7.2696000000000002E-4</v>
      </c>
      <c r="II158" s="10">
        <v>-4.2692999999999999E-5</v>
      </c>
      <c r="IJ158" s="8">
        <v>0.74999010399999999</v>
      </c>
      <c r="IK158" s="10">
        <v>5.6348099999999997E-5</v>
      </c>
      <c r="IL158" s="8">
        <v>-1.3005699999999999E-4</v>
      </c>
      <c r="IO158" s="1"/>
      <c r="IP158" s="1"/>
    </row>
    <row r="159" spans="1:250" x14ac:dyDescent="0.25">
      <c r="A159" s="8">
        <v>0.60366107999999996</v>
      </c>
      <c r="B159" s="8">
        <v>-1.6377399999999999E-3</v>
      </c>
      <c r="C159" s="8">
        <v>3.0667799999999999E-2</v>
      </c>
      <c r="D159" s="8">
        <v>0.71276022999999999</v>
      </c>
      <c r="E159" s="8">
        <v>2.03148E-4</v>
      </c>
      <c r="F159" s="8">
        <v>-5.8234499999999995E-4</v>
      </c>
      <c r="I159" s="1"/>
      <c r="K159" s="8">
        <v>0.3857642</v>
      </c>
      <c r="L159" s="8">
        <v>6.3359899999999997E-3</v>
      </c>
      <c r="M159" s="8">
        <v>5.8780500000000001E-3</v>
      </c>
      <c r="N159" s="8">
        <v>0.45482765400000003</v>
      </c>
      <c r="O159" s="10">
        <v>2.8790199999999998E-4</v>
      </c>
      <c r="P159" s="10">
        <v>-9.1000600000000004E-5</v>
      </c>
      <c r="S159" s="1"/>
      <c r="U159" s="8">
        <v>0.48805435000000003</v>
      </c>
      <c r="V159" s="8">
        <v>8.5554999999999995E-4</v>
      </c>
      <c r="W159" s="8">
        <v>-8.1430900000000004E-3</v>
      </c>
      <c r="X159" s="8">
        <v>0.55015698400000002</v>
      </c>
      <c r="Y159" s="8">
        <v>3.4122699999999999E-4</v>
      </c>
      <c r="Z159" s="10">
        <v>8.7125800000000005E-5</v>
      </c>
      <c r="AC159" s="1"/>
      <c r="AE159" s="8">
        <v>0.63033554000000003</v>
      </c>
      <c r="AF159" s="8">
        <v>-1.2377839999999999E-2</v>
      </c>
      <c r="AG159" s="8">
        <v>1.517137E-2</v>
      </c>
      <c r="AH159" s="8">
        <v>0.81063369799999996</v>
      </c>
      <c r="AI159" s="10">
        <v>-4.8068300000000002E-5</v>
      </c>
      <c r="AJ159" s="10">
        <v>-5.9905000000000003E-5</v>
      </c>
      <c r="AM159" s="1"/>
      <c r="AO159" s="8">
        <v>0.60366107999999996</v>
      </c>
      <c r="AP159" s="8">
        <v>-1.6377399999999999E-3</v>
      </c>
      <c r="AQ159" s="8">
        <v>3.0667799999999999E-2</v>
      </c>
      <c r="AR159" s="8">
        <v>0.71276022999999999</v>
      </c>
      <c r="AS159" s="8">
        <v>2.03148E-4</v>
      </c>
      <c r="AT159" s="8">
        <v>-5.8234499999999995E-4</v>
      </c>
      <c r="AW159" s="1"/>
      <c r="AY159" s="8">
        <v>-0.11108319</v>
      </c>
      <c r="AZ159" s="8">
        <v>-5.0830069999999998E-2</v>
      </c>
      <c r="BA159" s="8">
        <v>-2.1127099999999998E-3</v>
      </c>
      <c r="BB159" s="8">
        <v>1.0059096940000001</v>
      </c>
      <c r="BC159" s="8">
        <v>3.9813560000000001E-3</v>
      </c>
      <c r="BD159" s="10">
        <v>9.3909500000000006E-5</v>
      </c>
      <c r="BG159" s="1"/>
      <c r="BI159" s="8">
        <v>-1.02221E-3</v>
      </c>
      <c r="BJ159" s="8">
        <v>-3.7999270000000002E-2</v>
      </c>
      <c r="BK159" s="8">
        <v>-2.6446199999999999E-3</v>
      </c>
      <c r="BL159" s="8">
        <v>0.72697342200000004</v>
      </c>
      <c r="BM159" s="8">
        <v>2.5506699999999999E-4</v>
      </c>
      <c r="BN159" s="10">
        <v>-2.1777399999999999E-5</v>
      </c>
      <c r="BQ159" s="1"/>
      <c r="BS159" s="8">
        <v>-8.1887329999999994E-2</v>
      </c>
      <c r="BT159" s="8">
        <v>-3.255798E-2</v>
      </c>
      <c r="BU159" s="8">
        <v>-1.0763180000000001E-2</v>
      </c>
      <c r="BV159" s="8">
        <v>1.0261714399999999</v>
      </c>
      <c r="BW159" s="8">
        <v>9.18759E-4</v>
      </c>
      <c r="BX159" s="8">
        <v>4.0808799999999997E-4</v>
      </c>
      <c r="CA159" s="1"/>
      <c r="CC159" s="8">
        <v>4.0271200000000004E-3</v>
      </c>
      <c r="CD159" s="8">
        <v>-3.5268229999999998E-2</v>
      </c>
      <c r="CE159" s="8">
        <v>-1.093766E-2</v>
      </c>
      <c r="CF159" s="8">
        <v>0.66142235699999996</v>
      </c>
      <c r="CG159" s="8">
        <v>4.7427999999999999E-4</v>
      </c>
      <c r="CH159" s="8">
        <v>-1.7544300000000001E-4</v>
      </c>
      <c r="CK159" s="1"/>
      <c r="CM159" s="8">
        <v>-0.17503324000000001</v>
      </c>
      <c r="CN159" s="8">
        <v>-3.4206449999999999E-2</v>
      </c>
      <c r="CO159" s="8">
        <v>-1.8254499999999999E-3</v>
      </c>
      <c r="CP159" s="8">
        <v>1.1846315119999999</v>
      </c>
      <c r="CQ159" s="8">
        <v>1.6451500000000001E-4</v>
      </c>
      <c r="CR159" s="10">
        <v>2.26878E-5</v>
      </c>
      <c r="CU159" s="1"/>
      <c r="CW159" s="8">
        <v>0.21917154</v>
      </c>
      <c r="CX159" s="8">
        <v>2.3628000000000001E-4</v>
      </c>
      <c r="CY159" s="8">
        <v>-1.2271000000000001E-3</v>
      </c>
      <c r="CZ159" s="8">
        <v>0.70752819099999997</v>
      </c>
      <c r="DA159" s="8">
        <v>1.6426099999999999E-4</v>
      </c>
      <c r="DB159" s="10">
        <v>-7.0726899999999995E-5</v>
      </c>
      <c r="DF159" s="1"/>
      <c r="DG159" s="8">
        <v>2.9334619999999999E-2</v>
      </c>
      <c r="DH159" s="8">
        <v>8.1004700000000002E-3</v>
      </c>
      <c r="DI159" s="8">
        <v>-9.3394800000000007E-3</v>
      </c>
      <c r="DJ159" s="8">
        <v>0.90101450800000005</v>
      </c>
      <c r="DK159" s="8">
        <v>5.7837000000000003E-4</v>
      </c>
      <c r="DL159" s="8">
        <v>-1.2543400000000001E-4</v>
      </c>
      <c r="DO159" s="1"/>
      <c r="DQ159" s="8">
        <v>0.23383371999999999</v>
      </c>
      <c r="DR159" s="10">
        <v>7.8052000000000004E-5</v>
      </c>
      <c r="DS159" s="8">
        <v>-1.9975700000000002E-3</v>
      </c>
      <c r="DT159" s="8">
        <v>0.63722493499999999</v>
      </c>
      <c r="DU159" s="8">
        <v>1.1101499999999999E-4</v>
      </c>
      <c r="DV159" s="10">
        <v>-6.3449999999999997E-5</v>
      </c>
      <c r="DZ159" s="1"/>
      <c r="EA159" s="8">
        <v>-1.253728E-2</v>
      </c>
      <c r="EB159" s="8">
        <v>7.38794E-3</v>
      </c>
      <c r="EC159" s="8">
        <v>-4.0514799999999997E-3</v>
      </c>
      <c r="ED159" s="8">
        <v>0.97032755999999998</v>
      </c>
      <c r="EE159" s="8">
        <v>9.5248700000000002E-4</v>
      </c>
      <c r="EF159" s="10">
        <v>-6.1952200000000006E-5</v>
      </c>
      <c r="EG159" s="1"/>
      <c r="EK159" s="8">
        <v>-8.4441700000000008E-3</v>
      </c>
      <c r="EL159" s="8">
        <v>9.0596400000000007E-3</v>
      </c>
      <c r="EM159" s="8">
        <v>-1.3151990000000001E-2</v>
      </c>
      <c r="EN159" s="8">
        <v>1.018123197</v>
      </c>
      <c r="EO159" s="8">
        <v>4.5533900000000003E-4</v>
      </c>
      <c r="EP159" s="8">
        <v>-1.0970499999999999E-4</v>
      </c>
      <c r="ES159" s="1"/>
      <c r="EU159" s="8">
        <v>0.30273326</v>
      </c>
      <c r="EV159" s="8">
        <v>-9.6792300000000005E-3</v>
      </c>
      <c r="EW159" s="8">
        <v>1.45173E-3</v>
      </c>
      <c r="EX159" s="8">
        <v>1.037858961</v>
      </c>
      <c r="EY159" s="8">
        <v>2.2673300000000001E-4</v>
      </c>
      <c r="EZ159" s="10">
        <v>7.4673399999999996E-5</v>
      </c>
      <c r="FC159" s="1"/>
      <c r="FE159" s="8">
        <v>0.31151406999999998</v>
      </c>
      <c r="FF159" s="8">
        <v>-2.5022289999999999E-2</v>
      </c>
      <c r="FG159" s="8">
        <v>-3.48191E-3</v>
      </c>
      <c r="FH159" s="8">
        <v>0.89232576900000005</v>
      </c>
      <c r="FI159" s="8">
        <v>2.7497300000000003E-4</v>
      </c>
      <c r="FJ159" s="10">
        <v>7.1037200000000005E-5</v>
      </c>
      <c r="FM159" s="1"/>
      <c r="FO159" s="8">
        <v>0.29515018999999998</v>
      </c>
      <c r="FP159" s="8">
        <v>-1.7300469999999998E-2</v>
      </c>
      <c r="FQ159" s="8">
        <v>3.02353E-3</v>
      </c>
      <c r="FR159" s="8">
        <v>0.85649110299999998</v>
      </c>
      <c r="FS159" s="8">
        <v>3.4885500000000002E-4</v>
      </c>
      <c r="FT159" s="10">
        <v>3.5202700000000001E-5</v>
      </c>
      <c r="FW159" s="1"/>
      <c r="FY159" s="8">
        <v>0.32138556000000001</v>
      </c>
      <c r="FZ159" s="8">
        <v>-1.6405800000000002E-2</v>
      </c>
      <c r="GA159" s="8">
        <v>-1.76242E-3</v>
      </c>
      <c r="GB159" s="8">
        <v>0.94388055800000004</v>
      </c>
      <c r="GC159" s="8">
        <v>1.8557600000000001E-4</v>
      </c>
      <c r="GD159" s="10">
        <v>1.99807E-6</v>
      </c>
      <c r="GG159" s="1"/>
      <c r="GI159" s="8">
        <v>0.32421986000000003</v>
      </c>
      <c r="GJ159" s="8">
        <v>-1.6652879999999998E-2</v>
      </c>
      <c r="GK159" s="8">
        <v>2.6112000000000002E-3</v>
      </c>
      <c r="GL159" s="8">
        <v>0.91889390199999998</v>
      </c>
      <c r="GM159" s="10">
        <v>4.4809499999999998E-5</v>
      </c>
      <c r="GN159" s="10">
        <v>9.65488E-6</v>
      </c>
      <c r="GQ159" s="1"/>
      <c r="GS159" s="8">
        <v>0.11050568</v>
      </c>
      <c r="GT159" s="8">
        <v>-2.6820000000000001E-4</v>
      </c>
      <c r="GU159" s="8">
        <v>-4.08487E-3</v>
      </c>
      <c r="GV159" s="8">
        <v>0.71046649299999998</v>
      </c>
      <c r="GW159" s="10">
        <v>6.4400700000000002E-5</v>
      </c>
      <c r="GX159" s="10">
        <v>-6.6443800000000002E-5</v>
      </c>
      <c r="HA159" s="1"/>
      <c r="HC159" s="8">
        <v>0.10196797</v>
      </c>
      <c r="HD159" s="8">
        <v>7.5839499999999999E-3</v>
      </c>
      <c r="HE159" s="8">
        <v>2.2443400000000001E-3</v>
      </c>
      <c r="HF159" s="8">
        <v>0.63850997399999998</v>
      </c>
      <c r="HG159" s="10">
        <v>2.71179E-5</v>
      </c>
      <c r="HH159" s="10">
        <v>-3.8501100000000003E-5</v>
      </c>
      <c r="HK159" s="1"/>
      <c r="HM159" s="8">
        <v>-2.0150799999999998E-3</v>
      </c>
      <c r="HN159" s="8">
        <v>2.97964E-3</v>
      </c>
      <c r="HO159" s="8">
        <v>-3.8005199999999999E-3</v>
      </c>
      <c r="HP159" s="8">
        <v>0.79283906599999998</v>
      </c>
      <c r="HQ159" s="8">
        <v>-1.37019E-4</v>
      </c>
      <c r="HR159" s="10">
        <v>-5.97057E-5</v>
      </c>
      <c r="HU159" s="1"/>
      <c r="HW159" s="8">
        <v>4.9860920000000003E-2</v>
      </c>
      <c r="HX159" s="8">
        <v>2.13627E-3</v>
      </c>
      <c r="HY159" s="8">
        <v>-3.5084700000000001E-3</v>
      </c>
      <c r="HZ159" s="8">
        <v>0.69485979799999997</v>
      </c>
      <c r="IA159" s="10">
        <v>-2.5026599999999999E-5</v>
      </c>
      <c r="IB159" s="8">
        <v>-1.06197E-4</v>
      </c>
      <c r="IE159" s="1"/>
      <c r="IG159" s="8">
        <v>4.4569850000000001E-2</v>
      </c>
      <c r="IH159" s="8">
        <v>-6.8886999999999996E-4</v>
      </c>
      <c r="II159" s="10">
        <v>1.9437E-5</v>
      </c>
      <c r="IJ159" s="8">
        <v>0.75258567799999998</v>
      </c>
      <c r="IK159" s="10">
        <v>5.4126299999999997E-5</v>
      </c>
      <c r="IL159" s="8">
        <v>-1.2642799999999999E-4</v>
      </c>
      <c r="IO159" s="1"/>
      <c r="IP159" s="1"/>
    </row>
    <row r="160" spans="1:250" x14ac:dyDescent="0.25">
      <c r="A160" s="8">
        <v>0.60609356000000003</v>
      </c>
      <c r="B160" s="8">
        <v>-1.60805E-3</v>
      </c>
      <c r="C160" s="8">
        <v>3.071689E-2</v>
      </c>
      <c r="D160" s="8">
        <v>0.71746652300000002</v>
      </c>
      <c r="E160" s="8">
        <v>2.0105500000000001E-4</v>
      </c>
      <c r="F160" s="8">
        <v>-5.7887499999999996E-4</v>
      </c>
      <c r="I160" s="1"/>
      <c r="K160" s="8">
        <v>0.38958100000000001</v>
      </c>
      <c r="L160" s="8">
        <v>6.3335500000000003E-3</v>
      </c>
      <c r="M160" s="8">
        <v>5.8899099999999999E-3</v>
      </c>
      <c r="N160" s="8">
        <v>0.45854872400000002</v>
      </c>
      <c r="O160" s="10">
        <v>2.8796200000000001E-4</v>
      </c>
      <c r="P160" s="10">
        <v>-9.0712599999999996E-5</v>
      </c>
      <c r="S160" s="1"/>
      <c r="U160" s="8">
        <v>0.48887137000000003</v>
      </c>
      <c r="V160" s="8">
        <v>8.3885000000000003E-4</v>
      </c>
      <c r="W160" s="8">
        <v>-8.1203100000000004E-3</v>
      </c>
      <c r="X160" s="8">
        <v>0.55265801000000003</v>
      </c>
      <c r="Y160" s="8">
        <v>3.4488900000000002E-4</v>
      </c>
      <c r="Z160" s="10">
        <v>9.2116799999999999E-5</v>
      </c>
      <c r="AC160" s="1"/>
      <c r="AE160" s="8">
        <v>0.62684487</v>
      </c>
      <c r="AF160" s="8">
        <v>-1.217797E-2</v>
      </c>
      <c r="AG160" s="8">
        <v>1.49257E-2</v>
      </c>
      <c r="AH160" s="8">
        <v>0.81086563300000003</v>
      </c>
      <c r="AI160" s="10">
        <v>-4.0678900000000001E-5</v>
      </c>
      <c r="AJ160" s="10">
        <v>-5.0822699999999997E-5</v>
      </c>
      <c r="AM160" s="1"/>
      <c r="AO160" s="8">
        <v>0.60609356000000003</v>
      </c>
      <c r="AP160" s="8">
        <v>-1.60805E-3</v>
      </c>
      <c r="AQ160" s="8">
        <v>3.071689E-2</v>
      </c>
      <c r="AR160" s="8">
        <v>0.71746652300000002</v>
      </c>
      <c r="AS160" s="8">
        <v>2.0105500000000001E-4</v>
      </c>
      <c r="AT160" s="8">
        <v>-5.7887499999999996E-4</v>
      </c>
      <c r="AW160" s="1"/>
      <c r="AY160" s="8">
        <v>-0.11241379999999999</v>
      </c>
      <c r="AZ160" s="8">
        <v>-5.0889490000000003E-2</v>
      </c>
      <c r="BA160" s="8">
        <v>-2.0881099999999998E-3</v>
      </c>
      <c r="BB160" s="8">
        <v>1.0111971230000001</v>
      </c>
      <c r="BC160" s="8">
        <v>3.9683799999999997E-3</v>
      </c>
      <c r="BD160" s="10">
        <v>8.8509299999999996E-5</v>
      </c>
      <c r="BG160" s="1"/>
      <c r="BI160" s="8">
        <v>1.32997E-3</v>
      </c>
      <c r="BJ160" s="8">
        <v>-3.7969540000000003E-2</v>
      </c>
      <c r="BK160" s="8">
        <v>-2.5423199999999998E-3</v>
      </c>
      <c r="BL160" s="8">
        <v>0.73270075800000001</v>
      </c>
      <c r="BM160" s="8">
        <v>2.5454999999999998E-4</v>
      </c>
      <c r="BN160" s="10">
        <v>-1.9981200000000001E-5</v>
      </c>
      <c r="BQ160" s="1"/>
      <c r="BS160" s="8">
        <v>-8.7445960000000003E-2</v>
      </c>
      <c r="BT160" s="8">
        <v>-3.2892999999999999E-2</v>
      </c>
      <c r="BU160" s="8">
        <v>-1.071215E-2</v>
      </c>
      <c r="BV160" s="8">
        <v>1.0314642140000001</v>
      </c>
      <c r="BW160" s="8">
        <v>9.0936200000000004E-4</v>
      </c>
      <c r="BX160" s="8">
        <v>4.0663199999999998E-4</v>
      </c>
      <c r="CA160" s="1"/>
      <c r="CC160" s="8">
        <v>7.9008700000000008E-3</v>
      </c>
      <c r="CD160" s="8">
        <v>-3.5338149999999999E-2</v>
      </c>
      <c r="CE160" s="8">
        <v>-1.078139E-2</v>
      </c>
      <c r="CF160" s="8">
        <v>0.66413913099999999</v>
      </c>
      <c r="CG160" s="8">
        <v>4.7542500000000002E-4</v>
      </c>
      <c r="CH160" s="8">
        <v>-1.72888E-4</v>
      </c>
      <c r="CK160" s="1"/>
      <c r="CM160" s="8">
        <v>-0.17843763000000001</v>
      </c>
      <c r="CN160" s="8">
        <v>-3.4478710000000003E-2</v>
      </c>
      <c r="CO160" s="8">
        <v>-1.7686799999999999E-3</v>
      </c>
      <c r="CP160" s="8">
        <v>1.1892408990000001</v>
      </c>
      <c r="CQ160" s="8">
        <v>1.6323499999999999E-4</v>
      </c>
      <c r="CR160" s="10">
        <v>2.2418100000000001E-5</v>
      </c>
      <c r="CU160" s="1"/>
      <c r="CW160" s="8">
        <v>0.21837769000000001</v>
      </c>
      <c r="CX160" s="8">
        <v>2.5423999999999998E-4</v>
      </c>
      <c r="CY160" s="8">
        <v>-1.22499E-3</v>
      </c>
      <c r="CZ160" s="8">
        <v>0.71127279899999996</v>
      </c>
      <c r="DA160" s="8">
        <v>1.66434E-4</v>
      </c>
      <c r="DB160" s="10">
        <v>-7.0977599999999996E-5</v>
      </c>
      <c r="DF160" s="1"/>
      <c r="DG160" s="8">
        <v>3.3976630000000001E-2</v>
      </c>
      <c r="DH160" s="8">
        <v>7.75466E-3</v>
      </c>
      <c r="DI160" s="8">
        <v>-9.1831900000000008E-3</v>
      </c>
      <c r="DJ160" s="8">
        <v>0.91225926599999996</v>
      </c>
      <c r="DK160" s="8">
        <v>5.8332900000000005E-4</v>
      </c>
      <c r="DL160" s="8">
        <v>-1.2316900000000001E-4</v>
      </c>
      <c r="DO160" s="1"/>
      <c r="DQ160" s="8">
        <v>0.22588596</v>
      </c>
      <c r="DR160" s="8">
        <v>2.1688E-4</v>
      </c>
      <c r="DS160" s="8">
        <v>-1.9258999999999999E-3</v>
      </c>
      <c r="DT160" s="8">
        <v>0.64350931099999997</v>
      </c>
      <c r="DU160" s="8">
        <v>1.12178E-4</v>
      </c>
      <c r="DV160" s="10">
        <v>-6.4048100000000001E-5</v>
      </c>
      <c r="DZ160" s="1"/>
      <c r="EA160" s="8">
        <v>-9.6720699999999996E-3</v>
      </c>
      <c r="EB160" s="8">
        <v>7.2242399999999998E-3</v>
      </c>
      <c r="EC160" s="8">
        <v>-3.85936E-3</v>
      </c>
      <c r="ED160" s="8">
        <v>0.97201481899999997</v>
      </c>
      <c r="EE160" s="8">
        <v>9.5788799999999995E-4</v>
      </c>
      <c r="EF160" s="10">
        <v>-5.5615600000000003E-5</v>
      </c>
      <c r="EG160" s="1"/>
      <c r="EK160" s="8">
        <v>-7.9171299999999997E-3</v>
      </c>
      <c r="EL160" s="8">
        <v>9.0195999999999991E-3</v>
      </c>
      <c r="EM160" s="8">
        <v>-1.3141430000000001E-2</v>
      </c>
      <c r="EN160" s="8">
        <v>1.022201167</v>
      </c>
      <c r="EO160" s="8">
        <v>4.59083E-4</v>
      </c>
      <c r="EP160" s="8">
        <v>-1.08711E-4</v>
      </c>
      <c r="ES160" s="1"/>
      <c r="EU160" s="8">
        <v>0.30310346999999999</v>
      </c>
      <c r="EV160" s="8">
        <v>-9.6760500000000003E-3</v>
      </c>
      <c r="EW160" s="8">
        <v>1.4569800000000001E-3</v>
      </c>
      <c r="EX160" s="8">
        <v>1.046546212</v>
      </c>
      <c r="EY160" s="8">
        <v>2.2615100000000001E-4</v>
      </c>
      <c r="EZ160" s="10">
        <v>7.56398E-5</v>
      </c>
      <c r="FC160" s="1"/>
      <c r="FE160" s="8">
        <v>0.30898698000000002</v>
      </c>
      <c r="FF160" s="8">
        <v>-2.5056930000000002E-2</v>
      </c>
      <c r="FG160" s="8">
        <v>-3.5043700000000001E-3</v>
      </c>
      <c r="FH160" s="8">
        <v>0.89816352200000005</v>
      </c>
      <c r="FI160" s="8">
        <v>2.7374499999999999E-4</v>
      </c>
      <c r="FJ160" s="10">
        <v>7.1831300000000005E-5</v>
      </c>
      <c r="FM160" s="1"/>
      <c r="FO160" s="8">
        <v>0.30129905000000001</v>
      </c>
      <c r="FP160" s="8">
        <v>-1.7174169999999999E-2</v>
      </c>
      <c r="FQ160" s="8">
        <v>3.02039E-3</v>
      </c>
      <c r="FR160" s="8">
        <v>0.86103684199999997</v>
      </c>
      <c r="FS160" s="8">
        <v>3.4735199999999999E-4</v>
      </c>
      <c r="FT160" s="10">
        <v>3.51619E-5</v>
      </c>
      <c r="FW160" s="1"/>
      <c r="FY160" s="8">
        <v>0.32082297999999998</v>
      </c>
      <c r="FZ160" s="8">
        <v>-1.6415829999999999E-2</v>
      </c>
      <c r="GA160" s="8">
        <v>-1.78272E-3</v>
      </c>
      <c r="GB160" s="8">
        <v>0.94678708099999997</v>
      </c>
      <c r="GC160" s="8">
        <v>1.84573E-4</v>
      </c>
      <c r="GD160" s="10">
        <v>4.0321699999999997E-6</v>
      </c>
      <c r="GG160" s="1"/>
      <c r="GI160" s="8">
        <v>0.32221205000000003</v>
      </c>
      <c r="GJ160" s="8">
        <v>-1.671856E-2</v>
      </c>
      <c r="GK160" s="8">
        <v>2.5754599999999999E-3</v>
      </c>
      <c r="GL160" s="8">
        <v>0.92691036100000002</v>
      </c>
      <c r="GM160" s="10">
        <v>4.40716E-5</v>
      </c>
      <c r="GN160" s="10">
        <v>1.00544E-5</v>
      </c>
      <c r="GQ160" s="1"/>
      <c r="GS160" s="8">
        <v>0.10704669</v>
      </c>
      <c r="GT160" s="8">
        <v>-2.4939E-4</v>
      </c>
      <c r="GU160" s="8">
        <v>-4.2363699999999997E-3</v>
      </c>
      <c r="GV160" s="8">
        <v>0.71341308699999995</v>
      </c>
      <c r="GW160" s="10">
        <v>6.4721799999999994E-5</v>
      </c>
      <c r="GX160" s="10">
        <v>-6.3887399999999994E-5</v>
      </c>
      <c r="HA160" s="1"/>
      <c r="HC160" s="8">
        <v>0.10446606</v>
      </c>
      <c r="HD160" s="8">
        <v>7.5798000000000003E-3</v>
      </c>
      <c r="HE160" s="8">
        <v>2.2516699999999999E-3</v>
      </c>
      <c r="HF160" s="8">
        <v>0.64117301900000001</v>
      </c>
      <c r="HG160" s="10">
        <v>2.7167700000000001E-5</v>
      </c>
      <c r="HH160" s="10">
        <v>-3.84133E-5</v>
      </c>
      <c r="HK160" s="1"/>
      <c r="HM160" s="8">
        <v>-7.4793200000000002E-3</v>
      </c>
      <c r="HN160" s="8">
        <v>2.90888E-3</v>
      </c>
      <c r="HO160" s="8">
        <v>-3.7928100000000002E-3</v>
      </c>
      <c r="HP160" s="8">
        <v>0.79844212000000003</v>
      </c>
      <c r="HQ160" s="8">
        <v>-1.38765E-4</v>
      </c>
      <c r="HR160" s="10">
        <v>-5.9900900000000001E-5</v>
      </c>
      <c r="HU160" s="1"/>
      <c r="HW160" s="8">
        <v>4.6899179999999999E-2</v>
      </c>
      <c r="HX160" s="8">
        <v>2.1473600000000001E-3</v>
      </c>
      <c r="HY160" s="8">
        <v>-3.5614900000000001E-3</v>
      </c>
      <c r="HZ160" s="8">
        <v>0.70131853499999997</v>
      </c>
      <c r="IA160" s="10">
        <v>-2.46657E-5</v>
      </c>
      <c r="IB160" s="8">
        <v>-1.04496E-4</v>
      </c>
      <c r="IE160" s="1"/>
      <c r="IG160" s="8">
        <v>4.4145990000000003E-2</v>
      </c>
      <c r="IH160" s="8">
        <v>-6.8305999999999998E-4</v>
      </c>
      <c r="II160" s="10">
        <v>6.0391000000000003E-6</v>
      </c>
      <c r="IJ160" s="8">
        <v>0.75419500399999995</v>
      </c>
      <c r="IK160" s="10">
        <v>5.5845399999999999E-5</v>
      </c>
      <c r="IL160" s="8">
        <v>-1.2247199999999999E-4</v>
      </c>
      <c r="IO160" s="1"/>
      <c r="IP160" s="1"/>
    </row>
    <row r="161" spans="1:250" x14ac:dyDescent="0.25">
      <c r="A161" s="8">
        <v>0.60719780999999995</v>
      </c>
      <c r="B161" s="8">
        <v>-1.59731E-3</v>
      </c>
      <c r="C161" s="8">
        <v>3.073091E-2</v>
      </c>
      <c r="D161" s="8">
        <v>0.72672235200000002</v>
      </c>
      <c r="E161" s="8">
        <v>1.9939E-4</v>
      </c>
      <c r="F161" s="8">
        <v>-5.7669700000000004E-4</v>
      </c>
      <c r="I161" s="1"/>
      <c r="K161" s="8">
        <v>0.39239249999999998</v>
      </c>
      <c r="L161" s="8">
        <v>6.3716399999999996E-3</v>
      </c>
      <c r="M161" s="8">
        <v>5.9446000000000004E-3</v>
      </c>
      <c r="N161" s="8">
        <v>0.461178317</v>
      </c>
      <c r="O161" s="10">
        <v>2.8671000000000002E-4</v>
      </c>
      <c r="P161" s="10">
        <v>-8.8912400000000006E-5</v>
      </c>
      <c r="S161" s="1"/>
      <c r="U161" s="8">
        <v>0.47840641</v>
      </c>
      <c r="V161" s="8">
        <v>5.6035999999999998E-4</v>
      </c>
      <c r="W161" s="8">
        <v>-8.1838099999999997E-3</v>
      </c>
      <c r="X161" s="8">
        <v>0.55553333699999996</v>
      </c>
      <c r="Y161" s="8">
        <v>3.4013100000000003E-4</v>
      </c>
      <c r="Z161" s="10">
        <v>9.3195299999999999E-5</v>
      </c>
      <c r="AC161" s="1"/>
      <c r="AE161" s="8">
        <v>0.62818220999999996</v>
      </c>
      <c r="AF161" s="8">
        <v>-1.1814379999999999E-2</v>
      </c>
      <c r="AG161" s="8">
        <v>1.484625E-2</v>
      </c>
      <c r="AH161" s="8">
        <v>0.81106625300000001</v>
      </c>
      <c r="AI161" s="10">
        <v>-7.4714899999999998E-5</v>
      </c>
      <c r="AJ161" s="10">
        <v>-5.8262800000000001E-5</v>
      </c>
      <c r="AM161" s="1"/>
      <c r="AO161" s="8">
        <v>0.60719780999999995</v>
      </c>
      <c r="AP161" s="8">
        <v>-1.59731E-3</v>
      </c>
      <c r="AQ161" s="8">
        <v>3.073091E-2</v>
      </c>
      <c r="AR161" s="8">
        <v>0.72672235200000002</v>
      </c>
      <c r="AS161" s="8">
        <v>1.9939E-4</v>
      </c>
      <c r="AT161" s="8">
        <v>-5.7669700000000004E-4</v>
      </c>
      <c r="AW161" s="1"/>
      <c r="AY161" s="8">
        <v>-0.11207002000000001</v>
      </c>
      <c r="AZ161" s="8">
        <v>-5.0877499999999999E-2</v>
      </c>
      <c r="BA161" s="8">
        <v>-2.08939E-3</v>
      </c>
      <c r="BB161" s="8">
        <v>1.01627775</v>
      </c>
      <c r="BC161" s="8">
        <v>3.9582469999999998E-3</v>
      </c>
      <c r="BD161" s="10">
        <v>8.7398000000000006E-5</v>
      </c>
      <c r="BG161" s="1"/>
      <c r="BI161" s="8">
        <v>1.10403E-3</v>
      </c>
      <c r="BJ161" s="8">
        <v>-3.797035E-2</v>
      </c>
      <c r="BK161" s="8">
        <v>-2.5515799999999999E-3</v>
      </c>
      <c r="BL161" s="8">
        <v>0.73777403200000002</v>
      </c>
      <c r="BM161" s="8">
        <v>2.5440700000000001E-4</v>
      </c>
      <c r="BN161" s="10">
        <v>-1.8288099999999999E-5</v>
      </c>
      <c r="BQ161" s="1"/>
      <c r="BS161" s="8">
        <v>-8.7141280000000002E-2</v>
      </c>
      <c r="BT161" s="8">
        <v>-3.2866729999999997E-2</v>
      </c>
      <c r="BU161" s="8">
        <v>-1.0719080000000001E-2</v>
      </c>
      <c r="BV161" s="8">
        <v>1.0358085379999999</v>
      </c>
      <c r="BW161" s="8">
        <v>8.95939E-4</v>
      </c>
      <c r="BX161" s="8">
        <v>4.0306199999999998E-4</v>
      </c>
      <c r="CA161" s="1"/>
      <c r="CC161" s="10">
        <v>8.3738000000000004E-5</v>
      </c>
      <c r="CD161" s="8">
        <v>-3.5201660000000003E-2</v>
      </c>
      <c r="CE161" s="8">
        <v>-1.127886E-2</v>
      </c>
      <c r="CF161" s="8">
        <v>0.66700006700000003</v>
      </c>
      <c r="CG161" s="8">
        <v>4.7653499999999999E-4</v>
      </c>
      <c r="CH161" s="8">
        <v>-1.6886399999999999E-4</v>
      </c>
      <c r="CK161" s="1"/>
      <c r="CM161" s="8">
        <v>-0.18501651</v>
      </c>
      <c r="CN161" s="8">
        <v>-3.4906369999999999E-2</v>
      </c>
      <c r="CO161" s="8">
        <v>-1.72747E-3</v>
      </c>
      <c r="CP161" s="8">
        <v>1.193803296</v>
      </c>
      <c r="CQ161" s="8">
        <v>1.62194E-4</v>
      </c>
      <c r="CR161" s="10">
        <v>2.23153E-5</v>
      </c>
      <c r="CU161" s="1"/>
      <c r="CW161" s="8">
        <v>0.21370816000000001</v>
      </c>
      <c r="CX161" s="8">
        <v>3.8393999999999999E-4</v>
      </c>
      <c r="CY161" s="8">
        <v>-1.1375999999999999E-3</v>
      </c>
      <c r="CZ161" s="8">
        <v>0.71578136000000003</v>
      </c>
      <c r="DA161" s="8">
        <v>1.6909600000000001E-4</v>
      </c>
      <c r="DB161" s="10">
        <v>-7.27685E-5</v>
      </c>
      <c r="DF161" s="1"/>
      <c r="DG161" s="8">
        <v>3.2084029999999999E-2</v>
      </c>
      <c r="DH161" s="8">
        <v>7.8972999999999995E-3</v>
      </c>
      <c r="DI161" s="8">
        <v>-9.2384100000000007E-3</v>
      </c>
      <c r="DJ161" s="8">
        <v>0.92250499399999997</v>
      </c>
      <c r="DK161" s="8">
        <v>5.8834499999999999E-4</v>
      </c>
      <c r="DL161" s="8">
        <v>-1.21205E-4</v>
      </c>
      <c r="DO161" s="1"/>
      <c r="DQ161" s="8">
        <v>0.22510574999999999</v>
      </c>
      <c r="DR161" s="8">
        <v>2.5400999999999999E-4</v>
      </c>
      <c r="DS161" s="8">
        <v>-1.9147299999999999E-3</v>
      </c>
      <c r="DT161" s="8">
        <v>0.65123618699999997</v>
      </c>
      <c r="DU161" s="8">
        <v>1.1534700000000001E-4</v>
      </c>
      <c r="DV161" s="10">
        <v>-6.4989500000000005E-5</v>
      </c>
      <c r="DZ161" s="1"/>
      <c r="EA161" s="8">
        <v>-1.2454349999999999E-2</v>
      </c>
      <c r="EB161" s="8">
        <v>7.4274199999999997E-3</v>
      </c>
      <c r="EC161" s="8">
        <v>-3.9680000000000002E-3</v>
      </c>
      <c r="ED161" s="8">
        <v>0.97604770200000002</v>
      </c>
      <c r="EE161" s="8">
        <v>9.6479599999999997E-4</v>
      </c>
      <c r="EF161" s="10">
        <v>-5.1911399999999999E-5</v>
      </c>
      <c r="EG161" s="1"/>
      <c r="EK161" s="8">
        <v>-7.71071E-3</v>
      </c>
      <c r="EL161" s="8">
        <v>9.00456E-3</v>
      </c>
      <c r="EM161" s="8">
        <v>-1.3135050000000001E-2</v>
      </c>
      <c r="EN161" s="8">
        <v>1.0259397210000001</v>
      </c>
      <c r="EO161" s="8">
        <v>4.6267500000000001E-4</v>
      </c>
      <c r="EP161" s="8">
        <v>-1.07182E-4</v>
      </c>
      <c r="ES161" s="1"/>
      <c r="EU161" s="8">
        <v>0.29754750000000002</v>
      </c>
      <c r="EV161" s="8">
        <v>-9.6503800000000001E-3</v>
      </c>
      <c r="EW161" s="8">
        <v>1.3597699999999999E-3</v>
      </c>
      <c r="EX161" s="8">
        <v>1.0533998950000001</v>
      </c>
      <c r="EY161" s="8">
        <v>2.2647100000000001E-4</v>
      </c>
      <c r="EZ161" s="10">
        <v>7.6836700000000002E-5</v>
      </c>
      <c r="FC161" s="1"/>
      <c r="FE161" s="8">
        <v>0.30278360999999998</v>
      </c>
      <c r="FF161" s="8">
        <v>-2.5180950000000001E-2</v>
      </c>
      <c r="FG161" s="8">
        <v>-3.5519599999999998E-3</v>
      </c>
      <c r="FH161" s="8">
        <v>0.90515694800000002</v>
      </c>
      <c r="FI161" s="8">
        <v>2.7195300000000002E-4</v>
      </c>
      <c r="FJ161" s="10">
        <v>7.2513600000000003E-5</v>
      </c>
      <c r="FM161" s="1"/>
      <c r="FO161" s="8">
        <v>0.29505219999999999</v>
      </c>
      <c r="FP161" s="8">
        <v>-1.7167499999999999E-2</v>
      </c>
      <c r="FQ161" s="8">
        <v>2.8399499999999999E-3</v>
      </c>
      <c r="FR161" s="8">
        <v>0.866386726</v>
      </c>
      <c r="FS161" s="8">
        <v>3.4743600000000001E-4</v>
      </c>
      <c r="FT161" s="10">
        <v>3.72759E-5</v>
      </c>
      <c r="FW161" s="1"/>
      <c r="FY161" s="8">
        <v>0.32044446999999998</v>
      </c>
      <c r="FZ161" s="8">
        <v>-1.641451E-2</v>
      </c>
      <c r="GA161" s="8">
        <v>-1.79777E-3</v>
      </c>
      <c r="GB161" s="8">
        <v>0.94916895199999995</v>
      </c>
      <c r="GC161" s="8">
        <v>1.84773E-4</v>
      </c>
      <c r="GD161" s="10">
        <v>6.2744999999999998E-6</v>
      </c>
      <c r="GG161" s="1"/>
      <c r="GI161" s="8">
        <v>0.31505424999999998</v>
      </c>
      <c r="GJ161" s="8">
        <v>-1.686147E-2</v>
      </c>
      <c r="GK161" s="8">
        <v>2.4797E-3</v>
      </c>
      <c r="GL161" s="8">
        <v>0.93454810499999996</v>
      </c>
      <c r="GM161" s="10">
        <v>4.3621200000000002E-5</v>
      </c>
      <c r="GN161" s="10">
        <v>1.0355400000000001E-5</v>
      </c>
      <c r="GQ161" s="1"/>
      <c r="GS161" s="8">
        <v>0.10376409</v>
      </c>
      <c r="GT161" s="8">
        <v>-2.3004000000000001E-4</v>
      </c>
      <c r="GU161" s="8">
        <v>-4.2966599999999999E-3</v>
      </c>
      <c r="GV161" s="8">
        <v>0.71770981700000003</v>
      </c>
      <c r="GW161" s="10">
        <v>6.5068300000000002E-5</v>
      </c>
      <c r="GX161" s="10">
        <v>-6.2813999999999999E-5</v>
      </c>
      <c r="HA161" s="1"/>
      <c r="HC161" s="8">
        <v>0.11241191</v>
      </c>
      <c r="HD161" s="8">
        <v>7.6628599999999996E-3</v>
      </c>
      <c r="HE161" s="8">
        <v>2.30853E-3</v>
      </c>
      <c r="HF161" s="8">
        <v>0.64399466800000005</v>
      </c>
      <c r="HG161" s="10">
        <v>2.6855500000000001E-5</v>
      </c>
      <c r="HH161" s="10">
        <v>-3.81999E-5</v>
      </c>
      <c r="HK161" s="1"/>
      <c r="HM161" s="8">
        <v>-7.5961099999999997E-3</v>
      </c>
      <c r="HN161" s="8">
        <v>2.9062900000000002E-3</v>
      </c>
      <c r="HO161" s="8">
        <v>-3.7941799999999999E-3</v>
      </c>
      <c r="HP161" s="8">
        <v>0.80401041600000001</v>
      </c>
      <c r="HQ161" s="8">
        <v>-1.41755E-4</v>
      </c>
      <c r="HR161" s="10">
        <v>-5.8329599999999998E-5</v>
      </c>
      <c r="HU161" s="1"/>
      <c r="HW161" s="8">
        <v>4.3816460000000002E-2</v>
      </c>
      <c r="HX161" s="8">
        <v>2.13473E-3</v>
      </c>
      <c r="HY161" s="8">
        <v>-3.6069399999999999E-3</v>
      </c>
      <c r="HZ161" s="8">
        <v>0.70662276999999996</v>
      </c>
      <c r="IA161" s="10">
        <v>-2.5050800000000001E-5</v>
      </c>
      <c r="IB161" s="8">
        <v>-1.0309799999999999E-4</v>
      </c>
      <c r="IE161" s="1"/>
      <c r="IG161" s="8">
        <v>4.3252779999999998E-2</v>
      </c>
      <c r="IH161" s="8">
        <v>-6.9570999999999999E-4</v>
      </c>
      <c r="II161" s="10">
        <v>-9.0404999999999992E-6</v>
      </c>
      <c r="IJ161" s="8">
        <v>0.75647071499999996</v>
      </c>
      <c r="IK161" s="10">
        <v>5.4075700000000001E-5</v>
      </c>
      <c r="IL161" s="8">
        <v>-1.20362E-4</v>
      </c>
      <c r="IO161" s="1"/>
      <c r="IP161" s="1"/>
    </row>
    <row r="162" spans="1:250" x14ac:dyDescent="0.25">
      <c r="A162" s="8">
        <v>0.61568005999999997</v>
      </c>
      <c r="B162" s="8">
        <v>-1.4847199999999999E-3</v>
      </c>
      <c r="C162" s="8">
        <v>3.0882110000000001E-2</v>
      </c>
      <c r="D162" s="8">
        <v>0.74327687499999995</v>
      </c>
      <c r="E162" s="8">
        <v>1.9713200000000001E-4</v>
      </c>
      <c r="F162" s="8">
        <v>-5.7364500000000001E-4</v>
      </c>
      <c r="I162" s="1"/>
      <c r="K162" s="8">
        <v>0.39419484999999999</v>
      </c>
      <c r="L162" s="8">
        <v>6.3853E-3</v>
      </c>
      <c r="M162" s="8">
        <v>5.94672E-3</v>
      </c>
      <c r="N162" s="8">
        <v>0.46418886300000001</v>
      </c>
      <c r="O162" s="10">
        <v>2.8600799999999998E-4</v>
      </c>
      <c r="P162" s="10">
        <v>-8.88044E-5</v>
      </c>
      <c r="S162" s="1"/>
      <c r="U162" s="8">
        <v>0.48918384999999998</v>
      </c>
      <c r="V162" s="8">
        <v>4.0507E-4</v>
      </c>
      <c r="W162" s="8">
        <v>-7.9410599999999998E-3</v>
      </c>
      <c r="X162" s="8">
        <v>0.55846892000000004</v>
      </c>
      <c r="Y162" s="8">
        <v>3.4271399999999999E-4</v>
      </c>
      <c r="Z162" s="10">
        <v>9.7227999999999998E-5</v>
      </c>
      <c r="AC162" s="1"/>
      <c r="AE162" s="8">
        <v>0.63129955000000004</v>
      </c>
      <c r="AF162" s="8">
        <v>-1.1726200000000001E-2</v>
      </c>
      <c r="AG162" s="8">
        <v>1.491816E-2</v>
      </c>
      <c r="AH162" s="8">
        <v>0.81293586699999998</v>
      </c>
      <c r="AI162" s="10">
        <v>-7.8374200000000006E-5</v>
      </c>
      <c r="AJ162" s="10">
        <v>-5.5279999999999999E-5</v>
      </c>
      <c r="AM162" s="1"/>
      <c r="AO162" s="8">
        <v>0.61568005999999997</v>
      </c>
      <c r="AP162" s="8">
        <v>-1.4847199999999999E-3</v>
      </c>
      <c r="AQ162" s="8">
        <v>3.0882110000000001E-2</v>
      </c>
      <c r="AR162" s="8">
        <v>0.74327687499999995</v>
      </c>
      <c r="AS162" s="8">
        <v>1.9713200000000001E-4</v>
      </c>
      <c r="AT162" s="8">
        <v>-5.7364500000000001E-4</v>
      </c>
      <c r="AW162" s="1"/>
      <c r="AY162" s="8">
        <v>-0.10779087</v>
      </c>
      <c r="AZ162" s="8">
        <v>-5.067953E-2</v>
      </c>
      <c r="BA162" s="8">
        <v>-2.1264999999999999E-3</v>
      </c>
      <c r="BB162" s="8">
        <v>1.0205738929999999</v>
      </c>
      <c r="BC162" s="8">
        <v>3.944815E-3</v>
      </c>
      <c r="BD162" s="10">
        <v>8.4851699999999999E-5</v>
      </c>
      <c r="BG162" s="1"/>
      <c r="BI162" s="8">
        <v>-8.6892000000000002E-4</v>
      </c>
      <c r="BJ162" s="8">
        <v>-3.7979400000000003E-2</v>
      </c>
      <c r="BK162" s="8">
        <v>-2.6448999999999999E-3</v>
      </c>
      <c r="BL162" s="8">
        <v>0.74222844099999996</v>
      </c>
      <c r="BM162" s="8">
        <v>2.5422200000000002E-4</v>
      </c>
      <c r="BN162" s="10">
        <v>-1.6333699999999999E-5</v>
      </c>
      <c r="BQ162" s="1"/>
      <c r="BS162" s="8">
        <v>-9.5056660000000001E-2</v>
      </c>
      <c r="BT162" s="8">
        <v>-3.337445E-2</v>
      </c>
      <c r="BU162" s="8">
        <v>-1.062885E-2</v>
      </c>
      <c r="BV162" s="8">
        <v>1.040794335</v>
      </c>
      <c r="BW162" s="8">
        <v>8.8593999999999999E-4</v>
      </c>
      <c r="BX162" s="8">
        <v>4.0126099999999998E-4</v>
      </c>
      <c r="CA162" s="1"/>
      <c r="CC162" s="8">
        <v>2.4253500000000002E-3</v>
      </c>
      <c r="CD162" s="8">
        <v>-3.5175690000000003E-2</v>
      </c>
      <c r="CE162" s="8">
        <v>-1.1253330000000001E-2</v>
      </c>
      <c r="CF162" s="8">
        <v>0.67031543699999996</v>
      </c>
      <c r="CG162" s="8">
        <v>4.7583400000000001E-4</v>
      </c>
      <c r="CH162" s="8">
        <v>-1.6817500000000001E-4</v>
      </c>
      <c r="CK162" s="1"/>
      <c r="CM162" s="8">
        <v>-0.19196460000000001</v>
      </c>
      <c r="CN162" s="8">
        <v>-3.534002E-2</v>
      </c>
      <c r="CO162" s="8">
        <v>-1.72051E-3</v>
      </c>
      <c r="CP162" s="8">
        <v>1.198911726</v>
      </c>
      <c r="CQ162" s="8">
        <v>1.61194E-4</v>
      </c>
      <c r="CR162" s="10">
        <v>2.2296699999999999E-5</v>
      </c>
      <c r="CU162" s="1"/>
      <c r="CW162" s="8">
        <v>0.21411279</v>
      </c>
      <c r="CX162" s="8">
        <v>3.6786000000000002E-4</v>
      </c>
      <c r="CY162" s="8">
        <v>-1.1428600000000001E-3</v>
      </c>
      <c r="CZ162" s="8">
        <v>0.72010245100000003</v>
      </c>
      <c r="DA162" s="8">
        <v>1.72907E-4</v>
      </c>
      <c r="DB162" s="10">
        <v>-7.4009000000000002E-5</v>
      </c>
      <c r="DF162" s="1"/>
      <c r="DG162" s="8">
        <v>2.9629389999999999E-2</v>
      </c>
      <c r="DH162" s="8">
        <v>8.0701699999999998E-3</v>
      </c>
      <c r="DI162" s="8">
        <v>-9.2946599999999997E-3</v>
      </c>
      <c r="DJ162" s="8">
        <v>0.93051531600000004</v>
      </c>
      <c r="DK162" s="8">
        <v>5.9303100000000005E-4</v>
      </c>
      <c r="DL162" s="8">
        <v>-1.19663E-4</v>
      </c>
      <c r="DO162" s="1"/>
      <c r="DQ162" s="8">
        <v>0.22798699</v>
      </c>
      <c r="DR162" s="8">
        <v>1.3428999999999999E-4</v>
      </c>
      <c r="DS162" s="8">
        <v>-1.9677200000000001E-3</v>
      </c>
      <c r="DT162" s="8">
        <v>0.65865010700000004</v>
      </c>
      <c r="DU162" s="8">
        <v>1.18112E-4</v>
      </c>
      <c r="DV162" s="10">
        <v>-6.6205199999999994E-5</v>
      </c>
      <c r="DZ162" s="1"/>
      <c r="EA162" s="8">
        <v>-1.8114120000000001E-2</v>
      </c>
      <c r="EB162" s="8">
        <v>7.8199800000000007E-3</v>
      </c>
      <c r="EC162" s="8">
        <v>-4.1562300000000003E-3</v>
      </c>
      <c r="ED162" s="8">
        <v>0.98434280600000001</v>
      </c>
      <c r="EE162" s="8">
        <v>9.7136399999999995E-4</v>
      </c>
      <c r="EF162" s="10">
        <v>-4.8739599999999997E-5</v>
      </c>
      <c r="EG162" s="1"/>
      <c r="EK162" s="8">
        <v>-1.211542E-2</v>
      </c>
      <c r="EL162" s="8">
        <v>9.2871800000000008E-3</v>
      </c>
      <c r="EM162" s="8">
        <v>-1.322357E-2</v>
      </c>
      <c r="EN162" s="8">
        <v>1.031885739</v>
      </c>
      <c r="EO162" s="8">
        <v>4.6584099999999999E-4</v>
      </c>
      <c r="EP162" s="8">
        <v>-1.0618199999999999E-4</v>
      </c>
      <c r="ES162" s="1"/>
      <c r="EU162" s="8">
        <v>0.29575341999999999</v>
      </c>
      <c r="EV162" s="8">
        <v>-9.6182799999999999E-3</v>
      </c>
      <c r="EW162" s="8">
        <v>1.3248400000000001E-3</v>
      </c>
      <c r="EX162" s="8">
        <v>1.0582389249999999</v>
      </c>
      <c r="EY162" s="8">
        <v>2.27696E-4</v>
      </c>
      <c r="EZ162" s="10">
        <v>7.8170099999999999E-5</v>
      </c>
      <c r="FC162" s="1"/>
      <c r="FE162" s="8">
        <v>0.29895194000000003</v>
      </c>
      <c r="FF162" s="8">
        <v>-2.522578E-2</v>
      </c>
      <c r="FG162" s="8">
        <v>-3.6116400000000002E-3</v>
      </c>
      <c r="FH162" s="8">
        <v>0.91253257099999996</v>
      </c>
      <c r="FI162" s="8">
        <v>2.7090799999999999E-4</v>
      </c>
      <c r="FJ162" s="10">
        <v>7.3907900000000004E-5</v>
      </c>
      <c r="FM162" s="1"/>
      <c r="FO162" s="8">
        <v>0.28525472000000002</v>
      </c>
      <c r="FP162" s="8">
        <v>-1.7058070000000002E-2</v>
      </c>
      <c r="FQ162" s="8">
        <v>2.3503700000000001E-3</v>
      </c>
      <c r="FR162" s="8">
        <v>0.87210838400000001</v>
      </c>
      <c r="FS162" s="8">
        <v>3.4826300000000002E-4</v>
      </c>
      <c r="FT162" s="10">
        <v>4.09318E-5</v>
      </c>
      <c r="FW162" s="1"/>
      <c r="FY162" s="8">
        <v>0.32437911000000003</v>
      </c>
      <c r="FZ162" s="8">
        <v>-1.6477510000000001E-2</v>
      </c>
      <c r="GA162" s="8">
        <v>-1.66004E-3</v>
      </c>
      <c r="GB162" s="8">
        <v>0.95210185000000003</v>
      </c>
      <c r="GC162" s="8">
        <v>1.8567900000000001E-4</v>
      </c>
      <c r="GD162" s="10">
        <v>8.2505600000000008E-6</v>
      </c>
      <c r="GG162" s="1"/>
      <c r="GI162" s="8">
        <v>0.30488113</v>
      </c>
      <c r="GJ162" s="8">
        <v>-1.7033E-2</v>
      </c>
      <c r="GK162" s="8">
        <v>2.3242800000000002E-3</v>
      </c>
      <c r="GL162" s="8">
        <v>0.94315866299999995</v>
      </c>
      <c r="GM162" s="10">
        <v>4.3241400000000002E-5</v>
      </c>
      <c r="GN162" s="10">
        <v>1.0699299999999999E-5</v>
      </c>
      <c r="GQ162" s="1"/>
      <c r="GS162" s="8">
        <v>0.10120638</v>
      </c>
      <c r="GT162" s="8">
        <v>-2.7412999999999998E-4</v>
      </c>
      <c r="GU162" s="8">
        <v>-4.3850699999999996E-3</v>
      </c>
      <c r="GV162" s="8">
        <v>0.72187572700000002</v>
      </c>
      <c r="GW162" s="10">
        <v>6.4066399999999994E-5</v>
      </c>
      <c r="GX162" s="10">
        <v>-6.0798599999999998E-5</v>
      </c>
      <c r="HA162" s="1"/>
      <c r="HC162" s="8">
        <v>0.11234618</v>
      </c>
      <c r="HD162" s="8">
        <v>7.6636500000000001E-3</v>
      </c>
      <c r="HE162" s="8">
        <v>2.3089E-3</v>
      </c>
      <c r="HF162" s="8">
        <v>0.64667710499999997</v>
      </c>
      <c r="HG162" s="10">
        <v>2.7214999999999999E-5</v>
      </c>
      <c r="HH162" s="10">
        <v>-3.8369499999999999E-5</v>
      </c>
      <c r="HK162" s="1"/>
      <c r="HM162" s="8">
        <v>-8.2354899999999998E-3</v>
      </c>
      <c r="HN162" s="8">
        <v>2.8931899999999999E-3</v>
      </c>
      <c r="HO162" s="8">
        <v>-3.8091000000000002E-3</v>
      </c>
      <c r="HP162" s="8">
        <v>0.80914129599999995</v>
      </c>
      <c r="HQ162" s="8">
        <v>-1.4450800000000001E-4</v>
      </c>
      <c r="HR162" s="10">
        <v>-5.5191500000000002E-5</v>
      </c>
      <c r="HU162" s="1"/>
      <c r="HW162" s="8">
        <v>4.356471E-2</v>
      </c>
      <c r="HX162" s="8">
        <v>2.1327999999999998E-3</v>
      </c>
      <c r="HY162" s="8">
        <v>-3.6104000000000002E-3</v>
      </c>
      <c r="HZ162" s="8">
        <v>0.71161744100000002</v>
      </c>
      <c r="IA162" s="10">
        <v>-2.5774300000000002E-5</v>
      </c>
      <c r="IB162" s="8">
        <v>-1.01795E-4</v>
      </c>
      <c r="IE162" s="1"/>
      <c r="IG162" s="8">
        <v>3.9690429999999999E-2</v>
      </c>
      <c r="IH162" s="8">
        <v>-7.8034999999999997E-4</v>
      </c>
      <c r="II162" s="8">
        <v>-1.0266E-4</v>
      </c>
      <c r="IJ162" s="8">
        <v>0.75983426700000001</v>
      </c>
      <c r="IK162" s="10">
        <v>5.1109400000000002E-5</v>
      </c>
      <c r="IL162" s="8">
        <v>-1.1708E-4</v>
      </c>
      <c r="IO162" s="1"/>
      <c r="IP162" s="1"/>
    </row>
    <row r="163" spans="1:250" x14ac:dyDescent="0.25">
      <c r="A163" s="8">
        <v>0.62534862999999996</v>
      </c>
      <c r="B163" s="8">
        <v>-1.33131E-3</v>
      </c>
      <c r="C163" s="8">
        <v>3.10514E-2</v>
      </c>
      <c r="D163" s="8">
        <v>0.75989900700000002</v>
      </c>
      <c r="E163" s="8">
        <v>1.94427E-4</v>
      </c>
      <c r="F163" s="8">
        <v>-5.7065100000000004E-4</v>
      </c>
      <c r="I163" s="1"/>
      <c r="K163" s="8">
        <v>0.39961621000000003</v>
      </c>
      <c r="L163" s="8">
        <v>6.4234100000000001E-3</v>
      </c>
      <c r="M163" s="8">
        <v>6.0579199999999996E-3</v>
      </c>
      <c r="N163" s="8">
        <v>0.467236965</v>
      </c>
      <c r="O163" s="10">
        <v>2.85359E-4</v>
      </c>
      <c r="P163" s="10">
        <v>-8.6905399999999996E-5</v>
      </c>
      <c r="S163" s="1"/>
      <c r="U163" s="8">
        <v>0.49417361999999998</v>
      </c>
      <c r="V163" s="8">
        <v>7.0443999999999997E-4</v>
      </c>
      <c r="W163" s="8">
        <v>-7.9870400000000008E-3</v>
      </c>
      <c r="X163" s="8">
        <v>0.56083642199999995</v>
      </c>
      <c r="Y163" s="8">
        <v>3.3199599999999998E-4</v>
      </c>
      <c r="Z163" s="10">
        <v>9.5569599999999994E-5</v>
      </c>
      <c r="AC163" s="1"/>
      <c r="AE163" s="8">
        <v>0.63257788000000004</v>
      </c>
      <c r="AF163" s="8">
        <v>-1.1736409999999999E-2</v>
      </c>
      <c r="AG163" s="8">
        <v>1.4922929999999999E-2</v>
      </c>
      <c r="AH163" s="8">
        <v>0.81597135099999996</v>
      </c>
      <c r="AI163" s="10">
        <v>-7.7338399999999998E-5</v>
      </c>
      <c r="AJ163" s="10">
        <v>-5.4794799999999999E-5</v>
      </c>
      <c r="AM163" s="1"/>
      <c r="AO163" s="8">
        <v>0.62534862999999996</v>
      </c>
      <c r="AP163" s="8">
        <v>-1.33131E-3</v>
      </c>
      <c r="AQ163" s="8">
        <v>3.10514E-2</v>
      </c>
      <c r="AR163" s="8">
        <v>0.75989900700000002</v>
      </c>
      <c r="AS163" s="8">
        <v>1.94427E-4</v>
      </c>
      <c r="AT163" s="8">
        <v>-5.7065100000000004E-4</v>
      </c>
      <c r="AW163" s="1"/>
      <c r="AY163" s="8">
        <v>-0.10961693</v>
      </c>
      <c r="AZ163" s="8">
        <v>-5.0780449999999998E-2</v>
      </c>
      <c r="BA163" s="8">
        <v>-2.0812299999999999E-3</v>
      </c>
      <c r="BB163" s="8">
        <v>1.0245768719999999</v>
      </c>
      <c r="BC163" s="8">
        <v>3.9287699999999998E-3</v>
      </c>
      <c r="BD163" s="10">
        <v>7.7627900000000003E-5</v>
      </c>
      <c r="BG163" s="1"/>
      <c r="BI163" s="8">
        <v>-1.09895E-3</v>
      </c>
      <c r="BJ163" s="8">
        <v>-3.7983570000000001E-2</v>
      </c>
      <c r="BK163" s="8">
        <v>-2.6511899999999999E-3</v>
      </c>
      <c r="BL163" s="8">
        <v>0.74630288600000005</v>
      </c>
      <c r="BM163" s="8">
        <v>2.5347400000000001E-4</v>
      </c>
      <c r="BN163" s="10">
        <v>-1.52028E-5</v>
      </c>
      <c r="BQ163" s="1"/>
      <c r="BS163" s="8">
        <v>-0.10014263</v>
      </c>
      <c r="BT163" s="8">
        <v>-3.3670499999999999E-2</v>
      </c>
      <c r="BU163" s="8">
        <v>-1.0524820000000001E-2</v>
      </c>
      <c r="BV163" s="8">
        <v>1.0465892109999999</v>
      </c>
      <c r="BW163" s="8">
        <v>8.7685900000000002E-4</v>
      </c>
      <c r="BX163" s="8">
        <v>3.9804599999999999E-4</v>
      </c>
      <c r="CA163" s="1"/>
      <c r="CC163" s="8">
        <v>-7.9478699999999992E-3</v>
      </c>
      <c r="CD163" s="8">
        <v>-3.5229999999999997E-2</v>
      </c>
      <c r="CE163" s="8">
        <v>-1.1597690000000001E-2</v>
      </c>
      <c r="CF163" s="8">
        <v>0.674895825</v>
      </c>
      <c r="CG163" s="8">
        <v>4.7550700000000001E-4</v>
      </c>
      <c r="CH163" s="8">
        <v>-1.66074E-4</v>
      </c>
      <c r="CK163" s="1"/>
      <c r="CM163" s="8">
        <v>-0.19927913999999999</v>
      </c>
      <c r="CN163" s="8">
        <v>-3.5791549999999998E-2</v>
      </c>
      <c r="CO163" s="8">
        <v>-1.7034999999999999E-3</v>
      </c>
      <c r="CP163" s="8">
        <v>1.2046868150000001</v>
      </c>
      <c r="CQ163" s="8">
        <v>1.6020499999999999E-4</v>
      </c>
      <c r="CR163" s="10">
        <v>2.22566E-5</v>
      </c>
      <c r="CU163" s="1"/>
      <c r="CW163" s="8">
        <v>0.20967504000000001</v>
      </c>
      <c r="CX163" s="8">
        <v>4.6166000000000002E-4</v>
      </c>
      <c r="CY163" s="8">
        <v>-9.9525000000000004E-4</v>
      </c>
      <c r="CZ163" s="8">
        <v>0.72433781900000005</v>
      </c>
      <c r="DA163" s="8">
        <v>1.74928E-4</v>
      </c>
      <c r="DB163" s="10">
        <v>-7.7197400000000001E-5</v>
      </c>
      <c r="DF163" s="1"/>
      <c r="DG163" s="8">
        <v>3.0942750000000002E-2</v>
      </c>
      <c r="DH163" s="8">
        <v>7.9786100000000006E-3</v>
      </c>
      <c r="DI163" s="8">
        <v>-9.2479799999999994E-3</v>
      </c>
      <c r="DJ163" s="8">
        <v>0.93699840199999995</v>
      </c>
      <c r="DK163" s="8">
        <v>5.97669E-4</v>
      </c>
      <c r="DL163" s="8">
        <v>-1.17286E-4</v>
      </c>
      <c r="DO163" s="1"/>
      <c r="DQ163" s="8">
        <v>0.22536221000000001</v>
      </c>
      <c r="DR163" s="8">
        <v>2.3688E-4</v>
      </c>
      <c r="DS163" s="8">
        <v>-1.9235299999999999E-3</v>
      </c>
      <c r="DT163" s="8">
        <v>0.66604174699999996</v>
      </c>
      <c r="DU163" s="8">
        <v>1.2071299999999999E-4</v>
      </c>
      <c r="DV163" s="10">
        <v>-6.7318100000000002E-5</v>
      </c>
      <c r="DZ163" s="1"/>
      <c r="EA163" s="8">
        <v>-2.0284569999999998E-2</v>
      </c>
      <c r="EB163" s="8">
        <v>7.9621399999999995E-3</v>
      </c>
      <c r="EC163" s="8">
        <v>-4.2521299999999998E-3</v>
      </c>
      <c r="ED163" s="8">
        <v>0.99559003999999995</v>
      </c>
      <c r="EE163" s="8">
        <v>9.7757599999999997E-4</v>
      </c>
      <c r="EF163" s="10">
        <v>-4.4527699999999997E-5</v>
      </c>
      <c r="EG163" s="1"/>
      <c r="EK163" s="8">
        <v>-1.7353190000000001E-2</v>
      </c>
      <c r="EL163" s="8">
        <v>9.6896199999999995E-3</v>
      </c>
      <c r="EM163" s="8">
        <v>-1.337202E-2</v>
      </c>
      <c r="EN163" s="8">
        <v>1.0414586180000001</v>
      </c>
      <c r="EO163" s="8">
        <v>4.6963000000000001E-4</v>
      </c>
      <c r="EP163" s="8">
        <v>-1.0476699999999999E-4</v>
      </c>
      <c r="ES163" s="1"/>
      <c r="EU163" s="8">
        <v>0.29548845000000001</v>
      </c>
      <c r="EV163" s="8">
        <v>-9.6167300000000004E-3</v>
      </c>
      <c r="EW163" s="8">
        <v>1.31766E-3</v>
      </c>
      <c r="EX163" s="8">
        <v>1.0623587880000001</v>
      </c>
      <c r="EY163" s="8">
        <v>2.28099E-4</v>
      </c>
      <c r="EZ163" s="10">
        <v>8.0020900000000005E-5</v>
      </c>
      <c r="FC163" s="1"/>
      <c r="FE163" s="8">
        <v>0.29495027000000001</v>
      </c>
      <c r="FF163" s="8">
        <v>-2.529294E-2</v>
      </c>
      <c r="FG163" s="8">
        <v>-3.63942E-3</v>
      </c>
      <c r="FH163" s="8">
        <v>0.91931787200000004</v>
      </c>
      <c r="FI163" s="8">
        <v>2.69404E-4</v>
      </c>
      <c r="FJ163" s="10">
        <v>7.4525999999999998E-5</v>
      </c>
      <c r="FM163" s="1"/>
      <c r="FO163" s="8">
        <v>0.28341216000000002</v>
      </c>
      <c r="FP163" s="8">
        <v>-1.7018640000000002E-2</v>
      </c>
      <c r="FQ163" s="8">
        <v>2.29926E-3</v>
      </c>
      <c r="FR163" s="8">
        <v>0.87786369600000003</v>
      </c>
      <c r="FS163" s="8">
        <v>3.4983399999999998E-4</v>
      </c>
      <c r="FT163" s="10">
        <v>4.2965800000000001E-5</v>
      </c>
      <c r="FW163" s="1"/>
      <c r="FY163" s="8">
        <v>0.32408435000000002</v>
      </c>
      <c r="FZ163" s="8">
        <v>-1.64844E-2</v>
      </c>
      <c r="GA163" s="8">
        <v>-1.6618900000000001E-3</v>
      </c>
      <c r="GB163" s="8">
        <v>0.95555360700000003</v>
      </c>
      <c r="GC163" s="8">
        <v>1.8436099999999999E-4</v>
      </c>
      <c r="GD163" s="10">
        <v>8.6018199999999992E-6</v>
      </c>
      <c r="GG163" s="1"/>
      <c r="GI163" s="8">
        <v>0.30269078999999999</v>
      </c>
      <c r="GJ163" s="8">
        <v>-1.7069529999999999E-2</v>
      </c>
      <c r="GK163" s="8">
        <v>2.2760100000000002E-3</v>
      </c>
      <c r="GL163" s="8">
        <v>0.95195614299999998</v>
      </c>
      <c r="GM163" s="10">
        <v>4.28665E-5</v>
      </c>
      <c r="GN163" s="10">
        <v>1.11962E-5</v>
      </c>
      <c r="GQ163" s="1"/>
      <c r="GS163" s="8">
        <v>9.9496539999999994E-2</v>
      </c>
      <c r="GT163" s="8">
        <v>-2.9307999999999998E-4</v>
      </c>
      <c r="GU163" s="8">
        <v>-4.44328E-3</v>
      </c>
      <c r="GV163" s="8">
        <v>0.72548719699999997</v>
      </c>
      <c r="GW163" s="10">
        <v>6.3423000000000006E-5</v>
      </c>
      <c r="GX163" s="10">
        <v>-5.88126E-5</v>
      </c>
      <c r="HA163" s="1"/>
      <c r="HC163" s="8">
        <v>0.11369704999999999</v>
      </c>
      <c r="HD163" s="8">
        <v>7.6627800000000001E-3</v>
      </c>
      <c r="HE163" s="8">
        <v>2.3422500000000001E-3</v>
      </c>
      <c r="HF163" s="8">
        <v>0.65039892300000002</v>
      </c>
      <c r="HG163" s="10">
        <v>2.7235700000000001E-5</v>
      </c>
      <c r="HH163" s="10">
        <v>-3.7631800000000001E-5</v>
      </c>
      <c r="HK163" s="1"/>
      <c r="HM163" s="8">
        <v>-1.0088130000000001E-2</v>
      </c>
      <c r="HN163" s="8">
        <v>2.8018000000000001E-3</v>
      </c>
      <c r="HO163" s="8">
        <v>-3.8049400000000001E-3</v>
      </c>
      <c r="HP163" s="8">
        <v>0.81061575500000005</v>
      </c>
      <c r="HQ163" s="8">
        <v>-1.51151E-4</v>
      </c>
      <c r="HR163" s="10">
        <v>-5.5498399999999997E-5</v>
      </c>
      <c r="HU163" s="1"/>
      <c r="HW163" s="8">
        <v>4.2558690000000003E-2</v>
      </c>
      <c r="HX163" s="8">
        <v>2.1248E-3</v>
      </c>
      <c r="HY163" s="8">
        <v>-3.6319299999999998E-3</v>
      </c>
      <c r="HZ163" s="8">
        <v>0.71587119899999996</v>
      </c>
      <c r="IA163" s="10">
        <v>-2.6525100000000001E-5</v>
      </c>
      <c r="IB163" s="10">
        <v>-9.97661E-5</v>
      </c>
      <c r="IE163" s="1"/>
      <c r="IG163" s="8">
        <v>3.4245629999999999E-2</v>
      </c>
      <c r="IH163" s="8">
        <v>-7.7242000000000001E-4</v>
      </c>
      <c r="II163" s="8">
        <v>-2.2896E-4</v>
      </c>
      <c r="IJ163" s="8">
        <v>0.76455661799999997</v>
      </c>
      <c r="IK163" s="10">
        <v>5.1298400000000003E-5</v>
      </c>
      <c r="IL163" s="8">
        <v>-1.14177E-4</v>
      </c>
      <c r="IO163" s="1"/>
      <c r="IP163" s="1"/>
    </row>
    <row r="164" spans="1:250" x14ac:dyDescent="0.25">
      <c r="A164" s="8">
        <v>0.63155507</v>
      </c>
      <c r="B164" s="8">
        <v>-1.24804E-3</v>
      </c>
      <c r="C164" s="8">
        <v>3.116625E-2</v>
      </c>
      <c r="D164" s="8">
        <v>0.77501571400000002</v>
      </c>
      <c r="E164" s="8">
        <v>1.9214199999999999E-4</v>
      </c>
      <c r="F164" s="8">
        <v>-5.67481E-4</v>
      </c>
      <c r="I164" s="1"/>
      <c r="K164" s="8">
        <v>0.39732173999999998</v>
      </c>
      <c r="L164" s="8">
        <v>6.4468099999999999E-3</v>
      </c>
      <c r="M164" s="8">
        <v>5.9890899999999999E-3</v>
      </c>
      <c r="N164" s="8">
        <v>0.46997065399999999</v>
      </c>
      <c r="O164" s="10">
        <v>2.8630799999999998E-4</v>
      </c>
      <c r="P164" s="10">
        <v>-8.41258E-5</v>
      </c>
      <c r="S164" s="1"/>
      <c r="U164" s="8">
        <v>0.48900075999999998</v>
      </c>
      <c r="V164" s="8">
        <v>1.4658500000000001E-3</v>
      </c>
      <c r="W164" s="8">
        <v>-8.4330700000000008E-3</v>
      </c>
      <c r="X164" s="8">
        <v>0.56231390800000003</v>
      </c>
      <c r="Y164" s="8">
        <v>3.5798299999999998E-4</v>
      </c>
      <c r="Z164" s="8">
        <v>1.10806E-4</v>
      </c>
      <c r="AC164" s="1"/>
      <c r="AE164" s="8">
        <v>0.64179266000000001</v>
      </c>
      <c r="AF164" s="8">
        <v>-1.0972819999999999E-2</v>
      </c>
      <c r="AG164" s="8">
        <v>1.4607449999999999E-2</v>
      </c>
      <c r="AH164" s="8">
        <v>0.81934850199999998</v>
      </c>
      <c r="AI164" s="10">
        <v>-8.8040800000000006E-5</v>
      </c>
      <c r="AJ164" s="10">
        <v>-5.9231699999999997E-5</v>
      </c>
      <c r="AM164" s="1"/>
      <c r="AO164" s="8">
        <v>0.63155507</v>
      </c>
      <c r="AP164" s="8">
        <v>-1.24804E-3</v>
      </c>
      <c r="AQ164" s="8">
        <v>3.116625E-2</v>
      </c>
      <c r="AR164" s="8">
        <v>0.77501571400000002</v>
      </c>
      <c r="AS164" s="8">
        <v>1.9214199999999999E-4</v>
      </c>
      <c r="AT164" s="8">
        <v>-5.67481E-4</v>
      </c>
      <c r="AW164" s="1"/>
      <c r="AY164" s="8">
        <v>-0.10647031999999999</v>
      </c>
      <c r="AZ164" s="8">
        <v>-5.0604870000000003E-2</v>
      </c>
      <c r="BA164" s="8">
        <v>-2.17666E-3</v>
      </c>
      <c r="BB164" s="8">
        <v>1.028134458</v>
      </c>
      <c r="BC164" s="8">
        <v>3.9125719999999996E-3</v>
      </c>
      <c r="BD164" s="10">
        <v>6.88036E-5</v>
      </c>
      <c r="BG164" s="1"/>
      <c r="BI164" s="8">
        <v>-3.50228E-3</v>
      </c>
      <c r="BJ164" s="8">
        <v>-3.8001380000000001E-2</v>
      </c>
      <c r="BK164" s="8">
        <v>-2.7813600000000001E-3</v>
      </c>
      <c r="BL164" s="8">
        <v>0.75073752100000002</v>
      </c>
      <c r="BM164" s="8">
        <v>2.5317299999999998E-4</v>
      </c>
      <c r="BN164" s="10">
        <v>-1.29658E-5</v>
      </c>
      <c r="BQ164" s="1"/>
      <c r="BS164" s="8">
        <v>-0.10166022</v>
      </c>
      <c r="BT164" s="8">
        <v>-3.3763889999999998E-2</v>
      </c>
      <c r="BU164" s="8">
        <v>-1.049952E-2</v>
      </c>
      <c r="BV164" s="8">
        <v>1.0525476920000001</v>
      </c>
      <c r="BW164" s="8">
        <v>8.6726299999999995E-4</v>
      </c>
      <c r="BX164" s="8">
        <v>3.9541899999999999E-4</v>
      </c>
      <c r="CA164" s="1"/>
      <c r="CC164" s="8">
        <v>-1.128932E-2</v>
      </c>
      <c r="CD164" s="8">
        <v>-3.5267979999999997E-2</v>
      </c>
      <c r="CE164" s="8">
        <v>-1.1714769999999999E-2</v>
      </c>
      <c r="CF164" s="8">
        <v>0.68010084500000001</v>
      </c>
      <c r="CG164" s="8">
        <v>4.7479299999999999E-4</v>
      </c>
      <c r="CH164" s="8">
        <v>-1.63857E-4</v>
      </c>
      <c r="CK164" s="1"/>
      <c r="CM164" s="8">
        <v>-0.20618316</v>
      </c>
      <c r="CN164" s="8">
        <v>-3.622562E-2</v>
      </c>
      <c r="CO164" s="8">
        <v>-1.67516E-3</v>
      </c>
      <c r="CP164" s="8">
        <v>1.2108555030000001</v>
      </c>
      <c r="CQ164" s="8">
        <v>1.5919799999999999E-4</v>
      </c>
      <c r="CR164" s="10">
        <v>2.2187800000000001E-5</v>
      </c>
      <c r="CU164" s="1"/>
      <c r="CW164" s="8">
        <v>0.21002504999999999</v>
      </c>
      <c r="CX164" s="8">
        <v>4.5078000000000002E-4</v>
      </c>
      <c r="CY164" s="8">
        <v>-9.9769000000000008E-4</v>
      </c>
      <c r="CZ164" s="8">
        <v>0.72775588300000005</v>
      </c>
      <c r="DA164" s="8">
        <v>1.77911E-4</v>
      </c>
      <c r="DB164" s="10">
        <v>-7.7859499999999995E-5</v>
      </c>
      <c r="DF164" s="1"/>
      <c r="DG164" s="8">
        <v>3.0065399999999999E-2</v>
      </c>
      <c r="DH164" s="8">
        <v>8.0314700000000006E-3</v>
      </c>
      <c r="DI164" s="8">
        <v>-9.2663699999999995E-3</v>
      </c>
      <c r="DJ164" s="8">
        <v>0.94260457799999997</v>
      </c>
      <c r="DK164" s="8">
        <v>6.0168000000000005E-4</v>
      </c>
      <c r="DL164" s="8">
        <v>-1.15881E-4</v>
      </c>
      <c r="DO164" s="1"/>
      <c r="DQ164" s="8">
        <v>0.22389377999999999</v>
      </c>
      <c r="DR164" s="8">
        <v>2.7711000000000001E-4</v>
      </c>
      <c r="DS164" s="8">
        <v>-1.90613E-3</v>
      </c>
      <c r="DT164" s="8">
        <v>0.67399645100000005</v>
      </c>
      <c r="DU164" s="8">
        <v>1.2253700000000001E-4</v>
      </c>
      <c r="DV164" s="10">
        <v>-6.8101299999999998E-5</v>
      </c>
      <c r="DZ164" s="1"/>
      <c r="EA164" s="8">
        <v>-2.6785639999999999E-2</v>
      </c>
      <c r="EB164" s="8">
        <v>8.3599199999999999E-3</v>
      </c>
      <c r="EC164" s="8">
        <v>-4.4898799999999999E-3</v>
      </c>
      <c r="ED164" s="8">
        <v>1.008921596</v>
      </c>
      <c r="EE164" s="8">
        <v>9.83383E-4</v>
      </c>
      <c r="EF164" s="10">
        <v>-4.1029399999999997E-5</v>
      </c>
      <c r="EG164" s="1"/>
      <c r="EK164" s="8">
        <v>-2.0018899999999999E-2</v>
      </c>
      <c r="EL164" s="8">
        <v>9.8929900000000008E-3</v>
      </c>
      <c r="EM164" s="8">
        <v>-1.3447000000000001E-2</v>
      </c>
      <c r="EN164" s="8">
        <v>1.0543266529999999</v>
      </c>
      <c r="EO164" s="8">
        <v>4.7339499999999999E-4</v>
      </c>
      <c r="EP164" s="8">
        <v>-1.0335700000000001E-4</v>
      </c>
      <c r="ES164" s="1"/>
      <c r="EU164" s="8">
        <v>0.29414331999999999</v>
      </c>
      <c r="EV164" s="8">
        <v>-9.6237000000000007E-3</v>
      </c>
      <c r="EW164" s="8">
        <v>1.3146200000000001E-3</v>
      </c>
      <c r="EX164" s="8">
        <v>1.0666052930000001</v>
      </c>
      <c r="EY164" s="8">
        <v>2.27746E-4</v>
      </c>
      <c r="EZ164" s="10">
        <v>8.0174599999999996E-5</v>
      </c>
      <c r="FC164" s="1"/>
      <c r="FE164" s="8">
        <v>0.29263272000000001</v>
      </c>
      <c r="FF164" s="8">
        <v>-2.5331719999999999E-2</v>
      </c>
      <c r="FG164" s="8">
        <v>-3.64519E-3</v>
      </c>
      <c r="FH164" s="8">
        <v>0.926449737</v>
      </c>
      <c r="FI164" s="8">
        <v>2.67903E-4</v>
      </c>
      <c r="FJ164" s="10">
        <v>7.4743899999999994E-5</v>
      </c>
      <c r="FM164" s="1"/>
      <c r="FO164" s="8">
        <v>0.28106070999999999</v>
      </c>
      <c r="FP164" s="8">
        <v>-1.701747E-2</v>
      </c>
      <c r="FQ164" s="8">
        <v>2.3064800000000001E-3</v>
      </c>
      <c r="FR164" s="8">
        <v>0.88354460099999999</v>
      </c>
      <c r="FS164" s="8">
        <v>3.4987000000000001E-4</v>
      </c>
      <c r="FT164" s="10">
        <v>4.2741200000000003E-5</v>
      </c>
      <c r="FW164" s="1"/>
      <c r="FY164" s="8">
        <v>0.32726623999999999</v>
      </c>
      <c r="FZ164" s="8">
        <v>-1.638446E-2</v>
      </c>
      <c r="GA164" s="8">
        <v>-1.6575400000000001E-3</v>
      </c>
      <c r="GB164" s="8">
        <v>0.96018860800000005</v>
      </c>
      <c r="GC164" s="8">
        <v>1.8258900000000001E-4</v>
      </c>
      <c r="GD164" s="10">
        <v>8.6748300000000008E-6</v>
      </c>
      <c r="GG164" s="1"/>
      <c r="GI164" s="8">
        <v>0.30344547999999999</v>
      </c>
      <c r="GJ164" s="8">
        <v>-1.7044469999999999E-2</v>
      </c>
      <c r="GK164" s="8">
        <v>2.28057E-3</v>
      </c>
      <c r="GL164" s="8">
        <v>0.96022266999999994</v>
      </c>
      <c r="GM164" s="10">
        <v>4.2116200000000002E-5</v>
      </c>
      <c r="GN164" s="10">
        <v>1.1329699999999999E-5</v>
      </c>
      <c r="GQ164" s="1"/>
      <c r="GS164" s="8">
        <v>9.5626340000000004E-2</v>
      </c>
      <c r="GT164" s="8">
        <v>-3.3438000000000001E-4</v>
      </c>
      <c r="GU164" s="8">
        <v>-4.5143300000000004E-3</v>
      </c>
      <c r="GV164" s="8">
        <v>0.72959254100000004</v>
      </c>
      <c r="GW164" s="10">
        <v>6.2801999999999999E-5</v>
      </c>
      <c r="GX164" s="10">
        <v>-5.7741700000000003E-5</v>
      </c>
      <c r="HA164" s="1"/>
      <c r="HC164" s="8">
        <v>0.10981911</v>
      </c>
      <c r="HD164" s="8">
        <v>7.6741600000000002E-3</v>
      </c>
      <c r="HE164" s="8">
        <v>2.3396200000000002E-3</v>
      </c>
      <c r="HF164" s="8">
        <v>0.65455733199999999</v>
      </c>
      <c r="HG164" s="10">
        <v>2.73235E-5</v>
      </c>
      <c r="HH164" s="10">
        <v>-3.7611399999999997E-5</v>
      </c>
      <c r="HK164" s="1"/>
      <c r="HM164" s="8">
        <v>-1.23173E-2</v>
      </c>
      <c r="HN164" s="8">
        <v>2.83818E-3</v>
      </c>
      <c r="HO164" s="8">
        <v>-3.8515300000000001E-3</v>
      </c>
      <c r="HP164" s="8">
        <v>0.81311285899999997</v>
      </c>
      <c r="HQ164" s="8">
        <v>-1.4894800000000001E-4</v>
      </c>
      <c r="HR164" s="10">
        <v>-5.2679100000000002E-5</v>
      </c>
      <c r="HU164" s="1"/>
      <c r="HW164" s="8">
        <v>4.1206689999999997E-2</v>
      </c>
      <c r="HX164" s="8">
        <v>2.0963100000000001E-3</v>
      </c>
      <c r="HY164" s="8">
        <v>-3.6315100000000001E-3</v>
      </c>
      <c r="HZ164" s="8">
        <v>0.71888519500000003</v>
      </c>
      <c r="IA164" s="10">
        <v>-2.8524899999999999E-5</v>
      </c>
      <c r="IB164" s="10">
        <v>-9.9798399999999996E-5</v>
      </c>
      <c r="IE164" s="1"/>
      <c r="IG164" s="8">
        <v>2.8523779999999999E-2</v>
      </c>
      <c r="IH164" s="8">
        <v>-8.0462999999999997E-4</v>
      </c>
      <c r="II164" s="8">
        <v>-3.1182999999999997E-4</v>
      </c>
      <c r="IJ164" s="8">
        <v>0.77037757799999995</v>
      </c>
      <c r="IK164" s="10">
        <v>5.0599400000000002E-5</v>
      </c>
      <c r="IL164" s="8">
        <v>-1.12366E-4</v>
      </c>
      <c r="IO164" s="1"/>
      <c r="IP164" s="1"/>
    </row>
    <row r="165" spans="1:250" x14ac:dyDescent="0.25">
      <c r="A165" s="8">
        <v>0.63636296000000003</v>
      </c>
      <c r="B165" s="8">
        <v>-1.1816800000000001E-3</v>
      </c>
      <c r="C165" s="8">
        <v>3.1261089999999998E-2</v>
      </c>
      <c r="D165" s="8">
        <v>0.78871114499999995</v>
      </c>
      <c r="E165" s="8">
        <v>1.8979000000000001E-4</v>
      </c>
      <c r="F165" s="8">
        <v>-5.641E-4</v>
      </c>
      <c r="I165" s="1"/>
      <c r="K165" s="8">
        <v>0.39717247999999999</v>
      </c>
      <c r="L165" s="8">
        <v>6.4462599999999997E-3</v>
      </c>
      <c r="M165" s="8">
        <v>5.9891500000000004E-3</v>
      </c>
      <c r="N165" s="8">
        <v>0.472385308</v>
      </c>
      <c r="O165" s="10">
        <v>2.85968E-4</v>
      </c>
      <c r="P165" s="10">
        <v>-8.4163600000000002E-5</v>
      </c>
      <c r="S165" s="1"/>
      <c r="U165" s="8">
        <v>0.49558658</v>
      </c>
      <c r="V165" s="8">
        <v>1.87283E-3</v>
      </c>
      <c r="W165" s="8">
        <v>-8.8111100000000005E-3</v>
      </c>
      <c r="X165" s="8">
        <v>0.56340012900000003</v>
      </c>
      <c r="Y165" s="8">
        <v>3.4695800000000002E-4</v>
      </c>
      <c r="Z165" s="8">
        <v>1.0056399999999999E-4</v>
      </c>
      <c r="AC165" s="1"/>
      <c r="AE165" s="8">
        <v>0.64661431000000003</v>
      </c>
      <c r="AF165" s="8">
        <v>-1.091611E-2</v>
      </c>
      <c r="AG165" s="8">
        <v>1.470959E-2</v>
      </c>
      <c r="AH165" s="8">
        <v>0.82288230699999998</v>
      </c>
      <c r="AI165" s="10">
        <v>-8.9559099999999994E-5</v>
      </c>
      <c r="AJ165" s="10">
        <v>-5.6490899999999998E-5</v>
      </c>
      <c r="AM165" s="1"/>
      <c r="AO165" s="8">
        <v>0.63636296000000003</v>
      </c>
      <c r="AP165" s="8">
        <v>-1.1816800000000001E-3</v>
      </c>
      <c r="AQ165" s="8">
        <v>3.1261089999999998E-2</v>
      </c>
      <c r="AR165" s="8">
        <v>0.78871114499999995</v>
      </c>
      <c r="AS165" s="8">
        <v>1.8979000000000001E-4</v>
      </c>
      <c r="AT165" s="8">
        <v>-5.641E-4</v>
      </c>
      <c r="AW165" s="1"/>
      <c r="AY165" s="8">
        <v>-0.11478934</v>
      </c>
      <c r="AZ165" s="8">
        <v>-5.0880250000000002E-2</v>
      </c>
      <c r="BA165" s="8">
        <v>-2.04806E-3</v>
      </c>
      <c r="BB165" s="8">
        <v>1.0314555050000001</v>
      </c>
      <c r="BC165" s="8">
        <v>3.9029540000000001E-3</v>
      </c>
      <c r="BD165" s="10">
        <v>6.4299499999999997E-5</v>
      </c>
      <c r="BG165" s="1"/>
      <c r="BI165" s="8">
        <v>-8.9182500000000008E-3</v>
      </c>
      <c r="BJ165" s="8">
        <v>-3.8049859999999998E-2</v>
      </c>
      <c r="BK165" s="8">
        <v>-2.9808600000000001E-3</v>
      </c>
      <c r="BL165" s="8">
        <v>0.75643051500000003</v>
      </c>
      <c r="BM165" s="8">
        <v>2.5280700000000002E-4</v>
      </c>
      <c r="BN165" s="10">
        <v>-1.14437E-5</v>
      </c>
      <c r="BQ165" s="1"/>
      <c r="BS165" s="8">
        <v>-0.10283804000000001</v>
      </c>
      <c r="BT165" s="8">
        <v>-3.3838409999999999E-2</v>
      </c>
      <c r="BU165" s="8">
        <v>-1.0470190000000001E-2</v>
      </c>
      <c r="BV165" s="8">
        <v>1.0589931109999999</v>
      </c>
      <c r="BW165" s="8">
        <v>8.5739400000000004E-4</v>
      </c>
      <c r="BX165" s="8">
        <v>3.9150699999999998E-4</v>
      </c>
      <c r="CA165" s="1"/>
      <c r="CC165" s="8">
        <v>-1.2228070000000001E-2</v>
      </c>
      <c r="CD165" s="8">
        <v>-3.5278879999999999E-2</v>
      </c>
      <c r="CE165" s="8">
        <v>-1.1743979999999999E-2</v>
      </c>
      <c r="CF165" s="8">
        <v>0.68620902500000003</v>
      </c>
      <c r="CG165" s="8">
        <v>4.7406500000000002E-4</v>
      </c>
      <c r="CH165" s="8">
        <v>-1.6188899999999999E-4</v>
      </c>
      <c r="CK165" s="1"/>
      <c r="CM165" s="8">
        <v>-0.21240524999999999</v>
      </c>
      <c r="CN165" s="8">
        <v>-3.6615019999999998E-2</v>
      </c>
      <c r="CO165" s="8">
        <v>-1.6374499999999999E-3</v>
      </c>
      <c r="CP165" s="8">
        <v>1.2174963990000001</v>
      </c>
      <c r="CQ165" s="8">
        <v>1.58195E-4</v>
      </c>
      <c r="CR165" s="10">
        <v>2.2087300000000001E-5</v>
      </c>
      <c r="CU165" s="1"/>
      <c r="CW165" s="8">
        <v>0.20259625000000001</v>
      </c>
      <c r="CX165" s="8">
        <v>5.3786999999999997E-4</v>
      </c>
      <c r="CY165" s="8">
        <v>-8.7511999999999996E-4</v>
      </c>
      <c r="CZ165" s="8">
        <v>0.73069083400000001</v>
      </c>
      <c r="DA165" s="8">
        <v>1.7903400000000001E-4</v>
      </c>
      <c r="DB165" s="10">
        <v>-7.9442299999999997E-5</v>
      </c>
      <c r="DF165" s="1"/>
      <c r="DG165" s="8">
        <v>2.7548840000000002E-2</v>
      </c>
      <c r="DH165" s="8">
        <v>8.1897900000000006E-3</v>
      </c>
      <c r="DI165" s="8">
        <v>-9.30717E-3</v>
      </c>
      <c r="DJ165" s="8">
        <v>0.94671492700000004</v>
      </c>
      <c r="DK165" s="8">
        <v>6.0586500000000003E-4</v>
      </c>
      <c r="DL165" s="8">
        <v>-1.14794E-4</v>
      </c>
      <c r="DO165" s="1"/>
      <c r="DQ165" s="8">
        <v>0.22216428999999999</v>
      </c>
      <c r="DR165" s="8">
        <v>3.4582999999999999E-4</v>
      </c>
      <c r="DS165" s="8">
        <v>-1.87744E-3</v>
      </c>
      <c r="DT165" s="8">
        <v>0.680126915</v>
      </c>
      <c r="DU165" s="8">
        <v>1.2518300000000001E-4</v>
      </c>
      <c r="DV165" s="10">
        <v>-6.9198900000000006E-5</v>
      </c>
      <c r="DZ165" s="1"/>
      <c r="EA165" s="8">
        <v>-2.8853090000000001E-2</v>
      </c>
      <c r="EB165" s="8">
        <v>8.4695699999999992E-3</v>
      </c>
      <c r="EC165" s="8">
        <v>-4.5494799999999998E-3</v>
      </c>
      <c r="ED165" s="8">
        <v>1.0238879380000001</v>
      </c>
      <c r="EE165" s="8">
        <v>9.8841800000000002E-4</v>
      </c>
      <c r="EF165" s="10">
        <v>-3.8262400000000001E-5</v>
      </c>
      <c r="EG165" s="1"/>
      <c r="EK165" s="8">
        <v>-2.7792979999999998E-2</v>
      </c>
      <c r="EL165" s="8">
        <v>1.040282E-2</v>
      </c>
      <c r="EM165" s="8">
        <v>-1.361016E-2</v>
      </c>
      <c r="EN165" s="8">
        <v>1.0693038640000001</v>
      </c>
      <c r="EO165" s="8">
        <v>4.7663300000000002E-4</v>
      </c>
      <c r="EP165" s="8">
        <v>-1.02298E-4</v>
      </c>
      <c r="ES165" s="1"/>
      <c r="EU165" s="8">
        <v>0.29030697</v>
      </c>
      <c r="EV165" s="8">
        <v>-9.5763600000000008E-3</v>
      </c>
      <c r="EW165" s="8">
        <v>1.26194E-3</v>
      </c>
      <c r="EX165" s="8">
        <v>1.0712315960000001</v>
      </c>
      <c r="EY165" s="8">
        <v>2.2859099999999999E-4</v>
      </c>
      <c r="EZ165" s="10">
        <v>8.1114999999999998E-5</v>
      </c>
      <c r="FC165" s="1"/>
      <c r="FE165" s="8">
        <v>0.29361451</v>
      </c>
      <c r="FF165" s="8">
        <v>-2.532477E-2</v>
      </c>
      <c r="FG165" s="8">
        <v>-3.63234E-3</v>
      </c>
      <c r="FH165" s="8">
        <v>0.93420744600000005</v>
      </c>
      <c r="FI165" s="8">
        <v>2.67273E-4</v>
      </c>
      <c r="FJ165" s="10">
        <v>7.5916300000000004E-5</v>
      </c>
      <c r="FM165" s="1"/>
      <c r="FO165" s="8">
        <v>0.27199901999999998</v>
      </c>
      <c r="FP165" s="8">
        <v>-1.699521E-2</v>
      </c>
      <c r="FQ165" s="8">
        <v>2.1120900000000001E-3</v>
      </c>
      <c r="FR165" s="8">
        <v>0.88886372499999999</v>
      </c>
      <c r="FS165" s="8">
        <v>3.5005399999999998E-4</v>
      </c>
      <c r="FT165" s="10">
        <v>4.4311699999999998E-5</v>
      </c>
      <c r="FW165" s="1"/>
      <c r="FY165" s="8">
        <v>0.32707306000000003</v>
      </c>
      <c r="FZ165" s="8">
        <v>-1.6386120000000001E-2</v>
      </c>
      <c r="GA165" s="8">
        <v>-1.6574300000000001E-3</v>
      </c>
      <c r="GB165" s="8">
        <v>0.96559028599999996</v>
      </c>
      <c r="GC165" s="8">
        <v>1.8210500000000001E-4</v>
      </c>
      <c r="GD165" s="10">
        <v>8.6426200000000006E-6</v>
      </c>
      <c r="GG165" s="1"/>
      <c r="GI165" s="8">
        <v>0.29554561000000001</v>
      </c>
      <c r="GJ165" s="8">
        <v>-1.7114009999999999E-2</v>
      </c>
      <c r="GK165" s="8">
        <v>2.1588800000000002E-3</v>
      </c>
      <c r="GL165" s="8">
        <v>0.96794012799999996</v>
      </c>
      <c r="GM165" s="10">
        <v>4.1918500000000002E-5</v>
      </c>
      <c r="GN165" s="10">
        <v>1.1677399999999999E-5</v>
      </c>
      <c r="GQ165" s="1"/>
      <c r="GS165" s="8">
        <v>9.4599009999999997E-2</v>
      </c>
      <c r="GT165" s="8">
        <v>-3.5084E-4</v>
      </c>
      <c r="GU165" s="8">
        <v>-4.5332000000000003E-3</v>
      </c>
      <c r="GV165" s="8">
        <v>0.73382360700000004</v>
      </c>
      <c r="GW165" s="10">
        <v>6.18692E-5</v>
      </c>
      <c r="GX165" s="10">
        <v>-5.66709E-5</v>
      </c>
      <c r="HA165" s="1"/>
      <c r="HC165" s="8">
        <v>0.11021412</v>
      </c>
      <c r="HD165" s="8">
        <v>7.6799499999999996E-3</v>
      </c>
      <c r="HE165" s="8">
        <v>2.3462800000000001E-3</v>
      </c>
      <c r="HF165" s="8">
        <v>0.65863452</v>
      </c>
      <c r="HG165" s="10">
        <v>2.6886500000000001E-5</v>
      </c>
      <c r="HH165" s="10">
        <v>-3.7108699999999999E-5</v>
      </c>
      <c r="HK165" s="1"/>
      <c r="HM165" s="8">
        <v>-1.13711E-2</v>
      </c>
      <c r="HN165" s="8">
        <v>2.84162E-3</v>
      </c>
      <c r="HO165" s="8">
        <v>-3.83009E-3</v>
      </c>
      <c r="HP165" s="8">
        <v>0.81681790600000004</v>
      </c>
      <c r="HQ165" s="8">
        <v>-1.49433E-4</v>
      </c>
      <c r="HR165" s="10">
        <v>-4.9626699999999997E-5</v>
      </c>
      <c r="HU165" s="1"/>
      <c r="HW165" s="8">
        <v>3.8088089999999998E-2</v>
      </c>
      <c r="HX165" s="8">
        <v>2.0767099999999998E-3</v>
      </c>
      <c r="HY165" s="8">
        <v>-3.6384400000000002E-3</v>
      </c>
      <c r="HZ165" s="8">
        <v>0.721985761</v>
      </c>
      <c r="IA165" s="10">
        <v>-2.9120900000000001E-5</v>
      </c>
      <c r="IB165" s="10">
        <v>-9.9588500000000004E-5</v>
      </c>
      <c r="IE165" s="1"/>
      <c r="IG165" s="8">
        <v>2.6866609999999999E-2</v>
      </c>
      <c r="IH165" s="8">
        <v>-8.3305E-4</v>
      </c>
      <c r="II165" s="8">
        <v>-3.4883000000000001E-4</v>
      </c>
      <c r="IJ165" s="8">
        <v>0.77624924200000001</v>
      </c>
      <c r="IK165" s="10">
        <v>4.8462099999999998E-5</v>
      </c>
      <c r="IL165" s="8">
        <v>-1.09579E-4</v>
      </c>
      <c r="IO165" s="1"/>
      <c r="IP165" s="1"/>
    </row>
    <row r="166" spans="1:250" x14ac:dyDescent="0.25">
      <c r="A166" s="8">
        <v>0.64158011999999998</v>
      </c>
      <c r="B166" s="8">
        <v>-1.1383599999999999E-3</v>
      </c>
      <c r="C166" s="8">
        <v>3.1368430000000003E-2</v>
      </c>
      <c r="D166" s="8">
        <v>0.79735652099999998</v>
      </c>
      <c r="E166" s="8">
        <v>1.88376E-4</v>
      </c>
      <c r="F166" s="8">
        <v>-5.6056300000000003E-4</v>
      </c>
      <c r="I166" s="1"/>
      <c r="K166" s="8">
        <v>0.40157910000000002</v>
      </c>
      <c r="L166" s="8">
        <v>6.5638199999999997E-3</v>
      </c>
      <c r="M166" s="8">
        <v>5.9026399999999998E-3</v>
      </c>
      <c r="N166" s="8">
        <v>0.47399497699999998</v>
      </c>
      <c r="O166" s="10">
        <v>2.83496E-4</v>
      </c>
      <c r="P166" s="10">
        <v>-8.5983500000000001E-5</v>
      </c>
      <c r="S166" s="1"/>
      <c r="U166" s="8">
        <v>0.50124204999999999</v>
      </c>
      <c r="V166" s="8">
        <v>1.92128E-3</v>
      </c>
      <c r="W166" s="8">
        <v>-8.9001800000000006E-3</v>
      </c>
      <c r="X166" s="8">
        <v>0.56428496100000003</v>
      </c>
      <c r="Y166" s="8">
        <v>3.4542399999999999E-4</v>
      </c>
      <c r="Z166" s="10">
        <v>9.7745500000000001E-5</v>
      </c>
      <c r="AC166" s="1"/>
      <c r="AE166" s="8">
        <v>0.64246932999999995</v>
      </c>
      <c r="AF166" s="8">
        <v>-1.0894020000000001E-2</v>
      </c>
      <c r="AG166" s="8">
        <v>1.454942E-2</v>
      </c>
      <c r="AH166" s="8">
        <v>0.827347324</v>
      </c>
      <c r="AI166" s="10">
        <v>-8.8857999999999995E-5</v>
      </c>
      <c r="AJ166" s="10">
        <v>-5.1486900000000003E-5</v>
      </c>
      <c r="AM166" s="1"/>
      <c r="AO166" s="8">
        <v>0.64158011999999998</v>
      </c>
      <c r="AP166" s="8">
        <v>-1.1383599999999999E-3</v>
      </c>
      <c r="AQ166" s="8">
        <v>3.1368430000000003E-2</v>
      </c>
      <c r="AR166" s="8">
        <v>0.79735652099999998</v>
      </c>
      <c r="AS166" s="8">
        <v>1.88376E-4</v>
      </c>
      <c r="AT166" s="8">
        <v>-5.6056300000000003E-4</v>
      </c>
      <c r="AW166" s="1"/>
      <c r="AY166" s="8">
        <v>-0.11790506000000001</v>
      </c>
      <c r="AZ166" s="8">
        <v>-5.1029159999999997E-2</v>
      </c>
      <c r="BA166" s="8">
        <v>-1.9762199999999999E-3</v>
      </c>
      <c r="BB166" s="8">
        <v>1.034912542</v>
      </c>
      <c r="BC166" s="8">
        <v>3.8890750000000001E-3</v>
      </c>
      <c r="BD166" s="10">
        <v>5.7585099999999999E-5</v>
      </c>
      <c r="BG166" s="1"/>
      <c r="BI166" s="8">
        <v>-1.1586000000000001E-2</v>
      </c>
      <c r="BJ166" s="8">
        <v>-3.8083730000000003E-2</v>
      </c>
      <c r="BK166" s="8">
        <v>-3.0986E-3</v>
      </c>
      <c r="BL166" s="8">
        <v>0.763680315</v>
      </c>
      <c r="BM166" s="8">
        <v>2.52289E-4</v>
      </c>
      <c r="BN166" s="10">
        <v>-9.6212000000000003E-6</v>
      </c>
      <c r="BQ166" s="1"/>
      <c r="BS166" s="8">
        <v>-0.11042686</v>
      </c>
      <c r="BT166" s="8">
        <v>-3.4294829999999998E-2</v>
      </c>
      <c r="BU166" s="8">
        <v>-1.0311000000000001E-2</v>
      </c>
      <c r="BV166" s="8">
        <v>1.066490111</v>
      </c>
      <c r="BW166" s="8">
        <v>8.4800999999999995E-4</v>
      </c>
      <c r="BX166" s="8">
        <v>3.88203E-4</v>
      </c>
      <c r="CA166" s="1"/>
      <c r="CC166" s="8">
        <v>-9.4041799999999998E-3</v>
      </c>
      <c r="CD166" s="8">
        <v>-3.5245980000000003E-2</v>
      </c>
      <c r="CE166" s="8">
        <v>-1.1646739999999999E-2</v>
      </c>
      <c r="CF166" s="8">
        <v>0.69228879399999999</v>
      </c>
      <c r="CG166" s="8">
        <v>4.7333400000000001E-4</v>
      </c>
      <c r="CH166" s="8">
        <v>-1.5971200000000001E-4</v>
      </c>
      <c r="CK166" s="1"/>
      <c r="CM166" s="8">
        <v>-0.21547485</v>
      </c>
      <c r="CN166" s="8">
        <v>-3.6804410000000003E-2</v>
      </c>
      <c r="CO166" s="8">
        <v>-1.61429E-3</v>
      </c>
      <c r="CP166" s="8">
        <v>1.2250377320000001</v>
      </c>
      <c r="CQ166" s="8">
        <v>1.5720600000000001E-4</v>
      </c>
      <c r="CR166" s="10">
        <v>2.1962699999999999E-5</v>
      </c>
      <c r="CU166" s="1"/>
      <c r="CW166" s="8">
        <v>0.20328035999999999</v>
      </c>
      <c r="CX166" s="8">
        <v>4.9565999999999998E-4</v>
      </c>
      <c r="CY166" s="8">
        <v>-8.7169999999999999E-4</v>
      </c>
      <c r="CZ166" s="8">
        <v>0.73259514199999998</v>
      </c>
      <c r="DA166" s="8">
        <v>1.8495E-4</v>
      </c>
      <c r="DB166" s="10">
        <v>-7.8957599999999998E-5</v>
      </c>
      <c r="DF166" s="1"/>
      <c r="DG166" s="8">
        <v>2.8787099999999999E-2</v>
      </c>
      <c r="DH166" s="8">
        <v>8.1296200000000006E-3</v>
      </c>
      <c r="DI166" s="8">
        <v>-9.2568300000000006E-3</v>
      </c>
      <c r="DJ166" s="8">
        <v>0.94855673799999995</v>
      </c>
      <c r="DK166" s="8">
        <v>6.0909799999999997E-4</v>
      </c>
      <c r="DL166" s="8">
        <v>-1.12088E-4</v>
      </c>
      <c r="DO166" s="1"/>
      <c r="DQ166" s="8">
        <v>0.21687770000000001</v>
      </c>
      <c r="DR166" s="8">
        <v>4.9326999999999997E-4</v>
      </c>
      <c r="DS166" s="8">
        <v>-1.77714E-3</v>
      </c>
      <c r="DT166" s="8">
        <v>0.68522034799999998</v>
      </c>
      <c r="DU166" s="8">
        <v>1.2703899999999999E-4</v>
      </c>
      <c r="DV166" s="10">
        <v>-7.0459599999999999E-5</v>
      </c>
      <c r="DZ166" s="1"/>
      <c r="EA166" s="8">
        <v>-2.7245749999999999E-2</v>
      </c>
      <c r="EB166" s="8">
        <v>8.3939300000000008E-3</v>
      </c>
      <c r="EC166" s="8">
        <v>-4.5071699999999996E-3</v>
      </c>
      <c r="ED166" s="8">
        <v>1.038882388</v>
      </c>
      <c r="EE166" s="8">
        <v>9.9288799999999993E-4</v>
      </c>
      <c r="EF166" s="10">
        <v>-3.5735999999999998E-5</v>
      </c>
      <c r="EG166" s="1"/>
      <c r="EK166" s="8">
        <v>-3.1072499999999999E-2</v>
      </c>
      <c r="EL166" s="8">
        <v>1.060702E-2</v>
      </c>
      <c r="EM166" s="8">
        <v>-1.365967E-2</v>
      </c>
      <c r="EN166" s="8">
        <v>1.0864351860000001</v>
      </c>
      <c r="EO166" s="8">
        <v>4.7970700000000001E-4</v>
      </c>
      <c r="EP166" s="8">
        <v>-1.0152700000000001E-4</v>
      </c>
      <c r="ES166" s="1"/>
      <c r="EU166" s="8">
        <v>0.29124358</v>
      </c>
      <c r="EV166" s="8">
        <v>-9.5758700000000002E-3</v>
      </c>
      <c r="EW166" s="8">
        <v>1.28232E-3</v>
      </c>
      <c r="EX166" s="8">
        <v>1.0763441730000001</v>
      </c>
      <c r="EY166" s="8">
        <v>2.28559E-4</v>
      </c>
      <c r="EZ166" s="10">
        <v>8.2601600000000005E-5</v>
      </c>
      <c r="FC166" s="1"/>
      <c r="FE166" s="8">
        <v>0.29275185999999997</v>
      </c>
      <c r="FF166" s="8">
        <v>-2.5332540000000001E-2</v>
      </c>
      <c r="FG166" s="8">
        <v>-3.6441999999999998E-3</v>
      </c>
      <c r="FH166" s="8">
        <v>0.94157367199999997</v>
      </c>
      <c r="FI166" s="8">
        <v>2.6646900000000003E-4</v>
      </c>
      <c r="FJ166" s="10">
        <v>7.71476E-5</v>
      </c>
      <c r="FM166" s="1"/>
      <c r="FO166" s="8">
        <v>0.27356502999999999</v>
      </c>
      <c r="FP166" s="8">
        <v>-1.6976680000000001E-2</v>
      </c>
      <c r="FQ166" s="8">
        <v>2.1271599999999999E-3</v>
      </c>
      <c r="FR166" s="8">
        <v>0.89413126399999998</v>
      </c>
      <c r="FS166" s="8">
        <v>3.4918999999999998E-4</v>
      </c>
      <c r="FT166" s="10">
        <v>4.5013599999999999E-5</v>
      </c>
      <c r="FW166" s="1"/>
      <c r="FY166" s="8">
        <v>0.32709060000000001</v>
      </c>
      <c r="FZ166" s="8">
        <v>-1.638568E-2</v>
      </c>
      <c r="GA166" s="8">
        <v>-1.65737E-3</v>
      </c>
      <c r="GB166" s="8">
        <v>0.97219375100000005</v>
      </c>
      <c r="GC166" s="8">
        <v>1.8070299999999999E-4</v>
      </c>
      <c r="GD166" s="10">
        <v>8.8516599999999992E-6</v>
      </c>
      <c r="GG166" s="1"/>
      <c r="GI166" s="8">
        <v>0.29674651000000002</v>
      </c>
      <c r="GJ166" s="8">
        <v>-1.7076270000000001E-2</v>
      </c>
      <c r="GK166" s="8">
        <v>2.1731099999999998E-3</v>
      </c>
      <c r="GL166" s="8">
        <v>0.97535663699999997</v>
      </c>
      <c r="GM166" s="10">
        <v>4.1208899999999998E-5</v>
      </c>
      <c r="GN166" s="10">
        <v>1.19427E-5</v>
      </c>
      <c r="GQ166" s="1"/>
      <c r="GS166" s="8">
        <v>9.0733159999999993E-2</v>
      </c>
      <c r="GT166" s="8">
        <v>-3.5404000000000002E-4</v>
      </c>
      <c r="GU166" s="8">
        <v>-4.6956000000000003E-3</v>
      </c>
      <c r="GV166" s="8">
        <v>0.73672165700000003</v>
      </c>
      <c r="GW166" s="10">
        <v>6.1824300000000004E-5</v>
      </c>
      <c r="GX166" s="10">
        <v>-5.4219399999999998E-5</v>
      </c>
      <c r="HA166" s="1"/>
      <c r="HC166" s="8">
        <v>0.10469042000000001</v>
      </c>
      <c r="HD166" s="8">
        <v>7.7416899999999999E-3</v>
      </c>
      <c r="HE166" s="8">
        <v>2.2432099999999998E-3</v>
      </c>
      <c r="HF166" s="8">
        <v>0.662448445</v>
      </c>
      <c r="HG166" s="10">
        <v>2.72216E-5</v>
      </c>
      <c r="HH166" s="10">
        <v>-3.6550400000000002E-5</v>
      </c>
      <c r="HK166" s="1"/>
      <c r="HM166" s="8">
        <v>-1.674546E-2</v>
      </c>
      <c r="HN166" s="8">
        <v>2.8797699999999998E-3</v>
      </c>
      <c r="HO166" s="8">
        <v>-3.9461100000000001E-3</v>
      </c>
      <c r="HP166" s="8">
        <v>0.82159407500000003</v>
      </c>
      <c r="HQ166" s="8">
        <v>-1.4846999999999999E-4</v>
      </c>
      <c r="HR166" s="10">
        <v>-4.6714600000000002E-5</v>
      </c>
      <c r="HU166" s="1"/>
      <c r="HW166" s="8">
        <v>3.4206350000000003E-2</v>
      </c>
      <c r="HX166" s="8">
        <v>2.0906000000000002E-3</v>
      </c>
      <c r="HY166" s="8">
        <v>-3.6768399999999998E-3</v>
      </c>
      <c r="HZ166" s="8">
        <v>0.72543886499999999</v>
      </c>
      <c r="IA166" s="10">
        <v>-2.8779600000000001E-5</v>
      </c>
      <c r="IB166" s="10">
        <v>-9.8648999999999997E-5</v>
      </c>
      <c r="IE166" s="1"/>
      <c r="IG166" s="8">
        <v>2.5547199999999999E-2</v>
      </c>
      <c r="IH166" s="8">
        <v>-8.5663000000000004E-4</v>
      </c>
      <c r="II166" s="8">
        <v>-3.8172E-4</v>
      </c>
      <c r="IJ166" s="8">
        <v>0.78105777700000001</v>
      </c>
      <c r="IK166" s="10">
        <v>4.6233899999999998E-5</v>
      </c>
      <c r="IL166" s="8">
        <v>-1.0646599999999999E-4</v>
      </c>
      <c r="IO166" s="1"/>
      <c r="IP166" s="1"/>
    </row>
    <row r="167" spans="1:250" x14ac:dyDescent="0.25">
      <c r="A167" s="8">
        <v>0.64214406000000002</v>
      </c>
      <c r="B167" s="8">
        <v>-1.1280999999999999E-3</v>
      </c>
      <c r="C167" s="8">
        <v>3.1370009999999997E-2</v>
      </c>
      <c r="D167" s="8">
        <v>0.79892474899999999</v>
      </c>
      <c r="E167" s="8">
        <v>1.8524399999999999E-4</v>
      </c>
      <c r="F167" s="8">
        <v>-5.6008299999999996E-4</v>
      </c>
      <c r="I167" s="1"/>
      <c r="K167" s="8">
        <v>0.40398431000000001</v>
      </c>
      <c r="L167" s="8">
        <v>6.4736400000000001E-3</v>
      </c>
      <c r="M167" s="8">
        <v>5.8892299999999996E-3</v>
      </c>
      <c r="N167" s="8">
        <v>0.47489339800000002</v>
      </c>
      <c r="O167" s="10">
        <v>2.8696800000000002E-4</v>
      </c>
      <c r="P167" s="10">
        <v>-8.6498599999999999E-5</v>
      </c>
      <c r="S167" s="1"/>
      <c r="U167" s="8">
        <v>0.50482181999999998</v>
      </c>
      <c r="V167" s="8">
        <v>1.90613E-3</v>
      </c>
      <c r="W167" s="8">
        <v>-8.9224500000000002E-3</v>
      </c>
      <c r="X167" s="8">
        <v>0.56563571800000001</v>
      </c>
      <c r="Y167" s="8">
        <v>3.4618000000000002E-4</v>
      </c>
      <c r="Z167" s="10">
        <v>9.6632900000000001E-5</v>
      </c>
      <c r="AC167" s="1"/>
      <c r="AE167" s="8">
        <v>0.64542120999999997</v>
      </c>
      <c r="AF167" s="8">
        <v>-1.083858E-2</v>
      </c>
      <c r="AG167" s="8">
        <v>1.4558979999999999E-2</v>
      </c>
      <c r="AH167" s="8">
        <v>0.83103718199999999</v>
      </c>
      <c r="AI167" s="10">
        <v>-9.1289699999999994E-5</v>
      </c>
      <c r="AJ167" s="10">
        <v>-5.1071700000000001E-5</v>
      </c>
      <c r="AM167" s="1"/>
      <c r="AO167" s="8">
        <v>0.64214406000000002</v>
      </c>
      <c r="AP167" s="8">
        <v>-1.1280999999999999E-3</v>
      </c>
      <c r="AQ167" s="8">
        <v>3.1370009999999997E-2</v>
      </c>
      <c r="AR167" s="8">
        <v>0.79892474899999999</v>
      </c>
      <c r="AS167" s="8">
        <v>1.8524399999999999E-4</v>
      </c>
      <c r="AT167" s="8">
        <v>-5.6008299999999996E-4</v>
      </c>
      <c r="AW167" s="1"/>
      <c r="AY167" s="8">
        <v>-0.12561096999999999</v>
      </c>
      <c r="AZ167" s="8">
        <v>-5.1276490000000001E-2</v>
      </c>
      <c r="BA167" s="8">
        <v>-1.8268900000000001E-3</v>
      </c>
      <c r="BB167" s="8">
        <v>1.0385438220000001</v>
      </c>
      <c r="BC167" s="8">
        <v>3.8797459999999999E-3</v>
      </c>
      <c r="BD167" s="10">
        <v>5.1941899999999998E-5</v>
      </c>
      <c r="BG167" s="1"/>
      <c r="BI167" s="8">
        <v>-1.245716E-2</v>
      </c>
      <c r="BJ167" s="8">
        <v>-3.8101250000000003E-2</v>
      </c>
      <c r="BK167" s="8">
        <v>-3.1319E-3</v>
      </c>
      <c r="BL167" s="8">
        <v>0.77198481900000004</v>
      </c>
      <c r="BM167" s="8">
        <v>2.5146400000000002E-4</v>
      </c>
      <c r="BN167" s="10">
        <v>-8.0444799999999993E-6</v>
      </c>
      <c r="BQ167" s="1"/>
      <c r="BS167" s="8">
        <v>-0.11492632999999999</v>
      </c>
      <c r="BT167" s="8">
        <v>-3.4610250000000002E-2</v>
      </c>
      <c r="BU167" s="8">
        <v>-1.021763E-2</v>
      </c>
      <c r="BV167" s="8">
        <v>1.073939304</v>
      </c>
      <c r="BW167" s="8">
        <v>8.3708100000000004E-4</v>
      </c>
      <c r="BX167" s="8">
        <v>3.84929E-4</v>
      </c>
      <c r="CA167" s="1"/>
      <c r="CC167" s="8">
        <v>-9.7728199999999998E-3</v>
      </c>
      <c r="CD167" s="8">
        <v>-3.5252749999999999E-2</v>
      </c>
      <c r="CE167" s="8">
        <v>-1.166817E-2</v>
      </c>
      <c r="CF167" s="8">
        <v>0.697839129</v>
      </c>
      <c r="CG167" s="8">
        <v>4.7218299999999999E-4</v>
      </c>
      <c r="CH167" s="8">
        <v>-1.5603899999999999E-4</v>
      </c>
      <c r="CK167" s="1"/>
      <c r="CM167" s="8">
        <v>-0.21812311000000001</v>
      </c>
      <c r="CN167" s="8">
        <v>-3.6964379999999998E-2</v>
      </c>
      <c r="CO167" s="8">
        <v>-1.5899E-3</v>
      </c>
      <c r="CP167" s="8">
        <v>1.233267031</v>
      </c>
      <c r="CQ167" s="8">
        <v>1.56238E-4</v>
      </c>
      <c r="CR167" s="10">
        <v>2.1811199999999999E-5</v>
      </c>
      <c r="CU167" s="1"/>
      <c r="CW167" s="8">
        <v>0.19846327</v>
      </c>
      <c r="CX167" s="8">
        <v>6.3785999999999997E-4</v>
      </c>
      <c r="CY167" s="8">
        <v>-7.8832999999999996E-4</v>
      </c>
      <c r="CZ167" s="8">
        <v>0.73481413699999998</v>
      </c>
      <c r="DA167" s="8">
        <v>1.87782E-4</v>
      </c>
      <c r="DB167" s="10">
        <v>-8.0616099999999995E-5</v>
      </c>
      <c r="DF167" s="1"/>
      <c r="DG167" s="8">
        <v>3.1347930000000003E-2</v>
      </c>
      <c r="DH167" s="8">
        <v>8.0600800000000007E-3</v>
      </c>
      <c r="DI167" s="8">
        <v>-9.0958900000000006E-3</v>
      </c>
      <c r="DJ167" s="8">
        <v>0.94969101300000003</v>
      </c>
      <c r="DK167" s="8">
        <v>6.1090500000000002E-4</v>
      </c>
      <c r="DL167" s="8">
        <v>-1.0791E-4</v>
      </c>
      <c r="DO167" s="1"/>
      <c r="DQ167" s="8">
        <v>0.21272814000000001</v>
      </c>
      <c r="DR167" s="8">
        <v>6.2660999999999999E-4</v>
      </c>
      <c r="DS167" s="8">
        <v>-1.75633E-3</v>
      </c>
      <c r="DT167" s="8">
        <v>0.69068366000000003</v>
      </c>
      <c r="DU167" s="8">
        <v>1.29181E-4</v>
      </c>
      <c r="DV167" s="10">
        <v>-7.0788200000000001E-5</v>
      </c>
      <c r="DZ167" s="1"/>
      <c r="EA167" s="8">
        <v>-2.085652E-2</v>
      </c>
      <c r="EB167" s="8">
        <v>8.1322200000000008E-3</v>
      </c>
      <c r="EC167" s="8">
        <v>-4.3497199999999996E-3</v>
      </c>
      <c r="ED167" s="8">
        <v>1.0520255949999999</v>
      </c>
      <c r="EE167" s="8">
        <v>9.9677899999999994E-4</v>
      </c>
      <c r="EF167" s="10">
        <v>-3.3376600000000002E-5</v>
      </c>
      <c r="EG167" s="1"/>
      <c r="EK167" s="8">
        <v>-2.7186100000000001E-2</v>
      </c>
      <c r="EL167" s="8">
        <v>1.038883E-2</v>
      </c>
      <c r="EM167" s="8">
        <v>-1.36019E-2</v>
      </c>
      <c r="EN167" s="8">
        <v>1.1034172719999999</v>
      </c>
      <c r="EO167" s="8">
        <v>4.8247999999999997E-4</v>
      </c>
      <c r="EP167" s="8">
        <v>-1.0077E-4</v>
      </c>
      <c r="ES167" s="1"/>
      <c r="EU167" s="8">
        <v>0.28919826999999998</v>
      </c>
      <c r="EV167" s="8">
        <v>-9.5957600000000001E-3</v>
      </c>
      <c r="EW167" s="8">
        <v>1.2477199999999999E-3</v>
      </c>
      <c r="EX167" s="8">
        <v>1.081669499</v>
      </c>
      <c r="EY167" s="8">
        <v>2.2789800000000001E-4</v>
      </c>
      <c r="EZ167" s="10">
        <v>8.3756000000000002E-5</v>
      </c>
      <c r="FC167" s="1"/>
      <c r="FE167" s="8">
        <v>0.29224104000000001</v>
      </c>
      <c r="FF167" s="8">
        <v>-2.534204E-2</v>
      </c>
      <c r="FG167" s="8">
        <v>-3.6423599999999999E-3</v>
      </c>
      <c r="FH167" s="8">
        <v>0.947851534</v>
      </c>
      <c r="FI167" s="8">
        <v>2.6479800000000001E-4</v>
      </c>
      <c r="FJ167" s="10">
        <v>7.6819700000000006E-5</v>
      </c>
      <c r="FM167" s="1"/>
      <c r="FO167" s="8">
        <v>0.27647519999999998</v>
      </c>
      <c r="FP167" s="8">
        <v>-1.6908659999999999E-2</v>
      </c>
      <c r="FQ167" s="8">
        <v>2.1239200000000001E-3</v>
      </c>
      <c r="FR167" s="8">
        <v>0.90001608399999999</v>
      </c>
      <c r="FS167" s="8">
        <v>3.4747899999999998E-4</v>
      </c>
      <c r="FT167" s="10">
        <v>4.4927099999999999E-5</v>
      </c>
      <c r="FW167" s="1"/>
      <c r="FY167" s="8">
        <v>0.32280898000000002</v>
      </c>
      <c r="FZ167" s="8">
        <v>-1.6480959999999999E-2</v>
      </c>
      <c r="GA167" s="8">
        <v>-1.6822E-3</v>
      </c>
      <c r="GB167" s="8">
        <v>0.97959775000000004</v>
      </c>
      <c r="GC167" s="8">
        <v>1.7944900000000001E-4</v>
      </c>
      <c r="GD167" s="10">
        <v>9.1743900000000008E-6</v>
      </c>
      <c r="GG167" s="1"/>
      <c r="GI167" s="8">
        <v>0.29580838999999998</v>
      </c>
      <c r="GJ167" s="8">
        <v>-1.7109760000000002E-2</v>
      </c>
      <c r="GK167" s="8">
        <v>2.15555E-3</v>
      </c>
      <c r="GL167" s="8">
        <v>0.98238034399999996</v>
      </c>
      <c r="GM167" s="10">
        <v>4.0403600000000001E-5</v>
      </c>
      <c r="GN167" s="10">
        <v>1.23632E-5</v>
      </c>
      <c r="GQ167" s="1"/>
      <c r="GS167" s="8">
        <v>8.6990280000000003E-2</v>
      </c>
      <c r="GT167" s="8">
        <v>-3.232E-4</v>
      </c>
      <c r="GU167" s="8">
        <v>-4.7726699999999997E-3</v>
      </c>
      <c r="GV167" s="8">
        <v>0.73942522700000002</v>
      </c>
      <c r="GW167" s="10">
        <v>6.2307100000000005E-5</v>
      </c>
      <c r="GX167" s="10">
        <v>-5.3016300000000003E-5</v>
      </c>
      <c r="HA167" s="1"/>
      <c r="HC167" s="8">
        <v>0.10647307</v>
      </c>
      <c r="HD167" s="8">
        <v>7.7754199999999999E-3</v>
      </c>
      <c r="HE167" s="8">
        <v>2.25034E-3</v>
      </c>
      <c r="HF167" s="8">
        <v>0.66617733000000001</v>
      </c>
      <c r="HG167" s="10">
        <v>2.6656500000000001E-5</v>
      </c>
      <c r="HH167" s="10">
        <v>-3.6431899999999999E-5</v>
      </c>
      <c r="HK167" s="1"/>
      <c r="HM167" s="8">
        <v>-2.209883E-2</v>
      </c>
      <c r="HN167" s="8">
        <v>2.9143200000000002E-3</v>
      </c>
      <c r="HO167" s="8">
        <v>-4.01593E-3</v>
      </c>
      <c r="HP167" s="8">
        <v>0.82677759299999998</v>
      </c>
      <c r="HQ167" s="8">
        <v>-1.4759500000000001E-4</v>
      </c>
      <c r="HR167" s="10">
        <v>-4.4954199999999997E-5</v>
      </c>
      <c r="HU167" s="1"/>
      <c r="HW167" s="8">
        <v>3.0741290000000001E-2</v>
      </c>
      <c r="HX167" s="8">
        <v>2.07354E-3</v>
      </c>
      <c r="HY167" s="8">
        <v>-3.7259599999999999E-3</v>
      </c>
      <c r="HZ167" s="8">
        <v>0.72933611600000003</v>
      </c>
      <c r="IA167" s="10">
        <v>-2.9244300000000001E-5</v>
      </c>
      <c r="IB167" s="10">
        <v>-9.7304600000000003E-5</v>
      </c>
      <c r="IE167" s="1"/>
      <c r="IG167" s="8">
        <v>2.3819610000000001E-2</v>
      </c>
      <c r="IH167" s="8">
        <v>-8.8088000000000001E-4</v>
      </c>
      <c r="II167" s="8">
        <v>-4.1105999999999998E-4</v>
      </c>
      <c r="IJ167" s="8">
        <v>0.78575671000000002</v>
      </c>
      <c r="IK167" s="10">
        <v>4.4482299999999999E-5</v>
      </c>
      <c r="IL167" s="8">
        <v>-1.04344E-4</v>
      </c>
      <c r="IO167" s="1"/>
      <c r="IP167" s="1"/>
    </row>
    <row r="168" spans="1:250" x14ac:dyDescent="0.25">
      <c r="A168" s="8">
        <v>0.64192188999999999</v>
      </c>
      <c r="B168" s="8">
        <v>-1.12323E-3</v>
      </c>
      <c r="C168" s="8">
        <v>3.1363700000000001E-2</v>
      </c>
      <c r="D168" s="8">
        <v>0.80065159500000005</v>
      </c>
      <c r="E168" s="8">
        <v>1.8902400000000001E-4</v>
      </c>
      <c r="F168" s="8">
        <v>-5.5518799999999997E-4</v>
      </c>
      <c r="I168" s="1"/>
      <c r="K168" s="8">
        <v>0.40330340999999997</v>
      </c>
      <c r="L168" s="8">
        <v>6.4896199999999998E-3</v>
      </c>
      <c r="M168" s="8">
        <v>5.88231E-3</v>
      </c>
      <c r="N168" s="8">
        <v>0.47702635999999998</v>
      </c>
      <c r="O168" s="10">
        <v>2.8914199999999999E-4</v>
      </c>
      <c r="P168" s="10">
        <v>-8.5555499999999998E-5</v>
      </c>
      <c r="S168" s="1"/>
      <c r="U168" s="8">
        <v>0.5019612</v>
      </c>
      <c r="V168" s="8">
        <v>2.0396099999999999E-3</v>
      </c>
      <c r="W168" s="8">
        <v>-8.9484600000000001E-3</v>
      </c>
      <c r="X168" s="8">
        <v>0.56780445800000001</v>
      </c>
      <c r="Y168" s="8">
        <v>3.5452200000000002E-4</v>
      </c>
      <c r="Z168" s="10">
        <v>9.8266900000000006E-5</v>
      </c>
      <c r="AC168" s="1"/>
      <c r="AE168" s="8">
        <v>0.64473102999999998</v>
      </c>
      <c r="AF168" s="8">
        <v>-1.08462E-2</v>
      </c>
      <c r="AG168" s="8">
        <v>1.453751E-2</v>
      </c>
      <c r="AH168" s="8">
        <v>0.83394748299999999</v>
      </c>
      <c r="AI168" s="10">
        <v>-9.2712699999999998E-5</v>
      </c>
      <c r="AJ168" s="10">
        <v>-4.7046599999999998E-5</v>
      </c>
      <c r="AM168" s="1"/>
      <c r="AO168" s="8">
        <v>0.64192188999999999</v>
      </c>
      <c r="AP168" s="8">
        <v>-1.12323E-3</v>
      </c>
      <c r="AQ168" s="8">
        <v>3.1363700000000001E-2</v>
      </c>
      <c r="AR168" s="8">
        <v>0.80065159500000005</v>
      </c>
      <c r="AS168" s="8">
        <v>1.8902400000000001E-4</v>
      </c>
      <c r="AT168" s="8">
        <v>-5.5518799999999997E-4</v>
      </c>
      <c r="AW168" s="1"/>
      <c r="AY168" s="8">
        <v>-0.13278639</v>
      </c>
      <c r="AZ168" s="8">
        <v>-5.1615059999999997E-2</v>
      </c>
      <c r="BA168" s="8">
        <v>-1.7361799999999999E-3</v>
      </c>
      <c r="BB168" s="8">
        <v>1.0424043919999999</v>
      </c>
      <c r="BC168" s="8">
        <v>3.8660460000000002E-3</v>
      </c>
      <c r="BD168" s="10">
        <v>4.8246399999999999E-5</v>
      </c>
      <c r="BG168" s="1"/>
      <c r="BI168" s="8">
        <v>-1.136802E-2</v>
      </c>
      <c r="BJ168" s="8">
        <v>-3.808222E-2</v>
      </c>
      <c r="BK168" s="8">
        <v>-3.0789799999999998E-3</v>
      </c>
      <c r="BL168" s="8">
        <v>0.78061229200000004</v>
      </c>
      <c r="BM168" s="8">
        <v>2.5075100000000001E-4</v>
      </c>
      <c r="BN168" s="10">
        <v>-6.0395000000000004E-6</v>
      </c>
      <c r="BQ168" s="1"/>
      <c r="BS168" s="8">
        <v>-0.12117633999999999</v>
      </c>
      <c r="BT168" s="8">
        <v>-3.5030489999999997E-2</v>
      </c>
      <c r="BU168" s="8">
        <v>-1.0078780000000001E-2</v>
      </c>
      <c r="BV168" s="8">
        <v>1.0816091590000001</v>
      </c>
      <c r="BW168" s="8">
        <v>8.2659499999999996E-4</v>
      </c>
      <c r="BX168" s="8">
        <v>3.8142800000000001E-4</v>
      </c>
      <c r="CA168" s="1"/>
      <c r="CC168" s="8">
        <v>2.2539000000000001E-4</v>
      </c>
      <c r="CD168" s="8">
        <v>-3.5180030000000001E-2</v>
      </c>
      <c r="CE168" s="8">
        <v>-1.136942E-2</v>
      </c>
      <c r="CF168" s="8">
        <v>0.70225624099999995</v>
      </c>
      <c r="CG168" s="8">
        <v>4.7172700000000002E-4</v>
      </c>
      <c r="CH168" s="8">
        <v>-1.54148E-4</v>
      </c>
      <c r="CK168" s="1"/>
      <c r="CM168" s="8">
        <v>-0.21956881</v>
      </c>
      <c r="CN168" s="8">
        <v>-3.7045670000000003E-2</v>
      </c>
      <c r="CO168" s="8">
        <v>-1.5767299999999999E-3</v>
      </c>
      <c r="CP168" s="8">
        <v>1.2421617730000001</v>
      </c>
      <c r="CQ168" s="8">
        <v>1.5533699999999999E-4</v>
      </c>
      <c r="CR168" s="10">
        <v>2.1661199999999999E-5</v>
      </c>
      <c r="CU168" s="1"/>
      <c r="CW168" s="8">
        <v>0.19856829000000001</v>
      </c>
      <c r="CX168" s="8">
        <v>6.3261999999999997E-4</v>
      </c>
      <c r="CY168" s="8">
        <v>-7.8784999999999999E-4</v>
      </c>
      <c r="CZ168" s="8">
        <v>0.73781837299999997</v>
      </c>
      <c r="DA168" s="8">
        <v>1.9256899999999999E-4</v>
      </c>
      <c r="DB168" s="10">
        <v>-8.0174399999999996E-5</v>
      </c>
      <c r="DF168" s="1"/>
      <c r="DG168" s="8">
        <v>3.0199960000000001E-2</v>
      </c>
      <c r="DH168" s="8">
        <v>8.15659E-3</v>
      </c>
      <c r="DI168" s="8">
        <v>-9.0633099999999998E-3</v>
      </c>
      <c r="DJ168" s="8">
        <v>0.95086470499999998</v>
      </c>
      <c r="DK168" s="8">
        <v>6.1648699999999998E-4</v>
      </c>
      <c r="DL168" s="8">
        <v>-1.0979100000000001E-4</v>
      </c>
      <c r="DO168" s="1"/>
      <c r="DQ168" s="8">
        <v>0.21464712999999999</v>
      </c>
      <c r="DR168" s="8">
        <v>5.3253999999999997E-4</v>
      </c>
      <c r="DS168" s="8">
        <v>-1.76739E-3</v>
      </c>
      <c r="DT168" s="8">
        <v>0.69623615900000002</v>
      </c>
      <c r="DU168" s="8">
        <v>1.32447E-4</v>
      </c>
      <c r="DV168" s="10">
        <v>-7.1162999999999996E-5</v>
      </c>
      <c r="DZ168" s="1"/>
      <c r="EA168" s="8">
        <v>-1.8500840000000001E-2</v>
      </c>
      <c r="EB168" s="8">
        <v>8.0609800000000006E-3</v>
      </c>
      <c r="EC168" s="8">
        <v>-4.3151800000000001E-3</v>
      </c>
      <c r="ED168" s="8">
        <v>1.0640040449999999</v>
      </c>
      <c r="EE168" s="8">
        <v>9.9965100000000006E-4</v>
      </c>
      <c r="EF168" s="10">
        <v>-3.1970000000000001E-5</v>
      </c>
      <c r="EG168" s="1"/>
      <c r="EK168" s="8">
        <v>-2.2190830000000002E-2</v>
      </c>
      <c r="EL168" s="8">
        <v>1.016183E-2</v>
      </c>
      <c r="EM168" s="8">
        <v>-1.354174E-2</v>
      </c>
      <c r="EN168" s="8">
        <v>1.118971876</v>
      </c>
      <c r="EO168" s="8">
        <v>4.8472499999999998E-4</v>
      </c>
      <c r="EP168" s="8">
        <v>-1.00158E-4</v>
      </c>
      <c r="ES168" s="1"/>
      <c r="EU168" s="8">
        <v>0.29102181999999999</v>
      </c>
      <c r="EV168" s="8">
        <v>-9.5993899999999993E-3</v>
      </c>
      <c r="EW168" s="8">
        <v>1.2891199999999999E-3</v>
      </c>
      <c r="EX168" s="8">
        <v>1.086403378</v>
      </c>
      <c r="EY168" s="8">
        <v>2.2803799999999999E-4</v>
      </c>
      <c r="EZ168" s="10">
        <v>8.5307800000000003E-5</v>
      </c>
      <c r="FC168" s="1"/>
      <c r="FE168" s="8">
        <v>0.29249648</v>
      </c>
      <c r="FF168" s="8">
        <v>-2.5339250000000001E-2</v>
      </c>
      <c r="FG168" s="8">
        <v>-3.6409200000000002E-3</v>
      </c>
      <c r="FH168" s="8">
        <v>0.95351439000000004</v>
      </c>
      <c r="FI168" s="8">
        <v>2.6381700000000001E-4</v>
      </c>
      <c r="FJ168" s="10">
        <v>7.7324199999999994E-5</v>
      </c>
      <c r="FM168" s="1"/>
      <c r="FO168" s="8">
        <v>0.27088213999999999</v>
      </c>
      <c r="FP168" s="8">
        <v>-1.6948669999999999E-2</v>
      </c>
      <c r="FQ168" s="8">
        <v>1.9680600000000002E-3</v>
      </c>
      <c r="FR168" s="8">
        <v>0.90605249499999996</v>
      </c>
      <c r="FS168" s="8">
        <v>3.4696199999999998E-4</v>
      </c>
      <c r="FT168" s="10">
        <v>4.6964700000000001E-5</v>
      </c>
      <c r="FW168" s="1"/>
      <c r="FY168" s="8">
        <v>0.32382642</v>
      </c>
      <c r="FZ168" s="8">
        <v>-1.6474590000000001E-2</v>
      </c>
      <c r="GA168" s="8">
        <v>-1.6666000000000001E-3</v>
      </c>
      <c r="GB168" s="8">
        <v>0.98722195700000004</v>
      </c>
      <c r="GC168" s="8">
        <v>1.79099E-4</v>
      </c>
      <c r="GD168" s="10">
        <v>1.0038699999999999E-5</v>
      </c>
      <c r="GG168" s="1"/>
      <c r="GI168" s="8">
        <v>0.29449257000000001</v>
      </c>
      <c r="GJ168" s="8">
        <v>-1.715852E-2</v>
      </c>
      <c r="GK168" s="8">
        <v>2.13955E-3</v>
      </c>
      <c r="GL168" s="8">
        <v>0.98901358699999997</v>
      </c>
      <c r="GM168" s="10">
        <v>3.9566700000000002E-5</v>
      </c>
      <c r="GN168" s="10">
        <v>1.2635300000000001E-5</v>
      </c>
      <c r="GQ168" s="1"/>
      <c r="GS168" s="8">
        <v>8.5606100000000004E-2</v>
      </c>
      <c r="GT168" s="8">
        <v>-3.2246999999999999E-4</v>
      </c>
      <c r="GU168" s="8">
        <v>-4.8041200000000003E-3</v>
      </c>
      <c r="GV168" s="8">
        <v>0.74349041999999999</v>
      </c>
      <c r="GW168" s="10">
        <v>6.2340600000000004E-5</v>
      </c>
      <c r="GX168" s="10">
        <v>-5.16894E-5</v>
      </c>
      <c r="HA168" s="1"/>
      <c r="HC168" s="8">
        <v>0.10409524000000001</v>
      </c>
      <c r="HD168" s="8">
        <v>7.7560600000000004E-3</v>
      </c>
      <c r="HE168" s="8">
        <v>2.31095E-3</v>
      </c>
      <c r="HF168" s="8">
        <v>0.66919600800000001</v>
      </c>
      <c r="HG168" s="10">
        <v>2.6412100000000001E-5</v>
      </c>
      <c r="HH168" s="10">
        <v>-3.7193900000000003E-5</v>
      </c>
      <c r="HK168" s="1"/>
      <c r="HM168" s="8">
        <v>-2.7297410000000001E-2</v>
      </c>
      <c r="HN168" s="8">
        <v>2.9298100000000001E-3</v>
      </c>
      <c r="HO168" s="8">
        <v>-4.1343100000000004E-3</v>
      </c>
      <c r="HP168" s="8">
        <v>0.83262261800000004</v>
      </c>
      <c r="HQ168" s="8">
        <v>-1.4718399999999999E-4</v>
      </c>
      <c r="HR168" s="10">
        <v>-4.1883299999999999E-5</v>
      </c>
      <c r="HU168" s="1"/>
      <c r="HW168" s="8">
        <v>2.818186E-2</v>
      </c>
      <c r="HX168" s="8">
        <v>2.0577099999999999E-3</v>
      </c>
      <c r="HY168" s="8">
        <v>-3.7262900000000002E-3</v>
      </c>
      <c r="HZ168" s="8">
        <v>0.73386895699999999</v>
      </c>
      <c r="IA168" s="10">
        <v>-2.98311E-5</v>
      </c>
      <c r="IB168" s="10">
        <v>-9.7293799999999993E-5</v>
      </c>
      <c r="IE168" s="1"/>
      <c r="IG168" s="8">
        <v>2.4047559999999999E-2</v>
      </c>
      <c r="IH168" s="8">
        <v>-8.7529000000000003E-4</v>
      </c>
      <c r="II168" s="8">
        <v>-4.0771999999999998E-4</v>
      </c>
      <c r="IJ168" s="8">
        <v>0.79000671600000005</v>
      </c>
      <c r="IK168" s="10">
        <v>4.1420700000000001E-5</v>
      </c>
      <c r="IL168" s="8">
        <v>-1.02514E-4</v>
      </c>
      <c r="IO168" s="1"/>
      <c r="IP168" s="1"/>
    </row>
    <row r="169" spans="1:250" x14ac:dyDescent="0.25">
      <c r="A169" s="8">
        <v>0.64381233999999998</v>
      </c>
      <c r="B169" s="8">
        <v>-1.08288E-3</v>
      </c>
      <c r="C169" s="8">
        <v>3.1381600000000003E-2</v>
      </c>
      <c r="D169" s="8">
        <v>0.80410376100000003</v>
      </c>
      <c r="E169" s="8">
        <v>1.8535200000000001E-4</v>
      </c>
      <c r="F169" s="8">
        <v>-5.5356399999999999E-4</v>
      </c>
      <c r="I169" s="1"/>
      <c r="K169" s="8">
        <v>0.40905409999999998</v>
      </c>
      <c r="L169" s="8">
        <v>6.5489199999999997E-3</v>
      </c>
      <c r="M169" s="8">
        <v>5.7042600000000001E-3</v>
      </c>
      <c r="N169" s="8">
        <v>0.47946931500000001</v>
      </c>
      <c r="O169" s="10">
        <v>2.8818300000000002E-4</v>
      </c>
      <c r="P169" s="10">
        <v>-8.8423899999999999E-5</v>
      </c>
      <c r="S169" s="1"/>
      <c r="U169" s="8">
        <v>0.50998652</v>
      </c>
      <c r="V169" s="8">
        <v>2.3061800000000001E-3</v>
      </c>
      <c r="W169" s="8">
        <v>-8.9260999999999993E-3</v>
      </c>
      <c r="X169" s="8">
        <v>0.57024025700000003</v>
      </c>
      <c r="Y169" s="8">
        <v>3.48582E-4</v>
      </c>
      <c r="Z169" s="10">
        <v>9.8757800000000005E-5</v>
      </c>
      <c r="AC169" s="1"/>
      <c r="AE169" s="8">
        <v>0.63454579</v>
      </c>
      <c r="AF169" s="8">
        <v>-1.0493239999999999E-2</v>
      </c>
      <c r="AG169" s="8">
        <v>1.3883400000000001E-2</v>
      </c>
      <c r="AH169" s="8">
        <v>0.83771353299999995</v>
      </c>
      <c r="AI169" s="10">
        <v>-8.8219800000000005E-5</v>
      </c>
      <c r="AJ169" s="10">
        <v>-3.8740099999999999E-5</v>
      </c>
      <c r="AM169" s="1"/>
      <c r="AO169" s="8">
        <v>0.64381233999999998</v>
      </c>
      <c r="AP169" s="8">
        <v>-1.08288E-3</v>
      </c>
      <c r="AQ169" s="8">
        <v>3.1381600000000003E-2</v>
      </c>
      <c r="AR169" s="8">
        <v>0.80410376100000003</v>
      </c>
      <c r="AS169" s="8">
        <v>1.8535200000000001E-4</v>
      </c>
      <c r="AT169" s="8">
        <v>-5.5356399999999999E-4</v>
      </c>
      <c r="AW169" s="1"/>
      <c r="AY169" s="8">
        <v>-0.13634653999999999</v>
      </c>
      <c r="AZ169" s="8">
        <v>-5.1804250000000003E-2</v>
      </c>
      <c r="BA169" s="8">
        <v>-1.6988000000000001E-3</v>
      </c>
      <c r="BB169" s="8">
        <v>1.04736301</v>
      </c>
      <c r="BC169" s="8">
        <v>3.850619E-3</v>
      </c>
      <c r="BD169" s="10">
        <v>4.5161399999999998E-5</v>
      </c>
      <c r="BG169" s="1"/>
      <c r="BI169" s="8">
        <v>-1.3077119999999999E-2</v>
      </c>
      <c r="BJ169" s="8">
        <v>-3.8125729999999997E-2</v>
      </c>
      <c r="BK169" s="8">
        <v>-3.1253499999999998E-3</v>
      </c>
      <c r="BL169" s="8">
        <v>0.78885651700000003</v>
      </c>
      <c r="BM169" s="8">
        <v>2.4970299999999999E-4</v>
      </c>
      <c r="BN169" s="10">
        <v>-4.9218199999999997E-6</v>
      </c>
      <c r="BQ169" s="1"/>
      <c r="BS169" s="8">
        <v>-0.12517573000000001</v>
      </c>
      <c r="BT169" s="8">
        <v>-3.5310729999999999E-2</v>
      </c>
      <c r="BU169" s="8">
        <v>-9.9780400000000005E-3</v>
      </c>
      <c r="BV169" s="8">
        <v>1.0897640399999999</v>
      </c>
      <c r="BW169" s="8">
        <v>8.1566799999999997E-4</v>
      </c>
      <c r="BX169" s="8">
        <v>3.7745999999999998E-4</v>
      </c>
      <c r="CA169" s="1"/>
      <c r="CC169" s="8">
        <v>6.2540800000000004E-3</v>
      </c>
      <c r="CD169" s="8">
        <v>-3.5094130000000001E-2</v>
      </c>
      <c r="CE169" s="8">
        <v>-1.11666E-2</v>
      </c>
      <c r="CF169" s="8">
        <v>0.70625352600000002</v>
      </c>
      <c r="CG169" s="8">
        <v>4.7082899999999997E-4</v>
      </c>
      <c r="CH169" s="8">
        <v>-1.5202E-4</v>
      </c>
      <c r="CK169" s="1"/>
      <c r="CM169" s="8">
        <v>-0.22087634</v>
      </c>
      <c r="CN169" s="8">
        <v>-3.7116209999999997E-2</v>
      </c>
      <c r="CO169" s="8">
        <v>-1.56537E-3</v>
      </c>
      <c r="CP169" s="8">
        <v>1.2518141439999999</v>
      </c>
      <c r="CQ169" s="8">
        <v>1.5447200000000001E-4</v>
      </c>
      <c r="CR169" s="10">
        <v>2.1517799999999999E-5</v>
      </c>
      <c r="CU169" s="1"/>
      <c r="CW169" s="8">
        <v>0.19048137000000001</v>
      </c>
      <c r="CX169" s="8">
        <v>7.8633000000000002E-4</v>
      </c>
      <c r="CY169" s="8">
        <v>-6.7586999999999996E-4</v>
      </c>
      <c r="CZ169" s="8">
        <v>0.74166430299999997</v>
      </c>
      <c r="DA169" s="8">
        <v>1.9439199999999999E-4</v>
      </c>
      <c r="DB169" s="10">
        <v>-8.1500699999999997E-5</v>
      </c>
      <c r="DF169" s="1"/>
      <c r="DG169" s="8">
        <v>2.7723850000000001E-2</v>
      </c>
      <c r="DH169" s="8">
        <v>8.3057300000000008E-3</v>
      </c>
      <c r="DI169" s="8">
        <v>-9.2155899999999992E-3</v>
      </c>
      <c r="DJ169" s="8">
        <v>0.95264157000000005</v>
      </c>
      <c r="DK169" s="8">
        <v>6.20489E-4</v>
      </c>
      <c r="DL169" s="8">
        <v>-1.0570500000000001E-4</v>
      </c>
      <c r="DO169" s="1"/>
      <c r="DQ169" s="8">
        <v>0.20787333</v>
      </c>
      <c r="DR169" s="8">
        <v>7.9535999999999995E-4</v>
      </c>
      <c r="DS169" s="8">
        <v>-1.6413199999999999E-3</v>
      </c>
      <c r="DT169" s="8">
        <v>0.70170220900000002</v>
      </c>
      <c r="DU169" s="8">
        <v>1.3503000000000001E-4</v>
      </c>
      <c r="DV169" s="10">
        <v>-7.2396800000000005E-5</v>
      </c>
      <c r="DZ169" s="1"/>
      <c r="EA169" s="8">
        <v>-1.1383590000000001E-2</v>
      </c>
      <c r="EB169" s="8">
        <v>7.8815299999999994E-3</v>
      </c>
      <c r="EC169" s="8">
        <v>-4.2124399999999996E-3</v>
      </c>
      <c r="ED169" s="8">
        <v>1.075882488</v>
      </c>
      <c r="EE169" s="8">
        <v>1.0020470000000001E-3</v>
      </c>
      <c r="EF169" s="10">
        <v>-3.0587999999999999E-5</v>
      </c>
      <c r="EG169" s="1"/>
      <c r="EK169" s="8">
        <v>-1.5934839999999999E-2</v>
      </c>
      <c r="EL169" s="8">
        <v>9.9244899999999994E-3</v>
      </c>
      <c r="EM169" s="8">
        <v>-1.3490830000000001E-2</v>
      </c>
      <c r="EN169" s="8">
        <v>1.1324768089999999</v>
      </c>
      <c r="EO169" s="8">
        <v>4.8660000000000001E-4</v>
      </c>
      <c r="EP169" s="10">
        <v>-9.9743700000000005E-5</v>
      </c>
      <c r="ES169" s="1"/>
      <c r="EU169" s="8">
        <v>0.29270224</v>
      </c>
      <c r="EV169" s="8">
        <v>-9.6026299999999992E-3</v>
      </c>
      <c r="EW169" s="8">
        <v>1.32938E-3</v>
      </c>
      <c r="EX169" s="8">
        <v>1.091008403</v>
      </c>
      <c r="EY169" s="8">
        <v>2.28173E-4</v>
      </c>
      <c r="EZ169" s="10">
        <v>8.6945000000000002E-5</v>
      </c>
      <c r="FC169" s="1"/>
      <c r="FE169" s="8">
        <v>0.29086310999999998</v>
      </c>
      <c r="FF169" s="8">
        <v>-2.5363449999999999E-2</v>
      </c>
      <c r="FG169" s="8">
        <v>-3.6531799999999998E-3</v>
      </c>
      <c r="FH169" s="8">
        <v>0.95911048499999996</v>
      </c>
      <c r="FI169" s="8">
        <v>2.6248899999999997E-4</v>
      </c>
      <c r="FJ169" s="10">
        <v>7.7994100000000006E-5</v>
      </c>
      <c r="FM169" s="1"/>
      <c r="FO169" s="8">
        <v>0.27295844000000002</v>
      </c>
      <c r="FP169" s="8">
        <v>-1.6918010000000001E-2</v>
      </c>
      <c r="FQ169" s="8">
        <v>2.0236799999999999E-3</v>
      </c>
      <c r="FR169" s="8">
        <v>0.91169140800000004</v>
      </c>
      <c r="FS169" s="8">
        <v>3.4588700000000002E-4</v>
      </c>
      <c r="FT169" s="10">
        <v>4.8921900000000003E-5</v>
      </c>
      <c r="FW169" s="1"/>
      <c r="FY169" s="8">
        <v>0.32116128999999999</v>
      </c>
      <c r="FZ169" s="8">
        <v>-1.647003E-2</v>
      </c>
      <c r="GA169" s="8">
        <v>-1.7267300000000001E-3</v>
      </c>
      <c r="GB169" s="8">
        <v>0.99474010000000002</v>
      </c>
      <c r="GC169" s="8">
        <v>1.7919999999999999E-4</v>
      </c>
      <c r="GD169" s="10">
        <v>1.1312600000000001E-5</v>
      </c>
      <c r="GG169" s="1"/>
      <c r="GI169" s="8">
        <v>0.29623312000000002</v>
      </c>
      <c r="GJ169" s="8">
        <v>-1.7117980000000001E-2</v>
      </c>
      <c r="GK169" s="8">
        <v>2.20017E-3</v>
      </c>
      <c r="GL169" s="8">
        <v>0.99513421999999996</v>
      </c>
      <c r="GM169" s="10">
        <v>3.9042499999999998E-5</v>
      </c>
      <c r="GN169" s="10">
        <v>1.3421000000000001E-5</v>
      </c>
      <c r="GQ169" s="1"/>
      <c r="GS169" s="8">
        <v>8.2322930000000002E-2</v>
      </c>
      <c r="GT169" s="8">
        <v>-3.3427000000000001E-4</v>
      </c>
      <c r="GU169" s="8">
        <v>-4.88405E-3</v>
      </c>
      <c r="GV169" s="8">
        <v>0.74777779099999997</v>
      </c>
      <c r="GW169" s="10">
        <v>6.2133900000000005E-5</v>
      </c>
      <c r="GX169" s="10">
        <v>-5.0268200000000001E-5</v>
      </c>
      <c r="HA169" s="1"/>
      <c r="HC169" s="8">
        <v>0.10745811</v>
      </c>
      <c r="HD169" s="8">
        <v>7.7508400000000002E-3</v>
      </c>
      <c r="HE169" s="8">
        <v>2.3167399999999999E-3</v>
      </c>
      <c r="HF169" s="8">
        <v>0.67196581899999996</v>
      </c>
      <c r="HG169" s="10">
        <v>2.6458600000000001E-5</v>
      </c>
      <c r="HH169" s="10">
        <v>-3.7142299999999998E-5</v>
      </c>
      <c r="HK169" s="1"/>
      <c r="HM169" s="8">
        <v>-3.3937099999999998E-2</v>
      </c>
      <c r="HN169" s="8">
        <v>2.87236E-3</v>
      </c>
      <c r="HO169" s="8">
        <v>-4.2357100000000002E-3</v>
      </c>
      <c r="HP169" s="8">
        <v>0.83795414599999996</v>
      </c>
      <c r="HQ169" s="8">
        <v>-1.48345E-4</v>
      </c>
      <c r="HR169" s="10">
        <v>-3.9827499999999998E-5</v>
      </c>
      <c r="HU169" s="1"/>
      <c r="HW169" s="8">
        <v>2.8371779999999999E-2</v>
      </c>
      <c r="HX169" s="8">
        <v>2.05623E-3</v>
      </c>
      <c r="HY169" s="8">
        <v>-3.7226400000000002E-3</v>
      </c>
      <c r="HZ169" s="8">
        <v>0.73817982999999998</v>
      </c>
      <c r="IA169" s="10">
        <v>-2.9085500000000001E-5</v>
      </c>
      <c r="IB169" s="10">
        <v>-9.5471599999999996E-5</v>
      </c>
      <c r="IE169" s="1"/>
      <c r="IG169" s="8">
        <v>2.2539630000000001E-2</v>
      </c>
      <c r="IH169" s="8">
        <v>-9.0799999999999995E-4</v>
      </c>
      <c r="II169" s="8">
        <v>-4.4073000000000002E-4</v>
      </c>
      <c r="IJ169" s="8">
        <v>0.79359565600000004</v>
      </c>
      <c r="IK169" s="10">
        <v>3.8712599999999999E-5</v>
      </c>
      <c r="IL169" s="10">
        <v>-9.9779500000000002E-5</v>
      </c>
      <c r="IO169" s="1"/>
      <c r="IP169" s="1"/>
    </row>
    <row r="170" spans="1:250" x14ac:dyDescent="0.25">
      <c r="A170" s="8">
        <v>0.64603900000000003</v>
      </c>
      <c r="B170" s="8">
        <v>-1.0753099999999999E-3</v>
      </c>
      <c r="C170" s="8">
        <v>3.141352E-2</v>
      </c>
      <c r="D170" s="8">
        <v>0.80809804299999999</v>
      </c>
      <c r="E170" s="8">
        <v>1.84771E-4</v>
      </c>
      <c r="F170" s="8">
        <v>-5.5109600000000005E-4</v>
      </c>
      <c r="I170" s="1"/>
      <c r="K170" s="8">
        <v>0.41249564999999999</v>
      </c>
      <c r="L170" s="8">
        <v>6.5253500000000001E-3</v>
      </c>
      <c r="M170" s="8">
        <v>5.7580799999999996E-3</v>
      </c>
      <c r="N170" s="8">
        <v>0.48219926499999999</v>
      </c>
      <c r="O170" s="10">
        <v>2.8882000000000002E-4</v>
      </c>
      <c r="P170" s="10">
        <v>-8.6974300000000005E-5</v>
      </c>
      <c r="S170" s="1"/>
      <c r="U170" s="8">
        <v>0.51053928000000004</v>
      </c>
      <c r="V170" s="8">
        <v>2.30233E-3</v>
      </c>
      <c r="W170" s="8">
        <v>-8.9099899999999996E-3</v>
      </c>
      <c r="X170" s="8">
        <v>0.57308524000000005</v>
      </c>
      <c r="Y170" s="8">
        <v>3.4983600000000002E-4</v>
      </c>
      <c r="Z170" s="8">
        <v>1.03972E-4</v>
      </c>
      <c r="AC170" s="1"/>
      <c r="AE170" s="8">
        <v>0.63717040999999996</v>
      </c>
      <c r="AF170" s="8">
        <v>-1.0430200000000001E-2</v>
      </c>
      <c r="AG170" s="8">
        <v>1.3905290000000001E-2</v>
      </c>
      <c r="AH170" s="8">
        <v>0.84246538599999998</v>
      </c>
      <c r="AI170" s="10">
        <v>-9.1327499999999996E-5</v>
      </c>
      <c r="AJ170" s="10">
        <v>-3.7667599999999998E-5</v>
      </c>
      <c r="AM170" s="1"/>
      <c r="AO170" s="8">
        <v>0.64603900000000003</v>
      </c>
      <c r="AP170" s="8">
        <v>-1.0753099999999999E-3</v>
      </c>
      <c r="AQ170" s="8">
        <v>3.141352E-2</v>
      </c>
      <c r="AR170" s="8">
        <v>0.80809804299999999</v>
      </c>
      <c r="AS170" s="8">
        <v>1.84771E-4</v>
      </c>
      <c r="AT170" s="8">
        <v>-5.5109600000000005E-4</v>
      </c>
      <c r="AW170" s="1"/>
      <c r="AY170" s="8">
        <v>-0.13506319999999999</v>
      </c>
      <c r="AZ170" s="8">
        <v>-5.1726759999999997E-2</v>
      </c>
      <c r="BA170" s="8">
        <v>-1.7146399999999999E-3</v>
      </c>
      <c r="BB170" s="8">
        <v>1.0536804580000001</v>
      </c>
      <c r="BC170" s="8">
        <v>3.833094E-3</v>
      </c>
      <c r="BD170" s="10">
        <v>4.1526000000000002E-5</v>
      </c>
      <c r="BG170" s="1"/>
      <c r="BI170" s="8">
        <v>-1.137873E-2</v>
      </c>
      <c r="BJ170" s="8">
        <v>-3.8085670000000002E-2</v>
      </c>
      <c r="BK170" s="8">
        <v>-3.0625700000000001E-3</v>
      </c>
      <c r="BL170" s="8">
        <v>0.79637009400000003</v>
      </c>
      <c r="BM170" s="8">
        <v>2.4873400000000002E-4</v>
      </c>
      <c r="BN170" s="10">
        <v>-3.3974599999999998E-6</v>
      </c>
      <c r="BQ170" s="1"/>
      <c r="BS170" s="8">
        <v>-0.12975329999999999</v>
      </c>
      <c r="BT170" s="8">
        <v>-3.5663019999999997E-2</v>
      </c>
      <c r="BU170" s="8">
        <v>-9.8473499999999995E-3</v>
      </c>
      <c r="BV170" s="8">
        <v>1.0984698100000001</v>
      </c>
      <c r="BW170" s="8">
        <v>8.0367000000000004E-4</v>
      </c>
      <c r="BX170" s="8">
        <v>3.7296200000000001E-4</v>
      </c>
      <c r="CA170" s="1"/>
      <c r="CC170" s="8">
        <v>9.1634400000000001E-3</v>
      </c>
      <c r="CD170" s="8">
        <v>-3.504612E-2</v>
      </c>
      <c r="CE170" s="8">
        <v>-1.1011959999999999E-2</v>
      </c>
      <c r="CF170" s="8">
        <v>0.70972814900000003</v>
      </c>
      <c r="CG170" s="8">
        <v>4.69791E-4</v>
      </c>
      <c r="CH170" s="8">
        <v>-1.4866E-4</v>
      </c>
      <c r="CK170" s="1"/>
      <c r="CM170" s="8">
        <v>-0.22151624</v>
      </c>
      <c r="CN170" s="8">
        <v>-3.7149179999999997E-2</v>
      </c>
      <c r="CO170" s="8">
        <v>-1.5587299999999999E-3</v>
      </c>
      <c r="CP170" s="8">
        <v>1.2615973220000001</v>
      </c>
      <c r="CQ170" s="8">
        <v>1.53645E-4</v>
      </c>
      <c r="CR170" s="10">
        <v>2.1347300000000001E-5</v>
      </c>
      <c r="CU170" s="1"/>
      <c r="CW170" s="8">
        <v>0.19300137000000001</v>
      </c>
      <c r="CX170" s="8">
        <v>6.5707999999999999E-4</v>
      </c>
      <c r="CY170" s="8">
        <v>-6.7566999999999996E-4</v>
      </c>
      <c r="CZ170" s="8">
        <v>0.74721241000000005</v>
      </c>
      <c r="DA170" s="8">
        <v>1.99311E-4</v>
      </c>
      <c r="DB170" s="10">
        <v>-8.1479799999999999E-5</v>
      </c>
      <c r="DF170" s="1"/>
      <c r="DG170" s="8">
        <v>2.1770250000000001E-2</v>
      </c>
      <c r="DH170" s="8">
        <v>8.7474600000000003E-3</v>
      </c>
      <c r="DI170" s="8">
        <v>-9.3899099999999996E-3</v>
      </c>
      <c r="DJ170" s="8">
        <v>0.95877393200000005</v>
      </c>
      <c r="DK170" s="8">
        <v>6.2542399999999997E-4</v>
      </c>
      <c r="DL170" s="8">
        <v>-1.03744E-4</v>
      </c>
      <c r="DO170" s="1"/>
      <c r="DQ170" s="8">
        <v>0.20290424000000001</v>
      </c>
      <c r="DR170" s="8">
        <v>9.8451000000000007E-4</v>
      </c>
      <c r="DS170" s="8">
        <v>-1.59723E-3</v>
      </c>
      <c r="DT170" s="8">
        <v>0.70776720999999998</v>
      </c>
      <c r="DU170" s="8">
        <v>1.3756599999999999E-4</v>
      </c>
      <c r="DV170" s="10">
        <v>-7.2980700000000004E-5</v>
      </c>
      <c r="DZ170" s="1"/>
      <c r="EA170" s="8">
        <v>-6.8620900000000004E-3</v>
      </c>
      <c r="EB170" s="8">
        <v>7.7569500000000003E-3</v>
      </c>
      <c r="EC170" s="8">
        <v>-4.1316900000000004E-3</v>
      </c>
      <c r="ED170" s="8">
        <v>1.0878605880000001</v>
      </c>
      <c r="EE170" s="8">
        <v>1.0046650000000001E-3</v>
      </c>
      <c r="EF170" s="10">
        <v>-2.8880299999999999E-5</v>
      </c>
      <c r="EG170" s="1"/>
      <c r="EK170" s="8">
        <v>-6.02441E-3</v>
      </c>
      <c r="EL170" s="8">
        <v>9.5634199999999996E-3</v>
      </c>
      <c r="EM170" s="8">
        <v>-1.3446929999999999E-2</v>
      </c>
      <c r="EN170" s="8">
        <v>1.1438806079999999</v>
      </c>
      <c r="EO170" s="8">
        <v>4.8839800000000002E-4</v>
      </c>
      <c r="EP170" s="10">
        <v>-9.9514700000000005E-5</v>
      </c>
      <c r="ES170" s="1"/>
      <c r="EU170" s="8">
        <v>0.29357188000000001</v>
      </c>
      <c r="EV170" s="8">
        <v>-9.5945500000000003E-3</v>
      </c>
      <c r="EW170" s="8">
        <v>1.3478800000000001E-3</v>
      </c>
      <c r="EX170" s="8">
        <v>1.095946248</v>
      </c>
      <c r="EY170" s="8">
        <v>2.2754200000000001E-4</v>
      </c>
      <c r="EZ170" s="10">
        <v>8.8397600000000002E-5</v>
      </c>
      <c r="FC170" s="1"/>
      <c r="FE170" s="8">
        <v>0.28803779000000002</v>
      </c>
      <c r="FF170" s="8">
        <v>-2.540268E-2</v>
      </c>
      <c r="FG170" s="8">
        <v>-3.6879600000000001E-3</v>
      </c>
      <c r="FH170" s="8">
        <v>0.96486368700000003</v>
      </c>
      <c r="FI170" s="8">
        <v>2.6124600000000003E-4</v>
      </c>
      <c r="FJ170" s="10">
        <v>7.9095400000000002E-5</v>
      </c>
      <c r="FM170" s="1"/>
      <c r="FO170" s="8">
        <v>0.27322195999999999</v>
      </c>
      <c r="FP170" s="8">
        <v>-1.6916230000000001E-2</v>
      </c>
      <c r="FQ170" s="8">
        <v>2.0270100000000001E-3</v>
      </c>
      <c r="FR170" s="8">
        <v>0.91715502500000001</v>
      </c>
      <c r="FS170" s="8">
        <v>3.4539400000000001E-4</v>
      </c>
      <c r="FT170" s="10">
        <v>4.9846199999999997E-5</v>
      </c>
      <c r="FW170" s="1"/>
      <c r="FY170" s="8">
        <v>0.31876146</v>
      </c>
      <c r="FZ170" s="8">
        <v>-1.6506469999999999E-2</v>
      </c>
      <c r="GA170" s="8">
        <v>-1.7498800000000001E-3</v>
      </c>
      <c r="GB170" s="8">
        <v>1.002348926</v>
      </c>
      <c r="GC170" s="8">
        <v>1.78345E-4</v>
      </c>
      <c r="GD170" s="10">
        <v>1.1854E-5</v>
      </c>
      <c r="GG170" s="1"/>
      <c r="GI170" s="8">
        <v>0.30015159000000002</v>
      </c>
      <c r="GJ170" s="8">
        <v>-1.6993580000000001E-2</v>
      </c>
      <c r="GK170" s="8">
        <v>2.3035999999999998E-3</v>
      </c>
      <c r="GL170" s="8">
        <v>1.0006158810000001</v>
      </c>
      <c r="GM170" s="10">
        <v>3.83265E-5</v>
      </c>
      <c r="GN170" s="10">
        <v>1.4015800000000001E-5</v>
      </c>
      <c r="GQ170" s="1"/>
      <c r="GS170" s="8">
        <v>8.2114670000000001E-2</v>
      </c>
      <c r="GT170" s="8">
        <v>-3.3485999999999998E-4</v>
      </c>
      <c r="GU170" s="8">
        <v>-4.8889199999999997E-3</v>
      </c>
      <c r="GV170" s="8">
        <v>0.75127074500000002</v>
      </c>
      <c r="GW170" s="10">
        <v>6.1969000000000002E-5</v>
      </c>
      <c r="GX170" s="10">
        <v>-4.8902200000000001E-5</v>
      </c>
      <c r="HA170" s="1"/>
      <c r="HC170" s="8">
        <v>0.1041904</v>
      </c>
      <c r="HD170" s="8">
        <v>7.8209899999999999E-3</v>
      </c>
      <c r="HE170" s="8">
        <v>2.3691300000000001E-3</v>
      </c>
      <c r="HF170" s="8">
        <v>0.67479762300000001</v>
      </c>
      <c r="HG170" s="10">
        <v>2.70994E-5</v>
      </c>
      <c r="HH170" s="10">
        <v>-3.7620300000000003E-5</v>
      </c>
      <c r="HK170" s="1"/>
      <c r="HM170" s="8">
        <v>-3.87452E-2</v>
      </c>
      <c r="HN170" s="8">
        <v>2.7902199999999999E-3</v>
      </c>
      <c r="HO170" s="8">
        <v>-4.3043999999999999E-3</v>
      </c>
      <c r="HP170" s="8">
        <v>0.84382669899999996</v>
      </c>
      <c r="HQ170" s="8">
        <v>-1.5064200000000001E-4</v>
      </c>
      <c r="HR170" s="10">
        <v>-3.7908499999999998E-5</v>
      </c>
      <c r="HU170" s="1"/>
      <c r="HW170" s="8">
        <v>2.6573739999999998E-2</v>
      </c>
      <c r="HX170" s="8">
        <v>2.0399300000000001E-3</v>
      </c>
      <c r="HY170" s="8">
        <v>-3.7614699999999998E-3</v>
      </c>
      <c r="HZ170" s="8">
        <v>0.74173914699999999</v>
      </c>
      <c r="IA170" s="10">
        <v>-2.9941700000000002E-5</v>
      </c>
      <c r="IB170" s="10">
        <v>-9.3424400000000006E-5</v>
      </c>
      <c r="IE170" s="1"/>
      <c r="IG170" s="8">
        <v>1.981979E-2</v>
      </c>
      <c r="IH170" s="8">
        <v>-9.4269999999999998E-4</v>
      </c>
      <c r="II170" s="8">
        <v>-4.8773000000000002E-4</v>
      </c>
      <c r="IJ170" s="8">
        <v>0.79786036500000002</v>
      </c>
      <c r="IK170" s="10">
        <v>3.7120699999999998E-5</v>
      </c>
      <c r="IL170" s="10">
        <v>-9.7620499999999998E-5</v>
      </c>
      <c r="IO170" s="1"/>
      <c r="IP170" s="1"/>
    </row>
    <row r="171" spans="1:250" x14ac:dyDescent="0.25">
      <c r="A171" s="8">
        <v>0.64441704</v>
      </c>
      <c r="B171" s="8">
        <v>-1.08606E-3</v>
      </c>
      <c r="C171" s="8">
        <v>3.1359640000000001E-2</v>
      </c>
      <c r="D171" s="8">
        <v>0.81214262000000004</v>
      </c>
      <c r="E171" s="8">
        <v>1.8364299999999999E-4</v>
      </c>
      <c r="F171" s="8">
        <v>-5.4538000000000004E-4</v>
      </c>
      <c r="I171" s="1"/>
      <c r="K171" s="8">
        <v>0.41161363000000001</v>
      </c>
      <c r="L171" s="8">
        <v>6.5238900000000001E-3</v>
      </c>
      <c r="M171" s="8">
        <v>5.7546100000000003E-3</v>
      </c>
      <c r="N171" s="8">
        <v>0.48557729399999999</v>
      </c>
      <c r="O171" s="10">
        <v>2.8866800000000001E-4</v>
      </c>
      <c r="P171" s="10">
        <v>-8.6609700000000005E-5</v>
      </c>
      <c r="S171" s="1"/>
      <c r="U171" s="8">
        <v>0.50963791999999997</v>
      </c>
      <c r="V171" s="8">
        <v>2.3036799999999998E-3</v>
      </c>
      <c r="W171" s="8">
        <v>-8.9265400000000002E-3</v>
      </c>
      <c r="X171" s="8">
        <v>0.57628151900000002</v>
      </c>
      <c r="Y171" s="8">
        <v>3.5010800000000002E-4</v>
      </c>
      <c r="Z171" s="8">
        <v>1.0725700000000001E-4</v>
      </c>
      <c r="AC171" s="1"/>
      <c r="AE171" s="8">
        <v>0.64599558999999995</v>
      </c>
      <c r="AF171" s="8">
        <v>-1.011652E-2</v>
      </c>
      <c r="AG171" s="8">
        <v>1.391383E-2</v>
      </c>
      <c r="AH171" s="8">
        <v>0.84682013899999997</v>
      </c>
      <c r="AI171" s="10">
        <v>-9.5928900000000002E-5</v>
      </c>
      <c r="AJ171" s="10">
        <v>-3.7552300000000003E-5</v>
      </c>
      <c r="AM171" s="1"/>
      <c r="AO171" s="8">
        <v>0.64441704</v>
      </c>
      <c r="AP171" s="8">
        <v>-1.08606E-3</v>
      </c>
      <c r="AQ171" s="8">
        <v>3.1359640000000001E-2</v>
      </c>
      <c r="AR171" s="8">
        <v>0.81214262000000004</v>
      </c>
      <c r="AS171" s="8">
        <v>1.8364299999999999E-4</v>
      </c>
      <c r="AT171" s="8">
        <v>-5.4538000000000004E-4</v>
      </c>
      <c r="AW171" s="1"/>
      <c r="AY171" s="8">
        <v>-0.13535858000000001</v>
      </c>
      <c r="AZ171" s="8">
        <v>-5.1741009999999997E-2</v>
      </c>
      <c r="BA171" s="8">
        <v>-1.7109E-3</v>
      </c>
      <c r="BB171" s="8">
        <v>1.0610499950000001</v>
      </c>
      <c r="BC171" s="8">
        <v>3.8190839999999999E-3</v>
      </c>
      <c r="BD171" s="10">
        <v>3.7796300000000003E-5</v>
      </c>
      <c r="BG171" s="1"/>
      <c r="BI171" s="8">
        <v>-9.8434899999999999E-3</v>
      </c>
      <c r="BJ171" s="8">
        <v>-3.8040570000000003E-2</v>
      </c>
      <c r="BK171" s="8">
        <v>-3.0104799999999998E-3</v>
      </c>
      <c r="BL171" s="8">
        <v>0.80220532</v>
      </c>
      <c r="BM171" s="8">
        <v>2.47524E-4</v>
      </c>
      <c r="BN171" s="10">
        <v>-1.9983399999999998E-6</v>
      </c>
      <c r="BQ171" s="1"/>
      <c r="BS171" s="8">
        <v>-0.13623874</v>
      </c>
      <c r="BT171" s="8">
        <v>-3.6115710000000002E-2</v>
      </c>
      <c r="BU171" s="8">
        <v>-9.6600000000000002E-3</v>
      </c>
      <c r="BV171" s="8">
        <v>1.107629524</v>
      </c>
      <c r="BW171" s="8">
        <v>7.9278200000000001E-4</v>
      </c>
      <c r="BX171" s="8">
        <v>3.68413E-4</v>
      </c>
      <c r="CA171" s="1"/>
      <c r="CC171" s="8">
        <v>1.07332E-2</v>
      </c>
      <c r="CD171" s="8">
        <v>-3.5039960000000002E-2</v>
      </c>
      <c r="CE171" s="8">
        <v>-1.092634E-2</v>
      </c>
      <c r="CF171" s="8">
        <v>0.71404050699999999</v>
      </c>
      <c r="CG171" s="8">
        <v>4.6955E-4</v>
      </c>
      <c r="CH171" s="8">
        <v>-1.4521099999999999E-4</v>
      </c>
      <c r="CK171" s="1"/>
      <c r="CM171" s="8">
        <v>-0.22175006999999999</v>
      </c>
      <c r="CN171" s="8">
        <v>-3.7161739999999999E-2</v>
      </c>
      <c r="CO171" s="8">
        <v>-1.5556400000000001E-3</v>
      </c>
      <c r="CP171" s="8">
        <v>1.270137056</v>
      </c>
      <c r="CQ171" s="8">
        <v>1.5278399999999999E-4</v>
      </c>
      <c r="CR171" s="10">
        <v>2.11317E-5</v>
      </c>
      <c r="CU171" s="1"/>
      <c r="CW171" s="8">
        <v>0.18707198</v>
      </c>
      <c r="CX171" s="8">
        <v>8.3370000000000004E-4</v>
      </c>
      <c r="CY171" s="8">
        <v>-6.1881999999999996E-4</v>
      </c>
      <c r="CZ171" s="8">
        <v>0.75466151100000001</v>
      </c>
      <c r="DA171" s="8">
        <v>2.02167E-4</v>
      </c>
      <c r="DB171" s="10">
        <v>-8.2389800000000002E-5</v>
      </c>
      <c r="DF171" s="1"/>
      <c r="DG171" s="8">
        <v>1.427292E-2</v>
      </c>
      <c r="DH171" s="8">
        <v>9.3513599999999995E-3</v>
      </c>
      <c r="DI171" s="8">
        <v>-9.5840400000000003E-3</v>
      </c>
      <c r="DJ171" s="8">
        <v>0.97093473799999996</v>
      </c>
      <c r="DK171" s="8">
        <v>6.3078199999999998E-4</v>
      </c>
      <c r="DL171" s="8">
        <v>-1.01992E-4</v>
      </c>
      <c r="DO171" s="1"/>
      <c r="DQ171" s="8">
        <v>0.19535918999999999</v>
      </c>
      <c r="DR171" s="8">
        <v>1.1878500000000001E-3</v>
      </c>
      <c r="DS171" s="8">
        <v>-1.54637E-3</v>
      </c>
      <c r="DT171" s="8">
        <v>0.71412027099999997</v>
      </c>
      <c r="DU171" s="8">
        <v>1.39362E-4</v>
      </c>
      <c r="DV171" s="10">
        <v>-7.3424700000000002E-5</v>
      </c>
      <c r="DZ171" s="1"/>
      <c r="EA171" s="8">
        <v>-2.5809999999999999E-4</v>
      </c>
      <c r="EB171" s="8">
        <v>7.6211899999999999E-3</v>
      </c>
      <c r="EC171" s="8">
        <v>-4.0293600000000001E-3</v>
      </c>
      <c r="ED171" s="8">
        <v>1.0981988739999999</v>
      </c>
      <c r="EE171" s="8">
        <v>1.00662E-3</v>
      </c>
      <c r="EF171" s="10">
        <v>-2.7402E-5</v>
      </c>
      <c r="EG171" s="1"/>
      <c r="EK171" s="10">
        <v>5.1289000000000003E-5</v>
      </c>
      <c r="EL171" s="8">
        <v>9.4126899999999996E-3</v>
      </c>
      <c r="EM171" s="8">
        <v>-1.34188E-2</v>
      </c>
      <c r="EN171" s="8">
        <v>1.1529271160000001</v>
      </c>
      <c r="EO171" s="8">
        <v>4.8962400000000003E-4</v>
      </c>
      <c r="EP171" s="10">
        <v>-9.9280500000000006E-5</v>
      </c>
      <c r="ES171" s="1"/>
      <c r="EU171" s="8">
        <v>0.29621238</v>
      </c>
      <c r="EV171" s="8">
        <v>-9.55253E-3</v>
      </c>
      <c r="EW171" s="8">
        <v>1.40098E-3</v>
      </c>
      <c r="EX171" s="8">
        <v>1.1006054089999999</v>
      </c>
      <c r="EY171" s="8">
        <v>2.2645799999999999E-4</v>
      </c>
      <c r="EZ171" s="10">
        <v>8.9769099999999994E-5</v>
      </c>
      <c r="FC171" s="1"/>
      <c r="FE171" s="8">
        <v>0.28599878000000001</v>
      </c>
      <c r="FF171" s="8">
        <v>-2.5439030000000001E-2</v>
      </c>
      <c r="FG171" s="8">
        <v>-3.7027200000000001E-3</v>
      </c>
      <c r="FH171" s="8">
        <v>0.97007999</v>
      </c>
      <c r="FI171" s="8">
        <v>2.5964800000000002E-4</v>
      </c>
      <c r="FJ171" s="10">
        <v>7.9741199999999995E-5</v>
      </c>
      <c r="FM171" s="1"/>
      <c r="FO171" s="8">
        <v>0.27339201000000002</v>
      </c>
      <c r="FP171" s="8">
        <v>-1.691279E-2</v>
      </c>
      <c r="FQ171" s="8">
        <v>2.0293400000000001E-3</v>
      </c>
      <c r="FR171" s="8">
        <v>0.92274630999999996</v>
      </c>
      <c r="FS171" s="8">
        <v>3.4391899999999998E-4</v>
      </c>
      <c r="FT171" s="10">
        <v>5.0843400000000002E-5</v>
      </c>
      <c r="FW171" s="1"/>
      <c r="FY171" s="8">
        <v>0.31606444</v>
      </c>
      <c r="FZ171" s="8">
        <v>-1.651859E-2</v>
      </c>
      <c r="GA171" s="8">
        <v>-1.7917899999999999E-3</v>
      </c>
      <c r="GB171" s="8">
        <v>1.009913949</v>
      </c>
      <c r="GC171" s="8">
        <v>1.7809499999999999E-4</v>
      </c>
      <c r="GD171" s="10">
        <v>1.2730300000000001E-5</v>
      </c>
      <c r="GG171" s="1"/>
      <c r="GI171" s="8">
        <v>0.29502734000000003</v>
      </c>
      <c r="GJ171" s="8">
        <v>-1.708523E-2</v>
      </c>
      <c r="GK171" s="8">
        <v>2.1204000000000001E-3</v>
      </c>
      <c r="GL171" s="8">
        <v>1.006663705</v>
      </c>
      <c r="GM171" s="10">
        <v>3.79247E-5</v>
      </c>
      <c r="GN171" s="10">
        <v>1.48229E-5</v>
      </c>
      <c r="GQ171" s="1"/>
      <c r="GS171" s="8">
        <v>7.8903630000000002E-2</v>
      </c>
      <c r="GT171" s="8">
        <v>-3.7502999999999999E-4</v>
      </c>
      <c r="GU171" s="8">
        <v>-4.8899E-3</v>
      </c>
      <c r="GV171" s="8">
        <v>0.75461976600000003</v>
      </c>
      <c r="GW171" s="10">
        <v>6.12384E-5</v>
      </c>
      <c r="GX171" s="10">
        <v>-4.8885699999999999E-5</v>
      </c>
      <c r="HA171" s="1"/>
      <c r="HC171" s="8">
        <v>0.10226485</v>
      </c>
      <c r="HD171" s="8">
        <v>7.8009999999999998E-3</v>
      </c>
      <c r="HE171" s="8">
        <v>2.3881699999999998E-3</v>
      </c>
      <c r="HF171" s="8">
        <v>0.677680222</v>
      </c>
      <c r="HG171" s="10">
        <v>2.67887E-5</v>
      </c>
      <c r="HH171" s="10">
        <v>-3.7916300000000002E-5</v>
      </c>
      <c r="HK171" s="1"/>
      <c r="HM171" s="8">
        <v>-4.0167799999999997E-2</v>
      </c>
      <c r="HN171" s="8">
        <v>2.7541800000000002E-3</v>
      </c>
      <c r="HO171" s="8">
        <v>-4.3106500000000001E-3</v>
      </c>
      <c r="HP171" s="8">
        <v>0.84858102499999999</v>
      </c>
      <c r="HQ171" s="8">
        <v>-1.5405599999999999E-4</v>
      </c>
      <c r="HR171" s="10">
        <v>-3.7324599999999998E-5</v>
      </c>
      <c r="HU171" s="1"/>
      <c r="HW171" s="8">
        <v>2.5622200000000001E-2</v>
      </c>
      <c r="HX171" s="8">
        <v>2.0171E-3</v>
      </c>
      <c r="HY171" s="8">
        <v>-3.7636800000000002E-3</v>
      </c>
      <c r="HZ171" s="8">
        <v>0.74603959500000006</v>
      </c>
      <c r="IA171" s="10">
        <v>-3.2218300000000003E-5</v>
      </c>
      <c r="IB171" s="10">
        <v>-9.3208399999999993E-5</v>
      </c>
      <c r="IE171" s="1"/>
      <c r="IG171" s="8">
        <v>1.593375E-2</v>
      </c>
      <c r="IH171" s="8">
        <v>-9.8606999999999992E-4</v>
      </c>
      <c r="II171" s="8">
        <v>-5.3443000000000002E-4</v>
      </c>
      <c r="IJ171" s="8">
        <v>0.80306609500000004</v>
      </c>
      <c r="IK171" s="10">
        <v>3.5727900000000001E-5</v>
      </c>
      <c r="IL171" s="10">
        <v>-9.6120399999999995E-5</v>
      </c>
      <c r="IO171" s="1"/>
      <c r="IP171" s="1"/>
    </row>
    <row r="172" spans="1:250" x14ac:dyDescent="0.25">
      <c r="A172" s="8">
        <v>0.64760026999999998</v>
      </c>
      <c r="B172" s="8">
        <v>-1.0104599999999999E-3</v>
      </c>
      <c r="C172" s="8">
        <v>3.144595E-2</v>
      </c>
      <c r="D172" s="8">
        <v>0.81611996200000003</v>
      </c>
      <c r="E172" s="8">
        <v>1.79564E-4</v>
      </c>
      <c r="F172" s="8">
        <v>-5.4072099999999998E-4</v>
      </c>
      <c r="I172" s="1"/>
      <c r="K172" s="8">
        <v>0.41129774000000002</v>
      </c>
      <c r="L172" s="8">
        <v>6.5210700000000003E-3</v>
      </c>
      <c r="M172" s="8">
        <v>5.7548800000000004E-3</v>
      </c>
      <c r="N172" s="8">
        <v>0.49033969199999999</v>
      </c>
      <c r="O172" s="10">
        <v>2.87838E-4</v>
      </c>
      <c r="P172" s="10">
        <v>-8.6691000000000001E-5</v>
      </c>
      <c r="S172" s="1"/>
      <c r="U172" s="8">
        <v>0.50525419999999999</v>
      </c>
      <c r="V172" s="8">
        <v>2.4039500000000002E-3</v>
      </c>
      <c r="W172" s="8">
        <v>-8.9998200000000004E-3</v>
      </c>
      <c r="X172" s="8">
        <v>0.579014845</v>
      </c>
      <c r="Y172" s="8">
        <v>3.54204E-4</v>
      </c>
      <c r="Z172" s="8">
        <v>1.10253E-4</v>
      </c>
      <c r="AC172" s="1"/>
      <c r="AE172" s="8">
        <v>0.64541121000000001</v>
      </c>
      <c r="AF172" s="8">
        <v>-1.012214E-2</v>
      </c>
      <c r="AG172" s="8">
        <v>1.389961E-2</v>
      </c>
      <c r="AH172" s="8">
        <v>0.85033005699999997</v>
      </c>
      <c r="AI172" s="10">
        <v>-9.7167299999999994E-5</v>
      </c>
      <c r="AJ172" s="10">
        <v>-3.4402600000000002E-5</v>
      </c>
      <c r="AM172" s="1"/>
      <c r="AO172" s="8">
        <v>0.64760026999999998</v>
      </c>
      <c r="AP172" s="8">
        <v>-1.0104599999999999E-3</v>
      </c>
      <c r="AQ172" s="8">
        <v>3.144595E-2</v>
      </c>
      <c r="AR172" s="8">
        <v>0.81611996200000003</v>
      </c>
      <c r="AS172" s="8">
        <v>1.79564E-4</v>
      </c>
      <c r="AT172" s="8">
        <v>-5.4072099999999998E-4</v>
      </c>
      <c r="AW172" s="1"/>
      <c r="AY172" s="8">
        <v>-0.13187111000000001</v>
      </c>
      <c r="AZ172" s="8">
        <v>-5.1538130000000001E-2</v>
      </c>
      <c r="BA172" s="8">
        <v>-1.76253E-3</v>
      </c>
      <c r="BB172" s="8">
        <v>1.06919045</v>
      </c>
      <c r="BC172" s="8">
        <v>3.8021930000000002E-3</v>
      </c>
      <c r="BD172" s="10">
        <v>3.34317E-5</v>
      </c>
      <c r="BG172" s="1"/>
      <c r="BI172" s="8">
        <v>-8.5060099999999996E-3</v>
      </c>
      <c r="BJ172" s="8">
        <v>-3.8013180000000001E-2</v>
      </c>
      <c r="BK172" s="8">
        <v>-2.96357E-3</v>
      </c>
      <c r="BL172" s="8">
        <v>0.807162147</v>
      </c>
      <c r="BM172" s="8">
        <v>2.4668100000000001E-4</v>
      </c>
      <c r="BN172" s="10">
        <v>-5.5044100000000003E-7</v>
      </c>
      <c r="BQ172" s="1"/>
      <c r="BS172" s="8">
        <v>-0.14086645</v>
      </c>
      <c r="BT172" s="8">
        <v>-3.644029E-2</v>
      </c>
      <c r="BU172" s="8">
        <v>-9.5258600000000006E-3</v>
      </c>
      <c r="BV172" s="8">
        <v>1.117621355</v>
      </c>
      <c r="BW172" s="8">
        <v>7.8184000000000001E-4</v>
      </c>
      <c r="BX172" s="8">
        <v>3.6384399999999999E-4</v>
      </c>
      <c r="CA172" s="1"/>
      <c r="CC172" s="8">
        <v>1.23518E-2</v>
      </c>
      <c r="CD172" s="8">
        <v>-3.5032790000000001E-2</v>
      </c>
      <c r="CE172" s="8">
        <v>-1.0857749999999999E-2</v>
      </c>
      <c r="CF172" s="8">
        <v>0.71906781200000003</v>
      </c>
      <c r="CG172" s="8">
        <v>4.6927699999999999E-4</v>
      </c>
      <c r="CH172" s="8">
        <v>-1.4252899999999999E-4</v>
      </c>
      <c r="CK172" s="1"/>
      <c r="CM172" s="8">
        <v>-0.22057091000000001</v>
      </c>
      <c r="CN172" s="8">
        <v>-3.7103230000000001E-2</v>
      </c>
      <c r="CO172" s="8">
        <v>-1.5704600000000001E-3</v>
      </c>
      <c r="CP172" s="8">
        <v>1.277109161</v>
      </c>
      <c r="CQ172" s="8">
        <v>1.5198800000000001E-4</v>
      </c>
      <c r="CR172" s="10">
        <v>2.0927499999999999E-5</v>
      </c>
      <c r="CU172" s="1"/>
      <c r="CW172" s="8">
        <v>0.18255442</v>
      </c>
      <c r="CX172" s="8">
        <v>9.4267999999999999E-4</v>
      </c>
      <c r="CY172" s="8">
        <v>-5.8827E-4</v>
      </c>
      <c r="CZ172" s="8">
        <v>0.76168380499999999</v>
      </c>
      <c r="DA172" s="8">
        <v>2.0448100000000001E-4</v>
      </c>
      <c r="DB172" s="10">
        <v>-8.3031199999999999E-5</v>
      </c>
      <c r="DF172" s="1"/>
      <c r="DG172" s="8">
        <v>3.2394699999999999E-3</v>
      </c>
      <c r="DH172" s="8">
        <v>1.022811E-2</v>
      </c>
      <c r="DI172" s="8">
        <v>-9.9118699999999997E-3</v>
      </c>
      <c r="DJ172" s="8">
        <v>0.98693621099999995</v>
      </c>
      <c r="DK172" s="8">
        <v>6.36072E-4</v>
      </c>
      <c r="DL172" s="10">
        <v>-9.9974699999999997E-5</v>
      </c>
      <c r="DO172" s="1"/>
      <c r="DQ172" s="8">
        <v>0.18576783999999999</v>
      </c>
      <c r="DR172" s="8">
        <v>1.5958299999999999E-3</v>
      </c>
      <c r="DS172" s="8">
        <v>-1.40285E-3</v>
      </c>
      <c r="DT172" s="8">
        <v>0.72018244899999995</v>
      </c>
      <c r="DU172" s="8">
        <v>1.4219499999999999E-4</v>
      </c>
      <c r="DV172" s="10">
        <v>-7.4413700000000002E-5</v>
      </c>
      <c r="DZ172" s="1"/>
      <c r="EA172" s="8">
        <v>4.69754E-3</v>
      </c>
      <c r="EB172" s="8">
        <v>7.5356900000000003E-3</v>
      </c>
      <c r="EC172" s="8">
        <v>-3.9489199999999999E-3</v>
      </c>
      <c r="ED172" s="8">
        <v>1.1066734309999999</v>
      </c>
      <c r="EE172" s="8">
        <v>1.00826E-3</v>
      </c>
      <c r="EF172" s="10">
        <v>-2.58571E-5</v>
      </c>
      <c r="EG172" s="1"/>
      <c r="EK172" s="8">
        <v>2.9471300000000001E-3</v>
      </c>
      <c r="EL172" s="8">
        <v>9.3113199999999997E-3</v>
      </c>
      <c r="EM172" s="8">
        <v>-1.340243E-2</v>
      </c>
      <c r="EN172" s="8">
        <v>1.1603516279999999</v>
      </c>
      <c r="EO172" s="8">
        <v>4.9135300000000004E-4</v>
      </c>
      <c r="EP172" s="10">
        <v>-9.8995199999999997E-5</v>
      </c>
      <c r="ES172" s="1"/>
      <c r="EU172" s="8">
        <v>0.30309657000000001</v>
      </c>
      <c r="EV172" s="8">
        <v>-9.4457499999999993E-3</v>
      </c>
      <c r="EW172" s="8">
        <v>1.5654099999999999E-3</v>
      </c>
      <c r="EX172" s="8">
        <v>1.1052747940000001</v>
      </c>
      <c r="EY172" s="8">
        <v>2.2540200000000001E-4</v>
      </c>
      <c r="EZ172" s="10">
        <v>9.1398500000000003E-5</v>
      </c>
      <c r="FC172" s="1"/>
      <c r="FE172" s="8">
        <v>0.28505204000000001</v>
      </c>
      <c r="FF172" s="8">
        <v>-2.5445720000000002E-2</v>
      </c>
      <c r="FG172" s="8">
        <v>-3.7196199999999999E-3</v>
      </c>
      <c r="FH172" s="8">
        <v>0.97537274100000004</v>
      </c>
      <c r="FI172" s="8">
        <v>2.5901800000000002E-4</v>
      </c>
      <c r="FJ172" s="10">
        <v>8.13413E-5</v>
      </c>
      <c r="FM172" s="1"/>
      <c r="FO172" s="8">
        <v>0.26553785000000002</v>
      </c>
      <c r="FP172" s="8">
        <v>-1.6853770000000001E-2</v>
      </c>
      <c r="FQ172" s="8">
        <v>1.78988E-3</v>
      </c>
      <c r="FR172" s="8">
        <v>0.92787412300000005</v>
      </c>
      <c r="FS172" s="8">
        <v>3.44474E-4</v>
      </c>
      <c r="FT172" s="10">
        <v>5.3075699999999997E-5</v>
      </c>
      <c r="FW172" s="1"/>
      <c r="FY172" s="8">
        <v>0.31722234999999999</v>
      </c>
      <c r="FZ172" s="8">
        <v>-1.650445E-2</v>
      </c>
      <c r="GA172" s="8">
        <v>-1.7658699999999999E-3</v>
      </c>
      <c r="GB172" s="8">
        <v>1.0169438369999999</v>
      </c>
      <c r="GC172" s="8">
        <v>1.7741E-4</v>
      </c>
      <c r="GD172" s="10">
        <v>1.39915E-5</v>
      </c>
      <c r="GG172" s="1"/>
      <c r="GI172" s="8">
        <v>0.29589169999999998</v>
      </c>
      <c r="GJ172" s="8">
        <v>-1.7069529999999999E-2</v>
      </c>
      <c r="GK172" s="8">
        <v>2.1403500000000001E-3</v>
      </c>
      <c r="GL172" s="8">
        <v>1.012825519</v>
      </c>
      <c r="GM172" s="10">
        <v>3.7515400000000003E-5</v>
      </c>
      <c r="GN172" s="10">
        <v>1.53437E-5</v>
      </c>
      <c r="GQ172" s="1"/>
      <c r="GS172" s="8">
        <v>8.025264E-2</v>
      </c>
      <c r="GT172" s="8">
        <v>-3.5125E-4</v>
      </c>
      <c r="GU172" s="8">
        <v>-4.8579599999999997E-3</v>
      </c>
      <c r="GV172" s="8">
        <v>0.75870559199999998</v>
      </c>
      <c r="GW172" s="10">
        <v>6.0211899999999999E-5</v>
      </c>
      <c r="GX172" s="10">
        <v>-4.75051E-5</v>
      </c>
      <c r="HA172" s="1"/>
      <c r="HC172" s="8">
        <v>9.3778959999999995E-2</v>
      </c>
      <c r="HD172" s="8">
        <v>7.9423099999999993E-3</v>
      </c>
      <c r="HE172" s="8">
        <v>2.17716E-3</v>
      </c>
      <c r="HF172" s="8">
        <v>0.68035772000000005</v>
      </c>
      <c r="HG172" s="10">
        <v>2.7287199999999999E-5</v>
      </c>
      <c r="HH172" s="10">
        <v>-3.7172799999999998E-5</v>
      </c>
      <c r="HK172" s="1"/>
      <c r="HM172" s="8">
        <v>-3.8242760000000001E-2</v>
      </c>
      <c r="HN172" s="8">
        <v>2.80868E-3</v>
      </c>
      <c r="HO172" s="8">
        <v>-4.3272600000000003E-3</v>
      </c>
      <c r="HP172" s="8">
        <v>0.85269713199999997</v>
      </c>
      <c r="HQ172" s="8">
        <v>-1.5787400000000001E-4</v>
      </c>
      <c r="HR172" s="10">
        <v>-3.8495000000000003E-5</v>
      </c>
      <c r="HU172" s="1"/>
      <c r="HW172" s="8">
        <v>2.8337149999999998E-2</v>
      </c>
      <c r="HX172" s="8">
        <v>2.0715E-3</v>
      </c>
      <c r="HY172" s="8">
        <v>-3.7388E-3</v>
      </c>
      <c r="HZ172" s="8">
        <v>0.75082050899999997</v>
      </c>
      <c r="IA172" s="10">
        <v>-3.41176E-5</v>
      </c>
      <c r="IB172" s="10">
        <v>-9.2343300000000001E-5</v>
      </c>
      <c r="IE172" s="1"/>
      <c r="IG172" s="8">
        <v>1.317597E-2</v>
      </c>
      <c r="IH172" s="8">
        <v>-1.0310600000000001E-3</v>
      </c>
      <c r="II172" s="8">
        <v>-5.6614999999999996E-4</v>
      </c>
      <c r="IJ172" s="8">
        <v>0.807707654</v>
      </c>
      <c r="IK172" s="10">
        <v>3.3689999999999998E-5</v>
      </c>
      <c r="IL172" s="10">
        <v>-9.4685799999999994E-5</v>
      </c>
      <c r="IO172" s="1"/>
      <c r="IP172" s="1"/>
    </row>
    <row r="173" spans="1:250" x14ac:dyDescent="0.25">
      <c r="A173" s="8">
        <v>0.64943640999999996</v>
      </c>
      <c r="B173" s="8">
        <v>-9.834799999999999E-4</v>
      </c>
      <c r="C173" s="8">
        <v>3.1484020000000001E-2</v>
      </c>
      <c r="D173" s="8">
        <v>0.81881537199999999</v>
      </c>
      <c r="E173" s="8">
        <v>1.7704E-4</v>
      </c>
      <c r="F173" s="8">
        <v>-5.3715499999999999E-4</v>
      </c>
      <c r="I173" s="1"/>
      <c r="K173" s="8">
        <v>0.41422204000000001</v>
      </c>
      <c r="L173" s="8">
        <v>6.5738699999999999E-3</v>
      </c>
      <c r="M173" s="8">
        <v>5.74268E-3</v>
      </c>
      <c r="N173" s="8">
        <v>0.49484372500000001</v>
      </c>
      <c r="O173" s="10">
        <v>2.8616500000000001E-4</v>
      </c>
      <c r="P173" s="10">
        <v>-8.7081299999999996E-5</v>
      </c>
      <c r="S173" s="1"/>
      <c r="U173" s="8">
        <v>0.50664439999999999</v>
      </c>
      <c r="V173" s="8">
        <v>2.3966500000000002E-3</v>
      </c>
      <c r="W173" s="8">
        <v>-8.9699199999999993E-3</v>
      </c>
      <c r="X173" s="8">
        <v>0.58105525499999999</v>
      </c>
      <c r="Y173" s="8">
        <v>3.5514800000000001E-4</v>
      </c>
      <c r="Z173" s="8">
        <v>1.14102E-4</v>
      </c>
      <c r="AC173" s="1"/>
      <c r="AE173" s="8">
        <v>0.64006388000000003</v>
      </c>
      <c r="AF173" s="8">
        <v>-1.026791E-2</v>
      </c>
      <c r="AG173" s="8">
        <v>1.3876650000000001E-2</v>
      </c>
      <c r="AH173" s="8">
        <v>0.85358458199999998</v>
      </c>
      <c r="AI173" s="8">
        <v>-1.00696E-4</v>
      </c>
      <c r="AJ173" s="10">
        <v>-3.3852300000000001E-5</v>
      </c>
      <c r="AM173" s="1"/>
      <c r="AO173" s="8">
        <v>0.64943640999999996</v>
      </c>
      <c r="AP173" s="8">
        <v>-9.834799999999999E-4</v>
      </c>
      <c r="AQ173" s="8">
        <v>3.1484020000000001E-2</v>
      </c>
      <c r="AR173" s="8">
        <v>0.81881537199999999</v>
      </c>
      <c r="AS173" s="8">
        <v>1.7704E-4</v>
      </c>
      <c r="AT173" s="8">
        <v>-5.3715499999999999E-4</v>
      </c>
      <c r="AW173" s="1"/>
      <c r="AY173" s="8">
        <v>-0.13241840999999999</v>
      </c>
      <c r="AZ173" s="8">
        <v>-5.1563980000000002E-2</v>
      </c>
      <c r="BA173" s="8">
        <v>-1.76267E-3</v>
      </c>
      <c r="BB173" s="8">
        <v>1.0772564609999999</v>
      </c>
      <c r="BC173" s="8">
        <v>3.7884870000000001E-3</v>
      </c>
      <c r="BD173" s="10">
        <v>3.3450500000000001E-5</v>
      </c>
      <c r="BG173" s="1"/>
      <c r="BI173" s="8">
        <v>-1.082339E-2</v>
      </c>
      <c r="BJ173" s="8">
        <v>-3.8036439999999998E-2</v>
      </c>
      <c r="BK173" s="8">
        <v>-3.0220899999999998E-3</v>
      </c>
      <c r="BL173" s="8">
        <v>0.81232786099999998</v>
      </c>
      <c r="BM173" s="8">
        <v>2.4626800000000001E-4</v>
      </c>
      <c r="BN173" s="10">
        <v>4.9297800000000001E-7</v>
      </c>
      <c r="BQ173" s="1"/>
      <c r="BS173" s="8">
        <v>-0.14434430000000001</v>
      </c>
      <c r="BT173" s="8">
        <v>-3.6703310000000003E-2</v>
      </c>
      <c r="BU173" s="8">
        <v>-9.4106399999999996E-3</v>
      </c>
      <c r="BV173" s="8">
        <v>1.128096381</v>
      </c>
      <c r="BW173" s="8">
        <v>7.70044E-4</v>
      </c>
      <c r="BX173" s="8">
        <v>3.5862300000000003E-4</v>
      </c>
      <c r="CA173" s="1"/>
      <c r="CC173" s="8">
        <v>1.3957280000000001E-2</v>
      </c>
      <c r="CD173" s="8">
        <v>-3.5019790000000002E-2</v>
      </c>
      <c r="CE173" s="8">
        <v>-1.0778630000000001E-2</v>
      </c>
      <c r="CF173" s="8">
        <v>0.72434566199999995</v>
      </c>
      <c r="CG173" s="8">
        <v>4.68772E-4</v>
      </c>
      <c r="CH173" s="8">
        <v>-1.3941299999999999E-4</v>
      </c>
      <c r="CK173" s="1"/>
      <c r="CM173" s="8">
        <v>-0.21893608000000001</v>
      </c>
      <c r="CN173" s="8">
        <v>-3.7022140000000002E-2</v>
      </c>
      <c r="CO173" s="8">
        <v>-1.5905800000000001E-3</v>
      </c>
      <c r="CP173" s="8">
        <v>1.2827603030000001</v>
      </c>
      <c r="CQ173" s="8">
        <v>1.51192E-4</v>
      </c>
      <c r="CR173" s="10">
        <v>2.0727899999999999E-5</v>
      </c>
      <c r="CU173" s="1"/>
      <c r="CW173" s="8">
        <v>0.17836759999999999</v>
      </c>
      <c r="CX173" s="8">
        <v>1.07179E-3</v>
      </c>
      <c r="CY173" s="8">
        <v>-5.7220000000000003E-4</v>
      </c>
      <c r="CZ173" s="8">
        <v>0.76775145700000003</v>
      </c>
      <c r="DA173" s="8">
        <v>2.0744099999999999E-4</v>
      </c>
      <c r="DB173" s="10">
        <v>-8.3390600000000001E-5</v>
      </c>
      <c r="DF173" s="1"/>
      <c r="DG173" s="8">
        <v>-5.0582800000000001E-3</v>
      </c>
      <c r="DH173" s="8">
        <v>1.0827969999999999E-2</v>
      </c>
      <c r="DI173" s="8">
        <v>-1.01499E-2</v>
      </c>
      <c r="DJ173" s="8">
        <v>1.005590752</v>
      </c>
      <c r="DK173" s="8">
        <v>6.4088800000000005E-4</v>
      </c>
      <c r="DL173" s="10">
        <v>-9.8022200000000005E-5</v>
      </c>
      <c r="DO173" s="1"/>
      <c r="DQ173" s="8">
        <v>0.17850985999999999</v>
      </c>
      <c r="DR173" s="8">
        <v>1.9093599999999999E-3</v>
      </c>
      <c r="DS173" s="8">
        <v>-1.3136700000000001E-3</v>
      </c>
      <c r="DT173" s="8">
        <v>0.72604444400000001</v>
      </c>
      <c r="DU173" s="8">
        <v>1.45072E-4</v>
      </c>
      <c r="DV173" s="10">
        <v>-7.5224399999999998E-5</v>
      </c>
      <c r="DZ173" s="1"/>
      <c r="EA173" s="8">
        <v>8.0788100000000005E-3</v>
      </c>
      <c r="EB173" s="8">
        <v>7.4730899999999999E-3</v>
      </c>
      <c r="EC173" s="8">
        <v>-3.9072999999999998E-3</v>
      </c>
      <c r="ED173" s="8">
        <v>1.114234452</v>
      </c>
      <c r="EE173" s="8">
        <v>1.010019E-3</v>
      </c>
      <c r="EF173" s="10">
        <v>-2.46842E-5</v>
      </c>
      <c r="EG173" s="1"/>
      <c r="EK173" s="8">
        <v>3.4797000000000002E-4</v>
      </c>
      <c r="EL173" s="8">
        <v>9.3917299999999992E-3</v>
      </c>
      <c r="EM173" s="8">
        <v>-1.338634E-2</v>
      </c>
      <c r="EN173" s="8">
        <v>1.1671639810000001</v>
      </c>
      <c r="EO173" s="8">
        <v>4.92879E-4</v>
      </c>
      <c r="EP173" s="10">
        <v>-9.9295699999999999E-5</v>
      </c>
      <c r="ES173" s="1"/>
      <c r="EU173" s="8">
        <v>0.29784453</v>
      </c>
      <c r="EV173" s="8">
        <v>-9.4542399999999992E-3</v>
      </c>
      <c r="EW173" s="8">
        <v>1.4332500000000001E-3</v>
      </c>
      <c r="EX173" s="8">
        <v>1.1105034300000001</v>
      </c>
      <c r="EY173" s="8">
        <v>2.2529599999999999E-4</v>
      </c>
      <c r="EZ173" s="10">
        <v>9.3117599999999998E-5</v>
      </c>
      <c r="FC173" s="1"/>
      <c r="FE173" s="8">
        <v>0.28353094000000001</v>
      </c>
      <c r="FF173" s="8">
        <v>-2.5471110000000002E-2</v>
      </c>
      <c r="FG173" s="8">
        <v>-3.7300300000000001E-3</v>
      </c>
      <c r="FH173" s="8">
        <v>0.98140677399999998</v>
      </c>
      <c r="FI173" s="8">
        <v>2.5752199999999999E-4</v>
      </c>
      <c r="FJ173" s="10">
        <v>8.1951000000000002E-5</v>
      </c>
      <c r="FM173" s="1"/>
      <c r="FO173" s="8">
        <v>0.26860410000000001</v>
      </c>
      <c r="FP173" s="8">
        <v>-1.6827519999999999E-2</v>
      </c>
      <c r="FQ173" s="8">
        <v>1.82551E-3</v>
      </c>
      <c r="FR173" s="8">
        <v>0.93311907999999999</v>
      </c>
      <c r="FS173" s="8">
        <v>3.4384999999999998E-4</v>
      </c>
      <c r="FT173" s="10">
        <v>5.3924500000000002E-5</v>
      </c>
      <c r="FW173" s="1"/>
      <c r="FY173" s="8">
        <v>0.31686766999999999</v>
      </c>
      <c r="FZ173" s="8">
        <v>-1.6507609999999999E-2</v>
      </c>
      <c r="GA173" s="8">
        <v>-1.77093E-3</v>
      </c>
      <c r="GB173" s="8">
        <v>1.023244576</v>
      </c>
      <c r="GC173" s="8">
        <v>1.76909E-4</v>
      </c>
      <c r="GD173" s="10">
        <v>1.4795499999999999E-5</v>
      </c>
      <c r="GG173" s="1"/>
      <c r="GI173" s="8">
        <v>0.29251294999999999</v>
      </c>
      <c r="GJ173" s="8">
        <v>-1.7129220000000001E-2</v>
      </c>
      <c r="GK173" s="8">
        <v>2.0787499999999999E-3</v>
      </c>
      <c r="GL173" s="8">
        <v>1.0181307980000001</v>
      </c>
      <c r="GM173" s="10">
        <v>3.7116899999999997E-5</v>
      </c>
      <c r="GN173" s="10">
        <v>1.5755100000000001E-5</v>
      </c>
      <c r="GQ173" s="1"/>
      <c r="GS173" s="8">
        <v>7.7139230000000003E-2</v>
      </c>
      <c r="GT173" s="8">
        <v>-3.7478000000000001E-4</v>
      </c>
      <c r="GU173" s="8">
        <v>-4.9001799999999996E-3</v>
      </c>
      <c r="GV173" s="8">
        <v>0.76164602800000003</v>
      </c>
      <c r="GW173" s="10">
        <v>5.9771700000000002E-5</v>
      </c>
      <c r="GX173" s="10">
        <v>-4.6713599999999999E-5</v>
      </c>
      <c r="HA173" s="1"/>
      <c r="HC173" s="8">
        <v>9.1449829999999996E-2</v>
      </c>
      <c r="HD173" s="8">
        <v>7.8998899999999997E-3</v>
      </c>
      <c r="HE173" s="8">
        <v>2.1048899999999999E-3</v>
      </c>
      <c r="HF173" s="8">
        <v>0.68313312900000001</v>
      </c>
      <c r="HG173" s="10">
        <v>2.6744400000000001E-5</v>
      </c>
      <c r="HH173" s="10">
        <v>-3.62466E-5</v>
      </c>
      <c r="HK173" s="1"/>
      <c r="HM173" s="8">
        <v>-3.6807390000000002E-2</v>
      </c>
      <c r="HN173" s="8">
        <v>2.8438399999999998E-3</v>
      </c>
      <c r="HO173" s="8">
        <v>-4.3305599999999998E-3</v>
      </c>
      <c r="HP173" s="8">
        <v>0.85633779899999996</v>
      </c>
      <c r="HQ173" s="8">
        <v>-1.6117599999999999E-4</v>
      </c>
      <c r="HR173" s="10">
        <v>-3.88116E-5</v>
      </c>
      <c r="HU173" s="1"/>
      <c r="HW173" s="8">
        <v>2.6798019999999999E-2</v>
      </c>
      <c r="HX173" s="8">
        <v>2.0810500000000001E-3</v>
      </c>
      <c r="HY173" s="8">
        <v>-3.77642E-3</v>
      </c>
      <c r="HZ173" s="8">
        <v>0.75524068099999997</v>
      </c>
      <c r="IA173" s="10">
        <v>-3.3523599999999999E-5</v>
      </c>
      <c r="IB173" s="10">
        <v>-9.0022899999999995E-5</v>
      </c>
      <c r="IE173" s="1"/>
      <c r="IG173" s="8">
        <v>9.1779400000000008E-3</v>
      </c>
      <c r="IH173" s="8">
        <v>-1.1666700000000001E-3</v>
      </c>
      <c r="II173" s="8">
        <v>-5.9099E-4</v>
      </c>
      <c r="IJ173" s="8">
        <v>0.81159397700000002</v>
      </c>
      <c r="IK173" s="10">
        <v>2.9448700000000001E-5</v>
      </c>
      <c r="IL173" s="10">
        <v>-9.3916800000000002E-5</v>
      </c>
      <c r="IO173" s="1"/>
      <c r="IP173" s="1"/>
    </row>
    <row r="174" spans="1:250" x14ac:dyDescent="0.25">
      <c r="A174" s="8">
        <v>0.65052237000000002</v>
      </c>
      <c r="B174" s="8">
        <v>-9.9500999999999995E-4</v>
      </c>
      <c r="C174" s="8">
        <v>3.1546890000000001E-2</v>
      </c>
      <c r="D174" s="8">
        <v>0.819781973</v>
      </c>
      <c r="E174" s="8">
        <v>1.7886900000000001E-4</v>
      </c>
      <c r="F174" s="8">
        <v>-5.2720000000000002E-4</v>
      </c>
      <c r="I174" s="1"/>
      <c r="K174" s="8">
        <v>0.41535096999999999</v>
      </c>
      <c r="L174" s="8">
        <v>6.5935100000000003E-3</v>
      </c>
      <c r="M174" s="8">
        <v>5.7527300000000002E-3</v>
      </c>
      <c r="N174" s="8">
        <v>0.499376973</v>
      </c>
      <c r="O174" s="10">
        <v>2.8455499999999998E-4</v>
      </c>
      <c r="P174" s="10">
        <v>-8.6260400000000005E-5</v>
      </c>
      <c r="S174" s="1"/>
      <c r="U174" s="8">
        <v>0.50763908999999996</v>
      </c>
      <c r="V174" s="8">
        <v>2.4283999999999998E-3</v>
      </c>
      <c r="W174" s="8">
        <v>-8.9756100000000002E-3</v>
      </c>
      <c r="X174" s="8">
        <v>0.58301329499999999</v>
      </c>
      <c r="Y174" s="8">
        <v>3.4943799999999998E-4</v>
      </c>
      <c r="Z174" s="8">
        <v>1.13072E-4</v>
      </c>
      <c r="AC174" s="1"/>
      <c r="AE174" s="8">
        <v>0.63797879000000002</v>
      </c>
      <c r="AF174" s="8">
        <v>-1.033036E-2</v>
      </c>
      <c r="AG174" s="8">
        <v>1.3901220000000001E-2</v>
      </c>
      <c r="AH174" s="8">
        <v>0.85651906200000005</v>
      </c>
      <c r="AI174" s="8">
        <v>-1.04577E-4</v>
      </c>
      <c r="AJ174" s="10">
        <v>-3.5383599999999998E-5</v>
      </c>
      <c r="AM174" s="1"/>
      <c r="AO174" s="8">
        <v>0.65052237000000002</v>
      </c>
      <c r="AP174" s="8">
        <v>-9.9500999999999995E-4</v>
      </c>
      <c r="AQ174" s="8">
        <v>3.1546890000000001E-2</v>
      </c>
      <c r="AR174" s="8">
        <v>0.819781973</v>
      </c>
      <c r="AS174" s="8">
        <v>1.7886900000000001E-4</v>
      </c>
      <c r="AT174" s="8">
        <v>-5.2720000000000002E-4</v>
      </c>
      <c r="AW174" s="1"/>
      <c r="AY174" s="8">
        <v>-0.13501637999999999</v>
      </c>
      <c r="AZ174" s="8">
        <v>-5.166929E-2</v>
      </c>
      <c r="BA174" s="8">
        <v>-1.7150100000000001E-3</v>
      </c>
      <c r="BB174" s="8">
        <v>1.084651341</v>
      </c>
      <c r="BC174" s="8">
        <v>3.7767030000000002E-3</v>
      </c>
      <c r="BD174" s="10">
        <v>2.8080900000000001E-5</v>
      </c>
      <c r="BG174" s="1"/>
      <c r="BI174" s="8">
        <v>-1.1342710000000001E-2</v>
      </c>
      <c r="BJ174" s="8">
        <v>-3.8042769999999997E-2</v>
      </c>
      <c r="BK174" s="8">
        <v>-3.0399799999999999E-3</v>
      </c>
      <c r="BL174" s="8">
        <v>0.81870021599999998</v>
      </c>
      <c r="BM174" s="8">
        <v>2.4576900000000001E-4</v>
      </c>
      <c r="BN174" s="10">
        <v>1.9158099999999998E-6</v>
      </c>
      <c r="BQ174" s="1"/>
      <c r="BS174" s="8">
        <v>-0.15180640000000001</v>
      </c>
      <c r="BT174" s="8">
        <v>-3.7260910000000001E-2</v>
      </c>
      <c r="BU174" s="8">
        <v>-9.1846299999999992E-3</v>
      </c>
      <c r="BV174" s="8">
        <v>1.138424772</v>
      </c>
      <c r="BW174" s="8">
        <v>7.5838999999999995E-4</v>
      </c>
      <c r="BX174" s="8">
        <v>3.5384700000000002E-4</v>
      </c>
      <c r="CA174" s="1"/>
      <c r="CC174" s="8">
        <v>8.4741999999999994E-3</v>
      </c>
      <c r="CD174" s="8">
        <v>-3.5035160000000003E-2</v>
      </c>
      <c r="CE174" s="8">
        <v>-1.101068E-2</v>
      </c>
      <c r="CF174" s="8">
        <v>0.72972488899999999</v>
      </c>
      <c r="CG174" s="8">
        <v>4.6860199999999998E-4</v>
      </c>
      <c r="CH174" s="8">
        <v>-1.3673400000000001E-4</v>
      </c>
      <c r="CK174" s="1"/>
      <c r="CM174" s="8">
        <v>-0.21623170999999999</v>
      </c>
      <c r="CN174" s="8">
        <v>-3.6900540000000003E-2</v>
      </c>
      <c r="CO174" s="8">
        <v>-1.62101E-3</v>
      </c>
      <c r="CP174" s="8">
        <v>1.2875317610000001</v>
      </c>
      <c r="CQ174" s="8">
        <v>1.50471E-4</v>
      </c>
      <c r="CR174" s="10">
        <v>2.0545799999999999E-5</v>
      </c>
      <c r="CU174" s="1"/>
      <c r="CW174" s="8">
        <v>0.17750405999999999</v>
      </c>
      <c r="CX174" s="8">
        <v>1.1110099999999999E-3</v>
      </c>
      <c r="CY174" s="8">
        <v>-5.6548999999999998E-4</v>
      </c>
      <c r="CZ174" s="8">
        <v>0.77407864800000004</v>
      </c>
      <c r="DA174" s="8">
        <v>2.1179599999999999E-4</v>
      </c>
      <c r="DB174" s="10">
        <v>-8.4122900000000001E-5</v>
      </c>
      <c r="DF174" s="1"/>
      <c r="DG174" s="8">
        <v>-8.5190500000000002E-3</v>
      </c>
      <c r="DH174" s="8">
        <v>1.1066660000000001E-2</v>
      </c>
      <c r="DI174" s="8">
        <v>-1.021995E-2</v>
      </c>
      <c r="DJ174" s="8">
        <v>1.0266590840000001</v>
      </c>
      <c r="DK174" s="8">
        <v>6.4548199999999996E-4</v>
      </c>
      <c r="DL174" s="10">
        <v>-9.6626900000000001E-5</v>
      </c>
      <c r="DO174" s="1"/>
      <c r="DQ174" s="8">
        <v>0.1765099</v>
      </c>
      <c r="DR174" s="8">
        <v>1.9942200000000001E-3</v>
      </c>
      <c r="DS174" s="8">
        <v>-1.3066E-3</v>
      </c>
      <c r="DT174" s="8">
        <v>0.73150595399999996</v>
      </c>
      <c r="DU174" s="8">
        <v>1.4789999999999999E-4</v>
      </c>
      <c r="DV174" s="10">
        <v>-7.5452199999999996E-5</v>
      </c>
      <c r="DZ174" s="1"/>
      <c r="EA174" s="8">
        <v>1.364634E-2</v>
      </c>
      <c r="EB174" s="8">
        <v>7.3735700000000003E-3</v>
      </c>
      <c r="EC174" s="8">
        <v>-3.81432E-3</v>
      </c>
      <c r="ED174" s="8">
        <v>1.1207740859999999</v>
      </c>
      <c r="EE174" s="8">
        <v>1.0117170000000001E-3</v>
      </c>
      <c r="EF174" s="10">
        <v>-2.3096300000000001E-5</v>
      </c>
      <c r="EG174" s="1"/>
      <c r="EK174" s="8">
        <v>1.63619E-3</v>
      </c>
      <c r="EL174" s="8">
        <v>9.3473600000000007E-3</v>
      </c>
      <c r="EM174" s="8">
        <v>-1.338775E-2</v>
      </c>
      <c r="EN174" s="8">
        <v>1.173664321</v>
      </c>
      <c r="EO174" s="8">
        <v>4.9457799999999997E-4</v>
      </c>
      <c r="EP174" s="10">
        <v>-9.9344299999999997E-5</v>
      </c>
      <c r="ES174" s="1"/>
      <c r="EU174" s="8">
        <v>0.29413203999999998</v>
      </c>
      <c r="EV174" s="8">
        <v>-9.4632999999999991E-3</v>
      </c>
      <c r="EW174" s="8">
        <v>1.36388E-3</v>
      </c>
      <c r="EX174" s="8">
        <v>1.115978004</v>
      </c>
      <c r="EY174" s="8">
        <v>2.25133E-4</v>
      </c>
      <c r="EZ174" s="10">
        <v>9.4394000000000005E-5</v>
      </c>
      <c r="FC174" s="1"/>
      <c r="FE174" s="8">
        <v>0.28335283</v>
      </c>
      <c r="FF174" s="8">
        <v>-2.5471609999999999E-2</v>
      </c>
      <c r="FG174" s="8">
        <v>-3.7340799999999999E-3</v>
      </c>
      <c r="FH174" s="8">
        <v>0.98806412600000004</v>
      </c>
      <c r="FI174" s="8">
        <v>2.5727999999999998E-4</v>
      </c>
      <c r="FJ174" s="10">
        <v>8.3991000000000003E-5</v>
      </c>
      <c r="FM174" s="1"/>
      <c r="FO174" s="8">
        <v>0.26855501999999998</v>
      </c>
      <c r="FP174" s="8">
        <v>-1.682765E-2</v>
      </c>
      <c r="FQ174" s="8">
        <v>1.82536E-3</v>
      </c>
      <c r="FR174" s="8">
        <v>0.93902098499999997</v>
      </c>
      <c r="FS174" s="8">
        <v>3.4366000000000003E-4</v>
      </c>
      <c r="FT174" s="10">
        <v>5.4141899999999997E-5</v>
      </c>
      <c r="FW174" s="1"/>
      <c r="FY174" s="8">
        <v>0.31638747</v>
      </c>
      <c r="FZ174" s="8">
        <v>-1.6517069999999998E-2</v>
      </c>
      <c r="GA174" s="8">
        <v>-1.7736099999999999E-3</v>
      </c>
      <c r="GB174" s="8">
        <v>1.0290445779999999</v>
      </c>
      <c r="GC174" s="8">
        <v>1.7579800000000001E-4</v>
      </c>
      <c r="GD174" s="10">
        <v>1.51078E-5</v>
      </c>
      <c r="GG174" s="1"/>
      <c r="GI174" s="8">
        <v>0.28776969000000002</v>
      </c>
      <c r="GJ174" s="8">
        <v>-1.72041E-2</v>
      </c>
      <c r="GK174" s="8">
        <v>2.03863E-3</v>
      </c>
      <c r="GL174" s="8">
        <v>1.023552343</v>
      </c>
      <c r="GM174" s="10">
        <v>3.6760300000000001E-5</v>
      </c>
      <c r="GN174" s="10">
        <v>1.5945400000000002E-5</v>
      </c>
      <c r="GQ174" s="1"/>
      <c r="GS174" s="8">
        <v>7.4666129999999997E-2</v>
      </c>
      <c r="GT174" s="8">
        <v>-3.8936999999999999E-4</v>
      </c>
      <c r="GU174" s="8">
        <v>-4.9449300000000002E-3</v>
      </c>
      <c r="GV174" s="8">
        <v>0.76439229799999997</v>
      </c>
      <c r="GW174" s="10">
        <v>5.9428600000000002E-5</v>
      </c>
      <c r="GX174" s="10">
        <v>-4.5657500000000001E-5</v>
      </c>
      <c r="HA174" s="1"/>
      <c r="HC174" s="8">
        <v>8.7206149999999996E-2</v>
      </c>
      <c r="HD174" s="8">
        <v>7.8428200000000003E-3</v>
      </c>
      <c r="HE174" s="8">
        <v>1.9362299999999999E-3</v>
      </c>
      <c r="HF174" s="8">
        <v>0.68613679599999999</v>
      </c>
      <c r="HG174" s="10">
        <v>2.6344500000000002E-5</v>
      </c>
      <c r="HH174" s="10">
        <v>-3.50603E-5</v>
      </c>
      <c r="HK174" s="1"/>
      <c r="HM174" s="8">
        <v>-3.5358019999999997E-2</v>
      </c>
      <c r="HN174" s="8">
        <v>2.9005900000000002E-3</v>
      </c>
      <c r="HO174" s="8">
        <v>-4.3352399999999998E-3</v>
      </c>
      <c r="HP174" s="8">
        <v>0.85932821199999998</v>
      </c>
      <c r="HQ174" s="8">
        <v>-1.66451E-4</v>
      </c>
      <c r="HR174" s="10">
        <v>-3.9254700000000002E-5</v>
      </c>
      <c r="HU174" s="1"/>
      <c r="HW174" s="8">
        <v>2.4850899999999999E-2</v>
      </c>
      <c r="HX174" s="8">
        <v>2.0499799999999999E-3</v>
      </c>
      <c r="HY174" s="8">
        <v>-3.7961000000000002E-3</v>
      </c>
      <c r="HZ174" s="8">
        <v>0.75960274000000005</v>
      </c>
      <c r="IA174" s="10">
        <v>-3.5035900000000001E-5</v>
      </c>
      <c r="IB174" s="10">
        <v>-8.9066899999999999E-5</v>
      </c>
      <c r="IE174" s="1"/>
      <c r="IG174" s="8">
        <v>7.56027E-3</v>
      </c>
      <c r="IH174" s="8">
        <v>-1.1984299999999999E-3</v>
      </c>
      <c r="II174" s="8">
        <v>-6.2237999999999996E-4</v>
      </c>
      <c r="IJ174" s="8">
        <v>0.81498351599999996</v>
      </c>
      <c r="IK174" s="10">
        <v>2.6996500000000001E-5</v>
      </c>
      <c r="IL174" s="10">
        <v>-9.14932E-5</v>
      </c>
      <c r="IO174" s="1"/>
      <c r="IP174" s="1"/>
    </row>
    <row r="175" spans="1:250" x14ac:dyDescent="0.25">
      <c r="A175" s="8">
        <v>0.64717608999999998</v>
      </c>
      <c r="B175" s="8">
        <v>-5.8786000000000005E-4</v>
      </c>
      <c r="C175" s="8">
        <v>3.0905910000000002E-2</v>
      </c>
      <c r="D175" s="8">
        <v>0.82023731499999997</v>
      </c>
      <c r="E175" s="8">
        <v>1.99328E-4</v>
      </c>
      <c r="F175" s="8">
        <v>-4.9499799999999997E-4</v>
      </c>
      <c r="I175" s="1"/>
      <c r="K175" s="8">
        <v>0.42247907000000001</v>
      </c>
      <c r="L175" s="8">
        <v>6.7307699999999996E-3</v>
      </c>
      <c r="M175" s="8">
        <v>5.6670699999999997E-3</v>
      </c>
      <c r="N175" s="8">
        <v>0.50388194100000006</v>
      </c>
      <c r="O175" s="10">
        <v>2.8276899999999999E-4</v>
      </c>
      <c r="P175" s="10">
        <v>-8.7377600000000002E-5</v>
      </c>
      <c r="S175" s="1"/>
      <c r="U175" s="8">
        <v>0.50597486000000003</v>
      </c>
      <c r="V175" s="8">
        <v>2.4162900000000002E-3</v>
      </c>
      <c r="W175" s="8">
        <v>-8.98178E-3</v>
      </c>
      <c r="X175" s="8">
        <v>0.58455380000000001</v>
      </c>
      <c r="Y175" s="8">
        <v>3.4813599999999997E-4</v>
      </c>
      <c r="Z175" s="8">
        <v>1.1373400000000001E-4</v>
      </c>
      <c r="AC175" s="1"/>
      <c r="AE175" s="8">
        <v>0.63303715000000005</v>
      </c>
      <c r="AF175" s="8">
        <v>-1.02354E-2</v>
      </c>
      <c r="AG175" s="8">
        <v>1.383127E-2</v>
      </c>
      <c r="AH175" s="8">
        <v>0.85944689100000005</v>
      </c>
      <c r="AI175" s="8">
        <v>-1.02086E-4</v>
      </c>
      <c r="AJ175" s="10">
        <v>-3.3546800000000002E-5</v>
      </c>
      <c r="AM175" s="1"/>
      <c r="AO175" s="8">
        <v>0.64717608999999998</v>
      </c>
      <c r="AP175" s="8">
        <v>-5.8786000000000005E-4</v>
      </c>
      <c r="AQ175" s="8">
        <v>3.0905910000000002E-2</v>
      </c>
      <c r="AR175" s="8">
        <v>0.82023731499999997</v>
      </c>
      <c r="AS175" s="8">
        <v>1.99328E-4</v>
      </c>
      <c r="AT175" s="8">
        <v>-4.9499799999999997E-4</v>
      </c>
      <c r="AW175" s="1"/>
      <c r="AY175" s="8">
        <v>-0.14043865999999999</v>
      </c>
      <c r="AZ175" s="8">
        <v>-5.1862310000000002E-2</v>
      </c>
      <c r="BA175" s="8">
        <v>-1.67384E-3</v>
      </c>
      <c r="BB175" s="8">
        <v>1.0913185160000001</v>
      </c>
      <c r="BC175" s="8">
        <v>3.7663610000000002E-3</v>
      </c>
      <c r="BD175" s="10">
        <v>2.58416E-5</v>
      </c>
      <c r="BG175" s="1"/>
      <c r="BI175" s="8">
        <v>-1.309333E-2</v>
      </c>
      <c r="BJ175" s="8">
        <v>-3.8073870000000003E-2</v>
      </c>
      <c r="BK175" s="8">
        <v>-3.0980999999999999E-3</v>
      </c>
      <c r="BL175" s="8">
        <v>0.82454484699999997</v>
      </c>
      <c r="BM175" s="8">
        <v>2.4503799999999999E-4</v>
      </c>
      <c r="BN175" s="10">
        <v>3.2863900000000001E-6</v>
      </c>
      <c r="BQ175" s="1"/>
      <c r="BS175" s="8">
        <v>-0.15377388</v>
      </c>
      <c r="BT175" s="8">
        <v>-3.7389909999999998E-2</v>
      </c>
      <c r="BU175" s="8">
        <v>-9.1317800000000008E-3</v>
      </c>
      <c r="BV175" s="8">
        <v>1.148492799</v>
      </c>
      <c r="BW175" s="8">
        <v>7.4815799999999996E-4</v>
      </c>
      <c r="BX175" s="8">
        <v>3.4960999999999998E-4</v>
      </c>
      <c r="CA175" s="1"/>
      <c r="CC175" s="8">
        <v>6.98045E-3</v>
      </c>
      <c r="CD175" s="8">
        <v>-3.5032380000000002E-2</v>
      </c>
      <c r="CE175" s="8">
        <v>-1.1074550000000001E-2</v>
      </c>
      <c r="CF175" s="8">
        <v>0.73514324799999997</v>
      </c>
      <c r="CG175" s="8">
        <v>4.68727E-4</v>
      </c>
      <c r="CH175" s="8">
        <v>-1.3402800000000001E-4</v>
      </c>
      <c r="CK175" s="1"/>
      <c r="CM175" s="8">
        <v>-0.21401139999999999</v>
      </c>
      <c r="CN175" s="8">
        <v>-3.681471E-2</v>
      </c>
      <c r="CO175" s="8">
        <v>-1.6234000000000001E-3</v>
      </c>
      <c r="CP175" s="8">
        <v>1.2920655510000001</v>
      </c>
      <c r="CQ175" s="8">
        <v>1.49851E-4</v>
      </c>
      <c r="CR175" s="10">
        <v>2.0527099999999999E-5</v>
      </c>
      <c r="CU175" s="1"/>
      <c r="CW175" s="8">
        <v>0.17163477999999999</v>
      </c>
      <c r="CX175" s="8">
        <v>1.3138399999999999E-3</v>
      </c>
      <c r="CY175" s="8">
        <v>-4.8501000000000002E-4</v>
      </c>
      <c r="CZ175" s="8">
        <v>0.779737338</v>
      </c>
      <c r="DA175" s="8">
        <v>2.1510999999999999E-4</v>
      </c>
      <c r="DB175" s="10">
        <v>-8.5429700000000006E-5</v>
      </c>
      <c r="DF175" s="1"/>
      <c r="DG175" s="8">
        <v>-8.4470799999999992E-3</v>
      </c>
      <c r="DH175" s="8">
        <v>1.106205E-2</v>
      </c>
      <c r="DI175" s="8">
        <v>-1.021876E-2</v>
      </c>
      <c r="DJ175" s="8">
        <v>1.047752926</v>
      </c>
      <c r="DK175" s="8">
        <v>6.4974300000000004E-4</v>
      </c>
      <c r="DL175" s="10">
        <v>-9.5476799999999994E-5</v>
      </c>
      <c r="DO175" s="1"/>
      <c r="DQ175" s="8">
        <v>0.17525683</v>
      </c>
      <c r="DR175" s="8">
        <v>2.0715E-3</v>
      </c>
      <c r="DS175" s="8">
        <v>-1.2910899999999999E-3</v>
      </c>
      <c r="DT175" s="8">
        <v>0.73678087800000003</v>
      </c>
      <c r="DU175" s="8">
        <v>1.5200500000000001E-4</v>
      </c>
      <c r="DV175" s="10">
        <v>-7.6265800000000004E-5</v>
      </c>
      <c r="DZ175" s="1"/>
      <c r="EA175" s="8">
        <v>1.578734E-2</v>
      </c>
      <c r="EB175" s="8">
        <v>7.3762899999999998E-3</v>
      </c>
      <c r="EC175" s="8">
        <v>-3.8176099999999999E-3</v>
      </c>
      <c r="ED175" s="8">
        <v>1.1262436689999999</v>
      </c>
      <c r="EE175" s="8">
        <v>1.011596E-3</v>
      </c>
      <c r="EF175" s="10">
        <v>-2.32425E-5</v>
      </c>
      <c r="EG175" s="1"/>
      <c r="EK175" s="8">
        <v>5.4256900000000004E-3</v>
      </c>
      <c r="EL175" s="8">
        <v>9.2152899999999992E-3</v>
      </c>
      <c r="EM175" s="8">
        <v>-1.334834E-2</v>
      </c>
      <c r="EN175" s="8">
        <v>1.1801692850000001</v>
      </c>
      <c r="EO175" s="8">
        <v>4.9629999999999997E-4</v>
      </c>
      <c r="EP175" s="10">
        <v>-9.8825299999999997E-5</v>
      </c>
      <c r="ES175" s="1"/>
      <c r="EU175" s="8">
        <v>0.29713799000000002</v>
      </c>
      <c r="EV175" s="8">
        <v>-9.4081900000000003E-3</v>
      </c>
      <c r="EW175" s="8">
        <v>1.38331E-3</v>
      </c>
      <c r="EX175" s="8">
        <v>1.1213256680000001</v>
      </c>
      <c r="EY175" s="8">
        <v>2.2388099999999999E-4</v>
      </c>
      <c r="EZ175" s="10">
        <v>9.4832200000000003E-5</v>
      </c>
      <c r="FC175" s="1"/>
      <c r="FE175" s="8">
        <v>0.28059994999999999</v>
      </c>
      <c r="FF175" s="8">
        <v>-2.5512719999999999E-2</v>
      </c>
      <c r="FG175" s="8">
        <v>-3.76831E-3</v>
      </c>
      <c r="FH175" s="8">
        <v>0.99428740000000004</v>
      </c>
      <c r="FI175" s="8">
        <v>2.5594300000000001E-4</v>
      </c>
      <c r="FJ175" s="10">
        <v>8.5103099999999995E-5</v>
      </c>
      <c r="FM175" s="1"/>
      <c r="FO175" s="8">
        <v>0.26917962000000001</v>
      </c>
      <c r="FP175" s="8">
        <v>-1.6824840000000001E-2</v>
      </c>
      <c r="FQ175" s="8">
        <v>1.8288E-3</v>
      </c>
      <c r="FR175" s="8">
        <v>0.94486414299999999</v>
      </c>
      <c r="FS175" s="8">
        <v>3.4333299999999997E-4</v>
      </c>
      <c r="FT175" s="10">
        <v>5.4544299999999999E-5</v>
      </c>
      <c r="FW175" s="1"/>
      <c r="FY175" s="8">
        <v>0.31539609000000002</v>
      </c>
      <c r="FZ175" s="8">
        <v>-1.6521770000000002E-2</v>
      </c>
      <c r="GA175" s="8">
        <v>-1.7920900000000001E-3</v>
      </c>
      <c r="GB175" s="8">
        <v>1.035073677</v>
      </c>
      <c r="GC175" s="8">
        <v>1.75534E-4</v>
      </c>
      <c r="GD175" s="10">
        <v>1.6159199999999999E-5</v>
      </c>
      <c r="GG175" s="1"/>
      <c r="GI175" s="8">
        <v>0.28760109</v>
      </c>
      <c r="GJ175" s="8">
        <v>-1.7208749999999998E-2</v>
      </c>
      <c r="GK175" s="8">
        <v>2.0369199999999998E-3</v>
      </c>
      <c r="GL175" s="8">
        <v>1.030170348</v>
      </c>
      <c r="GM175" s="10">
        <v>3.6137599999999998E-5</v>
      </c>
      <c r="GN175" s="10">
        <v>1.61736E-5</v>
      </c>
      <c r="GQ175" s="1"/>
      <c r="GS175" s="8">
        <v>7.2238650000000001E-2</v>
      </c>
      <c r="GT175" s="8">
        <v>-4.3585999999999999E-4</v>
      </c>
      <c r="GU175" s="8">
        <v>-4.9787099999999999E-3</v>
      </c>
      <c r="GV175" s="8">
        <v>0.76888220799999996</v>
      </c>
      <c r="GW175" s="10">
        <v>5.8312200000000001E-5</v>
      </c>
      <c r="GX175" s="10">
        <v>-4.48472E-5</v>
      </c>
      <c r="HA175" s="1"/>
      <c r="HC175" s="8">
        <v>8.3561679999999999E-2</v>
      </c>
      <c r="HD175" s="8">
        <v>7.7808499999999997E-3</v>
      </c>
      <c r="HE175" s="8">
        <v>1.88652E-3</v>
      </c>
      <c r="HF175" s="8">
        <v>0.69014869499999998</v>
      </c>
      <c r="HG175" s="10">
        <v>2.5837200000000001E-5</v>
      </c>
      <c r="HH175" s="10">
        <v>-3.4653700000000003E-5</v>
      </c>
      <c r="HK175" s="1"/>
      <c r="HM175" s="8">
        <v>-3.4176049999999999E-2</v>
      </c>
      <c r="HN175" s="8">
        <v>2.9354799999999999E-3</v>
      </c>
      <c r="HO175" s="8">
        <v>-4.3245699999999998E-3</v>
      </c>
      <c r="HP175" s="8">
        <v>0.86193919699999999</v>
      </c>
      <c r="HQ175" s="8">
        <v>-1.70428E-4</v>
      </c>
      <c r="HR175" s="10">
        <v>-3.80423E-5</v>
      </c>
      <c r="HU175" s="1"/>
      <c r="HW175" s="8">
        <v>2.3041409999999998E-2</v>
      </c>
      <c r="HX175" s="8">
        <v>2.00432E-3</v>
      </c>
      <c r="HY175" s="8">
        <v>-3.8165899999999999E-3</v>
      </c>
      <c r="HZ175" s="8">
        <v>0.76411083000000002</v>
      </c>
      <c r="IA175" s="10">
        <v>-3.74274E-5</v>
      </c>
      <c r="IB175" s="10">
        <v>-8.7998199999999994E-5</v>
      </c>
      <c r="IE175" s="1"/>
      <c r="IG175" s="8">
        <v>6.3318000000000003E-3</v>
      </c>
      <c r="IH175" s="8">
        <v>-1.23873E-3</v>
      </c>
      <c r="II175" s="8">
        <v>-6.4764E-4</v>
      </c>
      <c r="IJ175" s="8">
        <v>0.81802263099999994</v>
      </c>
      <c r="IK175" s="10">
        <v>2.2897599999999999E-5</v>
      </c>
      <c r="IL175" s="10">
        <v>-8.8926900000000004E-5</v>
      </c>
      <c r="IO175" s="1"/>
      <c r="IP175" s="1"/>
    </row>
    <row r="176" spans="1:250" x14ac:dyDescent="0.25">
      <c r="A176" s="8">
        <v>0.65209671999999996</v>
      </c>
      <c r="B176" s="8">
        <v>1.098E-4</v>
      </c>
      <c r="C176" s="8">
        <v>3.0554669999999999E-2</v>
      </c>
      <c r="D176" s="8">
        <v>0.82056769900000004</v>
      </c>
      <c r="E176" s="8">
        <v>1.7518199999999999E-4</v>
      </c>
      <c r="F176" s="8">
        <v>-5.0715600000000003E-4</v>
      </c>
      <c r="I176" s="1"/>
      <c r="K176" s="8">
        <v>0.42775760000000002</v>
      </c>
      <c r="L176" s="8">
        <v>6.8873800000000002E-3</v>
      </c>
      <c r="M176" s="8">
        <v>5.7121999999999997E-3</v>
      </c>
      <c r="N176" s="8">
        <v>0.50801634399999995</v>
      </c>
      <c r="O176" s="10">
        <v>2.8002300000000001E-4</v>
      </c>
      <c r="P176" s="10">
        <v>-8.6591399999999999E-5</v>
      </c>
      <c r="S176" s="1"/>
      <c r="U176" s="8">
        <v>0.50978089999999998</v>
      </c>
      <c r="V176" s="8">
        <v>2.5670200000000002E-3</v>
      </c>
      <c r="W176" s="8">
        <v>-8.9884700000000001E-3</v>
      </c>
      <c r="X176" s="8">
        <v>0.58590764900000003</v>
      </c>
      <c r="Y176" s="8">
        <v>3.4105499999999999E-4</v>
      </c>
      <c r="Z176" s="8">
        <v>1.13414E-4</v>
      </c>
      <c r="AC176" s="1"/>
      <c r="AE176" s="8">
        <v>0.62876774999999996</v>
      </c>
      <c r="AF176" s="8">
        <v>-1.022634E-2</v>
      </c>
      <c r="AG176" s="8">
        <v>1.382509E-2</v>
      </c>
      <c r="AH176" s="8">
        <v>0.86242750800000001</v>
      </c>
      <c r="AI176" s="8">
        <v>-1.0181E-4</v>
      </c>
      <c r="AJ176" s="10">
        <v>-3.3358800000000003E-5</v>
      </c>
      <c r="AM176" s="1"/>
      <c r="AO176" s="8">
        <v>0.65209671999999996</v>
      </c>
      <c r="AP176" s="8">
        <v>1.098E-4</v>
      </c>
      <c r="AQ176" s="8">
        <v>3.0554669999999999E-2</v>
      </c>
      <c r="AR176" s="8">
        <v>0.82056769900000004</v>
      </c>
      <c r="AS176" s="8">
        <v>1.7518199999999999E-4</v>
      </c>
      <c r="AT176" s="8">
        <v>-5.0715600000000003E-4</v>
      </c>
      <c r="AW176" s="1"/>
      <c r="AY176" s="8">
        <v>-0.14490232</v>
      </c>
      <c r="AZ176" s="8">
        <v>-5.2076520000000001E-2</v>
      </c>
      <c r="BA176" s="8">
        <v>-1.6133199999999999E-3</v>
      </c>
      <c r="BB176" s="8">
        <v>1.0967790580000001</v>
      </c>
      <c r="BC176" s="8">
        <v>3.7524239999999999E-3</v>
      </c>
      <c r="BD176" s="10">
        <v>2.1868299999999999E-5</v>
      </c>
      <c r="BG176" s="1"/>
      <c r="BI176" s="8">
        <v>-1.7670100000000001E-2</v>
      </c>
      <c r="BJ176" s="8">
        <v>-3.8126239999999999E-2</v>
      </c>
      <c r="BK176" s="8">
        <v>-3.2414800000000001E-3</v>
      </c>
      <c r="BL176" s="8">
        <v>0.83015508299999996</v>
      </c>
      <c r="BM176" s="8">
        <v>2.4456899999999998E-4</v>
      </c>
      <c r="BN176" s="10">
        <v>4.5807099999999999E-6</v>
      </c>
      <c r="BQ176" s="1"/>
      <c r="BS176" s="8">
        <v>-0.15320438</v>
      </c>
      <c r="BT176" s="8">
        <v>-3.7351889999999999E-2</v>
      </c>
      <c r="BU176" s="8">
        <v>-9.1447100000000003E-3</v>
      </c>
      <c r="BV176" s="8">
        <v>1.158604537</v>
      </c>
      <c r="BW176" s="8">
        <v>7.3774099999999998E-4</v>
      </c>
      <c r="BX176" s="8">
        <v>3.4601899999999998E-4</v>
      </c>
      <c r="CA176" s="1"/>
      <c r="CC176" s="8">
        <v>8.8996300000000004E-3</v>
      </c>
      <c r="CD176" s="8">
        <v>-3.4988659999999998E-2</v>
      </c>
      <c r="CE176" s="8">
        <v>-1.103286E-2</v>
      </c>
      <c r="CF176" s="8">
        <v>0.73965566699999996</v>
      </c>
      <c r="CG176" s="8">
        <v>4.67288E-4</v>
      </c>
      <c r="CH176" s="8">
        <v>-1.32655E-4</v>
      </c>
      <c r="CK176" s="1"/>
      <c r="CM176" s="8">
        <v>-0.21241602000000001</v>
      </c>
      <c r="CN176" s="8">
        <v>-3.67696E-2</v>
      </c>
      <c r="CO176" s="8">
        <v>-1.61305E-3</v>
      </c>
      <c r="CP176" s="8">
        <v>1.2971180330000001</v>
      </c>
      <c r="CQ176" s="8">
        <v>1.4939799999999999E-4</v>
      </c>
      <c r="CR176" s="10">
        <v>2.0630100000000001E-5</v>
      </c>
      <c r="CU176" s="1"/>
      <c r="CW176" s="8">
        <v>0.16933495000000001</v>
      </c>
      <c r="CX176" s="8">
        <v>1.3906299999999999E-3</v>
      </c>
      <c r="CY176" s="8">
        <v>-4.3698000000000001E-4</v>
      </c>
      <c r="CZ176" s="8">
        <v>0.78399855600000001</v>
      </c>
      <c r="DA176" s="8">
        <v>2.1830999999999999E-4</v>
      </c>
      <c r="DB176" s="10">
        <v>-8.7427600000000003E-5</v>
      </c>
      <c r="DF176" s="1"/>
      <c r="DG176" s="8">
        <v>-8.3298199999999999E-3</v>
      </c>
      <c r="DH176" s="8">
        <v>1.1056450000000001E-2</v>
      </c>
      <c r="DI176" s="8">
        <v>-1.0217169999999999E-2</v>
      </c>
      <c r="DJ176" s="8">
        <v>1.0680395199999999</v>
      </c>
      <c r="DK176" s="8">
        <v>6.5293100000000004E-4</v>
      </c>
      <c r="DL176" s="10">
        <v>-9.4544900000000003E-5</v>
      </c>
      <c r="DO176" s="1"/>
      <c r="DQ176" s="8">
        <v>0.17614337999999999</v>
      </c>
      <c r="DR176" s="8">
        <v>2.01973E-3</v>
      </c>
      <c r="DS176" s="8">
        <v>-1.2961800000000001E-3</v>
      </c>
      <c r="DT176" s="8">
        <v>0.74149324400000005</v>
      </c>
      <c r="DU176" s="8">
        <v>1.5589299999999999E-4</v>
      </c>
      <c r="DV176" s="10">
        <v>-7.6638799999999995E-5</v>
      </c>
      <c r="DZ176" s="1"/>
      <c r="EA176" s="8">
        <v>1.9658350000000002E-2</v>
      </c>
      <c r="EB176" s="8">
        <v>7.3634700000000004E-3</v>
      </c>
      <c r="EC176" s="8">
        <v>-3.7679599999999999E-3</v>
      </c>
      <c r="ED176" s="8">
        <v>1.131177375</v>
      </c>
      <c r="EE176" s="8">
        <v>1.0119129999999999E-3</v>
      </c>
      <c r="EF176" s="10">
        <v>-2.20264E-5</v>
      </c>
      <c r="EG176" s="1"/>
      <c r="EK176" s="8">
        <v>1.1212659999999999E-2</v>
      </c>
      <c r="EL176" s="8">
        <v>9.0421600000000005E-3</v>
      </c>
      <c r="EM176" s="8">
        <v>-1.333645E-2</v>
      </c>
      <c r="EN176" s="8">
        <v>1.187876159</v>
      </c>
      <c r="EO176" s="8">
        <v>4.9777700000000003E-4</v>
      </c>
      <c r="EP176" s="10">
        <v>-9.87182E-5</v>
      </c>
      <c r="ES176" s="1"/>
      <c r="EU176" s="8">
        <v>0.29796271000000002</v>
      </c>
      <c r="EV176" s="8">
        <v>-9.4083499999999994E-3</v>
      </c>
      <c r="EW176" s="8">
        <v>1.3931499999999999E-3</v>
      </c>
      <c r="EX176" s="8">
        <v>1.1262284810000001</v>
      </c>
      <c r="EY176" s="8">
        <v>2.2389600000000001E-4</v>
      </c>
      <c r="EZ176" s="10">
        <v>9.5648299999999997E-5</v>
      </c>
      <c r="FC176" s="1"/>
      <c r="FE176" s="8">
        <v>0.28251924</v>
      </c>
      <c r="FF176" s="8">
        <v>-2.5509520000000001E-2</v>
      </c>
      <c r="FG176" s="8">
        <v>-3.73625E-3</v>
      </c>
      <c r="FH176" s="8">
        <v>1.000073185</v>
      </c>
      <c r="FI176" s="8">
        <v>2.5579800000000001E-4</v>
      </c>
      <c r="FJ176" s="10">
        <v>8.6602100000000002E-5</v>
      </c>
      <c r="FM176" s="1"/>
      <c r="FO176" s="8">
        <v>0.26799336000000001</v>
      </c>
      <c r="FP176" s="8">
        <v>-1.68139E-2</v>
      </c>
      <c r="FQ176" s="8">
        <v>1.80847E-3</v>
      </c>
      <c r="FR176" s="8">
        <v>0.95074951900000004</v>
      </c>
      <c r="FS176" s="8">
        <v>3.4401100000000002E-4</v>
      </c>
      <c r="FT176" s="10">
        <v>5.5800600000000002E-5</v>
      </c>
      <c r="FW176" s="1"/>
      <c r="FY176" s="8">
        <v>0.31284965999999997</v>
      </c>
      <c r="FZ176" s="8">
        <v>-1.6541650000000001E-2</v>
      </c>
      <c r="GA176" s="8">
        <v>-1.83037E-3</v>
      </c>
      <c r="GB176" s="8">
        <v>1.041573715</v>
      </c>
      <c r="GC176" s="8">
        <v>1.7509599999999999E-4</v>
      </c>
      <c r="GD176" s="10">
        <v>1.70063E-5</v>
      </c>
      <c r="GG176" s="1"/>
      <c r="GI176" s="8">
        <v>0.29106680000000001</v>
      </c>
      <c r="GJ176" s="8">
        <v>-1.7105249999999999E-2</v>
      </c>
      <c r="GK176" s="8">
        <v>2.0172200000000001E-3</v>
      </c>
      <c r="GL176" s="8">
        <v>1.0367470889999999</v>
      </c>
      <c r="GM176" s="10">
        <v>3.54618E-5</v>
      </c>
      <c r="GN176" s="10">
        <v>1.6042800000000002E-5</v>
      </c>
      <c r="GQ176" s="1"/>
      <c r="GS176" s="8">
        <v>7.0093810000000006E-2</v>
      </c>
      <c r="GT176" s="8">
        <v>-4.8022000000000001E-4</v>
      </c>
      <c r="GU176" s="8">
        <v>-5.0503700000000002E-3</v>
      </c>
      <c r="GV176" s="8">
        <v>0.77415086</v>
      </c>
      <c r="GW176" s="10">
        <v>5.7110100000000001E-5</v>
      </c>
      <c r="GX176" s="10">
        <v>-4.29004E-5</v>
      </c>
      <c r="HA176" s="1"/>
      <c r="HC176" s="8">
        <v>8.2869990000000004E-2</v>
      </c>
      <c r="HD176" s="8">
        <v>7.7777200000000001E-3</v>
      </c>
      <c r="HE176" s="8">
        <v>1.8741999999999999E-3</v>
      </c>
      <c r="HF176" s="8">
        <v>0.69628829299999995</v>
      </c>
      <c r="HG176" s="10">
        <v>2.5703799999999999E-5</v>
      </c>
      <c r="HH176" s="10">
        <v>-3.4121900000000003E-5</v>
      </c>
      <c r="HK176" s="1"/>
      <c r="HM176" s="8">
        <v>-3.4290080000000001E-2</v>
      </c>
      <c r="HN176" s="8">
        <v>2.9336000000000002E-3</v>
      </c>
      <c r="HO176" s="8">
        <v>-4.3262400000000003E-3</v>
      </c>
      <c r="HP176" s="8">
        <v>0.86643516099999995</v>
      </c>
      <c r="HQ176" s="8">
        <v>-1.7264900000000001E-4</v>
      </c>
      <c r="HR176" s="10">
        <v>-3.6065400000000002E-5</v>
      </c>
      <c r="HU176" s="1"/>
      <c r="HW176" s="8">
        <v>2.2168589999999998E-2</v>
      </c>
      <c r="HX176" s="8">
        <v>2.0032299999999999E-3</v>
      </c>
      <c r="HY176" s="8">
        <v>-3.8391300000000001E-3</v>
      </c>
      <c r="HZ176" s="8">
        <v>0.76827529999999999</v>
      </c>
      <c r="IA176" s="10">
        <v>-3.7540000000000003E-5</v>
      </c>
      <c r="IB176" s="10">
        <v>-8.55474E-5</v>
      </c>
      <c r="IE176" s="1"/>
      <c r="IG176" s="8">
        <v>1.9068500000000001E-3</v>
      </c>
      <c r="IH176" s="8">
        <v>-1.28455E-3</v>
      </c>
      <c r="II176" s="8">
        <v>-8.1890999999999995E-4</v>
      </c>
      <c r="IJ176" s="8">
        <v>0.82123741299999997</v>
      </c>
      <c r="IK176" s="10">
        <v>2.1610399999999999E-5</v>
      </c>
      <c r="IL176" s="10">
        <v>-8.4088399999999999E-5</v>
      </c>
      <c r="IO176" s="1"/>
      <c r="IP176" s="1"/>
    </row>
    <row r="177" spans="1:250" x14ac:dyDescent="0.25">
      <c r="A177" s="8">
        <v>0.65210212000000001</v>
      </c>
      <c r="B177" s="8">
        <v>1.0962E-4</v>
      </c>
      <c r="C177" s="8">
        <v>3.05548E-2</v>
      </c>
      <c r="D177" s="8">
        <v>0.82071305999999999</v>
      </c>
      <c r="E177" s="8">
        <v>1.80867E-4</v>
      </c>
      <c r="F177" s="8">
        <v>-5.0294700000000001E-4</v>
      </c>
      <c r="I177" s="1"/>
      <c r="K177" s="8">
        <v>0.43320934999999999</v>
      </c>
      <c r="L177" s="8">
        <v>7.0072199999999998E-3</v>
      </c>
      <c r="M177" s="8">
        <v>5.7724100000000004E-3</v>
      </c>
      <c r="N177" s="8">
        <v>0.51062616199999999</v>
      </c>
      <c r="O177" s="10">
        <v>2.7798800000000001E-4</v>
      </c>
      <c r="P177" s="10">
        <v>-8.5571100000000005E-5</v>
      </c>
      <c r="S177" s="1"/>
      <c r="U177" s="8">
        <v>0.51468692000000005</v>
      </c>
      <c r="V177" s="8">
        <v>2.6704900000000002E-3</v>
      </c>
      <c r="W177" s="8">
        <v>-8.9153500000000007E-3</v>
      </c>
      <c r="X177" s="8">
        <v>0.58897656399999998</v>
      </c>
      <c r="Y177" s="8">
        <v>3.3728700000000003E-4</v>
      </c>
      <c r="Z177" s="8">
        <v>1.16075E-4</v>
      </c>
      <c r="AC177" s="1"/>
      <c r="AE177" s="8">
        <v>0.63057430000000003</v>
      </c>
      <c r="AF177" s="8">
        <v>-1.020944E-2</v>
      </c>
      <c r="AG177" s="8">
        <v>1.383151E-2</v>
      </c>
      <c r="AH177" s="8">
        <v>0.86557022100000003</v>
      </c>
      <c r="AI177" s="8">
        <v>-1.03021E-4</v>
      </c>
      <c r="AJ177" s="10">
        <v>-3.29001E-5</v>
      </c>
      <c r="AM177" s="1"/>
      <c r="AO177" s="8">
        <v>0.65210212000000001</v>
      </c>
      <c r="AP177" s="8">
        <v>1.0962E-4</v>
      </c>
      <c r="AQ177" s="8">
        <v>3.05548E-2</v>
      </c>
      <c r="AR177" s="8">
        <v>0.82071305999999999</v>
      </c>
      <c r="AS177" s="8">
        <v>1.80867E-4</v>
      </c>
      <c r="AT177" s="8">
        <v>-5.0294700000000001E-4</v>
      </c>
      <c r="AW177" s="1"/>
      <c r="AY177" s="8">
        <v>-0.14866181000000001</v>
      </c>
      <c r="AZ177" s="8">
        <v>-5.2249049999999998E-2</v>
      </c>
      <c r="BA177" s="8">
        <v>-1.55562E-3</v>
      </c>
      <c r="BB177" s="8">
        <v>1.1015420570000001</v>
      </c>
      <c r="BC177" s="8">
        <v>3.739095E-3</v>
      </c>
      <c r="BD177" s="10">
        <v>1.7382000000000001E-5</v>
      </c>
      <c r="BG177" s="1"/>
      <c r="BI177" s="8">
        <v>-2.2108249999999999E-2</v>
      </c>
      <c r="BJ177" s="8">
        <v>-3.8205570000000001E-2</v>
      </c>
      <c r="BK177" s="8">
        <v>-3.3999500000000001E-3</v>
      </c>
      <c r="BL177" s="8">
        <v>0.83637579500000003</v>
      </c>
      <c r="BM177" s="8">
        <v>2.43835E-4</v>
      </c>
      <c r="BN177" s="10">
        <v>6.05469E-6</v>
      </c>
      <c r="BQ177" s="1"/>
      <c r="BS177" s="8">
        <v>-0.15567077000000001</v>
      </c>
      <c r="BT177" s="8">
        <v>-3.750564E-2</v>
      </c>
      <c r="BU177" s="8">
        <v>-9.0837899999999996E-3</v>
      </c>
      <c r="BV177" s="8">
        <v>1.168237561</v>
      </c>
      <c r="BW177" s="8">
        <v>7.28012E-4</v>
      </c>
      <c r="BX177" s="8">
        <v>3.42123E-4</v>
      </c>
      <c r="CA177" s="1"/>
      <c r="CC177" s="8">
        <v>8.4792099999999992E-3</v>
      </c>
      <c r="CD177" s="8">
        <v>-3.499004E-2</v>
      </c>
      <c r="CE177" s="8">
        <v>-1.103909E-2</v>
      </c>
      <c r="CF177" s="8">
        <v>0.74361393200000003</v>
      </c>
      <c r="CG177" s="8">
        <v>4.6708200000000001E-4</v>
      </c>
      <c r="CH177" s="8">
        <v>-1.31717E-4</v>
      </c>
      <c r="CK177" s="1"/>
      <c r="CM177" s="8">
        <v>-0.21258780999999999</v>
      </c>
      <c r="CN177" s="8">
        <v>-3.6774599999999998E-2</v>
      </c>
      <c r="CO177" s="8">
        <v>-1.6142999999999999E-3</v>
      </c>
      <c r="CP177" s="8">
        <v>1.303004686</v>
      </c>
      <c r="CQ177" s="8">
        <v>1.48932E-4</v>
      </c>
      <c r="CR177" s="10">
        <v>2.07457E-5</v>
      </c>
      <c r="CU177" s="1"/>
      <c r="CW177" s="8">
        <v>0.16924576999999999</v>
      </c>
      <c r="CX177" s="8">
        <v>1.3970199999999999E-3</v>
      </c>
      <c r="CY177" s="8">
        <v>-4.3636E-4</v>
      </c>
      <c r="CZ177" s="8">
        <v>0.78833537799999998</v>
      </c>
      <c r="DA177" s="8">
        <v>2.2516600000000001E-4</v>
      </c>
      <c r="DB177" s="10">
        <v>-8.8073199999999996E-5</v>
      </c>
      <c r="DF177" s="1"/>
      <c r="DG177" s="8">
        <v>-2.5920700000000001E-3</v>
      </c>
      <c r="DH177" s="8">
        <v>1.081855E-2</v>
      </c>
      <c r="DI177" s="8">
        <v>-1.017789E-2</v>
      </c>
      <c r="DJ177" s="8">
        <v>1.089538278</v>
      </c>
      <c r="DK177" s="8">
        <v>6.5569200000000004E-4</v>
      </c>
      <c r="DL177" s="10">
        <v>-9.4059000000000002E-5</v>
      </c>
      <c r="DO177" s="1"/>
      <c r="DQ177" s="8">
        <v>0.17423295</v>
      </c>
      <c r="DR177" s="8">
        <v>2.1252900000000002E-3</v>
      </c>
      <c r="DS177" s="8">
        <v>-1.2872999999999999E-3</v>
      </c>
      <c r="DT177" s="8">
        <v>0.74697436299999997</v>
      </c>
      <c r="DU177" s="8">
        <v>1.5957300000000001E-4</v>
      </c>
      <c r="DV177" s="10">
        <v>-7.6938400000000002E-5</v>
      </c>
      <c r="DZ177" s="1"/>
      <c r="EA177" s="8">
        <v>2.1503979999999999E-2</v>
      </c>
      <c r="EB177" s="8">
        <v>7.3452099999999996E-3</v>
      </c>
      <c r="EC177" s="8">
        <v>-3.7683500000000002E-3</v>
      </c>
      <c r="ED177" s="8">
        <v>1.1360894989999999</v>
      </c>
      <c r="EE177" s="8">
        <v>1.01285E-3</v>
      </c>
      <c r="EF177" s="10">
        <v>-2.2044100000000001E-5</v>
      </c>
      <c r="EG177" s="1"/>
      <c r="EK177" s="8">
        <v>1.5395839999999999E-2</v>
      </c>
      <c r="EL177" s="8">
        <v>8.9658900000000007E-3</v>
      </c>
      <c r="EM177" s="8">
        <v>-1.3355799999999999E-2</v>
      </c>
      <c r="EN177" s="8">
        <v>1.196414834</v>
      </c>
      <c r="EO177" s="8">
        <v>4.9867599999999998E-4</v>
      </c>
      <c r="EP177" s="10">
        <v>-9.8942800000000004E-5</v>
      </c>
      <c r="ES177" s="1"/>
      <c r="EU177" s="8">
        <v>0.29221627999999999</v>
      </c>
      <c r="EV177" s="8">
        <v>-9.4351599999999997E-3</v>
      </c>
      <c r="EW177" s="8">
        <v>1.23397E-3</v>
      </c>
      <c r="EX177" s="8">
        <v>1.130967866</v>
      </c>
      <c r="EY177" s="8">
        <v>2.23582E-4</v>
      </c>
      <c r="EZ177" s="10">
        <v>9.7540200000000005E-5</v>
      </c>
      <c r="FC177" s="1"/>
      <c r="FE177" s="8">
        <v>0.28002611999999999</v>
      </c>
      <c r="FF177" s="8">
        <v>-2.5549309999999999E-2</v>
      </c>
      <c r="FG177" s="8">
        <v>-3.7726000000000001E-3</v>
      </c>
      <c r="FH177" s="8">
        <v>1.0053234170000001</v>
      </c>
      <c r="FI177" s="8">
        <v>2.54369E-4</v>
      </c>
      <c r="FJ177" s="10">
        <v>8.7906700000000003E-5</v>
      </c>
      <c r="FM177" s="1"/>
      <c r="FO177" s="8">
        <v>0.26956323999999998</v>
      </c>
      <c r="FP177" s="8">
        <v>-1.6785899999999999E-2</v>
      </c>
      <c r="FQ177" s="8">
        <v>1.8295900000000001E-3</v>
      </c>
      <c r="FR177" s="8">
        <v>0.95638577499999999</v>
      </c>
      <c r="FS177" s="8">
        <v>3.4270900000000001E-4</v>
      </c>
      <c r="FT177" s="10">
        <v>5.6781599999999999E-5</v>
      </c>
      <c r="FW177" s="1"/>
      <c r="FY177" s="8">
        <v>0.31413355999999998</v>
      </c>
      <c r="FZ177" s="8">
        <v>-1.6530220000000002E-2</v>
      </c>
      <c r="GA177" s="8">
        <v>-1.8240400000000001E-3</v>
      </c>
      <c r="GB177" s="8">
        <v>1.0486222199999999</v>
      </c>
      <c r="GC177" s="8">
        <v>1.7459499999999999E-4</v>
      </c>
      <c r="GD177" s="10">
        <v>1.7283E-5</v>
      </c>
      <c r="GG177" s="1"/>
      <c r="GI177" s="8">
        <v>0.29216175</v>
      </c>
      <c r="GJ177" s="8">
        <v>-1.7069330000000001E-2</v>
      </c>
      <c r="GK177" s="8">
        <v>2.0280099999999998E-3</v>
      </c>
      <c r="GL177" s="8">
        <v>1.0443155879999999</v>
      </c>
      <c r="GM177" s="10">
        <v>3.4721000000000002E-5</v>
      </c>
      <c r="GN177" s="10">
        <v>1.62628E-5</v>
      </c>
      <c r="GQ177" s="1"/>
      <c r="GS177" s="8">
        <v>6.5184900000000004E-2</v>
      </c>
      <c r="GT177" s="8">
        <v>-5.5413000000000001E-4</v>
      </c>
      <c r="GU177" s="8">
        <v>-5.1986999999999997E-3</v>
      </c>
      <c r="GV177" s="8">
        <v>0.77898205200000004</v>
      </c>
      <c r="GW177" s="10">
        <v>5.6235500000000001E-5</v>
      </c>
      <c r="GX177" s="10">
        <v>-4.1138399999999999E-5</v>
      </c>
      <c r="HA177" s="1"/>
      <c r="HC177" s="8">
        <v>8.5858710000000005E-2</v>
      </c>
      <c r="HD177" s="8">
        <v>7.7944099999999999E-3</v>
      </c>
      <c r="HE177" s="8">
        <v>1.9105599999999999E-3</v>
      </c>
      <c r="HF177" s="8">
        <v>0.70335813700000005</v>
      </c>
      <c r="HG177" s="10">
        <v>2.5538099999999999E-5</v>
      </c>
      <c r="HH177" s="10">
        <v>-3.37589E-5</v>
      </c>
      <c r="HK177" s="1"/>
      <c r="HM177" s="8">
        <v>-4.1019670000000001E-2</v>
      </c>
      <c r="HN177" s="8">
        <v>2.8510599999999999E-3</v>
      </c>
      <c r="HO177" s="8">
        <v>-4.4474800000000002E-3</v>
      </c>
      <c r="HP177" s="8">
        <v>0.87209484199999998</v>
      </c>
      <c r="HQ177" s="8">
        <v>-1.7429500000000001E-4</v>
      </c>
      <c r="HR177" s="10">
        <v>-3.36415E-5</v>
      </c>
      <c r="HU177" s="1"/>
      <c r="HW177" s="8">
        <v>1.5984109999999999E-2</v>
      </c>
      <c r="HX177" s="8">
        <v>1.9861900000000001E-3</v>
      </c>
      <c r="HY177" s="8">
        <v>-3.9555600000000003E-3</v>
      </c>
      <c r="HZ177" s="8">
        <v>0.77180199999999999</v>
      </c>
      <c r="IA177" s="10">
        <v>-3.77984E-5</v>
      </c>
      <c r="IB177" s="10">
        <v>-8.3761400000000001E-5</v>
      </c>
      <c r="IE177" s="1"/>
      <c r="IG177" s="10">
        <v>-3.8584000000000002E-5</v>
      </c>
      <c r="IH177" s="8">
        <v>-1.3255999999999999E-3</v>
      </c>
      <c r="II177" s="8">
        <v>-8.9057000000000003E-4</v>
      </c>
      <c r="IJ177" s="8">
        <v>0.82531725300000003</v>
      </c>
      <c r="IK177" s="10">
        <v>1.8981700000000002E-5</v>
      </c>
      <c r="IL177" s="10">
        <v>-7.9487999999999995E-5</v>
      </c>
      <c r="IO177" s="1"/>
      <c r="IP177" s="1"/>
    </row>
    <row r="178" spans="1:250" x14ac:dyDescent="0.25">
      <c r="A178" s="8">
        <v>0.64997877999999998</v>
      </c>
      <c r="B178" s="10">
        <v>-2.4051000000000001E-5</v>
      </c>
      <c r="C178" s="8">
        <v>3.0301749999999999E-2</v>
      </c>
      <c r="D178" s="8">
        <v>0.82086273700000001</v>
      </c>
      <c r="E178" s="8">
        <v>1.7012099999999999E-4</v>
      </c>
      <c r="F178" s="8">
        <v>-4.8260300000000001E-4</v>
      </c>
      <c r="I178" s="1"/>
      <c r="K178" s="8">
        <v>0.43320381000000002</v>
      </c>
      <c r="L178" s="8">
        <v>7.0072700000000003E-3</v>
      </c>
      <c r="M178" s="8">
        <v>5.7723699999999998E-3</v>
      </c>
      <c r="N178" s="8">
        <v>0.51273192999999995</v>
      </c>
      <c r="O178" s="10">
        <v>2.7884900000000001E-4</v>
      </c>
      <c r="P178" s="10">
        <v>-8.5029899999999997E-5</v>
      </c>
      <c r="S178" s="1"/>
      <c r="U178" s="8">
        <v>0.52041289999999996</v>
      </c>
      <c r="V178" s="8">
        <v>2.73646E-3</v>
      </c>
      <c r="W178" s="8">
        <v>-8.9046500000000001E-3</v>
      </c>
      <c r="X178" s="8">
        <v>0.59367507399999997</v>
      </c>
      <c r="Y178" s="8">
        <v>3.3522599999999999E-4</v>
      </c>
      <c r="Z178" s="8">
        <v>1.1640400000000001E-4</v>
      </c>
      <c r="AC178" s="1"/>
      <c r="AE178" s="8">
        <v>0.64001666000000001</v>
      </c>
      <c r="AF178" s="8">
        <v>-1.0114700000000001E-2</v>
      </c>
      <c r="AG178" s="8">
        <v>1.399543E-2</v>
      </c>
      <c r="AH178" s="8">
        <v>0.86924485500000004</v>
      </c>
      <c r="AI178" s="8">
        <v>-1.04317E-4</v>
      </c>
      <c r="AJ178" s="10">
        <v>-3.0654000000000002E-5</v>
      </c>
      <c r="AM178" s="1"/>
      <c r="AO178" s="8">
        <v>0.64997877999999998</v>
      </c>
      <c r="AP178" s="10">
        <v>-2.4051000000000001E-5</v>
      </c>
      <c r="AQ178" s="8">
        <v>3.0301749999999999E-2</v>
      </c>
      <c r="AR178" s="8">
        <v>0.82086273700000001</v>
      </c>
      <c r="AS178" s="8">
        <v>1.7012099999999999E-4</v>
      </c>
      <c r="AT178" s="8">
        <v>-4.8260300000000001E-4</v>
      </c>
      <c r="AW178" s="1"/>
      <c r="AY178" s="8">
        <v>-0.15033789</v>
      </c>
      <c r="AZ178" s="8">
        <v>-5.2312270000000001E-2</v>
      </c>
      <c r="BA178" s="8">
        <v>-1.52345E-3</v>
      </c>
      <c r="BB178" s="8">
        <v>1.106725006</v>
      </c>
      <c r="BC178" s="8">
        <v>3.7281329999999998E-3</v>
      </c>
      <c r="BD178" s="10">
        <v>1.1782399999999999E-5</v>
      </c>
      <c r="BG178" s="1"/>
      <c r="BI178" s="8">
        <v>-2.0725210000000001E-2</v>
      </c>
      <c r="BJ178" s="8">
        <v>-3.8153949999999999E-2</v>
      </c>
      <c r="BK178" s="8">
        <v>-3.3500399999999999E-3</v>
      </c>
      <c r="BL178" s="8">
        <v>0.84299393099999997</v>
      </c>
      <c r="BM178" s="8">
        <v>2.4229699999999999E-4</v>
      </c>
      <c r="BN178" s="10">
        <v>7.5406799999999999E-6</v>
      </c>
      <c r="BQ178" s="1"/>
      <c r="BS178" s="8">
        <v>-0.15574719000000001</v>
      </c>
      <c r="BT178" s="8">
        <v>-3.751003E-2</v>
      </c>
      <c r="BU178" s="8">
        <v>-9.0823999999999992E-3</v>
      </c>
      <c r="BV178" s="8">
        <v>1.1770359619999999</v>
      </c>
      <c r="BW178" s="8">
        <v>7.19054E-4</v>
      </c>
      <c r="BX178" s="8">
        <v>3.3922999999999999E-4</v>
      </c>
      <c r="CA178" s="1"/>
      <c r="CC178" s="8">
        <v>6.6987899999999996E-3</v>
      </c>
      <c r="CD178" s="8">
        <v>-3.4997210000000001E-2</v>
      </c>
      <c r="CE178" s="8">
        <v>-1.1079240000000001E-2</v>
      </c>
      <c r="CF178" s="8">
        <v>0.74679460099999995</v>
      </c>
      <c r="CG178" s="8">
        <v>4.6682899999999999E-4</v>
      </c>
      <c r="CH178" s="8">
        <v>-1.3028900000000001E-4</v>
      </c>
      <c r="CK178" s="1"/>
      <c r="CM178" s="8">
        <v>-0.21289524000000001</v>
      </c>
      <c r="CN178" s="8">
        <v>-3.6782339999999997E-2</v>
      </c>
      <c r="CO178" s="8">
        <v>-1.61758E-3</v>
      </c>
      <c r="CP178" s="8">
        <v>1.3093981669999999</v>
      </c>
      <c r="CQ178" s="8">
        <v>1.4852800000000001E-4</v>
      </c>
      <c r="CR178" s="10">
        <v>2.0915199999999999E-5</v>
      </c>
      <c r="CU178" s="1"/>
      <c r="CW178" s="8">
        <v>0.16544607</v>
      </c>
      <c r="CX178" s="8">
        <v>1.55719E-3</v>
      </c>
      <c r="CY178" s="8">
        <v>-3.5775E-4</v>
      </c>
      <c r="CZ178" s="8">
        <v>0.79296354700000005</v>
      </c>
      <c r="DA178" s="8">
        <v>2.29206E-4</v>
      </c>
      <c r="DB178" s="10">
        <v>-9.0049000000000005E-5</v>
      </c>
      <c r="DF178" s="1"/>
      <c r="DG178" s="8">
        <v>9.3191100000000002E-3</v>
      </c>
      <c r="DH178" s="8">
        <v>1.0410600000000001E-2</v>
      </c>
      <c r="DI178" s="8">
        <v>-1.015578E-2</v>
      </c>
      <c r="DJ178" s="8">
        <v>1.1108748079999999</v>
      </c>
      <c r="DK178" s="8">
        <v>6.5797100000000003E-4</v>
      </c>
      <c r="DL178" s="10">
        <v>-9.3910899999999996E-5</v>
      </c>
      <c r="DO178" s="1"/>
      <c r="DQ178" s="8">
        <v>0.16954547</v>
      </c>
      <c r="DR178" s="8">
        <v>2.2847599999999998E-3</v>
      </c>
      <c r="DS178" s="8">
        <v>-1.19574E-3</v>
      </c>
      <c r="DT178" s="8">
        <v>0.75398043100000001</v>
      </c>
      <c r="DU178" s="8">
        <v>1.6183699999999999E-4</v>
      </c>
      <c r="DV178" s="10">
        <v>-7.8232999999999994E-5</v>
      </c>
      <c r="DZ178" s="1"/>
      <c r="EA178" s="8">
        <v>2.784211E-2</v>
      </c>
      <c r="EB178" s="8">
        <v>7.2852500000000001E-3</v>
      </c>
      <c r="EC178" s="8">
        <v>-3.6866400000000001E-3</v>
      </c>
      <c r="ED178" s="8">
        <v>1.1409348829999999</v>
      </c>
      <c r="EE178" s="8">
        <v>1.013749E-3</v>
      </c>
      <c r="EF178" s="10">
        <v>-2.0820400000000001E-5</v>
      </c>
      <c r="EG178" s="1"/>
      <c r="EK178" s="8">
        <v>2.263894E-2</v>
      </c>
      <c r="EL178" s="8">
        <v>8.8475900000000007E-3</v>
      </c>
      <c r="EM178" s="8">
        <v>-1.3423050000000001E-2</v>
      </c>
      <c r="EN178" s="8">
        <v>1.203752471</v>
      </c>
      <c r="EO178" s="8">
        <v>4.9948099999999997E-4</v>
      </c>
      <c r="EP178" s="10">
        <v>-9.93984E-5</v>
      </c>
      <c r="ES178" s="1"/>
      <c r="EU178" s="8">
        <v>0.29460375</v>
      </c>
      <c r="EV178" s="8">
        <v>-9.4119200000000007E-3</v>
      </c>
      <c r="EW178" s="8">
        <v>1.2471100000000001E-3</v>
      </c>
      <c r="EX178" s="8">
        <v>1.135666888</v>
      </c>
      <c r="EY178" s="8">
        <v>2.2291800000000001E-4</v>
      </c>
      <c r="EZ178" s="10">
        <v>9.79148E-5</v>
      </c>
      <c r="FC178" s="1"/>
      <c r="FE178" s="8">
        <v>0.27707953000000002</v>
      </c>
      <c r="FF178" s="8">
        <v>-2.5590180000000001E-2</v>
      </c>
      <c r="FG178" s="8">
        <v>-3.8298099999999999E-3</v>
      </c>
      <c r="FH178" s="8">
        <v>1.0101201829999999</v>
      </c>
      <c r="FI178" s="8">
        <v>2.53129E-4</v>
      </c>
      <c r="FJ178" s="10">
        <v>8.9646200000000002E-5</v>
      </c>
      <c r="FM178" s="1"/>
      <c r="FO178" s="8">
        <v>0.26614652</v>
      </c>
      <c r="FP178" s="8">
        <v>-1.6864150000000001E-2</v>
      </c>
      <c r="FQ178" s="8">
        <v>1.76994E-3</v>
      </c>
      <c r="FR178" s="8">
        <v>0.96167151900000003</v>
      </c>
      <c r="FS178" s="8">
        <v>3.4103600000000002E-4</v>
      </c>
      <c r="FT178" s="10">
        <v>5.8054899999999999E-5</v>
      </c>
      <c r="FW178" s="1"/>
      <c r="FY178" s="8">
        <v>0.31307346000000003</v>
      </c>
      <c r="FZ178" s="8">
        <v>-1.6541920000000002E-2</v>
      </c>
      <c r="GA178" s="8">
        <v>-1.8374000000000001E-3</v>
      </c>
      <c r="GB178" s="8">
        <v>1.0561795869999999</v>
      </c>
      <c r="GC178" s="8">
        <v>1.73974E-4</v>
      </c>
      <c r="GD178" s="10">
        <v>1.7992300000000001E-5</v>
      </c>
      <c r="GG178" s="1"/>
      <c r="GI178" s="8">
        <v>0.29257190999999999</v>
      </c>
      <c r="GJ178" s="8">
        <v>-1.705479E-2</v>
      </c>
      <c r="GK178" s="8">
        <v>2.03346E-3</v>
      </c>
      <c r="GL178" s="8">
        <v>1.0535483320000001</v>
      </c>
      <c r="GM178" s="10">
        <v>3.3921000000000003E-5</v>
      </c>
      <c r="GN178" s="10">
        <v>1.6560000000000001E-5</v>
      </c>
      <c r="GQ178" s="1"/>
      <c r="GS178" s="8">
        <v>6.2256529999999997E-2</v>
      </c>
      <c r="GT178" s="8">
        <v>-6.1554000000000003E-4</v>
      </c>
      <c r="GU178" s="8">
        <v>-5.26641E-3</v>
      </c>
      <c r="GV178" s="8">
        <v>0.78457748599999999</v>
      </c>
      <c r="GW178" s="10">
        <v>5.5015000000000001E-5</v>
      </c>
      <c r="GX178" s="10">
        <v>-3.9791900000000001E-5</v>
      </c>
      <c r="HA178" s="1"/>
      <c r="HC178" s="8">
        <v>8.4239209999999995E-2</v>
      </c>
      <c r="HD178" s="8">
        <v>7.7889200000000004E-3</v>
      </c>
      <c r="HE178" s="8">
        <v>1.88138E-3</v>
      </c>
      <c r="HF178" s="8">
        <v>0.70978370599999996</v>
      </c>
      <c r="HG178" s="10">
        <v>2.54384E-5</v>
      </c>
      <c r="HH178" s="10">
        <v>-3.3220799999999999E-5</v>
      </c>
      <c r="HK178" s="1"/>
      <c r="HM178" s="8">
        <v>-4.8231759999999999E-2</v>
      </c>
      <c r="HN178" s="8">
        <v>2.7156900000000002E-3</v>
      </c>
      <c r="HO178" s="8">
        <v>-4.5757899999999997E-3</v>
      </c>
      <c r="HP178" s="8">
        <v>0.87852777800000004</v>
      </c>
      <c r="HQ178" s="8">
        <v>-1.7681700000000001E-4</v>
      </c>
      <c r="HR178" s="10">
        <v>-3.1251699999999998E-5</v>
      </c>
      <c r="HU178" s="1"/>
      <c r="HW178" s="8">
        <v>1.539228E-2</v>
      </c>
      <c r="HX178" s="8">
        <v>1.9748600000000002E-3</v>
      </c>
      <c r="HY178" s="8">
        <v>-3.9635E-3</v>
      </c>
      <c r="HZ178" s="8">
        <v>0.77506997200000005</v>
      </c>
      <c r="IA178" s="10">
        <v>-3.9613000000000002E-5</v>
      </c>
      <c r="IB178" s="10">
        <v>-8.2492100000000003E-5</v>
      </c>
      <c r="IE178" s="1"/>
      <c r="IG178" s="8">
        <v>-2.0336199999999999E-3</v>
      </c>
      <c r="IH178" s="8">
        <v>-1.3444100000000001E-3</v>
      </c>
      <c r="II178" s="8">
        <v>-9.4370999999999995E-4</v>
      </c>
      <c r="IJ178" s="8">
        <v>0.83007626499999998</v>
      </c>
      <c r="IK178" s="10">
        <v>1.78099E-5</v>
      </c>
      <c r="IL178" s="10">
        <v>-7.6157599999999997E-5</v>
      </c>
      <c r="IO178" s="1"/>
      <c r="IP178" s="1"/>
    </row>
    <row r="179" spans="1:250" x14ac:dyDescent="0.25">
      <c r="A179" s="8">
        <v>0.64697331999999996</v>
      </c>
      <c r="B179" s="8">
        <v>-3.0007999999999999E-4</v>
      </c>
      <c r="C179" s="8">
        <v>3.007278E-2</v>
      </c>
      <c r="D179" s="8">
        <v>0.82110313999999995</v>
      </c>
      <c r="E179" s="8">
        <v>1.5440899999999999E-4</v>
      </c>
      <c r="F179" s="8">
        <v>-4.6956999999999999E-4</v>
      </c>
      <c r="I179" s="1"/>
      <c r="K179" s="8">
        <v>0.43677846999999997</v>
      </c>
      <c r="L179" s="8">
        <v>6.9599800000000002E-3</v>
      </c>
      <c r="M179" s="8">
        <v>5.7948499999999998E-3</v>
      </c>
      <c r="N179" s="8">
        <v>0.51518704100000001</v>
      </c>
      <c r="O179" s="10">
        <v>2.8007599999999998E-4</v>
      </c>
      <c r="P179" s="10">
        <v>-8.4445799999999997E-5</v>
      </c>
      <c r="S179" s="1"/>
      <c r="U179" s="8">
        <v>0.52302236999999996</v>
      </c>
      <c r="V179" s="8">
        <v>2.6906E-3</v>
      </c>
      <c r="W179" s="8">
        <v>-8.8712600000000006E-3</v>
      </c>
      <c r="X179" s="8">
        <v>0.59861244000000002</v>
      </c>
      <c r="Y179" s="8">
        <v>3.3837599999999999E-4</v>
      </c>
      <c r="Z179" s="8">
        <v>1.18701E-4</v>
      </c>
      <c r="AC179" s="1"/>
      <c r="AE179" s="8">
        <v>0.64554712999999997</v>
      </c>
      <c r="AF179" s="8">
        <v>-1.0018920000000001E-2</v>
      </c>
      <c r="AG179" s="8">
        <v>1.4141839999999999E-2</v>
      </c>
      <c r="AH179" s="8">
        <v>0.873022191</v>
      </c>
      <c r="AI179" s="8">
        <v>-1.0655299999999999E-4</v>
      </c>
      <c r="AJ179" s="10">
        <v>-2.7230299999999999E-5</v>
      </c>
      <c r="AM179" s="1"/>
      <c r="AO179" s="8">
        <v>0.64697331999999996</v>
      </c>
      <c r="AP179" s="8">
        <v>-3.0007999999999999E-4</v>
      </c>
      <c r="AQ179" s="8">
        <v>3.007278E-2</v>
      </c>
      <c r="AR179" s="8">
        <v>0.82110313999999995</v>
      </c>
      <c r="AS179" s="8">
        <v>1.5440899999999999E-4</v>
      </c>
      <c r="AT179" s="8">
        <v>-4.6956999999999999E-4</v>
      </c>
      <c r="AW179" s="1"/>
      <c r="AY179" s="8">
        <v>-0.14972882000000001</v>
      </c>
      <c r="AZ179" s="8">
        <v>-5.2290990000000002E-2</v>
      </c>
      <c r="BA179" s="8">
        <v>-1.5257999999999999E-3</v>
      </c>
      <c r="BB179" s="8">
        <v>1.1122622230000001</v>
      </c>
      <c r="BC179" s="8">
        <v>3.7179869999999999E-3</v>
      </c>
      <c r="BD179" s="10">
        <v>1.06337E-5</v>
      </c>
      <c r="BG179" s="1"/>
      <c r="BI179" s="8">
        <v>-2.9203750000000001E-2</v>
      </c>
      <c r="BJ179" s="8">
        <v>-3.8238540000000001E-2</v>
      </c>
      <c r="BK179" s="8">
        <v>-3.7476699999999998E-3</v>
      </c>
      <c r="BL179" s="8">
        <v>0.84812819100000003</v>
      </c>
      <c r="BM179" s="8">
        <v>2.4189E-4</v>
      </c>
      <c r="BN179" s="10">
        <v>9.4779699999999993E-6</v>
      </c>
      <c r="BQ179" s="1"/>
      <c r="BS179" s="8">
        <v>-0.16144523</v>
      </c>
      <c r="BT179" s="8">
        <v>-3.7797730000000002E-2</v>
      </c>
      <c r="BU179" s="8">
        <v>-9.0046399999999995E-3</v>
      </c>
      <c r="BV179" s="8">
        <v>1.185421866</v>
      </c>
      <c r="BW179" s="8">
        <v>7.1117399999999996E-4</v>
      </c>
      <c r="BX179" s="8">
        <v>3.3706900000000001E-4</v>
      </c>
      <c r="CA179" s="1"/>
      <c r="CC179" s="8">
        <v>6.398E-3</v>
      </c>
      <c r="CD179" s="8">
        <v>-3.5002659999999998E-2</v>
      </c>
      <c r="CE179" s="8">
        <v>-1.109212E-2</v>
      </c>
      <c r="CF179" s="8">
        <v>0.74955706600000005</v>
      </c>
      <c r="CG179" s="8">
        <v>4.6568800000000002E-4</v>
      </c>
      <c r="CH179" s="8">
        <v>-1.2758100000000001E-4</v>
      </c>
      <c r="CK179" s="1"/>
      <c r="CM179" s="8">
        <v>-0.21368153000000001</v>
      </c>
      <c r="CN179" s="8">
        <v>-3.6800850000000003E-2</v>
      </c>
      <c r="CO179" s="8">
        <v>-1.62751E-3</v>
      </c>
      <c r="CP179" s="8">
        <v>1.3155798030000001</v>
      </c>
      <c r="CQ179" s="8">
        <v>1.4815100000000001E-4</v>
      </c>
      <c r="CR179" s="10">
        <v>2.1116800000000001E-5</v>
      </c>
      <c r="CU179" s="1"/>
      <c r="CW179" s="8">
        <v>0.16653287999999999</v>
      </c>
      <c r="CX179" s="8">
        <v>1.5245300000000001E-3</v>
      </c>
      <c r="CY179" s="8">
        <v>-3.6241000000000002E-4</v>
      </c>
      <c r="CZ179" s="8">
        <v>0.79678091799999995</v>
      </c>
      <c r="DA179" s="8">
        <v>2.3209000000000001E-4</v>
      </c>
      <c r="DB179" s="10">
        <v>-9.0454700000000007E-5</v>
      </c>
      <c r="DF179" s="1"/>
      <c r="DG179" s="8">
        <v>2.3648949999999998E-2</v>
      </c>
      <c r="DH179" s="8">
        <v>1.002014E-2</v>
      </c>
      <c r="DI179" s="8">
        <v>-1.0181290000000001E-2</v>
      </c>
      <c r="DJ179" s="8">
        <v>1.1300041030000001</v>
      </c>
      <c r="DK179" s="8">
        <v>6.5978200000000003E-4</v>
      </c>
      <c r="DL179" s="10">
        <v>-9.4012199999999994E-5</v>
      </c>
      <c r="DO179" s="1"/>
      <c r="DQ179" s="8">
        <v>0.16754294</v>
      </c>
      <c r="DR179" s="8">
        <v>2.3842799999999999E-3</v>
      </c>
      <c r="DS179" s="8">
        <v>-1.1702500000000001E-3</v>
      </c>
      <c r="DT179" s="8">
        <v>0.76102066499999999</v>
      </c>
      <c r="DU179" s="8">
        <v>1.6514599999999999E-4</v>
      </c>
      <c r="DV179" s="10">
        <v>-7.9069700000000006E-5</v>
      </c>
      <c r="DZ179" s="1"/>
      <c r="EA179" s="8">
        <v>3.081594E-2</v>
      </c>
      <c r="EB179" s="8">
        <v>7.27124E-3</v>
      </c>
      <c r="EC179" s="8">
        <v>-3.6842099999999998E-3</v>
      </c>
      <c r="ED179" s="8">
        <v>1.145842984</v>
      </c>
      <c r="EE179" s="8">
        <v>1.014196E-3</v>
      </c>
      <c r="EF179" s="10">
        <v>-2.0741799999999998E-5</v>
      </c>
      <c r="EG179" s="1"/>
      <c r="EK179" s="8">
        <v>2.94909E-2</v>
      </c>
      <c r="EL179" s="8">
        <v>8.7954000000000001E-3</v>
      </c>
      <c r="EM179" s="8">
        <v>-1.345595E-2</v>
      </c>
      <c r="EN179" s="8">
        <v>1.2100195199999999</v>
      </c>
      <c r="EO179" s="8">
        <v>4.9985600000000002E-4</v>
      </c>
      <c r="EP179" s="10">
        <v>-9.9634299999999996E-5</v>
      </c>
      <c r="ES179" s="1"/>
      <c r="EU179" s="8">
        <v>0.29822253999999998</v>
      </c>
      <c r="EV179" s="8">
        <v>-9.3868200000000006E-3</v>
      </c>
      <c r="EW179" s="8">
        <v>1.2895700000000001E-3</v>
      </c>
      <c r="EX179" s="8">
        <v>1.140422354</v>
      </c>
      <c r="EY179" s="8">
        <v>2.22446E-4</v>
      </c>
      <c r="EZ179" s="10">
        <v>9.87155E-5</v>
      </c>
      <c r="FC179" s="1"/>
      <c r="FE179" s="8">
        <v>0.27538733999999998</v>
      </c>
      <c r="FF179" s="8">
        <v>-2.561625E-2</v>
      </c>
      <c r="FG179" s="8">
        <v>-3.8524700000000002E-3</v>
      </c>
      <c r="FH179" s="8">
        <v>1.014981122</v>
      </c>
      <c r="FI179" s="8">
        <v>2.51749E-4</v>
      </c>
      <c r="FJ179" s="10">
        <v>9.0844699999999994E-5</v>
      </c>
      <c r="FM179" s="1"/>
      <c r="FO179" s="8">
        <v>0.26615318999999998</v>
      </c>
      <c r="FP179" s="8">
        <v>-1.6864049999999998E-2</v>
      </c>
      <c r="FQ179" s="8">
        <v>1.7701699999999999E-3</v>
      </c>
      <c r="FR179" s="8">
        <v>0.96608388999999995</v>
      </c>
      <c r="FS179" s="8">
        <v>3.39895E-4</v>
      </c>
      <c r="FT179" s="10">
        <v>6.0670600000000002E-5</v>
      </c>
      <c r="FW179" s="1"/>
      <c r="FY179" s="8">
        <v>0.31410443999999998</v>
      </c>
      <c r="FZ179" s="8">
        <v>-1.6542890000000001E-2</v>
      </c>
      <c r="GA179" s="8">
        <v>-1.8212599999999999E-3</v>
      </c>
      <c r="GB179" s="8">
        <v>1.0641501769999999</v>
      </c>
      <c r="GC179" s="8">
        <v>1.74031E-4</v>
      </c>
      <c r="GD179" s="10">
        <v>1.8876600000000002E-5</v>
      </c>
      <c r="GG179" s="1"/>
      <c r="GI179" s="8">
        <v>0.29147285000000001</v>
      </c>
      <c r="GJ179" s="8">
        <v>-1.7075659999999999E-2</v>
      </c>
      <c r="GK179" s="8">
        <v>2.0069599999999999E-3</v>
      </c>
      <c r="GL179" s="8">
        <v>1.0622912369999999</v>
      </c>
      <c r="GM179" s="10">
        <v>3.3494100000000002E-5</v>
      </c>
      <c r="GN179" s="10">
        <v>1.71036E-5</v>
      </c>
      <c r="GQ179" s="1"/>
      <c r="GS179" s="8">
        <v>6.2468450000000002E-2</v>
      </c>
      <c r="GT179" s="8">
        <v>-6.1123000000000004E-4</v>
      </c>
      <c r="GU179" s="8">
        <v>-5.2619399999999997E-3</v>
      </c>
      <c r="GV179" s="8">
        <v>0.79012452300000002</v>
      </c>
      <c r="GW179" s="10">
        <v>5.3829200000000003E-5</v>
      </c>
      <c r="GX179" s="10">
        <v>-3.8565100000000001E-5</v>
      </c>
      <c r="HA179" s="1"/>
      <c r="HC179" s="8">
        <v>8.1881430000000005E-2</v>
      </c>
      <c r="HD179" s="8">
        <v>7.7822100000000003E-3</v>
      </c>
      <c r="HE179" s="8">
        <v>1.8621099999999999E-3</v>
      </c>
      <c r="HF179" s="8">
        <v>0.71581918600000005</v>
      </c>
      <c r="HG179" s="10">
        <v>2.5354199999999999E-5</v>
      </c>
      <c r="HH179" s="10">
        <v>-3.2976699999999999E-5</v>
      </c>
      <c r="HK179" s="1"/>
      <c r="HM179" s="8">
        <v>-5.2351290000000002E-2</v>
      </c>
      <c r="HN179" s="8">
        <v>2.6411E-3</v>
      </c>
      <c r="HO179" s="8">
        <v>-4.62672E-3</v>
      </c>
      <c r="HP179" s="8">
        <v>0.88565180099999996</v>
      </c>
      <c r="HQ179" s="8">
        <v>-1.79252E-4</v>
      </c>
      <c r="HR179" s="10">
        <v>-2.9593600000000001E-5</v>
      </c>
      <c r="HU179" s="1"/>
      <c r="HW179" s="8">
        <v>1.524126E-2</v>
      </c>
      <c r="HX179" s="8">
        <v>1.9726700000000002E-3</v>
      </c>
      <c r="HY179" s="8">
        <v>-3.9648900000000004E-3</v>
      </c>
      <c r="HZ179" s="8">
        <v>0.77806959499999995</v>
      </c>
      <c r="IA179" s="10">
        <v>-4.0991300000000002E-5</v>
      </c>
      <c r="IB179" s="10">
        <v>-8.16195E-5</v>
      </c>
      <c r="IE179" s="1"/>
      <c r="IG179" s="8">
        <v>-2.1718599999999998E-3</v>
      </c>
      <c r="IH179" s="8">
        <v>-1.34833E-3</v>
      </c>
      <c r="II179" s="8">
        <v>-9.4479999999999998E-4</v>
      </c>
      <c r="IJ179" s="8">
        <v>0.83570604100000001</v>
      </c>
      <c r="IK179" s="10">
        <v>1.42649E-5</v>
      </c>
      <c r="IL179" s="10">
        <v>-7.5187900000000006E-5</v>
      </c>
      <c r="IO179" s="1"/>
      <c r="IP179" s="1"/>
    </row>
    <row r="180" spans="1:250" x14ac:dyDescent="0.25">
      <c r="A180" s="8">
        <v>0.65128253999999997</v>
      </c>
      <c r="B180" s="8">
        <v>-2.3390999999999999E-4</v>
      </c>
      <c r="C180" s="8">
        <v>3.0052550000000001E-2</v>
      </c>
      <c r="D180" s="8">
        <v>0.82290166099999995</v>
      </c>
      <c r="E180" s="8">
        <v>1.5176400000000001E-4</v>
      </c>
      <c r="F180" s="8">
        <v>-4.7038000000000001E-4</v>
      </c>
      <c r="I180" s="1"/>
      <c r="K180" s="8">
        <v>0.43709598999999999</v>
      </c>
      <c r="L180" s="8">
        <v>6.9701800000000003E-3</v>
      </c>
      <c r="M180" s="8">
        <v>5.7932399999999998E-3</v>
      </c>
      <c r="N180" s="8">
        <v>0.51780641100000002</v>
      </c>
      <c r="O180" s="10">
        <v>2.77099E-4</v>
      </c>
      <c r="P180" s="10">
        <v>-8.4919200000000005E-5</v>
      </c>
      <c r="S180" s="1"/>
      <c r="U180" s="8">
        <v>0.52623852000000004</v>
      </c>
      <c r="V180" s="8">
        <v>2.6698199999999998E-3</v>
      </c>
      <c r="W180" s="8">
        <v>-8.8733500000000003E-3</v>
      </c>
      <c r="X180" s="8">
        <v>0.60392342300000001</v>
      </c>
      <c r="Y180" s="8">
        <v>3.3953100000000001E-4</v>
      </c>
      <c r="Z180" s="8">
        <v>1.18588E-4</v>
      </c>
      <c r="AC180" s="1"/>
      <c r="AE180" s="8">
        <v>0.64834364</v>
      </c>
      <c r="AF180" s="8">
        <v>-9.8107400000000001E-3</v>
      </c>
      <c r="AG180" s="8">
        <v>1.4109709999999999E-2</v>
      </c>
      <c r="AH180" s="8">
        <v>0.87610556100000003</v>
      </c>
      <c r="AI180" s="8">
        <v>-1.16174E-4</v>
      </c>
      <c r="AJ180" s="10">
        <v>-2.87297E-5</v>
      </c>
      <c r="AM180" s="1"/>
      <c r="AO180" s="8">
        <v>0.65128253999999997</v>
      </c>
      <c r="AP180" s="8">
        <v>-2.3390999999999999E-4</v>
      </c>
      <c r="AQ180" s="8">
        <v>3.0052550000000001E-2</v>
      </c>
      <c r="AR180" s="8">
        <v>0.82290166099999995</v>
      </c>
      <c r="AS180" s="8">
        <v>1.5176400000000001E-4</v>
      </c>
      <c r="AT180" s="8">
        <v>-4.7038000000000001E-4</v>
      </c>
      <c r="AW180" s="1"/>
      <c r="AY180" s="8">
        <v>-0.14597204</v>
      </c>
      <c r="AZ180" s="8">
        <v>-5.2175199999999998E-2</v>
      </c>
      <c r="BA180" s="8">
        <v>-1.5569399999999999E-3</v>
      </c>
      <c r="BB180" s="8">
        <v>1.117647453</v>
      </c>
      <c r="BC180" s="8">
        <v>3.7090309999999998E-3</v>
      </c>
      <c r="BD180" s="10">
        <v>8.2024400000000007E-6</v>
      </c>
      <c r="BG180" s="1"/>
      <c r="BI180" s="8">
        <v>-2.8410870000000001E-2</v>
      </c>
      <c r="BJ180" s="8">
        <v>-3.8222020000000002E-2</v>
      </c>
      <c r="BK180" s="8">
        <v>-3.7213799999999998E-3</v>
      </c>
      <c r="BL180" s="8">
        <v>0.852780231</v>
      </c>
      <c r="BM180" s="8">
        <v>2.4103199999999999E-4</v>
      </c>
      <c r="BN180" s="10">
        <v>1.08472E-5</v>
      </c>
      <c r="BQ180" s="1"/>
      <c r="BS180" s="8">
        <v>-0.16469154999999999</v>
      </c>
      <c r="BT180" s="8">
        <v>-3.795772E-2</v>
      </c>
      <c r="BU180" s="8">
        <v>-8.9483700000000006E-3</v>
      </c>
      <c r="BV180" s="8">
        <v>1.1924325220000001</v>
      </c>
      <c r="BW180" s="8">
        <v>7.0348199999999996E-4</v>
      </c>
      <c r="BX180" s="8">
        <v>3.3433900000000001E-4</v>
      </c>
      <c r="CA180" s="1"/>
      <c r="CC180" s="8">
        <v>8.8538000000000002E-3</v>
      </c>
      <c r="CD180" s="8">
        <v>-3.4980740000000003E-2</v>
      </c>
      <c r="CE180" s="8">
        <v>-1.100141E-2</v>
      </c>
      <c r="CF180" s="8">
        <v>0.75239962199999999</v>
      </c>
      <c r="CG180" s="8">
        <v>4.6512700000000002E-4</v>
      </c>
      <c r="CH180" s="8">
        <v>-1.25244E-4</v>
      </c>
      <c r="CK180" s="1"/>
      <c r="CM180" s="8">
        <v>-0.21521066999999999</v>
      </c>
      <c r="CN180" s="8">
        <v>-3.6837809999999999E-2</v>
      </c>
      <c r="CO180" s="8">
        <v>-1.6464100000000001E-3</v>
      </c>
      <c r="CP180" s="8">
        <v>1.321116371</v>
      </c>
      <c r="CQ180" s="8">
        <v>1.4776399999999999E-4</v>
      </c>
      <c r="CR180" s="10">
        <v>2.1314E-5</v>
      </c>
      <c r="CU180" s="1"/>
      <c r="CW180" s="8">
        <v>0.16381643000000001</v>
      </c>
      <c r="CX180" s="8">
        <v>1.6413599999999999E-3</v>
      </c>
      <c r="CY180" s="8">
        <v>-3.6183E-4</v>
      </c>
      <c r="CZ180" s="8">
        <v>0.80035418000000003</v>
      </c>
      <c r="DA180" s="8">
        <v>2.3621699999999999E-4</v>
      </c>
      <c r="DB180" s="10">
        <v>-9.0467899999999995E-5</v>
      </c>
      <c r="DF180" s="1"/>
      <c r="DG180" s="8">
        <v>3.7511929999999999E-2</v>
      </c>
      <c r="DH180" s="8">
        <v>9.7824000000000001E-3</v>
      </c>
      <c r="DI180" s="8">
        <v>-1.0246419999999999E-2</v>
      </c>
      <c r="DJ180" s="8">
        <v>1.1454263250000001</v>
      </c>
      <c r="DK180" s="8">
        <v>6.6092099999999997E-4</v>
      </c>
      <c r="DL180" s="10">
        <v>-9.4316399999999997E-5</v>
      </c>
      <c r="DO180" s="1"/>
      <c r="DQ180" s="8">
        <v>0.16259186</v>
      </c>
      <c r="DR180" s="8">
        <v>2.5490000000000001E-3</v>
      </c>
      <c r="DS180" s="8">
        <v>-1.10143E-3</v>
      </c>
      <c r="DT180" s="8">
        <v>0.76752239300000002</v>
      </c>
      <c r="DU180" s="8">
        <v>1.6736100000000001E-4</v>
      </c>
      <c r="DV180" s="10">
        <v>-7.9989500000000004E-5</v>
      </c>
      <c r="DZ180" s="1"/>
      <c r="EA180" s="8">
        <v>3.5567689999999999E-2</v>
      </c>
      <c r="EB180" s="8">
        <v>7.21823E-3</v>
      </c>
      <c r="EC180" s="8">
        <v>-3.6827100000000001E-3</v>
      </c>
      <c r="ED180" s="8">
        <v>1.1503712930000001</v>
      </c>
      <c r="EE180" s="8">
        <v>1.015253E-3</v>
      </c>
      <c r="EF180" s="10">
        <v>-2.0709599999999999E-5</v>
      </c>
      <c r="EG180" s="1"/>
      <c r="EK180" s="8">
        <v>3.4792690000000001E-2</v>
      </c>
      <c r="EL180" s="8">
        <v>8.7597300000000003E-3</v>
      </c>
      <c r="EM180" s="8">
        <v>-1.34979E-2</v>
      </c>
      <c r="EN180" s="8">
        <v>1.216604547</v>
      </c>
      <c r="EO180" s="8">
        <v>5.0018700000000003E-4</v>
      </c>
      <c r="EP180" s="8">
        <v>-1.00024E-4</v>
      </c>
      <c r="ES180" s="1"/>
      <c r="EU180" s="8">
        <v>0.29811861000000001</v>
      </c>
      <c r="EV180" s="8">
        <v>-9.3875399999999998E-3</v>
      </c>
      <c r="EW180" s="8">
        <v>1.2876000000000001E-3</v>
      </c>
      <c r="EX180" s="8">
        <v>1.145436111</v>
      </c>
      <c r="EY180" s="8">
        <v>2.21979E-4</v>
      </c>
      <c r="EZ180" s="8">
        <v>1.0000700000000001E-4</v>
      </c>
      <c r="FC180" s="1"/>
      <c r="FE180" s="8">
        <v>0.27259280000000002</v>
      </c>
      <c r="FF180" s="8">
        <v>-2.566968E-2</v>
      </c>
      <c r="FG180" s="8">
        <v>-3.8893899999999999E-3</v>
      </c>
      <c r="FH180" s="8">
        <v>1.019718653</v>
      </c>
      <c r="FI180" s="8">
        <v>2.5003599999999998E-4</v>
      </c>
      <c r="FJ180" s="10">
        <v>9.2026600000000004E-5</v>
      </c>
      <c r="FM180" s="1"/>
      <c r="FO180" s="8">
        <v>0.26662746999999998</v>
      </c>
      <c r="FP180" s="8">
        <v>-1.6860770000000001E-2</v>
      </c>
      <c r="FQ180" s="8">
        <v>1.78886E-3</v>
      </c>
      <c r="FR180" s="8">
        <v>0.97029606800000001</v>
      </c>
      <c r="FS180" s="8">
        <v>3.3939499999999999E-4</v>
      </c>
      <c r="FT180" s="10">
        <v>6.3551400000000003E-5</v>
      </c>
      <c r="FW180" s="1"/>
      <c r="FY180" s="8">
        <v>0.31298473999999998</v>
      </c>
      <c r="FZ180" s="8">
        <v>-1.656438E-2</v>
      </c>
      <c r="GA180" s="8">
        <v>-1.8414600000000001E-3</v>
      </c>
      <c r="GB180" s="8">
        <v>1.072179021</v>
      </c>
      <c r="GC180" s="8">
        <v>1.7295200000000001E-4</v>
      </c>
      <c r="GD180" s="10">
        <v>1.9890799999999999E-5</v>
      </c>
      <c r="GG180" s="1"/>
      <c r="GI180" s="8">
        <v>0.28604626999999999</v>
      </c>
      <c r="GJ180" s="8">
        <v>-1.7175269999999999E-2</v>
      </c>
      <c r="GK180" s="8">
        <v>1.9089300000000001E-3</v>
      </c>
      <c r="GL180" s="8">
        <v>1.0698248260000001</v>
      </c>
      <c r="GM180" s="10">
        <v>3.3080500000000003E-5</v>
      </c>
      <c r="GN180" s="10">
        <v>1.7510700000000002E-5</v>
      </c>
      <c r="GQ180" s="1"/>
      <c r="GS180" s="8">
        <v>6.0082459999999997E-2</v>
      </c>
      <c r="GT180" s="8">
        <v>-6.5463999999999995E-4</v>
      </c>
      <c r="GU180" s="8">
        <v>-5.3309799999999999E-3</v>
      </c>
      <c r="GV180" s="8">
        <v>0.79451734399999996</v>
      </c>
      <c r="GW180" s="10">
        <v>5.27708E-5</v>
      </c>
      <c r="GX180" s="10">
        <v>-3.6878400000000003E-5</v>
      </c>
      <c r="HA180" s="1"/>
      <c r="HC180" s="8">
        <v>7.9562980000000005E-2</v>
      </c>
      <c r="HD180" s="8">
        <v>7.7916599999999997E-3</v>
      </c>
      <c r="HE180" s="8">
        <v>1.81039E-3</v>
      </c>
      <c r="HF180" s="8">
        <v>0.72128251700000001</v>
      </c>
      <c r="HG180" s="10">
        <v>2.5477699999999998E-5</v>
      </c>
      <c r="HH180" s="10">
        <v>-3.23097E-5</v>
      </c>
      <c r="HK180" s="1"/>
      <c r="HM180" s="8">
        <v>-5.5323110000000002E-2</v>
      </c>
      <c r="HN180" s="8">
        <v>2.5961000000000001E-3</v>
      </c>
      <c r="HO180" s="8">
        <v>-4.6666099999999999E-3</v>
      </c>
      <c r="HP180" s="8">
        <v>0.89190064300000005</v>
      </c>
      <c r="HQ180" s="8">
        <v>-1.81287E-4</v>
      </c>
      <c r="HR180" s="10">
        <v>-2.7790800000000002E-5</v>
      </c>
      <c r="HU180" s="1"/>
      <c r="HW180" s="8">
        <v>1.615834E-2</v>
      </c>
      <c r="HX180" s="8">
        <v>1.9768300000000002E-3</v>
      </c>
      <c r="HY180" s="8">
        <v>-3.9507099999999996E-3</v>
      </c>
      <c r="HZ180" s="8">
        <v>0.78093610099999999</v>
      </c>
      <c r="IA180" s="10">
        <v>-4.14201E-5</v>
      </c>
      <c r="IB180" s="10">
        <v>-8.0153299999999997E-5</v>
      </c>
      <c r="IE180" s="1"/>
      <c r="IG180" s="8">
        <v>-5.2179399999999999E-3</v>
      </c>
      <c r="IH180" s="8">
        <v>-1.3822800000000001E-3</v>
      </c>
      <c r="II180" s="8">
        <v>-9.8408000000000002E-4</v>
      </c>
      <c r="IJ180" s="8">
        <v>0.84122013200000001</v>
      </c>
      <c r="IK180" s="10">
        <v>1.28746E-5</v>
      </c>
      <c r="IL180" s="10">
        <v>-7.3577899999999999E-5</v>
      </c>
      <c r="IO180" s="1"/>
      <c r="IP180" s="1"/>
    </row>
    <row r="181" spans="1:250" x14ac:dyDescent="0.25">
      <c r="A181" s="8">
        <v>0.65161601000000002</v>
      </c>
      <c r="B181" s="8">
        <v>-2.2966999999999999E-4</v>
      </c>
      <c r="C181" s="8">
        <v>3.006315E-2</v>
      </c>
      <c r="D181" s="8">
        <v>0.82606633600000001</v>
      </c>
      <c r="E181" s="8">
        <v>1.49584E-4</v>
      </c>
      <c r="F181" s="8">
        <v>-4.64912E-4</v>
      </c>
      <c r="I181" s="1"/>
      <c r="K181" s="8">
        <v>0.44040420000000002</v>
      </c>
      <c r="L181" s="8">
        <v>6.9014799999999998E-3</v>
      </c>
      <c r="M181" s="8">
        <v>5.8719899999999997E-3</v>
      </c>
      <c r="N181" s="8">
        <v>0.52043814300000002</v>
      </c>
      <c r="O181" s="10">
        <v>2.7902500000000002E-4</v>
      </c>
      <c r="P181" s="10">
        <v>-8.2712200000000004E-5</v>
      </c>
      <c r="S181" s="1"/>
      <c r="U181" s="8">
        <v>0.52858543000000002</v>
      </c>
      <c r="V181" s="8">
        <v>2.6389400000000002E-3</v>
      </c>
      <c r="W181" s="8">
        <v>-8.8637999999999998E-3</v>
      </c>
      <c r="X181" s="8">
        <v>0.60928857599999997</v>
      </c>
      <c r="Y181" s="8">
        <v>3.4188799999999999E-4</v>
      </c>
      <c r="Z181" s="8">
        <v>1.19323E-4</v>
      </c>
      <c r="AC181" s="1"/>
      <c r="AE181" s="8">
        <v>0.65338233999999995</v>
      </c>
      <c r="AF181" s="8">
        <v>-9.6345200000000006E-3</v>
      </c>
      <c r="AG181" s="8">
        <v>1.40412E-2</v>
      </c>
      <c r="AH181" s="8">
        <v>0.87932664000000005</v>
      </c>
      <c r="AI181" s="8">
        <v>-1.20704E-4</v>
      </c>
      <c r="AJ181" s="10">
        <v>-3.04974E-5</v>
      </c>
      <c r="AM181" s="1"/>
      <c r="AO181" s="8">
        <v>0.65161601000000002</v>
      </c>
      <c r="AP181" s="8">
        <v>-2.2966999999999999E-4</v>
      </c>
      <c r="AQ181" s="8">
        <v>3.006315E-2</v>
      </c>
      <c r="AR181" s="8">
        <v>0.82606633600000001</v>
      </c>
      <c r="AS181" s="8">
        <v>1.49584E-4</v>
      </c>
      <c r="AT181" s="8">
        <v>-4.64912E-4</v>
      </c>
      <c r="AW181" s="1"/>
      <c r="AY181" s="8">
        <v>-0.14822394</v>
      </c>
      <c r="AZ181" s="8">
        <v>-5.2237510000000001E-2</v>
      </c>
      <c r="BA181" s="8">
        <v>-1.5515399999999999E-3</v>
      </c>
      <c r="BB181" s="8">
        <v>1.123370073</v>
      </c>
      <c r="BC181" s="8">
        <v>3.700994E-3</v>
      </c>
      <c r="BD181" s="10">
        <v>7.4832099999999996E-6</v>
      </c>
      <c r="BG181" s="1"/>
      <c r="BI181" s="8">
        <v>-2.9004530000000001E-2</v>
      </c>
      <c r="BJ181" s="8">
        <v>-3.8236560000000003E-2</v>
      </c>
      <c r="BK181" s="8">
        <v>-3.7474299999999999E-3</v>
      </c>
      <c r="BL181" s="8">
        <v>0.857777923</v>
      </c>
      <c r="BM181" s="8">
        <v>2.40024E-4</v>
      </c>
      <c r="BN181" s="10">
        <v>1.2658599999999999E-5</v>
      </c>
      <c r="BQ181" s="1"/>
      <c r="BS181" s="8">
        <v>-0.16674881999999999</v>
      </c>
      <c r="BT181" s="8">
        <v>-3.8070920000000001E-2</v>
      </c>
      <c r="BU181" s="8">
        <v>-8.9052100000000002E-3</v>
      </c>
      <c r="BV181" s="8">
        <v>1.198180531</v>
      </c>
      <c r="BW181" s="8">
        <v>6.9489599999999997E-4</v>
      </c>
      <c r="BX181" s="8">
        <v>3.3104400000000001E-4</v>
      </c>
      <c r="CA181" s="1"/>
      <c r="CC181" s="8">
        <v>1.4734100000000001E-3</v>
      </c>
      <c r="CD181" s="8">
        <v>-3.5036339999999999E-2</v>
      </c>
      <c r="CE181" s="8">
        <v>-1.138046E-2</v>
      </c>
      <c r="CF181" s="8">
        <v>0.75603990399999998</v>
      </c>
      <c r="CG181" s="8">
        <v>4.6465599999999998E-4</v>
      </c>
      <c r="CH181" s="8">
        <v>-1.21995E-4</v>
      </c>
      <c r="CK181" s="1"/>
      <c r="CM181" s="8">
        <v>-0.2157866</v>
      </c>
      <c r="CN181" s="8">
        <v>-3.6854119999999997E-2</v>
      </c>
      <c r="CO181" s="8">
        <v>-1.6526500000000001E-3</v>
      </c>
      <c r="CP181" s="8">
        <v>1.3260488290000001</v>
      </c>
      <c r="CQ181" s="8">
        <v>1.4731E-4</v>
      </c>
      <c r="CR181" s="10">
        <v>2.1486599999999999E-5</v>
      </c>
      <c r="CU181" s="1"/>
      <c r="CW181" s="8">
        <v>0.15994412</v>
      </c>
      <c r="CX181" s="8">
        <v>1.8073E-3</v>
      </c>
      <c r="CY181" s="8">
        <v>-4.2135000000000002E-4</v>
      </c>
      <c r="CZ181" s="8">
        <v>0.804132175</v>
      </c>
      <c r="DA181" s="8">
        <v>2.4033099999999999E-4</v>
      </c>
      <c r="DB181" s="10">
        <v>-8.8985200000000003E-5</v>
      </c>
      <c r="DF181" s="1"/>
      <c r="DG181" s="8">
        <v>4.8715679999999997E-2</v>
      </c>
      <c r="DH181" s="8">
        <v>9.5592300000000002E-3</v>
      </c>
      <c r="DI181" s="8">
        <v>-1.030738E-2</v>
      </c>
      <c r="DJ181" s="8">
        <v>1.1567846340000001</v>
      </c>
      <c r="DK181" s="8">
        <v>6.62245E-4</v>
      </c>
      <c r="DL181" s="10">
        <v>-9.4671299999999996E-5</v>
      </c>
      <c r="DO181" s="1"/>
      <c r="DQ181" s="8">
        <v>0.16009530999999999</v>
      </c>
      <c r="DR181" s="8">
        <v>2.6749500000000002E-3</v>
      </c>
      <c r="DS181" s="8">
        <v>-1.03988E-3</v>
      </c>
      <c r="DT181" s="8">
        <v>0.77443326700000004</v>
      </c>
      <c r="DU181" s="8">
        <v>1.7071600000000001E-4</v>
      </c>
      <c r="DV181" s="10">
        <v>-8.1620799999999996E-5</v>
      </c>
      <c r="DZ181" s="1"/>
      <c r="EA181" s="8">
        <v>3.9342080000000001E-2</v>
      </c>
      <c r="EB181" s="8">
        <v>7.2057600000000003E-3</v>
      </c>
      <c r="EC181" s="8">
        <v>-3.6689700000000001E-3</v>
      </c>
      <c r="ED181" s="8">
        <v>1.1551876080000001</v>
      </c>
      <c r="EE181" s="8">
        <v>1.015567E-3</v>
      </c>
      <c r="EF181" s="10">
        <v>-2.03639E-5</v>
      </c>
      <c r="EG181" s="1"/>
      <c r="EK181" s="8">
        <v>3.7955849999999999E-2</v>
      </c>
      <c r="EL181" s="8">
        <v>8.7117199999999992E-3</v>
      </c>
      <c r="EM181" s="8">
        <v>-1.351224E-2</v>
      </c>
      <c r="EN181" s="8">
        <v>1.22384073</v>
      </c>
      <c r="EO181" s="8">
        <v>5.00936E-4</v>
      </c>
      <c r="EP181" s="8">
        <v>-1.00245E-4</v>
      </c>
      <c r="ES181" s="1"/>
      <c r="EU181" s="8">
        <v>0.29654720000000001</v>
      </c>
      <c r="EV181" s="8">
        <v>-9.4099300000000004E-3</v>
      </c>
      <c r="EW181" s="8">
        <v>1.27348E-3</v>
      </c>
      <c r="EX181" s="8">
        <v>1.1509075120000001</v>
      </c>
      <c r="EY181" s="8">
        <v>2.2100700000000001E-4</v>
      </c>
      <c r="EZ181" s="8">
        <v>1.00618E-4</v>
      </c>
      <c r="FC181" s="1"/>
      <c r="FE181" s="8">
        <v>0.27030996000000002</v>
      </c>
      <c r="FF181" s="8">
        <v>-2.5719390000000002E-2</v>
      </c>
      <c r="FG181" s="8">
        <v>-3.9020700000000001E-3</v>
      </c>
      <c r="FH181" s="8">
        <v>1.0248325359999999</v>
      </c>
      <c r="FI181" s="8">
        <v>2.4808399999999998E-4</v>
      </c>
      <c r="FJ181" s="10">
        <v>9.2520000000000002E-5</v>
      </c>
      <c r="FM181" s="1"/>
      <c r="FO181" s="8">
        <v>0.26536019</v>
      </c>
      <c r="FP181" s="8">
        <v>-1.6875609999999999E-2</v>
      </c>
      <c r="FQ181" s="8">
        <v>1.7625099999999999E-3</v>
      </c>
      <c r="FR181" s="8">
        <v>0.97473802799999998</v>
      </c>
      <c r="FS181" s="8">
        <v>3.3854099999999998E-4</v>
      </c>
      <c r="FT181" s="10">
        <v>6.5071200000000001E-5</v>
      </c>
      <c r="FW181" s="1"/>
      <c r="FY181" s="8">
        <v>0.31217423999999999</v>
      </c>
      <c r="FZ181" s="8">
        <v>-1.6570069999999999E-2</v>
      </c>
      <c r="GA181" s="8">
        <v>-1.8515700000000001E-3</v>
      </c>
      <c r="GB181" s="8">
        <v>1.0796772569999999</v>
      </c>
      <c r="GC181" s="8">
        <v>1.7255800000000001E-4</v>
      </c>
      <c r="GD181" s="10">
        <v>2.0593699999999999E-5</v>
      </c>
      <c r="GG181" s="1"/>
      <c r="GI181" s="8">
        <v>0.28572774000000001</v>
      </c>
      <c r="GJ181" s="8">
        <v>-1.717954E-2</v>
      </c>
      <c r="GK181" s="8">
        <v>1.8998800000000001E-3</v>
      </c>
      <c r="GL181" s="8">
        <v>1.076439143</v>
      </c>
      <c r="GM181" s="10">
        <v>3.27793E-5</v>
      </c>
      <c r="GN181" s="10">
        <v>1.8151600000000001E-5</v>
      </c>
      <c r="GQ181" s="1"/>
      <c r="GS181" s="8">
        <v>5.7788560000000003E-2</v>
      </c>
      <c r="GT181" s="8">
        <v>-6.6912000000000004E-4</v>
      </c>
      <c r="GU181" s="8">
        <v>-5.36032E-3</v>
      </c>
      <c r="GV181" s="8">
        <v>0.79876771999999996</v>
      </c>
      <c r="GW181" s="10">
        <v>5.2403800000000001E-5</v>
      </c>
      <c r="GX181" s="10">
        <v>-3.6131999999999999E-5</v>
      </c>
      <c r="HA181" s="1"/>
      <c r="HC181" s="8">
        <v>7.6729199999999997E-2</v>
      </c>
      <c r="HD181" s="8">
        <v>7.7850999999999997E-3</v>
      </c>
      <c r="HE181" s="8">
        <v>1.78773E-3</v>
      </c>
      <c r="HF181" s="8">
        <v>0.72559072300000005</v>
      </c>
      <c r="HG181" s="10">
        <v>2.5409E-5</v>
      </c>
      <c r="HH181" s="10">
        <v>-3.2070899999999998E-5</v>
      </c>
      <c r="HK181" s="1"/>
      <c r="HM181" s="8">
        <v>-6.1713709999999998E-2</v>
      </c>
      <c r="HN181" s="8">
        <v>2.4724399999999998E-3</v>
      </c>
      <c r="HO181" s="8">
        <v>-4.7343799999999998E-3</v>
      </c>
      <c r="HP181" s="8">
        <v>0.89698641400000001</v>
      </c>
      <c r="HQ181" s="8">
        <v>-1.8389200000000001E-4</v>
      </c>
      <c r="HR181" s="10">
        <v>-2.6367899999999999E-5</v>
      </c>
      <c r="HU181" s="1"/>
      <c r="HW181" s="8">
        <v>1.6329429999999999E-2</v>
      </c>
      <c r="HX181" s="8">
        <v>1.9756000000000001E-3</v>
      </c>
      <c r="HY181" s="8">
        <v>-3.9441399999999996E-3</v>
      </c>
      <c r="HZ181" s="8">
        <v>0.78329786999999995</v>
      </c>
      <c r="IA181" s="10">
        <v>-4.0735300000000003E-5</v>
      </c>
      <c r="IB181" s="10">
        <v>-7.6505400000000001E-5</v>
      </c>
      <c r="IE181" s="1"/>
      <c r="IG181" s="8">
        <v>-8.4536799999999999E-3</v>
      </c>
      <c r="IH181" s="8">
        <v>-1.4697600000000001E-3</v>
      </c>
      <c r="II181" s="8">
        <v>-9.9889000000000011E-4</v>
      </c>
      <c r="IJ181" s="8">
        <v>0.845675913</v>
      </c>
      <c r="IK181" s="10">
        <v>9.4936699999999999E-6</v>
      </c>
      <c r="IL181" s="10">
        <v>-7.30128E-5</v>
      </c>
      <c r="IO181" s="1"/>
      <c r="IP181" s="1"/>
    </row>
    <row r="182" spans="1:250" x14ac:dyDescent="0.25">
      <c r="A182" s="8">
        <v>0.64913980999999998</v>
      </c>
      <c r="B182" s="8">
        <v>-2.3612000000000001E-4</v>
      </c>
      <c r="C182" s="8">
        <v>3.0026899999999999E-2</v>
      </c>
      <c r="D182" s="8">
        <v>0.82939344699999995</v>
      </c>
      <c r="E182" s="8">
        <v>1.4914E-4</v>
      </c>
      <c r="F182" s="8">
        <v>-4.6239099999999998E-4</v>
      </c>
      <c r="I182" s="1"/>
      <c r="K182" s="8">
        <v>0.44286147999999997</v>
      </c>
      <c r="L182" s="8">
        <v>6.9136800000000002E-3</v>
      </c>
      <c r="M182" s="8">
        <v>5.8959099999999999E-3</v>
      </c>
      <c r="N182" s="8">
        <v>0.52370211899999997</v>
      </c>
      <c r="O182" s="10">
        <v>2.7856700000000002E-4</v>
      </c>
      <c r="P182" s="10">
        <v>-8.1810699999999999E-5</v>
      </c>
      <c r="S182" s="1"/>
      <c r="U182" s="8">
        <v>0.53365320000000005</v>
      </c>
      <c r="V182" s="8">
        <v>2.64752E-3</v>
      </c>
      <c r="W182" s="8">
        <v>-8.9064399999999998E-3</v>
      </c>
      <c r="X182" s="8">
        <v>0.61285502000000003</v>
      </c>
      <c r="Y182" s="8">
        <v>3.41582E-4</v>
      </c>
      <c r="Z182" s="8">
        <v>1.17817E-4</v>
      </c>
      <c r="AC182" s="1"/>
      <c r="AE182" s="8">
        <v>0.65496352999999996</v>
      </c>
      <c r="AF182" s="8">
        <v>-9.5981899999999995E-3</v>
      </c>
      <c r="AG182" s="8">
        <v>1.402408E-2</v>
      </c>
      <c r="AH182" s="8">
        <v>0.882757393</v>
      </c>
      <c r="AI182" s="8">
        <v>-1.23681E-4</v>
      </c>
      <c r="AJ182" s="10">
        <v>-3.1904199999999999E-5</v>
      </c>
      <c r="AM182" s="1"/>
      <c r="AO182" s="8">
        <v>0.64913980999999998</v>
      </c>
      <c r="AP182" s="8">
        <v>-2.3612000000000001E-4</v>
      </c>
      <c r="AQ182" s="8">
        <v>3.0026899999999999E-2</v>
      </c>
      <c r="AR182" s="8">
        <v>0.82939344699999995</v>
      </c>
      <c r="AS182" s="8">
        <v>1.4914E-4</v>
      </c>
      <c r="AT182" s="8">
        <v>-4.6239099999999998E-4</v>
      </c>
      <c r="AW182" s="1"/>
      <c r="AY182" s="8">
        <v>-0.15256912</v>
      </c>
      <c r="AZ182" s="8">
        <v>-5.2361789999999998E-2</v>
      </c>
      <c r="BA182" s="8">
        <v>-1.5259500000000001E-3</v>
      </c>
      <c r="BB182" s="8">
        <v>1.129066093</v>
      </c>
      <c r="BC182" s="8">
        <v>3.6926849999999998E-3</v>
      </c>
      <c r="BD182" s="10">
        <v>5.7489699999999999E-6</v>
      </c>
      <c r="BG182" s="1"/>
      <c r="BI182" s="8">
        <v>-2.701112E-2</v>
      </c>
      <c r="BJ182" s="8">
        <v>-3.8179039999999997E-2</v>
      </c>
      <c r="BK182" s="8">
        <v>-3.6764300000000001E-3</v>
      </c>
      <c r="BL182" s="8">
        <v>0.86253474799999996</v>
      </c>
      <c r="BM182" s="8">
        <v>2.3883500000000001E-4</v>
      </c>
      <c r="BN182" s="10">
        <v>1.4128099999999999E-5</v>
      </c>
      <c r="BQ182" s="1"/>
      <c r="BS182" s="8">
        <v>-0.16452810000000001</v>
      </c>
      <c r="BT182" s="8">
        <v>-3.7976839999999998E-2</v>
      </c>
      <c r="BU182" s="8">
        <v>-8.9445900000000005E-3</v>
      </c>
      <c r="BV182" s="8">
        <v>1.2035804189999999</v>
      </c>
      <c r="BW182" s="8">
        <v>6.8828200000000002E-4</v>
      </c>
      <c r="BX182" s="8">
        <v>3.2825999999999998E-4</v>
      </c>
      <c r="CA182" s="1"/>
      <c r="CC182" s="8">
        <v>4.96015E-3</v>
      </c>
      <c r="CD182" s="8">
        <v>-3.49579E-2</v>
      </c>
      <c r="CE182" s="8">
        <v>-1.1221190000000001E-2</v>
      </c>
      <c r="CF182" s="8">
        <v>0.76095549799999995</v>
      </c>
      <c r="CG182" s="8">
        <v>4.6324000000000002E-4</v>
      </c>
      <c r="CH182" s="8">
        <v>-1.19109E-4</v>
      </c>
      <c r="CK182" s="1"/>
      <c r="CM182" s="8">
        <v>-0.21417064</v>
      </c>
      <c r="CN182" s="8">
        <v>-3.6800569999999998E-2</v>
      </c>
      <c r="CO182" s="8">
        <v>-1.6416200000000001E-3</v>
      </c>
      <c r="CP182" s="8">
        <v>1.330386954</v>
      </c>
      <c r="CQ182" s="8">
        <v>1.4677900000000001E-4</v>
      </c>
      <c r="CR182" s="10">
        <v>2.1594899999999999E-5</v>
      </c>
      <c r="CU182" s="1"/>
      <c r="CW182" s="8">
        <v>0.15625458</v>
      </c>
      <c r="CX182" s="8">
        <v>1.9447900000000001E-3</v>
      </c>
      <c r="CY182" s="8">
        <v>-3.7770000000000002E-4</v>
      </c>
      <c r="CZ182" s="8">
        <v>0.80870498199999996</v>
      </c>
      <c r="DA182" s="8">
        <v>2.4390499999999999E-4</v>
      </c>
      <c r="DB182" s="10">
        <v>-9.0112500000000002E-5</v>
      </c>
      <c r="DF182" s="1"/>
      <c r="DG182" s="8">
        <v>5.493352E-2</v>
      </c>
      <c r="DH182" s="8">
        <v>9.5253999999999998E-3</v>
      </c>
      <c r="DI182" s="8">
        <v>-1.0368870000000001E-2</v>
      </c>
      <c r="DJ182" s="8">
        <v>1.164565283</v>
      </c>
      <c r="DK182" s="8">
        <v>6.6260500000000003E-4</v>
      </c>
      <c r="DL182" s="10">
        <v>-9.5328599999999994E-5</v>
      </c>
      <c r="DO182" s="1"/>
      <c r="DQ182" s="8">
        <v>0.15997417999999999</v>
      </c>
      <c r="DR182" s="8">
        <v>2.6802100000000001E-3</v>
      </c>
      <c r="DS182" s="8">
        <v>-1.03736E-3</v>
      </c>
      <c r="DT182" s="8">
        <v>0.77964454000000005</v>
      </c>
      <c r="DU182" s="8">
        <v>1.7360800000000001E-4</v>
      </c>
      <c r="DV182" s="10">
        <v>-8.2996400000000004E-5</v>
      </c>
      <c r="DZ182" s="1"/>
      <c r="EA182" s="8">
        <v>4.5172940000000002E-2</v>
      </c>
      <c r="EB182" s="8">
        <v>7.2204399999999998E-3</v>
      </c>
      <c r="EC182" s="8">
        <v>-3.5632200000000002E-3</v>
      </c>
      <c r="ED182" s="8">
        <v>1.1604905160000001</v>
      </c>
      <c r="EE182" s="8">
        <v>1.015333E-3</v>
      </c>
      <c r="EF182" s="10">
        <v>-1.8646100000000001E-5</v>
      </c>
      <c r="EG182" s="1"/>
      <c r="EK182" s="8">
        <v>4.3498620000000002E-2</v>
      </c>
      <c r="EL182" s="8">
        <v>8.6580500000000005E-3</v>
      </c>
      <c r="EM182" s="8">
        <v>-1.3527829999999999E-2</v>
      </c>
      <c r="EN182" s="8">
        <v>1.2311934280000001</v>
      </c>
      <c r="EO182" s="8">
        <v>5.0141300000000003E-4</v>
      </c>
      <c r="EP182" s="8">
        <v>-1.00382E-4</v>
      </c>
      <c r="ES182" s="1"/>
      <c r="EU182" s="8">
        <v>0.2994559</v>
      </c>
      <c r="EV182" s="8">
        <v>-9.4000100000000003E-3</v>
      </c>
      <c r="EW182" s="8">
        <v>1.2810300000000001E-3</v>
      </c>
      <c r="EX182" s="8">
        <v>1.156322571</v>
      </c>
      <c r="EY182" s="8">
        <v>2.20774E-4</v>
      </c>
      <c r="EZ182" s="8">
        <v>1.00795E-4</v>
      </c>
      <c r="FC182" s="1"/>
      <c r="FE182" s="8">
        <v>0.26931757000000001</v>
      </c>
      <c r="FF182" s="8">
        <v>-2.5731210000000001E-2</v>
      </c>
      <c r="FG182" s="8">
        <v>-3.9137299999999998E-3</v>
      </c>
      <c r="FH182" s="8">
        <v>1.031364457</v>
      </c>
      <c r="FI182" s="8">
        <v>2.47018E-4</v>
      </c>
      <c r="FJ182" s="10">
        <v>9.3571099999999996E-5</v>
      </c>
      <c r="FM182" s="1"/>
      <c r="FO182" s="8">
        <v>0.26555733999999998</v>
      </c>
      <c r="FP182" s="8">
        <v>-1.687518E-2</v>
      </c>
      <c r="FQ182" s="8">
        <v>1.7654999999999999E-3</v>
      </c>
      <c r="FR182" s="8">
        <v>0.97985335399999995</v>
      </c>
      <c r="FS182" s="8">
        <v>3.3838500000000002E-4</v>
      </c>
      <c r="FT182" s="10">
        <v>6.6179499999999999E-5</v>
      </c>
      <c r="FW182" s="1"/>
      <c r="FY182" s="8">
        <v>0.30928207000000002</v>
      </c>
      <c r="FZ182" s="8">
        <v>-1.66135E-2</v>
      </c>
      <c r="GA182" s="8">
        <v>-1.8929400000000001E-3</v>
      </c>
      <c r="GB182" s="8">
        <v>1.086086412</v>
      </c>
      <c r="GC182" s="8">
        <v>1.7171299999999999E-4</v>
      </c>
      <c r="GD182" s="10">
        <v>2.1398300000000001E-5</v>
      </c>
      <c r="GG182" s="1"/>
      <c r="GI182" s="8">
        <v>0.28076309999999999</v>
      </c>
      <c r="GJ182" s="8">
        <v>-1.7242529999999999E-2</v>
      </c>
      <c r="GK182" s="8">
        <v>1.80043E-3</v>
      </c>
      <c r="GL182" s="8">
        <v>1.081171613</v>
      </c>
      <c r="GM182" s="10">
        <v>3.2493500000000003E-5</v>
      </c>
      <c r="GN182" s="10">
        <v>1.8604E-5</v>
      </c>
      <c r="GQ182" s="1"/>
      <c r="GS182" s="8">
        <v>5.6466660000000002E-2</v>
      </c>
      <c r="GT182" s="8">
        <v>-6.8997000000000004E-4</v>
      </c>
      <c r="GU182" s="8">
        <v>-5.3704199999999999E-3</v>
      </c>
      <c r="GV182" s="8">
        <v>0.80303559099999999</v>
      </c>
      <c r="GW182" s="10">
        <v>5.1483700000000003E-5</v>
      </c>
      <c r="GX182" s="10">
        <v>-3.5687700000000001E-5</v>
      </c>
      <c r="HA182" s="1"/>
      <c r="HC182" s="8">
        <v>7.4265040000000004E-2</v>
      </c>
      <c r="HD182" s="8">
        <v>7.80008E-3</v>
      </c>
      <c r="HE182" s="8">
        <v>1.79178E-3</v>
      </c>
      <c r="HF182" s="8">
        <v>0.72918209499999997</v>
      </c>
      <c r="HG182" s="10">
        <v>2.5590699999999999E-5</v>
      </c>
      <c r="HH182" s="10">
        <v>-3.2119600000000003E-5</v>
      </c>
      <c r="HK182" s="1"/>
      <c r="HM182" s="8">
        <v>-6.4583080000000001E-2</v>
      </c>
      <c r="HN182" s="8">
        <v>2.41837E-3</v>
      </c>
      <c r="HO182" s="8">
        <v>-4.7506600000000003E-3</v>
      </c>
      <c r="HP182" s="8">
        <v>0.90130151700000005</v>
      </c>
      <c r="HQ182" s="8">
        <v>-1.8642999999999999E-4</v>
      </c>
      <c r="HR182" s="10">
        <v>-2.56083E-5</v>
      </c>
      <c r="HU182" s="1"/>
      <c r="HW182" s="8">
        <v>1.6672010000000001E-2</v>
      </c>
      <c r="HX182" s="8">
        <v>1.9662400000000002E-3</v>
      </c>
      <c r="HY182" s="8">
        <v>-3.9357100000000002E-3</v>
      </c>
      <c r="HZ182" s="8">
        <v>0.78604793799999995</v>
      </c>
      <c r="IA182" s="10">
        <v>-3.8139799999999997E-5</v>
      </c>
      <c r="IB182" s="10">
        <v>-7.4169299999999995E-5</v>
      </c>
      <c r="IE182" s="1"/>
      <c r="IG182" s="8">
        <v>-1.108716E-2</v>
      </c>
      <c r="IH182" s="8">
        <v>-1.52465E-3</v>
      </c>
      <c r="II182" s="8">
        <v>-1.00383E-3</v>
      </c>
      <c r="IJ182" s="8">
        <v>0.84952254599999999</v>
      </c>
      <c r="IK182" s="10">
        <v>6.8856900000000001E-6</v>
      </c>
      <c r="IL182" s="10">
        <v>-7.2783100000000005E-5</v>
      </c>
      <c r="IO182" s="1"/>
      <c r="IP182" s="1"/>
    </row>
    <row r="183" spans="1:250" x14ac:dyDescent="0.25">
      <c r="A183" s="8">
        <v>0.65270289999999997</v>
      </c>
      <c r="B183" s="8">
        <v>-1.0087E-4</v>
      </c>
      <c r="C183" s="8">
        <v>3.00833E-2</v>
      </c>
      <c r="D183" s="8">
        <v>0.83277190800000001</v>
      </c>
      <c r="E183" s="8">
        <v>1.4261300000000001E-4</v>
      </c>
      <c r="F183" s="8">
        <v>-4.59679E-4</v>
      </c>
      <c r="I183" s="1"/>
      <c r="K183" s="8">
        <v>0.45004813999999999</v>
      </c>
      <c r="L183" s="8">
        <v>7.01784E-3</v>
      </c>
      <c r="M183" s="8">
        <v>5.8180899999999997E-3</v>
      </c>
      <c r="N183" s="8">
        <v>0.52830344299999998</v>
      </c>
      <c r="O183" s="10">
        <v>2.7722199999999998E-4</v>
      </c>
      <c r="P183" s="10">
        <v>-8.2817099999999997E-5</v>
      </c>
      <c r="S183" s="1"/>
      <c r="U183" s="8">
        <v>0.53696310000000003</v>
      </c>
      <c r="V183" s="8">
        <v>2.7875399999999998E-3</v>
      </c>
      <c r="W183" s="8">
        <v>-8.8991699999999997E-3</v>
      </c>
      <c r="X183" s="8">
        <v>0.61471930799999996</v>
      </c>
      <c r="Y183" s="8">
        <v>3.3401900000000002E-4</v>
      </c>
      <c r="Z183" s="8">
        <v>1.18202E-4</v>
      </c>
      <c r="AC183" s="1"/>
      <c r="AE183" s="8">
        <v>0.65953949000000001</v>
      </c>
      <c r="AF183" s="8">
        <v>-9.39451E-3</v>
      </c>
      <c r="AG183" s="8">
        <v>1.388343E-2</v>
      </c>
      <c r="AH183" s="8">
        <v>0.88602238700000002</v>
      </c>
      <c r="AI183" s="8">
        <v>-1.2944599999999999E-4</v>
      </c>
      <c r="AJ183" s="10">
        <v>-3.5889999999999997E-5</v>
      </c>
      <c r="AM183" s="1"/>
      <c r="AO183" s="8">
        <v>0.65270289999999997</v>
      </c>
      <c r="AP183" s="8">
        <v>-1.0087E-4</v>
      </c>
      <c r="AQ183" s="8">
        <v>3.00833E-2</v>
      </c>
      <c r="AR183" s="8">
        <v>0.83277190800000001</v>
      </c>
      <c r="AS183" s="8">
        <v>1.4261300000000001E-4</v>
      </c>
      <c r="AT183" s="8">
        <v>-4.59679E-4</v>
      </c>
      <c r="AW183" s="1"/>
      <c r="AY183" s="8">
        <v>-0.15273063000000001</v>
      </c>
      <c r="AZ183" s="8">
        <v>-5.236772E-2</v>
      </c>
      <c r="BA183" s="8">
        <v>-1.5255799999999999E-3</v>
      </c>
      <c r="BB183" s="8">
        <v>1.133386045</v>
      </c>
      <c r="BC183" s="8">
        <v>3.6820080000000001E-3</v>
      </c>
      <c r="BD183" s="10">
        <v>5.0627099999999997E-6</v>
      </c>
      <c r="BG183" s="1"/>
      <c r="BI183" s="8">
        <v>-3.1097280000000001E-2</v>
      </c>
      <c r="BJ183" s="8">
        <v>-3.8180550000000001E-2</v>
      </c>
      <c r="BK183" s="8">
        <v>-3.7915000000000002E-3</v>
      </c>
      <c r="BL183" s="8">
        <v>0.867269811</v>
      </c>
      <c r="BM183" s="8">
        <v>2.3882299999999999E-4</v>
      </c>
      <c r="BN183" s="10">
        <v>1.5292900000000001E-5</v>
      </c>
      <c r="BQ183" s="1"/>
      <c r="BS183" s="8">
        <v>-0.16502127</v>
      </c>
      <c r="BT183" s="8">
        <v>-3.7999400000000003E-2</v>
      </c>
      <c r="BU183" s="8">
        <v>-8.9370300000000003E-3</v>
      </c>
      <c r="BV183" s="8">
        <v>1.208818889</v>
      </c>
      <c r="BW183" s="8">
        <v>6.8114100000000002E-4</v>
      </c>
      <c r="BX183" s="8">
        <v>3.2585099999999999E-4</v>
      </c>
      <c r="CA183" s="1"/>
      <c r="CC183" s="8">
        <v>3.47635E-3</v>
      </c>
      <c r="CD183" s="8">
        <v>-3.4976960000000001E-2</v>
      </c>
      <c r="CE183" s="8">
        <v>-1.128608E-2</v>
      </c>
      <c r="CF183" s="8">
        <v>0.76682808300000005</v>
      </c>
      <c r="CG183" s="8">
        <v>4.6243599999999999E-4</v>
      </c>
      <c r="CH183" s="8">
        <v>-1.1634299999999999E-4</v>
      </c>
      <c r="CK183" s="1"/>
      <c r="CM183" s="8">
        <v>-0.21395691</v>
      </c>
      <c r="CN183" s="8">
        <v>-3.6793199999999998E-2</v>
      </c>
      <c r="CO183" s="8">
        <v>-1.6405899999999999E-3</v>
      </c>
      <c r="CP183" s="8">
        <v>1.334338373</v>
      </c>
      <c r="CQ183" s="8">
        <v>1.4622600000000001E-4</v>
      </c>
      <c r="CR183" s="10">
        <v>2.1670599999999999E-5</v>
      </c>
      <c r="CU183" s="1"/>
      <c r="CW183" s="8">
        <v>0.15128011999999999</v>
      </c>
      <c r="CX183" s="8">
        <v>2.1237399999999998E-3</v>
      </c>
      <c r="CY183" s="8">
        <v>-3.7293999999999999E-4</v>
      </c>
      <c r="CZ183" s="8">
        <v>0.813889631</v>
      </c>
      <c r="DA183" s="8">
        <v>2.4735799999999999E-4</v>
      </c>
      <c r="DB183" s="10">
        <v>-9.01954E-5</v>
      </c>
      <c r="DF183" s="1"/>
      <c r="DG183" s="8">
        <v>5.9644709999999997E-2</v>
      </c>
      <c r="DH183" s="8">
        <v>9.4677600000000004E-3</v>
      </c>
      <c r="DI183" s="8">
        <v>-1.0403529999999999E-2</v>
      </c>
      <c r="DJ183" s="8">
        <v>1.171235891</v>
      </c>
      <c r="DK183" s="8">
        <v>6.6341800000000004E-4</v>
      </c>
      <c r="DL183" s="10">
        <v>-9.5815899999999999E-5</v>
      </c>
      <c r="DO183" s="1"/>
      <c r="DQ183" s="8">
        <v>0.15468962999999999</v>
      </c>
      <c r="DR183" s="8">
        <v>2.9602000000000001E-3</v>
      </c>
      <c r="DS183" s="8">
        <v>-1.0871500000000001E-3</v>
      </c>
      <c r="DT183" s="8">
        <v>0.78291050699999998</v>
      </c>
      <c r="DU183" s="8">
        <v>1.7714E-4</v>
      </c>
      <c r="DV183" s="10">
        <v>-8.2362900000000004E-5</v>
      </c>
      <c r="DZ183" s="1"/>
      <c r="EA183" s="8">
        <v>4.995467E-2</v>
      </c>
      <c r="EB183" s="8">
        <v>7.2093799999999996E-3</v>
      </c>
      <c r="EC183" s="8">
        <v>-3.5241399999999998E-3</v>
      </c>
      <c r="ED183" s="8">
        <v>1.1655518460000001</v>
      </c>
      <c r="EE183" s="8">
        <v>1.0155539999999999E-3</v>
      </c>
      <c r="EF183" s="10">
        <v>-1.7871099999999999E-5</v>
      </c>
      <c r="EG183" s="1"/>
      <c r="EK183" s="8">
        <v>5.1731329999999999E-2</v>
      </c>
      <c r="EL183" s="8">
        <v>8.6605599999999994E-3</v>
      </c>
      <c r="EM183" s="8">
        <v>-1.3572559999999999E-2</v>
      </c>
      <c r="EN183" s="8">
        <v>1.2388475240000001</v>
      </c>
      <c r="EO183" s="8">
        <v>5.01397E-4</v>
      </c>
      <c r="EP183" s="8">
        <v>-1.00651E-4</v>
      </c>
      <c r="ES183" s="1"/>
      <c r="EU183" s="8">
        <v>0.30797254000000002</v>
      </c>
      <c r="EV183" s="8">
        <v>-9.1671700000000005E-3</v>
      </c>
      <c r="EW183" s="8">
        <v>1.3861399999999999E-3</v>
      </c>
      <c r="EX183" s="8">
        <v>1.1611603109999999</v>
      </c>
      <c r="EY183" s="8">
        <v>2.1890899999999999E-4</v>
      </c>
      <c r="EZ183" s="8">
        <v>1.01634E-4</v>
      </c>
      <c r="FC183" s="1"/>
      <c r="FE183" s="8">
        <v>0.26880029</v>
      </c>
      <c r="FF183" s="8">
        <v>-2.573611E-2</v>
      </c>
      <c r="FG183" s="8">
        <v>-3.9208400000000001E-3</v>
      </c>
      <c r="FH183" s="8">
        <v>1.0386501079999999</v>
      </c>
      <c r="FI183" s="8">
        <v>2.4617200000000001E-4</v>
      </c>
      <c r="FJ183" s="10">
        <v>9.4801800000000004E-5</v>
      </c>
      <c r="FM183" s="1"/>
      <c r="FO183" s="8">
        <v>0.26896575</v>
      </c>
      <c r="FP183" s="8">
        <v>-1.6891860000000002E-2</v>
      </c>
      <c r="FQ183" s="8">
        <v>1.8304199999999999E-3</v>
      </c>
      <c r="FR183" s="8">
        <v>0.984879791</v>
      </c>
      <c r="FS183" s="8">
        <v>3.3874600000000001E-4</v>
      </c>
      <c r="FT183" s="10">
        <v>6.7574699999999995E-5</v>
      </c>
      <c r="FW183" s="1"/>
      <c r="FY183" s="8">
        <v>0.30781563000000001</v>
      </c>
      <c r="FZ183" s="8">
        <v>-1.6623949999999998E-2</v>
      </c>
      <c r="GA183" s="8">
        <v>-1.9063000000000001E-3</v>
      </c>
      <c r="GB183" s="8">
        <v>1.092139261</v>
      </c>
      <c r="GC183" s="8">
        <v>1.71313E-4</v>
      </c>
      <c r="GD183" s="10">
        <v>2.1911599999999999E-5</v>
      </c>
      <c r="GG183" s="1"/>
      <c r="GI183" s="8">
        <v>0.27791368999999999</v>
      </c>
      <c r="GJ183" s="8">
        <v>-1.7251260000000001E-2</v>
      </c>
      <c r="GK183" s="8">
        <v>1.7465200000000001E-3</v>
      </c>
      <c r="GL183" s="8">
        <v>1.0844742869999999</v>
      </c>
      <c r="GM183" s="10">
        <v>3.2424800000000002E-5</v>
      </c>
      <c r="GN183" s="10">
        <v>1.90319E-5</v>
      </c>
      <c r="GQ183" s="1"/>
      <c r="GS183" s="8">
        <v>5.5258450000000001E-2</v>
      </c>
      <c r="GT183" s="8">
        <v>-6.7792000000000004E-4</v>
      </c>
      <c r="GU183" s="8">
        <v>-5.3865099999999997E-3</v>
      </c>
      <c r="GV183" s="8">
        <v>0.80636846699999998</v>
      </c>
      <c r="GW183" s="10">
        <v>5.2067000000000001E-5</v>
      </c>
      <c r="GX183" s="10">
        <v>-3.49088E-5</v>
      </c>
      <c r="HA183" s="1"/>
      <c r="HC183" s="8">
        <v>7.4062530000000001E-2</v>
      </c>
      <c r="HD183" s="8">
        <v>7.8011699999999996E-3</v>
      </c>
      <c r="HE183" s="8">
        <v>1.7898899999999999E-3</v>
      </c>
      <c r="HF183" s="8">
        <v>0.73278497399999998</v>
      </c>
      <c r="HG183" s="10">
        <v>2.5751499999999999E-5</v>
      </c>
      <c r="HH183" s="10">
        <v>-3.1840500000000001E-5</v>
      </c>
      <c r="HK183" s="1"/>
      <c r="HM183" s="8">
        <v>-6.4992480000000005E-2</v>
      </c>
      <c r="HN183" s="8">
        <v>2.4076599999999998E-3</v>
      </c>
      <c r="HO183" s="8">
        <v>-4.7465600000000004E-3</v>
      </c>
      <c r="HP183" s="8">
        <v>0.90513718899999995</v>
      </c>
      <c r="HQ183" s="8">
        <v>-1.89958E-4</v>
      </c>
      <c r="HR183" s="10">
        <v>-2.6964399999999999E-5</v>
      </c>
      <c r="HU183" s="1"/>
      <c r="HW183" s="8">
        <v>1.522978E-2</v>
      </c>
      <c r="HX183" s="8">
        <v>1.9380700000000001E-3</v>
      </c>
      <c r="HY183" s="8">
        <v>-3.9360000000000003E-3</v>
      </c>
      <c r="HZ183" s="8">
        <v>0.78976900100000003</v>
      </c>
      <c r="IA183" s="10">
        <v>-3.9993400000000002E-5</v>
      </c>
      <c r="IB183" s="10">
        <v>-7.4153500000000001E-5</v>
      </c>
      <c r="IE183" s="1"/>
      <c r="IG183" s="8">
        <v>-1.5073100000000001E-2</v>
      </c>
      <c r="IH183" s="8">
        <v>-1.5349599999999999E-3</v>
      </c>
      <c r="II183" s="8">
        <v>-1.0537000000000001E-3</v>
      </c>
      <c r="IJ183" s="8">
        <v>0.853852799</v>
      </c>
      <c r="IK183" s="10">
        <v>6.5655899999999996E-6</v>
      </c>
      <c r="IL183" s="10">
        <v>-7.1217799999999994E-5</v>
      </c>
      <c r="IO183" s="1"/>
      <c r="IP183" s="1"/>
    </row>
    <row r="184" spans="1:250" x14ac:dyDescent="0.25">
      <c r="A184" s="8">
        <v>0.65879896999999998</v>
      </c>
      <c r="B184" s="10">
        <v>-4.8189999999999998E-5</v>
      </c>
      <c r="C184" s="8">
        <v>3.0144790000000001E-2</v>
      </c>
      <c r="D184" s="8">
        <v>0.83701663199999998</v>
      </c>
      <c r="E184" s="8">
        <v>1.4112900000000001E-4</v>
      </c>
      <c r="F184" s="8">
        <v>-4.5794500000000002E-4</v>
      </c>
      <c r="I184" s="1"/>
      <c r="K184" s="8">
        <v>0.45436156</v>
      </c>
      <c r="L184" s="8">
        <v>7.1567599999999999E-3</v>
      </c>
      <c r="M184" s="8">
        <v>5.8127099999999996E-3</v>
      </c>
      <c r="N184" s="8">
        <v>0.53262591299999995</v>
      </c>
      <c r="O184" s="10">
        <v>2.7423900000000001E-4</v>
      </c>
      <c r="P184" s="10">
        <v>-8.2939099999999993E-5</v>
      </c>
      <c r="S184" s="1"/>
      <c r="U184" s="8">
        <v>0.53887759000000002</v>
      </c>
      <c r="V184" s="8">
        <v>2.8769799999999999E-3</v>
      </c>
      <c r="W184" s="8">
        <v>-8.9230200000000003E-3</v>
      </c>
      <c r="X184" s="8">
        <v>0.616510746</v>
      </c>
      <c r="Y184" s="8">
        <v>3.2566700000000002E-4</v>
      </c>
      <c r="Z184" s="8">
        <v>1.15968E-4</v>
      </c>
      <c r="AC184" s="1"/>
      <c r="AE184" s="8">
        <v>0.66156705999999998</v>
      </c>
      <c r="AF184" s="8">
        <v>-9.3503300000000004E-3</v>
      </c>
      <c r="AG184" s="8">
        <v>1.3843309999999999E-2</v>
      </c>
      <c r="AH184" s="8">
        <v>0.88892839099999998</v>
      </c>
      <c r="AI184" s="8">
        <v>-1.3227099999999999E-4</v>
      </c>
      <c r="AJ184" s="10">
        <v>-3.8456700000000001E-5</v>
      </c>
      <c r="AM184" s="1"/>
      <c r="AO184" s="8">
        <v>0.65879896999999998</v>
      </c>
      <c r="AP184" s="10">
        <v>-4.8189999999999998E-5</v>
      </c>
      <c r="AQ184" s="8">
        <v>3.0144790000000001E-2</v>
      </c>
      <c r="AR184" s="8">
        <v>0.83701663199999998</v>
      </c>
      <c r="AS184" s="8">
        <v>1.4112900000000001E-4</v>
      </c>
      <c r="AT184" s="8">
        <v>-4.5794500000000002E-4</v>
      </c>
      <c r="AW184" s="1"/>
      <c r="AY184" s="8">
        <v>-0.15934216000000001</v>
      </c>
      <c r="AZ184" s="8">
        <v>-5.2631459999999998E-2</v>
      </c>
      <c r="BA184" s="8">
        <v>-1.5797599999999999E-3</v>
      </c>
      <c r="BB184" s="8">
        <v>1.1367664550000001</v>
      </c>
      <c r="BC184" s="8">
        <v>3.6704319999999999E-3</v>
      </c>
      <c r="BD184" s="10">
        <v>7.4222200000000004E-6</v>
      </c>
      <c r="BG184" s="1"/>
      <c r="BI184" s="8">
        <v>-2.707741E-2</v>
      </c>
      <c r="BJ184" s="8">
        <v>-3.8040810000000001E-2</v>
      </c>
      <c r="BK184" s="8">
        <v>-3.6672800000000002E-3</v>
      </c>
      <c r="BL184" s="8">
        <v>0.87261141399999997</v>
      </c>
      <c r="BM184" s="8">
        <v>2.3738899999999999E-4</v>
      </c>
      <c r="BN184" s="10">
        <v>1.6566400000000001E-5</v>
      </c>
      <c r="BQ184" s="1"/>
      <c r="BS184" s="8">
        <v>-0.15787455</v>
      </c>
      <c r="BT184" s="8">
        <v>-3.7579750000000002E-2</v>
      </c>
      <c r="BU184" s="8">
        <v>-9.1210500000000003E-3</v>
      </c>
      <c r="BV184" s="8">
        <v>1.213638778</v>
      </c>
      <c r="BW184" s="8">
        <v>6.71982E-4</v>
      </c>
      <c r="BX184" s="8">
        <v>3.21816E-4</v>
      </c>
      <c r="CA184" s="1"/>
      <c r="CC184" s="8">
        <v>1.54401E-3</v>
      </c>
      <c r="CD184" s="8">
        <v>-3.499646E-2</v>
      </c>
      <c r="CE184" s="8">
        <v>-1.136741E-2</v>
      </c>
      <c r="CF184" s="8">
        <v>0.77285916200000004</v>
      </c>
      <c r="CG184" s="8">
        <v>4.6180499999999997E-4</v>
      </c>
      <c r="CH184" s="8">
        <v>-1.13681E-4</v>
      </c>
      <c r="CK184" s="1"/>
      <c r="CM184" s="8">
        <v>-0.21350124000000001</v>
      </c>
      <c r="CN184" s="8">
        <v>-3.6778270000000002E-2</v>
      </c>
      <c r="CO184" s="8">
        <v>-1.64007E-3</v>
      </c>
      <c r="CP184" s="8">
        <v>1.338370673</v>
      </c>
      <c r="CQ184" s="8">
        <v>1.4570100000000001E-4</v>
      </c>
      <c r="CR184" s="10">
        <v>2.1687799999999999E-5</v>
      </c>
      <c r="CU184" s="1"/>
      <c r="CW184" s="8">
        <v>0.14669784</v>
      </c>
      <c r="CX184" s="8">
        <v>2.3281700000000001E-3</v>
      </c>
      <c r="CY184" s="8">
        <v>-3.347E-4</v>
      </c>
      <c r="CZ184" s="8">
        <v>0.81942094399999998</v>
      </c>
      <c r="DA184" s="8">
        <v>2.5163699999999998E-4</v>
      </c>
      <c r="DB184" s="10">
        <v>-9.0984300000000002E-5</v>
      </c>
      <c r="DF184" s="1"/>
      <c r="DG184" s="8">
        <v>6.3821370000000002E-2</v>
      </c>
      <c r="DH184" s="8">
        <v>9.4351999999999995E-3</v>
      </c>
      <c r="DI184" s="8">
        <v>-1.042209E-2</v>
      </c>
      <c r="DJ184" s="8">
        <v>1.178034018</v>
      </c>
      <c r="DK184" s="8">
        <v>6.6393599999999995E-4</v>
      </c>
      <c r="DL184" s="10">
        <v>-9.61102E-5</v>
      </c>
      <c r="DO184" s="1"/>
      <c r="DQ184" s="8">
        <v>0.14953141</v>
      </c>
      <c r="DR184" s="8">
        <v>3.21397E-3</v>
      </c>
      <c r="DS184" s="8">
        <v>-9.5365999999999995E-4</v>
      </c>
      <c r="DT184" s="8">
        <v>0.78551884400000005</v>
      </c>
      <c r="DU184" s="8">
        <v>1.8041500000000001E-4</v>
      </c>
      <c r="DV184" s="10">
        <v>-8.4082899999999994E-5</v>
      </c>
      <c r="DZ184" s="1"/>
      <c r="EA184" s="8">
        <v>5.4598559999999997E-2</v>
      </c>
      <c r="EB184" s="8">
        <v>7.2997100000000001E-3</v>
      </c>
      <c r="EC184" s="8">
        <v>-3.4515399999999999E-3</v>
      </c>
      <c r="ED184" s="8">
        <v>1.1703100930000001</v>
      </c>
      <c r="EE184" s="8">
        <v>1.0137150000000001E-3</v>
      </c>
      <c r="EF184" s="10">
        <v>-1.63944E-5</v>
      </c>
      <c r="EG184" s="1"/>
      <c r="EK184" s="8">
        <v>5.8131410000000001E-2</v>
      </c>
      <c r="EL184" s="8">
        <v>8.5795000000000003E-3</v>
      </c>
      <c r="EM184" s="8">
        <v>-1.3629479999999999E-2</v>
      </c>
      <c r="EN184" s="8">
        <v>1.2468586930000001</v>
      </c>
      <c r="EO184" s="8">
        <v>5.0202099999999996E-4</v>
      </c>
      <c r="EP184" s="8">
        <v>-1.01087E-4</v>
      </c>
      <c r="ES184" s="1"/>
      <c r="EU184" s="8">
        <v>0.30823197000000002</v>
      </c>
      <c r="EV184" s="8">
        <v>-9.1644199999999995E-3</v>
      </c>
      <c r="EW184" s="8">
        <v>1.3874600000000001E-3</v>
      </c>
      <c r="EX184" s="8">
        <v>1.166742328</v>
      </c>
      <c r="EY184" s="8">
        <v>2.18187E-4</v>
      </c>
      <c r="EZ184" s="8">
        <v>1.0197899999999999E-4</v>
      </c>
      <c r="FC184" s="1"/>
      <c r="FE184" s="8">
        <v>0.26735619999999999</v>
      </c>
      <c r="FF184" s="8">
        <v>-2.575243E-2</v>
      </c>
      <c r="FG184" s="8">
        <v>-3.9398799999999998E-3</v>
      </c>
      <c r="FH184" s="8">
        <v>1.045545232</v>
      </c>
      <c r="FI184" s="8">
        <v>2.4516199999999999E-4</v>
      </c>
      <c r="FJ184" s="10">
        <v>9.5982000000000004E-5</v>
      </c>
      <c r="FM184" s="1"/>
      <c r="FO184" s="8">
        <v>0.27024699000000002</v>
      </c>
      <c r="FP184" s="8">
        <v>-1.687905E-2</v>
      </c>
      <c r="FQ184" s="8">
        <v>1.8385599999999999E-3</v>
      </c>
      <c r="FR184" s="8">
        <v>0.98928114099999997</v>
      </c>
      <c r="FS184" s="8">
        <v>3.38015E-4</v>
      </c>
      <c r="FT184" s="10">
        <v>6.8038099999999995E-5</v>
      </c>
      <c r="FW184" s="1"/>
      <c r="FY184" s="8">
        <v>0.30491457999999999</v>
      </c>
      <c r="FZ184" s="8">
        <v>-1.6701919999999999E-2</v>
      </c>
      <c r="GA184" s="8">
        <v>-1.9211499999999999E-3</v>
      </c>
      <c r="GB184" s="8">
        <v>1.098076171</v>
      </c>
      <c r="GC184" s="8">
        <v>1.6979699999999999E-4</v>
      </c>
      <c r="GD184" s="10">
        <v>2.2195999999999999E-5</v>
      </c>
      <c r="GG184" s="1"/>
      <c r="GI184" s="8">
        <v>0.27632236999999998</v>
      </c>
      <c r="GJ184" s="8">
        <v>-1.7289490000000001E-2</v>
      </c>
      <c r="GK184" s="8">
        <v>1.7396E-3</v>
      </c>
      <c r="GL184" s="8">
        <v>1.087230825</v>
      </c>
      <c r="GM184" s="10">
        <v>3.1881600000000003E-5</v>
      </c>
      <c r="GN184" s="10">
        <v>1.91295E-5</v>
      </c>
      <c r="GQ184" s="1"/>
      <c r="GS184" s="8">
        <v>4.8734890000000003E-2</v>
      </c>
      <c r="GT184" s="8">
        <v>-8.2921999999999998E-4</v>
      </c>
      <c r="GU184" s="8">
        <v>-5.51294E-3</v>
      </c>
      <c r="GV184" s="8">
        <v>0.80933564199999997</v>
      </c>
      <c r="GW184" s="10">
        <v>5.0714699999999997E-5</v>
      </c>
      <c r="GX184" s="10">
        <v>-3.3779299999999997E-5</v>
      </c>
      <c r="HA184" s="1"/>
      <c r="HC184" s="8">
        <v>7.4790709999999996E-2</v>
      </c>
      <c r="HD184" s="8">
        <v>7.8076700000000001E-3</v>
      </c>
      <c r="HE184" s="8">
        <v>1.7934400000000001E-3</v>
      </c>
      <c r="HF184" s="8">
        <v>0.73612485100000002</v>
      </c>
      <c r="HG184" s="10">
        <v>2.5484900000000001E-5</v>
      </c>
      <c r="HH184" s="10">
        <v>-3.1695000000000001E-5</v>
      </c>
      <c r="HK184" s="1"/>
      <c r="HM184" s="8">
        <v>-6.9901969999999994E-2</v>
      </c>
      <c r="HN184" s="8">
        <v>2.3157299999999998E-3</v>
      </c>
      <c r="HO184" s="8">
        <v>-4.8086700000000001E-3</v>
      </c>
      <c r="HP184" s="8">
        <v>0.90880974999999997</v>
      </c>
      <c r="HQ184" s="8">
        <v>-1.9247900000000001E-4</v>
      </c>
      <c r="HR184" s="10">
        <v>-2.52638E-5</v>
      </c>
      <c r="HU184" s="1"/>
      <c r="HW184" s="8">
        <v>1.2887579999999999E-2</v>
      </c>
      <c r="HX184" s="8">
        <v>1.9406E-3</v>
      </c>
      <c r="HY184" s="8">
        <v>-3.9618600000000002E-3</v>
      </c>
      <c r="HZ184" s="8">
        <v>0.79419691100000001</v>
      </c>
      <c r="IA184" s="10">
        <v>-3.9888500000000003E-5</v>
      </c>
      <c r="IB184" s="10">
        <v>-7.31056E-5</v>
      </c>
      <c r="IE184" s="1"/>
      <c r="IG184" s="8">
        <v>-1.9026629999999999E-2</v>
      </c>
      <c r="IH184" s="8">
        <v>-1.60637E-3</v>
      </c>
      <c r="II184" s="8">
        <v>-1.16069E-3</v>
      </c>
      <c r="IJ184" s="8">
        <v>0.85831626299999997</v>
      </c>
      <c r="IK184" s="10">
        <v>4.31369E-6</v>
      </c>
      <c r="IL184" s="10">
        <v>-6.7837500000000002E-5</v>
      </c>
      <c r="IO184" s="1"/>
      <c r="IP184" s="1"/>
    </row>
    <row r="185" spans="1:250" x14ac:dyDescent="0.25">
      <c r="A185" s="8">
        <v>0.66101063000000004</v>
      </c>
      <c r="B185" s="10">
        <v>3.3553999999999998E-5</v>
      </c>
      <c r="C185" s="8">
        <v>3.0177809999999999E-2</v>
      </c>
      <c r="D185" s="8">
        <v>0.84031518000000005</v>
      </c>
      <c r="E185" s="8">
        <v>1.3477199999999999E-4</v>
      </c>
      <c r="F185" s="8">
        <v>-4.5538499999999999E-4</v>
      </c>
      <c r="I185" s="1"/>
      <c r="K185" s="8">
        <v>0.45371772999999999</v>
      </c>
      <c r="L185" s="8">
        <v>7.1640000000000002E-3</v>
      </c>
      <c r="M185" s="8">
        <v>5.8000300000000003E-3</v>
      </c>
      <c r="N185" s="8">
        <v>0.53654322399999999</v>
      </c>
      <c r="O185" s="10">
        <v>2.7528399999999999E-4</v>
      </c>
      <c r="P185" s="10">
        <v>-8.1112400000000006E-5</v>
      </c>
      <c r="S185" s="1"/>
      <c r="U185" s="8">
        <v>0.54164601000000001</v>
      </c>
      <c r="V185" s="8">
        <v>2.91304E-3</v>
      </c>
      <c r="W185" s="8">
        <v>-8.8831299999999995E-3</v>
      </c>
      <c r="X185" s="8">
        <v>0.619038647</v>
      </c>
      <c r="Y185" s="8">
        <v>3.2333999999999998E-4</v>
      </c>
      <c r="Z185" s="8">
        <v>1.18542E-4</v>
      </c>
      <c r="AC185" s="1"/>
      <c r="AE185" s="8">
        <v>0.66802534999999996</v>
      </c>
      <c r="AF185" s="8">
        <v>-9.5017699999999997E-3</v>
      </c>
      <c r="AG185" s="8">
        <v>1.397295E-2</v>
      </c>
      <c r="AH185" s="8">
        <v>0.89188335900000004</v>
      </c>
      <c r="AI185" s="8">
        <v>-1.29231E-4</v>
      </c>
      <c r="AJ185" s="10">
        <v>-3.5852899999999997E-5</v>
      </c>
      <c r="AM185" s="1"/>
      <c r="AO185" s="8">
        <v>0.66101063000000004</v>
      </c>
      <c r="AP185" s="10">
        <v>3.3553999999999998E-5</v>
      </c>
      <c r="AQ185" s="8">
        <v>3.0177809999999999E-2</v>
      </c>
      <c r="AR185" s="8">
        <v>0.84031518000000005</v>
      </c>
      <c r="AS185" s="8">
        <v>1.3477199999999999E-4</v>
      </c>
      <c r="AT185" s="8">
        <v>-4.5538499999999999E-4</v>
      </c>
      <c r="AW185" s="1"/>
      <c r="AY185" s="8">
        <v>-0.16330022</v>
      </c>
      <c r="AZ185" s="8">
        <v>-5.275854E-2</v>
      </c>
      <c r="BA185" s="8">
        <v>-1.61053E-3</v>
      </c>
      <c r="BB185" s="8">
        <v>1.1403948450000001</v>
      </c>
      <c r="BC185" s="8">
        <v>3.661114E-3</v>
      </c>
      <c r="BD185" s="10">
        <v>9.6625400000000005E-6</v>
      </c>
      <c r="BG185" s="1"/>
      <c r="BI185" s="8">
        <v>-3.1509830000000003E-2</v>
      </c>
      <c r="BJ185" s="8">
        <v>-3.8125310000000003E-2</v>
      </c>
      <c r="BK185" s="8">
        <v>-3.7904000000000002E-3</v>
      </c>
      <c r="BL185" s="8">
        <v>0.87783066799999998</v>
      </c>
      <c r="BM185" s="8">
        <v>2.3660400000000001E-4</v>
      </c>
      <c r="BN185" s="10">
        <v>1.7713000000000001E-5</v>
      </c>
      <c r="BQ185" s="1"/>
      <c r="BS185" s="8">
        <v>-0.15476254</v>
      </c>
      <c r="BT185" s="8">
        <v>-3.7463150000000001E-2</v>
      </c>
      <c r="BU185" s="8">
        <v>-9.1691199999999994E-3</v>
      </c>
      <c r="BV185" s="8">
        <v>1.218559408</v>
      </c>
      <c r="BW185" s="8">
        <v>6.6613200000000005E-4</v>
      </c>
      <c r="BX185" s="8">
        <v>3.1939199999999999E-4</v>
      </c>
      <c r="CA185" s="1"/>
      <c r="CC185" s="8">
        <v>-3.2388899999999999E-3</v>
      </c>
      <c r="CD185" s="8">
        <v>-3.5053500000000001E-2</v>
      </c>
      <c r="CE185" s="8">
        <v>-1.154779E-2</v>
      </c>
      <c r="CF185" s="8">
        <v>0.77898289099999996</v>
      </c>
      <c r="CG185" s="8">
        <v>4.6105799999999998E-4</v>
      </c>
      <c r="CH185" s="8">
        <v>-1.11296E-4</v>
      </c>
      <c r="CK185" s="1"/>
      <c r="CM185" s="8">
        <v>-0.21214461000000001</v>
      </c>
      <c r="CN185" s="8">
        <v>-3.6739239999999999E-2</v>
      </c>
      <c r="CO185" s="8">
        <v>-1.63748E-3</v>
      </c>
      <c r="CP185" s="8">
        <v>1.3428600319999999</v>
      </c>
      <c r="CQ185" s="8">
        <v>1.45239E-4</v>
      </c>
      <c r="CR185" s="10">
        <v>2.17174E-5</v>
      </c>
      <c r="CU185" s="1"/>
      <c r="CW185" s="8">
        <v>0.14175702000000001</v>
      </c>
      <c r="CX185" s="8">
        <v>2.5205000000000002E-3</v>
      </c>
      <c r="CY185" s="8">
        <v>-2.5804000000000002E-4</v>
      </c>
      <c r="CZ185" s="8">
        <v>0.82440160299999998</v>
      </c>
      <c r="DA185" s="8">
        <v>2.5536899999999997E-4</v>
      </c>
      <c r="DB185" s="10">
        <v>-9.2464099999999994E-5</v>
      </c>
      <c r="DF185" s="1"/>
      <c r="DG185" s="8">
        <v>7.2032680000000002E-2</v>
      </c>
      <c r="DH185" s="8">
        <v>9.3480300000000002E-3</v>
      </c>
      <c r="DI185" s="8">
        <v>-1.047565E-2</v>
      </c>
      <c r="DJ185" s="8">
        <v>1.1850999419999999</v>
      </c>
      <c r="DK185" s="8">
        <v>6.6464200000000001E-4</v>
      </c>
      <c r="DL185" s="10">
        <v>-9.6542100000000005E-5</v>
      </c>
      <c r="DO185" s="1"/>
      <c r="DQ185" s="8">
        <v>0.1485388</v>
      </c>
      <c r="DR185" s="8">
        <v>3.26735E-3</v>
      </c>
      <c r="DS185" s="8">
        <v>-9.5726000000000003E-4</v>
      </c>
      <c r="DT185" s="8">
        <v>0.78875013400000005</v>
      </c>
      <c r="DU185" s="8">
        <v>1.8399900000000001E-4</v>
      </c>
      <c r="DV185" s="10">
        <v>-8.3835499999999994E-5</v>
      </c>
      <c r="DZ185" s="1"/>
      <c r="EA185" s="8">
        <v>5.658904E-2</v>
      </c>
      <c r="EB185" s="8">
        <v>7.3295299999999999E-3</v>
      </c>
      <c r="EC185" s="8">
        <v>-3.4396399999999999E-3</v>
      </c>
      <c r="ED185" s="8">
        <v>1.1751187679999999</v>
      </c>
      <c r="EE185" s="8">
        <v>1.0122969999999999E-3</v>
      </c>
      <c r="EF185" s="10">
        <v>-1.5831399999999999E-5</v>
      </c>
      <c r="EG185" s="1"/>
      <c r="EK185" s="8">
        <v>6.4530459999999998E-2</v>
      </c>
      <c r="EL185" s="8">
        <v>8.5299599999999996E-3</v>
      </c>
      <c r="EM185" s="8">
        <v>-1.371897E-2</v>
      </c>
      <c r="EN185" s="8">
        <v>1.25431041</v>
      </c>
      <c r="EO185" s="8">
        <v>5.0239999999999996E-4</v>
      </c>
      <c r="EP185" s="8">
        <v>-1.01777E-4</v>
      </c>
      <c r="ES185" s="1"/>
      <c r="EU185" s="8">
        <v>0.31017963999999998</v>
      </c>
      <c r="EV185" s="8">
        <v>-9.1576399999999999E-3</v>
      </c>
      <c r="EW185" s="8">
        <v>1.4026100000000001E-3</v>
      </c>
      <c r="EX185" s="8">
        <v>1.1730056769999999</v>
      </c>
      <c r="EY185" s="8">
        <v>2.1795000000000001E-4</v>
      </c>
      <c r="EZ185" s="8">
        <v>1.0251000000000001E-4</v>
      </c>
      <c r="FC185" s="1"/>
      <c r="FE185" s="8">
        <v>0.26663629</v>
      </c>
      <c r="FF185" s="8">
        <v>-2.5763379999999999E-2</v>
      </c>
      <c r="FG185" s="8">
        <v>-3.9443300000000002E-3</v>
      </c>
      <c r="FH185" s="8">
        <v>1.0523822270000001</v>
      </c>
      <c r="FI185" s="8">
        <v>2.4379800000000001E-4</v>
      </c>
      <c r="FJ185" s="10">
        <v>9.6531800000000003E-5</v>
      </c>
      <c r="FM185" s="1"/>
      <c r="FO185" s="8">
        <v>0.2716789</v>
      </c>
      <c r="FP185" s="8">
        <v>-1.6831740000000001E-2</v>
      </c>
      <c r="FQ185" s="8">
        <v>1.8356900000000001E-3</v>
      </c>
      <c r="FR185" s="8">
        <v>0.99385387599999997</v>
      </c>
      <c r="FS185" s="8">
        <v>3.3559799999999999E-4</v>
      </c>
      <c r="FT185" s="10">
        <v>6.78859E-5</v>
      </c>
      <c r="FW185" s="1"/>
      <c r="FY185" s="8">
        <v>0.30551177000000002</v>
      </c>
      <c r="FZ185" s="8">
        <v>-1.6701509999999999E-2</v>
      </c>
      <c r="GA185" s="8">
        <v>-1.9146600000000001E-3</v>
      </c>
      <c r="GB185" s="8">
        <v>1.1042984</v>
      </c>
      <c r="GC185" s="8">
        <v>1.6976E-4</v>
      </c>
      <c r="GD185" s="10">
        <v>2.2809399999999999E-5</v>
      </c>
      <c r="GG185" s="1"/>
      <c r="GI185" s="8">
        <v>0.28087893000000003</v>
      </c>
      <c r="GJ185" s="8">
        <v>-1.712611E-2</v>
      </c>
      <c r="GK185" s="8">
        <v>1.80276E-3</v>
      </c>
      <c r="GL185" s="8">
        <v>1.0908808510000001</v>
      </c>
      <c r="GM185" s="10">
        <v>3.1071500000000002E-5</v>
      </c>
      <c r="GN185" s="10">
        <v>1.94414E-5</v>
      </c>
      <c r="GQ185" s="1"/>
      <c r="GS185" s="8">
        <v>4.5472850000000002E-2</v>
      </c>
      <c r="GT185" s="8">
        <v>-8.6160000000000002E-4</v>
      </c>
      <c r="GU185" s="8">
        <v>-5.5477900000000004E-3</v>
      </c>
      <c r="GV185" s="8">
        <v>0.81211988300000004</v>
      </c>
      <c r="GW185" s="10">
        <v>5.0135700000000002E-5</v>
      </c>
      <c r="GX185" s="10">
        <v>-3.3156099999999999E-5</v>
      </c>
      <c r="HA185" s="1"/>
      <c r="HC185" s="8">
        <v>7.2099689999999994E-2</v>
      </c>
      <c r="HD185" s="8">
        <v>7.78022E-3</v>
      </c>
      <c r="HE185" s="8">
        <v>1.7733499999999999E-3</v>
      </c>
      <c r="HF185" s="8">
        <v>0.73914913100000001</v>
      </c>
      <c r="HG185" s="10">
        <v>2.51804E-5</v>
      </c>
      <c r="HH185" s="10">
        <v>-3.14722E-5</v>
      </c>
      <c r="HK185" s="1"/>
      <c r="HM185" s="8">
        <v>-7.4404769999999995E-2</v>
      </c>
      <c r="HN185" s="8">
        <v>2.2789400000000001E-3</v>
      </c>
      <c r="HO185" s="8">
        <v>-4.8496199999999998E-3</v>
      </c>
      <c r="HP185" s="8">
        <v>0.91284991100000001</v>
      </c>
      <c r="HQ185" s="8">
        <v>-1.93578E-4</v>
      </c>
      <c r="HR185" s="10">
        <v>-2.404E-5</v>
      </c>
      <c r="HU185" s="1"/>
      <c r="HW185" s="8">
        <v>8.1259000000000001E-3</v>
      </c>
      <c r="HX185" s="8">
        <v>1.93914E-3</v>
      </c>
      <c r="HY185" s="8">
        <v>-4.02339E-3</v>
      </c>
      <c r="HZ185" s="8">
        <v>0.79889123699999998</v>
      </c>
      <c r="IA185" s="10">
        <v>-3.9914699999999999E-5</v>
      </c>
      <c r="IB185" s="10">
        <v>-7.1879199999999994E-5</v>
      </c>
      <c r="IE185" s="1"/>
      <c r="IG185" s="8">
        <v>-1.9888090000000001E-2</v>
      </c>
      <c r="IH185" s="8">
        <v>-1.63466E-3</v>
      </c>
      <c r="II185" s="8">
        <v>-1.1774999999999999E-3</v>
      </c>
      <c r="IJ185" s="8">
        <v>0.86307386500000005</v>
      </c>
      <c r="IK185" s="10">
        <v>2.11816E-7</v>
      </c>
      <c r="IL185" s="10">
        <v>-6.5406099999999997E-5</v>
      </c>
      <c r="IN185" s="1"/>
      <c r="IO185" s="1"/>
      <c r="IP185" s="1"/>
    </row>
    <row r="186" spans="1:250" x14ac:dyDescent="0.25">
      <c r="A186" s="8">
        <v>0.66201019999999999</v>
      </c>
      <c r="B186" s="10">
        <v>5.1554999999999997E-5</v>
      </c>
      <c r="C186" s="8">
        <v>3.0193290000000001E-2</v>
      </c>
      <c r="D186" s="8">
        <v>0.84241274099999996</v>
      </c>
      <c r="E186" s="8">
        <v>1.31674E-4</v>
      </c>
      <c r="F186" s="8">
        <v>-4.5272200000000002E-4</v>
      </c>
      <c r="I186" s="1"/>
      <c r="K186" s="8">
        <v>0.45229186999999998</v>
      </c>
      <c r="L186" s="8">
        <v>7.1680800000000003E-3</v>
      </c>
      <c r="M186" s="8">
        <v>5.8239900000000002E-3</v>
      </c>
      <c r="N186" s="8">
        <v>0.54010614400000001</v>
      </c>
      <c r="O186" s="10">
        <v>2.7554599999999999E-4</v>
      </c>
      <c r="P186" s="10">
        <v>-8.2668899999999997E-5</v>
      </c>
      <c r="S186" s="1"/>
      <c r="U186" s="8">
        <v>0.54724815999999998</v>
      </c>
      <c r="V186" s="8">
        <v>3.0067700000000002E-3</v>
      </c>
      <c r="W186" s="8">
        <v>-8.8960399999999992E-3</v>
      </c>
      <c r="X186" s="8">
        <v>0.62537100800000001</v>
      </c>
      <c r="Y186" s="8">
        <v>3.20346E-4</v>
      </c>
      <c r="Z186" s="8">
        <v>1.18121E-4</v>
      </c>
      <c r="AC186" s="1"/>
      <c r="AE186" s="8">
        <v>0.67149225999999995</v>
      </c>
      <c r="AF186" s="8">
        <v>-9.4879300000000003E-3</v>
      </c>
      <c r="AG186" s="8">
        <v>1.4024450000000001E-2</v>
      </c>
      <c r="AH186" s="8">
        <v>0.89429068099999998</v>
      </c>
      <c r="AI186" s="8">
        <v>-1.2974500000000001E-4</v>
      </c>
      <c r="AJ186" s="10">
        <v>-3.3929400000000001E-5</v>
      </c>
      <c r="AM186" s="1"/>
      <c r="AO186" s="8">
        <v>0.66201019999999999</v>
      </c>
      <c r="AP186" s="10">
        <v>5.1554999999999997E-5</v>
      </c>
      <c r="AQ186" s="8">
        <v>3.0193290000000001E-2</v>
      </c>
      <c r="AR186" s="8">
        <v>0.84241274099999996</v>
      </c>
      <c r="AS186" s="8">
        <v>1.31674E-4</v>
      </c>
      <c r="AT186" s="8">
        <v>-4.5272200000000002E-4</v>
      </c>
      <c r="AW186" s="1"/>
      <c r="AY186" s="8">
        <v>-0.16070767</v>
      </c>
      <c r="AZ186" s="8">
        <v>-5.263967E-2</v>
      </c>
      <c r="BA186" s="8">
        <v>-1.61472E-3</v>
      </c>
      <c r="BB186" s="8">
        <v>1.1442179109999999</v>
      </c>
      <c r="BC186" s="8">
        <v>3.6478050000000001E-3</v>
      </c>
      <c r="BD186" s="10">
        <v>9.1678799999999994E-6</v>
      </c>
      <c r="BG186" s="1"/>
      <c r="BI186" s="8">
        <v>-3.1626840000000003E-2</v>
      </c>
      <c r="BJ186" s="8">
        <v>-3.8128540000000002E-2</v>
      </c>
      <c r="BK186" s="8">
        <v>-3.7927099999999999E-3</v>
      </c>
      <c r="BL186" s="8">
        <v>0.88301647299999997</v>
      </c>
      <c r="BM186" s="8">
        <v>2.35467E-4</v>
      </c>
      <c r="BN186" s="10">
        <v>1.8526199999999999E-5</v>
      </c>
      <c r="BQ186" s="1"/>
      <c r="BS186" s="8">
        <v>-0.15405884</v>
      </c>
      <c r="BT186" s="8">
        <v>-3.7450549999999999E-2</v>
      </c>
      <c r="BU186" s="8">
        <v>-9.1675200000000002E-3</v>
      </c>
      <c r="BV186" s="8">
        <v>1.223688755</v>
      </c>
      <c r="BW186" s="8">
        <v>6.6333899999999999E-4</v>
      </c>
      <c r="BX186" s="8">
        <v>3.1973899999999998E-4</v>
      </c>
      <c r="CA186" s="1"/>
      <c r="CC186" s="8">
        <v>1.0432E-3</v>
      </c>
      <c r="CD186" s="8">
        <v>-3.5061830000000002E-2</v>
      </c>
      <c r="CE186" s="8">
        <v>-1.1467969999999999E-2</v>
      </c>
      <c r="CF186" s="8">
        <v>0.78435571599999998</v>
      </c>
      <c r="CG186" s="8">
        <v>4.6118400000000001E-4</v>
      </c>
      <c r="CH186" s="8">
        <v>-1.10116E-4</v>
      </c>
      <c r="CK186" s="1"/>
      <c r="CM186" s="8">
        <v>-0.21271783999999999</v>
      </c>
      <c r="CN186" s="8">
        <v>-3.6754769999999999E-2</v>
      </c>
      <c r="CO186" s="8">
        <v>-1.6400399999999999E-3</v>
      </c>
      <c r="CP186" s="8">
        <v>1.3476664810000001</v>
      </c>
      <c r="CQ186" s="8">
        <v>1.4480499999999999E-4</v>
      </c>
      <c r="CR186" s="10">
        <v>2.1788099999999999E-5</v>
      </c>
      <c r="CU186" s="1"/>
      <c r="CW186" s="8">
        <v>0.14386144000000001</v>
      </c>
      <c r="CX186" s="8">
        <v>2.40136E-3</v>
      </c>
      <c r="CY186" s="8">
        <v>-2.6749E-4</v>
      </c>
      <c r="CZ186" s="8">
        <v>0.82862378000000003</v>
      </c>
      <c r="DA186" s="8">
        <v>2.60797E-4</v>
      </c>
      <c r="DB186" s="10">
        <v>-9.2882900000000005E-5</v>
      </c>
      <c r="DF186" s="1"/>
      <c r="DG186" s="8">
        <v>7.8522309999999998E-2</v>
      </c>
      <c r="DH186" s="8">
        <v>9.2929499999999995E-3</v>
      </c>
      <c r="DI186" s="8">
        <v>-1.054661E-2</v>
      </c>
      <c r="DJ186" s="8">
        <v>1.192285365</v>
      </c>
      <c r="DK186" s="8">
        <v>6.6520399999999997E-4</v>
      </c>
      <c r="DL186" s="10">
        <v>-9.7268400000000005E-5</v>
      </c>
      <c r="DO186" s="1"/>
      <c r="DQ186" s="8">
        <v>0.13935771</v>
      </c>
      <c r="DR186" s="8">
        <v>3.6637599999999998E-3</v>
      </c>
      <c r="DS186" s="8">
        <v>-9.1405999999999996E-4</v>
      </c>
      <c r="DT186" s="8">
        <v>0.79314815000000005</v>
      </c>
      <c r="DU186" s="8">
        <v>1.8687700000000001E-4</v>
      </c>
      <c r="DV186" s="10">
        <v>-8.4142799999999997E-5</v>
      </c>
      <c r="DZ186" s="1"/>
      <c r="EA186" s="8">
        <v>5.8011090000000001E-2</v>
      </c>
      <c r="EB186" s="8">
        <v>7.3429300000000001E-3</v>
      </c>
      <c r="EC186" s="8">
        <v>-3.4463699999999998E-3</v>
      </c>
      <c r="ED186" s="8">
        <v>1.1796569779999999</v>
      </c>
      <c r="EE186" s="8">
        <v>1.0114029999999999E-3</v>
      </c>
      <c r="EF186" s="10">
        <v>-1.6281800000000001E-5</v>
      </c>
      <c r="EG186" s="1"/>
      <c r="EK186" s="8">
        <v>7.1102470000000001E-2</v>
      </c>
      <c r="EL186" s="8">
        <v>8.4909800000000004E-3</v>
      </c>
      <c r="EM186" s="8">
        <v>-1.3771530000000001E-2</v>
      </c>
      <c r="EN186" s="8">
        <v>1.2603160179999999</v>
      </c>
      <c r="EO186" s="8">
        <v>5.02692E-4</v>
      </c>
      <c r="EP186" s="8">
        <v>-1.0217099999999999E-4</v>
      </c>
      <c r="ES186" s="1"/>
      <c r="EU186" s="8">
        <v>0.31090685000000001</v>
      </c>
      <c r="EV186" s="8">
        <v>-9.1572700000000003E-3</v>
      </c>
      <c r="EW186" s="8">
        <v>1.41388E-3</v>
      </c>
      <c r="EX186" s="8">
        <v>1.1798465090000001</v>
      </c>
      <c r="EY186" s="8">
        <v>2.17918E-4</v>
      </c>
      <c r="EZ186" s="8">
        <v>1.03569E-4</v>
      </c>
      <c r="FC186" s="1"/>
      <c r="FE186" s="8">
        <v>0.26531237000000002</v>
      </c>
      <c r="FF186" s="8">
        <v>-2.5783029999999998E-2</v>
      </c>
      <c r="FG186" s="8">
        <v>-3.9558800000000002E-3</v>
      </c>
      <c r="FH186" s="8">
        <v>1.059155716</v>
      </c>
      <c r="FI186" s="8">
        <v>2.4246900000000001E-4</v>
      </c>
      <c r="FJ186" s="10">
        <v>9.7310400000000003E-5</v>
      </c>
      <c r="FM186" s="1"/>
      <c r="FO186" s="8">
        <v>0.27022921</v>
      </c>
      <c r="FP186" s="8">
        <v>-1.6858479999999999E-2</v>
      </c>
      <c r="FQ186" s="8">
        <v>1.81105E-3</v>
      </c>
      <c r="FR186" s="8">
        <v>0.99916073900000002</v>
      </c>
      <c r="FS186" s="8">
        <v>3.34252E-4</v>
      </c>
      <c r="FT186" s="10">
        <v>6.9126200000000002E-5</v>
      </c>
      <c r="FW186" s="1"/>
      <c r="FY186" s="8">
        <v>0.30649485999999998</v>
      </c>
      <c r="FZ186" s="8">
        <v>-1.667921E-2</v>
      </c>
      <c r="GA186" s="8">
        <v>-1.90452E-3</v>
      </c>
      <c r="GB186" s="8">
        <v>1.110454499</v>
      </c>
      <c r="GC186" s="8">
        <v>1.68481E-4</v>
      </c>
      <c r="GD186" s="10">
        <v>2.33877E-5</v>
      </c>
      <c r="GG186" s="1"/>
      <c r="GI186" s="8">
        <v>0.27957704999999999</v>
      </c>
      <c r="GJ186" s="8">
        <v>-1.71544E-2</v>
      </c>
      <c r="GK186" s="8">
        <v>1.78181E-3</v>
      </c>
      <c r="GL186" s="8">
        <v>1.09586476</v>
      </c>
      <c r="GM186" s="10">
        <v>3.0580999999999997E-5</v>
      </c>
      <c r="GN186" s="10">
        <v>1.9803999999999999E-5</v>
      </c>
      <c r="GQ186" s="1"/>
      <c r="GS186" s="8">
        <v>4.1710169999999998E-2</v>
      </c>
      <c r="GT186" s="8">
        <v>-9.3022999999999999E-4</v>
      </c>
      <c r="GU186" s="8">
        <v>-5.6634700000000003E-3</v>
      </c>
      <c r="GV186" s="8">
        <v>0.81518987700000001</v>
      </c>
      <c r="GW186" s="10">
        <v>4.9073899999999998E-5</v>
      </c>
      <c r="GX186" s="10">
        <v>-3.1363199999999998E-5</v>
      </c>
      <c r="HA186" s="1"/>
      <c r="HC186" s="8">
        <v>7.5183180000000002E-2</v>
      </c>
      <c r="HD186" s="8">
        <v>7.8639499999999998E-3</v>
      </c>
      <c r="HE186" s="8">
        <v>1.8222100000000001E-3</v>
      </c>
      <c r="HF186" s="8">
        <v>0.74274335999999996</v>
      </c>
      <c r="HG186" s="10">
        <v>2.4369999999999999E-5</v>
      </c>
      <c r="HH186" s="10">
        <v>-3.1000200000000002E-5</v>
      </c>
      <c r="HK186" s="1"/>
      <c r="HM186" s="8">
        <v>-7.3204169999999999E-2</v>
      </c>
      <c r="HN186" s="8">
        <v>2.3098200000000002E-3</v>
      </c>
      <c r="HO186" s="8">
        <v>-4.8386799999999997E-3</v>
      </c>
      <c r="HP186" s="8">
        <v>0.91757929100000002</v>
      </c>
      <c r="HQ186" s="8">
        <v>-1.9704100000000001E-4</v>
      </c>
      <c r="HR186" s="10">
        <v>-2.2819900000000002E-5</v>
      </c>
      <c r="HU186" s="1"/>
      <c r="HW186" s="8">
        <v>2.4112999999999999E-3</v>
      </c>
      <c r="HX186" s="8">
        <v>1.9315199999999999E-3</v>
      </c>
      <c r="HY186" s="8">
        <v>-4.10254E-3</v>
      </c>
      <c r="HZ186" s="8">
        <v>0.80385437100000001</v>
      </c>
      <c r="IA186" s="10">
        <v>-4.0037999999999999E-5</v>
      </c>
      <c r="IB186" s="10">
        <v>-7.0564999999999999E-5</v>
      </c>
      <c r="IE186" s="1"/>
      <c r="IG186" s="8">
        <v>-2.1773279999999999E-2</v>
      </c>
      <c r="IH186" s="8">
        <v>-1.67216E-3</v>
      </c>
      <c r="II186" s="8">
        <v>-1.2099299999999999E-3</v>
      </c>
      <c r="IJ186" s="8">
        <v>0.86804622099999995</v>
      </c>
      <c r="IK186" s="10">
        <v>-2.2714800000000001E-6</v>
      </c>
      <c r="IL186" s="10">
        <v>-6.3260200000000001E-5</v>
      </c>
      <c r="IO186" s="1"/>
      <c r="IP186" s="1"/>
    </row>
    <row r="187" spans="1:250" x14ac:dyDescent="0.25">
      <c r="A187" s="8">
        <v>0.66798950000000001</v>
      </c>
      <c r="B187" s="8">
        <v>1.3658999999999999E-4</v>
      </c>
      <c r="C187" s="8">
        <v>3.0257300000000001E-2</v>
      </c>
      <c r="D187" s="8">
        <v>0.84449576599999998</v>
      </c>
      <c r="E187" s="8">
        <v>1.29228E-4</v>
      </c>
      <c r="F187" s="8">
        <v>-4.5088099999999998E-4</v>
      </c>
      <c r="I187" s="1"/>
      <c r="K187" s="8">
        <v>0.45302334999999999</v>
      </c>
      <c r="L187" s="8">
        <v>7.1750499999999997E-3</v>
      </c>
      <c r="M187" s="8">
        <v>5.8146600000000001E-3</v>
      </c>
      <c r="N187" s="8">
        <v>0.54303753300000002</v>
      </c>
      <c r="O187" s="10">
        <v>2.7466200000000001E-4</v>
      </c>
      <c r="P187" s="10">
        <v>-8.3851500000000002E-5</v>
      </c>
      <c r="S187" s="1"/>
      <c r="U187" s="8">
        <v>0.55116677000000003</v>
      </c>
      <c r="V187" s="8">
        <v>2.9947200000000002E-3</v>
      </c>
      <c r="W187" s="8">
        <v>-8.8589900000000006E-3</v>
      </c>
      <c r="X187" s="8">
        <v>0.63535922600000005</v>
      </c>
      <c r="Y187" s="8">
        <v>3.20904E-4</v>
      </c>
      <c r="Z187" s="8">
        <v>1.1981600000000001E-4</v>
      </c>
      <c r="AC187" s="1"/>
      <c r="AE187" s="8">
        <v>0.67796639999999997</v>
      </c>
      <c r="AF187" s="8">
        <v>-9.2848199999999992E-3</v>
      </c>
      <c r="AG187" s="8">
        <v>1.411929E-2</v>
      </c>
      <c r="AH187" s="8">
        <v>0.89637050600000001</v>
      </c>
      <c r="AI187" s="8">
        <v>-1.33805E-4</v>
      </c>
      <c r="AJ187" s="10">
        <v>-3.2036999999999998E-5</v>
      </c>
      <c r="AM187" s="1"/>
      <c r="AO187" s="8">
        <v>0.66798950000000001</v>
      </c>
      <c r="AP187" s="8">
        <v>1.3658999999999999E-4</v>
      </c>
      <c r="AQ187" s="8">
        <v>3.0257300000000001E-2</v>
      </c>
      <c r="AR187" s="8">
        <v>0.84449576599999998</v>
      </c>
      <c r="AS187" s="8">
        <v>1.29228E-4</v>
      </c>
      <c r="AT187" s="8">
        <v>-4.5088099999999998E-4</v>
      </c>
      <c r="AW187" s="1"/>
      <c r="AY187" s="8">
        <v>-0.16441821000000001</v>
      </c>
      <c r="AZ187" s="8">
        <v>-5.2658290000000003E-2</v>
      </c>
      <c r="BA187" s="8">
        <v>-1.7172699999999999E-3</v>
      </c>
      <c r="BB187" s="8">
        <v>1.1482596469999999</v>
      </c>
      <c r="BC187" s="8">
        <v>3.646364E-3</v>
      </c>
      <c r="BD187" s="10">
        <v>1.71902E-5</v>
      </c>
      <c r="BG187" s="1"/>
      <c r="BI187" s="8">
        <v>-3.3538739999999997E-2</v>
      </c>
      <c r="BJ187" s="8">
        <v>-3.8154239999999999E-2</v>
      </c>
      <c r="BK187" s="8">
        <v>-3.84125E-3</v>
      </c>
      <c r="BL187" s="8">
        <v>0.88867700000000005</v>
      </c>
      <c r="BM187" s="8">
        <v>2.3491399999999999E-4</v>
      </c>
      <c r="BN187" s="10">
        <v>1.9574800000000001E-5</v>
      </c>
      <c r="BQ187" s="1"/>
      <c r="BS187" s="8">
        <v>-0.15394682000000001</v>
      </c>
      <c r="BT187" s="8">
        <v>-3.7447019999999998E-2</v>
      </c>
      <c r="BU187" s="8">
        <v>-9.1686200000000006E-3</v>
      </c>
      <c r="BV187" s="8">
        <v>1.2289701850000001</v>
      </c>
      <c r="BW187" s="8">
        <v>6.5842099999999996E-4</v>
      </c>
      <c r="BX187" s="8">
        <v>3.1818800000000001E-4</v>
      </c>
      <c r="CA187" s="1"/>
      <c r="CC187" s="8">
        <v>-3.12357E-3</v>
      </c>
      <c r="CD187" s="8">
        <v>-3.5163279999999998E-2</v>
      </c>
      <c r="CE187" s="8">
        <v>-1.153481E-2</v>
      </c>
      <c r="CF187" s="8">
        <v>0.78831064500000003</v>
      </c>
      <c r="CG187" s="8">
        <v>4.5964500000000001E-4</v>
      </c>
      <c r="CH187" s="8">
        <v>-1.09103E-4</v>
      </c>
      <c r="CK187" s="1"/>
      <c r="CM187" s="8">
        <v>-0.21467410000000001</v>
      </c>
      <c r="CN187" s="8">
        <v>-3.6791190000000001E-2</v>
      </c>
      <c r="CO187" s="8">
        <v>-1.65693E-3</v>
      </c>
      <c r="CP187" s="8">
        <v>1.3525373110000001</v>
      </c>
      <c r="CQ187" s="8">
        <v>1.44506E-4</v>
      </c>
      <c r="CR187" s="10">
        <v>2.19259E-5</v>
      </c>
      <c r="CU187" s="1"/>
      <c r="CW187" s="8">
        <v>0.14097037000000001</v>
      </c>
      <c r="CX187" s="8">
        <v>2.4513299999999998E-3</v>
      </c>
      <c r="CY187" s="8">
        <v>-2.2451E-4</v>
      </c>
      <c r="CZ187" s="8">
        <v>0.83182248199999997</v>
      </c>
      <c r="DA187" s="8">
        <v>2.6245400000000002E-4</v>
      </c>
      <c r="DB187" s="10">
        <v>-9.4307800000000005E-5</v>
      </c>
      <c r="DF187" s="1"/>
      <c r="DG187" s="8">
        <v>8.4360180000000007E-2</v>
      </c>
      <c r="DH187" s="8">
        <v>9.2683599999999998E-3</v>
      </c>
      <c r="DI187" s="8">
        <v>-1.0622339999999999E-2</v>
      </c>
      <c r="DJ187" s="8">
        <v>1.199204363</v>
      </c>
      <c r="DK187" s="8">
        <v>6.6548200000000001E-4</v>
      </c>
      <c r="DL187" s="10">
        <v>-9.81314E-5</v>
      </c>
      <c r="DO187" s="1"/>
      <c r="DQ187" s="8">
        <v>0.13580523999999999</v>
      </c>
      <c r="DR187" s="8">
        <v>3.8226900000000001E-3</v>
      </c>
      <c r="DS187" s="8">
        <v>-8.7965000000000005E-4</v>
      </c>
      <c r="DT187" s="8">
        <v>0.798505927</v>
      </c>
      <c r="DU187" s="8">
        <v>1.8985700000000001E-4</v>
      </c>
      <c r="DV187" s="10">
        <v>-8.4780599999999999E-5</v>
      </c>
      <c r="DZ187" s="1"/>
      <c r="EA187" s="8">
        <v>5.7299950000000002E-2</v>
      </c>
      <c r="EB187" s="8">
        <v>7.3363400000000002E-3</v>
      </c>
      <c r="EC187" s="8">
        <v>-3.4369800000000001E-3</v>
      </c>
      <c r="ED187" s="8">
        <v>1.183745654</v>
      </c>
      <c r="EE187" s="8">
        <v>1.0105229999999999E-3</v>
      </c>
      <c r="EF187" s="10">
        <v>-1.7533800000000001E-5</v>
      </c>
      <c r="EG187" s="1"/>
      <c r="EK187" s="8">
        <v>7.7081449999999996E-2</v>
      </c>
      <c r="EL187" s="8">
        <v>8.4929299999999992E-3</v>
      </c>
      <c r="EM187" s="8">
        <v>-1.392321E-2</v>
      </c>
      <c r="EN187" s="8">
        <v>1.265390467</v>
      </c>
      <c r="EO187" s="8">
        <v>5.0267300000000003E-4</v>
      </c>
      <c r="EP187" s="8">
        <v>-1.03423E-4</v>
      </c>
      <c r="ES187" s="1"/>
      <c r="EU187" s="8">
        <v>0.30602418999999997</v>
      </c>
      <c r="EV187" s="8">
        <v>-9.1768500000000003E-3</v>
      </c>
      <c r="EW187" s="8">
        <v>1.3221400000000001E-3</v>
      </c>
      <c r="EX187" s="8">
        <v>1.18900275</v>
      </c>
      <c r="EY187" s="8">
        <v>2.1765E-4</v>
      </c>
      <c r="EZ187" s="8">
        <v>1.0485200000000001E-4</v>
      </c>
      <c r="FC187" s="1"/>
      <c r="FE187" s="8">
        <v>0.26128962</v>
      </c>
      <c r="FF187" s="8">
        <v>-2.585608E-2</v>
      </c>
      <c r="FG187" s="8">
        <v>-4.0158700000000004E-3</v>
      </c>
      <c r="FH187" s="8">
        <v>1.0649952899999999</v>
      </c>
      <c r="FI187" s="8">
        <v>2.40843E-4</v>
      </c>
      <c r="FJ187" s="10">
        <v>9.8644100000000006E-5</v>
      </c>
      <c r="FM187" s="1"/>
      <c r="FO187" s="8">
        <v>0.26908753000000002</v>
      </c>
      <c r="FP187" s="8">
        <v>-1.6859010000000001E-2</v>
      </c>
      <c r="FQ187" s="8">
        <v>1.7873699999999999E-3</v>
      </c>
      <c r="FR187" s="8">
        <v>1.0049564520000001</v>
      </c>
      <c r="FS187" s="8">
        <v>3.3422200000000001E-4</v>
      </c>
      <c r="FT187" s="10">
        <v>7.0643900000000003E-5</v>
      </c>
      <c r="FW187" s="1"/>
      <c r="FY187" s="8">
        <v>0.30818635999999999</v>
      </c>
      <c r="FZ187" s="8">
        <v>-1.667863E-2</v>
      </c>
      <c r="GA187" s="8">
        <v>-1.8835499999999999E-3</v>
      </c>
      <c r="GB187" s="8">
        <v>1.1165322040000001</v>
      </c>
      <c r="GC187" s="8">
        <v>1.6846400000000001E-4</v>
      </c>
      <c r="GD187" s="10">
        <v>2.40876E-5</v>
      </c>
      <c r="GG187" s="1"/>
      <c r="GI187" s="8">
        <v>0.28410705000000003</v>
      </c>
      <c r="GJ187" s="8">
        <v>-1.7061610000000001E-2</v>
      </c>
      <c r="GK187" s="8">
        <v>1.85608E-3</v>
      </c>
      <c r="GL187" s="8">
        <v>1.1015255960000001</v>
      </c>
      <c r="GM187" s="10">
        <v>3.01188E-5</v>
      </c>
      <c r="GN187" s="10">
        <v>2.0173599999999999E-5</v>
      </c>
      <c r="GQ187" s="1"/>
      <c r="GS187" s="8">
        <v>3.8000859999999997E-2</v>
      </c>
      <c r="GT187" s="8">
        <v>-1.01498E-3</v>
      </c>
      <c r="GU187" s="8">
        <v>-5.7040900000000002E-3</v>
      </c>
      <c r="GV187" s="8">
        <v>0.81831074500000001</v>
      </c>
      <c r="GW187" s="10">
        <v>4.7740700000000002E-5</v>
      </c>
      <c r="GX187" s="10">
        <v>-3.0725800000000003E-5</v>
      </c>
      <c r="HA187" s="1"/>
      <c r="HC187" s="8">
        <v>7.0558140000000005E-2</v>
      </c>
      <c r="HD187" s="8">
        <v>7.8237700000000007E-3</v>
      </c>
      <c r="HE187" s="8">
        <v>1.6938700000000001E-3</v>
      </c>
      <c r="HF187" s="8">
        <v>0.746940669</v>
      </c>
      <c r="HG187" s="10">
        <v>2.41123E-5</v>
      </c>
      <c r="HH187" s="10">
        <v>-3.0171700000000001E-5</v>
      </c>
      <c r="HK187" s="1"/>
      <c r="HM187" s="8">
        <v>-7.3824459999999995E-2</v>
      </c>
      <c r="HN187" s="8">
        <v>2.2934800000000001E-3</v>
      </c>
      <c r="HO187" s="8">
        <v>-4.8459200000000001E-3</v>
      </c>
      <c r="HP187" s="8">
        <v>0.92347402700000003</v>
      </c>
      <c r="HQ187" s="8">
        <v>-2.0058599999999999E-4</v>
      </c>
      <c r="HR187" s="10">
        <v>-2.1256399999999999E-5</v>
      </c>
      <c r="HU187" s="1"/>
      <c r="HW187" s="8">
        <v>-1.9638799999999999E-3</v>
      </c>
      <c r="HX187" s="8">
        <v>1.87294E-3</v>
      </c>
      <c r="HY187" s="8">
        <v>-4.2090299999999999E-3</v>
      </c>
      <c r="HZ187" s="8">
        <v>0.80819919799999995</v>
      </c>
      <c r="IA187" s="10">
        <v>-4.1303300000000001E-5</v>
      </c>
      <c r="IB187" s="10">
        <v>-6.8258500000000004E-5</v>
      </c>
      <c r="IE187" s="1"/>
      <c r="IG187" s="8">
        <v>-2.544739E-2</v>
      </c>
      <c r="IH187" s="8">
        <v>-1.74084E-3</v>
      </c>
      <c r="II187" s="8">
        <v>-1.27363E-3</v>
      </c>
      <c r="IJ187" s="8">
        <v>0.87307824599999995</v>
      </c>
      <c r="IK187" s="10">
        <v>-4.6045599999999997E-6</v>
      </c>
      <c r="IL187" s="10">
        <v>-6.1096699999999994E-5</v>
      </c>
      <c r="IO187" s="1"/>
      <c r="IP187" s="1"/>
    </row>
    <row r="188" spans="1:250" x14ac:dyDescent="0.25">
      <c r="A188" s="8">
        <v>0.67054183000000001</v>
      </c>
      <c r="B188" s="8">
        <v>1.5412999999999999E-4</v>
      </c>
      <c r="C188" s="8">
        <v>3.027935E-2</v>
      </c>
      <c r="D188" s="8">
        <v>0.84663676799999998</v>
      </c>
      <c r="E188" s="8">
        <v>1.28045E-4</v>
      </c>
      <c r="F188" s="8">
        <v>-4.49395E-4</v>
      </c>
      <c r="I188" s="1"/>
      <c r="K188" s="8">
        <v>0.45348622999999999</v>
      </c>
      <c r="L188" s="8">
        <v>7.16258E-3</v>
      </c>
      <c r="M188" s="8">
        <v>5.8254600000000002E-3</v>
      </c>
      <c r="N188" s="8">
        <v>0.54469786899999995</v>
      </c>
      <c r="O188" s="10">
        <v>2.7715800000000001E-4</v>
      </c>
      <c r="P188" s="10">
        <v>-8.1689700000000005E-5</v>
      </c>
      <c r="S188" s="1"/>
      <c r="U188" s="8">
        <v>0.55601893999999996</v>
      </c>
      <c r="V188" s="8">
        <v>2.9615100000000001E-3</v>
      </c>
      <c r="W188" s="8">
        <v>-8.8359000000000007E-3</v>
      </c>
      <c r="X188" s="8">
        <v>0.64516515100000005</v>
      </c>
      <c r="Y188" s="8">
        <v>3.22133E-4</v>
      </c>
      <c r="Z188" s="8">
        <v>1.20673E-4</v>
      </c>
      <c r="AC188" s="1"/>
      <c r="AE188" s="8">
        <v>0.68118663999999995</v>
      </c>
      <c r="AF188" s="8">
        <v>-9.2244400000000004E-3</v>
      </c>
      <c r="AG188" s="8">
        <v>1.4150680000000001E-2</v>
      </c>
      <c r="AH188" s="8">
        <v>0.89944643199999996</v>
      </c>
      <c r="AI188" s="8">
        <v>-1.3623199999999999E-4</v>
      </c>
      <c r="AJ188" s="10">
        <v>-3.0778499999999997E-5</v>
      </c>
      <c r="AM188" s="1"/>
      <c r="AO188" s="8">
        <v>0.67054183000000001</v>
      </c>
      <c r="AP188" s="8">
        <v>1.5412999999999999E-4</v>
      </c>
      <c r="AQ188" s="8">
        <v>3.027935E-2</v>
      </c>
      <c r="AR188" s="8">
        <v>0.84663676799999998</v>
      </c>
      <c r="AS188" s="8">
        <v>1.28045E-4</v>
      </c>
      <c r="AT188" s="8">
        <v>-4.49395E-4</v>
      </c>
      <c r="AW188" s="1"/>
      <c r="AY188" s="8">
        <v>-0.16958028</v>
      </c>
      <c r="AZ188" s="8">
        <v>-5.277979E-2</v>
      </c>
      <c r="BA188" s="8">
        <v>-1.69315E-3</v>
      </c>
      <c r="BB188" s="8">
        <v>1.152744999</v>
      </c>
      <c r="BC188" s="8">
        <v>3.6395260000000001E-3</v>
      </c>
      <c r="BD188" s="10">
        <v>1.58178E-5</v>
      </c>
      <c r="BG188" s="1"/>
      <c r="BI188" s="8">
        <v>-3.0954880000000001E-2</v>
      </c>
      <c r="BJ188" s="8">
        <v>-3.8087129999999997E-2</v>
      </c>
      <c r="BK188" s="8">
        <v>-3.77385E-3</v>
      </c>
      <c r="BL188" s="8">
        <v>0.89652977499999997</v>
      </c>
      <c r="BM188" s="8">
        <v>2.3384400000000001E-4</v>
      </c>
      <c r="BN188" s="10">
        <v>2.0649399999999999E-5</v>
      </c>
      <c r="BQ188" s="1"/>
      <c r="BS188" s="8">
        <v>-0.15548176999999999</v>
      </c>
      <c r="BT188" s="8">
        <v>-3.75068E-2</v>
      </c>
      <c r="BU188" s="8">
        <v>-9.1695700000000002E-3</v>
      </c>
      <c r="BV188" s="8">
        <v>1.234365895</v>
      </c>
      <c r="BW188" s="8">
        <v>6.5234600000000005E-4</v>
      </c>
      <c r="BX188" s="8">
        <v>3.1826800000000002E-4</v>
      </c>
      <c r="CA188" s="1"/>
      <c r="CC188" s="8">
        <v>-8.3059499999999994E-3</v>
      </c>
      <c r="CD188" s="8">
        <v>-3.524741E-2</v>
      </c>
      <c r="CE188" s="8">
        <v>-1.1623909999999999E-2</v>
      </c>
      <c r="CF188" s="8">
        <v>0.79139505399999999</v>
      </c>
      <c r="CG188" s="8">
        <v>4.5861799999999999E-4</v>
      </c>
      <c r="CH188" s="8">
        <v>-1.08016E-4</v>
      </c>
      <c r="CK188" s="1"/>
      <c r="CM188" s="8">
        <v>-0.21503338</v>
      </c>
      <c r="CN188" s="8">
        <v>-3.6797799999999999E-2</v>
      </c>
      <c r="CO188" s="8">
        <v>-1.6603200000000001E-3</v>
      </c>
      <c r="CP188" s="8">
        <v>1.357348835</v>
      </c>
      <c r="CQ188" s="8">
        <v>1.4421099999999999E-4</v>
      </c>
      <c r="CR188" s="10">
        <v>2.2076600000000001E-5</v>
      </c>
      <c r="CU188" s="1"/>
      <c r="CW188" s="8">
        <v>0.14255149</v>
      </c>
      <c r="CX188" s="8">
        <v>2.3503999999999999E-3</v>
      </c>
      <c r="CY188" s="8">
        <v>-2.2618000000000001E-4</v>
      </c>
      <c r="CZ188" s="8">
        <v>0.83460260799999997</v>
      </c>
      <c r="DA188" s="8">
        <v>2.6857399999999999E-4</v>
      </c>
      <c r="DB188" s="10">
        <v>-9.4400400000000005E-5</v>
      </c>
      <c r="DF188" s="1"/>
      <c r="DG188" s="8">
        <v>8.8942359999999998E-2</v>
      </c>
      <c r="DH188" s="8">
        <v>9.2481100000000004E-3</v>
      </c>
      <c r="DI188" s="8">
        <v>-1.070433E-2</v>
      </c>
      <c r="DJ188" s="8">
        <v>1.2055364879999999</v>
      </c>
      <c r="DK188" s="8">
        <v>6.6577200000000002E-4</v>
      </c>
      <c r="DL188" s="10">
        <v>-9.9322199999999996E-5</v>
      </c>
      <c r="DO188" s="1"/>
      <c r="DQ188" s="8">
        <v>0.13028231000000001</v>
      </c>
      <c r="DR188" s="8">
        <v>4.0779600000000003E-3</v>
      </c>
      <c r="DS188" s="8">
        <v>-8.3144999999999996E-4</v>
      </c>
      <c r="DT188" s="8">
        <v>0.80475235300000003</v>
      </c>
      <c r="DU188" s="8">
        <v>1.92936E-4</v>
      </c>
      <c r="DV188" s="10">
        <v>-8.5352600000000007E-5</v>
      </c>
      <c r="DZ188" s="1"/>
      <c r="EA188" s="8">
        <v>6.1371879999999997E-2</v>
      </c>
      <c r="EB188" s="8">
        <v>7.4591700000000002E-3</v>
      </c>
      <c r="EC188" s="8">
        <v>-3.3887399999999999E-3</v>
      </c>
      <c r="ED188" s="8">
        <v>1.1876420759999999</v>
      </c>
      <c r="EE188" s="8">
        <v>1.007668E-3</v>
      </c>
      <c r="EF188" s="10">
        <v>-1.6417099999999999E-5</v>
      </c>
      <c r="EG188" s="1"/>
      <c r="EK188" s="8">
        <v>8.3530519999999997E-2</v>
      </c>
      <c r="EL188" s="8">
        <v>8.4248199999999995E-3</v>
      </c>
      <c r="EM188" s="8">
        <v>-1.3947879999999999E-2</v>
      </c>
      <c r="EN188" s="8">
        <v>1.2704410690000001</v>
      </c>
      <c r="EO188" s="8">
        <v>5.0319399999999999E-4</v>
      </c>
      <c r="EP188" s="8">
        <v>-1.0361099999999999E-4</v>
      </c>
      <c r="ES188" s="1"/>
      <c r="EU188" s="8">
        <v>0.29854815000000001</v>
      </c>
      <c r="EV188" s="8">
        <v>-9.1957800000000006E-3</v>
      </c>
      <c r="EW188" s="8">
        <v>1.23817E-3</v>
      </c>
      <c r="EX188" s="8">
        <v>1.198557952</v>
      </c>
      <c r="EY188" s="8">
        <v>2.17481E-4</v>
      </c>
      <c r="EZ188" s="8">
        <v>1.0561900000000001E-4</v>
      </c>
      <c r="FC188" s="1"/>
      <c r="FE188" s="8">
        <v>0.2593258</v>
      </c>
      <c r="FF188" s="8">
        <v>-2.5911710000000001E-2</v>
      </c>
      <c r="FG188" s="8">
        <v>-4.0112000000000004E-3</v>
      </c>
      <c r="FH188" s="8">
        <v>1.070510938</v>
      </c>
      <c r="FI188" s="8">
        <v>2.3830100000000001E-4</v>
      </c>
      <c r="FJ188" s="10">
        <v>9.8423699999999998E-5</v>
      </c>
      <c r="FM188" s="1"/>
      <c r="FO188" s="8">
        <v>0.26963285999999997</v>
      </c>
      <c r="FP188" s="8">
        <v>-1.6852539999999999E-2</v>
      </c>
      <c r="FQ188" s="8">
        <v>1.7889399999999999E-3</v>
      </c>
      <c r="FR188" s="8">
        <v>1.0110179560000001</v>
      </c>
      <c r="FS188" s="8">
        <v>3.3335400000000001E-4</v>
      </c>
      <c r="FT188" s="10">
        <v>7.0850899999999996E-5</v>
      </c>
      <c r="FW188" s="1"/>
      <c r="FY188" s="8">
        <v>0.30781035000000001</v>
      </c>
      <c r="FZ188" s="8">
        <v>-1.6681379999999999E-2</v>
      </c>
      <c r="GA188" s="8">
        <v>-1.88985E-3</v>
      </c>
      <c r="GB188" s="8">
        <v>1.122388103</v>
      </c>
      <c r="GC188" s="8">
        <v>1.68054E-4</v>
      </c>
      <c r="GD188" s="10">
        <v>2.50318E-5</v>
      </c>
      <c r="GG188" s="1"/>
      <c r="GI188" s="8">
        <v>0.28768095999999999</v>
      </c>
      <c r="GJ188" s="8">
        <v>-1.69949E-2</v>
      </c>
      <c r="GK188" s="8">
        <v>1.9066599999999999E-3</v>
      </c>
      <c r="GL188" s="8">
        <v>1.1079306</v>
      </c>
      <c r="GM188" s="10">
        <v>2.9697699999999999E-5</v>
      </c>
      <c r="GN188" s="10">
        <v>2.04923E-5</v>
      </c>
      <c r="GQ188" s="1"/>
      <c r="GS188" s="8">
        <v>3.6933540000000001E-2</v>
      </c>
      <c r="GT188" s="8">
        <v>-1.05467E-3</v>
      </c>
      <c r="GU188" s="8">
        <v>-5.7170299999999997E-3</v>
      </c>
      <c r="GV188" s="8">
        <v>0.82333027700000005</v>
      </c>
      <c r="GW188" s="10">
        <v>4.5572099999999997E-5</v>
      </c>
      <c r="GX188" s="10">
        <v>-3.0023300000000001E-5</v>
      </c>
      <c r="HA188" s="1"/>
      <c r="HC188" s="8">
        <v>6.7817950000000002E-2</v>
      </c>
      <c r="HD188" s="8">
        <v>7.78008E-3</v>
      </c>
      <c r="HE188" s="8">
        <v>1.64814E-3</v>
      </c>
      <c r="HF188" s="8">
        <v>0.75142776600000005</v>
      </c>
      <c r="HG188" s="10">
        <v>2.3637000000000001E-5</v>
      </c>
      <c r="HH188" s="10">
        <v>-2.9674100000000001E-5</v>
      </c>
      <c r="HK188" s="1"/>
      <c r="HM188" s="8">
        <v>-7.6236529999999997E-2</v>
      </c>
      <c r="HN188" s="8">
        <v>2.25946E-3</v>
      </c>
      <c r="HO188" s="8">
        <v>-4.8755700000000001E-3</v>
      </c>
      <c r="HP188" s="8">
        <v>0.92983386199999996</v>
      </c>
      <c r="HQ188" s="8">
        <v>-2.0248099999999999E-4</v>
      </c>
      <c r="HR188" s="10">
        <v>-1.9605500000000001E-5</v>
      </c>
      <c r="HU188" s="1"/>
      <c r="HW188" s="8">
        <v>-9.7237699999999996E-3</v>
      </c>
      <c r="HX188" s="8">
        <v>1.94181E-3</v>
      </c>
      <c r="HY188" s="8">
        <v>-4.2982799999999998E-3</v>
      </c>
      <c r="HZ188" s="8">
        <v>0.81178429299999999</v>
      </c>
      <c r="IA188" s="10">
        <v>-4.04591E-5</v>
      </c>
      <c r="IB188" s="10">
        <v>-6.7165599999999999E-5</v>
      </c>
      <c r="IE188" s="1"/>
      <c r="IG188" s="8">
        <v>-2.6305019999999998E-2</v>
      </c>
      <c r="IH188" s="8">
        <v>-1.7705399999999999E-3</v>
      </c>
      <c r="II188" s="8">
        <v>-1.2833199999999999E-3</v>
      </c>
      <c r="IJ188" s="8">
        <v>0.87765884000000005</v>
      </c>
      <c r="IK188" s="10">
        <v>-8.9328700000000001E-6</v>
      </c>
      <c r="IL188" s="10">
        <v>-5.9692199999999997E-5</v>
      </c>
      <c r="IO188" s="1"/>
      <c r="IP188" s="1"/>
    </row>
    <row r="189" spans="1:250" x14ac:dyDescent="0.25">
      <c r="A189" s="8">
        <v>0.67115482999999998</v>
      </c>
      <c r="B189" s="8">
        <v>1.8398000000000001E-4</v>
      </c>
      <c r="C189" s="8">
        <v>3.0288470000000001E-2</v>
      </c>
      <c r="D189" s="8">
        <v>0.84855223599999996</v>
      </c>
      <c r="E189" s="8">
        <v>1.1967400000000001E-4</v>
      </c>
      <c r="F189" s="8">
        <v>-4.4684299999999999E-4</v>
      </c>
      <c r="I189" s="1"/>
      <c r="K189" s="8">
        <v>0.45035466000000002</v>
      </c>
      <c r="L189" s="8">
        <v>7.4951499999999999E-3</v>
      </c>
      <c r="M189" s="8">
        <v>5.7004999999999998E-3</v>
      </c>
      <c r="N189" s="8">
        <v>0.54588321799999995</v>
      </c>
      <c r="O189" s="10">
        <v>2.8694199999999999E-4</v>
      </c>
      <c r="P189" s="10">
        <v>-7.8008499999999997E-5</v>
      </c>
      <c r="S189" s="1"/>
      <c r="U189" s="10">
        <v>0.56247100000000005</v>
      </c>
      <c r="V189" s="8">
        <v>2.94706E-3</v>
      </c>
      <c r="W189" s="8">
        <v>-8.77117E-3</v>
      </c>
      <c r="X189" s="8">
        <v>0.65471329099999998</v>
      </c>
      <c r="Y189" s="8">
        <v>3.2254199999999999E-4</v>
      </c>
      <c r="Z189" s="8">
        <v>1.2247000000000001E-4</v>
      </c>
      <c r="AC189" s="1"/>
      <c r="AE189" s="8">
        <v>0.68485191000000001</v>
      </c>
      <c r="AF189" s="8">
        <v>-9.2198599999999999E-3</v>
      </c>
      <c r="AG189" s="8">
        <v>1.420717E-2</v>
      </c>
      <c r="AH189" s="8">
        <v>0.90534314500000002</v>
      </c>
      <c r="AI189" s="8">
        <v>-1.3638800000000001E-4</v>
      </c>
      <c r="AJ189" s="10">
        <v>-2.8782500000000001E-5</v>
      </c>
      <c r="AM189" s="1"/>
      <c r="AO189" s="8">
        <v>0.67115482999999998</v>
      </c>
      <c r="AP189" s="8">
        <v>1.8398000000000001E-4</v>
      </c>
      <c r="AQ189" s="8">
        <v>3.0288470000000001E-2</v>
      </c>
      <c r="AR189" s="8">
        <v>0.84855223599999996</v>
      </c>
      <c r="AS189" s="8">
        <v>1.1967400000000001E-4</v>
      </c>
      <c r="AT189" s="8">
        <v>-4.4684299999999999E-4</v>
      </c>
      <c r="AW189" s="1"/>
      <c r="AY189" s="8">
        <v>-0.16718584</v>
      </c>
      <c r="AZ189" s="8">
        <v>-5.2727360000000001E-2</v>
      </c>
      <c r="BA189" s="8">
        <v>-1.7001399999999999E-3</v>
      </c>
      <c r="BB189" s="8">
        <v>1.1574830620000001</v>
      </c>
      <c r="BC189" s="8">
        <v>3.6331649999999998E-3</v>
      </c>
      <c r="BD189" s="10">
        <v>1.49543E-5</v>
      </c>
      <c r="BG189" s="1"/>
      <c r="BI189" s="8">
        <v>-2.7355379999999999E-2</v>
      </c>
      <c r="BJ189" s="8">
        <v>-3.7986909999999999E-2</v>
      </c>
      <c r="BK189" s="8">
        <v>-3.66198E-3</v>
      </c>
      <c r="BL189" s="8">
        <v>0.90624230299999997</v>
      </c>
      <c r="BM189" s="8">
        <v>2.3269999999999999E-4</v>
      </c>
      <c r="BN189" s="10">
        <v>2.1928799999999999E-5</v>
      </c>
      <c r="BQ189" s="1"/>
      <c r="BS189" s="8">
        <v>-0.15737856</v>
      </c>
      <c r="BT189" s="8">
        <v>-3.7554820000000003E-2</v>
      </c>
      <c r="BU189" s="8">
        <v>-9.1534500000000005E-3</v>
      </c>
      <c r="BV189" s="8">
        <v>1.239977377</v>
      </c>
      <c r="BW189" s="8">
        <v>6.4839200000000002E-4</v>
      </c>
      <c r="BX189" s="8">
        <v>3.1693100000000001E-4</v>
      </c>
      <c r="CA189" s="1"/>
      <c r="CC189" s="8">
        <v>-1.137468E-2</v>
      </c>
      <c r="CD189" s="8">
        <v>-3.526456E-2</v>
      </c>
      <c r="CE189" s="8">
        <v>-1.1584519999999999E-2</v>
      </c>
      <c r="CF189" s="8">
        <v>0.79402704000000002</v>
      </c>
      <c r="CG189" s="8">
        <v>4.5826299999999999E-4</v>
      </c>
      <c r="CH189" s="8">
        <v>-1.08829E-4</v>
      </c>
      <c r="CK189" s="1"/>
      <c r="CM189" s="8">
        <v>-0.21645371999999999</v>
      </c>
      <c r="CN189" s="8">
        <v>-3.6818799999999999E-2</v>
      </c>
      <c r="CO189" s="8">
        <v>-1.68286E-3</v>
      </c>
      <c r="CP189" s="8">
        <v>1.3620096580000001</v>
      </c>
      <c r="CQ189" s="8">
        <v>1.4397499999999999E-4</v>
      </c>
      <c r="CR189" s="10">
        <v>2.2330599999999999E-5</v>
      </c>
      <c r="CU189" s="1"/>
      <c r="CW189" s="8">
        <v>0.13923194</v>
      </c>
      <c r="CX189" s="8">
        <v>2.5293400000000001E-3</v>
      </c>
      <c r="CY189" s="8">
        <v>-2.5538999999999998E-4</v>
      </c>
      <c r="CZ189" s="8">
        <v>0.83772191900000004</v>
      </c>
      <c r="DA189" s="8">
        <v>2.7374499999999999E-4</v>
      </c>
      <c r="DB189" s="10">
        <v>-9.35481E-5</v>
      </c>
      <c r="DF189" s="1"/>
      <c r="DG189" s="8">
        <v>9.5495150000000001E-2</v>
      </c>
      <c r="DH189" s="8">
        <v>9.2571500000000004E-3</v>
      </c>
      <c r="DI189" s="8">
        <v>-1.089087E-2</v>
      </c>
      <c r="DJ189" s="8">
        <v>1.2115338739999999</v>
      </c>
      <c r="DK189" s="8">
        <v>6.6567500000000001E-4</v>
      </c>
      <c r="DL189" s="8">
        <v>-1.0121800000000001E-4</v>
      </c>
      <c r="DO189" s="1"/>
      <c r="DQ189" s="8">
        <v>0.12709519</v>
      </c>
      <c r="DR189" s="8">
        <v>4.2443699999999999E-3</v>
      </c>
      <c r="DS189" s="8">
        <v>-8.1384000000000003E-4</v>
      </c>
      <c r="DT189" s="8">
        <v>0.81262216600000003</v>
      </c>
      <c r="DU189" s="8">
        <v>1.9641400000000001E-4</v>
      </c>
      <c r="DV189" s="10">
        <v>-8.5707199999999998E-5</v>
      </c>
      <c r="DZ189" s="1"/>
      <c r="EA189" s="8">
        <v>6.3859310000000002E-2</v>
      </c>
      <c r="EB189" s="8">
        <v>7.4572400000000004E-3</v>
      </c>
      <c r="EC189" s="8">
        <v>-3.42867E-3</v>
      </c>
      <c r="ED189" s="8">
        <v>1.191603177</v>
      </c>
      <c r="EE189" s="8">
        <v>1.007738E-3</v>
      </c>
      <c r="EF189" s="10">
        <v>-1.7938E-5</v>
      </c>
      <c r="EG189" s="1"/>
      <c r="EK189" s="8">
        <v>9.0391089999999993E-2</v>
      </c>
      <c r="EL189" s="8">
        <v>8.4879199999999995E-3</v>
      </c>
      <c r="EM189" s="8">
        <v>-1.405959E-2</v>
      </c>
      <c r="EN189" s="8">
        <v>1.2762392680000001</v>
      </c>
      <c r="EO189" s="8">
        <v>5.0273699999999995E-4</v>
      </c>
      <c r="EP189" s="8">
        <v>-1.04416E-4</v>
      </c>
      <c r="ES189" s="1"/>
      <c r="EU189" s="8">
        <v>0.29585362999999998</v>
      </c>
      <c r="EV189" s="8">
        <v>-9.2085799999999992E-3</v>
      </c>
      <c r="EW189" s="8">
        <v>1.1745E-3</v>
      </c>
      <c r="EX189" s="8">
        <v>1.2066097499999999</v>
      </c>
      <c r="EY189" s="8">
        <v>2.1716300000000001E-4</v>
      </c>
      <c r="EZ189" s="8">
        <v>1.0723299999999999E-4</v>
      </c>
      <c r="FC189" s="1"/>
      <c r="FE189" s="8">
        <v>0.26180407</v>
      </c>
      <c r="FF189" s="8">
        <v>-2.5857640000000001E-2</v>
      </c>
      <c r="FG189" s="8">
        <v>-4.0302899999999997E-3</v>
      </c>
      <c r="FH189" s="8">
        <v>1.0755886800000001</v>
      </c>
      <c r="FI189" s="8">
        <v>2.3634200000000001E-4</v>
      </c>
      <c r="FJ189" s="10">
        <v>9.7727599999999996E-5</v>
      </c>
      <c r="FM189" s="1"/>
      <c r="FO189" s="8">
        <v>0.26481801999999999</v>
      </c>
      <c r="FP189" s="8">
        <v>-1.684155E-2</v>
      </c>
      <c r="FQ189" s="8">
        <v>1.7253800000000001E-3</v>
      </c>
      <c r="FR189" s="8">
        <v>1.0182216159999999</v>
      </c>
      <c r="FS189" s="8">
        <v>3.3352399999999997E-4</v>
      </c>
      <c r="FT189" s="10">
        <v>7.1817799999999995E-5</v>
      </c>
      <c r="FW189" s="1"/>
      <c r="FY189" s="8">
        <v>0.31077225000000003</v>
      </c>
      <c r="FZ189" s="8">
        <v>-1.664181E-2</v>
      </c>
      <c r="GA189" s="8">
        <v>-1.8571900000000001E-3</v>
      </c>
      <c r="GB189" s="8">
        <v>1.127945239</v>
      </c>
      <c r="GC189" s="8">
        <v>1.6730099999999999E-4</v>
      </c>
      <c r="GD189" s="10">
        <v>2.5652200000000001E-5</v>
      </c>
      <c r="GG189" s="1"/>
      <c r="GI189" s="8">
        <v>0.28450544999999999</v>
      </c>
      <c r="GJ189" s="8">
        <v>-1.7054659999999999E-2</v>
      </c>
      <c r="GK189" s="8">
        <v>1.8316999999999999E-3</v>
      </c>
      <c r="GL189" s="8">
        <v>1.1150221490000001</v>
      </c>
      <c r="GM189" s="10">
        <v>2.9274000000000001E-5</v>
      </c>
      <c r="GN189" s="10">
        <v>2.1024699999999999E-5</v>
      </c>
      <c r="GQ189" s="1"/>
      <c r="GS189" s="8">
        <v>3.4946579999999998E-2</v>
      </c>
      <c r="GT189" s="8">
        <v>-1.10305E-3</v>
      </c>
      <c r="GU189" s="8">
        <v>-5.7470999999999998E-3</v>
      </c>
      <c r="GV189" s="8">
        <v>0.829428575</v>
      </c>
      <c r="GW189" s="10">
        <v>4.4153400000000003E-5</v>
      </c>
      <c r="GX189" s="10">
        <v>-2.9143900000000001E-5</v>
      </c>
      <c r="HA189" s="1"/>
      <c r="HC189" s="8">
        <v>6.0844500000000003E-2</v>
      </c>
      <c r="HD189" s="8">
        <v>7.7962400000000003E-3</v>
      </c>
      <c r="HE189" s="8">
        <v>1.5393500000000001E-3</v>
      </c>
      <c r="HF189" s="8">
        <v>0.75697259900000002</v>
      </c>
      <c r="HG189" s="10">
        <v>2.37075E-5</v>
      </c>
      <c r="HH189" s="10">
        <v>-2.9207600000000001E-5</v>
      </c>
      <c r="HK189" s="1"/>
      <c r="HM189" s="8">
        <v>-7.9123520000000003E-2</v>
      </c>
      <c r="HN189" s="8">
        <v>2.2295100000000001E-3</v>
      </c>
      <c r="HO189" s="8">
        <v>-4.8742200000000003E-3</v>
      </c>
      <c r="HP189" s="8">
        <v>0.93575624300000004</v>
      </c>
      <c r="HQ189" s="8">
        <v>-2.0388000000000001E-4</v>
      </c>
      <c r="HR189" s="10">
        <v>-1.9672599999999999E-5</v>
      </c>
      <c r="HU189" s="1"/>
      <c r="HW189" s="8">
        <v>-1.7168599999999999E-2</v>
      </c>
      <c r="HX189" s="8">
        <v>1.75924E-3</v>
      </c>
      <c r="HY189" s="8">
        <v>-4.4463899999999997E-3</v>
      </c>
      <c r="HZ189" s="8">
        <v>0.815120179</v>
      </c>
      <c r="IA189" s="10">
        <v>-4.2782199999999998E-5</v>
      </c>
      <c r="IB189" s="10">
        <v>-6.5282099999999996E-5</v>
      </c>
      <c r="IE189" s="1"/>
      <c r="IG189" s="8">
        <v>-2.8507810000000001E-2</v>
      </c>
      <c r="IH189" s="8">
        <v>-1.7960700000000001E-3</v>
      </c>
      <c r="II189" s="8">
        <v>-1.28881E-3</v>
      </c>
      <c r="IJ189" s="8">
        <v>0.88229791099999999</v>
      </c>
      <c r="IK189" s="10">
        <v>-1.03827E-5</v>
      </c>
      <c r="IL189" s="10">
        <v>-5.9383899999999999E-5</v>
      </c>
      <c r="IO189" s="1"/>
      <c r="IP189" s="1"/>
    </row>
    <row r="190" spans="1:250" x14ac:dyDescent="0.25">
      <c r="A190" s="8">
        <v>0.67072226000000001</v>
      </c>
      <c r="B190" s="8">
        <v>1.7844000000000001E-4</v>
      </c>
      <c r="C190" s="8">
        <v>3.0284220000000001E-2</v>
      </c>
      <c r="D190" s="8">
        <v>0.85155911299999998</v>
      </c>
      <c r="E190" s="8">
        <v>1.1747399999999999E-4</v>
      </c>
      <c r="F190" s="8">
        <v>-4.45153E-4</v>
      </c>
      <c r="I190" s="1"/>
      <c r="K190" s="8">
        <v>0.45557851999999999</v>
      </c>
      <c r="L190" s="8">
        <v>7.7593599999999999E-3</v>
      </c>
      <c r="M190" s="8">
        <v>5.6326400000000004E-3</v>
      </c>
      <c r="N190" s="8">
        <v>0.547054865</v>
      </c>
      <c r="O190" s="10">
        <v>2.8226E-4</v>
      </c>
      <c r="P190" s="10">
        <v>-7.9213499999999996E-5</v>
      </c>
      <c r="S190" s="1"/>
      <c r="U190" s="10">
        <v>0.57033551999999998</v>
      </c>
      <c r="V190" s="8">
        <v>2.9959100000000001E-3</v>
      </c>
      <c r="W190" s="8">
        <v>-8.7358599999999998E-3</v>
      </c>
      <c r="X190" s="8">
        <v>0.66320538500000004</v>
      </c>
      <c r="Y190" s="8">
        <v>3.21434E-4</v>
      </c>
      <c r="Z190" s="8">
        <v>1.2326899999999999E-4</v>
      </c>
      <c r="AC190" s="1"/>
      <c r="AE190" s="8">
        <v>0.68496217999999998</v>
      </c>
      <c r="AF190" s="8">
        <v>-9.2195799999999998E-3</v>
      </c>
      <c r="AG190" s="8">
        <v>1.4208109999999999E-2</v>
      </c>
      <c r="AH190" s="8">
        <v>0.911247374</v>
      </c>
      <c r="AI190" s="8">
        <v>-1.3671000000000001E-4</v>
      </c>
      <c r="AJ190" s="10">
        <v>-2.7670499999999999E-5</v>
      </c>
      <c r="AM190" s="1"/>
      <c r="AO190" s="8">
        <v>0.67072226000000001</v>
      </c>
      <c r="AP190" s="8">
        <v>1.7844000000000001E-4</v>
      </c>
      <c r="AQ190" s="8">
        <v>3.0284220000000001E-2</v>
      </c>
      <c r="AR190" s="8">
        <v>0.85155911299999998</v>
      </c>
      <c r="AS190" s="8">
        <v>1.1747399999999999E-4</v>
      </c>
      <c r="AT190" s="8">
        <v>-4.45153E-4</v>
      </c>
      <c r="AW190" s="1"/>
      <c r="AY190" s="8">
        <v>-0.16242773999999999</v>
      </c>
      <c r="AZ190" s="8">
        <v>-5.2586939999999999E-2</v>
      </c>
      <c r="BA190" s="8">
        <v>-1.71481E-3</v>
      </c>
      <c r="BB190" s="8">
        <v>1.161887745</v>
      </c>
      <c r="BC190" s="8">
        <v>3.6245930000000002E-3</v>
      </c>
      <c r="BD190" s="10">
        <v>1.40401E-5</v>
      </c>
      <c r="BG190" s="1"/>
      <c r="BI190" s="8">
        <v>-2.7718219999999998E-2</v>
      </c>
      <c r="BJ190" s="8">
        <v>-3.7995849999999998E-2</v>
      </c>
      <c r="BK190" s="8">
        <v>-3.67191E-3</v>
      </c>
      <c r="BL190" s="8">
        <v>0.91675521199999999</v>
      </c>
      <c r="BM190" s="8">
        <v>2.3168599999999999E-4</v>
      </c>
      <c r="BN190" s="10">
        <v>2.30543E-5</v>
      </c>
      <c r="BQ190" s="1"/>
      <c r="BS190" s="8">
        <v>-0.16045797000000001</v>
      </c>
      <c r="BT190" s="8">
        <v>-3.7619890000000003E-2</v>
      </c>
      <c r="BU190" s="8">
        <v>-9.1521399999999996E-3</v>
      </c>
      <c r="BV190" s="8">
        <v>1.2466447279999999</v>
      </c>
      <c r="BW190" s="8">
        <v>6.4509500000000004E-4</v>
      </c>
      <c r="BX190" s="8">
        <v>3.1685300000000002E-4</v>
      </c>
      <c r="CA190" s="1"/>
      <c r="CC190" s="8">
        <v>-4.2180899999999999E-3</v>
      </c>
      <c r="CD190" s="8">
        <v>-3.4795029999999998E-2</v>
      </c>
      <c r="CE190" s="8">
        <v>-1.1736679999999999E-2</v>
      </c>
      <c r="CF190" s="8">
        <v>0.79646294200000001</v>
      </c>
      <c r="CG190" s="8">
        <v>4.54115E-4</v>
      </c>
      <c r="CH190" s="8">
        <v>-1.10178E-4</v>
      </c>
      <c r="CK190" s="1"/>
      <c r="CM190" s="8">
        <v>-0.21898915999999999</v>
      </c>
      <c r="CN190" s="8">
        <v>-3.6847449999999997E-2</v>
      </c>
      <c r="CO190" s="8">
        <v>-1.73146E-3</v>
      </c>
      <c r="CP190" s="8">
        <v>1.366446096</v>
      </c>
      <c r="CQ190" s="8">
        <v>1.4379400000000001E-4</v>
      </c>
      <c r="CR190" s="10">
        <v>2.2637799999999999E-5</v>
      </c>
      <c r="CU190" s="1"/>
      <c r="CW190" s="8">
        <v>0.13804546000000001</v>
      </c>
      <c r="CX190" s="8">
        <v>2.5808099999999998E-3</v>
      </c>
      <c r="CY190" s="8">
        <v>-2.7659000000000001E-4</v>
      </c>
      <c r="CZ190" s="8">
        <v>0.84087924800000002</v>
      </c>
      <c r="DA190" s="8">
        <v>2.7790999999999997E-4</v>
      </c>
      <c r="DB190" s="10">
        <v>-9.1827200000000001E-5</v>
      </c>
      <c r="DF190" s="1"/>
      <c r="DG190" s="8">
        <v>0.10130376000000001</v>
      </c>
      <c r="DH190" s="8">
        <v>9.2342599999999993E-3</v>
      </c>
      <c r="DI190" s="8">
        <v>-1.0972519999999999E-2</v>
      </c>
      <c r="DJ190" s="8">
        <v>1.2173328640000001</v>
      </c>
      <c r="DK190" s="8">
        <v>6.6593399999999997E-4</v>
      </c>
      <c r="DL190" s="8">
        <v>-1.02153E-4</v>
      </c>
      <c r="DO190" s="1"/>
      <c r="DQ190" s="8">
        <v>0.12190529999999999</v>
      </c>
      <c r="DR190" s="8">
        <v>4.49848E-3</v>
      </c>
      <c r="DS190" s="8">
        <v>-7.4708000000000001E-4</v>
      </c>
      <c r="DT190" s="8">
        <v>0.82057192999999995</v>
      </c>
      <c r="DU190" s="8">
        <v>1.9967300000000001E-4</v>
      </c>
      <c r="DV190" s="10">
        <v>-8.65517E-5</v>
      </c>
      <c r="DZ190" s="1"/>
      <c r="EA190" s="8">
        <v>7.0109329999999997E-2</v>
      </c>
      <c r="EB190" s="8">
        <v>7.4834400000000001E-3</v>
      </c>
      <c r="EC190" s="8">
        <v>-3.37733E-3</v>
      </c>
      <c r="ED190" s="8">
        <v>1.1955078079999999</v>
      </c>
      <c r="EE190" s="8">
        <v>1.007343E-3</v>
      </c>
      <c r="EF190" s="10">
        <v>-1.7160399999999999E-5</v>
      </c>
      <c r="EG190" s="1"/>
      <c r="EK190" s="8">
        <v>9.4164499999999998E-2</v>
      </c>
      <c r="EL190" s="8">
        <v>8.5297700000000008E-3</v>
      </c>
      <c r="EM190" s="8">
        <v>-1.416155E-2</v>
      </c>
      <c r="EN190" s="8">
        <v>1.282365304</v>
      </c>
      <c r="EO190" s="8">
        <v>5.0218599999999995E-4</v>
      </c>
      <c r="EP190" s="8">
        <v>-1.05752E-4</v>
      </c>
      <c r="ES190" s="1"/>
      <c r="EU190" s="8">
        <v>0.29582264000000003</v>
      </c>
      <c r="EV190" s="8">
        <v>-9.2090100000000001E-3</v>
      </c>
      <c r="EW190" s="8">
        <v>1.1739599999999999E-3</v>
      </c>
      <c r="EX190" s="8">
        <v>1.2131306289999999</v>
      </c>
      <c r="EY190" s="8">
        <v>2.1622899999999999E-4</v>
      </c>
      <c r="EZ190" s="8">
        <v>1.0842E-4</v>
      </c>
      <c r="FC190" s="1"/>
      <c r="FE190" s="8">
        <v>0.26401802000000002</v>
      </c>
      <c r="FF190" s="8">
        <v>-2.5840439999999999E-2</v>
      </c>
      <c r="FG190" s="8">
        <v>-4.0082900000000003E-3</v>
      </c>
      <c r="FH190" s="8">
        <v>1.0806541620000001</v>
      </c>
      <c r="FI190" s="8">
        <v>2.3564699999999999E-4</v>
      </c>
      <c r="FJ190" s="10">
        <v>9.8617599999999996E-5</v>
      </c>
      <c r="FM190" s="1"/>
      <c r="FO190" s="8">
        <v>0.26124633000000003</v>
      </c>
      <c r="FP190" s="8">
        <v>-1.6839670000000001E-2</v>
      </c>
      <c r="FQ190" s="8">
        <v>1.66183E-3</v>
      </c>
      <c r="FR190" s="8">
        <v>1.02525698</v>
      </c>
      <c r="FS190" s="8">
        <v>3.33567E-4</v>
      </c>
      <c r="FT190" s="10">
        <v>7.3120299999999999E-5</v>
      </c>
      <c r="FW190" s="1"/>
      <c r="FY190" s="8">
        <v>0.31007108999999999</v>
      </c>
      <c r="FZ190" s="8">
        <v>-1.6642210000000001E-2</v>
      </c>
      <c r="GA190" s="8">
        <v>-1.8702199999999999E-3</v>
      </c>
      <c r="GB190" s="8">
        <v>1.1323984979999999</v>
      </c>
      <c r="GC190" s="8">
        <v>1.67271E-4</v>
      </c>
      <c r="GD190" s="10">
        <v>2.6701400000000002E-5</v>
      </c>
      <c r="GG190" s="1"/>
      <c r="GI190" s="8">
        <v>0.28202062</v>
      </c>
      <c r="GJ190" s="8">
        <v>-1.710418E-2</v>
      </c>
      <c r="GK190" s="8">
        <v>1.7659399999999999E-3</v>
      </c>
      <c r="GL190" s="8">
        <v>1.1212504990000001</v>
      </c>
      <c r="GM190" s="10">
        <v>2.88252E-5</v>
      </c>
      <c r="GN190" s="10">
        <v>2.16218E-5</v>
      </c>
      <c r="GQ190" s="1"/>
      <c r="GS190" s="8">
        <v>3.1473519999999998E-2</v>
      </c>
      <c r="GT190" s="8">
        <v>-1.20287E-3</v>
      </c>
      <c r="GU190" s="8">
        <v>-5.7975199999999996E-3</v>
      </c>
      <c r="GV190" s="8">
        <v>0.83599310999999998</v>
      </c>
      <c r="GW190" s="10">
        <v>4.2478300000000003E-5</v>
      </c>
      <c r="GX190" s="10">
        <v>-2.8301800000000001E-5</v>
      </c>
      <c r="HA190" s="1"/>
      <c r="HC190" s="8">
        <v>5.939034E-2</v>
      </c>
      <c r="HD190" s="8">
        <v>7.7705999999999999E-3</v>
      </c>
      <c r="HE190" s="8">
        <v>1.5134E-3</v>
      </c>
      <c r="HF190" s="8">
        <v>0.76292229700000003</v>
      </c>
      <c r="HG190" s="10">
        <v>2.31824E-5</v>
      </c>
      <c r="HH190" s="10">
        <v>-2.8676000000000001E-5</v>
      </c>
      <c r="HK190" s="1"/>
      <c r="HM190" s="8">
        <v>-8.1717960000000006E-2</v>
      </c>
      <c r="HN190" s="8">
        <v>2.16687E-3</v>
      </c>
      <c r="HO190" s="8">
        <v>-4.9099599999999997E-3</v>
      </c>
      <c r="HP190" s="8">
        <v>0.94146687799999995</v>
      </c>
      <c r="HQ190" s="8">
        <v>-2.07128E-4</v>
      </c>
      <c r="HR190" s="10">
        <v>-1.78252E-5</v>
      </c>
      <c r="HU190" s="1"/>
      <c r="HW190" s="8">
        <v>-2.119074E-2</v>
      </c>
      <c r="HX190" s="8">
        <v>1.73011E-3</v>
      </c>
      <c r="HY190" s="8">
        <v>-4.5268399999999999E-3</v>
      </c>
      <c r="HZ190" s="8">
        <v>0.81893923499999999</v>
      </c>
      <c r="IA190" s="10">
        <v>-4.34659E-5</v>
      </c>
      <c r="IB190" s="10">
        <v>-6.3385499999999998E-5</v>
      </c>
      <c r="IE190" s="1"/>
      <c r="IG190" s="8">
        <v>-3.1723990000000001E-2</v>
      </c>
      <c r="IH190" s="8">
        <v>-1.8589699999999999E-3</v>
      </c>
      <c r="II190" s="8">
        <v>-1.3033999999999999E-3</v>
      </c>
      <c r="IJ190" s="8">
        <v>0.88693943900000005</v>
      </c>
      <c r="IK190" s="10">
        <v>-1.28288E-5</v>
      </c>
      <c r="IL190" s="10">
        <v>-5.8822E-5</v>
      </c>
      <c r="IO190" s="1"/>
      <c r="IP190" s="1"/>
    </row>
    <row r="191" spans="1:250" x14ac:dyDescent="0.25">
      <c r="A191" s="8">
        <v>0.67198846000000001</v>
      </c>
      <c r="B191" s="8">
        <v>1.9563E-4</v>
      </c>
      <c r="C191" s="8">
        <v>3.0309030000000001E-2</v>
      </c>
      <c r="D191" s="8">
        <v>0.85637687699999998</v>
      </c>
      <c r="E191" s="8">
        <v>1.15145E-4</v>
      </c>
      <c r="F191" s="8">
        <v>-4.4178400000000002E-4</v>
      </c>
      <c r="I191" s="1"/>
      <c r="K191" s="8">
        <v>0.45910023</v>
      </c>
      <c r="L191" s="8">
        <v>7.9348500000000002E-3</v>
      </c>
      <c r="M191" s="8">
        <v>5.6812900000000003E-3</v>
      </c>
      <c r="N191" s="8">
        <v>0.54830475899999997</v>
      </c>
      <c r="O191" s="10">
        <v>2.7765E-4</v>
      </c>
      <c r="P191" s="10">
        <v>-7.7937799999999998E-5</v>
      </c>
      <c r="S191" s="1"/>
      <c r="U191" s="8">
        <v>0.57330130000000001</v>
      </c>
      <c r="V191" s="8">
        <v>2.9717300000000001E-3</v>
      </c>
      <c r="W191" s="8">
        <v>-8.68909E-3</v>
      </c>
      <c r="X191" s="8">
        <v>0.66760778200000004</v>
      </c>
      <c r="Y191" s="8">
        <v>3.2289900000000003E-4</v>
      </c>
      <c r="Z191" s="8">
        <v>1.2609399999999999E-4</v>
      </c>
      <c r="AC191" s="1"/>
      <c r="AE191" s="8">
        <v>0.68779884999999996</v>
      </c>
      <c r="AF191" s="8">
        <v>-9.2018199999999994E-3</v>
      </c>
      <c r="AG191" s="8">
        <v>1.421237E-2</v>
      </c>
      <c r="AH191" s="8">
        <v>0.91692386100000001</v>
      </c>
      <c r="AI191" s="8">
        <v>-1.3752E-4</v>
      </c>
      <c r="AJ191" s="10">
        <v>-2.7478500000000001E-5</v>
      </c>
      <c r="AM191" s="1"/>
      <c r="AO191" s="8">
        <v>0.67198846000000001</v>
      </c>
      <c r="AP191" s="8">
        <v>1.9563E-4</v>
      </c>
      <c r="AQ191" s="8">
        <v>3.0309030000000001E-2</v>
      </c>
      <c r="AR191" s="8">
        <v>0.85637687699999998</v>
      </c>
      <c r="AS191" s="8">
        <v>1.15145E-4</v>
      </c>
      <c r="AT191" s="8">
        <v>-4.4178400000000002E-4</v>
      </c>
      <c r="AW191" s="1"/>
      <c r="AY191" s="8">
        <v>-0.16075829999999999</v>
      </c>
      <c r="AZ191" s="8">
        <v>-5.2605350000000002E-2</v>
      </c>
      <c r="BA191" s="8">
        <v>-1.7168000000000001E-3</v>
      </c>
      <c r="BB191" s="8">
        <v>1.1658081090000001</v>
      </c>
      <c r="BC191" s="8">
        <v>3.627796E-3</v>
      </c>
      <c r="BD191" s="10">
        <v>1.3701499999999999E-5</v>
      </c>
      <c r="BG191" s="1"/>
      <c r="BI191" s="8">
        <v>-3.0760639999999999E-2</v>
      </c>
      <c r="BJ191" s="8">
        <v>-3.8062110000000003E-2</v>
      </c>
      <c r="BK191" s="8">
        <v>-3.76429E-3</v>
      </c>
      <c r="BL191" s="8">
        <v>0.92842269200000005</v>
      </c>
      <c r="BM191" s="8">
        <v>2.30793E-4</v>
      </c>
      <c r="BN191" s="10">
        <v>2.4304899999999998E-5</v>
      </c>
      <c r="BQ191" s="1"/>
      <c r="BS191" s="8">
        <v>-0.16123741</v>
      </c>
      <c r="BT191" s="8">
        <v>-3.7646409999999998E-2</v>
      </c>
      <c r="BU191" s="8">
        <v>-9.1476000000000005E-3</v>
      </c>
      <c r="BV191" s="8">
        <v>1.2534535659999999</v>
      </c>
      <c r="BW191" s="8">
        <v>6.3978400000000001E-4</v>
      </c>
      <c r="BX191" s="8">
        <v>3.1592600000000001E-4</v>
      </c>
      <c r="CA191" s="1"/>
      <c r="CC191" s="8">
        <v>-3.4913100000000001E-3</v>
      </c>
      <c r="CD191" s="8">
        <v>-3.4754350000000003E-2</v>
      </c>
      <c r="CE191" s="8">
        <v>-1.1709590000000001E-2</v>
      </c>
      <c r="CF191" s="8">
        <v>0.79895802800000004</v>
      </c>
      <c r="CG191" s="8">
        <v>4.5058099999999997E-4</v>
      </c>
      <c r="CH191" s="8">
        <v>-1.07827E-4</v>
      </c>
      <c r="CK191" s="1"/>
      <c r="CM191" s="8">
        <v>-0.22123920999999999</v>
      </c>
      <c r="CN191" s="8">
        <v>-3.6864099999999997E-2</v>
      </c>
      <c r="CO191" s="8">
        <v>-1.7811400000000001E-3</v>
      </c>
      <c r="CP191" s="8">
        <v>1.370703505</v>
      </c>
      <c r="CQ191" s="8">
        <v>1.43676E-4</v>
      </c>
      <c r="CR191" s="10">
        <v>2.2991799999999999E-5</v>
      </c>
      <c r="CU191" s="1"/>
      <c r="CW191" s="8">
        <v>0.13260909000000001</v>
      </c>
      <c r="CX191" s="8">
        <v>2.7563000000000002E-3</v>
      </c>
      <c r="CY191" s="8">
        <v>-1.6831999999999999E-4</v>
      </c>
      <c r="CZ191" s="8">
        <v>0.84465463200000002</v>
      </c>
      <c r="DA191" s="8">
        <v>2.8100500000000002E-4</v>
      </c>
      <c r="DB191" s="10">
        <v>-9.3733000000000005E-5</v>
      </c>
      <c r="DF191" s="1"/>
      <c r="DG191" s="8">
        <v>0.10571902</v>
      </c>
      <c r="DH191" s="8">
        <v>9.2870999999999995E-3</v>
      </c>
      <c r="DI191" s="8">
        <v>-1.107405E-2</v>
      </c>
      <c r="DJ191" s="8">
        <v>1.2232661899999999</v>
      </c>
      <c r="DK191" s="8">
        <v>6.6513300000000004E-4</v>
      </c>
      <c r="DL191" s="8">
        <v>-1.03687E-4</v>
      </c>
      <c r="DO191" s="1"/>
      <c r="DQ191" s="8">
        <v>0.12417713</v>
      </c>
      <c r="DR191" s="8">
        <v>4.3752000000000001E-3</v>
      </c>
      <c r="DS191" s="8">
        <v>-7.4985000000000004E-4</v>
      </c>
      <c r="DT191" s="8">
        <v>0.82652672699999996</v>
      </c>
      <c r="DU191" s="8">
        <v>2.0328800000000001E-4</v>
      </c>
      <c r="DV191" s="10">
        <v>-8.6622199999999999E-5</v>
      </c>
      <c r="DZ191" s="1"/>
      <c r="EA191" s="8">
        <v>7.5220949999999995E-2</v>
      </c>
      <c r="EB191" s="8">
        <v>7.6035399999999998E-3</v>
      </c>
      <c r="EC191" s="8">
        <v>-3.3778699999999998E-3</v>
      </c>
      <c r="ED191" s="8">
        <v>1.1992958739999999</v>
      </c>
      <c r="EE191" s="8">
        <v>1.005117E-3</v>
      </c>
      <c r="EF191" s="10">
        <v>-1.71746E-5</v>
      </c>
      <c r="EG191" s="1"/>
      <c r="EK191" s="8">
        <v>9.9554799999999999E-2</v>
      </c>
      <c r="EL191" s="8">
        <v>8.5644399999999996E-3</v>
      </c>
      <c r="EM191" s="8">
        <v>-1.428783E-2</v>
      </c>
      <c r="EN191" s="8">
        <v>1.2883700300000001</v>
      </c>
      <c r="EO191" s="8">
        <v>5.0186499999999999E-4</v>
      </c>
      <c r="EP191" s="8">
        <v>-1.06909E-4</v>
      </c>
      <c r="ES191" s="1"/>
      <c r="EU191" s="8">
        <v>0.29574059000000003</v>
      </c>
      <c r="EV191" s="8">
        <v>-9.20961E-3</v>
      </c>
      <c r="EW191" s="8">
        <v>1.17259E-3</v>
      </c>
      <c r="EX191" s="8">
        <v>1.219202178</v>
      </c>
      <c r="EY191" s="8">
        <v>2.1573499999999999E-4</v>
      </c>
      <c r="EZ191" s="8">
        <v>1.09554E-4</v>
      </c>
      <c r="FC191" s="1"/>
      <c r="FE191" s="8">
        <v>0.26461844000000001</v>
      </c>
      <c r="FF191" s="8">
        <v>-2.58316E-2</v>
      </c>
      <c r="FG191" s="8">
        <v>-4.0035299999999999E-3</v>
      </c>
      <c r="FH191" s="8">
        <v>1.0855935800000001</v>
      </c>
      <c r="FI191" s="8">
        <v>2.3432699999999999E-4</v>
      </c>
      <c r="FJ191" s="10">
        <v>9.9326600000000005E-5</v>
      </c>
      <c r="FM191" s="1"/>
      <c r="FO191" s="8">
        <v>0.25970940999999997</v>
      </c>
      <c r="FP191" s="8">
        <v>-1.6849909999999999E-2</v>
      </c>
      <c r="FQ191" s="8">
        <v>1.6479299999999999E-3</v>
      </c>
      <c r="FR191" s="8">
        <v>1.0302475259999999</v>
      </c>
      <c r="FS191" s="8">
        <v>3.3308099999999999E-4</v>
      </c>
      <c r="FT191" s="10">
        <v>7.3781400000000005E-5</v>
      </c>
      <c r="FW191" s="1"/>
      <c r="FY191" s="8">
        <v>0.31068404999999999</v>
      </c>
      <c r="FZ191" s="8">
        <v>-1.6647189999999999E-2</v>
      </c>
      <c r="GA191" s="8">
        <v>-1.8525600000000001E-3</v>
      </c>
      <c r="GB191" s="8">
        <v>1.1363284929999999</v>
      </c>
      <c r="GC191" s="8">
        <v>1.67734E-4</v>
      </c>
      <c r="GD191" s="10">
        <v>2.8328500000000002E-5</v>
      </c>
      <c r="GG191" s="1"/>
      <c r="GI191" s="8">
        <v>0.28403465</v>
      </c>
      <c r="GJ191" s="8">
        <v>-1.7028250000000002E-2</v>
      </c>
      <c r="GK191" s="8">
        <v>1.80258E-3</v>
      </c>
      <c r="GL191" s="8">
        <v>1.1260397360000001</v>
      </c>
      <c r="GM191" s="10">
        <v>2.7974E-5</v>
      </c>
      <c r="GN191" s="10">
        <v>2.2031E-5</v>
      </c>
      <c r="GQ191" s="1"/>
      <c r="GS191" s="8">
        <v>3.3146000000000002E-2</v>
      </c>
      <c r="GT191" s="8">
        <v>-1.1468100000000001E-3</v>
      </c>
      <c r="GU191" s="8">
        <v>-5.7862900000000004E-3</v>
      </c>
      <c r="GV191" s="8">
        <v>0.84238317699999998</v>
      </c>
      <c r="GW191" s="10">
        <v>4.0522999999999998E-5</v>
      </c>
      <c r="GX191" s="10">
        <v>-2.7915900000000002E-5</v>
      </c>
      <c r="HA191" s="1"/>
      <c r="HC191" s="8">
        <v>5.3774120000000002E-2</v>
      </c>
      <c r="HD191" s="8">
        <v>7.9250799999999993E-3</v>
      </c>
      <c r="HE191" s="8">
        <v>1.4091500000000001E-3</v>
      </c>
      <c r="HF191" s="8">
        <v>0.76700570599999995</v>
      </c>
      <c r="HG191" s="10">
        <v>2.4005199999999998E-5</v>
      </c>
      <c r="HH191" s="10">
        <v>-2.8119800000000001E-5</v>
      </c>
      <c r="HK191" s="1"/>
      <c r="HM191" s="8">
        <v>-8.6029930000000004E-2</v>
      </c>
      <c r="HN191" s="8">
        <v>2.10217E-3</v>
      </c>
      <c r="HO191" s="8">
        <v>-4.9095299999999996E-3</v>
      </c>
      <c r="HP191" s="8">
        <v>0.94684419200000003</v>
      </c>
      <c r="HQ191" s="8">
        <v>-2.09151E-4</v>
      </c>
      <c r="HR191" s="10">
        <v>-1.78439E-5</v>
      </c>
      <c r="HU191" s="1"/>
      <c r="HW191" s="8">
        <v>-2.1774129999999999E-2</v>
      </c>
      <c r="HX191" s="8">
        <v>1.7158900000000001E-3</v>
      </c>
      <c r="HY191" s="8">
        <v>-4.5246899999999996E-3</v>
      </c>
      <c r="HZ191" s="8">
        <v>0.82306394900000002</v>
      </c>
      <c r="IA191" s="10">
        <v>-4.5778400000000002E-5</v>
      </c>
      <c r="IB191" s="10">
        <v>-6.3740300000000004E-5</v>
      </c>
      <c r="IE191" s="1"/>
      <c r="IG191" s="8">
        <v>-3.0291889999999998E-2</v>
      </c>
      <c r="IH191" s="8">
        <v>-1.82508E-3</v>
      </c>
      <c r="II191" s="8">
        <v>-1.3011699999999999E-3</v>
      </c>
      <c r="IJ191" s="8">
        <v>0.891191815</v>
      </c>
      <c r="IK191" s="10">
        <v>-1.5789699999999999E-5</v>
      </c>
      <c r="IL191" s="10">
        <v>-5.8633800000000001E-5</v>
      </c>
      <c r="IO191" s="1"/>
      <c r="IP191" s="1"/>
    </row>
    <row r="192" spans="1:250" x14ac:dyDescent="0.25">
      <c r="A192" s="8">
        <v>0.67062445000000004</v>
      </c>
      <c r="B192" s="8">
        <v>1.7048000000000001E-4</v>
      </c>
      <c r="C192" s="8">
        <v>3.0275400000000001E-2</v>
      </c>
      <c r="D192" s="8">
        <v>0.86178876800000004</v>
      </c>
      <c r="E192" s="8">
        <v>1.11982E-4</v>
      </c>
      <c r="F192" s="8">
        <v>-4.3754800000000001E-4</v>
      </c>
      <c r="I192" s="1"/>
      <c r="K192" s="8">
        <v>0.46470018000000002</v>
      </c>
      <c r="L192" s="8">
        <v>7.97491E-3</v>
      </c>
      <c r="M192" s="8">
        <v>5.7584899999999998E-3</v>
      </c>
      <c r="N192" s="8">
        <v>0.55083078600000002</v>
      </c>
      <c r="O192" s="10">
        <v>2.76989E-4</v>
      </c>
      <c r="P192" s="10">
        <v>-7.6661299999999997E-5</v>
      </c>
      <c r="S192" s="1"/>
      <c r="U192" s="10">
        <v>0.57292708000000003</v>
      </c>
      <c r="V192" s="8">
        <v>2.9707100000000001E-3</v>
      </c>
      <c r="W192" s="8">
        <v>-8.6978100000000003E-3</v>
      </c>
      <c r="X192" s="8">
        <v>0.66853655199999995</v>
      </c>
      <c r="Y192" s="8">
        <v>3.2241000000000003E-4</v>
      </c>
      <c r="Z192" s="8">
        <v>1.30266E-4</v>
      </c>
      <c r="AC192" s="1"/>
      <c r="AE192" s="8">
        <v>0.69029567999999997</v>
      </c>
      <c r="AF192" s="8">
        <v>-9.1753600000000005E-3</v>
      </c>
      <c r="AG192" s="8">
        <v>1.422438E-2</v>
      </c>
      <c r="AH192" s="8">
        <v>0.92275243500000004</v>
      </c>
      <c r="AI192" s="8">
        <v>-1.3889100000000001E-4</v>
      </c>
      <c r="AJ192" s="10">
        <v>-2.6859399999999999E-5</v>
      </c>
      <c r="AM192" s="1"/>
      <c r="AO192" s="8">
        <v>0.67062445000000004</v>
      </c>
      <c r="AP192" s="8">
        <v>1.7048000000000001E-4</v>
      </c>
      <c r="AQ192" s="8">
        <v>3.0275400000000001E-2</v>
      </c>
      <c r="AR192" s="8">
        <v>0.86178876800000004</v>
      </c>
      <c r="AS192" s="8">
        <v>1.11982E-4</v>
      </c>
      <c r="AT192" s="8">
        <v>-4.3754800000000001E-4</v>
      </c>
      <c r="AW192" s="1"/>
      <c r="AY192" s="8">
        <v>-0.15671139000000001</v>
      </c>
      <c r="AZ192" s="8">
        <v>-5.2501119999999998E-2</v>
      </c>
      <c r="BA192" s="8">
        <v>-1.7405299999999999E-3</v>
      </c>
      <c r="BB192" s="8">
        <v>1.1693196189999999</v>
      </c>
      <c r="BC192" s="8">
        <v>3.620313E-3</v>
      </c>
      <c r="BD192" s="10">
        <v>1.19852E-5</v>
      </c>
      <c r="BG192" s="1"/>
      <c r="BI192" s="8">
        <v>-3.7322180000000003E-2</v>
      </c>
      <c r="BJ192" s="8">
        <v>-3.8233400000000001E-2</v>
      </c>
      <c r="BK192" s="8">
        <v>-3.9643999999999999E-3</v>
      </c>
      <c r="BL192" s="8">
        <v>0.94091976200000005</v>
      </c>
      <c r="BM192" s="8">
        <v>2.2972199999999999E-4</v>
      </c>
      <c r="BN192" s="10">
        <v>2.5559400000000001E-5</v>
      </c>
      <c r="BQ192" s="1"/>
      <c r="BS192" s="8">
        <v>-0.16065160000000001</v>
      </c>
      <c r="BT192" s="8">
        <v>-3.7627109999999998E-2</v>
      </c>
      <c r="BU192" s="8">
        <v>-9.1462599999999998E-3</v>
      </c>
      <c r="BV192" s="8">
        <v>1.2597191249999999</v>
      </c>
      <c r="BW192" s="8">
        <v>6.3464700000000001E-4</v>
      </c>
      <c r="BX192" s="8">
        <v>3.1626700000000001E-4</v>
      </c>
      <c r="CA192" s="1"/>
      <c r="CC192" s="8">
        <v>-3.2229099999999998E-3</v>
      </c>
      <c r="CD192" s="8">
        <v>-3.475781E-2</v>
      </c>
      <c r="CE192" s="8">
        <v>-1.16998E-2</v>
      </c>
      <c r="CF192" s="8">
        <v>0.801641402</v>
      </c>
      <c r="CG192" s="8">
        <v>4.5139900000000001E-4</v>
      </c>
      <c r="CH192" s="8">
        <v>-1.05517E-4</v>
      </c>
      <c r="CK192" s="1"/>
      <c r="CM192" s="8">
        <v>-0.22314034999999999</v>
      </c>
      <c r="CN192" s="8">
        <v>-3.6880080000000003E-2</v>
      </c>
      <c r="CO192" s="8">
        <v>-1.82894E-3</v>
      </c>
      <c r="CP192" s="8">
        <v>1.375005655</v>
      </c>
      <c r="CQ192" s="8">
        <v>1.43542E-4</v>
      </c>
      <c r="CR192" s="10">
        <v>2.3394799999999998E-5</v>
      </c>
      <c r="CU192" s="1"/>
      <c r="CW192" s="8">
        <v>0.13081137000000001</v>
      </c>
      <c r="CX192" s="8">
        <v>2.8437699999999998E-3</v>
      </c>
      <c r="CY192" s="8">
        <v>-1.7698E-4</v>
      </c>
      <c r="CZ192" s="8">
        <v>0.84901040900000002</v>
      </c>
      <c r="DA192" s="8">
        <v>2.8567300000000001E-4</v>
      </c>
      <c r="DB192" s="10">
        <v>-9.3260899999999993E-5</v>
      </c>
      <c r="DF192" s="1"/>
      <c r="DG192" s="8">
        <v>0.10988446</v>
      </c>
      <c r="DH192" s="8">
        <v>9.2833099999999995E-3</v>
      </c>
      <c r="DI192" s="8">
        <v>-1.1160929999999999E-2</v>
      </c>
      <c r="DJ192" s="8">
        <v>1.228878957</v>
      </c>
      <c r="DK192" s="8">
        <v>6.6518999999999997E-4</v>
      </c>
      <c r="DL192" s="8">
        <v>-1.0507599999999999E-4</v>
      </c>
      <c r="DO192" s="1"/>
      <c r="DQ192" s="8">
        <v>0.12105782</v>
      </c>
      <c r="DR192" s="8">
        <v>4.5436900000000004E-3</v>
      </c>
      <c r="DS192" s="8">
        <v>-7.3300000000000004E-4</v>
      </c>
      <c r="DT192" s="8">
        <v>0.83126002200000004</v>
      </c>
      <c r="DU192" s="8">
        <v>2.0688600000000001E-4</v>
      </c>
      <c r="DV192" s="10">
        <v>-8.6973500000000003E-5</v>
      </c>
      <c r="DZ192" s="1"/>
      <c r="EA192" s="8">
        <v>8.3635760000000003E-2</v>
      </c>
      <c r="EB192" s="8">
        <v>7.7388800000000001E-3</v>
      </c>
      <c r="EC192" s="8">
        <v>-3.3176199999999999E-3</v>
      </c>
      <c r="ED192" s="8">
        <v>1.2031703730000001</v>
      </c>
      <c r="EE192" s="8">
        <v>1.003594E-3</v>
      </c>
      <c r="EF192" s="10">
        <v>-1.6499099999999999E-5</v>
      </c>
      <c r="EG192" s="1"/>
      <c r="EK192" s="8">
        <v>0.10339669999999999</v>
      </c>
      <c r="EL192" s="8">
        <v>8.6198799999999999E-3</v>
      </c>
      <c r="EM192" s="8">
        <v>-1.4378470000000001E-2</v>
      </c>
      <c r="EN192" s="8">
        <v>1.294252258</v>
      </c>
      <c r="EO192" s="8">
        <v>5.01149E-4</v>
      </c>
      <c r="EP192" s="8">
        <v>-1.08076E-4</v>
      </c>
      <c r="ES192" s="1"/>
      <c r="EU192" s="8">
        <v>0.29887197999999998</v>
      </c>
      <c r="EV192" s="8">
        <v>-9.1509199999999999E-3</v>
      </c>
      <c r="EW192" s="8">
        <v>1.2169100000000001E-3</v>
      </c>
      <c r="EX192" s="8">
        <v>1.2246636879999999</v>
      </c>
      <c r="EY192" s="8">
        <v>2.1445700000000001E-4</v>
      </c>
      <c r="EZ192" s="8">
        <v>1.10518E-4</v>
      </c>
      <c r="FC192" s="1"/>
      <c r="FE192" s="8">
        <v>0.26612694999999997</v>
      </c>
      <c r="FF192" s="8">
        <v>-2.580263E-2</v>
      </c>
      <c r="FG192" s="8">
        <v>-4.0045999999999997E-3</v>
      </c>
      <c r="FH192" s="8">
        <v>1.090493127</v>
      </c>
      <c r="FI192" s="8">
        <v>2.3260300000000001E-4</v>
      </c>
      <c r="FJ192" s="10">
        <v>9.9258400000000005E-5</v>
      </c>
      <c r="FM192" s="1"/>
      <c r="FO192" s="8">
        <v>0.26433847999999999</v>
      </c>
      <c r="FP192" s="8">
        <v>-1.6713829999999999E-2</v>
      </c>
      <c r="FQ192" s="8">
        <v>1.66344E-3</v>
      </c>
      <c r="FR192" s="8">
        <v>1.034184676</v>
      </c>
      <c r="FS192" s="8">
        <v>3.3093100000000002E-4</v>
      </c>
      <c r="FT192" s="10">
        <v>7.4022299999999998E-5</v>
      </c>
      <c r="FW192" s="1"/>
      <c r="FY192" s="8">
        <v>0.30966513000000001</v>
      </c>
      <c r="FZ192" s="8">
        <v>-1.6668579999999999E-2</v>
      </c>
      <c r="GA192" s="8">
        <v>-1.8576899999999999E-3</v>
      </c>
      <c r="GB192" s="8">
        <v>1.140603451</v>
      </c>
      <c r="GC192" s="8">
        <v>1.6655000000000001E-4</v>
      </c>
      <c r="GD192" s="10">
        <v>2.8610099999999999E-5</v>
      </c>
      <c r="GG192" s="1"/>
      <c r="GI192" s="8">
        <v>0.28117019999999998</v>
      </c>
      <c r="GJ192" s="8">
        <v>-1.710041E-2</v>
      </c>
      <c r="GK192" s="8">
        <v>1.7390400000000001E-3</v>
      </c>
      <c r="GL192" s="8">
        <v>1.130300809</v>
      </c>
      <c r="GM192" s="10">
        <v>2.74055E-5</v>
      </c>
      <c r="GN192" s="10">
        <v>2.2531399999999999E-5</v>
      </c>
      <c r="GQ192" s="1"/>
      <c r="GS192" s="8">
        <v>3.3332050000000002E-2</v>
      </c>
      <c r="GT192" s="8">
        <v>-1.1406599999999999E-3</v>
      </c>
      <c r="GU192" s="8">
        <v>-5.7836700000000003E-3</v>
      </c>
      <c r="GV192" s="8">
        <v>0.84886733599999997</v>
      </c>
      <c r="GW192" s="10">
        <v>3.8595900000000001E-5</v>
      </c>
      <c r="GX192" s="10">
        <v>-2.7098E-5</v>
      </c>
      <c r="HA192" s="1"/>
      <c r="HC192" s="8">
        <v>5.3621630000000003E-2</v>
      </c>
      <c r="HD192" s="8">
        <v>7.9226699999999997E-3</v>
      </c>
      <c r="HE192" s="8">
        <v>1.4084900000000001E-3</v>
      </c>
      <c r="HF192" s="8">
        <v>0.77070538200000005</v>
      </c>
      <c r="HG192" s="10">
        <v>2.3532200000000001E-5</v>
      </c>
      <c r="HH192" s="10">
        <v>-2.7991300000000001E-5</v>
      </c>
      <c r="HK192" s="1"/>
      <c r="HM192" s="8">
        <v>-8.9848170000000005E-2</v>
      </c>
      <c r="HN192" s="8">
        <v>2.07252E-3</v>
      </c>
      <c r="HO192" s="8">
        <v>-4.9559799999999996E-3</v>
      </c>
      <c r="HP192" s="8">
        <v>0.95172155000000003</v>
      </c>
      <c r="HQ192" s="8">
        <v>-2.10194E-4</v>
      </c>
      <c r="HR192" s="10">
        <v>-1.6206699999999998E-5</v>
      </c>
      <c r="HU192" s="1"/>
      <c r="HW192" s="8">
        <v>-2.3866109999999999E-2</v>
      </c>
      <c r="HX192" s="8">
        <v>1.6683900000000001E-3</v>
      </c>
      <c r="HY192" s="8">
        <v>-4.5073200000000004E-3</v>
      </c>
      <c r="HZ192" s="8">
        <v>0.82693421600000006</v>
      </c>
      <c r="IA192" s="10">
        <v>-4.7934299999999999E-5</v>
      </c>
      <c r="IB192" s="10">
        <v>-6.4532399999999999E-5</v>
      </c>
      <c r="IE192" s="1"/>
      <c r="IG192" s="8">
        <v>-3.0593120000000001E-2</v>
      </c>
      <c r="IH192" s="8">
        <v>-1.83336E-3</v>
      </c>
      <c r="II192" s="8">
        <v>-1.30488E-3</v>
      </c>
      <c r="IJ192" s="8">
        <v>0.89490351000000001</v>
      </c>
      <c r="IK192" s="10">
        <v>-1.9226099999999999E-5</v>
      </c>
      <c r="IL192" s="10">
        <v>-5.7100800000000001E-5</v>
      </c>
      <c r="IO192" s="1"/>
      <c r="IP192" s="1"/>
    </row>
    <row r="193" spans="1:250" x14ac:dyDescent="0.25">
      <c r="A193" s="8">
        <v>0.67347584000000005</v>
      </c>
      <c r="B193" s="8">
        <v>2.4418999999999998E-4</v>
      </c>
      <c r="C193" s="8">
        <v>3.032315E-2</v>
      </c>
      <c r="D193" s="8">
        <v>0.867283421</v>
      </c>
      <c r="E193" s="8">
        <v>1.0754E-4</v>
      </c>
      <c r="F193" s="8">
        <v>-4.3467700000000001E-4</v>
      </c>
      <c r="I193" s="1"/>
      <c r="K193" s="8">
        <v>0.46397577000000001</v>
      </c>
      <c r="L193" s="8">
        <v>7.9460499999999996E-3</v>
      </c>
      <c r="M193" s="8">
        <v>5.7660999999999997E-3</v>
      </c>
      <c r="N193" s="8">
        <v>0.55332758800000004</v>
      </c>
      <c r="O193" s="10">
        <v>2.7329900000000001E-4</v>
      </c>
      <c r="P193" s="10">
        <v>-7.7638299999999998E-5</v>
      </c>
      <c r="S193" s="1"/>
      <c r="U193" s="8">
        <v>0.57069455999999996</v>
      </c>
      <c r="V193" s="8">
        <v>2.9604499999999999E-3</v>
      </c>
      <c r="W193" s="8">
        <v>-8.69669E-3</v>
      </c>
      <c r="X193" s="8">
        <v>0.67115935599999998</v>
      </c>
      <c r="Y193" s="8">
        <v>3.2158799999999998E-4</v>
      </c>
      <c r="Z193" s="8">
        <v>1.3017500000000001E-4</v>
      </c>
      <c r="AC193" s="1"/>
      <c r="AE193" s="8">
        <v>0.68887356</v>
      </c>
      <c r="AF193" s="8">
        <v>-9.1597799999999993E-3</v>
      </c>
      <c r="AG193" s="8">
        <v>1.4197410000000001E-2</v>
      </c>
      <c r="AH193" s="8">
        <v>0.92859073199999997</v>
      </c>
      <c r="AI193" s="8">
        <v>-1.37465E-4</v>
      </c>
      <c r="AJ193" s="10">
        <v>-2.4398800000000001E-5</v>
      </c>
      <c r="AM193" s="1"/>
      <c r="AO193" s="8">
        <v>0.67347584000000005</v>
      </c>
      <c r="AP193" s="8">
        <v>2.4418999999999998E-4</v>
      </c>
      <c r="AQ193" s="8">
        <v>3.032315E-2</v>
      </c>
      <c r="AR193" s="8">
        <v>0.867283421</v>
      </c>
      <c r="AS193" s="8">
        <v>1.0754E-4</v>
      </c>
      <c r="AT193" s="8">
        <v>-4.3467700000000001E-4</v>
      </c>
      <c r="AW193" s="1"/>
      <c r="AY193" s="8">
        <v>-0.14928409000000001</v>
      </c>
      <c r="AZ193" s="8">
        <v>-5.2356769999999997E-2</v>
      </c>
      <c r="BA193" s="8">
        <v>-1.78141E-3</v>
      </c>
      <c r="BB193" s="8">
        <v>1.1728847790000001</v>
      </c>
      <c r="BC193" s="8">
        <v>3.6146659999999999E-3</v>
      </c>
      <c r="BD193" s="10">
        <v>1.0376399999999999E-5</v>
      </c>
      <c r="BG193" s="1"/>
      <c r="BI193" s="8">
        <v>-4.0756840000000003E-2</v>
      </c>
      <c r="BJ193" s="8">
        <v>-3.8327809999999997E-2</v>
      </c>
      <c r="BK193" s="8">
        <v>-4.0663399999999999E-3</v>
      </c>
      <c r="BL193" s="8">
        <v>0.95074357600000003</v>
      </c>
      <c r="BM193" s="8">
        <v>2.2859200000000001E-4</v>
      </c>
      <c r="BN193" s="10">
        <v>2.67811E-5</v>
      </c>
      <c r="BQ193" s="1"/>
      <c r="BS193" s="8">
        <v>-0.15995402</v>
      </c>
      <c r="BT193" s="8">
        <v>-3.7610669999999999E-2</v>
      </c>
      <c r="BU193" s="8">
        <v>-9.1545700000000008E-3</v>
      </c>
      <c r="BV193" s="8">
        <v>1.266111201</v>
      </c>
      <c r="BW193" s="8">
        <v>6.3096400000000003E-4</v>
      </c>
      <c r="BX193" s="8">
        <v>3.1439599999999999E-4</v>
      </c>
      <c r="CA193" s="1"/>
      <c r="CC193" s="8">
        <v>2.0225299999999998E-3</v>
      </c>
      <c r="CD193" s="8">
        <v>-3.4749500000000003E-2</v>
      </c>
      <c r="CE193" s="8">
        <v>-1.149242E-2</v>
      </c>
      <c r="CF193" s="8">
        <v>0.804698617</v>
      </c>
      <c r="CG193" s="8">
        <v>4.5130300000000001E-4</v>
      </c>
      <c r="CH193" s="8">
        <v>-1.03015E-4</v>
      </c>
      <c r="CK193" s="1"/>
      <c r="CM193" s="8">
        <v>-0.22517622000000001</v>
      </c>
      <c r="CN193" s="8">
        <v>-3.6891309999999997E-2</v>
      </c>
      <c r="CO193" s="8">
        <v>-1.8794E-3</v>
      </c>
      <c r="CP193" s="8">
        <v>1.3795502159999999</v>
      </c>
      <c r="CQ193" s="8">
        <v>1.4345499999999999E-4</v>
      </c>
      <c r="CR193" s="10">
        <v>2.3792199999999999E-5</v>
      </c>
      <c r="CU193" s="1"/>
      <c r="CW193" s="8">
        <v>0.12662097</v>
      </c>
      <c r="CX193" s="8">
        <v>3.0595599999999998E-3</v>
      </c>
      <c r="CY193" s="8">
        <v>-1.7299000000000001E-4</v>
      </c>
      <c r="CZ193" s="8">
        <v>0.85361693500000002</v>
      </c>
      <c r="DA193" s="8">
        <v>2.90613E-4</v>
      </c>
      <c r="DB193" s="10">
        <v>-9.3340799999999999E-5</v>
      </c>
      <c r="DF193" s="1"/>
      <c r="DG193" s="8">
        <v>0.11496766</v>
      </c>
      <c r="DH193" s="8">
        <v>9.3451699999999999E-3</v>
      </c>
      <c r="DI193" s="8">
        <v>-1.1262670000000001E-2</v>
      </c>
      <c r="DJ193" s="8">
        <v>1.2345923320000001</v>
      </c>
      <c r="DK193" s="8">
        <v>6.6437600000000005E-4</v>
      </c>
      <c r="DL193" s="8">
        <v>-1.0641099999999999E-4</v>
      </c>
      <c r="DO193" s="1"/>
      <c r="DQ193" s="8">
        <v>0.12032644000000001</v>
      </c>
      <c r="DR193" s="8">
        <v>4.5761600000000001E-3</v>
      </c>
      <c r="DS193" s="8">
        <v>-7.2371999999999996E-4</v>
      </c>
      <c r="DT193" s="8">
        <v>0.83505215399999999</v>
      </c>
      <c r="DU193" s="8">
        <v>2.0984500000000001E-4</v>
      </c>
      <c r="DV193" s="10">
        <v>-8.7814100000000003E-5</v>
      </c>
      <c r="DZ193" s="1"/>
      <c r="EA193" s="8">
        <v>8.9768429999999996E-2</v>
      </c>
      <c r="EB193" s="8">
        <v>7.7002900000000003E-3</v>
      </c>
      <c r="EC193" s="8">
        <v>-3.3766299999999998E-3</v>
      </c>
      <c r="ED193" s="8">
        <v>1.2073515509999999</v>
      </c>
      <c r="EE193" s="8">
        <v>1.0041889999999999E-3</v>
      </c>
      <c r="EF193" s="10">
        <v>-1.74096E-5</v>
      </c>
      <c r="EG193" s="1"/>
      <c r="EK193" s="8">
        <v>0.10889735</v>
      </c>
      <c r="EL193" s="8">
        <v>8.7211300000000005E-3</v>
      </c>
      <c r="EM193" s="8">
        <v>-1.456267E-2</v>
      </c>
      <c r="EN193" s="8">
        <v>1.299929168</v>
      </c>
      <c r="EO193" s="8">
        <v>5.0023600000000004E-4</v>
      </c>
      <c r="EP193" s="8">
        <v>-1.09731E-4</v>
      </c>
      <c r="ES193" s="1"/>
      <c r="EU193" s="8">
        <v>0.29966565000000001</v>
      </c>
      <c r="EV193" s="8">
        <v>-9.1488000000000003E-3</v>
      </c>
      <c r="EW193" s="8">
        <v>1.2309E-3</v>
      </c>
      <c r="EX193" s="8">
        <v>1.2301845890000001</v>
      </c>
      <c r="EY193" s="8">
        <v>2.14277E-4</v>
      </c>
      <c r="EZ193" s="8">
        <v>1.11723E-4</v>
      </c>
      <c r="FC193" s="1"/>
      <c r="FE193" s="8">
        <v>0.26948293000000001</v>
      </c>
      <c r="FF193" s="8">
        <v>-2.5784830000000002E-2</v>
      </c>
      <c r="FG193" s="8">
        <v>-3.9777600000000003E-3</v>
      </c>
      <c r="FH193" s="8">
        <v>1.095003599</v>
      </c>
      <c r="FI193" s="8">
        <v>2.3212800000000001E-4</v>
      </c>
      <c r="FJ193" s="10">
        <v>9.9975299999999998E-5</v>
      </c>
      <c r="FM193" s="1"/>
      <c r="FO193" s="8">
        <v>0.25799383999999997</v>
      </c>
      <c r="FP193" s="8">
        <v>-1.6744459999999999E-2</v>
      </c>
      <c r="FQ193" s="8">
        <v>1.4697099999999999E-3</v>
      </c>
      <c r="FR193" s="8">
        <v>1.0373982770000001</v>
      </c>
      <c r="FS193" s="8">
        <v>3.3058099999999998E-4</v>
      </c>
      <c r="FT193" s="10">
        <v>7.6255900000000003E-5</v>
      </c>
      <c r="FW193" s="1"/>
      <c r="FY193" s="8">
        <v>0.31005284</v>
      </c>
      <c r="FZ193" s="8">
        <v>-1.6660649999999999E-2</v>
      </c>
      <c r="GA193" s="8">
        <v>-1.85677E-3</v>
      </c>
      <c r="GB193" s="8">
        <v>1.1449779069999999</v>
      </c>
      <c r="GC193" s="8">
        <v>1.6539699999999999E-4</v>
      </c>
      <c r="GD193" s="10">
        <v>2.8740700000000001E-5</v>
      </c>
      <c r="GG193" s="1"/>
      <c r="GI193" s="8">
        <v>0.27685712000000001</v>
      </c>
      <c r="GJ193" s="8">
        <v>-1.7182340000000001E-2</v>
      </c>
      <c r="GK193" s="8">
        <v>1.5671999999999999E-3</v>
      </c>
      <c r="GL193" s="8">
        <v>1.1342087700000001</v>
      </c>
      <c r="GM193" s="10">
        <v>2.6977800000000001E-5</v>
      </c>
      <c r="GN193" s="10">
        <v>2.34311E-5</v>
      </c>
      <c r="GQ193" s="1"/>
      <c r="GS193" s="8">
        <v>3.0556960000000001E-2</v>
      </c>
      <c r="GT193" s="8">
        <v>-1.20448E-3</v>
      </c>
      <c r="GU193" s="8">
        <v>-5.8341199999999999E-3</v>
      </c>
      <c r="GV193" s="8">
        <v>0.85436465299999997</v>
      </c>
      <c r="GW193" s="10">
        <v>3.7256099999999997E-5</v>
      </c>
      <c r="GX193" s="10">
        <v>-2.6040000000000001E-5</v>
      </c>
      <c r="HA193" s="1"/>
      <c r="HC193" s="8">
        <v>4.8415649999999998E-2</v>
      </c>
      <c r="HD193" s="8">
        <v>7.8760199999999992E-3</v>
      </c>
      <c r="HE193" s="8">
        <v>1.32861E-3</v>
      </c>
      <c r="HF193" s="8">
        <v>0.77499000699999998</v>
      </c>
      <c r="HG193" s="10">
        <v>2.3265399999999999E-5</v>
      </c>
      <c r="HH193" s="10">
        <v>-2.7533299999999999E-5</v>
      </c>
      <c r="HK193" s="1"/>
      <c r="HM193" s="8">
        <v>-9.0277960000000004E-2</v>
      </c>
      <c r="HN193" s="8">
        <v>2.0609299999999999E-3</v>
      </c>
      <c r="HO193" s="8">
        <v>-4.9598100000000003E-3</v>
      </c>
      <c r="HP193" s="8">
        <v>0.956331178</v>
      </c>
      <c r="HQ193" s="8">
        <v>-2.13826E-4</v>
      </c>
      <c r="HR193" s="10">
        <v>-1.50136E-5</v>
      </c>
      <c r="HU193" s="1"/>
      <c r="HW193" s="8">
        <v>-2.0770239999999999E-2</v>
      </c>
      <c r="HX193" s="8">
        <v>1.7053400000000001E-3</v>
      </c>
      <c r="HY193" s="8">
        <v>-4.4780000000000002E-3</v>
      </c>
      <c r="HZ193" s="8">
        <v>0.83060118800000005</v>
      </c>
      <c r="IA193" s="10">
        <v>-4.9065199999999999E-5</v>
      </c>
      <c r="IB193" s="10">
        <v>-6.3635799999999998E-5</v>
      </c>
      <c r="IE193" s="1"/>
      <c r="IG193" s="8">
        <v>-3.2969779999999997E-2</v>
      </c>
      <c r="IH193" s="8">
        <v>-1.8983699999999999E-3</v>
      </c>
      <c r="II193" s="8">
        <v>-1.36053E-3</v>
      </c>
      <c r="IJ193" s="8">
        <v>0.897941824</v>
      </c>
      <c r="IK193" s="10">
        <v>-2.26429E-5</v>
      </c>
      <c r="IL193" s="10">
        <v>-5.41769E-5</v>
      </c>
      <c r="IO193" s="1"/>
      <c r="IP193" s="1"/>
    </row>
    <row r="194" spans="1:250" x14ac:dyDescent="0.25">
      <c r="A194" s="8">
        <v>0.6774384</v>
      </c>
      <c r="B194" s="8">
        <v>3.2057E-4</v>
      </c>
      <c r="C194" s="8">
        <v>3.0391660000000001E-2</v>
      </c>
      <c r="D194" s="8">
        <v>0.87310800700000002</v>
      </c>
      <c r="E194" s="8">
        <v>1.04231E-4</v>
      </c>
      <c r="F194" s="8">
        <v>-4.3171000000000003E-4</v>
      </c>
      <c r="I194" s="1"/>
      <c r="K194" s="8">
        <v>0.46678846000000002</v>
      </c>
      <c r="L194" s="8">
        <v>7.9939899999999994E-3</v>
      </c>
      <c r="M194" s="8">
        <v>5.7492699999999999E-3</v>
      </c>
      <c r="N194" s="8">
        <v>0.55596000400000001</v>
      </c>
      <c r="O194" s="10">
        <v>2.7171999999999998E-4</v>
      </c>
      <c r="P194" s="10">
        <v>-7.8194699999999999E-5</v>
      </c>
      <c r="S194" s="1"/>
      <c r="U194" s="8">
        <v>0.57099124000000001</v>
      </c>
      <c r="V194" s="8">
        <v>2.9624999999999999E-3</v>
      </c>
      <c r="W194" s="8">
        <v>-8.6970499999999996E-3</v>
      </c>
      <c r="X194" s="8">
        <v>0.67512789200000001</v>
      </c>
      <c r="Y194" s="8">
        <v>3.2035199999999998E-4</v>
      </c>
      <c r="Z194" s="8">
        <v>1.29956E-4</v>
      </c>
      <c r="AC194" s="1"/>
      <c r="AE194" s="8">
        <v>0.68980065000000002</v>
      </c>
      <c r="AF194" s="8">
        <v>-9.1545199999999993E-3</v>
      </c>
      <c r="AG194" s="8">
        <v>1.4205290000000001E-2</v>
      </c>
      <c r="AH194" s="8">
        <v>0.93309764900000003</v>
      </c>
      <c r="AI194" s="8">
        <v>-1.3819599999999999E-4</v>
      </c>
      <c r="AJ194" s="10">
        <v>-2.3299299999999999E-5</v>
      </c>
      <c r="AM194" s="1"/>
      <c r="AO194" s="8">
        <v>0.6774384</v>
      </c>
      <c r="AP194" s="8">
        <v>3.2057E-4</v>
      </c>
      <c r="AQ194" s="8">
        <v>3.0391660000000001E-2</v>
      </c>
      <c r="AR194" s="8">
        <v>0.87310800700000002</v>
      </c>
      <c r="AS194" s="8">
        <v>1.04231E-4</v>
      </c>
      <c r="AT194" s="8">
        <v>-4.3171000000000003E-4</v>
      </c>
      <c r="AW194" s="1"/>
      <c r="AY194" s="8">
        <v>-0.15040205000000001</v>
      </c>
      <c r="AZ194" s="8">
        <v>-5.2377420000000001E-2</v>
      </c>
      <c r="BA194" s="8">
        <v>-1.7741499999999999E-3</v>
      </c>
      <c r="BB194" s="8">
        <v>1.176647226</v>
      </c>
      <c r="BC194" s="8">
        <v>3.609297E-3</v>
      </c>
      <c r="BD194" s="10">
        <v>8.4801300000000007E-6</v>
      </c>
      <c r="BG194" s="1"/>
      <c r="BI194" s="8">
        <v>-4.6411580000000001E-2</v>
      </c>
      <c r="BJ194" s="8">
        <v>-3.8470600000000001E-2</v>
      </c>
      <c r="BK194" s="8">
        <v>-4.1318800000000001E-3</v>
      </c>
      <c r="BL194" s="8">
        <v>0.957499455</v>
      </c>
      <c r="BM194" s="8">
        <v>2.2754900000000001E-4</v>
      </c>
      <c r="BN194" s="10">
        <v>2.7257E-5</v>
      </c>
      <c r="BQ194" s="1"/>
      <c r="BS194" s="8">
        <v>-0.16228878999999999</v>
      </c>
      <c r="BT194" s="8">
        <v>-3.7667220000000001E-2</v>
      </c>
      <c r="BU194" s="8">
        <v>-9.1764199999999994E-3</v>
      </c>
      <c r="BV194" s="8">
        <v>1.2725006809999999</v>
      </c>
      <c r="BW194" s="8">
        <v>6.2719000000000002E-4</v>
      </c>
      <c r="BX194" s="8">
        <v>3.1584400000000002E-4</v>
      </c>
      <c r="CA194" s="1"/>
      <c r="CC194" s="8">
        <v>1.4048800000000001E-3</v>
      </c>
      <c r="CD194" s="8">
        <v>-3.4757330000000003E-2</v>
      </c>
      <c r="CE194" s="8">
        <v>-1.153177E-2</v>
      </c>
      <c r="CF194" s="8">
        <v>0.808241934</v>
      </c>
      <c r="CG194" s="8">
        <v>4.5050800000000002E-4</v>
      </c>
      <c r="CH194" s="10">
        <v>-9.8988199999999995E-5</v>
      </c>
      <c r="CK194" s="1"/>
      <c r="CM194" s="8">
        <v>-0.22639374000000001</v>
      </c>
      <c r="CN194" s="8">
        <v>-3.690185E-2</v>
      </c>
      <c r="CO194" s="8">
        <v>-1.9079399999999999E-3</v>
      </c>
      <c r="CP194" s="8">
        <v>1.3843705930000001</v>
      </c>
      <c r="CQ194" s="8">
        <v>1.4331700000000001E-4</v>
      </c>
      <c r="CR194" s="10">
        <v>2.4168E-5</v>
      </c>
      <c r="CU194" s="1"/>
      <c r="CW194" s="8">
        <v>0.12154729</v>
      </c>
      <c r="CX194" s="8">
        <v>3.27985E-3</v>
      </c>
      <c r="CY194" s="8">
        <v>-2.1366000000000001E-4</v>
      </c>
      <c r="CZ194" s="8">
        <v>0.85770524599999998</v>
      </c>
      <c r="DA194" s="8">
        <v>2.9478099999999998E-4</v>
      </c>
      <c r="DB194" s="10">
        <v>-9.2563200000000002E-5</v>
      </c>
      <c r="DF194" s="1"/>
      <c r="DG194" s="8">
        <v>0.11878959</v>
      </c>
      <c r="DH194" s="8">
        <v>9.3957799999999994E-3</v>
      </c>
      <c r="DI194" s="8">
        <v>-1.138719E-2</v>
      </c>
      <c r="DJ194" s="8">
        <v>1.24081803</v>
      </c>
      <c r="DK194" s="8">
        <v>6.6348700000000004E-4</v>
      </c>
      <c r="DL194" s="8">
        <v>-1.08582E-4</v>
      </c>
      <c r="DO194" s="1"/>
      <c r="DQ194" s="8">
        <v>0.11780491</v>
      </c>
      <c r="DR194" s="8">
        <v>4.7136900000000004E-3</v>
      </c>
      <c r="DS194" s="8">
        <v>-6.8975999999999998E-4</v>
      </c>
      <c r="DT194" s="8">
        <v>0.83813700700000004</v>
      </c>
      <c r="DU194" s="8">
        <v>2.13477E-4</v>
      </c>
      <c r="DV194" s="10">
        <v>-8.8705699999999993E-5</v>
      </c>
      <c r="DZ194" s="1"/>
      <c r="EA194" s="8">
        <v>9.6413369999999998E-2</v>
      </c>
      <c r="EB194" s="8">
        <v>7.70852E-3</v>
      </c>
      <c r="EC194" s="8">
        <v>-3.3328899999999998E-3</v>
      </c>
      <c r="ED194" s="8">
        <v>1.2113186199999999</v>
      </c>
      <c r="EE194" s="8">
        <v>1.004072E-3</v>
      </c>
      <c r="EF194" s="10">
        <v>-1.6786099999999998E-5</v>
      </c>
      <c r="EG194" s="1"/>
      <c r="EK194" s="8">
        <v>0.10883325000000001</v>
      </c>
      <c r="EL194" s="8">
        <v>8.7201799999999993E-3</v>
      </c>
      <c r="EM194" s="8">
        <v>-1.455942E-2</v>
      </c>
      <c r="EN194" s="8">
        <v>1.305530217</v>
      </c>
      <c r="EO194" s="8">
        <v>4.9950000000000005E-4</v>
      </c>
      <c r="EP194" s="8">
        <v>-1.12236E-4</v>
      </c>
      <c r="ES194" s="1"/>
      <c r="EU194" s="8">
        <v>0.29725960000000001</v>
      </c>
      <c r="EV194" s="8">
        <v>-9.1784499999999995E-3</v>
      </c>
      <c r="EW194" s="8">
        <v>1.18071E-3</v>
      </c>
      <c r="EX194" s="8">
        <v>1.235899597</v>
      </c>
      <c r="EY194" s="8">
        <v>2.13439E-4</v>
      </c>
      <c r="EZ194" s="8">
        <v>1.13146E-4</v>
      </c>
      <c r="FC194" s="1"/>
      <c r="FE194" s="8">
        <v>0.26686092</v>
      </c>
      <c r="FF194" s="8">
        <v>-2.58176E-2</v>
      </c>
      <c r="FG194" s="8">
        <v>-4.0151500000000003E-3</v>
      </c>
      <c r="FH194" s="8">
        <v>1.0996850979999999</v>
      </c>
      <c r="FI194" s="8">
        <v>2.3101E-4</v>
      </c>
      <c r="FJ194" s="10">
        <v>1.01253E-4</v>
      </c>
      <c r="FM194" s="1"/>
      <c r="FO194" s="8">
        <v>0.26067299999999999</v>
      </c>
      <c r="FP194" s="8">
        <v>-1.6761930000000001E-2</v>
      </c>
      <c r="FQ194" s="8">
        <v>1.4752299999999999E-3</v>
      </c>
      <c r="FR194" s="8">
        <v>1.040658474</v>
      </c>
      <c r="FS194" s="8">
        <v>3.3105899999999998E-4</v>
      </c>
      <c r="FT194" s="10">
        <v>7.6407499999999996E-5</v>
      </c>
      <c r="FW194" s="1"/>
      <c r="FY194" s="8">
        <v>0.30666592999999998</v>
      </c>
      <c r="FZ194" s="8">
        <v>-1.664239E-2</v>
      </c>
      <c r="GA194" s="8">
        <v>-1.9133799999999999E-3</v>
      </c>
      <c r="GB194" s="8">
        <v>1.149159539</v>
      </c>
      <c r="GC194" s="8">
        <v>1.6570300000000001E-4</v>
      </c>
      <c r="GD194" s="10">
        <v>2.9684800000000001E-5</v>
      </c>
      <c r="GG194" s="1"/>
      <c r="GI194" s="8">
        <v>0.27901604000000002</v>
      </c>
      <c r="GJ194" s="8">
        <v>-1.7090480000000002E-2</v>
      </c>
      <c r="GK194" s="8">
        <v>1.5999199999999999E-3</v>
      </c>
      <c r="GL194" s="8">
        <v>1.138260593</v>
      </c>
      <c r="GM194" s="10">
        <v>2.6016800000000001E-5</v>
      </c>
      <c r="GN194" s="10">
        <v>2.3771800000000002E-5</v>
      </c>
      <c r="GQ194" s="1"/>
      <c r="GS194" s="8">
        <v>2.9740679999999999E-2</v>
      </c>
      <c r="GT194" s="8">
        <v>-1.2212499999999999E-3</v>
      </c>
      <c r="GU194" s="8">
        <v>-5.8464800000000003E-3</v>
      </c>
      <c r="GV194" s="8">
        <v>0.85898514199999998</v>
      </c>
      <c r="GW194" s="10">
        <v>3.60583E-5</v>
      </c>
      <c r="GX194" s="10">
        <v>-2.5159000000000001E-5</v>
      </c>
      <c r="HA194" s="1"/>
      <c r="HC194" s="8">
        <v>4.6359409999999997E-2</v>
      </c>
      <c r="HD194" s="8">
        <v>7.8696600000000005E-3</v>
      </c>
      <c r="HE194" s="8">
        <v>1.3028099999999999E-3</v>
      </c>
      <c r="HF194" s="8">
        <v>0.778354502</v>
      </c>
      <c r="HG194" s="10">
        <v>2.3173500000000001E-5</v>
      </c>
      <c r="HH194" s="10">
        <v>-2.7158600000000001E-5</v>
      </c>
      <c r="HK194" s="1"/>
      <c r="HM194" s="8">
        <v>-8.9463329999999994E-2</v>
      </c>
      <c r="HN194" s="8">
        <v>2.0774999999999999E-3</v>
      </c>
      <c r="HO194" s="8">
        <v>-4.95605E-3</v>
      </c>
      <c r="HP194" s="8">
        <v>0.96094922900000002</v>
      </c>
      <c r="HQ194" s="8">
        <v>-2.1656600000000001E-4</v>
      </c>
      <c r="HR194" s="10">
        <v>-1.43981E-5</v>
      </c>
      <c r="HU194" s="1"/>
      <c r="HW194" s="8">
        <v>-1.9765419999999999E-2</v>
      </c>
      <c r="HX194" s="8">
        <v>1.7099400000000001E-3</v>
      </c>
      <c r="HY194" s="8">
        <v>-4.4572099999999996E-3</v>
      </c>
      <c r="HZ194" s="8">
        <v>0.83444590299999999</v>
      </c>
      <c r="IA194" s="10">
        <v>-4.9495600000000001E-5</v>
      </c>
      <c r="IB194" s="10">
        <v>-6.1673099999999997E-5</v>
      </c>
      <c r="IE194" s="1"/>
      <c r="IG194" s="8">
        <v>-3.5561919999999997E-2</v>
      </c>
      <c r="IH194" s="8">
        <v>-1.9896800000000002E-3</v>
      </c>
      <c r="II194" s="8">
        <v>-1.45863E-3</v>
      </c>
      <c r="IJ194" s="8">
        <v>0.90016142300000002</v>
      </c>
      <c r="IK194" s="10">
        <v>-2.7040900000000001E-5</v>
      </c>
      <c r="IL194" s="10">
        <v>-4.9451499999999999E-5</v>
      </c>
      <c r="IO194" s="1"/>
      <c r="IP194" s="1"/>
    </row>
    <row r="195" spans="1:250" x14ac:dyDescent="0.25">
      <c r="A195" s="8">
        <v>0.67751766999999996</v>
      </c>
      <c r="B195" s="8">
        <v>3.213E-4</v>
      </c>
      <c r="C195" s="8">
        <v>3.0394190000000001E-2</v>
      </c>
      <c r="D195" s="8">
        <v>0.87817160500000002</v>
      </c>
      <c r="E195" s="8">
        <v>1.0265800000000001E-4</v>
      </c>
      <c r="F195" s="8">
        <v>-4.2622200000000003E-4</v>
      </c>
      <c r="I195" s="1"/>
      <c r="K195" s="8">
        <v>0.46719548</v>
      </c>
      <c r="L195" s="8">
        <v>7.9933699999999996E-3</v>
      </c>
      <c r="M195" s="8">
        <v>5.7500600000000004E-3</v>
      </c>
      <c r="N195" s="8">
        <v>0.55874084800000001</v>
      </c>
      <c r="O195" s="10">
        <v>2.7186199999999999E-4</v>
      </c>
      <c r="P195" s="10">
        <v>-7.80163E-5</v>
      </c>
      <c r="R195" s="1"/>
      <c r="S195" s="1"/>
      <c r="U195" s="10">
        <v>0.56978892999999997</v>
      </c>
      <c r="V195" s="8">
        <v>2.9707100000000001E-3</v>
      </c>
      <c r="W195" s="8">
        <v>-8.7276699999999999E-3</v>
      </c>
      <c r="X195" s="8">
        <v>0.67936742400000005</v>
      </c>
      <c r="Y195" s="8">
        <v>3.2158399999999998E-4</v>
      </c>
      <c r="Z195" s="8">
        <v>1.34513E-4</v>
      </c>
      <c r="AC195" s="1"/>
      <c r="AE195" s="8">
        <v>0.69476705000000005</v>
      </c>
      <c r="AF195" s="8">
        <v>-9.0635000000000004E-3</v>
      </c>
      <c r="AG195" s="8">
        <v>1.4226040000000001E-2</v>
      </c>
      <c r="AH195" s="8">
        <v>0.93903571699999999</v>
      </c>
      <c r="AI195" s="8">
        <v>-1.4056800000000001E-4</v>
      </c>
      <c r="AJ195" s="10">
        <v>-2.27651E-5</v>
      </c>
      <c r="AM195" s="1"/>
      <c r="AO195" s="8">
        <v>0.67751766999999996</v>
      </c>
      <c r="AP195" s="8">
        <v>3.213E-4</v>
      </c>
      <c r="AQ195" s="8">
        <v>3.0394190000000001E-2</v>
      </c>
      <c r="AR195" s="8">
        <v>0.87817160500000002</v>
      </c>
      <c r="AS195" s="8">
        <v>1.0265800000000001E-4</v>
      </c>
      <c r="AT195" s="8">
        <v>-4.2622200000000003E-4</v>
      </c>
      <c r="AW195" s="1"/>
      <c r="AY195" s="8">
        <v>-0.15391447999999999</v>
      </c>
      <c r="AZ195" s="8">
        <v>-5.2403819999999997E-2</v>
      </c>
      <c r="BA195" s="8">
        <v>-1.7785399999999999E-3</v>
      </c>
      <c r="BB195" s="8">
        <v>1.180377679</v>
      </c>
      <c r="BC195" s="8">
        <v>3.6071139999999998E-3</v>
      </c>
      <c r="BD195" s="10">
        <v>8.8390400000000007E-6</v>
      </c>
      <c r="BG195" s="1"/>
      <c r="BI195" s="8">
        <v>-5.2780359999999998E-2</v>
      </c>
      <c r="BJ195" s="8">
        <v>-3.8634849999999998E-2</v>
      </c>
      <c r="BK195" s="8">
        <v>-4.3324399999999999E-3</v>
      </c>
      <c r="BL195" s="8">
        <v>0.96394442000000002</v>
      </c>
      <c r="BM195" s="8">
        <v>2.2648699999999999E-4</v>
      </c>
      <c r="BN195" s="10">
        <v>2.8555600000000002E-5</v>
      </c>
      <c r="BQ195" s="1"/>
      <c r="BS195" s="8">
        <v>-0.15842407999999999</v>
      </c>
      <c r="BT195" s="8">
        <v>-3.7522600000000003E-2</v>
      </c>
      <c r="BU195" s="8">
        <v>-9.1734799999999995E-3</v>
      </c>
      <c r="BV195" s="8">
        <v>1.27751053</v>
      </c>
      <c r="BW195" s="8">
        <v>6.2135300000000005E-4</v>
      </c>
      <c r="BX195" s="8">
        <v>3.1594799999999998E-4</v>
      </c>
      <c r="CA195" s="1"/>
      <c r="CC195" s="8">
        <v>-4.5749500000000004E-3</v>
      </c>
      <c r="CD195" s="8">
        <v>-3.4853080000000002E-2</v>
      </c>
      <c r="CE195" s="8">
        <v>-1.1880979999999999E-2</v>
      </c>
      <c r="CF195" s="8">
        <v>0.81171633700000001</v>
      </c>
      <c r="CG195" s="8">
        <v>4.4950200000000001E-4</v>
      </c>
      <c r="CH195" s="10">
        <v>-9.52973E-5</v>
      </c>
      <c r="CK195" s="1"/>
      <c r="CM195" s="8">
        <v>-0.22529600999999999</v>
      </c>
      <c r="CN195" s="8">
        <v>-3.6884649999999998E-2</v>
      </c>
      <c r="CO195" s="8">
        <v>-1.8843099999999999E-3</v>
      </c>
      <c r="CP195" s="8">
        <v>1.3893784170000001</v>
      </c>
      <c r="CQ195" s="8">
        <v>1.4306599999999999E-4</v>
      </c>
      <c r="CR195" s="10">
        <v>2.45128E-5</v>
      </c>
      <c r="CU195" s="1"/>
      <c r="CW195" s="8">
        <v>0.11777335</v>
      </c>
      <c r="CX195" s="8">
        <v>3.41611E-3</v>
      </c>
      <c r="CY195" s="8">
        <v>-1.4355999999999999E-4</v>
      </c>
      <c r="CZ195" s="8">
        <v>0.86172393700000005</v>
      </c>
      <c r="DA195" s="8">
        <v>2.9824300000000001E-4</v>
      </c>
      <c r="DB195" s="10">
        <v>-9.4338899999999999E-5</v>
      </c>
      <c r="DF195" s="1"/>
      <c r="DG195" s="8">
        <v>0.11975358999999999</v>
      </c>
      <c r="DH195" s="8">
        <v>9.4224200000000008E-3</v>
      </c>
      <c r="DI195" s="8">
        <v>-1.143363E-2</v>
      </c>
      <c r="DJ195" s="8">
        <v>1.247347524</v>
      </c>
      <c r="DK195" s="8">
        <v>6.6164000000000001E-4</v>
      </c>
      <c r="DL195" s="8">
        <v>-1.11792E-4</v>
      </c>
      <c r="DO195" s="1"/>
      <c r="DQ195" s="8">
        <v>0.11660192</v>
      </c>
      <c r="DR195" s="8">
        <v>4.7731900000000001E-3</v>
      </c>
      <c r="DS195" s="8">
        <v>-6.7356999999999996E-4</v>
      </c>
      <c r="DT195" s="8">
        <v>0.84146565299999998</v>
      </c>
      <c r="DU195" s="8">
        <v>2.16772E-4</v>
      </c>
      <c r="DV195" s="10">
        <v>-8.9597000000000003E-5</v>
      </c>
      <c r="DZ195" s="1"/>
      <c r="EA195" s="8">
        <v>9.8991419999999997E-2</v>
      </c>
      <c r="EB195" s="8">
        <v>7.7551E-3</v>
      </c>
      <c r="EC195" s="8">
        <v>-3.3874199999999999E-3</v>
      </c>
      <c r="ED195" s="8">
        <v>1.2150906370000001</v>
      </c>
      <c r="EE195" s="8">
        <v>1.0023569999999999E-3</v>
      </c>
      <c r="EF195" s="10">
        <v>-1.8793100000000001E-5</v>
      </c>
      <c r="EG195" s="1"/>
      <c r="EK195" s="8">
        <v>0.11309154</v>
      </c>
      <c r="EL195" s="8">
        <v>8.8291900000000006E-3</v>
      </c>
      <c r="EM195" s="8">
        <v>-1.4727479999999999E-2</v>
      </c>
      <c r="EN195" s="8">
        <v>1.313124323</v>
      </c>
      <c r="EO195" s="8">
        <v>4.9823000000000001E-4</v>
      </c>
      <c r="EP195" s="8">
        <v>-1.14188E-4</v>
      </c>
      <c r="ES195" s="1"/>
      <c r="EU195" s="8">
        <v>0.29670595999999999</v>
      </c>
      <c r="EV195" s="8">
        <v>-9.1834199999999994E-3</v>
      </c>
      <c r="EW195" s="8">
        <v>1.17113E-3</v>
      </c>
      <c r="EX195" s="8">
        <v>1.241903668</v>
      </c>
      <c r="EY195" s="8">
        <v>2.1283000000000001E-4</v>
      </c>
      <c r="EZ195" s="8">
        <v>1.1432700000000001E-4</v>
      </c>
      <c r="FC195" s="1"/>
      <c r="FE195" s="8">
        <v>0.26650459999999998</v>
      </c>
      <c r="FF195" s="8">
        <v>-2.5824670000000001E-2</v>
      </c>
      <c r="FG195" s="8">
        <v>-4.0162399999999999E-3</v>
      </c>
      <c r="FH195" s="8">
        <v>1.104146233</v>
      </c>
      <c r="FI195" s="8">
        <v>2.2922799999999999E-4</v>
      </c>
      <c r="FJ195" s="10">
        <v>1.01524E-4</v>
      </c>
      <c r="FM195" s="1"/>
      <c r="FO195" s="8">
        <v>0.26484078999999999</v>
      </c>
      <c r="FP195" s="8">
        <v>-1.6766010000000001E-2</v>
      </c>
      <c r="FQ195" s="8">
        <v>1.48569E-3</v>
      </c>
      <c r="FR195" s="8">
        <v>1.0448583220000001</v>
      </c>
      <c r="FS195" s="8">
        <v>3.3113100000000003E-4</v>
      </c>
      <c r="FT195" s="10">
        <v>7.6591300000000006E-5</v>
      </c>
      <c r="FW195" s="1"/>
      <c r="FY195" s="8">
        <v>0.30849580999999998</v>
      </c>
      <c r="FZ195" s="8">
        <v>-1.660499E-2</v>
      </c>
      <c r="GA195" s="8">
        <v>-1.9095900000000001E-3</v>
      </c>
      <c r="GB195" s="8">
        <v>1.1533883760000001</v>
      </c>
      <c r="GC195" s="8">
        <v>1.6454999999999999E-4</v>
      </c>
      <c r="GD195" s="10">
        <v>2.9799200000000001E-5</v>
      </c>
      <c r="GG195" s="1"/>
      <c r="GI195" s="8">
        <v>0.28030822999999999</v>
      </c>
      <c r="GJ195" s="8">
        <v>-1.704835E-2</v>
      </c>
      <c r="GK195" s="8">
        <v>1.60075E-3</v>
      </c>
      <c r="GL195" s="8">
        <v>1.142248972</v>
      </c>
      <c r="GM195" s="10">
        <v>2.5279500000000001E-5</v>
      </c>
      <c r="GN195" s="10">
        <v>2.3785E-5</v>
      </c>
      <c r="GQ195" s="1"/>
      <c r="GS195" s="8">
        <v>2.525494E-2</v>
      </c>
      <c r="GT195" s="8">
        <v>-1.2505299999999999E-3</v>
      </c>
      <c r="GU195" s="8">
        <v>-5.9412700000000002E-3</v>
      </c>
      <c r="GV195" s="8">
        <v>0.86319589500000005</v>
      </c>
      <c r="GW195" s="10">
        <v>3.5679799999999997E-5</v>
      </c>
      <c r="GX195" s="10">
        <v>-2.3925800000000001E-5</v>
      </c>
      <c r="HA195" s="1"/>
      <c r="HC195" s="8">
        <v>4.3614220000000002E-2</v>
      </c>
      <c r="HD195" s="8">
        <v>7.9335199999999995E-3</v>
      </c>
      <c r="HE195" s="8">
        <v>1.3128599999999999E-3</v>
      </c>
      <c r="HF195" s="8">
        <v>0.78116173099999997</v>
      </c>
      <c r="HG195" s="10">
        <v>2.38685E-5</v>
      </c>
      <c r="HH195" s="10">
        <v>-2.7266900000000001E-5</v>
      </c>
      <c r="HK195" s="1"/>
      <c r="HM195" s="8">
        <v>-9.2435439999999994E-2</v>
      </c>
      <c r="HN195" s="8">
        <v>2.0031799999999998E-3</v>
      </c>
      <c r="HO195" s="8">
        <v>-4.9754899999999999E-3</v>
      </c>
      <c r="HP195" s="8">
        <v>0.96534255300000005</v>
      </c>
      <c r="HQ195" s="8">
        <v>-2.1993499999999999E-4</v>
      </c>
      <c r="HR195" s="10">
        <v>-1.35241E-5</v>
      </c>
      <c r="HU195" s="1"/>
      <c r="HW195" s="8">
        <v>-1.7914550000000001E-2</v>
      </c>
      <c r="HX195" s="8">
        <v>1.72799E-3</v>
      </c>
      <c r="HY195" s="8">
        <v>-4.4682400000000001E-3</v>
      </c>
      <c r="HZ195" s="8">
        <v>0.83810270200000003</v>
      </c>
      <c r="IA195" s="10">
        <v>-5.04225E-5</v>
      </c>
      <c r="IB195" s="10">
        <v>-6.2240800000000002E-5</v>
      </c>
      <c r="IE195" s="1"/>
      <c r="IG195" s="8">
        <v>-3.7407160000000002E-2</v>
      </c>
      <c r="IH195" s="8">
        <v>-2.0350099999999999E-3</v>
      </c>
      <c r="II195" s="8">
        <v>-1.4897999999999999E-3</v>
      </c>
      <c r="IJ195" s="8">
        <v>0.90266495300000005</v>
      </c>
      <c r="IK195" s="10">
        <v>-3.0111400000000001E-5</v>
      </c>
      <c r="IL195" s="10">
        <v>-4.7342300000000002E-5</v>
      </c>
      <c r="IO195" s="1"/>
      <c r="IP195" s="1"/>
    </row>
    <row r="196" spans="1:250" x14ac:dyDescent="0.25">
      <c r="A196" s="8">
        <v>0.68011200000000005</v>
      </c>
      <c r="B196" s="8">
        <v>3.9797999999999998E-4</v>
      </c>
      <c r="C196" s="8">
        <v>3.039569E-2</v>
      </c>
      <c r="D196" s="8">
        <v>0.881728226</v>
      </c>
      <c r="E196" s="10">
        <v>9.7570099999999996E-5</v>
      </c>
      <c r="F196" s="8">
        <v>-4.2613200000000002E-4</v>
      </c>
      <c r="I196" s="1"/>
      <c r="K196" s="8">
        <v>0.46896662</v>
      </c>
      <c r="L196" s="8">
        <v>8.0014500000000002E-3</v>
      </c>
      <c r="M196" s="8">
        <v>5.7664099999999996E-3</v>
      </c>
      <c r="N196" s="8">
        <v>0.56195529300000002</v>
      </c>
      <c r="O196" s="10">
        <v>2.7144099999999998E-4</v>
      </c>
      <c r="P196" s="10">
        <v>-7.7161200000000002E-5</v>
      </c>
      <c r="R196" s="1"/>
      <c r="S196" s="1"/>
      <c r="U196" s="10">
        <v>0.57189011000000001</v>
      </c>
      <c r="V196" s="8">
        <v>2.9735199999999999E-3</v>
      </c>
      <c r="W196" s="8">
        <v>-8.70603E-3</v>
      </c>
      <c r="X196" s="8">
        <v>0.68441182</v>
      </c>
      <c r="Y196" s="8">
        <v>3.2134900000000002E-4</v>
      </c>
      <c r="Z196" s="8">
        <v>1.36355E-4</v>
      </c>
      <c r="AC196" s="1"/>
      <c r="AE196" s="8">
        <v>0.69725340000000002</v>
      </c>
      <c r="AF196" s="8">
        <v>-9.0548599999999996E-3</v>
      </c>
      <c r="AG196" s="8">
        <v>1.427173E-2</v>
      </c>
      <c r="AH196" s="8">
        <v>0.94623236700000002</v>
      </c>
      <c r="AI196" s="8">
        <v>-1.4101000000000001E-4</v>
      </c>
      <c r="AJ196" s="10">
        <v>-2.0386399999999998E-5</v>
      </c>
      <c r="AM196" s="1"/>
      <c r="AO196" s="8">
        <v>0.68011200000000005</v>
      </c>
      <c r="AP196" s="8">
        <v>3.9797999999999998E-4</v>
      </c>
      <c r="AQ196" s="8">
        <v>3.039569E-2</v>
      </c>
      <c r="AR196" s="8">
        <v>0.881728226</v>
      </c>
      <c r="AS196" s="10">
        <v>9.7570099999999996E-5</v>
      </c>
      <c r="AT196" s="8">
        <v>-4.2613200000000002E-4</v>
      </c>
      <c r="AW196" s="1"/>
      <c r="AY196" s="8">
        <v>-0.15779778</v>
      </c>
      <c r="AZ196" s="8">
        <v>-5.2480800000000001E-2</v>
      </c>
      <c r="BA196" s="8">
        <v>-1.78447E-3</v>
      </c>
      <c r="BB196" s="8">
        <v>1.1844115159999999</v>
      </c>
      <c r="BC196" s="8">
        <v>3.6013579999999998E-3</v>
      </c>
      <c r="BD196" s="10">
        <v>9.2710199999999995E-6</v>
      </c>
      <c r="BG196" s="1"/>
      <c r="BI196" s="8">
        <v>-5.2481420000000001E-2</v>
      </c>
      <c r="BJ196" s="8">
        <v>-3.8623409999999997E-2</v>
      </c>
      <c r="BK196" s="8">
        <v>-4.3286799999999997E-3</v>
      </c>
      <c r="BL196" s="8">
        <v>0.97115785200000004</v>
      </c>
      <c r="BM196" s="8">
        <v>2.2490699999999999E-4</v>
      </c>
      <c r="BN196" s="10">
        <v>2.9068899999999999E-5</v>
      </c>
      <c r="BQ196" s="1"/>
      <c r="BS196" s="8">
        <v>-0.16028258000000001</v>
      </c>
      <c r="BT196" s="8">
        <v>-3.7554129999999998E-2</v>
      </c>
      <c r="BU196" s="8">
        <v>-9.1822699999999993E-3</v>
      </c>
      <c r="BV196" s="8">
        <v>1.282427143</v>
      </c>
      <c r="BW196" s="8">
        <v>6.1870800000000004E-4</v>
      </c>
      <c r="BX196" s="8">
        <v>3.1668000000000001E-4</v>
      </c>
      <c r="CA196" s="1"/>
      <c r="CC196" s="8">
        <v>-6.7726399999999999E-3</v>
      </c>
      <c r="CD196" s="8">
        <v>-3.4867540000000002E-2</v>
      </c>
      <c r="CE196" s="8">
        <v>-1.201524E-2</v>
      </c>
      <c r="CF196" s="8">
        <v>0.81567332599999998</v>
      </c>
      <c r="CG196" s="8">
        <v>4.4909300000000002E-4</v>
      </c>
      <c r="CH196" s="10">
        <v>-9.1435300000000002E-5</v>
      </c>
      <c r="CK196" s="1"/>
      <c r="CM196" s="8">
        <v>-0.22337183999999999</v>
      </c>
      <c r="CN196" s="8">
        <v>-3.6854199999999997E-2</v>
      </c>
      <c r="CO196" s="8">
        <v>-1.8477999999999999E-3</v>
      </c>
      <c r="CP196" s="8">
        <v>1.3946265099999999</v>
      </c>
      <c r="CQ196" s="8">
        <v>1.4281299999999999E-4</v>
      </c>
      <c r="CR196" s="10">
        <v>2.4816499999999999E-5</v>
      </c>
      <c r="CU196" s="1"/>
      <c r="CW196" s="8">
        <v>0.1161301</v>
      </c>
      <c r="CX196" s="8">
        <v>3.5113900000000001E-3</v>
      </c>
      <c r="CY196" s="8">
        <v>-1.7066999999999999E-4</v>
      </c>
      <c r="CZ196" s="8">
        <v>0.86509337799999997</v>
      </c>
      <c r="DA196" s="8">
        <v>3.0380400000000002E-4</v>
      </c>
      <c r="DB196" s="10">
        <v>-9.2747700000000006E-5</v>
      </c>
      <c r="DF196" s="1"/>
      <c r="DG196" s="8">
        <v>0.12421654</v>
      </c>
      <c r="DH196" s="8">
        <v>9.50522E-3</v>
      </c>
      <c r="DI196" s="8">
        <v>-1.1580429999999999E-2</v>
      </c>
      <c r="DJ196" s="8">
        <v>1.253799449</v>
      </c>
      <c r="DK196" s="8">
        <v>6.6039799999999997E-4</v>
      </c>
      <c r="DL196" s="8">
        <v>-1.13986E-4</v>
      </c>
      <c r="DO196" s="1"/>
      <c r="DQ196" s="8">
        <v>0.11045086</v>
      </c>
      <c r="DR196" s="8">
        <v>5.0190900000000004E-3</v>
      </c>
      <c r="DS196" s="8">
        <v>-6.0355000000000001E-4</v>
      </c>
      <c r="DT196" s="8">
        <v>0.84613525899999997</v>
      </c>
      <c r="DU196" s="8">
        <v>2.19435E-4</v>
      </c>
      <c r="DV196" s="10">
        <v>-9.0349899999999994E-5</v>
      </c>
      <c r="DZ196" s="1"/>
      <c r="EA196" s="8">
        <v>0.10349005999999999</v>
      </c>
      <c r="EB196" s="8">
        <v>7.79497E-3</v>
      </c>
      <c r="EC196" s="8">
        <v>-3.38631E-3</v>
      </c>
      <c r="ED196" s="8">
        <v>1.2185765690000001</v>
      </c>
      <c r="EE196" s="8">
        <v>1.0015180000000001E-3</v>
      </c>
      <c r="EF196" s="10">
        <v>-1.8771200000000001E-5</v>
      </c>
      <c r="EG196" s="1"/>
      <c r="EK196" s="8">
        <v>0.11835445999999999</v>
      </c>
      <c r="EL196" s="8">
        <v>9.0383000000000008E-3</v>
      </c>
      <c r="EM196" s="8">
        <v>-1.5004989999999999E-2</v>
      </c>
      <c r="EN196" s="8">
        <v>1.32183279</v>
      </c>
      <c r="EO196" s="8">
        <v>4.9626100000000001E-4</v>
      </c>
      <c r="EP196" s="8">
        <v>-1.16796E-4</v>
      </c>
      <c r="ES196" s="1"/>
      <c r="EU196" s="8">
        <v>0.30219351999999999</v>
      </c>
      <c r="EV196" s="8">
        <v>-9.0095399999999999E-3</v>
      </c>
      <c r="EW196" s="8">
        <v>1.1628000000000001E-3</v>
      </c>
      <c r="EX196" s="8">
        <v>1.2476730899999999</v>
      </c>
      <c r="EY196" s="8">
        <v>2.1066499999999999E-4</v>
      </c>
      <c r="EZ196" s="8">
        <v>1.1421699999999999E-4</v>
      </c>
      <c r="FC196" s="1"/>
      <c r="FE196" s="8">
        <v>0.26308213000000003</v>
      </c>
      <c r="FF196" s="8">
        <v>-2.59104E-2</v>
      </c>
      <c r="FG196" s="8">
        <v>-4.0351600000000003E-3</v>
      </c>
      <c r="FH196" s="8">
        <v>1.1084545859999999</v>
      </c>
      <c r="FI196" s="8">
        <v>2.2698099999999999E-4</v>
      </c>
      <c r="FJ196" s="10">
        <v>1.02015E-4</v>
      </c>
      <c r="FM196" s="1"/>
      <c r="FO196" s="8">
        <v>0.26956608999999998</v>
      </c>
      <c r="FP196" s="8">
        <v>-1.6825349999999999E-2</v>
      </c>
      <c r="FQ196" s="8">
        <v>1.52673E-3</v>
      </c>
      <c r="FR196" s="8">
        <v>1.0493104369999999</v>
      </c>
      <c r="FS196" s="8">
        <v>3.3205099999999998E-4</v>
      </c>
      <c r="FT196" s="10">
        <v>7.7229000000000002E-5</v>
      </c>
      <c r="FW196" s="1"/>
      <c r="FY196" s="8">
        <v>0.31061777000000002</v>
      </c>
      <c r="FZ196" s="8">
        <v>-1.6580500000000001E-2</v>
      </c>
      <c r="GA196" s="8">
        <v>-1.9300700000000001E-3</v>
      </c>
      <c r="GB196" s="8">
        <v>1.157558369</v>
      </c>
      <c r="GC196" s="8">
        <v>1.6389700000000001E-4</v>
      </c>
      <c r="GD196" s="10">
        <v>2.9252899999999999E-5</v>
      </c>
      <c r="GG196" s="1"/>
      <c r="GI196" s="8">
        <v>0.27813989</v>
      </c>
      <c r="GJ196" s="8">
        <v>-1.7093549999999999E-2</v>
      </c>
      <c r="GK196" s="8">
        <v>1.5826799999999999E-3</v>
      </c>
      <c r="GL196" s="8">
        <v>1.1462643910000001</v>
      </c>
      <c r="GM196" s="10">
        <v>2.4808300000000001E-5</v>
      </c>
      <c r="GN196" s="10">
        <v>2.3972600000000002E-5</v>
      </c>
      <c r="GQ196" s="1"/>
      <c r="GS196" s="8">
        <v>2.034853E-2</v>
      </c>
      <c r="GT196" s="8">
        <v>-1.39299E-3</v>
      </c>
      <c r="GU196" s="8">
        <v>-6.0236500000000002E-3</v>
      </c>
      <c r="GV196" s="8">
        <v>0.86760030300000002</v>
      </c>
      <c r="GW196" s="10">
        <v>3.3986899999999998E-5</v>
      </c>
      <c r="GX196" s="10">
        <v>-2.29491E-5</v>
      </c>
      <c r="HA196" s="1"/>
      <c r="HC196" s="8">
        <v>3.8968790000000003E-2</v>
      </c>
      <c r="HD196" s="8">
        <v>7.8086800000000001E-3</v>
      </c>
      <c r="HE196" s="8">
        <v>1.34384E-3</v>
      </c>
      <c r="HF196" s="8">
        <v>0.78495147899999995</v>
      </c>
      <c r="HG196" s="10">
        <v>2.3065300000000001E-5</v>
      </c>
      <c r="HH196" s="10">
        <v>-2.7467700000000001E-5</v>
      </c>
      <c r="HK196" s="1"/>
      <c r="HM196" s="8">
        <v>-9.8456890000000005E-2</v>
      </c>
      <c r="HN196" s="8">
        <v>1.9154300000000001E-3</v>
      </c>
      <c r="HO196" s="8">
        <v>-5.01885E-3</v>
      </c>
      <c r="HP196" s="8">
        <v>0.969559002</v>
      </c>
      <c r="HQ196" s="8">
        <v>-2.2189700000000001E-4</v>
      </c>
      <c r="HR196" s="10">
        <v>-1.2557299999999999E-5</v>
      </c>
      <c r="HU196" s="1"/>
      <c r="HW196" s="8">
        <v>-1.6666920000000002E-2</v>
      </c>
      <c r="HX196" s="8">
        <v>1.75852E-3</v>
      </c>
      <c r="HY196" s="8">
        <v>-4.4724400000000003E-3</v>
      </c>
      <c r="HZ196" s="8">
        <v>0.841266238</v>
      </c>
      <c r="IA196" s="10">
        <v>-5.2744799999999997E-5</v>
      </c>
      <c r="IB196" s="10">
        <v>-6.2563499999999998E-5</v>
      </c>
      <c r="IE196" s="1"/>
      <c r="IG196" s="8">
        <v>-4.2389780000000002E-2</v>
      </c>
      <c r="IH196" s="8">
        <v>-2.1394399999999998E-3</v>
      </c>
      <c r="II196" s="8">
        <v>-1.6213499999999999E-3</v>
      </c>
      <c r="IJ196" s="8">
        <v>0.90579202800000003</v>
      </c>
      <c r="IK196" s="10">
        <v>-3.2727800000000002E-5</v>
      </c>
      <c r="IL196" s="10">
        <v>-4.40437E-5</v>
      </c>
      <c r="IO196" s="1"/>
      <c r="IP196" s="1"/>
    </row>
    <row r="197" spans="1:250" x14ac:dyDescent="0.25">
      <c r="A197" s="8">
        <v>0.68560299999999996</v>
      </c>
      <c r="B197" s="8">
        <v>5.7014000000000001E-4</v>
      </c>
      <c r="C197" s="8">
        <v>3.042591E-2</v>
      </c>
      <c r="D197" s="8">
        <v>0.88558046300000004</v>
      </c>
      <c r="E197" s="10">
        <v>9.2175000000000004E-5</v>
      </c>
      <c r="F197" s="8">
        <v>-4.2519500000000001E-4</v>
      </c>
      <c r="I197" s="1"/>
      <c r="K197" s="8">
        <v>0.47050698000000002</v>
      </c>
      <c r="L197" s="8">
        <v>8.0249299999999996E-3</v>
      </c>
      <c r="M197" s="8">
        <v>5.7580499999999998E-3</v>
      </c>
      <c r="N197" s="8">
        <v>0.56739509899999996</v>
      </c>
      <c r="O197" s="10">
        <v>2.7002699999999999E-4</v>
      </c>
      <c r="P197" s="10">
        <v>-7.7668299999999996E-5</v>
      </c>
      <c r="R197" s="1"/>
      <c r="S197" s="1"/>
      <c r="U197" s="10">
        <v>0.5749938</v>
      </c>
      <c r="V197" s="8">
        <v>2.9914799999999999E-3</v>
      </c>
      <c r="W197" s="8">
        <v>-8.6996799999999996E-3</v>
      </c>
      <c r="X197" s="8">
        <v>0.68963192500000003</v>
      </c>
      <c r="Y197" s="8">
        <v>3.20315E-4</v>
      </c>
      <c r="Z197" s="8">
        <v>1.36718E-4</v>
      </c>
      <c r="AC197" s="1"/>
      <c r="AE197" s="8">
        <v>0.69787684000000005</v>
      </c>
      <c r="AF197" s="8">
        <v>-9.0548799999999995E-3</v>
      </c>
      <c r="AG197" s="8">
        <v>1.427805E-2</v>
      </c>
      <c r="AH197" s="8">
        <v>0.95435451199999999</v>
      </c>
      <c r="AI197" s="8">
        <v>-1.4100000000000001E-4</v>
      </c>
      <c r="AJ197" s="10">
        <v>-1.9071899999999999E-5</v>
      </c>
      <c r="AM197" s="1"/>
      <c r="AO197" s="8">
        <v>0.68560299999999996</v>
      </c>
      <c r="AP197" s="8">
        <v>5.7014000000000001E-4</v>
      </c>
      <c r="AQ197" s="8">
        <v>3.042591E-2</v>
      </c>
      <c r="AR197" s="8">
        <v>0.88558046300000004</v>
      </c>
      <c r="AS197" s="10">
        <v>9.2175000000000004E-5</v>
      </c>
      <c r="AT197" s="8">
        <v>-4.2519500000000001E-4</v>
      </c>
      <c r="AW197" s="1"/>
      <c r="AY197" s="8">
        <v>-0.15618783999999999</v>
      </c>
      <c r="AZ197" s="8">
        <v>-5.2455719999999997E-2</v>
      </c>
      <c r="BA197" s="8">
        <v>-1.78232E-3</v>
      </c>
      <c r="BB197" s="8">
        <v>1.188813774</v>
      </c>
      <c r="BC197" s="8">
        <v>3.596836E-3</v>
      </c>
      <c r="BD197" s="10">
        <v>9.6501900000000005E-6</v>
      </c>
      <c r="BG197" s="1"/>
      <c r="BI197" s="8">
        <v>-4.9096239999999999E-2</v>
      </c>
      <c r="BJ197" s="8">
        <v>-3.8506520000000002E-2</v>
      </c>
      <c r="BK197" s="8">
        <v>-4.27502E-3</v>
      </c>
      <c r="BL197" s="8">
        <v>0.97895414199999997</v>
      </c>
      <c r="BM197" s="8">
        <v>2.23482E-4</v>
      </c>
      <c r="BN197" s="10">
        <v>2.9718900000000001E-5</v>
      </c>
      <c r="BQ197" s="1"/>
      <c r="BS197" s="8">
        <v>-0.15946738999999999</v>
      </c>
      <c r="BT197" s="8">
        <v>-3.753074E-2</v>
      </c>
      <c r="BU197" s="8">
        <v>-9.18157E-3</v>
      </c>
      <c r="BV197" s="8">
        <v>1.2878007659999999</v>
      </c>
      <c r="BW197" s="8">
        <v>6.1423200000000004E-4</v>
      </c>
      <c r="BX197" s="8">
        <v>3.1680100000000002E-4</v>
      </c>
      <c r="CA197" s="1"/>
      <c r="CC197" s="8">
        <v>-4.4453599999999998E-3</v>
      </c>
      <c r="CD197" s="8">
        <v>-3.4850289999999999E-2</v>
      </c>
      <c r="CE197" s="8">
        <v>-1.1936280000000001E-2</v>
      </c>
      <c r="CF197" s="8">
        <v>0.82006039100000006</v>
      </c>
      <c r="CG197" s="8">
        <v>4.4862899999999998E-4</v>
      </c>
      <c r="CH197" s="10">
        <v>-8.9288299999999997E-5</v>
      </c>
      <c r="CK197" s="1"/>
      <c r="CM197" s="8">
        <v>-0.22143809</v>
      </c>
      <c r="CN197" s="8">
        <v>-3.6819490000000003E-2</v>
      </c>
      <c r="CO197" s="8">
        <v>-1.8201000000000001E-3</v>
      </c>
      <c r="CP197" s="8">
        <v>1.400115327</v>
      </c>
      <c r="CQ197" s="8">
        <v>1.42526E-4</v>
      </c>
      <c r="CR197" s="10">
        <v>2.5045499999999999E-5</v>
      </c>
      <c r="CU197" s="1"/>
      <c r="CW197" s="8">
        <v>0.11560924</v>
      </c>
      <c r="CX197" s="8">
        <v>3.53675E-3</v>
      </c>
      <c r="CY197" s="8">
        <v>-1.6138E-4</v>
      </c>
      <c r="CZ197" s="8">
        <v>0.86778646800000003</v>
      </c>
      <c r="DA197" s="8">
        <v>3.0847399999999999E-4</v>
      </c>
      <c r="DB197" s="10">
        <v>-9.4452100000000003E-5</v>
      </c>
      <c r="DF197" s="1"/>
      <c r="DG197" s="8">
        <v>0.13289307</v>
      </c>
      <c r="DH197" s="8">
        <v>9.6678600000000003E-3</v>
      </c>
      <c r="DI197" s="8">
        <v>-1.1876950000000001E-2</v>
      </c>
      <c r="DJ197" s="8">
        <v>1.259839291</v>
      </c>
      <c r="DK197" s="8">
        <v>6.5914399999999996E-4</v>
      </c>
      <c r="DL197" s="8">
        <v>-1.16264E-4</v>
      </c>
      <c r="DO197" s="1"/>
      <c r="DQ197" s="8">
        <v>0.10574493</v>
      </c>
      <c r="DR197" s="8">
        <v>5.2419500000000004E-3</v>
      </c>
      <c r="DS197" s="8">
        <v>-5.7326000000000002E-4</v>
      </c>
      <c r="DT197" s="8">
        <v>0.85177476100000005</v>
      </c>
      <c r="DU197" s="8">
        <v>2.2258999999999999E-4</v>
      </c>
      <c r="DV197" s="10">
        <v>-9.077E-5</v>
      </c>
      <c r="DZ197" s="1"/>
      <c r="EA197" s="8">
        <v>0.10564206</v>
      </c>
      <c r="EB197" s="8">
        <v>7.8310800000000007E-3</v>
      </c>
      <c r="EC197" s="8">
        <v>-3.4101499999999998E-3</v>
      </c>
      <c r="ED197" s="8">
        <v>1.2218913650000001</v>
      </c>
      <c r="EE197" s="8">
        <v>9.9992599999999994E-4</v>
      </c>
      <c r="EF197" s="10">
        <v>-1.9823400000000001E-5</v>
      </c>
      <c r="EG197" s="1"/>
      <c r="EK197" s="8">
        <v>0.12525232</v>
      </c>
      <c r="EL197" s="8">
        <v>9.3099199999999993E-3</v>
      </c>
      <c r="EM197" s="8">
        <v>-1.541758E-2</v>
      </c>
      <c r="EN197" s="8">
        <v>1.330080446</v>
      </c>
      <c r="EO197" s="8">
        <v>4.9430899999999996E-4</v>
      </c>
      <c r="EP197" s="8">
        <v>-1.19751E-4</v>
      </c>
      <c r="ES197" s="1"/>
      <c r="EU197" s="8">
        <v>0.30805916999999999</v>
      </c>
      <c r="EV197" s="8">
        <v>-8.9340400000000007E-3</v>
      </c>
      <c r="EW197" s="8">
        <v>1.1149199999999999E-3</v>
      </c>
      <c r="EX197" s="8">
        <v>1.2520375930000001</v>
      </c>
      <c r="EY197" s="8">
        <v>2.09784E-4</v>
      </c>
      <c r="EZ197" s="8">
        <v>1.13657E-4</v>
      </c>
      <c r="FC197" s="1"/>
      <c r="FE197" s="8">
        <v>0.26617962000000001</v>
      </c>
      <c r="FF197" s="8">
        <v>-2.5915210000000001E-2</v>
      </c>
      <c r="FG197" s="8">
        <v>-3.9877999999999997E-3</v>
      </c>
      <c r="FH197" s="8">
        <v>1.1130428480000001</v>
      </c>
      <c r="FI197" s="8">
        <v>2.27123E-4</v>
      </c>
      <c r="FJ197" s="10">
        <v>1.0338799999999999E-4</v>
      </c>
      <c r="FM197" s="1"/>
      <c r="FO197" s="8">
        <v>0.26937216000000003</v>
      </c>
      <c r="FP197" s="8">
        <v>-1.682386E-2</v>
      </c>
      <c r="FQ197" s="8">
        <v>1.5252200000000001E-3</v>
      </c>
      <c r="FR197" s="8">
        <v>1.054186544</v>
      </c>
      <c r="FS197" s="8">
        <v>3.3261599999999999E-4</v>
      </c>
      <c r="FT197" s="10">
        <v>7.7797600000000002E-5</v>
      </c>
      <c r="FW197" s="1"/>
      <c r="FY197" s="8">
        <v>0.31325544</v>
      </c>
      <c r="FZ197" s="8">
        <v>-1.6559129999999998E-2</v>
      </c>
      <c r="GA197" s="8">
        <v>-1.94147E-3</v>
      </c>
      <c r="GB197" s="8">
        <v>1.161107991</v>
      </c>
      <c r="GC197" s="8">
        <v>1.6343900000000001E-4</v>
      </c>
      <c r="GD197" s="10">
        <v>2.9008200000000001E-5</v>
      </c>
      <c r="GG197" s="1"/>
      <c r="GI197" s="8">
        <v>0.27915076999999999</v>
      </c>
      <c r="GJ197" s="8">
        <v>-1.7060200000000001E-2</v>
      </c>
      <c r="GK197" s="8">
        <v>1.5908700000000001E-3</v>
      </c>
      <c r="GL197" s="8">
        <v>1.1513592159999999</v>
      </c>
      <c r="GM197" s="10">
        <v>2.4062799999999999E-5</v>
      </c>
      <c r="GN197" s="10">
        <v>2.4153799999999999E-5</v>
      </c>
      <c r="GQ197" s="1"/>
      <c r="GS197" s="8">
        <v>1.749761E-2</v>
      </c>
      <c r="GT197" s="8">
        <v>-1.43509E-3</v>
      </c>
      <c r="GU197" s="8">
        <v>-6.0406499999999998E-3</v>
      </c>
      <c r="GV197" s="8">
        <v>0.87253789199999998</v>
      </c>
      <c r="GW197" s="10">
        <v>3.3125299999999999E-5</v>
      </c>
      <c r="GX197" s="10">
        <v>-2.26031E-5</v>
      </c>
      <c r="HA197" s="1"/>
      <c r="HC197" s="8">
        <v>3.3787339999999999E-2</v>
      </c>
      <c r="HD197" s="8">
        <v>7.7558200000000001E-3</v>
      </c>
      <c r="HE197" s="8">
        <v>1.2126699999999999E-3</v>
      </c>
      <c r="HF197" s="8">
        <v>0.78901048900000004</v>
      </c>
      <c r="HG197" s="10">
        <v>2.2762E-5</v>
      </c>
      <c r="HH197" s="10">
        <v>-2.6711900000000001E-5</v>
      </c>
      <c r="HK197" s="1"/>
      <c r="HM197" s="8">
        <v>-0.10114156000000001</v>
      </c>
      <c r="HN197" s="8">
        <v>1.82102E-3</v>
      </c>
      <c r="HO197" s="8">
        <v>-4.9964600000000003E-3</v>
      </c>
      <c r="HP197" s="8">
        <v>0.97289655200000003</v>
      </c>
      <c r="HQ197" s="8">
        <v>-2.2663699999999999E-4</v>
      </c>
      <c r="HR197" s="10">
        <v>-1.3689000000000001E-5</v>
      </c>
      <c r="HU197" s="1"/>
      <c r="HW197" s="8">
        <v>-1.8847139999999998E-2</v>
      </c>
      <c r="HX197" s="8">
        <v>1.71755E-3</v>
      </c>
      <c r="HY197" s="8">
        <v>-4.4941599999999996E-3</v>
      </c>
      <c r="HZ197" s="8">
        <v>0.84571641500000005</v>
      </c>
      <c r="IA197" s="10">
        <v>-5.4525999999999999E-5</v>
      </c>
      <c r="IB197" s="10">
        <v>-6.1622000000000001E-5</v>
      </c>
      <c r="IE197" s="1"/>
      <c r="IG197" s="8">
        <v>-4.6145129999999999E-2</v>
      </c>
      <c r="IH197" s="8">
        <v>-2.2399E-3</v>
      </c>
      <c r="II197" s="8">
        <v>-1.6601599999999999E-3</v>
      </c>
      <c r="IJ197" s="8">
        <v>0.90889853099999995</v>
      </c>
      <c r="IK197" s="10">
        <v>-3.6072499999999997E-5</v>
      </c>
      <c r="IL197" s="10">
        <v>-4.2755800000000002E-5</v>
      </c>
      <c r="IO197" s="1"/>
      <c r="IP197" s="1"/>
    </row>
    <row r="198" spans="1:250" x14ac:dyDescent="0.25">
      <c r="A198" s="8">
        <v>0.69020132000000001</v>
      </c>
      <c r="B198" s="8">
        <v>5.9309E-4</v>
      </c>
      <c r="C198" s="8">
        <v>3.0502970000000001E-2</v>
      </c>
      <c r="D198" s="8">
        <v>0.89068773000000001</v>
      </c>
      <c r="E198" s="10">
        <v>9.1322699999999999E-5</v>
      </c>
      <c r="F198" s="8">
        <v>-4.2231099999999998E-4</v>
      </c>
      <c r="I198" s="1"/>
      <c r="K198" s="8">
        <v>0.48057593999999998</v>
      </c>
      <c r="L198" s="8">
        <v>8.14286E-3</v>
      </c>
      <c r="M198" s="8">
        <v>5.78986E-3</v>
      </c>
      <c r="N198" s="8">
        <v>0.57641959700000001</v>
      </c>
      <c r="O198" s="10">
        <v>2.6894400000000002E-4</v>
      </c>
      <c r="P198" s="10">
        <v>-7.7380399999999995E-5</v>
      </c>
      <c r="S198" s="1"/>
      <c r="U198" s="8">
        <v>0.58188284999999995</v>
      </c>
      <c r="V198" s="8">
        <v>3.1029199999999999E-3</v>
      </c>
      <c r="W198" s="8">
        <v>-8.5305799999999994E-3</v>
      </c>
      <c r="X198" s="8">
        <v>0.69342287300000005</v>
      </c>
      <c r="Y198" s="8">
        <v>3.1743E-4</v>
      </c>
      <c r="Z198" s="8">
        <v>1.4110300000000001E-4</v>
      </c>
      <c r="AC198" s="1"/>
      <c r="AE198" s="8">
        <v>0.70396526999999998</v>
      </c>
      <c r="AF198" s="8">
        <v>-8.9358500000000004E-3</v>
      </c>
      <c r="AG198" s="8">
        <v>1.425189E-2</v>
      </c>
      <c r="AH198" s="8">
        <v>0.96131391200000005</v>
      </c>
      <c r="AI198" s="8">
        <v>-1.43533E-4</v>
      </c>
      <c r="AJ198" s="10">
        <v>-1.9637199999999999E-5</v>
      </c>
      <c r="AM198" s="1"/>
      <c r="AO198" s="8">
        <v>0.69020132000000001</v>
      </c>
      <c r="AP198" s="8">
        <v>5.9309E-4</v>
      </c>
      <c r="AQ198" s="8">
        <v>3.0502970000000001E-2</v>
      </c>
      <c r="AR198" s="8">
        <v>0.89068773000000001</v>
      </c>
      <c r="AS198" s="10">
        <v>9.1322699999999999E-5</v>
      </c>
      <c r="AT198" s="8">
        <v>-4.2231099999999998E-4</v>
      </c>
      <c r="AW198" s="1"/>
      <c r="AY198" s="8">
        <v>-0.15884471999999999</v>
      </c>
      <c r="AZ198" s="8">
        <v>-5.2453619999999999E-2</v>
      </c>
      <c r="BA198" s="8">
        <v>-1.8304199999999999E-3</v>
      </c>
      <c r="BB198" s="8">
        <v>1.193551598</v>
      </c>
      <c r="BC198" s="8">
        <v>3.5970780000000001E-3</v>
      </c>
      <c r="BD198" s="10">
        <v>1.4909199999999999E-5</v>
      </c>
      <c r="BG198" s="1"/>
      <c r="BI198" s="8">
        <v>-5.4520489999999998E-2</v>
      </c>
      <c r="BJ198" s="8">
        <v>-3.8688899999999998E-2</v>
      </c>
      <c r="BK198" s="8">
        <v>-4.3952399999999999E-3</v>
      </c>
      <c r="BL198" s="8">
        <v>0.98735297600000005</v>
      </c>
      <c r="BM198" s="8">
        <v>2.22096E-4</v>
      </c>
      <c r="BN198" s="10">
        <v>3.0629600000000002E-5</v>
      </c>
      <c r="BQ198" s="1"/>
      <c r="BS198" s="8">
        <v>-0.1616833</v>
      </c>
      <c r="BT198" s="8">
        <v>-3.75746E-2</v>
      </c>
      <c r="BU198" s="8">
        <v>-9.1932000000000003E-3</v>
      </c>
      <c r="BV198" s="8">
        <v>1.2931939219999999</v>
      </c>
      <c r="BW198" s="8">
        <v>6.1114600000000002E-4</v>
      </c>
      <c r="BX198" s="8">
        <v>3.1761199999999999E-4</v>
      </c>
      <c r="CA198" s="1"/>
      <c r="CC198" s="8">
        <v>-8.2834399999999996E-3</v>
      </c>
      <c r="CD198" s="8">
        <v>-3.4955779999999999E-2</v>
      </c>
      <c r="CE198" s="8">
        <v>-1.208061E-2</v>
      </c>
      <c r="CF198" s="8">
        <v>0.82473636800000005</v>
      </c>
      <c r="CG198" s="8">
        <v>4.46895E-4</v>
      </c>
      <c r="CH198" s="10">
        <v>-8.6912700000000006E-5</v>
      </c>
      <c r="CK198" s="1"/>
      <c r="CM198" s="8">
        <v>-0.2206157</v>
      </c>
      <c r="CN198" s="8">
        <v>-3.6806279999999997E-2</v>
      </c>
      <c r="CO198" s="8">
        <v>-1.80959E-3</v>
      </c>
      <c r="CP198" s="8">
        <v>1.4056336270000001</v>
      </c>
      <c r="CQ198" s="8">
        <v>1.4226899999999999E-4</v>
      </c>
      <c r="CR198" s="10">
        <v>2.52498E-5</v>
      </c>
      <c r="CU198" s="1"/>
      <c r="CW198" s="8">
        <v>0.11409084999999999</v>
      </c>
      <c r="CX198" s="8">
        <v>3.5726400000000002E-3</v>
      </c>
      <c r="CY198" s="8">
        <v>-1.5184000000000001E-4</v>
      </c>
      <c r="CZ198" s="8">
        <v>0.86982094499999996</v>
      </c>
      <c r="DA198" s="8">
        <v>3.1074299999999999E-4</v>
      </c>
      <c r="DB198" s="10">
        <v>-9.5052999999999999E-5</v>
      </c>
      <c r="DF198" s="1"/>
      <c r="DG198" s="8">
        <v>0.13891708999999999</v>
      </c>
      <c r="DH198" s="8">
        <v>9.8197800000000002E-3</v>
      </c>
      <c r="DI198" s="8">
        <v>-1.213532E-2</v>
      </c>
      <c r="DJ198" s="8">
        <v>1.2648759039999999</v>
      </c>
      <c r="DK198" s="8">
        <v>6.5745899999999999E-4</v>
      </c>
      <c r="DL198" s="8">
        <v>-1.19122E-4</v>
      </c>
      <c r="DO198" s="1"/>
      <c r="DQ198" s="8">
        <v>0.10739294000000001</v>
      </c>
      <c r="DR198" s="8">
        <v>5.1453599999999999E-3</v>
      </c>
      <c r="DS198" s="8">
        <v>-5.8385999999999996E-4</v>
      </c>
      <c r="DT198" s="8">
        <v>0.85809593500000003</v>
      </c>
      <c r="DU198" s="8">
        <v>2.26493E-4</v>
      </c>
      <c r="DV198" s="10">
        <v>-9.1186499999999998E-5</v>
      </c>
      <c r="DZ198" s="1"/>
      <c r="EA198" s="8">
        <v>0.10272631</v>
      </c>
      <c r="EB198" s="8">
        <v>7.7165899999999997E-3</v>
      </c>
      <c r="EC198" s="8">
        <v>-3.26969E-3</v>
      </c>
      <c r="ED198" s="8">
        <v>1.2249095109999999</v>
      </c>
      <c r="EE198" s="8">
        <v>9.9620500000000001E-4</v>
      </c>
      <c r="EF198" s="10">
        <v>-2.4386E-5</v>
      </c>
      <c r="EG198" s="1"/>
      <c r="EK198" s="8">
        <v>0.13149348999999999</v>
      </c>
      <c r="EL198" s="8">
        <v>9.5879799999999994E-3</v>
      </c>
      <c r="EM198" s="8">
        <v>-1.5737080000000001E-2</v>
      </c>
      <c r="EN198" s="8">
        <v>1.33789168</v>
      </c>
      <c r="EO198" s="8">
        <v>4.9210400000000004E-4</v>
      </c>
      <c r="EP198" s="8">
        <v>-1.2228299999999999E-4</v>
      </c>
      <c r="ES198" s="1"/>
      <c r="EU198" s="8">
        <v>0.31144706999999999</v>
      </c>
      <c r="EV198" s="8">
        <v>-8.8305199999999997E-3</v>
      </c>
      <c r="EW198" s="8">
        <v>1.13174E-3</v>
      </c>
      <c r="EX198" s="8">
        <v>1.2563116480000001</v>
      </c>
      <c r="EY198" s="8">
        <v>2.07698E-4</v>
      </c>
      <c r="EZ198" s="8">
        <v>1.13992E-4</v>
      </c>
      <c r="FC198" s="1"/>
      <c r="FE198" s="8">
        <v>0.26803030999999999</v>
      </c>
      <c r="FF198" s="8">
        <v>-2.591158E-2</v>
      </c>
      <c r="FG198" s="8">
        <v>-3.9662999999999999E-3</v>
      </c>
      <c r="FH198" s="8">
        <v>1.11836278</v>
      </c>
      <c r="FI198" s="8">
        <v>2.2694999999999999E-4</v>
      </c>
      <c r="FJ198" s="10">
        <v>1.0443E-4</v>
      </c>
      <c r="FM198" s="1"/>
      <c r="FO198" s="8">
        <v>0.27281481000000002</v>
      </c>
      <c r="FP198" s="8">
        <v>-1.6828369999999999E-2</v>
      </c>
      <c r="FQ198" s="8">
        <v>1.5627499999999999E-3</v>
      </c>
      <c r="FR198" s="8">
        <v>1.0595675769999999</v>
      </c>
      <c r="FS198" s="8">
        <v>3.3271400000000001E-4</v>
      </c>
      <c r="FT198" s="10">
        <v>7.8595800000000004E-5</v>
      </c>
      <c r="FW198" s="1"/>
      <c r="FY198" s="8">
        <v>0.31400176000000002</v>
      </c>
      <c r="FZ198" s="8">
        <v>-1.654518E-2</v>
      </c>
      <c r="GA198" s="8">
        <v>-1.93377E-3</v>
      </c>
      <c r="GB198" s="8">
        <v>1.16426037</v>
      </c>
      <c r="GC198" s="8">
        <v>1.62385E-4</v>
      </c>
      <c r="GD198" s="10">
        <v>2.95885E-5</v>
      </c>
      <c r="GG198" s="1"/>
      <c r="GI198" s="8">
        <v>0.28215709999999999</v>
      </c>
      <c r="GJ198" s="8">
        <v>-1.6955499999999998E-2</v>
      </c>
      <c r="GK198" s="8">
        <v>1.5705999999999999E-3</v>
      </c>
      <c r="GL198" s="8">
        <v>1.1568056840000001</v>
      </c>
      <c r="GM198" s="10">
        <v>2.32749E-5</v>
      </c>
      <c r="GN198" s="10">
        <v>2.3999199999999999E-5</v>
      </c>
      <c r="GQ198" s="1"/>
      <c r="GS198" s="8">
        <v>1.375386E-2</v>
      </c>
      <c r="GT198" s="8">
        <v>-1.5392299999999999E-3</v>
      </c>
      <c r="GU198" s="8">
        <v>-6.0964399999999998E-3</v>
      </c>
      <c r="GV198" s="8">
        <v>0.87780071999999998</v>
      </c>
      <c r="GW198" s="10">
        <v>3.1503700000000001E-5</v>
      </c>
      <c r="GX198" s="10">
        <v>-2.1737299999999999E-5</v>
      </c>
      <c r="HA198" s="1"/>
      <c r="HC198" s="8">
        <v>3.1343049999999997E-2</v>
      </c>
      <c r="HD198" s="8">
        <v>7.7666499999999999E-3</v>
      </c>
      <c r="HE198" s="8">
        <v>1.18812E-3</v>
      </c>
      <c r="HF198" s="8">
        <v>0.79301317599999999</v>
      </c>
      <c r="HG198" s="10">
        <v>2.2895E-5</v>
      </c>
      <c r="HH198" s="10">
        <v>-2.6411499999999999E-5</v>
      </c>
      <c r="HK198" s="1"/>
      <c r="HM198" s="8">
        <v>-0.10027189</v>
      </c>
      <c r="HN198" s="8">
        <v>1.8329500000000001E-3</v>
      </c>
      <c r="HO198" s="8">
        <v>-4.99315E-3</v>
      </c>
      <c r="HP198" s="8">
        <v>0.97579789100000003</v>
      </c>
      <c r="HQ198" s="8">
        <v>-2.2848599999999999E-4</v>
      </c>
      <c r="HR198" s="10">
        <v>-1.31787E-5</v>
      </c>
      <c r="HU198" s="1"/>
      <c r="HW198" s="8">
        <v>-2.4793559999999999E-2</v>
      </c>
      <c r="HX198" s="8">
        <v>1.5972899999999999E-3</v>
      </c>
      <c r="HY198" s="8">
        <v>-4.6321599999999997E-3</v>
      </c>
      <c r="HZ198" s="8">
        <v>0.85173274099999996</v>
      </c>
      <c r="IA198" s="10">
        <v>-5.6437799999999997E-5</v>
      </c>
      <c r="IB198" s="10">
        <v>-5.9426000000000003E-5</v>
      </c>
      <c r="IE198" s="1"/>
      <c r="IG198" s="8">
        <v>-4.8078660000000002E-2</v>
      </c>
      <c r="IH198" s="8">
        <v>-2.2963699999999998E-3</v>
      </c>
      <c r="II198" s="8">
        <v>-1.65986E-3</v>
      </c>
      <c r="IJ198" s="8">
        <v>0.91170520600000005</v>
      </c>
      <c r="IK198" s="10">
        <v>-3.9726199999999999E-5</v>
      </c>
      <c r="IL198" s="10">
        <v>-4.2780300000000001E-5</v>
      </c>
      <c r="IO198" s="1"/>
      <c r="IP198" s="1"/>
    </row>
    <row r="199" spans="1:250" x14ac:dyDescent="0.25">
      <c r="A199" s="8">
        <v>0.69224437000000005</v>
      </c>
      <c r="B199" s="8">
        <v>6.1308000000000001E-4</v>
      </c>
      <c r="C199" s="8">
        <v>3.053904E-2</v>
      </c>
      <c r="D199" s="8">
        <v>0.89651990999999998</v>
      </c>
      <c r="E199" s="10">
        <v>8.9647000000000004E-5</v>
      </c>
      <c r="F199" s="8">
        <v>-4.19276E-4</v>
      </c>
      <c r="I199" s="1"/>
      <c r="K199" s="8">
        <v>0.48903752</v>
      </c>
      <c r="L199" s="8">
        <v>8.31287E-3</v>
      </c>
      <c r="M199" s="8">
        <v>5.7942799999999997E-3</v>
      </c>
      <c r="N199" s="8">
        <v>0.58622953799999999</v>
      </c>
      <c r="O199" s="10">
        <v>2.6708299999999999E-4</v>
      </c>
      <c r="P199" s="10">
        <v>-7.7341200000000004E-5</v>
      </c>
      <c r="S199" s="1"/>
      <c r="U199" s="8">
        <v>0.58459377000000001</v>
      </c>
      <c r="V199" s="8">
        <v>3.0856799999999999E-3</v>
      </c>
      <c r="W199" s="8">
        <v>-8.5232699999999995E-3</v>
      </c>
      <c r="X199" s="8">
        <v>0.69651988200000003</v>
      </c>
      <c r="Y199" s="8">
        <v>3.1856899999999999E-4</v>
      </c>
      <c r="Z199" s="8">
        <v>1.4158700000000001E-4</v>
      </c>
      <c r="AC199" s="1"/>
      <c r="AE199" s="8">
        <v>0.70545944999999999</v>
      </c>
      <c r="AF199" s="8">
        <v>-8.9220299999999992E-3</v>
      </c>
      <c r="AG199" s="8">
        <v>1.4258160000000001E-2</v>
      </c>
      <c r="AH199" s="8">
        <v>0.96636866700000001</v>
      </c>
      <c r="AI199" s="8">
        <v>-1.4473099999999999E-4</v>
      </c>
      <c r="AJ199" s="10">
        <v>-1.9096599999999999E-5</v>
      </c>
      <c r="AM199" s="1"/>
      <c r="AO199" s="8">
        <v>0.69224437000000005</v>
      </c>
      <c r="AP199" s="8">
        <v>6.1308000000000001E-4</v>
      </c>
      <c r="AQ199" s="8">
        <v>3.053904E-2</v>
      </c>
      <c r="AR199" s="8">
        <v>0.89651990999999998</v>
      </c>
      <c r="AS199" s="10">
        <v>8.9647000000000004E-5</v>
      </c>
      <c r="AT199" s="8">
        <v>-4.19276E-4</v>
      </c>
      <c r="AW199" s="1"/>
      <c r="AY199" s="8">
        <v>-0.16069470999999999</v>
      </c>
      <c r="AZ199" s="8">
        <v>-5.2451049999999999E-2</v>
      </c>
      <c r="BA199" s="8">
        <v>-1.86506E-3</v>
      </c>
      <c r="BB199" s="8">
        <v>1.1985502720000001</v>
      </c>
      <c r="BC199" s="8">
        <v>3.597495E-3</v>
      </c>
      <c r="BD199" s="10">
        <v>2.03483E-5</v>
      </c>
      <c r="BG199" s="1"/>
      <c r="BI199" s="8">
        <v>-5.833754E-2</v>
      </c>
      <c r="BJ199" s="8">
        <v>-3.8831879999999999E-2</v>
      </c>
      <c r="BK199" s="8">
        <v>-4.4674099999999998E-3</v>
      </c>
      <c r="BL199" s="8">
        <v>0.99601224700000002</v>
      </c>
      <c r="BM199" s="8">
        <v>2.2055100000000001E-4</v>
      </c>
      <c r="BN199" s="10">
        <v>3.1404500000000001E-5</v>
      </c>
      <c r="BQ199" s="1"/>
      <c r="BS199" s="8">
        <v>-0.16117574000000001</v>
      </c>
      <c r="BT199" s="8">
        <v>-3.756582E-2</v>
      </c>
      <c r="BU199" s="8">
        <v>-9.1923999999999999E-3</v>
      </c>
      <c r="BV199" s="8">
        <v>1.298449905</v>
      </c>
      <c r="BW199" s="8">
        <v>6.0844899999999995E-4</v>
      </c>
      <c r="BX199" s="8">
        <v>3.1785199999999998E-4</v>
      </c>
      <c r="CA199" s="1"/>
      <c r="CC199" s="8">
        <v>-5.0091600000000003E-3</v>
      </c>
      <c r="CD199" s="8">
        <v>-3.4946049999999999E-2</v>
      </c>
      <c r="CE199" s="8">
        <v>-1.202758E-2</v>
      </c>
      <c r="CF199" s="8">
        <v>0.82966974299999996</v>
      </c>
      <c r="CG199" s="8">
        <v>4.4671000000000001E-4</v>
      </c>
      <c r="CH199" s="10">
        <v>-8.5887299999999993E-5</v>
      </c>
      <c r="CK199" s="1"/>
      <c r="CM199" s="8">
        <v>-0.21966132999999999</v>
      </c>
      <c r="CN199" s="8">
        <v>-3.6790679999999999E-2</v>
      </c>
      <c r="CO199" s="8">
        <v>-1.8001200000000001E-3</v>
      </c>
      <c r="CP199" s="8">
        <v>1.4109812479999999</v>
      </c>
      <c r="CQ199" s="8">
        <v>1.4200700000000001E-4</v>
      </c>
      <c r="CR199" s="10">
        <v>2.5408499999999999E-5</v>
      </c>
      <c r="CU199" s="1"/>
      <c r="CW199" s="8">
        <v>0.11676857</v>
      </c>
      <c r="CX199" s="8">
        <v>3.4502500000000002E-3</v>
      </c>
      <c r="CY199" s="8">
        <v>-2.1829E-4</v>
      </c>
      <c r="CZ199" s="8">
        <v>0.87212773399999999</v>
      </c>
      <c r="DA199" s="8">
        <v>3.1512499999999998E-4</v>
      </c>
      <c r="DB199" s="10">
        <v>-9.7428400000000004E-5</v>
      </c>
      <c r="DF199" s="1"/>
      <c r="DG199" s="8">
        <v>0.14099164</v>
      </c>
      <c r="DH199" s="8">
        <v>9.8433800000000005E-3</v>
      </c>
      <c r="DI199" s="8">
        <v>-1.2202040000000001E-2</v>
      </c>
      <c r="DJ199" s="8">
        <v>1.268727529</v>
      </c>
      <c r="DK199" s="8">
        <v>6.5669800000000005E-4</v>
      </c>
      <c r="DL199" s="8">
        <v>-1.21264E-4</v>
      </c>
      <c r="DO199" s="1"/>
      <c r="DQ199" s="8">
        <v>0.10620880000000001</v>
      </c>
      <c r="DR199" s="8">
        <v>5.19645E-3</v>
      </c>
      <c r="DS199" s="8">
        <v>-5.6926000000000004E-4</v>
      </c>
      <c r="DT199" s="8">
        <v>0.86511086699999995</v>
      </c>
      <c r="DU199" s="8">
        <v>2.29366E-4</v>
      </c>
      <c r="DV199" s="10">
        <v>-9.1998300000000003E-5</v>
      </c>
      <c r="DZ199" s="1"/>
      <c r="EA199" s="8">
        <v>0.10101148</v>
      </c>
      <c r="EB199" s="8">
        <v>7.6044099999999998E-3</v>
      </c>
      <c r="EC199" s="8">
        <v>-3.2122399999999999E-3</v>
      </c>
      <c r="ED199" s="8">
        <v>1.2275663509999999</v>
      </c>
      <c r="EE199" s="8">
        <v>9.9001499999999991E-4</v>
      </c>
      <c r="EF199" s="10">
        <v>-2.7562000000000001E-5</v>
      </c>
      <c r="EG199" s="1"/>
      <c r="EK199" s="8">
        <v>0.13687671000000001</v>
      </c>
      <c r="EL199" s="8">
        <v>9.8686999999999993E-3</v>
      </c>
      <c r="EM199" s="8">
        <v>-1.6010119999999999E-2</v>
      </c>
      <c r="EN199" s="8">
        <v>1.344786354</v>
      </c>
      <c r="EO199" s="8">
        <v>4.89526E-4</v>
      </c>
      <c r="EP199" s="8">
        <v>-1.2479099999999999E-4</v>
      </c>
      <c r="ES199" s="1"/>
      <c r="EU199" s="8">
        <v>0.31277094999999999</v>
      </c>
      <c r="EV199" s="8">
        <v>-8.7915500000000004E-3</v>
      </c>
      <c r="EW199" s="8">
        <v>1.1277500000000001E-3</v>
      </c>
      <c r="EX199" s="8">
        <v>1.2610032680000001</v>
      </c>
      <c r="EY199" s="8">
        <v>2.0568600000000001E-4</v>
      </c>
      <c r="EZ199" s="8">
        <v>1.13781E-4</v>
      </c>
      <c r="FC199" s="1"/>
      <c r="FE199" s="8">
        <v>0.27023196999999999</v>
      </c>
      <c r="FF199" s="8">
        <v>-2.5890839999999998E-2</v>
      </c>
      <c r="FG199" s="8">
        <v>-3.9417599999999999E-3</v>
      </c>
      <c r="FH199" s="8">
        <v>1.124179638</v>
      </c>
      <c r="FI199" s="8">
        <v>2.2610800000000001E-4</v>
      </c>
      <c r="FJ199" s="10">
        <v>1.05429E-4</v>
      </c>
      <c r="FM199" s="1"/>
      <c r="FO199" s="8">
        <v>0.27040312</v>
      </c>
      <c r="FP199" s="8">
        <v>-1.68348E-2</v>
      </c>
      <c r="FQ199" s="8">
        <v>1.49547E-3</v>
      </c>
      <c r="FR199" s="8">
        <v>1.063612394</v>
      </c>
      <c r="FS199" s="8">
        <v>3.3252200000000003E-4</v>
      </c>
      <c r="FT199" s="10">
        <v>8.06369E-5</v>
      </c>
      <c r="FW199" s="1"/>
      <c r="FY199" s="8">
        <v>0.31508848</v>
      </c>
      <c r="FZ199" s="8">
        <v>-1.6500999999999998E-2</v>
      </c>
      <c r="GA199" s="8">
        <v>-1.91815E-3</v>
      </c>
      <c r="GB199" s="8">
        <v>1.167635099</v>
      </c>
      <c r="GC199" s="8">
        <v>1.60094E-4</v>
      </c>
      <c r="GD199" s="10">
        <v>3.0395500000000001E-5</v>
      </c>
      <c r="GG199" s="1"/>
      <c r="GI199" s="8">
        <v>0.28588058</v>
      </c>
      <c r="GJ199" s="8">
        <v>-1.6867670000000001E-2</v>
      </c>
      <c r="GK199" s="8">
        <v>1.5898500000000001E-3</v>
      </c>
      <c r="GL199" s="8">
        <v>1.1625845829999999</v>
      </c>
      <c r="GM199" s="10">
        <v>2.27418E-5</v>
      </c>
      <c r="GN199" s="10">
        <v>2.4114600000000001E-5</v>
      </c>
      <c r="GQ199" s="1"/>
      <c r="GS199" s="8">
        <v>6.5351999999999997E-3</v>
      </c>
      <c r="GT199" s="8">
        <v>-1.6683100000000001E-3</v>
      </c>
      <c r="GU199" s="8">
        <v>-6.2448099999999999E-3</v>
      </c>
      <c r="GV199" s="8">
        <v>0.88321244799999998</v>
      </c>
      <c r="GW199" s="10">
        <v>3.0462899999999999E-5</v>
      </c>
      <c r="GX199" s="10">
        <v>-2.054E-5</v>
      </c>
      <c r="HA199" s="1"/>
      <c r="HC199" s="8">
        <v>2.9603899999999999E-2</v>
      </c>
      <c r="HD199" s="8">
        <v>7.7559600000000001E-3</v>
      </c>
      <c r="HE199" s="8">
        <v>1.14704E-3</v>
      </c>
      <c r="HF199" s="8">
        <v>0.79734182499999995</v>
      </c>
      <c r="HG199" s="10">
        <v>2.27128E-5</v>
      </c>
      <c r="HH199" s="10">
        <v>-2.5706000000000001E-5</v>
      </c>
      <c r="HK199" s="1"/>
      <c r="HM199" s="8">
        <v>-0.1040235</v>
      </c>
      <c r="HN199" s="8">
        <v>1.7422399999999999E-3</v>
      </c>
      <c r="HO199" s="8">
        <v>-5.0961899999999996E-3</v>
      </c>
      <c r="HP199" s="8">
        <v>0.97872430899999996</v>
      </c>
      <c r="HQ199" s="8">
        <v>-2.31738E-4</v>
      </c>
      <c r="HR199" s="10">
        <v>-9.4828699999999999E-6</v>
      </c>
      <c r="HU199" s="1"/>
      <c r="HW199" s="8">
        <v>-2.7781610000000002E-2</v>
      </c>
      <c r="HX199" s="8">
        <v>1.52918E-3</v>
      </c>
      <c r="HY199" s="8">
        <v>-4.64467E-3</v>
      </c>
      <c r="HZ199" s="8">
        <v>0.85834436999999997</v>
      </c>
      <c r="IA199" s="10">
        <v>-5.8598999999999999E-5</v>
      </c>
      <c r="IB199" s="10">
        <v>-5.9035800000000002E-5</v>
      </c>
      <c r="IE199" s="1"/>
      <c r="IG199" s="8">
        <v>-4.9306570000000001E-2</v>
      </c>
      <c r="IH199" s="8">
        <v>-2.3197500000000002E-3</v>
      </c>
      <c r="II199" s="8">
        <v>-1.66354E-3</v>
      </c>
      <c r="IJ199" s="8">
        <v>0.91431725100000005</v>
      </c>
      <c r="IK199" s="10">
        <v>-4.2108499999999998E-5</v>
      </c>
      <c r="IL199" s="10">
        <v>-4.2408399999999999E-5</v>
      </c>
      <c r="IO199" s="1"/>
      <c r="IP199" s="1"/>
    </row>
    <row r="200" spans="1:250" x14ac:dyDescent="0.25">
      <c r="A200" s="8">
        <v>0.69770761000000003</v>
      </c>
      <c r="B200" s="8">
        <v>7.4169000000000004E-4</v>
      </c>
      <c r="C200" s="8">
        <v>3.0582379999999999E-2</v>
      </c>
      <c r="D200" s="8">
        <v>0.90440331699999998</v>
      </c>
      <c r="E200" s="10">
        <v>8.5600100000000001E-5</v>
      </c>
      <c r="F200" s="8">
        <v>-4.17926E-4</v>
      </c>
      <c r="I200" s="1"/>
      <c r="K200" s="8">
        <v>0.49370637000000001</v>
      </c>
      <c r="L200" s="8">
        <v>8.3742899999999995E-3</v>
      </c>
      <c r="M200" s="8">
        <v>5.7930000000000004E-3</v>
      </c>
      <c r="N200" s="8">
        <v>0.59606676999999997</v>
      </c>
      <c r="O200" s="10">
        <v>2.6586399999999999E-4</v>
      </c>
      <c r="P200" s="10">
        <v>-7.7372499999999998E-5</v>
      </c>
      <c r="S200" s="1"/>
      <c r="U200" s="8">
        <v>0.58953789000000001</v>
      </c>
      <c r="V200" s="8">
        <v>3.1645499999999999E-3</v>
      </c>
      <c r="W200" s="8">
        <v>-8.5503200000000001E-3</v>
      </c>
      <c r="X200" s="8">
        <v>0.70012660400000004</v>
      </c>
      <c r="Y200" s="8">
        <v>3.1571300000000002E-4</v>
      </c>
      <c r="Z200" s="8">
        <v>1.4060400000000001E-4</v>
      </c>
      <c r="AC200" s="1"/>
      <c r="AE200" s="8">
        <v>0.7094184</v>
      </c>
      <c r="AF200" s="8">
        <v>-8.8689000000000007E-3</v>
      </c>
      <c r="AG200" s="8">
        <v>1.4267800000000001E-2</v>
      </c>
      <c r="AH200" s="8">
        <v>0.96972340400000001</v>
      </c>
      <c r="AI200" s="8">
        <v>-1.4646900000000001E-4</v>
      </c>
      <c r="AJ200" s="10">
        <v>-1.8784299999999999E-5</v>
      </c>
      <c r="AM200" s="1"/>
      <c r="AO200" s="8">
        <v>0.69770761000000003</v>
      </c>
      <c r="AP200" s="8">
        <v>7.4169000000000004E-4</v>
      </c>
      <c r="AQ200" s="8">
        <v>3.0582379999999999E-2</v>
      </c>
      <c r="AR200" s="8">
        <v>0.90440331699999998</v>
      </c>
      <c r="AS200" s="10">
        <v>8.5600100000000001E-5</v>
      </c>
      <c r="AT200" s="8">
        <v>-4.17926E-4</v>
      </c>
      <c r="AW200" s="1"/>
      <c r="AY200" s="8">
        <v>-0.16323897000000001</v>
      </c>
      <c r="AZ200" s="8">
        <v>-5.2468880000000002E-2</v>
      </c>
      <c r="BA200" s="8">
        <v>-1.92202E-3</v>
      </c>
      <c r="BB200" s="8">
        <v>1.203912291</v>
      </c>
      <c r="BC200" s="8">
        <v>3.5954770000000001E-3</v>
      </c>
      <c r="BD200" s="10">
        <v>2.6845199999999998E-5</v>
      </c>
      <c r="BG200" s="1"/>
      <c r="BI200" s="8">
        <v>-5.6176289999999997E-2</v>
      </c>
      <c r="BJ200" s="8">
        <v>-3.8735140000000001E-2</v>
      </c>
      <c r="BK200" s="8">
        <v>-4.4298699999999998E-3</v>
      </c>
      <c r="BL200" s="8">
        <v>1.004444739</v>
      </c>
      <c r="BM200" s="8">
        <v>2.18705E-4</v>
      </c>
      <c r="BN200" s="10">
        <v>3.2114599999999999E-5</v>
      </c>
      <c r="BQ200" s="1"/>
      <c r="BS200" s="8">
        <v>-0.16110532999999999</v>
      </c>
      <c r="BT200" s="8">
        <v>-3.7565010000000003E-2</v>
      </c>
      <c r="BU200" s="8">
        <v>-9.1922299999999992E-3</v>
      </c>
      <c r="BV200" s="8">
        <v>1.304042419</v>
      </c>
      <c r="BW200" s="8">
        <v>6.0664699999999998E-4</v>
      </c>
      <c r="BX200" s="8">
        <v>3.1821099999999999E-4</v>
      </c>
      <c r="CA200" s="1"/>
      <c r="CC200" s="8">
        <v>-5.5523400000000002E-3</v>
      </c>
      <c r="CD200" s="8">
        <v>-3.49463E-2</v>
      </c>
      <c r="CE200" s="8">
        <v>-1.2043430000000001E-2</v>
      </c>
      <c r="CF200" s="8">
        <v>0.83479163899999997</v>
      </c>
      <c r="CG200" s="8">
        <v>4.4668600000000001E-4</v>
      </c>
      <c r="CH200" s="10">
        <v>-8.40394E-5</v>
      </c>
      <c r="CK200" s="1"/>
      <c r="CM200" s="8">
        <v>-0.22089248</v>
      </c>
      <c r="CN200" s="8">
        <v>-3.6798150000000002E-2</v>
      </c>
      <c r="CO200" s="8">
        <v>-1.81342E-3</v>
      </c>
      <c r="CP200" s="8">
        <v>1.415955638</v>
      </c>
      <c r="CQ200" s="8">
        <v>1.4191E-4</v>
      </c>
      <c r="CR200" s="10">
        <v>2.5581599999999999E-5</v>
      </c>
      <c r="CU200" s="1"/>
      <c r="CW200" s="8">
        <v>0.11924472</v>
      </c>
      <c r="CX200" s="8">
        <v>3.30146E-3</v>
      </c>
      <c r="CY200" s="8">
        <v>-2.0832000000000001E-4</v>
      </c>
      <c r="CZ200" s="8">
        <v>0.87396495399999996</v>
      </c>
      <c r="DA200" s="8">
        <v>3.2088599999999999E-4</v>
      </c>
      <c r="DB200" s="10">
        <v>-9.7036799999999999E-5</v>
      </c>
      <c r="DF200" s="1"/>
      <c r="DG200" s="8">
        <v>0.14364663999999999</v>
      </c>
      <c r="DH200" s="8">
        <v>9.8731300000000008E-3</v>
      </c>
      <c r="DI200" s="8">
        <v>-1.2285870000000001E-2</v>
      </c>
      <c r="DJ200" s="8">
        <v>1.271646584</v>
      </c>
      <c r="DK200" s="8">
        <v>6.5594899999999996E-4</v>
      </c>
      <c r="DL200" s="8">
        <v>-1.2336700000000001E-4</v>
      </c>
      <c r="DO200" s="1"/>
      <c r="DQ200" s="8">
        <v>0.10117987000000001</v>
      </c>
      <c r="DR200" s="8">
        <v>5.4224399999999997E-3</v>
      </c>
      <c r="DS200" s="8">
        <v>-5.3198999999999998E-4</v>
      </c>
      <c r="DT200" s="8">
        <v>0.871651489</v>
      </c>
      <c r="DU200" s="8">
        <v>2.3236E-4</v>
      </c>
      <c r="DV200" s="10">
        <v>-9.2482699999999995E-5</v>
      </c>
      <c r="DZ200" s="1"/>
      <c r="EA200" s="8">
        <v>0.10503236000000001</v>
      </c>
      <c r="EB200" s="8">
        <v>7.7014500000000003E-3</v>
      </c>
      <c r="EC200" s="8">
        <v>-3.2047E-3</v>
      </c>
      <c r="ED200" s="8">
        <v>1.2300994160000001</v>
      </c>
      <c r="EE200" s="8">
        <v>9.8772899999999991E-4</v>
      </c>
      <c r="EF200" s="10">
        <v>-2.7387100000000001E-5</v>
      </c>
      <c r="EG200" s="1"/>
      <c r="EK200" s="8">
        <v>0.14265164999999999</v>
      </c>
      <c r="EL200" s="8">
        <v>1.0171390000000001E-2</v>
      </c>
      <c r="EM200" s="8">
        <v>-1.642323E-2</v>
      </c>
      <c r="EN200" s="8">
        <v>1.349129985</v>
      </c>
      <c r="EO200" s="8">
        <v>4.8694E-4</v>
      </c>
      <c r="EP200" s="8">
        <v>-1.2831600000000001E-4</v>
      </c>
      <c r="ES200" s="1"/>
      <c r="EU200" s="8">
        <v>0.30902502999999998</v>
      </c>
      <c r="EV200" s="8">
        <v>-8.8751200000000002E-3</v>
      </c>
      <c r="EW200" s="8">
        <v>1.0933399999999999E-3</v>
      </c>
      <c r="EX200" s="8">
        <v>1.2658882810000001</v>
      </c>
      <c r="EY200" s="8">
        <v>2.0416400000000001E-4</v>
      </c>
      <c r="EZ200" s="8">
        <v>1.14405E-4</v>
      </c>
      <c r="FC200" s="1"/>
      <c r="FE200" s="8">
        <v>0.27126584999999998</v>
      </c>
      <c r="FF200" s="8">
        <v>-2.588615E-2</v>
      </c>
      <c r="FG200" s="8">
        <v>-3.9291100000000004E-3</v>
      </c>
      <c r="FH200" s="8">
        <v>1.1305752170000001</v>
      </c>
      <c r="FI200" s="8">
        <v>2.2570399999999999E-4</v>
      </c>
      <c r="FJ200" s="10">
        <v>1.06525E-4</v>
      </c>
      <c r="FM200" s="1"/>
      <c r="FO200" s="8">
        <v>0.26218675000000002</v>
      </c>
      <c r="FP200" s="8">
        <v>-1.643008E-2</v>
      </c>
      <c r="FQ200" s="8">
        <v>1.0769200000000001E-3</v>
      </c>
      <c r="FR200" s="8">
        <v>1.0669657930000001</v>
      </c>
      <c r="FS200" s="8">
        <v>3.3612600000000001E-4</v>
      </c>
      <c r="FT200" s="10">
        <v>8.43637E-5</v>
      </c>
      <c r="FW200" s="1"/>
      <c r="FY200" s="8">
        <v>0.31720868000000002</v>
      </c>
      <c r="FZ200" s="8">
        <v>-1.6439539999999999E-2</v>
      </c>
      <c r="GA200" s="8">
        <v>-1.8800799999999999E-3</v>
      </c>
      <c r="GB200" s="8">
        <v>1.171672697</v>
      </c>
      <c r="GC200" s="8">
        <v>1.5846E-4</v>
      </c>
      <c r="GD200" s="10">
        <v>3.1405300000000002E-5</v>
      </c>
      <c r="GG200" s="1"/>
      <c r="GI200" s="8">
        <v>0.28704944999999998</v>
      </c>
      <c r="GJ200" s="8">
        <v>-1.6833130000000002E-2</v>
      </c>
      <c r="GK200" s="8">
        <v>1.60546E-3</v>
      </c>
      <c r="GL200" s="8">
        <v>1.168858752</v>
      </c>
      <c r="GM200" s="10">
        <v>2.20746E-5</v>
      </c>
      <c r="GN200" s="10">
        <v>2.4414600000000002E-5</v>
      </c>
      <c r="GQ200" s="1"/>
      <c r="GS200" s="8">
        <v>5.6735099999999997E-3</v>
      </c>
      <c r="GT200" s="8">
        <v>-1.70331E-3</v>
      </c>
      <c r="GU200" s="8">
        <v>-6.2504500000000003E-3</v>
      </c>
      <c r="GV200" s="8">
        <v>0.88854381800000004</v>
      </c>
      <c r="GW200" s="10">
        <v>2.8093600000000002E-5</v>
      </c>
      <c r="GX200" s="10">
        <v>-2.01644E-5</v>
      </c>
      <c r="HA200" s="1"/>
      <c r="HC200" s="8">
        <v>2.601053E-2</v>
      </c>
      <c r="HD200" s="8">
        <v>7.6749599999999998E-3</v>
      </c>
      <c r="HE200" s="8">
        <v>1.09219E-3</v>
      </c>
      <c r="HF200" s="8">
        <v>0.80169982699999998</v>
      </c>
      <c r="HG200" s="10">
        <v>2.20403E-5</v>
      </c>
      <c r="HH200" s="10">
        <v>-2.52514E-5</v>
      </c>
      <c r="HK200" s="1"/>
      <c r="HM200" s="8">
        <v>-0.10606019</v>
      </c>
      <c r="HN200" s="8">
        <v>1.7041700000000001E-3</v>
      </c>
      <c r="HO200" s="8">
        <v>-5.0624499999999996E-3</v>
      </c>
      <c r="HP200" s="8">
        <v>0.98133723100000003</v>
      </c>
      <c r="HQ200" s="8">
        <v>-2.3426E-4</v>
      </c>
      <c r="HR200" s="10">
        <v>-1.17193E-5</v>
      </c>
      <c r="HU200" s="1"/>
      <c r="HW200" s="8">
        <v>-2.977902E-2</v>
      </c>
      <c r="HX200" s="8">
        <v>1.49693E-3</v>
      </c>
      <c r="HY200" s="8">
        <v>-4.6896500000000001E-3</v>
      </c>
      <c r="HZ200" s="8">
        <v>0.86494013800000003</v>
      </c>
      <c r="IA200" s="10">
        <v>-6.0123700000000002E-5</v>
      </c>
      <c r="IB200" s="10">
        <v>-5.6904399999999997E-5</v>
      </c>
      <c r="IE200" s="1"/>
      <c r="IG200" s="8">
        <v>-5.0246329999999999E-2</v>
      </c>
      <c r="IH200" s="8">
        <v>-2.3524599999999998E-3</v>
      </c>
      <c r="II200" s="8">
        <v>-1.68603E-3</v>
      </c>
      <c r="IJ200" s="8">
        <v>0.91596984199999998</v>
      </c>
      <c r="IK200" s="10">
        <v>-4.6459599999999998E-5</v>
      </c>
      <c r="IL200" s="10">
        <v>-3.9419199999999997E-5</v>
      </c>
      <c r="IO200" s="1"/>
      <c r="IP200" s="1"/>
    </row>
    <row r="201" spans="1:250" x14ac:dyDescent="0.25">
      <c r="A201" s="8">
        <v>0.70443948999999995</v>
      </c>
      <c r="B201" s="8">
        <v>8.6567999999999997E-4</v>
      </c>
      <c r="C201" s="8">
        <v>3.0689500000000002E-2</v>
      </c>
      <c r="D201" s="8">
        <v>0.91597717000000001</v>
      </c>
      <c r="E201" s="10">
        <v>8.2445899999999996E-5</v>
      </c>
      <c r="F201" s="8">
        <v>-4.1520400000000002E-4</v>
      </c>
      <c r="I201" s="1"/>
      <c r="K201" s="8">
        <v>0.50075289999999995</v>
      </c>
      <c r="L201" s="8">
        <v>8.4940299999999996E-3</v>
      </c>
      <c r="M201" s="8">
        <v>5.7974200000000002E-3</v>
      </c>
      <c r="N201" s="8">
        <v>0.60597732199999998</v>
      </c>
      <c r="O201" s="10">
        <v>2.6428999999999998E-4</v>
      </c>
      <c r="P201" s="10">
        <v>-7.7322200000000003E-5</v>
      </c>
      <c r="S201" s="1"/>
      <c r="U201" s="8">
        <v>0.58933869999999999</v>
      </c>
      <c r="V201" s="8">
        <v>3.1613800000000001E-3</v>
      </c>
      <c r="W201" s="8">
        <v>-8.55122E-3</v>
      </c>
      <c r="X201" s="8">
        <v>0.70396296000000003</v>
      </c>
      <c r="Y201" s="8">
        <v>3.1286399999999999E-4</v>
      </c>
      <c r="Z201" s="8">
        <v>1.41407E-4</v>
      </c>
      <c r="AC201" s="1"/>
      <c r="AE201" s="8">
        <v>0.71293972000000005</v>
      </c>
      <c r="AF201" s="8">
        <v>-8.7261000000000005E-3</v>
      </c>
      <c r="AG201" s="8">
        <v>1.4209340000000001E-2</v>
      </c>
      <c r="AH201" s="8">
        <v>0.97242030700000004</v>
      </c>
      <c r="AI201" s="8">
        <v>-1.5171999999999999E-4</v>
      </c>
      <c r="AJ201" s="10">
        <v>-2.09402E-5</v>
      </c>
      <c r="AM201" s="1"/>
      <c r="AO201" s="8">
        <v>0.70443948999999995</v>
      </c>
      <c r="AP201" s="8">
        <v>8.6567999999999997E-4</v>
      </c>
      <c r="AQ201" s="8">
        <v>3.0689500000000002E-2</v>
      </c>
      <c r="AR201" s="8">
        <v>0.91597717000000001</v>
      </c>
      <c r="AS201" s="10">
        <v>8.2445899999999996E-5</v>
      </c>
      <c r="AT201" s="8">
        <v>-4.1520400000000002E-4</v>
      </c>
      <c r="AW201" s="1"/>
      <c r="AY201" s="8">
        <v>-0.16169997999999999</v>
      </c>
      <c r="AZ201" s="8">
        <v>-5.2453989999999999E-2</v>
      </c>
      <c r="BA201" s="8">
        <v>-1.87725E-3</v>
      </c>
      <c r="BB201" s="8">
        <v>1.208961441</v>
      </c>
      <c r="BC201" s="8">
        <v>3.5926880000000001E-3</v>
      </c>
      <c r="BD201" s="10">
        <v>3.52856E-5</v>
      </c>
      <c r="BG201" s="1"/>
      <c r="BI201" s="8">
        <v>-6.2810039999999998E-2</v>
      </c>
      <c r="BJ201" s="8">
        <v>-3.8950499999999999E-2</v>
      </c>
      <c r="BK201" s="8">
        <v>-4.6040300000000003E-3</v>
      </c>
      <c r="BL201" s="8">
        <v>1.0114783620000001</v>
      </c>
      <c r="BM201" s="8">
        <v>2.1736699999999999E-4</v>
      </c>
      <c r="BN201" s="10">
        <v>3.3195299999999997E-5</v>
      </c>
      <c r="BQ201" s="1"/>
      <c r="BS201" s="8">
        <v>-0.15836391</v>
      </c>
      <c r="BT201" s="8">
        <v>-3.7481159999999999E-2</v>
      </c>
      <c r="BU201" s="8">
        <v>-9.2046300000000001E-3</v>
      </c>
      <c r="BV201" s="8">
        <v>1.310012658</v>
      </c>
      <c r="BW201" s="8">
        <v>6.0187299999999995E-4</v>
      </c>
      <c r="BX201" s="8">
        <v>3.17492E-4</v>
      </c>
      <c r="CA201" s="1"/>
      <c r="CC201" s="8">
        <v>-8.3025900000000003E-3</v>
      </c>
      <c r="CD201" s="8">
        <v>-3.4977059999999997E-2</v>
      </c>
      <c r="CE201" s="8">
        <v>-1.208512E-2</v>
      </c>
      <c r="CF201" s="8">
        <v>0.84004144599999997</v>
      </c>
      <c r="CG201" s="8">
        <v>4.4598000000000001E-4</v>
      </c>
      <c r="CH201" s="10">
        <v>-8.3081100000000007E-5</v>
      </c>
      <c r="CK201" s="1"/>
      <c r="CM201" s="8">
        <v>-0.22221057999999999</v>
      </c>
      <c r="CN201" s="8">
        <v>-3.6802790000000002E-2</v>
      </c>
      <c r="CO201" s="8">
        <v>-1.8250199999999999E-3</v>
      </c>
      <c r="CP201" s="8">
        <v>1.4204468800000001</v>
      </c>
      <c r="CQ201" s="8">
        <v>1.4185399999999999E-4</v>
      </c>
      <c r="CR201" s="10">
        <v>2.57227E-5</v>
      </c>
      <c r="CU201" s="1"/>
      <c r="CW201" s="8">
        <v>0.12084829</v>
      </c>
      <c r="CX201" s="8">
        <v>3.2141100000000001E-3</v>
      </c>
      <c r="CY201" s="8">
        <v>-2.0482000000000001E-4</v>
      </c>
      <c r="CZ201" s="8">
        <v>0.87567436600000004</v>
      </c>
      <c r="DA201" s="8">
        <v>3.2611100000000002E-4</v>
      </c>
      <c r="DB201" s="10">
        <v>-9.6823499999999999E-5</v>
      </c>
      <c r="DF201" s="1"/>
      <c r="DG201" s="8">
        <v>0.14452439</v>
      </c>
      <c r="DH201" s="8">
        <v>9.8918500000000006E-3</v>
      </c>
      <c r="DI201" s="8">
        <v>-1.233048E-2</v>
      </c>
      <c r="DJ201" s="8">
        <v>1.2738291369999999</v>
      </c>
      <c r="DK201" s="8">
        <v>6.54526E-4</v>
      </c>
      <c r="DL201" s="8">
        <v>-1.26749E-4</v>
      </c>
      <c r="DO201" s="1"/>
      <c r="DQ201" s="8">
        <v>0.1001563</v>
      </c>
      <c r="DR201" s="8">
        <v>5.48739E-3</v>
      </c>
      <c r="DS201" s="8">
        <v>-5.2400000000000005E-4</v>
      </c>
      <c r="DT201" s="8">
        <v>0.87728656400000005</v>
      </c>
      <c r="DU201" s="8">
        <v>2.36584E-4</v>
      </c>
      <c r="DV201" s="10">
        <v>-9.2990200000000003E-5</v>
      </c>
      <c r="DZ201" s="1"/>
      <c r="EA201" s="8">
        <v>0.10698169</v>
      </c>
      <c r="EB201" s="8">
        <v>7.7340500000000001E-3</v>
      </c>
      <c r="EC201" s="8">
        <v>-3.2542199999999999E-3</v>
      </c>
      <c r="ED201" s="8">
        <v>1.2326583090000001</v>
      </c>
      <c r="EE201" s="8">
        <v>9.8614199999999996E-4</v>
      </c>
      <c r="EF201" s="10">
        <v>-2.97957E-5</v>
      </c>
      <c r="EG201" s="1"/>
      <c r="EK201" s="8">
        <v>0.14330972</v>
      </c>
      <c r="EL201" s="8">
        <v>1.0213180000000001E-2</v>
      </c>
      <c r="EM201" s="8">
        <v>-1.6486770000000001E-2</v>
      </c>
      <c r="EN201" s="8">
        <v>1.352103512</v>
      </c>
      <c r="EO201" s="8">
        <v>4.8381599999999998E-4</v>
      </c>
      <c r="EP201" s="8">
        <v>-1.3305899999999999E-4</v>
      </c>
      <c r="ES201" s="1"/>
      <c r="EU201" s="8">
        <v>0.30144275999999998</v>
      </c>
      <c r="EV201" s="8">
        <v>-8.7504799999999997E-3</v>
      </c>
      <c r="EW201" s="8">
        <v>8.5997999999999999E-4</v>
      </c>
      <c r="EX201" s="8">
        <v>1.2701076090000001</v>
      </c>
      <c r="EY201" s="8">
        <v>2.05291E-4</v>
      </c>
      <c r="EZ201" s="8">
        <v>1.1650999999999999E-4</v>
      </c>
      <c r="FC201" s="1"/>
      <c r="FE201" s="8">
        <v>0.27703801</v>
      </c>
      <c r="FF201" s="8">
        <v>-2.5895999999999999E-2</v>
      </c>
      <c r="FG201" s="8">
        <v>-3.8577500000000001E-3</v>
      </c>
      <c r="FH201" s="8">
        <v>1.137772446</v>
      </c>
      <c r="FI201" s="8">
        <v>2.25861E-4</v>
      </c>
      <c r="FJ201" s="10">
        <v>1.07636E-4</v>
      </c>
      <c r="FM201" s="1"/>
      <c r="FO201" s="8">
        <v>0.26304887999999998</v>
      </c>
      <c r="FP201" s="8">
        <v>-1.64143E-2</v>
      </c>
      <c r="FQ201" s="8">
        <v>1.09826E-3</v>
      </c>
      <c r="FR201" s="8">
        <v>1.071939693</v>
      </c>
      <c r="FS201" s="8">
        <v>3.3479099999999997E-4</v>
      </c>
      <c r="FT201" s="10">
        <v>8.6171699999999994E-5</v>
      </c>
      <c r="FW201" s="1"/>
      <c r="FY201" s="8">
        <v>0.31974866000000002</v>
      </c>
      <c r="FZ201" s="8">
        <v>-1.636698E-2</v>
      </c>
      <c r="GA201" s="8">
        <v>-1.8655E-3</v>
      </c>
      <c r="GB201" s="8">
        <v>1.175777324</v>
      </c>
      <c r="GC201" s="8">
        <v>1.56849E-4</v>
      </c>
      <c r="GD201" s="10">
        <v>3.1726000000000001E-5</v>
      </c>
      <c r="GG201" s="1"/>
      <c r="GI201" s="8">
        <v>0.28843322999999998</v>
      </c>
      <c r="GJ201" s="8">
        <v>-1.6807949999999999E-2</v>
      </c>
      <c r="GK201" s="8">
        <v>1.62765E-3</v>
      </c>
      <c r="GL201" s="8">
        <v>1.1749795890000001</v>
      </c>
      <c r="GM201" s="10">
        <v>2.1664000000000001E-5</v>
      </c>
      <c r="GN201" s="10">
        <v>2.4776199999999998E-5</v>
      </c>
      <c r="GQ201" s="1"/>
      <c r="GS201" s="8">
        <v>-2.2290999999999999E-4</v>
      </c>
      <c r="GT201" s="8">
        <v>-1.7160299999999999E-3</v>
      </c>
      <c r="GU201" s="8">
        <v>-6.3683799999999999E-3</v>
      </c>
      <c r="GV201" s="8">
        <v>0.893185326</v>
      </c>
      <c r="GW201" s="10">
        <v>2.7970299999999999E-5</v>
      </c>
      <c r="GX201" s="10">
        <v>-1.89966E-5</v>
      </c>
      <c r="HA201" s="1"/>
      <c r="HC201" s="8">
        <v>2.315948E-2</v>
      </c>
      <c r="HD201" s="8">
        <v>7.65301E-3</v>
      </c>
      <c r="HE201" s="8">
        <v>1.0258400000000001E-3</v>
      </c>
      <c r="HF201" s="8">
        <v>0.80510420100000002</v>
      </c>
      <c r="HG201" s="10">
        <v>2.1811399999999999E-5</v>
      </c>
      <c r="HH201" s="10">
        <v>-2.4556300000000001E-5</v>
      </c>
      <c r="HK201" s="1"/>
      <c r="HM201" s="8">
        <v>-0.10585198</v>
      </c>
      <c r="HN201" s="8">
        <v>1.7130400000000001E-3</v>
      </c>
      <c r="HO201" s="8">
        <v>-5.0583700000000004E-3</v>
      </c>
      <c r="HP201" s="8">
        <v>0.98291885400000001</v>
      </c>
      <c r="HQ201" s="8">
        <v>-2.3999199999999999E-4</v>
      </c>
      <c r="HR201" s="10">
        <v>-9.0884999999999995E-6</v>
      </c>
      <c r="HU201" s="1"/>
      <c r="HW201" s="8">
        <v>-3.4783120000000001E-2</v>
      </c>
      <c r="HX201" s="8">
        <v>1.40694E-3</v>
      </c>
      <c r="HY201" s="8">
        <v>-4.7466000000000001E-3</v>
      </c>
      <c r="HZ201" s="8">
        <v>0.87232734000000001</v>
      </c>
      <c r="IA201" s="10">
        <v>-6.1826000000000001E-5</v>
      </c>
      <c r="IB201" s="10">
        <v>-5.58306E-5</v>
      </c>
      <c r="IE201" s="1"/>
      <c r="IG201" s="8">
        <v>-4.8911200000000002E-2</v>
      </c>
      <c r="IH201" s="8">
        <v>-2.2966100000000001E-3</v>
      </c>
      <c r="II201" s="8">
        <v>-1.6099300000000001E-3</v>
      </c>
      <c r="IJ201" s="8">
        <v>0.91748946200000003</v>
      </c>
      <c r="IK201" s="10">
        <v>-5.1677200000000001E-5</v>
      </c>
      <c r="IL201" s="10">
        <v>-3.23067E-5</v>
      </c>
      <c r="IO201" s="1"/>
      <c r="IP201" s="1"/>
    </row>
    <row r="202" spans="1:250" x14ac:dyDescent="0.25">
      <c r="A202" s="8">
        <v>0.70949435000000005</v>
      </c>
      <c r="B202" s="8">
        <v>9.2840999999999996E-4</v>
      </c>
      <c r="C202" s="8">
        <v>3.0776729999999999E-2</v>
      </c>
      <c r="D202" s="8">
        <v>0.929229258</v>
      </c>
      <c r="E202" s="10">
        <v>8.0329700000000004E-5</v>
      </c>
      <c r="F202" s="8">
        <v>-4.1224600000000001E-4</v>
      </c>
      <c r="I202" s="1"/>
      <c r="K202" s="8">
        <v>0.50456782</v>
      </c>
      <c r="L202" s="8">
        <v>8.5524699999999995E-3</v>
      </c>
      <c r="M202" s="8">
        <v>5.7908600000000001E-3</v>
      </c>
      <c r="N202" s="8">
        <v>0.61224436699999996</v>
      </c>
      <c r="O202" s="10">
        <v>2.6287100000000002E-4</v>
      </c>
      <c r="P202" s="10">
        <v>-7.7485999999999996E-5</v>
      </c>
      <c r="R202" s="1"/>
      <c r="S202" s="1"/>
      <c r="U202" s="8">
        <v>0.59251171000000002</v>
      </c>
      <c r="V202" s="8">
        <v>3.1814399999999998E-3</v>
      </c>
      <c r="W202" s="8">
        <v>-8.50886E-3</v>
      </c>
      <c r="X202" s="8">
        <v>0.70783937100000005</v>
      </c>
      <c r="Y202" s="8">
        <v>3.1173699999999997E-4</v>
      </c>
      <c r="Z202" s="8">
        <v>1.43793E-4</v>
      </c>
      <c r="AC202" s="1"/>
      <c r="AE202" s="8">
        <v>0.72014389999999995</v>
      </c>
      <c r="AF202" s="8">
        <v>-8.28658E-3</v>
      </c>
      <c r="AG202" s="8">
        <v>1.4168709999999999E-2</v>
      </c>
      <c r="AH202" s="8">
        <v>0.97496278400000003</v>
      </c>
      <c r="AI202" s="8">
        <v>-1.5961099999999999E-4</v>
      </c>
      <c r="AJ202" s="10">
        <v>-2.1679500000000001E-5</v>
      </c>
      <c r="AM202" s="1"/>
      <c r="AO202" s="8">
        <v>0.70949435000000005</v>
      </c>
      <c r="AP202" s="8">
        <v>9.2840999999999996E-4</v>
      </c>
      <c r="AQ202" s="8">
        <v>3.0776729999999999E-2</v>
      </c>
      <c r="AR202" s="8">
        <v>0.929229258</v>
      </c>
      <c r="AS202" s="10">
        <v>8.0329700000000004E-5</v>
      </c>
      <c r="AT202" s="8">
        <v>-4.1224600000000001E-4</v>
      </c>
      <c r="AW202" s="1"/>
      <c r="AY202" s="8">
        <v>-0.15973522000000001</v>
      </c>
      <c r="AZ202" s="8">
        <v>-5.2443740000000003E-2</v>
      </c>
      <c r="BA202" s="8">
        <v>-1.8737599999999999E-3</v>
      </c>
      <c r="BB202" s="8">
        <v>1.2136345319999999</v>
      </c>
      <c r="BC202" s="8">
        <v>3.5911749999999998E-3</v>
      </c>
      <c r="BD202" s="10">
        <v>3.5797999999999998E-5</v>
      </c>
      <c r="BG202" s="1"/>
      <c r="BI202" s="8">
        <v>-6.3633110000000007E-2</v>
      </c>
      <c r="BJ202" s="8">
        <v>-3.8989950000000002E-2</v>
      </c>
      <c r="BK202" s="8">
        <v>-4.6141000000000003E-3</v>
      </c>
      <c r="BL202" s="8">
        <v>1.0173479160000001</v>
      </c>
      <c r="BM202" s="8">
        <v>2.1538699999999999E-4</v>
      </c>
      <c r="BN202" s="10">
        <v>3.3695300000000002E-5</v>
      </c>
      <c r="BQ202" s="1"/>
      <c r="BS202" s="8">
        <v>-0.16700741</v>
      </c>
      <c r="BT202" s="8">
        <v>-3.7458360000000003E-2</v>
      </c>
      <c r="BU202" s="8">
        <v>-9.2564899999999992E-3</v>
      </c>
      <c r="BV202" s="8">
        <v>1.316025328</v>
      </c>
      <c r="BW202" s="8">
        <v>6.0228799999999998E-4</v>
      </c>
      <c r="BX202" s="8">
        <v>3.1842900000000001E-4</v>
      </c>
      <c r="CA202" s="1"/>
      <c r="CC202" s="8">
        <v>-1.388181E-2</v>
      </c>
      <c r="CD202" s="8">
        <v>-3.500984E-2</v>
      </c>
      <c r="CE202" s="8">
        <v>-1.231442E-2</v>
      </c>
      <c r="CF202" s="8">
        <v>0.84572052799999997</v>
      </c>
      <c r="CG202" s="8">
        <v>4.4561500000000001E-4</v>
      </c>
      <c r="CH202" s="10">
        <v>-8.0480800000000004E-5</v>
      </c>
      <c r="CK202" s="1"/>
      <c r="CM202" s="8">
        <v>-0.22304309</v>
      </c>
      <c r="CN202" s="8">
        <v>-3.6803740000000001E-2</v>
      </c>
      <c r="CO202" s="8">
        <v>-1.83355E-3</v>
      </c>
      <c r="CP202" s="8">
        <v>1.424347204</v>
      </c>
      <c r="CQ202" s="8">
        <v>1.41836E-4</v>
      </c>
      <c r="CR202" s="10">
        <v>2.5887000000000001E-5</v>
      </c>
      <c r="CU202" s="1"/>
      <c r="CW202" s="8">
        <v>0.1191725</v>
      </c>
      <c r="CX202" s="8">
        <v>3.2897600000000001E-3</v>
      </c>
      <c r="CY202" s="8">
        <v>-2.9443999999999998E-4</v>
      </c>
      <c r="CZ202" s="8">
        <v>0.87756918100000003</v>
      </c>
      <c r="DA202" s="8">
        <v>3.3044200000000002E-4</v>
      </c>
      <c r="DB202" s="10">
        <v>-9.1695199999999996E-5</v>
      </c>
      <c r="DF202" s="1"/>
      <c r="DG202" s="8">
        <v>0.14637541000000001</v>
      </c>
      <c r="DH202" s="8">
        <v>1.000881E-2</v>
      </c>
      <c r="DI202" s="8">
        <v>-1.241654E-2</v>
      </c>
      <c r="DJ202" s="8">
        <v>1.276303411</v>
      </c>
      <c r="DK202" s="8">
        <v>6.5032499999999999E-4</v>
      </c>
      <c r="DL202" s="8">
        <v>-1.2984300000000001E-4</v>
      </c>
      <c r="DO202" s="1"/>
      <c r="DQ202" s="8">
        <v>9.5477179999999995E-2</v>
      </c>
      <c r="DR202" s="8">
        <v>5.69507E-3</v>
      </c>
      <c r="DS202" s="8">
        <v>-4.8093000000000002E-4</v>
      </c>
      <c r="DT202" s="8">
        <v>0.88269930200000002</v>
      </c>
      <c r="DU202" s="8">
        <v>2.3954099999999999E-4</v>
      </c>
      <c r="DV202" s="10">
        <v>-9.3595899999999996E-5</v>
      </c>
      <c r="DZ202" s="1"/>
      <c r="EA202" s="8">
        <v>0.1098871</v>
      </c>
      <c r="EB202" s="8">
        <v>7.7806899999999998E-3</v>
      </c>
      <c r="EC202" s="8">
        <v>-3.3369300000000001E-3</v>
      </c>
      <c r="ED202" s="8">
        <v>1.234821334</v>
      </c>
      <c r="EE202" s="8">
        <v>9.8461899999999995E-4</v>
      </c>
      <c r="EF202" s="10">
        <v>-3.2493300000000003E-5</v>
      </c>
      <c r="EG202" s="1"/>
      <c r="EK202" s="8">
        <v>0.145624</v>
      </c>
      <c r="EL202" s="8">
        <v>1.0294040000000001E-2</v>
      </c>
      <c r="EM202" s="8">
        <v>-1.6571010000000001E-2</v>
      </c>
      <c r="EN202" s="8">
        <v>1.3553036919999999</v>
      </c>
      <c r="EO202" s="8">
        <v>4.8209000000000001E-4</v>
      </c>
      <c r="EP202" s="8">
        <v>-1.3485799999999999E-4</v>
      </c>
      <c r="ES202" s="1"/>
      <c r="EU202" s="8">
        <v>0.30118300999999997</v>
      </c>
      <c r="EV202" s="8">
        <v>-8.7592499999999997E-3</v>
      </c>
      <c r="EW202" s="8">
        <v>8.5731999999999996E-4</v>
      </c>
      <c r="EX202" s="8">
        <v>1.274345501</v>
      </c>
      <c r="EY202" s="8">
        <v>2.0298700000000001E-4</v>
      </c>
      <c r="EZ202" s="8">
        <v>1.17203E-4</v>
      </c>
      <c r="FC202" s="1"/>
      <c r="FE202" s="8">
        <v>0.27619624999999998</v>
      </c>
      <c r="FF202" s="8">
        <v>-2.5909640000000001E-2</v>
      </c>
      <c r="FG202" s="8">
        <v>-3.8632499999999999E-3</v>
      </c>
      <c r="FH202" s="8">
        <v>1.1454725269999999</v>
      </c>
      <c r="FI202" s="8">
        <v>2.2440900000000001E-4</v>
      </c>
      <c r="FJ202" s="10">
        <v>1.08217E-4</v>
      </c>
      <c r="FM202" s="1"/>
      <c r="FO202" s="8">
        <v>0.26432684000000001</v>
      </c>
      <c r="FP202" s="8">
        <v>-1.6393689999999999E-2</v>
      </c>
      <c r="FQ202" s="8">
        <v>1.1153000000000001E-3</v>
      </c>
      <c r="FR202" s="8">
        <v>1.0785618530000001</v>
      </c>
      <c r="FS202" s="8">
        <v>3.3361399999999998E-4</v>
      </c>
      <c r="FT202" s="10">
        <v>8.7143600000000004E-5</v>
      </c>
      <c r="FW202" s="1"/>
      <c r="FY202" s="8">
        <v>0.31503447000000001</v>
      </c>
      <c r="FZ202" s="8">
        <v>-1.6353369999999999E-2</v>
      </c>
      <c r="GA202" s="8">
        <v>-2.0004300000000001E-3</v>
      </c>
      <c r="GB202" s="8">
        <v>1.1811448689999999</v>
      </c>
      <c r="GC202" s="8">
        <v>1.57016E-4</v>
      </c>
      <c r="GD202" s="10">
        <v>3.33418E-5</v>
      </c>
      <c r="GG202" s="1"/>
      <c r="GI202" s="8">
        <v>0.290182</v>
      </c>
      <c r="GJ202" s="8">
        <v>-1.6800639999999999E-2</v>
      </c>
      <c r="GK202" s="8">
        <v>1.6493499999999999E-3</v>
      </c>
      <c r="GL202" s="8">
        <v>1.1807563919999999</v>
      </c>
      <c r="GM202" s="10">
        <v>2.1570299999999999E-5</v>
      </c>
      <c r="GN202" s="10">
        <v>2.50566E-5</v>
      </c>
      <c r="GQ202" s="1"/>
      <c r="GS202" s="8">
        <v>-5.0681500000000004E-3</v>
      </c>
      <c r="GT202" s="8">
        <v>-1.8800100000000001E-3</v>
      </c>
      <c r="GU202" s="8">
        <v>-6.4693299999999997E-3</v>
      </c>
      <c r="GV202" s="8">
        <v>0.89643222499999997</v>
      </c>
      <c r="GW202" s="10">
        <v>2.5996999999999999E-5</v>
      </c>
      <c r="GX202" s="10">
        <v>-1.7783700000000001E-5</v>
      </c>
      <c r="HA202" s="1"/>
      <c r="HC202" s="8">
        <v>1.956488E-2</v>
      </c>
      <c r="HD202" s="8">
        <v>7.6598200000000003E-3</v>
      </c>
      <c r="HE202" s="8">
        <v>9.7621999999999997E-4</v>
      </c>
      <c r="HF202" s="8">
        <v>0.80748644800000002</v>
      </c>
      <c r="HG202" s="10">
        <v>2.1868599999999999E-5</v>
      </c>
      <c r="HH202" s="10">
        <v>-2.4143700000000001E-5</v>
      </c>
      <c r="HK202" s="1"/>
      <c r="HM202" s="8">
        <v>-0.10668447</v>
      </c>
      <c r="HN202" s="8">
        <v>1.70717E-3</v>
      </c>
      <c r="HO202" s="8">
        <v>-5.08034E-3</v>
      </c>
      <c r="HP202" s="8">
        <v>0.98448759799999996</v>
      </c>
      <c r="HQ202" s="8">
        <v>-2.4093899999999999E-4</v>
      </c>
      <c r="HR202" s="10">
        <v>-5.5335100000000003E-6</v>
      </c>
      <c r="HU202" s="1"/>
      <c r="HW202" s="8">
        <v>-3.4939280000000003E-2</v>
      </c>
      <c r="HX202" s="8">
        <v>1.4061799999999999E-3</v>
      </c>
      <c r="HY202" s="8">
        <v>-4.7461999999999999E-3</v>
      </c>
      <c r="HZ202" s="8">
        <v>0.87944403400000004</v>
      </c>
      <c r="IA202" s="10">
        <v>-6.2285699999999999E-5</v>
      </c>
      <c r="IB202" s="10">
        <v>-5.6076099999999997E-5</v>
      </c>
      <c r="IE202" s="1"/>
      <c r="IG202" s="8">
        <v>-4.5535659999999999E-2</v>
      </c>
      <c r="IH202" s="8">
        <v>-2.1737599999999998E-3</v>
      </c>
      <c r="II202" s="8">
        <v>-1.5693E-3</v>
      </c>
      <c r="IJ202" s="8">
        <v>0.91969000700000003</v>
      </c>
      <c r="IK202" s="10">
        <v>-5.6227200000000003E-5</v>
      </c>
      <c r="IL202" s="10">
        <v>-3.0806499999999997E-5</v>
      </c>
      <c r="IO202" s="1"/>
      <c r="IP202" s="1"/>
    </row>
    <row r="203" spans="1:250" x14ac:dyDescent="0.25">
      <c r="A203" s="8">
        <v>0.71086841000000001</v>
      </c>
      <c r="B203" s="8">
        <v>9.4266E-4</v>
      </c>
      <c r="C203" s="8">
        <v>3.0798140000000002E-2</v>
      </c>
      <c r="D203" s="8">
        <v>0.94119710499999998</v>
      </c>
      <c r="E203" s="10">
        <v>7.8560500000000001E-5</v>
      </c>
      <c r="F203" s="8">
        <v>-4.0957199999999997E-4</v>
      </c>
      <c r="I203" s="1"/>
      <c r="K203" s="8">
        <v>0.50258734000000005</v>
      </c>
      <c r="L203" s="8">
        <v>8.5335399999999992E-3</v>
      </c>
      <c r="M203" s="8">
        <v>5.7734199999999996E-3</v>
      </c>
      <c r="N203" s="8">
        <v>0.61464501599999999</v>
      </c>
      <c r="O203" s="10">
        <v>2.6198600000000002E-4</v>
      </c>
      <c r="P203" s="10">
        <v>-7.6671300000000006E-5</v>
      </c>
      <c r="S203" s="1"/>
      <c r="U203" s="8">
        <v>0.59404696999999995</v>
      </c>
      <c r="V203" s="8">
        <v>3.1936899999999999E-3</v>
      </c>
      <c r="W203" s="8">
        <v>-8.5223199999999999E-3</v>
      </c>
      <c r="X203" s="8">
        <v>0.71205964300000002</v>
      </c>
      <c r="Y203" s="8">
        <v>3.1030700000000001E-4</v>
      </c>
      <c r="Z203" s="8">
        <v>1.4222099999999999E-4</v>
      </c>
      <c r="AC203" s="1"/>
      <c r="AE203" s="8">
        <v>0.72300872000000005</v>
      </c>
      <c r="AF203" s="8">
        <v>-8.3137000000000003E-3</v>
      </c>
      <c r="AG203" s="8">
        <v>1.422649E-2</v>
      </c>
      <c r="AH203" s="8">
        <v>0.97870309200000005</v>
      </c>
      <c r="AI203" s="8">
        <v>-1.5838000000000001E-4</v>
      </c>
      <c r="AJ203" s="10">
        <v>-1.9064800000000001E-5</v>
      </c>
      <c r="AM203" s="1"/>
      <c r="AO203" s="8">
        <v>0.71086841000000001</v>
      </c>
      <c r="AP203" s="8">
        <v>9.4266E-4</v>
      </c>
      <c r="AQ203" s="8">
        <v>3.0798140000000002E-2</v>
      </c>
      <c r="AR203" s="8">
        <v>0.94119710499999998</v>
      </c>
      <c r="AS203" s="10">
        <v>7.8560500000000001E-5</v>
      </c>
      <c r="AT203" s="8">
        <v>-4.0957199999999997E-4</v>
      </c>
      <c r="AW203" s="1"/>
      <c r="AY203" s="8">
        <v>-0.16064132</v>
      </c>
      <c r="AZ203" s="8">
        <v>-5.2447510000000003E-2</v>
      </c>
      <c r="BA203" s="8">
        <v>-1.8857399999999999E-3</v>
      </c>
      <c r="BB203" s="8">
        <v>1.2178983640000001</v>
      </c>
      <c r="BC203" s="8">
        <v>3.5899740000000001E-3</v>
      </c>
      <c r="BD203" s="10">
        <v>3.9635699999999997E-5</v>
      </c>
      <c r="BG203" s="1"/>
      <c r="BI203" s="8">
        <v>-6.3054070000000004E-2</v>
      </c>
      <c r="BJ203" s="8">
        <v>-3.8964640000000002E-2</v>
      </c>
      <c r="BK203" s="8">
        <v>-4.6077499999999999E-3</v>
      </c>
      <c r="BL203" s="8">
        <v>1.0223457899999999</v>
      </c>
      <c r="BM203" s="8">
        <v>2.13582E-4</v>
      </c>
      <c r="BN203" s="10">
        <v>3.4144599999999998E-5</v>
      </c>
      <c r="BQ203" s="1"/>
      <c r="BS203" s="8">
        <v>-0.17238034999999999</v>
      </c>
      <c r="BT203" s="8">
        <v>-3.7428910000000003E-2</v>
      </c>
      <c r="BU203" s="8">
        <v>-9.3557899999999992E-3</v>
      </c>
      <c r="BV203" s="8">
        <v>1.32177542</v>
      </c>
      <c r="BW203" s="8">
        <v>6.0315200000000003E-4</v>
      </c>
      <c r="BX203" s="8">
        <v>3.2131599999999998E-4</v>
      </c>
      <c r="CA203" s="1"/>
      <c r="CC203" s="8">
        <v>-1.2262820000000001E-2</v>
      </c>
      <c r="CD203" s="8">
        <v>-3.4972650000000001E-2</v>
      </c>
      <c r="CE203" s="8">
        <v>-1.227288E-2</v>
      </c>
      <c r="CF203" s="8">
        <v>0.85132014700000003</v>
      </c>
      <c r="CG203" s="8">
        <v>4.4416600000000002E-4</v>
      </c>
      <c r="CH203" s="10">
        <v>-7.8860400000000001E-5</v>
      </c>
      <c r="CK203" s="1"/>
      <c r="CM203" s="8">
        <v>-0.2234671</v>
      </c>
      <c r="CN203" s="8">
        <v>-3.6806499999999999E-2</v>
      </c>
      <c r="CO203" s="8">
        <v>-1.8397299999999999E-3</v>
      </c>
      <c r="CP203" s="8">
        <v>1.427651673</v>
      </c>
      <c r="CQ203" s="8">
        <v>1.4173199999999999E-4</v>
      </c>
      <c r="CR203" s="10">
        <v>2.6120699999999999E-5</v>
      </c>
      <c r="CU203" s="1"/>
      <c r="CW203" s="8">
        <v>0.11281083</v>
      </c>
      <c r="CX203" s="8">
        <v>3.4055299999999999E-3</v>
      </c>
      <c r="CY203" s="8">
        <v>-3.5865000000000002E-4</v>
      </c>
      <c r="CZ203" s="8">
        <v>0.88007276400000001</v>
      </c>
      <c r="DA203" s="8">
        <v>3.3219E-4</v>
      </c>
      <c r="DB203" s="10">
        <v>-9.0723600000000007E-5</v>
      </c>
      <c r="DF203" s="1"/>
      <c r="DG203" s="8">
        <v>0.14704545999999999</v>
      </c>
      <c r="DH203" s="8">
        <v>1.003329E-2</v>
      </c>
      <c r="DI203" s="8">
        <v>-1.2449109999999999E-2</v>
      </c>
      <c r="DJ203" s="8">
        <v>1.280016526</v>
      </c>
      <c r="DK203" s="8">
        <v>6.4789000000000003E-4</v>
      </c>
      <c r="DL203" s="8">
        <v>-1.33079E-4</v>
      </c>
      <c r="DO203" s="1"/>
      <c r="DQ203" s="8">
        <v>8.9934459999999994E-2</v>
      </c>
      <c r="DR203" s="8">
        <v>5.9901299999999998E-3</v>
      </c>
      <c r="DS203" s="8">
        <v>-4.2037999999999998E-4</v>
      </c>
      <c r="DT203" s="8">
        <v>0.88846322499999997</v>
      </c>
      <c r="DU203" s="8">
        <v>2.43086E-4</v>
      </c>
      <c r="DV203" s="10">
        <v>-9.4313600000000004E-5</v>
      </c>
      <c r="DZ203" s="1"/>
      <c r="EA203" s="8">
        <v>0.11624601</v>
      </c>
      <c r="EB203" s="8">
        <v>7.9383500000000003E-3</v>
      </c>
      <c r="EC203" s="8">
        <v>-3.1836899999999999E-3</v>
      </c>
      <c r="ED203" s="8">
        <v>1.23670641</v>
      </c>
      <c r="EE203" s="8">
        <v>9.8227300000000009E-4</v>
      </c>
      <c r="EF203" s="10">
        <v>-3.0213300000000001E-5</v>
      </c>
      <c r="EG203" s="1"/>
      <c r="EK203" s="8">
        <v>0.14552724</v>
      </c>
      <c r="EL203" s="8">
        <v>1.0290290000000001E-2</v>
      </c>
      <c r="EM203" s="8">
        <v>-1.656417E-2</v>
      </c>
      <c r="EN203" s="8">
        <v>1.3589044749999999</v>
      </c>
      <c r="EO203" s="8">
        <v>4.8017600000000002E-4</v>
      </c>
      <c r="EP203" s="8">
        <v>-1.3834399999999999E-4</v>
      </c>
      <c r="ES203" s="1"/>
      <c r="EU203" s="8">
        <v>0.29770396999999998</v>
      </c>
      <c r="EV203" s="8">
        <v>-8.7355200000000001E-3</v>
      </c>
      <c r="EW203" s="8">
        <v>8.1439999999999995E-4</v>
      </c>
      <c r="EX203" s="8">
        <v>1.2789615329999999</v>
      </c>
      <c r="EY203" s="8">
        <v>2.0345500000000001E-4</v>
      </c>
      <c r="EZ203" s="8">
        <v>1.1804800000000001E-4</v>
      </c>
      <c r="FC203" s="1"/>
      <c r="FE203" s="8">
        <v>0.27137507</v>
      </c>
      <c r="FF203" s="8">
        <v>-2.6024539999999999E-2</v>
      </c>
      <c r="FG203" s="8">
        <v>-3.9143199999999998E-3</v>
      </c>
      <c r="FH203" s="8">
        <v>1.153156396</v>
      </c>
      <c r="FI203" s="8">
        <v>2.22275E-4</v>
      </c>
      <c r="FJ203" s="10">
        <v>1.09159E-4</v>
      </c>
      <c r="FM203" s="1"/>
      <c r="FO203" s="8">
        <v>0.26455656</v>
      </c>
      <c r="FP203" s="8">
        <v>-1.639258E-2</v>
      </c>
      <c r="FQ203" s="8">
        <v>1.11976E-3</v>
      </c>
      <c r="FR203" s="8">
        <v>1.0865468069999999</v>
      </c>
      <c r="FS203" s="8">
        <v>3.3326500000000002E-4</v>
      </c>
      <c r="FT203" s="10">
        <v>8.8563300000000006E-5</v>
      </c>
      <c r="FW203" s="1"/>
      <c r="FY203" s="8">
        <v>0.3181464</v>
      </c>
      <c r="FZ203" s="8">
        <v>-1.6317229999999999E-2</v>
      </c>
      <c r="GA203" s="8">
        <v>-1.9642399999999999E-3</v>
      </c>
      <c r="GB203" s="8">
        <v>1.188573578</v>
      </c>
      <c r="GC203" s="8">
        <v>1.5636299999999999E-4</v>
      </c>
      <c r="GD203" s="10">
        <v>3.3995999999999998E-5</v>
      </c>
      <c r="GG203" s="1"/>
      <c r="GI203" s="8">
        <v>0.29380021000000001</v>
      </c>
      <c r="GJ203" s="8">
        <v>-1.6730109999999999E-2</v>
      </c>
      <c r="GK203" s="8">
        <v>1.7126699999999999E-3</v>
      </c>
      <c r="GL203" s="8">
        <v>1.18696165</v>
      </c>
      <c r="GM203" s="10">
        <v>2.1130700000000001E-5</v>
      </c>
      <c r="GN203" s="10">
        <v>2.5451100000000001E-5</v>
      </c>
      <c r="GQ203" s="1"/>
      <c r="GS203" s="8">
        <v>-6.5242499999999997E-3</v>
      </c>
      <c r="GT203" s="8">
        <v>-1.9275099999999999E-3</v>
      </c>
      <c r="GU203" s="8">
        <v>-6.4947099999999999E-3</v>
      </c>
      <c r="GV203" s="8">
        <v>0.89840281</v>
      </c>
      <c r="GW203" s="10">
        <v>2.4094E-5</v>
      </c>
      <c r="GX203" s="10">
        <v>-1.67682E-5</v>
      </c>
      <c r="HA203" s="1"/>
      <c r="HC203" s="8">
        <v>1.8360080000000001E-2</v>
      </c>
      <c r="HD203" s="8">
        <v>7.6337200000000001E-3</v>
      </c>
      <c r="HE203" s="8">
        <v>9.4251999999999997E-4</v>
      </c>
      <c r="HF203" s="8">
        <v>0.80941340799999995</v>
      </c>
      <c r="HG203" s="10">
        <v>2.1222100000000001E-5</v>
      </c>
      <c r="HH203" s="10">
        <v>-2.33089E-5</v>
      </c>
      <c r="HK203" s="1"/>
      <c r="HM203" s="8">
        <v>-0.11642078</v>
      </c>
      <c r="HN203" s="8">
        <v>1.62839E-3</v>
      </c>
      <c r="HO203" s="8">
        <v>-5.39538E-3</v>
      </c>
      <c r="HP203" s="8">
        <v>0.98708812000000001</v>
      </c>
      <c r="HQ203" s="8">
        <v>-2.42024E-4</v>
      </c>
      <c r="HR203" s="10">
        <v>-1.1746599999999999E-6</v>
      </c>
      <c r="HU203" s="1"/>
      <c r="HW203" s="8">
        <v>-3.6586609999999999E-2</v>
      </c>
      <c r="HX203" s="8">
        <v>1.3712799999999999E-3</v>
      </c>
      <c r="HY203" s="8">
        <v>-4.7533999999999996E-3</v>
      </c>
      <c r="HZ203" s="8">
        <v>0.88512554700000001</v>
      </c>
      <c r="IA203" s="10">
        <v>-6.4295199999999994E-5</v>
      </c>
      <c r="IB203" s="10">
        <v>-5.5667200000000001E-5</v>
      </c>
      <c r="IE203" s="1"/>
      <c r="IG203" s="8">
        <v>-4.3804719999999998E-2</v>
      </c>
      <c r="IH203" s="8">
        <v>-2.1454E-3</v>
      </c>
      <c r="II203" s="8">
        <v>-1.5385500000000001E-3</v>
      </c>
      <c r="IJ203" s="8">
        <v>0.92273177799999995</v>
      </c>
      <c r="IK203" s="10">
        <v>-5.8273899999999998E-5</v>
      </c>
      <c r="IL203" s="10">
        <v>-2.8586500000000002E-5</v>
      </c>
      <c r="IO203" s="1"/>
      <c r="IP203" s="1"/>
    </row>
    <row r="204" spans="1:250" x14ac:dyDescent="0.25">
      <c r="A204" s="8">
        <v>0.71581260999999996</v>
      </c>
      <c r="B204" s="8">
        <v>1.00107E-3</v>
      </c>
      <c r="C204" s="8">
        <v>3.085887E-2</v>
      </c>
      <c r="D204" s="8">
        <v>0.95153984700000005</v>
      </c>
      <c r="E204" s="10">
        <v>7.6537600000000004E-5</v>
      </c>
      <c r="F204" s="8">
        <v>-4.0746700000000001E-4</v>
      </c>
      <c r="I204" s="1"/>
      <c r="K204" s="8">
        <v>0.50456120000000004</v>
      </c>
      <c r="L204" s="8">
        <v>8.5701300000000005E-3</v>
      </c>
      <c r="M204" s="8">
        <v>5.78957E-3</v>
      </c>
      <c r="N204" s="8">
        <v>0.61638606699999998</v>
      </c>
      <c r="O204" s="10">
        <v>2.6027E-4</v>
      </c>
      <c r="P204" s="10">
        <v>-7.5914799999999994E-5</v>
      </c>
      <c r="R204" s="1"/>
      <c r="S204" s="1"/>
      <c r="U204" s="8">
        <v>0.59527838</v>
      </c>
      <c r="V204" s="8">
        <v>3.22076E-3</v>
      </c>
      <c r="W204" s="8">
        <v>-8.5032900000000002E-3</v>
      </c>
      <c r="X204" s="8">
        <v>0.71584989200000004</v>
      </c>
      <c r="Y204" s="8">
        <v>3.0637999999999998E-4</v>
      </c>
      <c r="Z204" s="8">
        <v>1.4497699999999999E-4</v>
      </c>
      <c r="AC204" s="1"/>
      <c r="AE204" s="8">
        <v>0.72366008999999998</v>
      </c>
      <c r="AF204" s="8">
        <v>-8.3110200000000006E-3</v>
      </c>
      <c r="AG204" s="8">
        <v>1.4235980000000001E-2</v>
      </c>
      <c r="AH204" s="8">
        <v>0.98394198899999996</v>
      </c>
      <c r="AI204" s="8">
        <v>-1.58908E-4</v>
      </c>
      <c r="AJ204" s="10">
        <v>-1.7179700000000001E-5</v>
      </c>
      <c r="AM204" s="1"/>
      <c r="AO204" s="8">
        <v>0.71581260999999996</v>
      </c>
      <c r="AP204" s="8">
        <v>1.00107E-3</v>
      </c>
      <c r="AQ204" s="8">
        <v>3.085887E-2</v>
      </c>
      <c r="AR204" s="8">
        <v>0.95153984700000005</v>
      </c>
      <c r="AS204" s="10">
        <v>7.6537600000000004E-5</v>
      </c>
      <c r="AT204" s="8">
        <v>-4.0746700000000001E-4</v>
      </c>
      <c r="AW204" s="1"/>
      <c r="AY204" s="8">
        <v>-0.15693958999999999</v>
      </c>
      <c r="AZ204" s="8">
        <v>-5.2465089999999999E-2</v>
      </c>
      <c r="BA204" s="8">
        <v>-1.8425E-3</v>
      </c>
      <c r="BB204" s="8">
        <v>1.222341192</v>
      </c>
      <c r="BC204" s="8">
        <v>3.5913609999999999E-3</v>
      </c>
      <c r="BD204" s="10">
        <v>4.3031999999999997E-5</v>
      </c>
      <c r="BG204" s="1"/>
      <c r="BI204" s="8">
        <v>-6.4578830000000004E-2</v>
      </c>
      <c r="BJ204" s="8">
        <v>-3.9011329999999997E-2</v>
      </c>
      <c r="BK204" s="8">
        <v>-4.6467000000000001E-3</v>
      </c>
      <c r="BL204" s="8">
        <v>1.0276068140000001</v>
      </c>
      <c r="BM204" s="8">
        <v>2.1231900000000001E-4</v>
      </c>
      <c r="BN204" s="10">
        <v>3.5197500000000003E-5</v>
      </c>
      <c r="BQ204" s="1"/>
      <c r="BS204" s="8">
        <v>-0.17525436</v>
      </c>
      <c r="BT204" s="8">
        <v>-3.7396699999999998E-2</v>
      </c>
      <c r="BU204" s="8">
        <v>-9.3817099999999997E-3</v>
      </c>
      <c r="BV204" s="8">
        <v>1.327148854</v>
      </c>
      <c r="BW204" s="8">
        <v>6.0490499999999998E-4</v>
      </c>
      <c r="BX204" s="8">
        <v>3.2272799999999999E-4</v>
      </c>
      <c r="CA204" s="1"/>
      <c r="CC204" s="8">
        <v>-7.4898300000000003E-3</v>
      </c>
      <c r="CD204" s="8">
        <v>-3.4848209999999998E-2</v>
      </c>
      <c r="CE204" s="8">
        <v>-1.219466E-2</v>
      </c>
      <c r="CF204" s="8">
        <v>0.85669742999999998</v>
      </c>
      <c r="CG204" s="8">
        <v>4.4251799999999998E-4</v>
      </c>
      <c r="CH204" s="10">
        <v>-7.7827100000000006E-5</v>
      </c>
      <c r="CK204" s="1"/>
      <c r="CM204" s="8">
        <v>-0.22377899000000001</v>
      </c>
      <c r="CN204" s="8">
        <v>-3.6808720000000003E-2</v>
      </c>
      <c r="CO204" s="8">
        <v>-1.8437900000000001E-3</v>
      </c>
      <c r="CP204" s="8">
        <v>1.4304430669999999</v>
      </c>
      <c r="CQ204" s="8">
        <v>1.4161800000000001E-4</v>
      </c>
      <c r="CR204" s="10">
        <v>2.6329499999999999E-5</v>
      </c>
      <c r="CU204" s="1"/>
      <c r="CW204" s="8">
        <v>0.10896029</v>
      </c>
      <c r="CX204" s="8">
        <v>3.5323400000000001E-3</v>
      </c>
      <c r="CY204" s="8">
        <v>-4.0026999999999999E-4</v>
      </c>
      <c r="CZ204" s="8">
        <v>0.883827943</v>
      </c>
      <c r="DA204" s="8">
        <v>3.35354E-4</v>
      </c>
      <c r="DB204" s="10">
        <v>-8.9680100000000002E-5</v>
      </c>
      <c r="DF204" s="1"/>
      <c r="DG204" s="8">
        <v>0.15180542999999999</v>
      </c>
      <c r="DH204" s="8">
        <v>1.0237E-2</v>
      </c>
      <c r="DI204" s="8">
        <v>-1.268147E-2</v>
      </c>
      <c r="DJ204" s="8">
        <v>1.2850515790000001</v>
      </c>
      <c r="DK204" s="8">
        <v>6.45037E-4</v>
      </c>
      <c r="DL204" s="8">
        <v>-1.36332E-4</v>
      </c>
      <c r="DO204" s="1"/>
      <c r="DQ204" s="8">
        <v>8.8170009999999993E-2</v>
      </c>
      <c r="DR204" s="8">
        <v>6.1139100000000002E-3</v>
      </c>
      <c r="DS204" s="8">
        <v>-4.2655999999999998E-4</v>
      </c>
      <c r="DT204" s="8">
        <v>0.89415375399999997</v>
      </c>
      <c r="DU204" s="8">
        <v>2.4775600000000002E-4</v>
      </c>
      <c r="DV204" s="10">
        <v>-9.4067000000000006E-5</v>
      </c>
      <c r="DZ204" s="1"/>
      <c r="EA204" s="8">
        <v>0.12298359</v>
      </c>
      <c r="EB204" s="8">
        <v>7.9698800000000004E-3</v>
      </c>
      <c r="EC204" s="8">
        <v>-3.1953300000000001E-3</v>
      </c>
      <c r="ED204" s="8">
        <v>1.238615091</v>
      </c>
      <c r="EE204" s="8">
        <v>9.8182900000000004E-4</v>
      </c>
      <c r="EF204" s="10">
        <v>-3.0377300000000001E-5</v>
      </c>
      <c r="EG204" s="1"/>
      <c r="EK204" s="8">
        <v>0.15097981999999999</v>
      </c>
      <c r="EL204" s="8">
        <v>1.0654240000000001E-2</v>
      </c>
      <c r="EM204" s="8">
        <v>-1.6905480000000001E-2</v>
      </c>
      <c r="EN204" s="8">
        <v>1.3625138830000001</v>
      </c>
      <c r="EO204" s="8">
        <v>4.7688599999999999E-4</v>
      </c>
      <c r="EP204" s="8">
        <v>-1.4143000000000001E-4</v>
      </c>
      <c r="ES204" s="1"/>
      <c r="EU204" s="8">
        <v>0.29797674000000002</v>
      </c>
      <c r="EV204" s="8">
        <v>-8.7332399999999998E-3</v>
      </c>
      <c r="EW204" s="8">
        <v>8.1528999999999998E-4</v>
      </c>
      <c r="EX204" s="8">
        <v>1.283446718</v>
      </c>
      <c r="EY204" s="8">
        <v>2.02883E-4</v>
      </c>
      <c r="EZ204" s="8">
        <v>1.18268E-4</v>
      </c>
      <c r="FC204" s="1"/>
      <c r="FE204" s="8">
        <v>0.27304618000000003</v>
      </c>
      <c r="FF204" s="8">
        <v>-2.6003769999999999E-2</v>
      </c>
      <c r="FG204" s="8">
        <v>-3.9007400000000002E-3</v>
      </c>
      <c r="FH204" s="8">
        <v>1.161105485</v>
      </c>
      <c r="FI204" s="8">
        <v>2.2116200000000001E-4</v>
      </c>
      <c r="FJ204" s="10">
        <v>1.0988399999999999E-4</v>
      </c>
      <c r="FM204" s="1"/>
      <c r="FO204" s="8">
        <v>0.26340646000000001</v>
      </c>
      <c r="FP204" s="8">
        <v>-1.6404829999999999E-2</v>
      </c>
      <c r="FQ204" s="8">
        <v>1.0926899999999999E-3</v>
      </c>
      <c r="FR204" s="8">
        <v>1.0961642220000001</v>
      </c>
      <c r="FS204" s="8">
        <v>3.3249400000000002E-4</v>
      </c>
      <c r="FT204" s="10">
        <v>9.0282400000000001E-5</v>
      </c>
      <c r="FW204" s="1"/>
      <c r="FY204" s="8">
        <v>0.32150686000000001</v>
      </c>
      <c r="FZ204" s="8">
        <v>-1.6312730000000001E-2</v>
      </c>
      <c r="GA204" s="8">
        <v>-1.94338E-3</v>
      </c>
      <c r="GB204" s="8">
        <v>1.1970456039999999</v>
      </c>
      <c r="GC204" s="8">
        <v>1.5628899999999999E-4</v>
      </c>
      <c r="GD204" s="10">
        <v>3.4345999999999999E-5</v>
      </c>
      <c r="GG204" s="1"/>
      <c r="GI204" s="8">
        <v>0.29123968</v>
      </c>
      <c r="GJ204" s="8">
        <v>-1.6775160000000001E-2</v>
      </c>
      <c r="GK204" s="8">
        <v>1.67092E-3</v>
      </c>
      <c r="GL204" s="8">
        <v>1.1927221109999999</v>
      </c>
      <c r="GM204" s="10">
        <v>2.0733900000000002E-5</v>
      </c>
      <c r="GN204" s="10">
        <v>2.5818700000000001E-5</v>
      </c>
      <c r="GQ204" s="1"/>
      <c r="GS204" s="8">
        <v>-1.5516600000000001E-3</v>
      </c>
      <c r="GT204" s="8">
        <v>-1.7064700000000001E-3</v>
      </c>
      <c r="GU204" s="8">
        <v>-6.5772499999999998E-3</v>
      </c>
      <c r="GV204" s="8">
        <v>0.89995190899999999</v>
      </c>
      <c r="GW204" s="10">
        <v>2.14994E-5</v>
      </c>
      <c r="GX204" s="10">
        <v>-1.77387E-5</v>
      </c>
      <c r="HA204" s="1"/>
      <c r="HC204" s="8">
        <v>1.9315860000000001E-2</v>
      </c>
      <c r="HD204" s="8">
        <v>7.6553699999999999E-3</v>
      </c>
      <c r="HE204" s="8">
        <v>9.4576000000000003E-4</v>
      </c>
      <c r="HF204" s="8">
        <v>0.81218783500000002</v>
      </c>
      <c r="HG204" s="10">
        <v>2.0545300000000001E-5</v>
      </c>
      <c r="HH204" s="10">
        <v>-2.32085E-5</v>
      </c>
      <c r="HK204" s="1"/>
      <c r="HM204" s="8">
        <v>-0.11626301</v>
      </c>
      <c r="HN204" s="8">
        <v>1.63503E-3</v>
      </c>
      <c r="HO204" s="8">
        <v>-5.3953200000000003E-3</v>
      </c>
      <c r="HP204" s="8">
        <v>0.99084242600000005</v>
      </c>
      <c r="HQ204" s="8">
        <v>-2.4769400000000002E-4</v>
      </c>
      <c r="HR204" s="10">
        <v>-1.1320900000000001E-6</v>
      </c>
      <c r="HU204" s="1"/>
      <c r="HW204" s="8">
        <v>-3.8595820000000003E-2</v>
      </c>
      <c r="HX204" s="8">
        <v>1.36057E-3</v>
      </c>
      <c r="HY204" s="8">
        <v>-4.7711400000000001E-3</v>
      </c>
      <c r="HZ204" s="8">
        <v>0.89055982499999997</v>
      </c>
      <c r="IA204" s="10">
        <v>-6.4798500000000006E-5</v>
      </c>
      <c r="IB204" s="10">
        <v>-5.4830400000000003E-5</v>
      </c>
      <c r="IE204" s="1"/>
      <c r="IG204" s="8">
        <v>-4.4705700000000001E-2</v>
      </c>
      <c r="IH204" s="8">
        <v>-2.1592600000000001E-3</v>
      </c>
      <c r="II204" s="8">
        <v>-1.55153E-3</v>
      </c>
      <c r="IJ204" s="8">
        <v>0.92619760200000001</v>
      </c>
      <c r="IK204" s="10">
        <v>-6.0195100000000002E-5</v>
      </c>
      <c r="IL204" s="10">
        <v>-2.67873E-5</v>
      </c>
      <c r="IO204" s="1"/>
      <c r="IP204" s="1"/>
    </row>
    <row r="205" spans="1:250" x14ac:dyDescent="0.25">
      <c r="A205" s="8">
        <v>0.72710112000000005</v>
      </c>
      <c r="B205" s="8">
        <v>1.20013E-3</v>
      </c>
      <c r="C205" s="8">
        <v>3.1016539999999999E-2</v>
      </c>
      <c r="D205" s="8">
        <v>0.95894665700000004</v>
      </c>
      <c r="E205" s="10">
        <v>7.3510700000000001E-5</v>
      </c>
      <c r="F205" s="8">
        <v>-4.0507299999999999E-4</v>
      </c>
      <c r="I205" s="1"/>
      <c r="K205" s="8">
        <v>0.50777711000000003</v>
      </c>
      <c r="L205" s="8">
        <v>8.6408600000000002E-3</v>
      </c>
      <c r="M205" s="8">
        <v>5.8777500000000002E-3</v>
      </c>
      <c r="N205" s="8">
        <v>0.61831427999999999</v>
      </c>
      <c r="O205" s="10">
        <v>2.58235E-4</v>
      </c>
      <c r="P205" s="10">
        <v>-7.3377899999999994E-5</v>
      </c>
      <c r="R205" s="1"/>
      <c r="S205" s="1"/>
      <c r="U205" s="10">
        <v>0.59713967000000001</v>
      </c>
      <c r="V205" s="8">
        <v>3.2358899999999999E-3</v>
      </c>
      <c r="W205" s="8">
        <v>-8.5319799999999998E-3</v>
      </c>
      <c r="X205" s="8">
        <v>0.71915881400000004</v>
      </c>
      <c r="Y205" s="8">
        <v>3.0492200000000001E-4</v>
      </c>
      <c r="Z205" s="8">
        <v>1.42218E-4</v>
      </c>
      <c r="AC205" s="1"/>
      <c r="AE205" s="8">
        <v>0.72055647</v>
      </c>
      <c r="AF205" s="8">
        <v>-8.2910999999999992E-3</v>
      </c>
      <c r="AG205" s="8">
        <v>1.4182449999999999E-2</v>
      </c>
      <c r="AH205" s="8">
        <v>0.99030870699999995</v>
      </c>
      <c r="AI205" s="8">
        <v>-1.5806899999999999E-4</v>
      </c>
      <c r="AJ205" s="10">
        <v>-1.4943099999999999E-5</v>
      </c>
      <c r="AM205" s="1"/>
      <c r="AO205" s="8">
        <v>0.72710112000000005</v>
      </c>
      <c r="AP205" s="8">
        <v>1.20013E-3</v>
      </c>
      <c r="AQ205" s="8">
        <v>3.1016539999999999E-2</v>
      </c>
      <c r="AR205" s="8">
        <v>0.95894665700000004</v>
      </c>
      <c r="AS205" s="10">
        <v>7.3510700000000001E-5</v>
      </c>
      <c r="AT205" s="8">
        <v>-4.0507299999999999E-4</v>
      </c>
      <c r="AW205" s="1"/>
      <c r="AY205" s="8">
        <v>-0.15663527999999999</v>
      </c>
      <c r="AZ205" s="8">
        <v>-5.2464919999999998E-2</v>
      </c>
      <c r="BA205" s="8">
        <v>-1.84121E-3</v>
      </c>
      <c r="BB205" s="8">
        <v>1.2274360019999999</v>
      </c>
      <c r="BC205" s="8">
        <v>3.5912000000000001E-3</v>
      </c>
      <c r="BD205" s="10">
        <v>4.4259099999999998E-5</v>
      </c>
      <c r="BG205" s="1"/>
      <c r="BI205" s="8">
        <v>-6.9102259999999999E-2</v>
      </c>
      <c r="BJ205" s="8">
        <v>-3.9194E-2</v>
      </c>
      <c r="BK205" s="8">
        <v>-4.7229899999999998E-3</v>
      </c>
      <c r="BL205" s="8">
        <v>1.0328727980000001</v>
      </c>
      <c r="BM205" s="8">
        <v>2.1065100000000001E-4</v>
      </c>
      <c r="BN205" s="10">
        <v>3.5890399999999998E-5</v>
      </c>
      <c r="BQ205" s="1"/>
      <c r="BS205" s="8">
        <v>-0.17521875000000001</v>
      </c>
      <c r="BT205" s="8">
        <v>-3.7395999999999999E-2</v>
      </c>
      <c r="BU205" s="8">
        <v>-9.3816999999999998E-3</v>
      </c>
      <c r="BV205" s="8">
        <v>1.332530346</v>
      </c>
      <c r="BW205" s="8">
        <v>6.01842E-4</v>
      </c>
      <c r="BX205" s="8">
        <v>3.2273799999999999E-4</v>
      </c>
      <c r="CA205" s="1"/>
      <c r="CC205" s="8">
        <v>-8.5340299999999997E-3</v>
      </c>
      <c r="CD205" s="8">
        <v>-3.4868389999999999E-2</v>
      </c>
      <c r="CE205" s="8">
        <v>-1.221948E-2</v>
      </c>
      <c r="CF205" s="8">
        <v>0.862687392</v>
      </c>
      <c r="CG205" s="8">
        <v>4.4129899999999998E-4</v>
      </c>
      <c r="CH205" s="10">
        <v>-7.6325300000000006E-5</v>
      </c>
      <c r="CK205" s="1"/>
      <c r="CM205" s="8">
        <v>-0.22233991</v>
      </c>
      <c r="CN205" s="8">
        <v>-3.6782589999999997E-2</v>
      </c>
      <c r="CO205" s="8">
        <v>-1.84121E-3</v>
      </c>
      <c r="CP205" s="8">
        <v>1.432977876</v>
      </c>
      <c r="CQ205" s="8">
        <v>1.4132700000000001E-4</v>
      </c>
      <c r="CR205" s="10">
        <v>2.6357900000000001E-5</v>
      </c>
      <c r="CU205" s="1"/>
      <c r="CW205" s="8">
        <v>0.10142567</v>
      </c>
      <c r="CX205" s="8">
        <v>3.8155699999999999E-3</v>
      </c>
      <c r="CY205" s="8">
        <v>-4.3587999999999998E-4</v>
      </c>
      <c r="CZ205" s="8">
        <v>0.88916276900000002</v>
      </c>
      <c r="DA205" s="8">
        <v>3.3896300000000001E-4</v>
      </c>
      <c r="DB205" s="10">
        <v>-8.9216700000000003E-5</v>
      </c>
      <c r="DF205" s="1"/>
      <c r="DG205" s="8">
        <v>0.15855324000000001</v>
      </c>
      <c r="DH205" s="8">
        <v>1.052082E-2</v>
      </c>
      <c r="DI205" s="8">
        <v>-1.300801E-2</v>
      </c>
      <c r="DJ205" s="8">
        <v>1.2906997120000001</v>
      </c>
      <c r="DK205" s="8">
        <v>6.4223199999999996E-4</v>
      </c>
      <c r="DL205" s="8">
        <v>-1.3955700000000001E-4</v>
      </c>
      <c r="DO205" s="1"/>
      <c r="DQ205" s="8">
        <v>8.4916569999999997E-2</v>
      </c>
      <c r="DR205" s="8">
        <v>6.31446E-3</v>
      </c>
      <c r="DS205" s="8">
        <v>-4.2025E-4</v>
      </c>
      <c r="DT205" s="8">
        <v>0.90078087100000004</v>
      </c>
      <c r="DU205" s="8">
        <v>2.5186099999999998E-4</v>
      </c>
      <c r="DV205" s="10">
        <v>-9.4182600000000002E-5</v>
      </c>
      <c r="DZ205" s="1"/>
      <c r="EA205" s="8">
        <v>0.1212526</v>
      </c>
      <c r="EB205" s="8">
        <v>7.9019999999999993E-3</v>
      </c>
      <c r="EC205" s="8">
        <v>-3.12371E-3</v>
      </c>
      <c r="ED205" s="8">
        <v>1.241121111</v>
      </c>
      <c r="EE205" s="8">
        <v>9.7811399999999998E-4</v>
      </c>
      <c r="EF205" s="10">
        <v>-3.42969E-5</v>
      </c>
      <c r="EG205" s="1"/>
      <c r="EK205" s="8">
        <v>0.15218407</v>
      </c>
      <c r="EL205" s="8">
        <v>1.0728E-2</v>
      </c>
      <c r="EM205" s="8">
        <v>-1.6978770000000001E-2</v>
      </c>
      <c r="EN205" s="8">
        <v>1.3659086730000001</v>
      </c>
      <c r="EO205" s="8">
        <v>4.7386699999999999E-4</v>
      </c>
      <c r="EP205" s="8">
        <v>-1.4443E-4</v>
      </c>
      <c r="ES205" s="1"/>
      <c r="EU205" s="8">
        <v>0.30235920999999999</v>
      </c>
      <c r="EV205" s="8">
        <v>-8.6957100000000006E-3</v>
      </c>
      <c r="EW205" s="8">
        <v>8.5437000000000002E-4</v>
      </c>
      <c r="EX205" s="8">
        <v>1.287576711</v>
      </c>
      <c r="EY205" s="8">
        <v>2.02299E-4</v>
      </c>
      <c r="EZ205" s="8">
        <v>1.18876E-4</v>
      </c>
      <c r="FC205" s="1"/>
      <c r="FE205" s="8">
        <v>0.27127625</v>
      </c>
      <c r="FF205" s="8">
        <v>-2.603915E-2</v>
      </c>
      <c r="FG205" s="8">
        <v>-3.9185699999999997E-3</v>
      </c>
      <c r="FH205" s="8">
        <v>1.169265896</v>
      </c>
      <c r="FI205" s="8">
        <v>2.1937200000000001E-4</v>
      </c>
      <c r="FJ205" s="10">
        <v>1.10781E-4</v>
      </c>
      <c r="FM205" s="1"/>
      <c r="FO205" s="8">
        <v>0.26758201999999998</v>
      </c>
      <c r="FP205" s="8">
        <v>-1.6301639999999999E-2</v>
      </c>
      <c r="FQ205" s="8">
        <v>1.1216500000000001E-3</v>
      </c>
      <c r="FR205" s="8">
        <v>1.106063174</v>
      </c>
      <c r="FS205" s="8">
        <v>3.3068799999999999E-4</v>
      </c>
      <c r="FT205" s="10">
        <v>9.0781199999999997E-5</v>
      </c>
      <c r="FW205" s="1"/>
      <c r="FY205" s="8">
        <v>0.32161977000000003</v>
      </c>
      <c r="FZ205" s="8">
        <v>-1.6312279999999998E-2</v>
      </c>
      <c r="GA205" s="8">
        <v>-1.9431800000000001E-3</v>
      </c>
      <c r="GB205" s="8">
        <v>1.2059616639999999</v>
      </c>
      <c r="GC205" s="8">
        <v>1.5606800000000001E-4</v>
      </c>
      <c r="GD205" s="10">
        <v>3.44451E-5</v>
      </c>
      <c r="GG205" s="1"/>
      <c r="GI205" s="8">
        <v>0.29247765999999997</v>
      </c>
      <c r="GJ205" s="8">
        <v>-1.6767310000000001E-2</v>
      </c>
      <c r="GK205" s="8">
        <v>1.69415E-3</v>
      </c>
      <c r="GL205" s="8">
        <v>1.1984587289999999</v>
      </c>
      <c r="GM205" s="10">
        <v>2.0591700000000001E-5</v>
      </c>
      <c r="GN205" s="10">
        <v>2.6242799999999999E-5</v>
      </c>
      <c r="GQ205" s="1"/>
      <c r="GS205" s="8">
        <v>-4.7920799999999998E-3</v>
      </c>
      <c r="GT205" s="8">
        <v>-1.81303E-3</v>
      </c>
      <c r="GU205" s="8">
        <v>-6.6233400000000001E-3</v>
      </c>
      <c r="GV205" s="8">
        <v>0.90146305299999996</v>
      </c>
      <c r="GW205" s="10">
        <v>1.95803E-5</v>
      </c>
      <c r="GX205" s="10">
        <v>-1.6909899999999999E-5</v>
      </c>
      <c r="HA205" s="1"/>
      <c r="HC205" s="8">
        <v>1.7328960000000001E-2</v>
      </c>
      <c r="HD205" s="8">
        <v>7.6459299999999996E-3</v>
      </c>
      <c r="HE205" s="8">
        <v>9.1516999999999998E-4</v>
      </c>
      <c r="HF205" s="8">
        <v>0.81627817999999996</v>
      </c>
      <c r="HG205" s="10">
        <v>2.04042E-5</v>
      </c>
      <c r="HH205" s="10">
        <v>-2.2748700000000001E-5</v>
      </c>
      <c r="HK205" s="1"/>
      <c r="HM205" s="8">
        <v>-0.11655322</v>
      </c>
      <c r="HN205" s="8">
        <v>1.6295700000000001E-3</v>
      </c>
      <c r="HO205" s="8">
        <v>-5.3998300000000004E-3</v>
      </c>
      <c r="HP205" s="8">
        <v>0.99515830100000002</v>
      </c>
      <c r="HQ205" s="8">
        <v>-2.5022500000000002E-4</v>
      </c>
      <c r="HR205" s="10">
        <v>9.6009800000000008E-7</v>
      </c>
      <c r="HU205" s="1"/>
      <c r="HW205" s="8">
        <v>-4.6325230000000002E-2</v>
      </c>
      <c r="HX205" s="8">
        <v>1.2963499999999999E-3</v>
      </c>
      <c r="HY205" s="8">
        <v>-4.6926800000000003E-3</v>
      </c>
      <c r="HZ205" s="8">
        <v>0.89593917000000001</v>
      </c>
      <c r="IA205" s="10">
        <v>-6.55896E-5</v>
      </c>
      <c r="IB205" s="10">
        <v>-5.5795899999999999E-5</v>
      </c>
      <c r="IE205" s="1"/>
      <c r="IG205" s="8">
        <v>-4.8105950000000001E-2</v>
      </c>
      <c r="IH205" s="8">
        <v>-2.2534199999999999E-3</v>
      </c>
      <c r="II205" s="8">
        <v>-1.5694800000000001E-3</v>
      </c>
      <c r="IJ205" s="8">
        <v>0.93063330399999999</v>
      </c>
      <c r="IK205" s="10">
        <v>-6.3658200000000007E-5</v>
      </c>
      <c r="IL205" s="10">
        <v>-2.6134399999999998E-5</v>
      </c>
      <c r="IO205" s="1"/>
      <c r="IP205" s="1"/>
    </row>
    <row r="206" spans="1:250" x14ac:dyDescent="0.25">
      <c r="A206" s="8">
        <v>0.72909628000000004</v>
      </c>
      <c r="B206" s="8">
        <v>1.19673E-3</v>
      </c>
      <c r="C206" s="8">
        <v>3.104811E-2</v>
      </c>
      <c r="D206" s="8">
        <v>0.96244613700000003</v>
      </c>
      <c r="E206" s="10">
        <v>7.3808999999999998E-5</v>
      </c>
      <c r="F206" s="8">
        <v>-4.0234800000000002E-4</v>
      </c>
      <c r="I206" s="1"/>
      <c r="K206" s="8">
        <v>0.50736197999999999</v>
      </c>
      <c r="L206" s="8">
        <v>8.64616E-3</v>
      </c>
      <c r="M206" s="8">
        <v>5.8743199999999997E-3</v>
      </c>
      <c r="N206" s="8">
        <v>0.619859983</v>
      </c>
      <c r="O206" s="10">
        <v>2.5941700000000001E-4</v>
      </c>
      <c r="P206" s="10">
        <v>-7.2611800000000002E-5</v>
      </c>
      <c r="R206" s="1"/>
      <c r="S206" s="1"/>
      <c r="U206" s="10">
        <v>0.60135994999999998</v>
      </c>
      <c r="V206" s="8">
        <v>3.2458399999999998E-3</v>
      </c>
      <c r="W206" s="8">
        <v>-8.5218900000000007E-3</v>
      </c>
      <c r="X206" s="8">
        <v>0.72218349299999995</v>
      </c>
      <c r="Y206" s="8">
        <v>3.0449999999999997E-4</v>
      </c>
      <c r="Z206" s="8">
        <v>1.42645E-4</v>
      </c>
      <c r="AC206" s="1"/>
      <c r="AE206" s="8">
        <v>0.72418256000000003</v>
      </c>
      <c r="AF206" s="8">
        <v>-8.2918100000000002E-3</v>
      </c>
      <c r="AG206" s="8">
        <v>1.424046E-2</v>
      </c>
      <c r="AH206" s="8">
        <v>0.99687027500000003</v>
      </c>
      <c r="AI206" s="8">
        <v>-1.58037E-4</v>
      </c>
      <c r="AJ206" s="10">
        <v>-1.28707E-5</v>
      </c>
      <c r="AM206" s="1"/>
      <c r="AO206" s="8">
        <v>0.72909628000000004</v>
      </c>
      <c r="AP206" s="8">
        <v>1.19673E-3</v>
      </c>
      <c r="AQ206" s="8">
        <v>3.104811E-2</v>
      </c>
      <c r="AR206" s="8">
        <v>0.96244613700000003</v>
      </c>
      <c r="AS206" s="10">
        <v>7.3808999999999998E-5</v>
      </c>
      <c r="AT206" s="8">
        <v>-4.0234800000000002E-4</v>
      </c>
      <c r="AW206" s="1"/>
      <c r="AY206" s="8">
        <v>-0.15976576000000001</v>
      </c>
      <c r="AZ206" s="8">
        <v>-5.2425220000000002E-2</v>
      </c>
      <c r="BA206" s="8">
        <v>-1.8887699999999999E-3</v>
      </c>
      <c r="BB206" s="8">
        <v>1.2333242209999999</v>
      </c>
      <c r="BC206" s="8">
        <v>3.5948949999999999E-3</v>
      </c>
      <c r="BD206" s="10">
        <v>4.8682900000000001E-5</v>
      </c>
      <c r="BG206" s="1"/>
      <c r="BI206" s="8">
        <v>-7.0710460000000003E-2</v>
      </c>
      <c r="BJ206" s="8">
        <v>-3.9286050000000003E-2</v>
      </c>
      <c r="BK206" s="8">
        <v>-4.7178200000000002E-3</v>
      </c>
      <c r="BL206" s="8">
        <v>1.0374182300000001</v>
      </c>
      <c r="BM206" s="8">
        <v>2.0828700000000001E-4</v>
      </c>
      <c r="BN206" s="10">
        <v>3.57523E-5</v>
      </c>
      <c r="BQ206" s="1"/>
      <c r="BS206" s="8">
        <v>-0.17767076000000001</v>
      </c>
      <c r="BT206" s="8">
        <v>-3.7374739999999997E-2</v>
      </c>
      <c r="BU206" s="8">
        <v>-9.3987399999999992E-3</v>
      </c>
      <c r="BV206" s="8">
        <v>1.337687597</v>
      </c>
      <c r="BW206" s="8">
        <v>6.0319699999999998E-4</v>
      </c>
      <c r="BX206" s="8">
        <v>3.2382599999999999E-4</v>
      </c>
      <c r="CA206" s="1"/>
      <c r="CC206" s="8">
        <v>-6.1223700000000002E-3</v>
      </c>
      <c r="CD206" s="8">
        <v>-3.4834879999999999E-2</v>
      </c>
      <c r="CE206" s="8">
        <v>-1.214137E-2</v>
      </c>
      <c r="CF206" s="8">
        <v>0.86913017800000003</v>
      </c>
      <c r="CG206" s="8">
        <v>4.40426E-4</v>
      </c>
      <c r="CH206" s="10">
        <v>-7.4277500000000002E-5</v>
      </c>
      <c r="CK206" s="1"/>
      <c r="CM206" s="8">
        <v>-0.22085392000000001</v>
      </c>
      <c r="CN206" s="8">
        <v>-3.6747710000000003E-2</v>
      </c>
      <c r="CO206" s="8">
        <v>-1.82698E-3</v>
      </c>
      <c r="CP206" s="8">
        <v>1.4353255549999999</v>
      </c>
      <c r="CQ206" s="8">
        <v>1.4095000000000001E-4</v>
      </c>
      <c r="CR206" s="10">
        <v>2.6511000000000001E-5</v>
      </c>
      <c r="CU206" s="1"/>
      <c r="CW206" s="8">
        <v>9.3532480000000001E-2</v>
      </c>
      <c r="CX206" s="8">
        <v>4.0478700000000003E-3</v>
      </c>
      <c r="CY206" s="8">
        <v>-4.2620000000000001E-4</v>
      </c>
      <c r="CZ206" s="8">
        <v>0.89543305399999995</v>
      </c>
      <c r="DA206" s="8">
        <v>3.4178799999999999E-4</v>
      </c>
      <c r="DB206" s="10">
        <v>-8.9325699999999998E-5</v>
      </c>
      <c r="DF206" s="1"/>
      <c r="DG206" s="8">
        <v>0.1667131</v>
      </c>
      <c r="DH206" s="8">
        <v>1.086614E-2</v>
      </c>
      <c r="DI206" s="8">
        <v>-1.3472700000000001E-2</v>
      </c>
      <c r="DJ206" s="8">
        <v>1.2962826839999999</v>
      </c>
      <c r="DK206" s="8">
        <v>6.3940899999999996E-4</v>
      </c>
      <c r="DL206" s="8">
        <v>-1.43349E-4</v>
      </c>
      <c r="DO206" s="1"/>
      <c r="DQ206" s="8">
        <v>7.7742060000000002E-2</v>
      </c>
      <c r="DR206" s="8">
        <v>6.6021099999999996E-3</v>
      </c>
      <c r="DS206" s="8">
        <v>-2.9656000000000002E-4</v>
      </c>
      <c r="DT206" s="8">
        <v>0.90870241399999996</v>
      </c>
      <c r="DU206" s="8">
        <v>2.5452899999999997E-4</v>
      </c>
      <c r="DV206" s="10">
        <v>-9.5321499999999999E-5</v>
      </c>
      <c r="DZ206" s="1"/>
      <c r="EA206" s="8">
        <v>0.12713215999999999</v>
      </c>
      <c r="EB206" s="8">
        <v>8.1139200000000002E-3</v>
      </c>
      <c r="EC206" s="8">
        <v>-3.1365400000000002E-3</v>
      </c>
      <c r="ED206" s="8">
        <v>1.243905992</v>
      </c>
      <c r="EE206" s="8">
        <v>9.747E-4</v>
      </c>
      <c r="EF206" s="10">
        <v>-3.4508300000000003E-5</v>
      </c>
      <c r="EG206" s="1"/>
      <c r="EK206" s="8">
        <v>0.15546277</v>
      </c>
      <c r="EL206" s="8">
        <v>1.0899280000000001E-2</v>
      </c>
      <c r="EM206" s="8">
        <v>-1.7126829999999999E-2</v>
      </c>
      <c r="EN206" s="8">
        <v>1.3691933599999999</v>
      </c>
      <c r="EO206" s="8">
        <v>4.7128900000000001E-4</v>
      </c>
      <c r="EP206" s="8">
        <v>-1.4666000000000001E-4</v>
      </c>
      <c r="ES206" s="1"/>
      <c r="EU206" s="8">
        <v>0.30590265</v>
      </c>
      <c r="EV206" s="8">
        <v>-8.6202499999999994E-3</v>
      </c>
      <c r="EW206" s="8">
        <v>8.4887999999999999E-4</v>
      </c>
      <c r="EX206" s="8">
        <v>1.291932007</v>
      </c>
      <c r="EY206" s="8">
        <v>2.0084399999999999E-4</v>
      </c>
      <c r="EZ206" s="8">
        <v>1.18767E-4</v>
      </c>
      <c r="FC206" s="1"/>
      <c r="FE206" s="8">
        <v>0.26654399000000001</v>
      </c>
      <c r="FF206" s="8">
        <v>-2.6162910000000001E-2</v>
      </c>
      <c r="FG206" s="8">
        <v>-3.9631900000000001E-3</v>
      </c>
      <c r="FH206" s="8">
        <v>1.1774291699999999</v>
      </c>
      <c r="FI206" s="8">
        <v>2.1702900000000001E-4</v>
      </c>
      <c r="FJ206" s="10">
        <v>1.11617E-4</v>
      </c>
      <c r="FM206" s="1"/>
      <c r="FO206" s="8">
        <v>0.26547915</v>
      </c>
      <c r="FP206" s="8">
        <v>-1.6318320000000001E-2</v>
      </c>
      <c r="FQ206" s="8">
        <v>1.1042599999999999E-3</v>
      </c>
      <c r="FR206" s="8">
        <v>1.1162261920000001</v>
      </c>
      <c r="FS206" s="8">
        <v>3.3011100000000001E-4</v>
      </c>
      <c r="FT206" s="10">
        <v>9.1383800000000004E-5</v>
      </c>
      <c r="FW206" s="1"/>
      <c r="FY206" s="8">
        <v>0.31786547999999998</v>
      </c>
      <c r="FZ206" s="8">
        <v>-1.6352459999999999E-2</v>
      </c>
      <c r="GA206" s="8">
        <v>-1.9792099999999999E-3</v>
      </c>
      <c r="GB206" s="8">
        <v>1.2147485469999999</v>
      </c>
      <c r="GC206" s="8">
        <v>1.5546599999999999E-4</v>
      </c>
      <c r="GD206" s="10">
        <v>3.4984100000000003E-5</v>
      </c>
      <c r="GG206" s="1"/>
      <c r="GI206" s="8">
        <v>0.29482573000000001</v>
      </c>
      <c r="GJ206" s="8">
        <v>-1.6656580000000001E-2</v>
      </c>
      <c r="GK206" s="8">
        <v>1.7212099999999999E-3</v>
      </c>
      <c r="GL206" s="8">
        <v>1.2045707960000001</v>
      </c>
      <c r="GM206" s="10">
        <v>1.9526800000000001E-5</v>
      </c>
      <c r="GN206" s="10">
        <v>2.65E-5</v>
      </c>
      <c r="GQ206" s="1"/>
      <c r="GS206" s="8">
        <v>-3.0481900000000001E-3</v>
      </c>
      <c r="GT206" s="8">
        <v>-1.6955200000000001E-3</v>
      </c>
      <c r="GU206" s="8">
        <v>-6.6035099999999999E-3</v>
      </c>
      <c r="GV206" s="8">
        <v>0.90358108299999995</v>
      </c>
      <c r="GW206" s="10">
        <v>1.5653400000000002E-5</v>
      </c>
      <c r="GX206" s="10">
        <v>-1.6251300000000001E-5</v>
      </c>
      <c r="HA206" s="1"/>
      <c r="HC206" s="8">
        <v>1.6920089999999999E-2</v>
      </c>
      <c r="HD206" s="8">
        <v>7.6461400000000001E-3</v>
      </c>
      <c r="HE206" s="8">
        <v>9.0503000000000003E-4</v>
      </c>
      <c r="HF206" s="8">
        <v>0.82045002199999995</v>
      </c>
      <c r="HG206" s="10">
        <v>2.0421600000000001E-5</v>
      </c>
      <c r="HH206" s="10">
        <v>-2.2007299999999998E-5</v>
      </c>
      <c r="HK206" s="1"/>
      <c r="HM206" s="8">
        <v>-0.1178722</v>
      </c>
      <c r="HN206" s="8">
        <v>1.5941900000000001E-3</v>
      </c>
      <c r="HO206" s="8">
        <v>-5.4113E-3</v>
      </c>
      <c r="HP206" s="8">
        <v>1.000429625</v>
      </c>
      <c r="HQ206" s="8">
        <v>-2.5383699999999998E-4</v>
      </c>
      <c r="HR206" s="10">
        <v>2.1224000000000002E-6</v>
      </c>
      <c r="HU206" s="1"/>
      <c r="HW206" s="8">
        <v>-4.8181259999999997E-2</v>
      </c>
      <c r="HX206" s="8">
        <v>1.2484E-3</v>
      </c>
      <c r="HY206" s="8">
        <v>-4.7095399999999999E-3</v>
      </c>
      <c r="HZ206" s="8">
        <v>0.90067058899999997</v>
      </c>
      <c r="IA206" s="10">
        <v>-6.8038099999999995E-5</v>
      </c>
      <c r="IB206" s="10">
        <v>-5.4939899999999999E-5</v>
      </c>
      <c r="IE206" s="1"/>
      <c r="IG206" s="8">
        <v>-5.0744780000000003E-2</v>
      </c>
      <c r="IH206" s="8">
        <v>-2.2959899999999999E-3</v>
      </c>
      <c r="II206" s="8">
        <v>-1.5751700000000001E-3</v>
      </c>
      <c r="IJ206" s="8">
        <v>0.93529073699999998</v>
      </c>
      <c r="IK206" s="10">
        <v>-6.56764E-5</v>
      </c>
      <c r="IL206" s="10">
        <v>-2.5869099999999999E-5</v>
      </c>
      <c r="IO206" s="1"/>
      <c r="IP206" s="1"/>
    </row>
    <row r="207" spans="1:250" x14ac:dyDescent="0.25">
      <c r="A207" s="8">
        <v>0.73196368999999994</v>
      </c>
      <c r="B207" s="8">
        <v>1.1916400000000001E-3</v>
      </c>
      <c r="C207" s="8">
        <v>3.0971789999999999E-2</v>
      </c>
      <c r="D207" s="8">
        <v>0.96348998900000005</v>
      </c>
      <c r="E207" s="10">
        <v>7.4112500000000006E-5</v>
      </c>
      <c r="F207" s="8">
        <v>-4.0693000000000001E-4</v>
      </c>
      <c r="I207" s="1"/>
      <c r="K207" s="8">
        <v>0.50715155999999995</v>
      </c>
      <c r="L207" s="8">
        <v>8.6401900000000007E-3</v>
      </c>
      <c r="M207" s="8">
        <v>5.8693800000000004E-3</v>
      </c>
      <c r="N207" s="8">
        <v>0.62154854299999995</v>
      </c>
      <c r="O207" s="10">
        <v>2.5679099999999997E-4</v>
      </c>
      <c r="P207" s="10">
        <v>-7.0439300000000002E-5</v>
      </c>
      <c r="R207" s="1"/>
      <c r="S207" s="1"/>
      <c r="U207" s="10">
        <v>0.59893337000000002</v>
      </c>
      <c r="V207" s="8">
        <v>3.2524400000000001E-3</v>
      </c>
      <c r="W207" s="8">
        <v>-8.5546100000000007E-3</v>
      </c>
      <c r="X207" s="8">
        <v>0.72560911900000002</v>
      </c>
      <c r="Y207" s="8">
        <v>3.0499100000000001E-4</v>
      </c>
      <c r="Z207" s="8">
        <v>1.4505799999999999E-4</v>
      </c>
      <c r="AC207" s="1"/>
      <c r="AE207" s="8">
        <v>0.72456449999999994</v>
      </c>
      <c r="AF207" s="8">
        <v>-8.2953499999999999E-3</v>
      </c>
      <c r="AG207" s="8">
        <v>1.42454E-2</v>
      </c>
      <c r="AH207" s="8">
        <v>1.0028315809999999</v>
      </c>
      <c r="AI207" s="8">
        <v>-1.5683200000000001E-4</v>
      </c>
      <c r="AJ207" s="10">
        <v>-1.1193600000000001E-5</v>
      </c>
      <c r="AM207" s="1"/>
      <c r="AO207" s="8">
        <v>0.73196368999999994</v>
      </c>
      <c r="AP207" s="8">
        <v>1.1916400000000001E-3</v>
      </c>
      <c r="AQ207" s="8">
        <v>3.0971789999999999E-2</v>
      </c>
      <c r="AR207" s="8">
        <v>0.96348998900000005</v>
      </c>
      <c r="AS207" s="10">
        <v>7.4112500000000006E-5</v>
      </c>
      <c r="AT207" s="8">
        <v>-4.0693000000000001E-4</v>
      </c>
      <c r="AW207" s="1"/>
      <c r="AY207" s="8">
        <v>-0.16263762000000001</v>
      </c>
      <c r="AZ207" s="8">
        <v>-5.2360339999999998E-2</v>
      </c>
      <c r="BA207" s="8">
        <v>-1.94517E-3</v>
      </c>
      <c r="BB207" s="8">
        <v>1.239948356</v>
      </c>
      <c r="BC207" s="8">
        <v>3.6014739999999999E-3</v>
      </c>
      <c r="BD207" s="10">
        <v>5.4407899999999998E-5</v>
      </c>
      <c r="BG207" s="1"/>
      <c r="BI207" s="8">
        <v>-7.4437519999999993E-2</v>
      </c>
      <c r="BJ207" s="8">
        <v>-3.9488309999999999E-2</v>
      </c>
      <c r="BK207" s="8">
        <v>-4.7874099999999998E-3</v>
      </c>
      <c r="BL207" s="8">
        <v>1.0411613449999999</v>
      </c>
      <c r="BM207" s="8">
        <v>2.0604600000000001E-4</v>
      </c>
      <c r="BN207" s="10">
        <v>3.6519400000000001E-5</v>
      </c>
      <c r="BQ207" s="1"/>
      <c r="BS207" s="8">
        <v>-0.16826548999999999</v>
      </c>
      <c r="BT207" s="8">
        <v>-3.7050479999999997E-2</v>
      </c>
      <c r="BU207" s="8">
        <v>-9.4588099999999998E-3</v>
      </c>
      <c r="BV207" s="8">
        <v>1.3424553020000001</v>
      </c>
      <c r="BW207" s="8">
        <v>5.9781700000000005E-4</v>
      </c>
      <c r="BX207" s="8">
        <v>3.2281600000000002E-4</v>
      </c>
      <c r="CA207" s="1"/>
      <c r="CC207" s="8">
        <v>-5.0313500000000004E-3</v>
      </c>
      <c r="CD207" s="8">
        <v>-3.4788029999999998E-2</v>
      </c>
      <c r="CE207" s="8">
        <v>-1.212359E-2</v>
      </c>
      <c r="CF207" s="8">
        <v>0.874359514</v>
      </c>
      <c r="CG207" s="8">
        <v>4.3771199999999999E-4</v>
      </c>
      <c r="CH207" s="10">
        <v>-7.3253300000000006E-5</v>
      </c>
      <c r="CK207" s="1"/>
      <c r="CM207" s="8">
        <v>-0.22034292</v>
      </c>
      <c r="CN207" s="8">
        <v>-3.6741129999999997E-2</v>
      </c>
      <c r="CO207" s="8">
        <v>-1.8174899999999999E-3</v>
      </c>
      <c r="CP207" s="8">
        <v>1.4376387719999999</v>
      </c>
      <c r="CQ207" s="8">
        <v>1.4074399999999999E-4</v>
      </c>
      <c r="CR207" s="10">
        <v>2.68089E-5</v>
      </c>
      <c r="CU207" s="1"/>
      <c r="CW207" s="8">
        <v>8.9019299999999996E-2</v>
      </c>
      <c r="CX207" s="8">
        <v>4.2416399999999996E-3</v>
      </c>
      <c r="CY207" s="8">
        <v>-4.0759999999999999E-4</v>
      </c>
      <c r="CZ207" s="8">
        <v>0.90359923600000003</v>
      </c>
      <c r="DA207" s="8">
        <v>3.4590599999999999E-4</v>
      </c>
      <c r="DB207" s="10">
        <v>-8.9704500000000001E-5</v>
      </c>
      <c r="DF207" s="1"/>
      <c r="DG207" s="8">
        <v>0.1706655</v>
      </c>
      <c r="DH207" s="8">
        <v>1.1026849999999999E-2</v>
      </c>
      <c r="DI207" s="8">
        <v>-1.373504E-2</v>
      </c>
      <c r="DJ207" s="8">
        <v>1.3014119829999999</v>
      </c>
      <c r="DK207" s="8">
        <v>6.3669799999999999E-4</v>
      </c>
      <c r="DL207" s="8">
        <v>-1.4776500000000001E-4</v>
      </c>
      <c r="DO207" s="1"/>
      <c r="DQ207" s="8">
        <v>7.2842850000000001E-2</v>
      </c>
      <c r="DR207" s="8">
        <v>6.8577200000000003E-3</v>
      </c>
      <c r="DS207" s="8">
        <v>-2.6490999999999998E-4</v>
      </c>
      <c r="DT207" s="8">
        <v>0.916894722</v>
      </c>
      <c r="DU207" s="8">
        <v>2.5800299999999998E-4</v>
      </c>
      <c r="DV207" s="10">
        <v>-9.5737799999999997E-5</v>
      </c>
      <c r="DZ207" s="1"/>
      <c r="EA207" s="8">
        <v>0.12847136000000001</v>
      </c>
      <c r="EB207" s="8">
        <v>8.1760500000000007E-3</v>
      </c>
      <c r="EC207" s="8">
        <v>-3.1603999999999998E-3</v>
      </c>
      <c r="ED207" s="8">
        <v>1.246755193</v>
      </c>
      <c r="EE207" s="8">
        <v>9.7030599999999999E-4</v>
      </c>
      <c r="EF207" s="10">
        <v>-3.6201000000000001E-5</v>
      </c>
      <c r="EG207" s="1"/>
      <c r="EK207" s="8">
        <v>0.15590561</v>
      </c>
      <c r="EL207" s="8">
        <v>1.0930820000000001E-2</v>
      </c>
      <c r="EM207" s="8">
        <v>-1.7162489999999999E-2</v>
      </c>
      <c r="EN207" s="8">
        <v>1.3724900470000001</v>
      </c>
      <c r="EO207" s="8">
        <v>4.6778400000000001E-4</v>
      </c>
      <c r="EP207" s="8">
        <v>-1.50622E-4</v>
      </c>
      <c r="ES207" s="1"/>
      <c r="EU207" s="8">
        <v>0.30211357</v>
      </c>
      <c r="EV207" s="8">
        <v>-8.6041799999999995E-3</v>
      </c>
      <c r="EW207" s="8">
        <v>7.5361999999999998E-4</v>
      </c>
      <c r="EX207" s="8">
        <v>1.2961437419999999</v>
      </c>
      <c r="EY207" s="8">
        <v>2.01137E-4</v>
      </c>
      <c r="EZ207" s="8">
        <v>1.20486E-4</v>
      </c>
      <c r="FC207" s="1"/>
      <c r="FE207" s="8">
        <v>0.26819275999999997</v>
      </c>
      <c r="FF207" s="8">
        <v>-2.6141020000000001E-2</v>
      </c>
      <c r="FG207" s="8">
        <v>-3.9487899999999998E-3</v>
      </c>
      <c r="FH207" s="8">
        <v>1.185266653</v>
      </c>
      <c r="FI207" s="8">
        <v>2.1584100000000001E-4</v>
      </c>
      <c r="FJ207" s="10">
        <v>1.12396E-4</v>
      </c>
      <c r="FM207" s="1"/>
      <c r="FO207" s="8">
        <v>0.26607704999999998</v>
      </c>
      <c r="FP207" s="8">
        <v>-1.6312440000000001E-2</v>
      </c>
      <c r="FQ207" s="8">
        <v>1.11038E-3</v>
      </c>
      <c r="FR207" s="8">
        <v>1.1259434269999999</v>
      </c>
      <c r="FS207" s="8">
        <v>3.2939500000000001E-4</v>
      </c>
      <c r="FT207" s="10">
        <v>9.2130499999999995E-5</v>
      </c>
      <c r="FW207" s="1"/>
      <c r="FY207" s="8">
        <v>0.32021943000000003</v>
      </c>
      <c r="FZ207" s="8">
        <v>-1.630204E-2</v>
      </c>
      <c r="GA207" s="8">
        <v>-1.9740500000000002E-3</v>
      </c>
      <c r="GB207" s="8">
        <v>1.223076874</v>
      </c>
      <c r="GC207" s="8">
        <v>1.54258E-4</v>
      </c>
      <c r="GD207" s="10">
        <v>3.5102799999999999E-5</v>
      </c>
      <c r="GG207" s="1"/>
      <c r="GI207" s="8">
        <v>0.29332322999999999</v>
      </c>
      <c r="GJ207" s="8">
        <v>-1.6712500000000002E-2</v>
      </c>
      <c r="GK207" s="8">
        <v>1.69512E-3</v>
      </c>
      <c r="GL207" s="8">
        <v>1.210345859</v>
      </c>
      <c r="GM207" s="10">
        <v>1.8686600000000002E-5</v>
      </c>
      <c r="GN207" s="10">
        <v>2.6890099999999999E-5</v>
      </c>
      <c r="GQ207" s="1"/>
      <c r="GS207" s="8">
        <v>-4.5415500000000001E-3</v>
      </c>
      <c r="GT207" s="8">
        <v>-1.7110300000000001E-3</v>
      </c>
      <c r="GU207" s="8">
        <v>-6.6390800000000003E-3</v>
      </c>
      <c r="GV207" s="8">
        <v>0.90616432599999996</v>
      </c>
      <c r="GW207" s="10">
        <v>1.50491E-5</v>
      </c>
      <c r="GX207" s="10">
        <v>-1.4861199999999999E-5</v>
      </c>
      <c r="HA207" s="1"/>
      <c r="HC207" s="8">
        <v>1.6767210000000001E-2</v>
      </c>
      <c r="HD207" s="8">
        <v>7.6466399999999997E-3</v>
      </c>
      <c r="HE207" s="8">
        <v>9.0425E-4</v>
      </c>
      <c r="HF207" s="8">
        <v>0.82516957899999999</v>
      </c>
      <c r="HG207" s="10">
        <v>2.0518900000000001E-5</v>
      </c>
      <c r="HH207" s="10">
        <v>-2.1855600000000001E-5</v>
      </c>
      <c r="HK207" s="1"/>
      <c r="HM207" s="8">
        <v>-0.12236625</v>
      </c>
      <c r="HN207" s="8">
        <v>1.4719500000000001E-3</v>
      </c>
      <c r="HO207" s="8">
        <v>-5.4564100000000001E-3</v>
      </c>
      <c r="HP207" s="8">
        <v>1.0060137389999999</v>
      </c>
      <c r="HQ207" s="8">
        <v>-2.5749900000000001E-4</v>
      </c>
      <c r="HR207" s="10">
        <v>3.4648599999999998E-6</v>
      </c>
      <c r="HU207" s="1"/>
      <c r="HW207" s="8">
        <v>-5.1606659999999999E-2</v>
      </c>
      <c r="HX207" s="8">
        <v>1.1050400000000001E-3</v>
      </c>
      <c r="HY207" s="8">
        <v>-4.7667100000000004E-3</v>
      </c>
      <c r="HZ207" s="8">
        <v>0.90524284200000005</v>
      </c>
      <c r="IA207" s="10">
        <v>-7.2002799999999994E-5</v>
      </c>
      <c r="IB207" s="10">
        <v>-5.3366499999999998E-5</v>
      </c>
      <c r="IE207" s="1"/>
      <c r="IG207" s="8">
        <v>-5.3107359999999999E-2</v>
      </c>
      <c r="IH207" s="8">
        <v>-2.36768E-3</v>
      </c>
      <c r="II207" s="8">
        <v>-1.61856E-3</v>
      </c>
      <c r="IJ207" s="8">
        <v>0.93910739700000001</v>
      </c>
      <c r="IK207" s="10">
        <v>-6.9467299999999998E-5</v>
      </c>
      <c r="IL207" s="10">
        <v>-2.35794E-5</v>
      </c>
      <c r="IO207" s="1"/>
      <c r="IP207" s="1"/>
    </row>
    <row r="208" spans="1:250" x14ac:dyDescent="0.25">
      <c r="A208" s="8">
        <v>0.73694643000000004</v>
      </c>
      <c r="B208" s="8">
        <v>1.4611100000000001E-3</v>
      </c>
      <c r="C208" s="8">
        <v>3.099679E-2</v>
      </c>
      <c r="D208" s="8">
        <v>0.96504474799999995</v>
      </c>
      <c r="E208" s="10">
        <v>6.4811600000000001E-5</v>
      </c>
      <c r="F208" s="8">
        <v>-4.0607399999999997E-4</v>
      </c>
      <c r="I208" s="1"/>
      <c r="K208" s="8">
        <v>0.51001622000000002</v>
      </c>
      <c r="L208" s="8">
        <v>8.6828900000000004E-3</v>
      </c>
      <c r="M208" s="8">
        <v>5.8970000000000003E-3</v>
      </c>
      <c r="N208" s="8">
        <v>0.62463843100000005</v>
      </c>
      <c r="O208" s="8">
        <v>2.55412E-4</v>
      </c>
      <c r="P208" s="10">
        <v>-6.9548000000000006E-5</v>
      </c>
      <c r="U208" s="8">
        <v>0.59705107000000002</v>
      </c>
      <c r="V208" s="8">
        <v>3.2420999999999999E-3</v>
      </c>
      <c r="W208" s="8">
        <v>-8.5723499999999994E-3</v>
      </c>
      <c r="X208" s="8">
        <v>0.72872458100000004</v>
      </c>
      <c r="Y208" s="8">
        <v>3.0401099999999997E-4</v>
      </c>
      <c r="Z208" s="8">
        <v>1.4674299999999999E-4</v>
      </c>
      <c r="AC208" s="1"/>
      <c r="AE208" s="8">
        <v>0.72681881999999998</v>
      </c>
      <c r="AF208" s="8">
        <v>-8.2588699999999998E-3</v>
      </c>
      <c r="AG208" s="8">
        <v>1.427934E-2</v>
      </c>
      <c r="AH208" s="8">
        <v>1.0085983510000001</v>
      </c>
      <c r="AI208" s="8">
        <v>-1.58923E-4</v>
      </c>
      <c r="AJ208" s="10">
        <v>-9.2493999999999999E-6</v>
      </c>
      <c r="AM208" s="1"/>
      <c r="AO208" s="8">
        <v>0.73694643000000004</v>
      </c>
      <c r="AP208" s="8">
        <v>1.4611100000000001E-3</v>
      </c>
      <c r="AQ208" s="8">
        <v>3.099679E-2</v>
      </c>
      <c r="AR208" s="8">
        <v>0.96504474799999995</v>
      </c>
      <c r="AS208" s="10">
        <v>6.4811600000000001E-5</v>
      </c>
      <c r="AT208" s="8">
        <v>-4.0607399999999997E-4</v>
      </c>
      <c r="AW208" s="1"/>
      <c r="AY208" s="8">
        <v>-0.16149250000000001</v>
      </c>
      <c r="AZ208" s="8">
        <v>-5.2375400000000003E-2</v>
      </c>
      <c r="BA208" s="8">
        <v>-1.9289699999999999E-3</v>
      </c>
      <c r="BB208" s="8">
        <v>1.2472084109999999</v>
      </c>
      <c r="BC208" s="8">
        <v>3.6053080000000002E-3</v>
      </c>
      <c r="BD208" s="10">
        <v>5.8532500000000002E-5</v>
      </c>
      <c r="BG208" s="1"/>
      <c r="BI208" s="8">
        <v>-7.7830319999999995E-2</v>
      </c>
      <c r="BJ208" s="8">
        <v>-3.9669240000000001E-2</v>
      </c>
      <c r="BK208" s="8">
        <v>-4.80826E-3</v>
      </c>
      <c r="BL208" s="8">
        <v>1.045109437</v>
      </c>
      <c r="BM208" s="8">
        <v>2.0384299999999999E-4</v>
      </c>
      <c r="BN208" s="10">
        <v>3.67691E-5</v>
      </c>
      <c r="BQ208" s="1"/>
      <c r="BS208" s="8">
        <v>-0.16352541000000001</v>
      </c>
      <c r="BT208" s="8">
        <v>-3.6926229999999997E-2</v>
      </c>
      <c r="BU208" s="8">
        <v>-9.4959299999999996E-3</v>
      </c>
      <c r="BV208" s="8">
        <v>1.347163041</v>
      </c>
      <c r="BW208" s="8">
        <v>5.9372400000000001E-4</v>
      </c>
      <c r="BX208" s="8">
        <v>3.2158499999999999E-4</v>
      </c>
      <c r="CA208" s="1"/>
      <c r="CC208" s="8">
        <v>-5.9256100000000004E-3</v>
      </c>
      <c r="CD208" s="8">
        <v>-3.4789390000000003E-2</v>
      </c>
      <c r="CE208" s="8">
        <v>-1.214983E-2</v>
      </c>
      <c r="CF208" s="8">
        <v>0.87897730900000004</v>
      </c>
      <c r="CG208" s="8">
        <v>4.3762E-4</v>
      </c>
      <c r="CH208" s="10">
        <v>-7.1395899999999999E-5</v>
      </c>
      <c r="CK208" s="1"/>
      <c r="CM208" s="8">
        <v>-0.21913534000000001</v>
      </c>
      <c r="CN208" s="8">
        <v>-3.6735900000000002E-2</v>
      </c>
      <c r="CO208" s="8">
        <v>-1.8013599999999999E-3</v>
      </c>
      <c r="CP208" s="8">
        <v>1.4400941979999999</v>
      </c>
      <c r="CQ208" s="8">
        <v>1.4067499999999999E-4</v>
      </c>
      <c r="CR208" s="10">
        <v>2.7023099999999999E-5</v>
      </c>
      <c r="CU208" s="1"/>
      <c r="CW208" s="8">
        <v>9.3552960000000004E-2</v>
      </c>
      <c r="CX208" s="8">
        <v>3.9980800000000002E-3</v>
      </c>
      <c r="CY208" s="8">
        <v>-4.0843999999999999E-4</v>
      </c>
      <c r="CZ208" s="8">
        <v>0.91228624199999997</v>
      </c>
      <c r="DA208" s="8">
        <v>3.5105800000000001E-4</v>
      </c>
      <c r="DB208" s="10">
        <v>-8.9699999999999998E-5</v>
      </c>
      <c r="DF208" s="1"/>
      <c r="DG208" s="8">
        <v>0.17534273</v>
      </c>
      <c r="DH208" s="8">
        <v>1.129515E-2</v>
      </c>
      <c r="DI208" s="8">
        <v>-1.406409E-2</v>
      </c>
      <c r="DJ208" s="8">
        <v>1.3062906359999999</v>
      </c>
      <c r="DK208" s="8">
        <v>6.3288000000000005E-4</v>
      </c>
      <c r="DL208" s="8">
        <v>-1.5244299999999999E-4</v>
      </c>
      <c r="DO208" s="1"/>
      <c r="DQ208" s="8">
        <v>6.9679539999999998E-2</v>
      </c>
      <c r="DR208" s="8">
        <v>7.0146599999999998E-3</v>
      </c>
      <c r="DS208" s="8">
        <v>-2.4907E-4</v>
      </c>
      <c r="DT208" s="8">
        <v>0.925002239</v>
      </c>
      <c r="DU208" s="8">
        <v>2.6130800000000003E-4</v>
      </c>
      <c r="DV208" s="10">
        <v>-9.6058100000000001E-5</v>
      </c>
      <c r="DZ208" s="1"/>
      <c r="EA208" s="8">
        <v>0.13004024</v>
      </c>
      <c r="EB208" s="8">
        <v>8.2316500000000001E-3</v>
      </c>
      <c r="EC208" s="8">
        <v>-3.2009299999999998E-3</v>
      </c>
      <c r="ED208" s="8">
        <v>1.2496244809999999</v>
      </c>
      <c r="EE208" s="8">
        <v>9.6694700000000001E-4</v>
      </c>
      <c r="EF208" s="10">
        <v>-3.8652000000000002E-5</v>
      </c>
      <c r="EG208" s="1"/>
      <c r="EK208" s="8">
        <v>0.15596104999999999</v>
      </c>
      <c r="EL208" s="8">
        <v>1.093454E-2</v>
      </c>
      <c r="EM208" s="8">
        <v>-1.7167109999999999E-2</v>
      </c>
      <c r="EN208" s="8">
        <v>1.375546937</v>
      </c>
      <c r="EO208" s="8">
        <v>4.6447600000000002E-4</v>
      </c>
      <c r="EP208" s="8">
        <v>-1.5471500000000001E-4</v>
      </c>
      <c r="ES208" s="1"/>
      <c r="EU208" s="8">
        <v>0.30076779999999997</v>
      </c>
      <c r="EV208" s="8">
        <v>-8.64294E-3</v>
      </c>
      <c r="EW208" s="8">
        <v>7.4200000000000004E-4</v>
      </c>
      <c r="EX208" s="8">
        <v>1.2998375</v>
      </c>
      <c r="EY208" s="8">
        <v>1.9917099999999999E-4</v>
      </c>
      <c r="EZ208" s="8">
        <v>1.21072E-4</v>
      </c>
      <c r="FC208" s="1"/>
      <c r="FE208" s="8">
        <v>0.27131576000000002</v>
      </c>
      <c r="FF208" s="8">
        <v>-2.6108559999999999E-2</v>
      </c>
      <c r="FG208" s="8">
        <v>-3.9162099999999998E-3</v>
      </c>
      <c r="FH208" s="8">
        <v>1.192429959</v>
      </c>
      <c r="FI208" s="8">
        <v>2.14911E-4</v>
      </c>
      <c r="FJ208" s="10">
        <v>1.1333E-4</v>
      </c>
      <c r="FM208" s="1"/>
      <c r="FO208" s="8">
        <v>0.26669445000000003</v>
      </c>
      <c r="FP208" s="8">
        <v>-1.6302879999999999E-2</v>
      </c>
      <c r="FQ208" s="8">
        <v>1.11356E-3</v>
      </c>
      <c r="FR208" s="8">
        <v>1.1361464480000001</v>
      </c>
      <c r="FS208" s="8">
        <v>3.2826300000000002E-4</v>
      </c>
      <c r="FT208" s="10">
        <v>9.2501400000000002E-5</v>
      </c>
      <c r="FW208" s="1"/>
      <c r="FY208" s="8">
        <v>0.32008473999999998</v>
      </c>
      <c r="FZ208" s="8">
        <v>-1.6305219999999999E-2</v>
      </c>
      <c r="GA208" s="8">
        <v>-1.97466E-3</v>
      </c>
      <c r="GB208" s="8">
        <v>1.2308323409999999</v>
      </c>
      <c r="GC208" s="8">
        <v>1.5292600000000001E-4</v>
      </c>
      <c r="GD208" s="10">
        <v>3.5354200000000001E-5</v>
      </c>
      <c r="GG208" s="1"/>
      <c r="GI208" s="8">
        <v>0.28889723</v>
      </c>
      <c r="GJ208" s="8">
        <v>-1.687371E-2</v>
      </c>
      <c r="GK208" s="8">
        <v>1.6532199999999999E-3</v>
      </c>
      <c r="GL208" s="8">
        <v>1.2154693700000001</v>
      </c>
      <c r="GM208" s="10">
        <v>1.78636E-5</v>
      </c>
      <c r="GN208" s="10">
        <v>2.7102099999999999E-5</v>
      </c>
      <c r="GQ208" s="1"/>
      <c r="GS208" s="8">
        <v>-5.5633200000000001E-3</v>
      </c>
      <c r="GT208" s="8">
        <v>-1.7247300000000001E-3</v>
      </c>
      <c r="GU208" s="8">
        <v>-6.64308E-3</v>
      </c>
      <c r="GV208" s="8">
        <v>0.90897316699999997</v>
      </c>
      <c r="GW208" s="10">
        <v>1.4266299999999999E-5</v>
      </c>
      <c r="GX208" s="10">
        <v>-1.4633900000000001E-5</v>
      </c>
      <c r="HA208" s="1"/>
      <c r="HC208" s="8">
        <v>1.332406E-2</v>
      </c>
      <c r="HD208" s="8">
        <v>7.6104099999999997E-3</v>
      </c>
      <c r="HE208" s="8">
        <v>8.9276999999999998E-4</v>
      </c>
      <c r="HF208" s="8">
        <v>0.83065690999999997</v>
      </c>
      <c r="HG208" s="10">
        <v>2.02047E-5</v>
      </c>
      <c r="HH208" s="10">
        <v>-2.1756800000000001E-5</v>
      </c>
      <c r="HK208" s="1"/>
      <c r="HM208" s="8">
        <v>-0.12281439</v>
      </c>
      <c r="HN208" s="8">
        <v>1.4599700000000001E-3</v>
      </c>
      <c r="HO208" s="8">
        <v>-5.4580999999999996E-3</v>
      </c>
      <c r="HP208" s="8">
        <v>1.0105179310000001</v>
      </c>
      <c r="HQ208" s="8">
        <v>-2.6110199999999998E-4</v>
      </c>
      <c r="HR208" s="10">
        <v>3.9653199999999997E-6</v>
      </c>
      <c r="HU208" s="1"/>
      <c r="HW208" s="8">
        <v>-5.4498049999999999E-2</v>
      </c>
      <c r="HX208" s="8">
        <v>1.04415E-3</v>
      </c>
      <c r="HY208" s="8">
        <v>-4.7652500000000004E-3</v>
      </c>
      <c r="HZ208" s="8">
        <v>0.91064695799999995</v>
      </c>
      <c r="IA208" s="10">
        <v>-7.4001199999999999E-5</v>
      </c>
      <c r="IB208" s="10">
        <v>-5.3419499999999999E-5</v>
      </c>
      <c r="IE208" s="1"/>
      <c r="IG208" s="8">
        <v>-5.4882100000000003E-2</v>
      </c>
      <c r="IH208" s="8">
        <v>-2.4696200000000001E-3</v>
      </c>
      <c r="II208" s="8">
        <v>-1.61024E-3</v>
      </c>
      <c r="IJ208" s="8">
        <v>0.94217301600000003</v>
      </c>
      <c r="IK208" s="10">
        <v>-7.6645399999999996E-5</v>
      </c>
      <c r="IL208" s="10">
        <v>-2.4176400000000001E-5</v>
      </c>
      <c r="IO208" s="1"/>
      <c r="IP208" s="1"/>
    </row>
    <row r="209" spans="1:250" x14ac:dyDescent="0.25">
      <c r="A209" s="8">
        <v>0.74108887999999995</v>
      </c>
      <c r="B209" s="8">
        <v>1.63145E-3</v>
      </c>
      <c r="C209" s="8">
        <v>3.1005129999999999E-2</v>
      </c>
      <c r="D209" s="8">
        <v>0.96758611000000005</v>
      </c>
      <c r="E209" s="10">
        <v>5.7735600000000003E-5</v>
      </c>
      <c r="F209" s="8">
        <v>-4.0573699999999998E-4</v>
      </c>
      <c r="I209" s="1"/>
      <c r="K209" s="8">
        <v>0.51765112999999996</v>
      </c>
      <c r="L209" s="8">
        <v>8.8357799999999997E-3</v>
      </c>
      <c r="M209" s="8">
        <v>5.8667199999999997E-3</v>
      </c>
      <c r="N209" s="8">
        <v>0.62954974900000005</v>
      </c>
      <c r="O209" s="8">
        <v>2.53556E-4</v>
      </c>
      <c r="P209" s="10">
        <v>-6.9919999999999995E-5</v>
      </c>
      <c r="U209" s="8">
        <v>0.60145749000000004</v>
      </c>
      <c r="V209" s="8">
        <v>3.29583E-3</v>
      </c>
      <c r="W209" s="8">
        <v>-8.6115400000000009E-3</v>
      </c>
      <c r="X209" s="8">
        <v>0.73184707400000004</v>
      </c>
      <c r="Y209" s="8">
        <v>3.0182700000000001E-4</v>
      </c>
      <c r="Z209" s="8">
        <v>1.45148E-4</v>
      </c>
      <c r="AC209" s="1"/>
      <c r="AE209" s="8">
        <v>0.73173182000000003</v>
      </c>
      <c r="AF209" s="8">
        <v>-8.2339900000000001E-3</v>
      </c>
      <c r="AG209" s="8">
        <v>1.4310710000000001E-2</v>
      </c>
      <c r="AH209" s="8">
        <v>1.0147055039999999</v>
      </c>
      <c r="AI209" s="8">
        <v>-1.59576E-4</v>
      </c>
      <c r="AJ209" s="10">
        <v>-8.4243500000000001E-6</v>
      </c>
      <c r="AM209" s="1"/>
      <c r="AO209" s="8">
        <v>0.74108887999999995</v>
      </c>
      <c r="AP209" s="8">
        <v>1.63145E-3</v>
      </c>
      <c r="AQ209" s="8">
        <v>3.1005129999999999E-2</v>
      </c>
      <c r="AR209" s="8">
        <v>0.96758611000000005</v>
      </c>
      <c r="AS209" s="10">
        <v>5.7735600000000003E-5</v>
      </c>
      <c r="AT209" s="8">
        <v>-4.0573699999999998E-4</v>
      </c>
      <c r="AW209" s="1"/>
      <c r="AY209" s="8">
        <v>-0.16719243</v>
      </c>
      <c r="AZ209" s="8">
        <v>-5.2311099999999999E-2</v>
      </c>
      <c r="BA209" s="8">
        <v>-2.0110900000000001E-3</v>
      </c>
      <c r="BB209" s="8">
        <v>1.2538923399999999</v>
      </c>
      <c r="BC209" s="8">
        <v>3.6085980000000002E-3</v>
      </c>
      <c r="BD209" s="10">
        <v>6.2728299999999994E-5</v>
      </c>
      <c r="BG209" s="1"/>
      <c r="BI209" s="8">
        <v>-7.9728530000000006E-2</v>
      </c>
      <c r="BJ209" s="8">
        <v>-3.9793780000000001E-2</v>
      </c>
      <c r="BK209" s="8">
        <v>-4.8137600000000003E-3</v>
      </c>
      <c r="BL209" s="8">
        <v>1.049500755</v>
      </c>
      <c r="BM209" s="8">
        <v>2.0113499999999999E-4</v>
      </c>
      <c r="BN209" s="10">
        <v>3.6882599999999998E-5</v>
      </c>
      <c r="BQ209" s="1"/>
      <c r="BS209" s="8">
        <v>-0.1644718</v>
      </c>
      <c r="BT209" s="8">
        <v>-3.6942830000000003E-2</v>
      </c>
      <c r="BU209" s="8">
        <v>-9.5007600000000005E-3</v>
      </c>
      <c r="BV209" s="8">
        <v>1.351798818</v>
      </c>
      <c r="BW209" s="8">
        <v>5.9098799999999997E-4</v>
      </c>
      <c r="BX209" s="8">
        <v>3.2237500000000002E-4</v>
      </c>
      <c r="CA209" s="1"/>
      <c r="CC209" s="8">
        <v>-1.3402870000000001E-2</v>
      </c>
      <c r="CD209" s="8">
        <v>-3.4891409999999998E-2</v>
      </c>
      <c r="CE209" s="8">
        <v>-1.256475E-2</v>
      </c>
      <c r="CF209" s="8">
        <v>0.88329172600000005</v>
      </c>
      <c r="CG209" s="8">
        <v>4.3676499999999998E-4</v>
      </c>
      <c r="CH209" s="10">
        <v>-6.7888199999999998E-5</v>
      </c>
      <c r="CK209" s="1"/>
      <c r="CM209" s="8">
        <v>-0.21898354</v>
      </c>
      <c r="CN209" s="8">
        <v>-3.6737310000000002E-2</v>
      </c>
      <c r="CO209" s="8">
        <v>-1.7977100000000001E-3</v>
      </c>
      <c r="CP209" s="8">
        <v>1.442874153</v>
      </c>
      <c r="CQ209" s="8">
        <v>1.4082400000000001E-4</v>
      </c>
      <c r="CR209" s="10">
        <v>2.7408700000000001E-5</v>
      </c>
      <c r="CU209" s="1"/>
      <c r="CW209" s="8">
        <v>8.5806320000000005E-2</v>
      </c>
      <c r="CX209" s="8">
        <v>4.35974E-3</v>
      </c>
      <c r="CY209" s="8">
        <v>-3.9903999999999997E-4</v>
      </c>
      <c r="CZ209" s="8">
        <v>0.91987876999999996</v>
      </c>
      <c r="DA209" s="8">
        <v>3.5553700000000001E-4</v>
      </c>
      <c r="DB209" s="10">
        <v>-8.9799500000000006E-5</v>
      </c>
      <c r="DF209" s="1"/>
      <c r="DG209" s="8">
        <v>0.18056057</v>
      </c>
      <c r="DH209" s="8">
        <v>1.159279E-2</v>
      </c>
      <c r="DI209" s="8">
        <v>-1.446565E-2</v>
      </c>
      <c r="DJ209" s="8">
        <v>1.310626225</v>
      </c>
      <c r="DK209" s="8">
        <v>6.2908599999999995E-4</v>
      </c>
      <c r="DL209" s="8">
        <v>-1.5755500000000001E-4</v>
      </c>
      <c r="DO209" s="1"/>
      <c r="DQ209" s="8">
        <v>6.045532E-2</v>
      </c>
      <c r="DR209" s="8">
        <v>7.36077E-3</v>
      </c>
      <c r="DS209" s="8">
        <v>-1.6485E-4</v>
      </c>
      <c r="DT209" s="8">
        <v>0.93410042400000004</v>
      </c>
      <c r="DU209" s="8">
        <v>2.6380700000000002E-4</v>
      </c>
      <c r="DV209" s="10">
        <v>-9.6655699999999997E-5</v>
      </c>
      <c r="DZ209" s="1"/>
      <c r="EA209" s="8">
        <v>0.13038743999999999</v>
      </c>
      <c r="EB209" s="8">
        <v>8.2501799999999993E-3</v>
      </c>
      <c r="EC209" s="8">
        <v>-3.21179E-3</v>
      </c>
      <c r="ED209" s="8">
        <v>1.2527420680000001</v>
      </c>
      <c r="EE209" s="8">
        <v>9.6189400000000003E-4</v>
      </c>
      <c r="EF209" s="10">
        <v>-4.1618500000000001E-5</v>
      </c>
      <c r="EG209" s="1"/>
      <c r="EK209" s="8">
        <v>0.15974495</v>
      </c>
      <c r="EL209" s="8">
        <v>1.102556E-2</v>
      </c>
      <c r="EM209" s="8">
        <v>-1.7347609999999999E-2</v>
      </c>
      <c r="EN209" s="8">
        <v>1.3784116829999999</v>
      </c>
      <c r="EO209" s="8">
        <v>4.6328599999999998E-4</v>
      </c>
      <c r="EP209" s="8">
        <v>-1.57069E-4</v>
      </c>
      <c r="ES209" s="1"/>
      <c r="EU209" s="8">
        <v>0.30493540000000002</v>
      </c>
      <c r="EV209" s="8">
        <v>-8.6548400000000004E-3</v>
      </c>
      <c r="EW209" s="8">
        <v>8.0185E-4</v>
      </c>
      <c r="EX209" s="8">
        <v>1.3035927030000001</v>
      </c>
      <c r="EY209" s="8">
        <v>1.9936800000000001E-4</v>
      </c>
      <c r="EZ209" s="8">
        <v>1.2205399999999999E-4</v>
      </c>
      <c r="FC209" s="1"/>
      <c r="FE209" s="8">
        <v>0.27028872999999998</v>
      </c>
      <c r="FF209" s="8">
        <v>-2.6138069999999999E-2</v>
      </c>
      <c r="FG209" s="8">
        <v>-3.9162499999999996E-3</v>
      </c>
      <c r="FH209" s="8">
        <v>1.198855469</v>
      </c>
      <c r="FI209" s="8">
        <v>2.1233299999999999E-4</v>
      </c>
      <c r="FJ209" s="10">
        <v>1.13325E-4</v>
      </c>
      <c r="FM209" s="1"/>
      <c r="FO209" s="8">
        <v>0.26843170999999999</v>
      </c>
      <c r="FP209" s="8">
        <v>-1.6277400000000001E-2</v>
      </c>
      <c r="FQ209" s="8">
        <v>1.12094E-3</v>
      </c>
      <c r="FR209" s="8">
        <v>1.1465653570000001</v>
      </c>
      <c r="FS209" s="8">
        <v>3.2719200000000002E-4</v>
      </c>
      <c r="FT209" s="10">
        <v>9.2806900000000001E-5</v>
      </c>
      <c r="FW209" s="1"/>
      <c r="FY209" s="8">
        <v>0.32008618</v>
      </c>
      <c r="FZ209" s="8">
        <v>-1.6305190000000001E-2</v>
      </c>
      <c r="GA209" s="8">
        <v>-1.9746500000000001E-3</v>
      </c>
      <c r="GB209" s="8">
        <v>1.2375766960000001</v>
      </c>
      <c r="GC209" s="8">
        <v>1.5149799999999999E-4</v>
      </c>
      <c r="GD209" s="10">
        <v>3.5757299999999997E-5</v>
      </c>
      <c r="GG209" s="1"/>
      <c r="GI209" s="8">
        <v>0.29175878</v>
      </c>
      <c r="GJ209" s="8">
        <v>-1.6746239999999999E-2</v>
      </c>
      <c r="GK209" s="8">
        <v>1.67425E-3</v>
      </c>
      <c r="GL209" s="8">
        <v>1.2202810900000001</v>
      </c>
      <c r="GM209" s="10">
        <v>1.6857100000000002E-5</v>
      </c>
      <c r="GN209" s="10">
        <v>2.7265699999999999E-5</v>
      </c>
      <c r="GQ209" s="1"/>
      <c r="GS209" s="8">
        <v>-9.9180699999999993E-3</v>
      </c>
      <c r="GT209" s="8">
        <v>-1.8637300000000001E-3</v>
      </c>
      <c r="GU209" s="8">
        <v>-6.7429300000000003E-3</v>
      </c>
      <c r="GV209" s="8">
        <v>0.91187209899999999</v>
      </c>
      <c r="GW209" s="10">
        <v>1.2405199999999999E-5</v>
      </c>
      <c r="GX209" s="10">
        <v>-1.3298199999999999E-5</v>
      </c>
      <c r="HA209" s="1"/>
      <c r="HC209" s="8">
        <v>9.7650800000000006E-3</v>
      </c>
      <c r="HD209" s="8">
        <v>7.6075400000000003E-3</v>
      </c>
      <c r="HE209" s="8">
        <v>8.5090999999999997E-4</v>
      </c>
      <c r="HF209" s="8">
        <v>0.83505257700000002</v>
      </c>
      <c r="HG209" s="10">
        <v>2.0181299999999999E-5</v>
      </c>
      <c r="HH209" s="10">
        <v>-2.14053E-5</v>
      </c>
      <c r="HK209" s="1"/>
      <c r="HM209" s="8">
        <v>-0.12586320000000001</v>
      </c>
      <c r="HN209" s="8">
        <v>1.48069E-3</v>
      </c>
      <c r="HO209" s="8">
        <v>-5.4532599999999997E-3</v>
      </c>
      <c r="HP209" s="8">
        <v>1.0135313669999999</v>
      </c>
      <c r="HQ209" s="8">
        <v>-2.6018599999999998E-4</v>
      </c>
      <c r="HR209" s="10">
        <v>3.75279E-6</v>
      </c>
      <c r="HU209" s="1"/>
      <c r="HW209" s="8">
        <v>-5.5772160000000001E-2</v>
      </c>
      <c r="HX209" s="8">
        <v>1.0010399999999999E-3</v>
      </c>
      <c r="HY209" s="8">
        <v>-4.76546E-3</v>
      </c>
      <c r="HZ209" s="8">
        <v>0.91661997299999998</v>
      </c>
      <c r="IA209" s="10">
        <v>-7.7210099999999995E-5</v>
      </c>
      <c r="IB209" s="10">
        <v>-5.34136E-5</v>
      </c>
      <c r="IE209" s="1"/>
      <c r="IG209" s="8">
        <v>-5.5370919999999997E-2</v>
      </c>
      <c r="IH209" s="8">
        <v>-2.48957E-3</v>
      </c>
      <c r="II209" s="8">
        <v>-1.6092400000000001E-3</v>
      </c>
      <c r="IJ209" s="8">
        <v>0.94510177299999998</v>
      </c>
      <c r="IK209" s="10">
        <v>-8.1750700000000003E-5</v>
      </c>
      <c r="IL209" s="10">
        <v>-2.44385E-5</v>
      </c>
      <c r="IO209" s="1"/>
      <c r="IP209" s="1"/>
    </row>
    <row r="210" spans="1:250" x14ac:dyDescent="0.25">
      <c r="A210" s="8">
        <v>0.73619157999999996</v>
      </c>
      <c r="B210" s="8">
        <v>1.6527499999999999E-3</v>
      </c>
      <c r="C210" s="8">
        <v>3.0908729999999999E-2</v>
      </c>
      <c r="D210" s="8">
        <v>0.97097836599999998</v>
      </c>
      <c r="E210" s="10">
        <v>5.8490299999999998E-5</v>
      </c>
      <c r="F210" s="8">
        <v>-4.0234599999999999E-4</v>
      </c>
      <c r="I210" s="1"/>
      <c r="K210" s="8">
        <v>0.52391752000000003</v>
      </c>
      <c r="L210" s="8">
        <v>8.9769600000000008E-3</v>
      </c>
      <c r="M210" s="8">
        <v>5.7753700000000002E-3</v>
      </c>
      <c r="N210" s="8">
        <v>0.63450018200000002</v>
      </c>
      <c r="O210" s="8">
        <v>2.5146599999999999E-4</v>
      </c>
      <c r="P210" s="10">
        <v>-7.1275599999999999E-5</v>
      </c>
      <c r="U210" s="8">
        <v>0.60731312999999998</v>
      </c>
      <c r="V210" s="8">
        <v>3.4536900000000001E-3</v>
      </c>
      <c r="W210" s="8">
        <v>-8.5737399999999998E-3</v>
      </c>
      <c r="X210" s="8">
        <v>0.73467371999999997</v>
      </c>
      <c r="Y210" s="8">
        <v>2.9700700000000001E-4</v>
      </c>
      <c r="Z210" s="8">
        <v>1.46296E-4</v>
      </c>
      <c r="AC210" s="1"/>
      <c r="AE210" s="8">
        <v>0.74404053999999997</v>
      </c>
      <c r="AF210" s="8">
        <v>-7.9197699999999996E-3</v>
      </c>
      <c r="AG210" s="8">
        <v>1.4311920000000001E-2</v>
      </c>
      <c r="AH210" s="8">
        <v>1.019679319</v>
      </c>
      <c r="AI210" s="8">
        <v>-1.6288199999999999E-4</v>
      </c>
      <c r="AJ210" s="10">
        <v>-8.4197599999999992E-6</v>
      </c>
      <c r="AM210" s="1"/>
      <c r="AO210" s="8">
        <v>0.73619157999999996</v>
      </c>
      <c r="AP210" s="8">
        <v>1.6527499999999999E-3</v>
      </c>
      <c r="AQ210" s="8">
        <v>3.0908729999999999E-2</v>
      </c>
      <c r="AR210" s="8">
        <v>0.97097836599999998</v>
      </c>
      <c r="AS210" s="10">
        <v>5.8490299999999998E-5</v>
      </c>
      <c r="AT210" s="8">
        <v>-4.0234599999999999E-4</v>
      </c>
      <c r="AW210" s="1"/>
      <c r="AY210" s="8">
        <v>-0.16996750999999999</v>
      </c>
      <c r="AZ210" s="8">
        <v>-5.2213530000000001E-2</v>
      </c>
      <c r="BA210" s="8">
        <v>-2.08179E-3</v>
      </c>
      <c r="BB210" s="8">
        <v>1.2595529430000001</v>
      </c>
      <c r="BC210" s="8">
        <v>3.6188230000000002E-3</v>
      </c>
      <c r="BD210" s="10">
        <v>7.0152499999999996E-5</v>
      </c>
      <c r="BG210" s="1"/>
      <c r="BI210" s="8">
        <v>-7.9382159999999993E-2</v>
      </c>
      <c r="BJ210" s="8">
        <v>-3.9775070000000003E-2</v>
      </c>
      <c r="BK210" s="8">
        <v>-4.8134700000000002E-3</v>
      </c>
      <c r="BL210" s="8">
        <v>1.054501307</v>
      </c>
      <c r="BM210" s="8">
        <v>1.9890399999999999E-4</v>
      </c>
      <c r="BN210" s="10">
        <v>3.69111E-5</v>
      </c>
      <c r="BQ210" s="1"/>
      <c r="BS210" s="8">
        <v>-0.16743549999999999</v>
      </c>
      <c r="BT210" s="8">
        <v>-3.6929389999999999E-2</v>
      </c>
      <c r="BU210" s="8">
        <v>-9.5269499999999993E-3</v>
      </c>
      <c r="BV210" s="8">
        <v>1.3561381100000001</v>
      </c>
      <c r="BW210" s="8">
        <v>5.91699E-4</v>
      </c>
      <c r="BX210" s="8">
        <v>3.2375600000000002E-4</v>
      </c>
      <c r="CA210" s="1"/>
      <c r="CC210" s="8">
        <v>-1.467419E-2</v>
      </c>
      <c r="CD210" s="8">
        <v>-3.4908080000000001E-2</v>
      </c>
      <c r="CE210" s="8">
        <v>-1.2600790000000001E-2</v>
      </c>
      <c r="CF210" s="8">
        <v>0.88712724700000001</v>
      </c>
      <c r="CG210" s="8">
        <v>4.3593800000000003E-4</v>
      </c>
      <c r="CH210" s="10">
        <v>-6.6094999999999997E-5</v>
      </c>
      <c r="CK210" s="1"/>
      <c r="CM210" s="8">
        <v>-0.22088005999999999</v>
      </c>
      <c r="CN210" s="8">
        <v>-3.6715909999999997E-2</v>
      </c>
      <c r="CO210" s="8">
        <v>-1.8603700000000001E-3</v>
      </c>
      <c r="CP210" s="8">
        <v>1.446051934</v>
      </c>
      <c r="CQ210" s="8">
        <v>1.41006E-4</v>
      </c>
      <c r="CR210" s="10">
        <v>2.7938800000000001E-5</v>
      </c>
      <c r="CU210" s="1"/>
      <c r="CW210" s="8">
        <v>8.6665679999999995E-2</v>
      </c>
      <c r="CX210" s="8">
        <v>4.3198999999999998E-3</v>
      </c>
      <c r="CY210" s="8">
        <v>-3.9891999999999998E-4</v>
      </c>
      <c r="CZ210" s="8">
        <v>0.92670746000000004</v>
      </c>
      <c r="DA210" s="8">
        <v>3.59985E-4</v>
      </c>
      <c r="DB210" s="10">
        <v>-8.9771200000000005E-5</v>
      </c>
      <c r="DF210" s="1"/>
      <c r="DG210" s="8">
        <v>0.18339511999999999</v>
      </c>
      <c r="DH210" s="8">
        <v>1.176875E-2</v>
      </c>
      <c r="DI210" s="8">
        <v>-1.4672030000000001E-2</v>
      </c>
      <c r="DJ210" s="8">
        <v>1.3144800839999999</v>
      </c>
      <c r="DK210" s="8">
        <v>6.2495900000000002E-4</v>
      </c>
      <c r="DL210" s="8">
        <v>-1.6239299999999999E-4</v>
      </c>
      <c r="DO210" s="1"/>
      <c r="DQ210" s="8">
        <v>5.6011709999999999E-2</v>
      </c>
      <c r="DR210" s="8">
        <v>7.5712599999999998E-3</v>
      </c>
      <c r="DS210" s="8">
        <v>-1.3422999999999999E-4</v>
      </c>
      <c r="DT210" s="8">
        <v>0.94342875400000004</v>
      </c>
      <c r="DU210" s="8">
        <v>2.6696199999999998E-4</v>
      </c>
      <c r="DV210" s="10">
        <v>-9.7100200000000003E-5</v>
      </c>
      <c r="DZ210" s="1"/>
      <c r="EA210" s="8">
        <v>0.13478171999999999</v>
      </c>
      <c r="EB210" s="8">
        <v>8.4338199999999999E-3</v>
      </c>
      <c r="EC210" s="8">
        <v>-3.3199000000000002E-3</v>
      </c>
      <c r="ED210" s="8">
        <v>1.255743955</v>
      </c>
      <c r="EE210" s="8">
        <v>9.5793400000000002E-4</v>
      </c>
      <c r="EF210" s="10">
        <v>-4.3953699999999999E-5</v>
      </c>
      <c r="EG210" s="1"/>
      <c r="EK210" s="8">
        <v>0.16013517999999999</v>
      </c>
      <c r="EL210" s="8">
        <v>1.104775E-2</v>
      </c>
      <c r="EM210" s="8">
        <v>-1.7369369999999999E-2</v>
      </c>
      <c r="EN210" s="8">
        <v>1.381108829</v>
      </c>
      <c r="EO210" s="8">
        <v>4.6048200000000001E-4</v>
      </c>
      <c r="EP210" s="8">
        <v>-1.5981799999999999E-4</v>
      </c>
      <c r="ES210" s="1"/>
      <c r="EU210" s="8">
        <v>0.30457852000000002</v>
      </c>
      <c r="EV210" s="8">
        <v>-8.6554200000000005E-3</v>
      </c>
      <c r="EW210" s="8">
        <v>7.9938000000000003E-4</v>
      </c>
      <c r="EX210" s="8">
        <v>1.307410044</v>
      </c>
      <c r="EY210" s="8">
        <v>1.9925800000000001E-4</v>
      </c>
      <c r="EZ210" s="8">
        <v>1.2252699999999999E-4</v>
      </c>
      <c r="FC210" s="1"/>
      <c r="FE210" s="8">
        <v>0.27100888000000001</v>
      </c>
      <c r="FF210" s="8">
        <v>-2.612184E-2</v>
      </c>
      <c r="FG210" s="8">
        <v>-3.9151100000000003E-3</v>
      </c>
      <c r="FH210" s="8">
        <v>1.204988959</v>
      </c>
      <c r="FI210" s="8">
        <v>2.10311E-4</v>
      </c>
      <c r="FJ210" s="10">
        <v>1.1346200000000001E-4</v>
      </c>
      <c r="FM210" s="1"/>
      <c r="FO210" s="8">
        <v>0.27040380000000003</v>
      </c>
      <c r="FP210" s="8">
        <v>-1.6251189999999999E-2</v>
      </c>
      <c r="FQ210" s="8">
        <v>1.1462899999999999E-3</v>
      </c>
      <c r="FR210" s="8">
        <v>1.156589584</v>
      </c>
      <c r="FS210" s="8">
        <v>3.2622400000000001E-4</v>
      </c>
      <c r="FT210" s="10">
        <v>9.3743099999999994E-5</v>
      </c>
      <c r="FW210" s="1"/>
      <c r="FY210" s="8">
        <v>0.32104934000000002</v>
      </c>
      <c r="FZ210" s="8">
        <v>-1.6277549999999998E-2</v>
      </c>
      <c r="GA210" s="8">
        <v>-1.96254E-3</v>
      </c>
      <c r="GB210" s="8">
        <v>1.2428900839999999</v>
      </c>
      <c r="GC210" s="8">
        <v>1.4987999999999999E-4</v>
      </c>
      <c r="GD210" s="10">
        <v>3.6462399999999998E-5</v>
      </c>
      <c r="GG210" s="1"/>
      <c r="GI210" s="8">
        <v>0.29043769000000003</v>
      </c>
      <c r="GJ210" s="8">
        <v>-1.6825349999999999E-2</v>
      </c>
      <c r="GK210" s="8">
        <v>1.6666000000000001E-3</v>
      </c>
      <c r="GL210" s="8">
        <v>1.224627999</v>
      </c>
      <c r="GM210" s="10">
        <v>1.5504700000000001E-5</v>
      </c>
      <c r="GN210" s="10">
        <v>2.7393500000000001E-5</v>
      </c>
      <c r="GQ210" s="1"/>
      <c r="GS210" s="8">
        <v>-1.013505E-2</v>
      </c>
      <c r="GT210" s="8">
        <v>-1.86163E-3</v>
      </c>
      <c r="GU210" s="8">
        <v>-6.7505999999999998E-3</v>
      </c>
      <c r="GV210" s="8">
        <v>0.91479128399999998</v>
      </c>
      <c r="GW210" s="10">
        <v>1.29718E-5</v>
      </c>
      <c r="GX210" s="10">
        <v>-1.12357E-5</v>
      </c>
      <c r="HA210" s="1"/>
      <c r="HC210" s="8">
        <v>8.69552E-3</v>
      </c>
      <c r="HD210" s="8">
        <v>7.6116200000000004E-3</v>
      </c>
      <c r="HE210" s="8">
        <v>8.4311E-4</v>
      </c>
      <c r="HF210" s="8">
        <v>0.83779622899999995</v>
      </c>
      <c r="HG210" s="10">
        <v>2.0295699999999999E-5</v>
      </c>
      <c r="HH210" s="10">
        <v>-2.1187199999999999E-5</v>
      </c>
      <c r="HK210" s="1"/>
      <c r="HM210" s="8">
        <v>-0.12685429000000001</v>
      </c>
      <c r="HN210" s="8">
        <v>1.4605099999999999E-3</v>
      </c>
      <c r="HO210" s="8">
        <v>-5.4457899999999998E-3</v>
      </c>
      <c r="HP210" s="8">
        <v>1.0159240810000001</v>
      </c>
      <c r="HQ210" s="8">
        <v>-2.6293200000000001E-4</v>
      </c>
      <c r="HR210" s="10">
        <v>2.7329799999999998E-6</v>
      </c>
      <c r="HU210" s="1"/>
      <c r="HW210" s="8">
        <v>-5.7796210000000001E-2</v>
      </c>
      <c r="HX210" s="8">
        <v>9.3990999999999996E-4</v>
      </c>
      <c r="HY210" s="8">
        <v>-4.79277E-3</v>
      </c>
      <c r="HZ210" s="8">
        <v>0.92373872999999995</v>
      </c>
      <c r="IA210" s="10">
        <v>-8.0070300000000005E-5</v>
      </c>
      <c r="IB210" s="10">
        <v>-5.2144000000000001E-5</v>
      </c>
      <c r="IE210" s="1"/>
      <c r="IG210" s="8">
        <v>-5.3431060000000002E-2</v>
      </c>
      <c r="IH210" s="8">
        <v>-2.3987600000000002E-3</v>
      </c>
      <c r="II210" s="8">
        <v>-1.5896E-3</v>
      </c>
      <c r="IJ210" s="8">
        <v>0.94749123400000002</v>
      </c>
      <c r="IK210" s="10">
        <v>-8.7602000000000006E-5</v>
      </c>
      <c r="IL210" s="10">
        <v>-2.3180000000000002E-5</v>
      </c>
      <c r="IO210" s="1"/>
      <c r="IP210" s="1"/>
    </row>
    <row r="211" spans="1:250" x14ac:dyDescent="0.25">
      <c r="A211" s="8">
        <v>0.73391278000000004</v>
      </c>
      <c r="B211" s="8">
        <v>1.6702100000000001E-3</v>
      </c>
      <c r="C211" s="8">
        <v>3.0850969999999998E-2</v>
      </c>
      <c r="D211" s="8">
        <v>0.97467347999999998</v>
      </c>
      <c r="E211" s="10">
        <v>5.9817300000000001E-5</v>
      </c>
      <c r="F211" s="8">
        <v>-3.9797999999999998E-4</v>
      </c>
      <c r="I211" s="1"/>
      <c r="K211" s="8">
        <v>0.52654727000000001</v>
      </c>
      <c r="L211" s="8">
        <v>9.0278400000000005E-3</v>
      </c>
      <c r="M211" s="8">
        <v>5.7169200000000003E-3</v>
      </c>
      <c r="N211" s="8">
        <v>0.63929193100000004</v>
      </c>
      <c r="O211" s="8">
        <v>2.49669E-4</v>
      </c>
      <c r="P211" s="10">
        <v>-7.3338199999999995E-5</v>
      </c>
      <c r="U211" s="8">
        <v>0.60905142000000001</v>
      </c>
      <c r="V211" s="8">
        <v>3.4186300000000002E-3</v>
      </c>
      <c r="W211" s="8">
        <v>-8.5189199999999993E-3</v>
      </c>
      <c r="X211" s="8">
        <v>0.73674986399999998</v>
      </c>
      <c r="Y211" s="8">
        <v>3.0061900000000002E-4</v>
      </c>
      <c r="Z211" s="8">
        <v>1.5193800000000001E-4</v>
      </c>
      <c r="AC211" s="1"/>
      <c r="AE211" s="8">
        <v>0.74795880999999997</v>
      </c>
      <c r="AF211" s="8">
        <v>-7.8905399999999997E-3</v>
      </c>
      <c r="AG211" s="8">
        <v>1.4316199999999999E-2</v>
      </c>
      <c r="AH211" s="8">
        <v>1.024214798</v>
      </c>
      <c r="AI211" s="8">
        <v>-1.6384799999999999E-4</v>
      </c>
      <c r="AJ211" s="10">
        <v>-8.2804900000000007E-6</v>
      </c>
      <c r="AM211" s="1"/>
      <c r="AO211" s="8">
        <v>0.73391278000000004</v>
      </c>
      <c r="AP211" s="8">
        <v>1.6702100000000001E-3</v>
      </c>
      <c r="AQ211" s="8">
        <v>3.0850969999999998E-2</v>
      </c>
      <c r="AR211" s="8">
        <v>0.97467347999999998</v>
      </c>
      <c r="AS211" s="10">
        <v>5.9817300000000001E-5</v>
      </c>
      <c r="AT211" s="8">
        <v>-3.9797999999999998E-4</v>
      </c>
      <c r="AW211" s="1"/>
      <c r="AY211" s="8">
        <v>-0.17065478000000001</v>
      </c>
      <c r="AZ211" s="8">
        <v>-5.2206990000000002E-2</v>
      </c>
      <c r="BA211" s="8">
        <v>-2.0821799999999999E-3</v>
      </c>
      <c r="BB211" s="8">
        <v>1.2647463919999999</v>
      </c>
      <c r="BC211" s="8">
        <v>3.6215869999999999E-3</v>
      </c>
      <c r="BD211" s="10">
        <v>7.03273E-5</v>
      </c>
      <c r="BG211" s="1"/>
      <c r="BI211" s="8">
        <v>-8.069896E-2</v>
      </c>
      <c r="BJ211" s="8">
        <v>-3.9829999999999997E-2</v>
      </c>
      <c r="BK211" s="8">
        <v>-4.8604E-3</v>
      </c>
      <c r="BL211" s="8">
        <v>1.0601966</v>
      </c>
      <c r="BM211" s="8">
        <v>1.97185E-4</v>
      </c>
      <c r="BN211" s="10">
        <v>3.8378699999999999E-5</v>
      </c>
      <c r="BQ211" s="1"/>
      <c r="BS211" s="8">
        <v>-0.1635385</v>
      </c>
      <c r="BT211" s="8">
        <v>-3.6845509999999998E-2</v>
      </c>
      <c r="BU211" s="8">
        <v>-9.5107200000000003E-3</v>
      </c>
      <c r="BV211" s="8">
        <v>1.359886441</v>
      </c>
      <c r="BW211" s="8">
        <v>5.8834200000000005E-4</v>
      </c>
      <c r="BX211" s="8">
        <v>3.2439900000000001E-4</v>
      </c>
      <c r="CA211" s="1"/>
      <c r="CC211" s="8">
        <v>-1.3430030000000001E-2</v>
      </c>
      <c r="CD211" s="8">
        <v>-3.4862799999999999E-2</v>
      </c>
      <c r="CE211" s="8">
        <v>-1.257776E-2</v>
      </c>
      <c r="CF211" s="8">
        <v>0.89050385399999998</v>
      </c>
      <c r="CG211" s="8">
        <v>4.3363599999999999E-4</v>
      </c>
      <c r="CH211" s="10">
        <v>-6.4927399999999998E-5</v>
      </c>
      <c r="CK211" s="1"/>
      <c r="CM211" s="8">
        <v>-0.22281901000000001</v>
      </c>
      <c r="CN211" s="8">
        <v>-3.6694230000000001E-2</v>
      </c>
      <c r="CO211" s="8">
        <v>-1.9126799999999999E-3</v>
      </c>
      <c r="CP211" s="8">
        <v>1.4496985010000001</v>
      </c>
      <c r="CQ211" s="8">
        <v>1.4118600000000001E-4</v>
      </c>
      <c r="CR211" s="10">
        <v>2.8371899999999999E-5</v>
      </c>
      <c r="CU211" s="1"/>
      <c r="CW211" s="8">
        <v>8.5825860000000004E-2</v>
      </c>
      <c r="CX211" s="8">
        <v>4.3590199999999999E-3</v>
      </c>
      <c r="CY211" s="8">
        <v>-3.9995999999999999E-4</v>
      </c>
      <c r="CZ211" s="8">
        <v>0.93347093199999998</v>
      </c>
      <c r="DA211" s="8">
        <v>3.64454E-4</v>
      </c>
      <c r="DB211" s="10">
        <v>-8.9637199999999996E-5</v>
      </c>
      <c r="DF211" s="1"/>
      <c r="DG211" s="8">
        <v>0.18269299</v>
      </c>
      <c r="DH211" s="8">
        <v>1.1725380000000001E-2</v>
      </c>
      <c r="DI211" s="8">
        <v>-1.462011E-2</v>
      </c>
      <c r="DJ211" s="8">
        <v>1.31847424</v>
      </c>
      <c r="DK211" s="8">
        <v>6.2085199999999997E-4</v>
      </c>
      <c r="DL211" s="8">
        <v>-1.6730599999999999E-4</v>
      </c>
      <c r="DO211" s="1"/>
      <c r="DQ211" s="8">
        <v>5.4400049999999998E-2</v>
      </c>
      <c r="DR211" s="8">
        <v>7.6640900000000001E-3</v>
      </c>
      <c r="DS211" s="8">
        <v>-1.4344E-4</v>
      </c>
      <c r="DT211" s="8">
        <v>0.95226428799999996</v>
      </c>
      <c r="DU211" s="8">
        <v>2.7080000000000002E-4</v>
      </c>
      <c r="DV211" s="10">
        <v>-9.6702599999999998E-5</v>
      </c>
      <c r="DZ211" s="1"/>
      <c r="EA211" s="8">
        <v>0.13249463</v>
      </c>
      <c r="EB211" s="8">
        <v>8.2795200000000003E-3</v>
      </c>
      <c r="EC211" s="8">
        <v>-3.1815599999999999E-3</v>
      </c>
      <c r="ED211" s="8">
        <v>1.2587444830000001</v>
      </c>
      <c r="EE211" s="8">
        <v>9.5155499999999998E-4</v>
      </c>
      <c r="EF211" s="10">
        <v>-4.9675000000000001E-5</v>
      </c>
      <c r="EG211" s="1"/>
      <c r="EK211" s="8">
        <v>0.16518969</v>
      </c>
      <c r="EL211" s="8">
        <v>1.1382939999999999E-2</v>
      </c>
      <c r="EM211" s="8">
        <v>-1.7676879999999999E-2</v>
      </c>
      <c r="EN211" s="8">
        <v>1.383529488</v>
      </c>
      <c r="EO211" s="8">
        <v>4.5721500000000002E-4</v>
      </c>
      <c r="EP211" s="8">
        <v>-1.6281600000000001E-4</v>
      </c>
      <c r="ES211" s="1"/>
      <c r="EU211" s="8">
        <v>0.30343571000000003</v>
      </c>
      <c r="EV211" s="8">
        <v>-8.6760499999999994E-3</v>
      </c>
      <c r="EW211" s="8">
        <v>7.8036000000000002E-4</v>
      </c>
      <c r="EX211" s="8">
        <v>1.3115217429999999</v>
      </c>
      <c r="EY211" s="8">
        <v>1.9802700000000001E-4</v>
      </c>
      <c r="EZ211" s="8">
        <v>1.23662E-4</v>
      </c>
      <c r="FC211" s="1"/>
      <c r="FE211" s="8">
        <v>0.27472253000000002</v>
      </c>
      <c r="FF211" s="8">
        <v>-2.6063889999999999E-2</v>
      </c>
      <c r="FG211" s="8">
        <v>-3.9052399999999999E-3</v>
      </c>
      <c r="FH211" s="8">
        <v>1.211081536</v>
      </c>
      <c r="FI211" s="8">
        <v>2.0891099999999999E-4</v>
      </c>
      <c r="FJ211" s="10">
        <v>1.13696E-4</v>
      </c>
      <c r="FM211" s="1"/>
      <c r="FO211" s="8">
        <v>0.27174466000000003</v>
      </c>
      <c r="FP211" s="8">
        <v>-1.6225360000000001E-2</v>
      </c>
      <c r="FQ211" s="8">
        <v>1.1564100000000001E-3</v>
      </c>
      <c r="FR211" s="8">
        <v>1.1649788679999999</v>
      </c>
      <c r="FS211" s="8">
        <v>3.2481699999999998E-4</v>
      </c>
      <c r="FT211" s="10">
        <v>9.4289499999999999E-5</v>
      </c>
      <c r="FW211" s="1"/>
      <c r="FY211" s="8">
        <v>0.32580901000000001</v>
      </c>
      <c r="FZ211" s="8">
        <v>-1.6202049999999999E-2</v>
      </c>
      <c r="GA211" s="8">
        <v>-1.9532099999999999E-3</v>
      </c>
      <c r="GB211" s="8">
        <v>1.247339328</v>
      </c>
      <c r="GC211" s="8">
        <v>1.48985E-4</v>
      </c>
      <c r="GD211" s="10">
        <v>3.65711E-5</v>
      </c>
      <c r="GG211" s="1"/>
      <c r="GI211" s="8">
        <v>0.28418843999999999</v>
      </c>
      <c r="GJ211" s="8">
        <v>-1.6861439999999998E-2</v>
      </c>
      <c r="GK211" s="8">
        <v>1.47525E-3</v>
      </c>
      <c r="GL211" s="8">
        <v>1.229238252</v>
      </c>
      <c r="GM211" s="10">
        <v>1.5375799999999999E-5</v>
      </c>
      <c r="GN211" s="10">
        <v>2.8085700000000001E-5</v>
      </c>
      <c r="GQ211" s="1"/>
      <c r="GS211" s="8">
        <v>-1.305661E-2</v>
      </c>
      <c r="GT211" s="8">
        <v>-1.8600999999999999E-3</v>
      </c>
      <c r="GU211" s="8">
        <v>-6.8283199999999997E-3</v>
      </c>
      <c r="GV211" s="8">
        <v>0.91724834499999996</v>
      </c>
      <c r="GW211" s="10">
        <v>1.30043E-5</v>
      </c>
      <c r="GX211" s="10">
        <v>-9.6823200000000002E-6</v>
      </c>
      <c r="HA211" s="1"/>
      <c r="HC211" s="8">
        <v>7.2761099999999997E-3</v>
      </c>
      <c r="HD211" s="8">
        <v>7.5778E-3</v>
      </c>
      <c r="HE211" s="8">
        <v>8.2377000000000004E-4</v>
      </c>
      <c r="HF211" s="8">
        <v>0.84049231400000002</v>
      </c>
      <c r="HG211" s="10">
        <v>1.9584399999999998E-5</v>
      </c>
      <c r="HH211" s="10">
        <v>-2.0781E-5</v>
      </c>
      <c r="HK211" s="1"/>
      <c r="HM211" s="8">
        <v>-0.12926392</v>
      </c>
      <c r="HN211" s="8">
        <v>1.5496799999999999E-3</v>
      </c>
      <c r="HO211" s="8">
        <v>-5.4616600000000001E-3</v>
      </c>
      <c r="HP211" s="8">
        <v>1.0177010339999999</v>
      </c>
      <c r="HQ211" s="8">
        <v>-2.5794499999999998E-4</v>
      </c>
      <c r="HR211" s="10">
        <v>3.6248899999999999E-6</v>
      </c>
      <c r="HU211" s="1"/>
      <c r="HW211" s="8">
        <v>-6.4743709999999996E-2</v>
      </c>
      <c r="HX211" s="8">
        <v>8.5483E-4</v>
      </c>
      <c r="HY211" s="8">
        <v>-4.8602000000000003E-3</v>
      </c>
      <c r="HZ211" s="8">
        <v>0.93209888100000005</v>
      </c>
      <c r="IA211" s="10">
        <v>-8.1228400000000003E-5</v>
      </c>
      <c r="IB211" s="10">
        <v>-5.1227699999999997E-5</v>
      </c>
      <c r="IE211" s="1"/>
      <c r="IG211" s="8">
        <v>-5.7334250000000003E-2</v>
      </c>
      <c r="IH211" s="8">
        <v>-2.5503399999999999E-3</v>
      </c>
      <c r="II211" s="8">
        <v>-1.5855299999999999E-3</v>
      </c>
      <c r="IJ211" s="8">
        <v>0.95044598700000005</v>
      </c>
      <c r="IK211" s="10">
        <v>-9.2459200000000004E-5</v>
      </c>
      <c r="IL211" s="10">
        <v>-2.3317599999999998E-5</v>
      </c>
      <c r="IO211" s="1"/>
      <c r="IP211" s="1"/>
    </row>
    <row r="212" spans="1:250" x14ac:dyDescent="0.25">
      <c r="A212" s="8">
        <v>0.73617767000000001</v>
      </c>
      <c r="B212" s="8">
        <v>1.70791E-3</v>
      </c>
      <c r="C212" s="8">
        <v>3.091236E-2</v>
      </c>
      <c r="D212" s="8">
        <v>0.97875984100000002</v>
      </c>
      <c r="E212" s="10">
        <v>5.69613E-5</v>
      </c>
      <c r="F212" s="8">
        <v>-3.9332000000000001E-4</v>
      </c>
      <c r="I212" s="1"/>
      <c r="K212" s="8">
        <v>0.53169566000000001</v>
      </c>
      <c r="L212" s="8">
        <v>9.0482900000000005E-3</v>
      </c>
      <c r="M212" s="8">
        <v>5.7250699999999996E-3</v>
      </c>
      <c r="N212" s="8">
        <v>0.64401024200000001</v>
      </c>
      <c r="O212" s="8">
        <v>2.49301E-4</v>
      </c>
      <c r="P212" s="10">
        <v>-7.3192600000000001E-5</v>
      </c>
      <c r="U212" s="8">
        <v>0.61452377000000002</v>
      </c>
      <c r="V212" s="8">
        <v>3.7911799999999999E-3</v>
      </c>
      <c r="W212" s="8">
        <v>-8.7775100000000005E-3</v>
      </c>
      <c r="X212" s="8">
        <v>0.73790494600000001</v>
      </c>
      <c r="Y212" s="8">
        <v>2.8847299999999997E-4</v>
      </c>
      <c r="Z212" s="8">
        <v>1.43504E-4</v>
      </c>
      <c r="AC212" s="1"/>
      <c r="AE212" s="8">
        <v>0.74709678999999996</v>
      </c>
      <c r="AF212" s="8">
        <v>-7.8935099999999994E-3</v>
      </c>
      <c r="AG212" s="8">
        <v>1.4305490000000001E-2</v>
      </c>
      <c r="AH212" s="8">
        <v>1.0288833799999999</v>
      </c>
      <c r="AI212" s="8">
        <v>-1.6428999999999999E-4</v>
      </c>
      <c r="AJ212" s="10">
        <v>-6.67216E-6</v>
      </c>
      <c r="AM212" s="1"/>
      <c r="AO212" s="8">
        <v>0.73617767000000001</v>
      </c>
      <c r="AP212" s="8">
        <v>1.70791E-3</v>
      </c>
      <c r="AQ212" s="8">
        <v>3.091236E-2</v>
      </c>
      <c r="AR212" s="8">
        <v>0.97875984100000002</v>
      </c>
      <c r="AS212" s="10">
        <v>5.69613E-5</v>
      </c>
      <c r="AT212" s="8">
        <v>-3.9332000000000001E-4</v>
      </c>
      <c r="AW212" s="1"/>
      <c r="AY212" s="8">
        <v>-0.17751955</v>
      </c>
      <c r="AZ212" s="8">
        <v>-5.218677E-2</v>
      </c>
      <c r="BA212" s="8">
        <v>-2.3034599999999998E-3</v>
      </c>
      <c r="BB212" s="8">
        <v>1.2696241610000001</v>
      </c>
      <c r="BC212" s="8">
        <v>3.622466E-3</v>
      </c>
      <c r="BD212" s="10">
        <v>7.9688400000000001E-5</v>
      </c>
      <c r="BG212" s="1"/>
      <c r="BI212" s="8">
        <v>-8.5280099999999998E-2</v>
      </c>
      <c r="BJ212" s="8">
        <v>-4.0005499999999999E-2</v>
      </c>
      <c r="BK212" s="8">
        <v>-4.9203500000000004E-3</v>
      </c>
      <c r="BL212" s="8">
        <v>1.065676208</v>
      </c>
      <c r="BM212" s="8">
        <v>1.9560199999999999E-4</v>
      </c>
      <c r="BN212" s="10">
        <v>3.8915399999999997E-5</v>
      </c>
      <c r="BQ212" s="1"/>
      <c r="BS212" s="8">
        <v>-0.16805898</v>
      </c>
      <c r="BT212" s="8">
        <v>-3.682063E-2</v>
      </c>
      <c r="BU212" s="8">
        <v>-9.5180300000000002E-3</v>
      </c>
      <c r="BV212" s="8">
        <v>1.363738103</v>
      </c>
      <c r="BW212" s="8">
        <v>5.8920100000000003E-4</v>
      </c>
      <c r="BX212" s="8">
        <v>3.24653E-4</v>
      </c>
      <c r="CA212" s="1"/>
      <c r="CC212" s="8">
        <v>-1.6215380000000001E-2</v>
      </c>
      <c r="CD212" s="8">
        <v>-3.4838830000000001E-2</v>
      </c>
      <c r="CE212" s="8">
        <v>-1.266697E-2</v>
      </c>
      <c r="CF212" s="8">
        <v>0.89481199700000003</v>
      </c>
      <c r="CG212" s="8">
        <v>4.3418500000000002E-4</v>
      </c>
      <c r="CH212" s="10">
        <v>-6.2898199999999994E-5</v>
      </c>
      <c r="CK212" s="1"/>
      <c r="CM212" s="8">
        <v>-0.22431381</v>
      </c>
      <c r="CN212" s="8">
        <v>-3.6692269999999999E-2</v>
      </c>
      <c r="CO212" s="8">
        <v>-1.9406E-3</v>
      </c>
      <c r="CP212" s="8">
        <v>1.453657837</v>
      </c>
      <c r="CQ212" s="8">
        <v>1.4120800000000001E-4</v>
      </c>
      <c r="CR212" s="10">
        <v>2.8671599999999998E-5</v>
      </c>
      <c r="CU212" s="1"/>
      <c r="CW212" s="8">
        <v>7.7855569999999999E-2</v>
      </c>
      <c r="CX212" s="8">
        <v>4.5770000000000003E-3</v>
      </c>
      <c r="CY212" s="8">
        <v>-3.0161000000000001E-4</v>
      </c>
      <c r="CZ212" s="8">
        <v>0.93879371199999995</v>
      </c>
      <c r="DA212" s="8">
        <v>3.67077E-4</v>
      </c>
      <c r="DB212" s="10">
        <v>-9.0815000000000004E-5</v>
      </c>
      <c r="DF212" s="1"/>
      <c r="DG212" s="8">
        <v>0.18537244999999999</v>
      </c>
      <c r="DH212" s="8">
        <v>1.189932E-2</v>
      </c>
      <c r="DI212" s="8">
        <v>-1.481439E-2</v>
      </c>
      <c r="DJ212" s="8">
        <v>1.3229482180000001</v>
      </c>
      <c r="DK212" s="8">
        <v>6.1653599999999999E-4</v>
      </c>
      <c r="DL212" s="8">
        <v>-1.72125E-4</v>
      </c>
      <c r="DO212" s="1"/>
      <c r="DQ212" s="8">
        <v>5.5699430000000001E-2</v>
      </c>
      <c r="DR212" s="8">
        <v>7.5909000000000003E-3</v>
      </c>
      <c r="DS212" s="8">
        <v>-1.4679999999999999E-4</v>
      </c>
      <c r="DT212" s="8">
        <v>0.96132611099999998</v>
      </c>
      <c r="DU212" s="8">
        <v>2.7455200000000001E-4</v>
      </c>
      <c r="DV212" s="10">
        <v>-9.6857500000000006E-5</v>
      </c>
      <c r="DZ212" s="1"/>
      <c r="EA212" s="8">
        <v>0.13711418</v>
      </c>
      <c r="EB212" s="8">
        <v>8.4949799999999992E-3</v>
      </c>
      <c r="EC212" s="8">
        <v>-3.2946099999999999E-3</v>
      </c>
      <c r="ED212" s="8">
        <v>1.2621025910000001</v>
      </c>
      <c r="EE212" s="8">
        <v>9.4713700000000002E-4</v>
      </c>
      <c r="EF212" s="10">
        <v>-5.1998700000000001E-5</v>
      </c>
      <c r="EG212" s="1"/>
      <c r="EK212" s="8">
        <v>0.16737076000000001</v>
      </c>
      <c r="EL212" s="8">
        <v>1.1504199999999999E-2</v>
      </c>
      <c r="EM212" s="8">
        <v>-1.7811690000000002E-2</v>
      </c>
      <c r="EN212" s="8">
        <v>1.386309343</v>
      </c>
      <c r="EO212" s="8">
        <v>4.5447400000000001E-4</v>
      </c>
      <c r="EP212" s="8">
        <v>-1.6586300000000001E-4</v>
      </c>
      <c r="ES212" s="1"/>
      <c r="EU212" s="8">
        <v>0.30358503999999997</v>
      </c>
      <c r="EV212" s="8">
        <v>-8.6728299999999994E-3</v>
      </c>
      <c r="EW212" s="8">
        <v>7.7972000000000002E-4</v>
      </c>
      <c r="EX212" s="8">
        <v>1.3160134859999999</v>
      </c>
      <c r="EY212" s="8">
        <v>1.96551E-4</v>
      </c>
      <c r="EZ212" s="8">
        <v>1.2336700000000001E-4</v>
      </c>
      <c r="FC212" s="1"/>
      <c r="FE212" s="8">
        <v>0.27229100000000001</v>
      </c>
      <c r="FF212" s="8">
        <v>-2.6102380000000001E-2</v>
      </c>
      <c r="FG212" s="8">
        <v>-3.9504199999999996E-3</v>
      </c>
      <c r="FH212" s="8">
        <v>1.2171329259999999</v>
      </c>
      <c r="FI212" s="8">
        <v>2.0749599999999999E-4</v>
      </c>
      <c r="FJ212" s="10">
        <v>1.15359E-4</v>
      </c>
      <c r="FM212" s="1"/>
      <c r="FO212" s="8">
        <v>0.26601185999999999</v>
      </c>
      <c r="FP212" s="8">
        <v>-1.6315349999999999E-2</v>
      </c>
      <c r="FQ212" s="8">
        <v>1.06095E-3</v>
      </c>
      <c r="FR212" s="8">
        <v>1.1722675819999999</v>
      </c>
      <c r="FS212" s="8">
        <v>3.2367300000000002E-4</v>
      </c>
      <c r="FT212" s="10">
        <v>9.5503999999999999E-5</v>
      </c>
      <c r="FW212" s="1"/>
      <c r="FY212" s="8">
        <v>0.32589496000000001</v>
      </c>
      <c r="FZ212" s="8">
        <v>-1.61992E-2</v>
      </c>
      <c r="GA212" s="8">
        <v>-1.9529899999999999E-3</v>
      </c>
      <c r="GB212" s="8">
        <v>1.2513296810000001</v>
      </c>
      <c r="GC212" s="8">
        <v>1.4711600000000001E-4</v>
      </c>
      <c r="GD212" s="10">
        <v>3.6708899999999997E-5</v>
      </c>
      <c r="GG212" s="1"/>
      <c r="GI212" s="8">
        <v>0.28618674999999999</v>
      </c>
      <c r="GJ212" s="8">
        <v>-1.6750580000000001E-2</v>
      </c>
      <c r="GK212" s="8">
        <v>1.4802000000000001E-3</v>
      </c>
      <c r="GL212" s="8">
        <v>1.233972238</v>
      </c>
      <c r="GM212" s="10">
        <v>1.4122599999999999E-5</v>
      </c>
      <c r="GN212" s="10">
        <v>2.8138599999999999E-5</v>
      </c>
      <c r="GQ212" s="1"/>
      <c r="GS212" s="8">
        <v>-1.936131E-2</v>
      </c>
      <c r="GT212" s="8">
        <v>-2.0359100000000002E-3</v>
      </c>
      <c r="GU212" s="8">
        <v>-6.96834E-3</v>
      </c>
      <c r="GV212" s="8">
        <v>0.922088625</v>
      </c>
      <c r="GW212" s="10">
        <v>1.1379800000000001E-5</v>
      </c>
      <c r="GX212" s="10">
        <v>-8.3897800000000008E-6</v>
      </c>
      <c r="HA212" s="1"/>
      <c r="HC212" s="8">
        <v>7.0131799999999999E-3</v>
      </c>
      <c r="HD212" s="8">
        <v>7.5710600000000001E-3</v>
      </c>
      <c r="HE212" s="8">
        <v>8.1997000000000005E-4</v>
      </c>
      <c r="HF212" s="8">
        <v>0.84284274999999997</v>
      </c>
      <c r="HG212" s="10">
        <v>1.8819200000000001E-5</v>
      </c>
      <c r="HH212" s="10">
        <v>-2.0349599999999999E-5</v>
      </c>
      <c r="HK212" s="1"/>
      <c r="HM212" s="8">
        <v>-0.13047138999999999</v>
      </c>
      <c r="HN212" s="8">
        <v>1.5976899999999999E-3</v>
      </c>
      <c r="HO212" s="8">
        <v>-5.4741599999999996E-3</v>
      </c>
      <c r="HP212" s="8">
        <v>1.0191649709999999</v>
      </c>
      <c r="HQ212" s="8">
        <v>-2.5258799999999999E-4</v>
      </c>
      <c r="HR212" s="10">
        <v>5.0235500000000004E-6</v>
      </c>
      <c r="HU212" s="1"/>
      <c r="HW212" s="8">
        <v>-6.835927E-2</v>
      </c>
      <c r="HX212" s="8">
        <v>7.9648999999999996E-4</v>
      </c>
      <c r="HY212" s="8">
        <v>-4.90772E-3</v>
      </c>
      <c r="HZ212" s="8">
        <v>0.94051764599999998</v>
      </c>
      <c r="IA212" s="10">
        <v>-8.2754200000000001E-5</v>
      </c>
      <c r="IB212" s="10">
        <v>-4.9986900000000001E-5</v>
      </c>
      <c r="IE212" s="1"/>
      <c r="IG212" s="8">
        <v>-6.2798350000000003E-2</v>
      </c>
      <c r="IH212" s="8">
        <v>-2.6864499999999999E-3</v>
      </c>
      <c r="II212" s="8">
        <v>-1.65335E-3</v>
      </c>
      <c r="IJ212" s="8">
        <v>0.95556115200000002</v>
      </c>
      <c r="IK212" s="10">
        <v>-9.5571500000000005E-5</v>
      </c>
      <c r="IL212" s="10">
        <v>-2.1772699999999999E-5</v>
      </c>
      <c r="IO212" s="1"/>
      <c r="IP212" s="1"/>
    </row>
    <row r="213" spans="1:250" x14ac:dyDescent="0.25">
      <c r="A213" s="8">
        <v>0.73283801999999998</v>
      </c>
      <c r="B213" s="8">
        <v>1.74103E-3</v>
      </c>
      <c r="C213" s="8">
        <v>3.0820030000000002E-2</v>
      </c>
      <c r="D213" s="8">
        <v>0.98335018299999999</v>
      </c>
      <c r="E213" s="10">
        <v>5.8679199999999999E-5</v>
      </c>
      <c r="F213" s="8">
        <v>-3.8855699999999999E-4</v>
      </c>
      <c r="I213" s="1"/>
      <c r="K213" s="8">
        <v>0.53626200000000002</v>
      </c>
      <c r="L213" s="8">
        <v>9.1130599999999992E-3</v>
      </c>
      <c r="M213" s="8">
        <v>5.6606699999999996E-3</v>
      </c>
      <c r="N213" s="8">
        <v>0.64711902600000004</v>
      </c>
      <c r="O213" s="8">
        <v>2.4798499999999999E-4</v>
      </c>
      <c r="P213" s="10">
        <v>-7.4500999999999997E-5</v>
      </c>
      <c r="U213" s="8">
        <v>0.61622747</v>
      </c>
      <c r="V213" s="8">
        <v>3.7821999999999999E-3</v>
      </c>
      <c r="W213" s="8">
        <v>-8.8114600000000001E-3</v>
      </c>
      <c r="X213" s="8">
        <v>0.73929606199999998</v>
      </c>
      <c r="Y213" s="8">
        <v>2.8941299999999997E-4</v>
      </c>
      <c r="Z213" s="8">
        <v>1.3993999999999999E-4</v>
      </c>
      <c r="AC213" s="1"/>
      <c r="AE213" s="8">
        <v>0.74802232999999996</v>
      </c>
      <c r="AF213" s="8">
        <v>-7.8946399999999996E-3</v>
      </c>
      <c r="AG213" s="8">
        <v>1.4321469999999999E-2</v>
      </c>
      <c r="AH213" s="8">
        <v>1.0331126429999999</v>
      </c>
      <c r="AI213" s="8">
        <v>-1.6412800000000001E-4</v>
      </c>
      <c r="AJ213" s="10">
        <v>-4.4359899999999997E-6</v>
      </c>
      <c r="AM213" s="1"/>
      <c r="AO213" s="8">
        <v>0.73283801999999998</v>
      </c>
      <c r="AP213" s="8">
        <v>1.74103E-3</v>
      </c>
      <c r="AQ213" s="8">
        <v>3.0820030000000002E-2</v>
      </c>
      <c r="AR213" s="8">
        <v>0.98335018299999999</v>
      </c>
      <c r="AS213" s="10">
        <v>5.8679199999999999E-5</v>
      </c>
      <c r="AT213" s="8">
        <v>-3.8855699999999999E-4</v>
      </c>
      <c r="AW213" s="1"/>
      <c r="AY213" s="8">
        <v>-0.17573152</v>
      </c>
      <c r="AZ213" s="8">
        <v>-5.2200360000000001E-2</v>
      </c>
      <c r="BA213" s="8">
        <v>-2.30241E-3</v>
      </c>
      <c r="BB213" s="8">
        <v>1.274933893</v>
      </c>
      <c r="BC213" s="8">
        <v>3.624674E-3</v>
      </c>
      <c r="BD213" s="10">
        <v>7.9864399999999994E-5</v>
      </c>
      <c r="BG213" s="1"/>
      <c r="BI213" s="8">
        <v>-8.1960400000000003E-2</v>
      </c>
      <c r="BJ213" s="8">
        <v>-3.9789199999999997E-2</v>
      </c>
      <c r="BK213" s="8">
        <v>-4.9033699999999998E-3</v>
      </c>
      <c r="BL213" s="8">
        <v>1.0704638550000001</v>
      </c>
      <c r="BM213" s="8">
        <v>1.9291299999999999E-4</v>
      </c>
      <c r="BN213" s="10">
        <v>3.9120199999999999E-5</v>
      </c>
      <c r="BQ213" s="1"/>
      <c r="BS213" s="8">
        <v>-0.16970595999999999</v>
      </c>
      <c r="BT213" s="8">
        <v>-3.6832070000000001E-2</v>
      </c>
      <c r="BU213" s="8">
        <v>-9.5418099999999995E-3</v>
      </c>
      <c r="BV213" s="8">
        <v>1.367663332</v>
      </c>
      <c r="BW213" s="8">
        <v>5.8812100000000004E-4</v>
      </c>
      <c r="BX213" s="8">
        <v>3.26905E-4</v>
      </c>
      <c r="CA213" s="1"/>
      <c r="CC213" s="8">
        <v>-1.8731459999999998E-2</v>
      </c>
      <c r="CD213" s="8">
        <v>-3.4896759999999999E-2</v>
      </c>
      <c r="CE213" s="8">
        <v>-1.27289E-2</v>
      </c>
      <c r="CF213" s="8">
        <v>0.89971673799999996</v>
      </c>
      <c r="CG213" s="8">
        <v>4.3273200000000002E-4</v>
      </c>
      <c r="CH213" s="10">
        <v>-6.1343500000000007E-5</v>
      </c>
      <c r="CK213" s="1"/>
      <c r="CM213" s="8">
        <v>-0.22669332</v>
      </c>
      <c r="CN213" s="8">
        <v>-3.6685530000000001E-2</v>
      </c>
      <c r="CO213" s="8">
        <v>-1.9950800000000002E-3</v>
      </c>
      <c r="CP213" s="8">
        <v>1.457779304</v>
      </c>
      <c r="CQ213" s="8">
        <v>1.41254E-4</v>
      </c>
      <c r="CR213" s="10">
        <v>2.9039100000000001E-5</v>
      </c>
      <c r="CU213" s="1"/>
      <c r="CW213" s="8">
        <v>7.3201600000000006E-2</v>
      </c>
      <c r="CX213" s="8">
        <v>4.68105E-3</v>
      </c>
      <c r="CY213" s="8">
        <v>-2.7389E-4</v>
      </c>
      <c r="CZ213" s="8">
        <v>0.94336665099999994</v>
      </c>
      <c r="DA213" s="8">
        <v>3.69222E-4</v>
      </c>
      <c r="DB213" s="10">
        <v>-9.1382200000000001E-5</v>
      </c>
      <c r="DF213" s="1"/>
      <c r="DG213" s="8">
        <v>0.18869978000000001</v>
      </c>
      <c r="DH213" s="8">
        <v>1.2018310000000001E-2</v>
      </c>
      <c r="DI213" s="8">
        <v>-1.500286E-2</v>
      </c>
      <c r="DJ213" s="8">
        <v>1.3269114710000001</v>
      </c>
      <c r="DK213" s="8">
        <v>6.1415199999999997E-4</v>
      </c>
      <c r="DL213" s="8">
        <v>-1.7589400000000001E-4</v>
      </c>
      <c r="DO213" s="1"/>
      <c r="DQ213" s="8">
        <v>5.3113819999999999E-2</v>
      </c>
      <c r="DR213" s="8">
        <v>7.7107199999999999E-3</v>
      </c>
      <c r="DS213" s="8">
        <v>-1.2310000000000001E-4</v>
      </c>
      <c r="DT213" s="8">
        <v>0.97021984900000002</v>
      </c>
      <c r="DU213" s="8">
        <v>2.7763700000000001E-4</v>
      </c>
      <c r="DV213" s="10">
        <v>-9.7454599999999994E-5</v>
      </c>
      <c r="DZ213" s="1"/>
      <c r="EA213" s="8">
        <v>0.13927229999999999</v>
      </c>
      <c r="EB213" s="8">
        <v>8.6116000000000005E-3</v>
      </c>
      <c r="EC213" s="8">
        <v>-3.38033E-3</v>
      </c>
      <c r="ED213" s="8">
        <v>1.2658951389999999</v>
      </c>
      <c r="EE213" s="8">
        <v>9.4201899999999999E-4</v>
      </c>
      <c r="EF213" s="10">
        <v>-5.57655E-5</v>
      </c>
      <c r="EG213" s="1"/>
      <c r="EK213" s="8">
        <v>0.17180808</v>
      </c>
      <c r="EL213" s="8">
        <v>1.17067E-2</v>
      </c>
      <c r="EM213" s="8">
        <v>-1.8029170000000001E-2</v>
      </c>
      <c r="EN213" s="8">
        <v>1.389270064</v>
      </c>
      <c r="EO213" s="8">
        <v>4.5222099999999999E-4</v>
      </c>
      <c r="EP213" s="8">
        <v>-1.68281E-4</v>
      </c>
      <c r="ES213" s="1"/>
      <c r="EU213" s="8">
        <v>0.31010262</v>
      </c>
      <c r="EV213" s="8">
        <v>-8.5058700000000004E-3</v>
      </c>
      <c r="EW213" s="8">
        <v>8.3560999999999998E-4</v>
      </c>
      <c r="EX213" s="8">
        <v>1.3210571760000001</v>
      </c>
      <c r="EY213" s="8">
        <v>1.94802E-4</v>
      </c>
      <c r="EZ213" s="8">
        <v>1.23948E-4</v>
      </c>
      <c r="FC213" s="1"/>
      <c r="FE213" s="8">
        <v>0.2631173</v>
      </c>
      <c r="FF213" s="8">
        <v>-2.646956E-2</v>
      </c>
      <c r="FG213" s="8">
        <v>-4.0210100000000002E-3</v>
      </c>
      <c r="FH213" s="8">
        <v>1.2235594679999999</v>
      </c>
      <c r="FI213" s="8">
        <v>2.0390800000000001E-4</v>
      </c>
      <c r="FJ213" s="10">
        <v>1.16038E-4</v>
      </c>
      <c r="FM213" s="1"/>
      <c r="FO213" s="8">
        <v>0.26462954999999999</v>
      </c>
      <c r="FP213" s="8">
        <v>-1.634298E-2</v>
      </c>
      <c r="FQ213" s="8">
        <v>1.04641E-3</v>
      </c>
      <c r="FR213" s="8">
        <v>1.1785869630000001</v>
      </c>
      <c r="FS213" s="8">
        <v>3.22212E-4</v>
      </c>
      <c r="FT213" s="10">
        <v>9.6269199999999996E-5</v>
      </c>
      <c r="FW213" s="1"/>
      <c r="FY213" s="8">
        <v>0.32353997000000001</v>
      </c>
      <c r="FZ213" s="8">
        <v>-1.6261069999999999E-2</v>
      </c>
      <c r="GA213" s="8">
        <v>-1.9787899999999998E-3</v>
      </c>
      <c r="GB213" s="8">
        <v>1.254118804</v>
      </c>
      <c r="GC213" s="8">
        <v>1.4563400000000001E-4</v>
      </c>
      <c r="GD213" s="10">
        <v>3.73252E-5</v>
      </c>
      <c r="GG213" s="1"/>
      <c r="GI213" s="8">
        <v>0.28803179000000001</v>
      </c>
      <c r="GJ213" s="8">
        <v>-1.6674359999999999E-2</v>
      </c>
      <c r="GK213" s="8">
        <v>1.49884E-3</v>
      </c>
      <c r="GL213" s="8">
        <v>1.239812524</v>
      </c>
      <c r="GM213" s="10">
        <v>1.3189399999999999E-5</v>
      </c>
      <c r="GN213" s="10">
        <v>2.8364299999999999E-5</v>
      </c>
      <c r="GQ213" s="1"/>
      <c r="GS213" s="8">
        <v>-2.4619160000000001E-2</v>
      </c>
      <c r="GT213" s="8">
        <v>-2.1657099999999999E-3</v>
      </c>
      <c r="GU213" s="8">
        <v>-7.0584200000000001E-3</v>
      </c>
      <c r="GV213" s="8">
        <v>0.92889653100000003</v>
      </c>
      <c r="GW213" s="10">
        <v>9.9420000000000007E-6</v>
      </c>
      <c r="GX213" s="10">
        <v>-7.3942999999999997E-6</v>
      </c>
      <c r="HA213" s="1"/>
      <c r="HC213" s="8">
        <v>7.0301000000000001E-3</v>
      </c>
      <c r="HD213" s="8">
        <v>7.5710100000000004E-3</v>
      </c>
      <c r="HE213" s="8">
        <v>8.2012999999999997E-4</v>
      </c>
      <c r="HF213" s="8">
        <v>0.84451791899999995</v>
      </c>
      <c r="HG213" s="10">
        <v>1.8919700000000001E-5</v>
      </c>
      <c r="HH213" s="10">
        <v>-2.0054499999999999E-5</v>
      </c>
      <c r="HK213" s="1"/>
      <c r="HM213" s="8">
        <v>-0.12943660000000001</v>
      </c>
      <c r="HN213" s="8">
        <v>1.6514100000000001E-3</v>
      </c>
      <c r="HO213" s="8">
        <v>-5.46533E-3</v>
      </c>
      <c r="HP213" s="8">
        <v>1.0204496999999999</v>
      </c>
      <c r="HQ213" s="8">
        <v>-2.5957699999999998E-4</v>
      </c>
      <c r="HR213" s="10">
        <v>6.1682200000000002E-6</v>
      </c>
      <c r="HU213" s="1"/>
      <c r="HW213" s="8">
        <v>-7.2935040000000007E-2</v>
      </c>
      <c r="HX213" s="8">
        <v>7.1716E-4</v>
      </c>
      <c r="HY213" s="8">
        <v>-4.9457600000000004E-3</v>
      </c>
      <c r="HZ213" s="8">
        <v>0.94835108899999998</v>
      </c>
      <c r="IA213" s="10">
        <v>-8.4395900000000003E-5</v>
      </c>
      <c r="IB213" s="10">
        <v>-4.9204199999999999E-5</v>
      </c>
      <c r="IE213" s="1"/>
      <c r="IG213" s="8">
        <v>-6.8720509999999999E-2</v>
      </c>
      <c r="IH213" s="8">
        <v>-2.7683899999999999E-3</v>
      </c>
      <c r="II213" s="8">
        <v>-1.7249800000000001E-3</v>
      </c>
      <c r="IJ213" s="8">
        <v>0.96171341600000004</v>
      </c>
      <c r="IK213" s="10">
        <v>-9.7298200000000003E-5</v>
      </c>
      <c r="IL213" s="10">
        <v>-2.0264399999999999E-5</v>
      </c>
      <c r="IO213" s="1"/>
      <c r="IP213" s="1"/>
    </row>
    <row r="214" spans="1:250" x14ac:dyDescent="0.25">
      <c r="A214" s="8">
        <v>0.72900916000000004</v>
      </c>
      <c r="B214" s="8">
        <v>1.7560500000000001E-3</v>
      </c>
      <c r="C214" s="8">
        <v>3.0687829999999999E-2</v>
      </c>
      <c r="D214" s="8">
        <v>0.98803371600000001</v>
      </c>
      <c r="E214" s="10">
        <v>5.9368299999999999E-5</v>
      </c>
      <c r="F214" s="8">
        <v>-3.82612E-4</v>
      </c>
      <c r="I214" s="1"/>
      <c r="K214" s="8">
        <v>0.53307205000000002</v>
      </c>
      <c r="L214" s="8">
        <v>9.2781400000000007E-3</v>
      </c>
      <c r="M214" s="8">
        <v>5.6306100000000003E-3</v>
      </c>
      <c r="N214" s="8">
        <v>0.648294013</v>
      </c>
      <c r="O214" s="8">
        <v>2.52775E-4</v>
      </c>
      <c r="P214" s="10">
        <v>-7.3625899999999996E-5</v>
      </c>
      <c r="U214" s="8">
        <v>0.61641175999999998</v>
      </c>
      <c r="V214" s="8">
        <v>3.7820699999999998E-3</v>
      </c>
      <c r="W214" s="8">
        <v>-8.8105900000000001E-3</v>
      </c>
      <c r="X214" s="8">
        <v>0.74091787499999995</v>
      </c>
      <c r="Y214" s="8">
        <v>2.8954300000000002E-4</v>
      </c>
      <c r="Z214" s="8">
        <v>1.4078100000000001E-4</v>
      </c>
      <c r="AC214" s="1"/>
      <c r="AE214" s="8">
        <v>0.75288354000000002</v>
      </c>
      <c r="AF214" s="8">
        <v>-7.8978599999999996E-3</v>
      </c>
      <c r="AG214" s="8">
        <v>1.446071E-2</v>
      </c>
      <c r="AH214" s="8">
        <v>1.036590715</v>
      </c>
      <c r="AI214" s="8">
        <v>-1.64036E-4</v>
      </c>
      <c r="AJ214" s="10">
        <v>-7.2663499999999997E-7</v>
      </c>
      <c r="AM214" s="1"/>
      <c r="AO214" s="10">
        <v>0.72900916000000004</v>
      </c>
      <c r="AP214" s="8">
        <v>1.7560500000000001E-3</v>
      </c>
      <c r="AQ214" s="8">
        <v>3.0687829999999999E-2</v>
      </c>
      <c r="AR214" s="8">
        <v>0.98803371600000001</v>
      </c>
      <c r="AS214" s="10">
        <v>5.9368299999999999E-5</v>
      </c>
      <c r="AT214" s="8">
        <v>-3.82612E-4</v>
      </c>
      <c r="AW214" s="1"/>
      <c r="AY214" s="8">
        <v>-0.16990384</v>
      </c>
      <c r="AZ214" s="8">
        <v>-5.2245220000000002E-2</v>
      </c>
      <c r="BA214" s="8">
        <v>-2.2940500000000002E-3</v>
      </c>
      <c r="BB214" s="8">
        <v>1.2809773470000001</v>
      </c>
      <c r="BC214" s="8">
        <v>3.626911E-3</v>
      </c>
      <c r="BD214" s="10">
        <v>8.0288299999999995E-5</v>
      </c>
      <c r="BG214" s="1"/>
      <c r="BI214" s="8">
        <v>-8.2240489999999999E-2</v>
      </c>
      <c r="BJ214" s="8">
        <v>-3.9803819999999997E-2</v>
      </c>
      <c r="BK214" s="8">
        <v>-4.9067599999999996E-3</v>
      </c>
      <c r="BL214" s="8">
        <v>1.07425254</v>
      </c>
      <c r="BM214" s="8">
        <v>1.9075599999999999E-4</v>
      </c>
      <c r="BN214" s="10">
        <v>3.9616899999999997E-5</v>
      </c>
      <c r="BQ214" s="1"/>
      <c r="BS214" s="8">
        <v>-0.16576630000000001</v>
      </c>
      <c r="BT214" s="8">
        <v>-3.6721900000000002E-2</v>
      </c>
      <c r="BU214" s="8">
        <v>-9.6129900000000001E-3</v>
      </c>
      <c r="BV214" s="8">
        <v>1.371699145</v>
      </c>
      <c r="BW214" s="8">
        <v>5.8375300000000001E-4</v>
      </c>
      <c r="BX214" s="8">
        <v>3.24078E-4</v>
      </c>
      <c r="CA214" s="1"/>
      <c r="CC214" s="8">
        <v>-1.661897E-2</v>
      </c>
      <c r="CD214" s="8">
        <v>-3.4866769999999998E-2</v>
      </c>
      <c r="CE214" s="8">
        <v>-1.2683989999999999E-2</v>
      </c>
      <c r="CF214" s="8">
        <v>0.905145427</v>
      </c>
      <c r="CG214" s="8">
        <v>4.31836E-4</v>
      </c>
      <c r="CH214" s="10">
        <v>-5.9999600000000001E-5</v>
      </c>
      <c r="CK214" s="1"/>
      <c r="CM214" s="8">
        <v>-0.22667122000000001</v>
      </c>
      <c r="CN214" s="8">
        <v>-3.6685259999999997E-2</v>
      </c>
      <c r="CO214" s="8">
        <v>-1.9947799999999998E-3</v>
      </c>
      <c r="CP214" s="8">
        <v>1.4622630809999999</v>
      </c>
      <c r="CQ214" s="8">
        <v>1.4106000000000001E-4</v>
      </c>
      <c r="CR214" s="10">
        <v>2.9259199999999999E-5</v>
      </c>
      <c r="CU214" s="1"/>
      <c r="CW214" s="8">
        <v>7.9108999999999999E-2</v>
      </c>
      <c r="CX214" s="8">
        <v>4.4449700000000003E-3</v>
      </c>
      <c r="CY214" s="8">
        <v>-3.2200000000000002E-4</v>
      </c>
      <c r="CZ214" s="8">
        <v>0.94745241099999999</v>
      </c>
      <c r="DA214" s="8">
        <v>3.7305599999999997E-4</v>
      </c>
      <c r="DB214" s="10">
        <v>-9.2156000000000003E-5</v>
      </c>
      <c r="DF214" s="1"/>
      <c r="DG214" s="8">
        <v>0.19064097999999999</v>
      </c>
      <c r="DH214" s="8">
        <v>1.212338E-2</v>
      </c>
      <c r="DI214" s="8">
        <v>-1.5114570000000001E-2</v>
      </c>
      <c r="DJ214" s="8">
        <v>1.330322966</v>
      </c>
      <c r="DK214" s="8">
        <v>6.1055099999999998E-4</v>
      </c>
      <c r="DL214" s="8">
        <v>-1.7972299999999999E-4</v>
      </c>
      <c r="DO214" s="1"/>
      <c r="DQ214" s="8">
        <v>4.9009089999999998E-2</v>
      </c>
      <c r="DR214" s="8">
        <v>7.9001599999999998E-3</v>
      </c>
      <c r="DS214" s="8">
        <v>-1.1625000000000001E-4</v>
      </c>
      <c r="DT214" s="8">
        <v>0.977267094</v>
      </c>
      <c r="DU214" s="8">
        <v>2.8071299999999998E-4</v>
      </c>
      <c r="DV214" s="10">
        <v>-9.7555199999999997E-5</v>
      </c>
      <c r="DZ214" s="1"/>
      <c r="EA214" s="8">
        <v>0.14443612</v>
      </c>
      <c r="EB214" s="8">
        <v>8.9175000000000001E-3</v>
      </c>
      <c r="EC214" s="8">
        <v>-3.6407000000000002E-3</v>
      </c>
      <c r="ED214" s="8">
        <v>1.2697538770000001</v>
      </c>
      <c r="EE214" s="8">
        <v>9.3641099999999995E-4</v>
      </c>
      <c r="EF214" s="10">
        <v>-6.0541999999999997E-5</v>
      </c>
      <c r="EG214" s="1"/>
      <c r="EK214" s="8">
        <v>0.17294543000000001</v>
      </c>
      <c r="EL214" s="8">
        <v>1.178152E-2</v>
      </c>
      <c r="EM214" s="8">
        <v>-1.81079E-2</v>
      </c>
      <c r="EN214" s="8">
        <v>1.3921459789999999</v>
      </c>
      <c r="EO214" s="8">
        <v>4.4898099999999999E-4</v>
      </c>
      <c r="EP214" s="8">
        <v>-1.7169E-4</v>
      </c>
      <c r="ES214" s="1"/>
      <c r="EU214" s="8">
        <v>0.31274117000000001</v>
      </c>
      <c r="EV214" s="8">
        <v>-8.4263900000000006E-3</v>
      </c>
      <c r="EW214" s="8">
        <v>8.4568999999999996E-4</v>
      </c>
      <c r="EX214" s="8">
        <v>1.32675923</v>
      </c>
      <c r="EY214" s="8">
        <v>1.92745E-4</v>
      </c>
      <c r="EZ214" s="8">
        <v>1.24203E-4</v>
      </c>
      <c r="FC214" s="1"/>
      <c r="FE214" s="8">
        <v>0.26237016000000002</v>
      </c>
      <c r="FF214" s="8">
        <v>-2.648476E-2</v>
      </c>
      <c r="FG214" s="8">
        <v>-4.0278099999999997E-3</v>
      </c>
      <c r="FH214" s="8">
        <v>1.2306068489999999</v>
      </c>
      <c r="FI214" s="8">
        <v>2.02086E-4</v>
      </c>
      <c r="FJ214" s="10">
        <v>1.1684900000000001E-4</v>
      </c>
      <c r="FM214" s="1"/>
      <c r="FO214" s="8">
        <v>0.26716528</v>
      </c>
      <c r="FP214" s="8">
        <v>-1.6271620000000001E-2</v>
      </c>
      <c r="FQ214" s="8">
        <v>1.0535399999999999E-3</v>
      </c>
      <c r="FR214" s="8">
        <v>1.184467181</v>
      </c>
      <c r="FS214" s="8">
        <v>3.2015400000000001E-4</v>
      </c>
      <c r="FT214" s="10">
        <v>9.6468699999999993E-5</v>
      </c>
      <c r="FW214" s="1"/>
      <c r="FY214" s="8">
        <v>0.32415802999999999</v>
      </c>
      <c r="FZ214" s="8">
        <v>-1.6240040000000001E-2</v>
      </c>
      <c r="GA214" s="8">
        <v>-1.98445E-3</v>
      </c>
      <c r="GB214" s="8">
        <v>1.257117772</v>
      </c>
      <c r="GC214" s="8">
        <v>1.43714E-4</v>
      </c>
      <c r="GD214" s="10">
        <v>3.68062E-5</v>
      </c>
      <c r="GG214" s="1"/>
      <c r="GI214" s="8">
        <v>0.28638324999999998</v>
      </c>
      <c r="GJ214" s="8">
        <v>-1.672177E-2</v>
      </c>
      <c r="GK214" s="8">
        <v>1.4766899999999999E-3</v>
      </c>
      <c r="GL214" s="8">
        <v>1.246955013</v>
      </c>
      <c r="GM214" s="10">
        <v>1.25401E-5</v>
      </c>
      <c r="GN214" s="10">
        <v>2.8665799999999999E-5</v>
      </c>
      <c r="GQ214" s="1"/>
      <c r="GS214" s="8">
        <v>-3.045455E-2</v>
      </c>
      <c r="GT214" s="8">
        <v>-2.2180500000000001E-3</v>
      </c>
      <c r="GU214" s="8">
        <v>-7.1654700000000002E-3</v>
      </c>
      <c r="GV214" s="8">
        <v>0.93589278300000001</v>
      </c>
      <c r="GW214" s="10">
        <v>9.4219799999999992E-6</v>
      </c>
      <c r="GX214" s="10">
        <v>-6.3246499999999997E-6</v>
      </c>
      <c r="HA214" s="1"/>
      <c r="HC214" s="8">
        <v>4.0358599999999996E-3</v>
      </c>
      <c r="HD214" s="8">
        <v>7.4256900000000004E-3</v>
      </c>
      <c r="HE214" s="8">
        <v>7.4215999999999996E-4</v>
      </c>
      <c r="HF214" s="8">
        <v>0.84647254599999999</v>
      </c>
      <c r="HG214" s="10">
        <v>1.7472000000000001E-5</v>
      </c>
      <c r="HH214" s="10">
        <v>-1.9278799999999999E-5</v>
      </c>
      <c r="HK214" s="1"/>
      <c r="HM214" s="8">
        <v>-0.13260162</v>
      </c>
      <c r="HN214" s="8">
        <v>1.6414800000000001E-3</v>
      </c>
      <c r="HO214" s="8">
        <v>-5.5814300000000001E-3</v>
      </c>
      <c r="HP214" s="8">
        <v>1.0218114920000001</v>
      </c>
      <c r="HQ214" s="8">
        <v>-2.5999600000000002E-4</v>
      </c>
      <c r="HR214" s="10">
        <v>1.1110299999999999E-5</v>
      </c>
      <c r="HU214" s="1"/>
      <c r="HW214" s="8">
        <v>-7.8028639999999996E-2</v>
      </c>
      <c r="HX214" s="8">
        <v>6.1198999999999997E-4</v>
      </c>
      <c r="HY214" s="8">
        <v>-4.99578E-3</v>
      </c>
      <c r="HZ214" s="8">
        <v>0.95529750899999999</v>
      </c>
      <c r="IA214" s="10">
        <v>-8.6351800000000002E-5</v>
      </c>
      <c r="IB214" s="10">
        <v>-4.8279100000000003E-5</v>
      </c>
      <c r="IE214" s="1"/>
      <c r="IG214" s="8">
        <v>-7.0157349999999993E-2</v>
      </c>
      <c r="IH214" s="8">
        <v>-2.8113999999999999E-3</v>
      </c>
      <c r="II214" s="8">
        <v>-1.7407900000000001E-3</v>
      </c>
      <c r="IJ214" s="8">
        <v>0.96764989899999998</v>
      </c>
      <c r="IK214" s="8">
        <v>-1.01038E-4</v>
      </c>
      <c r="IL214" s="10">
        <v>-1.8898699999999999E-5</v>
      </c>
      <c r="IO214" s="1"/>
      <c r="IP214" s="1"/>
    </row>
    <row r="215" spans="1:250" x14ac:dyDescent="0.25">
      <c r="A215" s="8">
        <v>0.73178036000000002</v>
      </c>
      <c r="B215" s="8">
        <v>1.77574E-3</v>
      </c>
      <c r="C215" s="8">
        <v>3.0726759999999999E-2</v>
      </c>
      <c r="D215" s="8">
        <v>0.99256982000000005</v>
      </c>
      <c r="E215" s="10">
        <v>5.8150199999999998E-5</v>
      </c>
      <c r="F215" s="8">
        <v>-3.8019600000000002E-4</v>
      </c>
      <c r="I215" s="1"/>
      <c r="K215" s="8">
        <v>0.5304082</v>
      </c>
      <c r="L215" s="8">
        <v>9.2708400000000007E-3</v>
      </c>
      <c r="M215" s="8">
        <v>5.5061199999999998E-3</v>
      </c>
      <c r="N215" s="8">
        <v>0.64937405500000001</v>
      </c>
      <c r="O215" s="8">
        <v>2.5252400000000001E-4</v>
      </c>
      <c r="P215" s="10">
        <v>-6.9300800000000006E-5</v>
      </c>
      <c r="U215" s="8">
        <v>0.61431683999999998</v>
      </c>
      <c r="V215" s="8">
        <v>3.8235299999999999E-3</v>
      </c>
      <c r="W215" s="8">
        <v>-8.8648700000000004E-3</v>
      </c>
      <c r="X215" s="8">
        <v>0.74255662200000006</v>
      </c>
      <c r="Y215" s="8">
        <v>2.9308600000000002E-4</v>
      </c>
      <c r="Z215" s="8">
        <v>1.45418E-4</v>
      </c>
      <c r="AC215" s="1"/>
      <c r="AE215" s="8">
        <v>0.75072271000000002</v>
      </c>
      <c r="AF215" s="8">
        <v>-7.86449E-3</v>
      </c>
      <c r="AG215" s="8">
        <v>1.439752E-2</v>
      </c>
      <c r="AH215" s="8">
        <v>1.0414176429999999</v>
      </c>
      <c r="AI215" s="8">
        <v>-1.62027E-4</v>
      </c>
      <c r="AJ215" s="10">
        <v>3.0648700000000001E-6</v>
      </c>
      <c r="AM215" s="1"/>
      <c r="AO215" s="8">
        <v>0.73178036000000002</v>
      </c>
      <c r="AP215" s="8">
        <v>1.77574E-3</v>
      </c>
      <c r="AQ215" s="8">
        <v>3.0726759999999999E-2</v>
      </c>
      <c r="AR215" s="8">
        <v>0.99256982000000005</v>
      </c>
      <c r="AS215" s="10">
        <v>5.8150199999999998E-5</v>
      </c>
      <c r="AT215" s="8">
        <v>-3.8019600000000002E-4</v>
      </c>
      <c r="AW215" s="1"/>
      <c r="AY215" s="8">
        <v>-0.16656890999999999</v>
      </c>
      <c r="AZ215" s="8">
        <v>-5.2281809999999998E-2</v>
      </c>
      <c r="BA215" s="8">
        <v>-2.29445E-3</v>
      </c>
      <c r="BB215" s="8">
        <v>1.286866786</v>
      </c>
      <c r="BC215" s="8">
        <v>3.6300970000000001E-3</v>
      </c>
      <c r="BD215" s="10">
        <v>8.02626E-5</v>
      </c>
      <c r="BG215" s="1"/>
      <c r="BI215" s="8">
        <v>-8.2060839999999996E-2</v>
      </c>
      <c r="BJ215" s="8">
        <v>-3.9795049999999998E-2</v>
      </c>
      <c r="BK215" s="8">
        <v>-4.9029399999999997E-3</v>
      </c>
      <c r="BL215" s="8">
        <v>1.078578815</v>
      </c>
      <c r="BM215" s="8">
        <v>1.8874000000000001E-4</v>
      </c>
      <c r="BN215" s="10">
        <v>4.0492599999999999E-5</v>
      </c>
      <c r="BQ215" s="1"/>
      <c r="BS215" s="8">
        <v>-0.16401710999999999</v>
      </c>
      <c r="BT215" s="8">
        <v>-3.668271E-2</v>
      </c>
      <c r="BU215" s="8">
        <v>-9.6064900000000005E-3</v>
      </c>
      <c r="BV215" s="8">
        <v>1.3760165559999999</v>
      </c>
      <c r="BW215" s="8">
        <v>5.8025800000000005E-4</v>
      </c>
      <c r="BX215" s="8">
        <v>3.2465E-4</v>
      </c>
      <c r="CA215" s="1"/>
      <c r="CC215" s="8">
        <v>-1.9382150000000001E-2</v>
      </c>
      <c r="CD215" s="8">
        <v>-3.4889469999999999E-2</v>
      </c>
      <c r="CE215" s="8">
        <v>-1.27799E-2</v>
      </c>
      <c r="CF215" s="8">
        <v>0.91181455300000003</v>
      </c>
      <c r="CG215" s="8">
        <v>4.3132400000000002E-4</v>
      </c>
      <c r="CH215" s="10">
        <v>-5.7803899999999997E-5</v>
      </c>
      <c r="CK215" s="1"/>
      <c r="CM215" s="8">
        <v>-0.22603636999999999</v>
      </c>
      <c r="CN215" s="8">
        <v>-3.6680530000000003E-2</v>
      </c>
      <c r="CO215" s="8">
        <v>-1.9875600000000002E-3</v>
      </c>
      <c r="CP215" s="8">
        <v>1.4674687660000001</v>
      </c>
      <c r="CQ215" s="8">
        <v>1.40941E-4</v>
      </c>
      <c r="CR215" s="10">
        <v>2.9441399999999999E-5</v>
      </c>
      <c r="CU215" s="1"/>
      <c r="CW215" s="8">
        <v>7.4544139999999995E-2</v>
      </c>
      <c r="CX215" s="8">
        <v>4.6161300000000004E-3</v>
      </c>
      <c r="CY215" s="8">
        <v>-3.3525999999999999E-4</v>
      </c>
      <c r="CZ215" s="8">
        <v>0.95178176800000003</v>
      </c>
      <c r="DA215" s="8">
        <v>3.7665499999999999E-4</v>
      </c>
      <c r="DB215" s="10">
        <v>-9.1869199999999998E-5</v>
      </c>
      <c r="DF215" s="1"/>
      <c r="DG215" s="8">
        <v>0.19424922999999999</v>
      </c>
      <c r="DH215" s="8">
        <v>1.23307E-2</v>
      </c>
      <c r="DI215" s="8">
        <v>-1.5383030000000001E-2</v>
      </c>
      <c r="DJ215" s="8">
        <v>1.3339842200000001</v>
      </c>
      <c r="DK215" s="8">
        <v>6.0672999999999999E-4</v>
      </c>
      <c r="DL215" s="8">
        <v>-1.84666E-4</v>
      </c>
      <c r="DO215" s="1"/>
      <c r="DQ215" s="8">
        <v>4.7812760000000003E-2</v>
      </c>
      <c r="DR215" s="8">
        <v>7.9666900000000002E-3</v>
      </c>
      <c r="DS215" s="8">
        <v>-1.1472E-4</v>
      </c>
      <c r="DT215" s="8">
        <v>0.98271793200000002</v>
      </c>
      <c r="DU215" s="8">
        <v>2.8441799999999999E-4</v>
      </c>
      <c r="DV215" s="10">
        <v>-9.7630100000000006E-5</v>
      </c>
      <c r="DZ215" s="1"/>
      <c r="EA215" s="8">
        <v>0.14735761999999999</v>
      </c>
      <c r="EB215" s="8">
        <v>9.0699000000000005E-3</v>
      </c>
      <c r="EC215" s="8">
        <v>-3.7244999999999999E-3</v>
      </c>
      <c r="ED215" s="8">
        <v>1.2732505169999999</v>
      </c>
      <c r="EE215" s="8">
        <v>9.3147100000000001E-4</v>
      </c>
      <c r="EF215" s="10">
        <v>-6.3264799999999998E-5</v>
      </c>
      <c r="EG215" s="1"/>
      <c r="EK215" s="8">
        <v>0.18008805</v>
      </c>
      <c r="EL215" s="8">
        <v>1.213379E-2</v>
      </c>
      <c r="EM215" s="8">
        <v>-1.8468660000000001E-2</v>
      </c>
      <c r="EN215" s="8">
        <v>1.3955547509999999</v>
      </c>
      <c r="EO215" s="8">
        <v>4.4654699999999999E-4</v>
      </c>
      <c r="EP215" s="8">
        <v>-1.7418300000000001E-4</v>
      </c>
      <c r="ES215" s="1"/>
      <c r="EU215" s="8">
        <v>0.31295650000000003</v>
      </c>
      <c r="EV215" s="8">
        <v>-8.4210599999999993E-3</v>
      </c>
      <c r="EW215" s="8">
        <v>8.4681000000000003E-4</v>
      </c>
      <c r="EX215" s="8">
        <v>1.332524354</v>
      </c>
      <c r="EY215" s="8">
        <v>1.9105599999999999E-4</v>
      </c>
      <c r="EZ215" s="8">
        <v>1.2455499999999999E-4</v>
      </c>
      <c r="FC215" s="1"/>
      <c r="FE215" s="8">
        <v>0.26151144999999998</v>
      </c>
      <c r="FF215" s="8">
        <v>-2.6503450000000001E-2</v>
      </c>
      <c r="FG215" s="8">
        <v>-4.0375200000000002E-3</v>
      </c>
      <c r="FH215" s="8">
        <v>1.237475407</v>
      </c>
      <c r="FI215" s="8">
        <v>2.0013600000000001E-4</v>
      </c>
      <c r="FJ215" s="10">
        <v>1.17856E-4</v>
      </c>
      <c r="FM215" s="1"/>
      <c r="FO215" s="8">
        <v>0.2727386</v>
      </c>
      <c r="FP215" s="8">
        <v>-1.6104899999999998E-2</v>
      </c>
      <c r="FQ215" s="8">
        <v>1.0586E-3</v>
      </c>
      <c r="FR215" s="8">
        <v>1.1909719780000001</v>
      </c>
      <c r="FS215" s="8">
        <v>3.1796500000000002E-4</v>
      </c>
      <c r="FT215" s="10">
        <v>9.6527999999999995E-5</v>
      </c>
      <c r="FW215" s="1"/>
      <c r="FY215" s="8">
        <v>0.31993389</v>
      </c>
      <c r="FZ215" s="8">
        <v>-1.6322449999999999E-2</v>
      </c>
      <c r="GA215" s="8">
        <v>-1.9876199999999998E-3</v>
      </c>
      <c r="GB215" s="8">
        <v>1.262127623</v>
      </c>
      <c r="GC215" s="8">
        <v>1.4261300000000001E-4</v>
      </c>
      <c r="GD215" s="10">
        <v>3.6845799999999999E-5</v>
      </c>
      <c r="GG215" s="1"/>
      <c r="GI215" s="8">
        <v>0.28507991999999999</v>
      </c>
      <c r="GJ215" s="8">
        <v>-1.6752240000000002E-2</v>
      </c>
      <c r="GK215" s="8">
        <v>1.4609E-3</v>
      </c>
      <c r="GL215" s="8">
        <v>1.254955262</v>
      </c>
      <c r="GM215" s="10">
        <v>1.2012600000000001E-5</v>
      </c>
      <c r="GN215" s="10">
        <v>2.8937699999999999E-5</v>
      </c>
      <c r="GQ215" s="1"/>
      <c r="GS215" s="8">
        <v>-3.4022589999999998E-2</v>
      </c>
      <c r="GT215" s="8">
        <v>-2.3061399999999999E-3</v>
      </c>
      <c r="GU215" s="8">
        <v>-7.2067199999999998E-3</v>
      </c>
      <c r="GV215" s="8">
        <v>0.94272518599999999</v>
      </c>
      <c r="GW215" s="10">
        <v>7.9829100000000001E-6</v>
      </c>
      <c r="GX215" s="10">
        <v>-5.6545800000000003E-6</v>
      </c>
      <c r="HA215" s="1"/>
      <c r="HC215" s="8">
        <v>6.2022400000000004E-3</v>
      </c>
      <c r="HD215" s="8">
        <v>7.5334E-3</v>
      </c>
      <c r="HE215" s="8">
        <v>7.4980000000000001E-4</v>
      </c>
      <c r="HF215" s="8">
        <v>0.84829811899999996</v>
      </c>
      <c r="HG215" s="10">
        <v>1.59878E-5</v>
      </c>
      <c r="HH215" s="10">
        <v>-1.9174900000000002E-5</v>
      </c>
      <c r="HK215" s="1"/>
      <c r="HM215" s="8">
        <v>-0.13548567</v>
      </c>
      <c r="HN215" s="8">
        <v>1.6522399999999999E-3</v>
      </c>
      <c r="HO215" s="8">
        <v>-5.6958599999999996E-3</v>
      </c>
      <c r="HP215" s="8">
        <v>1.0234192470000001</v>
      </c>
      <c r="HQ215" s="8">
        <v>-2.5949000000000002E-4</v>
      </c>
      <c r="HR215" s="10">
        <v>1.6456E-5</v>
      </c>
      <c r="HU215" s="1"/>
      <c r="HW215" s="8">
        <v>-8.0606670000000005E-2</v>
      </c>
      <c r="HX215" s="8">
        <v>5.6806999999999995E-4</v>
      </c>
      <c r="HY215" s="8">
        <v>-5.01813E-3</v>
      </c>
      <c r="HZ215" s="8">
        <v>0.96094629799999998</v>
      </c>
      <c r="IA215" s="10">
        <v>-8.7965899999999997E-5</v>
      </c>
      <c r="IB215" s="10">
        <v>-4.7461099999999999E-5</v>
      </c>
      <c r="IE215" s="1"/>
      <c r="IG215" s="8">
        <v>-7.3260690000000003E-2</v>
      </c>
      <c r="IH215" s="8">
        <v>-2.8736E-3</v>
      </c>
      <c r="II215" s="8">
        <v>-1.7772899999999999E-3</v>
      </c>
      <c r="IJ215" s="8">
        <v>0.97433322499999997</v>
      </c>
      <c r="IK215" s="8">
        <v>-1.03541E-4</v>
      </c>
      <c r="IL215" s="10">
        <v>-1.7435299999999999E-5</v>
      </c>
      <c r="IO215" s="1"/>
      <c r="IP215" s="1"/>
    </row>
    <row r="216" spans="1:250" x14ac:dyDescent="0.25">
      <c r="A216" s="8">
        <v>0.73796536999999995</v>
      </c>
      <c r="B216" s="8">
        <v>1.90449E-3</v>
      </c>
      <c r="C216" s="8">
        <v>3.0756450000000001E-2</v>
      </c>
      <c r="D216" s="8">
        <v>0.99711617600000002</v>
      </c>
      <c r="E216" s="10">
        <v>5.4568000000000003E-5</v>
      </c>
      <c r="F216" s="8">
        <v>-3.7937799999999999E-4</v>
      </c>
      <c r="I216" s="1"/>
      <c r="K216" s="8">
        <v>0.53683046000000001</v>
      </c>
      <c r="L216" s="8">
        <v>9.4590999999999998E-3</v>
      </c>
      <c r="M216" s="8">
        <v>5.7179099999999997E-3</v>
      </c>
      <c r="N216" s="8">
        <v>0.65092977799999996</v>
      </c>
      <c r="O216" s="8">
        <v>2.4981200000000003E-4</v>
      </c>
      <c r="P216" s="10">
        <v>-6.6250100000000005E-5</v>
      </c>
      <c r="U216" s="8">
        <v>0.61606715999999995</v>
      </c>
      <c r="V216" s="8">
        <v>3.85791E-3</v>
      </c>
      <c r="W216" s="8">
        <v>-8.88831E-3</v>
      </c>
      <c r="X216" s="8">
        <v>0.74455427799999996</v>
      </c>
      <c r="Y216" s="8">
        <v>2.8957000000000001E-4</v>
      </c>
      <c r="Z216" s="8">
        <v>1.4301900000000001E-4</v>
      </c>
      <c r="AC216" s="1"/>
      <c r="AE216" s="8">
        <v>0.74747286000000002</v>
      </c>
      <c r="AF216" s="8">
        <v>-7.8239599999999996E-3</v>
      </c>
      <c r="AG216" s="8">
        <v>1.429149E-2</v>
      </c>
      <c r="AH216" s="8">
        <v>1.0472579820000001</v>
      </c>
      <c r="AI216" s="8">
        <v>-1.604E-4</v>
      </c>
      <c r="AJ216" s="10">
        <v>7.2938499999999996E-6</v>
      </c>
      <c r="AM216" s="1"/>
      <c r="AO216" s="8">
        <v>0.73796536999999995</v>
      </c>
      <c r="AP216" s="8">
        <v>1.90449E-3</v>
      </c>
      <c r="AQ216" s="8">
        <v>3.0756450000000001E-2</v>
      </c>
      <c r="AR216" s="8">
        <v>0.99711617600000002</v>
      </c>
      <c r="AS216" s="10">
        <v>5.4568000000000003E-5</v>
      </c>
      <c r="AT216" s="8">
        <v>-3.7937799999999999E-4</v>
      </c>
      <c r="AW216" s="1"/>
      <c r="AY216" s="8">
        <v>-0.16741412999999999</v>
      </c>
      <c r="AZ216" s="8">
        <v>-5.2258789999999999E-2</v>
      </c>
      <c r="BA216" s="8">
        <v>-2.3038400000000001E-3</v>
      </c>
      <c r="BB216" s="8">
        <v>1.2923676070000001</v>
      </c>
      <c r="BC216" s="8">
        <v>3.6380150000000001E-3</v>
      </c>
      <c r="BD216" s="10">
        <v>8.3509400000000004E-5</v>
      </c>
      <c r="BG216" s="1"/>
      <c r="BI216" s="8">
        <v>-8.0945400000000001E-2</v>
      </c>
      <c r="BJ216" s="8">
        <v>-3.9724519999999999E-2</v>
      </c>
      <c r="BK216" s="8">
        <v>-4.908E-3</v>
      </c>
      <c r="BL216" s="8">
        <v>1.086153739</v>
      </c>
      <c r="BM216" s="8">
        <v>1.8612899999999999E-4</v>
      </c>
      <c r="BN216" s="10">
        <v>4.02953E-5</v>
      </c>
      <c r="BQ216" s="1"/>
      <c r="BS216" s="8">
        <v>-0.17087168999999999</v>
      </c>
      <c r="BT216" s="8">
        <v>-3.660592E-2</v>
      </c>
      <c r="BU216" s="8">
        <v>-9.5923399999999995E-3</v>
      </c>
      <c r="BV216" s="8">
        <v>1.3807008919999999</v>
      </c>
      <c r="BW216" s="8">
        <v>5.8200600000000004E-4</v>
      </c>
      <c r="BX216" s="8">
        <v>3.2433199999999998E-4</v>
      </c>
      <c r="CA216" s="1"/>
      <c r="CC216" s="8">
        <v>-2.508906E-2</v>
      </c>
      <c r="CD216" s="8">
        <v>-3.4898239999999997E-2</v>
      </c>
      <c r="CE216" s="8">
        <v>-1.296537E-2</v>
      </c>
      <c r="CF216" s="8">
        <v>0.91879562100000001</v>
      </c>
      <c r="CG216" s="8">
        <v>4.3123400000000001E-4</v>
      </c>
      <c r="CH216" s="10">
        <v>-5.5746399999999999E-5</v>
      </c>
      <c r="CK216" s="1"/>
      <c r="CM216" s="8">
        <v>-0.22526505999999999</v>
      </c>
      <c r="CN216" s="8">
        <v>-3.667865E-2</v>
      </c>
      <c r="CO216" s="8">
        <v>-1.9797999999999999E-3</v>
      </c>
      <c r="CP216" s="8">
        <v>1.473419453</v>
      </c>
      <c r="CQ216" s="8">
        <v>1.40903E-4</v>
      </c>
      <c r="CR216" s="10">
        <v>2.96027E-5</v>
      </c>
      <c r="CU216" s="1"/>
      <c r="CW216" s="8">
        <v>7.1656079999999997E-2</v>
      </c>
      <c r="CX216" s="8">
        <v>4.7283300000000002E-3</v>
      </c>
      <c r="CY216" s="8">
        <v>-3.1881999999999999E-4</v>
      </c>
      <c r="CZ216" s="8">
        <v>0.95635983000000002</v>
      </c>
      <c r="DA216" s="8">
        <v>3.8038299999999998E-4</v>
      </c>
      <c r="DB216" s="10">
        <v>-9.2406999999999998E-5</v>
      </c>
      <c r="DF216" s="1"/>
      <c r="DG216" s="8">
        <v>0.19568853999999999</v>
      </c>
      <c r="DH216" s="8">
        <v>1.241507E-2</v>
      </c>
      <c r="DI216" s="8">
        <v>-1.5487610000000001E-2</v>
      </c>
      <c r="DJ216" s="8">
        <v>1.3374488849999999</v>
      </c>
      <c r="DK216" s="8">
        <v>6.0283299999999999E-4</v>
      </c>
      <c r="DL216" s="8">
        <v>-1.89493E-4</v>
      </c>
      <c r="DO216" s="1"/>
      <c r="DQ216" s="8">
        <v>4.4473400000000003E-2</v>
      </c>
      <c r="DR216" s="8">
        <v>8.0893300000000005E-3</v>
      </c>
      <c r="DS216" s="8">
        <v>-1.0134E-4</v>
      </c>
      <c r="DT216" s="8">
        <v>0.98734484499999997</v>
      </c>
      <c r="DU216" s="8">
        <v>2.8686599999999999E-4</v>
      </c>
      <c r="DV216" s="10">
        <v>-9.7891499999999996E-5</v>
      </c>
      <c r="DZ216" s="1"/>
      <c r="EA216" s="8">
        <v>0.15481326000000001</v>
      </c>
      <c r="EB216" s="8">
        <v>9.43978E-3</v>
      </c>
      <c r="EC216" s="8">
        <v>-3.9029500000000001E-3</v>
      </c>
      <c r="ED216" s="8">
        <v>1.2766145419999999</v>
      </c>
      <c r="EE216" s="8">
        <v>9.2677199999999997E-4</v>
      </c>
      <c r="EF216" s="10">
        <v>-6.5537999999999995E-5</v>
      </c>
      <c r="EG216" s="1"/>
      <c r="EK216" s="8">
        <v>0.18286108000000001</v>
      </c>
      <c r="EL216" s="8">
        <v>1.227176E-2</v>
      </c>
      <c r="EM216" s="8">
        <v>-1.8624709999999999E-2</v>
      </c>
      <c r="EN216" s="8">
        <v>1.399265078</v>
      </c>
      <c r="EO216" s="8">
        <v>4.4409099999999997E-4</v>
      </c>
      <c r="EP216" s="8">
        <v>-1.7696000000000001E-4</v>
      </c>
      <c r="ES216" s="1"/>
      <c r="EU216" s="8">
        <v>0.31570236000000002</v>
      </c>
      <c r="EV216" s="8">
        <v>-8.3746399999999992E-3</v>
      </c>
      <c r="EW216" s="8">
        <v>8.6762999999999999E-4</v>
      </c>
      <c r="EX216" s="8">
        <v>1.3380304519999999</v>
      </c>
      <c r="EY216" s="8">
        <v>1.89903E-4</v>
      </c>
      <c r="EZ216" s="8">
        <v>1.25069E-4</v>
      </c>
      <c r="FC216" s="1"/>
      <c r="FE216" s="8">
        <v>0.26391656000000002</v>
      </c>
      <c r="FF216" s="8">
        <v>-2.644643E-2</v>
      </c>
      <c r="FG216" s="8">
        <v>-4.0342199999999998E-3</v>
      </c>
      <c r="FH216" s="8">
        <v>1.2433948720000001</v>
      </c>
      <c r="FI216" s="8">
        <v>1.9800899999999999E-4</v>
      </c>
      <c r="FJ216" s="10">
        <v>1.17973E-4</v>
      </c>
      <c r="FM216" s="1"/>
      <c r="FO216" s="8">
        <v>0.27343864000000001</v>
      </c>
      <c r="FP216" s="8">
        <v>-1.6096249999999999E-2</v>
      </c>
      <c r="FQ216" s="8">
        <v>1.06814E-3</v>
      </c>
      <c r="FR216" s="8">
        <v>1.199648837</v>
      </c>
      <c r="FS216" s="8">
        <v>3.1706399999999999E-4</v>
      </c>
      <c r="FT216" s="10">
        <v>9.75225E-5</v>
      </c>
      <c r="FW216" s="1"/>
      <c r="FY216" s="8">
        <v>0.31783526000000001</v>
      </c>
      <c r="FZ216" s="8">
        <v>-1.6374300000000001E-2</v>
      </c>
      <c r="GA216" s="8">
        <v>-2.0045100000000001E-3</v>
      </c>
      <c r="GB216" s="8">
        <v>1.269724657</v>
      </c>
      <c r="GC216" s="8">
        <v>1.4122000000000001E-4</v>
      </c>
      <c r="GD216" s="10">
        <v>3.7294800000000001E-5</v>
      </c>
      <c r="GG216" s="1"/>
      <c r="GI216" s="8">
        <v>0.28454822000000002</v>
      </c>
      <c r="GJ216" s="8">
        <v>-1.6774399999999998E-2</v>
      </c>
      <c r="GK216" s="8">
        <v>1.4618000000000001E-3</v>
      </c>
      <c r="GL216" s="8">
        <v>1.262455603</v>
      </c>
      <c r="GM216" s="10">
        <v>1.10704E-5</v>
      </c>
      <c r="GN216" s="10">
        <v>2.8895999999999999E-5</v>
      </c>
      <c r="GQ216" s="1"/>
      <c r="GS216" s="8">
        <v>-3.7946750000000001E-2</v>
      </c>
      <c r="GT216" s="8">
        <v>-2.40098E-3</v>
      </c>
      <c r="GU216" s="8">
        <v>-7.2674899999999997E-3</v>
      </c>
      <c r="GV216" s="8">
        <v>0.94983822699999998</v>
      </c>
      <c r="GW216" s="10">
        <v>6.5751400000000002E-6</v>
      </c>
      <c r="GX216" s="10">
        <v>-4.7551999999999998E-6</v>
      </c>
      <c r="HA216" s="1"/>
      <c r="HC216" s="8">
        <v>2.74165E-3</v>
      </c>
      <c r="HD216" s="8">
        <v>7.5281200000000001E-3</v>
      </c>
      <c r="HE216" s="8">
        <v>7.5069000000000004E-4</v>
      </c>
      <c r="HF216" s="8">
        <v>0.84984062699999996</v>
      </c>
      <c r="HG216" s="10">
        <v>1.5942200000000001E-5</v>
      </c>
      <c r="HH216" s="10">
        <v>-1.9182600000000002E-5</v>
      </c>
      <c r="HK216" s="1"/>
      <c r="HM216" s="8">
        <v>-0.13586944000000001</v>
      </c>
      <c r="HN216" s="8">
        <v>1.63747E-3</v>
      </c>
      <c r="HO216" s="8">
        <v>-5.7039600000000001E-3</v>
      </c>
      <c r="HP216" s="8">
        <v>1.0251214310000001</v>
      </c>
      <c r="HQ216" s="8">
        <v>-2.6467100000000001E-4</v>
      </c>
      <c r="HR216" s="10">
        <v>1.92964E-5</v>
      </c>
      <c r="HU216" s="1"/>
      <c r="HW216" s="8">
        <v>-8.3682350000000003E-2</v>
      </c>
      <c r="HX216" s="8">
        <v>4.9786999999999997E-4</v>
      </c>
      <c r="HY216" s="8">
        <v>-5.03726E-3</v>
      </c>
      <c r="HZ216" s="8">
        <v>0.96529318900000005</v>
      </c>
      <c r="IA216" s="10">
        <v>-9.01303E-5</v>
      </c>
      <c r="IB216" s="10">
        <v>-4.6875700000000003E-5</v>
      </c>
      <c r="IE216" s="1"/>
      <c r="IG216" s="8">
        <v>-6.9942580000000004E-2</v>
      </c>
      <c r="IH216" s="8">
        <v>-2.7640099999999999E-3</v>
      </c>
      <c r="II216" s="8">
        <v>-1.75023E-3</v>
      </c>
      <c r="IJ216" s="8">
        <v>0.98037706800000002</v>
      </c>
      <c r="IK216" s="8">
        <v>-1.07669E-4</v>
      </c>
      <c r="IL216" s="10">
        <v>-1.6427500000000002E-5</v>
      </c>
      <c r="IO216" s="1"/>
      <c r="IP216" s="1"/>
    </row>
    <row r="217" spans="1:250" x14ac:dyDescent="0.25">
      <c r="A217" s="8">
        <v>0.73835054</v>
      </c>
      <c r="B217" s="8">
        <v>1.90774E-3</v>
      </c>
      <c r="C217" s="8">
        <v>3.0761759999999999E-2</v>
      </c>
      <c r="D217" s="8">
        <v>1.0014108559999999</v>
      </c>
      <c r="E217" s="10">
        <v>5.3121500000000003E-5</v>
      </c>
      <c r="F217" s="8">
        <v>-3.7700500000000003E-4</v>
      </c>
      <c r="I217" s="1"/>
      <c r="K217" s="8">
        <v>0.53449203000000001</v>
      </c>
      <c r="L217" s="8">
        <v>9.4180700000000006E-3</v>
      </c>
      <c r="M217" s="8">
        <v>5.6841299999999999E-3</v>
      </c>
      <c r="N217" s="8">
        <v>0.65278826899999998</v>
      </c>
      <c r="O217" s="8">
        <v>2.4818799999999999E-4</v>
      </c>
      <c r="P217" s="10">
        <v>-6.4913199999999994E-5</v>
      </c>
      <c r="U217" s="8">
        <v>0.61879125000000001</v>
      </c>
      <c r="V217" s="8">
        <v>3.8134499999999999E-3</v>
      </c>
      <c r="W217" s="8">
        <v>-8.8622300000000005E-3</v>
      </c>
      <c r="X217" s="8">
        <v>0.74757281099999995</v>
      </c>
      <c r="Y217" s="8">
        <v>2.9249199999999999E-4</v>
      </c>
      <c r="Z217" s="8">
        <v>1.4473599999999999E-4</v>
      </c>
      <c r="AC217" s="1"/>
      <c r="AE217" s="8">
        <v>0.75309678000000002</v>
      </c>
      <c r="AF217" s="8">
        <v>-7.8210399999999996E-3</v>
      </c>
      <c r="AG217" s="8">
        <v>1.4425199999999999E-2</v>
      </c>
      <c r="AH217" s="8">
        <v>1.052706656</v>
      </c>
      <c r="AI217" s="8">
        <v>-1.60459E-4</v>
      </c>
      <c r="AJ217" s="10">
        <v>1.0373E-5</v>
      </c>
      <c r="AM217" s="1"/>
      <c r="AO217" s="8">
        <v>0.73835054</v>
      </c>
      <c r="AP217" s="8">
        <v>1.90774E-3</v>
      </c>
      <c r="AQ217" s="8">
        <v>3.0761759999999999E-2</v>
      </c>
      <c r="AR217" s="8">
        <v>1.0014108559999999</v>
      </c>
      <c r="AS217" s="10">
        <v>5.3121500000000003E-5</v>
      </c>
      <c r="AT217" s="8">
        <v>-3.7700500000000003E-4</v>
      </c>
      <c r="AW217" s="1"/>
      <c r="AY217" s="8">
        <v>-0.16176618000000001</v>
      </c>
      <c r="AZ217" s="8">
        <v>-5.236963E-2</v>
      </c>
      <c r="BA217" s="8">
        <v>-2.3569300000000001E-3</v>
      </c>
      <c r="BB217" s="8">
        <v>1.2979314120000001</v>
      </c>
      <c r="BC217" s="8">
        <v>3.6437069999999999E-3</v>
      </c>
      <c r="BD217" s="10">
        <v>8.0794899999999994E-5</v>
      </c>
      <c r="BG217" s="1"/>
      <c r="BI217" s="8">
        <v>-8.5763489999999998E-2</v>
      </c>
      <c r="BJ217" s="8">
        <v>-4.0010209999999997E-2</v>
      </c>
      <c r="BK217" s="8">
        <v>-4.9401799999999997E-3</v>
      </c>
      <c r="BL217" s="8">
        <v>1.0946183810000001</v>
      </c>
      <c r="BM217" s="8">
        <v>1.8368099999999999E-4</v>
      </c>
      <c r="BN217" s="10">
        <v>4.05608E-5</v>
      </c>
      <c r="BQ217" s="1"/>
      <c r="BS217" s="8">
        <v>-0.17267999000000001</v>
      </c>
      <c r="BT217" s="8">
        <v>-3.6583770000000002E-2</v>
      </c>
      <c r="BU217" s="8">
        <v>-9.6042300000000001E-3</v>
      </c>
      <c r="BV217" s="8">
        <v>1.3850630639999999</v>
      </c>
      <c r="BW217" s="8">
        <v>5.8391900000000002E-4</v>
      </c>
      <c r="BX217" s="8">
        <v>3.2536199999999999E-4</v>
      </c>
      <c r="CA217" s="1"/>
      <c r="CC217" s="8">
        <v>-2.784795E-2</v>
      </c>
      <c r="CD217" s="8">
        <v>-3.4947840000000001E-2</v>
      </c>
      <c r="CE217" s="8">
        <v>-1.304494E-2</v>
      </c>
      <c r="CF217" s="8">
        <v>0.92500634299999995</v>
      </c>
      <c r="CG217" s="8">
        <v>4.3010100000000001E-4</v>
      </c>
      <c r="CH217" s="10">
        <v>-5.3923900000000001E-5</v>
      </c>
      <c r="CK217" s="1"/>
      <c r="CM217" s="8">
        <v>-0.22468231999999999</v>
      </c>
      <c r="CN217" s="8">
        <v>-3.6681859999999997E-2</v>
      </c>
      <c r="CO217" s="8">
        <v>-1.9731000000000002E-3</v>
      </c>
      <c r="CP217" s="8">
        <v>1.480192583</v>
      </c>
      <c r="CQ217" s="8">
        <v>1.4099199999999999E-4</v>
      </c>
      <c r="CR217" s="10">
        <v>2.9787499999999999E-5</v>
      </c>
      <c r="CU217" s="1"/>
      <c r="CW217" s="8">
        <v>7.0578420000000003E-2</v>
      </c>
      <c r="CX217" s="8">
        <v>4.7857999999999998E-3</v>
      </c>
      <c r="CY217" s="8">
        <v>-3.2466E-4</v>
      </c>
      <c r="CZ217" s="8">
        <v>0.96133542400000005</v>
      </c>
      <c r="DA217" s="8">
        <v>3.8549999999999999E-4</v>
      </c>
      <c r="DB217" s="10">
        <v>-9.1874700000000003E-5</v>
      </c>
      <c r="DF217" s="1"/>
      <c r="DG217" s="8">
        <v>0.19703929000000001</v>
      </c>
      <c r="DH217" s="8">
        <v>1.248578E-2</v>
      </c>
      <c r="DI217" s="8">
        <v>-1.558613E-2</v>
      </c>
      <c r="DJ217" s="8">
        <v>1.3406491119999999</v>
      </c>
      <c r="DK217" s="8">
        <v>5.9935200000000004E-4</v>
      </c>
      <c r="DL217" s="8">
        <v>-1.9433800000000001E-4</v>
      </c>
      <c r="DO217" s="1"/>
      <c r="DQ217" s="8">
        <v>4.2270809999999999E-2</v>
      </c>
      <c r="DR217" s="8">
        <v>8.1648099999999998E-3</v>
      </c>
      <c r="DS217" s="10">
        <v>-8.8012999999999999E-5</v>
      </c>
      <c r="DT217" s="8">
        <v>0.99230044500000003</v>
      </c>
      <c r="DU217" s="8">
        <v>2.8915000000000001E-4</v>
      </c>
      <c r="DV217" s="10">
        <v>-9.8289500000000001E-5</v>
      </c>
      <c r="DZ217" s="1"/>
      <c r="EA217" s="8">
        <v>0.15548891000000001</v>
      </c>
      <c r="EB217" s="8">
        <v>9.4922800000000005E-3</v>
      </c>
      <c r="EC217" s="8">
        <v>-3.9561300000000004E-3</v>
      </c>
      <c r="ED217" s="8">
        <v>1.28011823</v>
      </c>
      <c r="EE217" s="8">
        <v>9.1943400000000001E-4</v>
      </c>
      <c r="EF217" s="10">
        <v>-7.2970200000000001E-5</v>
      </c>
      <c r="EG217" s="1"/>
      <c r="EK217" s="8">
        <v>0.18879794999999999</v>
      </c>
      <c r="EL217" s="8">
        <v>1.257137E-2</v>
      </c>
      <c r="EM217" s="8">
        <v>-1.8887299999999999E-2</v>
      </c>
      <c r="EN217" s="8">
        <v>1.4020748009999999</v>
      </c>
      <c r="EO217" s="8">
        <v>4.4160100000000002E-4</v>
      </c>
      <c r="EP217" s="8">
        <v>-1.7914299999999999E-4</v>
      </c>
      <c r="ES217" s="1"/>
      <c r="EU217" s="8">
        <v>0.31500728</v>
      </c>
      <c r="EV217" s="8">
        <v>-8.3750100000000004E-3</v>
      </c>
      <c r="EW217" s="8">
        <v>8.5119999999999998E-4</v>
      </c>
      <c r="EX217" s="8">
        <v>1.3436363019999999</v>
      </c>
      <c r="EY217" s="8">
        <v>1.8987100000000001E-4</v>
      </c>
      <c r="EZ217" s="8">
        <v>1.2668400000000001E-4</v>
      </c>
      <c r="FC217" s="1"/>
      <c r="FE217" s="8">
        <v>0.26631906</v>
      </c>
      <c r="FF217" s="8">
        <v>-2.633951E-2</v>
      </c>
      <c r="FG217" s="8">
        <v>-4.0739599999999997E-3</v>
      </c>
      <c r="FH217" s="8">
        <v>1.2486903970000001</v>
      </c>
      <c r="FI217" s="8">
        <v>1.94014E-4</v>
      </c>
      <c r="FJ217" s="10">
        <v>1.1647899999999999E-4</v>
      </c>
      <c r="FM217" s="1"/>
      <c r="FO217" s="8">
        <v>0.27720089999999997</v>
      </c>
      <c r="FP217" s="8">
        <v>-1.6032520000000001E-2</v>
      </c>
      <c r="FQ217" s="8">
        <v>1.0905800000000001E-3</v>
      </c>
      <c r="FR217" s="8">
        <v>1.209386651</v>
      </c>
      <c r="FS217" s="8">
        <v>3.1582700000000002E-4</v>
      </c>
      <c r="FT217" s="10">
        <v>9.7952899999999995E-5</v>
      </c>
      <c r="FW217" s="1"/>
      <c r="FY217" s="8">
        <v>0.31672337</v>
      </c>
      <c r="FZ217" s="8">
        <v>-1.639121E-2</v>
      </c>
      <c r="GA217" s="8">
        <v>-2.0171299999999998E-3</v>
      </c>
      <c r="GB217" s="8">
        <v>1.2785761520000001</v>
      </c>
      <c r="GC217" s="8">
        <v>1.4036499999999999E-4</v>
      </c>
      <c r="GD217" s="10">
        <v>3.7931800000000002E-5</v>
      </c>
      <c r="GG217" s="1"/>
      <c r="GI217" s="8">
        <v>0.28316774</v>
      </c>
      <c r="GJ217" s="8">
        <v>-1.6809669999999999E-2</v>
      </c>
      <c r="GK217" s="8">
        <v>1.44666E-3</v>
      </c>
      <c r="GL217" s="8">
        <v>1.2699382779999999</v>
      </c>
      <c r="GM217" s="10">
        <v>1.04935E-5</v>
      </c>
      <c r="GN217" s="10">
        <v>2.91419E-5</v>
      </c>
      <c r="GQ217" s="1"/>
      <c r="GS217" s="8">
        <v>-3.4274079999999998E-2</v>
      </c>
      <c r="GT217" s="8">
        <v>-2.28655E-3</v>
      </c>
      <c r="GU217" s="8">
        <v>-7.2274799999999997E-3</v>
      </c>
      <c r="GV217" s="8">
        <v>0.95480972600000003</v>
      </c>
      <c r="GW217" s="10">
        <v>4.7578700000000002E-6</v>
      </c>
      <c r="GX217" s="10">
        <v>-4.1236699999999996E-6</v>
      </c>
      <c r="HA217" s="1"/>
      <c r="HC217" s="8">
        <v>-2.1224299999999998E-3</v>
      </c>
      <c r="HD217" s="8">
        <v>7.5305900000000002E-3</v>
      </c>
      <c r="HE217" s="8">
        <v>6.0126999999999999E-4</v>
      </c>
      <c r="HF217" s="8">
        <v>0.85121489800000005</v>
      </c>
      <c r="HG217" s="10">
        <v>1.5957999999999999E-5</v>
      </c>
      <c r="HH217" s="10">
        <v>-1.8264799999999998E-5</v>
      </c>
      <c r="HK217" s="1"/>
      <c r="HM217" s="8">
        <v>-0.13889166</v>
      </c>
      <c r="HN217" s="8">
        <v>1.4919899999999999E-3</v>
      </c>
      <c r="HO217" s="8">
        <v>-5.7536000000000002E-3</v>
      </c>
      <c r="HP217" s="8">
        <v>1.0268209429999999</v>
      </c>
      <c r="HQ217" s="8">
        <v>-2.7115100000000002E-4</v>
      </c>
      <c r="HR217" s="10">
        <v>2.1502299999999999E-5</v>
      </c>
      <c r="HU217" s="1"/>
      <c r="HW217" s="8">
        <v>-8.9640259999999999E-2</v>
      </c>
      <c r="HX217" s="8">
        <v>4.1026000000000002E-4</v>
      </c>
      <c r="HY217" s="8">
        <v>-5.0539499999999998E-3</v>
      </c>
      <c r="HZ217" s="8">
        <v>0.97100308899999999</v>
      </c>
      <c r="IA217" s="10">
        <v>-9.1524800000000002E-5</v>
      </c>
      <c r="IB217" s="10">
        <v>-4.6613899999999998E-5</v>
      </c>
      <c r="IE217" s="1"/>
      <c r="IG217" s="8">
        <v>-7.034675E-2</v>
      </c>
      <c r="IH217" s="8">
        <v>-2.7690200000000001E-3</v>
      </c>
      <c r="II217" s="8">
        <v>-1.7485199999999999E-3</v>
      </c>
      <c r="IJ217" s="8">
        <v>0.98481382399999995</v>
      </c>
      <c r="IK217" s="8">
        <v>-1.0922E-4</v>
      </c>
      <c r="IL217" s="10">
        <v>-1.6960200000000001E-5</v>
      </c>
      <c r="IO217" s="1"/>
      <c r="IP217" s="1"/>
    </row>
    <row r="218" spans="1:250" x14ac:dyDescent="0.25">
      <c r="A218" s="8">
        <v>0.74483246999999997</v>
      </c>
      <c r="B218" s="8">
        <v>2.10239E-3</v>
      </c>
      <c r="C218" s="8">
        <v>3.073828E-2</v>
      </c>
      <c r="D218" s="8">
        <v>1.0049443</v>
      </c>
      <c r="E218" s="10">
        <v>4.7950900000000002E-5</v>
      </c>
      <c r="F218" s="8">
        <v>-3.7763800000000002E-4</v>
      </c>
      <c r="I218" s="1"/>
      <c r="K218" s="8">
        <v>0.53624779</v>
      </c>
      <c r="L218" s="8">
        <v>9.4483699999999993E-3</v>
      </c>
      <c r="M218" s="8">
        <v>5.67988E-3</v>
      </c>
      <c r="N218" s="8">
        <v>0.65467882200000005</v>
      </c>
      <c r="O218" s="8">
        <v>2.4658900000000002E-4</v>
      </c>
      <c r="P218" s="10">
        <v>-6.51386E-5</v>
      </c>
      <c r="U218" s="8">
        <v>0.62322591999999999</v>
      </c>
      <c r="V218" s="8">
        <v>3.81562E-3</v>
      </c>
      <c r="W218" s="8">
        <v>-8.8212499999999992E-3</v>
      </c>
      <c r="X218" s="8">
        <v>0.75037575400000001</v>
      </c>
      <c r="Y218" s="8">
        <v>2.9240700000000001E-4</v>
      </c>
      <c r="Z218" s="8">
        <v>1.46389E-4</v>
      </c>
      <c r="AC218" s="1"/>
      <c r="AE218" s="8">
        <v>0.76012444999999995</v>
      </c>
      <c r="AF218" s="8">
        <v>-7.7198400000000004E-3</v>
      </c>
      <c r="AG218" s="8">
        <v>1.441691E-2</v>
      </c>
      <c r="AH218" s="8">
        <v>1.057248698</v>
      </c>
      <c r="AI218" s="8">
        <v>-1.62325E-4</v>
      </c>
      <c r="AJ218" s="10">
        <v>1.0216E-5</v>
      </c>
      <c r="AM218" s="1"/>
      <c r="AO218" s="8">
        <v>0.74483246999999997</v>
      </c>
      <c r="AP218" s="8">
        <v>2.10239E-3</v>
      </c>
      <c r="AQ218" s="8">
        <v>3.073828E-2</v>
      </c>
      <c r="AR218" s="8">
        <v>1.0049443</v>
      </c>
      <c r="AS218" s="10">
        <v>4.7950900000000002E-5</v>
      </c>
      <c r="AT218" s="8">
        <v>-3.7763800000000002E-4</v>
      </c>
      <c r="AW218" s="1"/>
      <c r="AY218" s="8">
        <v>-0.16330064999999999</v>
      </c>
      <c r="AZ218" s="8">
        <v>-5.2323939999999999E-2</v>
      </c>
      <c r="BA218" s="8">
        <v>-2.3733700000000001E-3</v>
      </c>
      <c r="BB218" s="8">
        <v>1.3034414249999999</v>
      </c>
      <c r="BC218" s="8">
        <v>3.6523609999999998E-3</v>
      </c>
      <c r="BD218" s="10">
        <v>8.3929200000000003E-5</v>
      </c>
      <c r="BG218" s="1"/>
      <c r="BI218" s="8">
        <v>-8.9385610000000004E-2</v>
      </c>
      <c r="BJ218" s="8">
        <v>-4.020613E-2</v>
      </c>
      <c r="BK218" s="8">
        <v>-4.9924000000000001E-3</v>
      </c>
      <c r="BL218" s="8">
        <v>1.1029332409999999</v>
      </c>
      <c r="BM218" s="8">
        <v>1.81449E-4</v>
      </c>
      <c r="BN218" s="10">
        <v>4.1147199999999998E-5</v>
      </c>
      <c r="BQ218" s="1"/>
      <c r="BS218" s="8">
        <v>-0.17072298</v>
      </c>
      <c r="BT218" s="8">
        <v>-3.65727E-2</v>
      </c>
      <c r="BU218" s="8">
        <v>-9.6366000000000004E-3</v>
      </c>
      <c r="BV218" s="8">
        <v>1.3891851040000001</v>
      </c>
      <c r="BW218" s="8">
        <v>5.8303100000000002E-4</v>
      </c>
      <c r="BX218" s="8">
        <v>3.2277800000000002E-4</v>
      </c>
      <c r="CA218" s="1"/>
      <c r="CC218" s="8">
        <v>-2.572201E-2</v>
      </c>
      <c r="CD218" s="8">
        <v>-3.4895200000000001E-2</v>
      </c>
      <c r="CE218" s="8">
        <v>-1.2990359999999999E-2</v>
      </c>
      <c r="CF218" s="8">
        <v>0.93190520700000001</v>
      </c>
      <c r="CG218" s="8">
        <v>4.2853900000000002E-4</v>
      </c>
      <c r="CH218" s="10">
        <v>-5.2303899999999999E-5</v>
      </c>
      <c r="CK218" s="1"/>
      <c r="CM218" s="8">
        <v>-0.22332065000000001</v>
      </c>
      <c r="CN218" s="8">
        <v>-3.6686860000000002E-2</v>
      </c>
      <c r="CO218" s="8">
        <v>-1.9656500000000002E-3</v>
      </c>
      <c r="CP218" s="8">
        <v>1.48773238</v>
      </c>
      <c r="CQ218" s="8">
        <v>1.41051E-4</v>
      </c>
      <c r="CR218" s="10">
        <v>2.9875499999999999E-5</v>
      </c>
      <c r="CU218" s="1"/>
      <c r="CW218" s="8">
        <v>6.7753369999999993E-2</v>
      </c>
      <c r="CX218" s="8">
        <v>4.9644399999999997E-3</v>
      </c>
      <c r="CY218" s="8">
        <v>-3.455E-4</v>
      </c>
      <c r="CZ218" s="8">
        <v>0.96628220200000003</v>
      </c>
      <c r="DA218" s="8">
        <v>3.9156299999999999E-4</v>
      </c>
      <c r="DB218" s="10">
        <v>-9.1152399999999998E-5</v>
      </c>
      <c r="DF218" s="1"/>
      <c r="DG218" s="8">
        <v>0.19759308</v>
      </c>
      <c r="DH218" s="8">
        <v>1.253113E-2</v>
      </c>
      <c r="DI218" s="8">
        <v>-1.5627510000000001E-2</v>
      </c>
      <c r="DJ218" s="8">
        <v>1.3440750530000001</v>
      </c>
      <c r="DK218" s="8">
        <v>5.9391700000000001E-4</v>
      </c>
      <c r="DL218" s="8">
        <v>-1.99299E-4</v>
      </c>
      <c r="DO218" s="1"/>
      <c r="DQ218" s="8">
        <v>3.9283400000000003E-2</v>
      </c>
      <c r="DR218" s="8">
        <v>8.3629599999999991E-3</v>
      </c>
      <c r="DS218" s="8">
        <v>-1.0381E-4</v>
      </c>
      <c r="DT218" s="8">
        <v>0.99795263899999997</v>
      </c>
      <c r="DU218" s="8">
        <v>2.93567E-4</v>
      </c>
      <c r="DV218" s="10">
        <v>-9.7924900000000002E-5</v>
      </c>
      <c r="DZ218" s="1"/>
      <c r="EA218" s="8">
        <v>0.15824753</v>
      </c>
      <c r="EB218" s="8">
        <v>9.7153499999999993E-3</v>
      </c>
      <c r="EC218" s="8">
        <v>-4.1246E-3</v>
      </c>
      <c r="ED218" s="8">
        <v>1.283541155</v>
      </c>
      <c r="EE218" s="8">
        <v>9.1179499999999997E-4</v>
      </c>
      <c r="EF218" s="10">
        <v>-7.8745599999999994E-5</v>
      </c>
      <c r="EG218" s="1"/>
      <c r="EK218" s="8">
        <v>0.18981374000000001</v>
      </c>
      <c r="EL218" s="8">
        <v>1.2633760000000001E-2</v>
      </c>
      <c r="EM218" s="8">
        <v>-1.8954370000000002E-2</v>
      </c>
      <c r="EN218" s="8">
        <v>1.4044913750000001</v>
      </c>
      <c r="EO218" s="8">
        <v>4.3857500000000002E-4</v>
      </c>
      <c r="EP218" s="8">
        <v>-1.8239600000000001E-4</v>
      </c>
      <c r="ES218" s="1"/>
      <c r="EU218" s="8">
        <v>0.31233039000000001</v>
      </c>
      <c r="EV218" s="8">
        <v>-8.3583300000000006E-3</v>
      </c>
      <c r="EW218" s="8">
        <v>7.9728999999999998E-4</v>
      </c>
      <c r="EX218" s="8">
        <v>1.348772104</v>
      </c>
      <c r="EY218" s="8">
        <v>1.9029999999999999E-4</v>
      </c>
      <c r="EZ218" s="8">
        <v>1.2806199999999999E-4</v>
      </c>
      <c r="FC218" s="1"/>
      <c r="FE218" s="8">
        <v>0.27830154000000001</v>
      </c>
      <c r="FF218" s="8">
        <v>-2.6353100000000001E-2</v>
      </c>
      <c r="FG218" s="8">
        <v>-4.0551600000000004E-3</v>
      </c>
      <c r="FH218" s="8">
        <v>1.2553304160000001</v>
      </c>
      <c r="FI218" s="8">
        <v>1.94117E-4</v>
      </c>
      <c r="FJ218" s="10">
        <v>1.1662E-4</v>
      </c>
      <c r="FM218" s="1"/>
      <c r="FO218" s="8">
        <v>0.27954497</v>
      </c>
      <c r="FP218" s="8">
        <v>-1.5991350000000001E-2</v>
      </c>
      <c r="FQ218" s="8">
        <v>1.1048099999999999E-3</v>
      </c>
      <c r="FR218" s="8">
        <v>1.218292245</v>
      </c>
      <c r="FS218" s="8">
        <v>3.1454399999999999E-4</v>
      </c>
      <c r="FT218" s="10">
        <v>9.8391699999999995E-5</v>
      </c>
      <c r="FW218" s="1"/>
      <c r="FY218" s="8">
        <v>0.31712000000000001</v>
      </c>
      <c r="FZ218" s="8">
        <v>-1.6384159999999998E-2</v>
      </c>
      <c r="GA218" s="8">
        <v>-2.0159900000000001E-3</v>
      </c>
      <c r="GB218" s="8">
        <v>1.2877630849999999</v>
      </c>
      <c r="GC218" s="8">
        <v>1.3936299999999999E-4</v>
      </c>
      <c r="GD218" s="10">
        <v>3.80885E-5</v>
      </c>
      <c r="GG218" s="1"/>
      <c r="GI218" s="8">
        <v>0.28165687</v>
      </c>
      <c r="GJ218" s="8">
        <v>-1.6853130000000001E-2</v>
      </c>
      <c r="GK218" s="8">
        <v>1.4244100000000001E-3</v>
      </c>
      <c r="GL218" s="8">
        <v>1.276895605</v>
      </c>
      <c r="GM218" s="10">
        <v>9.8442600000000005E-6</v>
      </c>
      <c r="GN218" s="10">
        <v>2.94727E-5</v>
      </c>
      <c r="GQ218" s="1"/>
      <c r="GS218" s="8">
        <v>-3.36809E-2</v>
      </c>
      <c r="GT218" s="8">
        <v>-2.2738599999999999E-3</v>
      </c>
      <c r="GU218" s="8">
        <v>-7.2217399999999999E-3</v>
      </c>
      <c r="GV218" s="8">
        <v>0.95758677299999995</v>
      </c>
      <c r="GW218" s="10">
        <v>3.5094300000000002E-6</v>
      </c>
      <c r="GX218" s="10">
        <v>-3.56033E-6</v>
      </c>
      <c r="HA218" s="1"/>
      <c r="HC218" s="8">
        <v>-5.7796999999999996E-3</v>
      </c>
      <c r="HD218" s="8">
        <v>7.4034599999999997E-3</v>
      </c>
      <c r="HE218" s="8">
        <v>5.0264000000000005E-4</v>
      </c>
      <c r="HF218" s="8">
        <v>0.85241940299999996</v>
      </c>
      <c r="HG218" s="10">
        <v>1.4920500000000001E-5</v>
      </c>
      <c r="HH218" s="10">
        <v>-1.7460199999999999E-5</v>
      </c>
      <c r="HK218" s="1"/>
      <c r="HM218" s="8">
        <v>-0.14135987</v>
      </c>
      <c r="HN218" s="8">
        <v>1.47813E-3</v>
      </c>
      <c r="HO218" s="8">
        <v>-5.76955E-3</v>
      </c>
      <c r="HP218" s="8">
        <v>1.0287464399999999</v>
      </c>
      <c r="HQ218" s="8">
        <v>-2.71907E-4</v>
      </c>
      <c r="HR218" s="10">
        <v>2.2373000000000001E-5</v>
      </c>
      <c r="HU218" s="1"/>
      <c r="HW218" s="8">
        <v>-9.3034699999999998E-2</v>
      </c>
      <c r="HX218" s="8">
        <v>3.2093999999999997E-4</v>
      </c>
      <c r="HY218" s="8">
        <v>-5.0680100000000004E-3</v>
      </c>
      <c r="HZ218" s="8">
        <v>0.97756063400000004</v>
      </c>
      <c r="IA218" s="10">
        <v>-9.4019900000000004E-5</v>
      </c>
      <c r="IB218" s="10">
        <v>-4.6229000000000001E-5</v>
      </c>
      <c r="IE218" s="1"/>
      <c r="IG218" s="8">
        <v>-7.0826890000000003E-2</v>
      </c>
      <c r="IH218" s="8">
        <v>-2.7895699999999999E-3</v>
      </c>
      <c r="II218" s="8">
        <v>-1.7577199999999999E-3</v>
      </c>
      <c r="IJ218" s="8">
        <v>0.98910571599999997</v>
      </c>
      <c r="IK218" s="8">
        <v>-1.14566E-4</v>
      </c>
      <c r="IL218" s="10">
        <v>-1.4575200000000001E-5</v>
      </c>
      <c r="IO218" s="1"/>
      <c r="IP218" s="1"/>
    </row>
    <row r="219" spans="1:250" x14ac:dyDescent="0.25">
      <c r="A219" s="8">
        <v>0.75047845000000002</v>
      </c>
      <c r="B219" s="8">
        <v>2.1450200000000001E-3</v>
      </c>
      <c r="C219" s="8">
        <v>3.0820630000000002E-2</v>
      </c>
      <c r="D219" s="8">
        <v>1.007726806</v>
      </c>
      <c r="E219" s="10">
        <v>4.6654199999999998E-5</v>
      </c>
      <c r="F219" s="8">
        <v>-3.7512800000000002E-4</v>
      </c>
      <c r="I219" s="1"/>
      <c r="K219" s="8">
        <v>0.53771608999999998</v>
      </c>
      <c r="L219" s="8">
        <v>9.4660899999999999E-3</v>
      </c>
      <c r="M219" s="8">
        <v>5.6872900000000002E-3</v>
      </c>
      <c r="N219" s="8">
        <v>0.65638736900000005</v>
      </c>
      <c r="O219" s="8">
        <v>2.4547099999999998E-4</v>
      </c>
      <c r="P219" s="10">
        <v>-6.46721E-5</v>
      </c>
      <c r="U219" s="8">
        <v>0.62551880999999998</v>
      </c>
      <c r="V219" s="8">
        <v>3.8804099999999999E-3</v>
      </c>
      <c r="W219" s="8">
        <v>-8.7928899999999994E-3</v>
      </c>
      <c r="X219" s="8">
        <v>0.75270951900000005</v>
      </c>
      <c r="Y219" s="8">
        <v>2.8735499999999999E-4</v>
      </c>
      <c r="Z219" s="8">
        <v>1.4859500000000001E-4</v>
      </c>
      <c r="AC219" s="1"/>
      <c r="AE219" s="8">
        <v>0.76303474999999998</v>
      </c>
      <c r="AF219" s="8">
        <v>-7.67215E-3</v>
      </c>
      <c r="AG219" s="8">
        <v>1.4416190000000001E-2</v>
      </c>
      <c r="AH219" s="8">
        <v>1.060693707</v>
      </c>
      <c r="AI219" s="8">
        <v>-1.6444699999999999E-4</v>
      </c>
      <c r="AJ219" s="10">
        <v>1.0180099999999999E-5</v>
      </c>
      <c r="AM219" s="1"/>
      <c r="AO219" s="8">
        <v>0.75047845000000002</v>
      </c>
      <c r="AP219" s="8">
        <v>2.1450200000000001E-3</v>
      </c>
      <c r="AQ219" s="8">
        <v>3.0820630000000002E-2</v>
      </c>
      <c r="AR219" s="8">
        <v>1.007726806</v>
      </c>
      <c r="AS219" s="10">
        <v>4.6654199999999998E-5</v>
      </c>
      <c r="AT219" s="8">
        <v>-3.7512800000000002E-4</v>
      </c>
      <c r="AW219" s="1"/>
      <c r="AY219" s="8">
        <v>-0.16388242</v>
      </c>
      <c r="AZ219" s="8">
        <v>-5.2298079999999997E-2</v>
      </c>
      <c r="BA219" s="8">
        <v>-2.3795499999999998E-3</v>
      </c>
      <c r="BB219" s="8">
        <v>1.309294937</v>
      </c>
      <c r="BC219" s="8">
        <v>3.6652730000000001E-3</v>
      </c>
      <c r="BD219" s="10">
        <v>8.7050400000000003E-5</v>
      </c>
      <c r="BG219" s="1"/>
      <c r="BI219" s="8">
        <v>-9.2398330000000001E-2</v>
      </c>
      <c r="BJ219" s="8">
        <v>-4.0368519999999998E-2</v>
      </c>
      <c r="BK219" s="8">
        <v>-5.0299000000000003E-3</v>
      </c>
      <c r="BL219" s="8">
        <v>1.1117266649999999</v>
      </c>
      <c r="BM219" s="8">
        <v>1.7922500000000001E-4</v>
      </c>
      <c r="BN219" s="10">
        <v>4.16518E-5</v>
      </c>
      <c r="BQ219" s="1"/>
      <c r="BS219" s="8">
        <v>-0.17304017999999999</v>
      </c>
      <c r="BT219" s="8">
        <v>-3.6510849999999997E-2</v>
      </c>
      <c r="BU219" s="8">
        <v>-9.6464800000000007E-3</v>
      </c>
      <c r="BV219" s="8">
        <v>1.393736597</v>
      </c>
      <c r="BW219" s="8">
        <v>5.8719700000000002E-4</v>
      </c>
      <c r="BX219" s="8">
        <v>3.2345300000000002E-4</v>
      </c>
      <c r="CA219" s="1"/>
      <c r="CC219" s="8">
        <v>-3.0979799999999998E-2</v>
      </c>
      <c r="CD219" s="8">
        <v>-3.5019590000000003E-2</v>
      </c>
      <c r="CE219" s="8">
        <v>-1.3126509999999999E-2</v>
      </c>
      <c r="CF219" s="8">
        <v>0.93864348500000006</v>
      </c>
      <c r="CG219" s="8">
        <v>4.2704700000000001E-4</v>
      </c>
      <c r="CH219" s="10">
        <v>-5.06694E-5</v>
      </c>
      <c r="CK219" s="1"/>
      <c r="CM219" s="8">
        <v>-0.22428197999999999</v>
      </c>
      <c r="CN219" s="8">
        <v>-3.6671830000000002E-2</v>
      </c>
      <c r="CO219" s="8">
        <v>-1.9730300000000002E-3</v>
      </c>
      <c r="CP219" s="8">
        <v>1.4953341019999999</v>
      </c>
      <c r="CQ219" s="8">
        <v>1.41302E-4</v>
      </c>
      <c r="CR219" s="10">
        <v>2.99996E-5</v>
      </c>
      <c r="CU219" s="1"/>
      <c r="CW219" s="8">
        <v>6.1820930000000003E-2</v>
      </c>
      <c r="CX219" s="8">
        <v>5.2018000000000003E-3</v>
      </c>
      <c r="CY219" s="8">
        <v>-2.8477999999999999E-4</v>
      </c>
      <c r="CZ219" s="8">
        <v>0.97188632600000002</v>
      </c>
      <c r="DA219" s="8">
        <v>3.9540000000000002E-4</v>
      </c>
      <c r="DB219" s="10">
        <v>-9.2124099999999994E-5</v>
      </c>
      <c r="DF219" s="1"/>
      <c r="DG219" s="8">
        <v>0.20354320000000001</v>
      </c>
      <c r="DH219" s="8">
        <v>1.2951900000000001E-2</v>
      </c>
      <c r="DI219" s="8">
        <v>-1.6025500000000002E-2</v>
      </c>
      <c r="DJ219" s="8">
        <v>1.348174033</v>
      </c>
      <c r="DK219" s="8">
        <v>5.8921799999999997E-4</v>
      </c>
      <c r="DL219" s="8">
        <v>-2.0374499999999999E-4</v>
      </c>
      <c r="DO219" s="1"/>
      <c r="DQ219" s="8">
        <v>4.1409700000000001E-2</v>
      </c>
      <c r="DR219" s="8">
        <v>8.2328799999999997E-3</v>
      </c>
      <c r="DS219" s="8">
        <v>-1.2071E-4</v>
      </c>
      <c r="DT219" s="8">
        <v>1.0041286549999999</v>
      </c>
      <c r="DU219" s="8">
        <v>2.9764E-4</v>
      </c>
      <c r="DV219" s="10">
        <v>-9.8441699999999996E-5</v>
      </c>
      <c r="DZ219" s="1"/>
      <c r="EA219" s="8">
        <v>0.15542172000000001</v>
      </c>
      <c r="EB219" s="8">
        <v>9.5550400000000008E-3</v>
      </c>
      <c r="EC219" s="8">
        <v>-3.9864100000000001E-3</v>
      </c>
      <c r="ED219" s="8">
        <v>1.28688976</v>
      </c>
      <c r="EE219" s="8">
        <v>9.0642499999999998E-4</v>
      </c>
      <c r="EF219" s="10">
        <v>-8.3377399999999999E-5</v>
      </c>
      <c r="EG219" s="1"/>
      <c r="EK219" s="8">
        <v>0.19550835999999999</v>
      </c>
      <c r="EL219" s="8">
        <v>1.2900190000000001E-2</v>
      </c>
      <c r="EM219" s="8">
        <v>-1.9235390000000002E-2</v>
      </c>
      <c r="EN219" s="8">
        <v>1.406826422</v>
      </c>
      <c r="EO219" s="8">
        <v>4.3626599999999999E-4</v>
      </c>
      <c r="EP219" s="8">
        <v>-1.8483E-4</v>
      </c>
      <c r="ES219" s="1"/>
      <c r="EU219" s="8">
        <v>0.31134176000000002</v>
      </c>
      <c r="EV219" s="8">
        <v>-8.3669999999999994E-3</v>
      </c>
      <c r="EW219" s="8">
        <v>7.7486000000000005E-4</v>
      </c>
      <c r="EX219" s="8">
        <v>1.3525093610000001</v>
      </c>
      <c r="EY219" s="8">
        <v>1.8970400000000001E-4</v>
      </c>
      <c r="EZ219" s="8">
        <v>1.2961099999999999E-4</v>
      </c>
      <c r="FC219" s="1"/>
      <c r="FE219" s="8">
        <v>0.28191256999999997</v>
      </c>
      <c r="FF219" s="8">
        <v>-2.6285670000000001E-2</v>
      </c>
      <c r="FG219" s="8">
        <v>-4.04734E-3</v>
      </c>
      <c r="FH219" s="8">
        <v>1.2627357100000001</v>
      </c>
      <c r="FI219" s="8">
        <v>1.92442E-4</v>
      </c>
      <c r="FJ219" s="10">
        <v>1.16808E-4</v>
      </c>
      <c r="FM219" s="1"/>
      <c r="FO219" s="8">
        <v>0.27868815000000002</v>
      </c>
      <c r="FP219" s="8">
        <v>-1.6001109999999999E-2</v>
      </c>
      <c r="FQ219" s="8">
        <v>1.09654E-3</v>
      </c>
      <c r="FR219" s="8">
        <v>1.22621487</v>
      </c>
      <c r="FS219" s="8">
        <v>3.1371300000000002E-4</v>
      </c>
      <c r="FT219" s="10">
        <v>9.9095300000000006E-5</v>
      </c>
      <c r="FW219" s="1"/>
      <c r="FY219" s="8">
        <v>0.31308075000000002</v>
      </c>
      <c r="FZ219" s="8">
        <v>-1.6446499999999999E-2</v>
      </c>
      <c r="GA219" s="8">
        <v>-2.0459699999999998E-3</v>
      </c>
      <c r="GB219" s="8">
        <v>1.2969451940000001</v>
      </c>
      <c r="GC219" s="8">
        <v>1.3849399999999999E-4</v>
      </c>
      <c r="GD219" s="10">
        <v>3.8503500000000002E-5</v>
      </c>
      <c r="GG219" s="1"/>
      <c r="GI219" s="8">
        <v>0.28129052999999998</v>
      </c>
      <c r="GJ219" s="8">
        <v>-1.6863779999999998E-2</v>
      </c>
      <c r="GK219" s="8">
        <v>1.4220000000000001E-3</v>
      </c>
      <c r="GL219" s="8">
        <v>1.2833708989999999</v>
      </c>
      <c r="GM219" s="10">
        <v>9.1873700000000008E-6</v>
      </c>
      <c r="GN219" s="10">
        <v>2.96194E-5</v>
      </c>
      <c r="GQ219" s="1"/>
      <c r="GS219" s="8">
        <v>-3.3158479999999997E-2</v>
      </c>
      <c r="GT219" s="8">
        <v>-2.2472999999999998E-3</v>
      </c>
      <c r="GU219" s="8">
        <v>-7.2112900000000004E-3</v>
      </c>
      <c r="GV219" s="8">
        <v>0.95993391800000005</v>
      </c>
      <c r="GW219" s="10">
        <v>5.4495099999999999E-7</v>
      </c>
      <c r="GX219" s="10">
        <v>-2.3970600000000001E-6</v>
      </c>
      <c r="GZ219" s="1"/>
      <c r="HA219" s="1"/>
      <c r="HC219" s="8">
        <v>-7.9657200000000008E-3</v>
      </c>
      <c r="HD219" s="8">
        <v>7.2871100000000003E-3</v>
      </c>
      <c r="HE219" s="8">
        <v>4.2907999999999998E-4</v>
      </c>
      <c r="HF219" s="8">
        <v>0.85301081300000003</v>
      </c>
      <c r="HG219" s="10">
        <v>1.3332999999999999E-5</v>
      </c>
      <c r="HH219" s="10">
        <v>-1.6456800000000001E-5</v>
      </c>
      <c r="HK219" s="1"/>
      <c r="HM219" s="8">
        <v>-0.14209975</v>
      </c>
      <c r="HN219" s="8">
        <v>1.4435400000000001E-3</v>
      </c>
      <c r="HO219" s="8">
        <v>-5.7882799999999998E-3</v>
      </c>
      <c r="HP219" s="8">
        <v>1.0308307860000001</v>
      </c>
      <c r="HQ219" s="8">
        <v>-2.7819699999999999E-4</v>
      </c>
      <c r="HR219" s="10">
        <v>2.5774300000000002E-5</v>
      </c>
      <c r="HU219" s="1"/>
      <c r="HW219" s="8">
        <v>-9.466521E-2</v>
      </c>
      <c r="HX219" s="8">
        <v>2.7798999999999999E-4</v>
      </c>
      <c r="HY219" s="8">
        <v>-5.0620400000000003E-3</v>
      </c>
      <c r="HZ219" s="8">
        <v>0.984726569</v>
      </c>
      <c r="IA219" s="10">
        <v>-9.6520200000000005E-5</v>
      </c>
      <c r="IB219" s="10">
        <v>-4.6585300000000003E-5</v>
      </c>
      <c r="IE219" s="1"/>
      <c r="IG219" s="8">
        <v>-7.4397519999999995E-2</v>
      </c>
      <c r="IH219" s="8">
        <v>-2.9296299999999999E-3</v>
      </c>
      <c r="II219" s="8">
        <v>-1.80021E-3</v>
      </c>
      <c r="IJ219" s="8">
        <v>0.99508129199999995</v>
      </c>
      <c r="IK219" s="8">
        <v>-1.19467E-4</v>
      </c>
      <c r="IL219" s="10">
        <v>-1.31015E-5</v>
      </c>
      <c r="IO219" s="1"/>
      <c r="IP219" s="1"/>
    </row>
    <row r="220" spans="1:250" x14ac:dyDescent="0.25">
      <c r="A220" s="8">
        <v>0.74972125999999994</v>
      </c>
      <c r="B220" s="8">
        <v>2.1426000000000001E-3</v>
      </c>
      <c r="C220" s="8">
        <v>3.0793060000000001E-2</v>
      </c>
      <c r="D220" s="8">
        <v>1.0101432020000001</v>
      </c>
      <c r="E220" s="10">
        <v>4.6110599999999999E-5</v>
      </c>
      <c r="F220" s="8">
        <v>-3.6886200000000002E-4</v>
      </c>
      <c r="I220" s="1"/>
      <c r="K220" s="8">
        <v>0.53912621000000005</v>
      </c>
      <c r="L220" s="8">
        <v>9.39364E-3</v>
      </c>
      <c r="M220" s="8">
        <v>5.71551E-3</v>
      </c>
      <c r="N220" s="8">
        <v>0.65782028800000003</v>
      </c>
      <c r="O220" s="8">
        <v>2.50227E-4</v>
      </c>
      <c r="P220" s="10">
        <v>-6.2817400000000006E-5</v>
      </c>
      <c r="U220" s="8">
        <v>0.62861047999999997</v>
      </c>
      <c r="V220" s="8">
        <v>3.93838E-3</v>
      </c>
      <c r="W220" s="8">
        <v>-8.8103999999999995E-3</v>
      </c>
      <c r="X220" s="8">
        <v>0.75558118299999999</v>
      </c>
      <c r="Y220" s="8">
        <v>2.8400000000000002E-4</v>
      </c>
      <c r="Z220" s="8">
        <v>1.47577E-4</v>
      </c>
      <c r="AC220" s="1"/>
      <c r="AE220" s="8">
        <v>0.76918869000000001</v>
      </c>
      <c r="AF220" s="8">
        <v>-7.4094199999999999E-3</v>
      </c>
      <c r="AG220" s="8">
        <v>1.432201E-2</v>
      </c>
      <c r="AH220" s="8">
        <v>1.063299711</v>
      </c>
      <c r="AI220" s="8">
        <v>-1.69975E-4</v>
      </c>
      <c r="AJ220" s="10">
        <v>8.1922600000000001E-6</v>
      </c>
      <c r="AM220" s="1"/>
      <c r="AO220" s="8">
        <v>0.74972125999999994</v>
      </c>
      <c r="AP220" s="8">
        <v>2.1426000000000001E-3</v>
      </c>
      <c r="AQ220" s="8">
        <v>3.0793060000000001E-2</v>
      </c>
      <c r="AR220" s="8">
        <v>1.0101432020000001</v>
      </c>
      <c r="AS220" s="10">
        <v>4.6110599999999999E-5</v>
      </c>
      <c r="AT220" s="8">
        <v>-3.6886200000000002E-4</v>
      </c>
      <c r="AW220" s="1"/>
      <c r="AY220" s="8">
        <v>-0.16403123999999999</v>
      </c>
      <c r="AZ220" s="8">
        <v>-5.2293810000000003E-2</v>
      </c>
      <c r="BA220" s="8">
        <v>-2.37952E-3</v>
      </c>
      <c r="BB220" s="8">
        <v>1.31563086</v>
      </c>
      <c r="BC220" s="8">
        <v>3.6735890000000001E-3</v>
      </c>
      <c r="BD220" s="10">
        <v>8.7024199999999999E-5</v>
      </c>
      <c r="BG220" s="1"/>
      <c r="BI220" s="8">
        <v>-9.7410469999999999E-2</v>
      </c>
      <c r="BJ220" s="8">
        <v>-4.068364E-2</v>
      </c>
      <c r="BK220" s="8">
        <v>-5.0514499999999999E-3</v>
      </c>
      <c r="BL220" s="8">
        <v>1.1193320899999999</v>
      </c>
      <c r="BM220" s="8">
        <v>1.7662900000000001E-4</v>
      </c>
      <c r="BN220" s="10">
        <v>4.1819500000000002E-5</v>
      </c>
      <c r="BQ220" s="1"/>
      <c r="BS220" s="8">
        <v>-0.17569066999999999</v>
      </c>
      <c r="BT220" s="8">
        <v>-3.6435240000000001E-2</v>
      </c>
      <c r="BU220" s="8">
        <v>-9.6162999999999995E-3</v>
      </c>
      <c r="BV220" s="8">
        <v>1.398578517</v>
      </c>
      <c r="BW220" s="8">
        <v>5.9164299999999999E-4</v>
      </c>
      <c r="BX220" s="8">
        <v>3.2168700000000003E-4</v>
      </c>
      <c r="CA220" s="1"/>
      <c r="CC220" s="8">
        <v>-3.2889149999999999E-2</v>
      </c>
      <c r="CD220" s="8">
        <v>-3.5057930000000001E-2</v>
      </c>
      <c r="CE220" s="8">
        <v>-1.318341E-2</v>
      </c>
      <c r="CF220" s="8">
        <v>0.94434437999999998</v>
      </c>
      <c r="CG220" s="8">
        <v>4.2578199999999998E-4</v>
      </c>
      <c r="CH220" s="10">
        <v>-4.8786199999999997E-5</v>
      </c>
      <c r="CK220" s="1"/>
      <c r="CM220" s="8">
        <v>-0.22471142</v>
      </c>
      <c r="CN220" s="8">
        <v>-3.6664870000000002E-2</v>
      </c>
      <c r="CO220" s="8">
        <v>-1.9760400000000001E-3</v>
      </c>
      <c r="CP220" s="8">
        <v>1.502094555</v>
      </c>
      <c r="CQ220" s="8">
        <v>1.4156300000000001E-4</v>
      </c>
      <c r="CR220" s="10">
        <v>3.0112700000000001E-5</v>
      </c>
      <c r="CU220" s="1"/>
      <c r="CW220" s="8">
        <v>6.1511589999999998E-2</v>
      </c>
      <c r="CX220" s="8">
        <v>5.2169399999999998E-3</v>
      </c>
      <c r="CY220" s="8">
        <v>-2.8611000000000001E-4</v>
      </c>
      <c r="CZ220" s="8">
        <v>0.97701845200000004</v>
      </c>
      <c r="DA220" s="8">
        <v>4.0009699999999997E-4</v>
      </c>
      <c r="DB220" s="10">
        <v>-9.1700500000000001E-5</v>
      </c>
      <c r="DF220" s="1"/>
      <c r="DG220" s="8">
        <v>0.20605171999999999</v>
      </c>
      <c r="DH220" s="8">
        <v>1.3106430000000001E-2</v>
      </c>
      <c r="DI220" s="8">
        <v>-1.6172249999999999E-2</v>
      </c>
      <c r="DJ220" s="8">
        <v>1.3525927120000001</v>
      </c>
      <c r="DK220" s="8">
        <v>5.8511999999999995E-4</v>
      </c>
      <c r="DL220" s="8">
        <v>-2.0763800000000001E-4</v>
      </c>
      <c r="DO220" s="1"/>
      <c r="DQ220" s="8">
        <v>3.9566209999999997E-2</v>
      </c>
      <c r="DR220" s="8">
        <v>8.3354299999999996E-3</v>
      </c>
      <c r="DS220" s="8">
        <v>-1.2407E-4</v>
      </c>
      <c r="DT220" s="8">
        <v>1.010596236</v>
      </c>
      <c r="DU220" s="8">
        <v>3.0134600000000002E-4</v>
      </c>
      <c r="DV220" s="10">
        <v>-9.8307999999999995E-5</v>
      </c>
      <c r="DZ220" s="1"/>
      <c r="EA220" s="8">
        <v>0.1576941</v>
      </c>
      <c r="EB220" s="8">
        <v>9.7524399999999994E-3</v>
      </c>
      <c r="EC220" s="8">
        <v>-4.1249700000000004E-3</v>
      </c>
      <c r="ED220" s="8">
        <v>1.290390224</v>
      </c>
      <c r="EE220" s="8">
        <v>8.9822199999999995E-4</v>
      </c>
      <c r="EF220" s="10">
        <v>-8.9143300000000004E-5</v>
      </c>
      <c r="EG220" s="1"/>
      <c r="EK220" s="8">
        <v>0.19457980999999999</v>
      </c>
      <c r="EL220" s="8">
        <v>1.284447E-2</v>
      </c>
      <c r="EM220" s="8">
        <v>-1.919444E-2</v>
      </c>
      <c r="EN220" s="8">
        <v>1.408911153</v>
      </c>
      <c r="EO220" s="8">
        <v>4.3330799999999998E-4</v>
      </c>
      <c r="EP220" s="8">
        <v>-1.87006E-4</v>
      </c>
      <c r="ES220" s="1"/>
      <c r="EU220" s="8">
        <v>0.31330318000000001</v>
      </c>
      <c r="EV220" s="8">
        <v>-8.3628999999999995E-3</v>
      </c>
      <c r="EW220" s="8">
        <v>8.3325999999999995E-4</v>
      </c>
      <c r="EX220" s="8">
        <v>1.355586943</v>
      </c>
      <c r="EY220" s="8">
        <v>1.8956499999999999E-4</v>
      </c>
      <c r="EZ220" s="8">
        <v>1.31645E-4</v>
      </c>
      <c r="FC220" s="1"/>
      <c r="FE220" s="8">
        <v>0.28393128000000001</v>
      </c>
      <c r="FF220" s="8">
        <v>-2.6243269999999999E-2</v>
      </c>
      <c r="FG220" s="8">
        <v>-4.0467100000000002E-3</v>
      </c>
      <c r="FH220" s="8">
        <v>1.2695913249999999</v>
      </c>
      <c r="FI220" s="8">
        <v>1.90557E-4</v>
      </c>
      <c r="FJ220" s="10">
        <v>1.1683E-4</v>
      </c>
      <c r="FM220" s="1"/>
      <c r="FO220" s="8">
        <v>0.27732200000000001</v>
      </c>
      <c r="FP220" s="8">
        <v>-1.6013619999999999E-2</v>
      </c>
      <c r="FQ220" s="8">
        <v>1.0872900000000001E-3</v>
      </c>
      <c r="FR220" s="8">
        <v>1.233320368</v>
      </c>
      <c r="FS220" s="8">
        <v>3.1304500000000002E-4</v>
      </c>
      <c r="FT220" s="10">
        <v>9.9588199999999996E-5</v>
      </c>
      <c r="FW220" s="1"/>
      <c r="FY220" s="8">
        <v>0.31833942999999998</v>
      </c>
      <c r="FZ220" s="8">
        <v>-1.6291679999999999E-2</v>
      </c>
      <c r="GA220" s="8">
        <v>-2.0214E-3</v>
      </c>
      <c r="GB220" s="8">
        <v>1.3054352709999999</v>
      </c>
      <c r="GC220" s="8">
        <v>1.3683400000000001E-4</v>
      </c>
      <c r="GD220" s="10">
        <v>3.8760100000000002E-5</v>
      </c>
      <c r="GG220" s="1"/>
      <c r="GI220" s="8">
        <v>0.28453967000000002</v>
      </c>
      <c r="GJ220" s="8">
        <v>-1.6701299999999999E-2</v>
      </c>
      <c r="GK220" s="8">
        <v>1.45751E-3</v>
      </c>
      <c r="GL220" s="8">
        <v>1.2893911</v>
      </c>
      <c r="GM220" s="10">
        <v>8.0581899999999995E-6</v>
      </c>
      <c r="GN220" s="10">
        <v>2.9862999999999999E-5</v>
      </c>
      <c r="GQ220" s="1"/>
      <c r="GS220" s="8">
        <v>-3.4368030000000001E-2</v>
      </c>
      <c r="GT220" s="8">
        <v>-2.2921299999999999E-3</v>
      </c>
      <c r="GU220" s="8">
        <v>-7.2386300000000002E-3</v>
      </c>
      <c r="GV220" s="8">
        <v>0.96273719999999996</v>
      </c>
      <c r="GW220" s="10">
        <v>-1.6161099999999999E-6</v>
      </c>
      <c r="GX220" s="10">
        <v>-1.0810600000000001E-6</v>
      </c>
      <c r="GZ220" s="1"/>
      <c r="HA220" s="1"/>
      <c r="HC220" s="8">
        <v>-1.1409519999999999E-2</v>
      </c>
      <c r="HD220" s="8">
        <v>7.2692499999999997E-3</v>
      </c>
      <c r="HE220" s="8">
        <v>3.8977E-4</v>
      </c>
      <c r="HF220" s="8">
        <v>0.85442216599999998</v>
      </c>
      <c r="HG220" s="10">
        <v>1.31782E-5</v>
      </c>
      <c r="HH220" s="10">
        <v>-1.6115799999999999E-5</v>
      </c>
      <c r="HK220" s="1"/>
      <c r="HM220" s="8">
        <v>-0.14466672999999999</v>
      </c>
      <c r="HN220" s="8">
        <v>1.39112E-3</v>
      </c>
      <c r="HO220" s="8">
        <v>-5.8677099999999999E-3</v>
      </c>
      <c r="HP220" s="8">
        <v>1.032556789</v>
      </c>
      <c r="HQ220" s="8">
        <v>-2.80945E-4</v>
      </c>
      <c r="HR220" s="10">
        <v>2.9941300000000001E-5</v>
      </c>
      <c r="HU220" s="1"/>
      <c r="HW220" s="8">
        <v>-9.5181539999999995E-2</v>
      </c>
      <c r="HX220" s="8">
        <v>2.6646999999999999E-4</v>
      </c>
      <c r="HY220" s="8">
        <v>-5.06442E-3</v>
      </c>
      <c r="HZ220" s="8">
        <v>0.99441898299999998</v>
      </c>
      <c r="IA220" s="10">
        <v>-9.8635300000000001E-5</v>
      </c>
      <c r="IB220" s="10">
        <v>-4.6157900000000001E-5</v>
      </c>
      <c r="IE220" s="1"/>
      <c r="IG220" s="8">
        <v>-7.9903440000000006E-2</v>
      </c>
      <c r="IH220" s="8">
        <v>-3.0891899999999999E-3</v>
      </c>
      <c r="II220" s="8">
        <v>-1.86773E-3</v>
      </c>
      <c r="IJ220" s="8">
        <v>1.0014417040000001</v>
      </c>
      <c r="IK220" s="8">
        <v>-1.23087E-4</v>
      </c>
      <c r="IL220" s="10">
        <v>-1.15788E-5</v>
      </c>
      <c r="IO220" s="1"/>
      <c r="IP220" s="1"/>
    </row>
    <row r="221" spans="1:250" x14ac:dyDescent="0.25">
      <c r="A221" s="8">
        <v>0.75321181999999998</v>
      </c>
      <c r="B221" s="8">
        <v>2.1451700000000001E-3</v>
      </c>
      <c r="C221" s="8">
        <v>3.0900960000000002E-2</v>
      </c>
      <c r="D221" s="8">
        <v>1.012757004</v>
      </c>
      <c r="E221" s="10">
        <v>4.59907E-5</v>
      </c>
      <c r="F221" s="8">
        <v>-3.6354099999999999E-4</v>
      </c>
      <c r="I221" s="1"/>
      <c r="K221" s="8">
        <v>0.53585784999999997</v>
      </c>
      <c r="L221" s="8">
        <v>9.2319199999999994E-3</v>
      </c>
      <c r="M221" s="8">
        <v>5.74298E-3</v>
      </c>
      <c r="N221" s="8">
        <v>0.65869763199999998</v>
      </c>
      <c r="O221" s="8">
        <v>2.45648E-4</v>
      </c>
      <c r="P221" s="10">
        <v>-6.3597500000000002E-5</v>
      </c>
      <c r="U221" s="8">
        <v>0.63237467999999997</v>
      </c>
      <c r="V221" s="8">
        <v>4.0587100000000001E-3</v>
      </c>
      <c r="W221" s="8">
        <v>-8.8506899999999996E-3</v>
      </c>
      <c r="X221" s="8">
        <v>0.75931486599999998</v>
      </c>
      <c r="Y221" s="8">
        <v>2.7827899999999998E-4</v>
      </c>
      <c r="Z221" s="8">
        <v>1.4565199999999999E-4</v>
      </c>
      <c r="AC221" s="1"/>
      <c r="AE221" s="8">
        <v>0.77602481000000001</v>
      </c>
      <c r="AF221" s="8">
        <v>-7.3416000000000002E-3</v>
      </c>
      <c r="AG221" s="8">
        <v>1.4215510000000001E-2</v>
      </c>
      <c r="AH221" s="8">
        <v>1.067034193</v>
      </c>
      <c r="AI221" s="8">
        <v>-1.7126399999999999E-4</v>
      </c>
      <c r="AJ221" s="10">
        <v>6.1719500000000003E-6</v>
      </c>
      <c r="AM221" s="1"/>
      <c r="AO221" s="8">
        <v>0.75321181999999998</v>
      </c>
      <c r="AP221" s="8">
        <v>2.1451700000000001E-3</v>
      </c>
      <c r="AQ221" s="8">
        <v>3.0900960000000002E-2</v>
      </c>
      <c r="AR221" s="8">
        <v>1.012757004</v>
      </c>
      <c r="AS221" s="10">
        <v>4.59907E-5</v>
      </c>
      <c r="AT221" s="8">
        <v>-3.6354099999999999E-4</v>
      </c>
      <c r="AW221" s="1"/>
      <c r="AY221" s="8">
        <v>-0.16032282</v>
      </c>
      <c r="AZ221" s="8">
        <v>-5.2413609999999999E-2</v>
      </c>
      <c r="BA221" s="8">
        <v>-2.3909299999999999E-3</v>
      </c>
      <c r="BB221" s="8">
        <v>1.3220205190000001</v>
      </c>
      <c r="BC221" s="8">
        <v>3.6829649999999998E-3</v>
      </c>
      <c r="BD221" s="10">
        <v>8.6160499999999996E-5</v>
      </c>
      <c r="BG221" s="1"/>
      <c r="BI221" s="8">
        <v>-0.10278490999999999</v>
      </c>
      <c r="BJ221" s="8">
        <v>-4.1054769999999997E-2</v>
      </c>
      <c r="BK221" s="8">
        <v>-5.0643900000000002E-3</v>
      </c>
      <c r="BL221" s="8">
        <v>1.123792457</v>
      </c>
      <c r="BM221" s="8">
        <v>1.7377899999999999E-4</v>
      </c>
      <c r="BN221" s="10">
        <v>4.1912500000000002E-5</v>
      </c>
      <c r="BQ221" s="1"/>
      <c r="BS221" s="8">
        <v>-0.17447584999999999</v>
      </c>
      <c r="BT221" s="8">
        <v>-3.6462849999999998E-2</v>
      </c>
      <c r="BU221" s="8">
        <v>-9.6221899999999992E-3</v>
      </c>
      <c r="BV221" s="8">
        <v>1.4038021899999999</v>
      </c>
      <c r="BW221" s="8">
        <v>5.9518799999999997E-4</v>
      </c>
      <c r="BX221" s="8">
        <v>3.2093900000000001E-4</v>
      </c>
      <c r="CA221" s="1"/>
      <c r="CC221" s="8">
        <v>-3.2633450000000001E-2</v>
      </c>
      <c r="CD221" s="8">
        <v>-3.504852E-2</v>
      </c>
      <c r="CE221" s="8">
        <v>-1.3176820000000001E-2</v>
      </c>
      <c r="CF221" s="8">
        <v>0.94939152699999996</v>
      </c>
      <c r="CG221" s="8">
        <v>4.23459E-4</v>
      </c>
      <c r="CH221" s="10">
        <v>-4.7160999999999998E-5</v>
      </c>
      <c r="CK221" s="1"/>
      <c r="CM221" s="8">
        <v>-0.22552749</v>
      </c>
      <c r="CN221" s="8">
        <v>-3.6650820000000001E-2</v>
      </c>
      <c r="CO221" s="8">
        <v>-1.9816E-3</v>
      </c>
      <c r="CP221" s="8">
        <v>1.5080710500000001</v>
      </c>
      <c r="CQ221" s="8">
        <v>1.41839E-4</v>
      </c>
      <c r="CR221" s="10">
        <v>3.0222999999999998E-5</v>
      </c>
      <c r="CU221" s="1"/>
      <c r="CW221" s="8">
        <v>6.0711479999999998E-2</v>
      </c>
      <c r="CX221" s="8">
        <v>5.2551200000000003E-3</v>
      </c>
      <c r="CY221" s="8">
        <v>-2.9621999999999998E-4</v>
      </c>
      <c r="CZ221" s="8">
        <v>0.98179783700000001</v>
      </c>
      <c r="DA221" s="8">
        <v>4.0467699999999999E-4</v>
      </c>
      <c r="DB221" s="10">
        <v>-9.0477100000000001E-5</v>
      </c>
      <c r="DF221" s="1"/>
      <c r="DG221" s="8">
        <v>0.21076041000000001</v>
      </c>
      <c r="DH221" s="8">
        <v>1.343543E-2</v>
      </c>
      <c r="DI221" s="8">
        <v>-1.6507170000000002E-2</v>
      </c>
      <c r="DJ221" s="8">
        <v>1.3569609460000001</v>
      </c>
      <c r="DK221" s="8">
        <v>5.8047600000000002E-4</v>
      </c>
      <c r="DL221" s="8">
        <v>-2.12365E-4</v>
      </c>
      <c r="DO221" s="1"/>
      <c r="DQ221" s="8">
        <v>3.9329309999999999E-2</v>
      </c>
      <c r="DR221" s="8">
        <v>8.3508100000000002E-3</v>
      </c>
      <c r="DS221" s="8">
        <v>-1.2302999999999999E-4</v>
      </c>
      <c r="DT221" s="8">
        <v>1.0169142529999999</v>
      </c>
      <c r="DU221" s="8">
        <v>3.05669E-4</v>
      </c>
      <c r="DV221" s="10">
        <v>-9.85884E-5</v>
      </c>
      <c r="DZ221" s="1"/>
      <c r="EA221" s="8">
        <v>0.15309237000000001</v>
      </c>
      <c r="EB221" s="8">
        <v>9.4008800000000003E-3</v>
      </c>
      <c r="EC221" s="8">
        <v>-3.78737E-3</v>
      </c>
      <c r="ED221" s="8">
        <v>1.2943299939999999</v>
      </c>
      <c r="EE221" s="8">
        <v>8.9100500000000005E-4</v>
      </c>
      <c r="EF221" s="10">
        <v>-9.60761E-5</v>
      </c>
      <c r="EG221" s="1"/>
      <c r="EK221" s="8">
        <v>0.19926114</v>
      </c>
      <c r="EL221" s="8">
        <v>1.296629E-2</v>
      </c>
      <c r="EM221" s="8">
        <v>-1.9255339999999999E-2</v>
      </c>
      <c r="EN221" s="8">
        <v>1.4109013189999999</v>
      </c>
      <c r="EO221" s="8">
        <v>4.3202300000000002E-4</v>
      </c>
      <c r="EP221" s="8">
        <v>-1.8764899999999999E-4</v>
      </c>
      <c r="ES221" s="1"/>
      <c r="EU221" s="8">
        <v>0.31647181000000002</v>
      </c>
      <c r="EV221" s="8">
        <v>-8.3035799999999996E-3</v>
      </c>
      <c r="EW221" s="8">
        <v>8.5499999999999997E-4</v>
      </c>
      <c r="EX221" s="8">
        <v>1.358403295</v>
      </c>
      <c r="EY221" s="8">
        <v>1.8828599999999999E-4</v>
      </c>
      <c r="EZ221" s="8">
        <v>1.3211200000000001E-4</v>
      </c>
      <c r="FC221" s="1"/>
      <c r="FE221" s="8">
        <v>0.28166653000000003</v>
      </c>
      <c r="FF221" s="8">
        <v>-2.6309590000000001E-2</v>
      </c>
      <c r="FG221" s="8">
        <v>-4.0496100000000004E-3</v>
      </c>
      <c r="FH221" s="8">
        <v>1.2761971999999999</v>
      </c>
      <c r="FI221" s="8">
        <v>1.8793E-4</v>
      </c>
      <c r="FJ221" s="10">
        <v>1.1693600000000001E-4</v>
      </c>
      <c r="FM221" s="1"/>
      <c r="FO221" s="8">
        <v>0.27900111</v>
      </c>
      <c r="FP221" s="8">
        <v>-1.5973190000000002E-2</v>
      </c>
      <c r="FQ221" s="8">
        <v>1.07445E-3</v>
      </c>
      <c r="FR221" s="8">
        <v>1.23907451</v>
      </c>
      <c r="FS221" s="8">
        <v>3.11281E-4</v>
      </c>
      <c r="FT221" s="10">
        <v>9.9023299999999998E-5</v>
      </c>
      <c r="FW221" s="1"/>
      <c r="FY221" s="8">
        <v>0.31760920999999998</v>
      </c>
      <c r="FZ221" s="8">
        <v>-1.6310450000000001E-2</v>
      </c>
      <c r="GA221" s="8">
        <v>-2.0207699999999999E-3</v>
      </c>
      <c r="GB221" s="8">
        <v>1.312950844</v>
      </c>
      <c r="GC221" s="8">
        <v>1.35384E-4</v>
      </c>
      <c r="GD221" s="10">
        <v>3.8705999999999998E-5</v>
      </c>
      <c r="GG221" s="1"/>
      <c r="GI221" s="8">
        <v>0.28892921999999999</v>
      </c>
      <c r="GJ221" s="8">
        <v>-1.6538210000000001E-2</v>
      </c>
      <c r="GK221" s="8">
        <v>1.4963699999999999E-3</v>
      </c>
      <c r="GL221" s="8">
        <v>1.2955331450000001</v>
      </c>
      <c r="GM221" s="10">
        <v>7.2187900000000004E-6</v>
      </c>
      <c r="GN221" s="10">
        <v>3.0060500000000001E-5</v>
      </c>
      <c r="GQ221" s="1"/>
      <c r="GS221" s="8">
        <v>-3.5544609999999997E-2</v>
      </c>
      <c r="GT221" s="8">
        <v>-2.32219E-3</v>
      </c>
      <c r="GU221" s="8">
        <v>-7.2615900000000001E-3</v>
      </c>
      <c r="GV221" s="8">
        <v>0.96701220300000001</v>
      </c>
      <c r="GW221" s="10">
        <v>-3.1054500000000001E-6</v>
      </c>
      <c r="GX221" s="10">
        <v>5.4882699999999999E-8</v>
      </c>
      <c r="HA221" s="1"/>
      <c r="HC221" s="8">
        <v>-1.3013830000000001E-2</v>
      </c>
      <c r="HD221" s="8">
        <v>7.2344499999999999E-3</v>
      </c>
      <c r="HE221" s="8">
        <v>3.8120999999999999E-4</v>
      </c>
      <c r="HF221" s="8">
        <v>0.857116353</v>
      </c>
      <c r="HG221" s="10">
        <v>1.2530299999999999E-5</v>
      </c>
      <c r="HH221" s="10">
        <v>-1.59572E-5</v>
      </c>
      <c r="HK221" s="1"/>
      <c r="HM221" s="8">
        <v>-0.14515391999999999</v>
      </c>
      <c r="HN221" s="8">
        <v>1.3752599999999999E-3</v>
      </c>
      <c r="HO221" s="8">
        <v>-5.8445900000000002E-3</v>
      </c>
      <c r="HP221" s="8">
        <v>1.033751847</v>
      </c>
      <c r="HQ221" s="8">
        <v>-2.8533200000000001E-4</v>
      </c>
      <c r="HR221" s="10">
        <v>2.355E-5</v>
      </c>
      <c r="HU221" s="1"/>
      <c r="HW221" s="8">
        <v>-9.879019E-2</v>
      </c>
      <c r="HX221" s="8">
        <v>1.8594E-4</v>
      </c>
      <c r="HY221" s="8">
        <v>-5.0799699999999996E-3</v>
      </c>
      <c r="HZ221" s="8">
        <v>1.006033513</v>
      </c>
      <c r="IA221" s="8">
        <v>-1.0075E-4</v>
      </c>
      <c r="IB221" s="10">
        <v>-4.5761099999999998E-5</v>
      </c>
      <c r="IE221" s="1"/>
      <c r="IG221" s="8">
        <v>-8.4048940000000003E-2</v>
      </c>
      <c r="IH221" s="8">
        <v>-3.1785699999999999E-3</v>
      </c>
      <c r="II221" s="8">
        <v>-1.92022E-3</v>
      </c>
      <c r="IJ221" s="8">
        <v>1.0073061729999999</v>
      </c>
      <c r="IK221" s="8">
        <v>-1.2578000000000001E-4</v>
      </c>
      <c r="IL221" s="10">
        <v>-1.00025E-5</v>
      </c>
      <c r="IO221" s="1"/>
      <c r="IP221" s="1"/>
    </row>
    <row r="222" spans="1:250" x14ac:dyDescent="0.25">
      <c r="A222" s="8">
        <v>0.75741362999999995</v>
      </c>
      <c r="B222" s="8">
        <v>2.1803299999999999E-3</v>
      </c>
      <c r="C222" s="8">
        <v>3.0921150000000001E-2</v>
      </c>
      <c r="D222" s="8">
        <v>1.0160293549999999</v>
      </c>
      <c r="E222" s="10">
        <v>4.4550900000000001E-5</v>
      </c>
      <c r="F222" s="8">
        <v>-3.6271600000000001E-4</v>
      </c>
      <c r="I222" s="1"/>
      <c r="K222" s="8">
        <v>0.53831092000000003</v>
      </c>
      <c r="L222" s="8">
        <v>9.2904100000000007E-3</v>
      </c>
      <c r="M222" s="8">
        <v>5.6089699999999996E-3</v>
      </c>
      <c r="N222" s="8">
        <v>0.65930809099999999</v>
      </c>
      <c r="O222" s="8">
        <v>2.43441E-4</v>
      </c>
      <c r="P222" s="10">
        <v>-6.8651200000000004E-5</v>
      </c>
      <c r="U222" s="8">
        <v>0.63618870999999999</v>
      </c>
      <c r="V222" s="8">
        <v>4.1454999999999999E-3</v>
      </c>
      <c r="W222" s="8">
        <v>-8.9086800000000004E-3</v>
      </c>
      <c r="X222" s="8">
        <v>0.76246539800000002</v>
      </c>
      <c r="Y222" s="8">
        <v>2.7420500000000002E-4</v>
      </c>
      <c r="Z222" s="8">
        <v>1.42927E-4</v>
      </c>
      <c r="AC222" s="1"/>
      <c r="AE222" s="8">
        <v>0.77757304999999999</v>
      </c>
      <c r="AF222" s="8">
        <v>-7.3394799999999998E-3</v>
      </c>
      <c r="AG222" s="8">
        <v>1.423316E-2</v>
      </c>
      <c r="AH222" s="8">
        <v>1.0721174120000001</v>
      </c>
      <c r="AI222" s="8">
        <v>-1.7143700000000001E-4</v>
      </c>
      <c r="AJ222" s="10">
        <v>7.6478300000000003E-6</v>
      </c>
      <c r="AM222" s="1"/>
      <c r="AO222" s="8">
        <v>0.75741362999999995</v>
      </c>
      <c r="AP222" s="8">
        <v>2.1803299999999999E-3</v>
      </c>
      <c r="AQ222" s="8">
        <v>3.0921150000000001E-2</v>
      </c>
      <c r="AR222" s="8">
        <v>1.0160293549999999</v>
      </c>
      <c r="AS222" s="10">
        <v>4.4550900000000001E-5</v>
      </c>
      <c r="AT222" s="8">
        <v>-3.6271600000000001E-4</v>
      </c>
      <c r="AW222" s="1"/>
      <c r="AY222" s="8">
        <v>-0.15865893</v>
      </c>
      <c r="AZ222" s="8">
        <v>-5.2464339999999998E-2</v>
      </c>
      <c r="BA222" s="8">
        <v>-2.3822399999999999E-3</v>
      </c>
      <c r="BB222" s="8">
        <v>1.328188243</v>
      </c>
      <c r="BC222" s="8">
        <v>3.6918229999999999E-3</v>
      </c>
      <c r="BD222" s="10">
        <v>8.7704499999999994E-5</v>
      </c>
      <c r="BG222" s="1"/>
      <c r="BI222" s="8">
        <v>-0.10305876</v>
      </c>
      <c r="BJ222" s="8">
        <v>-4.1072060000000001E-2</v>
      </c>
      <c r="BK222" s="8">
        <v>-5.0669E-3</v>
      </c>
      <c r="BL222" s="8">
        <v>1.1276326839999999</v>
      </c>
      <c r="BM222" s="8">
        <v>1.71173E-4</v>
      </c>
      <c r="BN222" s="10">
        <v>4.2286800000000003E-5</v>
      </c>
      <c r="BQ222" s="1"/>
      <c r="BS222" s="8">
        <v>-0.17229774</v>
      </c>
      <c r="BT222" s="8">
        <v>-3.6488699999999999E-2</v>
      </c>
      <c r="BU222" s="8">
        <v>-9.6457499999999998E-3</v>
      </c>
      <c r="BV222" s="8">
        <v>1.410387944</v>
      </c>
      <c r="BW222" s="8">
        <v>5.9703399999999998E-4</v>
      </c>
      <c r="BX222" s="8">
        <v>3.1925699999999998E-4</v>
      </c>
      <c r="CA222" s="1"/>
      <c r="CC222" s="8">
        <v>-3.3062609999999999E-2</v>
      </c>
      <c r="CD222" s="8">
        <v>-3.5060099999999997E-2</v>
      </c>
      <c r="CE222" s="8">
        <v>-1.3189670000000001E-2</v>
      </c>
      <c r="CF222" s="8">
        <v>0.95431956699999998</v>
      </c>
      <c r="CG222" s="8">
        <v>4.2175600000000002E-4</v>
      </c>
      <c r="CH222" s="10">
        <v>-4.5270299999999999E-5</v>
      </c>
      <c r="CK222" s="1"/>
      <c r="CM222" s="8">
        <v>-0.22527965999999999</v>
      </c>
      <c r="CN222" s="8">
        <v>-3.6654520000000003E-2</v>
      </c>
      <c r="CO222" s="8">
        <v>-1.9802299999999999E-3</v>
      </c>
      <c r="CP222" s="8">
        <v>1.513565343</v>
      </c>
      <c r="CQ222" s="8">
        <v>1.4207900000000001E-4</v>
      </c>
      <c r="CR222" s="10">
        <v>3.0312300000000001E-5</v>
      </c>
      <c r="CU222" s="1"/>
      <c r="CW222" s="8">
        <v>6.6063399999999994E-2</v>
      </c>
      <c r="CX222" s="8">
        <v>4.9356799999999996E-3</v>
      </c>
      <c r="CY222" s="8">
        <v>-1.9646E-4</v>
      </c>
      <c r="CZ222" s="8">
        <v>0.98681834300000004</v>
      </c>
      <c r="DA222" s="8">
        <v>4.1040400000000001E-4</v>
      </c>
      <c r="DB222" s="10">
        <v>-8.8675600000000002E-5</v>
      </c>
      <c r="DF222" s="1"/>
      <c r="DG222" s="8">
        <v>0.21490287</v>
      </c>
      <c r="DH222" s="8">
        <v>1.36788E-2</v>
      </c>
      <c r="DI222" s="8">
        <v>-1.672332E-2</v>
      </c>
      <c r="DJ222" s="8">
        <v>1.3613000479999999</v>
      </c>
      <c r="DK222" s="8">
        <v>5.7656600000000004E-4</v>
      </c>
      <c r="DL222" s="8">
        <v>-2.1583999999999999E-4</v>
      </c>
      <c r="DO222" s="1"/>
      <c r="DQ222" s="8">
        <v>3.4283540000000001E-2</v>
      </c>
      <c r="DR222" s="8">
        <v>8.5852199999999993E-3</v>
      </c>
      <c r="DS222" s="8">
        <v>-1.4967999999999999E-4</v>
      </c>
      <c r="DT222" s="8">
        <v>1.0224215560000001</v>
      </c>
      <c r="DU222" s="8">
        <v>3.0876699999999999E-4</v>
      </c>
      <c r="DV222" s="10">
        <v>-9.8227799999999995E-5</v>
      </c>
      <c r="DZ222" s="1"/>
      <c r="EA222" s="8">
        <v>0.15321968</v>
      </c>
      <c r="EB222" s="8">
        <v>9.4088100000000001E-3</v>
      </c>
      <c r="EC222" s="8">
        <v>-3.7933900000000002E-3</v>
      </c>
      <c r="ED222" s="8">
        <v>1.298574597</v>
      </c>
      <c r="EE222" s="8">
        <v>8.8511199999999996E-4</v>
      </c>
      <c r="EF222" s="8">
        <v>-1.00559E-4</v>
      </c>
      <c r="EG222" s="1"/>
      <c r="EK222" s="8">
        <v>0.20149501</v>
      </c>
      <c r="EL222" s="8">
        <v>1.305572E-2</v>
      </c>
      <c r="EM222" s="8">
        <v>-1.9348899999999999E-2</v>
      </c>
      <c r="EN222" s="8">
        <v>1.4133329649999999</v>
      </c>
      <c r="EO222" s="8">
        <v>4.3004600000000001E-4</v>
      </c>
      <c r="EP222" s="8">
        <v>-1.89717E-4</v>
      </c>
      <c r="ES222" s="1"/>
      <c r="EU222" s="8">
        <v>0.32260079000000003</v>
      </c>
      <c r="EV222" s="8">
        <v>-8.012E-3</v>
      </c>
      <c r="EW222" s="8">
        <v>8.5072000000000001E-4</v>
      </c>
      <c r="EX222" s="8">
        <v>1.3612370810000001</v>
      </c>
      <c r="EY222" s="8">
        <v>1.85038E-4</v>
      </c>
      <c r="EZ222" s="8">
        <v>1.3206000000000001E-4</v>
      </c>
      <c r="FC222" s="1"/>
      <c r="FE222" s="8">
        <v>0.27932616999999998</v>
      </c>
      <c r="FF222" s="8">
        <v>-2.6372429999999999E-2</v>
      </c>
      <c r="FG222" s="8">
        <v>-4.0573700000000002E-3</v>
      </c>
      <c r="FH222" s="8">
        <v>1.2830694149999999</v>
      </c>
      <c r="FI222" s="8">
        <v>1.85522E-4</v>
      </c>
      <c r="FJ222" s="10">
        <v>1.17225E-4</v>
      </c>
      <c r="FM222" s="1"/>
      <c r="FO222" s="8">
        <v>0.28074070000000001</v>
      </c>
      <c r="FP222" s="8">
        <v>-1.594568E-2</v>
      </c>
      <c r="FQ222" s="8">
        <v>1.08074E-3</v>
      </c>
      <c r="FR222" s="8">
        <v>1.244095819</v>
      </c>
      <c r="FS222" s="8">
        <v>3.1012500000000002E-4</v>
      </c>
      <c r="FT222" s="10">
        <v>9.9285199999999996E-5</v>
      </c>
      <c r="FW222" s="1"/>
      <c r="FY222" s="8">
        <v>0.32030208999999998</v>
      </c>
      <c r="FZ222" s="8">
        <v>-1.62769E-2</v>
      </c>
      <c r="GA222" s="8">
        <v>-2.0180599999999999E-3</v>
      </c>
      <c r="GB222" s="8">
        <v>1.3194009310000001</v>
      </c>
      <c r="GC222" s="8">
        <v>1.3468099999999999E-4</v>
      </c>
      <c r="GD222" s="10">
        <v>3.8760700000000003E-5</v>
      </c>
      <c r="GG222" s="1"/>
      <c r="GI222" s="8">
        <v>0.28630308999999998</v>
      </c>
      <c r="GJ222" s="8">
        <v>-1.6617839999999998E-2</v>
      </c>
      <c r="GK222" s="8">
        <v>1.4576599999999999E-3</v>
      </c>
      <c r="GL222" s="8">
        <v>1.301284128</v>
      </c>
      <c r="GM222" s="10">
        <v>6.5340600000000004E-6</v>
      </c>
      <c r="GN222" s="10">
        <v>3.0391899999999999E-5</v>
      </c>
      <c r="GQ222" s="1"/>
      <c r="GS222" s="8">
        <v>-3.7501880000000001E-2</v>
      </c>
      <c r="GT222" s="8">
        <v>-2.3663299999999998E-3</v>
      </c>
      <c r="GU222" s="8">
        <v>-7.2876900000000003E-3</v>
      </c>
      <c r="GV222" s="8">
        <v>0.97209050799999996</v>
      </c>
      <c r="GW222" s="10">
        <v>-4.42E-6</v>
      </c>
      <c r="GX222" s="10">
        <v>8.3034300000000004E-7</v>
      </c>
      <c r="HA222" s="1"/>
      <c r="HC222" s="8">
        <v>-1.5637189999999999E-2</v>
      </c>
      <c r="HD222" s="8">
        <v>7.1598499999999997E-3</v>
      </c>
      <c r="HE222" s="8">
        <v>3.5546999999999998E-4</v>
      </c>
      <c r="HF222" s="8">
        <v>0.86027791899999995</v>
      </c>
      <c r="HG222" s="10">
        <v>1.1681100000000001E-5</v>
      </c>
      <c r="HH222" s="10">
        <v>-1.5665300000000001E-5</v>
      </c>
      <c r="HK222" s="1"/>
      <c r="HM222" s="8">
        <v>-0.14209421999999999</v>
      </c>
      <c r="HN222" s="8">
        <v>1.51431E-3</v>
      </c>
      <c r="HO222" s="8">
        <v>-5.8217299999999998E-3</v>
      </c>
      <c r="HP222" s="8">
        <v>1.0347510049999999</v>
      </c>
      <c r="HQ222" s="8">
        <v>-2.9145199999999999E-4</v>
      </c>
      <c r="HR222" s="10">
        <v>2.4553400000000001E-5</v>
      </c>
      <c r="HU222" s="1"/>
      <c r="HW222" s="8">
        <v>-0.10286720000000001</v>
      </c>
      <c r="HX222" s="10">
        <v>7.8181000000000002E-5</v>
      </c>
      <c r="HY222" s="8">
        <v>-5.1148399999999998E-3</v>
      </c>
      <c r="HZ222" s="8">
        <v>1.015552445</v>
      </c>
      <c r="IA222" s="8">
        <v>-1.03253E-4</v>
      </c>
      <c r="IB222" s="10">
        <v>-4.49614E-5</v>
      </c>
      <c r="IE222" s="1"/>
      <c r="IG222" s="8">
        <v>-8.4597030000000004E-2</v>
      </c>
      <c r="IH222" s="8">
        <v>-3.2015899999999998E-3</v>
      </c>
      <c r="II222" s="8">
        <v>-1.93002E-3</v>
      </c>
      <c r="IJ222" s="8">
        <v>1.0127538679999999</v>
      </c>
      <c r="IK222" s="8">
        <v>-1.31025E-4</v>
      </c>
      <c r="IL222" s="10">
        <v>-7.7808399999999995E-6</v>
      </c>
      <c r="IO222" s="1"/>
      <c r="IP222" s="1"/>
    </row>
    <row r="223" spans="1:250" x14ac:dyDescent="0.25">
      <c r="A223" s="8">
        <v>0.75766712999999997</v>
      </c>
      <c r="B223" s="8">
        <v>2.1782099999999999E-3</v>
      </c>
      <c r="C223" s="8">
        <v>3.0926950000000002E-2</v>
      </c>
      <c r="D223" s="8">
        <v>1.0201637670000001</v>
      </c>
      <c r="E223" s="10">
        <v>4.6000800000000002E-5</v>
      </c>
      <c r="F223" s="8">
        <v>-3.5877400000000002E-4</v>
      </c>
      <c r="I223" s="1"/>
      <c r="K223" s="8">
        <v>0.53887627000000005</v>
      </c>
      <c r="L223" s="8">
        <v>9.3139499999999997E-3</v>
      </c>
      <c r="M223" s="8">
        <v>5.6211200000000003E-3</v>
      </c>
      <c r="N223" s="8">
        <v>0.66157028799999995</v>
      </c>
      <c r="O223" s="8">
        <v>2.39588E-4</v>
      </c>
      <c r="P223" s="10">
        <v>-6.6665600000000001E-5</v>
      </c>
      <c r="U223" s="8">
        <v>0.63808204000000002</v>
      </c>
      <c r="V223" s="8">
        <v>4.2101500000000002E-3</v>
      </c>
      <c r="W223" s="8">
        <v>-8.9062399999999993E-3</v>
      </c>
      <c r="X223" s="8">
        <v>0.76578986900000001</v>
      </c>
      <c r="Y223" s="8">
        <v>2.68099E-4</v>
      </c>
      <c r="Z223" s="8">
        <v>1.4314699999999999E-4</v>
      </c>
      <c r="AC223" s="1"/>
      <c r="AE223" s="8">
        <v>0.77740587000000005</v>
      </c>
      <c r="AF223" s="8">
        <v>-7.3383600000000004E-3</v>
      </c>
      <c r="AG223" s="8">
        <v>1.4229500000000001E-2</v>
      </c>
      <c r="AH223" s="8">
        <v>1.0775744060000001</v>
      </c>
      <c r="AI223" s="8">
        <v>-1.7055999999999999E-4</v>
      </c>
      <c r="AJ223" s="10">
        <v>1.0482899999999999E-5</v>
      </c>
      <c r="AM223" s="1"/>
      <c r="AO223" s="8">
        <v>0.75766712999999997</v>
      </c>
      <c r="AP223" s="8">
        <v>2.1782099999999999E-3</v>
      </c>
      <c r="AQ223" s="8">
        <v>3.0926950000000002E-2</v>
      </c>
      <c r="AR223" s="8">
        <v>1.0201637670000001</v>
      </c>
      <c r="AS223" s="10">
        <v>4.6000800000000002E-5</v>
      </c>
      <c r="AT223" s="8">
        <v>-3.5877400000000002E-4</v>
      </c>
      <c r="AW223" s="1"/>
      <c r="AY223" s="8">
        <v>-0.16438728</v>
      </c>
      <c r="AZ223" s="8">
        <v>-5.2234660000000002E-2</v>
      </c>
      <c r="BA223" s="8">
        <v>-2.4267500000000001E-3</v>
      </c>
      <c r="BB223" s="8">
        <v>1.3337731829999999</v>
      </c>
      <c r="BC223" s="8">
        <v>3.7034680000000001E-3</v>
      </c>
      <c r="BD223" s="10">
        <v>8.9992899999999997E-5</v>
      </c>
      <c r="BG223" s="1"/>
      <c r="BI223" s="8">
        <v>-0.10587619</v>
      </c>
      <c r="BJ223" s="8">
        <v>-4.1248710000000001E-2</v>
      </c>
      <c r="BK223" s="8">
        <v>-5.0612000000000001E-3</v>
      </c>
      <c r="BL223" s="8">
        <v>1.1327192580000001</v>
      </c>
      <c r="BM223" s="8">
        <v>1.6858300000000001E-4</v>
      </c>
      <c r="BN223" s="10">
        <v>4.2196500000000002E-5</v>
      </c>
      <c r="BQ223" s="1"/>
      <c r="BS223" s="8">
        <v>-0.17242716999999999</v>
      </c>
      <c r="BT223" s="8">
        <v>-3.6484570000000001E-2</v>
      </c>
      <c r="BU223" s="8">
        <v>-9.6445599999999999E-3</v>
      </c>
      <c r="BV223" s="8">
        <v>1.418047501</v>
      </c>
      <c r="BW223" s="8">
        <v>6.0201500000000002E-4</v>
      </c>
      <c r="BX223" s="8">
        <v>3.1784100000000002E-4</v>
      </c>
      <c r="CA223" s="1"/>
      <c r="CC223" s="8">
        <v>-3.5851340000000002E-2</v>
      </c>
      <c r="CD223" s="8">
        <v>-3.5094680000000003E-2</v>
      </c>
      <c r="CE223" s="8">
        <v>-1.327717E-2</v>
      </c>
      <c r="CF223" s="8">
        <v>0.95825052200000005</v>
      </c>
      <c r="CG223" s="8">
        <v>4.2097499999999997E-4</v>
      </c>
      <c r="CH223" s="10">
        <v>-4.3285399999999997E-5</v>
      </c>
      <c r="CK223" s="1"/>
      <c r="CM223" s="8">
        <v>-0.22406905999999999</v>
      </c>
      <c r="CN223" s="8">
        <v>-3.6678299999999997E-2</v>
      </c>
      <c r="CO223" s="8">
        <v>-1.9680700000000001E-3</v>
      </c>
      <c r="CP223" s="8">
        <v>1.5188265329999999</v>
      </c>
      <c r="CQ223" s="8">
        <v>1.4239400000000001E-4</v>
      </c>
      <c r="CR223" s="10">
        <v>3.0474400000000001E-5</v>
      </c>
      <c r="CU223" s="1"/>
      <c r="CW223" s="8">
        <v>6.8321279999999998E-2</v>
      </c>
      <c r="CX223" s="8">
        <v>4.8309299999999998E-3</v>
      </c>
      <c r="CY223" s="8">
        <v>-1.8003999999999999E-4</v>
      </c>
      <c r="CZ223" s="8">
        <v>0.992823609</v>
      </c>
      <c r="DA223" s="8">
        <v>4.1485699999999998E-4</v>
      </c>
      <c r="DB223" s="10">
        <v>-8.7964400000000001E-5</v>
      </c>
      <c r="DF223" s="1"/>
      <c r="DG223" s="8">
        <v>0.22195713</v>
      </c>
      <c r="DH223" s="8">
        <v>1.409385E-2</v>
      </c>
      <c r="DI223" s="8">
        <v>-1.7183339999999998E-2</v>
      </c>
      <c r="DJ223" s="8">
        <v>1.3655725080000001</v>
      </c>
      <c r="DK223" s="8">
        <v>5.7265199999999999E-4</v>
      </c>
      <c r="DL223" s="8">
        <v>-2.20177E-4</v>
      </c>
      <c r="DO223" s="1"/>
      <c r="DQ223" s="8">
        <v>3.2018400000000002E-2</v>
      </c>
      <c r="DR223" s="8">
        <v>8.6789799999999993E-3</v>
      </c>
      <c r="DS223" s="8">
        <v>-1.2659999999999999E-4</v>
      </c>
      <c r="DT223" s="8">
        <v>1.0273974320000001</v>
      </c>
      <c r="DU223" s="8">
        <v>3.1152399999999998E-4</v>
      </c>
      <c r="DV223" s="10">
        <v>-9.8900200000000006E-5</v>
      </c>
      <c r="DZ223" s="1"/>
      <c r="EA223" s="8">
        <v>0.15548010000000001</v>
      </c>
      <c r="EB223" s="8">
        <v>9.5642499999999998E-3</v>
      </c>
      <c r="EC223" s="8">
        <v>-3.8865200000000001E-3</v>
      </c>
      <c r="ED223" s="8">
        <v>1.3028772310000001</v>
      </c>
      <c r="EE223" s="8">
        <v>8.7860399999999995E-4</v>
      </c>
      <c r="EF223" s="8">
        <v>-1.04467E-4</v>
      </c>
      <c r="EG223" s="1"/>
      <c r="EK223" s="8">
        <v>0.20371040000000001</v>
      </c>
      <c r="EL223" s="8">
        <v>1.3220819999999999E-2</v>
      </c>
      <c r="EM223" s="8">
        <v>-1.9476520000000001E-2</v>
      </c>
      <c r="EN223" s="8">
        <v>1.416504395</v>
      </c>
      <c r="EO223" s="8">
        <v>4.2637600000000001E-4</v>
      </c>
      <c r="EP223" s="8">
        <v>-1.9255699999999999E-4</v>
      </c>
      <c r="ES223" s="1"/>
      <c r="EU223" s="8">
        <v>0.32307678000000001</v>
      </c>
      <c r="EV223" s="8">
        <v>-7.9901999999999994E-3</v>
      </c>
      <c r="EW223" s="8">
        <v>8.5506000000000004E-4</v>
      </c>
      <c r="EX223" s="8">
        <v>1.3643306589999999</v>
      </c>
      <c r="EY223" s="8">
        <v>1.8191099999999999E-4</v>
      </c>
      <c r="EZ223" s="8">
        <v>1.3267699999999999E-4</v>
      </c>
      <c r="FC223" s="1"/>
      <c r="FE223" s="8">
        <v>0.27563333000000001</v>
      </c>
      <c r="FF223" s="8">
        <v>-2.650901E-2</v>
      </c>
      <c r="FG223" s="8">
        <v>-4.0598700000000001E-3</v>
      </c>
      <c r="FH223" s="8">
        <v>1.2894369240000001</v>
      </c>
      <c r="FI223" s="8">
        <v>1.8220399999999999E-4</v>
      </c>
      <c r="FJ223" s="10">
        <v>1.1727600000000001E-4</v>
      </c>
      <c r="FM223" s="1"/>
      <c r="FO223" s="8">
        <v>0.28864135000000002</v>
      </c>
      <c r="FP223" s="8">
        <v>-1.5709379999999998E-2</v>
      </c>
      <c r="FQ223" s="8">
        <v>1.0584500000000001E-3</v>
      </c>
      <c r="FR223" s="8">
        <v>1.248519583</v>
      </c>
      <c r="FS223" s="8">
        <v>3.0793599999999997E-4</v>
      </c>
      <c r="FT223" s="10">
        <v>9.90739E-5</v>
      </c>
      <c r="FW223" s="1"/>
      <c r="FY223" s="8">
        <v>0.31655905000000001</v>
      </c>
      <c r="FZ223" s="8">
        <v>-1.632521E-2</v>
      </c>
      <c r="GA223" s="8">
        <v>-2.0597200000000001E-3</v>
      </c>
      <c r="GB223" s="8">
        <v>1.3252206399999999</v>
      </c>
      <c r="GC223" s="8">
        <v>1.3395400000000001E-4</v>
      </c>
      <c r="GD223" s="10">
        <v>3.93868E-5</v>
      </c>
      <c r="GG223" s="1"/>
      <c r="GI223" s="8">
        <v>0.28492749000000001</v>
      </c>
      <c r="GJ223" s="8">
        <v>-1.66683E-2</v>
      </c>
      <c r="GK223" s="8">
        <v>1.45531E-3</v>
      </c>
      <c r="GL223" s="8">
        <v>1.306330405</v>
      </c>
      <c r="GM223" s="10">
        <v>5.7048300000000004E-6</v>
      </c>
      <c r="GN223" s="10">
        <v>3.0428400000000002E-5</v>
      </c>
      <c r="GQ223" s="1"/>
      <c r="GS223" s="8">
        <v>-3.9688569999999999E-2</v>
      </c>
      <c r="GT223" s="8">
        <v>-2.4280299999999999E-3</v>
      </c>
      <c r="GU223" s="8">
        <v>-7.3232899999999997E-3</v>
      </c>
      <c r="GV223" s="8">
        <v>0.97830454700000002</v>
      </c>
      <c r="GW223" s="10">
        <v>-6.0643300000000001E-6</v>
      </c>
      <c r="GX223" s="10">
        <v>1.7757E-6</v>
      </c>
      <c r="HA223" s="1"/>
      <c r="HC223" s="8">
        <v>-1.5310020000000001E-2</v>
      </c>
      <c r="HD223" s="8">
        <v>7.1575800000000002E-3</v>
      </c>
      <c r="HE223" s="8">
        <v>3.5806E-4</v>
      </c>
      <c r="HF223" s="8">
        <v>0.86364084299999999</v>
      </c>
      <c r="HG223" s="10">
        <v>1.18885E-5</v>
      </c>
      <c r="HH223" s="10">
        <v>-1.5428099999999999E-5</v>
      </c>
      <c r="HK223" s="1"/>
      <c r="HM223" s="8">
        <v>-0.14447372999999999</v>
      </c>
      <c r="HN223" s="8">
        <v>1.6127800000000001E-3</v>
      </c>
      <c r="HO223" s="8">
        <v>-5.9893300000000002E-3</v>
      </c>
      <c r="HP223" s="8">
        <v>1.0355272550000001</v>
      </c>
      <c r="HQ223" s="8">
        <v>-2.8588799999999998E-4</v>
      </c>
      <c r="HR223" s="10">
        <v>3.4020599999999997E-5</v>
      </c>
      <c r="HU223" s="1"/>
      <c r="HW223" s="8">
        <v>-0.10411653999999999</v>
      </c>
      <c r="HX223" s="10">
        <v>5.6131000000000002E-5</v>
      </c>
      <c r="HY223" s="8">
        <v>-5.12518E-3</v>
      </c>
      <c r="HZ223" s="8">
        <v>1.0256615099999999</v>
      </c>
      <c r="IA223" s="8">
        <v>-1.04923E-4</v>
      </c>
      <c r="IB223" s="10">
        <v>-4.4184899999999998E-5</v>
      </c>
      <c r="IE223" s="1"/>
      <c r="IG223" s="8">
        <v>-8.7019440000000003E-2</v>
      </c>
      <c r="IH223" s="8">
        <v>-3.2648500000000001E-3</v>
      </c>
      <c r="II223" s="8">
        <v>-1.9536499999999999E-3</v>
      </c>
      <c r="IJ223" s="8">
        <v>1.0172598850000001</v>
      </c>
      <c r="IK223" s="8">
        <v>-1.34289E-4</v>
      </c>
      <c r="IL223" s="10">
        <v>-6.5675899999999997E-6</v>
      </c>
      <c r="IO223" s="1"/>
      <c r="IP223" s="1"/>
    </row>
    <row r="224" spans="1:250" x14ac:dyDescent="0.25">
      <c r="A224" s="8">
        <v>0.76014957000000005</v>
      </c>
      <c r="B224" s="8">
        <v>2.2071199999999999E-3</v>
      </c>
      <c r="C224" s="8">
        <v>3.0930570000000001E-2</v>
      </c>
      <c r="D224" s="8">
        <v>1.026909023</v>
      </c>
      <c r="E224" s="10">
        <v>4.3996399999999998E-5</v>
      </c>
      <c r="F224" s="8">
        <v>-3.5853000000000002E-4</v>
      </c>
      <c r="I224" s="1"/>
      <c r="K224" s="8">
        <v>0.53947149999999999</v>
      </c>
      <c r="L224" s="8">
        <v>9.3264899999999998E-3</v>
      </c>
      <c r="M224" s="8">
        <v>5.6159299999999999E-3</v>
      </c>
      <c r="N224" s="8">
        <v>0.66510070200000004</v>
      </c>
      <c r="O224" s="8">
        <v>2.3763500000000001E-4</v>
      </c>
      <c r="P224" s="10">
        <v>-6.7477699999999999E-5</v>
      </c>
      <c r="U224" s="8">
        <v>0.64650483000000003</v>
      </c>
      <c r="V224" s="8">
        <v>4.35535E-3</v>
      </c>
      <c r="W224" s="8">
        <v>-8.9916600000000003E-3</v>
      </c>
      <c r="X224" s="8">
        <v>0.76997324899999997</v>
      </c>
      <c r="Y224" s="8">
        <v>2.6501200000000002E-4</v>
      </c>
      <c r="Z224" s="8">
        <v>1.41326E-4</v>
      </c>
      <c r="AC224" s="1"/>
      <c r="AE224" s="8">
        <v>0.78359252999999995</v>
      </c>
      <c r="AF224" s="8">
        <v>-7.3164199999999997E-3</v>
      </c>
      <c r="AG224" s="8">
        <v>1.429362E-2</v>
      </c>
      <c r="AH224" s="8">
        <v>1.083450698</v>
      </c>
      <c r="AI224" s="8">
        <v>-1.7101599999999999E-4</v>
      </c>
      <c r="AJ224" s="10">
        <v>1.1824199999999999E-5</v>
      </c>
      <c r="AM224" s="1"/>
      <c r="AO224" s="8">
        <v>0.76014957000000005</v>
      </c>
      <c r="AP224" s="8">
        <v>2.2071199999999999E-3</v>
      </c>
      <c r="AQ224" s="8">
        <v>3.0930570000000001E-2</v>
      </c>
      <c r="AR224" s="8">
        <v>1.026909023</v>
      </c>
      <c r="AS224" s="10">
        <v>4.3996399999999998E-5</v>
      </c>
      <c r="AT224" s="8">
        <v>-3.5853000000000002E-4</v>
      </c>
      <c r="AW224" s="1"/>
      <c r="AY224" s="8">
        <v>-0.16532463999999999</v>
      </c>
      <c r="AZ224" s="8">
        <v>-5.2203600000000003E-2</v>
      </c>
      <c r="BA224" s="8">
        <v>-2.43042E-3</v>
      </c>
      <c r="BB224" s="8">
        <v>1.338553221</v>
      </c>
      <c r="BC224" s="8">
        <v>3.713091E-3</v>
      </c>
      <c r="BD224" s="10">
        <v>9.1151999999999997E-5</v>
      </c>
      <c r="BG224" s="1"/>
      <c r="BI224" s="8">
        <v>-0.10620048999999999</v>
      </c>
      <c r="BJ224" s="8">
        <v>-4.1273610000000002E-2</v>
      </c>
      <c r="BK224" s="8">
        <v>-5.0571599999999998E-3</v>
      </c>
      <c r="BL224" s="8">
        <v>1.1385520650000001</v>
      </c>
      <c r="BM224" s="8">
        <v>1.65415E-4</v>
      </c>
      <c r="BN224" s="10">
        <v>4.16733E-5</v>
      </c>
      <c r="BQ224" s="1"/>
      <c r="BS224" s="8">
        <v>-0.17001382000000001</v>
      </c>
      <c r="BT224" s="8">
        <v>-3.6514449999999997E-2</v>
      </c>
      <c r="BU224" s="8">
        <v>-9.6647399999999998E-3</v>
      </c>
      <c r="BV224" s="8">
        <v>1.425294778</v>
      </c>
      <c r="BW224" s="8">
        <v>6.03942E-4</v>
      </c>
      <c r="BX224" s="8">
        <v>3.1654300000000002E-4</v>
      </c>
      <c r="CA224" s="1"/>
      <c r="CC224" s="8">
        <v>-3.8266250000000002E-2</v>
      </c>
      <c r="CD224" s="8">
        <v>-3.5151630000000003E-2</v>
      </c>
      <c r="CE224" s="8">
        <v>-1.333371E-2</v>
      </c>
      <c r="CF224" s="8">
        <v>0.96185458099999999</v>
      </c>
      <c r="CG224" s="8">
        <v>4.1948499999999999E-4</v>
      </c>
      <c r="CH224" s="10">
        <v>-4.1805599999999998E-5</v>
      </c>
      <c r="CK224" s="1"/>
      <c r="CM224" s="8">
        <v>-0.22155145000000001</v>
      </c>
      <c r="CN224" s="8">
        <v>-3.6711309999999997E-2</v>
      </c>
      <c r="CO224" s="8">
        <v>-1.9467600000000001E-3</v>
      </c>
      <c r="CP224" s="8">
        <v>1.524189877</v>
      </c>
      <c r="CQ224" s="8">
        <v>1.4260499999999999E-4</v>
      </c>
      <c r="CR224" s="10">
        <v>3.0610800000000002E-5</v>
      </c>
      <c r="CU224" s="1"/>
      <c r="CW224" s="8">
        <v>7.002034E-2</v>
      </c>
      <c r="CX224" s="8">
        <v>4.7397200000000002E-3</v>
      </c>
      <c r="CY224" s="8">
        <v>-1.4880000000000001E-4</v>
      </c>
      <c r="CZ224" s="8">
        <v>0.998467102</v>
      </c>
      <c r="DA224" s="8">
        <v>4.2001000000000001E-4</v>
      </c>
      <c r="DB224" s="10">
        <v>-8.61869E-5</v>
      </c>
      <c r="DF224" s="1"/>
      <c r="DG224" s="8">
        <v>0.22429806999999999</v>
      </c>
      <c r="DH224" s="8">
        <v>1.4177149999999999E-2</v>
      </c>
      <c r="DI224" s="8">
        <v>-1.731137E-2</v>
      </c>
      <c r="DJ224" s="8">
        <v>1.3697095269999999</v>
      </c>
      <c r="DK224" s="8">
        <v>5.7027900000000003E-4</v>
      </c>
      <c r="DL224" s="8">
        <v>-2.23818E-4</v>
      </c>
      <c r="DO224" s="1"/>
      <c r="DQ224" s="8">
        <v>2.8540579999999999E-2</v>
      </c>
      <c r="DR224" s="8">
        <v>8.8257200000000004E-3</v>
      </c>
      <c r="DS224" s="8">
        <v>-1.1703E-4</v>
      </c>
      <c r="DT224" s="8">
        <v>1.031330276</v>
      </c>
      <c r="DU224" s="8">
        <v>3.1433699999999998E-4</v>
      </c>
      <c r="DV224" s="10">
        <v>-9.9078000000000002E-5</v>
      </c>
      <c r="DZ224" s="1"/>
      <c r="EA224" s="8">
        <v>0.16086697999999999</v>
      </c>
      <c r="EB224" s="8">
        <v>1.000118E-2</v>
      </c>
      <c r="EC224" s="8">
        <v>-4.1823900000000002E-3</v>
      </c>
      <c r="ED224" s="8">
        <v>1.307578124</v>
      </c>
      <c r="EE224" s="8">
        <v>8.7093700000000001E-4</v>
      </c>
      <c r="EF224" s="8">
        <v>-1.09669E-4</v>
      </c>
      <c r="EG224" s="1"/>
      <c r="EK224" s="8">
        <v>0.20364341</v>
      </c>
      <c r="EL224" s="8">
        <v>1.3216729999999999E-2</v>
      </c>
      <c r="EM224" s="8">
        <v>-1.947229E-2</v>
      </c>
      <c r="EN224" s="8">
        <v>1.420008452</v>
      </c>
      <c r="EO224" s="8">
        <v>4.2336899999999999E-4</v>
      </c>
      <c r="EP224" s="8">
        <v>-1.95665E-4</v>
      </c>
      <c r="ES224" s="1"/>
      <c r="EU224" s="8">
        <v>0.31904086999999998</v>
      </c>
      <c r="EV224" s="8">
        <v>-7.9951499999999995E-3</v>
      </c>
      <c r="EW224" s="8">
        <v>7.6508000000000001E-4</v>
      </c>
      <c r="EX224" s="8">
        <v>1.368147835</v>
      </c>
      <c r="EY224" s="8">
        <v>1.8183000000000001E-4</v>
      </c>
      <c r="EZ224" s="8">
        <v>1.34201E-4</v>
      </c>
      <c r="FC224" s="1"/>
      <c r="FE224" s="8">
        <v>0.27349561</v>
      </c>
      <c r="FF224" s="8">
        <v>-2.6577090000000001E-2</v>
      </c>
      <c r="FG224" s="8">
        <v>-4.0640399999999997E-3</v>
      </c>
      <c r="FH224" s="8">
        <v>1.294738639</v>
      </c>
      <c r="FI224" s="8">
        <v>1.79347E-4</v>
      </c>
      <c r="FJ224" s="10">
        <v>1.1744299999999999E-4</v>
      </c>
      <c r="FM224" s="1"/>
      <c r="FO224" s="8">
        <v>0.29236030000000002</v>
      </c>
      <c r="FP224" s="8">
        <v>-1.565393E-2</v>
      </c>
      <c r="FQ224" s="8">
        <v>1.0682599999999999E-3</v>
      </c>
      <c r="FR224" s="8">
        <v>1.2535821229999999</v>
      </c>
      <c r="FS224" s="8">
        <v>3.0684499999999998E-4</v>
      </c>
      <c r="FT224" s="10">
        <v>9.9264200000000004E-5</v>
      </c>
      <c r="FW224" s="1"/>
      <c r="FY224" s="8">
        <v>0.32491282999999999</v>
      </c>
      <c r="FZ224" s="8">
        <v>-1.607695E-2</v>
      </c>
      <c r="GA224" s="8">
        <v>-2.01827E-3</v>
      </c>
      <c r="GB224" s="8">
        <v>1.3306650170000001</v>
      </c>
      <c r="GC224" s="8">
        <v>1.32278E-4</v>
      </c>
      <c r="GD224" s="10">
        <v>3.9662200000000001E-5</v>
      </c>
      <c r="GG224" s="1"/>
      <c r="GI224" s="8">
        <v>0.28505543999999999</v>
      </c>
      <c r="GJ224" s="8">
        <v>-1.6663339999999999E-2</v>
      </c>
      <c r="GK224" s="8">
        <v>1.45546E-3</v>
      </c>
      <c r="GL224" s="8">
        <v>1.3105943609999999</v>
      </c>
      <c r="GM224" s="10">
        <v>4.8284899999999997E-6</v>
      </c>
      <c r="GN224" s="10">
        <v>3.0453299999999999E-5</v>
      </c>
      <c r="GQ224" s="1"/>
      <c r="GS224" s="8">
        <v>-4.0742899999999999E-2</v>
      </c>
      <c r="GT224" s="8">
        <v>-2.4493000000000002E-3</v>
      </c>
      <c r="GU224" s="8">
        <v>-7.33842E-3</v>
      </c>
      <c r="GV224" s="8">
        <v>0.98504535599999998</v>
      </c>
      <c r="GW224" s="10">
        <v>-7.2394100000000004E-6</v>
      </c>
      <c r="GX224" s="10">
        <v>2.6097799999999999E-6</v>
      </c>
      <c r="HA224" s="1"/>
      <c r="HC224" s="8">
        <v>-1.3843879999999999E-2</v>
      </c>
      <c r="HD224" s="8">
        <v>7.1612400000000001E-3</v>
      </c>
      <c r="HE224" s="8">
        <v>3.6830000000000001E-4</v>
      </c>
      <c r="HF224" s="8">
        <v>0.86783438099999999</v>
      </c>
      <c r="HG224" s="10">
        <v>1.18145E-5</v>
      </c>
      <c r="HH224" s="10">
        <v>-1.52194E-5</v>
      </c>
      <c r="HK224" s="1"/>
      <c r="HM224" s="8">
        <v>-0.14392592000000001</v>
      </c>
      <c r="HN224" s="8">
        <v>1.6321300000000001E-3</v>
      </c>
      <c r="HO224" s="8">
        <v>-5.9827200000000004E-3</v>
      </c>
      <c r="HP224" s="8">
        <v>1.0366379020000001</v>
      </c>
      <c r="HQ224" s="8">
        <v>-2.90647E-4</v>
      </c>
      <c r="HR224" s="10">
        <v>3.5643699999999999E-5</v>
      </c>
      <c r="HU224" s="1"/>
      <c r="HW224" s="8">
        <v>-0.10885808</v>
      </c>
      <c r="HX224" s="10">
        <v>-1.3606E-5</v>
      </c>
      <c r="HY224" s="8">
        <v>-5.1690099999999999E-3</v>
      </c>
      <c r="HZ224" s="8">
        <v>1.0371798809999999</v>
      </c>
      <c r="IA224" s="8">
        <v>-1.06314E-4</v>
      </c>
      <c r="IB224" s="10">
        <v>-4.3315400000000002E-5</v>
      </c>
      <c r="IE224" s="1"/>
      <c r="IG224" s="8">
        <v>-8.9407909999999993E-2</v>
      </c>
      <c r="IH224" s="8">
        <v>-3.2696499999999998E-3</v>
      </c>
      <c r="II224" s="8">
        <v>-1.9941099999999999E-3</v>
      </c>
      <c r="IJ224" s="8">
        <v>1.019908576</v>
      </c>
      <c r="IK224" s="8">
        <v>-1.34537E-4</v>
      </c>
      <c r="IL224" s="10">
        <v>-4.4481800000000003E-6</v>
      </c>
      <c r="IO224" s="1"/>
      <c r="IP224" s="1"/>
    </row>
    <row r="225" spans="1:250" x14ac:dyDescent="0.25">
      <c r="A225" s="8">
        <v>0.77143594999999998</v>
      </c>
      <c r="B225" s="8">
        <v>2.3432599999999998E-3</v>
      </c>
      <c r="C225" s="8">
        <v>3.0967479999999999E-2</v>
      </c>
      <c r="D225" s="8">
        <v>1.036569549</v>
      </c>
      <c r="E225" s="10">
        <v>4.1922399999999997E-5</v>
      </c>
      <c r="F225" s="8">
        <v>-3.5797599999999998E-4</v>
      </c>
      <c r="I225" s="1"/>
      <c r="K225" s="8">
        <v>0.5387767</v>
      </c>
      <c r="L225" s="8">
        <v>9.3057399999999998E-3</v>
      </c>
      <c r="M225" s="8">
        <v>5.6302399999999999E-3</v>
      </c>
      <c r="N225" s="8">
        <v>0.66875960000000001</v>
      </c>
      <c r="O225" s="8">
        <v>2.3486700000000001E-4</v>
      </c>
      <c r="P225" s="10">
        <v>-6.9390500000000006E-5</v>
      </c>
      <c r="U225" s="8">
        <v>0.64768197999999999</v>
      </c>
      <c r="V225" s="8">
        <v>4.3495799999999996E-3</v>
      </c>
      <c r="W225" s="8">
        <v>-8.9838299999999999E-3</v>
      </c>
      <c r="X225" s="8">
        <v>0.77436701900000005</v>
      </c>
      <c r="Y225" s="8">
        <v>2.6589199999999999E-4</v>
      </c>
      <c r="Z225" s="8">
        <v>1.42519E-4</v>
      </c>
      <c r="AC225" s="1"/>
      <c r="AE225" s="8">
        <v>0.78896372000000003</v>
      </c>
      <c r="AF225" s="8">
        <v>-7.3254899999999996E-3</v>
      </c>
      <c r="AG225" s="8">
        <v>1.436342E-2</v>
      </c>
      <c r="AH225" s="8">
        <v>1.0908283940000001</v>
      </c>
      <c r="AI225" s="8">
        <v>-1.70791E-4</v>
      </c>
      <c r="AJ225" s="10">
        <v>1.3508399999999999E-5</v>
      </c>
      <c r="AM225" s="1"/>
      <c r="AO225" s="8">
        <v>0.77143594999999998</v>
      </c>
      <c r="AP225" s="8">
        <v>2.3432599999999998E-3</v>
      </c>
      <c r="AQ225" s="8">
        <v>3.0967479999999999E-2</v>
      </c>
      <c r="AR225" s="8">
        <v>1.036569549</v>
      </c>
      <c r="AS225" s="10">
        <v>4.1922399999999997E-5</v>
      </c>
      <c r="AT225" s="8">
        <v>-3.5797599999999998E-4</v>
      </c>
      <c r="AW225" s="1"/>
      <c r="AY225" s="8">
        <v>-0.16216283000000001</v>
      </c>
      <c r="AZ225" s="8">
        <v>-5.2291919999999999E-2</v>
      </c>
      <c r="BA225" s="8">
        <v>-2.4304000000000001E-3</v>
      </c>
      <c r="BB225" s="8">
        <v>1.3431663700000001</v>
      </c>
      <c r="BC225" s="8">
        <v>3.7212019999999998E-3</v>
      </c>
      <c r="BD225" s="10">
        <v>9.1172699999999995E-5</v>
      </c>
      <c r="BG225" s="1"/>
      <c r="BI225" s="8">
        <v>-0.11137511</v>
      </c>
      <c r="BJ225" s="8">
        <v>-4.1679430000000003E-2</v>
      </c>
      <c r="BK225" s="8">
        <v>-5.0139399999999997E-3</v>
      </c>
      <c r="BL225" s="8">
        <v>1.144211501</v>
      </c>
      <c r="BM225" s="8">
        <v>1.6217900000000001E-4</v>
      </c>
      <c r="BN225" s="10">
        <v>4.1319600000000003E-5</v>
      </c>
      <c r="BQ225" s="1"/>
      <c r="BS225" s="8">
        <v>-0.16799828</v>
      </c>
      <c r="BT225" s="8">
        <v>-3.6554839999999998E-2</v>
      </c>
      <c r="BU225" s="8">
        <v>-9.6808199999999997E-3</v>
      </c>
      <c r="BV225" s="8">
        <v>1.4321029839999999</v>
      </c>
      <c r="BW225" s="8">
        <v>6.0706499999999995E-4</v>
      </c>
      <c r="BX225" s="8">
        <v>3.1530799999999998E-4</v>
      </c>
      <c r="CA225" s="1"/>
      <c r="CC225" s="8">
        <v>-3.6213549999999997E-2</v>
      </c>
      <c r="CD225" s="8">
        <v>-3.503709E-2</v>
      </c>
      <c r="CE225" s="8">
        <v>-1.3319559999999999E-2</v>
      </c>
      <c r="CF225" s="8">
        <v>0.96514157599999995</v>
      </c>
      <c r="CG225" s="8">
        <v>4.1595599999999999E-4</v>
      </c>
      <c r="CH225" s="10">
        <v>-4.1375399999999997E-5</v>
      </c>
      <c r="CK225" s="1"/>
      <c r="CM225" s="8">
        <v>-0.21817301</v>
      </c>
      <c r="CN225" s="8">
        <v>-3.6755860000000001E-2</v>
      </c>
      <c r="CO225" s="8">
        <v>-1.92819E-3</v>
      </c>
      <c r="CP225" s="8">
        <v>1.529998365</v>
      </c>
      <c r="CQ225" s="8">
        <v>1.42817E-4</v>
      </c>
      <c r="CR225" s="10">
        <v>3.06996E-5</v>
      </c>
      <c r="CU225" s="1"/>
      <c r="CW225" s="8">
        <v>6.6166150000000007E-2</v>
      </c>
      <c r="CX225" s="8">
        <v>4.87982E-3</v>
      </c>
      <c r="CY225" s="8">
        <v>-1.5302999999999999E-4</v>
      </c>
      <c r="CZ225" s="8">
        <v>1.003741317</v>
      </c>
      <c r="DA225" s="8">
        <v>4.2349899999999998E-4</v>
      </c>
      <c r="DB225" s="10">
        <v>-8.6072399999999999E-5</v>
      </c>
      <c r="DF225" s="1"/>
      <c r="DG225" s="8">
        <v>0.22761242000000001</v>
      </c>
      <c r="DH225" s="8">
        <v>1.4355919999999999E-2</v>
      </c>
      <c r="DI225" s="8">
        <v>-1.754532E-2</v>
      </c>
      <c r="DJ225" s="8">
        <v>1.3737041000000001</v>
      </c>
      <c r="DK225" s="8">
        <v>5.6669000000000001E-4</v>
      </c>
      <c r="DL225" s="8">
        <v>-2.2850999999999999E-4</v>
      </c>
      <c r="DO225" s="1"/>
      <c r="DQ225" s="8">
        <v>2.6923849999999999E-2</v>
      </c>
      <c r="DR225" s="8">
        <v>8.8807999999999995E-3</v>
      </c>
      <c r="DS225" s="10">
        <v>-8.6901E-5</v>
      </c>
      <c r="DT225" s="8">
        <v>1.0343699550000001</v>
      </c>
      <c r="DU225" s="8">
        <v>3.16607E-4</v>
      </c>
      <c r="DV225" s="8">
        <v>-1.00317E-4</v>
      </c>
      <c r="DZ225" s="1"/>
      <c r="EA225" s="8">
        <v>0.16811435</v>
      </c>
      <c r="EB225" s="8">
        <v>1.0567150000000001E-2</v>
      </c>
      <c r="EC225" s="8">
        <v>-4.5818999999999999E-3</v>
      </c>
      <c r="ED225" s="8">
        <v>1.3125346419999999</v>
      </c>
      <c r="EE225" s="8">
        <v>8.6355199999999996E-4</v>
      </c>
      <c r="EF225" s="8">
        <v>-1.1489099999999999E-4</v>
      </c>
      <c r="EG225" s="1"/>
      <c r="EK225" s="8">
        <v>0.20631218000000001</v>
      </c>
      <c r="EL225" s="8">
        <v>1.335604E-2</v>
      </c>
      <c r="EM225" s="8">
        <v>-1.965105E-2</v>
      </c>
      <c r="EN225" s="8">
        <v>1.423339229</v>
      </c>
      <c r="EO225" s="8">
        <v>4.20794E-4</v>
      </c>
      <c r="EP225" s="8">
        <v>-1.9896599999999999E-4</v>
      </c>
      <c r="ES225" s="1"/>
      <c r="EU225" s="8">
        <v>0.31947450999999999</v>
      </c>
      <c r="EV225" s="8">
        <v>-7.9913299999999996E-3</v>
      </c>
      <c r="EW225" s="8">
        <v>7.6515000000000003E-4</v>
      </c>
      <c r="EX225" s="8">
        <v>1.372716252</v>
      </c>
      <c r="EY225" s="8">
        <v>1.8122799999999999E-4</v>
      </c>
      <c r="EZ225" s="8">
        <v>1.3421099999999999E-4</v>
      </c>
      <c r="FC225" s="1"/>
      <c r="FE225" s="8">
        <v>0.27417679</v>
      </c>
      <c r="FF225" s="8">
        <v>-2.6565720000000001E-2</v>
      </c>
      <c r="FG225" s="8">
        <v>-4.0595500000000003E-3</v>
      </c>
      <c r="FH225" s="8">
        <v>1.3000861290000001</v>
      </c>
      <c r="FI225" s="8">
        <v>1.7785000000000001E-4</v>
      </c>
      <c r="FJ225" s="10">
        <v>1.1803000000000001E-4</v>
      </c>
      <c r="FM225" s="1"/>
      <c r="FO225" s="8">
        <v>0.28929598000000001</v>
      </c>
      <c r="FP225" s="8">
        <v>-1.569338E-2</v>
      </c>
      <c r="FQ225" s="8">
        <v>1.0199499999999999E-3</v>
      </c>
      <c r="FR225" s="8">
        <v>1.2595177289999999</v>
      </c>
      <c r="FS225" s="8">
        <v>3.0590599999999999E-4</v>
      </c>
      <c r="FT225" s="8">
        <v>1.0041500000000001E-4</v>
      </c>
      <c r="FW225" s="1"/>
      <c r="FY225" s="8">
        <v>0.32145005999999998</v>
      </c>
      <c r="FZ225" s="8">
        <v>-1.6119209999999998E-2</v>
      </c>
      <c r="GA225" s="8">
        <v>-2.0172499999999999E-3</v>
      </c>
      <c r="GB225" s="8">
        <v>1.3353363170000001</v>
      </c>
      <c r="GC225" s="8">
        <v>1.3158899999999999E-4</v>
      </c>
      <c r="GD225" s="10">
        <v>3.9644000000000002E-5</v>
      </c>
      <c r="GG225" s="1"/>
      <c r="GI225" s="8">
        <v>0.28145898000000003</v>
      </c>
      <c r="GJ225" s="8">
        <v>-1.6749790000000001E-2</v>
      </c>
      <c r="GK225" s="8">
        <v>1.44557E-3</v>
      </c>
      <c r="GL225" s="8">
        <v>1.31395025</v>
      </c>
      <c r="GM225" s="10">
        <v>4.2849299999999998E-6</v>
      </c>
      <c r="GN225" s="10">
        <v>3.0514600000000001E-5</v>
      </c>
      <c r="GQ225" s="1"/>
      <c r="GS225" s="8">
        <v>-4.4876149999999997E-2</v>
      </c>
      <c r="GT225" s="8">
        <v>-2.5070399999999999E-3</v>
      </c>
      <c r="GU225" s="8">
        <v>-7.4048400000000002E-3</v>
      </c>
      <c r="GV225" s="8">
        <v>0.99221793400000002</v>
      </c>
      <c r="GW225" s="10">
        <v>-8.0517600000000003E-6</v>
      </c>
      <c r="GX225" s="10">
        <v>3.54534E-6</v>
      </c>
      <c r="HA225" s="1"/>
      <c r="HC225" s="8">
        <v>-1.330012E-2</v>
      </c>
      <c r="HD225" s="8">
        <v>7.1673400000000003E-3</v>
      </c>
      <c r="HE225" s="8">
        <v>3.7240999999999999E-4</v>
      </c>
      <c r="HF225" s="8">
        <v>0.87116711099999999</v>
      </c>
      <c r="HG225" s="10">
        <v>1.14793E-5</v>
      </c>
      <c r="HH225" s="10">
        <v>-1.49943E-5</v>
      </c>
      <c r="HK225" s="1"/>
      <c r="HM225" s="8">
        <v>-0.14160607</v>
      </c>
      <c r="HN225" s="8">
        <v>1.74523E-3</v>
      </c>
      <c r="HO225" s="8">
        <v>-6.0182100000000004E-3</v>
      </c>
      <c r="HP225" s="8">
        <v>1.038529308</v>
      </c>
      <c r="HQ225" s="8">
        <v>-2.97213E-4</v>
      </c>
      <c r="HR225" s="10">
        <v>3.3577300000000001E-5</v>
      </c>
      <c r="HU225" s="1"/>
      <c r="HW225" s="8">
        <v>-0.11620234</v>
      </c>
      <c r="HX225" s="8">
        <v>-1.1095999999999999E-4</v>
      </c>
      <c r="HY225" s="8">
        <v>-5.2479600000000003E-3</v>
      </c>
      <c r="HZ225" s="8">
        <v>1.049115134</v>
      </c>
      <c r="IA225" s="8">
        <v>-1.07565E-4</v>
      </c>
      <c r="IB225" s="10">
        <v>-4.2302499999999997E-5</v>
      </c>
      <c r="IE225" s="1"/>
      <c r="IG225" s="8">
        <v>-8.9865829999999994E-2</v>
      </c>
      <c r="IH225" s="8">
        <v>-3.2821899999999999E-3</v>
      </c>
      <c r="II225" s="8">
        <v>-1.9987999999999998E-3</v>
      </c>
      <c r="IJ225" s="8">
        <v>1.0206818989999999</v>
      </c>
      <c r="IK225" s="8">
        <v>-1.3796300000000001E-4</v>
      </c>
      <c r="IL225" s="10">
        <v>-3.1670100000000002E-6</v>
      </c>
      <c r="IO225" s="1"/>
      <c r="IP225" s="1"/>
    </row>
    <row r="226" spans="1:250" x14ac:dyDescent="0.25">
      <c r="A226" s="8">
        <v>0.77670099000000004</v>
      </c>
      <c r="B226" s="8">
        <v>2.4301599999999998E-3</v>
      </c>
      <c r="C226" s="8">
        <v>3.1007610000000001E-2</v>
      </c>
      <c r="D226" s="8">
        <v>1.0468390569999999</v>
      </c>
      <c r="E226" s="10">
        <v>3.9087700000000002E-5</v>
      </c>
      <c r="F226" s="8">
        <v>-3.5667799999999998E-4</v>
      </c>
      <c r="I226" s="1"/>
      <c r="K226" s="8">
        <v>0.54116998999999999</v>
      </c>
      <c r="L226" s="8">
        <v>9.3139999999999994E-3</v>
      </c>
      <c r="M226" s="8">
        <v>5.6641E-3</v>
      </c>
      <c r="N226" s="8">
        <v>0.67255502300000003</v>
      </c>
      <c r="O226" s="8">
        <v>2.3455000000000001E-4</v>
      </c>
      <c r="P226" s="10">
        <v>-6.8080199999999999E-5</v>
      </c>
      <c r="U226" s="8">
        <v>0.64854162000000004</v>
      </c>
      <c r="V226" s="8">
        <v>4.3570600000000003E-3</v>
      </c>
      <c r="W226" s="8">
        <v>-8.9883299999999992E-3</v>
      </c>
      <c r="X226" s="8">
        <v>0.77783135999999997</v>
      </c>
      <c r="Y226" s="8">
        <v>2.6433300000000001E-4</v>
      </c>
      <c r="Z226" s="8">
        <v>1.4158000000000001E-4</v>
      </c>
      <c r="AC226" s="1"/>
      <c r="AE226" s="8">
        <v>0.79531883000000003</v>
      </c>
      <c r="AF226" s="8">
        <v>-7.2862999999999999E-3</v>
      </c>
      <c r="AG226" s="8">
        <v>1.4475969999999999E-2</v>
      </c>
      <c r="AH226" s="8">
        <v>1.0995371030000001</v>
      </c>
      <c r="AI226" s="8">
        <v>-1.7157899999999999E-4</v>
      </c>
      <c r="AJ226" s="10">
        <v>1.5799099999999999E-5</v>
      </c>
      <c r="AM226" s="1"/>
      <c r="AO226" s="8">
        <v>0.77670099000000004</v>
      </c>
      <c r="AP226" s="8">
        <v>2.4301599999999998E-3</v>
      </c>
      <c r="AQ226" s="8">
        <v>3.1007610000000001E-2</v>
      </c>
      <c r="AR226" s="8">
        <v>1.0468390569999999</v>
      </c>
      <c r="AS226" s="10">
        <v>3.9087700000000002E-5</v>
      </c>
      <c r="AT226" s="8">
        <v>-3.5667799999999998E-4</v>
      </c>
      <c r="AW226" s="1"/>
      <c r="AY226" s="8">
        <v>-0.16414049</v>
      </c>
      <c r="AZ226" s="8">
        <v>-5.2206240000000001E-2</v>
      </c>
      <c r="BA226" s="8">
        <v>-2.4492799999999999E-3</v>
      </c>
      <c r="BB226" s="8">
        <v>1.3482654650000001</v>
      </c>
      <c r="BC226" s="8">
        <v>3.7337849999999999E-3</v>
      </c>
      <c r="BD226" s="10">
        <v>9.3975999999999996E-5</v>
      </c>
      <c r="BG226" s="1"/>
      <c r="BI226" s="8">
        <v>-0.11267917</v>
      </c>
      <c r="BJ226" s="8">
        <v>-4.1763960000000003E-2</v>
      </c>
      <c r="BK226" s="8">
        <v>-5.0298599999999997E-3</v>
      </c>
      <c r="BL226" s="8">
        <v>1.1492919859999999</v>
      </c>
      <c r="BM226" s="8">
        <v>1.5950400000000001E-4</v>
      </c>
      <c r="BN226" s="10">
        <v>4.1816900000000003E-5</v>
      </c>
      <c r="BQ226" s="1"/>
      <c r="BS226" s="8">
        <v>-0.16238875999999999</v>
      </c>
      <c r="BT226" s="8">
        <v>-3.6607220000000003E-2</v>
      </c>
      <c r="BU226" s="8">
        <v>-9.7439799999999993E-3</v>
      </c>
      <c r="BV226" s="8">
        <v>1.4389102309999999</v>
      </c>
      <c r="BW226" s="8">
        <v>6.0851600000000003E-4</v>
      </c>
      <c r="BX226" s="8">
        <v>3.1355499999999998E-4</v>
      </c>
      <c r="CA226" s="1"/>
      <c r="CC226" s="8">
        <v>-4.0332159999999999E-2</v>
      </c>
      <c r="CD226" s="8">
        <v>-3.518632E-2</v>
      </c>
      <c r="CE226" s="8">
        <v>-1.3386240000000001E-2</v>
      </c>
      <c r="CF226" s="8">
        <v>0.96814449599999997</v>
      </c>
      <c r="CG226" s="8">
        <v>4.13664E-4</v>
      </c>
      <c r="CH226" s="10">
        <v>-4.03541E-5</v>
      </c>
      <c r="CK226" s="1"/>
      <c r="CM226" s="8">
        <v>-0.21414791999999999</v>
      </c>
      <c r="CN226" s="8">
        <v>-3.6808159999999999E-2</v>
      </c>
      <c r="CO226" s="8">
        <v>-1.9073499999999999E-3</v>
      </c>
      <c r="CP226" s="8">
        <v>1.536039505</v>
      </c>
      <c r="CQ226" s="8">
        <v>1.4302600000000001E-4</v>
      </c>
      <c r="CR226" s="10">
        <v>3.0783300000000001E-5</v>
      </c>
      <c r="CU226" s="1"/>
      <c r="CW226" s="8">
        <v>6.486169E-2</v>
      </c>
      <c r="CX226" s="8">
        <v>4.9394E-3</v>
      </c>
      <c r="CY226" s="8">
        <v>-1.349E-4</v>
      </c>
      <c r="CZ226" s="8">
        <v>1.008479095</v>
      </c>
      <c r="DA226" s="8">
        <v>4.2787800000000003E-4</v>
      </c>
      <c r="DB226" s="10">
        <v>-8.7395499999999994E-5</v>
      </c>
      <c r="DF226" s="1"/>
      <c r="DG226" s="8">
        <v>0.23354933</v>
      </c>
      <c r="DH226" s="8">
        <v>1.46316E-2</v>
      </c>
      <c r="DI226" s="8">
        <v>-1.7823039999999998E-2</v>
      </c>
      <c r="DJ226" s="8">
        <v>1.377623209</v>
      </c>
      <c r="DK226" s="8">
        <v>5.6359800000000001E-4</v>
      </c>
      <c r="DL226" s="8">
        <v>-2.3162500000000001E-4</v>
      </c>
      <c r="DO226" s="1"/>
      <c r="DQ226" s="8">
        <v>2.4588209999999999E-2</v>
      </c>
      <c r="DR226" s="8">
        <v>8.9829300000000001E-3</v>
      </c>
      <c r="DS226" s="10">
        <v>-8.1568000000000002E-5</v>
      </c>
      <c r="DT226" s="8">
        <v>1.0368649830000001</v>
      </c>
      <c r="DU226" s="8">
        <v>3.1952199999999998E-4</v>
      </c>
      <c r="DV226" s="8">
        <v>-1.00466E-4</v>
      </c>
      <c r="DZ226" s="1"/>
      <c r="EA226" s="8">
        <v>0.17664492000000001</v>
      </c>
      <c r="EB226" s="8">
        <v>1.1227890000000001E-2</v>
      </c>
      <c r="EC226" s="8">
        <v>-5.0427900000000001E-3</v>
      </c>
      <c r="ED226" s="8">
        <v>1.3173038669999999</v>
      </c>
      <c r="EE226" s="8">
        <v>8.56228E-4</v>
      </c>
      <c r="EF226" s="8">
        <v>-1.2001E-4</v>
      </c>
      <c r="EG226" s="1"/>
      <c r="EK226" s="8">
        <v>0.20448214000000001</v>
      </c>
      <c r="EL226" s="8">
        <v>1.3225280000000001E-2</v>
      </c>
      <c r="EM226" s="8">
        <v>-1.9503630000000001E-2</v>
      </c>
      <c r="EN226" s="8">
        <v>1.426676294</v>
      </c>
      <c r="EO226" s="8">
        <v>4.1727799999999998E-4</v>
      </c>
      <c r="EP226" s="8">
        <v>-2.0292899999999999E-4</v>
      </c>
      <c r="ES226" s="1"/>
      <c r="EU226" s="8">
        <v>0.31865103</v>
      </c>
      <c r="EV226" s="8">
        <v>-7.9961600000000004E-3</v>
      </c>
      <c r="EW226" s="8">
        <v>7.5412999999999999E-4</v>
      </c>
      <c r="EX226" s="8">
        <v>1.378078277</v>
      </c>
      <c r="EY226" s="8">
        <v>1.80829E-4</v>
      </c>
      <c r="EZ226" s="8">
        <v>1.3512499999999999E-4</v>
      </c>
      <c r="FC226" s="1"/>
      <c r="FE226" s="8">
        <v>0.27208127999999998</v>
      </c>
      <c r="FF226" s="8">
        <v>-2.6604969999999999E-2</v>
      </c>
      <c r="FG226" s="8">
        <v>-4.0861099999999996E-3</v>
      </c>
      <c r="FH226" s="8">
        <v>1.3059047829999999</v>
      </c>
      <c r="FI226" s="8">
        <v>1.7617300000000001E-4</v>
      </c>
      <c r="FJ226" s="10">
        <v>1.19162E-4</v>
      </c>
      <c r="FM226" s="1"/>
      <c r="FO226" s="8">
        <v>0.29156337999999998</v>
      </c>
      <c r="FP226" s="8">
        <v>-1.565743E-2</v>
      </c>
      <c r="FQ226" s="8">
        <v>1.06718E-3</v>
      </c>
      <c r="FR226" s="8">
        <v>1.2657901629999999</v>
      </c>
      <c r="FS226" s="8">
        <v>3.0475100000000002E-4</v>
      </c>
      <c r="FT226" s="8">
        <v>1.0193599999999999E-4</v>
      </c>
      <c r="FW226" s="1"/>
      <c r="FY226" s="8">
        <v>0.32291647000000001</v>
      </c>
      <c r="FZ226" s="8">
        <v>-1.6124010000000001E-2</v>
      </c>
      <c r="GA226" s="8">
        <v>-2.0041600000000001E-3</v>
      </c>
      <c r="GB226" s="8">
        <v>1.339145126</v>
      </c>
      <c r="GC226" s="8">
        <v>1.3177499999999999E-4</v>
      </c>
      <c r="GD226" s="10">
        <v>4.0148100000000003E-5</v>
      </c>
      <c r="GG226" s="1"/>
      <c r="GI226" s="8">
        <v>0.27898610000000001</v>
      </c>
      <c r="GJ226" s="8">
        <v>-1.6792919999999999E-2</v>
      </c>
      <c r="GK226" s="8">
        <v>1.43147E-3</v>
      </c>
      <c r="GL226" s="8">
        <v>1.316641199</v>
      </c>
      <c r="GM226" s="10">
        <v>3.89052E-6</v>
      </c>
      <c r="GN226" s="10">
        <v>3.0643099999999998E-5</v>
      </c>
      <c r="GQ226" s="1"/>
      <c r="GS226" s="8">
        <v>-4.5432840000000002E-2</v>
      </c>
      <c r="GT226" s="8">
        <v>-2.5192600000000002E-3</v>
      </c>
      <c r="GU226" s="8">
        <v>-7.4113599999999996E-3</v>
      </c>
      <c r="GV226" s="8">
        <v>0.99765268699999998</v>
      </c>
      <c r="GW226" s="10">
        <v>-9.3309400000000001E-6</v>
      </c>
      <c r="GX226" s="10">
        <v>4.2265600000000001E-6</v>
      </c>
      <c r="HA226" s="1"/>
      <c r="HC226" s="8">
        <v>-1.0840010000000001E-2</v>
      </c>
      <c r="HD226" s="8">
        <v>7.2307999999999999E-3</v>
      </c>
      <c r="HE226" s="8">
        <v>3.7118999999999997E-4</v>
      </c>
      <c r="HF226" s="8">
        <v>0.87341653399999997</v>
      </c>
      <c r="HG226" s="10">
        <v>1.0708499999999999E-5</v>
      </c>
      <c r="HH226" s="10">
        <v>-1.501E-5</v>
      </c>
      <c r="HK226" s="1"/>
      <c r="HM226" s="8">
        <v>-0.14448137</v>
      </c>
      <c r="HN226" s="8">
        <v>1.6446399999999999E-3</v>
      </c>
      <c r="HO226" s="8">
        <v>-6.0973399999999997E-3</v>
      </c>
      <c r="HP226" s="8">
        <v>1.0416655459999999</v>
      </c>
      <c r="HQ226" s="8">
        <v>-3.0191899999999999E-4</v>
      </c>
      <c r="HR226" s="10">
        <v>3.7276900000000002E-5</v>
      </c>
      <c r="HU226" s="1"/>
      <c r="HW226" s="8">
        <v>-0.12093018</v>
      </c>
      <c r="HX226" s="8">
        <v>-1.5668999999999999E-4</v>
      </c>
      <c r="HY226" s="8">
        <v>-5.2922100000000003E-3</v>
      </c>
      <c r="HZ226" s="8">
        <v>1.0618262519999999</v>
      </c>
      <c r="IA226" s="8">
        <v>-1.08477E-4</v>
      </c>
      <c r="IB226" s="10">
        <v>-4.1419799999999999E-5</v>
      </c>
      <c r="IE226" s="1"/>
      <c r="IG226" s="8">
        <v>-9.5022949999999995E-2</v>
      </c>
      <c r="IH226" s="8">
        <v>-3.3967799999999999E-3</v>
      </c>
      <c r="II226" s="8">
        <v>-2.0943200000000002E-3</v>
      </c>
      <c r="IJ226" s="8">
        <v>1.021990545</v>
      </c>
      <c r="IK226" s="8">
        <v>-1.40741E-4</v>
      </c>
      <c r="IL226" s="10">
        <v>-8.5160300000000001E-7</v>
      </c>
      <c r="IO226" s="1"/>
      <c r="IP226" s="1"/>
    </row>
    <row r="227" spans="1:250" x14ac:dyDescent="0.25">
      <c r="A227" s="8">
        <v>0.77653287999999998</v>
      </c>
      <c r="B227" s="8">
        <v>2.4300400000000001E-3</v>
      </c>
      <c r="C227" s="8">
        <v>3.1004919999999998E-2</v>
      </c>
      <c r="D227" s="8">
        <v>1.0564903240000001</v>
      </c>
      <c r="E227" s="10">
        <v>3.8982800000000002E-5</v>
      </c>
      <c r="F227" s="8">
        <v>-3.5391399999999999E-4</v>
      </c>
      <c r="I227" s="1"/>
      <c r="K227" s="8">
        <v>0.54488676999999996</v>
      </c>
      <c r="L227" s="8">
        <v>9.4145300000000008E-3</v>
      </c>
      <c r="M227" s="8">
        <v>5.6645100000000002E-3</v>
      </c>
      <c r="N227" s="8">
        <v>0.67671340300000005</v>
      </c>
      <c r="O227" s="8">
        <v>2.3204399999999999E-4</v>
      </c>
      <c r="P227" s="10">
        <v>-6.8075200000000002E-5</v>
      </c>
      <c r="U227" s="8">
        <v>0.64823681</v>
      </c>
      <c r="V227" s="8">
        <v>4.3490400000000002E-3</v>
      </c>
      <c r="W227" s="8">
        <v>-8.9936700000000005E-3</v>
      </c>
      <c r="X227" s="8">
        <v>0.78122564900000002</v>
      </c>
      <c r="Y227" s="8">
        <v>2.5963499999999998E-4</v>
      </c>
      <c r="Z227" s="8">
        <v>1.4470600000000001E-4</v>
      </c>
      <c r="AC227" s="1"/>
      <c r="AE227" s="8">
        <v>0.79996595999999998</v>
      </c>
      <c r="AF227" s="8">
        <v>-7.3009700000000004E-3</v>
      </c>
      <c r="AG227" s="8">
        <v>1.4525679999999999E-2</v>
      </c>
      <c r="AH227" s="8">
        <v>1.1090227969999999</v>
      </c>
      <c r="AI227" s="8">
        <v>-1.7116399999999999E-4</v>
      </c>
      <c r="AJ227" s="10">
        <v>1.71869E-5</v>
      </c>
      <c r="AM227" s="1"/>
      <c r="AO227" s="8">
        <v>0.77653287999999998</v>
      </c>
      <c r="AP227" s="8">
        <v>2.4300400000000001E-3</v>
      </c>
      <c r="AQ227" s="8">
        <v>3.1004919999999998E-2</v>
      </c>
      <c r="AR227" s="8">
        <v>1.0564903240000001</v>
      </c>
      <c r="AS227" s="10">
        <v>3.8982800000000002E-5</v>
      </c>
      <c r="AT227" s="8">
        <v>-3.5391399999999999E-4</v>
      </c>
      <c r="AW227" s="1"/>
      <c r="AY227" s="8">
        <v>-0.16694418999999999</v>
      </c>
      <c r="AZ227" s="8">
        <v>-5.2038439999999998E-2</v>
      </c>
      <c r="BA227" s="8">
        <v>-2.4664600000000002E-3</v>
      </c>
      <c r="BB227" s="8">
        <v>1.354445337</v>
      </c>
      <c r="BC227" s="8">
        <v>3.7511509999999999E-3</v>
      </c>
      <c r="BD227" s="10">
        <v>9.5807800000000001E-5</v>
      </c>
      <c r="BG227" s="1"/>
      <c r="BI227" s="8">
        <v>-0.11334576</v>
      </c>
      <c r="BJ227" s="8">
        <v>-4.1812259999999997E-2</v>
      </c>
      <c r="BK227" s="8">
        <v>-5.0327000000000002E-3</v>
      </c>
      <c r="BL227" s="8">
        <v>1.1548838100000001</v>
      </c>
      <c r="BM227" s="8">
        <v>1.56515E-4</v>
      </c>
      <c r="BN227" s="10">
        <v>4.1984699999999998E-5</v>
      </c>
      <c r="BQ227" s="1"/>
      <c r="BS227" s="8">
        <v>-0.15840156</v>
      </c>
      <c r="BT227" s="8">
        <v>-3.6657439999999999E-2</v>
      </c>
      <c r="BU227" s="8">
        <v>-9.7755199999999993E-3</v>
      </c>
      <c r="BV227" s="8">
        <v>1.444897307</v>
      </c>
      <c r="BW227" s="8">
        <v>6.1047800000000002E-4</v>
      </c>
      <c r="BX227" s="8">
        <v>3.1232699999999999E-4</v>
      </c>
      <c r="CA227" s="1"/>
      <c r="CC227" s="8">
        <v>-3.9354819999999999E-2</v>
      </c>
      <c r="CD227" s="8">
        <v>-3.5145660000000002E-2</v>
      </c>
      <c r="CE227" s="8">
        <v>-1.337228E-2</v>
      </c>
      <c r="CF227" s="8">
        <v>0.97128837000000001</v>
      </c>
      <c r="CG227" s="8">
        <v>4.1103299999999999E-4</v>
      </c>
      <c r="CH227" s="10">
        <v>-3.9454199999999999E-5</v>
      </c>
      <c r="CK227" s="1"/>
      <c r="CM227" s="8">
        <v>-0.21105302000000001</v>
      </c>
      <c r="CN227" s="8">
        <v>-3.6855829999999999E-2</v>
      </c>
      <c r="CO227" s="8">
        <v>-1.88966E-3</v>
      </c>
      <c r="CP227" s="8">
        <v>1.54177732</v>
      </c>
      <c r="CQ227" s="8">
        <v>1.43273E-4</v>
      </c>
      <c r="CR227" s="10">
        <v>3.08757E-5</v>
      </c>
      <c r="CU227" s="1"/>
      <c r="CW227" s="8">
        <v>5.7975270000000002E-2</v>
      </c>
      <c r="CX227" s="8">
        <v>5.1609100000000003E-3</v>
      </c>
      <c r="CY227" s="8">
        <v>-1.3632999999999999E-4</v>
      </c>
      <c r="CZ227" s="8">
        <v>1.0126552499999999</v>
      </c>
      <c r="DA227" s="8">
        <v>4.3096600000000002E-4</v>
      </c>
      <c r="DB227" s="10">
        <v>-8.7369100000000003E-5</v>
      </c>
      <c r="DF227" s="1"/>
      <c r="DG227" s="8">
        <v>0.23685434</v>
      </c>
      <c r="DH227" s="8">
        <v>1.4832110000000001E-2</v>
      </c>
      <c r="DI227" s="8">
        <v>-1.80103E-2</v>
      </c>
      <c r="DJ227" s="8">
        <v>1.3811977989999999</v>
      </c>
      <c r="DK227" s="8">
        <v>5.5956199999999999E-4</v>
      </c>
      <c r="DL227" s="8">
        <v>-2.3539500000000001E-4</v>
      </c>
      <c r="DO227" s="1"/>
      <c r="DQ227" s="8">
        <v>2.670113E-2</v>
      </c>
      <c r="DR227" s="8">
        <v>8.7661000000000006E-3</v>
      </c>
      <c r="DS227" s="8">
        <v>-1.3027000000000001E-4</v>
      </c>
      <c r="DT227" s="8">
        <v>1.039146264</v>
      </c>
      <c r="DU227" s="8">
        <v>3.2633E-4</v>
      </c>
      <c r="DV227" s="8">
        <v>-1.01988E-4</v>
      </c>
      <c r="DZ227" s="1"/>
      <c r="EA227" s="8">
        <v>0.18425045000000001</v>
      </c>
      <c r="EB227" s="8">
        <v>1.1794280000000001E-2</v>
      </c>
      <c r="EC227" s="8">
        <v>-5.4677099999999998E-3</v>
      </c>
      <c r="ED227" s="8">
        <v>1.321868665</v>
      </c>
      <c r="EE227" s="8">
        <v>8.4918500000000002E-4</v>
      </c>
      <c r="EF227" s="8">
        <v>-1.25301E-4</v>
      </c>
      <c r="EG227" s="1"/>
      <c r="EK227" s="8">
        <v>0.20635798</v>
      </c>
      <c r="EL227" s="8">
        <v>1.335619E-2</v>
      </c>
      <c r="EM227" s="8">
        <v>-1.959866E-2</v>
      </c>
      <c r="EN227" s="8">
        <v>1.4298699610000001</v>
      </c>
      <c r="EO227" s="8">
        <v>4.1383899999999999E-4</v>
      </c>
      <c r="EP227" s="8">
        <v>-2.0542800000000001E-4</v>
      </c>
      <c r="ES227" s="1"/>
      <c r="EU227" s="8">
        <v>0.31989582999999999</v>
      </c>
      <c r="EV227" s="8">
        <v>-7.9862100000000005E-3</v>
      </c>
      <c r="EW227" s="8">
        <v>7.5602000000000004E-4</v>
      </c>
      <c r="EX227" s="8">
        <v>1.3831462409999999</v>
      </c>
      <c r="EY227" s="8">
        <v>1.8028299999999999E-4</v>
      </c>
      <c r="EZ227" s="8">
        <v>1.35227E-4</v>
      </c>
      <c r="FC227" s="1"/>
      <c r="FE227" s="8">
        <v>0.27317332999999999</v>
      </c>
      <c r="FF227" s="8">
        <v>-2.6589399999999999E-2</v>
      </c>
      <c r="FG227" s="8">
        <v>-4.07727E-3</v>
      </c>
      <c r="FH227" s="8">
        <v>1.3122048070000001</v>
      </c>
      <c r="FI227" s="8">
        <v>1.7489599999999999E-4</v>
      </c>
      <c r="FJ227" s="10">
        <v>1.1988400000000001E-4</v>
      </c>
      <c r="FM227" s="1"/>
      <c r="FO227" s="8">
        <v>0.29513465</v>
      </c>
      <c r="FP227" s="8">
        <v>-1.559695E-2</v>
      </c>
      <c r="FQ227" s="8">
        <v>1.0800499999999999E-3</v>
      </c>
      <c r="FR227" s="8">
        <v>1.2717952539999999</v>
      </c>
      <c r="FS227" s="8">
        <v>3.0351199999999998E-4</v>
      </c>
      <c r="FT227" s="8">
        <v>1.02196E-4</v>
      </c>
      <c r="FW227" s="1"/>
      <c r="FY227" s="8">
        <v>0.32185686000000002</v>
      </c>
      <c r="FZ227" s="8">
        <v>-1.6137769999999999E-2</v>
      </c>
      <c r="GA227" s="8">
        <v>-2.0083499999999999E-3</v>
      </c>
      <c r="GB227" s="8">
        <v>1.342791227</v>
      </c>
      <c r="GC227" s="8">
        <v>1.3104300000000001E-4</v>
      </c>
      <c r="GD227" s="10">
        <v>4.0369600000000001E-5</v>
      </c>
      <c r="GG227" s="1"/>
      <c r="GI227" s="8">
        <v>0.28246017000000001</v>
      </c>
      <c r="GJ227" s="8">
        <v>-1.6611830000000001E-2</v>
      </c>
      <c r="GK227" s="8">
        <v>1.37272E-3</v>
      </c>
      <c r="GL227" s="8">
        <v>1.319782995</v>
      </c>
      <c r="GM227" s="10">
        <v>2.7122500000000002E-6</v>
      </c>
      <c r="GN227" s="10">
        <v>3.02591E-5</v>
      </c>
      <c r="GQ227" s="1"/>
      <c r="GS227" s="8">
        <v>-4.7580959999999999E-2</v>
      </c>
      <c r="GT227" s="8">
        <v>-2.56515E-3</v>
      </c>
      <c r="GU227" s="8">
        <v>-7.4458399999999996E-3</v>
      </c>
      <c r="GV227" s="8">
        <v>1.0021141410000001</v>
      </c>
      <c r="GW227" s="10">
        <v>-1.05762E-5</v>
      </c>
      <c r="GX227" s="10">
        <v>5.1610500000000003E-6</v>
      </c>
      <c r="HA227" s="1"/>
      <c r="HC227" s="8">
        <v>-1.103704E-2</v>
      </c>
      <c r="HD227" s="8">
        <v>7.22655E-3</v>
      </c>
      <c r="HE227" s="8">
        <v>3.679E-4</v>
      </c>
      <c r="HF227" s="8">
        <v>0.87555836899999995</v>
      </c>
      <c r="HG227" s="10">
        <v>1.0064999999999999E-5</v>
      </c>
      <c r="HH227" s="10">
        <v>-1.45131E-5</v>
      </c>
      <c r="HK227" s="1"/>
      <c r="HM227" s="8">
        <v>-0.14668777999999999</v>
      </c>
      <c r="HN227" s="8">
        <v>1.6037200000000001E-3</v>
      </c>
      <c r="HO227" s="8">
        <v>-6.1215699999999998E-3</v>
      </c>
      <c r="HP227" s="8">
        <v>1.045687963</v>
      </c>
      <c r="HQ227" s="8">
        <v>-3.0441600000000001E-4</v>
      </c>
      <c r="HR227" s="10">
        <v>3.8751799999999997E-5</v>
      </c>
      <c r="HU227" s="1"/>
      <c r="HW227" s="8">
        <v>-0.12336834000000001</v>
      </c>
      <c r="HX227" s="8">
        <v>-1.9657E-4</v>
      </c>
      <c r="HY227" s="8">
        <v>-5.3164199999999997E-3</v>
      </c>
      <c r="HZ227" s="8">
        <v>1.077210124</v>
      </c>
      <c r="IA227" s="8">
        <v>-1.10021E-4</v>
      </c>
      <c r="IB227" s="10">
        <v>-4.0489099999999998E-5</v>
      </c>
      <c r="IE227" s="1"/>
      <c r="IG227" s="8">
        <v>-9.8711469999999996E-2</v>
      </c>
      <c r="IH227" s="8">
        <v>-3.5050699999999999E-3</v>
      </c>
      <c r="II227" s="8">
        <v>-2.1555400000000001E-3</v>
      </c>
      <c r="IJ227" s="8">
        <v>1.025462651</v>
      </c>
      <c r="IK227" s="8">
        <v>-1.4441000000000001E-4</v>
      </c>
      <c r="IL227" s="10">
        <v>1.2182700000000001E-6</v>
      </c>
      <c r="IO227" s="1"/>
      <c r="IP227" s="1"/>
    </row>
    <row r="228" spans="1:250" x14ac:dyDescent="0.25">
      <c r="A228" s="8">
        <v>0.78519782000000005</v>
      </c>
      <c r="B228" s="8">
        <v>2.5605900000000002E-3</v>
      </c>
      <c r="C228" s="8">
        <v>3.112709E-2</v>
      </c>
      <c r="D228" s="8">
        <v>1.0650393339999999</v>
      </c>
      <c r="E228" s="10">
        <v>3.6399500000000003E-5</v>
      </c>
      <c r="F228" s="8">
        <v>-3.5149699999999999E-4</v>
      </c>
      <c r="I228" s="1"/>
      <c r="K228" s="8">
        <v>0.54552403000000005</v>
      </c>
      <c r="L228" s="8">
        <v>9.4093700000000002E-3</v>
      </c>
      <c r="M228" s="8">
        <v>5.6632999999999996E-3</v>
      </c>
      <c r="N228" s="8">
        <v>0.679497723</v>
      </c>
      <c r="O228" s="8">
        <v>2.32795E-4</v>
      </c>
      <c r="P228" s="10">
        <v>-6.82505E-5</v>
      </c>
      <c r="U228" s="8">
        <v>0.64915427999999997</v>
      </c>
      <c r="V228" s="8">
        <v>4.3369599999999999E-3</v>
      </c>
      <c r="W228" s="8">
        <v>-8.9971700000000005E-3</v>
      </c>
      <c r="X228" s="8">
        <v>0.78409728199999995</v>
      </c>
      <c r="Y228" s="8">
        <v>2.6199099999999999E-4</v>
      </c>
      <c r="Z228" s="8">
        <v>1.4402600000000001E-4</v>
      </c>
      <c r="AC228" s="1"/>
      <c r="AE228" s="8">
        <v>0.80270469</v>
      </c>
      <c r="AF228" s="8">
        <v>-7.3305699999999998E-3</v>
      </c>
      <c r="AG228" s="8">
        <v>1.4555480000000001E-2</v>
      </c>
      <c r="AH228" s="8">
        <v>1.1186354869999999</v>
      </c>
      <c r="AI228" s="8">
        <v>-1.6975700000000001E-4</v>
      </c>
      <c r="AJ228" s="10">
        <v>1.8603199999999998E-5</v>
      </c>
      <c r="AM228" s="1"/>
      <c r="AO228" s="8">
        <v>0.78519782000000005</v>
      </c>
      <c r="AP228" s="8">
        <v>2.5605900000000002E-3</v>
      </c>
      <c r="AQ228" s="8">
        <v>3.112709E-2</v>
      </c>
      <c r="AR228" s="8">
        <v>1.0650393339999999</v>
      </c>
      <c r="AS228" s="10">
        <v>3.6399500000000003E-5</v>
      </c>
      <c r="AT228" s="8">
        <v>-3.5149699999999999E-4</v>
      </c>
      <c r="AW228" s="1"/>
      <c r="AY228" s="8">
        <v>-0.16240724000000001</v>
      </c>
      <c r="AZ228" s="8">
        <v>-5.2251550000000001E-2</v>
      </c>
      <c r="BA228" s="8">
        <v>-2.4686500000000002E-3</v>
      </c>
      <c r="BB228" s="8">
        <v>1.361373849</v>
      </c>
      <c r="BC228" s="8">
        <v>3.7647819999999999E-3</v>
      </c>
      <c r="BD228" s="10">
        <v>9.57148E-5</v>
      </c>
      <c r="BG228" s="1"/>
      <c r="BI228" s="8">
        <v>-0.11826241</v>
      </c>
      <c r="BJ228" s="8">
        <v>-4.2215549999999998E-2</v>
      </c>
      <c r="BK228" s="8">
        <v>-5.0279699999999997E-3</v>
      </c>
      <c r="BL228" s="8">
        <v>1.160766883</v>
      </c>
      <c r="BM228" s="8">
        <v>1.53132E-4</v>
      </c>
      <c r="BN228" s="10">
        <v>4.1935099999999998E-5</v>
      </c>
      <c r="BQ228" s="1"/>
      <c r="BS228" s="8">
        <v>-0.15599299999999999</v>
      </c>
      <c r="BT228" s="8">
        <v>-3.6704729999999998E-2</v>
      </c>
      <c r="BU228" s="8">
        <v>-9.8029899999999993E-3</v>
      </c>
      <c r="BV228" s="8">
        <v>1.4498287110000001</v>
      </c>
      <c r="BW228" s="8">
        <v>6.1353799999999995E-4</v>
      </c>
      <c r="BX228" s="8">
        <v>3.1055399999999999E-4</v>
      </c>
      <c r="CA228" s="1"/>
      <c r="CC228" s="8">
        <v>-4.2951980000000001E-2</v>
      </c>
      <c r="CD228" s="8">
        <v>-3.525292E-2</v>
      </c>
      <c r="CE228" s="8">
        <v>-1.3473829999999999E-2</v>
      </c>
      <c r="CF228" s="8">
        <v>0.97554330300000003</v>
      </c>
      <c r="CG228" s="8">
        <v>4.0915E-4</v>
      </c>
      <c r="CH228" s="10">
        <v>-3.76714E-5</v>
      </c>
      <c r="CK228" s="1"/>
      <c r="CM228" s="8">
        <v>-0.2091267</v>
      </c>
      <c r="CN228" s="8">
        <v>-3.6883319999999997E-2</v>
      </c>
      <c r="CO228" s="8">
        <v>-1.8800100000000001E-3</v>
      </c>
      <c r="CP228" s="8">
        <v>1.5469543320000001</v>
      </c>
      <c r="CQ228" s="8">
        <v>1.43502E-4</v>
      </c>
      <c r="CR228" s="10">
        <v>3.0956700000000001E-5</v>
      </c>
      <c r="CU228" s="1"/>
      <c r="CW228" s="8">
        <v>5.23869E-2</v>
      </c>
      <c r="CX228" s="8">
        <v>5.2993299999999997E-3</v>
      </c>
      <c r="CY228" s="8">
        <v>-1.2013E-4</v>
      </c>
      <c r="CZ228" s="8">
        <v>1.0165098370000001</v>
      </c>
      <c r="DA228" s="8">
        <v>4.33344E-4</v>
      </c>
      <c r="DB228" s="10">
        <v>-8.7642899999999994E-5</v>
      </c>
      <c r="DF228" s="1"/>
      <c r="DG228" s="8">
        <v>0.23733377</v>
      </c>
      <c r="DH228" s="8">
        <v>1.4860440000000001E-2</v>
      </c>
      <c r="DI228" s="8">
        <v>-1.803915E-2</v>
      </c>
      <c r="DJ228" s="8">
        <v>1.3846033849999999</v>
      </c>
      <c r="DK228" s="8">
        <v>5.5563200000000002E-4</v>
      </c>
      <c r="DL228" s="8">
        <v>-2.39397E-4</v>
      </c>
      <c r="DO228" s="1"/>
      <c r="DQ228" s="8">
        <v>2.5452079999999998E-2</v>
      </c>
      <c r="DR228" s="8">
        <v>8.7894700000000006E-3</v>
      </c>
      <c r="DS228" s="8">
        <v>-1.5622999999999999E-4</v>
      </c>
      <c r="DT228" s="8">
        <v>1.041071031</v>
      </c>
      <c r="DU228" s="8">
        <v>3.2758E-4</v>
      </c>
      <c r="DV228" s="8">
        <v>-1.0060000000000001E-4</v>
      </c>
      <c r="DZ228" s="1"/>
      <c r="EA228" s="8">
        <v>0.19018257999999999</v>
      </c>
      <c r="EB228" s="8">
        <v>1.2225639999999999E-2</v>
      </c>
      <c r="EC228" s="8">
        <v>-5.7874099999999998E-3</v>
      </c>
      <c r="ED228" s="8">
        <v>1.326780837</v>
      </c>
      <c r="EE228" s="8">
        <v>8.4230600000000002E-4</v>
      </c>
      <c r="EF228" s="8">
        <v>-1.3040799999999999E-4</v>
      </c>
      <c r="EG228" s="1"/>
      <c r="EK228" s="8">
        <v>0.21196481</v>
      </c>
      <c r="EL228" s="8">
        <v>1.350727E-2</v>
      </c>
      <c r="EM228" s="8">
        <v>-1.9820959999999999E-2</v>
      </c>
      <c r="EN228" s="8">
        <v>1.4328847629999999</v>
      </c>
      <c r="EO228" s="8">
        <v>4.12507E-4</v>
      </c>
      <c r="EP228" s="8">
        <v>-2.07386E-4</v>
      </c>
      <c r="ES228" s="1"/>
      <c r="EU228" s="8">
        <v>0.32081784000000002</v>
      </c>
      <c r="EV228" s="8">
        <v>-7.9907699999999995E-3</v>
      </c>
      <c r="EW228" s="8">
        <v>7.6002999999999997E-4</v>
      </c>
      <c r="EX228" s="8">
        <v>1.3874259659999999</v>
      </c>
      <c r="EY228" s="8">
        <v>1.8062199999999999E-4</v>
      </c>
      <c r="EZ228" s="8">
        <v>1.35525E-4</v>
      </c>
      <c r="FC228" s="1"/>
      <c r="FE228" s="8">
        <v>0.27404810000000002</v>
      </c>
      <c r="FF228" s="8">
        <v>-2.6575870000000001E-2</v>
      </c>
      <c r="FG228" s="8">
        <v>-4.07173E-3</v>
      </c>
      <c r="FH228" s="8">
        <v>1.318096508</v>
      </c>
      <c r="FI228" s="8">
        <v>1.73509E-4</v>
      </c>
      <c r="FJ228" s="10">
        <v>1.20449E-4</v>
      </c>
      <c r="FM228" s="1"/>
      <c r="FO228" s="8">
        <v>0.28813513000000002</v>
      </c>
      <c r="FP228" s="8">
        <v>-1.5529350000000001E-2</v>
      </c>
      <c r="FQ228" s="8">
        <v>9.4240000000000003E-4</v>
      </c>
      <c r="FR228" s="8">
        <v>1.27857943</v>
      </c>
      <c r="FS228" s="8">
        <v>3.0422400000000002E-4</v>
      </c>
      <c r="FT228" s="8">
        <v>1.03638E-4</v>
      </c>
      <c r="FW228" s="1"/>
      <c r="FY228" s="8">
        <v>0.33056543999999999</v>
      </c>
      <c r="FZ228" s="8">
        <v>-1.5901530000000001E-2</v>
      </c>
      <c r="GA228" s="8">
        <v>-2.1548399999999999E-3</v>
      </c>
      <c r="GB228" s="8">
        <v>1.346724579</v>
      </c>
      <c r="GC228" s="8">
        <v>1.2951E-4</v>
      </c>
      <c r="GD228" s="10">
        <v>3.94173E-5</v>
      </c>
      <c r="GG228" s="1"/>
      <c r="GI228" s="8">
        <v>0.28842673000000002</v>
      </c>
      <c r="GJ228" s="8">
        <v>-1.6408519999999999E-2</v>
      </c>
      <c r="GK228" s="8">
        <v>1.3851499999999999E-3</v>
      </c>
      <c r="GL228" s="8">
        <v>1.322472281</v>
      </c>
      <c r="GM228" s="10">
        <v>1.9417699999999998E-6</v>
      </c>
      <c r="GN228" s="10">
        <v>3.0305199999999999E-5</v>
      </c>
      <c r="GQ228" s="1"/>
      <c r="GS228" s="8">
        <v>-5.2210090000000001E-2</v>
      </c>
      <c r="GT228" s="8">
        <v>-2.5679100000000001E-3</v>
      </c>
      <c r="GU228" s="8">
        <v>-7.6181799999999996E-3</v>
      </c>
      <c r="GV228" s="8">
        <v>1.0060338520000001</v>
      </c>
      <c r="GW228" s="10">
        <v>-1.06068E-5</v>
      </c>
      <c r="GX228" s="10">
        <v>7.3340800000000001E-6</v>
      </c>
      <c r="HA228" s="1"/>
      <c r="HC228" s="8">
        <v>-1.5278659999999999E-2</v>
      </c>
      <c r="HD228" s="8">
        <v>7.0113099999999998E-3</v>
      </c>
      <c r="HE228" s="8">
        <v>2.4059999999999999E-4</v>
      </c>
      <c r="HF228" s="8">
        <v>0.87745847300000002</v>
      </c>
      <c r="HG228" s="10">
        <v>8.5516600000000004E-6</v>
      </c>
      <c r="HH228" s="10">
        <v>-1.3619E-5</v>
      </c>
      <c r="HK228" s="1"/>
      <c r="HM228" s="8">
        <v>-0.14772188999999999</v>
      </c>
      <c r="HN228" s="8">
        <v>1.5687100000000001E-3</v>
      </c>
      <c r="HO228" s="8">
        <v>-6.12328E-3</v>
      </c>
      <c r="HP228" s="8">
        <v>1.049939677</v>
      </c>
      <c r="HQ228" s="8">
        <v>-3.0897800000000001E-4</v>
      </c>
      <c r="HR228" s="10">
        <v>3.8965299999999998E-5</v>
      </c>
      <c r="HU228" s="1"/>
      <c r="HW228" s="8">
        <v>-0.13239603999999999</v>
      </c>
      <c r="HX228" s="8">
        <v>-3.1332000000000002E-4</v>
      </c>
      <c r="HY228" s="8">
        <v>-5.4123599999999997E-3</v>
      </c>
      <c r="HZ228" s="8">
        <v>1.0921487560000001</v>
      </c>
      <c r="IA228" s="8">
        <v>-1.1124E-4</v>
      </c>
      <c r="IB228" s="10">
        <v>-3.9489300000000002E-5</v>
      </c>
      <c r="IE228" s="1"/>
      <c r="IG228" s="8">
        <v>-0.10067164000000001</v>
      </c>
      <c r="IH228" s="8">
        <v>-3.5586200000000002E-3</v>
      </c>
      <c r="II228" s="8">
        <v>-2.1903000000000001E-3</v>
      </c>
      <c r="IJ228" s="8">
        <v>1.030733382</v>
      </c>
      <c r="IK228" s="8">
        <v>-1.4782099999999999E-4</v>
      </c>
      <c r="IL228" s="10">
        <v>3.4278500000000001E-6</v>
      </c>
      <c r="IO228" s="1"/>
      <c r="IP228" s="1"/>
    </row>
    <row r="229" spans="1:250" x14ac:dyDescent="0.25">
      <c r="A229" s="8">
        <v>0.78618821000000005</v>
      </c>
      <c r="B229" s="8">
        <v>2.5637199999999998E-3</v>
      </c>
      <c r="C229" s="8">
        <v>3.1142369999999999E-2</v>
      </c>
      <c r="D229" s="8">
        <v>1.0706214789999999</v>
      </c>
      <c r="E229" s="10">
        <v>3.5862299999999997E-5</v>
      </c>
      <c r="F229" s="8">
        <v>-3.4884199999999998E-4</v>
      </c>
      <c r="I229" s="1"/>
      <c r="K229" s="8">
        <v>0.55057990999999995</v>
      </c>
      <c r="L229" s="8">
        <v>9.6214600000000001E-3</v>
      </c>
      <c r="M229" s="8">
        <v>5.9275899999999999E-3</v>
      </c>
      <c r="N229" s="8">
        <v>0.68124193300000002</v>
      </c>
      <c r="O229" s="8">
        <v>2.2892E-4</v>
      </c>
      <c r="P229" s="10">
        <v>-6.3420800000000001E-5</v>
      </c>
      <c r="U229" s="8">
        <v>0.64472278999999999</v>
      </c>
      <c r="V229" s="8">
        <v>4.3532199999999997E-3</v>
      </c>
      <c r="W229" s="8">
        <v>-9.0741299999999997E-3</v>
      </c>
      <c r="X229" s="8">
        <v>0.78601775900000004</v>
      </c>
      <c r="Y229" s="8">
        <v>2.6265099999999998E-4</v>
      </c>
      <c r="Z229" s="8">
        <v>1.4713399999999999E-4</v>
      </c>
      <c r="AC229" s="1"/>
      <c r="AE229" s="8">
        <v>0.80520437</v>
      </c>
      <c r="AF229" s="8">
        <v>-7.3458600000000001E-3</v>
      </c>
      <c r="AG229" s="8">
        <v>1.4585910000000001E-2</v>
      </c>
      <c r="AH229" s="8">
        <v>1.1277854300000001</v>
      </c>
      <c r="AI229" s="8">
        <v>-1.68958E-4</v>
      </c>
      <c r="AJ229" s="10">
        <v>2.0183900000000002E-5</v>
      </c>
      <c r="AM229" s="1"/>
      <c r="AO229" s="8">
        <v>0.78618821000000005</v>
      </c>
      <c r="AP229" s="8">
        <v>2.5637199999999998E-3</v>
      </c>
      <c r="AQ229" s="8">
        <v>3.1142369999999999E-2</v>
      </c>
      <c r="AR229" s="8">
        <v>1.0706214789999999</v>
      </c>
      <c r="AS229" s="10">
        <v>3.5862299999999997E-5</v>
      </c>
      <c r="AT229" s="8">
        <v>-3.4884199999999998E-4</v>
      </c>
      <c r="AW229" s="1"/>
      <c r="AY229" s="8">
        <v>-0.15618172999999999</v>
      </c>
      <c r="AZ229" s="8">
        <v>-5.2553750000000003E-2</v>
      </c>
      <c r="BA229" s="8">
        <v>-2.4656000000000001E-3</v>
      </c>
      <c r="BB229" s="8">
        <v>1.368220846</v>
      </c>
      <c r="BC229" s="8">
        <v>3.7788700000000001E-3</v>
      </c>
      <c r="BD229" s="10">
        <v>9.5905500000000005E-5</v>
      </c>
      <c r="BG229" s="1"/>
      <c r="BI229" s="8">
        <v>-0.12418434</v>
      </c>
      <c r="BJ229" s="8">
        <v>-4.2632900000000001E-2</v>
      </c>
      <c r="BK229" s="8">
        <v>-5.0314000000000001E-3</v>
      </c>
      <c r="BL229" s="8">
        <v>1.166796065</v>
      </c>
      <c r="BM229" s="8">
        <v>1.50223E-4</v>
      </c>
      <c r="BN229" s="10">
        <v>4.1950299999999997E-5</v>
      </c>
      <c r="BQ229" s="1"/>
      <c r="BS229" s="8">
        <v>-0.15361733999999999</v>
      </c>
      <c r="BT229" s="8">
        <v>-3.6765810000000003E-2</v>
      </c>
      <c r="BU229" s="8">
        <v>-9.8286799999999994E-3</v>
      </c>
      <c r="BV229" s="8">
        <v>1.454879759</v>
      </c>
      <c r="BW229" s="8">
        <v>6.1754500000000005E-4</v>
      </c>
      <c r="BX229" s="8">
        <v>3.0887699999999999E-4</v>
      </c>
      <c r="CA229" s="1"/>
      <c r="CC229" s="8">
        <v>-4.0727489999999998E-2</v>
      </c>
      <c r="CD229" s="8">
        <v>-3.5179729999999999E-2</v>
      </c>
      <c r="CE229" s="8">
        <v>-1.34381E-2</v>
      </c>
      <c r="CF229" s="8">
        <v>0.98135704599999996</v>
      </c>
      <c r="CG229" s="8">
        <v>4.0706999999999999E-4</v>
      </c>
      <c r="CH229" s="10">
        <v>-3.66609E-5</v>
      </c>
      <c r="CK229" s="1"/>
      <c r="CM229" s="8">
        <v>-0.20677148000000001</v>
      </c>
      <c r="CN229" s="8">
        <v>-3.6914429999999998E-2</v>
      </c>
      <c r="CO229" s="8">
        <v>-1.87163E-3</v>
      </c>
      <c r="CP229" s="8">
        <v>1.5517678269999999</v>
      </c>
      <c r="CQ229" s="8">
        <v>1.43714E-4</v>
      </c>
      <c r="CR229" s="10">
        <v>3.1014299999999999E-5</v>
      </c>
      <c r="CU229" s="1"/>
      <c r="CW229" s="8">
        <v>4.8083630000000002E-2</v>
      </c>
      <c r="CX229" s="8">
        <v>5.4571699999999999E-3</v>
      </c>
      <c r="CY229" s="8">
        <v>-1.6354999999999999E-4</v>
      </c>
      <c r="CZ229" s="8">
        <v>1.0205003749999999</v>
      </c>
      <c r="DA229" s="8">
        <v>4.36866E-4</v>
      </c>
      <c r="DB229" s="10">
        <v>-8.6667400000000003E-5</v>
      </c>
      <c r="DF229" s="1"/>
      <c r="DG229" s="8">
        <v>0.23949797</v>
      </c>
      <c r="DH229" s="8">
        <v>1.5056460000000001E-2</v>
      </c>
      <c r="DI229" s="8">
        <v>-1.8192300000000002E-2</v>
      </c>
      <c r="DJ229" s="8">
        <v>1.3879355900000001</v>
      </c>
      <c r="DK229" s="8">
        <v>5.49626E-4</v>
      </c>
      <c r="DL229" s="8">
        <v>-2.4409400000000001E-4</v>
      </c>
      <c r="DO229" s="1"/>
      <c r="DQ229" s="8">
        <v>2.6657320000000002E-2</v>
      </c>
      <c r="DR229" s="8">
        <v>8.6998600000000002E-3</v>
      </c>
      <c r="DS229" s="8">
        <v>-1.5300000000000001E-4</v>
      </c>
      <c r="DT229" s="8">
        <v>1.0440749359999999</v>
      </c>
      <c r="DU229" s="8">
        <v>3.3252800000000001E-4</v>
      </c>
      <c r="DV229" s="8">
        <v>-1.00414E-4</v>
      </c>
      <c r="DZ229" s="1"/>
      <c r="EA229" s="8">
        <v>0.19616526000000001</v>
      </c>
      <c r="EB229" s="8">
        <v>1.2662410000000001E-2</v>
      </c>
      <c r="EC229" s="8">
        <v>-6.0939999999999996E-3</v>
      </c>
      <c r="ED229" s="8">
        <v>1.332009301</v>
      </c>
      <c r="EE229" s="8">
        <v>8.3539900000000002E-4</v>
      </c>
      <c r="EF229" s="8">
        <v>-1.3526599999999999E-4</v>
      </c>
      <c r="EG229" s="1"/>
      <c r="EK229" s="8">
        <v>0.21658393000000001</v>
      </c>
      <c r="EL229" s="8">
        <v>1.3661420000000001E-2</v>
      </c>
      <c r="EM229" s="8">
        <v>-2.0048880000000002E-2</v>
      </c>
      <c r="EN229" s="8">
        <v>1.4361555989999999</v>
      </c>
      <c r="EO229" s="8">
        <v>4.1085699999999999E-4</v>
      </c>
      <c r="EP229" s="8">
        <v>-2.09822E-4</v>
      </c>
      <c r="ES229" s="1"/>
      <c r="EU229" s="8">
        <v>0.32549433</v>
      </c>
      <c r="EV229" s="8">
        <v>-7.9043499999999992E-3</v>
      </c>
      <c r="EW229" s="8">
        <v>7.5838999999999995E-4</v>
      </c>
      <c r="EX229" s="8">
        <v>1.3913045429999999</v>
      </c>
      <c r="EY229" s="8">
        <v>1.7935999999999999E-4</v>
      </c>
      <c r="EZ229" s="8">
        <v>1.35499E-4</v>
      </c>
      <c r="FC229" s="1"/>
      <c r="FE229" s="8">
        <v>0.27236375000000002</v>
      </c>
      <c r="FF229" s="8">
        <v>-2.6604050000000001E-2</v>
      </c>
      <c r="FG229" s="8">
        <v>-4.0913900000000003E-3</v>
      </c>
      <c r="FH229" s="8">
        <v>1.32367802</v>
      </c>
      <c r="FI229" s="8">
        <v>1.7201099999999999E-4</v>
      </c>
      <c r="FJ229" s="10">
        <v>1.2149199999999999E-4</v>
      </c>
      <c r="FM229" s="1"/>
      <c r="FO229" s="8">
        <v>0.28867323</v>
      </c>
      <c r="FP229" s="8">
        <v>-1.552505E-2</v>
      </c>
      <c r="FQ229" s="8">
        <v>9.4695000000000001E-4</v>
      </c>
      <c r="FR229" s="8">
        <v>1.2860923769999999</v>
      </c>
      <c r="FS229" s="8">
        <v>3.03641E-4</v>
      </c>
      <c r="FT229" s="8">
        <v>1.04255E-4</v>
      </c>
      <c r="FW229" s="1"/>
      <c r="FY229" s="8">
        <v>0.32811748000000002</v>
      </c>
      <c r="FZ229" s="8">
        <v>-1.5893890000000001E-2</v>
      </c>
      <c r="GA229" s="8">
        <v>-2.1641E-3</v>
      </c>
      <c r="GB229" s="8">
        <v>1.3510503890000001</v>
      </c>
      <c r="GC229" s="8">
        <v>1.2968699999999999E-4</v>
      </c>
      <c r="GD229" s="10">
        <v>3.9631200000000001E-5</v>
      </c>
      <c r="GG229" s="1"/>
      <c r="GI229" s="8">
        <v>0.29070840999999997</v>
      </c>
      <c r="GJ229" s="8">
        <v>-1.6280579999999999E-2</v>
      </c>
      <c r="GK229" s="8">
        <v>1.40857E-3</v>
      </c>
      <c r="GL229" s="8">
        <v>1.325245072</v>
      </c>
      <c r="GM229" s="10">
        <v>6.7541100000000001E-7</v>
      </c>
      <c r="GN229" s="10">
        <v>3.0535399999999999E-5</v>
      </c>
      <c r="GP229" s="1"/>
      <c r="GQ229" s="1"/>
      <c r="GS229" s="8">
        <v>-5.5370509999999998E-2</v>
      </c>
      <c r="GT229" s="8">
        <v>-2.5997199999999998E-3</v>
      </c>
      <c r="GU229" s="8">
        <v>-7.6658100000000003E-3</v>
      </c>
      <c r="GV229" s="8">
        <v>1.0096120989999999</v>
      </c>
      <c r="GW229" s="10">
        <v>-1.1192999999999999E-5</v>
      </c>
      <c r="GX229" s="10">
        <v>8.2131400000000004E-6</v>
      </c>
      <c r="HA229" s="1"/>
      <c r="HC229" s="8">
        <v>-1.6839819999999998E-2</v>
      </c>
      <c r="HD229" s="8">
        <v>6.9707900000000001E-3</v>
      </c>
      <c r="HE229" s="8">
        <v>1.9710999999999999E-4</v>
      </c>
      <c r="HF229" s="8">
        <v>0.87901494000000002</v>
      </c>
      <c r="HG229" s="10">
        <v>7.7770099999999993E-6</v>
      </c>
      <c r="HH229" s="10">
        <v>-1.2787500000000001E-5</v>
      </c>
      <c r="HK229" s="1"/>
      <c r="HM229" s="8">
        <v>-0.15100606</v>
      </c>
      <c r="HN229" s="8">
        <v>1.52607E-3</v>
      </c>
      <c r="HO229" s="8">
        <v>-6.1807299999999997E-3</v>
      </c>
      <c r="HP229" s="8">
        <v>1.0540335089999999</v>
      </c>
      <c r="HQ229" s="8">
        <v>-3.10723E-4</v>
      </c>
      <c r="HR229" s="10">
        <v>4.1319500000000003E-5</v>
      </c>
      <c r="HU229" s="1"/>
      <c r="HW229" s="8">
        <v>-0.14000973</v>
      </c>
      <c r="HX229" s="8">
        <v>-4.0855999999999998E-4</v>
      </c>
      <c r="HY229" s="8">
        <v>-5.5006100000000004E-3</v>
      </c>
      <c r="HZ229" s="8">
        <v>1.1055379460000001</v>
      </c>
      <c r="IA229" s="8">
        <v>-1.1242E-4</v>
      </c>
      <c r="IB229" s="10">
        <v>-3.8396999999999998E-5</v>
      </c>
      <c r="IE229" s="1"/>
      <c r="IG229" s="8">
        <v>-0.10149556</v>
      </c>
      <c r="IH229" s="8">
        <v>-3.5882800000000001E-3</v>
      </c>
      <c r="II229" s="8">
        <v>-2.1997700000000002E-3</v>
      </c>
      <c r="IJ229" s="8">
        <v>1.0375638279999999</v>
      </c>
      <c r="IK229" s="8">
        <v>-1.52318E-4</v>
      </c>
      <c r="IL229" s="10">
        <v>4.8501299999999999E-6</v>
      </c>
      <c r="IO229" s="1"/>
      <c r="IP229" s="1"/>
    </row>
    <row r="230" spans="1:250" x14ac:dyDescent="0.25">
      <c r="A230" s="8">
        <v>0.78258638000000003</v>
      </c>
      <c r="B230" s="8">
        <v>2.61671E-3</v>
      </c>
      <c r="C230" s="8">
        <v>3.1027639999999999E-2</v>
      </c>
      <c r="D230" s="8">
        <v>1.073030033</v>
      </c>
      <c r="E230" s="10">
        <v>3.8401100000000001E-5</v>
      </c>
      <c r="F230" s="8">
        <v>-3.4335600000000001E-4</v>
      </c>
      <c r="I230" s="1"/>
      <c r="K230" s="8">
        <v>0.55511162999999997</v>
      </c>
      <c r="L230" s="8">
        <v>9.6246400000000003E-3</v>
      </c>
      <c r="M230" s="8">
        <v>5.9981799999999997E-3</v>
      </c>
      <c r="N230" s="8">
        <v>0.68294188300000003</v>
      </c>
      <c r="O230" s="8">
        <v>2.2885700000000001E-4</v>
      </c>
      <c r="P230" s="10">
        <v>-6.1977799999999995E-5</v>
      </c>
      <c r="U230" s="8">
        <v>0.64801228</v>
      </c>
      <c r="V230" s="8">
        <v>4.5980700000000001E-3</v>
      </c>
      <c r="W230" s="8">
        <v>-9.1195800000000004E-3</v>
      </c>
      <c r="X230" s="8">
        <v>0.787105155</v>
      </c>
      <c r="Y230" s="8">
        <v>2.4936700000000001E-4</v>
      </c>
      <c r="Z230" s="8">
        <v>1.44661E-4</v>
      </c>
      <c r="AC230" s="1"/>
      <c r="AE230" s="8">
        <v>0.80471267000000002</v>
      </c>
      <c r="AF230" s="8">
        <v>-7.3410699999999999E-3</v>
      </c>
      <c r="AG230" s="8">
        <v>1.457837E-2</v>
      </c>
      <c r="AH230" s="8">
        <v>1.136418014</v>
      </c>
      <c r="AI230" s="8">
        <v>-1.67689E-4</v>
      </c>
      <c r="AJ230" s="10">
        <v>2.21747E-5</v>
      </c>
      <c r="AM230" s="1"/>
      <c r="AO230" s="8">
        <v>0.78258638000000003</v>
      </c>
      <c r="AP230" s="8">
        <v>2.61671E-3</v>
      </c>
      <c r="AQ230" s="8">
        <v>3.1027639999999999E-2</v>
      </c>
      <c r="AR230" s="8">
        <v>1.073030033</v>
      </c>
      <c r="AS230" s="10">
        <v>3.8401100000000001E-5</v>
      </c>
      <c r="AT230" s="8">
        <v>-3.4335600000000001E-4</v>
      </c>
      <c r="AW230" s="1"/>
      <c r="AY230" s="8">
        <v>-0.15962527000000001</v>
      </c>
      <c r="AZ230" s="8">
        <v>-5.2371649999999999E-2</v>
      </c>
      <c r="BA230" s="8">
        <v>-2.5170000000000001E-3</v>
      </c>
      <c r="BB230" s="8">
        <v>1.3748621940000001</v>
      </c>
      <c r="BC230" s="8">
        <v>3.7942269999999998E-3</v>
      </c>
      <c r="BD230" s="8">
        <v>1.00288E-4</v>
      </c>
      <c r="BG230" s="1"/>
      <c r="BI230" s="8">
        <v>-0.12393471</v>
      </c>
      <c r="BJ230" s="8">
        <v>-4.2615529999999999E-2</v>
      </c>
      <c r="BK230" s="8">
        <v>-5.0315000000000004E-3</v>
      </c>
      <c r="BL230" s="8">
        <v>1.1734187659999999</v>
      </c>
      <c r="BM230" s="8">
        <v>1.4735200000000001E-4</v>
      </c>
      <c r="BN230" s="10">
        <v>4.1924500000000002E-5</v>
      </c>
      <c r="BQ230" s="1"/>
      <c r="BS230" s="8">
        <v>-0.15082222000000001</v>
      </c>
      <c r="BT230" s="8">
        <v>-3.6812909999999997E-2</v>
      </c>
      <c r="BU230" s="8">
        <v>-9.8389399999999991E-3</v>
      </c>
      <c r="BV230" s="8">
        <v>1.460314814</v>
      </c>
      <c r="BW230" s="8">
        <v>6.2017300000000001E-4</v>
      </c>
      <c r="BX230" s="8">
        <v>3.0831199999999998E-4</v>
      </c>
      <c r="CA230" s="1"/>
      <c r="CC230" s="8">
        <v>-4.108593E-2</v>
      </c>
      <c r="CD230" s="8">
        <v>-3.5187000000000003E-2</v>
      </c>
      <c r="CE230" s="8">
        <v>-1.3442829999999999E-2</v>
      </c>
      <c r="CF230" s="8">
        <v>0.98776507099999999</v>
      </c>
      <c r="CG230" s="8">
        <v>4.0578899999999999E-4</v>
      </c>
      <c r="CH230" s="10">
        <v>-3.5830100000000001E-5</v>
      </c>
      <c r="CK230" s="1"/>
      <c r="CM230" s="8">
        <v>-0.20587353999999999</v>
      </c>
      <c r="CN230" s="8">
        <v>-3.693279E-2</v>
      </c>
      <c r="CO230" s="8">
        <v>-1.8647799999999999E-3</v>
      </c>
      <c r="CP230" s="8">
        <v>1.5567340629999999</v>
      </c>
      <c r="CQ230" s="8">
        <v>1.4404199999999999E-4</v>
      </c>
      <c r="CR230" s="10">
        <v>3.1137499999999998E-5</v>
      </c>
      <c r="CU230" s="1"/>
      <c r="CW230" s="8">
        <v>4.8195389999999998E-2</v>
      </c>
      <c r="CX230" s="8">
        <v>5.4514200000000002E-3</v>
      </c>
      <c r="CY230" s="8">
        <v>-1.6321E-4</v>
      </c>
      <c r="CZ230" s="8">
        <v>1.0253347960000001</v>
      </c>
      <c r="DA230" s="8">
        <v>4.4180199999999998E-4</v>
      </c>
      <c r="DB230" s="10">
        <v>-8.6361100000000002E-5</v>
      </c>
      <c r="DF230" s="1"/>
      <c r="DG230" s="8">
        <v>0.24257836999999999</v>
      </c>
      <c r="DH230" s="8">
        <v>1.524412E-2</v>
      </c>
      <c r="DI230" s="8">
        <v>-1.8372090000000001E-2</v>
      </c>
      <c r="DJ230" s="8">
        <v>1.3910076739999999</v>
      </c>
      <c r="DK230" s="8">
        <v>5.4557499999999997E-4</v>
      </c>
      <c r="DL230" s="8">
        <v>-2.47975E-4</v>
      </c>
      <c r="DO230" s="1"/>
      <c r="DQ230" s="8">
        <v>2.4685729999999999E-2</v>
      </c>
      <c r="DR230" s="8">
        <v>8.8082899999999999E-3</v>
      </c>
      <c r="DS230" s="8">
        <v>-1.6285E-4</v>
      </c>
      <c r="DT230" s="8">
        <v>1.0489553439999999</v>
      </c>
      <c r="DU230" s="8">
        <v>3.3619299999999998E-4</v>
      </c>
      <c r="DV230" s="8">
        <v>-1.00072E-4</v>
      </c>
      <c r="DZ230" s="1"/>
      <c r="EA230" s="8">
        <v>0.19500255</v>
      </c>
      <c r="EB230" s="8">
        <v>1.2574170000000001E-2</v>
      </c>
      <c r="EC230" s="8">
        <v>-6.02178E-3</v>
      </c>
      <c r="ED230" s="8">
        <v>1.338662593</v>
      </c>
      <c r="EE230" s="8">
        <v>8.2821800000000003E-4</v>
      </c>
      <c r="EF230" s="8">
        <v>-1.4115300000000001E-4</v>
      </c>
      <c r="EG230" s="1"/>
      <c r="EK230" s="8">
        <v>0.21895688999999999</v>
      </c>
      <c r="EL230" s="8">
        <v>1.37909E-2</v>
      </c>
      <c r="EM230" s="8">
        <v>-2.0190570000000001E-2</v>
      </c>
      <c r="EN230" s="8">
        <v>1.4396948650000001</v>
      </c>
      <c r="EO230" s="8">
        <v>4.0816600000000001E-4</v>
      </c>
      <c r="EP230" s="8">
        <v>-2.1276699999999999E-4</v>
      </c>
      <c r="ES230" s="1"/>
      <c r="EU230" s="8">
        <v>0.32554865999999999</v>
      </c>
      <c r="EV230" s="8">
        <v>-7.9018500000000002E-3</v>
      </c>
      <c r="EW230" s="8">
        <v>7.5821999999999999E-4</v>
      </c>
      <c r="EX230" s="8">
        <v>1.3945251700000001</v>
      </c>
      <c r="EY230" s="8">
        <v>1.7621600000000001E-4</v>
      </c>
      <c r="EZ230" s="8">
        <v>1.3528499999999999E-4</v>
      </c>
      <c r="FC230" s="1"/>
      <c r="FE230" s="8">
        <v>0.26923944999999999</v>
      </c>
      <c r="FF230" s="8">
        <v>-2.6660590000000001E-2</v>
      </c>
      <c r="FG230" s="8">
        <v>-4.1334099999999997E-3</v>
      </c>
      <c r="FH230" s="8">
        <v>1.3292603119999999</v>
      </c>
      <c r="FI230" s="8">
        <v>1.7039E-4</v>
      </c>
      <c r="FJ230" s="10">
        <v>1.22695E-4</v>
      </c>
      <c r="FM230" s="1"/>
      <c r="FO230" s="8">
        <v>0.29627059</v>
      </c>
      <c r="FP230" s="8">
        <v>-1.541209E-2</v>
      </c>
      <c r="FQ230" s="8">
        <v>9.2416000000000004E-4</v>
      </c>
      <c r="FR230" s="8">
        <v>1.2937221400000001</v>
      </c>
      <c r="FS230" s="8">
        <v>3.0255199999999999E-4</v>
      </c>
      <c r="FT230" s="8">
        <v>1.0403099999999999E-4</v>
      </c>
      <c r="FW230" s="1"/>
      <c r="FY230" s="8">
        <v>0.32747417000000001</v>
      </c>
      <c r="FZ230" s="8">
        <v>-1.5904669999999999E-2</v>
      </c>
      <c r="GA230" s="8">
        <v>-2.16708E-3</v>
      </c>
      <c r="GB230" s="8">
        <v>1.3557207019999999</v>
      </c>
      <c r="GC230" s="8">
        <v>1.2874199999999999E-4</v>
      </c>
      <c r="GD230" s="10">
        <v>3.98902E-5</v>
      </c>
      <c r="GG230" s="1"/>
      <c r="GI230" s="8">
        <v>0.29411335</v>
      </c>
      <c r="GJ230" s="8">
        <v>-1.6130060000000002E-2</v>
      </c>
      <c r="GK230" s="8">
        <v>1.42768E-3</v>
      </c>
      <c r="GL230" s="8">
        <v>1.3295704669999999</v>
      </c>
      <c r="GM230" s="10">
        <v>-3.23515E-7</v>
      </c>
      <c r="GN230" s="10">
        <v>3.0660100000000001E-5</v>
      </c>
      <c r="GP230" s="1"/>
      <c r="GQ230" s="1"/>
      <c r="GS230" s="8">
        <v>-5.6406560000000001E-2</v>
      </c>
      <c r="GT230" s="8">
        <v>-2.6326700000000001E-3</v>
      </c>
      <c r="GU230" s="8">
        <v>-7.6818499999999996E-3</v>
      </c>
      <c r="GV230" s="8">
        <v>1.013031529</v>
      </c>
      <c r="GW230" s="10">
        <v>-1.30483E-5</v>
      </c>
      <c r="GX230" s="10">
        <v>9.1138799999999996E-6</v>
      </c>
      <c r="HA230" s="1"/>
      <c r="HC230" s="8">
        <v>-1.9249140000000001E-2</v>
      </c>
      <c r="HD230" s="8">
        <v>6.95153E-3</v>
      </c>
      <c r="HE230" s="8">
        <v>1.3601999999999999E-4</v>
      </c>
      <c r="HF230" s="8">
        <v>0.88120981399999998</v>
      </c>
      <c r="HG230" s="10">
        <v>7.5390600000000001E-6</v>
      </c>
      <c r="HH230" s="10">
        <v>-1.20302E-5</v>
      </c>
      <c r="HK230" s="1"/>
      <c r="HM230" s="8">
        <v>-0.15401108999999999</v>
      </c>
      <c r="HN230" s="8">
        <v>1.45787E-3</v>
      </c>
      <c r="HO230" s="8">
        <v>-6.2155999999999999E-3</v>
      </c>
      <c r="HP230" s="8">
        <v>1.05751292</v>
      </c>
      <c r="HQ230" s="8">
        <v>-3.1377899999999998E-4</v>
      </c>
      <c r="HR230" s="10">
        <v>4.2878399999999999E-5</v>
      </c>
      <c r="HU230" s="1"/>
      <c r="HW230" s="8">
        <v>-0.14545822999999999</v>
      </c>
      <c r="HX230" s="8">
        <v>-5.0463000000000005E-4</v>
      </c>
      <c r="HY230" s="8">
        <v>-5.5500200000000001E-3</v>
      </c>
      <c r="HZ230" s="8">
        <v>1.1168640089999999</v>
      </c>
      <c r="IA230" s="8">
        <v>-1.1408699999999999E-4</v>
      </c>
      <c r="IB230" s="10">
        <v>-3.7545700000000002E-5</v>
      </c>
      <c r="IE230" s="1"/>
      <c r="IG230" s="8">
        <v>-0.10583956999999999</v>
      </c>
      <c r="IH230" s="8">
        <v>-3.69455E-3</v>
      </c>
      <c r="II230" s="8">
        <v>-2.2955800000000002E-3</v>
      </c>
      <c r="IJ230" s="8">
        <v>1.0450471969999999</v>
      </c>
      <c r="IK230" s="8">
        <v>-1.5536799999999999E-4</v>
      </c>
      <c r="IL230" s="10">
        <v>7.5977899999999996E-6</v>
      </c>
      <c r="IO230" s="1"/>
      <c r="IP230" s="1"/>
    </row>
    <row r="231" spans="1:250" x14ac:dyDescent="0.25">
      <c r="A231" s="8">
        <v>0.77786127999999999</v>
      </c>
      <c r="B231" s="8">
        <v>3.02002E-3</v>
      </c>
      <c r="C231" s="8">
        <v>3.076367E-2</v>
      </c>
      <c r="D231" s="8">
        <v>1.0741409850000001</v>
      </c>
      <c r="E231" s="10">
        <v>5.3036199999999999E-5</v>
      </c>
      <c r="F231" s="8">
        <v>-3.3377199999999997E-4</v>
      </c>
      <c r="I231" s="1"/>
      <c r="K231" s="8">
        <v>0.55995645999999999</v>
      </c>
      <c r="L231" s="8">
        <v>9.9833999999999999E-3</v>
      </c>
      <c r="M231" s="8">
        <v>5.8619500000000003E-3</v>
      </c>
      <c r="N231" s="8">
        <v>0.68488517400000004</v>
      </c>
      <c r="O231" s="8">
        <v>2.2201299999999999E-4</v>
      </c>
      <c r="P231" s="10">
        <v>-6.4582300000000007E-5</v>
      </c>
      <c r="U231" s="8">
        <v>0.64741742000000002</v>
      </c>
      <c r="V231" s="8">
        <v>4.6078999999999998E-3</v>
      </c>
      <c r="W231" s="8">
        <v>-9.1434499999999991E-3</v>
      </c>
      <c r="X231" s="8">
        <v>0.78786604900000001</v>
      </c>
      <c r="Y231" s="8">
        <v>2.5232299999999999E-4</v>
      </c>
      <c r="Z231" s="8">
        <v>1.5183300000000001E-4</v>
      </c>
      <c r="AC231" s="1"/>
      <c r="AE231" s="8">
        <v>0.80732159999999997</v>
      </c>
      <c r="AF231" s="8">
        <v>-7.3596499999999997E-3</v>
      </c>
      <c r="AG231" s="8">
        <v>1.463153E-2</v>
      </c>
      <c r="AH231" s="8">
        <v>1.142097132</v>
      </c>
      <c r="AI231" s="8">
        <v>-1.6675899999999999E-4</v>
      </c>
      <c r="AJ231" s="10">
        <v>2.4816200000000001E-5</v>
      </c>
      <c r="AM231" s="1"/>
      <c r="AO231" s="8">
        <v>0.77786127999999999</v>
      </c>
      <c r="AP231" s="8">
        <v>3.02002E-3</v>
      </c>
      <c r="AQ231" s="8">
        <v>3.076367E-2</v>
      </c>
      <c r="AR231" s="8">
        <v>1.0741409850000001</v>
      </c>
      <c r="AS231" s="10">
        <v>5.3036199999999999E-5</v>
      </c>
      <c r="AT231" s="8">
        <v>-3.3377199999999997E-4</v>
      </c>
      <c r="AW231" s="1"/>
      <c r="AY231" s="8">
        <v>-0.15324441</v>
      </c>
      <c r="AZ231" s="8">
        <v>-5.2611770000000002E-2</v>
      </c>
      <c r="BA231" s="8">
        <v>-2.4989700000000001E-3</v>
      </c>
      <c r="BB231" s="8">
        <v>1.381322105</v>
      </c>
      <c r="BC231" s="8">
        <v>3.8051539999999998E-3</v>
      </c>
      <c r="BD231" s="8">
        <v>1.0114400000000001E-4</v>
      </c>
      <c r="BG231" s="1"/>
      <c r="BI231" s="8">
        <v>-0.12775934</v>
      </c>
      <c r="BJ231" s="8">
        <v>-4.2950299999999997E-2</v>
      </c>
      <c r="BK231" s="8">
        <v>-4.9895499999999997E-3</v>
      </c>
      <c r="BL231" s="8">
        <v>1.179906983</v>
      </c>
      <c r="BM231" s="8">
        <v>1.4374200000000001E-4</v>
      </c>
      <c r="BN231" s="10">
        <v>4.1460700000000001E-5</v>
      </c>
      <c r="BQ231" s="1"/>
      <c r="BS231" s="8">
        <v>-0.14756205</v>
      </c>
      <c r="BT231" s="8">
        <v>-3.6868970000000001E-2</v>
      </c>
      <c r="BU231" s="8">
        <v>-9.8782100000000001E-3</v>
      </c>
      <c r="BV231" s="8">
        <v>1.46554473</v>
      </c>
      <c r="BW231" s="8">
        <v>6.2285200000000002E-4</v>
      </c>
      <c r="BX231" s="8">
        <v>3.0643899999999998E-4</v>
      </c>
      <c r="CA231" s="1"/>
      <c r="CC231" s="8">
        <v>-4.084836E-2</v>
      </c>
      <c r="CD231" s="8">
        <v>-3.5180889999999999E-2</v>
      </c>
      <c r="CE231" s="8">
        <v>-1.343771E-2</v>
      </c>
      <c r="CF231" s="8">
        <v>0.99458244900000004</v>
      </c>
      <c r="CG231" s="8">
        <v>4.0416600000000002E-4</v>
      </c>
      <c r="CH231" s="10">
        <v>-3.4470200000000001E-5</v>
      </c>
      <c r="CK231" s="1"/>
      <c r="CM231" s="8">
        <v>-0.20459657000000001</v>
      </c>
      <c r="CN231" s="8">
        <v>-3.6965049999999999E-2</v>
      </c>
      <c r="CO231" s="8">
        <v>-1.8574500000000001E-3</v>
      </c>
      <c r="CP231" s="8">
        <v>1.562232624</v>
      </c>
      <c r="CQ231" s="8">
        <v>1.4444800000000001E-4</v>
      </c>
      <c r="CR231" s="10">
        <v>3.1230699999999999E-5</v>
      </c>
      <c r="CU231" s="1"/>
      <c r="CW231" s="8">
        <v>5.1035280000000002E-2</v>
      </c>
      <c r="CX231" s="8">
        <v>5.2944799999999998E-3</v>
      </c>
      <c r="CY231" s="10">
        <v>-8.8657000000000002E-5</v>
      </c>
      <c r="CZ231" s="8">
        <v>1.0305302629999999</v>
      </c>
      <c r="DA231" s="8">
        <v>4.4710699999999997E-4</v>
      </c>
      <c r="DB231" s="10">
        <v>-8.3830200000000003E-5</v>
      </c>
      <c r="DF231" s="1"/>
      <c r="DG231" s="8">
        <v>0.24451666</v>
      </c>
      <c r="DH231" s="8">
        <v>1.5347080000000001E-2</v>
      </c>
      <c r="DI231" s="8">
        <v>-1.8479949999999998E-2</v>
      </c>
      <c r="DJ231" s="8">
        <v>1.3941794139999999</v>
      </c>
      <c r="DK231" s="8">
        <v>5.4204000000000003E-4</v>
      </c>
      <c r="DL231" s="8">
        <v>-2.5167800000000003E-4</v>
      </c>
      <c r="DO231" s="1"/>
      <c r="DQ231" s="8">
        <v>2.3710160000000001E-2</v>
      </c>
      <c r="DR231" s="8">
        <v>8.8594799999999994E-3</v>
      </c>
      <c r="DS231" s="8">
        <v>-1.5467000000000001E-4</v>
      </c>
      <c r="DT231" s="8">
        <v>1.0550831869999999</v>
      </c>
      <c r="DU231" s="8">
        <v>3.3968799999999999E-4</v>
      </c>
      <c r="DV231" s="8">
        <v>-1.0062E-4</v>
      </c>
      <c r="DZ231" s="1"/>
      <c r="EA231" s="8">
        <v>0.20111323</v>
      </c>
      <c r="EB231" s="8">
        <v>1.2978450000000001E-2</v>
      </c>
      <c r="EC231" s="8">
        <v>-6.30614E-3</v>
      </c>
      <c r="ED231" s="8">
        <v>1.3457031669999999</v>
      </c>
      <c r="EE231" s="8">
        <v>8.2195100000000002E-4</v>
      </c>
      <c r="EF231" s="8">
        <v>-1.45573E-4</v>
      </c>
      <c r="EG231" s="1"/>
      <c r="EK231" s="8">
        <v>0.22086222999999999</v>
      </c>
      <c r="EL231" s="8">
        <v>1.3872860000000001E-2</v>
      </c>
      <c r="EM231" s="8">
        <v>-2.0286350000000002E-2</v>
      </c>
      <c r="EN231" s="8">
        <v>1.4434833330000001</v>
      </c>
      <c r="EO231" s="8">
        <v>4.06041E-4</v>
      </c>
      <c r="EP231" s="8">
        <v>-2.15248E-4</v>
      </c>
      <c r="ES231" s="1"/>
      <c r="EU231" s="8">
        <v>0.32489296000000001</v>
      </c>
      <c r="EV231" s="8">
        <v>-7.9153499999999998E-3</v>
      </c>
      <c r="EW231" s="8">
        <v>7.5732999999999996E-4</v>
      </c>
      <c r="EX231" s="8">
        <v>1.3972790150000001</v>
      </c>
      <c r="EY231" s="8">
        <v>1.74809E-4</v>
      </c>
      <c r="EZ231" s="8">
        <v>1.3537600000000001E-4</v>
      </c>
      <c r="FC231" s="1"/>
      <c r="FE231" s="8">
        <v>0.26861033000000001</v>
      </c>
      <c r="FF231" s="8">
        <v>-2.6669519999999999E-2</v>
      </c>
      <c r="FG231" s="8">
        <v>-4.1390400000000001E-3</v>
      </c>
      <c r="FH231" s="8">
        <v>1.33512115</v>
      </c>
      <c r="FI231" s="8">
        <v>1.6911899999999999E-4</v>
      </c>
      <c r="FJ231" s="10">
        <v>1.2349400000000001E-4</v>
      </c>
      <c r="FM231" s="1"/>
      <c r="FO231" s="8">
        <v>0.30026143</v>
      </c>
      <c r="FP231" s="8">
        <v>-1.536331E-2</v>
      </c>
      <c r="FQ231" s="8">
        <v>9.0034999999999996E-4</v>
      </c>
      <c r="FR231" s="8">
        <v>1.300603776</v>
      </c>
      <c r="FS231" s="8">
        <v>3.0165600000000003E-4</v>
      </c>
      <c r="FT231" s="8">
        <v>1.0359199999999999E-4</v>
      </c>
      <c r="FW231" s="1"/>
      <c r="FY231" s="8">
        <v>0.32900108</v>
      </c>
      <c r="FZ231" s="8">
        <v>-1.5862589999999999E-2</v>
      </c>
      <c r="GA231" s="8">
        <v>-2.1515699999999998E-3</v>
      </c>
      <c r="GB231" s="8">
        <v>1.3605573900000001</v>
      </c>
      <c r="GC231" s="8">
        <v>1.27188E-4</v>
      </c>
      <c r="GD231" s="10">
        <v>4.0459800000000002E-5</v>
      </c>
      <c r="GG231" s="1"/>
      <c r="GI231" s="8">
        <v>0.30196455999999999</v>
      </c>
      <c r="GJ231" s="8">
        <v>-1.5733190000000001E-2</v>
      </c>
      <c r="GK231" s="8">
        <v>1.4514300000000001E-3</v>
      </c>
      <c r="GL231" s="8">
        <v>1.3353851859999999</v>
      </c>
      <c r="GM231" s="10">
        <v>-1.4655599999999999E-6</v>
      </c>
      <c r="GN231" s="10">
        <v>3.0725100000000002E-5</v>
      </c>
      <c r="GP231" s="1"/>
      <c r="GQ231" s="1"/>
      <c r="GS231" s="8">
        <v>-5.9559889999999997E-2</v>
      </c>
      <c r="GT231" s="8">
        <v>-2.7021800000000002E-3</v>
      </c>
      <c r="GU231" s="8">
        <v>-7.7339000000000001E-3</v>
      </c>
      <c r="GV231" s="8">
        <v>1.0177549939999999</v>
      </c>
      <c r="GW231" s="10">
        <v>-1.4333E-5</v>
      </c>
      <c r="GX231" s="10">
        <v>1.00747E-5</v>
      </c>
      <c r="HA231" s="1"/>
      <c r="HC231" s="8">
        <v>-2.2345360000000002E-2</v>
      </c>
      <c r="HD231" s="8">
        <v>6.9147899999999997E-3</v>
      </c>
      <c r="HE231" s="8">
        <v>1.3838000000000001E-4</v>
      </c>
      <c r="HF231" s="8">
        <v>0.88374277000000001</v>
      </c>
      <c r="HG231" s="10">
        <v>7.1843400000000002E-6</v>
      </c>
      <c r="HH231" s="10">
        <v>-1.2053400000000001E-5</v>
      </c>
      <c r="HK231" s="1"/>
      <c r="HM231" s="8">
        <v>-0.15238077</v>
      </c>
      <c r="HN231" s="8">
        <v>1.4197700000000001E-3</v>
      </c>
      <c r="HO231" s="8">
        <v>-6.2116300000000001E-3</v>
      </c>
      <c r="HP231" s="8">
        <v>1.0599514059999999</v>
      </c>
      <c r="HQ231" s="8">
        <v>-3.1062800000000002E-4</v>
      </c>
      <c r="HR231" s="10">
        <v>4.3210100000000002E-5</v>
      </c>
      <c r="HU231" s="1"/>
      <c r="HW231" s="8">
        <v>-0.1492559</v>
      </c>
      <c r="HX231" s="8">
        <v>-5.8805000000000001E-4</v>
      </c>
      <c r="HY231" s="8">
        <v>-5.5739199999999996E-3</v>
      </c>
      <c r="HZ231" s="8">
        <v>1.1272879</v>
      </c>
      <c r="IA231" s="8">
        <v>-1.16168E-4</v>
      </c>
      <c r="IB231" s="10">
        <v>-3.6959299999999997E-5</v>
      </c>
      <c r="IE231" s="1"/>
      <c r="IG231" s="8">
        <v>-0.10711068</v>
      </c>
      <c r="IH231" s="8">
        <v>-3.7318999999999998E-3</v>
      </c>
      <c r="II231" s="8">
        <v>-2.3173299999999998E-3</v>
      </c>
      <c r="IJ231" s="8">
        <v>1.0532885139999999</v>
      </c>
      <c r="IK231" s="8">
        <v>-1.5903400000000001E-4</v>
      </c>
      <c r="IL231" s="10">
        <v>9.72368E-6</v>
      </c>
      <c r="IO231" s="1"/>
      <c r="IP231" s="1"/>
    </row>
    <row r="232" spans="1:250" x14ac:dyDescent="0.25">
      <c r="A232" s="8">
        <v>0.77887702999999997</v>
      </c>
      <c r="B232" s="8">
        <v>3.0763700000000001E-3</v>
      </c>
      <c r="C232" s="8">
        <v>3.0753450000000002E-2</v>
      </c>
      <c r="D232" s="8">
        <v>1.0748220500000001</v>
      </c>
      <c r="E232" s="10">
        <v>4.3494800000000002E-5</v>
      </c>
      <c r="F232" s="8">
        <v>-3.3550499999999999E-4</v>
      </c>
      <c r="I232" s="1"/>
      <c r="K232" s="8">
        <v>0.56009682999999999</v>
      </c>
      <c r="L232" s="8">
        <v>9.9838600000000007E-3</v>
      </c>
      <c r="M232" s="8">
        <v>5.8637200000000002E-3</v>
      </c>
      <c r="N232" s="8">
        <v>0.68737998300000003</v>
      </c>
      <c r="O232" s="8">
        <v>2.21709E-4</v>
      </c>
      <c r="P232" s="10">
        <v>-6.3414800000000001E-5</v>
      </c>
      <c r="U232" s="8">
        <v>0.64903120999999997</v>
      </c>
      <c r="V232" s="8">
        <v>4.6037300000000003E-3</v>
      </c>
      <c r="W232" s="8">
        <v>-9.1367199999999992E-3</v>
      </c>
      <c r="X232" s="8">
        <v>0.78962069400000001</v>
      </c>
      <c r="Y232" s="8">
        <v>2.52785E-4</v>
      </c>
      <c r="Z232" s="8">
        <v>1.5257899999999999E-4</v>
      </c>
      <c r="AC232" s="1"/>
      <c r="AE232" s="8">
        <v>0.81060659999999995</v>
      </c>
      <c r="AF232" s="8">
        <v>-7.35829E-3</v>
      </c>
      <c r="AG232" s="8">
        <v>1.46734E-2</v>
      </c>
      <c r="AH232" s="8">
        <v>1.145468234</v>
      </c>
      <c r="AI232" s="8">
        <v>-1.6681000000000001E-4</v>
      </c>
      <c r="AJ232" s="10">
        <v>2.64675E-5</v>
      </c>
      <c r="AM232" s="1"/>
      <c r="AO232" s="8">
        <v>0.77887702999999997</v>
      </c>
      <c r="AP232" s="8">
        <v>3.0763700000000001E-3</v>
      </c>
      <c r="AQ232" s="8">
        <v>3.0753450000000002E-2</v>
      </c>
      <c r="AR232" s="8">
        <v>1.0748220500000001</v>
      </c>
      <c r="AS232" s="10">
        <v>4.3494800000000002E-5</v>
      </c>
      <c r="AT232" s="8">
        <v>-3.3550499999999999E-4</v>
      </c>
      <c r="AW232" s="1"/>
      <c r="AY232" s="8">
        <v>-0.14969060000000001</v>
      </c>
      <c r="AZ232" s="8">
        <v>-5.2739389999999997E-2</v>
      </c>
      <c r="BA232" s="8">
        <v>-2.4626499999999998E-3</v>
      </c>
      <c r="BB232" s="8">
        <v>1.38682796</v>
      </c>
      <c r="BC232" s="8">
        <v>3.8155870000000001E-3</v>
      </c>
      <c r="BD232" s="8">
        <v>1.0414E-4</v>
      </c>
      <c r="BG232" s="1"/>
      <c r="BI232" s="8">
        <v>-0.13438749</v>
      </c>
      <c r="BJ232" s="8">
        <v>-4.3535959999999999E-2</v>
      </c>
      <c r="BK232" s="8">
        <v>-4.93196E-3</v>
      </c>
      <c r="BL232" s="8">
        <v>1.185607581</v>
      </c>
      <c r="BM232" s="8">
        <v>1.40099E-4</v>
      </c>
      <c r="BN232" s="10">
        <v>4.1092099999999999E-5</v>
      </c>
      <c r="BQ232" s="1"/>
      <c r="BS232" s="8">
        <v>-0.14628139000000001</v>
      </c>
      <c r="BT232" s="8">
        <v>-3.6908330000000003E-2</v>
      </c>
      <c r="BU232" s="8">
        <v>-9.8900499999999992E-3</v>
      </c>
      <c r="BV232" s="8">
        <v>1.4704114210000001</v>
      </c>
      <c r="BW232" s="8">
        <v>6.2764299999999999E-4</v>
      </c>
      <c r="BX232" s="8">
        <v>3.05008E-4</v>
      </c>
      <c r="CA232" s="1"/>
      <c r="CC232" s="8">
        <v>-4.3486370000000003E-2</v>
      </c>
      <c r="CD232" s="8">
        <v>-3.522658E-2</v>
      </c>
      <c r="CE232" s="8">
        <v>-1.3443449999999999E-2</v>
      </c>
      <c r="CF232" s="8">
        <v>1.0016855250000001</v>
      </c>
      <c r="CG232" s="8">
        <v>4.0306899999999999E-4</v>
      </c>
      <c r="CH232" s="10">
        <v>-3.4336099999999998E-5</v>
      </c>
      <c r="CK232" s="1"/>
      <c r="CM232" s="8">
        <v>-0.20322958999999999</v>
      </c>
      <c r="CN232" s="8">
        <v>-3.7002210000000001E-2</v>
      </c>
      <c r="CO232" s="8">
        <v>-1.8514499999999999E-3</v>
      </c>
      <c r="CP232" s="8">
        <v>1.568606266</v>
      </c>
      <c r="CQ232" s="8">
        <v>1.4488399999999999E-4</v>
      </c>
      <c r="CR232" s="10">
        <v>3.1302600000000001E-5</v>
      </c>
      <c r="CU232" s="1"/>
      <c r="CW232" s="8">
        <v>5.4852829999999998E-2</v>
      </c>
      <c r="CX232" s="8">
        <v>5.0849399999999996E-3</v>
      </c>
      <c r="CY232" s="10">
        <v>-5.0012000000000002E-5</v>
      </c>
      <c r="CZ232" s="8">
        <v>1.035456747</v>
      </c>
      <c r="DA232" s="8">
        <v>4.52373E-4</v>
      </c>
      <c r="DB232" s="10">
        <v>-8.28464E-5</v>
      </c>
      <c r="DF232" s="1"/>
      <c r="DG232" s="8">
        <v>0.24737796000000001</v>
      </c>
      <c r="DH232" s="8">
        <v>1.5509190000000001E-2</v>
      </c>
      <c r="DI232" s="8">
        <v>-1.864408E-2</v>
      </c>
      <c r="DJ232" s="8">
        <v>1.397977609</v>
      </c>
      <c r="DK232" s="8">
        <v>5.3826999999999998E-4</v>
      </c>
      <c r="DL232" s="8">
        <v>-2.5549500000000001E-4</v>
      </c>
      <c r="DO232" s="1"/>
      <c r="DQ232" s="8">
        <v>1.8559289999999999E-2</v>
      </c>
      <c r="DR232" s="8">
        <v>9.0940599999999993E-3</v>
      </c>
      <c r="DS232" s="8">
        <v>-1.3988E-4</v>
      </c>
      <c r="DT232" s="8">
        <v>1.062602442</v>
      </c>
      <c r="DU232" s="8">
        <v>3.4272300000000002E-4</v>
      </c>
      <c r="DV232" s="8">
        <v>-1.008E-4</v>
      </c>
      <c r="DZ232" s="1"/>
      <c r="EA232" s="8">
        <v>0.20604353</v>
      </c>
      <c r="EB232" s="8">
        <v>1.333988E-2</v>
      </c>
      <c r="EC232" s="8">
        <v>-6.5022300000000003E-3</v>
      </c>
      <c r="ED232" s="8">
        <v>1.351899081</v>
      </c>
      <c r="EE232" s="8">
        <v>8.1501299999999996E-4</v>
      </c>
      <c r="EF232" s="8">
        <v>-1.4935299999999999E-4</v>
      </c>
      <c r="EG232" s="1"/>
      <c r="EK232" s="8">
        <v>0.22187751999999999</v>
      </c>
      <c r="EL232" s="8">
        <v>1.392502E-2</v>
      </c>
      <c r="EM232" s="8">
        <v>-2.035296E-2</v>
      </c>
      <c r="EN232" s="8">
        <v>1.447187067</v>
      </c>
      <c r="EO232" s="8">
        <v>4.0350599999999998E-4</v>
      </c>
      <c r="EP232" s="8">
        <v>-2.1848200000000001E-4</v>
      </c>
      <c r="ES232" s="1"/>
      <c r="EU232" s="8">
        <v>0.32630898000000003</v>
      </c>
      <c r="EV232" s="8">
        <v>-7.88757E-3</v>
      </c>
      <c r="EW232" s="8">
        <v>7.7169000000000001E-4</v>
      </c>
      <c r="EX232" s="8">
        <v>1.3998101759999999</v>
      </c>
      <c r="EY232" s="8">
        <v>1.7346899999999999E-4</v>
      </c>
      <c r="EZ232" s="8">
        <v>1.36067E-4</v>
      </c>
      <c r="FC232" s="1"/>
      <c r="FE232" s="8">
        <v>0.27003242999999999</v>
      </c>
      <c r="FF232" s="8">
        <v>-2.6659470000000001E-2</v>
      </c>
      <c r="FG232" s="8">
        <v>-4.1225699999999999E-3</v>
      </c>
      <c r="FH232" s="8">
        <v>1.3412328389999999</v>
      </c>
      <c r="FI232" s="8">
        <v>1.68488E-4</v>
      </c>
      <c r="FJ232" s="10">
        <v>1.2453099999999999E-4</v>
      </c>
      <c r="FM232" s="1"/>
      <c r="FO232" s="8">
        <v>0.30229383999999998</v>
      </c>
      <c r="FP232" s="8">
        <v>-1.5331569999999999E-2</v>
      </c>
      <c r="FQ232" s="8">
        <v>9.1949000000000002E-4</v>
      </c>
      <c r="FR232" s="8">
        <v>1.3074185300000001</v>
      </c>
      <c r="FS232" s="8">
        <v>3.0051500000000001E-4</v>
      </c>
      <c r="FT232" s="8">
        <v>1.04277E-4</v>
      </c>
      <c r="FW232" s="1"/>
      <c r="FY232" s="8">
        <v>0.33312222000000002</v>
      </c>
      <c r="FZ232" s="8">
        <v>-1.5737910000000001E-2</v>
      </c>
      <c r="GA232" s="8">
        <v>-2.1647599999999999E-3</v>
      </c>
      <c r="GB232" s="8">
        <v>1.3665437920000001</v>
      </c>
      <c r="GC232" s="8">
        <v>1.2548E-4</v>
      </c>
      <c r="GD232" s="10">
        <v>4.0274000000000001E-5</v>
      </c>
      <c r="GG232" s="1"/>
      <c r="GI232" s="8">
        <v>0.30184991</v>
      </c>
      <c r="GJ232" s="8">
        <v>-1.5736790000000001E-2</v>
      </c>
      <c r="GK232" s="8">
        <v>1.4496999999999999E-3</v>
      </c>
      <c r="GL232" s="8">
        <v>1.341427607</v>
      </c>
      <c r="GM232" s="10">
        <v>-2.17626E-6</v>
      </c>
      <c r="GN232" s="10">
        <v>3.1064700000000001E-5</v>
      </c>
      <c r="GQ232" s="1"/>
      <c r="GS232" s="8">
        <v>-6.1556630000000001E-2</v>
      </c>
      <c r="GT232" s="8">
        <v>-2.7075699999999999E-3</v>
      </c>
      <c r="GU232" s="8">
        <v>-7.7739200000000001E-3</v>
      </c>
      <c r="GV232" s="8">
        <v>1.0233404960000001</v>
      </c>
      <c r="GW232" s="10">
        <v>-1.4487299999999999E-5</v>
      </c>
      <c r="GX232" s="10">
        <v>1.1244699999999999E-5</v>
      </c>
      <c r="HA232" s="1"/>
      <c r="HC232" s="8">
        <v>-1.9528879999999998E-2</v>
      </c>
      <c r="HD232" s="8">
        <v>6.9751400000000003E-3</v>
      </c>
      <c r="HE232" s="8">
        <v>1.0834E-4</v>
      </c>
      <c r="HF232" s="8">
        <v>0.88682654299999997</v>
      </c>
      <c r="HG232" s="10">
        <v>6.5434900000000003E-6</v>
      </c>
      <c r="HH232" s="10">
        <v>-1.23732E-5</v>
      </c>
      <c r="HK232" s="1"/>
      <c r="HM232" s="8">
        <v>-0.15330932</v>
      </c>
      <c r="HN232" s="8">
        <v>1.4013999999999999E-3</v>
      </c>
      <c r="HO232" s="8">
        <v>-6.2111700000000002E-3</v>
      </c>
      <c r="HP232" s="8">
        <v>1.0621592259999999</v>
      </c>
      <c r="HQ232" s="8">
        <v>-3.13295E-4</v>
      </c>
      <c r="HR232" s="10">
        <v>4.3139200000000002E-5</v>
      </c>
      <c r="HU232" s="1"/>
      <c r="HW232" s="8">
        <v>-0.15473518999999999</v>
      </c>
      <c r="HX232" s="8">
        <v>-6.2177E-4</v>
      </c>
      <c r="HY232" s="8">
        <v>-5.6182100000000002E-3</v>
      </c>
      <c r="HZ232" s="8">
        <v>1.137546494</v>
      </c>
      <c r="IA232" s="8">
        <v>-1.16748E-4</v>
      </c>
      <c r="IB232" s="10">
        <v>-3.6194900000000001E-5</v>
      </c>
      <c r="IE232" s="1"/>
      <c r="IG232" s="8">
        <v>-0.11039493</v>
      </c>
      <c r="IH232" s="8">
        <v>-3.7976300000000002E-3</v>
      </c>
      <c r="II232" s="8">
        <v>-2.3603700000000001E-3</v>
      </c>
      <c r="IJ232" s="8">
        <v>1.0610904240000001</v>
      </c>
      <c r="IK232" s="8">
        <v>-1.6153200000000001E-4</v>
      </c>
      <c r="IL232" s="10">
        <v>1.1354E-5</v>
      </c>
      <c r="IO232" s="1"/>
      <c r="IP232" s="1"/>
    </row>
    <row r="233" spans="1:250" x14ac:dyDescent="0.25">
      <c r="A233" s="8">
        <v>0.77489195</v>
      </c>
      <c r="B233" s="8">
        <v>2.8392199999999999E-3</v>
      </c>
      <c r="C233" s="8">
        <v>3.082406E-2</v>
      </c>
      <c r="D233" s="8">
        <v>1.075371195</v>
      </c>
      <c r="E233" s="10">
        <v>3.3262900000000003E-5</v>
      </c>
      <c r="F233" s="8">
        <v>-3.3855400000000003E-4</v>
      </c>
      <c r="I233" s="1"/>
      <c r="K233" s="8">
        <v>0.56043708000000003</v>
      </c>
      <c r="L233" s="8">
        <v>9.9913599999999995E-3</v>
      </c>
      <c r="M233" s="8">
        <v>5.8645600000000004E-3</v>
      </c>
      <c r="N233" s="8">
        <v>0.69047737200000003</v>
      </c>
      <c r="O233" s="8">
        <v>2.19669E-4</v>
      </c>
      <c r="P233" s="10">
        <v>-6.3189799999999996E-5</v>
      </c>
      <c r="U233" s="8">
        <v>0.65133691000000005</v>
      </c>
      <c r="V233" s="8">
        <v>4.6362E-3</v>
      </c>
      <c r="W233" s="8">
        <v>-9.1105700000000001E-3</v>
      </c>
      <c r="X233" s="8">
        <v>0.79262276499999995</v>
      </c>
      <c r="Y233" s="8">
        <v>2.5026900000000001E-4</v>
      </c>
      <c r="Z233" s="8">
        <v>1.54604E-4</v>
      </c>
      <c r="AC233" s="1"/>
      <c r="AE233" s="8">
        <v>0.81966994000000004</v>
      </c>
      <c r="AF233" s="8">
        <v>-6.9645699999999998E-3</v>
      </c>
      <c r="AG233" s="8">
        <v>1.4846740000000001E-2</v>
      </c>
      <c r="AH233" s="8">
        <v>1.148335136</v>
      </c>
      <c r="AI233" s="8">
        <v>-1.72428E-4</v>
      </c>
      <c r="AJ233" s="10">
        <v>2.8934399999999999E-5</v>
      </c>
      <c r="AM233" s="1"/>
      <c r="AO233" s="8">
        <v>0.77489195</v>
      </c>
      <c r="AP233" s="8">
        <v>2.8392199999999999E-3</v>
      </c>
      <c r="AQ233" s="8">
        <v>3.082406E-2</v>
      </c>
      <c r="AR233" s="8">
        <v>1.075371195</v>
      </c>
      <c r="AS233" s="10">
        <v>3.3262900000000003E-5</v>
      </c>
      <c r="AT233" s="8">
        <v>-3.3855400000000003E-4</v>
      </c>
      <c r="AW233" s="1"/>
      <c r="AY233" s="8">
        <v>-0.14614112000000001</v>
      </c>
      <c r="AZ233" s="8">
        <v>-5.2880940000000001E-2</v>
      </c>
      <c r="BA233" s="8">
        <v>-2.4292799999999998E-3</v>
      </c>
      <c r="BB233" s="8">
        <v>1.3913110799999999</v>
      </c>
      <c r="BC233" s="8">
        <v>3.8271690000000001E-3</v>
      </c>
      <c r="BD233" s="8">
        <v>1.06895E-4</v>
      </c>
      <c r="BG233" s="1"/>
      <c r="BI233" s="8">
        <v>-0.13543295</v>
      </c>
      <c r="BJ233" s="8">
        <v>-4.3615470000000003E-2</v>
      </c>
      <c r="BK233" s="8">
        <v>-4.9243200000000003E-3</v>
      </c>
      <c r="BL233" s="8">
        <v>1.1909936189999999</v>
      </c>
      <c r="BM233" s="8">
        <v>1.3696100000000001E-4</v>
      </c>
      <c r="BN233" s="10">
        <v>4.0782199999999997E-5</v>
      </c>
      <c r="BQ233" s="1"/>
      <c r="BS233" s="8">
        <v>-0.14186119999999999</v>
      </c>
      <c r="BT233" s="8">
        <v>-3.6943139999999999E-2</v>
      </c>
      <c r="BU233" s="8">
        <v>-9.9539399999999997E-3</v>
      </c>
      <c r="BV233" s="8">
        <v>1.475482543</v>
      </c>
      <c r="BW233" s="8">
        <v>6.2886599999999995E-4</v>
      </c>
      <c r="BX233" s="8">
        <v>3.0275499999999998E-4</v>
      </c>
      <c r="CA233" s="1"/>
      <c r="CC233" s="8">
        <v>-4.3004470000000003E-2</v>
      </c>
      <c r="CD233" s="8">
        <v>-3.5205390000000003E-2</v>
      </c>
      <c r="CE233" s="8">
        <v>-1.345035E-2</v>
      </c>
      <c r="CF233" s="8">
        <v>1.008131165</v>
      </c>
      <c r="CG233" s="8">
        <v>4.0028299999999998E-4</v>
      </c>
      <c r="CH233" s="10">
        <v>-3.5250699999999998E-5</v>
      </c>
      <c r="CK233" s="1"/>
      <c r="CM233" s="8">
        <v>-0.20122662999999999</v>
      </c>
      <c r="CN233" s="8">
        <v>-3.7061959999999998E-2</v>
      </c>
      <c r="CO233" s="8">
        <v>-1.84574E-3</v>
      </c>
      <c r="CP233" s="8">
        <v>1.5759387250000001</v>
      </c>
      <c r="CQ233" s="8">
        <v>1.45363E-4</v>
      </c>
      <c r="CR233" s="10">
        <v>3.1350000000000003E-5</v>
      </c>
      <c r="CU233" s="1"/>
      <c r="CW233" s="8">
        <v>5.7036150000000001E-2</v>
      </c>
      <c r="CX233" s="8">
        <v>4.9483499999999998E-3</v>
      </c>
      <c r="CY233" s="10">
        <v>-3.9128000000000002E-5</v>
      </c>
      <c r="CZ233" s="8">
        <v>1.039855671</v>
      </c>
      <c r="DA233" s="8">
        <v>4.5837100000000001E-4</v>
      </c>
      <c r="DB233" s="10">
        <v>-8.2355300000000001E-5</v>
      </c>
      <c r="DF233" s="1"/>
      <c r="DG233" s="8">
        <v>0.25113915999999997</v>
      </c>
      <c r="DH233" s="8">
        <v>1.570183E-2</v>
      </c>
      <c r="DI233" s="8">
        <v>-1.8804609999999999E-2</v>
      </c>
      <c r="DJ233" s="8">
        <v>1.4018586749999999</v>
      </c>
      <c r="DK233" s="8">
        <v>5.3485999999999996E-4</v>
      </c>
      <c r="DL233" s="8">
        <v>-2.5833900000000001E-4</v>
      </c>
      <c r="DO233" s="1"/>
      <c r="DQ233" s="8">
        <v>1.7906999999999999E-2</v>
      </c>
      <c r="DR233" s="8">
        <v>9.1321400000000004E-3</v>
      </c>
      <c r="DS233" s="8">
        <v>-1.3698000000000001E-4</v>
      </c>
      <c r="DT233" s="8">
        <v>1.070589461</v>
      </c>
      <c r="DU233" s="8">
        <v>3.4661000000000002E-4</v>
      </c>
      <c r="DV233" s="8">
        <v>-1.01081E-4</v>
      </c>
      <c r="DZ233" s="1"/>
      <c r="EA233" s="8">
        <v>0.20907719</v>
      </c>
      <c r="EB233" s="8">
        <v>1.357509E-2</v>
      </c>
      <c r="EC233" s="8">
        <v>-6.65886E-3</v>
      </c>
      <c r="ED233" s="8">
        <v>1.3575141390000001</v>
      </c>
      <c r="EE233" s="8">
        <v>8.0767899999999995E-4</v>
      </c>
      <c r="EF233" s="8">
        <v>-1.5424899999999999E-4</v>
      </c>
      <c r="EG233" s="1"/>
      <c r="EK233" s="8">
        <v>0.22633706000000001</v>
      </c>
      <c r="EL233" s="8">
        <v>1.418786E-2</v>
      </c>
      <c r="EM233" s="8">
        <v>-2.0553809999999999E-2</v>
      </c>
      <c r="EN233" s="8">
        <v>1.4505187740000001</v>
      </c>
      <c r="EO233" s="8">
        <v>4.0059900000000002E-4</v>
      </c>
      <c r="EP233" s="8">
        <v>-2.2070600000000001E-4</v>
      </c>
      <c r="ES233" s="1"/>
      <c r="EU233" s="8">
        <v>0.32959913000000002</v>
      </c>
      <c r="EV233" s="8">
        <v>-7.78489E-3</v>
      </c>
      <c r="EW233" s="8">
        <v>7.5237000000000004E-4</v>
      </c>
      <c r="EX233" s="8">
        <v>1.4029032859999999</v>
      </c>
      <c r="EY233" s="8">
        <v>1.71337E-4</v>
      </c>
      <c r="EZ233" s="8">
        <v>1.3566300000000001E-4</v>
      </c>
      <c r="FC233" s="1"/>
      <c r="FE233" s="8">
        <v>0.27375957000000001</v>
      </c>
      <c r="FF233" s="8">
        <v>-2.6592500000000002E-2</v>
      </c>
      <c r="FG233" s="8">
        <v>-4.1278299999999999E-3</v>
      </c>
      <c r="FH233" s="8">
        <v>1.3466058729999999</v>
      </c>
      <c r="FI233" s="8">
        <v>1.66875E-4</v>
      </c>
      <c r="FJ233" s="10">
        <v>1.2439999999999999E-4</v>
      </c>
      <c r="FM233" s="1"/>
      <c r="FO233" s="8">
        <v>0.30603153999999999</v>
      </c>
      <c r="FP233" s="8">
        <v>-1.5255100000000001E-2</v>
      </c>
      <c r="FQ233" s="8">
        <v>9.1328999999999998E-4</v>
      </c>
      <c r="FR233" s="8">
        <v>1.3142747960000001</v>
      </c>
      <c r="FS233" s="8">
        <v>2.99017E-4</v>
      </c>
      <c r="FT233" s="8">
        <v>1.0415E-4</v>
      </c>
      <c r="FW233" s="1"/>
      <c r="FY233" s="8">
        <v>0.33280773000000002</v>
      </c>
      <c r="FZ233" s="8">
        <v>-1.574004E-2</v>
      </c>
      <c r="GA233" s="8">
        <v>-2.1673999999999999E-3</v>
      </c>
      <c r="GB233" s="8">
        <v>1.373898353</v>
      </c>
      <c r="GC233" s="8">
        <v>1.2510000000000001E-4</v>
      </c>
      <c r="GD233" s="10">
        <v>4.0746800000000001E-5</v>
      </c>
      <c r="GG233" s="1"/>
      <c r="GI233" s="8">
        <v>0.29858311999999998</v>
      </c>
      <c r="GJ233" s="8">
        <v>-1.5856640000000002E-2</v>
      </c>
      <c r="GK233" s="8">
        <v>1.4072100000000001E-3</v>
      </c>
      <c r="GL233" s="8">
        <v>1.347663652</v>
      </c>
      <c r="GM233" s="10">
        <v>-3.0047300000000002E-6</v>
      </c>
      <c r="GN233" s="10">
        <v>3.1356200000000003E-5</v>
      </c>
      <c r="GQ233" s="1"/>
      <c r="GS233" s="8">
        <v>-6.3786410000000002E-2</v>
      </c>
      <c r="GT233" s="8">
        <v>-2.7757200000000002E-3</v>
      </c>
      <c r="GU233" s="8">
        <v>-7.8008299999999999E-3</v>
      </c>
      <c r="GV233" s="8">
        <v>1.02935859</v>
      </c>
      <c r="GW233" s="10">
        <v>-1.62693E-5</v>
      </c>
      <c r="GX233" s="10">
        <v>1.19441E-5</v>
      </c>
      <c r="HA233" s="1"/>
      <c r="HC233" s="8">
        <v>-1.519327E-2</v>
      </c>
      <c r="HD233" s="8">
        <v>7.0299100000000003E-3</v>
      </c>
      <c r="HE233" s="10">
        <v>9.3189000000000005E-5</v>
      </c>
      <c r="HF233" s="8">
        <v>0.88991533700000003</v>
      </c>
      <c r="HG233" s="10">
        <v>6.1658000000000003E-6</v>
      </c>
      <c r="HH233" s="10">
        <v>-1.24782E-5</v>
      </c>
      <c r="HK233" s="1"/>
      <c r="HM233" s="8">
        <v>-0.1527242</v>
      </c>
      <c r="HN233" s="8">
        <v>1.4074300000000001E-3</v>
      </c>
      <c r="HO233" s="8">
        <v>-6.2055499999999998E-3</v>
      </c>
      <c r="HP233" s="8">
        <v>1.064971372</v>
      </c>
      <c r="HQ233" s="8">
        <v>-3.1468199999999999E-4</v>
      </c>
      <c r="HR233" s="10">
        <v>4.4431799999999997E-5</v>
      </c>
      <c r="HU233" s="1"/>
      <c r="HW233" s="8">
        <v>-0.15796462999999999</v>
      </c>
      <c r="HX233" s="8">
        <v>-6.6476000000000003E-4</v>
      </c>
      <c r="HY233" s="8">
        <v>-5.6508799999999996E-3</v>
      </c>
      <c r="HZ233" s="8">
        <v>1.1473241300000001</v>
      </c>
      <c r="IA233" s="8">
        <v>-1.1800599999999999E-4</v>
      </c>
      <c r="IB233" s="10">
        <v>-3.5240900000000003E-5</v>
      </c>
      <c r="IE233" s="1"/>
      <c r="IG233" s="8">
        <v>-0.11547033</v>
      </c>
      <c r="IH233" s="8">
        <v>-3.9332200000000003E-3</v>
      </c>
      <c r="II233" s="8">
        <v>-2.4017600000000002E-3</v>
      </c>
      <c r="IJ233" s="8">
        <v>1.068394668</v>
      </c>
      <c r="IK233" s="8">
        <v>-1.6487000000000001E-4</v>
      </c>
      <c r="IL233" s="10">
        <v>1.2362E-5</v>
      </c>
      <c r="IO233" s="1"/>
      <c r="IP233" s="1"/>
    </row>
    <row r="234" spans="1:250" x14ac:dyDescent="0.25">
      <c r="A234" s="8">
        <v>0.77472375000000004</v>
      </c>
      <c r="B234" s="8">
        <v>2.8508499999999998E-3</v>
      </c>
      <c r="C234" s="8">
        <v>3.080662E-2</v>
      </c>
      <c r="D234" s="8">
        <v>1.0757826020000001</v>
      </c>
      <c r="E234" s="10">
        <v>4.5089800000000003E-5</v>
      </c>
      <c r="F234" s="8">
        <v>-3.2082699999999998E-4</v>
      </c>
      <c r="I234" s="1"/>
      <c r="K234" s="8">
        <v>0.55859190999999997</v>
      </c>
      <c r="L234" s="8">
        <v>9.9442000000000003E-3</v>
      </c>
      <c r="M234" s="8">
        <v>5.9117600000000003E-3</v>
      </c>
      <c r="N234" s="8">
        <v>0.69448860300000004</v>
      </c>
      <c r="O234" s="8">
        <v>2.17297E-4</v>
      </c>
      <c r="P234" s="10">
        <v>-6.5563599999999997E-5</v>
      </c>
      <c r="U234" s="8">
        <v>0.65178424000000001</v>
      </c>
      <c r="V234" s="8">
        <v>4.6342299999999996E-3</v>
      </c>
      <c r="W234" s="8">
        <v>-9.1140100000000005E-3</v>
      </c>
      <c r="X234" s="8">
        <v>0.795706201</v>
      </c>
      <c r="Y234" s="8">
        <v>2.5105499999999997E-4</v>
      </c>
      <c r="Z234" s="8">
        <v>1.5323100000000001E-4</v>
      </c>
      <c r="AC234" s="1"/>
      <c r="AE234" s="8">
        <v>0.82086634999999997</v>
      </c>
      <c r="AF234" s="8">
        <v>-6.9643200000000004E-3</v>
      </c>
      <c r="AG234" s="8">
        <v>1.488135E-2</v>
      </c>
      <c r="AH234" s="8">
        <v>1.1510782420000001</v>
      </c>
      <c r="AI234" s="8">
        <v>-1.7244999999999999E-4</v>
      </c>
      <c r="AJ234" s="10">
        <v>3.26806E-5</v>
      </c>
      <c r="AM234" s="1"/>
      <c r="AO234" s="8">
        <v>0.77472375000000004</v>
      </c>
      <c r="AP234" s="8">
        <v>2.8508499999999998E-3</v>
      </c>
      <c r="AQ234" s="8">
        <v>3.080662E-2</v>
      </c>
      <c r="AR234" s="8">
        <v>1.0757826020000001</v>
      </c>
      <c r="AS234" s="10">
        <v>4.5089800000000003E-5</v>
      </c>
      <c r="AT234" s="8">
        <v>-3.2082699999999998E-4</v>
      </c>
      <c r="AW234" s="1"/>
      <c r="AY234" s="8">
        <v>-0.14607676999999999</v>
      </c>
      <c r="AZ234" s="8">
        <v>-5.2883409999999999E-2</v>
      </c>
      <c r="BA234" s="8">
        <v>-2.4290000000000002E-3</v>
      </c>
      <c r="BB234" s="8">
        <v>1.395516709</v>
      </c>
      <c r="BC234" s="8">
        <v>3.8383179999999999E-3</v>
      </c>
      <c r="BD234" s="8">
        <v>1.08173E-4</v>
      </c>
      <c r="BG234" s="1"/>
      <c r="BI234" s="8">
        <v>-0.13854266000000001</v>
      </c>
      <c r="BJ234" s="8">
        <v>-4.3923329999999997E-2</v>
      </c>
      <c r="BK234" s="8">
        <v>-4.9224000000000004E-3</v>
      </c>
      <c r="BL234" s="8">
        <v>1.19608223</v>
      </c>
      <c r="BM234" s="8">
        <v>1.32884E-4</v>
      </c>
      <c r="BN234" s="10">
        <v>4.07463E-5</v>
      </c>
      <c r="BQ234" s="1"/>
      <c r="BS234" s="8">
        <v>-0.13944492999999999</v>
      </c>
      <c r="BT234" s="8">
        <v>-3.7006890000000001E-2</v>
      </c>
      <c r="BU234" s="8">
        <v>-9.9873199999999992E-3</v>
      </c>
      <c r="BV234" s="8">
        <v>1.4808209880000001</v>
      </c>
      <c r="BW234" s="8">
        <v>6.3297699999999995E-4</v>
      </c>
      <c r="BX234" s="8">
        <v>3.0060999999999998E-4</v>
      </c>
      <c r="CA234" s="1"/>
      <c r="CC234" s="8">
        <v>-4.5301389999999997E-2</v>
      </c>
      <c r="CD234" s="8">
        <v>-3.5277719999999999E-2</v>
      </c>
      <c r="CE234" s="8">
        <v>-1.34561E-2</v>
      </c>
      <c r="CF234" s="8">
        <v>1.013416863</v>
      </c>
      <c r="CG234" s="8">
        <v>3.9828999999999998E-4</v>
      </c>
      <c r="CH234" s="10">
        <v>-3.50973E-5</v>
      </c>
      <c r="CK234" s="1"/>
      <c r="CM234" s="8">
        <v>-0.20021463</v>
      </c>
      <c r="CN234" s="8">
        <v>-3.7097419999999999E-2</v>
      </c>
      <c r="CO234" s="8">
        <v>-1.8422E-3</v>
      </c>
      <c r="CP234" s="8">
        <v>1.583866762</v>
      </c>
      <c r="CQ234" s="8">
        <v>1.4592500000000001E-4</v>
      </c>
      <c r="CR234" s="10">
        <v>3.1408300000000002E-5</v>
      </c>
      <c r="CU234" s="1"/>
      <c r="CW234" s="8">
        <v>5.6444380000000002E-2</v>
      </c>
      <c r="CX234" s="8">
        <v>4.9709200000000002E-3</v>
      </c>
      <c r="CY234" s="10">
        <v>-3.9396E-5</v>
      </c>
      <c r="CZ234" s="8">
        <v>1.044278018</v>
      </c>
      <c r="DA234" s="8">
        <v>4.6203200000000002E-4</v>
      </c>
      <c r="DB234" s="10">
        <v>-8.2303800000000003E-5</v>
      </c>
      <c r="DF234" s="1"/>
      <c r="DG234" s="8">
        <v>0.25309876999999997</v>
      </c>
      <c r="DH234" s="8">
        <v>1.5768379999999999E-2</v>
      </c>
      <c r="DI234" s="8">
        <v>-1.8890480000000001E-2</v>
      </c>
      <c r="DJ234" s="8">
        <v>1.4053644300000001</v>
      </c>
      <c r="DK234" s="8">
        <v>5.32597E-4</v>
      </c>
      <c r="DL234" s="8">
        <v>-2.6125699999999998E-4</v>
      </c>
      <c r="DO234" s="1"/>
      <c r="DQ234" s="8">
        <v>1.4356509999999999E-2</v>
      </c>
      <c r="DR234" s="8">
        <v>9.3104299999999997E-3</v>
      </c>
      <c r="DS234" s="8">
        <v>-1.2275E-4</v>
      </c>
      <c r="DT234" s="8">
        <v>1.0779781310000001</v>
      </c>
      <c r="DU234" s="8">
        <v>3.4995499999999999E-4</v>
      </c>
      <c r="DV234" s="8">
        <v>-1.0133599999999999E-4</v>
      </c>
      <c r="DZ234" s="1"/>
      <c r="EA234" s="8">
        <v>0.21174487</v>
      </c>
      <c r="EB234" s="8">
        <v>1.376075E-2</v>
      </c>
      <c r="EC234" s="8">
        <v>-6.7871800000000003E-3</v>
      </c>
      <c r="ED234" s="8">
        <v>1.3632532509999999</v>
      </c>
      <c r="EE234" s="8">
        <v>8.0109099999999998E-4</v>
      </c>
      <c r="EF234" s="8">
        <v>-1.5881200000000001E-4</v>
      </c>
      <c r="EG234" s="1"/>
      <c r="EK234" s="8">
        <v>0.22682115</v>
      </c>
      <c r="EL234" s="8">
        <v>1.422782E-2</v>
      </c>
      <c r="EM234" s="8">
        <v>-2.0576239999999999E-2</v>
      </c>
      <c r="EN234" s="8">
        <v>1.453592343</v>
      </c>
      <c r="EO234" s="8">
        <v>3.9653399999999998E-4</v>
      </c>
      <c r="EP234" s="8">
        <v>-2.2299200000000001E-4</v>
      </c>
      <c r="ES234" s="1"/>
      <c r="EU234" s="8">
        <v>0.33388789000000002</v>
      </c>
      <c r="EV234" s="8">
        <v>-7.6721200000000002E-3</v>
      </c>
      <c r="EW234" s="8">
        <v>7.1646000000000004E-4</v>
      </c>
      <c r="EX234" s="8">
        <v>1.406447003</v>
      </c>
      <c r="EY234" s="8">
        <v>1.6953899999999999E-4</v>
      </c>
      <c r="EZ234" s="8">
        <v>1.35088E-4</v>
      </c>
      <c r="FC234" s="1"/>
      <c r="FE234" s="8">
        <v>0.27863589999999999</v>
      </c>
      <c r="FF234" s="8">
        <v>-2.6524599999999999E-2</v>
      </c>
      <c r="FG234" s="8">
        <v>-4.1345499999999999E-3</v>
      </c>
      <c r="FH234" s="8">
        <v>1.3516033169999999</v>
      </c>
      <c r="FI234" s="8">
        <v>1.6562400000000001E-4</v>
      </c>
      <c r="FJ234" s="10">
        <v>1.2427299999999999E-4</v>
      </c>
      <c r="FM234" s="1"/>
      <c r="FO234" s="8">
        <v>0.30432276000000003</v>
      </c>
      <c r="FP234" s="8">
        <v>-1.528415E-2</v>
      </c>
      <c r="FQ234" s="8">
        <v>8.9566999999999999E-4</v>
      </c>
      <c r="FR234" s="8">
        <v>1.3207568110000001</v>
      </c>
      <c r="FS234" s="8">
        <v>2.9777500000000001E-4</v>
      </c>
      <c r="FT234" s="8">
        <v>1.04901E-4</v>
      </c>
      <c r="FW234" s="1"/>
      <c r="FY234" s="8">
        <v>0.33122265000000001</v>
      </c>
      <c r="FZ234" s="8">
        <v>-1.5768339999999999E-2</v>
      </c>
      <c r="GA234" s="8">
        <v>-2.1830899999999999E-3</v>
      </c>
      <c r="GB234" s="8">
        <v>1.381337638</v>
      </c>
      <c r="GC234" s="8">
        <v>1.2409399999999999E-4</v>
      </c>
      <c r="GD234" s="10">
        <v>4.1301699999999998E-5</v>
      </c>
      <c r="GG234" s="1"/>
      <c r="GI234" s="8">
        <v>0.29856263999999999</v>
      </c>
      <c r="GJ234" s="8">
        <v>-1.5857320000000001E-2</v>
      </c>
      <c r="GK234" s="8">
        <v>1.4069799999999999E-3</v>
      </c>
      <c r="GL234" s="8">
        <v>1.353460565</v>
      </c>
      <c r="GM234" s="10">
        <v>-3.7485000000000002E-6</v>
      </c>
      <c r="GN234" s="10">
        <v>3.1606400000000003E-5</v>
      </c>
      <c r="GQ234" s="1"/>
      <c r="GS234" s="8">
        <v>-6.538215E-2</v>
      </c>
      <c r="GT234" s="8">
        <v>-2.8240700000000001E-3</v>
      </c>
      <c r="GU234" s="8">
        <v>-7.82828E-3</v>
      </c>
      <c r="GV234" s="8">
        <v>1.0355576150000001</v>
      </c>
      <c r="GW234" s="10">
        <v>-1.8034999999999999E-5</v>
      </c>
      <c r="GX234" s="10">
        <v>1.2942899999999999E-5</v>
      </c>
      <c r="HA234" s="1"/>
      <c r="HC234" s="8">
        <v>-1.6113599999999999E-2</v>
      </c>
      <c r="HD234" s="8">
        <v>7.0011200000000004E-3</v>
      </c>
      <c r="HE234" s="8">
        <v>1.0417E-4</v>
      </c>
      <c r="HF234" s="8">
        <v>0.89271963499999996</v>
      </c>
      <c r="HG234" s="10">
        <v>5.2307900000000001E-6</v>
      </c>
      <c r="HH234" s="10">
        <v>-1.2836100000000001E-5</v>
      </c>
      <c r="HK234" s="1"/>
      <c r="HM234" s="8">
        <v>-0.15429445</v>
      </c>
      <c r="HN234" s="8">
        <v>1.3771199999999999E-3</v>
      </c>
      <c r="HO234" s="8">
        <v>-6.2093699999999996E-3</v>
      </c>
      <c r="HP234" s="8">
        <v>1.068946213</v>
      </c>
      <c r="HQ234" s="8">
        <v>-3.1728300000000002E-4</v>
      </c>
      <c r="HR234" s="10">
        <v>4.47544E-5</v>
      </c>
      <c r="HU234" s="1"/>
      <c r="HW234" s="8">
        <v>-0.15843117000000001</v>
      </c>
      <c r="HX234" s="8">
        <v>-6.7310999999999998E-4</v>
      </c>
      <c r="HY234" s="8">
        <v>-5.6582100000000003E-3</v>
      </c>
      <c r="HZ234" s="8">
        <v>1.155974182</v>
      </c>
      <c r="IA234" s="8">
        <v>-1.19698E-4</v>
      </c>
      <c r="IB234" s="10">
        <v>-3.37591E-5</v>
      </c>
      <c r="IE234" s="1"/>
      <c r="IG234" s="8">
        <v>-0.12206424</v>
      </c>
      <c r="IH234" s="8">
        <v>-4.1015499999999998E-3</v>
      </c>
      <c r="II234" s="8">
        <v>-2.50556E-3</v>
      </c>
      <c r="IJ234" s="8">
        <v>1.0755067869999999</v>
      </c>
      <c r="IK234" s="8">
        <v>-1.6805600000000001E-4</v>
      </c>
      <c r="IL234" s="10">
        <v>1.43201E-5</v>
      </c>
      <c r="IO234" s="1"/>
      <c r="IP234" s="1"/>
    </row>
    <row r="235" spans="1:250" x14ac:dyDescent="0.25">
      <c r="A235" s="8">
        <v>0.77473990000000004</v>
      </c>
      <c r="B235" s="8">
        <v>2.8533600000000001E-3</v>
      </c>
      <c r="C235" s="8">
        <v>3.0806210000000001E-2</v>
      </c>
      <c r="D235" s="8">
        <v>1.0760883919999999</v>
      </c>
      <c r="E235" s="10">
        <v>1.86441E-5</v>
      </c>
      <c r="F235" s="8">
        <v>-3.2512900000000001E-4</v>
      </c>
      <c r="I235" s="1"/>
      <c r="K235" s="8">
        <v>0.56360739000000004</v>
      </c>
      <c r="L235" s="8">
        <v>1.015389E-2</v>
      </c>
      <c r="M235" s="8">
        <v>5.9151200000000003E-3</v>
      </c>
      <c r="N235" s="8">
        <v>0.69958205100000004</v>
      </c>
      <c r="O235" s="8">
        <v>2.13427E-4</v>
      </c>
      <c r="P235" s="10">
        <v>-6.5511499999999998E-5</v>
      </c>
      <c r="U235" s="8">
        <v>0.64923032000000003</v>
      </c>
      <c r="V235" s="8">
        <v>4.6412700000000003E-3</v>
      </c>
      <c r="W235" s="8">
        <v>-9.1306600000000005E-3</v>
      </c>
      <c r="X235" s="8">
        <v>0.79869597599999997</v>
      </c>
      <c r="Y235" s="8">
        <v>2.5155000000000002E-4</v>
      </c>
      <c r="Z235" s="8">
        <v>1.54399E-4</v>
      </c>
      <c r="AC235" s="1"/>
      <c r="AE235" s="8">
        <v>0.82534960000000002</v>
      </c>
      <c r="AF235" s="8">
        <v>-6.9639000000000003E-3</v>
      </c>
      <c r="AG235" s="8">
        <v>1.503647E-2</v>
      </c>
      <c r="AH235" s="8">
        <v>1.1520736890000001</v>
      </c>
      <c r="AI235" s="8">
        <v>-1.7246000000000001E-4</v>
      </c>
      <c r="AJ235" s="10">
        <v>3.7160000000000003E-5</v>
      </c>
      <c r="AM235" s="1"/>
      <c r="AO235" s="8">
        <v>0.77473990000000004</v>
      </c>
      <c r="AP235" s="8">
        <v>2.8533600000000001E-3</v>
      </c>
      <c r="AQ235" s="8">
        <v>3.0806210000000001E-2</v>
      </c>
      <c r="AR235" s="8">
        <v>1.0760883919999999</v>
      </c>
      <c r="AS235" s="10">
        <v>1.86441E-5</v>
      </c>
      <c r="AT235" s="8">
        <v>-3.2512900000000001E-4</v>
      </c>
      <c r="AW235" s="1"/>
      <c r="AY235" s="8">
        <v>-0.13904009000000001</v>
      </c>
      <c r="AZ235" s="8">
        <v>-5.2985780000000003E-2</v>
      </c>
      <c r="BA235" s="8">
        <v>-2.5234200000000002E-3</v>
      </c>
      <c r="BB235" s="8">
        <v>1.399584138</v>
      </c>
      <c r="BC235" s="8">
        <v>3.8425349999999998E-3</v>
      </c>
      <c r="BD235" s="8">
        <v>1.0428400000000001E-4</v>
      </c>
      <c r="BG235" s="1"/>
      <c r="BI235" s="8">
        <v>-0.14126383000000001</v>
      </c>
      <c r="BJ235" s="8">
        <v>-4.4173009999999999E-2</v>
      </c>
      <c r="BK235" s="8">
        <v>-4.9086499999999996E-3</v>
      </c>
      <c r="BL235" s="8">
        <v>1.200599078</v>
      </c>
      <c r="BM235" s="8">
        <v>1.29102E-4</v>
      </c>
      <c r="BN235" s="10">
        <v>4.0529599999999999E-5</v>
      </c>
      <c r="BQ235" s="1"/>
      <c r="BS235" s="8">
        <v>-0.13849425000000001</v>
      </c>
      <c r="BT235" s="8">
        <v>-3.7025349999999999E-2</v>
      </c>
      <c r="BU235" s="8">
        <v>-9.9992799999999993E-3</v>
      </c>
      <c r="BV235" s="8">
        <v>1.4853524600000001</v>
      </c>
      <c r="BW235" s="8">
        <v>6.3600099999999997E-4</v>
      </c>
      <c r="BX235" s="8">
        <v>2.9865399999999998E-4</v>
      </c>
      <c r="CA235" s="1"/>
      <c r="CC235" s="8">
        <v>-4.8079589999999998E-2</v>
      </c>
      <c r="CD235" s="8">
        <v>-3.5396289999999997E-2</v>
      </c>
      <c r="CE235" s="8">
        <v>-1.3492479999999999E-2</v>
      </c>
      <c r="CF235" s="8">
        <v>1.0180396940000001</v>
      </c>
      <c r="CG235" s="8">
        <v>3.9559099999999999E-4</v>
      </c>
      <c r="CH235" s="10">
        <v>-3.4275E-5</v>
      </c>
      <c r="CK235" s="1"/>
      <c r="CM235" s="8">
        <v>-0.19765282000000001</v>
      </c>
      <c r="CN235" s="8">
        <v>-3.717869E-2</v>
      </c>
      <c r="CO235" s="8">
        <v>-1.8443999999999999E-3</v>
      </c>
      <c r="CP235" s="8">
        <v>1.591568689</v>
      </c>
      <c r="CQ235" s="8">
        <v>1.46434E-4</v>
      </c>
      <c r="CR235" s="10">
        <v>3.1396499999999997E-5</v>
      </c>
      <c r="CU235" s="1"/>
      <c r="CW235" s="8">
        <v>5.758195E-2</v>
      </c>
      <c r="CX235" s="8">
        <v>4.9046300000000001E-3</v>
      </c>
      <c r="CY235" s="10">
        <v>-1.413E-5</v>
      </c>
      <c r="CZ235" s="8">
        <v>1.0480839040000001</v>
      </c>
      <c r="DA235" s="8">
        <v>4.67622E-4</v>
      </c>
      <c r="DB235" s="10">
        <v>-8.01638E-5</v>
      </c>
      <c r="DF235" s="1"/>
      <c r="DG235" s="8">
        <v>0.25892052999999998</v>
      </c>
      <c r="DH235" s="8">
        <v>1.6027139999999999E-2</v>
      </c>
      <c r="DI235" s="8">
        <v>-1.9121559999999999E-2</v>
      </c>
      <c r="DJ235" s="8">
        <v>1.409007943</v>
      </c>
      <c r="DK235" s="8">
        <v>5.29636E-4</v>
      </c>
      <c r="DL235" s="8">
        <v>-2.63902E-4</v>
      </c>
      <c r="DO235" s="1"/>
      <c r="DQ235" s="8">
        <v>1.167516E-2</v>
      </c>
      <c r="DR235" s="8">
        <v>9.4314900000000007E-3</v>
      </c>
      <c r="DS235" s="8">
        <v>-1.1820999999999999E-4</v>
      </c>
      <c r="DT235" s="8">
        <v>1.084037519</v>
      </c>
      <c r="DU235" s="8">
        <v>3.5296399999999999E-4</v>
      </c>
      <c r="DV235" s="8">
        <v>-1.0144E-4</v>
      </c>
      <c r="DZ235" s="1"/>
      <c r="EA235" s="8">
        <v>0.21868444000000001</v>
      </c>
      <c r="EB235" s="8">
        <v>1.416429E-2</v>
      </c>
      <c r="EC235" s="8">
        <v>-7.0251000000000003E-3</v>
      </c>
      <c r="ED235" s="8">
        <v>1.3682249710000001</v>
      </c>
      <c r="EE235" s="8">
        <v>7.95584E-4</v>
      </c>
      <c r="EF235" s="8">
        <v>-1.6206900000000001E-4</v>
      </c>
      <c r="EG235" s="1"/>
      <c r="EK235" s="8">
        <v>0.23475493</v>
      </c>
      <c r="EL235" s="8">
        <v>1.4499669999999999E-2</v>
      </c>
      <c r="EM235" s="8">
        <v>-2.07244E-2</v>
      </c>
      <c r="EN235" s="8">
        <v>1.456937514</v>
      </c>
      <c r="EO235" s="8">
        <v>3.9484200000000001E-4</v>
      </c>
      <c r="EP235" s="8">
        <v>-2.23916E-4</v>
      </c>
      <c r="ES235" s="1"/>
      <c r="EU235" s="8">
        <v>0.33597642</v>
      </c>
      <c r="EV235" s="8">
        <v>-7.6643500000000003E-3</v>
      </c>
      <c r="EW235" s="8">
        <v>7.6197999999999999E-4</v>
      </c>
      <c r="EX235" s="8">
        <v>1.410642419</v>
      </c>
      <c r="EY235" s="8">
        <v>1.69288E-4</v>
      </c>
      <c r="EZ235" s="8">
        <v>1.3657599999999999E-4</v>
      </c>
      <c r="FC235" s="1"/>
      <c r="FE235" s="8">
        <v>0.28343388000000003</v>
      </c>
      <c r="FF235" s="8">
        <v>-2.6356930000000001E-2</v>
      </c>
      <c r="FG235" s="8">
        <v>-4.2034100000000003E-3</v>
      </c>
      <c r="FH235" s="8">
        <v>1.3566630500000001</v>
      </c>
      <c r="FI235" s="8">
        <v>1.6248599999999999E-4</v>
      </c>
      <c r="FJ235" s="10">
        <v>1.2297799999999999E-4</v>
      </c>
      <c r="FM235" s="1"/>
      <c r="FO235" s="8">
        <v>0.29843048999999999</v>
      </c>
      <c r="FP235" s="8">
        <v>-1.525549E-2</v>
      </c>
      <c r="FQ235" s="8">
        <v>7.2515999999999998E-4</v>
      </c>
      <c r="FR235" s="8">
        <v>1.326603003</v>
      </c>
      <c r="FS235" s="8">
        <v>2.9813700000000002E-4</v>
      </c>
      <c r="FT235" s="8">
        <v>1.0702E-4</v>
      </c>
      <c r="FW235" s="1"/>
      <c r="FY235" s="8">
        <v>0.33413410999999998</v>
      </c>
      <c r="FZ235" s="8">
        <v>-1.574915E-2</v>
      </c>
      <c r="GA235" s="8">
        <v>-2.15E-3</v>
      </c>
      <c r="GB235" s="8">
        <v>1.3886937960000001</v>
      </c>
      <c r="GC235" s="8">
        <v>1.23724E-4</v>
      </c>
      <c r="GD235" s="10">
        <v>4.1941999999999999E-5</v>
      </c>
      <c r="GG235" s="1"/>
      <c r="GI235" s="8">
        <v>0.29802116000000001</v>
      </c>
      <c r="GJ235" s="8">
        <v>-1.5867139999999998E-2</v>
      </c>
      <c r="GK235" s="8">
        <v>1.40054E-3</v>
      </c>
      <c r="GL235" s="8">
        <v>1.3586722019999999</v>
      </c>
      <c r="GM235" s="10">
        <v>-4.1581699999999999E-6</v>
      </c>
      <c r="GN235" s="10">
        <v>3.1874500000000001E-5</v>
      </c>
      <c r="GQ235" s="1"/>
      <c r="GS235" s="8">
        <v>-7.0515480000000005E-2</v>
      </c>
      <c r="GT235" s="8">
        <v>-2.9139299999999999E-3</v>
      </c>
      <c r="GU235" s="8">
        <v>-7.8805899999999998E-3</v>
      </c>
      <c r="GV235" s="8">
        <v>1.041636191</v>
      </c>
      <c r="GW235" s="10">
        <v>-1.9055400000000001E-5</v>
      </c>
      <c r="GX235" s="10">
        <v>1.35348E-5</v>
      </c>
      <c r="HA235" s="1"/>
      <c r="HC235" s="8">
        <v>-1.795863E-2</v>
      </c>
      <c r="HD235" s="8">
        <v>6.9340900000000004E-3</v>
      </c>
      <c r="HE235" s="10">
        <v>9.8016999999999993E-5</v>
      </c>
      <c r="HF235" s="8">
        <v>0.89591603600000003</v>
      </c>
      <c r="HG235" s="10">
        <v>4.1458399999999996E-6</v>
      </c>
      <c r="HH235" s="10">
        <v>-1.2738099999999999E-5</v>
      </c>
      <c r="HK235" s="1"/>
      <c r="HM235" s="8">
        <v>-0.15655891999999999</v>
      </c>
      <c r="HN235" s="8">
        <v>1.34716E-3</v>
      </c>
      <c r="HO235" s="8">
        <v>-6.2419399999999996E-3</v>
      </c>
      <c r="HP235" s="8">
        <v>1.0733825530000001</v>
      </c>
      <c r="HQ235" s="8">
        <v>-3.19062E-4</v>
      </c>
      <c r="HR235" s="10">
        <v>4.6689500000000001E-5</v>
      </c>
      <c r="HU235" s="1"/>
      <c r="HW235" s="8">
        <v>-0.15860295999999999</v>
      </c>
      <c r="HX235" s="8">
        <v>-6.7717999999999999E-4</v>
      </c>
      <c r="HY235" s="8">
        <v>-5.6595600000000001E-3</v>
      </c>
      <c r="HZ235" s="8">
        <v>1.1646766980000001</v>
      </c>
      <c r="IA235" s="8">
        <v>-1.21945E-4</v>
      </c>
      <c r="IB235" s="10">
        <v>-3.3020199999999999E-5</v>
      </c>
      <c r="IE235" s="1"/>
      <c r="IG235" s="8">
        <v>-0.12265108</v>
      </c>
      <c r="IH235" s="8">
        <v>-4.1218100000000001E-3</v>
      </c>
      <c r="II235" s="8">
        <v>-2.5092199999999999E-3</v>
      </c>
      <c r="IJ235" s="8">
        <v>1.082629158</v>
      </c>
      <c r="IK235" s="8">
        <v>-1.72373E-4</v>
      </c>
      <c r="IL235" s="10">
        <v>1.50849E-5</v>
      </c>
      <c r="IO235" s="1"/>
      <c r="IP235" s="1"/>
    </row>
    <row r="236" spans="1:250" x14ac:dyDescent="0.25">
      <c r="A236" s="8">
        <v>0.77708644000000004</v>
      </c>
      <c r="B236" s="8">
        <v>3.4045E-3</v>
      </c>
      <c r="C236" s="8">
        <v>3.0806839999999999E-2</v>
      </c>
      <c r="D236" s="8">
        <v>1.076362064</v>
      </c>
      <c r="E236" s="10">
        <v>-2.08552E-5</v>
      </c>
      <c r="F236" s="8">
        <v>-3.2508999999999999E-4</v>
      </c>
      <c r="I236" s="1"/>
      <c r="K236" s="8">
        <v>0.56433012000000005</v>
      </c>
      <c r="L236" s="8">
        <v>1.01583E-2</v>
      </c>
      <c r="M236" s="8">
        <v>5.9121900000000003E-3</v>
      </c>
      <c r="N236" s="8">
        <v>0.705195876</v>
      </c>
      <c r="O236" s="8">
        <v>2.1285999999999999E-4</v>
      </c>
      <c r="P236" s="10">
        <v>-6.5888699999999998E-5</v>
      </c>
      <c r="U236" s="8">
        <v>0.65145233999999996</v>
      </c>
      <c r="V236" s="8">
        <v>4.6842100000000003E-3</v>
      </c>
      <c r="W236" s="8">
        <v>-9.1078500000000007E-3</v>
      </c>
      <c r="X236" s="8">
        <v>0.80158034300000003</v>
      </c>
      <c r="Y236" s="8">
        <v>2.48096E-4</v>
      </c>
      <c r="Z236" s="8">
        <v>1.5622999999999999E-4</v>
      </c>
      <c r="AC236" s="1"/>
      <c r="AE236" s="8">
        <v>0.82362422000000002</v>
      </c>
      <c r="AF236" s="8">
        <v>-7.0291499999999996E-3</v>
      </c>
      <c r="AG236" s="8">
        <v>1.514543E-2</v>
      </c>
      <c r="AH236" s="8">
        <v>1.152378812</v>
      </c>
      <c r="AI236" s="8">
        <v>-1.7734700000000001E-4</v>
      </c>
      <c r="AJ236" s="10">
        <v>2.89998E-5</v>
      </c>
      <c r="AM236" s="1"/>
      <c r="AO236" s="8">
        <v>0.77708644000000004</v>
      </c>
      <c r="AP236" s="8">
        <v>3.4045E-3</v>
      </c>
      <c r="AQ236" s="8">
        <v>3.0806839999999999E-2</v>
      </c>
      <c r="AR236" s="8">
        <v>1.076362064</v>
      </c>
      <c r="AS236" s="10">
        <v>-2.08552E-5</v>
      </c>
      <c r="AT236" s="8">
        <v>-3.2508999999999999E-4</v>
      </c>
      <c r="AW236" s="1"/>
      <c r="AY236" s="8">
        <v>-0.13992518000000001</v>
      </c>
      <c r="AZ236" s="8">
        <v>-5.2948139999999998E-2</v>
      </c>
      <c r="BA236" s="8">
        <v>-2.5398899999999999E-3</v>
      </c>
      <c r="BB236" s="8">
        <v>1.403390446</v>
      </c>
      <c r="BC236" s="8">
        <v>3.854887E-3</v>
      </c>
      <c r="BD236" s="8">
        <v>1.09708E-4</v>
      </c>
      <c r="BG236" s="1"/>
      <c r="BI236" s="8">
        <v>-0.14193237</v>
      </c>
      <c r="BJ236" s="8">
        <v>-4.4223459999999999E-2</v>
      </c>
      <c r="BK236" s="8">
        <v>-4.9057900000000002E-3</v>
      </c>
      <c r="BL236" s="8">
        <v>1.205199318</v>
      </c>
      <c r="BM236" s="8">
        <v>1.25988E-4</v>
      </c>
      <c r="BN236" s="10">
        <v>4.0345600000000002E-5</v>
      </c>
      <c r="BQ236" s="1"/>
      <c r="BS236" s="8">
        <v>-0.13538496</v>
      </c>
      <c r="BT236" s="8">
        <v>-3.7144589999999998E-2</v>
      </c>
      <c r="BU236" s="8">
        <v>-1.002928E-2</v>
      </c>
      <c r="BV236" s="8">
        <v>1.4895055230000001</v>
      </c>
      <c r="BW236" s="8">
        <v>6.4198100000000002E-4</v>
      </c>
      <c r="BX236" s="8">
        <v>2.97161E-4</v>
      </c>
      <c r="CA236" s="1"/>
      <c r="CC236" s="8">
        <v>-4.5281269999999998E-2</v>
      </c>
      <c r="CD236" s="8">
        <v>-3.5255590000000003E-2</v>
      </c>
      <c r="CE236" s="8">
        <v>-1.3532789999999999E-2</v>
      </c>
      <c r="CF236" s="8">
        <v>1.022649642</v>
      </c>
      <c r="CG236" s="8">
        <v>3.9240800000000001E-4</v>
      </c>
      <c r="CH236" s="10">
        <v>-3.5193800000000002E-5</v>
      </c>
      <c r="CK236" s="1"/>
      <c r="CM236" s="8">
        <v>-0.19571760999999999</v>
      </c>
      <c r="CN236" s="8">
        <v>-3.7236640000000001E-2</v>
      </c>
      <c r="CO236" s="8">
        <v>-1.84779E-3</v>
      </c>
      <c r="CP236" s="8">
        <v>1.598354743</v>
      </c>
      <c r="CQ236" s="8">
        <v>1.46914E-4</v>
      </c>
      <c r="CR236" s="10">
        <v>3.13701E-5</v>
      </c>
      <c r="CU236" s="1"/>
      <c r="CW236" s="8">
        <v>5.3740679999999999E-2</v>
      </c>
      <c r="CX236" s="8">
        <v>5.0416999999999997E-3</v>
      </c>
      <c r="CY236" s="10">
        <v>5.7127999999999999E-5</v>
      </c>
      <c r="CZ236" s="8">
        <v>1.051793907</v>
      </c>
      <c r="DA236" s="8">
        <v>4.71044E-4</v>
      </c>
      <c r="DB236" s="10">
        <v>-8.1937899999999994E-5</v>
      </c>
      <c r="DF236" s="1"/>
      <c r="DG236" s="8">
        <v>0.26008626000000001</v>
      </c>
      <c r="DH236" s="8">
        <v>1.6107170000000001E-2</v>
      </c>
      <c r="DI236" s="8">
        <v>-1.9186740000000001E-2</v>
      </c>
      <c r="DJ236" s="8">
        <v>1.412736167</v>
      </c>
      <c r="DK236" s="8">
        <v>5.2507200000000002E-4</v>
      </c>
      <c r="DL236" s="8">
        <v>-2.6762200000000002E-4</v>
      </c>
      <c r="DO236" s="1"/>
      <c r="DQ236" s="8">
        <v>1.142464E-2</v>
      </c>
      <c r="DR236" s="8">
        <v>9.4438100000000004E-3</v>
      </c>
      <c r="DS236" s="8">
        <v>-1.1828E-4</v>
      </c>
      <c r="DT236" s="8">
        <v>1.089243384</v>
      </c>
      <c r="DU236" s="8">
        <v>3.56242E-4</v>
      </c>
      <c r="DV236" s="8">
        <v>-1.01413E-4</v>
      </c>
      <c r="DZ236" s="1"/>
      <c r="EA236" s="8">
        <v>0.2191304</v>
      </c>
      <c r="EB236" s="8">
        <v>1.420126E-2</v>
      </c>
      <c r="EC236" s="8">
        <v>-7.0445799999999999E-3</v>
      </c>
      <c r="ED236" s="8">
        <v>1.373027558</v>
      </c>
      <c r="EE236" s="8">
        <v>7.8774599999999998E-4</v>
      </c>
      <c r="EF236" s="8">
        <v>-1.66214E-4</v>
      </c>
      <c r="EG236" s="1"/>
      <c r="EK236" s="8">
        <v>0.24092688000000001</v>
      </c>
      <c r="EL236" s="8">
        <v>1.486907E-2</v>
      </c>
      <c r="EM236" s="8">
        <v>-2.0953389999999999E-2</v>
      </c>
      <c r="EN236" s="8">
        <v>1.460387562</v>
      </c>
      <c r="EO236" s="8">
        <v>3.9188899999999997E-4</v>
      </c>
      <c r="EP236" s="8">
        <v>-2.2575000000000001E-4</v>
      </c>
      <c r="ES236" s="1"/>
      <c r="EU236" s="8">
        <v>0.33609333000000002</v>
      </c>
      <c r="EV236" s="8">
        <v>-7.66397E-3</v>
      </c>
      <c r="EW236" s="8">
        <v>7.6382999999999996E-4</v>
      </c>
      <c r="EX236" s="8">
        <v>1.4144320909999999</v>
      </c>
      <c r="EY236" s="8">
        <v>1.69066E-4</v>
      </c>
      <c r="EZ236" s="8">
        <v>1.3765899999999999E-4</v>
      </c>
      <c r="FC236" s="1"/>
      <c r="FE236" s="8">
        <v>0.28412114999999999</v>
      </c>
      <c r="FF236" s="8">
        <v>-2.6344510000000002E-2</v>
      </c>
      <c r="FG236" s="8">
        <v>-4.1995499999999998E-3</v>
      </c>
      <c r="FH236" s="8">
        <v>1.3623387790000001</v>
      </c>
      <c r="FI236" s="8">
        <v>1.60867E-4</v>
      </c>
      <c r="FJ236" s="10">
        <v>1.2347700000000001E-4</v>
      </c>
      <c r="FM236" s="1"/>
      <c r="FO236" s="8">
        <v>0.29195659000000002</v>
      </c>
      <c r="FP236" s="8">
        <v>-1.5281049999999999E-2</v>
      </c>
      <c r="FQ236" s="8">
        <v>5.7561000000000005E-4</v>
      </c>
      <c r="FR236" s="8">
        <v>1.332356857</v>
      </c>
      <c r="FS236" s="8">
        <v>2.97853E-4</v>
      </c>
      <c r="FT236" s="8">
        <v>1.0870999999999999E-4</v>
      </c>
      <c r="FW236" s="1"/>
      <c r="FY236" s="8">
        <v>0.33317258999999999</v>
      </c>
      <c r="FZ236" s="8">
        <v>-1.5757819999999999E-2</v>
      </c>
      <c r="GA236" s="8">
        <v>-2.1580800000000002E-3</v>
      </c>
      <c r="GB236" s="8">
        <v>1.3963922369999999</v>
      </c>
      <c r="GC236" s="8">
        <v>1.23218E-4</v>
      </c>
      <c r="GD236" s="10">
        <v>4.2414299999999998E-5</v>
      </c>
      <c r="GG236" s="1"/>
      <c r="GI236" s="8">
        <v>0.29297474000000001</v>
      </c>
      <c r="GJ236" s="8">
        <v>-1.5935359999999999E-2</v>
      </c>
      <c r="GK236" s="8">
        <v>1.3185199999999999E-3</v>
      </c>
      <c r="GL236" s="8">
        <v>1.363479144</v>
      </c>
      <c r="GM236" s="10">
        <v>-4.4630500000000004E-6</v>
      </c>
      <c r="GN236" s="10">
        <v>3.2241399999999999E-5</v>
      </c>
      <c r="GQ236" s="1"/>
      <c r="GS236" s="8">
        <v>-7.1105429999999997E-2</v>
      </c>
      <c r="GT236" s="8">
        <v>-2.91983E-3</v>
      </c>
      <c r="GU236" s="8">
        <v>-7.8913400000000002E-3</v>
      </c>
      <c r="GV236" s="8">
        <v>1.0475002449999999</v>
      </c>
      <c r="GW236" s="10">
        <v>-1.9635699999999999E-5</v>
      </c>
      <c r="GX236" s="10">
        <v>1.45979E-5</v>
      </c>
      <c r="HA236" s="1"/>
      <c r="HC236" s="8">
        <v>-1.8839910000000001E-2</v>
      </c>
      <c r="HD236" s="8">
        <v>6.9046899999999998E-3</v>
      </c>
      <c r="HE236" s="10">
        <v>9.2077000000000006E-5</v>
      </c>
      <c r="HF236" s="8">
        <v>0.89910837300000002</v>
      </c>
      <c r="HG236" s="10">
        <v>3.1495199999999998E-6</v>
      </c>
      <c r="HH236" s="10">
        <v>-1.25384E-5</v>
      </c>
      <c r="HK236" s="1"/>
      <c r="HM236" s="8">
        <v>-0.16139386</v>
      </c>
      <c r="HN236" s="8">
        <v>1.2428000000000001E-3</v>
      </c>
      <c r="HO236" s="8">
        <v>-6.3174399999999997E-3</v>
      </c>
      <c r="HP236" s="8">
        <v>1.0794825260000001</v>
      </c>
      <c r="HQ236" s="8">
        <v>-3.2196500000000001E-4</v>
      </c>
      <c r="HR236" s="10">
        <v>4.8785500000000002E-5</v>
      </c>
      <c r="HU236" s="1"/>
      <c r="HW236" s="8">
        <v>-0.16174433999999999</v>
      </c>
      <c r="HX236" s="8">
        <v>-7.1973000000000002E-4</v>
      </c>
      <c r="HY236" s="8">
        <v>-5.7048400000000001E-3</v>
      </c>
      <c r="HZ236" s="8">
        <v>1.1720223759999999</v>
      </c>
      <c r="IA236" s="8">
        <v>-1.23225E-4</v>
      </c>
      <c r="IB236" s="10">
        <v>-3.1656999999999999E-5</v>
      </c>
      <c r="IE236" s="1"/>
      <c r="IG236" s="8">
        <v>-0.12472825999999999</v>
      </c>
      <c r="IH236" s="8">
        <v>-4.1921900000000002E-3</v>
      </c>
      <c r="II236" s="8">
        <v>-2.5240800000000002E-3</v>
      </c>
      <c r="IJ236" s="8">
        <v>1.0884829620000001</v>
      </c>
      <c r="IK236" s="8">
        <v>-1.76608E-4</v>
      </c>
      <c r="IL236" s="10">
        <v>1.5967599999999999E-5</v>
      </c>
      <c r="IO236" s="1"/>
      <c r="IP236" s="1"/>
    </row>
    <row r="237" spans="1:250" x14ac:dyDescent="0.25">
      <c r="A237" s="8">
        <v>0.77648271000000002</v>
      </c>
      <c r="B237" s="8">
        <v>3.41962E-3</v>
      </c>
      <c r="C237" s="8">
        <v>3.0768279999999999E-2</v>
      </c>
      <c r="D237" s="8">
        <v>1.0766234910000001</v>
      </c>
      <c r="E237" s="10">
        <v>-1.6550700000000001E-5</v>
      </c>
      <c r="F237" s="8">
        <v>-3.1411699999999999E-4</v>
      </c>
      <c r="I237" s="1"/>
      <c r="K237" s="8">
        <v>0.57214915</v>
      </c>
      <c r="L237" s="8">
        <v>1.035323E-2</v>
      </c>
      <c r="M237" s="8">
        <v>5.8453200000000002E-3</v>
      </c>
      <c r="N237" s="8">
        <v>0.71060328800000006</v>
      </c>
      <c r="O237" s="8">
        <v>2.1054900000000001E-4</v>
      </c>
      <c r="P237" s="10">
        <v>-6.6687100000000001E-5</v>
      </c>
      <c r="U237" s="8">
        <v>0.64862321999999994</v>
      </c>
      <c r="V237" s="8">
        <v>4.7749799999999998E-3</v>
      </c>
      <c r="W237" s="8">
        <v>-9.0997100000000004E-3</v>
      </c>
      <c r="X237" s="8">
        <v>0.80305048000000001</v>
      </c>
      <c r="Y237" s="8">
        <v>2.5383399999999998E-4</v>
      </c>
      <c r="Z237" s="8">
        <v>1.5572000000000001E-4</v>
      </c>
      <c r="AC237" s="1"/>
      <c r="AE237" s="8">
        <v>0.82616555999999997</v>
      </c>
      <c r="AF237" s="8">
        <v>-7.05377E-3</v>
      </c>
      <c r="AG237" s="8">
        <v>1.5227650000000001E-2</v>
      </c>
      <c r="AH237" s="8">
        <v>1.154124063</v>
      </c>
      <c r="AI237" s="8">
        <v>-1.76088E-4</v>
      </c>
      <c r="AJ237" s="10">
        <v>3.3189799999999999E-5</v>
      </c>
      <c r="AM237" s="1"/>
      <c r="AO237" s="8">
        <v>0.77648271000000002</v>
      </c>
      <c r="AP237" s="8">
        <v>3.41962E-3</v>
      </c>
      <c r="AQ237" s="8">
        <v>3.0768279999999999E-2</v>
      </c>
      <c r="AR237" s="8">
        <v>1.0766234910000001</v>
      </c>
      <c r="AS237" s="10">
        <v>-1.6550700000000001E-5</v>
      </c>
      <c r="AT237" s="8">
        <v>-3.1411699999999999E-4</v>
      </c>
      <c r="AW237" s="1"/>
      <c r="AY237" s="8">
        <v>-0.14203062999999999</v>
      </c>
      <c r="AZ237" s="8">
        <v>-5.2879269999999999E-2</v>
      </c>
      <c r="BA237" s="8">
        <v>-2.5491200000000002E-3</v>
      </c>
      <c r="BB237" s="8">
        <v>1.4068908360000001</v>
      </c>
      <c r="BC237" s="8">
        <v>3.8643879999999999E-3</v>
      </c>
      <c r="BD237" s="8">
        <v>1.10998E-4</v>
      </c>
      <c r="BG237" s="1"/>
      <c r="BI237" s="8">
        <v>-0.13866713999999999</v>
      </c>
      <c r="BJ237" s="8">
        <v>-4.3919310000000003E-2</v>
      </c>
      <c r="BK237" s="8">
        <v>-4.95402E-3</v>
      </c>
      <c r="BL237" s="8">
        <v>1.2097815519999999</v>
      </c>
      <c r="BM237" s="8">
        <v>1.22149E-4</v>
      </c>
      <c r="BN237" s="10">
        <v>3.9728199999999997E-5</v>
      </c>
      <c r="BQ237" s="1"/>
      <c r="BS237" s="8">
        <v>-0.13602375999999999</v>
      </c>
      <c r="BT237" s="8">
        <v>-3.7123740000000002E-2</v>
      </c>
      <c r="BU237" s="8">
        <v>-1.0028749999999999E-2</v>
      </c>
      <c r="BV237" s="8">
        <v>1.4941155939999999</v>
      </c>
      <c r="BW237" s="8">
        <v>6.4707299999999996E-4</v>
      </c>
      <c r="BX237" s="8">
        <v>2.9704299999999998E-4</v>
      </c>
      <c r="CA237" s="1"/>
      <c r="CC237" s="8">
        <v>-4.6816080000000003E-2</v>
      </c>
      <c r="CD237" s="8">
        <v>-3.5323559999999997E-2</v>
      </c>
      <c r="CE237" s="8">
        <v>-1.3575459999999999E-2</v>
      </c>
      <c r="CF237" s="8">
        <v>1.0277069480000001</v>
      </c>
      <c r="CG237" s="8">
        <v>3.8961099999999999E-4</v>
      </c>
      <c r="CH237" s="10">
        <v>-3.3442100000000003E-5</v>
      </c>
      <c r="CK237" s="1"/>
      <c r="CM237" s="8">
        <v>-0.19288812999999999</v>
      </c>
      <c r="CN237" s="8">
        <v>-3.7317009999999998E-2</v>
      </c>
      <c r="CO237" s="8">
        <v>-1.8574799999999999E-3</v>
      </c>
      <c r="CP237" s="8">
        <v>1.603938256</v>
      </c>
      <c r="CQ237" s="8">
        <v>1.47369E-4</v>
      </c>
      <c r="CR237" s="10">
        <v>3.1316399999999997E-5</v>
      </c>
      <c r="CU237" s="1"/>
      <c r="CW237" s="8">
        <v>5.1738630000000001E-2</v>
      </c>
      <c r="CX237" s="8">
        <v>5.1083600000000002E-3</v>
      </c>
      <c r="CY237" s="10">
        <v>5.7428E-5</v>
      </c>
      <c r="CZ237" s="8">
        <v>1.0555473</v>
      </c>
      <c r="DA237" s="8">
        <v>4.7424000000000001E-4</v>
      </c>
      <c r="DB237" s="10">
        <v>-8.1946299999999998E-5</v>
      </c>
      <c r="DF237" s="1"/>
      <c r="DG237" s="8">
        <v>0.26256668999999999</v>
      </c>
      <c r="DH237" s="8">
        <v>1.6246770000000001E-2</v>
      </c>
      <c r="DI237" s="8">
        <v>-1.9346970000000002E-2</v>
      </c>
      <c r="DJ237" s="8">
        <v>1.4158342719999999</v>
      </c>
      <c r="DK237" s="8">
        <v>5.2132999999999997E-4</v>
      </c>
      <c r="DL237" s="8">
        <v>-2.7191699999999999E-4</v>
      </c>
      <c r="DO237" s="1"/>
      <c r="DQ237" s="8">
        <v>1.2258689999999999E-2</v>
      </c>
      <c r="DR237" s="8">
        <v>9.3873700000000008E-3</v>
      </c>
      <c r="DS237" s="8">
        <v>-1.2388000000000001E-4</v>
      </c>
      <c r="DT237" s="8">
        <v>1.0928546189999999</v>
      </c>
      <c r="DU237" s="8">
        <v>3.6074700000000002E-4</v>
      </c>
      <c r="DV237" s="8">
        <v>-1.01852E-4</v>
      </c>
      <c r="DZ237" s="1"/>
      <c r="EA237" s="8">
        <v>0.22389334</v>
      </c>
      <c r="EB237" s="8">
        <v>1.4508399999999999E-2</v>
      </c>
      <c r="EC237" s="8">
        <v>-7.2139400000000003E-3</v>
      </c>
      <c r="ED237" s="8">
        <v>1.378616252</v>
      </c>
      <c r="EE237" s="8">
        <v>7.8164E-4</v>
      </c>
      <c r="EF237" s="8">
        <v>-1.69593E-4</v>
      </c>
      <c r="EG237" s="1"/>
      <c r="EK237" s="8">
        <v>0.24611789000000001</v>
      </c>
      <c r="EL237" s="8">
        <v>1.5150449999999999E-2</v>
      </c>
      <c r="EM237" s="8">
        <v>-2.1198910000000001E-2</v>
      </c>
      <c r="EN237" s="8">
        <v>1.4638934139999999</v>
      </c>
      <c r="EO237" s="8">
        <v>3.8921499999999999E-4</v>
      </c>
      <c r="EP237" s="8">
        <v>-2.28085E-4</v>
      </c>
      <c r="ES237" s="1"/>
      <c r="EU237" s="8">
        <v>0.33287156000000001</v>
      </c>
      <c r="EV237" s="8">
        <v>-7.6864000000000004E-3</v>
      </c>
      <c r="EW237" s="8">
        <v>7.4558000000000003E-4</v>
      </c>
      <c r="EX237" s="8">
        <v>1.418348927</v>
      </c>
      <c r="EY237" s="8">
        <v>1.68591E-4</v>
      </c>
      <c r="EZ237" s="8">
        <v>1.38045E-4</v>
      </c>
      <c r="FC237" s="1"/>
      <c r="FE237" s="8">
        <v>0.28719897</v>
      </c>
      <c r="FF237" s="8">
        <v>-2.6291579999999998E-2</v>
      </c>
      <c r="FG237" s="8">
        <v>-4.2043999999999996E-3</v>
      </c>
      <c r="FH237" s="8">
        <v>1.367997127</v>
      </c>
      <c r="FI237" s="8">
        <v>1.5932300000000001E-4</v>
      </c>
      <c r="FJ237" s="10">
        <v>1.2333099999999999E-4</v>
      </c>
      <c r="FM237" s="1"/>
      <c r="FO237" s="8">
        <v>0.29113391999999999</v>
      </c>
      <c r="FP237" s="8">
        <v>-1.528709E-2</v>
      </c>
      <c r="FQ237" s="8">
        <v>5.6590999999999998E-4</v>
      </c>
      <c r="FR237" s="8">
        <v>1.3387042250000001</v>
      </c>
      <c r="FS237" s="8">
        <v>2.9731799999999997E-4</v>
      </c>
      <c r="FT237" s="8">
        <v>1.09572E-4</v>
      </c>
      <c r="FW237" s="1"/>
      <c r="FY237" s="8">
        <v>0.33182809000000002</v>
      </c>
      <c r="FZ237" s="8">
        <v>-1.5775669999999999E-2</v>
      </c>
      <c r="GA237" s="8">
        <v>-2.1775900000000001E-3</v>
      </c>
      <c r="GB237" s="8">
        <v>1.403363328</v>
      </c>
      <c r="GC237" s="8">
        <v>1.22471E-4</v>
      </c>
      <c r="GD237" s="10">
        <v>4.32312E-5</v>
      </c>
      <c r="GG237" s="1"/>
      <c r="GI237" s="8">
        <v>0.29490959999999999</v>
      </c>
      <c r="GJ237" s="8">
        <v>-1.58698E-2</v>
      </c>
      <c r="GK237" s="8">
        <v>1.3276099999999999E-3</v>
      </c>
      <c r="GL237" s="8">
        <v>1.3686391090000001</v>
      </c>
      <c r="GM237" s="10">
        <v>-5.2288800000000003E-6</v>
      </c>
      <c r="GN237" s="10">
        <v>3.2345799999999998E-5</v>
      </c>
      <c r="GQ237" s="1"/>
      <c r="GS237" s="8">
        <v>-7.5406650000000006E-2</v>
      </c>
      <c r="GT237" s="8">
        <v>-3.0036199999999998E-3</v>
      </c>
      <c r="GU237" s="8">
        <v>-7.9531700000000007E-3</v>
      </c>
      <c r="GV237" s="8">
        <v>1.0536388029999999</v>
      </c>
      <c r="GW237" s="10">
        <v>-2.0770600000000001E-5</v>
      </c>
      <c r="GX237" s="10">
        <v>1.5433800000000001E-5</v>
      </c>
      <c r="HA237" s="1"/>
      <c r="HC237" s="8">
        <v>-2.0001979999999999E-2</v>
      </c>
      <c r="HD237" s="8">
        <v>6.8967100000000003E-3</v>
      </c>
      <c r="HE237" s="10">
        <v>8.4690000000000004E-5</v>
      </c>
      <c r="HF237" s="8">
        <v>0.90204009399999996</v>
      </c>
      <c r="HG237" s="10">
        <v>2.9444900000000001E-6</v>
      </c>
      <c r="HH237" s="10">
        <v>-1.2348699999999999E-5</v>
      </c>
      <c r="HK237" s="1"/>
      <c r="HM237" s="8">
        <v>-0.16545497000000001</v>
      </c>
      <c r="HN237" s="8">
        <v>1.17702E-3</v>
      </c>
      <c r="HO237" s="8">
        <v>-6.3619999999999996E-3</v>
      </c>
      <c r="HP237" s="8">
        <v>1.0860753590000001</v>
      </c>
      <c r="HQ237" s="8">
        <v>-3.2414299999999999E-4</v>
      </c>
      <c r="HR237" s="10">
        <v>5.0257299999999997E-5</v>
      </c>
      <c r="HU237" s="1"/>
      <c r="HW237" s="8">
        <v>-0.16304168999999999</v>
      </c>
      <c r="HX237" s="8">
        <v>-7.4806999999999998E-4</v>
      </c>
      <c r="HY237" s="8">
        <v>-5.7204600000000001E-3</v>
      </c>
      <c r="HZ237" s="8">
        <v>1.177301267</v>
      </c>
      <c r="IA237" s="8">
        <v>-1.25294E-4</v>
      </c>
      <c r="IB237" s="10">
        <v>-3.05204E-5</v>
      </c>
      <c r="IE237" s="1"/>
      <c r="IG237" s="8">
        <v>-0.12600223999999999</v>
      </c>
      <c r="IH237" s="8">
        <v>-4.2263600000000002E-3</v>
      </c>
      <c r="II237" s="8">
        <v>-2.5450300000000002E-3</v>
      </c>
      <c r="IJ237" s="8">
        <v>1.0934110370000001</v>
      </c>
      <c r="IK237" s="8">
        <v>-1.79958E-4</v>
      </c>
      <c r="IL237" s="10">
        <v>1.80167E-5</v>
      </c>
      <c r="IO237" s="1"/>
      <c r="IP237" s="1"/>
    </row>
    <row r="238" spans="1:250" x14ac:dyDescent="0.25">
      <c r="A238" s="8">
        <v>0.77946238999999995</v>
      </c>
      <c r="B238" s="8">
        <v>3.32293E-3</v>
      </c>
      <c r="C238" s="8">
        <v>3.125679E-2</v>
      </c>
      <c r="D238" s="8">
        <v>1.0768730689999999</v>
      </c>
      <c r="E238" s="10">
        <v>-1.10351E-5</v>
      </c>
      <c r="F238" s="8">
        <v>-2.8626699999999999E-4</v>
      </c>
      <c r="I238" s="1"/>
      <c r="K238" s="8">
        <v>0.57656856000000001</v>
      </c>
      <c r="L238" s="8">
        <v>1.040659E-2</v>
      </c>
      <c r="M238" s="8">
        <v>5.8241100000000004E-3</v>
      </c>
      <c r="N238" s="8">
        <v>0.71568751399999997</v>
      </c>
      <c r="O238" s="8">
        <v>2.0943000000000001E-4</v>
      </c>
      <c r="P238" s="10">
        <v>-6.7134599999999999E-5</v>
      </c>
      <c r="U238" s="8">
        <v>0.64786014000000003</v>
      </c>
      <c r="V238" s="8">
        <v>4.7872899999999996E-3</v>
      </c>
      <c r="W238" s="8">
        <v>-9.1436699999999996E-3</v>
      </c>
      <c r="X238" s="8">
        <v>0.80328160299999996</v>
      </c>
      <c r="Y238" s="8">
        <v>2.5671599999999999E-4</v>
      </c>
      <c r="Z238" s="8">
        <v>1.6601100000000001E-4</v>
      </c>
      <c r="AC238" s="1"/>
      <c r="AE238" s="8">
        <v>0.82183117000000006</v>
      </c>
      <c r="AF238" s="8">
        <v>-6.93999E-3</v>
      </c>
      <c r="AG238" s="8">
        <v>1.515353E-2</v>
      </c>
      <c r="AH238" s="8">
        <v>1.1581744899999999</v>
      </c>
      <c r="AI238" s="8">
        <v>-1.72685E-4</v>
      </c>
      <c r="AJ238" s="10">
        <v>3.5410999999999997E-5</v>
      </c>
      <c r="AM238" s="1"/>
      <c r="AO238" s="8">
        <v>0.77946238999999995</v>
      </c>
      <c r="AP238" s="8">
        <v>3.32293E-3</v>
      </c>
      <c r="AQ238" s="8">
        <v>3.125679E-2</v>
      </c>
      <c r="AR238" s="8">
        <v>1.0768730689999999</v>
      </c>
      <c r="AS238" s="10">
        <v>-1.10351E-5</v>
      </c>
      <c r="AT238" s="8">
        <v>-2.8626699999999999E-4</v>
      </c>
      <c r="AW238" s="1"/>
      <c r="AY238" s="8">
        <v>-0.13781333000000001</v>
      </c>
      <c r="AZ238" s="8">
        <v>-5.2992299999999999E-2</v>
      </c>
      <c r="BA238" s="8">
        <v>-2.5139099999999998E-3</v>
      </c>
      <c r="BB238" s="8">
        <v>1.4104758449999999</v>
      </c>
      <c r="BC238" s="8">
        <v>3.8721749999999998E-3</v>
      </c>
      <c r="BD238" s="8">
        <v>1.1343700000000001E-4</v>
      </c>
      <c r="BG238" s="1"/>
      <c r="BI238" s="8">
        <v>-0.14462699000000001</v>
      </c>
      <c r="BJ238" s="8">
        <v>-4.4503510000000003E-2</v>
      </c>
      <c r="BK238" s="8">
        <v>-4.8510899999999997E-3</v>
      </c>
      <c r="BL238" s="8">
        <v>1.21376745</v>
      </c>
      <c r="BM238" s="8">
        <v>1.1811099999999999E-4</v>
      </c>
      <c r="BN238" s="10">
        <v>3.9008799999999998E-5</v>
      </c>
      <c r="BQ238" s="1"/>
      <c r="BS238" s="8">
        <v>-0.13436284000000001</v>
      </c>
      <c r="BT238" s="8">
        <v>-3.7174760000000001E-2</v>
      </c>
      <c r="BU238" s="8">
        <v>-1.001809E-2</v>
      </c>
      <c r="BV238" s="8">
        <v>1.498743318</v>
      </c>
      <c r="BW238" s="8">
        <v>6.51868E-4</v>
      </c>
      <c r="BX238" s="8">
        <v>2.9805599999999999E-4</v>
      </c>
      <c r="CA238" s="1"/>
      <c r="CC238" s="8">
        <v>-4.7208529999999999E-2</v>
      </c>
      <c r="CD238" s="8">
        <v>-3.5332339999999997E-2</v>
      </c>
      <c r="CE238" s="8">
        <v>-1.359549E-2</v>
      </c>
      <c r="CF238" s="8">
        <v>1.0321286999999999</v>
      </c>
      <c r="CG238" s="8">
        <v>3.8820400000000001E-4</v>
      </c>
      <c r="CH238" s="10">
        <v>-3.0216400000000001E-5</v>
      </c>
      <c r="CK238" s="1"/>
      <c r="CM238" s="8">
        <v>-0.19058791</v>
      </c>
      <c r="CN238" s="8">
        <v>-3.737687E-2</v>
      </c>
      <c r="CO238" s="8">
        <v>-1.86294E-3</v>
      </c>
      <c r="CP238" s="8">
        <v>1.608446364</v>
      </c>
      <c r="CQ238" s="8">
        <v>1.47787E-4</v>
      </c>
      <c r="CR238" s="10">
        <v>3.1279199999999997E-5</v>
      </c>
      <c r="CU238" s="1"/>
      <c r="CW238" s="8">
        <v>5.2442889999999999E-2</v>
      </c>
      <c r="CX238" s="8">
        <v>5.0718999999999998E-3</v>
      </c>
      <c r="CY238" s="10">
        <v>6.2639999999999997E-5</v>
      </c>
      <c r="CZ238" s="8">
        <v>1.0589631150000001</v>
      </c>
      <c r="DA238" s="8">
        <v>4.7920699999999999E-4</v>
      </c>
      <c r="DB238" s="10">
        <v>-8.1227800000000002E-5</v>
      </c>
      <c r="DF238" s="1"/>
      <c r="DG238" s="8">
        <v>0.26646959999999997</v>
      </c>
      <c r="DH238" s="8">
        <v>1.6505869999999999E-2</v>
      </c>
      <c r="DI238" s="8">
        <v>-1.9591999999999998E-2</v>
      </c>
      <c r="DJ238" s="8">
        <v>1.4186038299999999</v>
      </c>
      <c r="DK238" s="8">
        <v>5.16918E-4</v>
      </c>
      <c r="DL238" s="8">
        <v>-2.7608899999999998E-4</v>
      </c>
      <c r="DO238" s="1"/>
      <c r="DQ238" s="8">
        <v>1.020691E-2</v>
      </c>
      <c r="DR238" s="8">
        <v>9.5303499999999999E-3</v>
      </c>
      <c r="DS238" s="10">
        <v>-9.4671000000000002E-5</v>
      </c>
      <c r="DT238" s="8">
        <v>1.095619399</v>
      </c>
      <c r="DU238" s="8">
        <v>3.6538400000000001E-4</v>
      </c>
      <c r="DV238" s="8">
        <v>-1.02793E-4</v>
      </c>
      <c r="DZ238" s="1"/>
      <c r="EA238" s="8">
        <v>0.22943488000000001</v>
      </c>
      <c r="EB238" s="8">
        <v>1.489942E-2</v>
      </c>
      <c r="EC238" s="8">
        <v>-7.4343600000000001E-3</v>
      </c>
      <c r="ED238" s="8">
        <v>1.384425912</v>
      </c>
      <c r="EE238" s="8">
        <v>7.7496100000000001E-4</v>
      </c>
      <c r="EF238" s="8">
        <v>-1.7337200000000001E-4</v>
      </c>
      <c r="EG238" s="1"/>
      <c r="EK238" s="8">
        <v>0.24879034999999999</v>
      </c>
      <c r="EL238" s="8">
        <v>1.52978E-2</v>
      </c>
      <c r="EM238" s="8">
        <v>-2.1313680000000002E-2</v>
      </c>
      <c r="EN238" s="8">
        <v>1.468005625</v>
      </c>
      <c r="EO238" s="8">
        <v>3.8649399999999998E-4</v>
      </c>
      <c r="EP238" s="8">
        <v>-2.3020699999999999E-4</v>
      </c>
      <c r="ES238" s="1"/>
      <c r="EU238" s="8">
        <v>0.33396815000000002</v>
      </c>
      <c r="EV238" s="8">
        <v>-7.68894E-3</v>
      </c>
      <c r="EW238" s="8">
        <v>7.5370000000000005E-4</v>
      </c>
      <c r="EX238" s="8">
        <v>1.422492555</v>
      </c>
      <c r="EY238" s="8">
        <v>1.6875000000000001E-4</v>
      </c>
      <c r="EZ238" s="8">
        <v>1.3855200000000001E-4</v>
      </c>
      <c r="FC238" s="1"/>
      <c r="FE238" s="8">
        <v>0.28690661000000001</v>
      </c>
      <c r="FF238" s="8">
        <v>-2.6295869999999999E-2</v>
      </c>
      <c r="FG238" s="8">
        <v>-4.2067199999999997E-3</v>
      </c>
      <c r="FH238" s="8">
        <v>1.3735976679999999</v>
      </c>
      <c r="FI238" s="8">
        <v>1.5801000000000001E-4</v>
      </c>
      <c r="FJ238" s="10">
        <v>1.24039E-4</v>
      </c>
      <c r="FM238" s="1"/>
      <c r="FO238" s="8">
        <v>0.29488117000000003</v>
      </c>
      <c r="FP238" s="8">
        <v>-1.523555E-2</v>
      </c>
      <c r="FQ238" s="8">
        <v>5.8305E-4</v>
      </c>
      <c r="FR238" s="8">
        <v>1.345556008</v>
      </c>
      <c r="FS238" s="8">
        <v>2.9631200000000002E-4</v>
      </c>
      <c r="FT238" s="8">
        <v>1.0990299999999999E-4</v>
      </c>
      <c r="FW238" s="1"/>
      <c r="FY238" s="8">
        <v>0.33115791999999999</v>
      </c>
      <c r="FZ238" s="8">
        <v>-1.5796290000000001E-2</v>
      </c>
      <c r="GA238" s="8">
        <v>-2.1828300000000002E-3</v>
      </c>
      <c r="GB238" s="8">
        <v>1.409456032</v>
      </c>
      <c r="GC238" s="8">
        <v>1.20736E-4</v>
      </c>
      <c r="GD238" s="10">
        <v>4.36669E-5</v>
      </c>
      <c r="GG238" s="1"/>
      <c r="GI238" s="8">
        <v>0.29745530999999997</v>
      </c>
      <c r="GJ238" s="8">
        <v>-1.5794820000000001E-2</v>
      </c>
      <c r="GK238" s="8">
        <v>1.33808E-3</v>
      </c>
      <c r="GL238" s="8">
        <v>1.3750599059999999</v>
      </c>
      <c r="GM238" s="10">
        <v>-5.8946399999999997E-6</v>
      </c>
      <c r="GN238" s="10">
        <v>3.2436700000000001E-5</v>
      </c>
      <c r="GQ238" s="1"/>
      <c r="GS238" s="8">
        <v>-7.4449210000000002E-2</v>
      </c>
      <c r="GT238" s="8">
        <v>-2.9893699999999999E-3</v>
      </c>
      <c r="GU238" s="8">
        <v>-7.9434099999999997E-3</v>
      </c>
      <c r="GV238" s="8">
        <v>1.05986399</v>
      </c>
      <c r="GW238" s="10">
        <v>-2.1637600000000001E-5</v>
      </c>
      <c r="GX238" s="10">
        <v>1.60265E-5</v>
      </c>
      <c r="HA238" s="1"/>
      <c r="HC238" s="8">
        <v>-2.5745850000000001E-2</v>
      </c>
      <c r="HD238" s="8">
        <v>6.7875799999999997E-3</v>
      </c>
      <c r="HE238" s="8">
        <v>1.2073E-4</v>
      </c>
      <c r="HF238" s="8">
        <v>0.906280431</v>
      </c>
      <c r="HG238" s="10">
        <v>2.37636E-6</v>
      </c>
      <c r="HH238" s="10">
        <v>-1.25374E-5</v>
      </c>
      <c r="HK238" s="1"/>
      <c r="HM238" s="8">
        <v>-0.16774591999999999</v>
      </c>
      <c r="HN238" s="8">
        <v>1.12962E-3</v>
      </c>
      <c r="HO238" s="8">
        <v>-6.3739499999999998E-3</v>
      </c>
      <c r="HP238" s="8">
        <v>1.0927062430000001</v>
      </c>
      <c r="HQ238" s="8">
        <v>-3.26929E-4</v>
      </c>
      <c r="HR238" s="10">
        <v>5.0951100000000001E-5</v>
      </c>
      <c r="HU238" s="1"/>
      <c r="HW238" s="8">
        <v>-0.16356625</v>
      </c>
      <c r="HX238" s="8">
        <v>-7.5827000000000002E-4</v>
      </c>
      <c r="HY238" s="8">
        <v>-5.72807E-3</v>
      </c>
      <c r="HZ238" s="8">
        <v>1.1822072990000001</v>
      </c>
      <c r="IA238" s="8">
        <v>-1.27136E-4</v>
      </c>
      <c r="IB238" s="10">
        <v>-2.9147300000000001E-5</v>
      </c>
      <c r="IE238" s="1"/>
      <c r="IG238" s="8">
        <v>-0.12616351000000001</v>
      </c>
      <c r="IH238" s="8">
        <v>-4.2318099999999999E-3</v>
      </c>
      <c r="II238" s="8">
        <v>-2.5477799999999999E-3</v>
      </c>
      <c r="IJ238" s="8">
        <v>1.098315814</v>
      </c>
      <c r="IK238" s="8">
        <v>-1.8417999999999999E-4</v>
      </c>
      <c r="IL238" s="10">
        <v>2.0140899999999999E-5</v>
      </c>
      <c r="IO238" s="1"/>
      <c r="IP238" s="1"/>
    </row>
    <row r="239" spans="1:250" x14ac:dyDescent="0.25">
      <c r="A239" s="8">
        <v>0.78254922999999998</v>
      </c>
      <c r="B239" s="8">
        <v>4.4231299999999999E-3</v>
      </c>
      <c r="C239" s="8">
        <v>3.1219239999999999E-2</v>
      </c>
      <c r="D239" s="8">
        <v>1.07711611</v>
      </c>
      <c r="E239" s="10">
        <v>-6.9236499999999993E-5</v>
      </c>
      <c r="F239" s="8">
        <v>-2.8825999999999998E-4</v>
      </c>
      <c r="I239" s="1"/>
      <c r="K239" s="8">
        <v>0.58025265000000004</v>
      </c>
      <c r="L239" s="8">
        <v>1.048632E-2</v>
      </c>
      <c r="M239" s="8">
        <v>5.7980499999999999E-3</v>
      </c>
      <c r="N239" s="8">
        <v>0.72013141700000005</v>
      </c>
      <c r="O239" s="8">
        <v>2.0742300000000001E-4</v>
      </c>
      <c r="P239" s="10">
        <v>-6.7794500000000003E-5</v>
      </c>
      <c r="U239" s="8">
        <v>0.64611041000000002</v>
      </c>
      <c r="V239" s="8">
        <v>5.3490899999999999E-3</v>
      </c>
      <c r="W239" s="8">
        <v>-1.059589E-2</v>
      </c>
      <c r="X239" s="8">
        <v>0.80347221599999996</v>
      </c>
      <c r="Y239" s="8">
        <v>2.9970600000000001E-4</v>
      </c>
      <c r="Z239" s="8">
        <v>2.7711499999999998E-4</v>
      </c>
      <c r="AE239" s="8">
        <v>0.82842952999999997</v>
      </c>
      <c r="AF239" s="8">
        <v>-6.8063999999999998E-3</v>
      </c>
      <c r="AG239" s="8">
        <v>1.515626E-2</v>
      </c>
      <c r="AH239" s="8">
        <v>1.162761545</v>
      </c>
      <c r="AI239" s="8">
        <v>-1.7530700000000001E-4</v>
      </c>
      <c r="AJ239" s="10">
        <v>3.54586E-5</v>
      </c>
      <c r="AM239" s="1"/>
      <c r="AO239" s="8">
        <v>0.78254922999999998</v>
      </c>
      <c r="AP239" s="8">
        <v>4.4231299999999999E-3</v>
      </c>
      <c r="AQ239" s="8">
        <v>3.1219239999999999E-2</v>
      </c>
      <c r="AR239" s="8">
        <v>1.07711611</v>
      </c>
      <c r="AS239" s="10">
        <v>-6.9236499999999993E-5</v>
      </c>
      <c r="AT239" s="8">
        <v>-2.8825999999999998E-4</v>
      </c>
      <c r="AW239" s="1"/>
      <c r="AY239" s="8">
        <v>-0.13686333000000001</v>
      </c>
      <c r="AZ239" s="8">
        <v>-5.3032320000000001E-2</v>
      </c>
      <c r="BA239" s="8">
        <v>-2.50096E-3</v>
      </c>
      <c r="BB239" s="8">
        <v>1.414312646</v>
      </c>
      <c r="BC239" s="8">
        <v>3.88441E-3</v>
      </c>
      <c r="BD239" s="8">
        <v>1.1741800000000001E-4</v>
      </c>
      <c r="BG239" s="1"/>
      <c r="BI239" s="8">
        <v>-0.1430659</v>
      </c>
      <c r="BJ239" s="8">
        <v>-4.4346610000000002E-2</v>
      </c>
      <c r="BK239" s="8">
        <v>-4.8691999999999997E-3</v>
      </c>
      <c r="BL239" s="8">
        <v>1.217172669</v>
      </c>
      <c r="BM239" s="8">
        <v>1.13973E-4</v>
      </c>
      <c r="BN239" s="10">
        <v>3.8524099999999999E-5</v>
      </c>
      <c r="BQ239" s="1"/>
      <c r="BS239" s="8">
        <v>-0.13252032999999999</v>
      </c>
      <c r="BT239" s="8">
        <v>-3.7209699999999998E-2</v>
      </c>
      <c r="BU239" s="8">
        <v>-1.0013879999999999E-2</v>
      </c>
      <c r="BV239" s="8">
        <v>1.502945156</v>
      </c>
      <c r="BW239" s="8">
        <v>6.5482799999999999E-4</v>
      </c>
      <c r="BX239" s="8">
        <v>2.98418E-4</v>
      </c>
      <c r="CA239" s="1"/>
      <c r="CC239" s="8">
        <v>-4.4833850000000001E-2</v>
      </c>
      <c r="CD239" s="8">
        <v>-3.5217320000000003E-2</v>
      </c>
      <c r="CE239" s="8">
        <v>-1.353976E-2</v>
      </c>
      <c r="CF239" s="8">
        <v>1.035906934</v>
      </c>
      <c r="CG239" s="8">
        <v>3.8514300000000001E-4</v>
      </c>
      <c r="CH239" s="10">
        <v>-2.8737600000000001E-5</v>
      </c>
      <c r="CK239" s="1"/>
      <c r="CM239" s="8">
        <v>-0.18738683</v>
      </c>
      <c r="CN239" s="8">
        <v>-3.7432409999999999E-2</v>
      </c>
      <c r="CO239" s="8">
        <v>-1.87868E-3</v>
      </c>
      <c r="CP239" s="8">
        <v>1.612294814</v>
      </c>
      <c r="CQ239" s="8">
        <v>1.4806500000000001E-4</v>
      </c>
      <c r="CR239" s="10">
        <v>3.1200900000000001E-5</v>
      </c>
      <c r="CU239" s="1"/>
      <c r="CW239" s="8">
        <v>4.9468089999999999E-2</v>
      </c>
      <c r="CX239" s="8">
        <v>5.2495700000000003E-3</v>
      </c>
      <c r="CY239" s="10">
        <v>3.8080999999999997E-5</v>
      </c>
      <c r="CZ239" s="8">
        <v>1.0616792960000001</v>
      </c>
      <c r="DA239" s="8">
        <v>4.8493499999999998E-4</v>
      </c>
      <c r="DB239" s="10">
        <v>-8.0428500000000004E-5</v>
      </c>
      <c r="DF239" s="1"/>
      <c r="DG239" s="8">
        <v>0.27405749000000001</v>
      </c>
      <c r="DH239" s="8">
        <v>1.6860460000000001E-2</v>
      </c>
      <c r="DI239" s="8">
        <v>-1.98885E-2</v>
      </c>
      <c r="DJ239" s="8">
        <v>1.421506787</v>
      </c>
      <c r="DK239" s="8">
        <v>5.1380700000000002E-4</v>
      </c>
      <c r="DL239" s="8">
        <v>-2.7869199999999998E-4</v>
      </c>
      <c r="DO239" s="1"/>
      <c r="DQ239" s="8">
        <v>1.030419E-2</v>
      </c>
      <c r="DR239" s="8">
        <v>9.5244400000000003E-3</v>
      </c>
      <c r="DS239" s="10">
        <v>-9.3644E-5</v>
      </c>
      <c r="DT239" s="8">
        <v>1.098338104</v>
      </c>
      <c r="DU239" s="8">
        <v>3.6942799999999999E-4</v>
      </c>
      <c r="DV239" s="8">
        <v>-1.0208399999999999E-4</v>
      </c>
      <c r="DZ239" s="1"/>
      <c r="EA239" s="8">
        <v>0.23660049</v>
      </c>
      <c r="EB239" s="8">
        <v>1.536908E-2</v>
      </c>
      <c r="EC239" s="8">
        <v>-7.7367900000000003E-3</v>
      </c>
      <c r="ED239" s="8">
        <v>1.3898385360000001</v>
      </c>
      <c r="EE239" s="8">
        <v>7.68756E-4</v>
      </c>
      <c r="EF239" s="8">
        <v>-1.7737800000000001E-4</v>
      </c>
      <c r="EG239" s="1"/>
      <c r="EK239" s="8">
        <v>0.25497561000000002</v>
      </c>
      <c r="EL239" s="8">
        <v>1.5609980000000001E-2</v>
      </c>
      <c r="EM239" s="8">
        <v>-2.1594450000000001E-2</v>
      </c>
      <c r="EN239" s="8">
        <v>1.4724852369999999</v>
      </c>
      <c r="EO239" s="8">
        <v>3.8400100000000003E-4</v>
      </c>
      <c r="EP239" s="8">
        <v>-2.32449E-4</v>
      </c>
      <c r="ES239" s="1"/>
      <c r="EU239" s="8">
        <v>0.32922121999999998</v>
      </c>
      <c r="EV239" s="8">
        <v>-7.7232200000000003E-3</v>
      </c>
      <c r="EW239" s="8">
        <v>6.1625000000000004E-4</v>
      </c>
      <c r="EX239" s="8">
        <v>1.4259177439999999</v>
      </c>
      <c r="EY239" s="8">
        <v>1.6825999999999999E-4</v>
      </c>
      <c r="EZ239" s="8">
        <v>1.4053000000000001E-4</v>
      </c>
      <c r="FC239" s="1"/>
      <c r="FE239" s="8">
        <v>0.28509544999999997</v>
      </c>
      <c r="FF239" s="8">
        <v>-2.63264E-2</v>
      </c>
      <c r="FG239" s="8">
        <v>-4.2228099999999996E-3</v>
      </c>
      <c r="FH239" s="8">
        <v>1.379638793</v>
      </c>
      <c r="FI239" s="8">
        <v>1.5649899999999999E-4</v>
      </c>
      <c r="FJ239" s="10">
        <v>1.24831E-4</v>
      </c>
      <c r="FM239" s="1"/>
      <c r="FO239" s="8">
        <v>0.29744176</v>
      </c>
      <c r="FP239" s="8">
        <v>-1.5223749999999999E-2</v>
      </c>
      <c r="FQ239" s="8">
        <v>5.9522000000000004E-4</v>
      </c>
      <c r="FR239" s="8">
        <v>1.351598863</v>
      </c>
      <c r="FS239" s="8">
        <v>2.9597599999999999E-4</v>
      </c>
      <c r="FT239" s="8">
        <v>1.1025E-4</v>
      </c>
      <c r="FW239" s="1"/>
      <c r="FY239" s="8">
        <v>0.33314945000000001</v>
      </c>
      <c r="FZ239" s="8">
        <v>-1.5773860000000001E-2</v>
      </c>
      <c r="GA239" s="8">
        <v>-2.18563E-3</v>
      </c>
      <c r="GB239" s="8">
        <v>1.415086284</v>
      </c>
      <c r="GC239" s="8">
        <v>1.2010000000000001E-4</v>
      </c>
      <c r="GD239" s="10">
        <v>4.3585999999999999E-5</v>
      </c>
      <c r="GG239" s="1"/>
      <c r="GI239" s="8">
        <v>0.29816945</v>
      </c>
      <c r="GJ239" s="8">
        <v>-1.5776780000000001E-2</v>
      </c>
      <c r="GK239" s="8">
        <v>1.34201E-3</v>
      </c>
      <c r="GL239" s="8">
        <v>1.382758868</v>
      </c>
      <c r="GM239" s="10">
        <v>-6.4654099999999998E-6</v>
      </c>
      <c r="GN239" s="10">
        <v>3.2558999999999998E-5</v>
      </c>
      <c r="GQ239" s="1"/>
      <c r="GS239" s="8">
        <v>-7.5254989999999994E-2</v>
      </c>
      <c r="GT239" s="8">
        <v>-3.0035999999999999E-3</v>
      </c>
      <c r="GU239" s="8">
        <v>-7.9604500000000009E-3</v>
      </c>
      <c r="GV239" s="8">
        <v>1.066781014</v>
      </c>
      <c r="GW239" s="10">
        <v>-2.26645E-5</v>
      </c>
      <c r="GX239" s="10">
        <v>1.7257499999999999E-5</v>
      </c>
      <c r="HA239" s="1"/>
      <c r="HC239" s="8">
        <v>-3.0212840000000001E-2</v>
      </c>
      <c r="HD239" s="8">
        <v>6.7797400000000002E-3</v>
      </c>
      <c r="HE239" s="10">
        <v>9.0575000000000006E-5</v>
      </c>
      <c r="HF239" s="8">
        <v>0.91114971600000005</v>
      </c>
      <c r="HG239" s="10">
        <v>2.3244000000000001E-6</v>
      </c>
      <c r="HH239" s="10">
        <v>-1.2335699999999999E-5</v>
      </c>
      <c r="HK239" s="1"/>
      <c r="HM239" s="8">
        <v>-0.16838582999999999</v>
      </c>
      <c r="HN239" s="8">
        <v>1.1192999999999999E-3</v>
      </c>
      <c r="HO239" s="8">
        <v>-6.3779400000000003E-3</v>
      </c>
      <c r="HP239" s="8">
        <v>1.1000577119999999</v>
      </c>
      <c r="HQ239" s="8">
        <v>-3.2909999999999998E-4</v>
      </c>
      <c r="HR239" s="10">
        <v>5.1785400000000001E-5</v>
      </c>
      <c r="HU239" s="1"/>
      <c r="HW239" s="8">
        <v>-0.16861230999999999</v>
      </c>
      <c r="HX239" s="8">
        <v>-7.4792000000000001E-4</v>
      </c>
      <c r="HY239" s="8">
        <v>-5.8025899999999998E-3</v>
      </c>
      <c r="HZ239" s="8">
        <v>1.1871027810000001</v>
      </c>
      <c r="IA239" s="8">
        <v>-1.26938E-4</v>
      </c>
      <c r="IB239" s="10">
        <v>-2.77452E-5</v>
      </c>
      <c r="IE239" s="1"/>
      <c r="IG239" s="8">
        <v>-0.12536259999999999</v>
      </c>
      <c r="IH239" s="8">
        <v>-4.2151599999999999E-3</v>
      </c>
      <c r="II239" s="8">
        <v>-2.5352899999999999E-3</v>
      </c>
      <c r="IJ239" s="8">
        <v>1.103362792</v>
      </c>
      <c r="IK239" s="8">
        <v>-1.8677599999999999E-4</v>
      </c>
      <c r="IL239" s="10">
        <v>2.20854E-5</v>
      </c>
      <c r="IO239" s="1"/>
      <c r="IP239" s="1"/>
    </row>
    <row r="240" spans="1:250" x14ac:dyDescent="0.25">
      <c r="A240" s="8">
        <v>0.78575152999999998</v>
      </c>
      <c r="B240" s="8">
        <v>4.5102600000000003E-3</v>
      </c>
      <c r="C240" s="8">
        <v>3.1406829999999997E-2</v>
      </c>
      <c r="D240" s="8">
        <v>1.07733043</v>
      </c>
      <c r="E240" s="10">
        <v>-7.3911800000000006E-5</v>
      </c>
      <c r="F240" s="8">
        <v>-2.7819299999999998E-4</v>
      </c>
      <c r="I240" s="1"/>
      <c r="K240" s="8">
        <v>0.58104813</v>
      </c>
      <c r="L240" s="8">
        <v>1.048734E-2</v>
      </c>
      <c r="M240" s="8">
        <v>5.7871199999999998E-3</v>
      </c>
      <c r="N240" s="8">
        <v>0.72368961899999995</v>
      </c>
      <c r="O240" s="8">
        <v>2.07302E-4</v>
      </c>
      <c r="P240" s="10">
        <v>-6.9067500000000002E-5</v>
      </c>
      <c r="U240" s="8">
        <v>0.64705855999999995</v>
      </c>
      <c r="V240" s="8">
        <v>4.4700599999999997E-3</v>
      </c>
      <c r="W240" s="8">
        <v>-1.101982E-2</v>
      </c>
      <c r="X240" s="8">
        <v>0.80356029200000001</v>
      </c>
      <c r="Y240" s="8">
        <v>4.1652300000000002E-4</v>
      </c>
      <c r="Z240" s="8">
        <v>2.2078199999999999E-4</v>
      </c>
      <c r="AC240" s="1"/>
      <c r="AE240" s="8">
        <v>0.83017973</v>
      </c>
      <c r="AF240" s="8">
        <v>-6.7878000000000001E-3</v>
      </c>
      <c r="AG240" s="8">
        <v>1.515032E-2</v>
      </c>
      <c r="AH240" s="8">
        <v>1.167560304</v>
      </c>
      <c r="AI240" s="8">
        <v>-1.7668499999999999E-4</v>
      </c>
      <c r="AJ240" s="10">
        <v>3.5015000000000003E-5</v>
      </c>
      <c r="AM240" s="1"/>
      <c r="AO240" s="8">
        <v>0.78575152999999998</v>
      </c>
      <c r="AP240" s="8">
        <v>4.5102600000000003E-3</v>
      </c>
      <c r="AQ240" s="8">
        <v>3.1406829999999997E-2</v>
      </c>
      <c r="AR240" s="8">
        <v>1.07733043</v>
      </c>
      <c r="AS240" s="10">
        <v>-7.3911800000000006E-5</v>
      </c>
      <c r="AT240" s="8">
        <v>-2.7819299999999998E-4</v>
      </c>
      <c r="AW240" s="1"/>
      <c r="AY240" s="8">
        <v>-0.13751084999999999</v>
      </c>
      <c r="AZ240" s="8">
        <v>-5.2985820000000003E-2</v>
      </c>
      <c r="BA240" s="8">
        <v>-2.5134799999999998E-3</v>
      </c>
      <c r="BB240" s="8">
        <v>1.4184566320000001</v>
      </c>
      <c r="BC240" s="8">
        <v>3.9052380000000001E-3</v>
      </c>
      <c r="BD240" s="8">
        <v>1.2306900000000001E-4</v>
      </c>
      <c r="BG240" s="1"/>
      <c r="BI240" s="8">
        <v>-0.14137760999999999</v>
      </c>
      <c r="BJ240" s="8">
        <v>-4.4199139999999998E-2</v>
      </c>
      <c r="BK240" s="8">
        <v>-4.8833699999999997E-3</v>
      </c>
      <c r="BL240" s="8">
        <v>1.2205451490000001</v>
      </c>
      <c r="BM240" s="8">
        <v>1.10371E-4</v>
      </c>
      <c r="BN240" s="10">
        <v>3.81719E-5</v>
      </c>
      <c r="BQ240" s="1"/>
      <c r="BS240" s="8">
        <v>-0.12852875999999999</v>
      </c>
      <c r="BT240" s="8">
        <v>-3.732063E-2</v>
      </c>
      <c r="BU240" s="8">
        <v>-1.006428E-2</v>
      </c>
      <c r="BV240" s="8">
        <v>1.507442513</v>
      </c>
      <c r="BW240" s="8">
        <v>6.5916E-4</v>
      </c>
      <c r="BX240" s="8">
        <v>2.9645799999999999E-4</v>
      </c>
      <c r="CA240" s="1"/>
      <c r="CC240" s="8">
        <v>-4.5024880000000003E-2</v>
      </c>
      <c r="CD240" s="8">
        <v>-3.5223119999999997E-2</v>
      </c>
      <c r="CE240" s="8">
        <v>-1.354293E-2</v>
      </c>
      <c r="CF240" s="8">
        <v>1.0391897130000001</v>
      </c>
      <c r="CG240" s="8">
        <v>3.8322200000000001E-4</v>
      </c>
      <c r="CH240" s="10">
        <v>-2.7690100000000001E-5</v>
      </c>
      <c r="CK240" s="1"/>
      <c r="CM240" s="8">
        <v>-0.18506694000000001</v>
      </c>
      <c r="CN240" s="8">
        <v>-3.7472680000000001E-2</v>
      </c>
      <c r="CO240" s="8">
        <v>-1.8690899999999999E-3</v>
      </c>
      <c r="CP240" s="8">
        <v>1.615851862</v>
      </c>
      <c r="CQ240" s="8">
        <v>1.4834399999999999E-4</v>
      </c>
      <c r="CR240" s="10">
        <v>3.1267699999999999E-5</v>
      </c>
      <c r="CU240" s="1"/>
      <c r="CW240" s="8">
        <v>4.7124310000000003E-2</v>
      </c>
      <c r="CX240" s="8">
        <v>5.36163E-3</v>
      </c>
      <c r="CY240" s="10">
        <v>2.9363999999999999E-5</v>
      </c>
      <c r="CZ240" s="8">
        <v>1.06393253</v>
      </c>
      <c r="DA240" s="8">
        <v>4.8952200000000005E-4</v>
      </c>
      <c r="DB240" s="10">
        <v>-8.0066400000000003E-5</v>
      </c>
      <c r="DF240" s="1"/>
      <c r="DG240" s="8">
        <v>0.27786400999999999</v>
      </c>
      <c r="DH240" s="8">
        <v>1.704644E-2</v>
      </c>
      <c r="DI240" s="8">
        <v>-2.000468E-2</v>
      </c>
      <c r="DJ240" s="8">
        <v>1.424661135</v>
      </c>
      <c r="DK240" s="8">
        <v>5.1055399999999998E-4</v>
      </c>
      <c r="DL240" s="8">
        <v>-2.8072699999999998E-4</v>
      </c>
      <c r="DO240" s="1"/>
      <c r="DQ240" s="8">
        <v>8.3451900000000006E-3</v>
      </c>
      <c r="DR240" s="8">
        <v>9.6215199999999997E-3</v>
      </c>
      <c r="DS240" s="10">
        <v>-7.7071999999999997E-5</v>
      </c>
      <c r="DT240" s="8">
        <v>1.103252999</v>
      </c>
      <c r="DU240" s="8">
        <v>3.7272899999999997E-4</v>
      </c>
      <c r="DV240" s="8">
        <v>-1.02639E-4</v>
      </c>
      <c r="DZ240" s="1"/>
      <c r="EA240" s="8">
        <v>0.24128517999999999</v>
      </c>
      <c r="EB240" s="8">
        <v>1.5664190000000001E-2</v>
      </c>
      <c r="EC240" s="8">
        <v>-7.8746800000000002E-3</v>
      </c>
      <c r="ED240" s="8">
        <v>1.3946205709999999</v>
      </c>
      <c r="EE240" s="8">
        <v>7.6279099999999997E-4</v>
      </c>
      <c r="EF240" s="8">
        <v>-1.8017599999999999E-4</v>
      </c>
      <c r="EG240" s="1"/>
      <c r="EK240" s="8">
        <v>0.25849617000000003</v>
      </c>
      <c r="EL240" s="8">
        <v>1.584963E-2</v>
      </c>
      <c r="EM240" s="8">
        <v>-2.1800679999999999E-2</v>
      </c>
      <c r="EN240" s="8">
        <v>1.4767414029999999</v>
      </c>
      <c r="EO240" s="8">
        <v>3.80646E-4</v>
      </c>
      <c r="EP240" s="8">
        <v>-2.3533899999999999E-4</v>
      </c>
      <c r="ES240" s="1"/>
      <c r="EU240" s="8">
        <v>0.33071032</v>
      </c>
      <c r="EV240" s="8">
        <v>-7.7258700000000001E-3</v>
      </c>
      <c r="EW240" s="8">
        <v>6.3590999999999995E-4</v>
      </c>
      <c r="EX240" s="8">
        <v>1.4292088620000001</v>
      </c>
      <c r="EY240" s="8">
        <v>1.6838399999999999E-4</v>
      </c>
      <c r="EZ240" s="8">
        <v>1.41433E-4</v>
      </c>
      <c r="FC240" s="1"/>
      <c r="FE240" s="8">
        <v>0.28385338999999998</v>
      </c>
      <c r="FF240" s="8">
        <v>-2.6333579999999999E-2</v>
      </c>
      <c r="FG240" s="8">
        <v>-4.2399899999999999E-3</v>
      </c>
      <c r="FH240" s="8">
        <v>1.38591541</v>
      </c>
      <c r="FI240" s="8">
        <v>1.5598399999999999E-4</v>
      </c>
      <c r="FJ240" s="10">
        <v>1.2607100000000001E-4</v>
      </c>
      <c r="FM240" s="1"/>
      <c r="FO240" s="8">
        <v>0.29926909000000002</v>
      </c>
      <c r="FP240" s="8">
        <v>-1.522804E-2</v>
      </c>
      <c r="FQ240" s="8">
        <v>6.0806E-4</v>
      </c>
      <c r="FR240" s="8">
        <v>1.357690989</v>
      </c>
      <c r="FS240" s="8">
        <v>2.96149E-4</v>
      </c>
      <c r="FT240" s="8">
        <v>1.10765E-4</v>
      </c>
      <c r="FW240" s="1"/>
      <c r="FY240" s="8">
        <v>0.33443830000000002</v>
      </c>
      <c r="FZ240" s="8">
        <v>-1.574453E-2</v>
      </c>
      <c r="GA240" s="8">
        <v>-2.19016E-3</v>
      </c>
      <c r="GB240" s="8">
        <v>1.420052205</v>
      </c>
      <c r="GC240" s="8">
        <v>1.18816E-4</v>
      </c>
      <c r="GD240" s="10">
        <v>4.3384399999999997E-5</v>
      </c>
      <c r="GG240" s="1"/>
      <c r="GI240" s="8">
        <v>0.29857516000000001</v>
      </c>
      <c r="GJ240" s="8">
        <v>-1.5761290000000001E-2</v>
      </c>
      <c r="GK240" s="8">
        <v>1.3441799999999999E-3</v>
      </c>
      <c r="GL240" s="8">
        <v>1.389634045</v>
      </c>
      <c r="GM240" s="10">
        <v>-7.3284699999999998E-6</v>
      </c>
      <c r="GN240" s="10">
        <v>3.2676899999999999E-5</v>
      </c>
      <c r="GQ240" s="1"/>
      <c r="GS240" s="8">
        <v>-7.8150979999999995E-2</v>
      </c>
      <c r="GT240" s="8">
        <v>-3.0605099999999998E-3</v>
      </c>
      <c r="GU240" s="8">
        <v>-8.0427499999999996E-3</v>
      </c>
      <c r="GV240" s="8">
        <v>1.074499579</v>
      </c>
      <c r="GW240" s="10">
        <v>-2.38049E-5</v>
      </c>
      <c r="GX240" s="10">
        <v>1.8912399999999999E-5</v>
      </c>
      <c r="HA240" s="1"/>
      <c r="HC240" s="8">
        <v>-3.4285799999999998E-2</v>
      </c>
      <c r="HD240" s="8">
        <v>6.7577499999999999E-3</v>
      </c>
      <c r="HE240" s="10">
        <v>8.3560000000000006E-5</v>
      </c>
      <c r="HF240" s="8">
        <v>0.91595062199999999</v>
      </c>
      <c r="HG240" s="10">
        <v>2.1631000000000001E-6</v>
      </c>
      <c r="HH240" s="10">
        <v>-1.2284699999999999E-5</v>
      </c>
      <c r="HK240" s="1"/>
      <c r="HM240" s="8">
        <v>-0.17062728999999999</v>
      </c>
      <c r="HN240" s="8">
        <v>1.0820300000000001E-3</v>
      </c>
      <c r="HO240" s="8">
        <v>-6.3936000000000002E-3</v>
      </c>
      <c r="HP240" s="8">
        <v>1.1079397660000001</v>
      </c>
      <c r="HQ240" s="8">
        <v>-3.3133799999999998E-4</v>
      </c>
      <c r="HR240" s="10">
        <v>5.27184E-5</v>
      </c>
      <c r="HU240" s="1"/>
      <c r="HW240" s="8">
        <v>-0.17303441999999999</v>
      </c>
      <c r="HX240" s="8">
        <v>-7.2820000000000003E-4</v>
      </c>
      <c r="HY240" s="8">
        <v>-5.8855399999999999E-3</v>
      </c>
      <c r="HZ240" s="8">
        <v>1.1914606750000001</v>
      </c>
      <c r="IA240" s="8">
        <v>-1.26511E-4</v>
      </c>
      <c r="IB240" s="10">
        <v>-2.5964200000000001E-5</v>
      </c>
      <c r="IE240" s="1"/>
      <c r="IG240" s="8">
        <v>-0.12634644</v>
      </c>
      <c r="IH240" s="8">
        <v>-4.2314299999999996E-3</v>
      </c>
      <c r="II240" s="8">
        <v>-2.5514299999999999E-3</v>
      </c>
      <c r="IJ240" s="8">
        <v>1.10872832</v>
      </c>
      <c r="IK240" s="8">
        <v>-1.8883999999999999E-4</v>
      </c>
      <c r="IL240" s="10">
        <v>2.4131899999999998E-5</v>
      </c>
      <c r="IO240" s="1"/>
      <c r="IP240" s="1"/>
    </row>
    <row r="241" spans="1:250" x14ac:dyDescent="0.25">
      <c r="A241" s="8">
        <v>0.78568583000000003</v>
      </c>
      <c r="B241" s="8">
        <v>4.5126699999999999E-3</v>
      </c>
      <c r="C241" s="8">
        <v>3.1417859999999999E-2</v>
      </c>
      <c r="D241" s="8">
        <v>1.077584562</v>
      </c>
      <c r="E241" s="10">
        <v>-6.7698299999999995E-5</v>
      </c>
      <c r="F241" s="8">
        <v>-3.0669099999999999E-4</v>
      </c>
      <c r="I241" s="1"/>
      <c r="K241" s="8">
        <v>0.58082213000000005</v>
      </c>
      <c r="L241" s="8">
        <v>1.048407E-2</v>
      </c>
      <c r="M241" s="8">
        <v>5.78386E-3</v>
      </c>
      <c r="N241" s="8">
        <v>0.72645074700000001</v>
      </c>
      <c r="O241" s="8">
        <v>2.05966E-4</v>
      </c>
      <c r="P241" s="10">
        <v>-6.7733300000000004E-5</v>
      </c>
      <c r="U241" s="8">
        <v>0.64392843</v>
      </c>
      <c r="V241" s="8">
        <v>6.1280800000000002E-3</v>
      </c>
      <c r="W241" s="8">
        <v>-1.117108E-2</v>
      </c>
      <c r="X241" s="8">
        <v>0.80372623499999996</v>
      </c>
      <c r="Y241" s="8">
        <v>5.0066300000000004E-4</v>
      </c>
      <c r="Z241" s="8">
        <v>2.28464E-4</v>
      </c>
      <c r="AC241" s="1"/>
      <c r="AE241" s="8">
        <v>0.83090096000000002</v>
      </c>
      <c r="AF241" s="8">
        <v>-6.7948100000000001E-3</v>
      </c>
      <c r="AG241" s="8">
        <v>1.5160409999999999E-2</v>
      </c>
      <c r="AH241" s="8">
        <v>1.172742344</v>
      </c>
      <c r="AI241" s="8">
        <v>-1.7542100000000001E-4</v>
      </c>
      <c r="AJ241" s="10">
        <v>3.68309E-5</v>
      </c>
      <c r="AM241" s="1"/>
      <c r="AO241" s="8">
        <v>0.78568583000000003</v>
      </c>
      <c r="AP241" s="8">
        <v>4.5126699999999999E-3</v>
      </c>
      <c r="AQ241" s="8">
        <v>3.1417859999999999E-2</v>
      </c>
      <c r="AR241" s="8">
        <v>1.077584562</v>
      </c>
      <c r="AS241" s="10">
        <v>-6.7698299999999995E-5</v>
      </c>
      <c r="AT241" s="8">
        <v>-3.0669099999999999E-4</v>
      </c>
      <c r="AW241" s="1"/>
      <c r="AY241" s="8">
        <v>-0.13528591000000001</v>
      </c>
      <c r="AZ241" s="8">
        <v>-5.3094910000000002E-2</v>
      </c>
      <c r="BA241" s="8">
        <v>-2.5043800000000001E-3</v>
      </c>
      <c r="BB241" s="8">
        <v>1.4227687659999999</v>
      </c>
      <c r="BC241" s="8">
        <v>3.9194700000000004E-3</v>
      </c>
      <c r="BD241" s="8">
        <v>1.24287E-4</v>
      </c>
      <c r="BG241" s="1"/>
      <c r="BI241" s="8">
        <v>-0.14403255000000001</v>
      </c>
      <c r="BJ241" s="8">
        <v>-4.4411140000000002E-2</v>
      </c>
      <c r="BK241" s="8">
        <v>-4.8564699999999999E-3</v>
      </c>
      <c r="BL241" s="8">
        <v>1.2240806259999999</v>
      </c>
      <c r="BM241" s="8">
        <v>1.07077E-4</v>
      </c>
      <c r="BN241" s="10">
        <v>3.7748199999999999E-5</v>
      </c>
      <c r="BQ241" s="1"/>
      <c r="BS241" s="8">
        <v>-0.12821801999999999</v>
      </c>
      <c r="BT241" s="8">
        <v>-3.7327930000000002E-2</v>
      </c>
      <c r="BU241" s="8">
        <v>-1.0066469999999999E-2</v>
      </c>
      <c r="BV241" s="8">
        <v>1.5120333779999999</v>
      </c>
      <c r="BW241" s="8">
        <v>6.6282099999999996E-4</v>
      </c>
      <c r="BX241" s="8">
        <v>2.95364E-4</v>
      </c>
      <c r="CA241" s="1"/>
      <c r="CC241" s="8">
        <v>-5.095881E-2</v>
      </c>
      <c r="CD241" s="8">
        <v>-3.5326490000000002E-2</v>
      </c>
      <c r="CE241" s="8">
        <v>-1.368249E-2</v>
      </c>
      <c r="CF241" s="8">
        <v>1.042867566</v>
      </c>
      <c r="CG241" s="8">
        <v>3.8212199999999998E-4</v>
      </c>
      <c r="CH241" s="10">
        <v>-2.6202899999999999E-5</v>
      </c>
      <c r="CK241" s="1"/>
      <c r="CM241" s="8">
        <v>-0.18275780999999999</v>
      </c>
      <c r="CN241" s="8">
        <v>-3.7521209999999999E-2</v>
      </c>
      <c r="CO241" s="8">
        <v>-1.84735E-3</v>
      </c>
      <c r="CP241" s="8">
        <v>1.619544686</v>
      </c>
      <c r="CQ241" s="8">
        <v>1.4868100000000001E-4</v>
      </c>
      <c r="CR241" s="10">
        <v>3.1419399999999999E-5</v>
      </c>
      <c r="CU241" s="1"/>
      <c r="CW241" s="8">
        <v>5.0384959999999999E-2</v>
      </c>
      <c r="CX241" s="8">
        <v>5.1236299999999997E-3</v>
      </c>
      <c r="CY241" s="8">
        <v>1.5932000000000001E-4</v>
      </c>
      <c r="CZ241" s="8">
        <v>1.0657523069999999</v>
      </c>
      <c r="DA241" s="8">
        <v>4.9651299999999997E-4</v>
      </c>
      <c r="DB241" s="10">
        <v>-7.6244799999999999E-5</v>
      </c>
      <c r="DF241" s="1"/>
      <c r="DG241" s="8">
        <v>0.28732807999999999</v>
      </c>
      <c r="DH241" s="8">
        <v>1.7360230000000001E-2</v>
      </c>
      <c r="DI241" s="8">
        <v>-2.0258740000000001E-2</v>
      </c>
      <c r="DJ241" s="8">
        <v>1.427806023</v>
      </c>
      <c r="DK241" s="8">
        <v>5.08345E-4</v>
      </c>
      <c r="DL241" s="8">
        <v>-2.8251699999999998E-4</v>
      </c>
      <c r="DO241" s="1"/>
      <c r="DQ241" s="8">
        <v>2.4946899999999999E-3</v>
      </c>
      <c r="DR241" s="8">
        <v>9.9913199999999997E-3</v>
      </c>
      <c r="DS241" s="10">
        <v>-6.1159000000000002E-5</v>
      </c>
      <c r="DT241" s="8">
        <v>1.1115409599999999</v>
      </c>
      <c r="DU241" s="8">
        <v>3.7693699999999999E-4</v>
      </c>
      <c r="DV241" s="8">
        <v>-1.02803E-4</v>
      </c>
      <c r="DZ241" s="1"/>
      <c r="EA241" s="8">
        <v>0.24998635</v>
      </c>
      <c r="EB241" s="8">
        <v>1.611375E-2</v>
      </c>
      <c r="EC241" s="8">
        <v>-8.0553399999999994E-3</v>
      </c>
      <c r="ED241" s="8">
        <v>1.398868301</v>
      </c>
      <c r="EE241" s="8">
        <v>7.5789800000000001E-4</v>
      </c>
      <c r="EF241" s="8">
        <v>-1.8215199999999999E-4</v>
      </c>
      <c r="EG241" s="1"/>
      <c r="EK241" s="8">
        <v>0.26346165999999999</v>
      </c>
      <c r="EL241" s="8">
        <v>1.6082949999999999E-2</v>
      </c>
      <c r="EM241" s="8">
        <v>-2.196569E-2</v>
      </c>
      <c r="EN241" s="8">
        <v>1.4805319779999999</v>
      </c>
      <c r="EO241" s="8">
        <v>3.7832600000000001E-4</v>
      </c>
      <c r="EP241" s="8">
        <v>-2.36982E-4</v>
      </c>
      <c r="ES241" s="1"/>
      <c r="EU241" s="8">
        <v>0.33718575000000001</v>
      </c>
      <c r="EV241" s="8">
        <v>-7.6240700000000002E-3</v>
      </c>
      <c r="EW241" s="8">
        <v>5.8923999999999999E-4</v>
      </c>
      <c r="EX241" s="8">
        <v>1.4326923620000001</v>
      </c>
      <c r="EY241" s="8">
        <v>1.6730799999999999E-4</v>
      </c>
      <c r="EZ241" s="8">
        <v>1.4093800000000001E-4</v>
      </c>
      <c r="FC241" s="1"/>
      <c r="FE241" s="8">
        <v>0.29126488</v>
      </c>
      <c r="FF241" s="8">
        <v>-2.62347E-2</v>
      </c>
      <c r="FG241" s="8">
        <v>-4.3034900000000001E-3</v>
      </c>
      <c r="FH241" s="8">
        <v>1.3914204779999999</v>
      </c>
      <c r="FI241" s="8">
        <v>1.54785E-4</v>
      </c>
      <c r="FJ241" s="10">
        <v>1.2529899999999999E-4</v>
      </c>
      <c r="FM241" s="1"/>
      <c r="FO241" s="8">
        <v>0.30388744000000001</v>
      </c>
      <c r="FP241" s="8">
        <v>-1.5239829999999999E-2</v>
      </c>
      <c r="FQ241" s="8">
        <v>6.1835000000000004E-4</v>
      </c>
      <c r="FR241" s="8">
        <v>1.364195405</v>
      </c>
      <c r="FS241" s="8">
        <v>2.9633699999999998E-4</v>
      </c>
      <c r="FT241" s="8">
        <v>1.1092899999999999E-4</v>
      </c>
      <c r="FW241" s="1"/>
      <c r="FY241" s="8">
        <v>0.33862262999999998</v>
      </c>
      <c r="FZ241" s="8">
        <v>-1.5642360000000001E-2</v>
      </c>
      <c r="GA241" s="8">
        <v>-2.2017400000000002E-3</v>
      </c>
      <c r="GB241" s="8">
        <v>1.4242856909999999</v>
      </c>
      <c r="GC241" s="8">
        <v>1.1743699999999999E-4</v>
      </c>
      <c r="GD241" s="10">
        <v>4.3225200000000001E-5</v>
      </c>
      <c r="GG241" s="1"/>
      <c r="GI241" s="8">
        <v>0.30120328000000002</v>
      </c>
      <c r="GJ241" s="8">
        <v>-1.5653440000000001E-2</v>
      </c>
      <c r="GK241" s="8">
        <v>1.3555900000000001E-3</v>
      </c>
      <c r="GL241" s="8">
        <v>1.3965574110000001</v>
      </c>
      <c r="GM241" s="10">
        <v>-8.2557400000000007E-6</v>
      </c>
      <c r="GN241" s="10">
        <v>3.2771799999999997E-5</v>
      </c>
      <c r="GQ241" s="1"/>
      <c r="GS241" s="8">
        <v>-8.2443000000000002E-2</v>
      </c>
      <c r="GT241" s="8">
        <v>-3.1395400000000001E-3</v>
      </c>
      <c r="GU241" s="8">
        <v>-8.1182200000000006E-3</v>
      </c>
      <c r="GV241" s="8">
        <v>1.082244765</v>
      </c>
      <c r="GW241" s="10">
        <v>-2.4876100000000001E-5</v>
      </c>
      <c r="GX241" s="10">
        <v>1.9935100000000002E-5</v>
      </c>
      <c r="HA241" s="1"/>
      <c r="HC241" s="8">
        <v>-3.8087780000000002E-2</v>
      </c>
      <c r="HD241" s="8">
        <v>6.7115600000000001E-3</v>
      </c>
      <c r="HE241" s="10">
        <v>8.1830999999999996E-5</v>
      </c>
      <c r="HF241" s="8">
        <v>0.92093002899999998</v>
      </c>
      <c r="HG241" s="10">
        <v>1.8000900000000001E-6</v>
      </c>
      <c r="HH241" s="10">
        <v>-1.2272E-5</v>
      </c>
      <c r="HK241" s="1"/>
      <c r="HM241" s="8">
        <v>-0.17414853</v>
      </c>
      <c r="HN241" s="8">
        <v>1.0210200000000001E-3</v>
      </c>
      <c r="HO241" s="8">
        <v>-6.4319900000000003E-3</v>
      </c>
      <c r="HP241" s="8">
        <v>1.1156450840000001</v>
      </c>
      <c r="HQ241" s="8">
        <v>-3.33667E-4</v>
      </c>
      <c r="HR241" s="10">
        <v>5.4178999999999997E-5</v>
      </c>
      <c r="HU241" s="1"/>
      <c r="HW241" s="8">
        <v>-0.17500062</v>
      </c>
      <c r="HX241" s="8">
        <v>-7.3245999999999999E-4</v>
      </c>
      <c r="HY241" s="8">
        <v>-5.90699E-3</v>
      </c>
      <c r="HZ241" s="8">
        <v>1.1952823159999999</v>
      </c>
      <c r="IA241" s="8">
        <v>-1.2671399999999999E-4</v>
      </c>
      <c r="IB241" s="10">
        <v>-2.4929499999999999E-5</v>
      </c>
      <c r="IE241" s="1"/>
      <c r="IG241" s="8">
        <v>-0.12958854</v>
      </c>
      <c r="IH241" s="8">
        <v>-4.3144699999999999E-3</v>
      </c>
      <c r="II241" s="8">
        <v>-2.5742400000000002E-3</v>
      </c>
      <c r="IJ241" s="8">
        <v>1.116834871</v>
      </c>
      <c r="IK241" s="8">
        <v>-1.9204000000000001E-4</v>
      </c>
      <c r="IL241" s="10">
        <v>2.4999199999999999E-5</v>
      </c>
      <c r="IO241" s="1"/>
      <c r="IP241" s="1"/>
    </row>
    <row r="242" spans="1:250" x14ac:dyDescent="0.25">
      <c r="A242" s="8">
        <v>0.78860984999999995</v>
      </c>
      <c r="B242" s="8">
        <v>4.8318800000000002E-3</v>
      </c>
      <c r="C242" s="8">
        <v>3.1493920000000002E-2</v>
      </c>
      <c r="D242" s="8">
        <v>1.077942127</v>
      </c>
      <c r="E242" s="10">
        <v>-8.6393799999999999E-5</v>
      </c>
      <c r="F242" s="8">
        <v>-3.0223899999999999E-4</v>
      </c>
      <c r="I242" s="1"/>
      <c r="K242" s="8">
        <v>0.57911250000000003</v>
      </c>
      <c r="L242" s="8">
        <v>1.0479530000000001E-2</v>
      </c>
      <c r="M242" s="8">
        <v>5.7620600000000003E-3</v>
      </c>
      <c r="N242" s="8">
        <v>0.728526601</v>
      </c>
      <c r="O242" s="8">
        <v>2.0572099999999999E-4</v>
      </c>
      <c r="P242" s="10">
        <v>-6.6551999999999996E-5</v>
      </c>
      <c r="U242" s="8">
        <v>0.64294969999999996</v>
      </c>
      <c r="V242" s="8">
        <v>5.8697699999999998E-3</v>
      </c>
      <c r="W242" s="8">
        <v>-1.107182E-2</v>
      </c>
      <c r="X242" s="8">
        <v>0.80389900000000003</v>
      </c>
      <c r="Y242" s="8">
        <v>4.5514500000000001E-4</v>
      </c>
      <c r="Z242" s="8">
        <v>2.1097100000000001E-4</v>
      </c>
      <c r="AC242" s="1"/>
      <c r="AE242" s="8">
        <v>0.83519427999999996</v>
      </c>
      <c r="AF242" s="8">
        <v>-6.6979700000000001E-3</v>
      </c>
      <c r="AG242" s="8">
        <v>1.513977E-2</v>
      </c>
      <c r="AH242" s="8">
        <v>1.1775968489999999</v>
      </c>
      <c r="AI242" s="8">
        <v>-1.78343E-4</v>
      </c>
      <c r="AJ242" s="10">
        <v>3.6201200000000002E-5</v>
      </c>
      <c r="AM242" s="1"/>
      <c r="AO242" s="8">
        <v>0.78860984999999995</v>
      </c>
      <c r="AP242" s="8">
        <v>4.8318800000000002E-3</v>
      </c>
      <c r="AQ242" s="8">
        <v>3.1493920000000002E-2</v>
      </c>
      <c r="AR242" s="8">
        <v>1.077942127</v>
      </c>
      <c r="AS242" s="10">
        <v>-8.6393799999999999E-5</v>
      </c>
      <c r="AT242" s="8">
        <v>-3.0223899999999999E-4</v>
      </c>
      <c r="AW242" s="1"/>
      <c r="AY242" s="8">
        <v>-0.12771834000000001</v>
      </c>
      <c r="AZ242" s="8">
        <v>-5.33362E-2</v>
      </c>
      <c r="BA242" s="8">
        <v>-2.6307399999999999E-3</v>
      </c>
      <c r="BB242" s="8">
        <v>1.426861648</v>
      </c>
      <c r="BC242" s="8">
        <v>3.928717E-3</v>
      </c>
      <c r="BD242" s="8">
        <v>1.1945799999999999E-4</v>
      </c>
      <c r="BG242" s="1"/>
      <c r="BI242" s="8">
        <v>-0.15230634000000001</v>
      </c>
      <c r="BJ242" s="8">
        <v>-4.4954300000000003E-2</v>
      </c>
      <c r="BK242" s="8">
        <v>-4.8697200000000001E-3</v>
      </c>
      <c r="BL242" s="8">
        <v>1.22772847</v>
      </c>
      <c r="BM242" s="8">
        <v>1.04366E-4</v>
      </c>
      <c r="BN242" s="10">
        <v>3.7809299999999997E-5</v>
      </c>
      <c r="BQ242" s="1"/>
      <c r="BS242" s="8">
        <v>-0.12410651</v>
      </c>
      <c r="BT242" s="8">
        <v>-3.7441990000000001E-2</v>
      </c>
      <c r="BU242" s="8">
        <v>-1.0124849999999999E-2</v>
      </c>
      <c r="BV242" s="8">
        <v>1.516863176</v>
      </c>
      <c r="BW242" s="8">
        <v>6.6714400000000005E-4</v>
      </c>
      <c r="BX242" s="8">
        <v>2.9315899999999998E-4</v>
      </c>
      <c r="CA242" s="1"/>
      <c r="CC242" s="8">
        <v>-5.497196E-2</v>
      </c>
      <c r="CD242" s="8">
        <v>-3.5508270000000001E-2</v>
      </c>
      <c r="CE242" s="8">
        <v>-1.3717389999999999E-2</v>
      </c>
      <c r="CF242" s="8">
        <v>1.046917914</v>
      </c>
      <c r="CG242" s="8">
        <v>3.7925699999999998E-4</v>
      </c>
      <c r="CH242" s="10">
        <v>-2.5658400000000002E-5</v>
      </c>
      <c r="CK242" s="1"/>
      <c r="CM242" s="8">
        <v>-0.18077926</v>
      </c>
      <c r="CN242" s="8">
        <v>-3.7570869999999999E-2</v>
      </c>
      <c r="CO242" s="8">
        <v>-1.83202E-3</v>
      </c>
      <c r="CP242" s="8">
        <v>1.6236939159999999</v>
      </c>
      <c r="CQ242" s="8">
        <v>1.4908400000000001E-4</v>
      </c>
      <c r="CR242" s="10">
        <v>3.1544500000000003E-5</v>
      </c>
      <c r="CU242" s="1"/>
      <c r="CW242" s="8">
        <v>5.0005590000000003E-2</v>
      </c>
      <c r="CX242" s="8">
        <v>5.1467099999999997E-3</v>
      </c>
      <c r="CY242" s="8">
        <v>1.6118999999999999E-4</v>
      </c>
      <c r="CZ242" s="8">
        <v>1.067167609</v>
      </c>
      <c r="DA242" s="8">
        <v>5.0234499999999996E-4</v>
      </c>
      <c r="DB242" s="10">
        <v>-7.67152E-5</v>
      </c>
      <c r="DF242" s="1"/>
      <c r="DG242" s="8">
        <v>0.29354335999999998</v>
      </c>
      <c r="DH242" s="8">
        <v>1.776587E-2</v>
      </c>
      <c r="DI242" s="8">
        <v>-2.0510110000000002E-2</v>
      </c>
      <c r="DJ242" s="8">
        <v>1.431191036</v>
      </c>
      <c r="DK242" s="8">
        <v>5.0400399999999995E-4</v>
      </c>
      <c r="DL242" s="8">
        <v>-2.8521200000000002E-4</v>
      </c>
      <c r="DO242" s="1"/>
      <c r="DQ242" s="8">
        <v>-1.7427300000000001E-3</v>
      </c>
      <c r="DR242" s="8">
        <v>1.022346E-2</v>
      </c>
      <c r="DS242" s="10">
        <v>-4.0034999999999999E-5</v>
      </c>
      <c r="DT242" s="8">
        <v>1.1211273239999999</v>
      </c>
      <c r="DU242" s="8">
        <v>3.8058500000000002E-4</v>
      </c>
      <c r="DV242" s="8">
        <v>-1.03118E-4</v>
      </c>
      <c r="DZ242" s="1"/>
      <c r="EA242" s="8">
        <v>0.25405494000000001</v>
      </c>
      <c r="EB242" s="8">
        <v>1.64447E-2</v>
      </c>
      <c r="EC242" s="8">
        <v>-8.2536599999999995E-3</v>
      </c>
      <c r="ED242" s="8">
        <v>1.4026556779999999</v>
      </c>
      <c r="EE242" s="8">
        <v>7.5020999999999996E-4</v>
      </c>
      <c r="EF242" s="8">
        <v>-1.8676899999999999E-4</v>
      </c>
      <c r="EG242" s="1"/>
      <c r="EK242" s="8">
        <v>0.26961413000000001</v>
      </c>
      <c r="EL242" s="8">
        <v>1.647413E-2</v>
      </c>
      <c r="EM242" s="8">
        <v>-2.220952E-2</v>
      </c>
      <c r="EN242" s="8">
        <v>1.4843288939999999</v>
      </c>
      <c r="EO242" s="8">
        <v>3.7519000000000002E-4</v>
      </c>
      <c r="EP242" s="8">
        <v>-2.38941E-4</v>
      </c>
      <c r="ES242" s="1"/>
      <c r="EU242" s="8">
        <v>0.33677189000000002</v>
      </c>
      <c r="EV242" s="8">
        <v>-7.6173300000000003E-3</v>
      </c>
      <c r="EW242" s="8">
        <v>5.7614999999999999E-4</v>
      </c>
      <c r="EX242" s="8">
        <v>1.436198222</v>
      </c>
      <c r="EY242" s="8">
        <v>1.6842499999999999E-4</v>
      </c>
      <c r="EZ242" s="8">
        <v>1.43101E-4</v>
      </c>
      <c r="FC242" s="1"/>
      <c r="FE242" s="8">
        <v>0.29270203</v>
      </c>
      <c r="FF242" s="8">
        <v>-2.6200359999999999E-2</v>
      </c>
      <c r="FG242" s="8">
        <v>-4.3062400000000002E-3</v>
      </c>
      <c r="FH242" s="8">
        <v>1.396620263</v>
      </c>
      <c r="FI242" s="8">
        <v>1.5264E-4</v>
      </c>
      <c r="FJ242" s="10">
        <v>1.25122E-4</v>
      </c>
      <c r="FM242" s="1"/>
      <c r="FO242" s="8">
        <v>0.30372529999999998</v>
      </c>
      <c r="FP242" s="8">
        <v>-1.5238349999999999E-2</v>
      </c>
      <c r="FQ242" s="8">
        <v>6.1649000000000003E-4</v>
      </c>
      <c r="FR242" s="8">
        <v>1.3699126450000001</v>
      </c>
      <c r="FS242" s="8">
        <v>2.9700899999999999E-4</v>
      </c>
      <c r="FT242" s="8">
        <v>1.1177E-4</v>
      </c>
      <c r="FW242" s="1"/>
      <c r="FY242" s="8">
        <v>0.33808097999999998</v>
      </c>
      <c r="FZ242" s="8">
        <v>-1.5642550000000002E-2</v>
      </c>
      <c r="GA242" s="8">
        <v>-2.2044899999999999E-3</v>
      </c>
      <c r="GB242" s="8">
        <v>1.428242196</v>
      </c>
      <c r="GC242" s="8">
        <v>1.1741800000000001E-4</v>
      </c>
      <c r="GD242" s="10">
        <v>4.3511999999999999E-5</v>
      </c>
      <c r="GG242" s="1"/>
      <c r="GI242" s="8">
        <v>0.30390728</v>
      </c>
      <c r="GJ242" s="8">
        <v>-1.5572809999999999E-2</v>
      </c>
      <c r="GK242" s="8">
        <v>1.3768400000000001E-3</v>
      </c>
      <c r="GL242" s="8">
        <v>1.40438928</v>
      </c>
      <c r="GM242" s="10">
        <v>-8.9292900000000004E-6</v>
      </c>
      <c r="GN242" s="10">
        <v>3.2946900000000001E-5</v>
      </c>
      <c r="GQ242" s="1"/>
      <c r="GS242" s="8">
        <v>-8.6316019999999993E-2</v>
      </c>
      <c r="GT242" s="8">
        <v>-3.2449499999999999E-3</v>
      </c>
      <c r="GU242" s="8">
        <v>-8.2025799999999992E-3</v>
      </c>
      <c r="GV242" s="8">
        <v>1.088809441</v>
      </c>
      <c r="GW242" s="10">
        <v>-2.6460499999999998E-5</v>
      </c>
      <c r="GX242" s="10">
        <v>2.12016E-5</v>
      </c>
      <c r="HA242" s="1"/>
      <c r="HC242" s="8">
        <v>-4.0847080000000001E-2</v>
      </c>
      <c r="HD242" s="8">
        <v>6.6433400000000002E-3</v>
      </c>
      <c r="HE242" s="10">
        <v>5.4129000000000003E-5</v>
      </c>
      <c r="HF242" s="8">
        <v>0.92573115100000003</v>
      </c>
      <c r="HG242" s="10">
        <v>1.06208E-6</v>
      </c>
      <c r="HH242" s="10">
        <v>-1.19738E-5</v>
      </c>
      <c r="HJ242" s="1"/>
      <c r="HK242" s="1"/>
      <c r="HM242" s="8">
        <v>-0.17702224</v>
      </c>
      <c r="HN242" s="8">
        <v>9.7809000000000004E-4</v>
      </c>
      <c r="HO242" s="8">
        <v>-6.4735000000000001E-3</v>
      </c>
      <c r="HP242" s="8">
        <v>1.1250571</v>
      </c>
      <c r="HQ242" s="8">
        <v>-3.3567100000000001E-4</v>
      </c>
      <c r="HR242" s="10">
        <v>5.6117099999999998E-5</v>
      </c>
      <c r="HU242" s="1"/>
      <c r="HW242" s="8">
        <v>-0.17717984000000001</v>
      </c>
      <c r="HX242" s="8">
        <v>-7.7003E-4</v>
      </c>
      <c r="HY242" s="8">
        <v>-5.9305599999999997E-3</v>
      </c>
      <c r="HZ242" s="8">
        <v>1.198659889</v>
      </c>
      <c r="IA242" s="8">
        <v>-1.2834899999999999E-4</v>
      </c>
      <c r="IB242" s="10">
        <v>-2.3905700000000001E-5</v>
      </c>
      <c r="IE242" s="1"/>
      <c r="IG242" s="8">
        <v>-0.13461566</v>
      </c>
      <c r="IH242" s="8">
        <v>-4.4345699999999997E-3</v>
      </c>
      <c r="II242" s="8">
        <v>-2.6355300000000001E-3</v>
      </c>
      <c r="IJ242" s="8">
        <v>1.1276333670000001</v>
      </c>
      <c r="IK242" s="8">
        <v>-1.9502000000000001E-4</v>
      </c>
      <c r="IL242" s="10">
        <v>2.6509E-5</v>
      </c>
      <c r="IO242" s="1"/>
      <c r="IP242" s="1"/>
    </row>
    <row r="243" spans="1:250" x14ac:dyDescent="0.25">
      <c r="A243" s="8">
        <v>0.78617835999999996</v>
      </c>
      <c r="B243" s="8">
        <v>5.0451300000000001E-3</v>
      </c>
      <c r="C243" s="8">
        <v>3.1627269999999999E-2</v>
      </c>
      <c r="D243" s="8">
        <v>1.078420911</v>
      </c>
      <c r="E243" s="10">
        <v>-7.1364800000000005E-5</v>
      </c>
      <c r="F243" s="8">
        <v>-3.1163499999999999E-4</v>
      </c>
      <c r="I243" s="1"/>
      <c r="K243" s="8">
        <v>0.57845895999999997</v>
      </c>
      <c r="L243" s="8">
        <v>1.046439E-2</v>
      </c>
      <c r="M243" s="8">
        <v>5.7627399999999997E-3</v>
      </c>
      <c r="N243" s="8">
        <v>0.73048018299999995</v>
      </c>
      <c r="O243" s="8">
        <v>2.03575E-4</v>
      </c>
      <c r="P243" s="10">
        <v>-6.6651300000000003E-5</v>
      </c>
      <c r="U243" s="8">
        <v>0.64355757000000002</v>
      </c>
      <c r="V243" s="8">
        <v>5.8708400000000004E-3</v>
      </c>
      <c r="W243" s="8">
        <v>-1.108396E-2</v>
      </c>
      <c r="X243" s="8">
        <v>0.80541901100000002</v>
      </c>
      <c r="Y243" s="8">
        <v>4.5482699999999999E-4</v>
      </c>
      <c r="Z243" s="8">
        <v>2.0739900000000001E-4</v>
      </c>
      <c r="AC243" s="1"/>
      <c r="AE243" s="8">
        <v>0.84349602000000001</v>
      </c>
      <c r="AF243" s="8">
        <v>-6.3977499999999998E-3</v>
      </c>
      <c r="AG243" s="8">
        <v>1.5103699999999999E-2</v>
      </c>
      <c r="AH243" s="8">
        <v>1.181329232</v>
      </c>
      <c r="AI243" s="8">
        <v>-1.8302600000000001E-4</v>
      </c>
      <c r="AJ243" s="10">
        <v>3.5629900000000003E-5</v>
      </c>
      <c r="AM243" s="1"/>
      <c r="AO243" s="8">
        <v>0.78617835999999996</v>
      </c>
      <c r="AP243" s="8">
        <v>5.0451300000000001E-3</v>
      </c>
      <c r="AQ243" s="8">
        <v>3.1627269999999999E-2</v>
      </c>
      <c r="AR243" s="8">
        <v>1.078420911</v>
      </c>
      <c r="AS243" s="10">
        <v>-7.1364800000000005E-5</v>
      </c>
      <c r="AT243" s="8">
        <v>-3.1163499999999999E-4</v>
      </c>
      <c r="AW243" s="1"/>
      <c r="AY243" s="8">
        <v>-0.13357968000000001</v>
      </c>
      <c r="AZ243" s="8">
        <v>-5.2981159999999999E-2</v>
      </c>
      <c r="BA243" s="8">
        <v>-2.7151699999999998E-3</v>
      </c>
      <c r="BB243" s="8">
        <v>1.430858886</v>
      </c>
      <c r="BC243" s="8">
        <v>3.9462960000000002E-3</v>
      </c>
      <c r="BD243" s="8">
        <v>1.23671E-4</v>
      </c>
      <c r="BG243" s="1"/>
      <c r="BI243" s="8">
        <v>-0.15571666000000001</v>
      </c>
      <c r="BJ243" s="8">
        <v>-4.5234179999999999E-2</v>
      </c>
      <c r="BK243" s="8">
        <v>-4.8881200000000001E-3</v>
      </c>
      <c r="BL243" s="8">
        <v>1.23160603</v>
      </c>
      <c r="BM243" s="8">
        <v>1.00982E-4</v>
      </c>
      <c r="BN243" s="10">
        <v>3.8025300000000003E-5</v>
      </c>
      <c r="BQ243" s="1"/>
      <c r="BS243" s="8">
        <v>-0.12384713999999999</v>
      </c>
      <c r="BT243" s="8">
        <v>-3.745213E-2</v>
      </c>
      <c r="BU243" s="8">
        <v>-1.0127590000000001E-2</v>
      </c>
      <c r="BV243" s="8">
        <v>1.52248049</v>
      </c>
      <c r="BW243" s="8">
        <v>6.7323700000000003E-4</v>
      </c>
      <c r="BX243" s="8">
        <v>2.91532E-4</v>
      </c>
      <c r="CA243" s="1"/>
      <c r="CC243" s="8">
        <v>-5.8687080000000003E-2</v>
      </c>
      <c r="CD243" s="8">
        <v>-3.5595259999999997E-2</v>
      </c>
      <c r="CE243" s="8">
        <v>-1.374355E-2</v>
      </c>
      <c r="CF243" s="8">
        <v>1.051134936</v>
      </c>
      <c r="CG243" s="8">
        <v>3.7777500000000001E-4</v>
      </c>
      <c r="CH243" s="10">
        <v>-2.52157E-5</v>
      </c>
      <c r="CK243" s="1"/>
      <c r="CM243" s="8">
        <v>-0.17830521999999999</v>
      </c>
      <c r="CN243" s="8">
        <v>-3.764108E-2</v>
      </c>
      <c r="CO243" s="8">
        <v>-1.8223899999999999E-3</v>
      </c>
      <c r="CP243" s="8">
        <v>1.6284267079999999</v>
      </c>
      <c r="CQ243" s="8">
        <v>1.4953899999999999E-4</v>
      </c>
      <c r="CR243" s="10">
        <v>3.1608E-5</v>
      </c>
      <c r="CU243" s="1"/>
      <c r="CW243" s="8">
        <v>4.8718530000000003E-2</v>
      </c>
      <c r="CX243" s="8">
        <v>5.2371199999999996E-3</v>
      </c>
      <c r="CY243" s="8">
        <v>1.2072E-4</v>
      </c>
      <c r="CZ243" s="8">
        <v>1.0683700759999999</v>
      </c>
      <c r="DA243" s="8">
        <v>5.0907399999999998E-4</v>
      </c>
      <c r="DB243" s="10">
        <v>-7.3699099999999994E-5</v>
      </c>
      <c r="DF243" s="1"/>
      <c r="DG243" s="8">
        <v>0.29778327999999998</v>
      </c>
      <c r="DH243" s="8">
        <v>1.801117E-2</v>
      </c>
      <c r="DI243" s="8">
        <v>-2.0676340000000001E-2</v>
      </c>
      <c r="DJ243" s="8">
        <v>1.4348003869999999</v>
      </c>
      <c r="DK243" s="8">
        <v>5.0015400000000005E-4</v>
      </c>
      <c r="DL243" s="8">
        <v>-2.8782500000000002E-4</v>
      </c>
      <c r="DO243" s="1"/>
      <c r="DQ243" s="8">
        <v>-2.4623000000000002E-3</v>
      </c>
      <c r="DR243" s="8">
        <v>1.02703E-2</v>
      </c>
      <c r="DS243" s="10">
        <v>-3.9501E-5</v>
      </c>
      <c r="DT243" s="8">
        <v>1.1308981469999999</v>
      </c>
      <c r="DU243" s="8">
        <v>3.8491900000000001E-4</v>
      </c>
      <c r="DV243" s="8">
        <v>-1.03146E-4</v>
      </c>
      <c r="DZ243" s="1"/>
      <c r="EA243" s="8">
        <v>0.25901151</v>
      </c>
      <c r="EB243" s="8">
        <v>1.6755699999999998E-2</v>
      </c>
      <c r="EC243" s="8">
        <v>-8.3890100000000006E-3</v>
      </c>
      <c r="ED243" s="8">
        <v>1.406294946</v>
      </c>
      <c r="EE243" s="8">
        <v>7.4427E-4</v>
      </c>
      <c r="EF243" s="8">
        <v>-1.8936199999999999E-4</v>
      </c>
      <c r="EG243" s="1"/>
      <c r="EK243" s="8">
        <v>0.27720773999999998</v>
      </c>
      <c r="EL243" s="8">
        <v>1.701884E-2</v>
      </c>
      <c r="EM243" s="8">
        <v>-2.260622E-2</v>
      </c>
      <c r="EN243" s="8">
        <v>1.4879351240000001</v>
      </c>
      <c r="EO243" s="8">
        <v>3.7165499999999998E-4</v>
      </c>
      <c r="EP243" s="8">
        <v>-2.41518E-4</v>
      </c>
      <c r="ES243" s="1"/>
      <c r="EU243" s="8">
        <v>0.33542519999999998</v>
      </c>
      <c r="EV243" s="8">
        <v>-7.6229599999999998E-3</v>
      </c>
      <c r="EW243" s="8">
        <v>5.4069000000000003E-4</v>
      </c>
      <c r="EX243" s="8">
        <v>1.439721085</v>
      </c>
      <c r="EY243" s="8">
        <v>1.6814299999999999E-4</v>
      </c>
      <c r="EZ243" s="8">
        <v>1.449E-4</v>
      </c>
      <c r="FC243" s="1"/>
      <c r="FE243" s="8">
        <v>0.29455885999999998</v>
      </c>
      <c r="FF243" s="8">
        <v>-2.6172339999999999E-2</v>
      </c>
      <c r="FG243" s="8">
        <v>-4.3036100000000002E-3</v>
      </c>
      <c r="FH243" s="8">
        <v>1.402120349</v>
      </c>
      <c r="FI243" s="8">
        <v>1.5128599999999999E-4</v>
      </c>
      <c r="FJ243" s="10">
        <v>1.2524500000000001E-4</v>
      </c>
      <c r="FM243" s="1"/>
      <c r="FO243" s="8">
        <v>0.30553679</v>
      </c>
      <c r="FP243" s="8">
        <v>-1.524379E-2</v>
      </c>
      <c r="FQ243" s="8">
        <v>6.3133999999999998E-4</v>
      </c>
      <c r="FR243" s="8">
        <v>1.37485323</v>
      </c>
      <c r="FS243" s="8">
        <v>2.9723100000000001E-4</v>
      </c>
      <c r="FT243" s="8">
        <v>1.1237E-4</v>
      </c>
      <c r="FW243" s="1"/>
      <c r="FY243" s="8">
        <v>0.34082199000000002</v>
      </c>
      <c r="FZ243" s="8">
        <v>-1.5637350000000001E-2</v>
      </c>
      <c r="GA243" s="8">
        <v>-2.1680699999999998E-3</v>
      </c>
      <c r="GB243" s="8">
        <v>1.4320235299999999</v>
      </c>
      <c r="GC243" s="8">
        <v>1.17312E-4</v>
      </c>
      <c r="GD243" s="10">
        <v>4.4261999999999997E-5</v>
      </c>
      <c r="GG243" s="1"/>
      <c r="GI243" s="8">
        <v>0.30414749000000002</v>
      </c>
      <c r="GJ243" s="8">
        <v>-1.556687E-2</v>
      </c>
      <c r="GK243" s="8">
        <v>1.3789200000000001E-3</v>
      </c>
      <c r="GL243" s="8">
        <v>1.413373714</v>
      </c>
      <c r="GM243" s="10">
        <v>-9.4880100000000003E-6</v>
      </c>
      <c r="GN243" s="10">
        <v>3.3140599999999999E-5</v>
      </c>
      <c r="GQ243" s="1"/>
      <c r="GS243" s="8">
        <v>-8.8643360000000004E-2</v>
      </c>
      <c r="GT243" s="8">
        <v>-3.30927E-3</v>
      </c>
      <c r="GU243" s="8">
        <v>-8.2459899999999999E-3</v>
      </c>
      <c r="GV243" s="8">
        <v>1.094353642</v>
      </c>
      <c r="GW243" s="10">
        <v>-2.8070899999999999E-5</v>
      </c>
      <c r="GX243" s="10">
        <v>2.2286E-5</v>
      </c>
      <c r="HA243" s="1"/>
      <c r="HC243" s="8">
        <v>-4.3364769999999997E-2</v>
      </c>
      <c r="HD243" s="8">
        <v>6.6023200000000001E-3</v>
      </c>
      <c r="HE243" s="10">
        <v>2.7724000000000001E-5</v>
      </c>
      <c r="HF243" s="8">
        <v>0.92955652799999999</v>
      </c>
      <c r="HG243" s="10">
        <v>5.7587900000000002E-7</v>
      </c>
      <c r="HH243" s="10">
        <v>-1.16613E-5</v>
      </c>
      <c r="HJ243" s="1"/>
      <c r="HK243" s="1"/>
      <c r="HM243" s="8">
        <v>-0.18322907999999999</v>
      </c>
      <c r="HN243" s="8">
        <v>8.6291999999999998E-4</v>
      </c>
      <c r="HO243" s="8">
        <v>-6.5320700000000001E-3</v>
      </c>
      <c r="HP243" s="8">
        <v>1.1372424910000001</v>
      </c>
      <c r="HQ243" s="8">
        <v>-3.3816400000000001E-4</v>
      </c>
      <c r="HR243" s="10">
        <v>5.7374199999999997E-5</v>
      </c>
      <c r="HU243" s="1"/>
      <c r="HW243" s="8">
        <v>-0.17966747</v>
      </c>
      <c r="HX243" s="8">
        <v>-7.6141000000000002E-4</v>
      </c>
      <c r="HY243" s="8">
        <v>-5.9481100000000004E-3</v>
      </c>
      <c r="HZ243" s="8">
        <v>1.2020767379999999</v>
      </c>
      <c r="IA243" s="8">
        <v>-1.28019E-4</v>
      </c>
      <c r="IB243" s="10">
        <v>-2.3235699999999998E-5</v>
      </c>
      <c r="IE243" s="1"/>
      <c r="IG243" s="8">
        <v>-0.14017873</v>
      </c>
      <c r="IH243" s="8">
        <v>-4.5277800000000003E-3</v>
      </c>
      <c r="II243" s="8">
        <v>-2.7231E-3</v>
      </c>
      <c r="IJ243" s="8">
        <v>1.138113964</v>
      </c>
      <c r="IK243" s="8">
        <v>-1.9710600000000001E-4</v>
      </c>
      <c r="IL243" s="10">
        <v>2.8467999999999999E-5</v>
      </c>
      <c r="IO243" s="1"/>
      <c r="IP243" s="1"/>
    </row>
    <row r="244" spans="1:250" x14ac:dyDescent="0.25">
      <c r="A244" s="8">
        <v>0.78817610000000005</v>
      </c>
      <c r="B244" s="8">
        <v>5.1066899999999997E-3</v>
      </c>
      <c r="C244" s="8">
        <v>3.1584939999999999E-2</v>
      </c>
      <c r="D244" s="8">
        <v>1.079968397</v>
      </c>
      <c r="E244" s="10">
        <v>-7.6670900000000005E-5</v>
      </c>
      <c r="F244" s="8">
        <v>-3.1528600000000002E-4</v>
      </c>
      <c r="I244" s="1"/>
      <c r="K244" s="8">
        <v>0.57572975999999998</v>
      </c>
      <c r="L244" s="8">
        <v>1.050355E-2</v>
      </c>
      <c r="M244" s="8">
        <v>5.7456800000000004E-3</v>
      </c>
      <c r="N244" s="8">
        <v>0.73293873499999995</v>
      </c>
      <c r="O244" s="8">
        <v>2.0490499999999999E-4</v>
      </c>
      <c r="P244" s="10">
        <v>-6.6070500000000004E-5</v>
      </c>
      <c r="U244" s="8">
        <v>0.64517274999999996</v>
      </c>
      <c r="V244" s="8">
        <v>5.9033899999999997E-3</v>
      </c>
      <c r="W244" s="8">
        <v>-1.11427E-2</v>
      </c>
      <c r="X244" s="8">
        <v>0.807572823</v>
      </c>
      <c r="Y244" s="8">
        <v>4.5121799999999998E-4</v>
      </c>
      <c r="Z244" s="8">
        <v>2.00893E-4</v>
      </c>
      <c r="AC244" s="1"/>
      <c r="AE244" s="8">
        <v>0.84937337000000002</v>
      </c>
      <c r="AF244" s="8">
        <v>-6.3143699999999997E-3</v>
      </c>
      <c r="AG244" s="8">
        <v>1.510738E-2</v>
      </c>
      <c r="AH244" s="8">
        <v>1.18543778</v>
      </c>
      <c r="AI244" s="8">
        <v>-1.84864E-4</v>
      </c>
      <c r="AJ244" s="10">
        <v>3.5707200000000003E-5</v>
      </c>
      <c r="AM244" s="1"/>
      <c r="AO244" s="8">
        <v>0.78817610000000005</v>
      </c>
      <c r="AP244" s="8">
        <v>5.1066899999999997E-3</v>
      </c>
      <c r="AQ244" s="8">
        <v>3.1584939999999999E-2</v>
      </c>
      <c r="AR244" s="8">
        <v>1.079968397</v>
      </c>
      <c r="AS244" s="10">
        <v>-7.6670900000000005E-5</v>
      </c>
      <c r="AT244" s="8">
        <v>-3.1528600000000002E-4</v>
      </c>
      <c r="AW244" s="1"/>
      <c r="AY244" s="8">
        <v>-0.13122718</v>
      </c>
      <c r="AZ244" s="8">
        <v>-5.3070569999999997E-2</v>
      </c>
      <c r="BA244" s="8">
        <v>-2.6885300000000002E-3</v>
      </c>
      <c r="BB244" s="8">
        <v>1.435290256</v>
      </c>
      <c r="BC244" s="8">
        <v>3.9573350000000002E-3</v>
      </c>
      <c r="BD244" s="8">
        <v>1.26983E-4</v>
      </c>
      <c r="BG244" s="1"/>
      <c r="BI244" s="8">
        <v>-0.16152821000000001</v>
      </c>
      <c r="BJ244" s="8">
        <v>-4.5636900000000001E-2</v>
      </c>
      <c r="BK244" s="8">
        <v>-4.8073400000000002E-3</v>
      </c>
      <c r="BL244" s="8">
        <v>1.2357956080000001</v>
      </c>
      <c r="BM244" s="10">
        <v>9.8120699999999997E-5</v>
      </c>
      <c r="BN244" s="10">
        <v>3.7445499999999999E-5</v>
      </c>
      <c r="BQ244" s="1"/>
      <c r="BS244" s="8">
        <v>-0.120394</v>
      </c>
      <c r="BT244" s="8">
        <v>-3.7600219999999997E-2</v>
      </c>
      <c r="BU244" s="8">
        <v>-1.0189190000000001E-2</v>
      </c>
      <c r="BV244" s="8">
        <v>1.5281153789999999</v>
      </c>
      <c r="BW244" s="8">
        <v>6.7991700000000004E-4</v>
      </c>
      <c r="BX244" s="8">
        <v>2.8876800000000001E-4</v>
      </c>
      <c r="CA244" s="1"/>
      <c r="CC244" s="8">
        <v>-6.2486119999999999E-2</v>
      </c>
      <c r="CD244" s="8">
        <v>-3.570313E-2</v>
      </c>
      <c r="CE244" s="8">
        <v>-1.382389E-2</v>
      </c>
      <c r="CF244" s="8">
        <v>1.0556440549999999</v>
      </c>
      <c r="CG244" s="8">
        <v>3.7597999999999999E-4</v>
      </c>
      <c r="CH244" s="10">
        <v>-2.38809E-5</v>
      </c>
      <c r="CK244" s="1"/>
      <c r="CM244" s="8">
        <v>-0.17578181000000001</v>
      </c>
      <c r="CN244" s="8">
        <v>-3.7717540000000001E-2</v>
      </c>
      <c r="CO244" s="8">
        <v>-1.8143E-3</v>
      </c>
      <c r="CP244" s="8">
        <v>1.633697945</v>
      </c>
      <c r="CQ244" s="8">
        <v>1.50025E-4</v>
      </c>
      <c r="CR244" s="10">
        <v>3.16608E-5</v>
      </c>
      <c r="CU244" s="1"/>
      <c r="CW244" s="8">
        <v>5.1523770000000003E-2</v>
      </c>
      <c r="CX244" s="8">
        <v>4.9334599999999998E-3</v>
      </c>
      <c r="CY244" s="8">
        <v>1.3604000000000001E-4</v>
      </c>
      <c r="CZ244" s="8">
        <v>1.069419007</v>
      </c>
      <c r="DA244" s="8">
        <v>5.1941300000000004E-4</v>
      </c>
      <c r="DB244" s="10">
        <v>-7.3172100000000004E-5</v>
      </c>
      <c r="DF244" s="1"/>
      <c r="DG244" s="8">
        <v>0.29910460999999999</v>
      </c>
      <c r="DH244" s="8">
        <v>1.8120150000000002E-2</v>
      </c>
      <c r="DI244" s="8">
        <v>-2.0762969999999999E-2</v>
      </c>
      <c r="DJ244" s="8">
        <v>1.438269332</v>
      </c>
      <c r="DK244" s="8">
        <v>4.9467900000000004E-4</v>
      </c>
      <c r="DL244" s="8">
        <v>-2.9218100000000003E-4</v>
      </c>
      <c r="DO244" s="1"/>
      <c r="DQ244" s="8">
        <v>-4.3878500000000004E-3</v>
      </c>
      <c r="DR244" s="8">
        <v>1.037894E-2</v>
      </c>
      <c r="DS244" s="10">
        <v>-2.4913E-5</v>
      </c>
      <c r="DT244" s="8">
        <v>1.141252626</v>
      </c>
      <c r="DU244" s="8">
        <v>3.8867399999999999E-4</v>
      </c>
      <c r="DV244" s="8">
        <v>-1.03631E-4</v>
      </c>
      <c r="DZ244" s="1"/>
      <c r="EA244" s="8">
        <v>0.26136094999999998</v>
      </c>
      <c r="EB244" s="8">
        <v>1.6966390000000001E-2</v>
      </c>
      <c r="EC244" s="8">
        <v>-8.4640199999999992E-3</v>
      </c>
      <c r="ED244" s="8">
        <v>1.4102273299999999</v>
      </c>
      <c r="EE244" s="8">
        <v>7.3579699999999995E-4</v>
      </c>
      <c r="EF244" s="8">
        <v>-1.92394E-4</v>
      </c>
      <c r="EG244" s="1"/>
      <c r="EK244" s="8">
        <v>0.28096072</v>
      </c>
      <c r="EL244" s="8">
        <v>1.7247709999999999E-2</v>
      </c>
      <c r="EM244" s="8">
        <v>-2.2814999999999998E-2</v>
      </c>
      <c r="EN244" s="8">
        <v>1.491697585</v>
      </c>
      <c r="EO244" s="8">
        <v>3.68647E-4</v>
      </c>
      <c r="EP244" s="8">
        <v>-2.4426299999999999E-4</v>
      </c>
      <c r="ES244" s="1"/>
      <c r="EU244" s="8">
        <v>0.33551666000000002</v>
      </c>
      <c r="EV244" s="8">
        <v>-7.6231299999999997E-3</v>
      </c>
      <c r="EW244" s="8">
        <v>5.4102000000000002E-4</v>
      </c>
      <c r="EX244" s="8">
        <v>1.4441604159999999</v>
      </c>
      <c r="EY244" s="8">
        <v>1.68269E-4</v>
      </c>
      <c r="EZ244" s="8">
        <v>1.4514700000000001E-4</v>
      </c>
      <c r="FC244" s="1"/>
      <c r="FE244" s="8">
        <v>0.29649715999999998</v>
      </c>
      <c r="FF244" s="8">
        <v>-2.6135909999999998E-2</v>
      </c>
      <c r="FG244" s="8">
        <v>-4.30716E-3</v>
      </c>
      <c r="FH244" s="8">
        <v>1.407324018</v>
      </c>
      <c r="FI244" s="8">
        <v>1.4959899999999999E-4</v>
      </c>
      <c r="FJ244" s="10">
        <v>1.2507600000000001E-4</v>
      </c>
      <c r="FM244" s="1"/>
      <c r="FO244" s="8">
        <v>0.31170432999999997</v>
      </c>
      <c r="FP244" s="8">
        <v>-1.520518E-2</v>
      </c>
      <c r="FQ244" s="8">
        <v>6.3088E-4</v>
      </c>
      <c r="FR244" s="8">
        <v>1.3801304379999999</v>
      </c>
      <c r="FS244" s="8">
        <v>2.96772E-4</v>
      </c>
      <c r="FT244" s="8">
        <v>1.12364E-4</v>
      </c>
      <c r="FW244" s="1"/>
      <c r="FY244" s="8">
        <v>0.34102099000000002</v>
      </c>
      <c r="FZ244" s="8">
        <v>-1.5632E-2</v>
      </c>
      <c r="GA244" s="8">
        <v>-2.16562E-3</v>
      </c>
      <c r="GB244" s="8">
        <v>1.435678424</v>
      </c>
      <c r="GC244" s="8">
        <v>1.15796E-4</v>
      </c>
      <c r="GD244" s="10">
        <v>4.4953400000000002E-5</v>
      </c>
      <c r="GG244" s="1"/>
      <c r="GI244" s="8">
        <v>0.30852319</v>
      </c>
      <c r="GJ244" s="8">
        <v>-1.5427679999999999E-2</v>
      </c>
      <c r="GK244" s="8">
        <v>1.4288199999999999E-3</v>
      </c>
      <c r="GL244" s="8">
        <v>1.421893482</v>
      </c>
      <c r="GM244" s="10">
        <v>-1.02061E-5</v>
      </c>
      <c r="GN244" s="10">
        <v>3.3395400000000002E-5</v>
      </c>
      <c r="GQ244" s="1"/>
      <c r="GS244" s="8">
        <v>-9.3951359999999998E-2</v>
      </c>
      <c r="GT244" s="8">
        <v>-3.47022E-3</v>
      </c>
      <c r="GU244" s="8">
        <v>-8.3791300000000003E-3</v>
      </c>
      <c r="GV244" s="8">
        <v>1.0990130579999999</v>
      </c>
      <c r="GW244" s="10">
        <v>-2.98372E-5</v>
      </c>
      <c r="GX244" s="10">
        <v>2.3745999999999999E-5</v>
      </c>
      <c r="HA244" s="1"/>
      <c r="HC244" s="8">
        <v>-4.3524380000000001E-2</v>
      </c>
      <c r="HD244" s="8">
        <v>6.5954000000000004E-3</v>
      </c>
      <c r="HE244" s="10">
        <v>2.8968000000000001E-5</v>
      </c>
      <c r="HF244" s="8">
        <v>0.932574507</v>
      </c>
      <c r="HG244" s="10">
        <v>-7.2054099999999999E-7</v>
      </c>
      <c r="HH244" s="10">
        <v>-1.1895900000000001E-5</v>
      </c>
      <c r="HJ244" s="1"/>
      <c r="HK244" s="1"/>
      <c r="HM244" s="8">
        <v>-0.18772816000000001</v>
      </c>
      <c r="HN244" s="8">
        <v>7.7957999999999999E-4</v>
      </c>
      <c r="HO244" s="8">
        <v>-6.5810900000000004E-3</v>
      </c>
      <c r="HP244" s="8">
        <v>1.1488715060000001</v>
      </c>
      <c r="HQ244" s="8">
        <v>-3.4065199999999999E-4</v>
      </c>
      <c r="HR244" s="10">
        <v>5.8828500000000001E-5</v>
      </c>
      <c r="HU244" s="1"/>
      <c r="HW244" s="8">
        <v>-0.18015827000000001</v>
      </c>
      <c r="HX244" s="8">
        <v>-7.7485E-4</v>
      </c>
      <c r="HY244" s="8">
        <v>-5.9557100000000003E-3</v>
      </c>
      <c r="HZ244" s="8">
        <v>1.2059389330000001</v>
      </c>
      <c r="IA244" s="8">
        <v>-1.3061299999999999E-4</v>
      </c>
      <c r="IB244" s="10">
        <v>-2.1771199999999999E-5</v>
      </c>
      <c r="IE244" s="1"/>
      <c r="IG244" s="8">
        <v>-0.14084923999999999</v>
      </c>
      <c r="IH244" s="8">
        <v>-4.5401800000000004E-3</v>
      </c>
      <c r="II244" s="8">
        <v>-2.7320299999999999E-3</v>
      </c>
      <c r="IJ244" s="8">
        <v>1.148163058</v>
      </c>
      <c r="IK244" s="8">
        <v>-1.9940999999999999E-4</v>
      </c>
      <c r="IL244" s="10">
        <v>3.0122899999999999E-5</v>
      </c>
      <c r="IO244" s="1"/>
      <c r="IP244" s="1"/>
    </row>
    <row r="245" spans="1:250" x14ac:dyDescent="0.25">
      <c r="A245" s="8">
        <v>0.78877578999999998</v>
      </c>
      <c r="B245" s="8">
        <v>5.1129799999999996E-3</v>
      </c>
      <c r="C245" s="8">
        <v>3.1589850000000003E-2</v>
      </c>
      <c r="D245" s="8">
        <v>1.083600798</v>
      </c>
      <c r="E245" s="10">
        <v>-7.8474100000000001E-5</v>
      </c>
      <c r="F245" s="8">
        <v>-3.1388E-4</v>
      </c>
      <c r="I245" s="1"/>
      <c r="K245" s="8">
        <v>0.57391724</v>
      </c>
      <c r="L245" s="8">
        <v>1.047938E-2</v>
      </c>
      <c r="M245" s="8">
        <v>5.7163200000000004E-3</v>
      </c>
      <c r="N245" s="8">
        <v>0.73567874899999997</v>
      </c>
      <c r="O245" s="8">
        <v>2.0367200000000001E-4</v>
      </c>
      <c r="P245" s="10">
        <v>-6.4571099999999996E-5</v>
      </c>
      <c r="U245" s="8">
        <v>0.64945684999999997</v>
      </c>
      <c r="V245" s="8">
        <v>6.0918400000000003E-3</v>
      </c>
      <c r="W245" s="8">
        <v>-1.1080039999999999E-2</v>
      </c>
      <c r="X245" s="8">
        <v>0.80988248399999996</v>
      </c>
      <c r="Y245" s="8">
        <v>4.4335799999999998E-4</v>
      </c>
      <c r="Z245" s="8">
        <v>2.03499E-4</v>
      </c>
      <c r="AC245" s="1"/>
      <c r="AE245" s="8">
        <v>0.85196077000000003</v>
      </c>
      <c r="AF245" s="8">
        <v>-6.33346E-3</v>
      </c>
      <c r="AG245" s="8">
        <v>1.5130869999999999E-2</v>
      </c>
      <c r="AH245" s="8">
        <v>1.189952441</v>
      </c>
      <c r="AI245" s="8">
        <v>-1.8390600000000001E-4</v>
      </c>
      <c r="AJ245" s="10">
        <v>3.6885599999999998E-5</v>
      </c>
      <c r="AM245" s="1"/>
      <c r="AO245" s="8">
        <v>0.78877578999999998</v>
      </c>
      <c r="AP245" s="8">
        <v>5.1129799999999996E-3</v>
      </c>
      <c r="AQ245" s="8">
        <v>3.1589850000000003E-2</v>
      </c>
      <c r="AR245" s="8">
        <v>1.083600798</v>
      </c>
      <c r="AS245" s="10">
        <v>-7.8474100000000001E-5</v>
      </c>
      <c r="AT245" s="8">
        <v>-3.1388E-4</v>
      </c>
      <c r="AW245" s="1"/>
      <c r="AY245" s="8">
        <v>-0.12621781000000001</v>
      </c>
      <c r="AZ245" s="8">
        <v>-5.3311589999999999E-2</v>
      </c>
      <c r="BA245" s="8">
        <v>-2.6829000000000002E-3</v>
      </c>
      <c r="BB245" s="8">
        <v>1.4405067579999999</v>
      </c>
      <c r="BC245" s="8">
        <v>3.9712999999999997E-3</v>
      </c>
      <c r="BD245" s="8">
        <v>1.2734500000000001E-4</v>
      </c>
      <c r="BG245" s="1"/>
      <c r="BI245" s="8">
        <v>-0.1682294</v>
      </c>
      <c r="BJ245" s="8">
        <v>-4.6350530000000001E-2</v>
      </c>
      <c r="BK245" s="8">
        <v>-4.7440099999999999E-3</v>
      </c>
      <c r="BL245" s="8">
        <v>1.240879764</v>
      </c>
      <c r="BM245" s="10">
        <v>9.3737699999999995E-5</v>
      </c>
      <c r="BN245" s="10">
        <v>3.7045500000000003E-5</v>
      </c>
      <c r="BQ245" s="1"/>
      <c r="BS245" s="8">
        <v>-0.11938856</v>
      </c>
      <c r="BT245" s="8">
        <v>-3.7644120000000003E-2</v>
      </c>
      <c r="BU245" s="8">
        <v>-1.019842E-2</v>
      </c>
      <c r="BV245" s="8">
        <v>1.5333989210000001</v>
      </c>
      <c r="BW245" s="8">
        <v>6.8672199999999996E-4</v>
      </c>
      <c r="BX245" s="8">
        <v>2.8735499999999999E-4</v>
      </c>
      <c r="CA245" s="1"/>
      <c r="CC245" s="8">
        <v>-6.7185620000000001E-2</v>
      </c>
      <c r="CD245" s="8">
        <v>-3.583948E-2</v>
      </c>
      <c r="CE245" s="8">
        <v>-1.389548E-2</v>
      </c>
      <c r="CF245" s="8">
        <v>1.059945167</v>
      </c>
      <c r="CG245" s="8">
        <v>3.7414600000000001E-4</v>
      </c>
      <c r="CH245" s="10">
        <v>-2.2920400000000002E-5</v>
      </c>
      <c r="CK245" s="1"/>
      <c r="CM245" s="8">
        <v>-0.17148949999999999</v>
      </c>
      <c r="CN245" s="8">
        <v>-3.7859660000000003E-2</v>
      </c>
      <c r="CO245" s="8">
        <v>-1.8284900000000001E-3</v>
      </c>
      <c r="CP245" s="8">
        <v>1.639733578</v>
      </c>
      <c r="CQ245" s="8">
        <v>1.5055600000000001E-4</v>
      </c>
      <c r="CR245" s="10">
        <v>3.1609300000000002E-5</v>
      </c>
      <c r="CU245" s="1"/>
      <c r="CW245" s="8">
        <v>5.3216310000000003E-2</v>
      </c>
      <c r="CX245" s="8">
        <v>4.9225900000000001E-3</v>
      </c>
      <c r="CY245" s="10">
        <v>7.0721000000000003E-5</v>
      </c>
      <c r="CZ245" s="8">
        <v>1.0705206190000001</v>
      </c>
      <c r="DA245" s="8">
        <v>5.2002699999999995E-4</v>
      </c>
      <c r="DB245" s="10">
        <v>-7.6875700000000007E-5</v>
      </c>
      <c r="DF245" s="1"/>
      <c r="DG245" s="8">
        <v>0.29921393000000002</v>
      </c>
      <c r="DH245" s="8">
        <v>1.8129429999999998E-2</v>
      </c>
      <c r="DI245" s="8">
        <v>-2.0771810000000002E-2</v>
      </c>
      <c r="DJ245" s="8">
        <v>1.4413553859999999</v>
      </c>
      <c r="DK245" s="8">
        <v>4.8904700000000005E-4</v>
      </c>
      <c r="DL245" s="8">
        <v>-2.9754500000000003E-4</v>
      </c>
      <c r="DO245" s="1"/>
      <c r="DQ245" s="8">
        <v>-5.4679000000000004E-3</v>
      </c>
      <c r="DR245" s="8">
        <v>1.0456109999999999E-2</v>
      </c>
      <c r="DS245" s="10">
        <v>-1.8513E-5</v>
      </c>
      <c r="DT245" s="8">
        <v>1.150222275</v>
      </c>
      <c r="DU245" s="8">
        <v>3.9342700000000001E-4</v>
      </c>
      <c r="DV245" s="8">
        <v>-1.04005E-4</v>
      </c>
      <c r="DZ245" s="1"/>
      <c r="EA245" s="8">
        <v>0.26453074999999998</v>
      </c>
      <c r="EB245" s="8">
        <v>1.7225629999999999E-2</v>
      </c>
      <c r="EC245" s="8">
        <v>-8.6531000000000004E-3</v>
      </c>
      <c r="ED245" s="8">
        <v>1.4139823359999999</v>
      </c>
      <c r="EE245" s="8">
        <v>7.2807000000000004E-4</v>
      </c>
      <c r="EF245" s="8">
        <v>-1.98037E-4</v>
      </c>
      <c r="EG245" s="1"/>
      <c r="EK245" s="8">
        <v>0.28678922000000001</v>
      </c>
      <c r="EL245" s="8">
        <v>1.758993E-2</v>
      </c>
      <c r="EM245" s="8">
        <v>-2.3092560000000002E-2</v>
      </c>
      <c r="EN245" s="8">
        <v>1.4966975039999999</v>
      </c>
      <c r="EO245" s="8">
        <v>3.6574900000000001E-4</v>
      </c>
      <c r="EP245" s="8">
        <v>-2.4661600000000001E-4</v>
      </c>
      <c r="ES245" s="1"/>
      <c r="EU245" s="8">
        <v>0.33595894999999998</v>
      </c>
      <c r="EV245" s="8">
        <v>-7.6245100000000001E-3</v>
      </c>
      <c r="EW245" s="8">
        <v>5.4054000000000005E-4</v>
      </c>
      <c r="EX245" s="8">
        <v>1.4487154739999999</v>
      </c>
      <c r="EY245" s="8">
        <v>1.6848300000000001E-4</v>
      </c>
      <c r="EZ245" s="8">
        <v>1.45074E-4</v>
      </c>
      <c r="FC245" s="1"/>
      <c r="FE245" s="8">
        <v>0.30017547</v>
      </c>
      <c r="FF245" s="8">
        <v>-2.6014430000000002E-2</v>
      </c>
      <c r="FG245" s="8">
        <v>-4.3595600000000002E-3</v>
      </c>
      <c r="FH245" s="8">
        <v>1.4117291540000001</v>
      </c>
      <c r="FI245" s="8">
        <v>1.4663400000000001E-4</v>
      </c>
      <c r="FJ245" s="10">
        <v>1.2379200000000001E-4</v>
      </c>
      <c r="FM245" s="1"/>
      <c r="FO245" s="8">
        <v>0.31853943000000001</v>
      </c>
      <c r="FP245" s="8">
        <v>-1.505134E-2</v>
      </c>
      <c r="FQ245" s="8">
        <v>5.2758000000000004E-4</v>
      </c>
      <c r="FR245" s="8">
        <v>1.385056507</v>
      </c>
      <c r="FS245" s="8">
        <v>2.95123E-4</v>
      </c>
      <c r="FT245" s="8">
        <v>1.11254E-4</v>
      </c>
      <c r="FW245" s="1"/>
      <c r="FY245" s="8">
        <v>0.34396215000000002</v>
      </c>
      <c r="FZ245" s="8">
        <v>-1.560696E-2</v>
      </c>
      <c r="GA245" s="8">
        <v>-2.1155800000000002E-3</v>
      </c>
      <c r="GB245" s="8">
        <v>1.4394789240000001</v>
      </c>
      <c r="GC245" s="8">
        <v>1.1531699999999999E-4</v>
      </c>
      <c r="GD245" s="10">
        <v>4.5912899999999999E-5</v>
      </c>
      <c r="GG245" s="1"/>
      <c r="GI245" s="8">
        <v>0.31386634000000002</v>
      </c>
      <c r="GJ245" s="8">
        <v>-1.5314049999999999E-2</v>
      </c>
      <c r="GK245" s="8">
        <v>1.46675E-3</v>
      </c>
      <c r="GL245" s="8">
        <v>1.4302634489999999</v>
      </c>
      <c r="GM245" s="10">
        <v>-1.06864E-5</v>
      </c>
      <c r="GN245" s="10">
        <v>3.3553999999999998E-5</v>
      </c>
      <c r="GQ245" s="1"/>
      <c r="GS245" s="8">
        <v>-9.26786E-2</v>
      </c>
      <c r="GT245" s="8">
        <v>-3.41822E-3</v>
      </c>
      <c r="GU245" s="8">
        <v>-8.3605599999999995E-3</v>
      </c>
      <c r="GV245" s="8">
        <v>1.1021005370000001</v>
      </c>
      <c r="GW245" s="10">
        <v>-3.22201E-5</v>
      </c>
      <c r="GX245" s="10">
        <v>2.4593899999999998E-5</v>
      </c>
      <c r="HA245" s="1"/>
      <c r="HC245" s="8">
        <v>-4.5157129999999997E-2</v>
      </c>
      <c r="HD245" s="8">
        <v>6.5414000000000002E-3</v>
      </c>
      <c r="HE245" s="10">
        <v>1.6116E-5</v>
      </c>
      <c r="HF245" s="8">
        <v>0.93496478999999999</v>
      </c>
      <c r="HG245" s="10">
        <v>-1.70826E-6</v>
      </c>
      <c r="HH245" s="10">
        <v>-1.1661899999999999E-5</v>
      </c>
      <c r="HJ245" s="1"/>
      <c r="HK245" s="1"/>
      <c r="HM245" s="8">
        <v>-0.19094562000000001</v>
      </c>
      <c r="HN245" s="8">
        <v>7.4481999999999999E-4</v>
      </c>
      <c r="HO245" s="8">
        <v>-6.6095499999999996E-3</v>
      </c>
      <c r="HP245" s="8">
        <v>1.1600758680000001</v>
      </c>
      <c r="HQ245" s="8">
        <v>-3.4210099999999998E-4</v>
      </c>
      <c r="HR245" s="10">
        <v>6.0013100000000003E-5</v>
      </c>
      <c r="HU245" s="1"/>
      <c r="HW245" s="8">
        <v>-0.18120179</v>
      </c>
      <c r="HX245" s="8">
        <v>-8.0219999999999998E-4</v>
      </c>
      <c r="HY245" s="8">
        <v>-5.9561800000000002E-3</v>
      </c>
      <c r="HZ245" s="8">
        <v>1.2091606619999999</v>
      </c>
      <c r="IA245" s="8">
        <v>-1.3310000000000001E-4</v>
      </c>
      <c r="IB245" s="10">
        <v>-2.1732399999999999E-5</v>
      </c>
      <c r="IE245" s="1"/>
      <c r="IG245" s="8">
        <v>-0.14616995999999999</v>
      </c>
      <c r="IH245" s="8">
        <v>-4.6474899999999998E-3</v>
      </c>
      <c r="II245" s="8">
        <v>-2.8121700000000001E-3</v>
      </c>
      <c r="IJ245" s="8">
        <v>1.1595707500000001</v>
      </c>
      <c r="IK245" s="8">
        <v>-2.01922E-4</v>
      </c>
      <c r="IL245" s="10">
        <v>3.1993499999999998E-5</v>
      </c>
      <c r="IO245" s="1"/>
      <c r="IP245" s="1"/>
    </row>
    <row r="246" spans="1:250" x14ac:dyDescent="0.25">
      <c r="A246" s="8">
        <v>0.79156188000000005</v>
      </c>
      <c r="B246" s="8">
        <v>5.1303800000000004E-3</v>
      </c>
      <c r="C246" s="8">
        <v>3.1657289999999998E-2</v>
      </c>
      <c r="D246" s="8">
        <v>1.0883742860000001</v>
      </c>
      <c r="E246" s="10">
        <v>-7.9539399999999999E-5</v>
      </c>
      <c r="F246" s="8">
        <v>-3.09714E-4</v>
      </c>
      <c r="I246" s="1"/>
      <c r="K246" s="8">
        <v>0.57638792000000005</v>
      </c>
      <c r="L246" s="8">
        <v>1.053485E-2</v>
      </c>
      <c r="M246" s="8">
        <v>5.7032300000000001E-3</v>
      </c>
      <c r="N246" s="8">
        <v>0.738475997</v>
      </c>
      <c r="O246" s="8">
        <v>2.01592E-4</v>
      </c>
      <c r="P246" s="10">
        <v>-6.50646E-5</v>
      </c>
      <c r="U246" s="8">
        <v>0.65300838000000005</v>
      </c>
      <c r="V246" s="8">
        <v>6.1815100000000003E-3</v>
      </c>
      <c r="W246" s="8">
        <v>-1.109723E-2</v>
      </c>
      <c r="X246" s="8">
        <v>0.812353035</v>
      </c>
      <c r="Y246" s="8">
        <v>4.3884099999999998E-4</v>
      </c>
      <c r="Z246" s="8">
        <v>2.0262700000000001E-4</v>
      </c>
      <c r="AC246" s="1"/>
      <c r="AE246" s="8">
        <v>0.85664899000000005</v>
      </c>
      <c r="AF246" s="8">
        <v>-6.2514500000000004E-3</v>
      </c>
      <c r="AG246" s="8">
        <v>1.518395E-2</v>
      </c>
      <c r="AH246" s="8">
        <v>1.1941943239999999</v>
      </c>
      <c r="AI246" s="8">
        <v>-1.8616800000000001E-4</v>
      </c>
      <c r="AJ246" s="10">
        <v>3.8347299999999998E-5</v>
      </c>
      <c r="AM246" s="1"/>
      <c r="AO246" s="8">
        <v>0.79156188000000005</v>
      </c>
      <c r="AP246" s="8">
        <v>5.1303800000000004E-3</v>
      </c>
      <c r="AQ246" s="8">
        <v>3.1657289999999998E-2</v>
      </c>
      <c r="AR246" s="8">
        <v>1.0883742860000001</v>
      </c>
      <c r="AS246" s="10">
        <v>-7.9539399999999999E-5</v>
      </c>
      <c r="AT246" s="8">
        <v>-3.09714E-4</v>
      </c>
      <c r="AW246" s="1"/>
      <c r="AY246" s="8">
        <v>-0.12371967</v>
      </c>
      <c r="AZ246" s="8">
        <v>-5.3461050000000003E-2</v>
      </c>
      <c r="BA246" s="8">
        <v>-2.6916800000000001E-3</v>
      </c>
      <c r="BB246" s="8">
        <v>1.445420908</v>
      </c>
      <c r="BC246" s="8">
        <v>3.988653E-3</v>
      </c>
      <c r="BD246" s="8">
        <v>1.2636799999999999E-4</v>
      </c>
      <c r="BG246" s="1"/>
      <c r="BI246" s="8">
        <v>-0.17115126</v>
      </c>
      <c r="BJ246" s="8">
        <v>-4.6626620000000001E-2</v>
      </c>
      <c r="BK246" s="8">
        <v>-4.7110499999999996E-3</v>
      </c>
      <c r="BL246" s="8">
        <v>1.2462987800000001</v>
      </c>
      <c r="BM246" s="10">
        <v>8.9843899999999995E-5</v>
      </c>
      <c r="BN246" s="10">
        <v>3.6570199999999998E-5</v>
      </c>
      <c r="BQ246" s="1"/>
      <c r="BS246" s="8">
        <v>-0.11694557</v>
      </c>
      <c r="BT246" s="8">
        <v>-3.775216E-2</v>
      </c>
      <c r="BU246" s="8">
        <v>-1.0230049999999999E-2</v>
      </c>
      <c r="BV246" s="8">
        <v>1.538532808</v>
      </c>
      <c r="BW246" s="8">
        <v>6.9361300000000004E-4</v>
      </c>
      <c r="BX246" s="8">
        <v>2.8535300000000002E-4</v>
      </c>
      <c r="CA246" s="1"/>
      <c r="CC246" s="8">
        <v>-6.2348729999999998E-2</v>
      </c>
      <c r="CD246" s="8">
        <v>-3.5481409999999998E-2</v>
      </c>
      <c r="CE246" s="8">
        <v>-1.379236E-2</v>
      </c>
      <c r="CF246" s="8">
        <v>1.0630150060000001</v>
      </c>
      <c r="CG246" s="8">
        <v>3.6947199999999998E-4</v>
      </c>
      <c r="CH246" s="10">
        <v>-2.1580899999999999E-5</v>
      </c>
      <c r="CK246" s="1"/>
      <c r="CM246" s="8">
        <v>-0.16517034</v>
      </c>
      <c r="CN246" s="8">
        <v>-3.8083520000000003E-2</v>
      </c>
      <c r="CO246" s="8">
        <v>-1.88642E-3</v>
      </c>
      <c r="CP246" s="8">
        <v>1.646451495</v>
      </c>
      <c r="CQ246" s="8">
        <v>1.5112400000000001E-4</v>
      </c>
      <c r="CR246" s="10">
        <v>3.1464200000000003E-5</v>
      </c>
      <c r="CU246" s="1"/>
      <c r="CW246" s="8">
        <v>4.9341889999999999E-2</v>
      </c>
      <c r="CX246" s="8">
        <v>5.1079300000000001E-3</v>
      </c>
      <c r="CY246" s="10">
        <v>3.0741000000000003E-5</v>
      </c>
      <c r="CZ246" s="8">
        <v>1.0716997399999999</v>
      </c>
      <c r="DA246" s="8">
        <v>5.2461700000000001E-4</v>
      </c>
      <c r="DB246" s="10">
        <v>-7.5883000000000005E-5</v>
      </c>
      <c r="DF246" s="1"/>
      <c r="DG246" s="8">
        <v>0.30137079999999999</v>
      </c>
      <c r="DH246" s="8">
        <v>1.829368E-2</v>
      </c>
      <c r="DI246" s="8">
        <v>-2.092687E-2</v>
      </c>
      <c r="DJ246" s="8">
        <v>1.4441515359999999</v>
      </c>
      <c r="DK246" s="8">
        <v>4.83993E-4</v>
      </c>
      <c r="DL246" s="8">
        <v>-3.0231700000000003E-4</v>
      </c>
      <c r="DO246" s="1"/>
      <c r="DQ246" s="8">
        <v>-3.7534600000000001E-3</v>
      </c>
      <c r="DR246" s="8">
        <v>1.0342799999999999E-2</v>
      </c>
      <c r="DS246" s="10">
        <v>-1.9403E-5</v>
      </c>
      <c r="DT246" s="8">
        <v>1.156248865</v>
      </c>
      <c r="DU246" s="8">
        <v>3.9782700000000001E-4</v>
      </c>
      <c r="DV246" s="8">
        <v>-1.04026E-4</v>
      </c>
      <c r="DZ246" s="1"/>
      <c r="EA246" s="8">
        <v>0.26830109000000002</v>
      </c>
      <c r="EB246" s="8">
        <v>1.75301E-2</v>
      </c>
      <c r="EC246" s="8">
        <v>-8.8201400000000006E-3</v>
      </c>
      <c r="ED246" s="8">
        <v>1.4179896489999999</v>
      </c>
      <c r="EE246" s="8">
        <v>7.2043499999999996E-4</v>
      </c>
      <c r="EF246" s="8">
        <v>-2.0223600000000001E-4</v>
      </c>
      <c r="EG246" s="1"/>
      <c r="EK246" s="8">
        <v>0.29289790999999998</v>
      </c>
      <c r="EL246" s="8">
        <v>1.8042969999999998E-2</v>
      </c>
      <c r="EM246" s="8">
        <v>-2.3460080000000001E-2</v>
      </c>
      <c r="EN246" s="8">
        <v>1.5028566059999999</v>
      </c>
      <c r="EO246" s="8">
        <v>3.6209300000000002E-4</v>
      </c>
      <c r="EP246" s="8">
        <v>-2.4958700000000001E-4</v>
      </c>
      <c r="ES246" s="1"/>
      <c r="EU246" s="8">
        <v>0.33192447000000003</v>
      </c>
      <c r="EV246" s="8">
        <v>-7.7181300000000001E-3</v>
      </c>
      <c r="EW246" s="8">
        <v>4.8390999999999999E-4</v>
      </c>
      <c r="EX246" s="8">
        <v>1.4538135050000001</v>
      </c>
      <c r="EY246" s="8">
        <v>1.6689999999999999E-4</v>
      </c>
      <c r="EZ246" s="8">
        <v>1.4602899999999999E-4</v>
      </c>
      <c r="FC246" s="1"/>
      <c r="FE246" s="8">
        <v>0.29652842000000001</v>
      </c>
      <c r="FF246" s="8">
        <v>-2.6168759999999999E-2</v>
      </c>
      <c r="FG246" s="8">
        <v>-4.3750899999999999E-3</v>
      </c>
      <c r="FH246" s="8">
        <v>1.4151675930000001</v>
      </c>
      <c r="FI246" s="8">
        <v>1.4283899999999999E-4</v>
      </c>
      <c r="FJ246" s="10">
        <v>1.2416700000000001E-4</v>
      </c>
      <c r="FM246" s="1"/>
      <c r="FO246" s="8">
        <v>0.32142670000000001</v>
      </c>
      <c r="FP246" s="8">
        <v>-1.501917E-2</v>
      </c>
      <c r="FQ246" s="8">
        <v>5.1849999999999997E-4</v>
      </c>
      <c r="FR246" s="8">
        <v>1.389023358</v>
      </c>
      <c r="FS246" s="8">
        <v>2.94307E-4</v>
      </c>
      <c r="FT246" s="8">
        <v>1.11022E-4</v>
      </c>
      <c r="FW246" s="1"/>
      <c r="FY246" s="8">
        <v>0.34089005999999999</v>
      </c>
      <c r="FZ246" s="8">
        <v>-1.5622209999999999E-2</v>
      </c>
      <c r="GA246" s="8">
        <v>-2.1779600000000001E-3</v>
      </c>
      <c r="GB246" s="8">
        <v>1.4435936810000001</v>
      </c>
      <c r="GC246" s="8">
        <v>1.1503899999999999E-4</v>
      </c>
      <c r="GD246" s="10">
        <v>4.7058499999999997E-5</v>
      </c>
      <c r="GG246" s="1"/>
      <c r="GI246" s="8">
        <v>0.31446828999999998</v>
      </c>
      <c r="GJ246" s="8">
        <v>-1.530129E-2</v>
      </c>
      <c r="GK246" s="8">
        <v>1.4748599999999999E-3</v>
      </c>
      <c r="GL246" s="8">
        <v>1.4381383940000001</v>
      </c>
      <c r="GM246" s="10">
        <v>-1.11645E-5</v>
      </c>
      <c r="GN246" s="10">
        <v>3.3856999999999998E-5</v>
      </c>
      <c r="GQ246" s="1"/>
      <c r="GS246" s="8">
        <v>-9.2065049999999996E-2</v>
      </c>
      <c r="GT246" s="8">
        <v>-3.3773499999999999E-3</v>
      </c>
      <c r="GU246" s="8">
        <v>-8.3437300000000006E-3</v>
      </c>
      <c r="GV246" s="8">
        <v>1.103624618</v>
      </c>
      <c r="GW246" s="10">
        <v>-3.6100699999999998E-5</v>
      </c>
      <c r="GX246" s="10">
        <v>2.61892E-5</v>
      </c>
      <c r="HA246" s="1"/>
      <c r="HC246" s="8">
        <v>-4.3944249999999997E-2</v>
      </c>
      <c r="HD246" s="8">
        <v>6.5743499999999996E-3</v>
      </c>
      <c r="HE246" s="10">
        <v>3.7490999999999997E-5</v>
      </c>
      <c r="HF246" s="8">
        <v>0.93761047200000003</v>
      </c>
      <c r="HG246" s="10">
        <v>-2.5191600000000001E-6</v>
      </c>
      <c r="HH246" s="10">
        <v>-1.1136499999999999E-5</v>
      </c>
      <c r="HK246" s="1"/>
      <c r="HM246" s="8">
        <v>-0.19357305999999999</v>
      </c>
      <c r="HN246" s="8">
        <v>6.9262000000000002E-4</v>
      </c>
      <c r="HO246" s="8">
        <v>-6.62701E-3</v>
      </c>
      <c r="HP246" s="8">
        <v>1.1700282049999999</v>
      </c>
      <c r="HQ246" s="8">
        <v>-3.44774E-4</v>
      </c>
      <c r="HR246" s="10">
        <v>6.08956E-5</v>
      </c>
      <c r="HU246" s="1"/>
      <c r="HW246" s="8">
        <v>-0.18168504999999999</v>
      </c>
      <c r="HX246" s="8">
        <v>-8.2010999999999998E-4</v>
      </c>
      <c r="HY246" s="8">
        <v>-5.9704600000000004E-3</v>
      </c>
      <c r="HZ246" s="8">
        <v>1.212143153</v>
      </c>
      <c r="IA246" s="8">
        <v>-1.3660899999999999E-4</v>
      </c>
      <c r="IB246" s="10">
        <v>-1.8937299999999999E-5</v>
      </c>
      <c r="IE246" s="1"/>
      <c r="IG246" s="8">
        <v>-0.1486383</v>
      </c>
      <c r="IH246" s="8">
        <v>-4.7086699999999999E-3</v>
      </c>
      <c r="II246" s="8">
        <v>-2.8616100000000001E-3</v>
      </c>
      <c r="IJ246" s="8">
        <v>1.170133171</v>
      </c>
      <c r="IK246" s="8">
        <v>-2.05009E-4</v>
      </c>
      <c r="IL246" s="10">
        <v>3.4483100000000002E-5</v>
      </c>
      <c r="IO246" s="1"/>
      <c r="IP246" s="1"/>
    </row>
    <row r="247" spans="1:250" x14ac:dyDescent="0.25">
      <c r="A247" s="8">
        <v>0.79770373000000006</v>
      </c>
      <c r="B247" s="8">
        <v>5.2739199999999996E-3</v>
      </c>
      <c r="C247" s="8">
        <v>3.1718059999999999E-2</v>
      </c>
      <c r="D247" s="8">
        <v>1.0945540149999999</v>
      </c>
      <c r="E247" s="10">
        <v>-8.3557499999999994E-5</v>
      </c>
      <c r="F247" s="8">
        <v>-3.0802299999999999E-4</v>
      </c>
      <c r="I247" s="1"/>
      <c r="K247" s="8">
        <v>0.57923994999999995</v>
      </c>
      <c r="L247" s="8">
        <v>1.0577430000000001E-2</v>
      </c>
      <c r="M247" s="8">
        <v>5.64527E-3</v>
      </c>
      <c r="N247" s="8">
        <v>0.74115272799999998</v>
      </c>
      <c r="O247" s="8">
        <v>2.00206E-4</v>
      </c>
      <c r="P247" s="10">
        <v>-6.6949100000000006E-5</v>
      </c>
      <c r="U247" s="8">
        <v>0.65578232000000003</v>
      </c>
      <c r="V247" s="8">
        <v>6.2119200000000001E-3</v>
      </c>
      <c r="W247" s="8">
        <v>-1.105777E-2</v>
      </c>
      <c r="X247" s="8">
        <v>0.81533081799999996</v>
      </c>
      <c r="Y247" s="8">
        <v>4.3688400000000001E-4</v>
      </c>
      <c r="Z247" s="8">
        <v>2.0516999999999999E-4</v>
      </c>
      <c r="AC247" s="1"/>
      <c r="AE247" s="8">
        <v>0.85788078999999995</v>
      </c>
      <c r="AF247" s="8">
        <v>-6.2437400000000002E-3</v>
      </c>
      <c r="AG247" s="8">
        <v>1.5213529999999999E-2</v>
      </c>
      <c r="AH247" s="8">
        <v>1.197711661</v>
      </c>
      <c r="AI247" s="8">
        <v>-1.86973E-4</v>
      </c>
      <c r="AJ247" s="10">
        <v>4.1455699999999997E-5</v>
      </c>
      <c r="AM247" s="1"/>
      <c r="AO247" s="8">
        <v>0.79770373000000006</v>
      </c>
      <c r="AP247" s="8">
        <v>5.2739199999999996E-3</v>
      </c>
      <c r="AQ247" s="8">
        <v>3.1718059999999999E-2</v>
      </c>
      <c r="AR247" s="8">
        <v>1.0945540149999999</v>
      </c>
      <c r="AS247" s="10">
        <v>-8.3557499999999994E-5</v>
      </c>
      <c r="AT247" s="8">
        <v>-3.0802299999999999E-4</v>
      </c>
      <c r="AW247" s="1"/>
      <c r="AY247" s="8">
        <v>-0.12124956000000001</v>
      </c>
      <c r="AZ247" s="8">
        <v>-5.3641330000000001E-2</v>
      </c>
      <c r="BA247" s="8">
        <v>-2.68147E-3</v>
      </c>
      <c r="BB247" s="8">
        <v>1.451453892</v>
      </c>
      <c r="BC247" s="8">
        <v>4.0098160000000002E-3</v>
      </c>
      <c r="BD247" s="8">
        <v>1.2763100000000001E-4</v>
      </c>
      <c r="BG247" s="1"/>
      <c r="BI247" s="8">
        <v>-0.16808991000000001</v>
      </c>
      <c r="BJ247" s="8">
        <v>-4.630662E-2</v>
      </c>
      <c r="BK247" s="8">
        <v>-4.7443299999999997E-3</v>
      </c>
      <c r="BL247" s="8">
        <v>1.25196913</v>
      </c>
      <c r="BM247" s="10">
        <v>8.5540799999999999E-5</v>
      </c>
      <c r="BN247" s="10">
        <v>3.6110499999999999E-5</v>
      </c>
      <c r="BQ247" s="1"/>
      <c r="BS247" s="8">
        <v>-0.11576036000000001</v>
      </c>
      <c r="BT247" s="8">
        <v>-3.7799909999999999E-2</v>
      </c>
      <c r="BU247" s="8">
        <v>-1.0244629999999999E-2</v>
      </c>
      <c r="BV247" s="8">
        <v>1.542857846</v>
      </c>
      <c r="BW247" s="8">
        <v>6.9989399999999995E-4</v>
      </c>
      <c r="BX247" s="8">
        <v>2.8344699999999998E-4</v>
      </c>
      <c r="CA247" s="1"/>
      <c r="CC247" s="8">
        <v>-6.0785539999999999E-2</v>
      </c>
      <c r="CD247" s="8">
        <v>-3.5358710000000002E-2</v>
      </c>
      <c r="CE247" s="8">
        <v>-1.37439E-2</v>
      </c>
      <c r="CF247" s="8">
        <v>1.06485714</v>
      </c>
      <c r="CG247" s="8">
        <v>3.64519E-4</v>
      </c>
      <c r="CH247" s="10">
        <v>-1.9628800000000001E-5</v>
      </c>
      <c r="CK247" s="1"/>
      <c r="CM247" s="8">
        <v>-0.15892318</v>
      </c>
      <c r="CN247" s="8">
        <v>-3.8290049999999999E-2</v>
      </c>
      <c r="CO247" s="8">
        <v>-1.94451E-3</v>
      </c>
      <c r="CP247" s="8">
        <v>1.6535839139999999</v>
      </c>
      <c r="CQ247" s="8">
        <v>1.5165400000000001E-4</v>
      </c>
      <c r="CR247" s="10">
        <v>3.1316899999999998E-5</v>
      </c>
      <c r="CU247" s="1"/>
      <c r="CW247" s="8">
        <v>4.6152869999999999E-2</v>
      </c>
      <c r="CX247" s="8">
        <v>5.1892600000000002E-3</v>
      </c>
      <c r="CY247" s="10">
        <v>6.9951999999999997E-5</v>
      </c>
      <c r="CZ247" s="8">
        <v>1.0733147409999999</v>
      </c>
      <c r="DA247" s="8">
        <v>5.2706499999999996E-4</v>
      </c>
      <c r="DB247" s="10">
        <v>-7.7061600000000001E-5</v>
      </c>
      <c r="DF247" s="1"/>
      <c r="DG247" s="8">
        <v>0.30452949000000001</v>
      </c>
      <c r="DH247" s="8">
        <v>1.840371E-2</v>
      </c>
      <c r="DI247" s="8">
        <v>-2.1087450000000001E-2</v>
      </c>
      <c r="DJ247" s="8">
        <v>1.4466785499999999</v>
      </c>
      <c r="DK247" s="8">
        <v>4.8167199999999999E-4</v>
      </c>
      <c r="DL247" s="8">
        <v>-3.057E-4</v>
      </c>
      <c r="DO247" s="1"/>
      <c r="DQ247" s="8">
        <v>-6.9102299999999998E-3</v>
      </c>
      <c r="DR247" s="8">
        <v>1.050938E-2</v>
      </c>
      <c r="DS247" s="10">
        <v>-4.7893999999999999E-5</v>
      </c>
      <c r="DT247" s="8">
        <v>1.1615858189999999</v>
      </c>
      <c r="DU247" s="8">
        <v>4.01345E-4</v>
      </c>
      <c r="DV247" s="8">
        <v>-1.03415E-4</v>
      </c>
      <c r="DZ247" s="1"/>
      <c r="EA247" s="8">
        <v>0.27435900000000002</v>
      </c>
      <c r="EB247" s="8">
        <v>1.804561E-2</v>
      </c>
      <c r="EC247" s="8">
        <v>-9.0157299999999996E-3</v>
      </c>
      <c r="ED247" s="8">
        <v>1.422265452</v>
      </c>
      <c r="EE247" s="8">
        <v>7.1239100000000004E-4</v>
      </c>
      <c r="EF247" s="8">
        <v>-2.05303E-4</v>
      </c>
      <c r="EG247" s="1"/>
      <c r="EK247" s="8">
        <v>0.30377704</v>
      </c>
      <c r="EL247" s="8">
        <v>1.87744E-2</v>
      </c>
      <c r="EM247" s="8">
        <v>-2.3875750000000001E-2</v>
      </c>
      <c r="EN247" s="8">
        <v>1.509495781</v>
      </c>
      <c r="EO247" s="8">
        <v>3.5877499999999998E-4</v>
      </c>
      <c r="EP247" s="8">
        <v>-2.5148E-4</v>
      </c>
      <c r="ES247" s="1"/>
      <c r="EU247" s="8">
        <v>0.33533426</v>
      </c>
      <c r="EV247" s="8">
        <v>-7.6475299999999996E-3</v>
      </c>
      <c r="EW247" s="8">
        <v>4.7778000000000002E-4</v>
      </c>
      <c r="EX247" s="8">
        <v>1.4590716210000001</v>
      </c>
      <c r="EY247" s="8">
        <v>1.6548499999999999E-4</v>
      </c>
      <c r="EZ247" s="8">
        <v>1.4590299999999999E-4</v>
      </c>
      <c r="FC247" s="1"/>
      <c r="FE247" s="8">
        <v>0.29809522999999999</v>
      </c>
      <c r="FF247" s="8">
        <v>-2.613149E-2</v>
      </c>
      <c r="FG247" s="8">
        <v>-4.3849600000000002E-3</v>
      </c>
      <c r="FH247" s="8">
        <v>1.418116248</v>
      </c>
      <c r="FI247" s="8">
        <v>1.40703E-4</v>
      </c>
      <c r="FJ247" s="10">
        <v>1.2359799999999999E-4</v>
      </c>
      <c r="FM247" s="1"/>
      <c r="FO247" s="8">
        <v>0.32359788</v>
      </c>
      <c r="FP247" s="8">
        <v>-1.4978139999999999E-2</v>
      </c>
      <c r="FQ247" s="8">
        <v>4.9972000000000005E-4</v>
      </c>
      <c r="FR247" s="8">
        <v>1.3928377110000001</v>
      </c>
      <c r="FS247" s="8">
        <v>2.9292199999999998E-4</v>
      </c>
      <c r="FT247" s="8">
        <v>1.10386E-4</v>
      </c>
      <c r="FW247" s="1"/>
      <c r="FY247" s="8">
        <v>0.34562899000000002</v>
      </c>
      <c r="FZ247" s="8">
        <v>-1.540149E-2</v>
      </c>
      <c r="GA247" s="8">
        <v>-2.2254599999999999E-3</v>
      </c>
      <c r="GB247" s="8">
        <v>1.4471494540000001</v>
      </c>
      <c r="GC247" s="8">
        <v>1.1241199999999999E-4</v>
      </c>
      <c r="GD247" s="10">
        <v>4.6488500000000001E-5</v>
      </c>
      <c r="GG247" s="1"/>
      <c r="GI247" s="8">
        <v>0.31483517999999999</v>
      </c>
      <c r="GJ247" s="8">
        <v>-1.529523E-2</v>
      </c>
      <c r="GK247" s="8">
        <v>1.48032E-3</v>
      </c>
      <c r="GL247" s="8">
        <v>1.444866056</v>
      </c>
      <c r="GM247" s="10">
        <v>-1.15371E-5</v>
      </c>
      <c r="GN247" s="10">
        <v>3.4192000000000001E-5</v>
      </c>
      <c r="GQ247" s="1"/>
      <c r="GS247" s="8">
        <v>-9.3132229999999996E-2</v>
      </c>
      <c r="GT247" s="8">
        <v>-3.4512000000000002E-3</v>
      </c>
      <c r="GU247" s="8">
        <v>-8.3875800000000004E-3</v>
      </c>
      <c r="GV247" s="8">
        <v>1.104591163</v>
      </c>
      <c r="GW247" s="10">
        <v>-4.0129200000000002E-5</v>
      </c>
      <c r="GX247" s="10">
        <v>2.8580200000000001E-5</v>
      </c>
      <c r="HA247" s="1"/>
      <c r="HC247" s="8">
        <v>-4.6597E-2</v>
      </c>
      <c r="HD247" s="8">
        <v>6.5223399999999997E-3</v>
      </c>
      <c r="HE247" s="10">
        <v>7.3366000000000002E-5</v>
      </c>
      <c r="HF247" s="8">
        <v>0.94076512700000003</v>
      </c>
      <c r="HG247" s="10">
        <v>-3.1056500000000001E-6</v>
      </c>
      <c r="HH247" s="10">
        <v>-1.15416E-5</v>
      </c>
      <c r="HK247" s="1"/>
      <c r="HM247" s="8">
        <v>-0.19432863</v>
      </c>
      <c r="HN247" s="8">
        <v>6.8276999999999997E-4</v>
      </c>
      <c r="HO247" s="8">
        <v>-6.6312899999999998E-3</v>
      </c>
      <c r="HP247" s="8">
        <v>1.177620925</v>
      </c>
      <c r="HQ247" s="8">
        <v>-3.4652800000000003E-4</v>
      </c>
      <c r="HR247" s="10">
        <v>6.1653499999999995E-5</v>
      </c>
      <c r="HU247" s="1"/>
      <c r="HW247" s="8">
        <v>-0.18085905999999999</v>
      </c>
      <c r="HX247" s="8">
        <v>-8.1371000000000004E-4</v>
      </c>
      <c r="HY247" s="8">
        <v>-5.96366E-3</v>
      </c>
      <c r="HZ247" s="8">
        <v>1.2154914160000001</v>
      </c>
      <c r="IA247" s="8">
        <v>-1.3734399999999999E-4</v>
      </c>
      <c r="IB247" s="10">
        <v>-1.81572E-5</v>
      </c>
      <c r="IE247" s="1"/>
      <c r="IG247" s="8">
        <v>-0.14848733</v>
      </c>
      <c r="IH247" s="8">
        <v>-4.7042899999999999E-3</v>
      </c>
      <c r="II247" s="8">
        <v>-2.8595500000000002E-3</v>
      </c>
      <c r="IJ247" s="8">
        <v>1.1780151969999999</v>
      </c>
      <c r="IK247" s="8">
        <v>-2.0863699999999999E-4</v>
      </c>
      <c r="IL247" s="10">
        <v>3.6177200000000003E-5</v>
      </c>
      <c r="IO247" s="1"/>
      <c r="IP247" s="1"/>
    </row>
    <row r="248" spans="1:250" x14ac:dyDescent="0.25">
      <c r="A248" s="8">
        <v>0.80257334000000002</v>
      </c>
      <c r="B248" s="8">
        <v>5.3420300000000002E-3</v>
      </c>
      <c r="C248" s="8">
        <v>3.1780349999999999E-2</v>
      </c>
      <c r="D248" s="8">
        <v>1.102198628</v>
      </c>
      <c r="E248" s="10">
        <v>-8.5957200000000004E-5</v>
      </c>
      <c r="F248" s="8">
        <v>-3.0582999999999999E-4</v>
      </c>
      <c r="I248" s="1"/>
      <c r="K248" s="8">
        <v>0.58436505000000005</v>
      </c>
      <c r="L248" s="8">
        <v>1.07379E-2</v>
      </c>
      <c r="M248" s="8">
        <v>5.6739900000000003E-3</v>
      </c>
      <c r="N248" s="8">
        <v>0.74446214499999996</v>
      </c>
      <c r="O248" s="8">
        <v>1.97307E-4</v>
      </c>
      <c r="P248" s="10">
        <v>-6.6434799999999996E-5</v>
      </c>
      <c r="U248" s="8">
        <v>0.66003332999999997</v>
      </c>
      <c r="V248" s="8">
        <v>6.19617E-3</v>
      </c>
      <c r="W248" s="8">
        <v>-1.09666E-2</v>
      </c>
      <c r="X248" s="8">
        <v>0.81836926099999996</v>
      </c>
      <c r="Y248" s="8">
        <v>4.3755200000000001E-4</v>
      </c>
      <c r="Z248" s="8">
        <v>2.0900700000000001E-4</v>
      </c>
      <c r="AC248" s="1"/>
      <c r="AE248" s="8">
        <v>0.85789656000000003</v>
      </c>
      <c r="AF248" s="8">
        <v>-6.24378E-3</v>
      </c>
      <c r="AG248" s="8">
        <v>1.5213849999999999E-2</v>
      </c>
      <c r="AH248" s="8">
        <v>1.2004166730000001</v>
      </c>
      <c r="AI248" s="8">
        <v>-1.8667799999999999E-4</v>
      </c>
      <c r="AJ248" s="10">
        <v>4.4061899999999999E-5</v>
      </c>
      <c r="AM248" s="1"/>
      <c r="AO248" s="8">
        <v>0.80257334000000002</v>
      </c>
      <c r="AP248" s="8">
        <v>5.3420300000000002E-3</v>
      </c>
      <c r="AQ248" s="8">
        <v>3.1780349999999999E-2</v>
      </c>
      <c r="AR248" s="8">
        <v>1.102198628</v>
      </c>
      <c r="AS248" s="10">
        <v>-8.5957200000000004E-5</v>
      </c>
      <c r="AT248" s="8">
        <v>-3.0582999999999999E-4</v>
      </c>
      <c r="AW248" s="1"/>
      <c r="AY248" s="8">
        <v>-0.11481587</v>
      </c>
      <c r="AZ248" s="8">
        <v>-5.407505E-2</v>
      </c>
      <c r="BA248" s="8">
        <v>-2.7280899999999999E-3</v>
      </c>
      <c r="BB248" s="8">
        <v>1.456762192</v>
      </c>
      <c r="BC248" s="8">
        <v>4.0293600000000001E-3</v>
      </c>
      <c r="BD248" s="8">
        <v>1.2558099999999999E-4</v>
      </c>
      <c r="BG248" s="1"/>
      <c r="BI248" s="8">
        <v>-0.166991</v>
      </c>
      <c r="BJ248" s="8">
        <v>-4.620875E-2</v>
      </c>
      <c r="BK248" s="8">
        <v>-4.74822E-3</v>
      </c>
      <c r="BL248" s="8">
        <v>1.257067596</v>
      </c>
      <c r="BM248" s="10">
        <v>8.1869700000000007E-5</v>
      </c>
      <c r="BN248" s="10">
        <v>3.5955399999999998E-5</v>
      </c>
      <c r="BQ248" s="1"/>
      <c r="BS248" s="8">
        <v>-0.11178235</v>
      </c>
      <c r="BT248" s="8">
        <v>-3.7938220000000002E-2</v>
      </c>
      <c r="BU248" s="8">
        <v>-1.03445E-2</v>
      </c>
      <c r="BV248" s="8">
        <v>1.5469963099999999</v>
      </c>
      <c r="BW248" s="8">
        <v>7.0530799999999998E-4</v>
      </c>
      <c r="BX248" s="8">
        <v>2.7954199999999997E-4</v>
      </c>
      <c r="CA248" s="1"/>
      <c r="CC248" s="8">
        <v>-5.9565310000000003E-2</v>
      </c>
      <c r="CD248" s="8">
        <v>-3.5266390000000002E-2</v>
      </c>
      <c r="CE248" s="8">
        <v>-1.3740749999999999E-2</v>
      </c>
      <c r="CF248" s="8">
        <v>1.0663661689999999</v>
      </c>
      <c r="CG248" s="8">
        <v>3.5973999999999999E-4</v>
      </c>
      <c r="CH248" s="10">
        <v>-1.9468999999999999E-5</v>
      </c>
      <c r="CK248" s="1"/>
      <c r="CM248" s="8">
        <v>-0.15200256000000001</v>
      </c>
      <c r="CN248" s="8">
        <v>-3.8519200000000003E-2</v>
      </c>
      <c r="CO248" s="8">
        <v>-2.0166199999999998E-3</v>
      </c>
      <c r="CP248" s="8">
        <v>1.6607032880000001</v>
      </c>
      <c r="CQ248" s="8">
        <v>1.5218400000000001E-4</v>
      </c>
      <c r="CR248" s="10">
        <v>3.1151700000000002E-5</v>
      </c>
      <c r="CU248" s="1"/>
      <c r="CW248" s="8">
        <v>4.1956500000000001E-2</v>
      </c>
      <c r="CX248" s="8">
        <v>5.32016E-3</v>
      </c>
      <c r="CY248" s="10">
        <v>9.5007999999999996E-5</v>
      </c>
      <c r="CZ248" s="8">
        <v>1.0770005520000001</v>
      </c>
      <c r="DA248" s="8">
        <v>5.3005800000000003E-4</v>
      </c>
      <c r="DB248" s="10">
        <v>-7.7629300000000006E-5</v>
      </c>
      <c r="DF248" s="1"/>
      <c r="DG248" s="8">
        <v>0.30651922999999998</v>
      </c>
      <c r="DH248" s="8">
        <v>1.8512939999999999E-2</v>
      </c>
      <c r="DI248" s="8">
        <v>-2.1204199999999999E-2</v>
      </c>
      <c r="DJ248" s="8">
        <v>1.4489841830000001</v>
      </c>
      <c r="DK248" s="8">
        <v>4.7802199999999998E-4</v>
      </c>
      <c r="DL248" s="8">
        <v>-3.0960100000000001E-4</v>
      </c>
      <c r="DO248" s="1"/>
      <c r="DQ248" s="8">
        <v>-1.101714E-2</v>
      </c>
      <c r="DR248" s="8">
        <v>1.066251E-2</v>
      </c>
      <c r="DS248" s="10">
        <v>2.4924999999999999E-6</v>
      </c>
      <c r="DT248" s="8">
        <v>1.1673640080000001</v>
      </c>
      <c r="DU248" s="8">
        <v>4.0382800000000001E-4</v>
      </c>
      <c r="DV248" s="8">
        <v>-1.04226E-4</v>
      </c>
      <c r="DZ248" s="1"/>
      <c r="EA248" s="8">
        <v>0.27951059</v>
      </c>
      <c r="EB248" s="8">
        <v>1.8414710000000001E-2</v>
      </c>
      <c r="EC248" s="8">
        <v>-9.2174800000000001E-3</v>
      </c>
      <c r="ED248" s="8">
        <v>1.4264384189999999</v>
      </c>
      <c r="EE248" s="8">
        <v>7.0561300000000001E-4</v>
      </c>
      <c r="EF248" s="8">
        <v>-2.0901900000000001E-4</v>
      </c>
      <c r="EG248" s="1"/>
      <c r="EK248" s="8">
        <v>0.31135138000000001</v>
      </c>
      <c r="EL248" s="8">
        <v>1.929933E-2</v>
      </c>
      <c r="EM248" s="8">
        <v>-2.41608E-2</v>
      </c>
      <c r="EN248" s="8">
        <v>1.515704086</v>
      </c>
      <c r="EO248" s="8">
        <v>3.5535599999999998E-4</v>
      </c>
      <c r="EP248" s="8">
        <v>-2.5334400000000002E-4</v>
      </c>
      <c r="ES248" s="1"/>
      <c r="EU248" s="8">
        <v>0.33403658000000003</v>
      </c>
      <c r="EV248" s="8">
        <v>-7.6627700000000002E-3</v>
      </c>
      <c r="EW248" s="8">
        <v>4.7130000000000002E-4</v>
      </c>
      <c r="EX248" s="8">
        <v>1.464076363</v>
      </c>
      <c r="EY248" s="8">
        <v>1.64683E-4</v>
      </c>
      <c r="EZ248" s="8">
        <v>1.4624199999999999E-4</v>
      </c>
      <c r="FC248" s="1"/>
      <c r="FE248" s="8">
        <v>0.29557088999999998</v>
      </c>
      <c r="FF248" s="8">
        <v>-2.624729E-2</v>
      </c>
      <c r="FG248" s="8">
        <v>-4.3903199999999996E-3</v>
      </c>
      <c r="FH248" s="8">
        <v>1.420661588</v>
      </c>
      <c r="FI248" s="8">
        <v>1.36589E-4</v>
      </c>
      <c r="FJ248" s="10">
        <v>1.23783E-4</v>
      </c>
      <c r="FM248" s="1"/>
      <c r="FO248" s="8">
        <v>0.32567136000000002</v>
      </c>
      <c r="FP248" s="8">
        <v>-1.4953279999999999E-2</v>
      </c>
      <c r="FQ248" s="8">
        <v>5.0341000000000003E-4</v>
      </c>
      <c r="FR248" s="8">
        <v>1.3964708809999999</v>
      </c>
      <c r="FS248" s="8">
        <v>2.92045E-4</v>
      </c>
      <c r="FT248" s="8">
        <v>1.1051499999999999E-4</v>
      </c>
      <c r="FW248" s="1"/>
      <c r="FY248" s="8">
        <v>0.34061657000000001</v>
      </c>
      <c r="FZ248" s="8">
        <v>-1.540074E-2</v>
      </c>
      <c r="GA248" s="8">
        <v>-2.2816500000000001E-3</v>
      </c>
      <c r="GB248" s="8">
        <v>1.4501368649999999</v>
      </c>
      <c r="GC248" s="8">
        <v>1.12421E-4</v>
      </c>
      <c r="GD248" s="10">
        <v>4.7121399999999999E-5</v>
      </c>
      <c r="GG248" s="1"/>
      <c r="GI248" s="8">
        <v>0.32200617999999998</v>
      </c>
      <c r="GJ248" s="8">
        <v>-1.4976649999999999E-2</v>
      </c>
      <c r="GK248" s="8">
        <v>1.5414599999999999E-3</v>
      </c>
      <c r="GL248" s="8">
        <v>1.4494884910000001</v>
      </c>
      <c r="GM248" s="10">
        <v>-1.25408E-5</v>
      </c>
      <c r="GN248" s="10">
        <v>3.4382399999999998E-5</v>
      </c>
      <c r="GQ248" s="1"/>
      <c r="GS248" s="8">
        <v>-9.6148330000000004E-2</v>
      </c>
      <c r="GT248" s="8">
        <v>-3.4542700000000002E-3</v>
      </c>
      <c r="GU248" s="8">
        <v>-8.5814700000000008E-3</v>
      </c>
      <c r="GV248" s="8">
        <v>1.1058308349999999</v>
      </c>
      <c r="GW248" s="10">
        <v>-4.0186199999999998E-5</v>
      </c>
      <c r="GX248" s="10">
        <v>3.2327299999999998E-5</v>
      </c>
      <c r="HA248" s="1"/>
      <c r="HC248" s="8">
        <v>-4.6350599999999999E-2</v>
      </c>
      <c r="HD248" s="8">
        <v>6.53092E-3</v>
      </c>
      <c r="HE248" s="10">
        <v>7.6506000000000002E-5</v>
      </c>
      <c r="HF248" s="8">
        <v>0.943817868</v>
      </c>
      <c r="HG248" s="10">
        <v>-4.1459899999999999E-6</v>
      </c>
      <c r="HH248" s="10">
        <v>-1.11625E-5</v>
      </c>
      <c r="HK248" s="1"/>
      <c r="HM248" s="8">
        <v>-0.19365937</v>
      </c>
      <c r="HN248" s="8">
        <v>6.9149000000000001E-4</v>
      </c>
      <c r="HO248" s="8">
        <v>-6.6254800000000004E-3</v>
      </c>
      <c r="HP248" s="8">
        <v>1.182279955</v>
      </c>
      <c r="HQ248" s="8">
        <v>-3.48282E-4</v>
      </c>
      <c r="HR248" s="10">
        <v>6.2820199999999999E-5</v>
      </c>
      <c r="HU248" s="1"/>
      <c r="HW248" s="8">
        <v>-0.17768998999999999</v>
      </c>
      <c r="HX248" s="8">
        <v>-6.6693999999999998E-4</v>
      </c>
      <c r="HY248" s="8">
        <v>-5.9685900000000002E-3</v>
      </c>
      <c r="HZ248" s="8">
        <v>1.2192109719999999</v>
      </c>
      <c r="IA248" s="8">
        <v>-1.4173500000000001E-4</v>
      </c>
      <c r="IB248" s="10">
        <v>-1.8312899999999999E-5</v>
      </c>
      <c r="IE248" s="1"/>
      <c r="IG248" s="8">
        <v>-0.14910677999999999</v>
      </c>
      <c r="IH248" s="8">
        <v>-4.7175100000000003E-3</v>
      </c>
      <c r="II248" s="8">
        <v>-2.86827E-3</v>
      </c>
      <c r="IJ248" s="8">
        <v>1.1857789860000001</v>
      </c>
      <c r="IK248" s="8">
        <v>-2.11301E-4</v>
      </c>
      <c r="IL248" s="10">
        <v>3.7929000000000002E-5</v>
      </c>
      <c r="IO248" s="1"/>
      <c r="IP248" s="1"/>
    </row>
    <row r="249" spans="1:250" x14ac:dyDescent="0.25">
      <c r="A249" s="8">
        <v>0.80765290000000001</v>
      </c>
      <c r="B249" s="8">
        <v>5.3785300000000003E-3</v>
      </c>
      <c r="C249" s="8">
        <v>3.1891299999999997E-2</v>
      </c>
      <c r="D249" s="8">
        <v>1.1095042369999999</v>
      </c>
      <c r="E249" s="10">
        <v>-8.7180499999999996E-5</v>
      </c>
      <c r="F249" s="8">
        <v>-3.0207299999999998E-4</v>
      </c>
      <c r="I249" s="1"/>
      <c r="K249" s="8">
        <v>0.59451631000000005</v>
      </c>
      <c r="L249" s="8">
        <v>1.0967960000000001E-2</v>
      </c>
      <c r="M249" s="8">
        <v>5.6957400000000004E-3</v>
      </c>
      <c r="N249" s="8">
        <v>0.74738106100000001</v>
      </c>
      <c r="O249" s="8">
        <v>1.9520799999999999E-4</v>
      </c>
      <c r="P249" s="10">
        <v>-6.6239400000000001E-5</v>
      </c>
      <c r="U249" s="8">
        <v>0.65902550999999998</v>
      </c>
      <c r="V249" s="8">
        <v>6.2046200000000001E-3</v>
      </c>
      <c r="W249" s="8">
        <v>-1.098235E-2</v>
      </c>
      <c r="X249" s="8">
        <v>0.82238233900000002</v>
      </c>
      <c r="Y249" s="8">
        <v>4.39059E-4</v>
      </c>
      <c r="Z249" s="8">
        <v>2.1180600000000001E-4</v>
      </c>
      <c r="AC249" s="1"/>
      <c r="AE249" s="8">
        <v>0.85085557000000001</v>
      </c>
      <c r="AF249" s="8">
        <v>-6.1294699999999997E-3</v>
      </c>
      <c r="AG249" s="8">
        <v>1.490758E-2</v>
      </c>
      <c r="AH249" s="8">
        <v>1.202772264</v>
      </c>
      <c r="AI249" s="8">
        <v>-1.8457099999999999E-4</v>
      </c>
      <c r="AJ249" s="10">
        <v>4.9693200000000001E-5</v>
      </c>
      <c r="AM249" s="1"/>
      <c r="AO249" s="8">
        <v>0.80765290000000001</v>
      </c>
      <c r="AP249" s="8">
        <v>5.3785300000000003E-3</v>
      </c>
      <c r="AQ249" s="8">
        <v>3.1891299999999997E-2</v>
      </c>
      <c r="AR249" s="8">
        <v>1.1095042369999999</v>
      </c>
      <c r="AS249" s="10">
        <v>-8.7180499999999996E-5</v>
      </c>
      <c r="AT249" s="8">
        <v>-3.0207299999999998E-4</v>
      </c>
      <c r="AW249" s="1"/>
      <c r="AY249" s="8">
        <v>-0.11468921</v>
      </c>
      <c r="AZ249" s="8">
        <v>-5.408549E-2</v>
      </c>
      <c r="BA249" s="8">
        <v>-2.7284200000000001E-3</v>
      </c>
      <c r="BB249" s="8">
        <v>1.4613059509999999</v>
      </c>
      <c r="BC249" s="8">
        <v>4.0532390000000001E-3</v>
      </c>
      <c r="BD249" s="8">
        <v>1.2489399999999999E-4</v>
      </c>
      <c r="BG249" s="1"/>
      <c r="BI249" s="8">
        <v>-0.16650476</v>
      </c>
      <c r="BJ249" s="8">
        <v>-4.6158409999999997E-2</v>
      </c>
      <c r="BK249" s="8">
        <v>-4.7551599999999996E-3</v>
      </c>
      <c r="BL249" s="8">
        <v>1.261612733</v>
      </c>
      <c r="BM249" s="10">
        <v>7.7606899999999997E-5</v>
      </c>
      <c r="BN249" s="10">
        <v>3.5357700000000002E-5</v>
      </c>
      <c r="BQ249" s="1"/>
      <c r="BS249" s="8">
        <v>-0.10966747</v>
      </c>
      <c r="BT249" s="8">
        <v>-3.7987189999999997E-2</v>
      </c>
      <c r="BU249" s="8">
        <v>-1.0376099999999999E-2</v>
      </c>
      <c r="BV249" s="8">
        <v>1.5512728659999999</v>
      </c>
      <c r="BW249" s="8">
        <v>7.0891599999999997E-4</v>
      </c>
      <c r="BX249" s="8">
        <v>2.7721899999999999E-4</v>
      </c>
      <c r="CA249" s="1"/>
      <c r="CC249" s="8">
        <v>-5.9384869999999999E-2</v>
      </c>
      <c r="CD249" s="8">
        <v>-3.525027E-2</v>
      </c>
      <c r="CE249" s="8">
        <v>-1.3741959999999999E-2</v>
      </c>
      <c r="CF249" s="8">
        <v>1.0681574469999999</v>
      </c>
      <c r="CG249" s="8">
        <v>3.5410200000000002E-4</v>
      </c>
      <c r="CH249" s="10">
        <v>-1.9899500000000001E-5</v>
      </c>
      <c r="CK249" s="1"/>
      <c r="CM249" s="8">
        <v>-0.14681817</v>
      </c>
      <c r="CN249" s="8">
        <v>-3.8710040000000001E-2</v>
      </c>
      <c r="CO249" s="8">
        <v>-2.0710400000000001E-3</v>
      </c>
      <c r="CP249" s="8">
        <v>1.6673423329999999</v>
      </c>
      <c r="CQ249" s="8">
        <v>1.52774E-4</v>
      </c>
      <c r="CR249" s="10">
        <v>3.0985300000000003E-5</v>
      </c>
      <c r="CU249" s="1"/>
      <c r="CW249" s="8">
        <v>4.0417929999999998E-2</v>
      </c>
      <c r="CX249" s="8">
        <v>5.4091399999999998E-3</v>
      </c>
      <c r="CY249" s="10">
        <v>7.8119000000000002E-5</v>
      </c>
      <c r="CZ249" s="8">
        <v>1.0838602559999999</v>
      </c>
      <c r="DA249" s="8">
        <v>5.3560700000000001E-4</v>
      </c>
      <c r="DB249" s="10">
        <v>-7.6557599999999994E-5</v>
      </c>
      <c r="DF249" s="1"/>
      <c r="DG249" s="8">
        <v>0.30947426</v>
      </c>
      <c r="DH249" s="8">
        <v>1.8606549999999999E-2</v>
      </c>
      <c r="DI249" s="8">
        <v>-2.1300159999999999E-2</v>
      </c>
      <c r="DJ249" s="8">
        <v>1.4508722730000001</v>
      </c>
      <c r="DK249" s="8">
        <v>4.7591199999999999E-4</v>
      </c>
      <c r="DL249" s="8">
        <v>-3.1176400000000002E-4</v>
      </c>
      <c r="DO249" s="1"/>
      <c r="DQ249" s="8">
        <v>-1.477764E-2</v>
      </c>
      <c r="DR249" s="8">
        <v>1.083547E-2</v>
      </c>
      <c r="DS249" s="10">
        <v>1.0183999999999999E-5</v>
      </c>
      <c r="DT249" s="8">
        <v>1.1726446829999999</v>
      </c>
      <c r="DU249" s="8">
        <v>4.0689399999999998E-4</v>
      </c>
      <c r="DV249" s="8">
        <v>-1.04354E-4</v>
      </c>
      <c r="DZ249" s="1"/>
      <c r="EA249" s="8">
        <v>0.28516752000000001</v>
      </c>
      <c r="EB249" s="8">
        <v>1.8743719999999998E-2</v>
      </c>
      <c r="EC249" s="8">
        <v>-9.3675900000000003E-3</v>
      </c>
      <c r="ED249" s="8">
        <v>1.4300103719999999</v>
      </c>
      <c r="EE249" s="8">
        <v>7.0010600000000004E-4</v>
      </c>
      <c r="EF249" s="8">
        <v>-2.1153900000000001E-4</v>
      </c>
      <c r="EG249" s="1"/>
      <c r="EK249" s="8">
        <v>0.32315814999999998</v>
      </c>
      <c r="EL249" s="8">
        <v>2.021806E-2</v>
      </c>
      <c r="EM249" s="8">
        <v>-2.4579440000000001E-2</v>
      </c>
      <c r="EN249" s="8">
        <v>1.5216379819999999</v>
      </c>
      <c r="EO249" s="8">
        <v>3.5152000000000002E-4</v>
      </c>
      <c r="EP249" s="8">
        <v>-2.5510099999999998E-4</v>
      </c>
      <c r="ES249" s="1"/>
      <c r="EU249" s="8">
        <v>0.33862915999999998</v>
      </c>
      <c r="EV249" s="8">
        <v>-7.6360200000000003E-3</v>
      </c>
      <c r="EW249" s="8">
        <v>4.8067999999999999E-4</v>
      </c>
      <c r="EX249" s="8">
        <v>1.468807215</v>
      </c>
      <c r="EY249" s="8">
        <v>1.6428499999999999E-4</v>
      </c>
      <c r="EZ249" s="8">
        <v>1.4638100000000001E-4</v>
      </c>
      <c r="FC249" s="1"/>
      <c r="FE249" s="8">
        <v>0.29848290999999999</v>
      </c>
      <c r="FF249" s="8">
        <v>-2.6190069999999999E-2</v>
      </c>
      <c r="FG249" s="8">
        <v>-4.4293800000000001E-3</v>
      </c>
      <c r="FH249" s="8">
        <v>1.4227794380000001</v>
      </c>
      <c r="FI249" s="8">
        <v>1.3482500000000001E-4</v>
      </c>
      <c r="FJ249" s="10">
        <v>1.22578E-4</v>
      </c>
      <c r="FM249" s="1"/>
      <c r="FO249" s="8">
        <v>0.32934476000000001</v>
      </c>
      <c r="FP249" s="8">
        <v>-1.481794E-2</v>
      </c>
      <c r="FQ249" s="8">
        <v>4.7711999999999999E-4</v>
      </c>
      <c r="FR249" s="8">
        <v>1.399553053</v>
      </c>
      <c r="FS249" s="8">
        <v>2.89349E-4</v>
      </c>
      <c r="FT249" s="8">
        <v>1.09987E-4</v>
      </c>
      <c r="FW249" s="1"/>
      <c r="FY249" s="8">
        <v>0.34295376</v>
      </c>
      <c r="FZ249" s="8">
        <v>-1.5347609999999999E-2</v>
      </c>
      <c r="GA249" s="8">
        <v>-2.3120100000000002E-3</v>
      </c>
      <c r="GB249" s="8">
        <v>1.4532990910000001</v>
      </c>
      <c r="GC249" s="8">
        <v>1.11137E-4</v>
      </c>
      <c r="GD249" s="10">
        <v>4.63862E-5</v>
      </c>
      <c r="GG249" s="1"/>
      <c r="GI249" s="8">
        <v>0.32600502999999997</v>
      </c>
      <c r="GJ249" s="8">
        <v>-1.4815160000000001E-2</v>
      </c>
      <c r="GK249" s="8">
        <v>1.53225E-3</v>
      </c>
      <c r="GL249" s="8">
        <v>1.453459847</v>
      </c>
      <c r="GM249" s="10">
        <v>-1.34539E-5</v>
      </c>
      <c r="GN249" s="10">
        <v>3.4328500000000002E-5</v>
      </c>
      <c r="GQ249" s="1"/>
      <c r="GS249" s="8">
        <v>-9.5545019999999994E-2</v>
      </c>
      <c r="GT249" s="8">
        <v>-3.4591499999999998E-3</v>
      </c>
      <c r="GU249" s="8">
        <v>-8.5764399999999994E-3</v>
      </c>
      <c r="GV249" s="8">
        <v>1.1093162480000001</v>
      </c>
      <c r="GW249" s="10">
        <v>-3.9712899999999997E-5</v>
      </c>
      <c r="GX249" s="10">
        <v>3.2814700000000003E-5</v>
      </c>
      <c r="HA249" s="1"/>
      <c r="HC249" s="8">
        <v>-4.8232320000000002E-2</v>
      </c>
      <c r="HD249" s="8">
        <v>6.4870099999999997E-3</v>
      </c>
      <c r="HE249" s="10">
        <v>4.1477999999999998E-5</v>
      </c>
      <c r="HF249" s="8">
        <v>0.94715117900000001</v>
      </c>
      <c r="HG249" s="10">
        <v>-4.8421900000000001E-6</v>
      </c>
      <c r="HH249" s="10">
        <v>-1.06075E-5</v>
      </c>
      <c r="HK249" s="1"/>
      <c r="HM249" s="8">
        <v>-0.19415304</v>
      </c>
      <c r="HN249" s="8">
        <v>6.8720000000000001E-4</v>
      </c>
      <c r="HO249" s="8">
        <v>-6.62759E-3</v>
      </c>
      <c r="HP249" s="8">
        <v>1.1859689149999999</v>
      </c>
      <c r="HQ249" s="8">
        <v>-3.4945100000000003E-4</v>
      </c>
      <c r="HR249" s="10">
        <v>6.3393300000000002E-5</v>
      </c>
      <c r="HU249" s="1"/>
      <c r="HW249" s="8">
        <v>-0.17814806999999999</v>
      </c>
      <c r="HX249" s="8">
        <v>-6.6584999999999995E-4</v>
      </c>
      <c r="HY249" s="8">
        <v>-5.96819E-3</v>
      </c>
      <c r="HZ249" s="8">
        <v>1.222565642</v>
      </c>
      <c r="IA249" s="8">
        <v>-1.41509E-4</v>
      </c>
      <c r="IB249" s="10">
        <v>-1.8394799999999999E-5</v>
      </c>
      <c r="IE249" s="1"/>
      <c r="IG249" s="8">
        <v>-0.15730793000000001</v>
      </c>
      <c r="IH249" s="8">
        <v>-4.9415400000000003E-3</v>
      </c>
      <c r="II249" s="8">
        <v>-2.9951700000000001E-3</v>
      </c>
      <c r="IJ249" s="8">
        <v>1.192977119</v>
      </c>
      <c r="IK249" s="8">
        <v>-2.14711E-4</v>
      </c>
      <c r="IL249" s="10">
        <v>3.9852499999999998E-5</v>
      </c>
      <c r="IO249" s="1"/>
      <c r="IP249" s="1"/>
    </row>
    <row r="250" spans="1:250" x14ac:dyDescent="0.25">
      <c r="A250" s="8">
        <v>0.81072898999999998</v>
      </c>
      <c r="B250" s="8">
        <v>5.4359200000000003E-3</v>
      </c>
      <c r="C250" s="8">
        <v>3.1958449999999999E-2</v>
      </c>
      <c r="D250" s="8">
        <v>1.1150161919999999</v>
      </c>
      <c r="E250" s="10">
        <v>-9.0381600000000002E-5</v>
      </c>
      <c r="F250" s="8">
        <v>-2.9832399999999999E-4</v>
      </c>
      <c r="I250" s="1"/>
      <c r="K250" s="8">
        <v>0.60180867999999998</v>
      </c>
      <c r="L250" s="8">
        <v>1.1154789999999999E-2</v>
      </c>
      <c r="M250" s="8">
        <v>5.6411200000000003E-3</v>
      </c>
      <c r="N250" s="8">
        <v>0.74976770100000001</v>
      </c>
      <c r="O250" s="8">
        <v>1.9283399999999999E-4</v>
      </c>
      <c r="P250" s="10">
        <v>-6.6935900000000004E-5</v>
      </c>
      <c r="U250" s="8">
        <v>0.66207349000000004</v>
      </c>
      <c r="V250" s="8">
        <v>6.2164300000000002E-3</v>
      </c>
      <c r="W250" s="8">
        <v>-1.0960950000000001E-2</v>
      </c>
      <c r="X250" s="8">
        <v>0.82682589799999995</v>
      </c>
      <c r="Y250" s="8">
        <v>4.3836800000000002E-4</v>
      </c>
      <c r="Z250" s="8">
        <v>2.1306100000000001E-4</v>
      </c>
      <c r="AC250" s="1"/>
      <c r="AE250" s="8">
        <v>0.85114243000000001</v>
      </c>
      <c r="AF250" s="8">
        <v>-6.12241E-3</v>
      </c>
      <c r="AG250" s="8">
        <v>1.4920259999999999E-2</v>
      </c>
      <c r="AH250" s="8">
        <v>1.205192378</v>
      </c>
      <c r="AI250" s="8">
        <v>-1.8774800000000001E-4</v>
      </c>
      <c r="AJ250" s="10">
        <v>5.5405499999999997E-5</v>
      </c>
      <c r="AM250" s="1"/>
      <c r="AO250" s="8">
        <v>0.81072898999999998</v>
      </c>
      <c r="AP250" s="8">
        <v>5.4359200000000003E-3</v>
      </c>
      <c r="AQ250" s="8">
        <v>3.1958449999999999E-2</v>
      </c>
      <c r="AR250" s="8">
        <v>1.1150161919999999</v>
      </c>
      <c r="AS250" s="10">
        <v>-9.0381600000000002E-5</v>
      </c>
      <c r="AT250" s="8">
        <v>-2.9832399999999999E-4</v>
      </c>
      <c r="AW250" s="1"/>
      <c r="AY250" s="8">
        <v>-0.11484057</v>
      </c>
      <c r="AZ250" s="8">
        <v>-5.407679E-2</v>
      </c>
      <c r="BA250" s="8">
        <v>-2.7277E-3</v>
      </c>
      <c r="BB250" s="8">
        <v>1.4649345709999999</v>
      </c>
      <c r="BC250" s="8">
        <v>4.0699220000000001E-3</v>
      </c>
      <c r="BD250" s="8">
        <v>1.23554E-4</v>
      </c>
      <c r="BG250" s="1"/>
      <c r="BI250" s="8">
        <v>-0.16893517</v>
      </c>
      <c r="BJ250" s="8">
        <v>-4.6336099999999998E-2</v>
      </c>
      <c r="BK250" s="8">
        <v>-4.7482399999999999E-3</v>
      </c>
      <c r="BL250" s="8">
        <v>1.2658262950000001</v>
      </c>
      <c r="BM250" s="10">
        <v>7.4589400000000001E-5</v>
      </c>
      <c r="BN250" s="10">
        <v>3.5233800000000001E-5</v>
      </c>
      <c r="BQ250" s="1"/>
      <c r="BS250" s="8">
        <v>-0.11012151000000001</v>
      </c>
      <c r="BT250" s="8">
        <v>-3.7969860000000001E-2</v>
      </c>
      <c r="BU250" s="8">
        <v>-1.03686E-2</v>
      </c>
      <c r="BV250" s="8">
        <v>1.556011861</v>
      </c>
      <c r="BW250" s="8">
        <v>7.1486599999999998E-4</v>
      </c>
      <c r="BX250" s="8">
        <v>2.7465900000000001E-4</v>
      </c>
      <c r="CA250" s="1"/>
      <c r="CC250" s="8">
        <v>-5.868466E-2</v>
      </c>
      <c r="CD250" s="8">
        <v>-3.5203320000000003E-2</v>
      </c>
      <c r="CE250" s="8">
        <v>-1.3738739999999999E-2</v>
      </c>
      <c r="CF250" s="8">
        <v>1.0710907030000001</v>
      </c>
      <c r="CG250" s="8">
        <v>3.4986400000000002E-4</v>
      </c>
      <c r="CH250" s="10">
        <v>-1.96144E-5</v>
      </c>
      <c r="CK250" s="1"/>
      <c r="CM250" s="8">
        <v>-0.14374993999999999</v>
      </c>
      <c r="CN250" s="8">
        <v>-3.882795E-2</v>
      </c>
      <c r="CO250" s="8">
        <v>-2.09093E-3</v>
      </c>
      <c r="CP250" s="8">
        <v>1.6730407430000001</v>
      </c>
      <c r="CQ250" s="8">
        <v>1.5338999999999999E-4</v>
      </c>
      <c r="CR250" s="10">
        <v>3.0883100000000003E-5</v>
      </c>
      <c r="CU250" s="1"/>
      <c r="CW250" s="8">
        <v>3.8187069999999997E-2</v>
      </c>
      <c r="CX250" s="8">
        <v>5.5538000000000002E-3</v>
      </c>
      <c r="CY250" s="10">
        <v>5.6944000000000002E-5</v>
      </c>
      <c r="CZ250" s="8">
        <v>1.0915586450000001</v>
      </c>
      <c r="DA250" s="8">
        <v>5.4182500000000001E-4</v>
      </c>
      <c r="DB250" s="10">
        <v>-7.5623800000000006E-5</v>
      </c>
      <c r="DF250" s="1"/>
      <c r="DG250" s="8">
        <v>0.31213563</v>
      </c>
      <c r="DH250" s="8">
        <v>1.867802E-2</v>
      </c>
      <c r="DI250" s="8">
        <v>-2.141589E-2</v>
      </c>
      <c r="DJ250" s="8">
        <v>1.4521626080000001</v>
      </c>
      <c r="DK250" s="8">
        <v>4.7412399999999998E-4</v>
      </c>
      <c r="DL250" s="8">
        <v>-3.1465799999999999E-4</v>
      </c>
      <c r="DO250" s="1"/>
      <c r="DQ250" s="8">
        <v>-1.6965259999999999E-2</v>
      </c>
      <c r="DR250" s="8">
        <v>1.090795E-2</v>
      </c>
      <c r="DS250" s="10">
        <v>2.1308999999999999E-5</v>
      </c>
      <c r="DT250" s="8">
        <v>1.1773508770000001</v>
      </c>
      <c r="DU250" s="8">
        <v>4.0910300000000002E-4</v>
      </c>
      <c r="DV250" s="8">
        <v>-1.04688E-4</v>
      </c>
      <c r="DZ250" s="1"/>
      <c r="EA250" s="8">
        <v>0.28955950000000003</v>
      </c>
      <c r="EB250" s="8">
        <v>1.9082720000000001E-2</v>
      </c>
      <c r="EC250" s="8">
        <v>-9.3897800000000003E-3</v>
      </c>
      <c r="ED250" s="8">
        <v>1.433286941</v>
      </c>
      <c r="EE250" s="8">
        <v>6.9280800000000005E-4</v>
      </c>
      <c r="EF250" s="8">
        <v>-2.1202800000000001E-4</v>
      </c>
      <c r="EG250" s="1"/>
      <c r="EK250" s="8">
        <v>0.33089315000000002</v>
      </c>
      <c r="EL250" s="8">
        <v>2.0946059999999999E-2</v>
      </c>
      <c r="EM250" s="8">
        <v>-2.4987209999999999E-2</v>
      </c>
      <c r="EN250" s="8">
        <v>1.526357824</v>
      </c>
      <c r="EO250" s="8">
        <v>3.4688999999999998E-4</v>
      </c>
      <c r="EP250" s="8">
        <v>-2.5770300000000002E-4</v>
      </c>
      <c r="ES250" s="1"/>
      <c r="EU250" s="8">
        <v>0.34349434000000001</v>
      </c>
      <c r="EV250" s="8">
        <v>-7.5908099999999999E-3</v>
      </c>
      <c r="EW250" s="8">
        <v>4.9485999999999996E-4</v>
      </c>
      <c r="EX250" s="8">
        <v>1.473393943</v>
      </c>
      <c r="EY250" s="8">
        <v>1.6365100000000001E-4</v>
      </c>
      <c r="EZ250" s="8">
        <v>1.4657799999999999E-4</v>
      </c>
      <c r="FC250" s="1"/>
      <c r="FE250" s="8">
        <v>0.29665043000000002</v>
      </c>
      <c r="FF250" s="8">
        <v>-2.6236019999999999E-2</v>
      </c>
      <c r="FG250" s="8">
        <v>-4.4377599999999998E-3</v>
      </c>
      <c r="FH250" s="8">
        <v>1.4258436050000001</v>
      </c>
      <c r="FI250" s="8">
        <v>1.3257500000000001E-4</v>
      </c>
      <c r="FJ250" s="10">
        <v>1.2298499999999999E-4</v>
      </c>
      <c r="FM250" s="1"/>
      <c r="FO250" s="8">
        <v>0.32996186999999999</v>
      </c>
      <c r="FP250" s="8">
        <v>-1.48004E-2</v>
      </c>
      <c r="FQ250" s="8">
        <v>4.8485999999999999E-4</v>
      </c>
      <c r="FR250" s="8">
        <v>1.4031464010000001</v>
      </c>
      <c r="FS250" s="8">
        <v>2.8727100000000002E-4</v>
      </c>
      <c r="FT250" s="8">
        <v>1.10901E-4</v>
      </c>
      <c r="FW250" s="1"/>
      <c r="FY250" s="8">
        <v>0.34420652000000002</v>
      </c>
      <c r="FZ250" s="8">
        <v>-1.535648E-2</v>
      </c>
      <c r="GA250" s="8">
        <v>-2.3141899999999998E-3</v>
      </c>
      <c r="GB250" s="8">
        <v>1.4563992969999999</v>
      </c>
      <c r="GC250" s="8">
        <v>1.11537E-4</v>
      </c>
      <c r="GD250" s="10">
        <v>4.6288500000000002E-5</v>
      </c>
      <c r="GG250" s="1"/>
      <c r="GI250" s="8">
        <v>0.32820294999999999</v>
      </c>
      <c r="GJ250" s="8">
        <v>-1.473673E-2</v>
      </c>
      <c r="GK250" s="8">
        <v>1.53286E-3</v>
      </c>
      <c r="GL250" s="8">
        <v>1.4577418369999999</v>
      </c>
      <c r="GM250" s="10">
        <v>-1.4260700000000001E-5</v>
      </c>
      <c r="GN250" s="10">
        <v>3.4333099999999998E-5</v>
      </c>
      <c r="GQ250" s="1"/>
      <c r="GS250" s="8">
        <v>-9.4310169999999999E-2</v>
      </c>
      <c r="GT250" s="8">
        <v>-3.4420800000000001E-3</v>
      </c>
      <c r="GU250" s="8">
        <v>-8.5606599999999995E-3</v>
      </c>
      <c r="GV250" s="8">
        <v>1.1142361409999999</v>
      </c>
      <c r="GW250" s="10">
        <v>-4.0518000000000001E-5</v>
      </c>
      <c r="GX250" s="10">
        <v>3.3559200000000002E-5</v>
      </c>
      <c r="HA250" s="1"/>
      <c r="HC250" s="8">
        <v>-5.0811599999999998E-2</v>
      </c>
      <c r="HD250" s="8">
        <v>6.4267300000000003E-3</v>
      </c>
      <c r="HE250" s="10">
        <v>5.0231000000000001E-5</v>
      </c>
      <c r="HF250" s="8">
        <v>0.95091370600000003</v>
      </c>
      <c r="HG250" s="10">
        <v>-5.5408000000000004E-6</v>
      </c>
      <c r="HH250" s="10">
        <v>-1.07102E-5</v>
      </c>
      <c r="HK250" s="1"/>
      <c r="HM250" s="8">
        <v>-0.19517092</v>
      </c>
      <c r="HN250" s="8">
        <v>6.5623999999999999E-4</v>
      </c>
      <c r="HO250" s="8">
        <v>-6.6314499999999997E-3</v>
      </c>
      <c r="HP250" s="8">
        <v>1.190253507</v>
      </c>
      <c r="HQ250" s="8">
        <v>-3.5355E-4</v>
      </c>
      <c r="HR250" s="10">
        <v>6.3896100000000006E-5</v>
      </c>
      <c r="HU250" s="1"/>
      <c r="HW250" s="8">
        <v>-0.17881828</v>
      </c>
      <c r="HX250" s="8">
        <v>-6.7292000000000003E-4</v>
      </c>
      <c r="HY250" s="8">
        <v>-5.97856E-3</v>
      </c>
      <c r="HZ250" s="8">
        <v>1.225595902</v>
      </c>
      <c r="IA250" s="8">
        <v>-1.4250800000000001E-4</v>
      </c>
      <c r="IB250" s="10">
        <v>-1.69275E-5</v>
      </c>
      <c r="IE250" s="1"/>
      <c r="IG250" s="8">
        <v>-0.15821230999999999</v>
      </c>
      <c r="IH250" s="8">
        <v>-4.9696100000000002E-3</v>
      </c>
      <c r="II250" s="8">
        <v>-3.0094499999999999E-3</v>
      </c>
      <c r="IJ250" s="8">
        <v>1.1984668190000001</v>
      </c>
      <c r="IK250" s="8">
        <v>-2.1858700000000001E-4</v>
      </c>
      <c r="IL250" s="10">
        <v>4.1818199999999999E-5</v>
      </c>
      <c r="IO250" s="1"/>
      <c r="IP250" s="1"/>
    </row>
    <row r="251" spans="1:250" x14ac:dyDescent="0.25">
      <c r="A251" s="8">
        <v>0.81368655999999995</v>
      </c>
      <c r="B251" s="8">
        <v>5.49395E-3</v>
      </c>
      <c r="C251" s="8">
        <v>3.2000790000000001E-2</v>
      </c>
      <c r="D251" s="8">
        <v>1.1200800959999999</v>
      </c>
      <c r="E251" s="10">
        <v>-9.3753500000000003E-5</v>
      </c>
      <c r="F251" s="8">
        <v>-2.95867E-4</v>
      </c>
      <c r="I251" s="1"/>
      <c r="K251" s="8">
        <v>0.60512902999999996</v>
      </c>
      <c r="L251" s="8">
        <v>1.122691E-2</v>
      </c>
      <c r="M251" s="8">
        <v>5.6006700000000003E-3</v>
      </c>
      <c r="N251" s="8">
        <v>0.75197655500000005</v>
      </c>
      <c r="O251" s="8">
        <v>1.9082100000000001E-4</v>
      </c>
      <c r="P251" s="10">
        <v>-6.8066900000000004E-5</v>
      </c>
      <c r="U251" s="8">
        <v>0.66319669000000003</v>
      </c>
      <c r="V251" s="8">
        <v>6.2074599999999997E-3</v>
      </c>
      <c r="W251" s="8">
        <v>-1.0950929999999999E-2</v>
      </c>
      <c r="X251" s="8">
        <v>0.83129709500000004</v>
      </c>
      <c r="Y251" s="8">
        <v>4.3980199999999999E-4</v>
      </c>
      <c r="Z251" s="8">
        <v>2.1466000000000001E-4</v>
      </c>
      <c r="AC251" s="1"/>
      <c r="AE251" s="8">
        <v>0.85585540000000004</v>
      </c>
      <c r="AF251" s="8">
        <v>-6.0786800000000004E-3</v>
      </c>
      <c r="AG251" s="8">
        <v>1.49356E-2</v>
      </c>
      <c r="AH251" s="8">
        <v>1.2080809530000001</v>
      </c>
      <c r="AI251" s="8">
        <v>-1.8895000000000001E-4</v>
      </c>
      <c r="AJ251" s="10">
        <v>5.5825400000000003E-5</v>
      </c>
      <c r="AM251" s="1"/>
      <c r="AO251" s="8">
        <v>0.81368655999999995</v>
      </c>
      <c r="AP251" s="8">
        <v>5.49395E-3</v>
      </c>
      <c r="AQ251" s="8">
        <v>3.2000790000000001E-2</v>
      </c>
      <c r="AR251" s="8">
        <v>1.1200800959999999</v>
      </c>
      <c r="AS251" s="10">
        <v>-9.3753500000000003E-5</v>
      </c>
      <c r="AT251" s="8">
        <v>-2.95867E-4</v>
      </c>
      <c r="AW251" s="1"/>
      <c r="AY251" s="8">
        <v>-0.11362896</v>
      </c>
      <c r="AZ251" s="8">
        <v>-5.416195E-2</v>
      </c>
      <c r="BA251" s="8">
        <v>-2.7295000000000002E-3</v>
      </c>
      <c r="BB251" s="8">
        <v>1.4693432820000001</v>
      </c>
      <c r="BC251" s="8">
        <v>4.090303E-3</v>
      </c>
      <c r="BD251" s="8">
        <v>1.2316900000000001E-4</v>
      </c>
      <c r="BG251" s="1"/>
      <c r="BI251" s="8">
        <v>-0.17424513999999999</v>
      </c>
      <c r="BJ251" s="8">
        <v>-4.6791869999999999E-2</v>
      </c>
      <c r="BK251" s="8">
        <v>-4.7113900000000002E-3</v>
      </c>
      <c r="BL251" s="8">
        <v>1.2698467259999999</v>
      </c>
      <c r="BM251" s="10">
        <v>7.1050099999999999E-5</v>
      </c>
      <c r="BN251" s="10">
        <v>3.4940600000000002E-5</v>
      </c>
      <c r="BQ251" s="1"/>
      <c r="BS251" s="8">
        <v>-0.10786920999999999</v>
      </c>
      <c r="BT251" s="8">
        <v>-3.8010620000000002E-2</v>
      </c>
      <c r="BU251" s="8">
        <v>-1.0405040000000001E-2</v>
      </c>
      <c r="BV251" s="8">
        <v>1.560193285</v>
      </c>
      <c r="BW251" s="8">
        <v>7.1768400000000001E-4</v>
      </c>
      <c r="BX251" s="8">
        <v>2.7213999999999998E-4</v>
      </c>
      <c r="CA251" s="1"/>
      <c r="CC251" s="8">
        <v>-6.5636070000000005E-2</v>
      </c>
      <c r="CD251" s="8">
        <v>-3.5403990000000003E-2</v>
      </c>
      <c r="CE251" s="8">
        <v>-1.3776149999999999E-2</v>
      </c>
      <c r="CF251" s="8">
        <v>1.075282206</v>
      </c>
      <c r="CG251" s="8">
        <v>3.4803699999999999E-4</v>
      </c>
      <c r="CH251" s="10">
        <v>-1.92775E-5</v>
      </c>
      <c r="CK251" s="1"/>
      <c r="CM251" s="8">
        <v>-0.14240643</v>
      </c>
      <c r="CN251" s="8">
        <v>-3.8869540000000001E-2</v>
      </c>
      <c r="CO251" s="8">
        <v>-2.09727E-3</v>
      </c>
      <c r="CP251" s="8">
        <v>1.6777745930000001</v>
      </c>
      <c r="CQ251" s="8">
        <v>1.53886E-4</v>
      </c>
      <c r="CR251" s="10">
        <v>3.0808600000000002E-5</v>
      </c>
      <c r="CU251" s="1"/>
      <c r="CW251" s="8">
        <v>3.2259839999999998E-2</v>
      </c>
      <c r="CX251" s="8">
        <v>5.84944E-3</v>
      </c>
      <c r="CY251" s="10">
        <v>5.2113000000000001E-5</v>
      </c>
      <c r="CZ251" s="8">
        <v>1.0998042139999999</v>
      </c>
      <c r="DA251" s="8">
        <v>5.4661E-4</v>
      </c>
      <c r="DB251" s="10">
        <v>-7.5525799999999994E-5</v>
      </c>
      <c r="DF251" s="1"/>
      <c r="DG251" s="8">
        <v>0.31223125000000002</v>
      </c>
      <c r="DH251" s="8">
        <v>1.8681059999999999E-2</v>
      </c>
      <c r="DI251" s="8">
        <v>-2.1423149999999998E-2</v>
      </c>
      <c r="DJ251" s="8">
        <v>1.453312814</v>
      </c>
      <c r="DK251" s="8">
        <v>4.7201099999999999E-4</v>
      </c>
      <c r="DL251" s="8">
        <v>-3.1970099999999998E-4</v>
      </c>
      <c r="DO251" s="1"/>
      <c r="DQ251" s="8">
        <v>-2.0563890000000001E-2</v>
      </c>
      <c r="DR251" s="8">
        <v>1.099312E-2</v>
      </c>
      <c r="DS251" s="10">
        <v>7.7476000000000002E-5</v>
      </c>
      <c r="DT251" s="8">
        <v>1.181783603</v>
      </c>
      <c r="DU251" s="8">
        <v>4.10679E-4</v>
      </c>
      <c r="DV251" s="8">
        <v>-1.05726E-4</v>
      </c>
      <c r="DZ251" s="1"/>
      <c r="EA251" s="8">
        <v>0.29288797</v>
      </c>
      <c r="EB251" s="8">
        <v>1.9380229999999998E-2</v>
      </c>
      <c r="EC251" s="8">
        <v>-9.5121100000000007E-3</v>
      </c>
      <c r="ED251" s="8">
        <v>1.436510797</v>
      </c>
      <c r="EE251" s="8">
        <v>6.8436400000000002E-4</v>
      </c>
      <c r="EF251" s="8">
        <v>-2.1551200000000001E-4</v>
      </c>
      <c r="EG251" s="1"/>
      <c r="EK251" s="8">
        <v>0.34012481999999999</v>
      </c>
      <c r="EL251" s="8">
        <v>2.1783650000000002E-2</v>
      </c>
      <c r="EM251" s="8">
        <v>-2.5274999999999999E-2</v>
      </c>
      <c r="EN251" s="8">
        <v>1.530179406</v>
      </c>
      <c r="EO251" s="8">
        <v>3.4242300000000001E-4</v>
      </c>
      <c r="EP251" s="8">
        <v>-2.5924500000000002E-4</v>
      </c>
      <c r="ES251" s="1"/>
      <c r="EU251" s="8">
        <v>0.34318693</v>
      </c>
      <c r="EV251" s="8">
        <v>-7.5793900000000001E-3</v>
      </c>
      <c r="EW251" s="8">
        <v>4.9226000000000001E-4</v>
      </c>
      <c r="EX251" s="8">
        <v>1.47754366</v>
      </c>
      <c r="EY251" s="8">
        <v>1.66188E-4</v>
      </c>
      <c r="EZ251" s="8">
        <v>1.47162E-4</v>
      </c>
      <c r="FC251" s="1"/>
      <c r="FE251" s="8">
        <v>0.3036529</v>
      </c>
      <c r="FF251" s="8">
        <v>-2.6295209999999999E-2</v>
      </c>
      <c r="FG251" s="8">
        <v>-4.4849099999999999E-3</v>
      </c>
      <c r="FH251" s="8">
        <v>1.4298475690000001</v>
      </c>
      <c r="FI251" s="8">
        <v>1.3333299999999999E-4</v>
      </c>
      <c r="FJ251" s="10">
        <v>1.2238200000000001E-4</v>
      </c>
      <c r="FM251" s="1"/>
      <c r="FO251" s="8">
        <v>0.33011625999999999</v>
      </c>
      <c r="FP251" s="8">
        <v>-1.4798769999999999E-2</v>
      </c>
      <c r="FQ251" s="8">
        <v>4.8773000000000002E-4</v>
      </c>
      <c r="FR251" s="8">
        <v>1.4072025079999999</v>
      </c>
      <c r="FS251" s="8">
        <v>2.8650000000000003E-4</v>
      </c>
      <c r="FT251" s="8">
        <v>1.1226E-4</v>
      </c>
      <c r="FW251" s="1"/>
      <c r="FY251" s="8">
        <v>0.34766613000000002</v>
      </c>
      <c r="FZ251" s="8">
        <v>-1.525921E-2</v>
      </c>
      <c r="GA251" s="8">
        <v>-2.4187800000000001E-3</v>
      </c>
      <c r="GB251" s="8">
        <v>1.458974021</v>
      </c>
      <c r="GC251" s="8">
        <v>1.09949E-4</v>
      </c>
      <c r="GD251" s="10">
        <v>4.4581199999999999E-5</v>
      </c>
      <c r="GG251" s="1"/>
      <c r="GI251" s="8">
        <v>0.33168461999999999</v>
      </c>
      <c r="GJ251" s="8">
        <v>-1.4655649999999999E-2</v>
      </c>
      <c r="GK251" s="8">
        <v>1.49935E-3</v>
      </c>
      <c r="GL251" s="8">
        <v>1.461923995</v>
      </c>
      <c r="GM251" s="10">
        <v>-1.4787899999999999E-5</v>
      </c>
      <c r="GN251" s="10">
        <v>3.41143E-5</v>
      </c>
      <c r="GQ251" s="1"/>
      <c r="GS251" s="8">
        <v>-9.8614770000000004E-2</v>
      </c>
      <c r="GT251" s="8">
        <v>-3.5378800000000002E-3</v>
      </c>
      <c r="GU251" s="8">
        <v>-8.6437700000000003E-3</v>
      </c>
      <c r="GV251" s="8">
        <v>1.1191129870000001</v>
      </c>
      <c r="GW251" s="10">
        <v>-4.1814499999999998E-5</v>
      </c>
      <c r="GX251" s="10">
        <v>3.46833E-5</v>
      </c>
      <c r="HA251" s="1"/>
      <c r="HC251" s="8">
        <v>-5.525878E-2</v>
      </c>
      <c r="HD251" s="8">
        <v>6.30571E-3</v>
      </c>
      <c r="HE251" s="10">
        <v>3.6495999999999998E-5</v>
      </c>
      <c r="HF251" s="8">
        <v>0.95512819800000004</v>
      </c>
      <c r="HG251" s="10">
        <v>-6.3536200000000002E-6</v>
      </c>
      <c r="HH251" s="10">
        <v>-1.0619600000000001E-5</v>
      </c>
      <c r="HK251" s="1"/>
      <c r="HM251" s="8">
        <v>-0.19818519000000001</v>
      </c>
      <c r="HN251" s="8">
        <v>6.3560999999999999E-4</v>
      </c>
      <c r="HO251" s="8">
        <v>-6.6672800000000003E-3</v>
      </c>
      <c r="HP251" s="8">
        <v>1.195027031</v>
      </c>
      <c r="HQ251" s="8">
        <v>-3.5446799999999998E-4</v>
      </c>
      <c r="HR251" s="10">
        <v>6.5496300000000005E-5</v>
      </c>
      <c r="HU251" s="1"/>
      <c r="HW251" s="8">
        <v>-0.17865887</v>
      </c>
      <c r="HX251" s="8">
        <v>-6.7192E-4</v>
      </c>
      <c r="HY251" s="8">
        <v>-5.9795200000000003E-3</v>
      </c>
      <c r="HZ251" s="8">
        <v>1.228470897</v>
      </c>
      <c r="IA251" s="8">
        <v>-1.43101E-4</v>
      </c>
      <c r="IB251" s="10">
        <v>-1.7499400000000001E-5</v>
      </c>
      <c r="IE251" s="1"/>
      <c r="IG251" s="8">
        <v>-0.15863788000000001</v>
      </c>
      <c r="IH251" s="8">
        <v>-4.97533E-3</v>
      </c>
      <c r="II251" s="8">
        <v>-3.0162700000000001E-3</v>
      </c>
      <c r="IJ251" s="8">
        <v>1.203035458</v>
      </c>
      <c r="IK251" s="8">
        <v>-2.2026500000000001E-4</v>
      </c>
      <c r="IL251" s="10">
        <v>4.38181E-5</v>
      </c>
      <c r="IO251" s="1"/>
      <c r="IP251" s="1"/>
    </row>
    <row r="252" spans="1:250" x14ac:dyDescent="0.25">
      <c r="A252" s="8">
        <v>0.81307943999999999</v>
      </c>
      <c r="B252" s="8">
        <v>5.4948499999999999E-3</v>
      </c>
      <c r="C252" s="8">
        <v>3.1985279999999998E-2</v>
      </c>
      <c r="D252" s="8">
        <v>1.1250144010000001</v>
      </c>
      <c r="E252" s="10">
        <v>-9.3488999999999999E-5</v>
      </c>
      <c r="F252" s="8">
        <v>-2.9146800000000002E-4</v>
      </c>
      <c r="I252" s="1"/>
      <c r="K252" s="8">
        <v>0.60033755</v>
      </c>
      <c r="L252" s="8">
        <v>1.106326E-2</v>
      </c>
      <c r="M252" s="8">
        <v>5.6870899999999997E-3</v>
      </c>
      <c r="N252" s="8">
        <v>0.75420773100000005</v>
      </c>
      <c r="O252" s="8">
        <v>1.8765700000000001E-4</v>
      </c>
      <c r="P252" s="10">
        <v>-6.9740599999999994E-5</v>
      </c>
      <c r="U252" s="8">
        <v>0.66497757000000002</v>
      </c>
      <c r="V252" s="8">
        <v>6.1725900000000004E-3</v>
      </c>
      <c r="W252" s="8">
        <v>-1.094988E-2</v>
      </c>
      <c r="X252" s="8">
        <v>0.83595253800000002</v>
      </c>
      <c r="Y252" s="8">
        <v>4.43304E-4</v>
      </c>
      <c r="Z252" s="8">
        <v>2.1477399999999999E-4</v>
      </c>
      <c r="AC252" s="1"/>
      <c r="AE252" s="8">
        <v>0.85839827000000002</v>
      </c>
      <c r="AF252" s="8">
        <v>-6.0774100000000001E-3</v>
      </c>
      <c r="AG252" s="8">
        <v>1.497157E-2</v>
      </c>
      <c r="AH252" s="8">
        <v>1.211491603</v>
      </c>
      <c r="AI252" s="8">
        <v>-1.89011E-4</v>
      </c>
      <c r="AJ252" s="10">
        <v>5.7657900000000002E-5</v>
      </c>
      <c r="AM252" s="1"/>
      <c r="AO252" s="8">
        <v>0.81307943999999999</v>
      </c>
      <c r="AP252" s="8">
        <v>5.4948499999999999E-3</v>
      </c>
      <c r="AQ252" s="8">
        <v>3.1985279999999998E-2</v>
      </c>
      <c r="AR252" s="8">
        <v>1.1250144010000001</v>
      </c>
      <c r="AS252" s="10">
        <v>-9.3488999999999999E-5</v>
      </c>
      <c r="AT252" s="8">
        <v>-2.9146800000000002E-4</v>
      </c>
      <c r="AW252" s="1"/>
      <c r="AY252" s="8">
        <v>-0.11350283</v>
      </c>
      <c r="AZ252" s="8">
        <v>-5.4170599999999999E-2</v>
      </c>
      <c r="BA252" s="8">
        <v>-2.7268700000000002E-3</v>
      </c>
      <c r="BB252" s="8">
        <v>1.473507326</v>
      </c>
      <c r="BC252" s="8">
        <v>4.110191E-3</v>
      </c>
      <c r="BD252" s="8">
        <v>1.2925400000000001E-4</v>
      </c>
      <c r="BG252" s="1"/>
      <c r="BI252" s="8">
        <v>-0.18258688000000001</v>
      </c>
      <c r="BJ252" s="8">
        <v>-4.7362990000000001E-2</v>
      </c>
      <c r="BK252" s="8">
        <v>-4.6490899999999998E-3</v>
      </c>
      <c r="BL252" s="8">
        <v>1.2737239199999999</v>
      </c>
      <c r="BM252" s="10">
        <v>6.8223099999999994E-5</v>
      </c>
      <c r="BN252" s="10">
        <v>3.4626799999999999E-5</v>
      </c>
      <c r="BQ252" s="1"/>
      <c r="BS252" s="8">
        <v>-0.10315605999999999</v>
      </c>
      <c r="BT252" s="8">
        <v>-3.8080030000000001E-2</v>
      </c>
      <c r="BU252" s="8">
        <v>-1.051909E-2</v>
      </c>
      <c r="BV252" s="8">
        <v>1.5645215729999999</v>
      </c>
      <c r="BW252" s="8">
        <v>7.1997399999999996E-4</v>
      </c>
      <c r="BX252" s="8">
        <v>2.6836999999999998E-4</v>
      </c>
      <c r="CA252" s="1"/>
      <c r="CC252" s="8">
        <v>-6.5097769999999999E-2</v>
      </c>
      <c r="CD252" s="8">
        <v>-3.5383459999999999E-2</v>
      </c>
      <c r="CE252" s="8">
        <v>-1.3779E-2</v>
      </c>
      <c r="CF252" s="8">
        <v>1.080317137</v>
      </c>
      <c r="CG252" s="8">
        <v>3.4562299999999998E-4</v>
      </c>
      <c r="CH252" s="10">
        <v>-1.9618499999999999E-5</v>
      </c>
      <c r="CK252" s="1"/>
      <c r="CM252" s="8">
        <v>-0.14008409999999999</v>
      </c>
      <c r="CN252" s="8">
        <v>-3.8940830000000003E-2</v>
      </c>
      <c r="CO252" s="8">
        <v>-2.1166399999999999E-3</v>
      </c>
      <c r="CP252" s="8">
        <v>1.681623098</v>
      </c>
      <c r="CQ252" s="8">
        <v>1.5437799999999999E-4</v>
      </c>
      <c r="CR252" s="10">
        <v>3.0675700000000002E-5</v>
      </c>
      <c r="CU252" s="1"/>
      <c r="CW252" s="8">
        <v>3.2621810000000001E-2</v>
      </c>
      <c r="CX252" s="8">
        <v>5.8259100000000001E-3</v>
      </c>
      <c r="CY252" s="10">
        <v>5.5526000000000003E-5</v>
      </c>
      <c r="CZ252" s="8">
        <v>1.1084695149999999</v>
      </c>
      <c r="DA252" s="8">
        <v>5.5284400000000004E-4</v>
      </c>
      <c r="DB252" s="10">
        <v>-7.4595E-5</v>
      </c>
      <c r="DF252" s="1"/>
      <c r="DG252" s="8">
        <v>0.31441580000000002</v>
      </c>
      <c r="DH252" s="8">
        <v>1.894125E-2</v>
      </c>
      <c r="DI252" s="8">
        <v>-2.1542539999999999E-2</v>
      </c>
      <c r="DJ252" s="8">
        <v>1.4545590370000001</v>
      </c>
      <c r="DK252" s="8">
        <v>4.6412899999999997E-4</v>
      </c>
      <c r="DL252" s="8">
        <v>-3.23321E-4</v>
      </c>
      <c r="DO252" s="1"/>
      <c r="DQ252" s="8">
        <v>-1.9914210000000002E-2</v>
      </c>
      <c r="DR252" s="8">
        <v>1.095721E-2</v>
      </c>
      <c r="DS252" s="10">
        <v>7.2589999999999994E-5</v>
      </c>
      <c r="DT252" s="8">
        <v>1.1859829749999999</v>
      </c>
      <c r="DU252" s="8">
        <v>4.1436100000000003E-4</v>
      </c>
      <c r="DV252" s="8">
        <v>-1.0621899999999999E-4</v>
      </c>
      <c r="DZ252" s="1"/>
      <c r="EA252" s="8">
        <v>0.29838063999999997</v>
      </c>
      <c r="EB252" s="8">
        <v>1.9823960000000002E-2</v>
      </c>
      <c r="EC252" s="8">
        <v>-9.7342499999999998E-3</v>
      </c>
      <c r="ED252" s="8">
        <v>1.4397250049999999</v>
      </c>
      <c r="EE252" s="8">
        <v>6.7672800000000003E-4</v>
      </c>
      <c r="EF252" s="8">
        <v>-2.1934499999999999E-4</v>
      </c>
      <c r="EG252" s="1"/>
      <c r="EK252" s="8">
        <v>0.34355840999999998</v>
      </c>
      <c r="EL252" s="8">
        <v>2.2154920000000002E-2</v>
      </c>
      <c r="EM252" s="8">
        <v>-2.5516609999999999E-2</v>
      </c>
      <c r="EN252" s="8">
        <v>1.5338869580000001</v>
      </c>
      <c r="EO252" s="8">
        <v>3.3711499999999997E-4</v>
      </c>
      <c r="EP252" s="8">
        <v>-2.6270599999999997E-4</v>
      </c>
      <c r="ES252" s="1"/>
      <c r="EU252" s="8">
        <v>0.34898269999999998</v>
      </c>
      <c r="EV252" s="8">
        <v>-7.3805600000000004E-3</v>
      </c>
      <c r="EW252" s="8">
        <v>4.8639000000000001E-4</v>
      </c>
      <c r="EX252" s="8">
        <v>1.481146699</v>
      </c>
      <c r="EY252" s="8">
        <v>1.63845E-4</v>
      </c>
      <c r="EZ252" s="8">
        <v>1.4708899999999999E-4</v>
      </c>
      <c r="FC252" s="1"/>
      <c r="FE252" s="8">
        <v>0.30483170999999998</v>
      </c>
      <c r="FF252" s="8">
        <v>-2.628312E-2</v>
      </c>
      <c r="FG252" s="8">
        <v>-4.4807900000000001E-3</v>
      </c>
      <c r="FH252" s="8">
        <v>1.434093007</v>
      </c>
      <c r="FI252" s="8">
        <v>1.3241300000000001E-4</v>
      </c>
      <c r="FJ252" s="10">
        <v>1.22693E-4</v>
      </c>
      <c r="FM252" s="1"/>
      <c r="FO252" s="8">
        <v>0.33363610999999999</v>
      </c>
      <c r="FP252" s="8">
        <v>-1.477617E-2</v>
      </c>
      <c r="FQ252" s="8">
        <v>5.0575999999999996E-4</v>
      </c>
      <c r="FR252" s="8">
        <v>1.4118863150000001</v>
      </c>
      <c r="FS252" s="8">
        <v>2.8603E-4</v>
      </c>
      <c r="FT252" s="8">
        <v>1.1263400000000001E-4</v>
      </c>
      <c r="FW252" s="1"/>
      <c r="FY252" s="8">
        <v>0.34952295</v>
      </c>
      <c r="FZ252" s="8">
        <v>-1.521758E-2</v>
      </c>
      <c r="GA252" s="8">
        <v>-2.4187599999999998E-3</v>
      </c>
      <c r="GB252" s="8">
        <v>1.462567798</v>
      </c>
      <c r="GC252" s="8">
        <v>1.08683E-4</v>
      </c>
      <c r="GD252" s="10">
        <v>4.4579400000000002E-5</v>
      </c>
      <c r="GG252" s="1"/>
      <c r="GI252" s="8">
        <v>0.33526014999999998</v>
      </c>
      <c r="GJ252" s="8">
        <v>-1.4486189999999999E-2</v>
      </c>
      <c r="GK252" s="8">
        <v>1.4781799999999999E-3</v>
      </c>
      <c r="GL252" s="8">
        <v>1.465007001</v>
      </c>
      <c r="GM252" s="10">
        <v>-1.5859199999999999E-5</v>
      </c>
      <c r="GN252" s="10">
        <v>3.3978800000000001E-5</v>
      </c>
      <c r="GQ252" s="1"/>
      <c r="GS252" s="8">
        <v>-0.10066375</v>
      </c>
      <c r="GT252" s="8">
        <v>-3.5449000000000001E-3</v>
      </c>
      <c r="GU252" s="8">
        <v>-8.6889600000000008E-3</v>
      </c>
      <c r="GV252" s="8">
        <v>1.1244820790000001</v>
      </c>
      <c r="GW252" s="10">
        <v>-4.2011300000000002E-5</v>
      </c>
      <c r="GX252" s="10">
        <v>3.5970899999999998E-5</v>
      </c>
      <c r="HA252" s="1"/>
      <c r="HC252" s="8">
        <v>-5.8295399999999997E-2</v>
      </c>
      <c r="HD252" s="8">
        <v>6.25605E-3</v>
      </c>
      <c r="HE252" s="10">
        <v>-1.3127E-5</v>
      </c>
      <c r="HF252" s="8">
        <v>0.95972956600000003</v>
      </c>
      <c r="HG252" s="10">
        <v>-6.84119E-6</v>
      </c>
      <c r="HH252" s="10">
        <v>-1.01324E-5</v>
      </c>
      <c r="HK252" s="1"/>
      <c r="HM252" s="8">
        <v>-0.19822530999999999</v>
      </c>
      <c r="HN252" s="8">
        <v>6.3418999999999997E-4</v>
      </c>
      <c r="HO252" s="8">
        <v>-6.6674400000000002E-3</v>
      </c>
      <c r="HP252" s="8">
        <v>1.20022067</v>
      </c>
      <c r="HQ252" s="8">
        <v>-3.5925600000000002E-4</v>
      </c>
      <c r="HR252" s="10">
        <v>6.6051999999999997E-5</v>
      </c>
      <c r="HU252" s="1"/>
      <c r="HW252" s="8">
        <v>-0.17806277000000001</v>
      </c>
      <c r="HX252" s="8">
        <v>-6.6178999999999999E-4</v>
      </c>
      <c r="HY252" s="8">
        <v>-5.9702000000000002E-3</v>
      </c>
      <c r="HZ252" s="8">
        <v>1.2311721330000001</v>
      </c>
      <c r="IA252" s="8">
        <v>-1.44711E-4</v>
      </c>
      <c r="IB252" s="10">
        <v>-1.60174E-5</v>
      </c>
      <c r="IE252" s="1"/>
      <c r="IG252" s="8">
        <v>-0.16363657000000001</v>
      </c>
      <c r="IH252" s="8">
        <v>-4.9956000000000002E-3</v>
      </c>
      <c r="II252" s="8">
        <v>-3.1104100000000001E-3</v>
      </c>
      <c r="IJ252" s="8">
        <v>1.207256774</v>
      </c>
      <c r="IK252" s="8">
        <v>-2.20767E-4</v>
      </c>
      <c r="IL252" s="10">
        <v>4.6173900000000002E-5</v>
      </c>
      <c r="IO252" s="1"/>
      <c r="IP252" s="1"/>
    </row>
    <row r="253" spans="1:250" x14ac:dyDescent="0.25">
      <c r="A253" s="8">
        <v>0.81955814999999999</v>
      </c>
      <c r="B253" s="8">
        <v>5.8705399999999996E-3</v>
      </c>
      <c r="C253" s="8">
        <v>3.1966479999999999E-2</v>
      </c>
      <c r="D253" s="8">
        <v>1.1292224289999999</v>
      </c>
      <c r="E253" s="8">
        <v>-1.03461E-4</v>
      </c>
      <c r="F253" s="8">
        <v>-2.9198800000000002E-4</v>
      </c>
      <c r="I253" s="1"/>
      <c r="K253" s="8">
        <v>0.60196061000000001</v>
      </c>
      <c r="L253" s="8">
        <v>1.122314E-2</v>
      </c>
      <c r="M253" s="8">
        <v>5.5208699999999998E-3</v>
      </c>
      <c r="N253" s="8">
        <v>0.75543593600000003</v>
      </c>
      <c r="O253" s="8">
        <v>1.7861099999999999E-4</v>
      </c>
      <c r="P253" s="10">
        <v>-7.9144899999999995E-5</v>
      </c>
      <c r="U253" s="8">
        <v>0.66215676000000001</v>
      </c>
      <c r="V253" s="8">
        <v>6.1430199999999999E-3</v>
      </c>
      <c r="W253" s="8">
        <v>-1.096082E-2</v>
      </c>
      <c r="X253" s="8">
        <v>0.84008096700000001</v>
      </c>
      <c r="Y253" s="8">
        <v>4.41431E-4</v>
      </c>
      <c r="Z253" s="8">
        <v>2.15465E-4</v>
      </c>
      <c r="AC253" s="1"/>
      <c r="AE253" s="8">
        <v>0.86017686000000004</v>
      </c>
      <c r="AF253" s="8">
        <v>-6.0411099999999997E-3</v>
      </c>
      <c r="AG253" s="8">
        <v>1.497909E-2</v>
      </c>
      <c r="AH253" s="8">
        <v>1.2162177940000001</v>
      </c>
      <c r="AI253" s="8">
        <v>-1.9165299999999999E-4</v>
      </c>
      <c r="AJ253" s="10">
        <v>5.8199299999999997E-5</v>
      </c>
      <c r="AM253" s="1"/>
      <c r="AO253" s="8">
        <v>0.81955814999999999</v>
      </c>
      <c r="AP253" s="8">
        <v>5.8705399999999996E-3</v>
      </c>
      <c r="AQ253" s="8">
        <v>3.1966479999999999E-2</v>
      </c>
      <c r="AR253" s="8">
        <v>1.1292224289999999</v>
      </c>
      <c r="AS253" s="8">
        <v>-1.03461E-4</v>
      </c>
      <c r="AT253" s="8">
        <v>-2.9198800000000002E-4</v>
      </c>
      <c r="AW253" s="1"/>
      <c r="AY253" s="8">
        <v>-0.11177702</v>
      </c>
      <c r="AZ253" s="8">
        <v>-5.4238179999999997E-2</v>
      </c>
      <c r="BA253" s="8">
        <v>-2.73062E-3</v>
      </c>
      <c r="BB253" s="8">
        <v>1.478444069</v>
      </c>
      <c r="BC253" s="8">
        <v>4.1215569999999997E-3</v>
      </c>
      <c r="BD253" s="8">
        <v>1.28651E-4</v>
      </c>
      <c r="BG253" s="1"/>
      <c r="BI253" s="8">
        <v>-0.18851493999999999</v>
      </c>
      <c r="BJ253" s="8">
        <v>-4.7761339999999999E-2</v>
      </c>
      <c r="BK253" s="8">
        <v>-4.5628600000000002E-3</v>
      </c>
      <c r="BL253" s="8">
        <v>1.277847999</v>
      </c>
      <c r="BM253" s="10">
        <v>6.5447899999999994E-5</v>
      </c>
      <c r="BN253" s="10">
        <v>3.4020499999999997E-5</v>
      </c>
      <c r="BQ253" s="1"/>
      <c r="BS253" s="8">
        <v>-0.10098707</v>
      </c>
      <c r="BT253" s="8">
        <v>-3.8102089999999998E-2</v>
      </c>
      <c r="BU253" s="8">
        <v>-1.0542869999999999E-2</v>
      </c>
      <c r="BV253" s="8">
        <v>1.568051436</v>
      </c>
      <c r="BW253" s="8">
        <v>7.2155799999999997E-4</v>
      </c>
      <c r="BX253" s="8">
        <v>2.6666199999999998E-4</v>
      </c>
      <c r="CA253" s="1"/>
      <c r="CC253" s="8">
        <v>-6.6574579999999994E-2</v>
      </c>
      <c r="CD253" s="8">
        <v>-3.5451330000000003E-2</v>
      </c>
      <c r="CE253" s="8">
        <v>-1.379474E-2</v>
      </c>
      <c r="CF253" s="8">
        <v>1.0858101090000001</v>
      </c>
      <c r="CG253" s="8">
        <v>3.4271699999999998E-4</v>
      </c>
      <c r="CH253" s="10">
        <v>-1.8952000000000001E-5</v>
      </c>
      <c r="CK253" s="1"/>
      <c r="CM253" s="8">
        <v>-0.13844417000000001</v>
      </c>
      <c r="CN253" s="8">
        <v>-3.8978390000000002E-2</v>
      </c>
      <c r="CO253" s="8">
        <v>-2.1256299999999999E-3</v>
      </c>
      <c r="CP253" s="8">
        <v>1.684754656</v>
      </c>
      <c r="CQ253" s="8">
        <v>1.54745E-4</v>
      </c>
      <c r="CR253" s="10">
        <v>3.05883E-5</v>
      </c>
      <c r="CU253" s="1"/>
      <c r="CW253" s="8">
        <v>3.0086040000000001E-2</v>
      </c>
      <c r="CX253" s="8">
        <v>5.9760899999999999E-3</v>
      </c>
      <c r="CY253" s="10">
        <v>2.7087999999999999E-5</v>
      </c>
      <c r="CZ253" s="8">
        <v>1.1160115180000001</v>
      </c>
      <c r="DA253" s="8">
        <v>5.5852600000000005E-4</v>
      </c>
      <c r="DB253" s="10">
        <v>-7.3498199999999994E-5</v>
      </c>
      <c r="DF253" s="1"/>
      <c r="DG253" s="8">
        <v>0.31801394999999999</v>
      </c>
      <c r="DH253" s="8">
        <v>1.920649E-2</v>
      </c>
      <c r="DI253" s="8">
        <v>-2.1780620000000001E-2</v>
      </c>
      <c r="DJ253" s="8">
        <v>1.4562637460000001</v>
      </c>
      <c r="DK253" s="8">
        <v>4.5923699999999998E-4</v>
      </c>
      <c r="DL253" s="8">
        <v>-3.27714E-4</v>
      </c>
      <c r="DO253" s="1"/>
      <c r="DQ253" s="8">
        <v>-1.7433939999999998E-2</v>
      </c>
      <c r="DR253" s="8">
        <v>1.0831E-2</v>
      </c>
      <c r="DS253" s="10">
        <v>8.5316999999999996E-5</v>
      </c>
      <c r="DT253" s="8">
        <v>1.1899485409999999</v>
      </c>
      <c r="DU253" s="8">
        <v>4.1775299999999998E-4</v>
      </c>
      <c r="DV253" s="8">
        <v>-1.0587E-4</v>
      </c>
      <c r="DZ253" s="1"/>
      <c r="EA253" s="8">
        <v>0.30389475999999999</v>
      </c>
      <c r="EB253" s="8">
        <v>2.032751E-2</v>
      </c>
      <c r="EC253" s="8">
        <v>-9.8560699999999998E-3</v>
      </c>
      <c r="ED253" s="8">
        <v>1.443037667</v>
      </c>
      <c r="EE253" s="8">
        <v>6.6810000000000003E-4</v>
      </c>
      <c r="EF253" s="8">
        <v>-2.2144499999999999E-4</v>
      </c>
      <c r="EG253" s="1"/>
      <c r="EK253" s="8">
        <v>0.35150536999999998</v>
      </c>
      <c r="EL253" s="8">
        <v>2.2991640000000001E-2</v>
      </c>
      <c r="EM253" s="8">
        <v>-2.5963489999999999E-2</v>
      </c>
      <c r="EN253" s="8">
        <v>1.5381883860000001</v>
      </c>
      <c r="EO253" s="8">
        <v>3.3194099999999999E-4</v>
      </c>
      <c r="EP253" s="8">
        <v>-2.6547700000000002E-4</v>
      </c>
      <c r="ES253" s="1"/>
      <c r="EU253" s="8">
        <v>0.35661440999999999</v>
      </c>
      <c r="EV253" s="8">
        <v>-7.3067100000000001E-3</v>
      </c>
      <c r="EW253" s="8">
        <v>5.0856999999999996E-4</v>
      </c>
      <c r="EX253" s="8">
        <v>1.4843430870000001</v>
      </c>
      <c r="EY253" s="8">
        <v>1.63184E-4</v>
      </c>
      <c r="EZ253" s="8">
        <v>1.47286E-4</v>
      </c>
      <c r="FC253" s="1"/>
      <c r="FE253" s="8">
        <v>0.30449966000000001</v>
      </c>
      <c r="FF253" s="8">
        <v>-2.6287899999999999E-2</v>
      </c>
      <c r="FG253" s="8">
        <v>-4.48256E-3</v>
      </c>
      <c r="FH253" s="8">
        <v>1.438905345</v>
      </c>
      <c r="FI253" s="8">
        <v>1.31123E-4</v>
      </c>
      <c r="FJ253" s="10">
        <v>1.2316700000000001E-4</v>
      </c>
      <c r="FM253" s="1"/>
      <c r="FO253" s="8">
        <v>0.33563831</v>
      </c>
      <c r="FP253" s="8">
        <v>-1.476999E-2</v>
      </c>
      <c r="FQ253" s="8">
        <v>5.2161999999999998E-4</v>
      </c>
      <c r="FR253" s="8">
        <v>1.4181958139999999</v>
      </c>
      <c r="FS253" s="8">
        <v>2.8580599999999999E-4</v>
      </c>
      <c r="FT253" s="8">
        <v>1.13213E-4</v>
      </c>
      <c r="FW253" s="1"/>
      <c r="FY253" s="8">
        <v>0.35448034</v>
      </c>
      <c r="FZ253" s="8">
        <v>-1.513515E-2</v>
      </c>
      <c r="GA253" s="8">
        <v>-2.4209399999999999E-3</v>
      </c>
      <c r="GB253" s="8">
        <v>1.46702701</v>
      </c>
      <c r="GC253" s="8">
        <v>1.0774500000000001E-4</v>
      </c>
      <c r="GD253" s="10">
        <v>4.4552499999999997E-5</v>
      </c>
      <c r="GG253" s="1"/>
      <c r="GI253" s="8">
        <v>0.33341587</v>
      </c>
      <c r="GJ253" s="8">
        <v>-1.45203E-2</v>
      </c>
      <c r="GK253" s="8">
        <v>1.4837299999999999E-3</v>
      </c>
      <c r="GL253" s="8">
        <v>1.4678958790000001</v>
      </c>
      <c r="GM253" s="10">
        <v>-1.6277600000000001E-5</v>
      </c>
      <c r="GN253" s="10">
        <v>3.3910099999999999E-5</v>
      </c>
      <c r="GQ253" s="1"/>
      <c r="GS253" s="8">
        <v>-0.10195521</v>
      </c>
      <c r="GT253" s="8">
        <v>-3.5806900000000001E-3</v>
      </c>
      <c r="GU253" s="8">
        <v>-8.7207399999999994E-3</v>
      </c>
      <c r="GV253" s="8">
        <v>1.130626135</v>
      </c>
      <c r="GW253" s="10">
        <v>-4.3624100000000001E-5</v>
      </c>
      <c r="GX253" s="10">
        <v>3.74024E-5</v>
      </c>
      <c r="HA253" s="1"/>
      <c r="HC253" s="8">
        <v>-6.3617779999999999E-2</v>
      </c>
      <c r="HD253" s="8">
        <v>6.16827E-3</v>
      </c>
      <c r="HE253" s="10">
        <v>-3.8262000000000001E-5</v>
      </c>
      <c r="HF253" s="8">
        <v>0.96492113499999999</v>
      </c>
      <c r="HG253" s="10">
        <v>-7.3337099999999996E-6</v>
      </c>
      <c r="HH253" s="10">
        <v>-9.9925600000000004E-6</v>
      </c>
      <c r="HK253" s="1"/>
      <c r="HM253" s="8">
        <v>-0.20160938</v>
      </c>
      <c r="HN253" s="8">
        <v>6.2162999999999997E-4</v>
      </c>
      <c r="HO253" s="8">
        <v>-6.7293199999999996E-3</v>
      </c>
      <c r="HP253" s="8">
        <v>1.2054687690000001</v>
      </c>
      <c r="HQ253" s="8">
        <v>-3.5974999999999999E-4</v>
      </c>
      <c r="HR253" s="10">
        <v>6.8515400000000005E-5</v>
      </c>
      <c r="HU253" s="1"/>
      <c r="HW253" s="8">
        <v>-0.18338767</v>
      </c>
      <c r="HX253" s="8">
        <v>-5.1354000000000005E-4</v>
      </c>
      <c r="HY253" s="8">
        <v>-6.1026199999999996E-3</v>
      </c>
      <c r="HZ253" s="8">
        <v>1.233846311</v>
      </c>
      <c r="IA253" s="8">
        <v>-1.42068E-4</v>
      </c>
      <c r="IB253" s="10">
        <v>-1.3655100000000001E-5</v>
      </c>
      <c r="IE253" s="1"/>
      <c r="IG253" s="8">
        <v>-0.16575672999999999</v>
      </c>
      <c r="IH253" s="8">
        <v>-5.0436700000000001E-3</v>
      </c>
      <c r="II253" s="8">
        <v>-3.1276799999999999E-3</v>
      </c>
      <c r="IJ253" s="8">
        <v>1.2109872049999999</v>
      </c>
      <c r="IK253" s="8">
        <v>-2.2360199999999999E-4</v>
      </c>
      <c r="IL253" s="10">
        <v>4.7187700000000002E-5</v>
      </c>
      <c r="IO253" s="1"/>
      <c r="IP253" s="1"/>
    </row>
    <row r="254" spans="1:250" x14ac:dyDescent="0.25">
      <c r="A254" s="8">
        <v>0.82010978000000001</v>
      </c>
      <c r="B254" s="8">
        <v>5.8797500000000004E-3</v>
      </c>
      <c r="C254" s="8">
        <v>3.1974540000000003E-2</v>
      </c>
      <c r="D254" s="8">
        <v>1.13366097</v>
      </c>
      <c r="E254" s="8">
        <v>-1.06331E-4</v>
      </c>
      <c r="F254" s="8">
        <v>-2.8947899999999998E-4</v>
      </c>
      <c r="I254" s="1"/>
      <c r="K254" s="8">
        <v>0.60027253999999997</v>
      </c>
      <c r="L254" s="8">
        <v>1.109136E-2</v>
      </c>
      <c r="M254" s="8">
        <v>5.5844900000000001E-3</v>
      </c>
      <c r="N254" s="8">
        <v>0.75681187000000005</v>
      </c>
      <c r="O254" s="8">
        <v>1.7139999999999999E-4</v>
      </c>
      <c r="P254" s="10">
        <v>-8.2629900000000007E-5</v>
      </c>
      <c r="U254" s="8">
        <v>0.66717915999999999</v>
      </c>
      <c r="V254" s="8">
        <v>6.25459E-3</v>
      </c>
      <c r="W254" s="8">
        <v>-1.100285E-2</v>
      </c>
      <c r="X254" s="8">
        <v>0.84296262</v>
      </c>
      <c r="Y254" s="8">
        <v>4.3745500000000001E-4</v>
      </c>
      <c r="Z254" s="8">
        <v>2.13962E-4</v>
      </c>
      <c r="AC254" s="1"/>
      <c r="AE254" s="8">
        <v>0.86355835000000003</v>
      </c>
      <c r="AF254" s="8">
        <v>-5.9968900000000004E-3</v>
      </c>
      <c r="AG254" s="8">
        <v>1.501827E-2</v>
      </c>
      <c r="AH254" s="8">
        <v>1.2218518890000001</v>
      </c>
      <c r="AI254" s="8">
        <v>-1.9334300000000001E-4</v>
      </c>
      <c r="AJ254" s="10">
        <v>5.9695099999999997E-5</v>
      </c>
      <c r="AM254" s="1"/>
      <c r="AO254" s="8">
        <v>0.82010978000000001</v>
      </c>
      <c r="AP254" s="8">
        <v>5.8797500000000004E-3</v>
      </c>
      <c r="AQ254" s="8">
        <v>3.1974540000000003E-2</v>
      </c>
      <c r="AR254" s="8">
        <v>1.13366097</v>
      </c>
      <c r="AS254" s="8">
        <v>-1.06331E-4</v>
      </c>
      <c r="AT254" s="8">
        <v>-2.8947899999999998E-4</v>
      </c>
      <c r="AW254" s="1"/>
      <c r="AY254" s="8">
        <v>-0.10941981000000001</v>
      </c>
      <c r="AZ254" s="8">
        <v>-5.4358740000000003E-2</v>
      </c>
      <c r="BA254" s="8">
        <v>-2.7438100000000002E-3</v>
      </c>
      <c r="BB254" s="8">
        <v>1.4834703279999999</v>
      </c>
      <c r="BC254" s="8">
        <v>4.1363939999999998E-3</v>
      </c>
      <c r="BD254" s="8">
        <v>1.27064E-4</v>
      </c>
      <c r="BG254" s="1"/>
      <c r="BI254" s="8">
        <v>-0.19379337999999999</v>
      </c>
      <c r="BJ254" s="8">
        <v>-4.8100589999999999E-2</v>
      </c>
      <c r="BK254" s="8">
        <v>-4.5484499999999999E-3</v>
      </c>
      <c r="BL254" s="8">
        <v>1.2826139510000001</v>
      </c>
      <c r="BM254" s="10">
        <v>6.2793799999999995E-5</v>
      </c>
      <c r="BN254" s="10">
        <v>3.39014E-5</v>
      </c>
      <c r="BQ254" s="1"/>
      <c r="BS254" s="8">
        <v>-9.8902989999999996E-2</v>
      </c>
      <c r="BT254" s="8">
        <v>-3.8172860000000003E-2</v>
      </c>
      <c r="BU254" s="8">
        <v>-1.058392E-2</v>
      </c>
      <c r="BV254" s="8">
        <v>1.572135539</v>
      </c>
      <c r="BW254" s="8">
        <v>7.2684900000000001E-4</v>
      </c>
      <c r="BX254" s="8">
        <v>2.6360000000000001E-4</v>
      </c>
      <c r="CA254" s="1"/>
      <c r="CC254" s="8">
        <v>-7.0188539999999994E-2</v>
      </c>
      <c r="CD254" s="8">
        <v>-3.5584890000000001E-2</v>
      </c>
      <c r="CE254" s="8">
        <v>-1.3876609999999999E-2</v>
      </c>
      <c r="CF254" s="8">
        <v>1.0915902390000001</v>
      </c>
      <c r="CG254" s="8">
        <v>3.4038200000000002E-4</v>
      </c>
      <c r="CH254" s="10">
        <v>-1.7524899999999999E-5</v>
      </c>
      <c r="CK254" s="1"/>
      <c r="CM254" s="8">
        <v>-0.13445251</v>
      </c>
      <c r="CN254" s="8">
        <v>-3.8989740000000002E-2</v>
      </c>
      <c r="CO254" s="8">
        <v>-2.1647200000000002E-3</v>
      </c>
      <c r="CP254" s="8">
        <v>1.687435893</v>
      </c>
      <c r="CQ254" s="8">
        <v>1.5479099999999999E-4</v>
      </c>
      <c r="CR254" s="10">
        <v>3.0431300000000001E-5</v>
      </c>
      <c r="CU254" s="1"/>
      <c r="CW254" s="8">
        <v>2.362796E-2</v>
      </c>
      <c r="CX254" s="8">
        <v>6.2814500000000001E-3</v>
      </c>
      <c r="CY254" s="10">
        <v>2.3254000000000001E-5</v>
      </c>
      <c r="CZ254" s="8">
        <v>1.1209329960000001</v>
      </c>
      <c r="DA254" s="8">
        <v>5.6306300000000004E-4</v>
      </c>
      <c r="DB254" s="10">
        <v>-7.3430000000000007E-5</v>
      </c>
      <c r="DF254" s="1"/>
      <c r="DG254" s="8">
        <v>0.32073944999999998</v>
      </c>
      <c r="DH254" s="8">
        <v>1.944624E-2</v>
      </c>
      <c r="DI254" s="8">
        <v>-2.1931490000000001E-2</v>
      </c>
      <c r="DJ254" s="8">
        <v>1.4588171240000001</v>
      </c>
      <c r="DK254" s="8">
        <v>4.53399E-4</v>
      </c>
      <c r="DL254" s="8">
        <v>-3.3139200000000001E-4</v>
      </c>
      <c r="DO254" s="1"/>
      <c r="DQ254" s="8">
        <v>-1.5834839999999999E-2</v>
      </c>
      <c r="DR254" s="8">
        <v>1.078174E-2</v>
      </c>
      <c r="DS254" s="10">
        <v>9.2585999999999998E-5</v>
      </c>
      <c r="DT254" s="8">
        <v>1.1936899190000001</v>
      </c>
      <c r="DU254" s="8">
        <v>4.1980799999999998E-4</v>
      </c>
      <c r="DV254" s="8">
        <v>-1.0556300000000001E-4</v>
      </c>
      <c r="DZ254" s="1"/>
      <c r="EA254" s="8">
        <v>0.31078728999999999</v>
      </c>
      <c r="EB254" s="8">
        <v>2.1016449999999999E-2</v>
      </c>
      <c r="EC254" s="8">
        <v>-1.004262E-2</v>
      </c>
      <c r="ED254" s="8">
        <v>1.4464784939999999</v>
      </c>
      <c r="EE254" s="8">
        <v>6.5866299999999998E-4</v>
      </c>
      <c r="EF254" s="8">
        <v>-2.24016E-4</v>
      </c>
      <c r="EG254" s="1"/>
      <c r="EK254" s="8">
        <v>0.36021773000000001</v>
      </c>
      <c r="EL254" s="8">
        <v>2.386663E-2</v>
      </c>
      <c r="EM254" s="8">
        <v>-2.6384080000000001E-2</v>
      </c>
      <c r="EN254" s="8">
        <v>1.5430004319999999</v>
      </c>
      <c r="EO254" s="8">
        <v>3.27001E-4</v>
      </c>
      <c r="EP254" s="8">
        <v>-2.6786099999999999E-4</v>
      </c>
      <c r="ES254" s="1"/>
      <c r="EU254" s="8">
        <v>0.35663011999999999</v>
      </c>
      <c r="EV254" s="8">
        <v>-7.3065999999999999E-3</v>
      </c>
      <c r="EW254" s="8">
        <v>5.0874999999999998E-4</v>
      </c>
      <c r="EX254" s="8">
        <v>1.487267151</v>
      </c>
      <c r="EY254" s="8">
        <v>1.62738E-4</v>
      </c>
      <c r="EZ254" s="8">
        <v>1.4803900000000001E-4</v>
      </c>
      <c r="FC254" s="1"/>
      <c r="FE254" s="8">
        <v>0.30372621</v>
      </c>
      <c r="FF254" s="8">
        <v>-2.6292940000000001E-2</v>
      </c>
      <c r="FG254" s="8">
        <v>-4.4921600000000003E-3</v>
      </c>
      <c r="FH254" s="8">
        <v>1.4438959810000001</v>
      </c>
      <c r="FI254" s="8">
        <v>1.30541E-4</v>
      </c>
      <c r="FJ254" s="10">
        <v>1.2428E-4</v>
      </c>
      <c r="FM254" s="1"/>
      <c r="FO254" s="8">
        <v>0.33166765999999998</v>
      </c>
      <c r="FP254" s="8">
        <v>-1.4698340000000001E-2</v>
      </c>
      <c r="FQ254" s="8">
        <v>4.7705000000000002E-4</v>
      </c>
      <c r="FR254" s="8">
        <v>1.4258349210000001</v>
      </c>
      <c r="FS254" s="8">
        <v>2.8713000000000002E-4</v>
      </c>
      <c r="FT254" s="8">
        <v>1.1404E-4</v>
      </c>
      <c r="FW254" s="1"/>
      <c r="FY254" s="8">
        <v>0.35837540000000001</v>
      </c>
      <c r="FZ254" s="8">
        <v>-1.505357E-2</v>
      </c>
      <c r="GA254" s="8">
        <v>-2.3984599999999998E-3</v>
      </c>
      <c r="GB254" s="8">
        <v>1.471752935</v>
      </c>
      <c r="GC254" s="8">
        <v>1.06563E-4</v>
      </c>
      <c r="GD254" s="10">
        <v>4.4875500000000001E-5</v>
      </c>
      <c r="GG254" s="1"/>
      <c r="GI254" s="8">
        <v>0.32836557999999999</v>
      </c>
      <c r="GJ254" s="8">
        <v>-1.454221E-2</v>
      </c>
      <c r="GK254" s="8">
        <v>1.37243E-3</v>
      </c>
      <c r="GL254" s="8">
        <v>1.471734001</v>
      </c>
      <c r="GM254" s="10">
        <v>-1.6374800000000001E-5</v>
      </c>
      <c r="GN254" s="10">
        <v>3.4408500000000001E-5</v>
      </c>
      <c r="GQ254" s="1"/>
      <c r="GS254" s="8">
        <v>-0.10170063999999999</v>
      </c>
      <c r="GT254" s="8">
        <v>-3.5690000000000001E-3</v>
      </c>
      <c r="GU254" s="8">
        <v>-8.7184800000000007E-3</v>
      </c>
      <c r="GV254" s="8">
        <v>1.1353028300000001</v>
      </c>
      <c r="GW254" s="10">
        <v>-4.6300800000000002E-5</v>
      </c>
      <c r="GX254" s="10">
        <v>3.7914199999999997E-5</v>
      </c>
      <c r="HA254" s="1"/>
      <c r="HC254" s="8">
        <v>-6.6816360000000005E-2</v>
      </c>
      <c r="HD254" s="8">
        <v>6.1161899999999996E-3</v>
      </c>
      <c r="HE254" s="10">
        <v>-2.6117000000000001E-5</v>
      </c>
      <c r="HF254" s="8">
        <v>0.97058133800000002</v>
      </c>
      <c r="HG254" s="10">
        <v>-7.8205400000000002E-6</v>
      </c>
      <c r="HH254" s="10">
        <v>-1.0107400000000001E-5</v>
      </c>
      <c r="HK254" s="1"/>
      <c r="HM254" s="8">
        <v>-0.20102945</v>
      </c>
      <c r="HN254" s="8">
        <v>6.3104000000000003E-4</v>
      </c>
      <c r="HO254" s="8">
        <v>-6.7236800000000001E-3</v>
      </c>
      <c r="HP254" s="8">
        <v>1.210441297</v>
      </c>
      <c r="HQ254" s="8">
        <v>-3.6193400000000001E-4</v>
      </c>
      <c r="HR254" s="10">
        <v>6.9820599999999994E-5</v>
      </c>
      <c r="HU254" s="1"/>
      <c r="HW254" s="8">
        <v>-0.18343929</v>
      </c>
      <c r="HX254" s="8">
        <v>-5.1427000000000005E-4</v>
      </c>
      <c r="HY254" s="8">
        <v>-6.1028899999999997E-3</v>
      </c>
      <c r="HZ254" s="8">
        <v>1.2378612529999999</v>
      </c>
      <c r="IA254" s="8">
        <v>-1.4340699999999999E-4</v>
      </c>
      <c r="IB254" s="10">
        <v>-1.31697E-5</v>
      </c>
      <c r="IE254" s="1"/>
      <c r="IG254" s="8">
        <v>-0.16501183</v>
      </c>
      <c r="IH254" s="8">
        <v>-5.0357900000000001E-3</v>
      </c>
      <c r="II254" s="8">
        <v>-3.1113899999999999E-3</v>
      </c>
      <c r="IJ254" s="8">
        <v>1.2150877980000001</v>
      </c>
      <c r="IK254" s="8">
        <v>-2.2491899999999999E-4</v>
      </c>
      <c r="IL254" s="10">
        <v>4.9920899999999998E-5</v>
      </c>
      <c r="IO254" s="1"/>
      <c r="IP254" s="1"/>
    </row>
    <row r="255" spans="1:250" x14ac:dyDescent="0.25">
      <c r="A255" s="8">
        <v>0.82015859000000002</v>
      </c>
      <c r="B255" s="8">
        <v>5.8807099999999999E-3</v>
      </c>
      <c r="C255" s="8">
        <v>3.1975089999999998E-2</v>
      </c>
      <c r="D255" s="8">
        <v>1.138496256</v>
      </c>
      <c r="E255" s="8">
        <v>-1.09718E-4</v>
      </c>
      <c r="F255" s="8">
        <v>-2.8756400000000003E-4</v>
      </c>
      <c r="I255" s="1"/>
      <c r="K255" s="8">
        <v>0.59498474999999995</v>
      </c>
      <c r="L255" s="8">
        <v>1.099815E-2</v>
      </c>
      <c r="M255" s="8">
        <v>5.6810300000000001E-3</v>
      </c>
      <c r="N255" s="8">
        <v>0.75900474100000004</v>
      </c>
      <c r="O255" s="8">
        <v>1.69765E-4</v>
      </c>
      <c r="P255" s="10">
        <v>-8.4322700000000005E-5</v>
      </c>
      <c r="U255" s="8">
        <v>0.66824428999999996</v>
      </c>
      <c r="V255" s="8">
        <v>6.27561E-3</v>
      </c>
      <c r="W255" s="8">
        <v>-1.100076E-2</v>
      </c>
      <c r="X255" s="8">
        <v>0.84569191499999996</v>
      </c>
      <c r="Y255" s="8">
        <v>4.3392600000000001E-4</v>
      </c>
      <c r="Z255" s="8">
        <v>2.14308E-4</v>
      </c>
      <c r="AC255" s="1"/>
      <c r="AE255" s="8">
        <v>0.87046234</v>
      </c>
      <c r="AF255" s="8">
        <v>-5.8216199999999996E-3</v>
      </c>
      <c r="AG255" s="8">
        <v>1.5023369999999999E-2</v>
      </c>
      <c r="AH255" s="8">
        <v>1.2282299109999999</v>
      </c>
      <c r="AI255" s="8">
        <v>-1.9662999999999999E-4</v>
      </c>
      <c r="AJ255" s="10">
        <v>5.9780300000000001E-5</v>
      </c>
      <c r="AM255" s="1"/>
      <c r="AO255" s="8">
        <v>0.82015859000000002</v>
      </c>
      <c r="AP255" s="8">
        <v>5.8807099999999999E-3</v>
      </c>
      <c r="AQ255" s="8">
        <v>3.1975089999999998E-2</v>
      </c>
      <c r="AR255" s="8">
        <v>1.138496256</v>
      </c>
      <c r="AS255" s="8">
        <v>-1.09718E-4</v>
      </c>
      <c r="AT255" s="8">
        <v>-2.8756400000000003E-4</v>
      </c>
      <c r="AW255" s="1"/>
      <c r="AY255" s="8">
        <v>-0.10817338999999999</v>
      </c>
      <c r="AZ255" s="8">
        <v>-5.4450850000000002E-2</v>
      </c>
      <c r="BA255" s="8">
        <v>-2.73968E-3</v>
      </c>
      <c r="BB255" s="8">
        <v>1.48883174</v>
      </c>
      <c r="BC255" s="8">
        <v>4.1578209999999999E-3</v>
      </c>
      <c r="BD255" s="8">
        <v>1.2808200000000001E-4</v>
      </c>
      <c r="BG255" s="1"/>
      <c r="BI255" s="8">
        <v>-0.19585134000000001</v>
      </c>
      <c r="BJ255" s="8">
        <v>-4.8241439999999997E-2</v>
      </c>
      <c r="BK255" s="8">
        <v>-4.5451099999999998E-3</v>
      </c>
      <c r="BL255" s="8">
        <v>1.287553679</v>
      </c>
      <c r="BM255" s="10">
        <v>5.99682E-5</v>
      </c>
      <c r="BN255" s="10">
        <v>3.3827500000000001E-5</v>
      </c>
      <c r="BQ255" s="1"/>
      <c r="BS255" s="8">
        <v>-9.1280269999999997E-2</v>
      </c>
      <c r="BT255" s="8">
        <v>-3.8394869999999998E-2</v>
      </c>
      <c r="BU255" s="8">
        <v>-1.079571E-2</v>
      </c>
      <c r="BV255" s="8">
        <v>1.577329231</v>
      </c>
      <c r="BW255" s="8">
        <v>7.3138000000000001E-4</v>
      </c>
      <c r="BX255" s="8">
        <v>2.5927799999999999E-4</v>
      </c>
      <c r="CA255" s="1"/>
      <c r="CC255" s="8">
        <v>-7.524343E-2</v>
      </c>
      <c r="CD255" s="8">
        <v>-3.5812480000000001E-2</v>
      </c>
      <c r="CE255" s="8">
        <v>-1.3895329999999999E-2</v>
      </c>
      <c r="CF255" s="8">
        <v>1.097161622</v>
      </c>
      <c r="CG255" s="8">
        <v>3.3753400000000001E-4</v>
      </c>
      <c r="CH255" s="10">
        <v>-1.72985E-5</v>
      </c>
      <c r="CK255" s="1"/>
      <c r="CM255" s="8">
        <v>-0.12921229000000001</v>
      </c>
      <c r="CN255" s="8">
        <v>-3.896807E-2</v>
      </c>
      <c r="CO255" s="8">
        <v>-2.2885599999999998E-3</v>
      </c>
      <c r="CP255" s="8">
        <v>1.6900929490000001</v>
      </c>
      <c r="CQ255" s="8">
        <v>1.5472399999999999E-4</v>
      </c>
      <c r="CR255" s="10">
        <v>3.0052E-5</v>
      </c>
      <c r="CU255" s="1"/>
      <c r="CW255" s="8">
        <v>1.992901E-2</v>
      </c>
      <c r="CX255" s="8">
        <v>6.5202599999999999E-3</v>
      </c>
      <c r="CY255" s="10">
        <v>1.7031E-5</v>
      </c>
      <c r="CZ255" s="8">
        <v>1.1257480689999999</v>
      </c>
      <c r="DA255" s="8">
        <v>5.6925200000000002E-4</v>
      </c>
      <c r="DB255" s="10">
        <v>-7.3253899999999993E-5</v>
      </c>
      <c r="DF255" s="1"/>
      <c r="DG255" s="8">
        <v>0.32729602000000002</v>
      </c>
      <c r="DH255" s="8">
        <v>1.9925689999999999E-2</v>
      </c>
      <c r="DI255" s="8">
        <v>-2.216684E-2</v>
      </c>
      <c r="DJ255" s="8">
        <v>1.462204767</v>
      </c>
      <c r="DK255" s="8">
        <v>4.4853800000000001E-4</v>
      </c>
      <c r="DL255" s="8">
        <v>-3.33784E-4</v>
      </c>
      <c r="DO255" s="1"/>
      <c r="DQ255" s="8">
        <v>-1.5340390000000001E-2</v>
      </c>
      <c r="DR255" s="8">
        <v>1.0761349999999999E-2</v>
      </c>
      <c r="DS255" s="10">
        <v>9.2428000000000003E-5</v>
      </c>
      <c r="DT255" s="8">
        <v>1.1973635840000001</v>
      </c>
      <c r="DU255" s="8">
        <v>4.22557E-4</v>
      </c>
      <c r="DV255" s="8">
        <v>-1.0558E-4</v>
      </c>
      <c r="DZ255" s="1"/>
      <c r="EA255" s="8">
        <v>0.32247819999999999</v>
      </c>
      <c r="EB255" s="8">
        <v>2.2041760000000001E-2</v>
      </c>
      <c r="EC255" s="8">
        <v>-1.033093E-2</v>
      </c>
      <c r="ED255" s="8">
        <v>1.4500420759999999</v>
      </c>
      <c r="EE255" s="8">
        <v>6.5037500000000002E-4</v>
      </c>
      <c r="EF255" s="8">
        <v>-2.2635999999999999E-4</v>
      </c>
      <c r="EG255" s="1"/>
      <c r="EK255" s="8">
        <v>0.37111334000000001</v>
      </c>
      <c r="EL255" s="8">
        <v>2.5021729999999999E-2</v>
      </c>
      <c r="EM255" s="8">
        <v>-2.672824E-2</v>
      </c>
      <c r="EN255" s="8">
        <v>1.547568952</v>
      </c>
      <c r="EO255" s="8">
        <v>3.2178900000000001E-4</v>
      </c>
      <c r="EP255" s="8">
        <v>-2.69425E-4</v>
      </c>
      <c r="ES255" s="1"/>
      <c r="EU255" s="8">
        <v>0.35654734999999999</v>
      </c>
      <c r="EV255" s="8">
        <v>-7.3082199999999998E-3</v>
      </c>
      <c r="EW255" s="8">
        <v>5.0752000000000002E-4</v>
      </c>
      <c r="EX255" s="8">
        <v>1.490603133</v>
      </c>
      <c r="EY255" s="8">
        <v>1.6140499999999999E-4</v>
      </c>
      <c r="EZ255" s="8">
        <v>1.4904600000000001E-4</v>
      </c>
      <c r="FC255" s="1"/>
      <c r="FE255" s="8">
        <v>0.30568183999999998</v>
      </c>
      <c r="FF255" s="8">
        <v>-2.627343E-2</v>
      </c>
      <c r="FG255" s="8">
        <v>-4.4844000000000004E-3</v>
      </c>
      <c r="FH255" s="8">
        <v>1.447909637</v>
      </c>
      <c r="FI255" s="8">
        <v>1.29646E-4</v>
      </c>
      <c r="FJ255" s="10">
        <v>1.24635E-4</v>
      </c>
      <c r="FM255" s="1"/>
      <c r="FO255" s="8">
        <v>0.32958377999999999</v>
      </c>
      <c r="FP255" s="8">
        <v>-1.4648080000000001E-2</v>
      </c>
      <c r="FQ255" s="8">
        <v>4.5733999999999998E-4</v>
      </c>
      <c r="FR255" s="8">
        <v>1.4332336370000001</v>
      </c>
      <c r="FS255" s="8">
        <v>2.8889699999999998E-4</v>
      </c>
      <c r="FT255" s="8">
        <v>1.14739E-4</v>
      </c>
      <c r="FW255" s="1"/>
      <c r="FY255" s="8">
        <v>0.36390095</v>
      </c>
      <c r="FZ255" s="8">
        <v>-1.49281E-2</v>
      </c>
      <c r="GA255" s="8">
        <v>-2.3848400000000001E-3</v>
      </c>
      <c r="GB255" s="8">
        <v>1.47657785</v>
      </c>
      <c r="GC255" s="8">
        <v>1.05282E-4</v>
      </c>
      <c r="GD255" s="10">
        <v>4.5011600000000001E-5</v>
      </c>
      <c r="GG255" s="1"/>
      <c r="GI255" s="8">
        <v>0.32602314999999998</v>
      </c>
      <c r="GJ255" s="8">
        <v>-1.4590219999999999E-2</v>
      </c>
      <c r="GK255" s="8">
        <v>1.3409100000000001E-3</v>
      </c>
      <c r="GL255" s="8">
        <v>1.4760244819999999</v>
      </c>
      <c r="GM255" s="10">
        <v>-1.68377E-5</v>
      </c>
      <c r="GN255" s="10">
        <v>3.4711900000000002E-5</v>
      </c>
      <c r="GQ255" s="1"/>
      <c r="GS255" s="8">
        <v>-0.10682203</v>
      </c>
      <c r="GT255" s="8">
        <v>-3.6543600000000002E-3</v>
      </c>
      <c r="GU255" s="8">
        <v>-8.8241599999999993E-3</v>
      </c>
      <c r="GV255" s="8">
        <v>1.1394642800000001</v>
      </c>
      <c r="GW255" s="10">
        <v>-4.7271400000000003E-5</v>
      </c>
      <c r="GX255" s="10">
        <v>3.9117199999999999E-5</v>
      </c>
      <c r="HA255" s="1"/>
      <c r="HC255" s="8">
        <v>-6.8638939999999996E-2</v>
      </c>
      <c r="HD255" s="8">
        <v>6.0591500000000001E-3</v>
      </c>
      <c r="HE255" s="10">
        <v>-4.2027999999999998E-5</v>
      </c>
      <c r="HF255" s="8">
        <v>0.97657179900000002</v>
      </c>
      <c r="HG255" s="10">
        <v>-8.7546799999999997E-6</v>
      </c>
      <c r="HH255" s="10">
        <v>-9.8494200000000006E-6</v>
      </c>
      <c r="HK255" s="1"/>
      <c r="HM255" s="8">
        <v>-0.20549403999999999</v>
      </c>
      <c r="HN255" s="8">
        <v>5.4100999999999997E-4</v>
      </c>
      <c r="HO255" s="8">
        <v>-6.8149500000000002E-3</v>
      </c>
      <c r="HP255" s="8">
        <v>1.2147927810000001</v>
      </c>
      <c r="HQ255" s="8">
        <v>-3.6464599999999999E-4</v>
      </c>
      <c r="HR255" s="10">
        <v>7.2570000000000005E-5</v>
      </c>
      <c r="HU255" s="1"/>
      <c r="HW255" s="8">
        <v>-0.18367987999999999</v>
      </c>
      <c r="HX255" s="8">
        <v>-5.1608999999999997E-4</v>
      </c>
      <c r="HY255" s="8">
        <v>-6.1052800000000003E-3</v>
      </c>
      <c r="HZ255" s="8">
        <v>1.24317996</v>
      </c>
      <c r="IA255" s="8">
        <v>-1.4412100000000001E-4</v>
      </c>
      <c r="IB255" s="10">
        <v>-1.2226699999999999E-5</v>
      </c>
      <c r="IE255" s="1"/>
      <c r="IG255" s="8">
        <v>-0.16948393</v>
      </c>
      <c r="IH255" s="8">
        <v>-5.0822799999999998E-3</v>
      </c>
      <c r="II255" s="8">
        <v>-3.2104899999999999E-3</v>
      </c>
      <c r="IJ255" s="8">
        <v>1.219690054</v>
      </c>
      <c r="IK255" s="8">
        <v>-2.26214E-4</v>
      </c>
      <c r="IL255" s="10">
        <v>5.26906E-5</v>
      </c>
      <c r="IO255" s="1"/>
      <c r="IP255" s="1"/>
    </row>
    <row r="256" spans="1:250" x14ac:dyDescent="0.25">
      <c r="A256" s="8">
        <v>0.81968485999999996</v>
      </c>
      <c r="B256" s="8">
        <v>5.8753399999999997E-3</v>
      </c>
      <c r="C256" s="8">
        <v>3.1968280000000002E-2</v>
      </c>
      <c r="D256" s="8">
        <v>1.1432980880000001</v>
      </c>
      <c r="E256" s="8">
        <v>-1.1166399999999999E-4</v>
      </c>
      <c r="F256" s="8">
        <v>-2.85097E-4</v>
      </c>
      <c r="I256" s="1"/>
      <c r="K256" s="8">
        <v>0.59829003999999997</v>
      </c>
      <c r="L256" s="8">
        <v>1.114679E-2</v>
      </c>
      <c r="M256" s="8">
        <v>5.5949800000000003E-3</v>
      </c>
      <c r="N256" s="8">
        <v>0.76201686000000002</v>
      </c>
      <c r="O256" s="8">
        <v>1.6559999999999999E-4</v>
      </c>
      <c r="P256" s="10">
        <v>-8.6738100000000002E-5</v>
      </c>
      <c r="U256" s="8">
        <v>0.66981025000000005</v>
      </c>
      <c r="V256" s="8">
        <v>6.3101900000000002E-3</v>
      </c>
      <c r="W256" s="8">
        <v>-1.100401E-2</v>
      </c>
      <c r="X256" s="8">
        <v>0.848454351</v>
      </c>
      <c r="Y256" s="8">
        <v>4.2997499999999998E-4</v>
      </c>
      <c r="Z256" s="8">
        <v>2.1393200000000001E-4</v>
      </c>
      <c r="AC256" s="1"/>
      <c r="AE256" s="8">
        <v>0.87252651999999997</v>
      </c>
      <c r="AF256" s="8">
        <v>-5.7952899999999998E-3</v>
      </c>
      <c r="AG256" s="8">
        <v>1.503932E-2</v>
      </c>
      <c r="AH256" s="8">
        <v>1.2352099439999999</v>
      </c>
      <c r="AI256" s="8">
        <v>-1.98278E-4</v>
      </c>
      <c r="AJ256" s="10">
        <v>6.0775800000000002E-5</v>
      </c>
      <c r="AM256" s="1"/>
      <c r="AO256" s="8">
        <v>0.81968485999999996</v>
      </c>
      <c r="AP256" s="8">
        <v>5.8753399999999997E-3</v>
      </c>
      <c r="AQ256" s="8">
        <v>3.1968280000000002E-2</v>
      </c>
      <c r="AR256" s="8">
        <v>1.1432980880000001</v>
      </c>
      <c r="AS256" s="8">
        <v>-1.1166399999999999E-4</v>
      </c>
      <c r="AT256" s="8">
        <v>-2.85097E-4</v>
      </c>
      <c r="AW256" s="1"/>
      <c r="AY256" s="8">
        <v>-0.10541713</v>
      </c>
      <c r="AZ256" s="8">
        <v>-5.4615850000000001E-2</v>
      </c>
      <c r="BA256" s="8">
        <v>-2.7602299999999998E-3</v>
      </c>
      <c r="BB256" s="8">
        <v>1.494096018</v>
      </c>
      <c r="BC256" s="8">
        <v>4.175181E-3</v>
      </c>
      <c r="BD256" s="8">
        <v>1.25964E-4</v>
      </c>
      <c r="BG256" s="1"/>
      <c r="BI256" s="8">
        <v>-0.19172085999999999</v>
      </c>
      <c r="BJ256" s="8">
        <v>-4.7903279999999999E-2</v>
      </c>
      <c r="BK256" s="8">
        <v>-4.5496800000000004E-3</v>
      </c>
      <c r="BL256" s="8">
        <v>1.293309372</v>
      </c>
      <c r="BM256" s="10">
        <v>5.6591700000000002E-5</v>
      </c>
      <c r="BN256" s="10">
        <v>3.3772200000000002E-5</v>
      </c>
      <c r="BQ256" s="1"/>
      <c r="BS256" s="8">
        <v>-8.8345960000000001E-2</v>
      </c>
      <c r="BT256" s="8">
        <v>-3.8507E-2</v>
      </c>
      <c r="BU256" s="8">
        <v>-1.0858420000000001E-2</v>
      </c>
      <c r="BV256" s="8">
        <v>1.582900424</v>
      </c>
      <c r="BW256" s="8">
        <v>7.3733000000000002E-4</v>
      </c>
      <c r="BX256" s="8">
        <v>2.5596100000000002E-4</v>
      </c>
      <c r="CA256" s="1"/>
      <c r="CC256" s="8">
        <v>-7.8221070000000004E-2</v>
      </c>
      <c r="CD256" s="8">
        <v>-3.5968090000000001E-2</v>
      </c>
      <c r="CE256" s="8">
        <v>-1.388883E-2</v>
      </c>
      <c r="CF256" s="8">
        <v>1.1021362260000001</v>
      </c>
      <c r="CG256" s="8">
        <v>3.34228E-4</v>
      </c>
      <c r="CH256" s="10">
        <v>-1.7444799999999999E-5</v>
      </c>
      <c r="CK256" s="1"/>
      <c r="CM256" s="8">
        <v>-0.12576208999999999</v>
      </c>
      <c r="CN256" s="8">
        <v>-3.9017320000000001E-2</v>
      </c>
      <c r="CO256" s="8">
        <v>-2.3307200000000001E-3</v>
      </c>
      <c r="CP256" s="8">
        <v>1.692982057</v>
      </c>
      <c r="CQ256" s="8">
        <v>1.5495299999999999E-4</v>
      </c>
      <c r="CR256" s="10">
        <v>2.9856300000000001E-5</v>
      </c>
      <c r="CU256" s="1"/>
      <c r="CW256" s="8">
        <v>1.8697220000000001E-2</v>
      </c>
      <c r="CX256" s="8">
        <v>6.5787299999999996E-3</v>
      </c>
      <c r="CY256" s="10">
        <v>1.5562000000000001E-5</v>
      </c>
      <c r="CZ256" s="8">
        <v>1.130622378</v>
      </c>
      <c r="DA256" s="8">
        <v>5.7380599999999995E-4</v>
      </c>
      <c r="DB256" s="10">
        <v>-7.3128300000000003E-5</v>
      </c>
      <c r="DF256" s="1"/>
      <c r="DG256" s="8">
        <v>0.33523287000000002</v>
      </c>
      <c r="DH256" s="8">
        <v>2.060238E-2</v>
      </c>
      <c r="DI256" s="8">
        <v>-2.2410719999999999E-2</v>
      </c>
      <c r="DJ256" s="8">
        <v>1.466303269</v>
      </c>
      <c r="DK256" s="8">
        <v>4.42874E-4</v>
      </c>
      <c r="DL256" s="8">
        <v>-3.35836E-4</v>
      </c>
      <c r="DO256" s="1"/>
      <c r="DQ256" s="8">
        <v>-1.5506499999999999E-2</v>
      </c>
      <c r="DR256" s="8">
        <v>1.076759E-2</v>
      </c>
      <c r="DS256" s="10">
        <v>8.8577000000000003E-5</v>
      </c>
      <c r="DT256" s="8">
        <v>1.2010391460000001</v>
      </c>
      <c r="DU256" s="8">
        <v>4.2506400000000001E-4</v>
      </c>
      <c r="DV256" s="8">
        <v>-1.0403000000000001E-4</v>
      </c>
      <c r="DZ256" s="1"/>
      <c r="EA256" s="8">
        <v>0.32980746999999999</v>
      </c>
      <c r="EB256" s="8">
        <v>2.2712690000000001E-2</v>
      </c>
      <c r="EC256" s="8">
        <v>-1.0532919999999999E-2</v>
      </c>
      <c r="ED256" s="8">
        <v>1.454137931</v>
      </c>
      <c r="EE256" s="8">
        <v>6.41725E-4</v>
      </c>
      <c r="EF256" s="8">
        <v>-2.2897999999999999E-4</v>
      </c>
      <c r="EG256" s="1"/>
      <c r="EK256" s="8">
        <v>0.37962095000000001</v>
      </c>
      <c r="EL256" s="8">
        <v>2.599597E-2</v>
      </c>
      <c r="EM256" s="8">
        <v>-2.715977E-2</v>
      </c>
      <c r="EN256" s="8">
        <v>1.5526579439999999</v>
      </c>
      <c r="EO256" s="8">
        <v>3.1616400000000002E-4</v>
      </c>
      <c r="EP256" s="8">
        <v>-2.71928E-4</v>
      </c>
      <c r="ES256" s="1"/>
      <c r="EU256" s="8">
        <v>0.36410695999999998</v>
      </c>
      <c r="EV256" s="8">
        <v>-7.1668499999999998E-3</v>
      </c>
      <c r="EW256" s="8">
        <v>5.1446E-4</v>
      </c>
      <c r="EX256" s="8">
        <v>1.494960844</v>
      </c>
      <c r="EY256" s="8">
        <v>1.6012700000000001E-4</v>
      </c>
      <c r="EZ256" s="8">
        <v>1.4910600000000001E-4</v>
      </c>
      <c r="FC256" s="1"/>
      <c r="FE256" s="8">
        <v>0.30617591999999999</v>
      </c>
      <c r="FF256" s="8">
        <v>-2.6267459999999999E-2</v>
      </c>
      <c r="FG256" s="8">
        <v>-4.4818000000000002E-3</v>
      </c>
      <c r="FH256" s="8">
        <v>1.452433238</v>
      </c>
      <c r="FI256" s="8">
        <v>1.28563E-4</v>
      </c>
      <c r="FJ256" s="10">
        <v>1.2510399999999999E-4</v>
      </c>
      <c r="FM256" s="1"/>
      <c r="FO256" s="8">
        <v>0.33281613999999998</v>
      </c>
      <c r="FP256" s="8">
        <v>-1.4657480000000001E-2</v>
      </c>
      <c r="FQ256" s="8">
        <v>4.7047000000000001E-4</v>
      </c>
      <c r="FR256" s="8">
        <v>1.4406859089999999</v>
      </c>
      <c r="FS256" s="8">
        <v>2.8911099999999999E-4</v>
      </c>
      <c r="FT256" s="8">
        <v>1.15037E-4</v>
      </c>
      <c r="FW256" s="1"/>
      <c r="FY256" s="8">
        <v>0.36898248</v>
      </c>
      <c r="FZ256" s="8">
        <v>-1.486321E-2</v>
      </c>
      <c r="GA256" s="8">
        <v>-2.3106300000000001E-3</v>
      </c>
      <c r="GB256" s="8">
        <v>1.481324895</v>
      </c>
      <c r="GC256" s="8">
        <v>1.0456299999999999E-4</v>
      </c>
      <c r="GD256" s="10">
        <v>4.5834200000000002E-5</v>
      </c>
      <c r="GG256" s="1"/>
      <c r="GI256" s="8">
        <v>0.32759707999999998</v>
      </c>
      <c r="GJ256" s="8">
        <v>-1.454421E-2</v>
      </c>
      <c r="GK256" s="8">
        <v>1.34772E-3</v>
      </c>
      <c r="GL256" s="8">
        <v>1.4803811920000001</v>
      </c>
      <c r="GM256" s="10">
        <v>-1.7498499999999999E-5</v>
      </c>
      <c r="GN256" s="10">
        <v>3.4808299999999997E-5</v>
      </c>
      <c r="GQ256" s="1"/>
      <c r="GS256" s="8">
        <v>-0.11167668</v>
      </c>
      <c r="GT256" s="8">
        <v>-3.7244800000000001E-3</v>
      </c>
      <c r="GU256" s="8">
        <v>-8.8940500000000006E-3</v>
      </c>
      <c r="GV256" s="8">
        <v>1.1472081999999999</v>
      </c>
      <c r="GW256" s="10">
        <v>-4.8111500000000002E-5</v>
      </c>
      <c r="GX256" s="10">
        <v>3.9954699999999999E-5</v>
      </c>
      <c r="HA256" s="1"/>
      <c r="HC256" s="8">
        <v>-7.0956160000000004E-2</v>
      </c>
      <c r="HD256" s="8">
        <v>6.0324799999999998E-3</v>
      </c>
      <c r="HE256" s="10">
        <v>-5.9729999999999999E-5</v>
      </c>
      <c r="HF256" s="8">
        <v>0.98254888799999995</v>
      </c>
      <c r="HG256" s="10">
        <v>-9.0979899999999993E-6</v>
      </c>
      <c r="HH256" s="10">
        <v>-9.6221000000000006E-6</v>
      </c>
      <c r="HK256" s="1"/>
      <c r="HM256" s="8">
        <v>-0.20321811000000001</v>
      </c>
      <c r="HN256" s="8">
        <v>5.9911999999999997E-4</v>
      </c>
      <c r="HO256" s="8">
        <v>-6.7741600000000004E-3</v>
      </c>
      <c r="HP256" s="8">
        <v>1.2183862519999999</v>
      </c>
      <c r="HQ256" s="8">
        <v>-3.6808199999999999E-4</v>
      </c>
      <c r="HR256" s="10">
        <v>7.4979200000000002E-5</v>
      </c>
      <c r="HU256" s="1"/>
      <c r="HW256" s="8">
        <v>-0.18299319999999999</v>
      </c>
      <c r="HX256" s="8">
        <v>-5.0673999999999999E-4</v>
      </c>
      <c r="HY256" s="8">
        <v>-6.1013400000000002E-3</v>
      </c>
      <c r="HZ256" s="8">
        <v>1.250609504</v>
      </c>
      <c r="IA256" s="8">
        <v>-1.4541200000000001E-4</v>
      </c>
      <c r="IB256" s="10">
        <v>-1.16861E-5</v>
      </c>
      <c r="IE256" s="1"/>
      <c r="IG256" s="8">
        <v>-0.17539133000000001</v>
      </c>
      <c r="IH256" s="8">
        <v>-5.15615E-3</v>
      </c>
      <c r="II256" s="8">
        <v>-3.3638100000000001E-3</v>
      </c>
      <c r="IJ256" s="8">
        <v>1.2234473079999999</v>
      </c>
      <c r="IK256" s="8">
        <v>-2.27772E-4</v>
      </c>
      <c r="IL256" s="10">
        <v>5.5934799999999998E-5</v>
      </c>
      <c r="IO256" s="1"/>
      <c r="IP256" s="1"/>
    </row>
    <row r="257" spans="1:250" x14ac:dyDescent="0.25">
      <c r="A257" s="8">
        <v>0.81937921000000002</v>
      </c>
      <c r="B257" s="8">
        <v>5.8726200000000003E-3</v>
      </c>
      <c r="C257" s="8">
        <v>3.1965939999999998E-2</v>
      </c>
      <c r="D257" s="8">
        <v>1.1473571730000001</v>
      </c>
      <c r="E257" s="8">
        <v>-1.13194E-4</v>
      </c>
      <c r="F257" s="8">
        <v>-2.8377900000000001E-4</v>
      </c>
      <c r="I257" s="1"/>
      <c r="K257" s="8">
        <v>0.60526157999999997</v>
      </c>
      <c r="L257" s="8">
        <v>1.139982E-2</v>
      </c>
      <c r="M257" s="8">
        <v>5.6217300000000001E-3</v>
      </c>
      <c r="N257" s="8">
        <v>0.76553765500000004</v>
      </c>
      <c r="O257" s="8">
        <v>1.6223999999999999E-4</v>
      </c>
      <c r="P257" s="10">
        <v>-8.6388800000000002E-5</v>
      </c>
      <c r="U257" s="8">
        <v>0.67092677999999994</v>
      </c>
      <c r="V257" s="8">
        <v>6.3466599999999996E-3</v>
      </c>
      <c r="W257" s="8">
        <v>-1.0999419999999999E-2</v>
      </c>
      <c r="X257" s="8">
        <v>0.85128619500000002</v>
      </c>
      <c r="Y257" s="8">
        <v>4.2413500000000002E-4</v>
      </c>
      <c r="Z257" s="8">
        <v>2.14658E-4</v>
      </c>
      <c r="AC257" s="1"/>
      <c r="AE257" s="8">
        <v>0.87588580999999999</v>
      </c>
      <c r="AF257" s="8">
        <v>-5.7203100000000002E-3</v>
      </c>
      <c r="AG257" s="8">
        <v>1.505194E-2</v>
      </c>
      <c r="AH257" s="8">
        <v>1.242150938</v>
      </c>
      <c r="AI257" s="8">
        <v>-2.0116700000000001E-4</v>
      </c>
      <c r="AJ257" s="10">
        <v>6.1252299999999996E-5</v>
      </c>
      <c r="AM257" s="1"/>
      <c r="AO257" s="8">
        <v>0.81937921000000002</v>
      </c>
      <c r="AP257" s="8">
        <v>5.8726200000000003E-3</v>
      </c>
      <c r="AQ257" s="8">
        <v>3.1965939999999998E-2</v>
      </c>
      <c r="AR257" s="8">
        <v>1.1473571730000001</v>
      </c>
      <c r="AS257" s="8">
        <v>-1.13194E-4</v>
      </c>
      <c r="AT257" s="8">
        <v>-2.8377900000000001E-4</v>
      </c>
      <c r="AW257" s="1"/>
      <c r="AY257" s="8">
        <v>-9.8631289999999996E-2</v>
      </c>
      <c r="AZ257" s="8">
        <v>-5.4960229999999999E-2</v>
      </c>
      <c r="BA257" s="8">
        <v>-2.9262699999999999E-3</v>
      </c>
      <c r="BB257" s="8">
        <v>1.4989576710000001</v>
      </c>
      <c r="BC257" s="8">
        <v>4.1898869999999998E-3</v>
      </c>
      <c r="BD257" s="8">
        <v>1.1890100000000001E-4</v>
      </c>
      <c r="BG257" s="1"/>
      <c r="BI257" s="8">
        <v>-0.19045364000000001</v>
      </c>
      <c r="BJ257" s="8">
        <v>-4.7819220000000003E-2</v>
      </c>
      <c r="BK257" s="8">
        <v>-4.5480399999999997E-3</v>
      </c>
      <c r="BL257" s="8">
        <v>1.2999620519999999</v>
      </c>
      <c r="BM257" s="10">
        <v>5.3853200000000001E-5</v>
      </c>
      <c r="BN257" s="10">
        <v>3.3816699999999998E-5</v>
      </c>
      <c r="BQ257" s="1"/>
      <c r="BS257" s="8">
        <v>-8.3506559999999994E-2</v>
      </c>
      <c r="BT257" s="8">
        <v>-3.8716390000000003E-2</v>
      </c>
      <c r="BU257" s="8">
        <v>-1.0981629999999999E-2</v>
      </c>
      <c r="BV257" s="8">
        <v>1.5880870520000001</v>
      </c>
      <c r="BW257" s="8">
        <v>7.4406600000000004E-4</v>
      </c>
      <c r="BX257" s="8">
        <v>2.5200899999999998E-4</v>
      </c>
      <c r="CA257" s="1"/>
      <c r="CC257" s="8">
        <v>-8.1133159999999996E-2</v>
      </c>
      <c r="CD257" s="8">
        <v>-3.6144450000000002E-2</v>
      </c>
      <c r="CE257" s="8">
        <v>-1.392527E-2</v>
      </c>
      <c r="CF257" s="8">
        <v>1.106808926</v>
      </c>
      <c r="CG257" s="8">
        <v>3.3040000000000001E-4</v>
      </c>
      <c r="CH257" s="10">
        <v>-1.6662599999999999E-5</v>
      </c>
      <c r="CK257" s="1"/>
      <c r="CM257" s="8">
        <v>-0.12474325999999999</v>
      </c>
      <c r="CN257" s="8">
        <v>-3.9045829999999997E-2</v>
      </c>
      <c r="CO257" s="8">
        <v>-2.3341799999999999E-3</v>
      </c>
      <c r="CP257" s="8">
        <v>1.696294</v>
      </c>
      <c r="CQ257" s="8">
        <v>1.55401E-4</v>
      </c>
      <c r="CR257" s="10">
        <v>2.9802600000000002E-5</v>
      </c>
      <c r="CU257" s="1"/>
      <c r="CW257" s="8">
        <v>1.559699E-2</v>
      </c>
      <c r="CX257" s="8">
        <v>6.7339000000000001E-3</v>
      </c>
      <c r="CY257" s="10">
        <v>-2.0761999999999999E-5</v>
      </c>
      <c r="CZ257" s="8">
        <v>1.1352409130000001</v>
      </c>
      <c r="DA257" s="8">
        <v>5.7861000000000002E-4</v>
      </c>
      <c r="DB257" s="10">
        <v>-7.19932E-5</v>
      </c>
      <c r="DF257" s="1"/>
      <c r="DG257" s="8">
        <v>0.34001777</v>
      </c>
      <c r="DH257" s="8">
        <v>2.096539E-2</v>
      </c>
      <c r="DI257" s="8">
        <v>-2.2627370000000001E-2</v>
      </c>
      <c r="DJ257" s="8">
        <v>1.470704062</v>
      </c>
      <c r="DK257" s="8">
        <v>4.3783100000000002E-4</v>
      </c>
      <c r="DL257" s="8">
        <v>-3.3885300000000002E-4</v>
      </c>
      <c r="DO257" s="1"/>
      <c r="DQ257" s="8">
        <v>-1.480006E-2</v>
      </c>
      <c r="DR257" s="8">
        <v>1.074657E-2</v>
      </c>
      <c r="DS257" s="10">
        <v>8.7695999999999995E-5</v>
      </c>
      <c r="DT257" s="8">
        <v>1.204675044</v>
      </c>
      <c r="DU257" s="8">
        <v>4.2704899999999998E-4</v>
      </c>
      <c r="DV257" s="8">
        <v>-1.04109E-4</v>
      </c>
      <c r="DZ257" s="1"/>
      <c r="EA257" s="8">
        <v>0.33969732000000002</v>
      </c>
      <c r="EB257" s="8">
        <v>2.3630740000000001E-2</v>
      </c>
      <c r="EC257" s="8">
        <v>-1.0725810000000001E-2</v>
      </c>
      <c r="ED257" s="8">
        <v>1.4587986260000001</v>
      </c>
      <c r="EE257" s="8">
        <v>6.3295500000000004E-4</v>
      </c>
      <c r="EF257" s="8">
        <v>-2.30843E-4</v>
      </c>
      <c r="EG257" s="1"/>
      <c r="EK257" s="8">
        <v>0.39091384000000001</v>
      </c>
      <c r="EL257" s="8">
        <v>2.7245229999999999E-2</v>
      </c>
      <c r="EM257" s="8">
        <v>-2.7539500000000001E-2</v>
      </c>
      <c r="EN257" s="8">
        <v>1.5583535159999999</v>
      </c>
      <c r="EO257" s="8">
        <v>3.1072700000000001E-4</v>
      </c>
      <c r="EP257" s="8">
        <v>-2.7359500000000001E-4</v>
      </c>
      <c r="ES257" s="1"/>
      <c r="EU257" s="8">
        <v>0.36314813000000001</v>
      </c>
      <c r="EV257" s="8">
        <v>-7.1556600000000003E-3</v>
      </c>
      <c r="EW257" s="8">
        <v>5.0646000000000003E-4</v>
      </c>
      <c r="EX257" s="8">
        <v>1.500936053</v>
      </c>
      <c r="EY257" s="8">
        <v>1.60927E-4</v>
      </c>
      <c r="EZ257" s="8">
        <v>1.4967800000000001E-4</v>
      </c>
      <c r="FC257" s="1"/>
      <c r="FE257" s="8">
        <v>0.30788843999999999</v>
      </c>
      <c r="FF257" s="8">
        <v>-2.623603E-2</v>
      </c>
      <c r="FG257" s="8">
        <v>-4.4863500000000001E-3</v>
      </c>
      <c r="FH257" s="8">
        <v>1.4582241469999999</v>
      </c>
      <c r="FI257" s="8">
        <v>1.2691499999999999E-4</v>
      </c>
      <c r="FJ257" s="10">
        <v>1.2486100000000001E-4</v>
      </c>
      <c r="FM257" s="1"/>
      <c r="FO257" s="8">
        <v>0.33353724000000001</v>
      </c>
      <c r="FP257" s="8">
        <v>-1.4672660000000001E-2</v>
      </c>
      <c r="FQ257" s="8">
        <v>4.7329000000000002E-4</v>
      </c>
      <c r="FR257" s="8">
        <v>1.448003454</v>
      </c>
      <c r="FS257" s="8">
        <v>2.9065299999999998E-4</v>
      </c>
      <c r="FT257" s="8">
        <v>1.1532900000000001E-4</v>
      </c>
      <c r="FW257" s="1"/>
      <c r="FY257" s="8">
        <v>0.37006083000000001</v>
      </c>
      <c r="FZ257" s="8">
        <v>-1.4882609999999999E-2</v>
      </c>
      <c r="GA257" s="8">
        <v>-2.3091100000000001E-3</v>
      </c>
      <c r="GB257" s="8">
        <v>1.4850527440000001</v>
      </c>
      <c r="GC257" s="8">
        <v>1.05579E-4</v>
      </c>
      <c r="GD257" s="10">
        <v>4.5915599999999998E-5</v>
      </c>
      <c r="GG257" s="1"/>
      <c r="GI257" s="8">
        <v>0.32952415000000002</v>
      </c>
      <c r="GJ257" s="8">
        <v>-1.447614E-2</v>
      </c>
      <c r="GK257" s="8">
        <v>1.3497800000000001E-3</v>
      </c>
      <c r="GL257" s="8">
        <v>1.4851120179999999</v>
      </c>
      <c r="GM257" s="10">
        <v>-1.8297100000000001E-5</v>
      </c>
      <c r="GN257" s="10">
        <v>3.4830599999999998E-5</v>
      </c>
      <c r="GQ257" s="1"/>
      <c r="GS257" s="8">
        <v>-0.11188407</v>
      </c>
      <c r="GT257" s="8">
        <v>-3.7290800000000001E-3</v>
      </c>
      <c r="GU257" s="8">
        <v>-8.8963600000000007E-3</v>
      </c>
      <c r="GV257" s="8">
        <v>1.156984859</v>
      </c>
      <c r="GW257" s="10">
        <v>-4.9403600000000002E-5</v>
      </c>
      <c r="GX257" s="10">
        <v>4.06011E-5</v>
      </c>
      <c r="HA257" s="1"/>
      <c r="HC257" s="8">
        <v>-7.5945170000000006E-2</v>
      </c>
      <c r="HD257" s="8">
        <v>5.9142500000000002E-3</v>
      </c>
      <c r="HE257" s="10">
        <v>-7.9312000000000002E-5</v>
      </c>
      <c r="HF257" s="8">
        <v>0.98780789000000002</v>
      </c>
      <c r="HG257" s="10">
        <v>-9.8057699999999998E-6</v>
      </c>
      <c r="HH257" s="10">
        <v>-9.5066800000000003E-6</v>
      </c>
      <c r="HK257" s="1"/>
      <c r="HM257" s="8">
        <v>-0.20546473000000001</v>
      </c>
      <c r="HN257" s="8">
        <v>6.1817000000000003E-4</v>
      </c>
      <c r="HO257" s="8">
        <v>-6.8177799999999998E-3</v>
      </c>
      <c r="HP257" s="8">
        <v>1.221550108</v>
      </c>
      <c r="HQ257" s="8">
        <v>-3.6693499999999998E-4</v>
      </c>
      <c r="HR257" s="10">
        <v>7.7598500000000006E-5</v>
      </c>
      <c r="HU257" s="1"/>
      <c r="HW257" s="8">
        <v>-0.18571185000000001</v>
      </c>
      <c r="HX257" s="8">
        <v>-5.5747000000000001E-4</v>
      </c>
      <c r="HY257" s="8">
        <v>-6.1127500000000001E-3</v>
      </c>
      <c r="HZ257" s="8">
        <v>1.259339499</v>
      </c>
      <c r="IA257" s="8">
        <v>-1.4718000000000001E-4</v>
      </c>
      <c r="IB257" s="10">
        <v>-1.1295500000000001E-5</v>
      </c>
      <c r="IE257" s="1"/>
      <c r="IG257" s="8">
        <v>-0.17434716</v>
      </c>
      <c r="IH257" s="8">
        <v>-5.1257899999999999E-3</v>
      </c>
      <c r="II257" s="8">
        <v>-3.35082E-3</v>
      </c>
      <c r="IJ257" s="8">
        <v>1.2267648680000001</v>
      </c>
      <c r="IK257" s="8">
        <v>-2.3140699999999999E-4</v>
      </c>
      <c r="IL257" s="10">
        <v>5.7485100000000003E-5</v>
      </c>
      <c r="IO257" s="1"/>
      <c r="IP257" s="1"/>
    </row>
    <row r="258" spans="1:250" x14ac:dyDescent="0.25">
      <c r="A258" s="8">
        <v>0.81860957000000001</v>
      </c>
      <c r="B258" s="8">
        <v>5.8798499999999998E-3</v>
      </c>
      <c r="C258" s="8">
        <v>3.1944300000000002E-2</v>
      </c>
      <c r="D258" s="8">
        <v>1.151503685</v>
      </c>
      <c r="E258" s="8">
        <v>-1.11568E-4</v>
      </c>
      <c r="F258" s="8">
        <v>-2.7893500000000001E-4</v>
      </c>
      <c r="I258" s="1"/>
      <c r="K258" s="8">
        <v>0.60562289000000002</v>
      </c>
      <c r="L258" s="8">
        <v>1.140418E-2</v>
      </c>
      <c r="M258" s="8">
        <v>5.6255999999999997E-3</v>
      </c>
      <c r="N258" s="8">
        <v>0.76931978000000001</v>
      </c>
      <c r="O258" s="8">
        <v>1.6112400000000001E-4</v>
      </c>
      <c r="P258" s="10">
        <v>-8.5398100000000005E-5</v>
      </c>
      <c r="U258" s="8">
        <v>0.67384215999999997</v>
      </c>
      <c r="V258" s="8">
        <v>6.4139499999999999E-3</v>
      </c>
      <c r="W258" s="8">
        <v>-1.107908E-2</v>
      </c>
      <c r="X258" s="8">
        <v>0.85402378000000001</v>
      </c>
      <c r="Y258" s="8">
        <v>4.2000000000000002E-4</v>
      </c>
      <c r="Z258" s="8">
        <v>2.0976600000000001E-4</v>
      </c>
      <c r="AC258" s="1"/>
      <c r="AE258" s="8">
        <v>0.88058155999999999</v>
      </c>
      <c r="AF258" s="8">
        <v>-5.6806199999999999E-3</v>
      </c>
      <c r="AG258" s="8">
        <v>1.5098510000000001E-2</v>
      </c>
      <c r="AH258" s="8">
        <v>1.2482431380000001</v>
      </c>
      <c r="AI258" s="8">
        <v>-2.02258E-4</v>
      </c>
      <c r="AJ258" s="10">
        <v>6.2533599999999994E-5</v>
      </c>
      <c r="AM258" s="1"/>
      <c r="AO258" s="8">
        <v>0.81860957000000001</v>
      </c>
      <c r="AP258" s="8">
        <v>5.8798499999999998E-3</v>
      </c>
      <c r="AQ258" s="8">
        <v>3.1944300000000002E-2</v>
      </c>
      <c r="AR258" s="8">
        <v>1.151503685</v>
      </c>
      <c r="AS258" s="8">
        <v>-1.11568E-4</v>
      </c>
      <c r="AT258" s="8">
        <v>-2.7893500000000001E-4</v>
      </c>
      <c r="AW258" s="1"/>
      <c r="AY258" s="8">
        <v>-8.9601169999999994E-2</v>
      </c>
      <c r="AZ258" s="8">
        <v>-5.5649919999999999E-2</v>
      </c>
      <c r="BA258" s="8">
        <v>-3.1208099999999999E-3</v>
      </c>
      <c r="BB258" s="8">
        <v>1.504023197</v>
      </c>
      <c r="BC258" s="8">
        <v>4.2120049999999996E-3</v>
      </c>
      <c r="BD258" s="8">
        <v>1.12712E-4</v>
      </c>
      <c r="BG258" s="1"/>
      <c r="BI258" s="8">
        <v>-0.18986391</v>
      </c>
      <c r="BJ258" s="8">
        <v>-4.77741E-2</v>
      </c>
      <c r="BK258" s="8">
        <v>-4.5434300000000002E-3</v>
      </c>
      <c r="BL258" s="8">
        <v>1.306676342</v>
      </c>
      <c r="BM258" s="10">
        <v>5.0698200000000002E-5</v>
      </c>
      <c r="BN258" s="10">
        <v>3.4128499999999997E-5</v>
      </c>
      <c r="BQ258" s="1"/>
      <c r="BS258" s="8">
        <v>-7.9060439999999996E-2</v>
      </c>
      <c r="BT258" s="8">
        <v>-3.8863349999999998E-2</v>
      </c>
      <c r="BU258" s="8">
        <v>-1.110702E-2</v>
      </c>
      <c r="BV258" s="8">
        <v>1.5928833849999999</v>
      </c>
      <c r="BW258" s="8">
        <v>7.4921000000000005E-4</v>
      </c>
      <c r="BX258" s="8">
        <v>2.4762200000000002E-4</v>
      </c>
      <c r="CA258" s="1"/>
      <c r="CC258" s="8">
        <v>-9.2392870000000002E-2</v>
      </c>
      <c r="CD258" s="8">
        <v>-3.6817559999999999E-2</v>
      </c>
      <c r="CE258" s="8">
        <v>-1.3940960000000001E-2</v>
      </c>
      <c r="CF258" s="8">
        <v>1.111834419</v>
      </c>
      <c r="CG258" s="8">
        <v>3.2662099999999998E-4</v>
      </c>
      <c r="CH258" s="10">
        <v>-1.6583899999999999E-5</v>
      </c>
      <c r="CK258" s="1"/>
      <c r="CM258" s="8">
        <v>-0.12374139000000001</v>
      </c>
      <c r="CN258" s="8">
        <v>-3.9081900000000003E-2</v>
      </c>
      <c r="CO258" s="8">
        <v>-2.3455799999999999E-3</v>
      </c>
      <c r="CP258" s="8">
        <v>1.700084846</v>
      </c>
      <c r="CQ258" s="8">
        <v>1.55978E-4</v>
      </c>
      <c r="CR258" s="10">
        <v>2.96211E-5</v>
      </c>
      <c r="CU258" s="1"/>
      <c r="CW258" s="8">
        <v>1.5952060000000001E-2</v>
      </c>
      <c r="CX258" s="8">
        <v>6.7149200000000001E-3</v>
      </c>
      <c r="CY258" s="10">
        <v>-1.7674000000000001E-5</v>
      </c>
      <c r="CZ258" s="8">
        <v>1.139560895</v>
      </c>
      <c r="DA258" s="8">
        <v>5.83739E-4</v>
      </c>
      <c r="DB258" s="10">
        <v>-7.1148200000000004E-5</v>
      </c>
      <c r="DF258" s="1"/>
      <c r="DG258" s="8">
        <v>0.34516435000000001</v>
      </c>
      <c r="DH258" s="8">
        <v>2.134463E-2</v>
      </c>
      <c r="DI258" s="8">
        <v>-2.2856939999999999E-2</v>
      </c>
      <c r="DJ258" s="8">
        <v>1.475053094</v>
      </c>
      <c r="DK258" s="8">
        <v>4.3293100000000001E-4</v>
      </c>
      <c r="DL258" s="8">
        <v>-3.4182599999999999E-4</v>
      </c>
      <c r="DO258" s="1"/>
      <c r="DQ258" s="8">
        <v>-9.9010399999999998E-3</v>
      </c>
      <c r="DR258" s="8">
        <v>1.057727E-2</v>
      </c>
      <c r="DS258" s="8">
        <v>1.4805999999999999E-4</v>
      </c>
      <c r="DT258" s="8">
        <v>1.2082322320000001</v>
      </c>
      <c r="DU258" s="8">
        <v>4.2935500000000003E-4</v>
      </c>
      <c r="DV258" s="8">
        <v>-1.0328299999999999E-4</v>
      </c>
      <c r="DZ258" s="1"/>
      <c r="EA258" s="8">
        <v>0.34848368000000002</v>
      </c>
      <c r="EB258" s="8">
        <v>2.4686619999999999E-2</v>
      </c>
      <c r="EC258" s="8">
        <v>-1.109654E-2</v>
      </c>
      <c r="ED258" s="8">
        <v>1.4637207940000001</v>
      </c>
      <c r="EE258" s="8">
        <v>6.2162899999999995E-4</v>
      </c>
      <c r="EF258" s="8">
        <v>-2.34844E-4</v>
      </c>
      <c r="EG258" s="1"/>
      <c r="EK258" s="8">
        <v>0.39881549999999999</v>
      </c>
      <c r="EL258" s="8">
        <v>2.8186780000000002E-2</v>
      </c>
      <c r="EM258" s="8">
        <v>-2.792934E-2</v>
      </c>
      <c r="EN258" s="8">
        <v>1.5644138590000001</v>
      </c>
      <c r="EO258" s="8">
        <v>3.0487599999999999E-4</v>
      </c>
      <c r="EP258" s="8">
        <v>-2.7603300000000002E-4</v>
      </c>
      <c r="ES258" s="1"/>
      <c r="EU258" s="8">
        <v>0.36182396</v>
      </c>
      <c r="EV258" s="8">
        <v>-7.1485300000000002E-3</v>
      </c>
      <c r="EW258" s="8">
        <v>4.9343E-4</v>
      </c>
      <c r="EX258" s="8">
        <v>1.5084189219999999</v>
      </c>
      <c r="EY258" s="8">
        <v>1.61297E-4</v>
      </c>
      <c r="EZ258" s="8">
        <v>1.50352E-4</v>
      </c>
      <c r="FC258" s="1"/>
      <c r="FE258" s="8">
        <v>0.31533575000000003</v>
      </c>
      <c r="FF258" s="8">
        <v>-2.6227299999999999E-2</v>
      </c>
      <c r="FG258" s="8">
        <v>-4.5270299999999996E-3</v>
      </c>
      <c r="FH258" s="8">
        <v>1.4646811820000001</v>
      </c>
      <c r="FI258" s="8">
        <v>1.2680800000000001E-4</v>
      </c>
      <c r="FJ258" s="10">
        <v>1.2437E-4</v>
      </c>
      <c r="FM258" s="1"/>
      <c r="FO258" s="8">
        <v>0.33367145999999998</v>
      </c>
      <c r="FP258" s="8">
        <v>-1.4674889999999999E-2</v>
      </c>
      <c r="FQ258" s="8">
        <v>4.7427E-4</v>
      </c>
      <c r="FR258" s="8">
        <v>1.454281793</v>
      </c>
      <c r="FS258" s="8">
        <v>2.91873E-4</v>
      </c>
      <c r="FT258" s="8">
        <v>1.15869E-4</v>
      </c>
      <c r="FW258" s="1"/>
      <c r="FY258" s="8">
        <v>0.36902130999999999</v>
      </c>
      <c r="FZ258" s="8">
        <v>-1.490695E-2</v>
      </c>
      <c r="GA258" s="8">
        <v>-2.3042100000000001E-3</v>
      </c>
      <c r="GB258" s="8">
        <v>1.4879008579999999</v>
      </c>
      <c r="GC258" s="8">
        <v>1.04257E-4</v>
      </c>
      <c r="GD258" s="10">
        <v>4.56477E-5</v>
      </c>
      <c r="GG258" s="1"/>
      <c r="GI258" s="8">
        <v>0.32628579000000002</v>
      </c>
      <c r="GJ258" s="8">
        <v>-1.4510550000000001E-2</v>
      </c>
      <c r="GK258" s="8">
        <v>1.2579100000000001E-3</v>
      </c>
      <c r="GL258" s="8">
        <v>1.4897379319999999</v>
      </c>
      <c r="GM258" s="10">
        <v>-1.85359E-5</v>
      </c>
      <c r="GN258" s="10">
        <v>3.5471700000000001E-5</v>
      </c>
      <c r="GQ258" s="1"/>
      <c r="GS258" s="8">
        <v>-0.11507601000000001</v>
      </c>
      <c r="GT258" s="8">
        <v>-3.7815100000000001E-3</v>
      </c>
      <c r="GU258" s="8">
        <v>-8.9172399999999999E-3</v>
      </c>
      <c r="GV258" s="8">
        <v>1.166356497</v>
      </c>
      <c r="GW258" s="10">
        <v>-5.0360800000000001E-5</v>
      </c>
      <c r="GX258" s="10">
        <v>4.0978700000000001E-5</v>
      </c>
      <c r="HA258" s="1"/>
      <c r="HC258" s="8">
        <v>-7.7716969999999996E-2</v>
      </c>
      <c r="HD258" s="8">
        <v>5.8603700000000002E-3</v>
      </c>
      <c r="HE258" s="10">
        <v>-9.5987000000000001E-5</v>
      </c>
      <c r="HF258" s="8">
        <v>0.99335883899999999</v>
      </c>
      <c r="HG258" s="10">
        <v>-1.07134E-5</v>
      </c>
      <c r="HH258" s="10">
        <v>-9.2280300000000008E-6</v>
      </c>
      <c r="HK258" s="1"/>
      <c r="HM258" s="8">
        <v>-0.20778529000000001</v>
      </c>
      <c r="HN258" s="8">
        <v>5.7372E-4</v>
      </c>
      <c r="HO258" s="8">
        <v>-6.8494999999999997E-3</v>
      </c>
      <c r="HP258" s="8">
        <v>1.224185501</v>
      </c>
      <c r="HQ258" s="8">
        <v>-3.69515E-4</v>
      </c>
      <c r="HR258" s="10">
        <v>7.9437799999999994E-5</v>
      </c>
      <c r="HU258" s="1"/>
      <c r="HW258" s="8">
        <v>-0.18136753</v>
      </c>
      <c r="HX258" s="8">
        <v>-4.6460000000000002E-4</v>
      </c>
      <c r="HY258" s="8">
        <v>-6.0965400000000001E-3</v>
      </c>
      <c r="HZ258" s="8">
        <v>1.2680181779999999</v>
      </c>
      <c r="IA258" s="8">
        <v>-1.49207E-4</v>
      </c>
      <c r="IB258" s="10">
        <v>-1.0950200000000001E-5</v>
      </c>
      <c r="IE258" s="1"/>
      <c r="IG258" s="8">
        <v>-0.17318320000000001</v>
      </c>
      <c r="IH258" s="8">
        <v>-5.0893199999999996E-3</v>
      </c>
      <c r="II258" s="8">
        <v>-3.3224299999999999E-3</v>
      </c>
      <c r="IJ258" s="8">
        <v>1.229882192</v>
      </c>
      <c r="IK258" s="8">
        <v>-2.3531999999999999E-4</v>
      </c>
      <c r="IL258" s="10">
        <v>6.0529300000000003E-5</v>
      </c>
      <c r="IO258" s="1"/>
      <c r="IP258" s="1"/>
    </row>
    <row r="259" spans="1:250" x14ac:dyDescent="0.25">
      <c r="A259" s="8">
        <v>0.82159777000000001</v>
      </c>
      <c r="B259" s="8">
        <v>5.9801100000000003E-3</v>
      </c>
      <c r="C259" s="8">
        <v>3.1987429999999997E-2</v>
      </c>
      <c r="D259" s="8">
        <v>1.155338993</v>
      </c>
      <c r="E259" s="8">
        <v>-1.1733799999999999E-4</v>
      </c>
      <c r="F259" s="8">
        <v>-2.76462E-4</v>
      </c>
      <c r="I259" s="1"/>
      <c r="K259" s="8">
        <v>0.60374718999999999</v>
      </c>
      <c r="L259" s="8">
        <v>1.140626E-2</v>
      </c>
      <c r="M259" s="8">
        <v>5.58757E-3</v>
      </c>
      <c r="N259" s="8">
        <v>0.77246096600000003</v>
      </c>
      <c r="O259" s="8">
        <v>1.6122900000000001E-4</v>
      </c>
      <c r="P259" s="10">
        <v>-8.35198E-5</v>
      </c>
      <c r="U259" s="8">
        <v>0.68000700999999997</v>
      </c>
      <c r="V259" s="8">
        <v>6.7647100000000002E-3</v>
      </c>
      <c r="W259" s="8">
        <v>-1.1351999999999999E-2</v>
      </c>
      <c r="X259" s="8">
        <v>0.85691950699999997</v>
      </c>
      <c r="Y259" s="8">
        <v>4.0983399999999998E-4</v>
      </c>
      <c r="Z259" s="8">
        <v>2.0185E-4</v>
      </c>
      <c r="AC259" s="1"/>
      <c r="AE259" s="8">
        <v>0.88519585999999995</v>
      </c>
      <c r="AF259" s="8">
        <v>-5.6283399999999999E-3</v>
      </c>
      <c r="AG259" s="8">
        <v>1.5134089999999999E-2</v>
      </c>
      <c r="AH259" s="8">
        <v>1.2535259729999999</v>
      </c>
      <c r="AI259" s="8">
        <v>-2.03723E-4</v>
      </c>
      <c r="AJ259" s="10">
        <v>6.35285E-5</v>
      </c>
      <c r="AM259" s="1"/>
      <c r="AO259" s="8">
        <v>0.82159777000000001</v>
      </c>
      <c r="AP259" s="8">
        <v>5.9801100000000003E-3</v>
      </c>
      <c r="AQ259" s="8">
        <v>3.1987429999999997E-2</v>
      </c>
      <c r="AR259" s="8">
        <v>1.155338993</v>
      </c>
      <c r="AS259" s="8">
        <v>-1.1733799999999999E-4</v>
      </c>
      <c r="AT259" s="8">
        <v>-2.76462E-4</v>
      </c>
      <c r="AW259" s="1"/>
      <c r="AY259" s="8">
        <v>-8.3069630000000005E-2</v>
      </c>
      <c r="AZ259" s="8">
        <v>-5.6067440000000003E-2</v>
      </c>
      <c r="BA259" s="8">
        <v>-3.22383E-3</v>
      </c>
      <c r="BB259" s="8">
        <v>1.509627933</v>
      </c>
      <c r="BC259" s="8">
        <v>4.230531E-3</v>
      </c>
      <c r="BD259" s="8">
        <v>1.0819000000000001E-4</v>
      </c>
      <c r="BG259" s="1"/>
      <c r="BI259" s="8">
        <v>-0.19017580000000001</v>
      </c>
      <c r="BJ259" s="8">
        <v>-4.7798380000000001E-2</v>
      </c>
      <c r="BK259" s="8">
        <v>-4.54828E-3</v>
      </c>
      <c r="BL259" s="8">
        <v>1.3130202200000001</v>
      </c>
      <c r="BM259" s="10">
        <v>4.7489800000000001E-5</v>
      </c>
      <c r="BN259" s="10">
        <v>3.4759799999999999E-5</v>
      </c>
      <c r="BQ259" s="1"/>
      <c r="BS259" s="8">
        <v>-7.3496829999999999E-2</v>
      </c>
      <c r="BT259" s="8">
        <v>-3.8974019999999998E-2</v>
      </c>
      <c r="BU259" s="8">
        <v>-1.122279E-2</v>
      </c>
      <c r="BV259" s="8">
        <v>1.5966682320000001</v>
      </c>
      <c r="BW259" s="8">
        <v>7.5230700000000002E-4</v>
      </c>
      <c r="BX259" s="8">
        <v>2.44381E-4</v>
      </c>
      <c r="CA259" s="1"/>
      <c r="CC259" s="8">
        <v>-9.5324229999999996E-2</v>
      </c>
      <c r="CD259" s="8">
        <v>-3.6976559999999999E-2</v>
      </c>
      <c r="CE259" s="8">
        <v>-1.387768E-2</v>
      </c>
      <c r="CF259" s="8">
        <v>1.116594946</v>
      </c>
      <c r="CG259" s="8">
        <v>3.2318700000000001E-4</v>
      </c>
      <c r="CH259" s="10">
        <v>-1.7957399999999999E-5</v>
      </c>
      <c r="CK259" s="1"/>
      <c r="CM259" s="8">
        <v>-0.12266893</v>
      </c>
      <c r="CN259" s="8">
        <v>-3.9126349999999997E-2</v>
      </c>
      <c r="CO259" s="8">
        <v>-2.36308E-3</v>
      </c>
      <c r="CP259" s="8">
        <v>1.704456985</v>
      </c>
      <c r="CQ259" s="8">
        <v>1.56642E-4</v>
      </c>
      <c r="CR259" s="10">
        <v>2.9360899999999999E-5</v>
      </c>
      <c r="CU259" s="1"/>
      <c r="CW259" s="8">
        <v>1.8746599999999999E-2</v>
      </c>
      <c r="CX259" s="8">
        <v>6.5460199999999996E-3</v>
      </c>
      <c r="CY259" s="10">
        <v>2.9882999999999998E-6</v>
      </c>
      <c r="CZ259" s="8">
        <v>1.144105935</v>
      </c>
      <c r="DA259" s="8">
        <v>5.8953499999999997E-4</v>
      </c>
      <c r="DB259" s="10">
        <v>-7.04261E-5</v>
      </c>
      <c r="DF259" s="1"/>
      <c r="DG259" s="8">
        <v>0.35009499999999999</v>
      </c>
      <c r="DH259" s="8">
        <v>2.1773000000000001E-2</v>
      </c>
      <c r="DI259" s="8">
        <v>-2.3162080000000002E-2</v>
      </c>
      <c r="DJ259" s="8">
        <v>1.4794406069999999</v>
      </c>
      <c r="DK259" s="8">
        <v>4.2716400000000001E-4</v>
      </c>
      <c r="DL259" s="8">
        <v>-3.45941E-4</v>
      </c>
      <c r="DO259" s="1"/>
      <c r="DQ259" s="8">
        <v>-8.4580899999999997E-3</v>
      </c>
      <c r="DR259" s="8">
        <v>1.0509900000000001E-2</v>
      </c>
      <c r="DS259" s="8">
        <v>1.5349999999999999E-4</v>
      </c>
      <c r="DT259" s="8">
        <v>1.2118774919999999</v>
      </c>
      <c r="DU259" s="8">
        <v>4.3246700000000002E-4</v>
      </c>
      <c r="DV259" s="8">
        <v>-1.03027E-4</v>
      </c>
      <c r="DZ259" s="1"/>
      <c r="EA259" s="8">
        <v>0.35619769000000001</v>
      </c>
      <c r="EB259" s="8">
        <v>2.5558629999999999E-2</v>
      </c>
      <c r="EC259" s="8">
        <v>-1.1401140000000001E-2</v>
      </c>
      <c r="ED259" s="8">
        <v>1.468579488</v>
      </c>
      <c r="EE259" s="8">
        <v>6.1096800000000004E-4</v>
      </c>
      <c r="EF259" s="8">
        <v>-2.3859200000000001E-4</v>
      </c>
      <c r="EG259" s="1"/>
      <c r="EK259" s="8">
        <v>0.40655724999999998</v>
      </c>
      <c r="EL259" s="8">
        <v>2.9187009999999999E-2</v>
      </c>
      <c r="EM259" s="8">
        <v>-2.8261439999999999E-2</v>
      </c>
      <c r="EN259" s="8">
        <v>1.5702229620000001</v>
      </c>
      <c r="EO259" s="8">
        <v>2.9853799999999999E-4</v>
      </c>
      <c r="EP259" s="8">
        <v>-2.7815400000000002E-4</v>
      </c>
      <c r="ES259" s="1"/>
      <c r="EU259" s="8">
        <v>0.36552382999999999</v>
      </c>
      <c r="EV259" s="8">
        <v>-7.16156E-3</v>
      </c>
      <c r="EW259" s="8">
        <v>5.4732000000000001E-4</v>
      </c>
      <c r="EX259" s="8">
        <v>1.516496131</v>
      </c>
      <c r="EY259" s="8">
        <v>1.6154200000000001E-4</v>
      </c>
      <c r="EZ259" s="8">
        <v>1.51349E-4</v>
      </c>
      <c r="FC259" s="1"/>
      <c r="FE259" s="8">
        <v>0.31956890999999998</v>
      </c>
      <c r="FF259" s="8">
        <v>-2.6187760000000001E-2</v>
      </c>
      <c r="FG259" s="8">
        <v>-4.5458699999999996E-3</v>
      </c>
      <c r="FH259" s="8">
        <v>1.471966111</v>
      </c>
      <c r="FI259" s="8">
        <v>1.25969E-4</v>
      </c>
      <c r="FJ259" s="10">
        <v>1.23967E-4</v>
      </c>
      <c r="FM259" s="1"/>
      <c r="FO259" s="8">
        <v>0.33762026000000001</v>
      </c>
      <c r="FP259" s="8">
        <v>-1.467913E-2</v>
      </c>
      <c r="FQ259" s="8">
        <v>4.8653999999999999E-4</v>
      </c>
      <c r="FR259" s="8">
        <v>1.459049171</v>
      </c>
      <c r="FS259" s="8">
        <v>2.91952E-4</v>
      </c>
      <c r="FT259" s="8">
        <v>1.1609599999999999E-4</v>
      </c>
      <c r="FW259" s="1"/>
      <c r="FY259" s="8">
        <v>0.36372282</v>
      </c>
      <c r="FZ259" s="8">
        <v>-1.4880289999999999E-2</v>
      </c>
      <c r="GA259" s="8">
        <v>-2.4580100000000001E-3</v>
      </c>
      <c r="GB259" s="8">
        <v>1.490293603</v>
      </c>
      <c r="GC259" s="8">
        <v>1.0454300000000001E-4</v>
      </c>
      <c r="GD259" s="10">
        <v>4.7286100000000001E-5</v>
      </c>
      <c r="GG259" s="1"/>
      <c r="GI259" s="8">
        <v>0.32876701000000003</v>
      </c>
      <c r="GJ259" s="8">
        <v>-1.4468750000000001E-2</v>
      </c>
      <c r="GK259" s="8">
        <v>1.2481300000000001E-3</v>
      </c>
      <c r="GL259" s="8">
        <v>1.493186755</v>
      </c>
      <c r="GM259" s="10">
        <v>-1.8917199999999999E-5</v>
      </c>
      <c r="GN259" s="10">
        <v>3.5381800000000001E-5</v>
      </c>
      <c r="GQ259" s="1"/>
      <c r="GS259" s="8">
        <v>-0.11452589000000001</v>
      </c>
      <c r="GT259" s="8">
        <v>-3.7751600000000001E-3</v>
      </c>
      <c r="GU259" s="8">
        <v>-8.90758E-3</v>
      </c>
      <c r="GV259" s="8">
        <v>1.175213522</v>
      </c>
      <c r="GW259" s="10">
        <v>-5.1029500000000003E-5</v>
      </c>
      <c r="GX259" s="10">
        <v>4.20012E-5</v>
      </c>
      <c r="HA259" s="1"/>
      <c r="HC259" s="8">
        <v>-8.1287020000000001E-2</v>
      </c>
      <c r="HD259" s="8">
        <v>5.7992399999999998E-3</v>
      </c>
      <c r="HE259" s="8">
        <v>-1.2703000000000001E-4</v>
      </c>
      <c r="HF259" s="8">
        <v>0.99998704199999999</v>
      </c>
      <c r="HG259" s="10">
        <v>-1.12242E-5</v>
      </c>
      <c r="HH259" s="10">
        <v>-8.9698599999999992E-6</v>
      </c>
      <c r="HK259" s="1"/>
      <c r="HM259" s="8">
        <v>-0.20860972999999999</v>
      </c>
      <c r="HN259" s="8">
        <v>5.5422000000000002E-4</v>
      </c>
      <c r="HO259" s="8">
        <v>-6.8491999999999997E-3</v>
      </c>
      <c r="HP259" s="8">
        <v>1.226319844</v>
      </c>
      <c r="HQ259" s="8">
        <v>-3.72703E-4</v>
      </c>
      <c r="HR259" s="10">
        <v>7.9385299999999994E-5</v>
      </c>
      <c r="HU259" s="1"/>
      <c r="HW259" s="8">
        <v>-0.18204524</v>
      </c>
      <c r="HX259" s="8">
        <v>-4.7982999999999999E-4</v>
      </c>
      <c r="HY259" s="8">
        <v>-6.1005800000000004E-3</v>
      </c>
      <c r="HZ259" s="8">
        <v>1.2759678409999999</v>
      </c>
      <c r="IA259" s="8">
        <v>-1.51337E-4</v>
      </c>
      <c r="IB259" s="10">
        <v>-1.03929E-5</v>
      </c>
      <c r="IE259" s="1"/>
      <c r="IG259" s="8">
        <v>-0.17346638</v>
      </c>
      <c r="IH259" s="8">
        <v>-5.0964799999999996E-3</v>
      </c>
      <c r="II259" s="8">
        <v>-3.3305700000000001E-3</v>
      </c>
      <c r="IJ259" s="8">
        <v>1.232455141</v>
      </c>
      <c r="IK259" s="8">
        <v>-2.3847699999999999E-4</v>
      </c>
      <c r="IL259" s="10">
        <v>6.4120699999999997E-5</v>
      </c>
      <c r="IO259" s="1"/>
      <c r="IP259" s="1"/>
    </row>
    <row r="260" spans="1:250" x14ac:dyDescent="0.25">
      <c r="A260" s="8">
        <v>0.82636588</v>
      </c>
      <c r="B260" s="8">
        <v>6.03697E-3</v>
      </c>
      <c r="C260" s="8">
        <v>3.2087549999999999E-2</v>
      </c>
      <c r="D260" s="8">
        <v>1.15877505</v>
      </c>
      <c r="E260" s="8">
        <v>-1.19385E-4</v>
      </c>
      <c r="F260" s="8">
        <v>-2.7284999999999999E-4</v>
      </c>
      <c r="I260" s="1"/>
      <c r="K260" s="8">
        <v>0.60654735999999998</v>
      </c>
      <c r="L260" s="8">
        <v>1.144801E-2</v>
      </c>
      <c r="M260" s="8">
        <v>5.5367400000000001E-3</v>
      </c>
      <c r="N260" s="8">
        <v>0.774878332</v>
      </c>
      <c r="O260" s="8">
        <v>1.59846E-4</v>
      </c>
      <c r="P260" s="10">
        <v>-8.5203099999999997E-5</v>
      </c>
      <c r="U260" s="8">
        <v>0.67916383000000002</v>
      </c>
      <c r="V260" s="8">
        <v>6.7759500000000002E-3</v>
      </c>
      <c r="W260" s="8">
        <v>-1.1354889999999999E-2</v>
      </c>
      <c r="X260" s="8">
        <v>0.85999151500000004</v>
      </c>
      <c r="Y260" s="8">
        <v>4.1221900000000002E-4</v>
      </c>
      <c r="Z260" s="8">
        <v>2.02466E-4</v>
      </c>
      <c r="AC260" s="1"/>
      <c r="AE260" s="8">
        <v>0.88271442</v>
      </c>
      <c r="AF260" s="8">
        <v>-5.6082199999999997E-3</v>
      </c>
      <c r="AG260" s="8">
        <v>1.506473E-2</v>
      </c>
      <c r="AH260" s="8">
        <v>1.2576303310000001</v>
      </c>
      <c r="AI260" s="8">
        <v>-2.02666E-4</v>
      </c>
      <c r="AJ260" s="10">
        <v>6.7149899999999999E-5</v>
      </c>
      <c r="AM260" s="1"/>
      <c r="AO260" s="8">
        <v>0.82636588</v>
      </c>
      <c r="AP260" s="8">
        <v>6.03697E-3</v>
      </c>
      <c r="AQ260" s="8">
        <v>3.2087549999999999E-2</v>
      </c>
      <c r="AR260" s="8">
        <v>1.15877505</v>
      </c>
      <c r="AS260" s="8">
        <v>-1.19385E-4</v>
      </c>
      <c r="AT260" s="8">
        <v>-2.7284999999999999E-4</v>
      </c>
      <c r="AW260" s="1"/>
      <c r="AY260" s="8">
        <v>-7.4191160000000006E-2</v>
      </c>
      <c r="AZ260" s="8">
        <v>-5.6504029999999997E-2</v>
      </c>
      <c r="BA260" s="8">
        <v>-3.3936700000000001E-3</v>
      </c>
      <c r="BB260" s="8">
        <v>1.5154229720000001</v>
      </c>
      <c r="BC260" s="8">
        <v>4.2447830000000002E-3</v>
      </c>
      <c r="BD260" s="8">
        <v>1.0268E-4</v>
      </c>
      <c r="BG260" s="1"/>
      <c r="BI260" s="8">
        <v>-0.18720617000000001</v>
      </c>
      <c r="BJ260" s="8">
        <v>-4.760035E-2</v>
      </c>
      <c r="BK260" s="8">
        <v>-4.5455000000000001E-3</v>
      </c>
      <c r="BL260" s="8">
        <v>1.318709259</v>
      </c>
      <c r="BM260" s="10">
        <v>4.4736800000000002E-5</v>
      </c>
      <c r="BN260" s="10">
        <v>3.4790699999999999E-5</v>
      </c>
      <c r="BQ260" s="1"/>
      <c r="BS260" s="8">
        <v>-7.1180359999999998E-2</v>
      </c>
      <c r="BT260" s="8">
        <v>-3.9002820000000001E-2</v>
      </c>
      <c r="BU260" s="8">
        <v>-1.1284529999999999E-2</v>
      </c>
      <c r="BV260" s="8">
        <v>1.5991118369999999</v>
      </c>
      <c r="BW260" s="8">
        <v>7.5424200000000002E-4</v>
      </c>
      <c r="BX260" s="8">
        <v>2.40225E-4</v>
      </c>
      <c r="CA260" s="1"/>
      <c r="CC260" s="8">
        <v>-9.5324409999999998E-2</v>
      </c>
      <c r="CD260" s="8">
        <v>-3.697657E-2</v>
      </c>
      <c r="CE260" s="8">
        <v>-1.387768E-2</v>
      </c>
      <c r="CF260" s="8">
        <v>1.1212998359999999</v>
      </c>
      <c r="CG260" s="8">
        <v>3.19203E-4</v>
      </c>
      <c r="CH260" s="10">
        <v>-1.7459400000000001E-5</v>
      </c>
      <c r="CK260" s="1"/>
      <c r="CM260" s="8">
        <v>-0.1224375</v>
      </c>
      <c r="CN260" s="8">
        <v>-3.9137169999999999E-2</v>
      </c>
      <c r="CO260" s="8">
        <v>-2.3658300000000002E-3</v>
      </c>
      <c r="CP260" s="8">
        <v>1.709133896</v>
      </c>
      <c r="CQ260" s="8">
        <v>1.57391E-4</v>
      </c>
      <c r="CR260" s="10">
        <v>2.9172499999999999E-5</v>
      </c>
      <c r="CU260" s="1"/>
      <c r="CW260" s="8">
        <v>1.6083779999999999E-2</v>
      </c>
      <c r="CX260" s="8">
        <v>6.65126E-3</v>
      </c>
      <c r="CY260" s="10">
        <v>-3.578E-5</v>
      </c>
      <c r="CZ260" s="8">
        <v>1.148847956</v>
      </c>
      <c r="DA260" s="8">
        <v>5.9333200000000002E-4</v>
      </c>
      <c r="DB260" s="10">
        <v>-6.9019799999999999E-5</v>
      </c>
      <c r="DF260" s="1"/>
      <c r="DG260" s="8">
        <v>0.35816136999999998</v>
      </c>
      <c r="DH260" s="8">
        <v>2.2523430000000001E-2</v>
      </c>
      <c r="DI260" s="8">
        <v>-2.3582430000000001E-2</v>
      </c>
      <c r="DJ260" s="8">
        <v>1.483547094</v>
      </c>
      <c r="DK260" s="8">
        <v>4.2098899999999998E-4</v>
      </c>
      <c r="DL260" s="8">
        <v>-3.4940900000000002E-4</v>
      </c>
      <c r="DO260" s="1"/>
      <c r="DQ260" s="8">
        <v>-4.6484300000000003E-3</v>
      </c>
      <c r="DR260" s="8">
        <v>1.036191E-2</v>
      </c>
      <c r="DS260" s="8">
        <v>1.4522999999999999E-4</v>
      </c>
      <c r="DT260" s="8">
        <v>1.2152469770000001</v>
      </c>
      <c r="DU260" s="8">
        <v>4.3505699999999998E-4</v>
      </c>
      <c r="DV260" s="8">
        <v>-1.03167E-4</v>
      </c>
      <c r="DZ260" s="1"/>
      <c r="EA260" s="8">
        <v>0.36132882</v>
      </c>
      <c r="EB260" s="8">
        <v>2.61821E-2</v>
      </c>
      <c r="EC260" s="8">
        <v>-1.1566130000000001E-2</v>
      </c>
      <c r="ED260" s="8">
        <v>1.473446687</v>
      </c>
      <c r="EE260" s="8">
        <v>5.9951600000000002E-4</v>
      </c>
      <c r="EF260" s="8">
        <v>-2.41649E-4</v>
      </c>
      <c r="EG260" s="1"/>
      <c r="EK260" s="8">
        <v>0.41221529000000001</v>
      </c>
      <c r="EL260" s="8">
        <v>2.9929999999999998E-2</v>
      </c>
      <c r="EM260" s="8">
        <v>-2.8463470000000001E-2</v>
      </c>
      <c r="EN260" s="8">
        <v>1.575826207</v>
      </c>
      <c r="EO260" s="8">
        <v>2.9209700000000001E-4</v>
      </c>
      <c r="EP260" s="8">
        <v>-2.7992199999999999E-4</v>
      </c>
      <c r="ES260" s="1"/>
      <c r="EU260" s="8">
        <v>0.36358703999999997</v>
      </c>
      <c r="EV260" s="8">
        <v>-7.1242700000000003E-3</v>
      </c>
      <c r="EW260" s="8">
        <v>5.2747999999999998E-4</v>
      </c>
      <c r="EX260" s="8">
        <v>1.524085299</v>
      </c>
      <c r="EY260" s="8">
        <v>1.6286E-4</v>
      </c>
      <c r="EZ260" s="8">
        <v>1.52053E-4</v>
      </c>
      <c r="FC260" s="1"/>
      <c r="FE260" s="8">
        <v>0.32229927000000003</v>
      </c>
      <c r="FF260" s="8">
        <v>-2.6184160000000001E-2</v>
      </c>
      <c r="FG260" s="8">
        <v>-4.5412100000000004E-3</v>
      </c>
      <c r="FH260" s="8">
        <v>1.4800495970000001</v>
      </c>
      <c r="FI260" s="8">
        <v>1.2585100000000001E-4</v>
      </c>
      <c r="FJ260" s="10">
        <v>1.2412E-4</v>
      </c>
      <c r="FM260" s="1"/>
      <c r="FO260" s="8">
        <v>0.34156697000000003</v>
      </c>
      <c r="FP260" s="8">
        <v>-1.4644310000000001E-2</v>
      </c>
      <c r="FQ260" s="8">
        <v>4.8785000000000001E-4</v>
      </c>
      <c r="FR260" s="8">
        <v>1.4632951890000001</v>
      </c>
      <c r="FS260" s="8">
        <v>2.9130600000000002E-4</v>
      </c>
      <c r="FT260" s="8">
        <v>1.16119E-4</v>
      </c>
      <c r="FW260" s="1"/>
      <c r="FY260" s="8">
        <v>0.35819941</v>
      </c>
      <c r="FZ260" s="8">
        <v>-1.50882E-2</v>
      </c>
      <c r="GA260" s="8">
        <v>-2.5512099999999999E-3</v>
      </c>
      <c r="GB260" s="8">
        <v>1.492704311</v>
      </c>
      <c r="GC260" s="8">
        <v>1.0242E-4</v>
      </c>
      <c r="GD260" s="10">
        <v>4.8235500000000003E-5</v>
      </c>
      <c r="GG260" s="1"/>
      <c r="GI260" s="8">
        <v>0.33121408000000002</v>
      </c>
      <c r="GJ260" s="8">
        <v>-1.441576E-2</v>
      </c>
      <c r="GK260" s="8">
        <v>1.27775E-3</v>
      </c>
      <c r="GL260" s="8">
        <v>1.495955336</v>
      </c>
      <c r="GM260" s="10">
        <v>-1.9406600000000002E-5</v>
      </c>
      <c r="GN260" s="10">
        <v>3.5654900000000003E-5</v>
      </c>
      <c r="GQ260" s="1"/>
      <c r="GS260" s="8">
        <v>-0.11338379</v>
      </c>
      <c r="GT260" s="8">
        <v>-3.7518199999999999E-3</v>
      </c>
      <c r="GU260" s="8">
        <v>-8.8919900000000007E-3</v>
      </c>
      <c r="GV260" s="8">
        <v>1.183617948</v>
      </c>
      <c r="GW260" s="10">
        <v>-5.2219799999999998E-5</v>
      </c>
      <c r="GX260" s="10">
        <v>4.2793799999999997E-5</v>
      </c>
      <c r="HA260" s="1"/>
      <c r="HC260" s="8">
        <v>-8.4020800000000007E-2</v>
      </c>
      <c r="HD260" s="8">
        <v>5.7839399999999996E-3</v>
      </c>
      <c r="HE260" s="8">
        <v>-1.5210000000000001E-4</v>
      </c>
      <c r="HF260" s="8">
        <v>1.0065714139999999</v>
      </c>
      <c r="HG260" s="10">
        <v>-1.13905E-5</v>
      </c>
      <c r="HH260" s="10">
        <v>-8.6962600000000007E-6</v>
      </c>
      <c r="HK260" s="1"/>
      <c r="HM260" s="8">
        <v>-0.20670495999999999</v>
      </c>
      <c r="HN260" s="8">
        <v>5.5241999999999997E-4</v>
      </c>
      <c r="HO260" s="8">
        <v>-6.8153700000000003E-3</v>
      </c>
      <c r="HP260" s="8">
        <v>1.2280041799999999</v>
      </c>
      <c r="HQ260" s="8">
        <v>-3.7257399999999997E-4</v>
      </c>
      <c r="HR260" s="10">
        <v>8.1779499999999999E-5</v>
      </c>
      <c r="HU260" s="1"/>
      <c r="HW260" s="8">
        <v>-0.18191109999999999</v>
      </c>
      <c r="HX260" s="8">
        <v>-4.7659999999999998E-4</v>
      </c>
      <c r="HY260" s="8">
        <v>-6.1002699999999997E-3</v>
      </c>
      <c r="HZ260" s="8">
        <v>1.28323677</v>
      </c>
      <c r="IA260" s="8">
        <v>-1.53621E-4</v>
      </c>
      <c r="IB260" s="10">
        <v>-1.0181599999999999E-5</v>
      </c>
      <c r="IE260" s="1"/>
      <c r="IG260" s="8">
        <v>-0.17264498</v>
      </c>
      <c r="IH260" s="8">
        <v>-5.0693400000000003E-3</v>
      </c>
      <c r="II260" s="8">
        <v>-3.3289999999999999E-3</v>
      </c>
      <c r="IJ260" s="8">
        <v>1.2347873</v>
      </c>
      <c r="IK260" s="8">
        <v>-2.4261000000000001E-4</v>
      </c>
      <c r="IL260" s="10">
        <v>6.4355000000000003E-5</v>
      </c>
      <c r="IO260" s="1"/>
      <c r="IP260" s="1"/>
    </row>
    <row r="261" spans="1:250" x14ac:dyDescent="0.25">
      <c r="A261" s="8">
        <v>0.83023347000000003</v>
      </c>
      <c r="B261" s="8">
        <v>6.1604499999999996E-3</v>
      </c>
      <c r="C261" s="8">
        <v>3.2174929999999997E-2</v>
      </c>
      <c r="D261" s="8">
        <v>1.1620025430000001</v>
      </c>
      <c r="E261" s="8">
        <v>-1.2487300000000001E-4</v>
      </c>
      <c r="F261" s="8">
        <v>-2.6897100000000001E-4</v>
      </c>
      <c r="I261" s="1"/>
      <c r="K261" s="8">
        <v>0.60343208000000004</v>
      </c>
      <c r="L261" s="8">
        <v>1.153562E-2</v>
      </c>
      <c r="M261" s="8">
        <v>5.4830199999999999E-3</v>
      </c>
      <c r="N261" s="8">
        <v>0.77679235499999999</v>
      </c>
      <c r="O261" s="8">
        <v>1.62452E-4</v>
      </c>
      <c r="P261" s="10">
        <v>-8.36035E-5</v>
      </c>
      <c r="U261" s="8">
        <v>0.68134594000000004</v>
      </c>
      <c r="V261" s="8">
        <v>6.8020499999999996E-3</v>
      </c>
      <c r="W261" s="8">
        <v>-1.137969E-2</v>
      </c>
      <c r="X261" s="8">
        <v>0.86377869200000001</v>
      </c>
      <c r="Y261" s="8">
        <v>4.1007499999999998E-4</v>
      </c>
      <c r="Z261" s="8">
        <v>2.00428E-4</v>
      </c>
      <c r="AC261" s="1"/>
      <c r="AE261" s="8">
        <v>0.88720697000000004</v>
      </c>
      <c r="AF261" s="8">
        <v>-5.5656400000000002E-3</v>
      </c>
      <c r="AG261" s="8">
        <v>1.518341E-2</v>
      </c>
      <c r="AH261" s="8">
        <v>1.260746559</v>
      </c>
      <c r="AI261" s="8">
        <v>-2.03888E-4</v>
      </c>
      <c r="AJ261" s="10">
        <v>7.0568799999999994E-5</v>
      </c>
      <c r="AM261" s="1"/>
      <c r="AO261" s="8">
        <v>0.83023347000000003</v>
      </c>
      <c r="AP261" s="8">
        <v>6.1604499999999996E-3</v>
      </c>
      <c r="AQ261" s="8">
        <v>3.2174929999999997E-2</v>
      </c>
      <c r="AR261" s="8">
        <v>1.1620025430000001</v>
      </c>
      <c r="AS261" s="8">
        <v>-1.2487300000000001E-4</v>
      </c>
      <c r="AT261" s="8">
        <v>-2.6897100000000001E-4</v>
      </c>
      <c r="AW261" s="1"/>
      <c r="AY261" s="8">
        <v>-7.0024160000000002E-2</v>
      </c>
      <c r="AZ261" s="8">
        <v>-5.6698419999999999E-2</v>
      </c>
      <c r="BA261" s="8">
        <v>-3.39639E-3</v>
      </c>
      <c r="BB261" s="8">
        <v>1.520880762</v>
      </c>
      <c r="BC261" s="8">
        <v>4.2583209999999998E-3</v>
      </c>
      <c r="BD261" s="8">
        <v>1.02527E-4</v>
      </c>
      <c r="BG261" s="1"/>
      <c r="BI261" s="8">
        <v>-0.18881429999999999</v>
      </c>
      <c r="BJ261" s="8">
        <v>-4.7691839999999999E-2</v>
      </c>
      <c r="BK261" s="8">
        <v>-4.5454299999999996E-3</v>
      </c>
      <c r="BL261" s="8">
        <v>1.3229958669999999</v>
      </c>
      <c r="BM261" s="10">
        <v>4.2386699999999999E-5</v>
      </c>
      <c r="BN261" s="10">
        <v>3.4783999999999998E-5</v>
      </c>
      <c r="BQ261" s="1"/>
      <c r="BS261" s="8">
        <v>-6.5274760000000001E-2</v>
      </c>
      <c r="BT261" s="8">
        <v>-3.9045749999999997E-2</v>
      </c>
      <c r="BU261" s="8">
        <v>-1.1536350000000001E-2</v>
      </c>
      <c r="BV261" s="8">
        <v>1.601954691</v>
      </c>
      <c r="BW261" s="8">
        <v>7.5536600000000005E-4</v>
      </c>
      <c r="BX261" s="8">
        <v>2.33577E-4</v>
      </c>
      <c r="CA261" s="1"/>
      <c r="CC261" s="8">
        <v>-9.3960680000000005E-2</v>
      </c>
      <c r="CD261" s="8">
        <v>-3.6885910000000001E-2</v>
      </c>
      <c r="CE261" s="8">
        <v>-1.386014E-2</v>
      </c>
      <c r="CF261" s="8">
        <v>1.126451184</v>
      </c>
      <c r="CG261" s="8">
        <v>3.1500300000000001E-4</v>
      </c>
      <c r="CH261" s="10">
        <v>-1.66572E-5</v>
      </c>
      <c r="CK261" s="1"/>
      <c r="CM261" s="8">
        <v>-0.11936365</v>
      </c>
      <c r="CN261" s="8">
        <v>-3.9256029999999997E-2</v>
      </c>
      <c r="CO261" s="8">
        <v>-2.42406E-3</v>
      </c>
      <c r="CP261" s="8">
        <v>1.71382911</v>
      </c>
      <c r="CQ261" s="8">
        <v>1.5801000000000001E-4</v>
      </c>
      <c r="CR261" s="10">
        <v>2.88702E-5</v>
      </c>
      <c r="CU261" s="1"/>
      <c r="CW261" s="8">
        <v>1.481711E-2</v>
      </c>
      <c r="CX261" s="8">
        <v>6.7359000000000004E-3</v>
      </c>
      <c r="CY261" s="10">
        <v>-4.1242999999999998E-5</v>
      </c>
      <c r="CZ261" s="8">
        <v>1.153750117</v>
      </c>
      <c r="DA261" s="8">
        <v>5.9973700000000003E-4</v>
      </c>
      <c r="DB261" s="10">
        <v>-6.8590799999999994E-5</v>
      </c>
      <c r="DF261" s="1"/>
      <c r="DG261" s="8">
        <v>0.36521467000000002</v>
      </c>
      <c r="DH261" s="8">
        <v>2.3147910000000001E-2</v>
      </c>
      <c r="DI261" s="8">
        <v>-2.3889939999999998E-2</v>
      </c>
      <c r="DJ261" s="8">
        <v>1.487211753</v>
      </c>
      <c r="DK261" s="8">
        <v>4.1511E-4</v>
      </c>
      <c r="DL261" s="8">
        <v>-3.5231200000000002E-4</v>
      </c>
      <c r="DO261" s="1"/>
      <c r="DQ261" s="8">
        <v>-4.4091199999999999E-3</v>
      </c>
      <c r="DR261" s="8">
        <v>1.035875E-2</v>
      </c>
      <c r="DS261" s="8">
        <v>1.4262000000000001E-4</v>
      </c>
      <c r="DT261" s="8">
        <v>1.2187232800000001</v>
      </c>
      <c r="DU261" s="8">
        <v>4.3593800000000003E-4</v>
      </c>
      <c r="DV261" s="8">
        <v>-1.03891E-4</v>
      </c>
      <c r="DZ261" s="1"/>
      <c r="EA261" s="8">
        <v>0.36904070999999999</v>
      </c>
      <c r="EB261" s="8">
        <v>2.7223890000000001E-2</v>
      </c>
      <c r="EC261" s="8">
        <v>-1.190774E-2</v>
      </c>
      <c r="ED261" s="8">
        <v>1.4779095179999999</v>
      </c>
      <c r="EE261" s="8">
        <v>5.8680500000000003E-4</v>
      </c>
      <c r="EF261" s="8">
        <v>-2.4584200000000002E-4</v>
      </c>
      <c r="EG261" s="1"/>
      <c r="EK261" s="8">
        <v>0.42192766999999998</v>
      </c>
      <c r="EL261" s="8">
        <v>3.1255600000000001E-2</v>
      </c>
      <c r="EM261" s="8">
        <v>-2.88308E-2</v>
      </c>
      <c r="EN261" s="8">
        <v>1.580950707</v>
      </c>
      <c r="EO261" s="8">
        <v>2.85407E-4</v>
      </c>
      <c r="EP261" s="8">
        <v>-2.81792E-4</v>
      </c>
      <c r="ES261" s="1"/>
      <c r="EU261" s="8">
        <v>0.36248936999999998</v>
      </c>
      <c r="EV261" s="8">
        <v>-7.11686E-3</v>
      </c>
      <c r="EW261" s="8">
        <v>5.1358999999999997E-4</v>
      </c>
      <c r="EX261" s="8">
        <v>1.530753764</v>
      </c>
      <c r="EY261" s="8">
        <v>1.6332400000000001E-4</v>
      </c>
      <c r="EZ261" s="8">
        <v>1.5291999999999999E-4</v>
      </c>
      <c r="FC261" s="1"/>
      <c r="FE261" s="8">
        <v>0.32204937</v>
      </c>
      <c r="FF261" s="8">
        <v>-2.618697E-2</v>
      </c>
      <c r="FG261" s="8">
        <v>-4.54157E-3</v>
      </c>
      <c r="FH261" s="8">
        <v>1.487777774</v>
      </c>
      <c r="FI261" s="8">
        <v>1.2484099999999999E-4</v>
      </c>
      <c r="FJ261" s="10">
        <v>1.24246E-4</v>
      </c>
      <c r="FM261" s="1"/>
      <c r="FO261" s="8">
        <v>0.34432383</v>
      </c>
      <c r="FP261" s="8">
        <v>-1.4663900000000001E-2</v>
      </c>
      <c r="FQ261" s="8">
        <v>4.9220999999999998E-4</v>
      </c>
      <c r="FR261" s="8">
        <v>1.467968712</v>
      </c>
      <c r="FS261" s="8">
        <v>2.9182600000000002E-4</v>
      </c>
      <c r="FT261" s="8">
        <v>1.16236E-4</v>
      </c>
      <c r="FW261" s="1"/>
      <c r="FY261" s="8">
        <v>0.35570233000000001</v>
      </c>
      <c r="FZ261" s="8">
        <v>-1.5120389999999999E-2</v>
      </c>
      <c r="GA261" s="8">
        <v>-2.5400700000000002E-3</v>
      </c>
      <c r="GB261" s="8">
        <v>1.4960299370000001</v>
      </c>
      <c r="GC261" s="8">
        <v>1.01693E-4</v>
      </c>
      <c r="GD261" s="10">
        <v>4.7982400000000003E-5</v>
      </c>
      <c r="GG261" s="1"/>
      <c r="GI261" s="8">
        <v>0.33086180999999998</v>
      </c>
      <c r="GJ261" s="8">
        <v>-1.44245E-2</v>
      </c>
      <c r="GK261" s="8">
        <v>1.2673599999999999E-3</v>
      </c>
      <c r="GL261" s="8">
        <v>1.4988215659999999</v>
      </c>
      <c r="GM261" s="10">
        <v>-1.99667E-5</v>
      </c>
      <c r="GN261" s="10">
        <v>3.63208E-5</v>
      </c>
      <c r="GQ261" s="1"/>
      <c r="GS261" s="8">
        <v>-0.10912898</v>
      </c>
      <c r="GT261" s="8">
        <v>-3.6120700000000002E-3</v>
      </c>
      <c r="GU261" s="8">
        <v>-8.8429600000000004E-3</v>
      </c>
      <c r="GV261" s="8">
        <v>1.188874534</v>
      </c>
      <c r="GW261" s="10">
        <v>-5.4135300000000003E-5</v>
      </c>
      <c r="GX261" s="10">
        <v>4.3461499999999997E-5</v>
      </c>
      <c r="HA261" s="1"/>
      <c r="HC261" s="8">
        <v>-8.6268220000000007E-2</v>
      </c>
      <c r="HD261" s="8">
        <v>5.7250299999999999E-3</v>
      </c>
      <c r="HE261" s="8">
        <v>-1.5656000000000001E-4</v>
      </c>
      <c r="HF261" s="8">
        <v>1.012772121</v>
      </c>
      <c r="HG261" s="10">
        <v>-1.21735E-5</v>
      </c>
      <c r="HH261" s="10">
        <v>-8.6393799999999993E-6</v>
      </c>
      <c r="HK261" s="1"/>
      <c r="HM261" s="8">
        <v>-0.20826502</v>
      </c>
      <c r="HN261" s="8">
        <v>5.1290000000000005E-4</v>
      </c>
      <c r="HO261" s="8">
        <v>-6.8578600000000003E-3</v>
      </c>
      <c r="HP261" s="8">
        <v>1.229746064</v>
      </c>
      <c r="HQ261" s="8">
        <v>-3.75984E-4</v>
      </c>
      <c r="HR261" s="10">
        <v>8.54453E-5</v>
      </c>
      <c r="HU261" s="1"/>
      <c r="HW261" s="8">
        <v>-0.18275765999999999</v>
      </c>
      <c r="HX261" s="8">
        <v>-4.9437000000000005E-4</v>
      </c>
      <c r="HY261" s="8">
        <v>-6.0957299999999997E-3</v>
      </c>
      <c r="HZ261" s="8">
        <v>1.2888477979999999</v>
      </c>
      <c r="IA261" s="8">
        <v>-1.5561399999999999E-4</v>
      </c>
      <c r="IB261" s="10">
        <v>-1.06964E-5</v>
      </c>
      <c r="IE261" s="1"/>
      <c r="IG261" s="8">
        <v>-0.17166744</v>
      </c>
      <c r="IH261" s="8">
        <v>-5.0415700000000004E-3</v>
      </c>
      <c r="II261" s="8">
        <v>-3.3116399999999998E-3</v>
      </c>
      <c r="IJ261" s="8">
        <v>1.237829254</v>
      </c>
      <c r="IK261" s="8">
        <v>-2.4615999999999999E-4</v>
      </c>
      <c r="IL261" s="10">
        <v>6.6571100000000004E-5</v>
      </c>
      <c r="IO261" s="1"/>
      <c r="IP261" s="1"/>
    </row>
    <row r="262" spans="1:250" x14ac:dyDescent="0.25">
      <c r="A262" s="8">
        <v>0.83956452999999998</v>
      </c>
      <c r="B262" s="8">
        <v>6.7262600000000004E-3</v>
      </c>
      <c r="C262" s="8">
        <v>3.2245129999999997E-2</v>
      </c>
      <c r="D262" s="8">
        <v>1.16543003</v>
      </c>
      <c r="E262" s="8">
        <v>-1.35296E-4</v>
      </c>
      <c r="F262" s="8">
        <v>-2.6769499999999998E-4</v>
      </c>
      <c r="I262" s="1"/>
      <c r="K262" s="8">
        <v>0.60408185000000003</v>
      </c>
      <c r="L262" s="8">
        <v>1.154036E-2</v>
      </c>
      <c r="M262" s="8">
        <v>5.4874299999999997E-3</v>
      </c>
      <c r="N262" s="8">
        <v>0.77994454499999999</v>
      </c>
      <c r="O262" s="8">
        <v>1.6177699999999999E-4</v>
      </c>
      <c r="P262" s="10">
        <v>-8.2975300000000005E-5</v>
      </c>
      <c r="U262" s="8">
        <v>0.68258786999999999</v>
      </c>
      <c r="V262" s="8">
        <v>6.8302099999999998E-3</v>
      </c>
      <c r="W262" s="8">
        <v>-1.14003E-2</v>
      </c>
      <c r="X262" s="8">
        <v>0.86768603799999999</v>
      </c>
      <c r="Y262" s="8">
        <v>4.0601299999999999E-4</v>
      </c>
      <c r="Z262" s="8">
        <v>1.9745200000000001E-4</v>
      </c>
      <c r="AC262" s="1"/>
      <c r="AE262" s="8">
        <v>0.89494262000000002</v>
      </c>
      <c r="AF262" s="8">
        <v>-5.3003399999999997E-3</v>
      </c>
      <c r="AG262" s="8">
        <v>1.5280459999999999E-2</v>
      </c>
      <c r="AH262" s="8">
        <v>1.264095384</v>
      </c>
      <c r="AI262" s="8">
        <v>-2.0832500000000001E-4</v>
      </c>
      <c r="AJ262" s="10">
        <v>7.2185699999999996E-5</v>
      </c>
      <c r="AM262" s="1"/>
      <c r="AO262" s="8">
        <v>0.83956452999999998</v>
      </c>
      <c r="AP262" s="8">
        <v>6.7262600000000004E-3</v>
      </c>
      <c r="AQ262" s="8">
        <v>3.2245129999999997E-2</v>
      </c>
      <c r="AR262" s="8">
        <v>1.16543003</v>
      </c>
      <c r="AS262" s="8">
        <v>-1.35296E-4</v>
      </c>
      <c r="AT262" s="8">
        <v>-2.6769499999999998E-4</v>
      </c>
      <c r="AW262" s="1"/>
      <c r="AY262" s="8">
        <v>-6.618222E-2</v>
      </c>
      <c r="AZ262" s="8">
        <v>-5.695882E-2</v>
      </c>
      <c r="BA262" s="8">
        <v>-3.43816E-3</v>
      </c>
      <c r="BB262" s="8">
        <v>1.5261669739999999</v>
      </c>
      <c r="BC262" s="8">
        <v>4.2779669999999997E-3</v>
      </c>
      <c r="BD262" s="10">
        <v>9.9425699999999999E-5</v>
      </c>
      <c r="BG262" s="1"/>
      <c r="BI262" s="8">
        <v>-0.19161249999999999</v>
      </c>
      <c r="BJ262" s="8">
        <v>-4.7996669999999998E-2</v>
      </c>
      <c r="BK262" s="8">
        <v>-4.5877799999999996E-3</v>
      </c>
      <c r="BL262" s="8">
        <v>1.325775551</v>
      </c>
      <c r="BM262" s="10">
        <v>3.79063E-5</v>
      </c>
      <c r="BN262" s="10">
        <v>3.5400300000000001E-5</v>
      </c>
      <c r="BQ262" s="1"/>
      <c r="BS262" s="8">
        <v>-6.1885200000000001E-2</v>
      </c>
      <c r="BT262" s="8">
        <v>-3.9102869999999998E-2</v>
      </c>
      <c r="BU262" s="8">
        <v>-1.1634709999999999E-2</v>
      </c>
      <c r="BV262" s="8">
        <v>1.605570988</v>
      </c>
      <c r="BW262" s="8">
        <v>7.5798700000000001E-4</v>
      </c>
      <c r="BX262" s="8">
        <v>2.2905500000000001E-4</v>
      </c>
      <c r="CA262" s="1"/>
      <c r="CC262" s="8">
        <v>-9.6618850000000006E-2</v>
      </c>
      <c r="CD262" s="8">
        <v>-3.6980190000000003E-2</v>
      </c>
      <c r="CE262" s="8">
        <v>-1.385596E-2</v>
      </c>
      <c r="CF262" s="8">
        <v>1.13114936</v>
      </c>
      <c r="CG262" s="8">
        <v>3.1275699999999999E-4</v>
      </c>
      <c r="CH262" s="10">
        <v>-1.67619E-5</v>
      </c>
      <c r="CK262" s="1"/>
      <c r="CM262" s="8">
        <v>-0.11322337</v>
      </c>
      <c r="CN262" s="8">
        <v>-3.9418849999999998E-2</v>
      </c>
      <c r="CO262" s="8">
        <v>-2.6032799999999999E-3</v>
      </c>
      <c r="CP262" s="8">
        <v>1.7182964140000001</v>
      </c>
      <c r="CQ262" s="8">
        <v>1.5843500000000001E-4</v>
      </c>
      <c r="CR262" s="10">
        <v>2.8403099999999999E-5</v>
      </c>
      <c r="CU262" s="1"/>
      <c r="CW262" s="8">
        <v>1.3252460000000001E-2</v>
      </c>
      <c r="CX262" s="8">
        <v>6.81206E-3</v>
      </c>
      <c r="CY262" s="10">
        <v>-4.1699999999999997E-5</v>
      </c>
      <c r="CZ262" s="8">
        <v>1.15870092</v>
      </c>
      <c r="DA262" s="8">
        <v>6.0440600000000004E-4</v>
      </c>
      <c r="DB262" s="10">
        <v>-6.8551099999999995E-5</v>
      </c>
      <c r="DF262" s="1"/>
      <c r="DG262" s="8">
        <v>0.37344023999999998</v>
      </c>
      <c r="DH262" s="8">
        <v>2.3817919999999999E-2</v>
      </c>
      <c r="DI262" s="8">
        <v>-2.4274219999999999E-2</v>
      </c>
      <c r="DJ262" s="8">
        <v>1.4906867800000001</v>
      </c>
      <c r="DK262" s="8">
        <v>4.0969900000000002E-4</v>
      </c>
      <c r="DL262" s="8">
        <v>-3.5542199999999999E-4</v>
      </c>
      <c r="DO262" s="1"/>
      <c r="DQ262" s="8">
        <v>-3.7897999999999999E-3</v>
      </c>
      <c r="DR262" s="8">
        <v>1.032949E-2</v>
      </c>
      <c r="DS262" s="8">
        <v>1.5316E-4</v>
      </c>
      <c r="DT262" s="8">
        <v>1.221910998</v>
      </c>
      <c r="DU262" s="8">
        <v>4.3908800000000002E-4</v>
      </c>
      <c r="DV262" s="8">
        <v>-1.0275199999999999E-4</v>
      </c>
      <c r="DZ262" s="1"/>
      <c r="EA262" s="8">
        <v>0.37272106999999999</v>
      </c>
      <c r="EB262" s="8">
        <v>2.7731800000000001E-2</v>
      </c>
      <c r="EC262" s="8">
        <v>-1.208584E-2</v>
      </c>
      <c r="ED262" s="8">
        <v>1.481714312</v>
      </c>
      <c r="EE262" s="8">
        <v>5.7382600000000005E-4</v>
      </c>
      <c r="EF262" s="8">
        <v>-2.50416E-4</v>
      </c>
      <c r="EG262" s="1"/>
      <c r="EK262" s="8">
        <v>0.42741215999999999</v>
      </c>
      <c r="EL262" s="8">
        <v>3.2030719999999999E-2</v>
      </c>
      <c r="EM262" s="8">
        <v>-2.9099969999999999E-2</v>
      </c>
      <c r="EN262" s="8">
        <v>1.585451505</v>
      </c>
      <c r="EO262" s="8">
        <v>2.7848599999999999E-4</v>
      </c>
      <c r="EP262" s="8">
        <v>-2.84209E-4</v>
      </c>
      <c r="ES262" s="1"/>
      <c r="EU262" s="8">
        <v>0.36523195000000003</v>
      </c>
      <c r="EV262" s="8">
        <v>-7.1697499999999999E-3</v>
      </c>
      <c r="EW262" s="8">
        <v>5.3098999999999996E-4</v>
      </c>
      <c r="EX262" s="8">
        <v>1.536495669</v>
      </c>
      <c r="EY262" s="8">
        <v>1.6464299999999999E-4</v>
      </c>
      <c r="EZ262" s="8">
        <v>1.5335699999999999E-4</v>
      </c>
      <c r="FC262" s="1"/>
      <c r="FE262" s="8">
        <v>0.31962866000000001</v>
      </c>
      <c r="FF262" s="8">
        <v>-2.6205880000000001E-2</v>
      </c>
      <c r="FG262" s="8">
        <v>-4.5539500000000002E-3</v>
      </c>
      <c r="FH262" s="8">
        <v>1.4951565440000001</v>
      </c>
      <c r="FI262" s="8">
        <v>1.2414199999999999E-4</v>
      </c>
      <c r="FJ262" s="10">
        <v>1.24702E-4</v>
      </c>
      <c r="FM262" s="1"/>
      <c r="FO262" s="8">
        <v>0.35097658999999998</v>
      </c>
      <c r="FP262" s="8">
        <v>-1.470105E-2</v>
      </c>
      <c r="FQ262" s="8">
        <v>5.1475000000000002E-4</v>
      </c>
      <c r="FR262" s="8">
        <v>1.4735503379999999</v>
      </c>
      <c r="FS262" s="8">
        <v>2.9223600000000003E-4</v>
      </c>
      <c r="FT262" s="8">
        <v>1.1648499999999999E-4</v>
      </c>
      <c r="FW262" s="1"/>
      <c r="FY262" s="8">
        <v>0.35558218000000003</v>
      </c>
      <c r="FZ262" s="8">
        <v>-1.512353E-2</v>
      </c>
      <c r="GA262" s="8">
        <v>-2.54091E-3</v>
      </c>
      <c r="GB262" s="8">
        <v>1.500218641</v>
      </c>
      <c r="GC262" s="8">
        <v>1.00216E-4</v>
      </c>
      <c r="GD262" s="10">
        <v>4.8370800000000001E-5</v>
      </c>
      <c r="GG262" s="1"/>
      <c r="GI262" s="8">
        <v>0.32626875</v>
      </c>
      <c r="GJ262" s="8">
        <v>-1.442652E-2</v>
      </c>
      <c r="GK262" s="8">
        <v>1.13568E-3</v>
      </c>
      <c r="GL262" s="8">
        <v>1.502870886</v>
      </c>
      <c r="GM262" s="10">
        <v>-1.9975300000000002E-5</v>
      </c>
      <c r="GN262" s="10">
        <v>3.6969199999999998E-5</v>
      </c>
      <c r="GQ262" s="1"/>
      <c r="GS262" s="8">
        <v>-0.10847953</v>
      </c>
      <c r="GT262" s="8">
        <v>-3.5677299999999999E-3</v>
      </c>
      <c r="GU262" s="8">
        <v>-8.8460599999999993E-3</v>
      </c>
      <c r="GV262" s="8">
        <v>1.191635754</v>
      </c>
      <c r="GW262" s="10">
        <v>-5.81142E-5</v>
      </c>
      <c r="GX262" s="10">
        <v>4.3177499999999998E-5</v>
      </c>
      <c r="HA262" s="1"/>
      <c r="HC262" s="8">
        <v>-8.7704309999999994E-2</v>
      </c>
      <c r="HD262" s="8">
        <v>5.6866299999999998E-3</v>
      </c>
      <c r="HE262" s="8">
        <v>-1.6869000000000001E-4</v>
      </c>
      <c r="HF262" s="8">
        <v>1.019381399</v>
      </c>
      <c r="HG262" s="10">
        <v>-1.29716E-5</v>
      </c>
      <c r="HH262" s="10">
        <v>-8.3896300000000005E-6</v>
      </c>
      <c r="HK262" s="1"/>
      <c r="HM262" s="8">
        <v>-0.21123170999999999</v>
      </c>
      <c r="HN262" s="8">
        <v>4.3216000000000001E-4</v>
      </c>
      <c r="HO262" s="8">
        <v>-6.9426799999999997E-3</v>
      </c>
      <c r="HP262" s="8">
        <v>1.231882089</v>
      </c>
      <c r="HQ262" s="8">
        <v>-3.7964599999999998E-4</v>
      </c>
      <c r="HR262" s="10">
        <v>8.9293499999999995E-5</v>
      </c>
      <c r="HU262" s="1"/>
      <c r="HW262" s="8">
        <v>-0.18357554000000001</v>
      </c>
      <c r="HX262" s="8">
        <v>-5.0160000000000005E-4</v>
      </c>
      <c r="HY262" s="8">
        <v>-6.0992199999999998E-3</v>
      </c>
      <c r="HZ262" s="8">
        <v>1.293025458</v>
      </c>
      <c r="IA262" s="8">
        <v>-1.56453E-4</v>
      </c>
      <c r="IB262" s="10">
        <v>-1.0292800000000001E-5</v>
      </c>
      <c r="IE262" s="1"/>
      <c r="IG262" s="8">
        <v>-0.17478964999999999</v>
      </c>
      <c r="IH262" s="8">
        <v>-5.0813100000000003E-3</v>
      </c>
      <c r="II262" s="8">
        <v>-3.3620899999999999E-3</v>
      </c>
      <c r="IJ262" s="8">
        <v>1.2421126810000001</v>
      </c>
      <c r="IK262" s="8">
        <v>-2.4774900000000002E-4</v>
      </c>
      <c r="IL262" s="10">
        <v>6.8589699999999998E-5</v>
      </c>
      <c r="IO262" s="1"/>
      <c r="IP262" s="1"/>
    </row>
    <row r="263" spans="1:250" x14ac:dyDescent="0.25">
      <c r="A263" s="8">
        <v>0.83706155999999998</v>
      </c>
      <c r="B263" s="8">
        <v>6.6945099999999999E-3</v>
      </c>
      <c r="C263" s="8">
        <v>3.2159060000000003E-2</v>
      </c>
      <c r="D263" s="8">
        <v>1.1687061439999999</v>
      </c>
      <c r="E263" s="8">
        <v>-1.3747E-4</v>
      </c>
      <c r="F263" s="8">
        <v>-2.6178099999999999E-4</v>
      </c>
      <c r="I263" s="1"/>
      <c r="K263" s="8">
        <v>0.60773613000000004</v>
      </c>
      <c r="L263" s="8">
        <v>1.162783E-2</v>
      </c>
      <c r="M263" s="8">
        <v>5.4371999999999997E-3</v>
      </c>
      <c r="N263" s="8">
        <v>0.78294826399999995</v>
      </c>
      <c r="O263" s="8">
        <v>1.5955900000000001E-4</v>
      </c>
      <c r="P263" s="10">
        <v>-8.4251899999999999E-5</v>
      </c>
      <c r="U263" s="8">
        <v>0.68651857000000005</v>
      </c>
      <c r="V263" s="8">
        <v>6.8849899999999997E-3</v>
      </c>
      <c r="W263" s="8">
        <v>-1.140219E-2</v>
      </c>
      <c r="X263" s="8">
        <v>0.87106614800000004</v>
      </c>
      <c r="Y263" s="8">
        <v>4.0351900000000002E-4</v>
      </c>
      <c r="Z263" s="8">
        <v>1.97362E-4</v>
      </c>
      <c r="AC263" s="1"/>
      <c r="AE263" s="8">
        <v>0.89630240999999999</v>
      </c>
      <c r="AF263" s="8">
        <v>-5.2745999999999999E-3</v>
      </c>
      <c r="AG263" s="8">
        <v>1.529755E-2</v>
      </c>
      <c r="AH263" s="8">
        <v>1.2683466779999999</v>
      </c>
      <c r="AI263" s="8">
        <v>-2.1077300000000001E-4</v>
      </c>
      <c r="AJ263" s="10">
        <v>7.3807999999999995E-5</v>
      </c>
      <c r="AM263" s="1"/>
      <c r="AO263" s="8">
        <v>0.83706155999999998</v>
      </c>
      <c r="AP263" s="8">
        <v>6.6945099999999999E-3</v>
      </c>
      <c r="AQ263" s="8">
        <v>3.2159060000000003E-2</v>
      </c>
      <c r="AR263" s="8">
        <v>1.1687061439999999</v>
      </c>
      <c r="AS263" s="8">
        <v>-1.3747E-4</v>
      </c>
      <c r="AT263" s="8">
        <v>-2.6178099999999999E-4</v>
      </c>
      <c r="AW263" s="1"/>
      <c r="AY263" s="8">
        <v>-6.6679530000000001E-2</v>
      </c>
      <c r="AZ263" s="8">
        <v>-5.6931589999999997E-2</v>
      </c>
      <c r="BA263" s="8">
        <v>-3.43713E-3</v>
      </c>
      <c r="BB263" s="8">
        <v>1.5312523090000001</v>
      </c>
      <c r="BC263" s="8">
        <v>4.2938509999999996E-3</v>
      </c>
      <c r="BD263" s="10">
        <v>9.8864999999999996E-5</v>
      </c>
      <c r="BG263" s="1"/>
      <c r="BI263" s="8">
        <v>-0.18979985999999999</v>
      </c>
      <c r="BJ263" s="8">
        <v>-4.7828759999999998E-2</v>
      </c>
      <c r="BK263" s="8">
        <v>-4.6265000000000004E-3</v>
      </c>
      <c r="BL263" s="8">
        <v>1.3281677409999999</v>
      </c>
      <c r="BM263" s="10">
        <v>3.4089099999999999E-5</v>
      </c>
      <c r="BN263" s="10">
        <v>3.4515499999999998E-5</v>
      </c>
      <c r="BQ263" s="1"/>
      <c r="BS263" s="8">
        <v>-6.2706070000000003E-2</v>
      </c>
      <c r="BT263" s="8">
        <v>-3.9057130000000002E-2</v>
      </c>
      <c r="BU263" s="8">
        <v>-1.161938E-2</v>
      </c>
      <c r="BV263" s="8">
        <v>1.609617023</v>
      </c>
      <c r="BW263" s="8">
        <v>7.6666600000000005E-4</v>
      </c>
      <c r="BX263" s="8">
        <v>2.2616100000000001E-4</v>
      </c>
      <c r="CA263" s="1"/>
      <c r="CC263" s="8">
        <v>-9.4170509999999999E-2</v>
      </c>
      <c r="CD263" s="8">
        <v>-3.6846089999999998E-2</v>
      </c>
      <c r="CE263" s="8">
        <v>-1.385774E-2</v>
      </c>
      <c r="CF263" s="8">
        <v>1.1352449069999999</v>
      </c>
      <c r="CG263" s="8">
        <v>3.0929299999999998E-4</v>
      </c>
      <c r="CH263" s="10">
        <v>-1.6814900000000001E-5</v>
      </c>
      <c r="CK263" s="1"/>
      <c r="CM263" s="8">
        <v>-0.1079349</v>
      </c>
      <c r="CN263" s="8">
        <v>-3.9560289999999998E-2</v>
      </c>
      <c r="CO263" s="8">
        <v>-2.7380299999999998E-3</v>
      </c>
      <c r="CP263" s="8">
        <v>1.7224551749999999</v>
      </c>
      <c r="CQ263" s="8">
        <v>1.58863E-4</v>
      </c>
      <c r="CR263" s="10">
        <v>2.7995299999999999E-5</v>
      </c>
      <c r="CU263" s="1"/>
      <c r="CW263" s="8">
        <v>8.1713700000000007E-3</v>
      </c>
      <c r="CX263" s="8">
        <v>6.9853099999999998E-3</v>
      </c>
      <c r="CY263" s="10">
        <v>-3.6489000000000002E-5</v>
      </c>
      <c r="CZ263" s="8">
        <v>1.1637298439999999</v>
      </c>
      <c r="DA263" s="8">
        <v>6.0767899999999997E-4</v>
      </c>
      <c r="DB263" s="10">
        <v>-6.8641399999999996E-5</v>
      </c>
      <c r="DF263" s="1"/>
      <c r="DG263" s="8">
        <v>0.38123520999999999</v>
      </c>
      <c r="DH263" s="8">
        <v>2.4502260000000001E-2</v>
      </c>
      <c r="DI263" s="8">
        <v>-2.463485E-2</v>
      </c>
      <c r="DJ263" s="8">
        <v>1.4945063300000001</v>
      </c>
      <c r="DK263" s="8">
        <v>4.0386900000000001E-4</v>
      </c>
      <c r="DL263" s="8">
        <v>-3.5850200000000002E-4</v>
      </c>
      <c r="DO263" s="1"/>
      <c r="DQ263" s="8">
        <v>-1.3135E-3</v>
      </c>
      <c r="DR263" s="8">
        <v>1.024457E-2</v>
      </c>
      <c r="DS263" s="8">
        <v>2.1964E-4</v>
      </c>
      <c r="DT263" s="8">
        <v>1.2246859379999999</v>
      </c>
      <c r="DU263" s="8">
        <v>4.4137700000000001E-4</v>
      </c>
      <c r="DV263" s="8">
        <v>-1.0095899999999999E-4</v>
      </c>
      <c r="DZ263" s="1"/>
      <c r="EA263" s="8">
        <v>0.37782777000000001</v>
      </c>
      <c r="EB263" s="8">
        <v>2.8361959999999999E-2</v>
      </c>
      <c r="EC263" s="8">
        <v>-1.225945E-2</v>
      </c>
      <c r="ED263" s="8">
        <v>1.4850833640000001</v>
      </c>
      <c r="EE263" s="8">
        <v>5.622E-4</v>
      </c>
      <c r="EF263" s="8">
        <v>-2.5363700000000002E-4</v>
      </c>
      <c r="EG263" s="1"/>
      <c r="EK263" s="8">
        <v>0.43642091</v>
      </c>
      <c r="EL263" s="8">
        <v>3.3229509999999997E-2</v>
      </c>
      <c r="EM263" s="8">
        <v>-2.9217900000000002E-2</v>
      </c>
      <c r="EN263" s="8">
        <v>1.5886652320000001</v>
      </c>
      <c r="EO263" s="8">
        <v>2.7196000000000002E-4</v>
      </c>
      <c r="EP263" s="8">
        <v>-2.8486199999999998E-4</v>
      </c>
      <c r="ES263" s="1"/>
      <c r="EU263" s="8">
        <v>0.36923319999999998</v>
      </c>
      <c r="EV263" s="8">
        <v>-7.1697000000000002E-3</v>
      </c>
      <c r="EW263" s="8">
        <v>5.0222999999999999E-4</v>
      </c>
      <c r="EX263" s="8">
        <v>1.5407672589999999</v>
      </c>
      <c r="EY263" s="8">
        <v>1.6464100000000001E-4</v>
      </c>
      <c r="EZ263" s="8">
        <v>1.5286600000000001E-4</v>
      </c>
      <c r="FC263" s="1"/>
      <c r="FE263" s="8">
        <v>0.32150643000000001</v>
      </c>
      <c r="FF263" s="8">
        <v>-2.6203839999999999E-2</v>
      </c>
      <c r="FG263" s="8">
        <v>-4.55311E-3</v>
      </c>
      <c r="FH263" s="8">
        <v>1.5027069740000001</v>
      </c>
      <c r="FI263" s="8">
        <v>1.2404399999999999E-4</v>
      </c>
      <c r="FJ263" s="10">
        <v>1.2474200000000001E-4</v>
      </c>
      <c r="FM263" s="1"/>
      <c r="FO263" s="8">
        <v>0.35229700000000003</v>
      </c>
      <c r="FP263" s="8">
        <v>-1.4723999999999999E-2</v>
      </c>
      <c r="FQ263" s="8">
        <v>5.2081999999999996E-4</v>
      </c>
      <c r="FR263" s="8">
        <v>1.479282531</v>
      </c>
      <c r="FS263" s="8">
        <v>2.9350900000000001E-4</v>
      </c>
      <c r="FT263" s="8">
        <v>1.16826E-4</v>
      </c>
      <c r="FW263" s="1"/>
      <c r="FY263" s="8">
        <v>0.35761895999999999</v>
      </c>
      <c r="FZ263" s="8">
        <v>-1.511379E-2</v>
      </c>
      <c r="GA263" s="8">
        <v>-2.5299300000000001E-3</v>
      </c>
      <c r="GB263" s="8">
        <v>1.5045851960000001</v>
      </c>
      <c r="GC263" s="10">
        <v>9.9946799999999997E-5</v>
      </c>
      <c r="GD263" s="10">
        <v>4.8674400000000003E-5</v>
      </c>
      <c r="GG263" s="1"/>
      <c r="GI263" s="8">
        <v>0.33211815</v>
      </c>
      <c r="GJ263" s="8">
        <v>-1.434264E-2</v>
      </c>
      <c r="GK263" s="8">
        <v>1.11888E-3</v>
      </c>
      <c r="GL263" s="8">
        <v>1.506995203</v>
      </c>
      <c r="GM263" s="10">
        <v>-2.0299799999999998E-5</v>
      </c>
      <c r="GN263" s="10">
        <v>3.6903500000000003E-5</v>
      </c>
      <c r="GQ263" s="1"/>
      <c r="GS263" s="8">
        <v>-0.10753446999999999</v>
      </c>
      <c r="GT263" s="8">
        <v>-3.5284499999999998E-3</v>
      </c>
      <c r="GU263" s="8">
        <v>-8.8376600000000007E-3</v>
      </c>
      <c r="GV263" s="8">
        <v>1.1937480739999999</v>
      </c>
      <c r="GW263" s="10">
        <v>-6.0539599999999999E-5</v>
      </c>
      <c r="GX263" s="10">
        <v>4.3693799999999998E-5</v>
      </c>
      <c r="HA263" s="1"/>
      <c r="HC263" s="8">
        <v>-8.8310429999999995E-2</v>
      </c>
      <c r="HD263" s="8">
        <v>5.6787699999999997E-3</v>
      </c>
      <c r="HE263" s="8">
        <v>-1.7142000000000001E-4</v>
      </c>
      <c r="HF263" s="8">
        <v>1.0256129469999999</v>
      </c>
      <c r="HG263" s="10">
        <v>-1.33589E-5</v>
      </c>
      <c r="HH263" s="10">
        <v>-8.2563200000000006E-6</v>
      </c>
      <c r="HK263" s="1"/>
      <c r="HM263" s="8">
        <v>-0.21199472</v>
      </c>
      <c r="HN263" s="8">
        <v>4.1459E-4</v>
      </c>
      <c r="HO263" s="8">
        <v>-6.9455699999999999E-3</v>
      </c>
      <c r="HP263" s="8">
        <v>1.2347332479999999</v>
      </c>
      <c r="HQ263" s="8">
        <v>-3.8275000000000001E-4</v>
      </c>
      <c r="HR263" s="10">
        <v>8.9799100000000006E-5</v>
      </c>
      <c r="HU263" s="1"/>
      <c r="HW263" s="8">
        <v>-0.18402932999999999</v>
      </c>
      <c r="HX263" s="8">
        <v>-5.1276000000000002E-4</v>
      </c>
      <c r="HY263" s="8">
        <v>-6.0975500000000002E-3</v>
      </c>
      <c r="HZ263" s="8">
        <v>1.2964639760000001</v>
      </c>
      <c r="IA263" s="8">
        <v>-1.5878600000000001E-4</v>
      </c>
      <c r="IB263" s="10">
        <v>-1.06469E-5</v>
      </c>
      <c r="IE263" s="1"/>
      <c r="IG263" s="8">
        <v>-0.17967857000000001</v>
      </c>
      <c r="IH263" s="8">
        <v>-5.1254899999999999E-3</v>
      </c>
      <c r="II263" s="8">
        <v>-3.4734900000000001E-3</v>
      </c>
      <c r="IJ263" s="8">
        <v>1.247303694</v>
      </c>
      <c r="IK263" s="8">
        <v>-2.4887200000000003E-4</v>
      </c>
      <c r="IL263" s="10">
        <v>7.1437800000000002E-5</v>
      </c>
      <c r="IO263" s="1"/>
      <c r="IP263" s="1"/>
    </row>
    <row r="264" spans="1:250" x14ac:dyDescent="0.25">
      <c r="A264" s="8">
        <v>0.83743999999999996</v>
      </c>
      <c r="B264" s="8">
        <v>6.7014700000000002E-3</v>
      </c>
      <c r="C264" s="8">
        <v>3.2167840000000003E-2</v>
      </c>
      <c r="D264" s="8">
        <v>1.172215107</v>
      </c>
      <c r="E264" s="8">
        <v>-1.4062499999999999E-4</v>
      </c>
      <c r="F264" s="8">
        <v>-2.5779399999999999E-4</v>
      </c>
      <c r="I264" s="1"/>
      <c r="K264" s="8">
        <v>0.60740930999999998</v>
      </c>
      <c r="L264" s="8">
        <v>1.1618420000000001E-2</v>
      </c>
      <c r="M264" s="8">
        <v>5.43977E-3</v>
      </c>
      <c r="N264" s="8">
        <v>0.78584763400000002</v>
      </c>
      <c r="O264" s="8">
        <v>1.5689100000000001E-4</v>
      </c>
      <c r="P264" s="10">
        <v>-8.4984500000000006E-5</v>
      </c>
      <c r="U264" s="8">
        <v>0.68478556000000002</v>
      </c>
      <c r="V264" s="8">
        <v>6.9494400000000003E-3</v>
      </c>
      <c r="W264" s="8">
        <v>-1.1526379999999999E-2</v>
      </c>
      <c r="X264" s="8">
        <v>0.87439910700000001</v>
      </c>
      <c r="Y264" s="8">
        <v>4.10173E-4</v>
      </c>
      <c r="Z264" s="8">
        <v>2.1015399999999999E-4</v>
      </c>
      <c r="AC264" s="1"/>
      <c r="AE264" s="8">
        <v>0.89890409000000004</v>
      </c>
      <c r="AF264" s="8">
        <v>-5.2223199999999999E-3</v>
      </c>
      <c r="AG264" s="8">
        <v>1.531567E-2</v>
      </c>
      <c r="AH264" s="8">
        <v>1.2729159480000001</v>
      </c>
      <c r="AI264" s="8">
        <v>-2.1337400000000001E-4</v>
      </c>
      <c r="AJ264" s="10">
        <v>7.4704399999999996E-5</v>
      </c>
      <c r="AM264" s="1"/>
      <c r="AO264" s="8">
        <v>0.83743999999999996</v>
      </c>
      <c r="AP264" s="8">
        <v>6.7014700000000002E-3</v>
      </c>
      <c r="AQ264" s="8">
        <v>3.2167840000000003E-2</v>
      </c>
      <c r="AR264" s="8">
        <v>1.172215107</v>
      </c>
      <c r="AS264" s="8">
        <v>-1.4062499999999999E-4</v>
      </c>
      <c r="AT264" s="8">
        <v>-2.5779399999999999E-4</v>
      </c>
      <c r="AW264" s="1"/>
      <c r="AY264" s="8">
        <v>-6.1532000000000003E-2</v>
      </c>
      <c r="AZ264" s="8">
        <v>-5.7296739999999999E-2</v>
      </c>
      <c r="BA264" s="8">
        <v>-3.5267200000000001E-3</v>
      </c>
      <c r="BB264" s="8">
        <v>1.5367573830000001</v>
      </c>
      <c r="BC264" s="8">
        <v>4.3144009999999998E-3</v>
      </c>
      <c r="BD264" s="10">
        <v>9.3875499999999999E-5</v>
      </c>
      <c r="BG264" s="1"/>
      <c r="BI264" s="8">
        <v>-0.18838537</v>
      </c>
      <c r="BJ264" s="8">
        <v>-4.773136E-2</v>
      </c>
      <c r="BK264" s="8">
        <v>-4.6736700000000004E-3</v>
      </c>
      <c r="BL264" s="8">
        <v>1.330561753</v>
      </c>
      <c r="BM264" s="10">
        <v>3.12464E-5</v>
      </c>
      <c r="BN264" s="10">
        <v>3.3136100000000003E-5</v>
      </c>
      <c r="BQ264" s="1"/>
      <c r="BS264" s="8">
        <v>-6.0840369999999998E-2</v>
      </c>
      <c r="BT264" s="8">
        <v>-3.9116970000000001E-2</v>
      </c>
      <c r="BU264" s="8">
        <v>-1.168607E-2</v>
      </c>
      <c r="BV264" s="8">
        <v>1.6139057450000001</v>
      </c>
      <c r="BW264" s="8">
        <v>7.71655E-4</v>
      </c>
      <c r="BX264" s="8">
        <v>2.2059799999999999E-4</v>
      </c>
      <c r="CA264" s="1"/>
      <c r="CC264" s="8">
        <v>-9.3239559999999999E-2</v>
      </c>
      <c r="CD264" s="8">
        <v>-3.677188E-2</v>
      </c>
      <c r="CE264" s="8">
        <v>-1.385521E-2</v>
      </c>
      <c r="CF264" s="8">
        <v>1.138913356</v>
      </c>
      <c r="CG264" s="8">
        <v>3.0425899999999997E-4</v>
      </c>
      <c r="CH264" s="10">
        <v>-1.6652700000000001E-5</v>
      </c>
      <c r="CK264" s="1"/>
      <c r="CM264" s="8">
        <v>-0.10545009</v>
      </c>
      <c r="CN264" s="8">
        <v>-3.9644020000000002E-2</v>
      </c>
      <c r="CO264" s="8">
        <v>-2.7856199999999999E-3</v>
      </c>
      <c r="CP264" s="8">
        <v>1.7263784049999999</v>
      </c>
      <c r="CQ264" s="8">
        <v>1.59402E-4</v>
      </c>
      <c r="CR264" s="10">
        <v>2.7689199999999999E-5</v>
      </c>
      <c r="CU264" s="1"/>
      <c r="CW264" s="8">
        <v>4.3041399999999997E-3</v>
      </c>
      <c r="CX264" s="8">
        <v>7.1334399999999996E-3</v>
      </c>
      <c r="CY264" s="10">
        <v>-7.5603000000000001E-5</v>
      </c>
      <c r="CZ264" s="8">
        <v>1.168884096</v>
      </c>
      <c r="DA264" s="8">
        <v>6.11358E-4</v>
      </c>
      <c r="DB264" s="10">
        <v>-6.7661099999999995E-5</v>
      </c>
      <c r="DF264" s="1"/>
      <c r="DG264" s="8">
        <v>0.39068877000000002</v>
      </c>
      <c r="DH264" s="8">
        <v>2.554596E-2</v>
      </c>
      <c r="DI264" s="8">
        <v>-2.5057900000000001E-2</v>
      </c>
      <c r="DJ264" s="8">
        <v>1.4989041949999999</v>
      </c>
      <c r="DK264" s="8">
        <v>3.9655099999999998E-4</v>
      </c>
      <c r="DL264" s="8">
        <v>-3.6148300000000001E-4</v>
      </c>
      <c r="DO264" s="1"/>
      <c r="DQ264" s="8">
        <v>1.49445E-3</v>
      </c>
      <c r="DR264" s="8">
        <v>1.0141880000000001E-2</v>
      </c>
      <c r="DS264" s="8">
        <v>2.6373999999999999E-4</v>
      </c>
      <c r="DT264" s="8">
        <v>1.2274944910000001</v>
      </c>
      <c r="DU264" s="8">
        <v>4.43817E-4</v>
      </c>
      <c r="DV264" s="10">
        <v>-9.9908599999999994E-5</v>
      </c>
      <c r="DZ264" s="1"/>
      <c r="EA264" s="8">
        <v>0.38271353000000002</v>
      </c>
      <c r="EB264" s="8">
        <v>2.916473E-2</v>
      </c>
      <c r="EC264" s="8">
        <v>-1.2522220000000001E-2</v>
      </c>
      <c r="ED264" s="8">
        <v>1.4881214949999999</v>
      </c>
      <c r="EE264" s="8">
        <v>5.4679900000000005E-4</v>
      </c>
      <c r="EF264" s="8">
        <v>-2.5869899999999998E-4</v>
      </c>
      <c r="EG264" s="1"/>
      <c r="EK264" s="8">
        <v>0.44150212999999999</v>
      </c>
      <c r="EL264" s="8">
        <v>3.3942970000000003E-2</v>
      </c>
      <c r="EM264" s="8">
        <v>-2.943641E-2</v>
      </c>
      <c r="EN264" s="8">
        <v>1.591558762</v>
      </c>
      <c r="EO264" s="8">
        <v>2.6508400000000001E-4</v>
      </c>
      <c r="EP264" s="8">
        <v>-2.86977E-4</v>
      </c>
      <c r="ES264" s="1"/>
      <c r="EU264" s="8">
        <v>0.37580479</v>
      </c>
      <c r="EV264" s="8">
        <v>-7.2788699999999998E-3</v>
      </c>
      <c r="EW264" s="8">
        <v>3.1687000000000002E-4</v>
      </c>
      <c r="EX264" s="8">
        <v>1.544447581</v>
      </c>
      <c r="EY264" s="8">
        <v>1.6577200000000001E-4</v>
      </c>
      <c r="EZ264" s="8">
        <v>1.50941E-4</v>
      </c>
      <c r="FC264" s="1"/>
      <c r="FE264" s="8">
        <v>0.32477138999999999</v>
      </c>
      <c r="FF264" s="8">
        <v>-2.6214149999999999E-2</v>
      </c>
      <c r="FG264" s="8">
        <v>-4.5558600000000001E-3</v>
      </c>
      <c r="FH264" s="8">
        <v>1.5102982119999999</v>
      </c>
      <c r="FI264" s="8">
        <v>1.24327E-4</v>
      </c>
      <c r="FJ264" s="10">
        <v>1.2466699999999999E-4</v>
      </c>
      <c r="FM264" s="1"/>
      <c r="FO264" s="8">
        <v>0.36044263999999998</v>
      </c>
      <c r="FP264" s="8">
        <v>-1.473783E-2</v>
      </c>
      <c r="FQ264" s="8">
        <v>4.5506000000000002E-4</v>
      </c>
      <c r="FR264" s="8">
        <v>1.485020081</v>
      </c>
      <c r="FS264" s="8">
        <v>2.9363099999999998E-4</v>
      </c>
      <c r="FT264" s="8">
        <v>1.16235E-4</v>
      </c>
      <c r="FW264" s="1"/>
      <c r="FY264" s="8">
        <v>0.36452273000000002</v>
      </c>
      <c r="FZ264" s="8">
        <v>-1.5008820000000001E-2</v>
      </c>
      <c r="GA264" s="8">
        <v>-2.5424599999999999E-3</v>
      </c>
      <c r="GB264" s="8">
        <v>1.509067736</v>
      </c>
      <c r="GC264" s="10">
        <v>9.9088300000000005E-5</v>
      </c>
      <c r="GD264" s="10">
        <v>4.8569999999999997E-5</v>
      </c>
      <c r="GG264" s="1"/>
      <c r="GI264" s="8">
        <v>0.33528881999999999</v>
      </c>
      <c r="GJ264" s="8">
        <v>-1.4187460000000001E-2</v>
      </c>
      <c r="GK264" s="8">
        <v>1.11819E-3</v>
      </c>
      <c r="GL264" s="8">
        <v>1.5112886679999999</v>
      </c>
      <c r="GM264" s="10">
        <v>-2.1405800000000001E-5</v>
      </c>
      <c r="GN264" s="10">
        <v>3.6896200000000001E-5</v>
      </c>
      <c r="GQ264" s="1"/>
      <c r="GS264" s="8">
        <v>-0.1111475</v>
      </c>
      <c r="GT264" s="8">
        <v>-3.8295999999999998E-3</v>
      </c>
      <c r="GU264" s="8">
        <v>-8.9158099999999997E-3</v>
      </c>
      <c r="GV264" s="8">
        <v>1.1955144339999999</v>
      </c>
      <c r="GW264" s="10">
        <v>-6.5390700000000004E-5</v>
      </c>
      <c r="GX264" s="10">
        <v>4.4948699999999999E-5</v>
      </c>
      <c r="HA264" s="1"/>
      <c r="HC264" s="8">
        <v>-8.9782059999999997E-2</v>
      </c>
      <c r="HD264" s="8">
        <v>5.6557200000000004E-3</v>
      </c>
      <c r="HE264" s="8">
        <v>-1.8984000000000001E-4</v>
      </c>
      <c r="HF264" s="8">
        <v>1.0306595810000001</v>
      </c>
      <c r="HG264" s="10">
        <v>-1.3825899999999999E-5</v>
      </c>
      <c r="HH264" s="10">
        <v>-7.8833499999999997E-6</v>
      </c>
      <c r="HK264" s="1"/>
      <c r="HM264" s="8">
        <v>-0.21558672000000001</v>
      </c>
      <c r="HN264" s="8">
        <v>3.3011E-4</v>
      </c>
      <c r="HO264" s="8">
        <v>-6.9898699999999996E-3</v>
      </c>
      <c r="HP264" s="8">
        <v>1.238325659</v>
      </c>
      <c r="HQ264" s="8">
        <v>-3.85917E-4</v>
      </c>
      <c r="HR264" s="10">
        <v>9.1455799999999999E-5</v>
      </c>
      <c r="HU264" s="1"/>
      <c r="HW264" s="8">
        <v>-0.18318545999999999</v>
      </c>
      <c r="HX264" s="8">
        <v>-4.9947000000000001E-4</v>
      </c>
      <c r="HY264" s="8">
        <v>-6.1014399999999996E-3</v>
      </c>
      <c r="HZ264" s="8">
        <v>1.2993898909999999</v>
      </c>
      <c r="IA264" s="8">
        <v>-1.6028200000000001E-4</v>
      </c>
      <c r="IB264" s="10">
        <v>-1.10867E-5</v>
      </c>
      <c r="IE264" s="1"/>
      <c r="IG264" s="8">
        <v>-0.18263792000000001</v>
      </c>
      <c r="IH264" s="8">
        <v>-5.15453E-3</v>
      </c>
      <c r="II264" s="8">
        <v>-3.50256E-3</v>
      </c>
      <c r="IJ264" s="8">
        <v>1.252924771</v>
      </c>
      <c r="IK264" s="8">
        <v>-2.50096E-4</v>
      </c>
      <c r="IL264" s="10">
        <v>7.2664100000000001E-5</v>
      </c>
      <c r="IO264" s="1"/>
      <c r="IP264" s="1"/>
    </row>
    <row r="265" spans="1:250" x14ac:dyDescent="0.25">
      <c r="A265" s="8">
        <v>0.84079282</v>
      </c>
      <c r="B265" s="8">
        <v>6.7928700000000003E-3</v>
      </c>
      <c r="C265" s="8">
        <v>3.2207390000000002E-2</v>
      </c>
      <c r="D265" s="8">
        <v>1.1763866670000001</v>
      </c>
      <c r="E265" s="8">
        <v>-1.4531400000000001E-4</v>
      </c>
      <c r="F265" s="8">
        <v>-2.5577299999999999E-4</v>
      </c>
      <c r="I265" s="1"/>
      <c r="K265" s="8">
        <v>0.61042437000000005</v>
      </c>
      <c r="L265" s="8">
        <v>1.1744299999999999E-2</v>
      </c>
      <c r="M265" s="8">
        <v>5.4647200000000002E-3</v>
      </c>
      <c r="N265" s="8">
        <v>0.788554274</v>
      </c>
      <c r="O265" s="8">
        <v>1.53027E-4</v>
      </c>
      <c r="P265" s="10">
        <v>-8.4223399999999997E-5</v>
      </c>
      <c r="U265" s="8">
        <v>0.68699940999999998</v>
      </c>
      <c r="V265" s="8">
        <v>7.0628899999999996E-3</v>
      </c>
      <c r="W265" s="8">
        <v>-1.1556E-2</v>
      </c>
      <c r="X265" s="8">
        <v>0.87762095799999995</v>
      </c>
      <c r="Y265" s="8">
        <v>4.0101200000000002E-4</v>
      </c>
      <c r="Z265" s="8">
        <v>2.07748E-4</v>
      </c>
      <c r="AC265" s="1"/>
      <c r="AE265" s="8">
        <v>0.90765273000000002</v>
      </c>
      <c r="AF265" s="8">
        <v>-5.0022699999999996E-3</v>
      </c>
      <c r="AG265" s="8">
        <v>1.5374580000000001E-2</v>
      </c>
      <c r="AH265" s="8">
        <v>1.2775328050000001</v>
      </c>
      <c r="AI265" s="8">
        <v>-2.16629E-4</v>
      </c>
      <c r="AJ265" s="10">
        <v>7.5568799999999994E-5</v>
      </c>
      <c r="AM265" s="1"/>
      <c r="AO265" s="8">
        <v>0.84079282</v>
      </c>
      <c r="AP265" s="8">
        <v>6.7928700000000003E-3</v>
      </c>
      <c r="AQ265" s="8">
        <v>3.2207390000000002E-2</v>
      </c>
      <c r="AR265" s="8">
        <v>1.1763866670000001</v>
      </c>
      <c r="AS265" s="8">
        <v>-1.4531400000000001E-4</v>
      </c>
      <c r="AT265" s="8">
        <v>-2.5577299999999999E-4</v>
      </c>
      <c r="AW265" s="1"/>
      <c r="AY265" s="8">
        <v>-5.6971359999999999E-2</v>
      </c>
      <c r="AZ265" s="8">
        <v>-5.760817E-2</v>
      </c>
      <c r="BA265" s="8">
        <v>-3.6127500000000001E-3</v>
      </c>
      <c r="BB265" s="8">
        <v>1.542274395</v>
      </c>
      <c r="BC265" s="8">
        <v>4.3341849999999999E-3</v>
      </c>
      <c r="BD265" s="10">
        <v>8.8459800000000003E-5</v>
      </c>
      <c r="BG265" s="1"/>
      <c r="BI265" s="8">
        <v>-0.19172548</v>
      </c>
      <c r="BJ265" s="8">
        <v>-4.8059980000000002E-2</v>
      </c>
      <c r="BK265" s="8">
        <v>-4.6392500000000001E-3</v>
      </c>
      <c r="BL265" s="8">
        <v>1.333134872</v>
      </c>
      <c r="BM265" s="10">
        <v>2.7194100000000001E-5</v>
      </c>
      <c r="BN265" s="10">
        <v>3.2706500000000003E-5</v>
      </c>
      <c r="BQ265" s="1"/>
      <c r="BS265" s="8">
        <v>-6.017691E-2</v>
      </c>
      <c r="BT265" s="8">
        <v>-3.9139819999999999E-2</v>
      </c>
      <c r="BU265" s="8">
        <v>-1.17032E-2</v>
      </c>
      <c r="BV265" s="8">
        <v>1.618109096</v>
      </c>
      <c r="BW265" s="8">
        <v>7.7701799999999998E-4</v>
      </c>
      <c r="BX265" s="8">
        <v>2.1658300000000001E-4</v>
      </c>
      <c r="CA265" s="1"/>
      <c r="CC265" s="8">
        <v>-9.1935799999999998E-2</v>
      </c>
      <c r="CD265" s="8">
        <v>-3.6685759999999998E-2</v>
      </c>
      <c r="CE265" s="8">
        <v>-1.385953E-2</v>
      </c>
      <c r="CF265" s="8">
        <v>1.1419292990000001</v>
      </c>
      <c r="CG265" s="8">
        <v>3.00084E-4</v>
      </c>
      <c r="CH265" s="10">
        <v>-1.6868399999999999E-5</v>
      </c>
      <c r="CK265" s="1"/>
      <c r="CM265" s="8">
        <v>-0.10236109</v>
      </c>
      <c r="CN265" s="8">
        <v>-3.9727770000000003E-2</v>
      </c>
      <c r="CO265" s="8">
        <v>-2.8602499999999999E-3</v>
      </c>
      <c r="CP265" s="8">
        <v>1.7302647</v>
      </c>
      <c r="CQ265" s="8">
        <v>1.5983600000000001E-4</v>
      </c>
      <c r="CR265" s="10">
        <v>2.7302599999999998E-5</v>
      </c>
      <c r="CU265" s="1"/>
      <c r="CW265" s="8">
        <v>3.5640699999999999E-3</v>
      </c>
      <c r="CX265" s="8">
        <v>7.1677099999999999E-3</v>
      </c>
      <c r="CY265" s="10">
        <v>-7.2273000000000004E-5</v>
      </c>
      <c r="CZ265" s="8">
        <v>1.174059577</v>
      </c>
      <c r="DA265" s="8">
        <v>6.1580100000000002E-4</v>
      </c>
      <c r="DB265" s="10">
        <v>-6.8081299999999995E-5</v>
      </c>
      <c r="DF265" s="1"/>
      <c r="DG265" s="8">
        <v>0.39954522999999997</v>
      </c>
      <c r="DH265" s="8">
        <v>2.6411919999999998E-2</v>
      </c>
      <c r="DI265" s="8">
        <v>-2.555234E-2</v>
      </c>
      <c r="DJ265" s="8">
        <v>1.503246466</v>
      </c>
      <c r="DK265" s="8">
        <v>3.9006400000000002E-4</v>
      </c>
      <c r="DL265" s="8">
        <v>-3.6519599999999998E-4</v>
      </c>
      <c r="DO265" s="1"/>
      <c r="DQ265" s="8">
        <v>5.1327899999999999E-3</v>
      </c>
      <c r="DR265" s="8">
        <v>1.002392E-2</v>
      </c>
      <c r="DS265" s="8">
        <v>3.2927E-4</v>
      </c>
      <c r="DT265" s="8">
        <v>1.2305586180000001</v>
      </c>
      <c r="DU265" s="8">
        <v>4.4598100000000002E-4</v>
      </c>
      <c r="DV265" s="10">
        <v>-9.8704300000000003E-5</v>
      </c>
      <c r="DZ265" s="1"/>
      <c r="EA265" s="8">
        <v>0.38718497000000002</v>
      </c>
      <c r="EB265" s="8">
        <v>2.980646E-2</v>
      </c>
      <c r="EC265" s="8">
        <v>-1.2776569999999999E-2</v>
      </c>
      <c r="ED265" s="8">
        <v>1.4908945810000001</v>
      </c>
      <c r="EE265" s="8">
        <v>5.3331600000000004E-4</v>
      </c>
      <c r="EF265" s="8">
        <v>-2.6405899999999997E-4</v>
      </c>
      <c r="EG265" s="1"/>
      <c r="EK265" s="8">
        <v>0.45114601999999998</v>
      </c>
      <c r="EL265" s="8">
        <v>3.5271169999999998E-2</v>
      </c>
      <c r="EM265" s="8">
        <v>-3.0037040000000001E-2</v>
      </c>
      <c r="EN265" s="8">
        <v>1.5947712169999999</v>
      </c>
      <c r="EO265" s="8">
        <v>2.58342E-4</v>
      </c>
      <c r="EP265" s="8">
        <v>-2.9003500000000001E-4</v>
      </c>
      <c r="ES265" s="1"/>
      <c r="EU265" s="8">
        <v>0.37943420999999999</v>
      </c>
      <c r="EV265" s="8">
        <v>-7.2916999999999999E-3</v>
      </c>
      <c r="EW265" s="8">
        <v>3.2291999999999998E-4</v>
      </c>
      <c r="EX265" s="8">
        <v>1.5480544110000001</v>
      </c>
      <c r="EY265" s="8">
        <v>1.66014E-4</v>
      </c>
      <c r="EZ265" s="8">
        <v>1.51056E-4</v>
      </c>
      <c r="FC265" s="1"/>
      <c r="FE265" s="8">
        <v>0.32761201000000001</v>
      </c>
      <c r="FF265" s="8">
        <v>-2.621567E-2</v>
      </c>
      <c r="FG265" s="8">
        <v>-4.5606800000000001E-3</v>
      </c>
      <c r="FH265" s="8">
        <v>1.518836243</v>
      </c>
      <c r="FI265" s="8">
        <v>1.24375E-4</v>
      </c>
      <c r="FJ265" s="10">
        <v>1.2451500000000001E-4</v>
      </c>
      <c r="FM265" s="1"/>
      <c r="FO265" s="8">
        <v>0.36365461999999998</v>
      </c>
      <c r="FP265" s="8">
        <v>-1.4816030000000001E-2</v>
      </c>
      <c r="FQ265" s="8">
        <v>4.4296E-4</v>
      </c>
      <c r="FR265" s="8">
        <v>1.491369693</v>
      </c>
      <c r="FS265" s="8">
        <v>2.95412E-4</v>
      </c>
      <c r="FT265" s="8">
        <v>1.1596500000000001E-4</v>
      </c>
      <c r="FW265" s="1"/>
      <c r="FY265" s="8">
        <v>0.36537992000000002</v>
      </c>
      <c r="FZ265" s="8">
        <v>-1.5014609999999999E-2</v>
      </c>
      <c r="GA265" s="8">
        <v>-2.5439500000000001E-3</v>
      </c>
      <c r="GB265" s="8">
        <v>1.5152294100000001</v>
      </c>
      <c r="GC265" s="10">
        <v>9.9469200000000006E-5</v>
      </c>
      <c r="GD265" s="10">
        <v>4.8473000000000002E-5</v>
      </c>
      <c r="GG265" s="1"/>
      <c r="GI265" s="8">
        <v>0.33683531999999999</v>
      </c>
      <c r="GJ265" s="8">
        <v>-1.4141030000000001E-2</v>
      </c>
      <c r="GK265" s="8">
        <v>1.12516E-3</v>
      </c>
      <c r="GL265" s="8">
        <v>1.5159104880000001</v>
      </c>
      <c r="GM265" s="10">
        <v>-2.2084599999999999E-5</v>
      </c>
      <c r="GN265" s="10">
        <v>3.6996499999999997E-5</v>
      </c>
      <c r="GQ265" s="1"/>
      <c r="GS265" s="8">
        <v>-0.11391303</v>
      </c>
      <c r="GT265" s="8">
        <v>-3.9973600000000001E-3</v>
      </c>
      <c r="GU265" s="8">
        <v>-8.9594900000000005E-3</v>
      </c>
      <c r="GV265" s="8">
        <v>1.197597502</v>
      </c>
      <c r="GW265" s="10">
        <v>-6.8926599999999998E-5</v>
      </c>
      <c r="GX265" s="10">
        <v>4.5866099999999998E-5</v>
      </c>
      <c r="HA265" s="1"/>
      <c r="HC265" s="8">
        <v>-9.1084830000000006E-2</v>
      </c>
      <c r="HD265" s="8">
        <v>5.6112999999999996E-3</v>
      </c>
      <c r="HE265" s="8">
        <v>-1.9149E-4</v>
      </c>
      <c r="HF265" s="8">
        <v>1.0350786030000001</v>
      </c>
      <c r="HG265" s="10">
        <v>-1.48444E-5</v>
      </c>
      <c r="HH265" s="10">
        <v>-7.8478199999999993E-6</v>
      </c>
      <c r="HK265" s="1"/>
      <c r="HM265" s="8">
        <v>-0.21819353</v>
      </c>
      <c r="HN265" s="8">
        <v>2.7845000000000002E-4</v>
      </c>
      <c r="HO265" s="8">
        <v>-6.9988100000000003E-3</v>
      </c>
      <c r="HP265" s="8">
        <v>1.2426462730000001</v>
      </c>
      <c r="HQ265" s="8">
        <v>-3.8858600000000001E-4</v>
      </c>
      <c r="HR265" s="10">
        <v>9.1912300000000004E-5</v>
      </c>
      <c r="HU265" s="1"/>
      <c r="HW265" s="8">
        <v>-0.1805244</v>
      </c>
      <c r="HX265" s="8">
        <v>-4.5428999999999999E-4</v>
      </c>
      <c r="HY265" s="8">
        <v>-6.1256899999999996E-3</v>
      </c>
      <c r="HZ265" s="8">
        <v>1.301771284</v>
      </c>
      <c r="IA265" s="8">
        <v>-1.61893E-4</v>
      </c>
      <c r="IB265" s="10">
        <v>-1.1953199999999999E-5</v>
      </c>
      <c r="IE265" s="1"/>
      <c r="IG265" s="8">
        <v>-0.18404291</v>
      </c>
      <c r="IH265" s="8">
        <v>-5.1610199999999997E-3</v>
      </c>
      <c r="II265" s="8">
        <v>-3.5247799999999999E-3</v>
      </c>
      <c r="IJ265" s="8">
        <v>1.2581212209999999</v>
      </c>
      <c r="IK265" s="8">
        <v>-2.5066900000000002E-4</v>
      </c>
      <c r="IL265" s="10">
        <v>7.46415E-5</v>
      </c>
      <c r="IO265" s="1"/>
      <c r="IP265" s="1"/>
    </row>
    <row r="266" spans="1:250" x14ac:dyDescent="0.25">
      <c r="A266" s="8">
        <v>0.84172217000000005</v>
      </c>
      <c r="B266" s="8">
        <v>6.8041100000000004E-3</v>
      </c>
      <c r="C266" s="8">
        <v>3.2217320000000001E-2</v>
      </c>
      <c r="D266" s="8">
        <v>1.181795747</v>
      </c>
      <c r="E266" s="8">
        <v>-1.47391E-4</v>
      </c>
      <c r="F266" s="8">
        <v>-2.5393799999999999E-4</v>
      </c>
      <c r="I266" s="1"/>
      <c r="K266" s="8">
        <v>0.61236615000000005</v>
      </c>
      <c r="L266" s="8">
        <v>1.1832219999999999E-2</v>
      </c>
      <c r="M266" s="8">
        <v>5.4421799999999996E-3</v>
      </c>
      <c r="N266" s="8">
        <v>0.79092831299999999</v>
      </c>
      <c r="O266" s="8">
        <v>1.4883400000000001E-4</v>
      </c>
      <c r="P266" s="10">
        <v>-8.5303000000000006E-5</v>
      </c>
      <c r="U266" s="8">
        <v>0.68589783999999998</v>
      </c>
      <c r="V266" s="8">
        <v>7.0391300000000002E-3</v>
      </c>
      <c r="W266" s="8">
        <v>-1.1558570000000001E-2</v>
      </c>
      <c r="X266" s="8">
        <v>0.88024595500000002</v>
      </c>
      <c r="Y266" s="8">
        <v>3.9715399999999999E-4</v>
      </c>
      <c r="Z266" s="8">
        <v>2.0816000000000001E-4</v>
      </c>
      <c r="AC266" s="1"/>
      <c r="AE266" s="8">
        <v>0.90879843999999999</v>
      </c>
      <c r="AF266" s="8">
        <v>-4.9885900000000002E-3</v>
      </c>
      <c r="AG266" s="8">
        <v>1.539855E-2</v>
      </c>
      <c r="AH266" s="8">
        <v>1.2821931600000001</v>
      </c>
      <c r="AI266" s="8">
        <v>-2.1816899999999999E-4</v>
      </c>
      <c r="AJ266" s="10">
        <v>7.8275600000000007E-5</v>
      </c>
      <c r="AM266" s="1"/>
      <c r="AO266" s="8">
        <v>0.84172217000000005</v>
      </c>
      <c r="AP266" s="8">
        <v>6.8041100000000004E-3</v>
      </c>
      <c r="AQ266" s="8">
        <v>3.2217320000000001E-2</v>
      </c>
      <c r="AR266" s="8">
        <v>1.181795747</v>
      </c>
      <c r="AS266" s="8">
        <v>-1.47391E-4</v>
      </c>
      <c r="AT266" s="8">
        <v>-2.5393799999999999E-4</v>
      </c>
      <c r="AW266" s="1"/>
      <c r="AY266" s="8">
        <v>-4.8362229999999999E-2</v>
      </c>
      <c r="AZ266" s="8">
        <v>-5.8253590000000001E-2</v>
      </c>
      <c r="BA266" s="8">
        <v>-3.85352E-3</v>
      </c>
      <c r="BB266" s="8">
        <v>1.547501486</v>
      </c>
      <c r="BC266" s="8">
        <v>4.3558879999999996E-3</v>
      </c>
      <c r="BD266" s="10">
        <v>8.0411400000000001E-5</v>
      </c>
      <c r="BG266" s="1"/>
      <c r="BI266" s="8">
        <v>-0.19132492000000001</v>
      </c>
      <c r="BJ266" s="8">
        <v>-4.8026399999999997E-2</v>
      </c>
      <c r="BK266" s="8">
        <v>-4.6354899999999999E-3</v>
      </c>
      <c r="BL266" s="8">
        <v>1.3359722199999999</v>
      </c>
      <c r="BM266" s="10">
        <v>2.3737899999999998E-5</v>
      </c>
      <c r="BN266" s="10">
        <v>3.3088900000000001E-5</v>
      </c>
      <c r="BQ266" s="1"/>
      <c r="BS266" s="8">
        <v>-5.999575E-2</v>
      </c>
      <c r="BT266" s="8">
        <v>-3.9149660000000003E-2</v>
      </c>
      <c r="BU266" s="8">
        <v>-1.170819E-2</v>
      </c>
      <c r="BV266" s="8">
        <v>1.6221894059999999</v>
      </c>
      <c r="BW266" s="8">
        <v>7.8547100000000004E-4</v>
      </c>
      <c r="BX266" s="8">
        <v>2.12308E-4</v>
      </c>
      <c r="CA266" s="1"/>
      <c r="CC266" s="8">
        <v>-9.7553989999999993E-2</v>
      </c>
      <c r="CD266" s="8">
        <v>-3.6945409999999998E-2</v>
      </c>
      <c r="CE266" s="8">
        <v>-1.3839189999999999E-2</v>
      </c>
      <c r="CF266" s="8">
        <v>1.1440967989999999</v>
      </c>
      <c r="CG266" s="8">
        <v>2.9715900000000002E-4</v>
      </c>
      <c r="CH266" s="10">
        <v>-1.71006E-5</v>
      </c>
      <c r="CK266" s="1"/>
      <c r="CM266" s="8">
        <v>-0.10006465</v>
      </c>
      <c r="CN266" s="8">
        <v>-3.9819069999999998E-2</v>
      </c>
      <c r="CO266" s="8">
        <v>-2.91896E-3</v>
      </c>
      <c r="CP266" s="8">
        <v>1.7341788979999999</v>
      </c>
      <c r="CQ266" s="8">
        <v>1.6047300000000001E-4</v>
      </c>
      <c r="CR266" s="10">
        <v>2.6894E-5</v>
      </c>
      <c r="CU266" s="1"/>
      <c r="CW266" s="8">
        <v>6.9634199999999997E-3</v>
      </c>
      <c r="CX266" s="8">
        <v>7.0406599999999998E-3</v>
      </c>
      <c r="CY266" s="10">
        <v>-3.7440999999999999E-6</v>
      </c>
      <c r="CZ266" s="8">
        <v>1.1792178010000001</v>
      </c>
      <c r="DA266" s="8">
        <v>6.1939199999999997E-4</v>
      </c>
      <c r="DB266" s="10">
        <v>-6.6137300000000001E-5</v>
      </c>
      <c r="DF266" s="1"/>
      <c r="DG266" s="8">
        <v>0.40591627000000002</v>
      </c>
      <c r="DH266" s="8">
        <v>2.7104989999999999E-2</v>
      </c>
      <c r="DI266" s="8">
        <v>-2.5947689999999999E-2</v>
      </c>
      <c r="DJ266" s="8">
        <v>1.50747187</v>
      </c>
      <c r="DK266" s="8">
        <v>3.8285599999999999E-4</v>
      </c>
      <c r="DL266" s="8">
        <v>-3.6931799999999999E-4</v>
      </c>
      <c r="DO266" s="1"/>
      <c r="DQ266" s="8">
        <v>8.73232E-3</v>
      </c>
      <c r="DR266" s="8">
        <v>9.7692000000000005E-3</v>
      </c>
      <c r="DS266" s="8">
        <v>3.7844000000000002E-4</v>
      </c>
      <c r="DT266" s="8">
        <v>1.233348382</v>
      </c>
      <c r="DU266" s="8">
        <v>4.5069199999999999E-4</v>
      </c>
      <c r="DV266" s="10">
        <v>-9.7788500000000001E-5</v>
      </c>
      <c r="DZ266" s="1"/>
      <c r="EA266" s="8">
        <v>0.39216923999999997</v>
      </c>
      <c r="EB266" s="8">
        <v>3.0476360000000001E-2</v>
      </c>
      <c r="EC266" s="8">
        <v>-1.285904E-2</v>
      </c>
      <c r="ED266" s="8">
        <v>1.493396991</v>
      </c>
      <c r="EE266" s="8">
        <v>5.2066500000000002E-4</v>
      </c>
      <c r="EF266" s="8">
        <v>-2.6563200000000002E-4</v>
      </c>
      <c r="EG266" s="1"/>
      <c r="EK266" s="8">
        <v>0.45850139000000001</v>
      </c>
      <c r="EL266" s="8">
        <v>3.6123559999999999E-2</v>
      </c>
      <c r="EM266" s="8">
        <v>-3.0142809999999999E-2</v>
      </c>
      <c r="EN266" s="8">
        <v>1.598332066</v>
      </c>
      <c r="EO266" s="8">
        <v>2.5264900000000003E-4</v>
      </c>
      <c r="EP266" s="8">
        <v>-2.9075100000000001E-4</v>
      </c>
      <c r="ES266" s="1"/>
      <c r="EU266" s="8">
        <v>0.38064221999999998</v>
      </c>
      <c r="EV266" s="8">
        <v>-7.3014600000000001E-3</v>
      </c>
      <c r="EW266" s="8">
        <v>3.1887000000000001E-4</v>
      </c>
      <c r="EX266" s="8">
        <v>1.5516678500000001</v>
      </c>
      <c r="EY266" s="8">
        <v>1.6656599999999999E-4</v>
      </c>
      <c r="EZ266" s="8">
        <v>1.50827E-4</v>
      </c>
      <c r="FC266" s="1"/>
      <c r="FE266" s="8">
        <v>0.33177139</v>
      </c>
      <c r="FF266" s="8">
        <v>-2.6232800000000001E-2</v>
      </c>
      <c r="FG266" s="8">
        <v>-4.5715199999999999E-3</v>
      </c>
      <c r="FH266" s="8">
        <v>1.527879153</v>
      </c>
      <c r="FI266" s="8">
        <v>1.2474400000000001E-4</v>
      </c>
      <c r="FJ266" s="10">
        <v>1.2428299999999999E-4</v>
      </c>
      <c r="FM266" s="1"/>
      <c r="FO266" s="8">
        <v>0.37064928000000003</v>
      </c>
      <c r="FP266" s="8">
        <v>-1.497734E-2</v>
      </c>
      <c r="FQ266" s="8">
        <v>3.6643E-4</v>
      </c>
      <c r="FR266" s="8">
        <v>1.498079129</v>
      </c>
      <c r="FS266" s="8">
        <v>2.9709700000000002E-4</v>
      </c>
      <c r="FT266" s="8">
        <v>1.1517E-4</v>
      </c>
      <c r="FW266" s="1"/>
      <c r="FY266" s="8">
        <v>0.36581107000000002</v>
      </c>
      <c r="FZ266" s="8">
        <v>-1.5014370000000001E-2</v>
      </c>
      <c r="GA266" s="8">
        <v>-2.5411700000000001E-3</v>
      </c>
      <c r="GB266" s="8">
        <v>1.5233826500000001</v>
      </c>
      <c r="GC266" s="10">
        <v>9.9438599999999994E-5</v>
      </c>
      <c r="GD266" s="10">
        <v>4.88371E-5</v>
      </c>
      <c r="GG266" s="1"/>
      <c r="GI266" s="8">
        <v>0.33534006999999999</v>
      </c>
      <c r="GJ266" s="8">
        <v>-1.41491E-2</v>
      </c>
      <c r="GK266" s="8">
        <v>1.1099300000000001E-3</v>
      </c>
      <c r="GL266" s="8">
        <v>1.5197209039999999</v>
      </c>
      <c r="GM266" s="10">
        <v>-2.2206300000000001E-5</v>
      </c>
      <c r="GN266" s="10">
        <v>3.72266E-5</v>
      </c>
      <c r="GQ266" s="1"/>
      <c r="GS266" s="8">
        <v>-0.11444583999999999</v>
      </c>
      <c r="GT266" s="8">
        <v>-4.0194599999999999E-3</v>
      </c>
      <c r="GU266" s="8">
        <v>-8.9620099999999994E-3</v>
      </c>
      <c r="GV266" s="8">
        <v>1.1999486939999999</v>
      </c>
      <c r="GW266" s="10">
        <v>-7.1347900000000002E-5</v>
      </c>
      <c r="GX266" s="10">
        <v>4.6139300000000001E-5</v>
      </c>
      <c r="HA266" s="1"/>
      <c r="HC266" s="8">
        <v>-9.3808539999999996E-2</v>
      </c>
      <c r="HD266" s="8">
        <v>5.5615600000000001E-3</v>
      </c>
      <c r="HE266" s="8">
        <v>-2.0634000000000001E-4</v>
      </c>
      <c r="HF266" s="8">
        <v>1.039494454</v>
      </c>
      <c r="HG266" s="10">
        <v>-1.53898E-5</v>
      </c>
      <c r="HH266" s="10">
        <v>-7.6860799999999994E-6</v>
      </c>
      <c r="HK266" s="1"/>
      <c r="HM266" s="8">
        <v>-0.22106405000000001</v>
      </c>
      <c r="HN266" s="8">
        <v>2.4697E-4</v>
      </c>
      <c r="HO266" s="8">
        <v>-7.0250499999999997E-3</v>
      </c>
      <c r="HP266" s="8">
        <v>1.2475840460000001</v>
      </c>
      <c r="HQ266" s="8">
        <v>-3.9006199999999999E-4</v>
      </c>
      <c r="HR266" s="10">
        <v>9.3140799999999994E-5</v>
      </c>
      <c r="HU266" s="1"/>
      <c r="HW266" s="8">
        <v>-0.17917014000000001</v>
      </c>
      <c r="HX266" s="8">
        <v>-4.1858999999999999E-4</v>
      </c>
      <c r="HY266" s="8">
        <v>-6.1084299999999998E-3</v>
      </c>
      <c r="HZ266" s="8">
        <v>1.3039459040000001</v>
      </c>
      <c r="IA266" s="8">
        <v>-1.64394E-4</v>
      </c>
      <c r="IB266" s="10">
        <v>-1.07473E-5</v>
      </c>
      <c r="IE266" s="1"/>
      <c r="IG266" s="8">
        <v>-0.18446291000000001</v>
      </c>
      <c r="IH266" s="8">
        <v>-5.1657200000000004E-3</v>
      </c>
      <c r="II266" s="8">
        <v>-3.52666E-3</v>
      </c>
      <c r="IJ266" s="8">
        <v>1.262875016</v>
      </c>
      <c r="IK266" s="8">
        <v>-2.5207099999999998E-4</v>
      </c>
      <c r="IL266" s="10">
        <v>7.5198700000000002E-5</v>
      </c>
      <c r="IO266" s="1"/>
      <c r="IP266" s="1"/>
    </row>
    <row r="267" spans="1:250" x14ac:dyDescent="0.25">
      <c r="A267" s="8">
        <v>0.84139096999999996</v>
      </c>
      <c r="B267" s="8">
        <v>6.8030199999999999E-3</v>
      </c>
      <c r="C267" s="8">
        <v>3.220779E-2</v>
      </c>
      <c r="D267" s="8">
        <v>1.187310962</v>
      </c>
      <c r="E267" s="8">
        <v>-1.4794499999999999E-4</v>
      </c>
      <c r="F267" s="8">
        <v>-2.4898599999999998E-4</v>
      </c>
      <c r="I267" s="1"/>
      <c r="K267" s="8">
        <v>0.61165126999999997</v>
      </c>
      <c r="L267" s="8">
        <v>1.182677E-2</v>
      </c>
      <c r="M267" s="8">
        <v>5.4487600000000004E-3</v>
      </c>
      <c r="N267" s="8">
        <v>0.79261804499999999</v>
      </c>
      <c r="O267" s="8">
        <v>1.48126E-4</v>
      </c>
      <c r="P267" s="10">
        <v>-8.6156599999999994E-5</v>
      </c>
      <c r="U267" s="8">
        <v>0.68445988000000002</v>
      </c>
      <c r="V267" s="8">
        <v>7.0194599999999999E-3</v>
      </c>
      <c r="W267" s="8">
        <v>-1.155959E-2</v>
      </c>
      <c r="X267" s="8">
        <v>0.88282309999999997</v>
      </c>
      <c r="Y267" s="8">
        <v>3.94707E-4</v>
      </c>
      <c r="Z267" s="8">
        <v>2.08283E-4</v>
      </c>
      <c r="AC267" s="1"/>
      <c r="AE267" s="8">
        <v>0.90796211000000004</v>
      </c>
      <c r="AF267" s="8">
        <v>-4.9869399999999996E-3</v>
      </c>
      <c r="AG267" s="8">
        <v>1.53819E-2</v>
      </c>
      <c r="AH267" s="8">
        <v>1.2861768179999999</v>
      </c>
      <c r="AI267" s="8">
        <v>-2.17908E-4</v>
      </c>
      <c r="AJ267" s="10">
        <v>8.0855599999999999E-5</v>
      </c>
      <c r="AM267" s="1"/>
      <c r="AO267" s="8">
        <v>0.84139096999999996</v>
      </c>
      <c r="AP267" s="8">
        <v>6.8030199999999999E-3</v>
      </c>
      <c r="AQ267" s="8">
        <v>3.220779E-2</v>
      </c>
      <c r="AR267" s="8">
        <v>1.187310962</v>
      </c>
      <c r="AS267" s="8">
        <v>-1.4794499999999999E-4</v>
      </c>
      <c r="AT267" s="8">
        <v>-2.4898599999999998E-4</v>
      </c>
      <c r="AW267" s="1"/>
      <c r="AY267" s="8">
        <v>-4.4317620000000002E-2</v>
      </c>
      <c r="AZ267" s="8">
        <v>-5.8463639999999997E-2</v>
      </c>
      <c r="BA267" s="8">
        <v>-3.9265899999999998E-3</v>
      </c>
      <c r="BB267" s="8">
        <v>1.55239957</v>
      </c>
      <c r="BC267" s="8">
        <v>4.3709420000000001E-3</v>
      </c>
      <c r="BD267" s="10">
        <v>7.5205599999999997E-5</v>
      </c>
      <c r="BG267" s="1"/>
      <c r="BI267" s="8">
        <v>-0.18718333000000001</v>
      </c>
      <c r="BJ267" s="8">
        <v>-4.7828750000000003E-2</v>
      </c>
      <c r="BK267" s="8">
        <v>-4.6740699999999998E-3</v>
      </c>
      <c r="BL267" s="8">
        <v>1.339440373</v>
      </c>
      <c r="BM267" s="10">
        <v>2.1764799999999999E-5</v>
      </c>
      <c r="BN267" s="10">
        <v>3.2700500000000003E-5</v>
      </c>
      <c r="BQ267" s="1"/>
      <c r="BS267" s="8">
        <v>-6.0761160000000002E-2</v>
      </c>
      <c r="BT267" s="8">
        <v>-3.910686E-2</v>
      </c>
      <c r="BU267" s="8">
        <v>-1.1686159999999999E-2</v>
      </c>
      <c r="BV267" s="8">
        <v>1.626578909</v>
      </c>
      <c r="BW267" s="8">
        <v>7.9417300000000001E-4</v>
      </c>
      <c r="BX267" s="8">
        <v>2.0784300000000001E-4</v>
      </c>
      <c r="CA267" s="1"/>
      <c r="CC267" s="8">
        <v>-0.10097465999999999</v>
      </c>
      <c r="CD267" s="8">
        <v>-3.726985E-2</v>
      </c>
      <c r="CE267" s="8">
        <v>-1.386161E-2</v>
      </c>
      <c r="CF267" s="8">
        <v>1.1463138669999999</v>
      </c>
      <c r="CG267" s="8">
        <v>2.9117800000000001E-4</v>
      </c>
      <c r="CH267" s="10">
        <v>-1.6694E-5</v>
      </c>
      <c r="CK267" s="1"/>
      <c r="CM267" s="8">
        <v>-0.10007832999999999</v>
      </c>
      <c r="CN267" s="8">
        <v>-3.9818340000000001E-2</v>
      </c>
      <c r="CO267" s="8">
        <v>-2.9186699999999999E-3</v>
      </c>
      <c r="CP267" s="8">
        <v>1.738365003</v>
      </c>
      <c r="CQ267" s="8">
        <v>1.6131899999999999E-4</v>
      </c>
      <c r="CR267" s="10">
        <v>2.6560500000000001E-5</v>
      </c>
      <c r="CU267" s="1"/>
      <c r="CW267" s="8">
        <v>6.7628599999999999E-3</v>
      </c>
      <c r="CX267" s="8">
        <v>7.0473100000000002E-3</v>
      </c>
      <c r="CY267" s="10">
        <v>-3.1690000000000001E-6</v>
      </c>
      <c r="CZ267" s="8">
        <v>1.1845857829999999</v>
      </c>
      <c r="DA267" s="8">
        <v>6.2257399999999998E-4</v>
      </c>
      <c r="DB267" s="10">
        <v>-6.6404100000000003E-5</v>
      </c>
      <c r="DF267" s="1"/>
      <c r="DG267" s="8">
        <v>0.41148212000000001</v>
      </c>
      <c r="DH267" s="8">
        <v>2.7841899999999999E-2</v>
      </c>
      <c r="DI267" s="8">
        <v>-2.6246869999999999E-2</v>
      </c>
      <c r="DJ267" s="8">
        <v>1.511568035</v>
      </c>
      <c r="DK267" s="8">
        <v>3.74101E-4</v>
      </c>
      <c r="DL267" s="8">
        <v>-3.7288799999999998E-4</v>
      </c>
      <c r="DO267" s="1"/>
      <c r="DQ267" s="8">
        <v>8.7885900000000006E-3</v>
      </c>
      <c r="DR267" s="8">
        <v>9.7695799999999999E-3</v>
      </c>
      <c r="DS267" s="8">
        <v>3.7699000000000001E-4</v>
      </c>
      <c r="DT267" s="8">
        <v>1.236171009</v>
      </c>
      <c r="DU267" s="8">
        <v>4.5024300000000002E-4</v>
      </c>
      <c r="DV267" s="10">
        <v>-9.9512999999999994E-5</v>
      </c>
      <c r="DZ267" s="1"/>
      <c r="EA267" s="8">
        <v>0.39743136000000001</v>
      </c>
      <c r="EB267" s="8">
        <v>3.1366749999999999E-2</v>
      </c>
      <c r="EC267" s="8">
        <v>-1.3111309999999999E-2</v>
      </c>
      <c r="ED267" s="8">
        <v>1.495816662</v>
      </c>
      <c r="EE267" s="8">
        <v>5.0481099999999998E-4</v>
      </c>
      <c r="EF267" s="8">
        <v>-2.70141E-4</v>
      </c>
      <c r="EG267" s="1"/>
      <c r="EK267" s="8">
        <v>0.46612675999999997</v>
      </c>
      <c r="EL267" s="8">
        <v>3.7126670000000001E-2</v>
      </c>
      <c r="EM267" s="8">
        <v>-3.0496800000000001E-2</v>
      </c>
      <c r="EN267" s="8">
        <v>1.601865114</v>
      </c>
      <c r="EO267" s="8">
        <v>2.4620000000000002E-4</v>
      </c>
      <c r="EP267" s="8">
        <v>-2.9303700000000001E-4</v>
      </c>
      <c r="ES267" s="1"/>
      <c r="EU267" s="8">
        <v>0.38215748999999999</v>
      </c>
      <c r="EV267" s="8">
        <v>-7.29651E-3</v>
      </c>
      <c r="EW267" s="8">
        <v>3.1998999999999998E-4</v>
      </c>
      <c r="EX267" s="8">
        <v>1.5547233119999999</v>
      </c>
      <c r="EY267" s="8">
        <v>1.66343E-4</v>
      </c>
      <c r="EZ267" s="8">
        <v>1.5087799999999999E-4</v>
      </c>
      <c r="FC267" s="1"/>
      <c r="FE267" s="8">
        <v>0.34176458999999998</v>
      </c>
      <c r="FF267" s="8">
        <v>-2.631619E-2</v>
      </c>
      <c r="FG267" s="8">
        <v>-4.6811600000000002E-3</v>
      </c>
      <c r="FH267" s="8">
        <v>1.5354592090000001</v>
      </c>
      <c r="FI267" s="8">
        <v>1.25489E-4</v>
      </c>
      <c r="FJ267" s="10">
        <v>1.23301E-4</v>
      </c>
      <c r="FM267" s="1"/>
      <c r="FO267" s="8">
        <v>0.37288295999999999</v>
      </c>
      <c r="FP267" s="8">
        <v>-1.5021710000000001E-2</v>
      </c>
      <c r="FQ267" s="8">
        <v>3.3355E-4</v>
      </c>
      <c r="FR267" s="8">
        <v>1.5030236020000001</v>
      </c>
      <c r="FS267" s="8">
        <v>2.9854799999999999E-4</v>
      </c>
      <c r="FT267" s="8">
        <v>1.14096E-4</v>
      </c>
      <c r="FW267" s="1"/>
      <c r="FY267" s="8">
        <v>0.36758095000000002</v>
      </c>
      <c r="FZ267" s="8">
        <v>-1.500929E-2</v>
      </c>
      <c r="GA267" s="8">
        <v>-2.5377400000000001E-3</v>
      </c>
      <c r="GB267" s="8">
        <v>1.5307988370000001</v>
      </c>
      <c r="GC267" s="10">
        <v>9.9276899999999998E-5</v>
      </c>
      <c r="GD267" s="10">
        <v>4.8945900000000002E-5</v>
      </c>
      <c r="GG267" s="1"/>
      <c r="GI267" s="8">
        <v>0.34491887999999998</v>
      </c>
      <c r="GJ267" s="8">
        <v>-1.333759E-2</v>
      </c>
      <c r="GK267" s="8">
        <v>6.4289999999999996E-4</v>
      </c>
      <c r="GL267" s="8">
        <v>1.522002858</v>
      </c>
      <c r="GM267" s="10">
        <v>-2.41157E-5</v>
      </c>
      <c r="GN267" s="10">
        <v>3.61262E-5</v>
      </c>
      <c r="GQ267" s="1"/>
      <c r="GS267" s="8">
        <v>-0.11210610999999999</v>
      </c>
      <c r="GT267" s="8">
        <v>-3.9690999999999997E-3</v>
      </c>
      <c r="GU267" s="8">
        <v>-8.9296800000000006E-3</v>
      </c>
      <c r="GV267" s="8">
        <v>1.202537711</v>
      </c>
      <c r="GW267" s="10">
        <v>-7.2603900000000005E-5</v>
      </c>
      <c r="GX267" s="10">
        <v>4.6944699999999998E-5</v>
      </c>
      <c r="HA267" s="1"/>
      <c r="HC267" s="8">
        <v>-9.4423480000000004E-2</v>
      </c>
      <c r="HD267" s="8">
        <v>5.5575700000000004E-3</v>
      </c>
      <c r="HE267" s="8">
        <v>-2.0678E-4</v>
      </c>
      <c r="HF267" s="8">
        <v>1.0436924670000001</v>
      </c>
      <c r="HG267" s="10">
        <v>-1.5583400000000001E-5</v>
      </c>
      <c r="HH267" s="10">
        <v>-7.6653999999999995E-6</v>
      </c>
      <c r="HK267" s="1"/>
      <c r="HM267" s="8">
        <v>-0.22275532000000001</v>
      </c>
      <c r="HN267" s="8">
        <v>2.3636999999999999E-4</v>
      </c>
      <c r="HO267" s="8">
        <v>-7.0323599999999997E-3</v>
      </c>
      <c r="HP267" s="8">
        <v>1.253045314</v>
      </c>
      <c r="HQ267" s="8">
        <v>-3.9090499999999999E-4</v>
      </c>
      <c r="HR267" s="10">
        <v>9.3721599999999994E-5</v>
      </c>
      <c r="HU267" s="1"/>
      <c r="HW267" s="8">
        <v>-0.17666844000000001</v>
      </c>
      <c r="HX267" s="8">
        <v>-3.5124E-4</v>
      </c>
      <c r="HY267" s="8">
        <v>-6.1234999999999996E-3</v>
      </c>
      <c r="HZ267" s="8">
        <v>1.3059192909999999</v>
      </c>
      <c r="IA267" s="8">
        <v>-1.6694799999999999E-4</v>
      </c>
      <c r="IB267" s="10">
        <v>-1.1321199999999999E-5</v>
      </c>
      <c r="IE267" s="1"/>
      <c r="IG267" s="8">
        <v>-0.18517001999999999</v>
      </c>
      <c r="IH267" s="8">
        <v>-5.1850000000000004E-3</v>
      </c>
      <c r="II267" s="8">
        <v>-3.5421599999999999E-3</v>
      </c>
      <c r="IJ267" s="8">
        <v>1.2667339040000001</v>
      </c>
      <c r="IK267" s="8">
        <v>-2.5547599999999998E-4</v>
      </c>
      <c r="IL267" s="10">
        <v>7.7933299999999995E-5</v>
      </c>
      <c r="IO267" s="1"/>
      <c r="IP267" s="1"/>
    </row>
    <row r="268" spans="1:250" x14ac:dyDescent="0.25">
      <c r="A268" s="8">
        <v>0.84264969999999995</v>
      </c>
      <c r="B268" s="8">
        <v>6.81119E-3</v>
      </c>
      <c r="C268" s="8">
        <v>3.2235779999999999E-2</v>
      </c>
      <c r="D268" s="8">
        <v>1.1926600430000001</v>
      </c>
      <c r="E268" s="8">
        <v>-1.4905300000000001E-4</v>
      </c>
      <c r="F268" s="8">
        <v>-2.4516000000000002E-4</v>
      </c>
      <c r="I268" s="1"/>
      <c r="K268" s="8">
        <v>0.61119968999999996</v>
      </c>
      <c r="L268" s="8">
        <v>1.181863E-2</v>
      </c>
      <c r="M268" s="8">
        <v>5.4466200000000001E-3</v>
      </c>
      <c r="N268" s="8">
        <v>0.79534724499999998</v>
      </c>
      <c r="O268" s="8">
        <v>1.4645700000000001E-4</v>
      </c>
      <c r="P268" s="10">
        <v>-8.5719500000000005E-5</v>
      </c>
      <c r="U268" s="8">
        <v>0.68159924999999999</v>
      </c>
      <c r="V268" s="8">
        <v>6.9753300000000001E-3</v>
      </c>
      <c r="W268" s="8">
        <v>-1.15648E-2</v>
      </c>
      <c r="X268" s="8">
        <v>0.88592217500000003</v>
      </c>
      <c r="Y268" s="8">
        <v>3.9194799999999998E-4</v>
      </c>
      <c r="Z268" s="8">
        <v>2.08605E-4</v>
      </c>
      <c r="AC268" s="1"/>
      <c r="AE268" s="8">
        <v>0.90626779999999996</v>
      </c>
      <c r="AF268" s="8">
        <v>-4.9603399999999997E-3</v>
      </c>
      <c r="AG268" s="8">
        <v>1.5316059999999999E-2</v>
      </c>
      <c r="AH268" s="8">
        <v>1.28886254</v>
      </c>
      <c r="AI268" s="8">
        <v>-2.1586899999999999E-4</v>
      </c>
      <c r="AJ268" s="10">
        <v>8.5887800000000001E-5</v>
      </c>
      <c r="AM268" s="1"/>
      <c r="AO268" s="8">
        <v>0.84264969999999995</v>
      </c>
      <c r="AP268" s="8">
        <v>6.81119E-3</v>
      </c>
      <c r="AQ268" s="8">
        <v>3.2235779999999999E-2</v>
      </c>
      <c r="AR268" s="8">
        <v>1.1926600430000001</v>
      </c>
      <c r="AS268" s="8">
        <v>-1.4905300000000001E-4</v>
      </c>
      <c r="AT268" s="8">
        <v>-2.4516000000000002E-4</v>
      </c>
      <c r="AW268" s="1"/>
      <c r="AY268" s="8">
        <v>-4.0448329999999998E-2</v>
      </c>
      <c r="AZ268" s="8">
        <v>-5.8757780000000003E-2</v>
      </c>
      <c r="BA268" s="8">
        <v>-3.9960300000000002E-3</v>
      </c>
      <c r="BB268" s="8">
        <v>1.557411455</v>
      </c>
      <c r="BC268" s="8">
        <v>4.3929620000000003E-3</v>
      </c>
      <c r="BD268" s="10">
        <v>7.0059000000000001E-5</v>
      </c>
      <c r="BG268" s="1"/>
      <c r="BI268" s="8">
        <v>-0.19195692</v>
      </c>
      <c r="BJ268" s="8">
        <v>-4.812632E-2</v>
      </c>
      <c r="BK268" s="8">
        <v>-4.6823500000000001E-3</v>
      </c>
      <c r="BL268" s="8">
        <v>1.3430562029999999</v>
      </c>
      <c r="BM268" s="10">
        <v>1.9190499999999999E-5</v>
      </c>
      <c r="BN268" s="10">
        <v>3.2767600000000001E-5</v>
      </c>
      <c r="BQ268" s="1"/>
      <c r="BS268" s="8">
        <v>-5.4028809999999997E-2</v>
      </c>
      <c r="BT268" s="8">
        <v>-3.937421E-2</v>
      </c>
      <c r="BU268" s="8">
        <v>-1.199392E-2</v>
      </c>
      <c r="BV268" s="8">
        <v>1.6318416769999999</v>
      </c>
      <c r="BW268" s="8">
        <v>8.0034099999999999E-4</v>
      </c>
      <c r="BX268" s="8">
        <v>2.0073500000000001E-4</v>
      </c>
      <c r="CA268" s="1"/>
      <c r="CC268" s="8">
        <v>-9.8265060000000001E-2</v>
      </c>
      <c r="CD268" s="8">
        <v>-3.7135250000000002E-2</v>
      </c>
      <c r="CE268" s="8">
        <v>-1.3810680000000001E-2</v>
      </c>
      <c r="CF268" s="8">
        <v>1.148485669</v>
      </c>
      <c r="CG268" s="8">
        <v>2.8803599999999998E-4</v>
      </c>
      <c r="CH268" s="10">
        <v>-1.5508399999999999E-5</v>
      </c>
      <c r="CK268" s="1"/>
      <c r="CM268" s="8">
        <v>-9.9796010000000004E-2</v>
      </c>
      <c r="CN268" s="8">
        <v>-3.9834580000000001E-2</v>
      </c>
      <c r="CO268" s="8">
        <v>-2.9260200000000001E-3</v>
      </c>
      <c r="CP268" s="8">
        <v>1.7430786810000001</v>
      </c>
      <c r="CQ268" s="8">
        <v>1.6223999999999999E-4</v>
      </c>
      <c r="CR268" s="10">
        <v>2.6145599999999999E-5</v>
      </c>
      <c r="CU268" s="1"/>
      <c r="CW268" s="8">
        <v>1.057698E-2</v>
      </c>
      <c r="CX268" s="8">
        <v>6.8188700000000003E-3</v>
      </c>
      <c r="CY268" s="10">
        <v>2.6001000000000001E-5</v>
      </c>
      <c r="CZ268" s="8">
        <v>1.1904290630000001</v>
      </c>
      <c r="DA268" s="8">
        <v>6.2831900000000001E-4</v>
      </c>
      <c r="DB268" s="10">
        <v>-6.5654000000000005E-5</v>
      </c>
      <c r="DF268" s="1"/>
      <c r="DG268" s="8">
        <v>0.42106234999999997</v>
      </c>
      <c r="DH268" s="8">
        <v>2.9134710000000001E-2</v>
      </c>
      <c r="DI268" s="8">
        <v>-2.6764039999999999E-2</v>
      </c>
      <c r="DJ268" s="8">
        <v>1.515506781</v>
      </c>
      <c r="DK268" s="8">
        <v>3.6518100000000001E-4</v>
      </c>
      <c r="DL268" s="8">
        <v>-3.7647199999999998E-4</v>
      </c>
      <c r="DO268" s="1"/>
      <c r="DQ268" s="8">
        <v>1.4333900000000001E-3</v>
      </c>
      <c r="DR268" s="8">
        <v>9.7241199999999993E-3</v>
      </c>
      <c r="DS268" s="8">
        <v>6.1514000000000002E-4</v>
      </c>
      <c r="DT268" s="8">
        <v>1.2392344230000001</v>
      </c>
      <c r="DU268" s="8">
        <v>4.4982699999999997E-4</v>
      </c>
      <c r="DV268" s="8">
        <v>-1.01673E-4</v>
      </c>
      <c r="DZ268" s="1"/>
      <c r="EA268" s="8">
        <v>0.40460860999999998</v>
      </c>
      <c r="EB268" s="8">
        <v>3.2432469999999998E-2</v>
      </c>
      <c r="EC268" s="8">
        <v>-1.318514E-2</v>
      </c>
      <c r="ED268" s="8">
        <v>1.498282978</v>
      </c>
      <c r="EE268" s="8">
        <v>4.90855E-4</v>
      </c>
      <c r="EF268" s="8">
        <v>-2.7112600000000001E-4</v>
      </c>
      <c r="EG268" s="1"/>
      <c r="EK268" s="8">
        <v>0.47119285</v>
      </c>
      <c r="EL268" s="8">
        <v>3.7802299999999997E-2</v>
      </c>
      <c r="EM268" s="8">
        <v>-3.080345E-2</v>
      </c>
      <c r="EN268" s="8">
        <v>1.6056196030000001</v>
      </c>
      <c r="EO268" s="8">
        <v>2.3966699999999999E-4</v>
      </c>
      <c r="EP268" s="8">
        <v>-2.9601200000000001E-4</v>
      </c>
      <c r="ES268" s="1"/>
      <c r="EU268" s="8">
        <v>0.37997391000000003</v>
      </c>
      <c r="EV268" s="8">
        <v>-7.2913600000000002E-3</v>
      </c>
      <c r="EW268" s="8">
        <v>2.9034999999999998E-4</v>
      </c>
      <c r="EX268" s="8">
        <v>1.557514866</v>
      </c>
      <c r="EY268" s="8">
        <v>1.6650500000000001E-4</v>
      </c>
      <c r="EZ268" s="8">
        <v>1.5180599999999999E-4</v>
      </c>
      <c r="FC268" s="1"/>
      <c r="FE268" s="8">
        <v>0.34353404999999998</v>
      </c>
      <c r="FF268" s="8">
        <v>-2.633243E-2</v>
      </c>
      <c r="FG268" s="8">
        <v>-4.6815099999999998E-3</v>
      </c>
      <c r="FH268" s="8">
        <v>1.5422029880000001</v>
      </c>
      <c r="FI268" s="8">
        <v>1.2631200000000001E-4</v>
      </c>
      <c r="FJ268" s="10">
        <v>1.2328600000000001E-4</v>
      </c>
      <c r="FM268" s="1"/>
      <c r="FO268" s="8">
        <v>0.37897006999999999</v>
      </c>
      <c r="FP268" s="8">
        <v>-1.5157250000000001E-2</v>
      </c>
      <c r="FQ268" s="8">
        <v>1.9862999999999999E-4</v>
      </c>
      <c r="FR268" s="8">
        <v>1.506717922</v>
      </c>
      <c r="FS268" s="8">
        <v>3.00174E-4</v>
      </c>
      <c r="FT268" s="8">
        <v>1.12477E-4</v>
      </c>
      <c r="FW268" s="1"/>
      <c r="FY268" s="8">
        <v>0.37324076</v>
      </c>
      <c r="FZ268" s="8">
        <v>-1.501827E-2</v>
      </c>
      <c r="GA268" s="8">
        <v>-2.5287999999999999E-3</v>
      </c>
      <c r="GB268" s="8">
        <v>1.538348466</v>
      </c>
      <c r="GC268" s="10">
        <v>9.9366900000000006E-5</v>
      </c>
      <c r="GD268" s="10">
        <v>4.9035400000000002E-5</v>
      </c>
      <c r="GG268" s="1"/>
      <c r="GI268" s="8">
        <v>0.34345878000000002</v>
      </c>
      <c r="GJ268" s="8">
        <v>-1.3373319999999999E-2</v>
      </c>
      <c r="GK268" s="8">
        <v>6.5300999999999998E-4</v>
      </c>
      <c r="GL268" s="8">
        <v>1.5243688019999999</v>
      </c>
      <c r="GM268" s="10">
        <v>-2.4669400000000001E-5</v>
      </c>
      <c r="GN268" s="10">
        <v>3.5969000000000001E-5</v>
      </c>
      <c r="GQ268" s="1"/>
      <c r="GS268" s="8">
        <v>-0.11088344999999999</v>
      </c>
      <c r="GT268" s="8">
        <v>-3.9476900000000002E-3</v>
      </c>
      <c r="GU268" s="8">
        <v>-8.8997599999999996E-3</v>
      </c>
      <c r="GV268" s="8">
        <v>1.205692687</v>
      </c>
      <c r="GW268" s="10">
        <v>-7.3623900000000005E-5</v>
      </c>
      <c r="GX268" s="10">
        <v>4.8371800000000003E-5</v>
      </c>
      <c r="HA268" s="1"/>
      <c r="HC268" s="8">
        <v>-9.7128699999999998E-2</v>
      </c>
      <c r="HD268" s="8">
        <v>5.4944599999999996E-3</v>
      </c>
      <c r="HE268" s="8">
        <v>-2.2316E-4</v>
      </c>
      <c r="HF268" s="8">
        <v>1.0475993320000001</v>
      </c>
      <c r="HG268" s="10">
        <v>-1.62802E-5</v>
      </c>
      <c r="HH268" s="10">
        <v>-7.48577E-6</v>
      </c>
      <c r="HK268" s="1"/>
      <c r="HM268" s="8">
        <v>-0.22105047999999999</v>
      </c>
      <c r="HN268" s="8">
        <v>2.5279000000000002E-4</v>
      </c>
      <c r="HO268" s="8">
        <v>-7.0187000000000001E-3</v>
      </c>
      <c r="HP268" s="8">
        <v>1.2589478009999999</v>
      </c>
      <c r="HQ268" s="8">
        <v>-3.9220100000000001E-4</v>
      </c>
      <c r="HR268" s="10">
        <v>9.4798100000000003E-5</v>
      </c>
      <c r="HU268" s="1"/>
      <c r="HW268" s="8">
        <v>-0.17417247999999999</v>
      </c>
      <c r="HX268" s="8">
        <v>-2.3619E-4</v>
      </c>
      <c r="HY268" s="8">
        <v>-6.1183699999999997E-3</v>
      </c>
      <c r="HZ268" s="8">
        <v>1.3079961019999999</v>
      </c>
      <c r="IA268" s="8">
        <v>-1.7131899999999999E-4</v>
      </c>
      <c r="IB268" s="10">
        <v>-1.1131000000000001E-5</v>
      </c>
      <c r="IE268" s="1"/>
      <c r="IG268" s="8">
        <v>-0.18136092000000001</v>
      </c>
      <c r="IH268" s="8">
        <v>-5.0729499999999997E-3</v>
      </c>
      <c r="II268" s="8">
        <v>-3.5095500000000002E-3</v>
      </c>
      <c r="IJ268" s="8">
        <v>1.270114991</v>
      </c>
      <c r="IK268" s="8">
        <v>-2.5915399999999999E-4</v>
      </c>
      <c r="IL268" s="10">
        <v>7.8998099999999998E-5</v>
      </c>
      <c r="IO268" s="1"/>
      <c r="IP268" s="1"/>
    </row>
    <row r="269" spans="1:250" x14ac:dyDescent="0.25">
      <c r="A269" s="8">
        <v>0.84656122</v>
      </c>
      <c r="B269" s="8">
        <v>6.8660199999999996E-3</v>
      </c>
      <c r="C269" s="8">
        <v>3.2309650000000002E-2</v>
      </c>
      <c r="D269" s="8">
        <v>1.197907708</v>
      </c>
      <c r="E269" s="8">
        <v>-1.51457E-4</v>
      </c>
      <c r="F269" s="8">
        <v>-2.4191499999999999E-4</v>
      </c>
      <c r="I269" s="1"/>
      <c r="K269" s="8">
        <v>0.61248192999999995</v>
      </c>
      <c r="L269" s="8">
        <v>1.182274E-2</v>
      </c>
      <c r="M269" s="8">
        <v>5.4372400000000003E-3</v>
      </c>
      <c r="N269" s="8">
        <v>0.79816059500000003</v>
      </c>
      <c r="O269" s="8">
        <v>1.4615799999999999E-4</v>
      </c>
      <c r="P269" s="10">
        <v>-8.6398300000000003E-5</v>
      </c>
      <c r="U269" s="8">
        <v>0.67940579999999995</v>
      </c>
      <c r="V269" s="8">
        <v>6.8753199999999999E-3</v>
      </c>
      <c r="W269" s="8">
        <v>-1.142633E-2</v>
      </c>
      <c r="X269" s="8">
        <v>0.88900282600000002</v>
      </c>
      <c r="Y269" s="8">
        <v>3.83796E-4</v>
      </c>
      <c r="Z269" s="8">
        <v>1.9733000000000001E-4</v>
      </c>
      <c r="AC269" s="1"/>
      <c r="AE269" s="8">
        <v>0.91411832000000004</v>
      </c>
      <c r="AF269" s="8">
        <v>-4.7738499999999996E-3</v>
      </c>
      <c r="AG269" s="8">
        <v>1.5384480000000001E-2</v>
      </c>
      <c r="AH269" s="8">
        <v>1.291259843</v>
      </c>
      <c r="AI269" s="8">
        <v>-2.18944E-4</v>
      </c>
      <c r="AJ269" s="10">
        <v>8.7012800000000001E-5</v>
      </c>
      <c r="AM269" s="1"/>
      <c r="AO269" s="8">
        <v>0.84656122</v>
      </c>
      <c r="AP269" s="8">
        <v>6.8660199999999996E-3</v>
      </c>
      <c r="AQ269" s="8">
        <v>3.2309650000000002E-2</v>
      </c>
      <c r="AR269" s="8">
        <v>1.197907708</v>
      </c>
      <c r="AS269" s="8">
        <v>-1.51457E-4</v>
      </c>
      <c r="AT269" s="8">
        <v>-2.4191499999999999E-4</v>
      </c>
      <c r="AW269" s="1"/>
      <c r="AY269" s="8">
        <v>-3.5924490000000003E-2</v>
      </c>
      <c r="AZ269" s="8">
        <v>-5.902193E-2</v>
      </c>
      <c r="BA269" s="8">
        <v>-4.1135599999999996E-3</v>
      </c>
      <c r="BB269" s="8">
        <v>1.561531438</v>
      </c>
      <c r="BC269" s="8">
        <v>4.409881E-3</v>
      </c>
      <c r="BD269" s="10">
        <v>6.25583E-5</v>
      </c>
      <c r="BG269" s="1"/>
      <c r="BI269" s="8">
        <v>-0.19510933999999999</v>
      </c>
      <c r="BJ269" s="8">
        <v>-4.8328969999999999E-2</v>
      </c>
      <c r="BK269" s="8">
        <v>-4.73465E-3</v>
      </c>
      <c r="BL269" s="8">
        <v>1.3463345449999999</v>
      </c>
      <c r="BM269" s="10">
        <v>1.6537499999999999E-5</v>
      </c>
      <c r="BN269" s="10">
        <v>3.3448300000000003E-5</v>
      </c>
      <c r="BQ269" s="1"/>
      <c r="BS269" s="8">
        <v>-4.7464699999999999E-2</v>
      </c>
      <c r="BT269" s="8">
        <v>-3.9725030000000001E-2</v>
      </c>
      <c r="BU269" s="8">
        <v>-1.2286770000000001E-2</v>
      </c>
      <c r="BV269" s="8">
        <v>1.6374430170000001</v>
      </c>
      <c r="BW269" s="8">
        <v>8.08646E-4</v>
      </c>
      <c r="BX269" s="8">
        <v>1.93809E-4</v>
      </c>
      <c r="CA269" s="1"/>
      <c r="CC269" s="8">
        <v>-0.10113556</v>
      </c>
      <c r="CD269" s="8">
        <v>-3.7193200000000003E-2</v>
      </c>
      <c r="CE269" s="8">
        <v>-1.3830769999999999E-2</v>
      </c>
      <c r="CF269" s="8">
        <v>1.150904017</v>
      </c>
      <c r="CG269" s="8">
        <v>2.8675800000000002E-4</v>
      </c>
      <c r="CH269" s="10">
        <v>-1.5066600000000001E-5</v>
      </c>
      <c r="CK269" s="1"/>
      <c r="CM269" s="8">
        <v>-9.667357E-2</v>
      </c>
      <c r="CN269" s="8">
        <v>-4.001383E-2</v>
      </c>
      <c r="CO269" s="8">
        <v>-3.0419599999999998E-3</v>
      </c>
      <c r="CP269" s="8">
        <v>1.747991262</v>
      </c>
      <c r="CQ269" s="8">
        <v>1.6315700000000001E-4</v>
      </c>
      <c r="CR269" s="10">
        <v>2.5553200000000001E-5</v>
      </c>
      <c r="CU269" s="1"/>
      <c r="CW269" s="8">
        <v>1.043881E-2</v>
      </c>
      <c r="CX269" s="8">
        <v>6.8242199999999998E-3</v>
      </c>
      <c r="CY269" s="10">
        <v>2.5786999999999999E-5</v>
      </c>
      <c r="CZ269" s="8">
        <v>1.1971068330000001</v>
      </c>
      <c r="DA269" s="8">
        <v>6.3203700000000001E-4</v>
      </c>
      <c r="DB269" s="10">
        <v>-6.5493299999999999E-5</v>
      </c>
      <c r="DF269" s="1"/>
      <c r="DG269" s="8">
        <v>0.42920361000000001</v>
      </c>
      <c r="DH269" s="8">
        <v>3.0128599999999998E-2</v>
      </c>
      <c r="DI269" s="8">
        <v>-2.7133339999999999E-2</v>
      </c>
      <c r="DJ269" s="8">
        <v>1.519075135</v>
      </c>
      <c r="DK269" s="8">
        <v>3.5709799999999997E-4</v>
      </c>
      <c r="DL269" s="8">
        <v>-3.7948799999999998E-4</v>
      </c>
      <c r="DO269" s="1"/>
      <c r="DQ269" s="8">
        <v>-8.6322999999999999E-4</v>
      </c>
      <c r="DR269" s="8">
        <v>9.7308700000000008E-3</v>
      </c>
      <c r="DS269" s="8">
        <v>6.5302999999999997E-4</v>
      </c>
      <c r="DT269" s="8">
        <v>1.242770588</v>
      </c>
      <c r="DU269" s="8">
        <v>4.5002099999999999E-4</v>
      </c>
      <c r="DV269" s="8">
        <v>-1.02774E-4</v>
      </c>
      <c r="DZ269" s="1"/>
      <c r="EA269" s="8">
        <v>0.40961331000000001</v>
      </c>
      <c r="EB269" s="8">
        <v>3.3014790000000002E-2</v>
      </c>
      <c r="EC269" s="8">
        <v>-1.3210619999999999E-2</v>
      </c>
      <c r="ED269" s="8">
        <v>1.5009859649999999</v>
      </c>
      <c r="EE269" s="8">
        <v>4.7988399999999997E-4</v>
      </c>
      <c r="EF269" s="8">
        <v>-2.7161999999999998E-4</v>
      </c>
      <c r="EG269" s="1"/>
      <c r="EK269" s="8">
        <v>0.47721192000000001</v>
      </c>
      <c r="EL269" s="8">
        <v>3.8680829999999999E-2</v>
      </c>
      <c r="EM269" s="8">
        <v>-3.110837E-2</v>
      </c>
      <c r="EN269" s="8">
        <v>1.6092047860000001</v>
      </c>
      <c r="EO269" s="8">
        <v>2.32525E-4</v>
      </c>
      <c r="EP269" s="8">
        <v>-2.9850200000000002E-4</v>
      </c>
      <c r="ES269" s="1"/>
      <c r="EU269" s="8">
        <v>0.38105256999999998</v>
      </c>
      <c r="EV269" s="8">
        <v>-7.2840200000000004E-3</v>
      </c>
      <c r="EW269" s="8">
        <v>3.0373999999999999E-4</v>
      </c>
      <c r="EX269" s="8">
        <v>1.559913621</v>
      </c>
      <c r="EY269" s="8">
        <v>1.6604099999999999E-4</v>
      </c>
      <c r="EZ269" s="8">
        <v>1.5265400000000001E-4</v>
      </c>
      <c r="FC269" s="1"/>
      <c r="FE269" s="8">
        <v>0.34785170999999998</v>
      </c>
      <c r="FF269" s="8">
        <v>-2.6330139999999998E-2</v>
      </c>
      <c r="FG269" s="8">
        <v>-4.7224099999999998E-3</v>
      </c>
      <c r="FH269" s="8">
        <v>1.5489305879999999</v>
      </c>
      <c r="FI269" s="8">
        <v>1.2626200000000001E-4</v>
      </c>
      <c r="FJ269" s="10">
        <v>1.22435E-4</v>
      </c>
      <c r="FM269" s="1"/>
      <c r="FO269" s="8">
        <v>0.38178192</v>
      </c>
      <c r="FP269" s="8">
        <v>-1.525583E-2</v>
      </c>
      <c r="FQ269" s="8">
        <v>1.7662E-4</v>
      </c>
      <c r="FR269" s="8">
        <v>1.510937108</v>
      </c>
      <c r="FS269" s="8">
        <v>3.0273799999999999E-4</v>
      </c>
      <c r="FT269" s="8">
        <v>1.1191E-4</v>
      </c>
      <c r="FW269" s="1"/>
      <c r="FY269" s="8">
        <v>0.37278991</v>
      </c>
      <c r="FZ269" s="8">
        <v>-1.5013500000000001E-2</v>
      </c>
      <c r="GA269" s="8">
        <v>-2.53214E-3</v>
      </c>
      <c r="GB269" s="8">
        <v>1.546135721</v>
      </c>
      <c r="GC269" s="10">
        <v>9.9966399999999999E-5</v>
      </c>
      <c r="GD269" s="10">
        <v>4.9455800000000002E-5</v>
      </c>
      <c r="GG269" s="1"/>
      <c r="GI269" s="8">
        <v>0.34529480000000001</v>
      </c>
      <c r="GJ269" s="8">
        <v>-1.334607E-2</v>
      </c>
      <c r="GK269" s="8">
        <v>6.8581999999999996E-4</v>
      </c>
      <c r="GL269" s="8">
        <v>1.5268350589999999</v>
      </c>
      <c r="GM269" s="10">
        <v>-2.5004700000000001E-5</v>
      </c>
      <c r="GN269" s="10">
        <v>3.6372899999999999E-5</v>
      </c>
      <c r="GQ269" s="1"/>
      <c r="GS269" s="8">
        <v>-0.11047361999999999</v>
      </c>
      <c r="GT269" s="8">
        <v>-3.9386600000000001E-3</v>
      </c>
      <c r="GU269" s="8">
        <v>-8.9000499999999996E-3</v>
      </c>
      <c r="GV269" s="8">
        <v>1.2098195890000001</v>
      </c>
      <c r="GW269" s="10">
        <v>-7.4909999999999999E-5</v>
      </c>
      <c r="GX269" s="10">
        <v>4.8327600000000001E-5</v>
      </c>
      <c r="HA269" s="1"/>
      <c r="HC269" s="8">
        <v>-0.10111700999999999</v>
      </c>
      <c r="HD269" s="8">
        <v>5.4346300000000002E-3</v>
      </c>
      <c r="HE269" s="8">
        <v>-2.3561E-4</v>
      </c>
      <c r="HF269" s="8">
        <v>1.0513055039999999</v>
      </c>
      <c r="HG269" s="10">
        <v>-1.67283E-5</v>
      </c>
      <c r="HH269" s="10">
        <v>-7.3933199999999997E-6</v>
      </c>
      <c r="HK269" s="1"/>
      <c r="HM269" s="8">
        <v>-0.21965871000000001</v>
      </c>
      <c r="HN269" s="8">
        <v>2.7139999999999998E-4</v>
      </c>
      <c r="HO269" s="8">
        <v>-7.00499E-3</v>
      </c>
      <c r="HP269" s="8">
        <v>1.265239904</v>
      </c>
      <c r="HQ269" s="8">
        <v>-3.93998E-4</v>
      </c>
      <c r="HR269" s="10">
        <v>9.6119999999999995E-5</v>
      </c>
      <c r="HU269" s="1"/>
      <c r="HW269" s="8">
        <v>-0.17388912000000001</v>
      </c>
      <c r="HX269" s="8">
        <v>-2.2830999999999999E-4</v>
      </c>
      <c r="HY269" s="8">
        <v>-6.1153300000000004E-3</v>
      </c>
      <c r="HZ269" s="8">
        <v>1.3103178820000001</v>
      </c>
      <c r="IA269" s="8">
        <v>-1.7395400000000001E-4</v>
      </c>
      <c r="IB269" s="10">
        <v>-1.01169E-5</v>
      </c>
      <c r="IE269" s="1"/>
      <c r="IG269" s="8">
        <v>-0.18290609999999999</v>
      </c>
      <c r="IH269" s="8">
        <v>-5.1182800000000002E-3</v>
      </c>
      <c r="II269" s="8">
        <v>-3.5238499999999998E-3</v>
      </c>
      <c r="IJ269" s="8">
        <v>1.2751064480000001</v>
      </c>
      <c r="IK269" s="8">
        <v>-2.6282200000000001E-4</v>
      </c>
      <c r="IL269" s="10">
        <v>8.0146699999999996E-5</v>
      </c>
      <c r="IO269" s="1"/>
      <c r="IP269" s="1"/>
    </row>
    <row r="270" spans="1:250" x14ac:dyDescent="0.25">
      <c r="A270" s="8">
        <v>0.84451922999999995</v>
      </c>
      <c r="B270" s="8">
        <v>6.84623E-3</v>
      </c>
      <c r="C270" s="8">
        <v>3.225447E-2</v>
      </c>
      <c r="D270" s="8">
        <v>1.2032220440000001</v>
      </c>
      <c r="E270" s="8">
        <v>-1.53113E-4</v>
      </c>
      <c r="F270" s="8">
        <v>-2.37266E-4</v>
      </c>
      <c r="I270" s="1"/>
      <c r="K270" s="8">
        <v>0.60928470999999995</v>
      </c>
      <c r="L270" s="8">
        <v>1.183683E-2</v>
      </c>
      <c r="M270" s="8">
        <v>5.41247E-3</v>
      </c>
      <c r="N270" s="8">
        <v>0.80106393099999995</v>
      </c>
      <c r="O270" s="8">
        <v>1.46568E-4</v>
      </c>
      <c r="P270" s="10">
        <v>-8.5679899999999999E-5</v>
      </c>
      <c r="U270" s="8">
        <v>0.68289741000000004</v>
      </c>
      <c r="V270" s="8">
        <v>6.9092900000000002E-3</v>
      </c>
      <c r="W270" s="8">
        <v>-1.1452830000000001E-2</v>
      </c>
      <c r="X270" s="8">
        <v>0.89422700499999996</v>
      </c>
      <c r="Y270" s="8">
        <v>3.8205100000000001E-4</v>
      </c>
      <c r="Z270" s="8">
        <v>1.9596699999999999E-4</v>
      </c>
      <c r="AC270" s="1"/>
      <c r="AE270" s="8">
        <v>0.91404490999999999</v>
      </c>
      <c r="AF270" s="8">
        <v>-4.7740200000000003E-3</v>
      </c>
      <c r="AG270" s="8">
        <v>1.53846E-2</v>
      </c>
      <c r="AH270" s="8">
        <v>1.294506814</v>
      </c>
      <c r="AI270" s="8">
        <v>-2.19249E-4</v>
      </c>
      <c r="AJ270" s="10">
        <v>8.6799599999999995E-5</v>
      </c>
      <c r="AM270" s="1"/>
      <c r="AO270" s="8">
        <v>0.84451922999999995</v>
      </c>
      <c r="AP270" s="8">
        <v>6.84623E-3</v>
      </c>
      <c r="AQ270" s="8">
        <v>3.225447E-2</v>
      </c>
      <c r="AR270" s="8">
        <v>1.2032220440000001</v>
      </c>
      <c r="AS270" s="8">
        <v>-1.53113E-4</v>
      </c>
      <c r="AT270" s="8">
        <v>-2.37266E-4</v>
      </c>
      <c r="AW270" s="1"/>
      <c r="AY270" s="8">
        <v>-3.6699229999999999E-2</v>
      </c>
      <c r="AZ270" s="8">
        <v>-5.8965459999999997E-2</v>
      </c>
      <c r="BA270" s="8">
        <v>-4.1078699999999996E-3</v>
      </c>
      <c r="BB270" s="8">
        <v>1.564801063</v>
      </c>
      <c r="BC270" s="8">
        <v>4.4310119999999998E-3</v>
      </c>
      <c r="BD270" s="10">
        <v>6.0464899999999998E-5</v>
      </c>
      <c r="BG270" s="1"/>
      <c r="BI270" s="8">
        <v>-0.19781583</v>
      </c>
      <c r="BJ270" s="8">
        <v>-4.8431259999999997E-2</v>
      </c>
      <c r="BK270" s="8">
        <v>-4.7515400000000003E-3</v>
      </c>
      <c r="BL270" s="8">
        <v>1.3497475640000001</v>
      </c>
      <c r="BM270" s="10">
        <v>1.49753E-5</v>
      </c>
      <c r="BN270" s="10">
        <v>3.37035E-5</v>
      </c>
      <c r="BQ270" s="1"/>
      <c r="BS270" s="8">
        <v>-3.9667840000000003E-2</v>
      </c>
      <c r="BT270" s="8">
        <v>-4.0104050000000002E-2</v>
      </c>
      <c r="BU270" s="8">
        <v>-1.269027E-2</v>
      </c>
      <c r="BV270" s="8">
        <v>1.642900348</v>
      </c>
      <c r="BW270" s="8">
        <v>8.1619400000000001E-4</v>
      </c>
      <c r="BX270" s="8">
        <v>1.8576899999999999E-4</v>
      </c>
      <c r="CA270" s="1"/>
      <c r="CC270" s="8">
        <v>-0.10943894999999999</v>
      </c>
      <c r="CD270" s="8">
        <v>-3.7768459999999997E-2</v>
      </c>
      <c r="CE270" s="8">
        <v>-1.373567E-2</v>
      </c>
      <c r="CF270" s="8">
        <v>1.1542774920000001</v>
      </c>
      <c r="CG270" s="8">
        <v>2.8237899999999997E-4</v>
      </c>
      <c r="CH270" s="10">
        <v>-1.57978E-5</v>
      </c>
      <c r="CK270" s="1"/>
      <c r="CM270" s="8">
        <v>-9.4232850000000007E-2</v>
      </c>
      <c r="CN270" s="8">
        <v>-4.0181519999999998E-2</v>
      </c>
      <c r="CO270" s="8">
        <v>-3.1492E-3</v>
      </c>
      <c r="CP270" s="8">
        <v>1.753020545</v>
      </c>
      <c r="CQ270" s="8">
        <v>1.6425500000000001E-4</v>
      </c>
      <c r="CR270" s="10">
        <v>2.4853000000000001E-5</v>
      </c>
      <c r="CU270" s="1"/>
      <c r="CW270" s="8">
        <v>1.114939E-2</v>
      </c>
      <c r="CX270" s="8">
        <v>6.8018599999999999E-3</v>
      </c>
      <c r="CY270" s="10">
        <v>2.8810999999999999E-5</v>
      </c>
      <c r="CZ270" s="8">
        <v>1.2042338290000001</v>
      </c>
      <c r="DA270" s="8">
        <v>6.3506000000000001E-4</v>
      </c>
      <c r="DB270" s="10">
        <v>-6.5073999999999994E-5</v>
      </c>
      <c r="DF270" s="1"/>
      <c r="DG270" s="8">
        <v>0.43211310000000003</v>
      </c>
      <c r="DH270" s="8">
        <v>3.0600309999999999E-2</v>
      </c>
      <c r="DI270" s="8">
        <v>-2.7232470000000002E-2</v>
      </c>
      <c r="DJ270" s="8">
        <v>1.522836713</v>
      </c>
      <c r="DK270" s="8">
        <v>3.4640700000000002E-4</v>
      </c>
      <c r="DL270" s="8">
        <v>-3.8175399999999999E-4</v>
      </c>
      <c r="DO270" s="1"/>
      <c r="DQ270" s="8">
        <v>-1.02005E-3</v>
      </c>
      <c r="DR270" s="8">
        <v>9.7307899999999996E-3</v>
      </c>
      <c r="DS270" s="8">
        <v>6.5424999999999999E-4</v>
      </c>
      <c r="DT270" s="8">
        <v>1.246962159</v>
      </c>
      <c r="DU270" s="8">
        <v>4.4998199999999998E-4</v>
      </c>
      <c r="DV270" s="8">
        <v>-1.0329E-4</v>
      </c>
      <c r="DZ270" s="1"/>
      <c r="EA270" s="8">
        <v>0.41782144999999998</v>
      </c>
      <c r="EB270" s="8">
        <v>3.4166540000000002E-2</v>
      </c>
      <c r="EC270" s="8">
        <v>-1.336676E-2</v>
      </c>
      <c r="ED270" s="8">
        <v>1.5040677549999999</v>
      </c>
      <c r="EE270" s="8">
        <v>4.6668399999999998E-4</v>
      </c>
      <c r="EF270" s="8">
        <v>-2.7343000000000002E-4</v>
      </c>
      <c r="EG270" s="1"/>
      <c r="EK270" s="8">
        <v>0.48393744999999999</v>
      </c>
      <c r="EL270" s="8">
        <v>3.9522090000000003E-2</v>
      </c>
      <c r="EM270" s="8">
        <v>-3.1324129999999999E-2</v>
      </c>
      <c r="EN270" s="8">
        <v>1.613379313</v>
      </c>
      <c r="EO270" s="8">
        <v>2.26386E-4</v>
      </c>
      <c r="EP270" s="8">
        <v>-3.0008900000000002E-4</v>
      </c>
      <c r="ES270" s="1"/>
      <c r="EU270" s="8">
        <v>0.38475194000000001</v>
      </c>
      <c r="EV270" s="8">
        <v>-7.1990300000000004E-3</v>
      </c>
      <c r="EW270" s="8">
        <v>3.5420999999999998E-4</v>
      </c>
      <c r="EX270" s="8">
        <v>1.5617902749999999</v>
      </c>
      <c r="EY270" s="8">
        <v>1.6447200000000001E-4</v>
      </c>
      <c r="EZ270" s="8">
        <v>1.5358400000000001E-4</v>
      </c>
      <c r="FC270" s="1"/>
      <c r="FE270" s="8">
        <v>0.35385655999999999</v>
      </c>
      <c r="FF270" s="8">
        <v>-2.6372199999999998E-2</v>
      </c>
      <c r="FG270" s="8">
        <v>-4.7938599999999996E-3</v>
      </c>
      <c r="FH270" s="8">
        <v>1.5545241249999999</v>
      </c>
      <c r="FI270" s="8">
        <v>1.26888E-4</v>
      </c>
      <c r="FJ270" s="10">
        <v>1.21369E-4</v>
      </c>
      <c r="FM270" s="1"/>
      <c r="FO270" s="8">
        <v>0.39070476999999998</v>
      </c>
      <c r="FP270" s="8">
        <v>-1.5236120000000001E-2</v>
      </c>
      <c r="FQ270" s="8">
        <v>1.0601E-4</v>
      </c>
      <c r="FR270" s="8">
        <v>1.5151248530000001</v>
      </c>
      <c r="FS270" s="8">
        <v>3.0257500000000002E-4</v>
      </c>
      <c r="FT270" s="8">
        <v>1.1133000000000001E-4</v>
      </c>
      <c r="FW270" s="1"/>
      <c r="FY270" s="8">
        <v>0.38045393999999999</v>
      </c>
      <c r="FZ270" s="8">
        <v>-1.495169E-2</v>
      </c>
      <c r="GA270" s="8">
        <v>-2.5678799999999998E-3</v>
      </c>
      <c r="GB270" s="8">
        <v>1.5527256780000001</v>
      </c>
      <c r="GC270" s="10">
        <v>9.9510400000000002E-5</v>
      </c>
      <c r="GD270" s="10">
        <v>4.9190999999999997E-5</v>
      </c>
      <c r="GG270" s="1"/>
      <c r="GI270" s="8">
        <v>0.34645127999999997</v>
      </c>
      <c r="GJ270" s="8">
        <v>-1.331853E-2</v>
      </c>
      <c r="GK270" s="8">
        <v>7.0288999999999996E-4</v>
      </c>
      <c r="GL270" s="8">
        <v>1.52971477</v>
      </c>
      <c r="GM270" s="10">
        <v>-2.5542799999999999E-5</v>
      </c>
      <c r="GN270" s="10">
        <v>3.6705799999999997E-5</v>
      </c>
      <c r="GQ270" s="1"/>
      <c r="GS270" s="8">
        <v>-0.10782114</v>
      </c>
      <c r="GT270" s="8">
        <v>-3.8695000000000001E-3</v>
      </c>
      <c r="GU270" s="8">
        <v>-8.88567E-3</v>
      </c>
      <c r="GV270" s="8">
        <v>1.213355728</v>
      </c>
      <c r="GW270" s="10">
        <v>-7.6432099999999996E-5</v>
      </c>
      <c r="GX270" s="10">
        <v>4.8641599999999999E-5</v>
      </c>
      <c r="HA270" s="1"/>
      <c r="HC270" s="8">
        <v>-0.10226668</v>
      </c>
      <c r="HD270" s="8">
        <v>5.4151900000000003E-3</v>
      </c>
      <c r="HE270" s="8">
        <v>-2.4308000000000001E-4</v>
      </c>
      <c r="HF270" s="8">
        <v>1.055616442</v>
      </c>
      <c r="HG270" s="10">
        <v>-1.72333E-5</v>
      </c>
      <c r="HH270" s="10">
        <v>-7.2001699999999997E-6</v>
      </c>
      <c r="HK270" s="1"/>
      <c r="HM270" s="8">
        <v>-0.21999447</v>
      </c>
      <c r="HN270" s="8">
        <v>2.63E-4</v>
      </c>
      <c r="HO270" s="8">
        <v>-7.0093200000000003E-3</v>
      </c>
      <c r="HP270" s="8">
        <v>1.270874053</v>
      </c>
      <c r="HQ270" s="8">
        <v>-3.9736399999999999E-4</v>
      </c>
      <c r="HR270" s="10">
        <v>9.7847499999999994E-5</v>
      </c>
      <c r="HU270" s="1"/>
      <c r="HW270" s="8">
        <v>-0.17358392</v>
      </c>
      <c r="HX270" s="8">
        <v>-2.1955E-4</v>
      </c>
      <c r="HY270" s="8">
        <v>-6.1137500000000003E-3</v>
      </c>
      <c r="HZ270" s="8">
        <v>1.312836546</v>
      </c>
      <c r="IA270" s="8">
        <v>-1.7667799999999999E-4</v>
      </c>
      <c r="IB270" s="10">
        <v>-9.6265000000000001E-6</v>
      </c>
      <c r="IE270" s="1"/>
      <c r="IG270" s="8">
        <v>-0.18133489999999999</v>
      </c>
      <c r="IH270" s="8">
        <v>-5.0532900000000002E-3</v>
      </c>
      <c r="II270" s="8">
        <v>-3.51578E-3</v>
      </c>
      <c r="IJ270" s="8">
        <v>1.281191974</v>
      </c>
      <c r="IK270" s="8">
        <v>-2.6799199999999999E-4</v>
      </c>
      <c r="IL270" s="10">
        <v>8.07729E-5</v>
      </c>
      <c r="IO270" s="1"/>
      <c r="IP270" s="1"/>
    </row>
    <row r="271" spans="1:250" x14ac:dyDescent="0.25">
      <c r="A271" s="8">
        <v>0.85040426999999996</v>
      </c>
      <c r="B271" s="8">
        <v>7.0423700000000001E-3</v>
      </c>
      <c r="C271" s="8">
        <v>3.239649E-2</v>
      </c>
      <c r="D271" s="8">
        <v>1.2078956679999999</v>
      </c>
      <c r="E271" s="8">
        <v>-1.5883800000000001E-4</v>
      </c>
      <c r="F271" s="8">
        <v>-2.3312699999999999E-4</v>
      </c>
      <c r="I271" s="1"/>
      <c r="K271" s="8">
        <v>0.61296644</v>
      </c>
      <c r="L271" s="8">
        <v>1.1923339999999999E-2</v>
      </c>
      <c r="M271" s="8">
        <v>5.4152200000000001E-3</v>
      </c>
      <c r="N271" s="8">
        <v>0.80400415000000003</v>
      </c>
      <c r="O271" s="8">
        <v>1.4439100000000001E-4</v>
      </c>
      <c r="P271" s="10">
        <v>-8.5613799999999997E-5</v>
      </c>
      <c r="U271" s="8">
        <v>0.68474181000000001</v>
      </c>
      <c r="V271" s="8">
        <v>6.9249100000000003E-3</v>
      </c>
      <c r="W271" s="8">
        <v>-1.144906E-2</v>
      </c>
      <c r="X271" s="8">
        <v>0.90045653999999997</v>
      </c>
      <c r="Y271" s="8">
        <v>3.8053799999999998E-4</v>
      </c>
      <c r="Z271" s="8">
        <v>1.9632800000000001E-4</v>
      </c>
      <c r="AC271" s="1"/>
      <c r="AE271" s="8">
        <v>0.91999116000000003</v>
      </c>
      <c r="AF271" s="8">
        <v>-4.6357100000000004E-3</v>
      </c>
      <c r="AG271" s="8">
        <v>1.5333070000000001E-2</v>
      </c>
      <c r="AH271" s="8">
        <v>1.2990649620000001</v>
      </c>
      <c r="AI271" s="8">
        <v>-2.22263E-4</v>
      </c>
      <c r="AJ271" s="10">
        <v>8.5670599999999999E-5</v>
      </c>
      <c r="AM271" s="1"/>
      <c r="AO271" s="8">
        <v>0.85040426999999996</v>
      </c>
      <c r="AP271" s="8">
        <v>7.0423700000000001E-3</v>
      </c>
      <c r="AQ271" s="8">
        <v>3.239649E-2</v>
      </c>
      <c r="AR271" s="8">
        <v>1.2078956679999999</v>
      </c>
      <c r="AS271" s="8">
        <v>-1.5883800000000001E-4</v>
      </c>
      <c r="AT271" s="8">
        <v>-2.3312699999999999E-4</v>
      </c>
      <c r="AW271" s="1"/>
      <c r="AY271" s="8">
        <v>-3.8608589999999998E-2</v>
      </c>
      <c r="AZ271" s="8">
        <v>-5.8781529999999999E-2</v>
      </c>
      <c r="BA271" s="8">
        <v>-4.0889000000000003E-3</v>
      </c>
      <c r="BB271" s="8">
        <v>1.567963284</v>
      </c>
      <c r="BC271" s="8">
        <v>4.4588960000000004E-3</v>
      </c>
      <c r="BD271" s="10">
        <v>5.7631699999999999E-5</v>
      </c>
      <c r="BG271" s="1"/>
      <c r="BI271" s="8">
        <v>-0.19736101</v>
      </c>
      <c r="BJ271" s="8">
        <v>-4.8402809999999998E-2</v>
      </c>
      <c r="BK271" s="8">
        <v>-4.7509099999999997E-3</v>
      </c>
      <c r="BL271" s="8">
        <v>1.3530213440000001</v>
      </c>
      <c r="BM271" s="10">
        <v>1.23917E-5</v>
      </c>
      <c r="BN271" s="10">
        <v>3.3756700000000002E-5</v>
      </c>
      <c r="BQ271" s="1"/>
      <c r="BS271" s="8">
        <v>-3.2773969999999999E-2</v>
      </c>
      <c r="BT271" s="8">
        <v>-4.0364879999999999E-2</v>
      </c>
      <c r="BU271" s="8">
        <v>-1.307008E-2</v>
      </c>
      <c r="BV271" s="8">
        <v>1.6481531229999999</v>
      </c>
      <c r="BW271" s="8">
        <v>8.2206399999999995E-4</v>
      </c>
      <c r="BX271" s="8">
        <v>1.77202E-4</v>
      </c>
      <c r="CA271" s="1"/>
      <c r="CC271" s="8">
        <v>-0.10560092</v>
      </c>
      <c r="CD271" s="8">
        <v>-3.746236E-2</v>
      </c>
      <c r="CE271" s="8">
        <v>-1.381523E-2</v>
      </c>
      <c r="CF271" s="8">
        <v>1.1583960369999999</v>
      </c>
      <c r="CG271" s="8">
        <v>2.7734100000000001E-4</v>
      </c>
      <c r="CH271" s="10">
        <v>-1.7117099999999999E-5</v>
      </c>
      <c r="CK271" s="1"/>
      <c r="CM271" s="8">
        <v>-9.2277310000000001E-2</v>
      </c>
      <c r="CN271" s="8">
        <v>-4.0314830000000003E-2</v>
      </c>
      <c r="CO271" s="8">
        <v>-3.2470200000000002E-3</v>
      </c>
      <c r="CP271" s="8">
        <v>1.758309272</v>
      </c>
      <c r="CQ271" s="8">
        <v>1.6534300000000001E-4</v>
      </c>
      <c r="CR271" s="10">
        <v>2.4055800000000001E-5</v>
      </c>
      <c r="CU271" s="1"/>
      <c r="CW271" s="8">
        <v>7.5187600000000002E-3</v>
      </c>
      <c r="CX271" s="8">
        <v>6.8754999999999997E-3</v>
      </c>
      <c r="CY271" s="10">
        <v>3.0057999999999999E-5</v>
      </c>
      <c r="CZ271" s="8">
        <v>1.2119005199999999</v>
      </c>
      <c r="DA271" s="8">
        <v>6.37008E-4</v>
      </c>
      <c r="DB271" s="10">
        <v>-6.5099500000000002E-5</v>
      </c>
      <c r="DF271" s="1"/>
      <c r="DG271" s="8">
        <v>0.43804862</v>
      </c>
      <c r="DH271" s="8">
        <v>3.1506739999999998E-2</v>
      </c>
      <c r="DI271" s="8">
        <v>-2.7523450000000001E-2</v>
      </c>
      <c r="DJ271" s="8">
        <v>1.527045282</v>
      </c>
      <c r="DK271" s="8">
        <v>3.3632999999999997E-4</v>
      </c>
      <c r="DL271" s="8">
        <v>-3.85008E-4</v>
      </c>
      <c r="DO271" s="1"/>
      <c r="DQ271" s="8">
        <v>1.09516E-3</v>
      </c>
      <c r="DR271" s="8">
        <v>9.6946500000000008E-3</v>
      </c>
      <c r="DS271" s="8">
        <v>6.757E-4</v>
      </c>
      <c r="DT271" s="8">
        <v>1.251772594</v>
      </c>
      <c r="DU271" s="8">
        <v>4.5112400000000001E-4</v>
      </c>
      <c r="DV271" s="8">
        <v>-1.02611E-4</v>
      </c>
      <c r="DZ271" s="1"/>
      <c r="EA271" s="8">
        <v>0.42154469999999999</v>
      </c>
      <c r="EB271" s="8">
        <v>3.4735759999999997E-2</v>
      </c>
      <c r="EC271" s="8">
        <v>-1.3495740000000001E-2</v>
      </c>
      <c r="ED271" s="8">
        <v>1.5075894219999999</v>
      </c>
      <c r="EE271" s="8">
        <v>4.5232399999999999E-4</v>
      </c>
      <c r="EF271" s="8">
        <v>-2.7670800000000002E-4</v>
      </c>
      <c r="EG271" s="1"/>
      <c r="EK271" s="8">
        <v>0.48869861999999997</v>
      </c>
      <c r="EL271" s="8">
        <v>4.0172600000000003E-2</v>
      </c>
      <c r="EM271" s="8">
        <v>-3.1629980000000002E-2</v>
      </c>
      <c r="EN271" s="8">
        <v>1.617611546</v>
      </c>
      <c r="EO271" s="8">
        <v>2.1969599999999999E-4</v>
      </c>
      <c r="EP271" s="8">
        <v>-3.03245E-4</v>
      </c>
      <c r="ES271" s="1"/>
      <c r="EU271" s="8">
        <v>0.38606660999999998</v>
      </c>
      <c r="EV271" s="8">
        <v>-7.1627000000000001E-3</v>
      </c>
      <c r="EW271" s="8">
        <v>3.4342999999999998E-4</v>
      </c>
      <c r="EX271" s="8">
        <v>1.562881975</v>
      </c>
      <c r="EY271" s="8">
        <v>1.6258399999999999E-4</v>
      </c>
      <c r="EZ271" s="8">
        <v>1.53024E-4</v>
      </c>
      <c r="FC271" s="1"/>
      <c r="FE271" s="8">
        <v>0.35763288999999998</v>
      </c>
      <c r="FF271" s="8">
        <v>-2.6410759999999998E-2</v>
      </c>
      <c r="FG271" s="8">
        <v>-4.8229700000000002E-3</v>
      </c>
      <c r="FH271" s="8">
        <v>1.5588558159999999</v>
      </c>
      <c r="FI271" s="8">
        <v>1.2780300000000001E-4</v>
      </c>
      <c r="FJ271" s="10">
        <v>1.20679E-4</v>
      </c>
      <c r="FM271" s="1"/>
      <c r="FO271" s="8">
        <v>0.39459885</v>
      </c>
      <c r="FP271" s="8">
        <v>-1.5257359999999999E-2</v>
      </c>
      <c r="FQ271" s="10">
        <v>6.9702000000000005E-5</v>
      </c>
      <c r="FR271" s="8">
        <v>1.517997563</v>
      </c>
      <c r="FS271" s="8">
        <v>3.0297400000000002E-4</v>
      </c>
      <c r="FT271" s="8">
        <v>1.10648E-4</v>
      </c>
      <c r="FW271" s="1"/>
      <c r="FY271" s="8">
        <v>0.38664305999999998</v>
      </c>
      <c r="FZ271" s="8">
        <v>-1.4941039999999999E-2</v>
      </c>
      <c r="GA271" s="8">
        <v>-2.5928399999999999E-3</v>
      </c>
      <c r="GB271" s="8">
        <v>1.5577297329999999</v>
      </c>
      <c r="GC271" s="10">
        <v>9.9412600000000004E-5</v>
      </c>
      <c r="GD271" s="10">
        <v>4.8963199999999999E-5</v>
      </c>
      <c r="GG271" s="1"/>
      <c r="GI271" s="8">
        <v>0.35046811</v>
      </c>
      <c r="GJ271" s="8">
        <v>-1.310277E-2</v>
      </c>
      <c r="GK271" s="8">
        <v>7.1664000000000005E-4</v>
      </c>
      <c r="GL271" s="8">
        <v>1.5333008829999999</v>
      </c>
      <c r="GM271" s="10">
        <v>-2.67563E-5</v>
      </c>
      <c r="GN271" s="10">
        <v>3.6780999999999999E-5</v>
      </c>
      <c r="GQ271" s="1"/>
      <c r="GS271" s="8">
        <v>-0.10679092</v>
      </c>
      <c r="GT271" s="8">
        <v>-3.8550699999999999E-3</v>
      </c>
      <c r="GU271" s="8">
        <v>-8.8725699999999998E-3</v>
      </c>
      <c r="GV271" s="8">
        <v>1.2166482670000001</v>
      </c>
      <c r="GW271" s="10">
        <v>-7.7248400000000004E-5</v>
      </c>
      <c r="GX271" s="10">
        <v>4.9382699999999997E-5</v>
      </c>
      <c r="HA271" s="1"/>
      <c r="HC271" s="8">
        <v>-0.10196229</v>
      </c>
      <c r="HD271" s="8">
        <v>5.4222200000000002E-3</v>
      </c>
      <c r="HE271" s="8">
        <v>-2.3749E-4</v>
      </c>
      <c r="HF271" s="8">
        <v>1.06000958</v>
      </c>
      <c r="HG271" s="10">
        <v>-1.7922800000000001E-5</v>
      </c>
      <c r="HH271" s="10">
        <v>-6.6523699999999996E-6</v>
      </c>
      <c r="HK271" s="1"/>
      <c r="HM271" s="8">
        <v>-0.21746380000000001</v>
      </c>
      <c r="HN271" s="8">
        <v>2.9862999999999998E-4</v>
      </c>
      <c r="HO271" s="8">
        <v>-6.9986299999999996E-3</v>
      </c>
      <c r="HP271" s="8">
        <v>1.2757905039999999</v>
      </c>
      <c r="HQ271" s="8">
        <v>-3.9926099999999998E-4</v>
      </c>
      <c r="HR271" s="10">
        <v>9.84123E-5</v>
      </c>
      <c r="HU271" s="1"/>
      <c r="HW271" s="8">
        <v>-0.17461671000000001</v>
      </c>
      <c r="HX271" s="8">
        <v>-2.0892999999999999E-4</v>
      </c>
      <c r="HY271" s="8">
        <v>-6.11906E-3</v>
      </c>
      <c r="HZ271" s="8">
        <v>1.31511668</v>
      </c>
      <c r="IA271" s="8">
        <v>-1.7570199999999999E-4</v>
      </c>
      <c r="IB271" s="10">
        <v>-9.1366800000000004E-6</v>
      </c>
      <c r="IE271" s="1"/>
      <c r="IG271" s="8">
        <v>-0.18256860999999999</v>
      </c>
      <c r="IH271" s="8">
        <v>-5.0855400000000004E-3</v>
      </c>
      <c r="II271" s="8">
        <v>-3.5288099999999998E-3</v>
      </c>
      <c r="IJ271" s="8">
        <v>1.287169147</v>
      </c>
      <c r="IK271" s="8">
        <v>-2.7125899999999999E-4</v>
      </c>
      <c r="IL271" s="10">
        <v>8.2084300000000003E-5</v>
      </c>
      <c r="IO271" s="1"/>
      <c r="IP271" s="1"/>
    </row>
    <row r="272" spans="1:250" x14ac:dyDescent="0.25">
      <c r="A272" s="8">
        <v>0.84938636999999995</v>
      </c>
      <c r="B272" s="8">
        <v>7.0345800000000003E-3</v>
      </c>
      <c r="C272" s="8">
        <v>3.2382880000000003E-2</v>
      </c>
      <c r="D272" s="8">
        <v>1.2133528760000001</v>
      </c>
      <c r="E272" s="8">
        <v>-1.60149E-4</v>
      </c>
      <c r="F272" s="8">
        <v>-2.3082800000000001E-4</v>
      </c>
      <c r="I272" s="1"/>
      <c r="K272" s="8">
        <v>0.61729318</v>
      </c>
      <c r="L272" s="8">
        <v>1.2064139999999999E-2</v>
      </c>
      <c r="M272" s="8">
        <v>5.3595700000000001E-3</v>
      </c>
      <c r="N272" s="8">
        <v>0.80579491199999997</v>
      </c>
      <c r="O272" s="8">
        <v>1.4137700000000001E-4</v>
      </c>
      <c r="P272" s="10">
        <v>-8.6807700000000006E-5</v>
      </c>
      <c r="U272" s="8">
        <v>0.68879758000000002</v>
      </c>
      <c r="V272" s="8">
        <v>6.9591399999999999E-3</v>
      </c>
      <c r="W272" s="8">
        <v>-1.1461010000000001E-2</v>
      </c>
      <c r="X272" s="8">
        <v>0.90582462500000005</v>
      </c>
      <c r="Y272" s="8">
        <v>3.7902600000000003E-4</v>
      </c>
      <c r="Z272" s="8">
        <v>1.9579600000000001E-4</v>
      </c>
      <c r="AC272" s="1"/>
      <c r="AE272" s="8">
        <v>0.93543496999999998</v>
      </c>
      <c r="AF272" s="8">
        <v>-4.0996799999999996E-3</v>
      </c>
      <c r="AG272" s="8">
        <v>1.5227879999999999E-2</v>
      </c>
      <c r="AH272" s="8">
        <v>1.3055496900000001</v>
      </c>
      <c r="AI272" s="8">
        <v>-2.2675899999999999E-4</v>
      </c>
      <c r="AJ272" s="10">
        <v>8.4774100000000005E-5</v>
      </c>
      <c r="AM272" s="1"/>
      <c r="AO272" s="8">
        <v>0.84938636999999995</v>
      </c>
      <c r="AP272" s="8">
        <v>7.0345800000000003E-3</v>
      </c>
      <c r="AQ272" s="8">
        <v>3.2382880000000003E-2</v>
      </c>
      <c r="AR272" s="8">
        <v>1.2133528760000001</v>
      </c>
      <c r="AS272" s="8">
        <v>-1.60149E-4</v>
      </c>
      <c r="AT272" s="8">
        <v>-2.3082800000000001E-4</v>
      </c>
      <c r="AW272" s="1"/>
      <c r="AY272" s="8">
        <v>-4.0234949999999998E-2</v>
      </c>
      <c r="AZ272" s="8">
        <v>-5.8607649999999997E-2</v>
      </c>
      <c r="BA272" s="8">
        <v>-4.0519600000000003E-3</v>
      </c>
      <c r="BB272" s="8">
        <v>1.571273495</v>
      </c>
      <c r="BC272" s="8">
        <v>4.4898109999999998E-3</v>
      </c>
      <c r="BD272" s="10">
        <v>5.1113899999999999E-5</v>
      </c>
      <c r="BG272" s="1"/>
      <c r="BI272" s="8">
        <v>-0.19714620999999999</v>
      </c>
      <c r="BJ272" s="8">
        <v>-4.8388639999999997E-2</v>
      </c>
      <c r="BK272" s="8">
        <v>-4.7484800000000002E-3</v>
      </c>
      <c r="BL272" s="8">
        <v>1.356323599</v>
      </c>
      <c r="BM272" s="10">
        <v>9.6698199999999999E-6</v>
      </c>
      <c r="BN272" s="10">
        <v>3.4218899999999999E-5</v>
      </c>
      <c r="BQ272" s="1"/>
      <c r="BS272" s="8">
        <v>-2.6936789999999999E-2</v>
      </c>
      <c r="BT272" s="8">
        <v>-4.061501E-2</v>
      </c>
      <c r="BU272" s="8">
        <v>-1.347804E-2</v>
      </c>
      <c r="BV272" s="8">
        <v>1.6526144229999999</v>
      </c>
      <c r="BW272" s="8">
        <v>8.2870700000000003E-4</v>
      </c>
      <c r="BX272" s="8">
        <v>1.6634199999999999E-4</v>
      </c>
      <c r="CA272" s="1"/>
      <c r="CC272" s="8">
        <v>-0.10977532</v>
      </c>
      <c r="CD272" s="8">
        <v>-3.771994E-2</v>
      </c>
      <c r="CE272" s="8">
        <v>-1.381313E-2</v>
      </c>
      <c r="CF272" s="8">
        <v>1.1628522160000001</v>
      </c>
      <c r="CG272" s="8">
        <v>2.7344000000000001E-4</v>
      </c>
      <c r="CH272" s="10">
        <v>-1.71577E-5</v>
      </c>
      <c r="CK272" s="1"/>
      <c r="CM272" s="8">
        <v>-8.9388910000000002E-2</v>
      </c>
      <c r="CN272" s="8">
        <v>-4.0522570000000001E-2</v>
      </c>
      <c r="CO272" s="8">
        <v>-3.4204000000000001E-3</v>
      </c>
      <c r="CP272" s="8">
        <v>1.7634903049999999</v>
      </c>
      <c r="CQ272" s="8">
        <v>1.6648999999999999E-4</v>
      </c>
      <c r="CR272" s="10">
        <v>2.3099400000000001E-5</v>
      </c>
      <c r="CU272" s="1"/>
      <c r="CW272" s="8">
        <v>1.7224369999999999E-2</v>
      </c>
      <c r="CX272" s="8">
        <v>6.4618999999999996E-3</v>
      </c>
      <c r="CY272" s="8">
        <v>2.3164999999999999E-4</v>
      </c>
      <c r="CZ272" s="8">
        <v>1.21992302</v>
      </c>
      <c r="DA272" s="8">
        <v>6.4110399999999998E-4</v>
      </c>
      <c r="DB272" s="10">
        <v>-6.3089999999999994E-5</v>
      </c>
      <c r="DF272" s="1"/>
      <c r="DG272" s="8">
        <v>0.44704346</v>
      </c>
      <c r="DH272" s="8">
        <v>3.2758839999999997E-2</v>
      </c>
      <c r="DI272" s="8">
        <v>-2.7821220000000001E-2</v>
      </c>
      <c r="DJ272" s="8">
        <v>1.5313508659999999</v>
      </c>
      <c r="DK272" s="8">
        <v>3.2712600000000001E-4</v>
      </c>
      <c r="DL272" s="8">
        <v>-3.8721600000000001E-4</v>
      </c>
      <c r="DO272" s="1"/>
      <c r="DQ272" s="8">
        <v>4.0714799999999997E-3</v>
      </c>
      <c r="DR272" s="8">
        <v>9.6040799999999992E-3</v>
      </c>
      <c r="DS272" s="8">
        <v>6.8066999999999997E-4</v>
      </c>
      <c r="DT272" s="8">
        <v>1.2576026490000001</v>
      </c>
      <c r="DU272" s="8">
        <v>4.5315399999999999E-4</v>
      </c>
      <c r="DV272" s="8">
        <v>-1.02494E-4</v>
      </c>
      <c r="DZ272" s="1"/>
      <c r="EA272" s="8">
        <v>0.43259694999999998</v>
      </c>
      <c r="EB272" s="8">
        <v>3.6350599999999997E-2</v>
      </c>
      <c r="EC272" s="8">
        <v>-1.351989E-2</v>
      </c>
      <c r="ED272" s="8">
        <v>1.5118917590000001</v>
      </c>
      <c r="EE272" s="8">
        <v>4.3858699999999999E-4</v>
      </c>
      <c r="EF272" s="8">
        <v>-2.7694299999999998E-4</v>
      </c>
      <c r="EG272" s="1"/>
      <c r="EK272" s="8">
        <v>0.49649291000000001</v>
      </c>
      <c r="EL272" s="8">
        <v>4.1123609999999998E-2</v>
      </c>
      <c r="EM272" s="8">
        <v>-3.1853319999999997E-2</v>
      </c>
      <c r="EN272" s="8">
        <v>1.621676076</v>
      </c>
      <c r="EO272" s="8">
        <v>2.13706E-4</v>
      </c>
      <c r="EP272" s="8">
        <v>-3.0466400000000001E-4</v>
      </c>
      <c r="ES272" s="1"/>
      <c r="EU272" s="8">
        <v>0.38556421000000002</v>
      </c>
      <c r="EV272" s="8">
        <v>-7.2007299999999998E-3</v>
      </c>
      <c r="EW272" s="8">
        <v>3.5520000000000001E-4</v>
      </c>
      <c r="EX272" s="8">
        <v>1.563517265</v>
      </c>
      <c r="EY272" s="8">
        <v>1.5742499999999999E-4</v>
      </c>
      <c r="EZ272" s="8">
        <v>1.5142700000000001E-4</v>
      </c>
      <c r="FC272" s="1"/>
      <c r="FE272" s="8">
        <v>0.35929418000000002</v>
      </c>
      <c r="FF272" s="8">
        <v>-2.6412830000000002E-2</v>
      </c>
      <c r="FG272" s="8">
        <v>-4.8307899999999997E-3</v>
      </c>
      <c r="FH272" s="8">
        <v>1.5630170729999999</v>
      </c>
      <c r="FI272" s="8">
        <v>1.27914E-4</v>
      </c>
      <c r="FJ272" s="10">
        <v>1.20257E-4</v>
      </c>
      <c r="FM272" s="1"/>
      <c r="FO272" s="8">
        <v>0.39836379</v>
      </c>
      <c r="FP272" s="8">
        <v>-1.526223E-2</v>
      </c>
      <c r="FQ272" s="8">
        <v>1.0228E-4</v>
      </c>
      <c r="FR272" s="8">
        <v>1.5213617829999999</v>
      </c>
      <c r="FS272" s="8">
        <v>3.0306899999999999E-4</v>
      </c>
      <c r="FT272" s="8">
        <v>1.11282E-4</v>
      </c>
      <c r="FW272" s="1"/>
      <c r="FY272" s="8">
        <v>0.39376454999999999</v>
      </c>
      <c r="FZ272" s="8">
        <v>-1.492948E-2</v>
      </c>
      <c r="GA272" s="8">
        <v>-2.64584E-3</v>
      </c>
      <c r="GB272" s="8">
        <v>1.5631151910000001</v>
      </c>
      <c r="GC272" s="10">
        <v>9.9319899999999998E-5</v>
      </c>
      <c r="GD272" s="10">
        <v>4.8542699999999999E-5</v>
      </c>
      <c r="GG272" s="1"/>
      <c r="GI272" s="8">
        <v>0.34453340999999998</v>
      </c>
      <c r="GJ272" s="8">
        <v>-1.29801E-2</v>
      </c>
      <c r="GK272" s="8">
        <v>5.6110000000000003E-4</v>
      </c>
      <c r="GL272" s="8">
        <v>1.5374988599999999</v>
      </c>
      <c r="GM272" s="10">
        <v>-2.6287599999999999E-5</v>
      </c>
      <c r="GN272" s="10">
        <v>3.73747E-5</v>
      </c>
      <c r="GQ272" s="1"/>
      <c r="GS272" s="8">
        <v>-0.10771295</v>
      </c>
      <c r="GT272" s="8">
        <v>-3.8705800000000002E-3</v>
      </c>
      <c r="GU272" s="8">
        <v>-8.8818600000000001E-3</v>
      </c>
      <c r="GV272" s="8">
        <v>1.220582777</v>
      </c>
      <c r="GW272" s="10">
        <v>-7.8229499999999994E-5</v>
      </c>
      <c r="GX272" s="10">
        <v>4.9969000000000002E-5</v>
      </c>
      <c r="HA272" s="1"/>
      <c r="HC272" s="8">
        <v>-0.10538337</v>
      </c>
      <c r="HD272" s="8">
        <v>5.3971599999999998E-3</v>
      </c>
      <c r="HE272" s="8">
        <v>-3.0932000000000003E-4</v>
      </c>
      <c r="HF272" s="8">
        <v>1.0643582090000001</v>
      </c>
      <c r="HG272" s="10">
        <v>-1.81403E-5</v>
      </c>
      <c r="HH272" s="10">
        <v>-6.0253900000000001E-6</v>
      </c>
      <c r="HK272" s="1"/>
      <c r="HM272" s="8">
        <v>-0.21591005999999999</v>
      </c>
      <c r="HN272" s="8">
        <v>3.6127000000000002E-4</v>
      </c>
      <c r="HO272" s="8">
        <v>-6.9912899999999998E-3</v>
      </c>
      <c r="HP272" s="8">
        <v>1.279640066</v>
      </c>
      <c r="HQ272" s="8">
        <v>-4.0468999999999998E-4</v>
      </c>
      <c r="HR272" s="10">
        <v>9.9037999999999996E-5</v>
      </c>
      <c r="HU272" s="1"/>
      <c r="HW272" s="8">
        <v>-0.17386033000000001</v>
      </c>
      <c r="HX272" s="8">
        <v>-1.9443999999999999E-4</v>
      </c>
      <c r="HY272" s="8">
        <v>-6.12007E-3</v>
      </c>
      <c r="HZ272" s="8">
        <v>1.3175161230000001</v>
      </c>
      <c r="IA272" s="8">
        <v>-1.7751900000000001E-4</v>
      </c>
      <c r="IB272" s="10">
        <v>-9.2647900000000008E-6</v>
      </c>
      <c r="IE272" s="1"/>
      <c r="IG272" s="8">
        <v>-0.18055185000000001</v>
      </c>
      <c r="IH272" s="8">
        <v>-5.0478199999999997E-3</v>
      </c>
      <c r="II272" s="8">
        <v>-3.5180300000000001E-3</v>
      </c>
      <c r="IJ272" s="8">
        <v>1.293520003</v>
      </c>
      <c r="IK272" s="8">
        <v>-2.7359699999999999E-4</v>
      </c>
      <c r="IL272" s="10">
        <v>8.2745500000000003E-5</v>
      </c>
      <c r="IO272" s="1"/>
      <c r="IP272" s="1"/>
    </row>
    <row r="273" spans="1:250" x14ac:dyDescent="0.25">
      <c r="A273" s="8">
        <v>0.85820364999999998</v>
      </c>
      <c r="B273" s="8">
        <v>7.21924E-3</v>
      </c>
      <c r="C273" s="8">
        <v>3.2492119999999999E-2</v>
      </c>
      <c r="D273" s="8">
        <v>1.219869436</v>
      </c>
      <c r="E273" s="8">
        <v>-1.6374799999999999E-4</v>
      </c>
      <c r="F273" s="8">
        <v>-2.2870599999999999E-4</v>
      </c>
      <c r="I273" s="1"/>
      <c r="K273" s="8">
        <v>0.62097723000000005</v>
      </c>
      <c r="L273" s="8">
        <v>1.2213089999999999E-2</v>
      </c>
      <c r="M273" s="8">
        <v>5.1284800000000004E-3</v>
      </c>
      <c r="N273" s="8">
        <v>0.80619716399999997</v>
      </c>
      <c r="O273" s="8">
        <v>1.37639E-4</v>
      </c>
      <c r="P273" s="10">
        <v>-9.2604799999999998E-5</v>
      </c>
      <c r="U273" s="8">
        <v>0.69175629999999999</v>
      </c>
      <c r="V273" s="8">
        <v>7.0120599999999996E-3</v>
      </c>
      <c r="W273" s="8">
        <v>-1.1468620000000001E-2</v>
      </c>
      <c r="X273" s="8">
        <v>0.91039012699999999</v>
      </c>
      <c r="Y273" s="8">
        <v>3.75826E-4</v>
      </c>
      <c r="Z273" s="8">
        <v>1.95329E-4</v>
      </c>
      <c r="AC273" s="1"/>
      <c r="AE273" s="8">
        <v>0.94414712999999995</v>
      </c>
      <c r="AF273" s="8">
        <v>-4.0473499999999999E-3</v>
      </c>
      <c r="AG273" s="8">
        <v>1.529201E-2</v>
      </c>
      <c r="AH273" s="8">
        <v>1.3138106860000001</v>
      </c>
      <c r="AI273" s="8">
        <v>-2.27533E-4</v>
      </c>
      <c r="AJ273" s="10">
        <v>8.5724399999999995E-5</v>
      </c>
      <c r="AM273" s="1"/>
      <c r="AO273" s="8">
        <v>0.85820364999999998</v>
      </c>
      <c r="AP273" s="8">
        <v>7.21924E-3</v>
      </c>
      <c r="AQ273" s="8">
        <v>3.2492119999999999E-2</v>
      </c>
      <c r="AR273" s="8">
        <v>1.219869436</v>
      </c>
      <c r="AS273" s="8">
        <v>-1.6374799999999999E-4</v>
      </c>
      <c r="AT273" s="8">
        <v>-2.2870599999999999E-4</v>
      </c>
      <c r="AW273" s="1"/>
      <c r="AY273" s="8">
        <v>-3.5908009999999997E-2</v>
      </c>
      <c r="AZ273" s="8">
        <v>-5.8904119999999997E-2</v>
      </c>
      <c r="BA273" s="8">
        <v>-4.1990400000000002E-3</v>
      </c>
      <c r="BB273" s="8">
        <v>1.574100474</v>
      </c>
      <c r="BC273" s="8">
        <v>4.5096559999999999E-3</v>
      </c>
      <c r="BD273" s="10">
        <v>4.12903E-5</v>
      </c>
      <c r="BG273" s="1"/>
      <c r="BI273" s="8">
        <v>-0.19612294999999999</v>
      </c>
      <c r="BJ273" s="8">
        <v>-4.8339970000000003E-2</v>
      </c>
      <c r="BK273" s="8">
        <v>-4.7420500000000003E-3</v>
      </c>
      <c r="BL273" s="8">
        <v>1.3603849649999999</v>
      </c>
      <c r="BM273" s="10">
        <v>7.7046099999999997E-6</v>
      </c>
      <c r="BN273" s="10">
        <v>3.4474699999999997E-5</v>
      </c>
      <c r="BQ273" s="1"/>
      <c r="BS273" s="8">
        <v>-2.6159600000000002E-2</v>
      </c>
      <c r="BT273" s="8">
        <v>-4.0655530000000002E-2</v>
      </c>
      <c r="BU273" s="8">
        <v>-1.3532229999999999E-2</v>
      </c>
      <c r="BV273" s="8">
        <v>1.656168203</v>
      </c>
      <c r="BW273" s="8">
        <v>8.3679700000000002E-4</v>
      </c>
      <c r="BX273" s="8">
        <v>1.5551200000000001E-4</v>
      </c>
      <c r="CA273" s="1"/>
      <c r="CC273" s="8">
        <v>-0.11524721</v>
      </c>
      <c r="CD273" s="8">
        <v>-3.8118930000000002E-2</v>
      </c>
      <c r="CE273" s="8">
        <v>-1.378104E-2</v>
      </c>
      <c r="CF273" s="8">
        <v>1.167772968</v>
      </c>
      <c r="CG273" s="8">
        <v>2.6883199999999999E-4</v>
      </c>
      <c r="CH273" s="10">
        <v>-1.75395E-5</v>
      </c>
      <c r="CK273" s="1"/>
      <c r="CM273" s="8">
        <v>-8.61711E-2</v>
      </c>
      <c r="CN273" s="8">
        <v>-4.0746259999999999E-2</v>
      </c>
      <c r="CO273" s="8">
        <v>-3.6368899999999998E-3</v>
      </c>
      <c r="CP273" s="8">
        <v>1.76811633</v>
      </c>
      <c r="CQ273" s="8">
        <v>1.67598E-4</v>
      </c>
      <c r="CR273" s="10">
        <v>2.2027000000000001E-5</v>
      </c>
      <c r="CU273" s="1"/>
      <c r="CW273" s="8">
        <v>2.0170609999999999E-2</v>
      </c>
      <c r="CX273" s="8">
        <v>6.4184200000000002E-3</v>
      </c>
      <c r="CY273" s="8">
        <v>2.5946999999999998E-4</v>
      </c>
      <c r="CZ273" s="8">
        <v>1.228197937</v>
      </c>
      <c r="DA273" s="8">
        <v>6.4252500000000002E-4</v>
      </c>
      <c r="DB273" s="10">
        <v>-6.2177199999999998E-5</v>
      </c>
      <c r="DF273" s="1"/>
      <c r="DG273" s="8">
        <v>0.45122585999999998</v>
      </c>
      <c r="DH273" s="8">
        <v>3.3435100000000002E-2</v>
      </c>
      <c r="DI273" s="8">
        <v>-2.8028270000000001E-2</v>
      </c>
      <c r="DJ273" s="8">
        <v>1.5350590799999999</v>
      </c>
      <c r="DK273" s="8">
        <v>3.16469E-4</v>
      </c>
      <c r="DL273" s="8">
        <v>-3.9049700000000001E-4</v>
      </c>
      <c r="DO273" s="1"/>
      <c r="DQ273" s="8">
        <v>9.2420200000000001E-3</v>
      </c>
      <c r="DR273" s="8">
        <v>9.4077999999999991E-3</v>
      </c>
      <c r="DS273" s="8">
        <v>7.2975000000000004E-4</v>
      </c>
      <c r="DT273" s="8">
        <v>1.2640174150000001</v>
      </c>
      <c r="DU273" s="8">
        <v>4.5568699999999998E-4</v>
      </c>
      <c r="DV273" s="8">
        <v>-1.01852E-4</v>
      </c>
      <c r="DZ273" s="1"/>
      <c r="EA273" s="8">
        <v>0.44280810999999998</v>
      </c>
      <c r="EB273" s="8">
        <v>3.7837450000000002E-2</v>
      </c>
      <c r="EC273" s="8">
        <v>-1.3805670000000001E-2</v>
      </c>
      <c r="ED273" s="8">
        <v>1.516592283</v>
      </c>
      <c r="EE273" s="8">
        <v>4.2489699999999998E-4</v>
      </c>
      <c r="EF273" s="8">
        <v>-2.7960499999999999E-4</v>
      </c>
      <c r="EG273" s="1"/>
      <c r="EK273" s="8">
        <v>0.50210220999999999</v>
      </c>
      <c r="EL273" s="8">
        <v>4.1876499999999997E-2</v>
      </c>
      <c r="EM273" s="8">
        <v>-3.2067539999999999E-2</v>
      </c>
      <c r="EN273" s="8">
        <v>1.6257779459999999</v>
      </c>
      <c r="EO273" s="8">
        <v>2.07126E-4</v>
      </c>
      <c r="EP273" s="8">
        <v>-3.0654800000000002E-4</v>
      </c>
      <c r="ES273" s="1"/>
      <c r="EU273" s="8">
        <v>0.39247352000000002</v>
      </c>
      <c r="EV273" s="8">
        <v>-7.6424199999999996E-3</v>
      </c>
      <c r="EW273" s="8">
        <v>-4.0193999999999999E-4</v>
      </c>
      <c r="EX273" s="8">
        <v>1.564151077</v>
      </c>
      <c r="EY273" s="8">
        <v>1.6175799999999999E-4</v>
      </c>
      <c r="EZ273" s="8">
        <v>1.4399700000000001E-4</v>
      </c>
      <c r="FC273" s="1"/>
      <c r="FE273" s="8">
        <v>0.36343889000000001</v>
      </c>
      <c r="FF273" s="8">
        <v>-2.6371329999999998E-2</v>
      </c>
      <c r="FG273" s="8">
        <v>-4.9087100000000002E-3</v>
      </c>
      <c r="FH273" s="8">
        <v>1.566213444</v>
      </c>
      <c r="FI273" s="8">
        <v>1.2701300000000001E-4</v>
      </c>
      <c r="FJ273" s="10">
        <v>1.1856799999999999E-4</v>
      </c>
      <c r="FM273" s="1"/>
      <c r="FO273" s="8">
        <v>0.39955487000000001</v>
      </c>
      <c r="FP273" s="8">
        <v>-1.527035E-2</v>
      </c>
      <c r="FQ273" s="8">
        <v>1.1785E-4</v>
      </c>
      <c r="FR273" s="8">
        <v>1.5249206129999999</v>
      </c>
      <c r="FS273" s="8">
        <v>3.0357000000000002E-4</v>
      </c>
      <c r="FT273" s="8">
        <v>1.1224E-4</v>
      </c>
      <c r="FW273" s="1"/>
      <c r="FY273" s="8">
        <v>0.39697679000000002</v>
      </c>
      <c r="FZ273" s="8">
        <v>-1.4887900000000001E-2</v>
      </c>
      <c r="GA273" s="8">
        <v>-2.6423200000000001E-3</v>
      </c>
      <c r="GB273" s="8">
        <v>1.5684748129999999</v>
      </c>
      <c r="GC273" s="10">
        <v>9.8589200000000001E-5</v>
      </c>
      <c r="GD273" s="10">
        <v>4.8602500000000001E-5</v>
      </c>
      <c r="GG273" s="1"/>
      <c r="GI273" s="8">
        <v>0.34799532999999999</v>
      </c>
      <c r="GJ273" s="8">
        <v>-1.291203E-2</v>
      </c>
      <c r="GK273" s="8">
        <v>6.0189E-4</v>
      </c>
      <c r="GL273" s="8">
        <v>1.5425059430000001</v>
      </c>
      <c r="GM273" s="10">
        <v>-2.67317E-5</v>
      </c>
      <c r="GN273" s="10">
        <v>3.7640099999999999E-5</v>
      </c>
      <c r="GQ273" s="1"/>
      <c r="GS273" s="8">
        <v>-0.10663505</v>
      </c>
      <c r="GT273" s="8">
        <v>-3.82672E-3</v>
      </c>
      <c r="GU273" s="8">
        <v>-8.8834599999999993E-3</v>
      </c>
      <c r="GV273" s="8">
        <v>1.225339435</v>
      </c>
      <c r="GW273" s="10">
        <v>-8.0604800000000005E-5</v>
      </c>
      <c r="GX273" s="10">
        <v>4.9876800000000003E-5</v>
      </c>
      <c r="HA273" s="1"/>
      <c r="HC273" s="8">
        <v>-0.10733063</v>
      </c>
      <c r="HD273" s="8">
        <v>5.35244E-3</v>
      </c>
      <c r="HE273" s="8">
        <v>-3.1022999999999999E-4</v>
      </c>
      <c r="HF273" s="8">
        <v>1.0690078249999999</v>
      </c>
      <c r="HG273" s="10">
        <v>-1.88266E-5</v>
      </c>
      <c r="HH273" s="10">
        <v>-6.0129999999999999E-6</v>
      </c>
      <c r="HK273" s="1"/>
      <c r="HM273" s="8">
        <v>-0.21811136</v>
      </c>
      <c r="HN273" s="8">
        <v>2.8003000000000001E-4</v>
      </c>
      <c r="HO273" s="8">
        <v>-6.9895699999999996E-3</v>
      </c>
      <c r="HP273" s="8">
        <v>1.2822721539999999</v>
      </c>
      <c r="HQ273" s="8">
        <v>-4.09663E-4</v>
      </c>
      <c r="HR273" s="10">
        <v>9.8925999999999994E-5</v>
      </c>
      <c r="HU273" s="1"/>
      <c r="HW273" s="8">
        <v>-0.17654639999999999</v>
      </c>
      <c r="HX273" s="8">
        <v>-1.8384E-4</v>
      </c>
      <c r="HY273" s="8">
        <v>-6.13205E-3</v>
      </c>
      <c r="HZ273" s="8">
        <v>1.3201905380000001</v>
      </c>
      <c r="IA273" s="8">
        <v>-1.7714400000000001E-4</v>
      </c>
      <c r="IB273" s="10">
        <v>-8.8408100000000008E-6</v>
      </c>
      <c r="IE273" s="1"/>
      <c r="IG273" s="8">
        <v>-0.18355930000000001</v>
      </c>
      <c r="IH273" s="8">
        <v>-5.1155699999999998E-3</v>
      </c>
      <c r="II273" s="8">
        <v>-3.54186E-3</v>
      </c>
      <c r="IJ273" s="8">
        <v>1.3001248110000001</v>
      </c>
      <c r="IK273" s="8">
        <v>-2.7641200000000002E-4</v>
      </c>
      <c r="IL273" s="10">
        <v>8.3727399999999994E-5</v>
      </c>
      <c r="IO273" s="1"/>
      <c r="IP273" s="1"/>
    </row>
    <row r="274" spans="1:250" x14ac:dyDescent="0.25">
      <c r="A274" s="8">
        <v>0.86102884000000002</v>
      </c>
      <c r="B274" s="8">
        <v>7.2528899999999997E-3</v>
      </c>
      <c r="C274" s="8">
        <v>3.2542649999999999E-2</v>
      </c>
      <c r="D274" s="8">
        <v>1.227008418</v>
      </c>
      <c r="E274" s="8">
        <v>-1.65787E-4</v>
      </c>
      <c r="F274" s="8">
        <v>-2.25634E-4</v>
      </c>
      <c r="I274" s="1"/>
      <c r="K274" s="8">
        <v>0.62123664999999995</v>
      </c>
      <c r="L274" s="8">
        <v>1.22192E-2</v>
      </c>
      <c r="M274" s="8">
        <v>5.1019100000000003E-3</v>
      </c>
      <c r="N274" s="8">
        <v>0.80649748600000004</v>
      </c>
      <c r="O274" s="8">
        <v>1.3546599999999999E-4</v>
      </c>
      <c r="P274" s="8">
        <v>-1.02045E-4</v>
      </c>
      <c r="U274" s="8">
        <v>0.69595227999999998</v>
      </c>
      <c r="V274" s="8">
        <v>7.0865700000000004E-3</v>
      </c>
      <c r="W274" s="8">
        <v>-1.152595E-2</v>
      </c>
      <c r="X274" s="8">
        <v>0.91444145799999998</v>
      </c>
      <c r="Y274" s="8">
        <v>3.7264399999999999E-4</v>
      </c>
      <c r="Z274" s="8">
        <v>1.9287800000000001E-4</v>
      </c>
      <c r="AC274" s="1"/>
      <c r="AE274" s="8">
        <v>0.95059426999999996</v>
      </c>
      <c r="AF274" s="8">
        <v>-3.9739900000000002E-3</v>
      </c>
      <c r="AG274" s="8">
        <v>1.5347080000000001E-2</v>
      </c>
      <c r="AH274" s="8">
        <v>1.3223303040000001</v>
      </c>
      <c r="AI274" s="8">
        <v>-2.2900199999999999E-4</v>
      </c>
      <c r="AJ274" s="10">
        <v>8.6824700000000002E-5</v>
      </c>
      <c r="AM274" s="1"/>
      <c r="AO274" s="8">
        <v>0.86102884000000002</v>
      </c>
      <c r="AP274" s="8">
        <v>7.2528899999999997E-3</v>
      </c>
      <c r="AQ274" s="8">
        <v>3.2542649999999999E-2</v>
      </c>
      <c r="AR274" s="8">
        <v>1.227008418</v>
      </c>
      <c r="AS274" s="8">
        <v>-1.65787E-4</v>
      </c>
      <c r="AT274" s="8">
        <v>-2.25634E-4</v>
      </c>
      <c r="AW274" s="1"/>
      <c r="AY274" s="8">
        <v>-3.7376439999999997E-2</v>
      </c>
      <c r="AZ274" s="8">
        <v>-5.875644E-2</v>
      </c>
      <c r="BA274" s="8">
        <v>-4.1662000000000001E-3</v>
      </c>
      <c r="BB274" s="8">
        <v>1.576831112</v>
      </c>
      <c r="BC274" s="8">
        <v>4.5387509999999997E-3</v>
      </c>
      <c r="BD274" s="10">
        <v>3.4858099999999997E-5</v>
      </c>
      <c r="BG274" s="1"/>
      <c r="BI274" s="8">
        <v>-0.19777627</v>
      </c>
      <c r="BJ274" s="8">
        <v>-4.8420600000000001E-2</v>
      </c>
      <c r="BK274" s="8">
        <v>-4.7650399999999999E-3</v>
      </c>
      <c r="BL274" s="8">
        <v>1.3652665900000001</v>
      </c>
      <c r="BM274" s="10">
        <v>5.6908499999999999E-6</v>
      </c>
      <c r="BN274" s="10">
        <v>3.5044399999999999E-5</v>
      </c>
      <c r="BQ274" s="1"/>
      <c r="BS274" s="8">
        <v>-2.532827E-2</v>
      </c>
      <c r="BT274" s="8">
        <v>-4.0692970000000002E-2</v>
      </c>
      <c r="BU274" s="8">
        <v>-1.3585460000000001E-2</v>
      </c>
      <c r="BV274" s="8">
        <v>1.659202208</v>
      </c>
      <c r="BW274" s="8">
        <v>8.43792E-4</v>
      </c>
      <c r="BX274" s="8">
        <v>1.45556E-4</v>
      </c>
      <c r="CA274" s="1"/>
      <c r="CC274" s="8">
        <v>-0.12155359</v>
      </c>
      <c r="CD274" s="8">
        <v>-3.8601169999999997E-2</v>
      </c>
      <c r="CE274" s="8">
        <v>-1.382867E-2</v>
      </c>
      <c r="CF274" s="8">
        <v>1.1727217780000001</v>
      </c>
      <c r="CG274" s="8">
        <v>2.6400399999999997E-4</v>
      </c>
      <c r="CH274" s="10">
        <v>-1.70744E-5</v>
      </c>
      <c r="CK274" s="1"/>
      <c r="CM274" s="8">
        <v>-8.5182549999999996E-2</v>
      </c>
      <c r="CN274" s="8">
        <v>-4.0819080000000001E-2</v>
      </c>
      <c r="CO274" s="8">
        <v>-3.6995800000000001E-3</v>
      </c>
      <c r="CP274" s="8">
        <v>1.772510254</v>
      </c>
      <c r="CQ274" s="8">
        <v>1.68772E-4</v>
      </c>
      <c r="CR274" s="10">
        <v>2.1016300000000001E-5</v>
      </c>
      <c r="CU274" s="1"/>
      <c r="CW274" s="8">
        <v>2.4022870000000002E-2</v>
      </c>
      <c r="CX274" s="8">
        <v>6.3649300000000004E-3</v>
      </c>
      <c r="CY274" s="8">
        <v>2.9804000000000001E-4</v>
      </c>
      <c r="CZ274" s="8">
        <v>1.236274399</v>
      </c>
      <c r="DA274" s="8">
        <v>6.4386200000000004E-4</v>
      </c>
      <c r="DB274" s="10">
        <v>-6.1210000000000005E-5</v>
      </c>
      <c r="DF274" s="1"/>
      <c r="DG274" s="8">
        <v>0.45781268000000003</v>
      </c>
      <c r="DH274" s="8">
        <v>3.433129E-2</v>
      </c>
      <c r="DI274" s="8">
        <v>-2.8335269999999999E-2</v>
      </c>
      <c r="DJ274" s="8">
        <v>1.5383018079999999</v>
      </c>
      <c r="DK274" s="8">
        <v>3.0747400000000002E-4</v>
      </c>
      <c r="DL274" s="8">
        <v>-3.9359099999999999E-4</v>
      </c>
      <c r="DO274" s="1"/>
      <c r="DQ274" s="8">
        <v>1.4773730000000001E-2</v>
      </c>
      <c r="DR274" s="8">
        <v>9.2594500000000007E-3</v>
      </c>
      <c r="DS274" s="8">
        <v>7.8494000000000003E-4</v>
      </c>
      <c r="DT274" s="8">
        <v>1.270121482</v>
      </c>
      <c r="DU274" s="8">
        <v>4.5747700000000002E-4</v>
      </c>
      <c r="DV274" s="8">
        <v>-1.0118100000000001E-4</v>
      </c>
      <c r="DZ274" s="1"/>
      <c r="EA274" s="8">
        <v>0.45010850000000002</v>
      </c>
      <c r="EB274" s="8">
        <v>3.8974740000000001E-2</v>
      </c>
      <c r="EC274" s="8">
        <v>-1.398949E-2</v>
      </c>
      <c r="ED274" s="8">
        <v>1.520909708</v>
      </c>
      <c r="EE274" s="8">
        <v>4.1026600000000001E-4</v>
      </c>
      <c r="EF274" s="8">
        <v>-2.8200099999999999E-4</v>
      </c>
      <c r="EG274" s="1"/>
      <c r="EK274" s="8">
        <v>0.51380062999999998</v>
      </c>
      <c r="EL274" s="8">
        <v>4.3168390000000001E-2</v>
      </c>
      <c r="EM274" s="8">
        <v>-3.240407E-2</v>
      </c>
      <c r="EN274" s="8">
        <v>1.6295945279999999</v>
      </c>
      <c r="EO274" s="8">
        <v>2.0169900000000001E-4</v>
      </c>
      <c r="EP274" s="8">
        <v>-3.07972E-4</v>
      </c>
      <c r="ES274" s="1"/>
      <c r="EU274" s="8">
        <v>0.38785353</v>
      </c>
      <c r="EV274" s="8">
        <v>-7.5992500000000001E-3</v>
      </c>
      <c r="EW274" s="8">
        <v>-6.1934000000000002E-4</v>
      </c>
      <c r="EX274" s="8">
        <v>1.5651323610000001</v>
      </c>
      <c r="EY274" s="8">
        <v>1.62397E-4</v>
      </c>
      <c r="EZ274" s="8">
        <v>1.4720999999999999E-4</v>
      </c>
      <c r="FC274" s="1"/>
      <c r="FE274" s="8">
        <v>0.36238008999999999</v>
      </c>
      <c r="FF274" s="8">
        <v>-2.6386469999999999E-2</v>
      </c>
      <c r="FG274" s="8">
        <v>-4.92144E-3</v>
      </c>
      <c r="FH274" s="8">
        <v>1.568061594</v>
      </c>
      <c r="FI274" s="8">
        <v>1.2573099999999999E-4</v>
      </c>
      <c r="FJ274" s="10">
        <v>1.19646E-4</v>
      </c>
      <c r="FM274" s="1"/>
      <c r="FO274" s="8">
        <v>0.40033955999999998</v>
      </c>
      <c r="FP274" s="8">
        <v>-1.528332E-2</v>
      </c>
      <c r="FQ274" s="8">
        <v>1.3103999999999999E-4</v>
      </c>
      <c r="FR274" s="8">
        <v>1.52839898</v>
      </c>
      <c r="FS274" s="8">
        <v>3.0478299999999999E-4</v>
      </c>
      <c r="FT274" s="8">
        <v>1.13472E-4</v>
      </c>
      <c r="FW274" s="1"/>
      <c r="FY274" s="8">
        <v>0.40372722999999999</v>
      </c>
      <c r="FZ274" s="8">
        <v>-1.4801160000000001E-2</v>
      </c>
      <c r="GA274" s="8">
        <v>-2.71338E-3</v>
      </c>
      <c r="GB274" s="8">
        <v>1.5734875150000001</v>
      </c>
      <c r="GC274" s="10">
        <v>9.78625E-5</v>
      </c>
      <c r="GD274" s="10">
        <v>4.8006500000000002E-5</v>
      </c>
      <c r="GG274" s="1"/>
      <c r="GI274" s="8">
        <v>0.34888697000000002</v>
      </c>
      <c r="GJ274" s="8">
        <v>-1.290987E-2</v>
      </c>
      <c r="GK274" s="8">
        <v>6.0488000000000002E-4</v>
      </c>
      <c r="GL274" s="8">
        <v>1.548121987</v>
      </c>
      <c r="GM274" s="10">
        <v>-2.6786200000000001E-5</v>
      </c>
      <c r="GN274" s="10">
        <v>3.7715700000000002E-5</v>
      </c>
      <c r="GQ274" s="1"/>
      <c r="GS274" s="8">
        <v>-0.10596636</v>
      </c>
      <c r="GT274" s="8">
        <v>-3.8083700000000002E-3</v>
      </c>
      <c r="GU274" s="8">
        <v>-8.8778099999999999E-3</v>
      </c>
      <c r="GV274" s="8">
        <v>1.2314428449999999</v>
      </c>
      <c r="GW274" s="10">
        <v>-8.2205000000000003E-5</v>
      </c>
      <c r="GX274" s="10">
        <v>5.0364700000000002E-5</v>
      </c>
      <c r="HA274" s="1"/>
      <c r="HC274" s="8">
        <v>-0.10992228</v>
      </c>
      <c r="HD274" s="8">
        <v>5.2943499999999998E-3</v>
      </c>
      <c r="HE274" s="8">
        <v>-3.2665999999999999E-4</v>
      </c>
      <c r="HF274" s="8">
        <v>1.0741426759999999</v>
      </c>
      <c r="HG274" s="10">
        <v>-1.9495900000000001E-5</v>
      </c>
      <c r="HH274" s="10">
        <v>-5.82524E-6</v>
      </c>
      <c r="HK274" s="1"/>
      <c r="HM274" s="8">
        <v>-0.22187092999999999</v>
      </c>
      <c r="HN274" s="8">
        <v>3.0421000000000002E-4</v>
      </c>
      <c r="HO274" s="8">
        <v>-7.0145900000000002E-3</v>
      </c>
      <c r="HP274" s="8">
        <v>1.283821909</v>
      </c>
      <c r="HQ274" s="8">
        <v>-4.0879499999999999E-4</v>
      </c>
      <c r="HR274" s="10">
        <v>9.9823700000000004E-5</v>
      </c>
      <c r="HU274" s="1"/>
      <c r="HW274" s="8">
        <v>-0.17353569999999999</v>
      </c>
      <c r="HX274" s="10">
        <v>-8.7112000000000002E-5</v>
      </c>
      <c r="HY274" s="8">
        <v>-6.1452199999999998E-3</v>
      </c>
      <c r="HZ274" s="8">
        <v>1.3226572539999999</v>
      </c>
      <c r="IA274" s="8">
        <v>-1.80192E-4</v>
      </c>
      <c r="IB274" s="10">
        <v>-9.2594300000000002E-6</v>
      </c>
      <c r="IE274" s="1"/>
      <c r="IG274" s="8">
        <v>-0.17969498</v>
      </c>
      <c r="IH274" s="8">
        <v>-4.9827999999999999E-3</v>
      </c>
      <c r="II274" s="8">
        <v>-3.51221E-3</v>
      </c>
      <c r="IJ274" s="8">
        <v>1.305422796</v>
      </c>
      <c r="IK274" s="8">
        <v>-2.8070699999999999E-4</v>
      </c>
      <c r="IL274" s="10">
        <v>8.46756E-5</v>
      </c>
      <c r="IO274" s="1"/>
      <c r="IP274" s="1"/>
    </row>
    <row r="275" spans="1:250" x14ac:dyDescent="0.25">
      <c r="A275" s="8">
        <v>0.86522136999999999</v>
      </c>
      <c r="B275" s="8">
        <v>7.2916600000000002E-3</v>
      </c>
      <c r="C275" s="8">
        <v>3.2600499999999998E-2</v>
      </c>
      <c r="D275" s="8">
        <v>1.234790174</v>
      </c>
      <c r="E275" s="8">
        <v>-1.6736999999999999E-4</v>
      </c>
      <c r="F275" s="8">
        <v>-2.2326299999999999E-4</v>
      </c>
      <c r="I275" s="1"/>
      <c r="K275" s="8">
        <v>0.62484585999999998</v>
      </c>
      <c r="L275" s="8">
        <v>1.2742949999999999E-2</v>
      </c>
      <c r="M275" s="8">
        <v>4.3575999999999997E-3</v>
      </c>
      <c r="N275" s="8">
        <v>0.80671619900000002</v>
      </c>
      <c r="O275" s="8">
        <v>1.22416E-4</v>
      </c>
      <c r="P275" s="8">
        <v>-1.2059E-4</v>
      </c>
      <c r="U275" s="8">
        <v>0.69828619000000003</v>
      </c>
      <c r="V275" s="8">
        <v>7.0496100000000004E-3</v>
      </c>
      <c r="W275" s="8">
        <v>-1.151372E-2</v>
      </c>
      <c r="X275" s="8">
        <v>0.91599208899999995</v>
      </c>
      <c r="Y275" s="8">
        <v>3.75478E-4</v>
      </c>
      <c r="Z275" s="8">
        <v>1.9381800000000001E-4</v>
      </c>
      <c r="AC275" s="1"/>
      <c r="AE275" s="8">
        <v>0.95450601000000002</v>
      </c>
      <c r="AF275" s="8">
        <v>-3.9245399999999998E-3</v>
      </c>
      <c r="AG275" s="8">
        <v>1.5400809999999999E-2</v>
      </c>
      <c r="AH275" s="8">
        <v>1.329955161</v>
      </c>
      <c r="AI275" s="8">
        <v>-2.30633E-4</v>
      </c>
      <c r="AJ275" s="10">
        <v>8.8597900000000001E-5</v>
      </c>
      <c r="AM275" s="1"/>
      <c r="AO275" s="8">
        <v>0.86522136999999999</v>
      </c>
      <c r="AP275" s="8">
        <v>7.2916600000000002E-3</v>
      </c>
      <c r="AQ275" s="8">
        <v>3.2600499999999998E-2</v>
      </c>
      <c r="AR275" s="8">
        <v>1.234790174</v>
      </c>
      <c r="AS275" s="8">
        <v>-1.6736999999999999E-4</v>
      </c>
      <c r="AT275" s="8">
        <v>-2.2326299999999999E-4</v>
      </c>
      <c r="AW275" s="1"/>
      <c r="AY275" s="8">
        <v>-2.8805589999999999E-2</v>
      </c>
      <c r="AZ275" s="8">
        <v>-5.9345599999999998E-2</v>
      </c>
      <c r="BA275" s="8">
        <v>-4.8346700000000001E-3</v>
      </c>
      <c r="BB275" s="8">
        <v>1.580057577</v>
      </c>
      <c r="BC275" s="8">
        <v>4.5585879999999997E-3</v>
      </c>
      <c r="BD275" s="10">
        <v>1.23396E-5</v>
      </c>
      <c r="BG275" s="1"/>
      <c r="BI275" s="8">
        <v>-0.19526231999999999</v>
      </c>
      <c r="BJ275" s="8">
        <v>-4.8275890000000002E-2</v>
      </c>
      <c r="BK275" s="8">
        <v>-4.7292300000000001E-3</v>
      </c>
      <c r="BL275" s="8">
        <v>1.370056766</v>
      </c>
      <c r="BM275" s="10">
        <v>3.3147300000000002E-6</v>
      </c>
      <c r="BN275" s="10">
        <v>3.5627000000000003E-5</v>
      </c>
      <c r="BQ275" s="1"/>
      <c r="BS275" s="8">
        <v>-2.49815E-2</v>
      </c>
      <c r="BT275" s="8">
        <v>-4.0715290000000001E-2</v>
      </c>
      <c r="BU275" s="8">
        <v>-1.360958E-2</v>
      </c>
      <c r="BV275" s="8">
        <v>1.6627867730000001</v>
      </c>
      <c r="BW275" s="8">
        <v>8.5377800000000002E-4</v>
      </c>
      <c r="BX275" s="8">
        <v>1.3475999999999999E-4</v>
      </c>
      <c r="CA275" s="1"/>
      <c r="CC275" s="8">
        <v>-0.12031364999999999</v>
      </c>
      <c r="CD275" s="8">
        <v>-3.8496389999999998E-2</v>
      </c>
      <c r="CE275" s="8">
        <v>-1.383524E-2</v>
      </c>
      <c r="CF275" s="8">
        <v>1.176665807</v>
      </c>
      <c r="CG275" s="8">
        <v>2.5866799999999998E-4</v>
      </c>
      <c r="CH275" s="10">
        <v>-1.7419100000000001E-5</v>
      </c>
      <c r="CK275" s="1"/>
      <c r="CM275" s="8">
        <v>-8.3310750000000003E-2</v>
      </c>
      <c r="CN275" s="8">
        <v>-4.0944269999999998E-2</v>
      </c>
      <c r="CO275" s="8">
        <v>-3.8168099999999999E-3</v>
      </c>
      <c r="CP275" s="8">
        <v>1.776671782</v>
      </c>
      <c r="CQ275" s="8">
        <v>1.69839E-4</v>
      </c>
      <c r="CR275" s="10">
        <v>2.0017399999999999E-5</v>
      </c>
      <c r="CU275" s="1"/>
      <c r="CW275" s="8">
        <v>3.2441079999999997E-2</v>
      </c>
      <c r="CX275" s="8">
        <v>6.2748099999999996E-3</v>
      </c>
      <c r="CY275" s="8">
        <v>4.2758E-4</v>
      </c>
      <c r="CZ275" s="8">
        <v>1.2439786079999999</v>
      </c>
      <c r="DA275" s="8">
        <v>6.4489599999999995E-4</v>
      </c>
      <c r="DB275" s="10">
        <v>-5.9728000000000001E-5</v>
      </c>
      <c r="DF275" s="1"/>
      <c r="DG275" s="8">
        <v>0.46498188000000001</v>
      </c>
      <c r="DH275" s="8">
        <v>3.5220880000000003E-2</v>
      </c>
      <c r="DI275" s="8">
        <v>-2.8769050000000001E-2</v>
      </c>
      <c r="DJ275" s="8">
        <v>1.5411369319999999</v>
      </c>
      <c r="DK275" s="8">
        <v>2.9926699999999998E-4</v>
      </c>
      <c r="DL275" s="8">
        <v>-3.9760199999999999E-4</v>
      </c>
      <c r="DO275" s="1"/>
      <c r="DQ275" s="8">
        <v>1.6263119999999999E-2</v>
      </c>
      <c r="DR275" s="8">
        <v>9.2069600000000001E-3</v>
      </c>
      <c r="DS275" s="8">
        <v>8.0150999999999996E-4</v>
      </c>
      <c r="DT275" s="8">
        <v>1.2755610310000001</v>
      </c>
      <c r="DU275" s="8">
        <v>4.5982899999999998E-4</v>
      </c>
      <c r="DV275" s="8">
        <v>-1.0043300000000001E-4</v>
      </c>
      <c r="DZ275" s="1"/>
      <c r="EA275" s="8">
        <v>0.45698181999999998</v>
      </c>
      <c r="EB275" s="8">
        <v>4.00241E-2</v>
      </c>
      <c r="EC275" s="8">
        <v>-1.4123520000000001E-2</v>
      </c>
      <c r="ED275" s="8">
        <v>1.5250309369999999</v>
      </c>
      <c r="EE275" s="8">
        <v>3.9592300000000001E-4</v>
      </c>
      <c r="EF275" s="8">
        <v>-2.8386299999999998E-4</v>
      </c>
      <c r="EG275" s="1"/>
      <c r="EK275" s="8">
        <v>0.51867644000000002</v>
      </c>
      <c r="EL275" s="8">
        <v>4.3829479999999997E-2</v>
      </c>
      <c r="EM275" s="8">
        <v>-3.2639359999999999E-2</v>
      </c>
      <c r="EN275" s="8">
        <v>1.632869098</v>
      </c>
      <c r="EO275" s="8">
        <v>1.9505600000000001E-4</v>
      </c>
      <c r="EP275" s="8">
        <v>-3.1034600000000003E-4</v>
      </c>
      <c r="ES275" s="1"/>
      <c r="EU275" s="8">
        <v>0.38867521999999999</v>
      </c>
      <c r="EV275" s="8">
        <v>-7.6088400000000004E-3</v>
      </c>
      <c r="EW275" s="8">
        <v>-6.2759000000000003E-4</v>
      </c>
      <c r="EX275" s="8">
        <v>1.56792088</v>
      </c>
      <c r="EY275" s="8">
        <v>1.6319500000000001E-4</v>
      </c>
      <c r="EZ275" s="8">
        <v>1.46525E-4</v>
      </c>
      <c r="FC275" s="1"/>
      <c r="FE275" s="8">
        <v>0.36220708000000001</v>
      </c>
      <c r="FF275" s="8">
        <v>-2.638128E-2</v>
      </c>
      <c r="FG275" s="8">
        <v>-4.9257700000000003E-3</v>
      </c>
      <c r="FH275" s="8">
        <v>1.5693382170000001</v>
      </c>
      <c r="FI275" s="8">
        <v>1.28424E-4</v>
      </c>
      <c r="FJ275" s="10">
        <v>1.21896E-4</v>
      </c>
      <c r="FM275" s="1"/>
      <c r="FO275" s="8">
        <v>0.39845743</v>
      </c>
      <c r="FP275" s="8">
        <v>-1.519584E-2</v>
      </c>
      <c r="FQ275" s="8">
        <v>1.3447000000000001E-4</v>
      </c>
      <c r="FR275" s="8">
        <v>1.5324547019999999</v>
      </c>
      <c r="FS275" s="8">
        <v>3.08182E-4</v>
      </c>
      <c r="FT275" s="8">
        <v>1.1334500000000001E-4</v>
      </c>
      <c r="FW275" s="1"/>
      <c r="FY275" s="8">
        <v>0.40210175999999997</v>
      </c>
      <c r="FZ275" s="8">
        <v>-1.4785390000000001E-2</v>
      </c>
      <c r="GA275" s="8">
        <v>-2.7172400000000001E-3</v>
      </c>
      <c r="GB275" s="8">
        <v>1.5778105689999999</v>
      </c>
      <c r="GC275" s="10">
        <v>9.8410499999999996E-5</v>
      </c>
      <c r="GD275" s="10">
        <v>4.81417E-5</v>
      </c>
      <c r="GG275" s="1"/>
      <c r="GI275" s="8">
        <v>0.35138469</v>
      </c>
      <c r="GJ275" s="8">
        <v>-1.287934E-2</v>
      </c>
      <c r="GK275" s="8">
        <v>6.0964000000000005E-4</v>
      </c>
      <c r="GL275" s="8">
        <v>1.5530693369999999</v>
      </c>
      <c r="GM275" s="10">
        <v>-2.7062700000000001E-5</v>
      </c>
      <c r="GN275" s="10">
        <v>3.77582E-5</v>
      </c>
      <c r="GQ275" s="1"/>
      <c r="GS275" s="8">
        <v>-0.10616080999999999</v>
      </c>
      <c r="GT275" s="8">
        <v>-3.8130099999999999E-3</v>
      </c>
      <c r="GU275" s="8">
        <v>-8.8791500000000006E-3</v>
      </c>
      <c r="GV275" s="8">
        <v>1.2381053070000001</v>
      </c>
      <c r="GW275" s="10">
        <v>-8.35973E-5</v>
      </c>
      <c r="GX275" s="10">
        <v>5.0760699999999997E-5</v>
      </c>
      <c r="HA275" s="1"/>
      <c r="HC275" s="8">
        <v>-0.11437317</v>
      </c>
      <c r="HD275" s="8">
        <v>5.2509799999999997E-3</v>
      </c>
      <c r="HE275" s="8">
        <v>-3.8933000000000001E-4</v>
      </c>
      <c r="HF275" s="8">
        <v>1.079193936</v>
      </c>
      <c r="HG275" s="10">
        <v>-1.97859E-5</v>
      </c>
      <c r="HH275" s="10">
        <v>-5.4051799999999998E-6</v>
      </c>
      <c r="HK275" s="1"/>
      <c r="HM275" s="8">
        <v>-0.22012897000000001</v>
      </c>
      <c r="HN275" s="8">
        <v>2.3353E-4</v>
      </c>
      <c r="HO275" s="8">
        <v>-7.0445600000000001E-3</v>
      </c>
      <c r="HP275" s="8">
        <v>1.285311731</v>
      </c>
      <c r="HQ275" s="8">
        <v>-4.0333099999999999E-4</v>
      </c>
      <c r="HR275" s="10">
        <v>9.75101E-5</v>
      </c>
      <c r="HU275" s="1"/>
      <c r="HW275" s="8">
        <v>-0.17430129999999999</v>
      </c>
      <c r="HX275" s="10">
        <v>-8.5699999999999996E-5</v>
      </c>
      <c r="HY275" s="8">
        <v>-6.1478599999999998E-3</v>
      </c>
      <c r="HZ275" s="8">
        <v>1.3252004749999999</v>
      </c>
      <c r="IA275" s="8">
        <v>-1.8001700000000001E-4</v>
      </c>
      <c r="IB275" s="10">
        <v>-8.9316299999999997E-6</v>
      </c>
      <c r="IE275" s="1"/>
      <c r="IG275" s="8">
        <v>-0.18115439</v>
      </c>
      <c r="IH275" s="8">
        <v>-5.0092299999999999E-3</v>
      </c>
      <c r="II275" s="8">
        <v>-3.53915E-3</v>
      </c>
      <c r="IJ275" s="8">
        <v>1.3098448380000001</v>
      </c>
      <c r="IK275" s="8">
        <v>-2.8296700000000002E-4</v>
      </c>
      <c r="IL275" s="10">
        <v>8.6979799999999997E-5</v>
      </c>
      <c r="IO275" s="1"/>
      <c r="IP275" s="1"/>
    </row>
    <row r="276" spans="1:250" x14ac:dyDescent="0.25">
      <c r="A276" s="8">
        <v>0.86956646999999998</v>
      </c>
      <c r="B276" s="8">
        <v>7.3417700000000001E-3</v>
      </c>
      <c r="C276" s="8">
        <v>3.2687969999999997E-2</v>
      </c>
      <c r="D276" s="8">
        <v>1.243368</v>
      </c>
      <c r="E276" s="8">
        <v>-1.6934E-4</v>
      </c>
      <c r="F276" s="8">
        <v>-2.1980599999999999E-4</v>
      </c>
      <c r="I276" s="1"/>
      <c r="K276" s="8">
        <v>0.62514455999999996</v>
      </c>
      <c r="L276" s="8">
        <v>1.2688639999999999E-2</v>
      </c>
      <c r="M276" s="8">
        <v>4.4192099999999998E-3</v>
      </c>
      <c r="N276" s="8">
        <v>0.80684664500000003</v>
      </c>
      <c r="O276" s="8">
        <v>1.3868100000000001E-4</v>
      </c>
      <c r="P276" s="8">
        <v>-1.02136E-4</v>
      </c>
      <c r="U276" s="8">
        <v>0.70282381000000005</v>
      </c>
      <c r="V276" s="8">
        <v>7.1423499999999996E-3</v>
      </c>
      <c r="W276" s="8">
        <v>-1.194667E-2</v>
      </c>
      <c r="X276" s="8">
        <v>0.91636164799999997</v>
      </c>
      <c r="Y276" s="8">
        <v>3.7183499999999999E-4</v>
      </c>
      <c r="Z276" s="8">
        <v>1.76825E-4</v>
      </c>
      <c r="AC276" s="1"/>
      <c r="AE276" s="8">
        <v>0.95694011000000001</v>
      </c>
      <c r="AF276" s="8">
        <v>-3.8999400000000002E-3</v>
      </c>
      <c r="AG276" s="8">
        <v>1.5450749999999999E-2</v>
      </c>
      <c r="AH276" s="8">
        <v>1.336104223</v>
      </c>
      <c r="AI276" s="8">
        <v>-2.31933E-4</v>
      </c>
      <c r="AJ276" s="10">
        <v>9.1251300000000005E-5</v>
      </c>
      <c r="AM276" s="1"/>
      <c r="AO276" s="8">
        <v>0.86956646999999998</v>
      </c>
      <c r="AP276" s="8">
        <v>7.3417700000000001E-3</v>
      </c>
      <c r="AQ276" s="8">
        <v>3.2687969999999997E-2</v>
      </c>
      <c r="AR276" s="8">
        <v>1.243368</v>
      </c>
      <c r="AS276" s="8">
        <v>-1.6934E-4</v>
      </c>
      <c r="AT276" s="8">
        <v>-2.1980599999999999E-4</v>
      </c>
      <c r="AW276" s="1"/>
      <c r="AY276" s="8">
        <v>-2.4746319999999999E-2</v>
      </c>
      <c r="AZ276" s="8">
        <v>-5.9673869999999997E-2</v>
      </c>
      <c r="BA276" s="8">
        <v>-5.0490300000000004E-3</v>
      </c>
      <c r="BB276" s="8">
        <v>1.583757401</v>
      </c>
      <c r="BC276" s="8">
        <v>4.5819650000000003E-3</v>
      </c>
      <c r="BD276" s="10">
        <v>-2.9010299999999998E-6</v>
      </c>
      <c r="BG276" s="1"/>
      <c r="BI276" s="8">
        <v>-0.19761567999999999</v>
      </c>
      <c r="BJ276" s="8">
        <v>-4.8395939999999998E-2</v>
      </c>
      <c r="BK276" s="8">
        <v>-4.7670300000000002E-3</v>
      </c>
      <c r="BL276" s="8">
        <v>1.374849591</v>
      </c>
      <c r="BM276" s="10">
        <v>1.2085599999999999E-6</v>
      </c>
      <c r="BN276" s="10">
        <v>3.6285699999999997E-5</v>
      </c>
      <c r="BP276" s="1"/>
      <c r="BQ276" s="1"/>
      <c r="BS276" s="8">
        <v>-2.8391599999999999E-2</v>
      </c>
      <c r="BT276" s="8">
        <v>-4.0400810000000002E-2</v>
      </c>
      <c r="BU276" s="8">
        <v>-1.337263E-2</v>
      </c>
      <c r="BV276" s="8">
        <v>1.666192205</v>
      </c>
      <c r="BW276" s="8">
        <v>8.6807300000000002E-4</v>
      </c>
      <c r="BX276" s="8">
        <v>1.2399899999999999E-4</v>
      </c>
      <c r="CA276" s="1"/>
      <c r="CC276" s="8">
        <v>-0.12381282</v>
      </c>
      <c r="CD276" s="8">
        <v>-3.867574E-2</v>
      </c>
      <c r="CE276" s="8">
        <v>-1.3822920000000001E-2</v>
      </c>
      <c r="CF276" s="8">
        <v>1.1801857840000001</v>
      </c>
      <c r="CG276" s="8">
        <v>2.5542499999999999E-4</v>
      </c>
      <c r="CH276" s="10">
        <v>-1.76474E-5</v>
      </c>
      <c r="CK276" s="1"/>
      <c r="CM276" s="8">
        <v>-8.2006239999999994E-2</v>
      </c>
      <c r="CN276" s="8">
        <v>-4.1034109999999999E-2</v>
      </c>
      <c r="CO276" s="8">
        <v>-3.8999199999999999E-3</v>
      </c>
      <c r="CP276" s="8">
        <v>1.780377331</v>
      </c>
      <c r="CQ276" s="8">
        <v>1.7093800000000001E-4</v>
      </c>
      <c r="CR276" s="10">
        <v>1.90012E-5</v>
      </c>
      <c r="CU276" s="1"/>
      <c r="CW276" s="8">
        <v>3.3840870000000002E-2</v>
      </c>
      <c r="CX276" s="8">
        <v>6.2603600000000004E-3</v>
      </c>
      <c r="CY276" s="8">
        <v>4.4094000000000002E-4</v>
      </c>
      <c r="CZ276" s="8">
        <v>1.2511397399999999</v>
      </c>
      <c r="DA276" s="8">
        <v>6.4588999999999998E-4</v>
      </c>
      <c r="DB276" s="10">
        <v>-5.8808299999999997E-5</v>
      </c>
      <c r="DF276" s="1"/>
      <c r="DG276" s="8">
        <v>0.46998163999999998</v>
      </c>
      <c r="DH276" s="8">
        <v>3.5835020000000002E-2</v>
      </c>
      <c r="DI276" s="8">
        <v>-2.9002480000000001E-2</v>
      </c>
      <c r="DJ276" s="8">
        <v>1.543321425</v>
      </c>
      <c r="DK276" s="8">
        <v>2.9113700000000001E-4</v>
      </c>
      <c r="DL276" s="8">
        <v>-4.0069999999999998E-4</v>
      </c>
      <c r="DO276" s="1"/>
      <c r="DQ276" s="8">
        <v>1.862492E-2</v>
      </c>
      <c r="DR276" s="8">
        <v>9.1927699999999994E-3</v>
      </c>
      <c r="DS276" s="8">
        <v>7.9306000000000005E-4</v>
      </c>
      <c r="DT276" s="8">
        <v>1.280941879</v>
      </c>
      <c r="DU276" s="8">
        <v>4.6023E-4</v>
      </c>
      <c r="DV276" s="8">
        <v>-1.00671E-4</v>
      </c>
      <c r="DZ276" s="1"/>
      <c r="EA276" s="8">
        <v>0.46268134</v>
      </c>
      <c r="EB276" s="8">
        <v>4.0913619999999998E-2</v>
      </c>
      <c r="EC276" s="8">
        <v>-1.4306009999999999E-2</v>
      </c>
      <c r="ED276" s="8">
        <v>1.5286620390000001</v>
      </c>
      <c r="EE276" s="8">
        <v>3.8126799999999998E-4</v>
      </c>
      <c r="EF276" s="8">
        <v>-2.8689500000000001E-4</v>
      </c>
      <c r="EG276" s="1"/>
      <c r="EK276" s="8">
        <v>0.52262297000000002</v>
      </c>
      <c r="EL276" s="8">
        <v>4.4387839999999998E-2</v>
      </c>
      <c r="EM276" s="8">
        <v>-3.2780160000000003E-2</v>
      </c>
      <c r="EN276" s="8">
        <v>1.636030192</v>
      </c>
      <c r="EO276" s="8">
        <v>1.8812599999999999E-4</v>
      </c>
      <c r="EP276" s="8">
        <v>-3.1210400000000001E-4</v>
      </c>
      <c r="ES276" s="1"/>
      <c r="EU276" s="8">
        <v>0.39569625000000003</v>
      </c>
      <c r="EV276" s="8">
        <v>-7.7760399999999997E-3</v>
      </c>
      <c r="EW276" s="8">
        <v>-6.5258999999999998E-4</v>
      </c>
      <c r="EX276" s="8">
        <v>1.57308527</v>
      </c>
      <c r="EY276" s="8">
        <v>1.64821E-4</v>
      </c>
      <c r="EZ276" s="8">
        <v>1.46286E-4</v>
      </c>
      <c r="FC276" s="1"/>
      <c r="FE276" s="8">
        <v>0.36218077999999998</v>
      </c>
      <c r="FF276" s="8">
        <v>-2.6380830000000001E-2</v>
      </c>
      <c r="FG276" s="8">
        <v>-4.9258499999999998E-3</v>
      </c>
      <c r="FH276" s="8">
        <v>1.571533689</v>
      </c>
      <c r="FI276" s="8">
        <v>1.2993999999999999E-4</v>
      </c>
      <c r="FJ276" s="10">
        <v>1.2217099999999999E-4</v>
      </c>
      <c r="FM276" s="1"/>
      <c r="FO276" s="8">
        <v>0.40195916999999998</v>
      </c>
      <c r="FP276" s="8">
        <v>-1.533757E-2</v>
      </c>
      <c r="FQ276" s="8">
        <v>1.2213999999999999E-4</v>
      </c>
      <c r="FR276" s="8">
        <v>1.5367046600000001</v>
      </c>
      <c r="FS276" s="8">
        <v>3.1114199999999998E-4</v>
      </c>
      <c r="FT276" s="8">
        <v>1.13094E-4</v>
      </c>
      <c r="FW276" s="1"/>
      <c r="FY276" s="8">
        <v>0.40586472000000001</v>
      </c>
      <c r="FZ276" s="8">
        <v>-1.475889E-2</v>
      </c>
      <c r="GA276" s="8">
        <v>-2.7734000000000001E-3</v>
      </c>
      <c r="GB276" s="8">
        <v>1.5814556719999999</v>
      </c>
      <c r="GC276" s="10">
        <v>9.8011500000000002E-5</v>
      </c>
      <c r="GD276" s="10">
        <v>4.7298400000000001E-5</v>
      </c>
      <c r="GG276" s="1"/>
      <c r="GI276" s="8">
        <v>0.35199555999999999</v>
      </c>
      <c r="GJ276" s="8">
        <v>-1.2884319999999999E-2</v>
      </c>
      <c r="GK276" s="8">
        <v>6.0592999999999997E-4</v>
      </c>
      <c r="GL276" s="8">
        <v>1.557422307</v>
      </c>
      <c r="GM276" s="10">
        <v>-2.68785E-5</v>
      </c>
      <c r="GN276" s="10">
        <v>3.7621199999999998E-5</v>
      </c>
      <c r="GQ276" s="1"/>
      <c r="GS276" s="8">
        <v>-0.10466375999999999</v>
      </c>
      <c r="GT276" s="8">
        <v>-3.75327E-3</v>
      </c>
      <c r="GU276" s="8">
        <v>-8.8742400000000003E-3</v>
      </c>
      <c r="GV276" s="8">
        <v>1.2443719070000001</v>
      </c>
      <c r="GW276" s="10">
        <v>-8.5925899999999997E-5</v>
      </c>
      <c r="GX276" s="10">
        <v>5.09446E-5</v>
      </c>
      <c r="HA276" s="1"/>
      <c r="HC276" s="8">
        <v>-0.11968502</v>
      </c>
      <c r="HD276" s="8">
        <v>5.2148100000000003E-3</v>
      </c>
      <c r="HE276" s="8">
        <v>-4.8221000000000001E-4</v>
      </c>
      <c r="HF276" s="8">
        <v>1.083809805</v>
      </c>
      <c r="HG276" s="10">
        <v>-1.9988199999999999E-5</v>
      </c>
      <c r="HH276" s="10">
        <v>-4.8830599999999996E-6</v>
      </c>
      <c r="HK276" s="1"/>
      <c r="HM276" s="8">
        <v>-0.22341737</v>
      </c>
      <c r="HN276" s="8">
        <v>1.4351000000000001E-4</v>
      </c>
      <c r="HO276" s="8">
        <v>-7.0738399999999996E-3</v>
      </c>
      <c r="HP276" s="8">
        <v>1.287171485</v>
      </c>
      <c r="HQ276" s="8">
        <v>-4.07019E-4</v>
      </c>
      <c r="HR276" s="10">
        <v>9.8706600000000001E-5</v>
      </c>
      <c r="HU276" s="1"/>
      <c r="HW276" s="8">
        <v>-0.17368505000000001</v>
      </c>
      <c r="HX276" s="10">
        <v>-6.1048000000000002E-5</v>
      </c>
      <c r="HY276" s="8">
        <v>-6.1459499999999999E-3</v>
      </c>
      <c r="HZ276" s="8">
        <v>1.3282137979999999</v>
      </c>
      <c r="IA276" s="8">
        <v>-1.8380999999999999E-4</v>
      </c>
      <c r="IB276" s="10">
        <v>-8.6438899999999997E-6</v>
      </c>
      <c r="IE276" s="1"/>
      <c r="IG276" s="8">
        <v>-0.1828408</v>
      </c>
      <c r="IH276" s="8">
        <v>-5.0452700000000001E-3</v>
      </c>
      <c r="II276" s="8">
        <v>-3.5711699999999998E-3</v>
      </c>
      <c r="IJ276" s="8">
        <v>1.3146700140000001</v>
      </c>
      <c r="IK276" s="8">
        <v>-2.8563500000000001E-4</v>
      </c>
      <c r="IL276" s="10">
        <v>8.9348899999999994E-5</v>
      </c>
      <c r="IO276" s="1"/>
      <c r="IP276" s="1"/>
    </row>
    <row r="277" spans="1:250" x14ac:dyDescent="0.25">
      <c r="A277" s="8">
        <v>0.87715573000000002</v>
      </c>
      <c r="B277" s="8">
        <v>7.5104899999999999E-3</v>
      </c>
      <c r="C277" s="8">
        <v>3.2842929999999999E-2</v>
      </c>
      <c r="D277" s="8">
        <v>1.2519897950000001</v>
      </c>
      <c r="E277" s="8">
        <v>-1.73151E-4</v>
      </c>
      <c r="F277" s="8">
        <v>-2.16307E-4</v>
      </c>
      <c r="I277" s="1"/>
      <c r="K277" s="8">
        <v>0.62377278999999997</v>
      </c>
      <c r="L277" s="8">
        <v>1.440896E-2</v>
      </c>
      <c r="M277" s="8">
        <v>3.6397999999999999E-3</v>
      </c>
      <c r="N277" s="8">
        <v>0.80688417800000001</v>
      </c>
      <c r="O277" s="8">
        <v>2.0853000000000001E-4</v>
      </c>
      <c r="P277" s="10">
        <v>-7.0489399999999996E-5</v>
      </c>
      <c r="U277" s="8">
        <v>0.70831385000000002</v>
      </c>
      <c r="V277" s="8">
        <v>7.3080599999999999E-3</v>
      </c>
      <c r="W277" s="8">
        <v>-1.192414E-2</v>
      </c>
      <c r="X277" s="8">
        <v>0.91819994699999996</v>
      </c>
      <c r="Y277" s="8">
        <v>3.66437E-4</v>
      </c>
      <c r="Z277" s="8">
        <v>1.7755399999999999E-4</v>
      </c>
      <c r="AC277" s="1"/>
      <c r="AE277" s="8">
        <v>0.94830091999999999</v>
      </c>
      <c r="AF277" s="8">
        <v>-3.68564E-3</v>
      </c>
      <c r="AG277" s="8">
        <v>1.5230520000000001E-2</v>
      </c>
      <c r="AH277" s="8">
        <v>1.3399861559999999</v>
      </c>
      <c r="AI277" s="8">
        <v>-2.2871499999999999E-4</v>
      </c>
      <c r="AJ277" s="10">
        <v>9.4557999999999998E-5</v>
      </c>
      <c r="AM277" s="1"/>
      <c r="AO277" s="8">
        <v>0.87715573000000002</v>
      </c>
      <c r="AP277" s="8">
        <v>7.5104899999999999E-3</v>
      </c>
      <c r="AQ277" s="8">
        <v>3.2842929999999999E-2</v>
      </c>
      <c r="AR277" s="8">
        <v>1.2519897950000001</v>
      </c>
      <c r="AS277" s="8">
        <v>-1.73151E-4</v>
      </c>
      <c r="AT277" s="8">
        <v>-2.16307E-4</v>
      </c>
      <c r="AW277" s="1"/>
      <c r="AY277" s="8">
        <v>-1.8463130000000001E-2</v>
      </c>
      <c r="AZ277" s="8">
        <v>-6.0355840000000001E-2</v>
      </c>
      <c r="BA277" s="8">
        <v>-5.4623600000000003E-3</v>
      </c>
      <c r="BB277" s="8">
        <v>1.587814233</v>
      </c>
      <c r="BC277" s="8">
        <v>4.6132569999999999E-3</v>
      </c>
      <c r="BD277" s="10">
        <v>-2.1828299999999999E-5</v>
      </c>
      <c r="BG277" s="1"/>
      <c r="BI277" s="8">
        <v>-0.19871791999999999</v>
      </c>
      <c r="BJ277" s="8">
        <v>-4.8464140000000003E-2</v>
      </c>
      <c r="BK277" s="8">
        <v>-4.7745299999999999E-3</v>
      </c>
      <c r="BL277" s="8">
        <v>1.3793493569999999</v>
      </c>
      <c r="BM277" s="10">
        <v>-1.34598E-6</v>
      </c>
      <c r="BN277" s="10">
        <v>3.6560699999999997E-5</v>
      </c>
      <c r="BP277" s="1"/>
      <c r="BQ277" s="1"/>
      <c r="BS277" s="8">
        <v>-2.844959E-2</v>
      </c>
      <c r="BT277" s="8">
        <v>-4.0397049999999997E-2</v>
      </c>
      <c r="BU277" s="8">
        <v>-1.336889E-2</v>
      </c>
      <c r="BV277" s="8">
        <v>1.6692887569999999</v>
      </c>
      <c r="BW277" s="8">
        <v>8.7812700000000003E-4</v>
      </c>
      <c r="BX277" s="8">
        <v>1.1398100000000001E-4</v>
      </c>
      <c r="CA277" s="1"/>
      <c r="CC277" s="8">
        <v>-0.12417631</v>
      </c>
      <c r="CD277" s="8">
        <v>-3.869906E-2</v>
      </c>
      <c r="CE277" s="8">
        <v>-1.382075E-2</v>
      </c>
      <c r="CF277" s="8">
        <v>1.1830871359999999</v>
      </c>
      <c r="CG277" s="8">
        <v>2.5137E-4</v>
      </c>
      <c r="CH277" s="10">
        <v>-1.80321E-5</v>
      </c>
      <c r="CK277" s="1"/>
      <c r="CM277" s="8">
        <v>-8.1227220000000003E-2</v>
      </c>
      <c r="CN277" s="8">
        <v>-4.1083109999999999E-2</v>
      </c>
      <c r="CO277" s="8">
        <v>-3.9472700000000001E-3</v>
      </c>
      <c r="CP277" s="8">
        <v>1.7839264319999999</v>
      </c>
      <c r="CQ277" s="8">
        <v>1.7194199999999999E-4</v>
      </c>
      <c r="CR277" s="10">
        <v>1.8031100000000001E-5</v>
      </c>
      <c r="CU277" s="1"/>
      <c r="CW277" s="8">
        <v>3.2254270000000002E-2</v>
      </c>
      <c r="CX277" s="8">
        <v>6.2430300000000001E-3</v>
      </c>
      <c r="CY277" s="8">
        <v>4.3772E-4</v>
      </c>
      <c r="CZ277" s="8">
        <v>1.2578904529999999</v>
      </c>
      <c r="DA277" s="8">
        <v>6.4484199999999996E-4</v>
      </c>
      <c r="DB277" s="10">
        <v>-5.8616999999999998E-5</v>
      </c>
      <c r="DF277" s="1"/>
      <c r="DG277" s="8">
        <v>0.47554429999999998</v>
      </c>
      <c r="DH277" s="8">
        <v>3.6432630000000001E-2</v>
      </c>
      <c r="DI277" s="8">
        <v>-2.9266219999999999E-2</v>
      </c>
      <c r="DJ277" s="8">
        <v>1.54552998</v>
      </c>
      <c r="DK277" s="8">
        <v>2.8401700000000002E-4</v>
      </c>
      <c r="DL277" s="8">
        <v>-4.0384900000000002E-4</v>
      </c>
      <c r="DO277" s="1"/>
      <c r="DQ277" s="8">
        <v>2.3059050000000001E-2</v>
      </c>
      <c r="DR277" s="8">
        <v>9.20727E-3</v>
      </c>
      <c r="DS277" s="8">
        <v>8.6174000000000005E-4</v>
      </c>
      <c r="DT277" s="8">
        <v>1.285714215</v>
      </c>
      <c r="DU277" s="8">
        <v>4.6001400000000002E-4</v>
      </c>
      <c r="DV277" s="10">
        <v>-9.9637900000000004E-5</v>
      </c>
      <c r="DZ277" s="1"/>
      <c r="EA277" s="8">
        <v>0.46375864999999999</v>
      </c>
      <c r="EB277" s="8">
        <v>4.1065409999999997E-2</v>
      </c>
      <c r="EC277" s="8">
        <v>-1.4354789999999999E-2</v>
      </c>
      <c r="ED277" s="8">
        <v>1.5318557639999999</v>
      </c>
      <c r="EE277" s="8">
        <v>3.6802100000000001E-4</v>
      </c>
      <c r="EF277" s="8">
        <v>-2.9116999999999999E-4</v>
      </c>
      <c r="EG277" s="1"/>
      <c r="EK277" s="8">
        <v>0.52969217999999996</v>
      </c>
      <c r="EL277" s="8">
        <v>4.5335880000000002E-2</v>
      </c>
      <c r="EM277" s="8">
        <v>-3.2996890000000001E-2</v>
      </c>
      <c r="EN277" s="8">
        <v>1.6393568279999999</v>
      </c>
      <c r="EO277" s="8">
        <v>1.81552E-4</v>
      </c>
      <c r="EP277" s="8">
        <v>-3.1361699999999998E-4</v>
      </c>
      <c r="ES277" s="1"/>
      <c r="EU277" s="8">
        <v>0.40136274999999999</v>
      </c>
      <c r="EV277" s="8">
        <v>-7.8989999999999998E-3</v>
      </c>
      <c r="EW277" s="8">
        <v>-6.0952000000000001E-4</v>
      </c>
      <c r="EX277" s="8">
        <v>1.579217442</v>
      </c>
      <c r="EY277" s="8">
        <v>1.66305E-4</v>
      </c>
      <c r="EZ277" s="8">
        <v>1.4681000000000001E-4</v>
      </c>
      <c r="FC277" s="1"/>
      <c r="FE277" s="8">
        <v>0.36374915000000002</v>
      </c>
      <c r="FF277" s="8">
        <v>-2.6427280000000001E-2</v>
      </c>
      <c r="FG277" s="8">
        <v>-4.9270700000000004E-3</v>
      </c>
      <c r="FH277" s="8">
        <v>1.575266077</v>
      </c>
      <c r="FI277" s="8">
        <v>1.3259799999999999E-4</v>
      </c>
      <c r="FJ277" s="10">
        <v>1.22106E-4</v>
      </c>
      <c r="FM277" s="1"/>
      <c r="FO277" s="8">
        <v>0.40764046999999998</v>
      </c>
      <c r="FP277" s="8">
        <v>-1.551276E-2</v>
      </c>
      <c r="FQ277" s="10">
        <v>1.1219E-5</v>
      </c>
      <c r="FR277" s="8">
        <v>1.5407231029999999</v>
      </c>
      <c r="FS277" s="8">
        <v>3.13395E-4</v>
      </c>
      <c r="FT277" s="8">
        <v>1.1167000000000001E-4</v>
      </c>
      <c r="FW277" s="1"/>
      <c r="FY277" s="8">
        <v>0.40830170999999998</v>
      </c>
      <c r="FZ277" s="8">
        <v>-1.476209E-2</v>
      </c>
      <c r="GA277" s="8">
        <v>-2.7556E-3</v>
      </c>
      <c r="GB277" s="8">
        <v>1.584899573</v>
      </c>
      <c r="GC277" s="10">
        <v>9.8086300000000003E-5</v>
      </c>
      <c r="GD277" s="10">
        <v>4.7710899999999997E-5</v>
      </c>
      <c r="GG277" s="1"/>
      <c r="GI277" s="8">
        <v>0.36216039</v>
      </c>
      <c r="GJ277" s="8">
        <v>-1.240608E-2</v>
      </c>
      <c r="GK277" s="8">
        <v>5.2426999999999997E-4</v>
      </c>
      <c r="GL277" s="8">
        <v>1.5616965899999999</v>
      </c>
      <c r="GM277" s="10">
        <v>-2.7942100000000001E-5</v>
      </c>
      <c r="GN277" s="10">
        <v>3.7437300000000002E-5</v>
      </c>
      <c r="GQ277" s="1"/>
      <c r="GS277" s="8">
        <v>-0.10586665000000001</v>
      </c>
      <c r="GT277" s="8">
        <v>-3.7829500000000002E-3</v>
      </c>
      <c r="GU277" s="8">
        <v>-8.8921699999999996E-3</v>
      </c>
      <c r="GV277" s="8">
        <v>1.2504435840000001</v>
      </c>
      <c r="GW277" s="10">
        <v>-8.7363900000000006E-5</v>
      </c>
      <c r="GX277" s="10">
        <v>5.1810700000000002E-5</v>
      </c>
      <c r="HA277" s="1"/>
      <c r="HC277" s="8">
        <v>-0.12066830000000001</v>
      </c>
      <c r="HD277" s="8">
        <v>5.1828200000000003E-3</v>
      </c>
      <c r="HE277" s="8">
        <v>-4.8306E-4</v>
      </c>
      <c r="HF277" s="8">
        <v>1.0879097520000001</v>
      </c>
      <c r="HG277" s="10">
        <v>-2.0960099999999999E-5</v>
      </c>
      <c r="HH277" s="10">
        <v>-4.85937E-6</v>
      </c>
      <c r="HK277" s="1"/>
      <c r="HM277" s="8">
        <v>-0.22271521</v>
      </c>
      <c r="HN277" s="8">
        <v>1.4632999999999999E-4</v>
      </c>
      <c r="HO277" s="8">
        <v>-7.0776099999999998E-3</v>
      </c>
      <c r="HP277" s="8">
        <v>1.2888051760000001</v>
      </c>
      <c r="HQ277" s="8">
        <v>-4.0756100000000002E-4</v>
      </c>
      <c r="HR277" s="10">
        <v>9.7981399999999997E-5</v>
      </c>
      <c r="HU277" s="1"/>
      <c r="HW277" s="8">
        <v>-0.17448717</v>
      </c>
      <c r="HX277" s="10">
        <v>-8.2404000000000006E-5</v>
      </c>
      <c r="HY277" s="8">
        <v>-6.14154E-3</v>
      </c>
      <c r="HZ277" s="8">
        <v>1.331368866</v>
      </c>
      <c r="IA277" s="8">
        <v>-1.8633699999999999E-4</v>
      </c>
      <c r="IB277" s="10">
        <v>-9.1696600000000002E-6</v>
      </c>
      <c r="IE277" s="1"/>
      <c r="IG277" s="8">
        <v>-0.18390453000000001</v>
      </c>
      <c r="IH277" s="8">
        <v>-5.0867799999999999E-3</v>
      </c>
      <c r="II277" s="8">
        <v>-3.58472E-3</v>
      </c>
      <c r="IJ277" s="8">
        <v>1.319045837</v>
      </c>
      <c r="IK277" s="8">
        <v>-2.9051199999999999E-4</v>
      </c>
      <c r="IL277" s="10">
        <v>9.0931899999999996E-5</v>
      </c>
      <c r="IO277" s="1"/>
      <c r="IP277" s="1"/>
    </row>
    <row r="278" spans="1:250" x14ac:dyDescent="0.25">
      <c r="A278" s="8">
        <v>0.88125843999999998</v>
      </c>
      <c r="B278" s="8">
        <v>7.5687300000000001E-3</v>
      </c>
      <c r="C278" s="8">
        <v>3.2934789999999999E-2</v>
      </c>
      <c r="D278" s="8">
        <v>1.2597249909999999</v>
      </c>
      <c r="E278" s="8">
        <v>-1.7558E-4</v>
      </c>
      <c r="F278" s="8">
        <v>-2.12461E-4</v>
      </c>
      <c r="I278" s="1"/>
      <c r="K278" s="8">
        <v>0.62252178999999996</v>
      </c>
      <c r="L278" s="8">
        <v>1.7066370000000001E-2</v>
      </c>
      <c r="M278" s="8">
        <v>1.9646899999999998E-3</v>
      </c>
      <c r="N278" s="8">
        <v>0.80692559799999997</v>
      </c>
      <c r="O278" s="8">
        <v>2.8325399999999998E-4</v>
      </c>
      <c r="P278" s="10">
        <v>-2.3385799999999999E-5</v>
      </c>
      <c r="U278" s="8">
        <v>0.71248708999999999</v>
      </c>
      <c r="V278" s="8">
        <v>7.3232499999999999E-3</v>
      </c>
      <c r="W278" s="8">
        <v>-1.200708E-2</v>
      </c>
      <c r="X278" s="8">
        <v>0.92103612800000001</v>
      </c>
      <c r="Y278" s="8">
        <v>3.6578099999999997E-4</v>
      </c>
      <c r="Z278" s="8">
        <v>1.73998E-4</v>
      </c>
      <c r="AC278" s="1"/>
      <c r="AE278" s="8">
        <v>0.95096135000000004</v>
      </c>
      <c r="AF278" s="8">
        <v>-3.4825699999999999E-3</v>
      </c>
      <c r="AG278" s="8">
        <v>1.5140000000000001E-2</v>
      </c>
      <c r="AH278" s="8">
        <v>1.3416642299999999</v>
      </c>
      <c r="AI278" s="8">
        <v>-2.3857500000000001E-4</v>
      </c>
      <c r="AJ278" s="10">
        <v>9.0156399999999996E-5</v>
      </c>
      <c r="AM278" s="1"/>
      <c r="AO278" s="8">
        <v>0.88125843999999998</v>
      </c>
      <c r="AP278" s="8">
        <v>7.5687300000000001E-3</v>
      </c>
      <c r="AQ278" s="8">
        <v>3.2934789999999999E-2</v>
      </c>
      <c r="AR278" s="8">
        <v>1.2597249909999999</v>
      </c>
      <c r="AS278" s="8">
        <v>-1.7558E-4</v>
      </c>
      <c r="AT278" s="8">
        <v>-2.12461E-4</v>
      </c>
      <c r="AW278" s="1"/>
      <c r="AY278" s="8">
        <v>-1.72176E-2</v>
      </c>
      <c r="AZ278" s="8">
        <v>-6.051981E-2</v>
      </c>
      <c r="BA278" s="8">
        <v>-5.5495199999999996E-3</v>
      </c>
      <c r="BB278" s="8">
        <v>1.592371854</v>
      </c>
      <c r="BC278" s="8">
        <v>4.6511269999999997E-3</v>
      </c>
      <c r="BD278" s="10">
        <v>-4.1900300000000003E-5</v>
      </c>
      <c r="BG278" s="1"/>
      <c r="BI278" s="8">
        <v>-0.19319354999999999</v>
      </c>
      <c r="BJ278" s="8">
        <v>-4.8046709999999999E-2</v>
      </c>
      <c r="BK278" s="8">
        <v>-4.6133399999999996E-3</v>
      </c>
      <c r="BL278" s="8">
        <v>1.383086222</v>
      </c>
      <c r="BM278" s="10">
        <v>-4.4602199999999998E-6</v>
      </c>
      <c r="BN278" s="10">
        <v>3.7758400000000001E-5</v>
      </c>
      <c r="BQ278" s="1"/>
      <c r="BS278" s="8">
        <v>-2.174011E-2</v>
      </c>
      <c r="BT278" s="8">
        <v>-4.056891E-2</v>
      </c>
      <c r="BU278" s="8">
        <v>-1.389894E-2</v>
      </c>
      <c r="BV278" s="8">
        <v>1.672157423</v>
      </c>
      <c r="BW278" s="8">
        <v>8.8209400000000004E-4</v>
      </c>
      <c r="BX278" s="8">
        <v>1.01697E-4</v>
      </c>
      <c r="CA278" s="1"/>
      <c r="CC278" s="8">
        <v>-0.12526153000000001</v>
      </c>
      <c r="CD278" s="8">
        <v>-3.8816110000000001E-2</v>
      </c>
      <c r="CE278" s="8">
        <v>-1.377719E-2</v>
      </c>
      <c r="CF278" s="8">
        <v>1.185280882</v>
      </c>
      <c r="CG278" s="8">
        <v>2.4457899999999998E-4</v>
      </c>
      <c r="CH278" s="10">
        <v>-2.0565999999999999E-5</v>
      </c>
      <c r="CK278" s="1"/>
      <c r="CM278" s="8">
        <v>-8.0362299999999998E-2</v>
      </c>
      <c r="CN278" s="8">
        <v>-4.114102E-2</v>
      </c>
      <c r="CO278" s="8">
        <v>-4.0021800000000001E-3</v>
      </c>
      <c r="CP278" s="8">
        <v>1.787604116</v>
      </c>
      <c r="CQ278" s="8">
        <v>1.7301E-4</v>
      </c>
      <c r="CR278" s="10">
        <v>1.70184E-5</v>
      </c>
      <c r="CU278" s="1"/>
      <c r="CW278" s="8">
        <v>3.0349939999999999E-2</v>
      </c>
      <c r="CX278" s="8">
        <v>6.23793E-3</v>
      </c>
      <c r="CY278" s="8">
        <v>4.3240999999999999E-4</v>
      </c>
      <c r="CZ278" s="8">
        <v>1.2636503059999999</v>
      </c>
      <c r="DA278" s="8">
        <v>6.4458500000000004E-4</v>
      </c>
      <c r="DB278" s="10">
        <v>-5.8350200000000003E-5</v>
      </c>
      <c r="DF278" s="1"/>
      <c r="DG278" s="8">
        <v>0.48160605000000001</v>
      </c>
      <c r="DH278" s="8">
        <v>3.7297919999999998E-2</v>
      </c>
      <c r="DI278" s="8">
        <v>-2.9512750000000001E-2</v>
      </c>
      <c r="DJ278" s="8">
        <v>1.5481388840000001</v>
      </c>
      <c r="DK278" s="8">
        <v>2.74586E-4</v>
      </c>
      <c r="DL278" s="8">
        <v>-4.06547E-4</v>
      </c>
      <c r="DO278" s="1"/>
      <c r="DQ278" s="8">
        <v>2.1525929999999999E-2</v>
      </c>
      <c r="DR278" s="8">
        <v>9.1854099999999998E-3</v>
      </c>
      <c r="DS278" s="8">
        <v>8.6594000000000005E-4</v>
      </c>
      <c r="DT278" s="8">
        <v>1.2901580530000001</v>
      </c>
      <c r="DU278" s="8">
        <v>4.5906300000000001E-4</v>
      </c>
      <c r="DV278" s="10">
        <v>-9.9822999999999996E-5</v>
      </c>
      <c r="DZ278" s="1"/>
      <c r="EA278" s="8">
        <v>0.46527612000000002</v>
      </c>
      <c r="EB278" s="8">
        <v>4.1311260000000002E-2</v>
      </c>
      <c r="EC278" s="8">
        <v>-1.4431050000000001E-2</v>
      </c>
      <c r="ED278" s="8">
        <v>1.535293061</v>
      </c>
      <c r="EE278" s="8">
        <v>3.5282800000000002E-4</v>
      </c>
      <c r="EF278" s="8">
        <v>-2.9590699999999998E-4</v>
      </c>
      <c r="EG278" s="1"/>
      <c r="EK278" s="8">
        <v>0.53812453000000005</v>
      </c>
      <c r="EL278" s="8">
        <v>4.63639E-2</v>
      </c>
      <c r="EM278" s="8">
        <v>-3.3132679999999998E-2</v>
      </c>
      <c r="EN278" s="8">
        <v>1.642570184</v>
      </c>
      <c r="EO278" s="8">
        <v>1.7556599999999999E-4</v>
      </c>
      <c r="EP278" s="8">
        <v>-3.14417E-4</v>
      </c>
      <c r="ES278" s="1"/>
      <c r="EU278" s="8">
        <v>0.40451949999999998</v>
      </c>
      <c r="EV278" s="8">
        <v>-7.9400800000000004E-3</v>
      </c>
      <c r="EW278" s="8">
        <v>-5.9106000000000002E-4</v>
      </c>
      <c r="EX278" s="8">
        <v>1.5860899070000001</v>
      </c>
      <c r="EY278" s="8">
        <v>1.6719599999999999E-4</v>
      </c>
      <c r="EZ278" s="8">
        <v>1.47212E-4</v>
      </c>
      <c r="FC278" s="1"/>
      <c r="FE278" s="8">
        <v>0.36710366</v>
      </c>
      <c r="FF278" s="8">
        <v>-2.648493E-2</v>
      </c>
      <c r="FG278" s="8">
        <v>-4.9595899999999998E-3</v>
      </c>
      <c r="FH278" s="8">
        <v>1.5798474709999999</v>
      </c>
      <c r="FI278" s="8">
        <v>1.3413800000000001E-4</v>
      </c>
      <c r="FJ278" s="10">
        <v>1.2124E-4</v>
      </c>
      <c r="FM278" s="1"/>
      <c r="FO278" s="8">
        <v>0.41415246999999999</v>
      </c>
      <c r="FP278" s="8">
        <v>-1.5832510000000001E-2</v>
      </c>
      <c r="FQ278" s="8">
        <v>-1.6692000000000001E-4</v>
      </c>
      <c r="FR278" s="8">
        <v>1.545322544</v>
      </c>
      <c r="FS278" s="8">
        <v>3.1698000000000002E-4</v>
      </c>
      <c r="FT278" s="8">
        <v>1.09679E-4</v>
      </c>
      <c r="FW278" s="1"/>
      <c r="FY278" s="8">
        <v>0.41192213999999999</v>
      </c>
      <c r="FZ278" s="8">
        <v>-1.4785319999999999E-2</v>
      </c>
      <c r="GA278" s="8">
        <v>-2.7521899999999998E-3</v>
      </c>
      <c r="GB278" s="8">
        <v>1.58837121</v>
      </c>
      <c r="GC278" s="10">
        <v>9.8448600000000005E-5</v>
      </c>
      <c r="GD278" s="10">
        <v>4.77647E-5</v>
      </c>
      <c r="GG278" s="1"/>
      <c r="GI278" s="8">
        <v>0.36763220000000002</v>
      </c>
      <c r="GJ278" s="8">
        <v>-1.215837E-2</v>
      </c>
      <c r="GK278" s="8">
        <v>4.4855999999999997E-4</v>
      </c>
      <c r="GL278" s="8">
        <v>1.565595517</v>
      </c>
      <c r="GM278" s="10">
        <v>-2.89659E-5</v>
      </c>
      <c r="GN278" s="10">
        <v>3.7122600000000003E-5</v>
      </c>
      <c r="GQ278" s="1"/>
      <c r="GS278" s="8">
        <v>-0.10663383</v>
      </c>
      <c r="GT278" s="8">
        <v>-3.7941199999999998E-3</v>
      </c>
      <c r="GU278" s="8">
        <v>-8.8968999999999993E-3</v>
      </c>
      <c r="GV278" s="8">
        <v>1.2569374289999999</v>
      </c>
      <c r="GW278" s="10">
        <v>-8.8213099999999997E-5</v>
      </c>
      <c r="GX278" s="10">
        <v>5.2167699999999999E-5</v>
      </c>
      <c r="HA278" s="1"/>
      <c r="HC278" s="8">
        <v>-0.12079255</v>
      </c>
      <c r="HD278" s="8">
        <v>5.1805999999999996E-3</v>
      </c>
      <c r="HE278" s="8">
        <v>-4.8495999999999999E-4</v>
      </c>
      <c r="HF278" s="8">
        <v>1.0919201590000001</v>
      </c>
      <c r="HG278" s="10">
        <v>-2.1493800000000001E-5</v>
      </c>
      <c r="HH278" s="10">
        <v>-4.4036499999999998E-6</v>
      </c>
      <c r="HK278" s="1"/>
      <c r="HM278" s="8">
        <v>-0.21961428999999999</v>
      </c>
      <c r="HN278" s="8">
        <v>3.9617999999999999E-4</v>
      </c>
      <c r="HO278" s="8">
        <v>-7.04982E-3</v>
      </c>
      <c r="HP278" s="8">
        <v>1.290725218</v>
      </c>
      <c r="HQ278" s="8">
        <v>-4.1838800000000001E-4</v>
      </c>
      <c r="HR278" s="10">
        <v>9.9175500000000006E-5</v>
      </c>
      <c r="HU278" s="1"/>
      <c r="HW278" s="8">
        <v>-0.17179611</v>
      </c>
      <c r="HX278" s="10">
        <v>1.7255E-5</v>
      </c>
      <c r="HY278" s="8">
        <v>-6.1576799999999996E-3</v>
      </c>
      <c r="HZ278" s="8">
        <v>1.3346252380000001</v>
      </c>
      <c r="IA278" s="8">
        <v>-1.8985000000000001E-4</v>
      </c>
      <c r="IB278" s="10">
        <v>-9.7442000000000007E-6</v>
      </c>
      <c r="IE278" s="1"/>
      <c r="IG278" s="8">
        <v>-0.18432022000000001</v>
      </c>
      <c r="IH278" s="8">
        <v>-5.0943100000000003E-3</v>
      </c>
      <c r="II278" s="8">
        <v>-3.5906800000000002E-3</v>
      </c>
      <c r="IJ278" s="8">
        <v>1.3231280759999999</v>
      </c>
      <c r="IK278" s="8">
        <v>-2.92775E-4</v>
      </c>
      <c r="IL278" s="10">
        <v>9.2719499999999999E-5</v>
      </c>
      <c r="IO278" s="1"/>
      <c r="IP278" s="1"/>
    </row>
    <row r="279" spans="1:250" x14ac:dyDescent="0.25">
      <c r="A279" s="8">
        <v>0.88598080999999995</v>
      </c>
      <c r="B279" s="8">
        <v>7.6179400000000001E-3</v>
      </c>
      <c r="C279" s="8">
        <v>3.3037049999999998E-2</v>
      </c>
      <c r="D279" s="8">
        <v>1.267410283</v>
      </c>
      <c r="E279" s="8">
        <v>-1.7736E-4</v>
      </c>
      <c r="F279" s="8">
        <v>-2.0873899999999999E-4</v>
      </c>
      <c r="I279" s="1"/>
      <c r="K279" s="8">
        <v>0.62369456000000001</v>
      </c>
      <c r="L279" s="8">
        <v>1.7770790000000002E-2</v>
      </c>
      <c r="M279" s="8">
        <v>3.78444E-3</v>
      </c>
      <c r="N279" s="8">
        <v>0.80696108</v>
      </c>
      <c r="O279" s="8">
        <v>2.5447399999999998E-4</v>
      </c>
      <c r="P279" s="10">
        <v>5.09663E-5</v>
      </c>
      <c r="U279" s="8">
        <v>0.71921362</v>
      </c>
      <c r="V279" s="8">
        <v>7.4661800000000002E-3</v>
      </c>
      <c r="W279" s="8">
        <v>-1.2030849999999999E-2</v>
      </c>
      <c r="X279" s="8">
        <v>0.92447995000000005</v>
      </c>
      <c r="Y279" s="8">
        <v>3.6197900000000001E-4</v>
      </c>
      <c r="Z279" s="8">
        <v>1.7335899999999999E-4</v>
      </c>
      <c r="AC279" s="1"/>
      <c r="AE279" s="8">
        <v>0.95914586999999996</v>
      </c>
      <c r="AF279" s="8">
        <v>-1.5555600000000001E-3</v>
      </c>
      <c r="AG279" s="8">
        <v>1.4690170000000001E-2</v>
      </c>
      <c r="AH279" s="8">
        <v>1.3425995630000001</v>
      </c>
      <c r="AI279" s="8">
        <v>-2.6829499999999999E-4</v>
      </c>
      <c r="AJ279" s="10">
        <v>8.3205699999999995E-5</v>
      </c>
      <c r="AM279" s="1"/>
      <c r="AO279" s="8">
        <v>0.88598080999999995</v>
      </c>
      <c r="AP279" s="8">
        <v>7.6179400000000001E-3</v>
      </c>
      <c r="AQ279" s="8">
        <v>3.3037049999999998E-2</v>
      </c>
      <c r="AR279" s="8">
        <v>1.267410283</v>
      </c>
      <c r="AS279" s="8">
        <v>-1.7736E-4</v>
      </c>
      <c r="AT279" s="8">
        <v>-2.0873899999999999E-4</v>
      </c>
      <c r="AW279" s="1"/>
      <c r="AY279" s="8">
        <v>-1.468598E-2</v>
      </c>
      <c r="AZ279" s="8">
        <v>-6.0793569999999998E-2</v>
      </c>
      <c r="BA279" s="8">
        <v>-5.7261200000000003E-3</v>
      </c>
      <c r="BB279" s="8">
        <v>1.5965127910000001</v>
      </c>
      <c r="BC279" s="8">
        <v>4.6822929999999997E-3</v>
      </c>
      <c r="BD279" s="10">
        <v>-6.1969400000000003E-5</v>
      </c>
      <c r="BG279" s="1"/>
      <c r="BI279" s="8">
        <v>-0.18995961</v>
      </c>
      <c r="BJ279" s="8">
        <v>-4.7895649999999998E-2</v>
      </c>
      <c r="BK279" s="8">
        <v>-4.5579899999999996E-3</v>
      </c>
      <c r="BL279" s="8">
        <v>1.3857319850000001</v>
      </c>
      <c r="BM279" s="10">
        <v>-6.3897799999999997E-6</v>
      </c>
      <c r="BN279" s="10">
        <v>3.8463100000000001E-5</v>
      </c>
      <c r="BQ279" s="1"/>
      <c r="BS279" s="8">
        <v>-2.1901029999999998E-2</v>
      </c>
      <c r="BT279" s="8">
        <v>-4.0550240000000001E-2</v>
      </c>
      <c r="BU279" s="8">
        <v>-1.3885160000000001E-2</v>
      </c>
      <c r="BV279" s="8">
        <v>1.674631406</v>
      </c>
      <c r="BW279" s="8">
        <v>9.00022E-4</v>
      </c>
      <c r="BX279" s="10">
        <v>8.8461999999999994E-5</v>
      </c>
      <c r="CA279" s="1"/>
      <c r="CC279" s="8">
        <v>-0.12611891</v>
      </c>
      <c r="CD279" s="8">
        <v>-3.8877439999999999E-2</v>
      </c>
      <c r="CE279" s="8">
        <v>-1.374937E-2</v>
      </c>
      <c r="CF279" s="8">
        <v>1.186909687</v>
      </c>
      <c r="CG279" s="8">
        <v>2.4005900000000001E-4</v>
      </c>
      <c r="CH279" s="10">
        <v>-2.26184E-5</v>
      </c>
      <c r="CK279" s="1"/>
      <c r="CM279" s="8">
        <v>-7.8065899999999994E-2</v>
      </c>
      <c r="CN279" s="8">
        <v>-4.1278450000000001E-2</v>
      </c>
      <c r="CO279" s="8">
        <v>-4.16666E-3</v>
      </c>
      <c r="CP279" s="8">
        <v>1.7911993369999999</v>
      </c>
      <c r="CQ279" s="8">
        <v>1.7396499999999999E-4</v>
      </c>
      <c r="CR279" s="10">
        <v>1.5875400000000001E-5</v>
      </c>
      <c r="CU279" s="1"/>
      <c r="CW279" s="8">
        <v>3.1519129999999999E-2</v>
      </c>
      <c r="CX279" s="8">
        <v>6.2471899999999997E-3</v>
      </c>
      <c r="CY279" s="8">
        <v>4.3098000000000002E-4</v>
      </c>
      <c r="CZ279" s="8">
        <v>1.268220592</v>
      </c>
      <c r="DA279" s="8">
        <v>6.4382399999999998E-4</v>
      </c>
      <c r="DB279" s="10">
        <v>-5.84698E-5</v>
      </c>
      <c r="DF279" s="1"/>
      <c r="DG279" s="8">
        <v>0.48491459999999997</v>
      </c>
      <c r="DH279" s="8">
        <v>3.7780349999999997E-2</v>
      </c>
      <c r="DI279" s="8">
        <v>-2.9683210000000002E-2</v>
      </c>
      <c r="DJ279" s="8">
        <v>1.55050847</v>
      </c>
      <c r="DK279" s="8">
        <v>2.6496000000000001E-4</v>
      </c>
      <c r="DL279" s="8">
        <v>-4.0995799999999998E-4</v>
      </c>
      <c r="DO279" s="1"/>
      <c r="DQ279" s="8">
        <v>2.2498509999999999E-2</v>
      </c>
      <c r="DR279" s="8">
        <v>9.1909599999999998E-3</v>
      </c>
      <c r="DS279" s="8">
        <v>8.6061000000000004E-4</v>
      </c>
      <c r="DT279" s="8">
        <v>1.2942287139999999</v>
      </c>
      <c r="DU279" s="8">
        <v>4.5868100000000001E-4</v>
      </c>
      <c r="DV279" s="8">
        <v>-1.0019E-4</v>
      </c>
      <c r="DZ279" s="1"/>
      <c r="EA279" s="8">
        <v>0.47293355999999998</v>
      </c>
      <c r="EB279" s="8">
        <v>4.2401510000000003E-2</v>
      </c>
      <c r="EC279" s="8">
        <v>-1.472178E-2</v>
      </c>
      <c r="ED279" s="8">
        <v>1.5390085330000001</v>
      </c>
      <c r="EE279" s="8">
        <v>3.3943999999999999E-4</v>
      </c>
      <c r="EF279" s="8">
        <v>-2.9950099999999998E-4</v>
      </c>
      <c r="EG279" s="1"/>
      <c r="EK279" s="8">
        <v>0.54237018000000004</v>
      </c>
      <c r="EL279" s="8">
        <v>4.6907490000000003E-2</v>
      </c>
      <c r="EM279" s="8">
        <v>-3.3226239999999997E-2</v>
      </c>
      <c r="EN279" s="8">
        <v>1.6455812809999999</v>
      </c>
      <c r="EO279" s="8">
        <v>1.69285E-4</v>
      </c>
      <c r="EP279" s="8">
        <v>-3.1550799999999999E-4</v>
      </c>
      <c r="ES279" s="1"/>
      <c r="EU279" s="8">
        <v>0.4126262</v>
      </c>
      <c r="EV279" s="8">
        <v>-8.1404300000000006E-3</v>
      </c>
      <c r="EW279" s="8">
        <v>-6.3997000000000001E-4</v>
      </c>
      <c r="EX279" s="8">
        <v>1.593623088</v>
      </c>
      <c r="EY279" s="8">
        <v>1.6888299999999999E-4</v>
      </c>
      <c r="EZ279" s="8">
        <v>1.46806E-4</v>
      </c>
      <c r="FC279" s="1"/>
      <c r="FE279" s="8">
        <v>0.37271808000000001</v>
      </c>
      <c r="FF279" s="8">
        <v>-2.6661000000000001E-2</v>
      </c>
      <c r="FG279" s="8">
        <v>-5.0212900000000003E-3</v>
      </c>
      <c r="FH279" s="8">
        <v>1.5854694620000001</v>
      </c>
      <c r="FI279" s="8">
        <v>1.3694900000000001E-4</v>
      </c>
      <c r="FJ279" s="10">
        <v>1.2026199999999999E-4</v>
      </c>
      <c r="FM279" s="1"/>
      <c r="FO279" s="8">
        <v>0.4141302</v>
      </c>
      <c r="FP279" s="8">
        <v>-1.5831399999999999E-2</v>
      </c>
      <c r="FQ279" s="8">
        <v>-1.6648999999999999E-4</v>
      </c>
      <c r="FR279" s="8">
        <v>1.5499826969999999</v>
      </c>
      <c r="FS279" s="8">
        <v>3.20608E-4</v>
      </c>
      <c r="FT279" s="8">
        <v>1.08284E-4</v>
      </c>
      <c r="FW279" s="1"/>
      <c r="FY279" s="8">
        <v>0.41539003000000002</v>
      </c>
      <c r="FZ279" s="8">
        <v>-1.479928E-2</v>
      </c>
      <c r="GA279" s="8">
        <v>-2.7802500000000002E-3</v>
      </c>
      <c r="GB279" s="8">
        <v>1.5923421010000001</v>
      </c>
      <c r="GC279" s="10">
        <v>9.8674900000000006E-5</v>
      </c>
      <c r="GD279" s="10">
        <v>4.7308500000000003E-5</v>
      </c>
      <c r="GG279" s="1"/>
      <c r="GI279" s="8">
        <v>0.37091745999999998</v>
      </c>
      <c r="GJ279" s="8">
        <v>-1.2096330000000001E-2</v>
      </c>
      <c r="GK279" s="8">
        <v>4.5110000000000001E-4</v>
      </c>
      <c r="GL279" s="8">
        <v>1.5693006309999999</v>
      </c>
      <c r="GM279" s="10">
        <v>-2.9393000000000001E-5</v>
      </c>
      <c r="GN279" s="10">
        <v>3.7139299999999999E-5</v>
      </c>
      <c r="GQ279" s="1"/>
      <c r="GS279" s="8">
        <v>-0.10630779999999999</v>
      </c>
      <c r="GT279" s="8">
        <v>-3.7851600000000001E-3</v>
      </c>
      <c r="GU279" s="8">
        <v>-8.8953000000000001E-3</v>
      </c>
      <c r="GV279" s="8">
        <v>1.2627789389999999</v>
      </c>
      <c r="GW279" s="10">
        <v>-8.9816799999999997E-5</v>
      </c>
      <c r="GX279" s="10">
        <v>5.2450300000000002E-5</v>
      </c>
      <c r="HA279" s="1"/>
      <c r="HC279" s="8">
        <v>-0.12532766000000001</v>
      </c>
      <c r="HD279" s="8">
        <v>5.0189900000000001E-3</v>
      </c>
      <c r="HE279" s="8">
        <v>-5.2092000000000002E-4</v>
      </c>
      <c r="HF279" s="8">
        <v>1.0958920459999999</v>
      </c>
      <c r="HG279" s="10">
        <v>-2.2557799999999999E-5</v>
      </c>
      <c r="HH279" s="10">
        <v>-4.1688699999999996E-6</v>
      </c>
      <c r="HK279" s="1"/>
      <c r="HM279" s="8">
        <v>-0.21840279000000001</v>
      </c>
      <c r="HN279" s="8">
        <v>4.3325999999999998E-4</v>
      </c>
      <c r="HO279" s="8">
        <v>-7.0242300000000002E-3</v>
      </c>
      <c r="HP279" s="8">
        <v>1.2929970529999999</v>
      </c>
      <c r="HQ279" s="8">
        <v>-4.22509E-4</v>
      </c>
      <c r="HR279" s="8">
        <v>1.0201599999999999E-4</v>
      </c>
      <c r="HU279" s="1"/>
      <c r="HW279" s="8">
        <v>-0.17495810000000001</v>
      </c>
      <c r="HX279" s="10">
        <v>-3.6097999999999999E-5</v>
      </c>
      <c r="HY279" s="8">
        <v>-6.14491E-3</v>
      </c>
      <c r="HZ279" s="8">
        <v>1.3383527079999999</v>
      </c>
      <c r="IA279" s="8">
        <v>-1.91452E-4</v>
      </c>
      <c r="IB279" s="10">
        <v>-1.01304E-5</v>
      </c>
      <c r="IE279" s="1"/>
      <c r="IG279" s="8">
        <v>-0.18397970999999999</v>
      </c>
      <c r="IH279" s="8">
        <v>-5.0875299999999998E-3</v>
      </c>
      <c r="II279" s="8">
        <v>-3.5899199999999999E-3</v>
      </c>
      <c r="IJ279" s="8">
        <v>1.3277060730000001</v>
      </c>
      <c r="IK279" s="8">
        <v>-2.9526599999999997E-4</v>
      </c>
      <c r="IL279" s="10">
        <v>9.2990600000000004E-5</v>
      </c>
      <c r="IO279" s="1"/>
      <c r="IP279" s="1"/>
    </row>
    <row r="280" spans="1:250" x14ac:dyDescent="0.25">
      <c r="A280" s="8">
        <v>0.89413076000000002</v>
      </c>
      <c r="B280" s="8">
        <v>7.7809100000000003E-3</v>
      </c>
      <c r="C280" s="8">
        <v>3.3206319999999998E-2</v>
      </c>
      <c r="D280" s="8">
        <v>1.275663013</v>
      </c>
      <c r="E280" s="8">
        <v>-1.8078699999999999E-4</v>
      </c>
      <c r="F280" s="8">
        <v>-2.0517699999999999E-4</v>
      </c>
      <c r="I280" s="1"/>
      <c r="K280" s="8">
        <v>0.62334590000000001</v>
      </c>
      <c r="L280" s="8">
        <v>1.749802E-2</v>
      </c>
      <c r="M280" s="8">
        <v>3.75312E-3</v>
      </c>
      <c r="N280" s="8">
        <v>0.80700275300000002</v>
      </c>
      <c r="O280" s="8">
        <v>1.9662600000000001E-4</v>
      </c>
      <c r="P280" s="10">
        <v>5.7606299999999998E-5</v>
      </c>
      <c r="U280" s="8">
        <v>0.72378944999999995</v>
      </c>
      <c r="V280" s="8">
        <v>7.5143299999999996E-3</v>
      </c>
      <c r="W280" s="8">
        <v>-1.206282E-2</v>
      </c>
      <c r="X280" s="8">
        <v>0.92859815300000004</v>
      </c>
      <c r="Y280" s="8">
        <v>3.6009399999999998E-4</v>
      </c>
      <c r="Z280" s="8">
        <v>1.7210500000000001E-4</v>
      </c>
      <c r="AC280" s="1"/>
      <c r="AE280" s="8">
        <v>0.95704876000000005</v>
      </c>
      <c r="AF280" s="8">
        <v>-1.49344E-3</v>
      </c>
      <c r="AG280" s="8">
        <v>1.4493580000000001E-2</v>
      </c>
      <c r="AH280" s="8">
        <v>1.34349813</v>
      </c>
      <c r="AI280" s="8">
        <v>-2.6446999999999999E-4</v>
      </c>
      <c r="AJ280" s="10">
        <v>9.5293900000000006E-5</v>
      </c>
      <c r="AM280" s="1"/>
      <c r="AO280" s="8">
        <v>0.89413076000000002</v>
      </c>
      <c r="AP280" s="8">
        <v>7.7809100000000003E-3</v>
      </c>
      <c r="AQ280" s="8">
        <v>3.3206319999999998E-2</v>
      </c>
      <c r="AR280" s="8">
        <v>1.275663013</v>
      </c>
      <c r="AS280" s="8">
        <v>-1.8078699999999999E-4</v>
      </c>
      <c r="AT280" s="8">
        <v>-2.0517699999999999E-4</v>
      </c>
      <c r="AW280" s="1"/>
      <c r="AY280" s="8">
        <v>-1.8315560000000002E-2</v>
      </c>
      <c r="AZ280" s="8">
        <v>-6.0320749999999999E-2</v>
      </c>
      <c r="BA280" s="8">
        <v>-5.5430899999999996E-3</v>
      </c>
      <c r="BB280" s="8">
        <v>1.6002875889999999</v>
      </c>
      <c r="BC280" s="8">
        <v>4.7198350000000003E-3</v>
      </c>
      <c r="BD280" s="10">
        <v>-7.6443100000000007E-5</v>
      </c>
      <c r="BG280" s="1"/>
      <c r="BI280" s="8">
        <v>-0.18517353</v>
      </c>
      <c r="BJ280" s="8">
        <v>-4.7391740000000002E-2</v>
      </c>
      <c r="BK280" s="8">
        <v>-4.5984399999999996E-3</v>
      </c>
      <c r="BL280" s="8">
        <v>1.38787225</v>
      </c>
      <c r="BM280" s="10">
        <v>-1.0723199999999999E-5</v>
      </c>
      <c r="BN280" s="10">
        <v>3.8110700000000001E-5</v>
      </c>
      <c r="BQ280" s="1"/>
      <c r="BS280" s="8">
        <v>-2.2935980000000002E-2</v>
      </c>
      <c r="BT280" s="8">
        <v>-4.0418910000000002E-2</v>
      </c>
      <c r="BU280" s="8">
        <v>-1.381814E-2</v>
      </c>
      <c r="BV280" s="8">
        <v>1.676577969</v>
      </c>
      <c r="BW280" s="8">
        <v>9.1965799999999996E-4</v>
      </c>
      <c r="BX280" s="10">
        <v>7.8455999999999996E-5</v>
      </c>
      <c r="CA280" s="1"/>
      <c r="CC280" s="8">
        <v>-0.12619789000000001</v>
      </c>
      <c r="CD280" s="8">
        <v>-3.888308E-2</v>
      </c>
      <c r="CE280" s="8">
        <v>-1.374979E-2</v>
      </c>
      <c r="CF280" s="8">
        <v>1.1884022940000001</v>
      </c>
      <c r="CG280" s="8">
        <v>2.3554500000000001E-4</v>
      </c>
      <c r="CH280" s="10">
        <v>-2.2283999999999999E-5</v>
      </c>
      <c r="CK280" s="1"/>
      <c r="CM280" s="8">
        <v>-7.6280050000000002E-2</v>
      </c>
      <c r="CN280" s="8">
        <v>-4.1395800000000003E-2</v>
      </c>
      <c r="CO280" s="8">
        <v>-4.3036999999999997E-3</v>
      </c>
      <c r="CP280" s="8">
        <v>1.794611108</v>
      </c>
      <c r="CQ280" s="8">
        <v>1.75012E-4</v>
      </c>
      <c r="CR280" s="10">
        <v>1.4651700000000001E-5</v>
      </c>
      <c r="CU280" s="1"/>
      <c r="CW280" s="8">
        <v>2.9333709999999999E-2</v>
      </c>
      <c r="CX280" s="8">
        <v>6.2471699999999998E-3</v>
      </c>
      <c r="CY280" s="8">
        <v>4.1712999999999999E-4</v>
      </c>
      <c r="CZ280" s="8">
        <v>1.271886286</v>
      </c>
      <c r="DA280" s="8">
        <v>6.4382399999999998E-4</v>
      </c>
      <c r="DB280" s="10">
        <v>-5.7861E-5</v>
      </c>
      <c r="DF280" s="1"/>
      <c r="DG280" s="8">
        <v>0.48681894999999997</v>
      </c>
      <c r="DH280" s="8">
        <v>3.8046660000000003E-2</v>
      </c>
      <c r="DI280" s="8">
        <v>-2.9808600000000001E-2</v>
      </c>
      <c r="DJ280" s="8">
        <v>1.5528462430000001</v>
      </c>
      <c r="DK280" s="8">
        <v>2.55729E-4</v>
      </c>
      <c r="DL280" s="8">
        <v>-4.1431299999999998E-4</v>
      </c>
      <c r="DO280" s="1"/>
      <c r="DQ280" s="8">
        <v>2.2246510000000001E-2</v>
      </c>
      <c r="DR280" s="8">
        <v>9.1881099999999993E-3</v>
      </c>
      <c r="DS280" s="8">
        <v>8.5826999999999995E-4</v>
      </c>
      <c r="DT280" s="8">
        <v>1.2981212680000001</v>
      </c>
      <c r="DU280" s="8">
        <v>4.5792899999999999E-4</v>
      </c>
      <c r="DV280" s="10">
        <v>-9.9574200000000006E-5</v>
      </c>
      <c r="DZ280" s="1"/>
      <c r="EA280" s="8">
        <v>0.47968517999999999</v>
      </c>
      <c r="EB280" s="8">
        <v>4.3359330000000001E-2</v>
      </c>
      <c r="EC280" s="8">
        <v>-1.501385E-2</v>
      </c>
      <c r="ED280" s="8">
        <v>1.5427586710000001</v>
      </c>
      <c r="EE280" s="8">
        <v>3.2610199999999999E-4</v>
      </c>
      <c r="EF280" s="8">
        <v>-3.0359099999999997E-4</v>
      </c>
      <c r="EG280" s="1"/>
      <c r="EK280" s="8">
        <v>0.54513723999999997</v>
      </c>
      <c r="EL280" s="8">
        <v>4.7211080000000002E-2</v>
      </c>
      <c r="EM280" s="8">
        <v>-3.3248270000000003E-2</v>
      </c>
      <c r="EN280" s="8">
        <v>1.648099819</v>
      </c>
      <c r="EO280" s="8">
        <v>1.6389200000000001E-4</v>
      </c>
      <c r="EP280" s="8">
        <v>-3.1590600000000002E-4</v>
      </c>
      <c r="ES280" s="1"/>
      <c r="EU280" s="8">
        <v>0.41739994000000002</v>
      </c>
      <c r="EV280" s="8">
        <v>-8.24101E-3</v>
      </c>
      <c r="EW280" s="8">
        <v>-6.4086999999999998E-4</v>
      </c>
      <c r="EX280" s="8">
        <v>1.600085306</v>
      </c>
      <c r="EY280" s="8">
        <v>1.7032200000000001E-4</v>
      </c>
      <c r="EZ280" s="8">
        <v>1.4679800000000001E-4</v>
      </c>
      <c r="FC280" s="1"/>
      <c r="FE280" s="8">
        <v>0.37974145999999998</v>
      </c>
      <c r="FF280" s="8">
        <v>-2.675553E-2</v>
      </c>
      <c r="FG280" s="8">
        <v>-5.1569500000000004E-3</v>
      </c>
      <c r="FH280" s="8">
        <v>1.5915386579999999</v>
      </c>
      <c r="FI280" s="8">
        <v>1.3815100000000001E-4</v>
      </c>
      <c r="FJ280" s="10">
        <v>1.18532E-4</v>
      </c>
      <c r="FM280" s="1"/>
      <c r="FO280" s="8">
        <v>0.41911072999999999</v>
      </c>
      <c r="FP280" s="8">
        <v>-1.5912059999999999E-2</v>
      </c>
      <c r="FQ280" s="8">
        <v>-3.0101999999999999E-4</v>
      </c>
      <c r="FR280" s="8">
        <v>1.5537302660000001</v>
      </c>
      <c r="FS280" s="8">
        <v>3.2179000000000002E-4</v>
      </c>
      <c r="FT280" s="8">
        <v>1.0631E-4</v>
      </c>
      <c r="FW280" s="1"/>
      <c r="FY280" s="8">
        <v>0.42039093</v>
      </c>
      <c r="FZ280" s="8">
        <v>-1.4817179999999999E-2</v>
      </c>
      <c r="GA280" s="8">
        <v>-2.8183499999999998E-3</v>
      </c>
      <c r="GB280" s="8">
        <v>1.596604012</v>
      </c>
      <c r="GC280" s="10">
        <v>9.88761E-5</v>
      </c>
      <c r="GD280" s="10">
        <v>4.6878700000000002E-5</v>
      </c>
      <c r="GG280" s="1"/>
      <c r="GI280" s="8">
        <v>0.37407165999999997</v>
      </c>
      <c r="GJ280" s="8">
        <v>-1.2050409999999999E-2</v>
      </c>
      <c r="GK280" s="8">
        <v>4.5897000000000001E-4</v>
      </c>
      <c r="GL280" s="8">
        <v>1.573285928</v>
      </c>
      <c r="GM280" s="10">
        <v>-2.9722299999999998E-5</v>
      </c>
      <c r="GN280" s="10">
        <v>3.7195099999999999E-5</v>
      </c>
      <c r="GQ280" s="1"/>
      <c r="GS280" s="8">
        <v>-0.10470971</v>
      </c>
      <c r="GT280" s="8">
        <v>-3.7456999999999998E-3</v>
      </c>
      <c r="GU280" s="8">
        <v>-8.8956299999999999E-3</v>
      </c>
      <c r="GV280" s="8">
        <v>1.268440113</v>
      </c>
      <c r="GW280" s="10">
        <v>-9.1258699999999994E-5</v>
      </c>
      <c r="GX280" s="10">
        <v>5.24342E-5</v>
      </c>
      <c r="HA280" s="1"/>
      <c r="HC280" s="8">
        <v>-0.12628046000000001</v>
      </c>
      <c r="HD280" s="8">
        <v>5.0065200000000004E-3</v>
      </c>
      <c r="HE280" s="8">
        <v>-5.2786E-4</v>
      </c>
      <c r="HF280" s="8">
        <v>1.0992535489999999</v>
      </c>
      <c r="HG280" s="10">
        <v>-2.2948499999999999E-5</v>
      </c>
      <c r="HH280" s="10">
        <v>-3.9519100000000001E-6</v>
      </c>
      <c r="HK280" s="1"/>
      <c r="HM280" s="8">
        <v>-0.21747221</v>
      </c>
      <c r="HN280" s="8">
        <v>4.5563999999999999E-4</v>
      </c>
      <c r="HO280" s="8">
        <v>-7.0083100000000002E-3</v>
      </c>
      <c r="HP280" s="8">
        <v>1.2959138029999999</v>
      </c>
      <c r="HQ280" s="8">
        <v>-4.2574600000000001E-4</v>
      </c>
      <c r="HR280" s="8">
        <v>1.04317E-4</v>
      </c>
      <c r="HU280" s="1"/>
      <c r="HW280" s="8">
        <v>-0.17501696</v>
      </c>
      <c r="HX280" s="10">
        <v>-3.7410999999999998E-5</v>
      </c>
      <c r="HY280" s="8">
        <v>-6.1444400000000001E-3</v>
      </c>
      <c r="HZ280" s="8">
        <v>1.341620536</v>
      </c>
      <c r="IA280" s="8">
        <v>-1.9357000000000001E-4</v>
      </c>
      <c r="IB280" s="10">
        <v>-1.0892E-5</v>
      </c>
      <c r="IE280" s="1"/>
      <c r="IG280" s="8">
        <v>-0.18159272000000001</v>
      </c>
      <c r="IH280" s="8">
        <v>-5.0170400000000004E-3</v>
      </c>
      <c r="II280" s="8">
        <v>-3.5916500000000001E-3</v>
      </c>
      <c r="IJ280" s="8">
        <v>1.333054601</v>
      </c>
      <c r="IK280" s="8">
        <v>-2.9896000000000002E-4</v>
      </c>
      <c r="IL280" s="10">
        <v>9.2890099999999993E-5</v>
      </c>
      <c r="IO280" s="1"/>
      <c r="IP280" s="1"/>
    </row>
    <row r="281" spans="1:250" x14ac:dyDescent="0.25">
      <c r="A281" s="8">
        <v>0.89546875999999997</v>
      </c>
      <c r="B281" s="8">
        <v>7.7787200000000003E-3</v>
      </c>
      <c r="C281" s="8">
        <v>3.3235750000000001E-2</v>
      </c>
      <c r="D281" s="8">
        <v>1.2847598979999999</v>
      </c>
      <c r="E281" s="8">
        <v>-1.80488E-4</v>
      </c>
      <c r="F281" s="8">
        <v>-2.0138799999999999E-4</v>
      </c>
      <c r="I281" s="1"/>
      <c r="K281" s="8">
        <v>0.62017672000000001</v>
      </c>
      <c r="L281" s="8">
        <v>1.7488320000000002E-2</v>
      </c>
      <c r="M281" s="8">
        <v>3.3007000000000002E-3</v>
      </c>
      <c r="N281" s="8">
        <v>0.80714982599999996</v>
      </c>
      <c r="O281" s="8">
        <v>1.9634599999999999E-4</v>
      </c>
      <c r="P281" s="10">
        <v>7.0701100000000007E-5</v>
      </c>
      <c r="U281" s="8">
        <v>0.72478111000000001</v>
      </c>
      <c r="V281" s="8">
        <v>7.5152700000000001E-3</v>
      </c>
      <c r="W281" s="8">
        <v>-1.207224E-2</v>
      </c>
      <c r="X281" s="8">
        <v>0.93275936400000004</v>
      </c>
      <c r="Y281" s="8">
        <v>3.5992100000000003E-4</v>
      </c>
      <c r="Z281" s="8">
        <v>1.7040499999999999E-4</v>
      </c>
      <c r="AC281" s="1"/>
      <c r="AE281" s="8">
        <v>0.96374504999999999</v>
      </c>
      <c r="AF281" s="8">
        <v>-9.7209E-4</v>
      </c>
      <c r="AG281" s="8">
        <v>1.399158E-2</v>
      </c>
      <c r="AH281" s="8">
        <v>1.3442765560000001</v>
      </c>
      <c r="AI281" s="8">
        <v>-2.7450400000000001E-4</v>
      </c>
      <c r="AJ281" s="10">
        <v>8.5632300000000003E-5</v>
      </c>
      <c r="AM281" s="1"/>
      <c r="AO281" s="8">
        <v>0.89546875999999997</v>
      </c>
      <c r="AP281" s="8">
        <v>7.7787200000000003E-3</v>
      </c>
      <c r="AQ281" s="8">
        <v>3.3235750000000001E-2</v>
      </c>
      <c r="AR281" s="8">
        <v>1.2847598979999999</v>
      </c>
      <c r="AS281" s="8">
        <v>-1.80488E-4</v>
      </c>
      <c r="AT281" s="8">
        <v>-2.0138799999999999E-4</v>
      </c>
      <c r="AW281" s="1"/>
      <c r="AY281" s="8">
        <v>-1.8470770000000001E-2</v>
      </c>
      <c r="AZ281" s="8">
        <v>-6.03029E-2</v>
      </c>
      <c r="BA281" s="8">
        <v>-5.5325399999999999E-3</v>
      </c>
      <c r="BB281" s="8">
        <v>1.6038789760000001</v>
      </c>
      <c r="BC281" s="8">
        <v>4.7529759999999999E-3</v>
      </c>
      <c r="BD281" s="10">
        <v>-9.5999299999999994E-5</v>
      </c>
      <c r="BG281" s="1"/>
      <c r="BI281" s="8">
        <v>-0.18440277999999999</v>
      </c>
      <c r="BJ281" s="8">
        <v>-4.7347100000000003E-2</v>
      </c>
      <c r="BK281" s="8">
        <v>-4.5927199999999998E-3</v>
      </c>
      <c r="BL281" s="8">
        <v>1.390213755</v>
      </c>
      <c r="BM281" s="10">
        <v>-1.31155E-5</v>
      </c>
      <c r="BN281" s="10">
        <v>3.8414699999999997E-5</v>
      </c>
      <c r="BQ281" s="1"/>
      <c r="BS281" s="8">
        <v>-2.0385609999999998E-2</v>
      </c>
      <c r="BT281" s="8">
        <v>-4.0639090000000003E-2</v>
      </c>
      <c r="BU281" s="8">
        <v>-1.401057E-2</v>
      </c>
      <c r="BV281" s="8">
        <v>1.678907945</v>
      </c>
      <c r="BW281" s="8">
        <v>9.3304300000000005E-4</v>
      </c>
      <c r="BX281" s="10">
        <v>6.67611E-5</v>
      </c>
      <c r="CA281" s="1"/>
      <c r="CC281" s="8">
        <v>-0.13201299</v>
      </c>
      <c r="CD281" s="8">
        <v>-3.9340779999999999E-2</v>
      </c>
      <c r="CE281" s="8">
        <v>-1.3960500000000001E-2</v>
      </c>
      <c r="CF281" s="8">
        <v>1.1896097830000001</v>
      </c>
      <c r="CG281" s="8">
        <v>2.3057899999999999E-4</v>
      </c>
      <c r="CH281" s="10">
        <v>-2.0000000000000002E-5</v>
      </c>
      <c r="CK281" s="1"/>
      <c r="CM281" s="8">
        <v>-7.2959540000000003E-2</v>
      </c>
      <c r="CN281" s="8">
        <v>-4.1602260000000002E-2</v>
      </c>
      <c r="CO281" s="8">
        <v>-4.5664099999999999E-3</v>
      </c>
      <c r="CP281" s="8">
        <v>1.798144653</v>
      </c>
      <c r="CQ281" s="8">
        <v>1.7600299999999999E-4</v>
      </c>
      <c r="CR281" s="10">
        <v>1.33899E-5</v>
      </c>
      <c r="CU281" s="1"/>
      <c r="CW281" s="8">
        <v>3.452583E-2</v>
      </c>
      <c r="CX281" s="8">
        <v>6.2189599999999999E-3</v>
      </c>
      <c r="CY281" s="8">
        <v>5.2382999999999998E-4</v>
      </c>
      <c r="CZ281" s="8">
        <v>1.274866778</v>
      </c>
      <c r="DA281" s="8">
        <v>6.4434799999999999E-4</v>
      </c>
      <c r="DB281" s="10">
        <v>-5.5886700000000001E-5</v>
      </c>
      <c r="DF281" s="1"/>
      <c r="DG281" s="8">
        <v>0.49217956000000002</v>
      </c>
      <c r="DH281" s="8">
        <v>3.882029E-2</v>
      </c>
      <c r="DI281" s="8">
        <v>-3.0035409999999998E-2</v>
      </c>
      <c r="DJ281" s="8">
        <v>1.5555163809999999</v>
      </c>
      <c r="DK281" s="8">
        <v>2.4619600000000001E-4</v>
      </c>
      <c r="DL281" s="8">
        <v>-4.1711999999999999E-4</v>
      </c>
      <c r="DO281" s="1"/>
      <c r="DQ281" s="8">
        <v>2.253107E-2</v>
      </c>
      <c r="DR281" s="8">
        <v>9.1862599999999999E-3</v>
      </c>
      <c r="DS281" s="8">
        <v>8.6279E-4</v>
      </c>
      <c r="DT281" s="8">
        <v>1.301568281</v>
      </c>
      <c r="DU281" s="8">
        <v>4.5836500000000002E-4</v>
      </c>
      <c r="DV281" s="10">
        <v>-9.8515699999999996E-5</v>
      </c>
      <c r="DZ281" s="1"/>
      <c r="EA281" s="8">
        <v>0.48759617</v>
      </c>
      <c r="EB281" s="8">
        <v>4.4487499999999999E-2</v>
      </c>
      <c r="EC281" s="8">
        <v>-1.529148E-2</v>
      </c>
      <c r="ED281" s="8">
        <v>1.5467665340000001</v>
      </c>
      <c r="EE281" s="8">
        <v>3.1269099999999998E-4</v>
      </c>
      <c r="EF281" s="8">
        <v>-3.0691699999999998E-4</v>
      </c>
      <c r="EG281" s="1"/>
      <c r="EK281" s="8">
        <v>0.55458653000000002</v>
      </c>
      <c r="EL281" s="8">
        <v>4.8148410000000003E-2</v>
      </c>
      <c r="EM281" s="8">
        <v>-3.3400510000000001E-2</v>
      </c>
      <c r="EN281" s="8">
        <v>1.650158359</v>
      </c>
      <c r="EO281" s="8">
        <v>1.59013E-4</v>
      </c>
      <c r="EP281" s="8">
        <v>-3.1670299999999999E-4</v>
      </c>
      <c r="ES281" s="1"/>
      <c r="EU281" s="8">
        <v>0.41965887000000002</v>
      </c>
      <c r="EV281" s="8">
        <v>-8.2848699999999997E-3</v>
      </c>
      <c r="EW281" s="8">
        <v>-6.2768000000000003E-4</v>
      </c>
      <c r="EX281" s="8">
        <v>1.604512701</v>
      </c>
      <c r="EY281" s="8">
        <v>1.7165E-4</v>
      </c>
      <c r="EZ281" s="8">
        <v>1.472E-4</v>
      </c>
      <c r="FC281" s="1"/>
      <c r="FE281" s="8">
        <v>0.38509377</v>
      </c>
      <c r="FF281" s="8">
        <v>-2.685212E-2</v>
      </c>
      <c r="FG281" s="8">
        <v>-5.2455599999999998E-3</v>
      </c>
      <c r="FH281" s="8">
        <v>1.5973615459999999</v>
      </c>
      <c r="FI281" s="8">
        <v>1.3976599999999999E-4</v>
      </c>
      <c r="FJ281" s="10">
        <v>1.17051E-4</v>
      </c>
      <c r="FM281" s="1"/>
      <c r="FO281" s="8">
        <v>0.42201767000000001</v>
      </c>
      <c r="FP281" s="8">
        <v>-1.596469E-2</v>
      </c>
      <c r="FQ281" s="8">
        <v>-3.5881999999999998E-4</v>
      </c>
      <c r="FR281" s="8">
        <v>1.5581845969999999</v>
      </c>
      <c r="FS281" s="8">
        <v>3.23111E-4</v>
      </c>
      <c r="FT281" s="8">
        <v>1.04858E-4</v>
      </c>
      <c r="FW281" s="1"/>
      <c r="FY281" s="8">
        <v>0.41918337</v>
      </c>
      <c r="FZ281" s="8">
        <v>-1.477233E-2</v>
      </c>
      <c r="GA281" s="8">
        <v>-2.83205E-3</v>
      </c>
      <c r="GB281" s="8">
        <v>1.6002881410000001</v>
      </c>
      <c r="GC281" s="8">
        <v>1.00973E-4</v>
      </c>
      <c r="GD281" s="10">
        <v>4.7522299999999997E-5</v>
      </c>
      <c r="GG281" s="1"/>
      <c r="GI281" s="8">
        <v>0.38149571999999998</v>
      </c>
      <c r="GJ281" s="8">
        <v>-1.188052E-2</v>
      </c>
      <c r="GK281" s="8">
        <v>4.4967E-4</v>
      </c>
      <c r="GL281" s="8">
        <v>1.5775728280000001</v>
      </c>
      <c r="GM281" s="10">
        <v>-3.0239900000000002E-5</v>
      </c>
      <c r="GN281" s="10">
        <v>3.7165600000000002E-5</v>
      </c>
      <c r="GQ281" s="1"/>
      <c r="GS281" s="8">
        <v>-0.10546579</v>
      </c>
      <c r="GT281" s="8">
        <v>-3.7497799999999999E-3</v>
      </c>
      <c r="GU281" s="8">
        <v>-8.9000299999999997E-3</v>
      </c>
      <c r="GV281" s="8">
        <v>1.274047838</v>
      </c>
      <c r="GW281" s="10">
        <v>-9.1573199999999999E-5</v>
      </c>
      <c r="GX281" s="10">
        <v>5.2773499999999999E-5</v>
      </c>
      <c r="HA281" s="1"/>
      <c r="HC281" s="8">
        <v>-0.12740059000000001</v>
      </c>
      <c r="HD281" s="8">
        <v>4.9954099999999996E-3</v>
      </c>
      <c r="HE281" s="8">
        <v>-5.3574999999999998E-4</v>
      </c>
      <c r="HF281" s="8">
        <v>1.102782519</v>
      </c>
      <c r="HG281" s="10">
        <v>-2.3244600000000001E-5</v>
      </c>
      <c r="HH281" s="10">
        <v>-3.7419199999999998E-6</v>
      </c>
      <c r="HK281" s="1"/>
      <c r="HM281" s="8">
        <v>-0.21666115</v>
      </c>
      <c r="HN281" s="8">
        <v>4.8661E-4</v>
      </c>
      <c r="HO281" s="8">
        <v>-7.0125600000000001E-3</v>
      </c>
      <c r="HP281" s="8">
        <v>1.298744678</v>
      </c>
      <c r="HQ281" s="8">
        <v>-4.3089099999999998E-4</v>
      </c>
      <c r="HR281" s="8">
        <v>1.0360400000000001E-4</v>
      </c>
      <c r="HU281" s="1"/>
      <c r="HW281" s="8">
        <v>-0.17261971000000001</v>
      </c>
      <c r="HX281" s="10">
        <v>-2.7259000000000001E-5</v>
      </c>
      <c r="HY281" s="8">
        <v>-6.15658E-3</v>
      </c>
      <c r="HZ281" s="8">
        <v>1.344900628</v>
      </c>
      <c r="IA281" s="8">
        <v>-1.9397300000000001E-4</v>
      </c>
      <c r="IB281" s="10">
        <v>-1.13734E-5</v>
      </c>
      <c r="IE281" s="1"/>
      <c r="IG281" s="8">
        <v>-0.17980850000000001</v>
      </c>
      <c r="IH281" s="8">
        <v>-4.9778399999999999E-3</v>
      </c>
      <c r="II281" s="8">
        <v>-3.5810500000000001E-3</v>
      </c>
      <c r="IJ281" s="8">
        <v>1.338301398</v>
      </c>
      <c r="IK281" s="8">
        <v>-3.0170700000000002E-4</v>
      </c>
      <c r="IL281" s="10">
        <v>9.3626099999999995E-5</v>
      </c>
      <c r="IO281" s="1"/>
      <c r="IP281" s="1"/>
    </row>
    <row r="282" spans="1:250" x14ac:dyDescent="0.25">
      <c r="A282" s="8">
        <v>0.90329092</v>
      </c>
      <c r="B282" s="8">
        <v>7.8377299999999994E-3</v>
      </c>
      <c r="C282" s="8">
        <v>3.3380420000000001E-2</v>
      </c>
      <c r="D282" s="8">
        <v>1.294708134</v>
      </c>
      <c r="E282" s="8">
        <v>-1.8177100000000001E-4</v>
      </c>
      <c r="F282" s="8">
        <v>-1.98209E-4</v>
      </c>
      <c r="I282" s="1"/>
      <c r="K282" s="8">
        <v>0.62085758000000002</v>
      </c>
      <c r="L282" s="8">
        <v>1.7515019999999999E-2</v>
      </c>
      <c r="M282" s="8">
        <v>3.29321E-3</v>
      </c>
      <c r="N282" s="8">
        <v>0.80835510399999999</v>
      </c>
      <c r="O282" s="8">
        <v>1.92716E-4</v>
      </c>
      <c r="P282" s="10">
        <v>6.9680999999999999E-5</v>
      </c>
      <c r="U282" s="8">
        <v>0.73273681999999996</v>
      </c>
      <c r="V282" s="8">
        <v>7.8554200000000001E-3</v>
      </c>
      <c r="W282" s="8">
        <v>-1.237955E-2</v>
      </c>
      <c r="X282" s="8">
        <v>0.93561815199999998</v>
      </c>
      <c r="Y282" s="8">
        <v>3.5227300000000001E-4</v>
      </c>
      <c r="Z282" s="8">
        <v>1.63494E-4</v>
      </c>
      <c r="AC282" s="1"/>
      <c r="AE282" s="8">
        <v>0.96847039000000001</v>
      </c>
      <c r="AF282" s="8">
        <v>-5.7419999999999997E-4</v>
      </c>
      <c r="AG282" s="8">
        <v>1.416921E-2</v>
      </c>
      <c r="AH282" s="8">
        <v>1.345262352</v>
      </c>
      <c r="AI282" s="8">
        <v>-2.8536700000000002E-4</v>
      </c>
      <c r="AJ282" s="10">
        <v>9.0477399999999995E-5</v>
      </c>
      <c r="AM282" s="1"/>
      <c r="AO282" s="8">
        <v>0.90329092</v>
      </c>
      <c r="AP282" s="8">
        <v>7.8377299999999994E-3</v>
      </c>
      <c r="AQ282" s="8">
        <v>3.3380420000000001E-2</v>
      </c>
      <c r="AR282" s="8">
        <v>1.294708134</v>
      </c>
      <c r="AS282" s="8">
        <v>-1.8177100000000001E-4</v>
      </c>
      <c r="AT282" s="8">
        <v>-1.98209E-4</v>
      </c>
      <c r="AW282" s="1"/>
      <c r="AY282" s="8">
        <v>-1.8005480000000001E-2</v>
      </c>
      <c r="AZ282" s="8">
        <v>-6.034453E-2</v>
      </c>
      <c r="BA282" s="8">
        <v>-5.5631600000000002E-3</v>
      </c>
      <c r="BB282" s="8">
        <v>1.607460954</v>
      </c>
      <c r="BC282" s="8">
        <v>4.7788049999999997E-3</v>
      </c>
      <c r="BD282" s="8">
        <v>-1.1498E-4</v>
      </c>
      <c r="BG282" s="1"/>
      <c r="BI282" s="8">
        <v>-0.18183977000000001</v>
      </c>
      <c r="BJ282" s="8">
        <v>-4.7238280000000001E-2</v>
      </c>
      <c r="BK282" s="8">
        <v>-4.5618999999999998E-3</v>
      </c>
      <c r="BL282" s="8">
        <v>1.392925916</v>
      </c>
      <c r="BM282" s="10">
        <v>-1.4869799999999999E-5</v>
      </c>
      <c r="BN282" s="10">
        <v>3.8909299999999997E-5</v>
      </c>
      <c r="BQ282" s="1"/>
      <c r="BS282" s="8">
        <v>-1.9078540000000001E-2</v>
      </c>
      <c r="BT282" s="8">
        <v>-4.0761119999999998E-2</v>
      </c>
      <c r="BU282" s="8">
        <v>-1.412938E-2</v>
      </c>
      <c r="BV282" s="8">
        <v>1.681367506</v>
      </c>
      <c r="BW282" s="8">
        <v>9.4749000000000005E-4</v>
      </c>
      <c r="BX282" s="10">
        <v>5.2695100000000003E-5</v>
      </c>
      <c r="CA282" s="1"/>
      <c r="CC282" s="8">
        <v>-0.13034772</v>
      </c>
      <c r="CD282" s="8">
        <v>-3.9182139999999997E-2</v>
      </c>
      <c r="CE282" s="8">
        <v>-1.4008980000000001E-2</v>
      </c>
      <c r="CF282" s="8">
        <v>1.1917990060000001</v>
      </c>
      <c r="CG282" s="8">
        <v>2.24572E-4</v>
      </c>
      <c r="CH282" s="10">
        <v>-2.1841899999999998E-5</v>
      </c>
      <c r="CK282" s="1"/>
      <c r="CM282" s="8">
        <v>-6.9362339999999995E-2</v>
      </c>
      <c r="CN282" s="8">
        <v>-4.1833500000000003E-2</v>
      </c>
      <c r="CO282" s="8">
        <v>-4.8610600000000004E-3</v>
      </c>
      <c r="CP282" s="8">
        <v>1.8016498320000001</v>
      </c>
      <c r="CQ282" s="8">
        <v>1.77026E-4</v>
      </c>
      <c r="CR282" s="10">
        <v>1.2084E-5</v>
      </c>
      <c r="CU282" s="1"/>
      <c r="CW282" s="8">
        <v>3.2223750000000002E-2</v>
      </c>
      <c r="CX282" s="8">
        <v>6.1635300000000004E-3</v>
      </c>
      <c r="CY282" s="8">
        <v>5.6999999999999998E-4</v>
      </c>
      <c r="CZ282" s="8">
        <v>1.2771128629999999</v>
      </c>
      <c r="DA282" s="8">
        <v>6.4203399999999999E-4</v>
      </c>
      <c r="DB282" s="10">
        <v>-5.7814700000000001E-5</v>
      </c>
      <c r="DF282" s="1"/>
      <c r="DG282" s="8">
        <v>0.49767735000000002</v>
      </c>
      <c r="DH282" s="8">
        <v>3.956966E-2</v>
      </c>
      <c r="DI282" s="8">
        <v>-3.0385229999999999E-2</v>
      </c>
      <c r="DJ282" s="8">
        <v>1.5590850860000001</v>
      </c>
      <c r="DK282" s="8">
        <v>2.3719100000000001E-4</v>
      </c>
      <c r="DL282" s="8">
        <v>-4.2133600000000002E-4</v>
      </c>
      <c r="DO282" s="1"/>
      <c r="DQ282" s="8">
        <v>2.308634E-2</v>
      </c>
      <c r="DR282" s="8">
        <v>9.1843700000000007E-3</v>
      </c>
      <c r="DS282" s="8">
        <v>8.7357000000000005E-4</v>
      </c>
      <c r="DT282" s="8">
        <v>1.305231866</v>
      </c>
      <c r="DU282" s="8">
        <v>4.5859399999999999E-4</v>
      </c>
      <c r="DV282" s="10">
        <v>-9.7219900000000001E-5</v>
      </c>
      <c r="DZ282" s="1"/>
      <c r="EA282" s="8">
        <v>0.49197634000000001</v>
      </c>
      <c r="EB282" s="8">
        <v>4.5147590000000001E-2</v>
      </c>
      <c r="EC282" s="8">
        <v>-1.5459000000000001E-2</v>
      </c>
      <c r="ED282" s="8">
        <v>1.5503086239999999</v>
      </c>
      <c r="EE282" s="8">
        <v>2.9853399999999998E-4</v>
      </c>
      <c r="EF282" s="8">
        <v>-3.1053299999999999E-4</v>
      </c>
      <c r="EG282" s="1"/>
      <c r="EK282" s="8">
        <v>0.55670916000000004</v>
      </c>
      <c r="EL282" s="8">
        <v>4.8355389999999998E-2</v>
      </c>
      <c r="EM282" s="8">
        <v>-3.3412780000000003E-2</v>
      </c>
      <c r="EN282" s="8">
        <v>1.651733117</v>
      </c>
      <c r="EO282" s="8">
        <v>1.54215E-4</v>
      </c>
      <c r="EP282" s="8">
        <v>-3.1699099999999997E-4</v>
      </c>
      <c r="ES282" s="1"/>
      <c r="EU282" s="8">
        <v>0.42572765000000001</v>
      </c>
      <c r="EV282" s="8">
        <v>-8.4842200000000006E-3</v>
      </c>
      <c r="EW282" s="8">
        <v>-7.4408000000000005E-4</v>
      </c>
      <c r="EX282" s="8">
        <v>1.6083699309999999</v>
      </c>
      <c r="EY282" s="8">
        <v>1.7389099999999999E-4</v>
      </c>
      <c r="EZ282" s="8">
        <v>1.4589400000000001E-4</v>
      </c>
      <c r="FC282" s="1"/>
      <c r="FE282" s="8">
        <v>0.38858385000000001</v>
      </c>
      <c r="FF282" s="8">
        <v>-2.693835E-2</v>
      </c>
      <c r="FG282" s="8">
        <v>-5.2971900000000002E-3</v>
      </c>
      <c r="FH282" s="8">
        <v>1.602200091</v>
      </c>
      <c r="FI282" s="8">
        <v>1.4197999999999999E-4</v>
      </c>
      <c r="FJ282" s="10">
        <v>1.15728E-4</v>
      </c>
      <c r="FM282" s="1"/>
      <c r="FO282" s="8">
        <v>0.42875574</v>
      </c>
      <c r="FP282" s="8">
        <v>-1.6170440000000001E-2</v>
      </c>
      <c r="FQ282" s="8">
        <v>-5.0515E-4</v>
      </c>
      <c r="FR282" s="8">
        <v>1.563409075</v>
      </c>
      <c r="FS282" s="8">
        <v>3.2534099999999999E-4</v>
      </c>
      <c r="FT282" s="8">
        <v>1.03275E-4</v>
      </c>
      <c r="FW282" s="1"/>
      <c r="FY282" s="8">
        <v>0.41784747999999999</v>
      </c>
      <c r="FZ282" s="8">
        <v>-1.472009E-2</v>
      </c>
      <c r="GA282" s="8">
        <v>-2.8261800000000002E-3</v>
      </c>
      <c r="GB282" s="8">
        <v>1.6039114990000001</v>
      </c>
      <c r="GC282" s="8">
        <v>1.0317799999999999E-4</v>
      </c>
      <c r="GD282" s="10">
        <v>4.7278399999999998E-5</v>
      </c>
      <c r="GG282" s="1"/>
      <c r="GI282" s="8">
        <v>0.37968295000000002</v>
      </c>
      <c r="GJ282" s="8">
        <v>-1.19036E-2</v>
      </c>
      <c r="GK282" s="8">
        <v>4.4255E-4</v>
      </c>
      <c r="GL282" s="8">
        <v>1.5817198130000001</v>
      </c>
      <c r="GM282" s="10">
        <v>-3.0527800000000003E-5</v>
      </c>
      <c r="GN282" s="10">
        <v>3.7253899999999999E-5</v>
      </c>
      <c r="GQ282" s="1"/>
      <c r="GS282" s="8">
        <v>-0.10240050000000001</v>
      </c>
      <c r="GT282" s="8">
        <v>-3.66307E-3</v>
      </c>
      <c r="GU282" s="8">
        <v>-8.9152599999999995E-3</v>
      </c>
      <c r="GV282" s="8">
        <v>1.2789220800000001</v>
      </c>
      <c r="GW282" s="10">
        <v>-9.3225600000000004E-5</v>
      </c>
      <c r="GX282" s="10">
        <v>5.2479299999999997E-5</v>
      </c>
      <c r="HA282" s="1"/>
      <c r="HC282" s="8">
        <v>-0.13295845000000001</v>
      </c>
      <c r="HD282" s="8">
        <v>4.8982899999999996E-3</v>
      </c>
      <c r="HE282" s="8">
        <v>-5.8014000000000004E-4</v>
      </c>
      <c r="HF282" s="8">
        <v>1.106770646</v>
      </c>
      <c r="HG282" s="10">
        <v>-2.37663E-5</v>
      </c>
      <c r="HH282" s="10">
        <v>-3.5042799999999999E-6</v>
      </c>
      <c r="HK282" s="1"/>
      <c r="HM282" s="8">
        <v>-0.21903015000000001</v>
      </c>
      <c r="HN282" s="8">
        <v>4.2267999999999998E-4</v>
      </c>
      <c r="HO282" s="8">
        <v>-7.0339399999999998E-3</v>
      </c>
      <c r="HP282" s="8">
        <v>1.3016422919999999</v>
      </c>
      <c r="HQ282" s="8">
        <v>-4.3452699999999998E-4</v>
      </c>
      <c r="HR282" s="8">
        <v>1.0481500000000001E-4</v>
      </c>
      <c r="HU282" s="1"/>
      <c r="HW282" s="8">
        <v>-0.17231954999999999</v>
      </c>
      <c r="HX282" s="10">
        <v>-2.4460999999999998E-5</v>
      </c>
      <c r="HY282" s="8">
        <v>-6.1536000000000004E-3</v>
      </c>
      <c r="HZ282" s="8">
        <v>1.348515884</v>
      </c>
      <c r="IA282" s="8">
        <v>-1.9485600000000001E-4</v>
      </c>
      <c r="IB282" s="10">
        <v>-1.0431000000000001E-5</v>
      </c>
      <c r="IE282" s="1"/>
      <c r="IG282" s="8">
        <v>-0.17644473999999999</v>
      </c>
      <c r="IH282" s="8">
        <v>-4.8793999999999999E-3</v>
      </c>
      <c r="II282" s="8">
        <v>-3.5762200000000002E-3</v>
      </c>
      <c r="IJ282" s="8">
        <v>1.3434816759999999</v>
      </c>
      <c r="IK282" s="8">
        <v>-3.0536799999999998E-4</v>
      </c>
      <c r="IL282" s="10">
        <v>9.3796599999999996E-5</v>
      </c>
      <c r="IO282" s="1"/>
      <c r="IP282" s="1"/>
    </row>
    <row r="283" spans="1:250" x14ac:dyDescent="0.25">
      <c r="A283" s="8">
        <v>0.91150598999999999</v>
      </c>
      <c r="B283" s="8">
        <v>7.90743E-3</v>
      </c>
      <c r="C283" s="8">
        <v>3.3519050000000002E-2</v>
      </c>
      <c r="D283" s="8">
        <v>1.305701776</v>
      </c>
      <c r="E283" s="8">
        <v>-1.83215E-4</v>
      </c>
      <c r="F283" s="8">
        <v>-1.9531099999999999E-4</v>
      </c>
      <c r="I283" s="1"/>
      <c r="K283" s="8">
        <v>0.62352996000000005</v>
      </c>
      <c r="L283" s="8">
        <v>1.7635149999999999E-2</v>
      </c>
      <c r="M283" s="8">
        <v>3.2522100000000002E-3</v>
      </c>
      <c r="N283" s="8">
        <v>0.81295541199999999</v>
      </c>
      <c r="O283" s="8">
        <v>1.8855200000000001E-4</v>
      </c>
      <c r="P283" s="10">
        <v>6.8251399999999995E-5</v>
      </c>
      <c r="U283" s="8">
        <v>0.73119036000000004</v>
      </c>
      <c r="V283" s="8">
        <v>7.8668899999999996E-3</v>
      </c>
      <c r="W283" s="8">
        <v>-1.241663E-2</v>
      </c>
      <c r="X283" s="8">
        <v>0.93776015800000001</v>
      </c>
      <c r="Y283" s="8">
        <v>3.5360399999999998E-4</v>
      </c>
      <c r="Z283" s="8">
        <v>1.67784E-4</v>
      </c>
      <c r="AC283" s="1"/>
      <c r="AE283" s="8">
        <v>0.97313501000000002</v>
      </c>
      <c r="AF283" s="8">
        <v>-2.4857999999999998E-4</v>
      </c>
      <c r="AG283" s="8">
        <v>1.4230370000000001E-2</v>
      </c>
      <c r="AH283" s="8">
        <v>1.3471789860000001</v>
      </c>
      <c r="AI283" s="8">
        <v>-2.9438799999999997E-4</v>
      </c>
      <c r="AJ283" s="10">
        <v>9.2163400000000006E-5</v>
      </c>
      <c r="AM283" s="1"/>
      <c r="AO283" s="8">
        <v>0.91150598999999999</v>
      </c>
      <c r="AP283" s="8">
        <v>7.90743E-3</v>
      </c>
      <c r="AQ283" s="8">
        <v>3.3519050000000002E-2</v>
      </c>
      <c r="AR283" s="8">
        <v>1.305701776</v>
      </c>
      <c r="AS283" s="8">
        <v>-1.83215E-4</v>
      </c>
      <c r="AT283" s="8">
        <v>-1.9531099999999999E-4</v>
      </c>
      <c r="AW283" s="1"/>
      <c r="AY283" s="8">
        <v>-1.9366810000000002E-2</v>
      </c>
      <c r="AZ283" s="8">
        <v>-6.0189090000000001E-2</v>
      </c>
      <c r="BA283" s="8">
        <v>-5.4831000000000003E-3</v>
      </c>
      <c r="BB283" s="8">
        <v>1.6109906629999999</v>
      </c>
      <c r="BC283" s="8">
        <v>4.8117359999999996E-3</v>
      </c>
      <c r="BD283" s="8">
        <v>-1.3190000000000001E-4</v>
      </c>
      <c r="BG283" s="1"/>
      <c r="BI283" s="8">
        <v>-0.18341236999999999</v>
      </c>
      <c r="BJ283" s="8">
        <v>-4.7270949999999999E-2</v>
      </c>
      <c r="BK283" s="8">
        <v>-4.5885300000000004E-3</v>
      </c>
      <c r="BL283" s="8">
        <v>1.396641899</v>
      </c>
      <c r="BM283" s="10">
        <v>-1.5727799999999999E-5</v>
      </c>
      <c r="BN283" s="10">
        <v>3.9607999999999998E-5</v>
      </c>
      <c r="BQ283" s="1"/>
      <c r="BS283" s="8">
        <v>-2.2736630000000001E-2</v>
      </c>
      <c r="BT283" s="8">
        <v>-4.0330980000000002E-2</v>
      </c>
      <c r="BU283" s="8">
        <v>-1.385338E-2</v>
      </c>
      <c r="BV283" s="8">
        <v>1.6836627129999999</v>
      </c>
      <c r="BW283" s="8">
        <v>9.6568299999999995E-4</v>
      </c>
      <c r="BX283" s="10">
        <v>4.10338E-5</v>
      </c>
      <c r="CA283" s="1"/>
      <c r="CC283" s="8">
        <v>-0.13054009</v>
      </c>
      <c r="CD283" s="8">
        <v>-3.9195790000000001E-2</v>
      </c>
      <c r="CE283" s="8">
        <v>-1.4004859999999999E-2</v>
      </c>
      <c r="CF283" s="8">
        <v>1.1947873979999999</v>
      </c>
      <c r="CG283" s="8">
        <v>2.20087E-4</v>
      </c>
      <c r="CH283" s="10">
        <v>-2.3201200000000001E-5</v>
      </c>
      <c r="CK283" s="1"/>
      <c r="CM283" s="8">
        <v>-6.5331970000000003E-2</v>
      </c>
      <c r="CN283" s="8">
        <v>-4.2105549999999999E-2</v>
      </c>
      <c r="CO283" s="8">
        <v>-5.1931099999999999E-3</v>
      </c>
      <c r="CP283" s="8">
        <v>1.8050834010000001</v>
      </c>
      <c r="CQ283" s="8">
        <v>1.78102E-4</v>
      </c>
      <c r="CR283" s="10">
        <v>1.07708E-5</v>
      </c>
      <c r="CU283" s="1"/>
      <c r="CW283" s="8">
        <v>3.9218530000000001E-2</v>
      </c>
      <c r="CX283" s="8">
        <v>6.1377300000000001E-3</v>
      </c>
      <c r="CY283" s="8">
        <v>7.0255000000000003E-4</v>
      </c>
      <c r="CZ283" s="8">
        <v>1.2788565810000001</v>
      </c>
      <c r="DA283" s="8">
        <v>6.4238999999999995E-4</v>
      </c>
      <c r="DB283" s="10">
        <v>-5.5994600000000001E-5</v>
      </c>
      <c r="DF283" s="1"/>
      <c r="DG283" s="8">
        <v>0.50532440999999995</v>
      </c>
      <c r="DH283" s="8">
        <v>4.0433660000000003E-2</v>
      </c>
      <c r="DI283" s="8">
        <v>-3.0703749999999998E-2</v>
      </c>
      <c r="DJ283" s="8">
        <v>1.5630250859999999</v>
      </c>
      <c r="DK283" s="8">
        <v>2.2970299999999999E-4</v>
      </c>
      <c r="DL283" s="8">
        <v>-4.2411E-4</v>
      </c>
      <c r="DO283" s="1"/>
      <c r="DQ283" s="8">
        <v>2.772807E-2</v>
      </c>
      <c r="DR283" s="8">
        <v>9.1319599999999997E-3</v>
      </c>
      <c r="DS283" s="8">
        <v>9.4631999999999995E-4</v>
      </c>
      <c r="DT283" s="8">
        <v>1.309436442</v>
      </c>
      <c r="DU283" s="8">
        <v>4.5934900000000001E-4</v>
      </c>
      <c r="DV283" s="10">
        <v>-9.6172699999999995E-5</v>
      </c>
      <c r="DZ283" s="1"/>
      <c r="EA283" s="8">
        <v>0.49630993000000001</v>
      </c>
      <c r="EB283" s="8">
        <v>4.5718469999999997E-2</v>
      </c>
      <c r="EC283" s="8">
        <v>-1.559485E-2</v>
      </c>
      <c r="ED283" s="8">
        <v>1.553478197</v>
      </c>
      <c r="EE283" s="8">
        <v>2.8613299999999999E-4</v>
      </c>
      <c r="EF283" s="8">
        <v>-3.1350300000000002E-4</v>
      </c>
      <c r="EG283" s="1"/>
      <c r="EK283" s="8">
        <v>0.55881806999999994</v>
      </c>
      <c r="EL283" s="8">
        <v>4.8597050000000003E-2</v>
      </c>
      <c r="EM283" s="8">
        <v>-3.3478300000000003E-2</v>
      </c>
      <c r="EN283" s="8">
        <v>1.6530905499999999</v>
      </c>
      <c r="EO283" s="8">
        <v>1.4858800000000001E-4</v>
      </c>
      <c r="EP283" s="8">
        <v>-3.18521E-4</v>
      </c>
      <c r="ES283" s="1"/>
      <c r="EU283" s="8">
        <v>0.42527588</v>
      </c>
      <c r="EV283" s="8">
        <v>-8.4583999999999996E-3</v>
      </c>
      <c r="EW283" s="8">
        <v>-7.4326999999999998E-4</v>
      </c>
      <c r="EX283" s="8">
        <v>1.612159068</v>
      </c>
      <c r="EY283" s="8">
        <v>1.7779100000000001E-4</v>
      </c>
      <c r="EZ283" s="8">
        <v>1.4578E-4</v>
      </c>
      <c r="FC283" s="1"/>
      <c r="FE283" s="8">
        <v>0.38894584999999998</v>
      </c>
      <c r="FF283" s="8">
        <v>-2.6949540000000001E-2</v>
      </c>
      <c r="FG283" s="8">
        <v>-5.2995100000000003E-3</v>
      </c>
      <c r="FH283" s="8">
        <v>1.6065849830000001</v>
      </c>
      <c r="FI283" s="8">
        <v>1.4475100000000001E-4</v>
      </c>
      <c r="FJ283" s="10">
        <v>1.1516E-4</v>
      </c>
      <c r="FM283" s="1"/>
      <c r="FO283" s="8">
        <v>0.43313976999999998</v>
      </c>
      <c r="FP283" s="8">
        <v>-1.631169E-2</v>
      </c>
      <c r="FQ283" s="8">
        <v>-5.9489000000000005E-4</v>
      </c>
      <c r="FR283" s="8">
        <v>1.5682749069999999</v>
      </c>
      <c r="FS283" s="8">
        <v>3.2769400000000001E-4</v>
      </c>
      <c r="FT283" s="8">
        <v>1.01783E-4</v>
      </c>
      <c r="FW283" s="1"/>
      <c r="FY283" s="8">
        <v>0.41912263</v>
      </c>
      <c r="FZ283" s="8">
        <v>-1.473211E-2</v>
      </c>
      <c r="GA283" s="8">
        <v>-2.84738E-3</v>
      </c>
      <c r="GB283" s="8">
        <v>1.6076221580000001</v>
      </c>
      <c r="GC283" s="8">
        <v>1.03708E-4</v>
      </c>
      <c r="GD283" s="10">
        <v>4.6341000000000002E-5</v>
      </c>
      <c r="GG283" s="1"/>
      <c r="GI283" s="8">
        <v>0.38345654000000001</v>
      </c>
      <c r="GJ283" s="8">
        <v>-1.186654E-2</v>
      </c>
      <c r="GK283" s="8">
        <v>4.3758000000000002E-4</v>
      </c>
      <c r="GL283" s="8">
        <v>1.585438146</v>
      </c>
      <c r="GM283" s="10">
        <v>-3.0750000000000002E-5</v>
      </c>
      <c r="GN283" s="10">
        <v>3.7223700000000001E-5</v>
      </c>
      <c r="GQ283" s="1"/>
      <c r="GS283" s="8">
        <v>-0.10285032</v>
      </c>
      <c r="GT283" s="8">
        <v>-3.6723699999999999E-3</v>
      </c>
      <c r="GU283" s="8">
        <v>-8.9181599999999996E-3</v>
      </c>
      <c r="GV283" s="8">
        <v>1.2820502920000001</v>
      </c>
      <c r="GW283" s="10">
        <v>-9.4432500000000001E-5</v>
      </c>
      <c r="GX283" s="10">
        <v>5.2853799999999999E-5</v>
      </c>
      <c r="HA283" s="1"/>
      <c r="HC283" s="8">
        <v>-0.13687801999999999</v>
      </c>
      <c r="HD283" s="8">
        <v>4.8773200000000001E-3</v>
      </c>
      <c r="HE283" s="8">
        <v>-6.0371000000000003E-4</v>
      </c>
      <c r="HF283" s="8">
        <v>1.1106646499999999</v>
      </c>
      <c r="HG283" s="10">
        <v>-2.3925900000000001E-5</v>
      </c>
      <c r="HH283" s="10">
        <v>-3.3248299999999999E-6</v>
      </c>
      <c r="HK283" s="1"/>
      <c r="HM283" s="8">
        <v>-0.22230788000000001</v>
      </c>
      <c r="HN283" s="8">
        <v>4.9240000000000004E-4</v>
      </c>
      <c r="HO283" s="8">
        <v>-7.0618399999999998E-3</v>
      </c>
      <c r="HP283" s="8">
        <v>1.304340276</v>
      </c>
      <c r="HQ283" s="8">
        <v>-4.3165800000000002E-4</v>
      </c>
      <c r="HR283" s="8">
        <v>1.0596599999999999E-4</v>
      </c>
      <c r="HU283" s="1"/>
      <c r="HW283" s="8">
        <v>-0.17452256999999999</v>
      </c>
      <c r="HX283" s="10">
        <v>-2.3883000000000002E-5</v>
      </c>
      <c r="HY283" s="8">
        <v>-6.1751799999999997E-3</v>
      </c>
      <c r="HZ283" s="8">
        <v>1.3516025229999999</v>
      </c>
      <c r="IA283" s="8">
        <v>-1.9482899999999999E-4</v>
      </c>
      <c r="IB283" s="10">
        <v>-9.5010200000000007E-6</v>
      </c>
      <c r="IE283" s="1"/>
      <c r="IG283" s="8">
        <v>-0.16995254000000001</v>
      </c>
      <c r="IH283" s="8">
        <v>-4.6253800000000001E-3</v>
      </c>
      <c r="II283" s="8">
        <v>-3.5890000000000002E-3</v>
      </c>
      <c r="IJ283" s="8">
        <v>1.3492821020000001</v>
      </c>
      <c r="IK283" s="8">
        <v>-3.1026200000000001E-4</v>
      </c>
      <c r="IL283" s="10">
        <v>9.35361E-5</v>
      </c>
      <c r="IO283" s="1"/>
      <c r="IP283" s="1"/>
    </row>
    <row r="284" spans="1:250" x14ac:dyDescent="0.25">
      <c r="A284" s="8">
        <v>0.92054294999999997</v>
      </c>
      <c r="B284" s="8">
        <v>7.9613400000000008E-3</v>
      </c>
      <c r="C284" s="8">
        <v>3.364992E-2</v>
      </c>
      <c r="D284" s="8">
        <v>1.317185576</v>
      </c>
      <c r="E284" s="8">
        <v>-1.8422800000000001E-4</v>
      </c>
      <c r="F284" s="8">
        <v>-1.9282199999999999E-4</v>
      </c>
      <c r="I284" s="1"/>
      <c r="K284" s="8">
        <v>0.6290384</v>
      </c>
      <c r="L284" s="8">
        <v>1.778275E-2</v>
      </c>
      <c r="M284" s="8">
        <v>3.1897399999999999E-3</v>
      </c>
      <c r="N284" s="8">
        <v>0.818357526</v>
      </c>
      <c r="O284" s="8">
        <v>1.8606699999999999E-4</v>
      </c>
      <c r="P284" s="10">
        <v>6.7194300000000001E-5</v>
      </c>
      <c r="U284" s="8">
        <v>0.72726895999999996</v>
      </c>
      <c r="V284" s="8">
        <v>8.0025400000000007E-3</v>
      </c>
      <c r="W284" s="8">
        <v>-1.2661230000000001E-2</v>
      </c>
      <c r="X284" s="8">
        <v>0.94017126699999998</v>
      </c>
      <c r="Y284" s="8">
        <v>3.59792E-4</v>
      </c>
      <c r="Z284" s="8">
        <v>1.78925E-4</v>
      </c>
      <c r="AC284" s="1"/>
      <c r="AE284" s="8">
        <v>0.96746823999999998</v>
      </c>
      <c r="AF284" s="10">
        <v>1.0885E-5</v>
      </c>
      <c r="AG284" s="8">
        <v>1.4072339999999999E-2</v>
      </c>
      <c r="AH284" s="8">
        <v>1.350015733</v>
      </c>
      <c r="AI284" s="8">
        <v>-2.8845900000000002E-4</v>
      </c>
      <c r="AJ284" s="10">
        <v>9.57795E-5</v>
      </c>
      <c r="AM284" s="1"/>
      <c r="AO284" s="8">
        <v>0.92054294999999997</v>
      </c>
      <c r="AP284" s="8">
        <v>7.9613400000000008E-3</v>
      </c>
      <c r="AQ284" s="8">
        <v>3.364992E-2</v>
      </c>
      <c r="AR284" s="8">
        <v>1.317185576</v>
      </c>
      <c r="AS284" s="8">
        <v>-1.8422800000000001E-4</v>
      </c>
      <c r="AT284" s="8">
        <v>-1.9282199999999999E-4</v>
      </c>
      <c r="AW284" s="1"/>
      <c r="AY284" s="8">
        <v>-2.0581599999999999E-2</v>
      </c>
      <c r="AZ284" s="8">
        <v>-6.0029600000000002E-2</v>
      </c>
      <c r="BA284" s="8">
        <v>-5.4112300000000004E-3</v>
      </c>
      <c r="BB284" s="8">
        <v>1.614848364</v>
      </c>
      <c r="BC284" s="8">
        <v>4.8495459999999997E-3</v>
      </c>
      <c r="BD284" s="8">
        <v>-1.4888100000000001E-4</v>
      </c>
      <c r="BG284" s="1"/>
      <c r="BI284" s="8">
        <v>-0.17794038000000001</v>
      </c>
      <c r="BJ284" s="8">
        <v>-4.692909E-2</v>
      </c>
      <c r="BK284" s="8">
        <v>-4.5667299999999997E-3</v>
      </c>
      <c r="BL284" s="8">
        <v>1.401649674</v>
      </c>
      <c r="BM284" s="10">
        <v>-1.83074E-5</v>
      </c>
      <c r="BN284" s="10">
        <v>3.9766099999999999E-5</v>
      </c>
      <c r="BQ284" s="1"/>
      <c r="BS284" s="8">
        <v>-2.5426850000000001E-2</v>
      </c>
      <c r="BT284" s="8">
        <v>-4.0135789999999998E-2</v>
      </c>
      <c r="BU284" s="8">
        <v>-1.3666589999999999E-2</v>
      </c>
      <c r="BV284" s="8">
        <v>1.6860131920000001</v>
      </c>
      <c r="BW284" s="8">
        <v>9.769449999999999E-4</v>
      </c>
      <c r="BX284" s="10">
        <v>3.0257399999999999E-5</v>
      </c>
      <c r="CA284" s="1"/>
      <c r="CC284" s="8">
        <v>-0.13019705000000001</v>
      </c>
      <c r="CD284" s="8">
        <v>-3.9162950000000002E-2</v>
      </c>
      <c r="CE284" s="8">
        <v>-1.401295E-2</v>
      </c>
      <c r="CF284" s="8">
        <v>1.1978201180000001</v>
      </c>
      <c r="CG284" s="8">
        <v>2.1405E-4</v>
      </c>
      <c r="CH284" s="10">
        <v>-2.4697100000000001E-5</v>
      </c>
      <c r="CK284" s="1"/>
      <c r="CM284" s="8">
        <v>-6.1961809999999999E-2</v>
      </c>
      <c r="CN284" s="8">
        <v>-4.234802E-2</v>
      </c>
      <c r="CO284" s="8">
        <v>-5.4730100000000004E-3</v>
      </c>
      <c r="CP284" s="8">
        <v>1.8084526750000001</v>
      </c>
      <c r="CQ284" s="8">
        <v>1.79247E-4</v>
      </c>
      <c r="CR284" s="10">
        <v>9.4475599999999997E-6</v>
      </c>
      <c r="CU284" s="1"/>
      <c r="CW284" s="8">
        <v>4.3890709999999999E-2</v>
      </c>
      <c r="CX284" s="8">
        <v>5.9751400000000003E-3</v>
      </c>
      <c r="CY284" s="8">
        <v>8.3359999999999999E-4</v>
      </c>
      <c r="CZ284" s="8">
        <v>1.280327985</v>
      </c>
      <c r="DA284" s="8">
        <v>6.4573199999999999E-4</v>
      </c>
      <c r="DB284" s="10">
        <v>-5.3300400000000002E-5</v>
      </c>
      <c r="DF284" s="1"/>
      <c r="DG284" s="8">
        <v>0.50959383000000003</v>
      </c>
      <c r="DH284" s="8">
        <v>4.1027210000000001E-2</v>
      </c>
      <c r="DI284" s="8">
        <v>-3.0924730000000001E-2</v>
      </c>
      <c r="DJ284" s="8">
        <v>1.567022076</v>
      </c>
      <c r="DK284" s="8">
        <v>2.20516E-4</v>
      </c>
      <c r="DL284" s="8">
        <v>-4.27546E-4</v>
      </c>
      <c r="DO284" s="1"/>
      <c r="DQ284" s="8">
        <v>2.7554950000000002E-2</v>
      </c>
      <c r="DR284" s="8">
        <v>9.1341500000000006E-3</v>
      </c>
      <c r="DS284" s="8">
        <v>9.4426000000000004E-4</v>
      </c>
      <c r="DT284" s="8">
        <v>1.313946482</v>
      </c>
      <c r="DU284" s="8">
        <v>4.6019399999999998E-4</v>
      </c>
      <c r="DV284" s="10">
        <v>-9.5376800000000005E-5</v>
      </c>
      <c r="DZ284" s="1"/>
      <c r="EA284" s="8">
        <v>0.50095234</v>
      </c>
      <c r="EB284" s="8">
        <v>4.641025E-2</v>
      </c>
      <c r="EC284" s="8">
        <v>-1.5736590000000002E-2</v>
      </c>
      <c r="ED284" s="8">
        <v>1.5565836909999999</v>
      </c>
      <c r="EE284" s="8">
        <v>2.7212999999999998E-4</v>
      </c>
      <c r="EF284" s="8">
        <v>-3.1639299999999999E-4</v>
      </c>
      <c r="EG284" s="1"/>
      <c r="EK284" s="8">
        <v>0.55701730999999999</v>
      </c>
      <c r="EL284" s="8">
        <v>4.8375099999999997E-2</v>
      </c>
      <c r="EM284" s="8">
        <v>-3.3440289999999998E-2</v>
      </c>
      <c r="EN284" s="8">
        <v>1.6548324569999999</v>
      </c>
      <c r="EO284" s="8">
        <v>1.42538E-4</v>
      </c>
      <c r="EP284" s="8">
        <v>-3.19561E-4</v>
      </c>
      <c r="ES284" s="1"/>
      <c r="EU284" s="8">
        <v>0.42913638999999998</v>
      </c>
      <c r="EV284" s="8">
        <v>-8.4415299999999992E-3</v>
      </c>
      <c r="EW284" s="8">
        <v>-7.8041999999999999E-4</v>
      </c>
      <c r="EX284" s="8">
        <v>1.615209007</v>
      </c>
      <c r="EY284" s="8">
        <v>1.77491E-4</v>
      </c>
      <c r="EZ284" s="8">
        <v>1.45122E-4</v>
      </c>
      <c r="FC284" s="1"/>
      <c r="FE284" s="8">
        <v>0.38958345</v>
      </c>
      <c r="FF284" s="8">
        <v>-2.6952899999999998E-2</v>
      </c>
      <c r="FG284" s="8">
        <v>-5.3104500000000004E-3</v>
      </c>
      <c r="FH284" s="8">
        <v>1.610774433</v>
      </c>
      <c r="FI284" s="8">
        <v>1.4522E-4</v>
      </c>
      <c r="FJ284" s="10">
        <v>1.1362E-4</v>
      </c>
      <c r="FM284" s="1"/>
      <c r="FO284" s="8">
        <v>0.43990037999999998</v>
      </c>
      <c r="FP284" s="8">
        <v>-1.6623430000000002E-2</v>
      </c>
      <c r="FQ284" s="8">
        <v>-7.3844999999999998E-4</v>
      </c>
      <c r="FR284" s="8">
        <v>1.5737492820000001</v>
      </c>
      <c r="FS284" s="8">
        <v>3.3106100000000001E-4</v>
      </c>
      <c r="FT284" s="8">
        <v>1.00239E-4</v>
      </c>
      <c r="FW284" s="1"/>
      <c r="FY284" s="8">
        <v>0.41853707000000001</v>
      </c>
      <c r="FZ284" s="8">
        <v>-1.4727469999999999E-2</v>
      </c>
      <c r="GA284" s="8">
        <v>-2.8489000000000001E-3</v>
      </c>
      <c r="GB284" s="8">
        <v>1.610758286</v>
      </c>
      <c r="GC284" s="8">
        <v>1.04156E-4</v>
      </c>
      <c r="GD284" s="10">
        <v>4.6488600000000001E-5</v>
      </c>
      <c r="GG284" s="1"/>
      <c r="GI284" s="8">
        <v>0.38489605999999998</v>
      </c>
      <c r="GJ284" s="8">
        <v>-1.1845939999999999E-2</v>
      </c>
      <c r="GK284" s="8">
        <v>4.3151000000000002E-4</v>
      </c>
      <c r="GL284" s="8">
        <v>1.5889469169999999</v>
      </c>
      <c r="GM284" s="10">
        <v>-3.1073900000000001E-5</v>
      </c>
      <c r="GN284" s="10">
        <v>3.7127800000000001E-5</v>
      </c>
      <c r="GQ284" s="1"/>
      <c r="GS284" s="8">
        <v>-0.10114793</v>
      </c>
      <c r="GT284" s="8">
        <v>-3.6687999999999998E-3</v>
      </c>
      <c r="GU284" s="8">
        <v>-8.9235400000000006E-3</v>
      </c>
      <c r="GV284" s="8">
        <v>1.2836188390000001</v>
      </c>
      <c r="GW284" s="10">
        <v>-9.4555099999999999E-5</v>
      </c>
      <c r="GX284" s="10">
        <v>5.26688E-5</v>
      </c>
      <c r="HA284" s="1"/>
      <c r="HC284" s="8">
        <v>-0.13549665</v>
      </c>
      <c r="HD284" s="8">
        <v>4.9004599999999997E-3</v>
      </c>
      <c r="HE284" s="8">
        <v>-5.8761000000000002E-4</v>
      </c>
      <c r="HF284" s="8">
        <v>1.114680356</v>
      </c>
      <c r="HG284" s="10">
        <v>-2.4425799999999999E-5</v>
      </c>
      <c r="HH284" s="10">
        <v>-2.9776000000000001E-6</v>
      </c>
      <c r="HK284" s="1"/>
      <c r="HM284" s="8">
        <v>-0.22256944000000001</v>
      </c>
      <c r="HN284" s="8">
        <v>4.8069999999999997E-4</v>
      </c>
      <c r="HO284" s="8">
        <v>-7.0592199999999997E-3</v>
      </c>
      <c r="HP284" s="8">
        <v>1.307168705</v>
      </c>
      <c r="HQ284" s="8">
        <v>-4.3768700000000003E-4</v>
      </c>
      <c r="HR284" s="8">
        <v>1.0461100000000001E-4</v>
      </c>
      <c r="HU284" s="1"/>
      <c r="HW284" s="8">
        <v>-0.16969803999999999</v>
      </c>
      <c r="HX284" s="10">
        <v>4.9518000000000003E-5</v>
      </c>
      <c r="HY284" s="8">
        <v>-6.1874199999999999E-3</v>
      </c>
      <c r="HZ284" s="8">
        <v>1.354575098</v>
      </c>
      <c r="IA284" s="8">
        <v>-1.96274E-4</v>
      </c>
      <c r="IB284" s="10">
        <v>-9.7437699999999994E-6</v>
      </c>
      <c r="IE284" s="1"/>
      <c r="IG284" s="8">
        <v>-0.17128057999999999</v>
      </c>
      <c r="IH284" s="8">
        <v>-4.6724799999999997E-3</v>
      </c>
      <c r="II284" s="8">
        <v>-3.6031000000000001E-3</v>
      </c>
      <c r="IJ284" s="8">
        <v>1.3548015449999999</v>
      </c>
      <c r="IK284" s="8">
        <v>-3.14693E-4</v>
      </c>
      <c r="IL284" s="10">
        <v>9.4851899999999999E-5</v>
      </c>
      <c r="IO284" s="1"/>
      <c r="IP284" s="1"/>
    </row>
    <row r="285" spans="1:250" x14ac:dyDescent="0.25">
      <c r="A285" s="8">
        <v>0.92679551999999998</v>
      </c>
      <c r="B285" s="8">
        <v>7.9417299999999993E-3</v>
      </c>
      <c r="C285" s="8">
        <v>3.3780860000000003E-2</v>
      </c>
      <c r="D285" s="8">
        <v>1.3275266910000001</v>
      </c>
      <c r="E285" s="8">
        <v>-1.8366899999999999E-4</v>
      </c>
      <c r="F285" s="8">
        <v>-1.8921300000000001E-4</v>
      </c>
      <c r="I285" s="1"/>
      <c r="K285" s="8">
        <v>0.63451097000000001</v>
      </c>
      <c r="L285" s="8">
        <v>1.791235E-2</v>
      </c>
      <c r="M285" s="8">
        <v>3.1699200000000001E-3</v>
      </c>
      <c r="N285" s="8">
        <v>0.82380409099999996</v>
      </c>
      <c r="O285" s="8">
        <v>1.8387300000000001E-4</v>
      </c>
      <c r="P285" s="10">
        <v>6.6852699999999998E-5</v>
      </c>
      <c r="U285" s="8">
        <v>0.72495124</v>
      </c>
      <c r="V285" s="8">
        <v>8.0144900000000008E-3</v>
      </c>
      <c r="W285" s="8">
        <v>-1.271007E-2</v>
      </c>
      <c r="X285" s="8">
        <v>0.94333658499999995</v>
      </c>
      <c r="Y285" s="8">
        <v>3.6072099999999999E-4</v>
      </c>
      <c r="Z285" s="8">
        <v>1.8269599999999999E-4</v>
      </c>
      <c r="AC285" s="1"/>
      <c r="AE285" s="8">
        <v>0.97637852000000003</v>
      </c>
      <c r="AF285" s="8">
        <v>5.5486000000000001E-4</v>
      </c>
      <c r="AG285" s="8">
        <v>1.385191E-2</v>
      </c>
      <c r="AH285" s="8">
        <v>1.353027784</v>
      </c>
      <c r="AI285" s="8">
        <v>-2.9635700000000002E-4</v>
      </c>
      <c r="AJ285" s="10">
        <v>9.2569200000000001E-5</v>
      </c>
      <c r="AM285" s="1"/>
      <c r="AO285" s="8">
        <v>0.92679551999999998</v>
      </c>
      <c r="AP285" s="8">
        <v>7.9417299999999993E-3</v>
      </c>
      <c r="AQ285" s="8">
        <v>3.3780860000000003E-2</v>
      </c>
      <c r="AR285" s="8">
        <v>1.3275266910000001</v>
      </c>
      <c r="AS285" s="8">
        <v>-1.8366899999999999E-4</v>
      </c>
      <c r="AT285" s="8">
        <v>-1.8921300000000001E-4</v>
      </c>
      <c r="AW285" s="1"/>
      <c r="AY285" s="8">
        <v>-1.9168790000000002E-2</v>
      </c>
      <c r="AZ285" s="8">
        <v>-6.0212130000000003E-2</v>
      </c>
      <c r="BA285" s="8">
        <v>-5.5240999999999997E-3</v>
      </c>
      <c r="BB285" s="8">
        <v>1.618528178</v>
      </c>
      <c r="BC285" s="8">
        <v>4.8866990000000004E-3</v>
      </c>
      <c r="BD285" s="8">
        <v>-1.7181400000000001E-4</v>
      </c>
      <c r="BG285" s="1"/>
      <c r="BI285" s="8">
        <v>-0.18058761000000001</v>
      </c>
      <c r="BJ285" s="8">
        <v>-4.69906E-2</v>
      </c>
      <c r="BK285" s="8">
        <v>-4.6269199999999996E-3</v>
      </c>
      <c r="BL285" s="8">
        <v>1.4074318910000001</v>
      </c>
      <c r="BM285" s="10">
        <v>-1.92655E-5</v>
      </c>
      <c r="BN285" s="10">
        <v>4.0703600000000001E-5</v>
      </c>
      <c r="BQ285" s="1"/>
      <c r="BS285" s="8">
        <v>-2.3351299999999998E-2</v>
      </c>
      <c r="BT285" s="8">
        <v>-4.0167679999999997E-2</v>
      </c>
      <c r="BU285" s="8">
        <v>-1.3876619999999999E-2</v>
      </c>
      <c r="BV285" s="8">
        <v>1.6880676400000001</v>
      </c>
      <c r="BW285" s="8">
        <v>9.7931400000000001E-4</v>
      </c>
      <c r="BX285" s="10">
        <v>1.4546799999999999E-5</v>
      </c>
      <c r="CA285" s="1"/>
      <c r="CC285" s="8">
        <v>-0.13429915000000001</v>
      </c>
      <c r="CD285" s="8">
        <v>-3.9448450000000003E-2</v>
      </c>
      <c r="CE285" s="8">
        <v>-1.3932190000000001E-2</v>
      </c>
      <c r="CF285" s="8">
        <v>1.2010144549999999</v>
      </c>
      <c r="CG285" s="8">
        <v>2.0965E-4</v>
      </c>
      <c r="CH285" s="10">
        <v>-2.59482E-5</v>
      </c>
      <c r="CK285" s="1"/>
      <c r="CM285" s="8">
        <v>-5.9715909999999997E-2</v>
      </c>
      <c r="CN285" s="8">
        <v>-4.2509320000000003E-2</v>
      </c>
      <c r="CO285" s="8">
        <v>-5.6499999999999996E-3</v>
      </c>
      <c r="CP285" s="8">
        <v>1.811844649</v>
      </c>
      <c r="CQ285" s="8">
        <v>1.8039099999999999E-4</v>
      </c>
      <c r="CR285" s="10">
        <v>8.1916199999999993E-6</v>
      </c>
      <c r="CU285" s="1"/>
      <c r="CW285" s="8">
        <v>4.7692930000000001E-2</v>
      </c>
      <c r="CX285" s="8">
        <v>6.01726E-3</v>
      </c>
      <c r="CY285" s="8">
        <v>8.0460000000000004E-4</v>
      </c>
      <c r="CZ285" s="8">
        <v>1.2818730629999999</v>
      </c>
      <c r="DA285" s="8">
        <v>6.4466700000000003E-4</v>
      </c>
      <c r="DB285" s="10">
        <v>-5.4033899999999998E-5</v>
      </c>
      <c r="DF285" s="1"/>
      <c r="DG285" s="8">
        <v>0.51771257999999998</v>
      </c>
      <c r="DH285" s="8">
        <v>4.2133940000000002E-2</v>
      </c>
      <c r="DI285" s="8">
        <v>-3.1319189999999997E-2</v>
      </c>
      <c r="DJ285" s="8">
        <v>1.571501142</v>
      </c>
      <c r="DK285" s="8">
        <v>2.11504E-4</v>
      </c>
      <c r="DL285" s="8">
        <v>-4.3077600000000001E-4</v>
      </c>
      <c r="DO285" s="1"/>
      <c r="DQ285" s="8">
        <v>2.965661E-2</v>
      </c>
      <c r="DR285" s="8">
        <v>9.1198500000000005E-3</v>
      </c>
      <c r="DS285" s="8">
        <v>9.5701E-4</v>
      </c>
      <c r="DT285" s="8">
        <v>1.3190508110000001</v>
      </c>
      <c r="DU285" s="8">
        <v>4.6064899999999999E-4</v>
      </c>
      <c r="DV285" s="10">
        <v>-9.4970700000000002E-5</v>
      </c>
      <c r="DZ285" s="1"/>
      <c r="EA285" s="8">
        <v>0.50186549000000003</v>
      </c>
      <c r="EB285" s="8">
        <v>4.6549170000000001E-2</v>
      </c>
      <c r="EC285" s="8">
        <v>-1.5769060000000001E-2</v>
      </c>
      <c r="ED285" s="8">
        <v>1.559498268</v>
      </c>
      <c r="EE285" s="8">
        <v>2.5784099999999997E-4</v>
      </c>
      <c r="EF285" s="8">
        <v>-3.1975299999999999E-4</v>
      </c>
      <c r="EG285" s="1"/>
      <c r="EK285" s="8">
        <v>0.56022170000000004</v>
      </c>
      <c r="EL285" s="8">
        <v>4.8904059999999999E-2</v>
      </c>
      <c r="EM285" s="8">
        <v>-3.3564480000000001E-2</v>
      </c>
      <c r="EN285" s="8">
        <v>1.6571932709999999</v>
      </c>
      <c r="EO285" s="8">
        <v>1.3447700000000001E-4</v>
      </c>
      <c r="EP285" s="8">
        <v>-3.2146300000000002E-4</v>
      </c>
      <c r="ES285" s="1"/>
      <c r="EU285" s="8">
        <v>0.43425630999999998</v>
      </c>
      <c r="EV285" s="8">
        <v>-8.5337299999999998E-3</v>
      </c>
      <c r="EW285" s="8">
        <v>-8.7060999999999996E-4</v>
      </c>
      <c r="EX285" s="8">
        <v>1.6181919140000001</v>
      </c>
      <c r="EY285" s="8">
        <v>1.7872E-4</v>
      </c>
      <c r="EZ285" s="8">
        <v>1.4391999999999999E-4</v>
      </c>
      <c r="FC285" s="1"/>
      <c r="FE285" s="8">
        <v>0.38739333999999997</v>
      </c>
      <c r="FF285" s="8">
        <v>-2.6915950000000001E-2</v>
      </c>
      <c r="FG285" s="8">
        <v>-5.2935999999999999E-3</v>
      </c>
      <c r="FH285" s="8">
        <v>1.6150963810000001</v>
      </c>
      <c r="FI285" s="8">
        <v>1.4673299999999999E-4</v>
      </c>
      <c r="FJ285" s="10">
        <v>1.12932E-4</v>
      </c>
      <c r="FM285" s="1"/>
      <c r="FO285" s="8">
        <v>0.44758166999999999</v>
      </c>
      <c r="FP285" s="8">
        <v>-1.702211E-2</v>
      </c>
      <c r="FQ285" s="8">
        <v>-9.0381999999999995E-4</v>
      </c>
      <c r="FR285" s="8">
        <v>1.5806502140000001</v>
      </c>
      <c r="FS285" s="8">
        <v>3.3484999999999998E-4</v>
      </c>
      <c r="FT285" s="10">
        <v>9.8678200000000007E-5</v>
      </c>
      <c r="FW285" s="1"/>
      <c r="FY285" s="8">
        <v>0.41906353000000002</v>
      </c>
      <c r="FZ285" s="8">
        <v>-1.473005E-2</v>
      </c>
      <c r="GA285" s="8">
        <v>-2.8416000000000001E-3</v>
      </c>
      <c r="GB285" s="8">
        <v>1.613312292</v>
      </c>
      <c r="GC285" s="8">
        <v>1.04434E-4</v>
      </c>
      <c r="GD285" s="10">
        <v>4.7271799999999997E-5</v>
      </c>
      <c r="GG285" s="1"/>
      <c r="GI285" s="8">
        <v>0.38585251999999998</v>
      </c>
      <c r="GJ285" s="8">
        <v>-1.183968E-2</v>
      </c>
      <c r="GK285" s="8">
        <v>4.1449999999999999E-4</v>
      </c>
      <c r="GL285" s="8">
        <v>1.5922277410000001</v>
      </c>
      <c r="GM285" s="10">
        <v>-3.1222800000000002E-5</v>
      </c>
      <c r="GN285" s="10">
        <v>3.6725199999999999E-5</v>
      </c>
      <c r="GQ285" s="1"/>
      <c r="GS285" s="8">
        <v>-0.10114979</v>
      </c>
      <c r="GT285" s="8">
        <v>-3.6688300000000001E-3</v>
      </c>
      <c r="GU285" s="8">
        <v>-8.9235600000000005E-3</v>
      </c>
      <c r="GV285" s="8">
        <v>1.284709828</v>
      </c>
      <c r="GW285" s="10">
        <v>-9.5404500000000004E-5</v>
      </c>
      <c r="GX285" s="10">
        <v>5.3138199999999999E-5</v>
      </c>
      <c r="HA285" s="1"/>
      <c r="HC285" s="8">
        <v>-0.13914599</v>
      </c>
      <c r="HD285" s="8">
        <v>4.8557699999999997E-3</v>
      </c>
      <c r="HE285" s="8">
        <v>-6.3686000000000005E-4</v>
      </c>
      <c r="HF285" s="8">
        <v>1.119915371</v>
      </c>
      <c r="HG285" s="10">
        <v>-2.47907E-5</v>
      </c>
      <c r="HH285" s="10">
        <v>-2.57528E-6</v>
      </c>
      <c r="HK285" s="1"/>
      <c r="HM285" s="8">
        <v>-0.22417938000000001</v>
      </c>
      <c r="HN285" s="8">
        <v>4.3395E-4</v>
      </c>
      <c r="HO285" s="8">
        <v>-7.0401200000000004E-3</v>
      </c>
      <c r="HP285" s="8">
        <v>1.309480873</v>
      </c>
      <c r="HQ285" s="8">
        <v>-4.4160199999999998E-4</v>
      </c>
      <c r="HR285" s="8">
        <v>1.03007E-4</v>
      </c>
      <c r="HU285" s="1"/>
      <c r="HW285" s="8">
        <v>-0.16540160000000001</v>
      </c>
      <c r="HX285" s="8">
        <v>1.5067999999999999E-4</v>
      </c>
      <c r="HY285" s="8">
        <v>-6.1875100000000002E-3</v>
      </c>
      <c r="HZ285" s="8">
        <v>1.358898589</v>
      </c>
      <c r="IA285" s="8">
        <v>-1.9850799999999999E-4</v>
      </c>
      <c r="IB285" s="10">
        <v>-9.7507400000000008E-6</v>
      </c>
      <c r="IE285" s="1"/>
      <c r="IG285" s="8">
        <v>-0.1728442</v>
      </c>
      <c r="IH285" s="8">
        <v>-4.70353E-3</v>
      </c>
      <c r="II285" s="8">
        <v>-3.6255200000000001E-3</v>
      </c>
      <c r="IJ285" s="8">
        <v>1.3591288109999999</v>
      </c>
      <c r="IK285" s="8">
        <v>-3.1717399999999998E-4</v>
      </c>
      <c r="IL285" s="10">
        <v>9.6641300000000006E-5</v>
      </c>
      <c r="IO285" s="1"/>
      <c r="IP285" s="1"/>
    </row>
    <row r="286" spans="1:250" x14ac:dyDescent="0.25">
      <c r="A286" s="8">
        <v>0.93915996999999996</v>
      </c>
      <c r="B286" s="8">
        <v>8.1752999999999999E-3</v>
      </c>
      <c r="C286" s="8">
        <v>3.3919640000000001E-2</v>
      </c>
      <c r="D286" s="8">
        <v>1.3356816929999999</v>
      </c>
      <c r="E286" s="8">
        <v>-1.8691399999999999E-4</v>
      </c>
      <c r="F286" s="8">
        <v>-1.8729400000000001E-4</v>
      </c>
      <c r="I286" s="1"/>
      <c r="K286" s="8">
        <v>0.63373628000000004</v>
      </c>
      <c r="L286" s="8">
        <v>1.7898259999999999E-2</v>
      </c>
      <c r="M286" s="8">
        <v>3.1782899999999998E-3</v>
      </c>
      <c r="N286" s="8">
        <v>0.83024909400000002</v>
      </c>
      <c r="O286" s="8">
        <v>1.8218499999999999E-4</v>
      </c>
      <c r="P286" s="10">
        <v>6.5845600000000005E-5</v>
      </c>
      <c r="U286" s="8">
        <v>0.72544280999999999</v>
      </c>
      <c r="V286" s="8">
        <v>8.0207400000000002E-3</v>
      </c>
      <c r="W286" s="8">
        <v>-1.270262E-2</v>
      </c>
      <c r="X286" s="8">
        <v>0.94778767600000002</v>
      </c>
      <c r="Y286" s="8">
        <v>3.5845300000000001E-4</v>
      </c>
      <c r="Z286" s="8">
        <v>1.8540000000000001E-4</v>
      </c>
      <c r="AC286" s="1"/>
      <c r="AE286" s="8">
        <v>0.98105206</v>
      </c>
      <c r="AF286" s="8">
        <v>6.0705000000000004E-4</v>
      </c>
      <c r="AG286" s="8">
        <v>1.3832850000000001E-2</v>
      </c>
      <c r="AH286" s="8">
        <v>1.3582147499999999</v>
      </c>
      <c r="AI286" s="8">
        <v>-2.97805E-4</v>
      </c>
      <c r="AJ286" s="10">
        <v>9.2037E-5</v>
      </c>
      <c r="AM286" s="1"/>
      <c r="AO286" s="8">
        <v>0.93915996999999996</v>
      </c>
      <c r="AP286" s="8">
        <v>8.1752999999999999E-3</v>
      </c>
      <c r="AQ286" s="8">
        <v>3.3919640000000001E-2</v>
      </c>
      <c r="AR286" s="8">
        <v>1.3356816929999999</v>
      </c>
      <c r="AS286" s="8">
        <v>-1.8691399999999999E-4</v>
      </c>
      <c r="AT286" s="8">
        <v>-1.8729400000000001E-4</v>
      </c>
      <c r="AW286" s="1"/>
      <c r="AY286" s="8">
        <v>-2.0139979999999998E-2</v>
      </c>
      <c r="AZ286" s="8">
        <v>-6.0076079999999997E-2</v>
      </c>
      <c r="BA286" s="8">
        <v>-5.43423E-3</v>
      </c>
      <c r="BB286" s="8">
        <v>1.6217588279999999</v>
      </c>
      <c r="BC286" s="8">
        <v>4.9269020000000004E-3</v>
      </c>
      <c r="BD286" s="8">
        <v>-1.9833700000000001E-4</v>
      </c>
      <c r="BG286" s="1"/>
      <c r="BI286" s="8">
        <v>-0.18097524000000001</v>
      </c>
      <c r="BJ286" s="8">
        <v>-4.7007849999999997E-2</v>
      </c>
      <c r="BK286" s="8">
        <v>-4.6344699999999999E-3</v>
      </c>
      <c r="BL286" s="8">
        <v>1.413487758</v>
      </c>
      <c r="BM286" s="10">
        <v>-2.1101899999999999E-5</v>
      </c>
      <c r="BN286" s="10">
        <v>4.15035E-5</v>
      </c>
      <c r="BQ286" s="1"/>
      <c r="BS286" s="8">
        <v>-2.2871120000000002E-2</v>
      </c>
      <c r="BT286" s="8">
        <v>-4.016198E-2</v>
      </c>
      <c r="BU286" s="8">
        <v>-1.391509E-2</v>
      </c>
      <c r="BV286" s="8">
        <v>1.6895240149999999</v>
      </c>
      <c r="BW286" s="8">
        <v>9.7745699999999994E-4</v>
      </c>
      <c r="BX286" s="10">
        <v>2.0828100000000001E-6</v>
      </c>
      <c r="CA286" s="1"/>
      <c r="CC286" s="8">
        <v>-0.13496588000000001</v>
      </c>
      <c r="CD286" s="8">
        <v>-3.9504270000000001E-2</v>
      </c>
      <c r="CE286" s="8">
        <v>-1.391733E-2</v>
      </c>
      <c r="CF286" s="8">
        <v>1.204556669</v>
      </c>
      <c r="CG286" s="8">
        <v>2.0436400000000001E-4</v>
      </c>
      <c r="CH286" s="10">
        <v>-2.7363900000000001E-5</v>
      </c>
      <c r="CK286" s="1"/>
      <c r="CM286" s="8">
        <v>-5.8734830000000002E-2</v>
      </c>
      <c r="CN286" s="8">
        <v>-4.2582740000000001E-2</v>
      </c>
      <c r="CO286" s="8">
        <v>-5.7253800000000004E-3</v>
      </c>
      <c r="CP286" s="8">
        <v>1.81481578</v>
      </c>
      <c r="CQ286" s="8">
        <v>1.8158399999999999E-4</v>
      </c>
      <c r="CR286" s="10">
        <v>6.9670999999999998E-6</v>
      </c>
      <c r="CU286" s="1"/>
      <c r="CW286" s="8">
        <v>5.1400609999999999E-2</v>
      </c>
      <c r="CX286" s="8">
        <v>6.0910900000000004E-3</v>
      </c>
      <c r="CY286" s="8">
        <v>7.9980999999999997E-4</v>
      </c>
      <c r="CZ286" s="8">
        <v>1.283483983</v>
      </c>
      <c r="DA286" s="8">
        <v>6.4275499999999995E-4</v>
      </c>
      <c r="DB286" s="10">
        <v>-5.4159400000000002E-5</v>
      </c>
      <c r="DF286" s="1"/>
      <c r="DG286" s="8">
        <v>0.52750266999999995</v>
      </c>
      <c r="DH286" s="8">
        <v>4.3394009999999997E-2</v>
      </c>
      <c r="DI286" s="8">
        <v>-3.1827250000000001E-2</v>
      </c>
      <c r="DJ286" s="8">
        <v>1.576235029</v>
      </c>
      <c r="DK286" s="8">
        <v>2.02988E-4</v>
      </c>
      <c r="DL286" s="8">
        <v>-4.3422699999999997E-4</v>
      </c>
      <c r="DO286" s="1"/>
      <c r="DQ286" s="8">
        <v>3.6532450000000001E-2</v>
      </c>
      <c r="DR286" s="8">
        <v>9.0634900000000004E-3</v>
      </c>
      <c r="DS286" s="8">
        <v>1.00585E-3</v>
      </c>
      <c r="DT286" s="8">
        <v>1.3248968059999999</v>
      </c>
      <c r="DU286" s="8">
        <v>4.61197E-4</v>
      </c>
      <c r="DV286" s="10">
        <v>-9.4495100000000003E-5</v>
      </c>
      <c r="DZ286" s="1"/>
      <c r="EA286" s="8">
        <v>0.50956904000000003</v>
      </c>
      <c r="EB286" s="8">
        <v>4.7492079999999999E-2</v>
      </c>
      <c r="EC286" s="8">
        <v>-1.5718679999999999E-2</v>
      </c>
      <c r="ED286" s="8">
        <v>1.5619742990000001</v>
      </c>
      <c r="EE286" s="8">
        <v>2.4630700000000003E-4</v>
      </c>
      <c r="EF286" s="8">
        <v>-3.1915099999999999E-4</v>
      </c>
      <c r="EG286" s="1"/>
      <c r="EK286" s="8">
        <v>0.56209070000000005</v>
      </c>
      <c r="EL286" s="8">
        <v>4.9162129999999998E-2</v>
      </c>
      <c r="EM286" s="8">
        <v>-3.3597479999999999E-2</v>
      </c>
      <c r="EN286" s="8">
        <v>1.6593768769999999</v>
      </c>
      <c r="EO286" s="8">
        <v>1.2771000000000001E-4</v>
      </c>
      <c r="EP286" s="8">
        <v>-3.22336E-4</v>
      </c>
      <c r="ES286" s="1"/>
      <c r="EU286" s="8">
        <v>0.43823072000000002</v>
      </c>
      <c r="EV286" s="8">
        <v>-8.6225999999999994E-3</v>
      </c>
      <c r="EW286" s="8">
        <v>-9.1838E-4</v>
      </c>
      <c r="EX286" s="8">
        <v>1.6217114690000001</v>
      </c>
      <c r="EY286" s="8">
        <v>1.8024600000000001E-4</v>
      </c>
      <c r="EZ286" s="8">
        <v>1.4310200000000001E-4</v>
      </c>
      <c r="FC286" s="1"/>
      <c r="FE286" s="8">
        <v>0.39217290999999999</v>
      </c>
      <c r="FF286" s="8">
        <v>-2.6996900000000001E-2</v>
      </c>
      <c r="FG286" s="8">
        <v>-5.4241200000000002E-3</v>
      </c>
      <c r="FH286" s="8">
        <v>1.619223734</v>
      </c>
      <c r="FI286" s="8">
        <v>1.4824799999999999E-4</v>
      </c>
      <c r="FJ286" s="10">
        <v>1.10485E-4</v>
      </c>
      <c r="FM286" s="1"/>
      <c r="FO286" s="8">
        <v>0.44888103000000001</v>
      </c>
      <c r="FP286" s="8">
        <v>-1.710271E-2</v>
      </c>
      <c r="FQ286" s="8">
        <v>-9.2515000000000002E-4</v>
      </c>
      <c r="FR286" s="8">
        <v>1.5876907060000001</v>
      </c>
      <c r="FS286" s="8">
        <v>3.39379E-4</v>
      </c>
      <c r="FT286" s="10">
        <v>9.74946E-5</v>
      </c>
      <c r="FW286" s="1"/>
      <c r="FY286" s="8">
        <v>0.42539888999999997</v>
      </c>
      <c r="FZ286" s="8">
        <v>-1.407506E-2</v>
      </c>
      <c r="GA286" s="8">
        <v>-3.0351900000000001E-3</v>
      </c>
      <c r="GB286" s="8">
        <v>1.615554588</v>
      </c>
      <c r="GC286" s="10">
        <v>9.8626899999999996E-5</v>
      </c>
      <c r="GD286" s="10">
        <v>4.5549500000000002E-5</v>
      </c>
      <c r="GG286" s="1"/>
      <c r="GI286" s="8">
        <v>0.38677140999999998</v>
      </c>
      <c r="GJ286" s="8">
        <v>-1.183765E-2</v>
      </c>
      <c r="GK286" s="8">
        <v>4.2159000000000001E-4</v>
      </c>
      <c r="GL286" s="8">
        <v>1.595833831</v>
      </c>
      <c r="GM286" s="10">
        <v>-3.1272500000000003E-5</v>
      </c>
      <c r="GN286" s="10">
        <v>3.6899700000000002E-5</v>
      </c>
      <c r="GQ286" s="1"/>
      <c r="GS286" s="8">
        <v>-9.6930379999999997E-2</v>
      </c>
      <c r="GT286" s="8">
        <v>-3.3965800000000002E-3</v>
      </c>
      <c r="GU286" s="8">
        <v>-9.0656E-3</v>
      </c>
      <c r="GV286" s="8">
        <v>1.286216926</v>
      </c>
      <c r="GW286" s="10">
        <v>-9.9165499999999998E-5</v>
      </c>
      <c r="GX286" s="10">
        <v>5.1173900000000001E-5</v>
      </c>
      <c r="HA286" s="1"/>
      <c r="HC286" s="8">
        <v>-0.14060334999999999</v>
      </c>
      <c r="HD286" s="8">
        <v>4.81293E-3</v>
      </c>
      <c r="HE286" s="8">
        <v>-6.4115999999999999E-4</v>
      </c>
      <c r="HF286" s="8">
        <v>1.125982603</v>
      </c>
      <c r="HG286" s="10">
        <v>-2.56687E-5</v>
      </c>
      <c r="HH286" s="10">
        <v>-2.4897500000000002E-6</v>
      </c>
      <c r="HK286" s="1"/>
      <c r="HM286" s="8">
        <v>-0.22349167</v>
      </c>
      <c r="HN286" s="8">
        <v>4.5096999999999997E-4</v>
      </c>
      <c r="HO286" s="8">
        <v>-7.0548199999999998E-3</v>
      </c>
      <c r="HP286" s="8">
        <v>1.3114673969999999</v>
      </c>
      <c r="HQ286" s="8">
        <v>-4.4493899999999999E-4</v>
      </c>
      <c r="HR286" s="8">
        <v>1.00123E-4</v>
      </c>
      <c r="HU286" s="1"/>
      <c r="HW286" s="8">
        <v>-0.16377027999999999</v>
      </c>
      <c r="HX286" s="8">
        <v>1.884E-4</v>
      </c>
      <c r="HY286" s="8">
        <v>-6.1845199999999998E-3</v>
      </c>
      <c r="HZ286" s="8">
        <v>1.3633378860000001</v>
      </c>
      <c r="IA286" s="8">
        <v>-2.0070099999999999E-4</v>
      </c>
      <c r="IB286" s="10">
        <v>-9.5816399999999993E-6</v>
      </c>
      <c r="IE286" s="1"/>
      <c r="IG286" s="8">
        <v>-0.16947251999999999</v>
      </c>
      <c r="IH286" s="8">
        <v>-4.5689199999999998E-3</v>
      </c>
      <c r="II286" s="8">
        <v>-3.63818E-3</v>
      </c>
      <c r="IJ286" s="8">
        <v>1.3631213170000001</v>
      </c>
      <c r="IK286" s="8">
        <v>-3.2216800000000001E-4</v>
      </c>
      <c r="IL286" s="10">
        <v>9.6161899999999998E-5</v>
      </c>
      <c r="IO286" s="1"/>
      <c r="IP286" s="1"/>
    </row>
    <row r="287" spans="1:250" x14ac:dyDescent="0.25">
      <c r="A287" s="8">
        <v>0.94415245999999997</v>
      </c>
      <c r="B287" s="8">
        <v>8.1877200000000008E-3</v>
      </c>
      <c r="C287" s="8">
        <v>3.4016289999999998E-2</v>
      </c>
      <c r="D287" s="8">
        <v>1.3420430400000001</v>
      </c>
      <c r="E287" s="8">
        <v>-1.87331E-4</v>
      </c>
      <c r="F287" s="8">
        <v>-1.8396100000000001E-4</v>
      </c>
      <c r="I287" s="1"/>
      <c r="K287" s="8">
        <v>0.63752284000000004</v>
      </c>
      <c r="L287" s="8">
        <v>1.7984010000000002E-2</v>
      </c>
      <c r="M287" s="8">
        <v>3.1351E-3</v>
      </c>
      <c r="N287" s="8">
        <v>0.83706281100000002</v>
      </c>
      <c r="O287" s="8">
        <v>1.8008400000000001E-4</v>
      </c>
      <c r="P287" s="10">
        <v>6.4781800000000004E-5</v>
      </c>
      <c r="U287" s="8">
        <v>0.72154381000000001</v>
      </c>
      <c r="V287" s="8">
        <v>8.0747000000000006E-3</v>
      </c>
      <c r="W287" s="8">
        <v>-1.2800860000000001E-2</v>
      </c>
      <c r="X287" s="8">
        <v>0.95326707499999996</v>
      </c>
      <c r="Y287" s="8">
        <v>3.6094099999999999E-4</v>
      </c>
      <c r="Z287" s="8">
        <v>1.8991400000000001E-4</v>
      </c>
      <c r="AC287" s="1"/>
      <c r="AE287" s="8">
        <v>0.98666113</v>
      </c>
      <c r="AF287" s="8">
        <v>5.6046000000000004E-4</v>
      </c>
      <c r="AG287" s="8">
        <v>1.3841890000000001E-2</v>
      </c>
      <c r="AH287" s="8">
        <v>1.3669035249999999</v>
      </c>
      <c r="AI287" s="8">
        <v>-2.9672800000000001E-4</v>
      </c>
      <c r="AJ287" s="10">
        <v>9.2250599999999994E-5</v>
      </c>
      <c r="AM287" s="1"/>
      <c r="AO287" s="8">
        <v>0.94415245999999997</v>
      </c>
      <c r="AP287" s="8">
        <v>8.1877200000000008E-3</v>
      </c>
      <c r="AQ287" s="8">
        <v>3.4016289999999998E-2</v>
      </c>
      <c r="AR287" s="8">
        <v>1.3420430400000001</v>
      </c>
      <c r="AS287" s="8">
        <v>-1.87331E-4</v>
      </c>
      <c r="AT287" s="8">
        <v>-1.8396100000000001E-4</v>
      </c>
      <c r="AW287" s="1"/>
      <c r="AY287" s="8">
        <v>-2.3034309999999999E-2</v>
      </c>
      <c r="AZ287" s="8">
        <v>-5.9677569999999999E-2</v>
      </c>
      <c r="BA287" s="8">
        <v>-5.2402799999999999E-3</v>
      </c>
      <c r="BB287" s="8">
        <v>1.6242201350000001</v>
      </c>
      <c r="BC287" s="8">
        <v>4.9665229999999996E-3</v>
      </c>
      <c r="BD287" s="8">
        <v>-2.1758300000000001E-4</v>
      </c>
      <c r="BG287" s="1"/>
      <c r="BI287" s="8">
        <v>-0.18218279000000001</v>
      </c>
      <c r="BJ287" s="8">
        <v>-4.7056059999999997E-2</v>
      </c>
      <c r="BK287" s="8">
        <v>-4.6602700000000002E-3</v>
      </c>
      <c r="BL287" s="8">
        <v>1.419756993</v>
      </c>
      <c r="BM287" s="10">
        <v>-2.27495E-5</v>
      </c>
      <c r="BN287" s="10">
        <v>4.23814E-5</v>
      </c>
      <c r="BQ287" s="1"/>
      <c r="BS287" s="8">
        <v>-2.2326809999999999E-2</v>
      </c>
      <c r="BT287" s="8">
        <v>-4.0172369999999999E-2</v>
      </c>
      <c r="BU287" s="8">
        <v>-1.395246E-2</v>
      </c>
      <c r="BV287" s="8">
        <v>1.6909882890000001</v>
      </c>
      <c r="BW287" s="8">
        <v>9.8042300000000001E-4</v>
      </c>
      <c r="BX287" s="10">
        <v>-8.6047099999999998E-6</v>
      </c>
      <c r="CA287" s="1"/>
      <c r="CC287" s="8">
        <v>-0.13855496</v>
      </c>
      <c r="CD287" s="8">
        <v>-3.9847880000000002E-2</v>
      </c>
      <c r="CE287" s="8">
        <v>-1.3861399999999999E-2</v>
      </c>
      <c r="CF287" s="8">
        <v>1.2077428450000001</v>
      </c>
      <c r="CG287" s="8">
        <v>1.98326E-4</v>
      </c>
      <c r="CH287" s="10">
        <v>-2.8356200000000001E-5</v>
      </c>
      <c r="CK287" s="1"/>
      <c r="CM287" s="8">
        <v>-5.8499809999999999E-2</v>
      </c>
      <c r="CN287" s="8">
        <v>-4.260067E-2</v>
      </c>
      <c r="CO287" s="8">
        <v>-5.7425000000000002E-3</v>
      </c>
      <c r="CP287" s="8">
        <v>1.817434343</v>
      </c>
      <c r="CQ287" s="8">
        <v>1.8280099999999999E-4</v>
      </c>
      <c r="CR287" s="10">
        <v>5.8057199999999999E-6</v>
      </c>
      <c r="CU287" s="1"/>
      <c r="CW287" s="8">
        <v>5.6663079999999998E-2</v>
      </c>
      <c r="CX287" s="8">
        <v>5.9990099999999999E-3</v>
      </c>
      <c r="CY287" s="8">
        <v>9.41E-4</v>
      </c>
      <c r="CZ287" s="8">
        <v>1.2854612649999999</v>
      </c>
      <c r="DA287" s="8">
        <v>6.4443699999999998E-4</v>
      </c>
      <c r="DB287" s="10">
        <v>-5.1581900000000002E-5</v>
      </c>
      <c r="DF287" s="1"/>
      <c r="DG287" s="8">
        <v>0.53348799000000002</v>
      </c>
      <c r="DH287" s="8">
        <v>4.4294149999999997E-2</v>
      </c>
      <c r="DI287" s="8">
        <v>-3.2134839999999998E-2</v>
      </c>
      <c r="DJ287" s="8">
        <v>1.5799692519999999</v>
      </c>
      <c r="DK287" s="8">
        <v>1.9306299999999999E-4</v>
      </c>
      <c r="DL287" s="8">
        <v>-4.3763500000000002E-4</v>
      </c>
      <c r="DO287" s="1"/>
      <c r="DQ287" s="8">
        <v>4.1232390000000001E-2</v>
      </c>
      <c r="DR287" s="8">
        <v>9.0319700000000003E-3</v>
      </c>
      <c r="DS287" s="8">
        <v>1.0436600000000001E-3</v>
      </c>
      <c r="DT287" s="8">
        <v>1.330487459</v>
      </c>
      <c r="DU287" s="8">
        <v>4.6164600000000002E-4</v>
      </c>
      <c r="DV287" s="10">
        <v>-9.3957100000000002E-5</v>
      </c>
      <c r="DZ287" s="1"/>
      <c r="EA287" s="8">
        <v>0.5180669</v>
      </c>
      <c r="EB287" s="8">
        <v>4.8694029999999999E-2</v>
      </c>
      <c r="EC287" s="8">
        <v>-1.5803299999999999E-2</v>
      </c>
      <c r="ED287" s="8">
        <v>1.56487599</v>
      </c>
      <c r="EE287" s="8">
        <v>2.3300299999999999E-4</v>
      </c>
      <c r="EF287" s="8">
        <v>-3.2010699999999998E-4</v>
      </c>
      <c r="EG287" s="1"/>
      <c r="EK287" s="8">
        <v>0.56837457999999996</v>
      </c>
      <c r="EL287" s="8">
        <v>5.0006429999999998E-2</v>
      </c>
      <c r="EM287" s="8">
        <v>-3.363236E-2</v>
      </c>
      <c r="EN287" s="8">
        <v>1.6617211700000001</v>
      </c>
      <c r="EO287" s="8">
        <v>1.21123E-4</v>
      </c>
      <c r="EP287" s="8">
        <v>-3.22615E-4</v>
      </c>
      <c r="ES287" s="1"/>
      <c r="EU287" s="8">
        <v>0.43815363000000002</v>
      </c>
      <c r="EV287" s="8">
        <v>-8.6208599999999993E-3</v>
      </c>
      <c r="EW287" s="8">
        <v>-9.1841999999999998E-4</v>
      </c>
      <c r="EX287" s="8">
        <v>1.62533485</v>
      </c>
      <c r="EY287" s="8">
        <v>1.8178700000000001E-4</v>
      </c>
      <c r="EZ287" s="8">
        <v>1.4314300000000001E-4</v>
      </c>
      <c r="FC287" s="1"/>
      <c r="FE287" s="8">
        <v>0.39506730000000001</v>
      </c>
      <c r="FF287" s="8">
        <v>-2.7063230000000001E-2</v>
      </c>
      <c r="FG287" s="8">
        <v>-5.4893299999999997E-3</v>
      </c>
      <c r="FH287" s="8">
        <v>1.62369691</v>
      </c>
      <c r="FI287" s="8">
        <v>1.5029900000000001E-4</v>
      </c>
      <c r="FJ287" s="10">
        <v>1.0846800000000001E-4</v>
      </c>
      <c r="FM287" s="1"/>
      <c r="FO287" s="8">
        <v>0.4510826</v>
      </c>
      <c r="FP287" s="8">
        <v>-1.7235139999999999E-2</v>
      </c>
      <c r="FQ287" s="8">
        <v>-9.5209999999999999E-4</v>
      </c>
      <c r="FR287" s="8">
        <v>1.594619781</v>
      </c>
      <c r="FS287" s="8">
        <v>3.43772E-4</v>
      </c>
      <c r="FT287" s="10">
        <v>9.6614799999999995E-5</v>
      </c>
      <c r="FW287" s="1"/>
      <c r="FY287" s="8">
        <v>0.43082957</v>
      </c>
      <c r="FZ287" s="8">
        <v>-1.387509E-2</v>
      </c>
      <c r="GA287" s="8">
        <v>-3.0519900000000001E-3</v>
      </c>
      <c r="GB287" s="8">
        <v>1.618085609</v>
      </c>
      <c r="GC287" s="10">
        <v>9.65492E-5</v>
      </c>
      <c r="GD287" s="10">
        <v>4.5372299999999999E-5</v>
      </c>
      <c r="GG287" s="1"/>
      <c r="GI287" s="8">
        <v>0.38705326000000001</v>
      </c>
      <c r="GJ287" s="8">
        <v>-1.184648E-2</v>
      </c>
      <c r="GK287" s="8">
        <v>4.1901999999999998E-4</v>
      </c>
      <c r="GL287" s="8">
        <v>1.6000319489999999</v>
      </c>
      <c r="GM287" s="10">
        <v>-3.0564000000000001E-5</v>
      </c>
      <c r="GN287" s="10">
        <v>3.6695400000000001E-5</v>
      </c>
      <c r="GQ287" s="1"/>
      <c r="GS287" s="8">
        <v>-9.5467960000000004E-2</v>
      </c>
      <c r="GT287" s="8">
        <v>-3.3360600000000001E-3</v>
      </c>
      <c r="GU287" s="8">
        <v>-9.0602900000000004E-3</v>
      </c>
      <c r="GV287" s="8">
        <v>1.2884983569999999</v>
      </c>
      <c r="GW287" s="8">
        <v>-1.01581E-4</v>
      </c>
      <c r="GX287" s="10">
        <v>5.13832E-5</v>
      </c>
      <c r="HA287" s="1"/>
      <c r="HC287" s="8">
        <v>-0.13991276999999999</v>
      </c>
      <c r="HD287" s="8">
        <v>4.8243699999999997E-3</v>
      </c>
      <c r="HE287" s="8">
        <v>-6.3228999999999998E-4</v>
      </c>
      <c r="HF287" s="8">
        <v>1.132503211</v>
      </c>
      <c r="HG287" s="10">
        <v>-2.6162299999999999E-5</v>
      </c>
      <c r="HH287" s="10">
        <v>-2.1077300000000001E-6</v>
      </c>
      <c r="HK287" s="1"/>
      <c r="HM287" s="8">
        <v>-0.22315435</v>
      </c>
      <c r="HN287" s="8">
        <v>4.6034E-4</v>
      </c>
      <c r="HO287" s="8">
        <v>-7.0572300000000003E-3</v>
      </c>
      <c r="HP287" s="8">
        <v>1.3134733409999999</v>
      </c>
      <c r="HQ287" s="8">
        <v>-4.4868300000000001E-4</v>
      </c>
      <c r="HR287" s="10">
        <v>9.9156999999999999E-5</v>
      </c>
      <c r="HU287" s="1"/>
      <c r="HW287" s="8">
        <v>-0.15864344</v>
      </c>
      <c r="HX287" s="8">
        <v>2.7996999999999999E-4</v>
      </c>
      <c r="HY287" s="8">
        <v>-6.2603900000000002E-3</v>
      </c>
      <c r="HZ287" s="8">
        <v>1.3671775230000001</v>
      </c>
      <c r="IA287" s="8">
        <v>-2.02399E-4</v>
      </c>
      <c r="IB287" s="10">
        <v>-1.09891E-5</v>
      </c>
      <c r="IE287" s="1"/>
      <c r="IG287" s="8">
        <v>-0.17028329</v>
      </c>
      <c r="IH287" s="8">
        <v>-4.5860700000000003E-3</v>
      </c>
      <c r="II287" s="8">
        <v>-3.6403400000000002E-3</v>
      </c>
      <c r="IJ287" s="8">
        <v>1.3672932719999999</v>
      </c>
      <c r="IK287" s="8">
        <v>-3.24815E-4</v>
      </c>
      <c r="IL287" s="10">
        <v>9.6489699999999999E-5</v>
      </c>
      <c r="IO287" s="1"/>
      <c r="IP287" s="1"/>
    </row>
    <row r="288" spans="1:250" x14ac:dyDescent="0.25">
      <c r="A288" s="8">
        <v>0.95293799000000001</v>
      </c>
      <c r="B288" s="8">
        <v>8.2439100000000001E-3</v>
      </c>
      <c r="C288" s="8">
        <v>3.4109470000000003E-2</v>
      </c>
      <c r="D288" s="8">
        <v>1.3473373799999999</v>
      </c>
      <c r="E288" s="8">
        <v>-1.8842800000000001E-4</v>
      </c>
      <c r="F288" s="8">
        <v>-1.8213800000000001E-4</v>
      </c>
      <c r="I288" s="1"/>
      <c r="K288" s="8">
        <v>0.63747520000000002</v>
      </c>
      <c r="L288" s="8">
        <v>1.7984460000000001E-2</v>
      </c>
      <c r="M288" s="8">
        <v>3.1346899999999999E-3</v>
      </c>
      <c r="N288" s="8">
        <v>0.84069569099999997</v>
      </c>
      <c r="O288" s="8">
        <v>1.8095000000000001E-4</v>
      </c>
      <c r="P288" s="10">
        <v>6.5595399999999999E-5</v>
      </c>
      <c r="U288" s="8">
        <v>0.72698770000000001</v>
      </c>
      <c r="V288" s="8">
        <v>8.1598899999999995E-3</v>
      </c>
      <c r="W288" s="8">
        <v>-1.2830029999999999E-2</v>
      </c>
      <c r="X288" s="8">
        <v>0.95909137</v>
      </c>
      <c r="Y288" s="8">
        <v>3.5813799999999998E-4</v>
      </c>
      <c r="Z288" s="8">
        <v>1.8894699999999999E-4</v>
      </c>
      <c r="AC288" s="1"/>
      <c r="AE288" s="8">
        <v>1.0016291500000001</v>
      </c>
      <c r="AF288" s="8">
        <v>5.8286000000000004E-4</v>
      </c>
      <c r="AG288" s="8">
        <v>1.396184E-2</v>
      </c>
      <c r="AH288" s="8">
        <v>1.3806847289999999</v>
      </c>
      <c r="AI288" s="8">
        <v>-2.9691400000000001E-4</v>
      </c>
      <c r="AJ288" s="10">
        <v>9.3287699999999998E-5</v>
      </c>
      <c r="AM288" s="1"/>
      <c r="AO288" s="8">
        <v>0.95293799000000001</v>
      </c>
      <c r="AP288" s="8">
        <v>8.2439100000000001E-3</v>
      </c>
      <c r="AQ288" s="8">
        <v>3.4109470000000003E-2</v>
      </c>
      <c r="AR288" s="8">
        <v>1.3473373799999999</v>
      </c>
      <c r="AS288" s="8">
        <v>-1.8842800000000001E-4</v>
      </c>
      <c r="AT288" s="8">
        <v>-1.8213800000000001E-4</v>
      </c>
      <c r="AW288" s="1"/>
      <c r="AY288" s="8">
        <v>-2.0183240000000002E-2</v>
      </c>
      <c r="AZ288" s="8">
        <v>-5.9908280000000001E-2</v>
      </c>
      <c r="BA288" s="8">
        <v>-5.5402000000000003E-3</v>
      </c>
      <c r="BB288" s="8">
        <v>1.6259688670000001</v>
      </c>
      <c r="BC288" s="8">
        <v>4.9898199999999998E-3</v>
      </c>
      <c r="BD288" s="8">
        <v>-2.4788399999999997E-4</v>
      </c>
      <c r="BG288" s="1"/>
      <c r="BI288" s="8">
        <v>-0.18099380000000001</v>
      </c>
      <c r="BJ288" s="8">
        <v>-4.7007930000000003E-2</v>
      </c>
      <c r="BK288" s="8">
        <v>-4.6430100000000004E-3</v>
      </c>
      <c r="BL288" s="8">
        <v>1.425718512</v>
      </c>
      <c r="BM288" s="10">
        <v>-2.4420999999999999E-5</v>
      </c>
      <c r="BN288" s="10">
        <v>4.2976599999999998E-5</v>
      </c>
      <c r="BQ288" s="1"/>
      <c r="BS288" s="8">
        <v>-2.4965810000000001E-2</v>
      </c>
      <c r="BT288" s="8">
        <v>-3.9947910000000003E-2</v>
      </c>
      <c r="BU288" s="8">
        <v>-1.374454E-2</v>
      </c>
      <c r="BV288" s="8">
        <v>1.692434075</v>
      </c>
      <c r="BW288" s="8">
        <v>9.9361299999999996E-4</v>
      </c>
      <c r="BX288" s="10">
        <v>-2.08214E-5</v>
      </c>
      <c r="CA288" s="1"/>
      <c r="CC288" s="8">
        <v>-0.13905980000000001</v>
      </c>
      <c r="CD288" s="8">
        <v>-3.9886449999999997E-2</v>
      </c>
      <c r="CE288" s="8">
        <v>-1.3858280000000001E-2</v>
      </c>
      <c r="CF288" s="8">
        <v>1.211937633</v>
      </c>
      <c r="CG288" s="8">
        <v>1.93499E-4</v>
      </c>
      <c r="CH288" s="10">
        <v>-2.87557E-5</v>
      </c>
      <c r="CK288" s="1"/>
      <c r="CM288" s="8">
        <v>-5.8746979999999997E-2</v>
      </c>
      <c r="CN288" s="8">
        <v>-4.2585480000000002E-2</v>
      </c>
      <c r="CO288" s="8">
        <v>-5.7238999999999996E-3</v>
      </c>
      <c r="CP288" s="8">
        <v>1.819638514</v>
      </c>
      <c r="CQ288" s="8">
        <v>1.8378099999999999E-4</v>
      </c>
      <c r="CR288" s="10">
        <v>4.6047799999999998E-6</v>
      </c>
      <c r="CU288" s="1"/>
      <c r="CW288" s="8">
        <v>5.6788959999999999E-2</v>
      </c>
      <c r="CX288" s="8">
        <v>5.9982999999999998E-3</v>
      </c>
      <c r="CY288" s="8">
        <v>9.4313999999999997E-4</v>
      </c>
      <c r="CZ288" s="8">
        <v>1.2878977810000001</v>
      </c>
      <c r="DA288" s="8">
        <v>6.44982E-4</v>
      </c>
      <c r="DB288" s="10">
        <v>-4.9952800000000001E-5</v>
      </c>
      <c r="DF288" s="1"/>
      <c r="DG288" s="8">
        <v>0.53989511000000001</v>
      </c>
      <c r="DH288" s="8">
        <v>4.513872E-2</v>
      </c>
      <c r="DI288" s="8">
        <v>-3.240879E-2</v>
      </c>
      <c r="DJ288" s="8">
        <v>1.582992934</v>
      </c>
      <c r="DK288" s="8">
        <v>1.84344E-4</v>
      </c>
      <c r="DL288" s="8">
        <v>-4.4047500000000001E-4</v>
      </c>
      <c r="DO288" s="1"/>
      <c r="DQ288" s="8">
        <v>4.5157599999999999E-2</v>
      </c>
      <c r="DR288" s="8">
        <v>9.0481899999999994E-3</v>
      </c>
      <c r="DS288" s="8">
        <v>1.0531900000000001E-3</v>
      </c>
      <c r="DT288" s="8">
        <v>1.335642483</v>
      </c>
      <c r="DU288" s="8">
        <v>4.6137100000000003E-4</v>
      </c>
      <c r="DV288" s="10">
        <v>-9.3795799999999994E-5</v>
      </c>
      <c r="DZ288" s="1"/>
      <c r="EA288" s="8">
        <v>0.52615517000000001</v>
      </c>
      <c r="EB288" s="8">
        <v>4.9826269999999999E-2</v>
      </c>
      <c r="EC288" s="8">
        <v>-1.5845479999999999E-2</v>
      </c>
      <c r="ED288" s="8">
        <v>1.567466528</v>
      </c>
      <c r="EE288" s="8">
        <v>2.1983300000000001E-4</v>
      </c>
      <c r="EF288" s="8">
        <v>-3.2061399999999999E-4</v>
      </c>
      <c r="EG288" s="1"/>
      <c r="EK288" s="8">
        <v>0.57158370000000003</v>
      </c>
      <c r="EL288" s="8">
        <v>5.0471250000000002E-2</v>
      </c>
      <c r="EM288" s="8">
        <v>-3.3708050000000003E-2</v>
      </c>
      <c r="EN288" s="8">
        <v>1.664220867</v>
      </c>
      <c r="EO288" s="8">
        <v>1.1403E-4</v>
      </c>
      <c r="EP288" s="8">
        <v>-3.23779E-4</v>
      </c>
      <c r="ES288" s="1"/>
      <c r="EU288" s="8">
        <v>0.44240879</v>
      </c>
      <c r="EV288" s="8">
        <v>-8.6450799999999994E-3</v>
      </c>
      <c r="EW288" s="8">
        <v>-9.3649E-4</v>
      </c>
      <c r="EX288" s="8">
        <v>1.6287768499999999</v>
      </c>
      <c r="EY288" s="8">
        <v>1.8217600000000001E-4</v>
      </c>
      <c r="EZ288" s="8">
        <v>1.4285400000000001E-4</v>
      </c>
      <c r="FC288" s="1"/>
      <c r="FE288" s="8">
        <v>0.40177373999999999</v>
      </c>
      <c r="FF288" s="8">
        <v>-2.7171810000000001E-2</v>
      </c>
      <c r="FG288" s="8">
        <v>-5.72062E-3</v>
      </c>
      <c r="FH288" s="8">
        <v>1.628141936</v>
      </c>
      <c r="FI288" s="8">
        <v>1.51745E-4</v>
      </c>
      <c r="FJ288" s="10">
        <v>1.0537800000000001E-4</v>
      </c>
      <c r="FM288" s="1"/>
      <c r="FO288" s="8">
        <v>0.45560775999999997</v>
      </c>
      <c r="FP288" s="8">
        <v>-1.7436549999999999E-2</v>
      </c>
      <c r="FQ288" s="8">
        <v>-1.02728E-3</v>
      </c>
      <c r="FR288" s="8">
        <v>1.6010988799999999</v>
      </c>
      <c r="FS288" s="8">
        <v>3.4702300000000001E-4</v>
      </c>
      <c r="FT288" s="10">
        <v>9.5410300000000004E-5</v>
      </c>
      <c r="FW288" s="1"/>
      <c r="FY288" s="8">
        <v>0.43212445999999999</v>
      </c>
      <c r="FZ288" s="8">
        <v>-1.3882169999999999E-2</v>
      </c>
      <c r="GA288" s="8">
        <v>-3.07887E-3</v>
      </c>
      <c r="GB288" s="8">
        <v>1.6204694470000001</v>
      </c>
      <c r="GC288" s="10">
        <v>9.6856100000000003E-5</v>
      </c>
      <c r="GD288" s="10">
        <v>4.4200999999999999E-5</v>
      </c>
      <c r="GG288" s="1"/>
      <c r="GI288" s="8">
        <v>0.38236701000000001</v>
      </c>
      <c r="GJ288" s="8">
        <v>-1.1770350000000001E-2</v>
      </c>
      <c r="GK288" s="8">
        <v>3.7195000000000001E-4</v>
      </c>
      <c r="GL288" s="8">
        <v>1.604176619</v>
      </c>
      <c r="GM288" s="10">
        <v>-3.0196E-5</v>
      </c>
      <c r="GN288" s="10">
        <v>3.69234E-5</v>
      </c>
      <c r="GQ288" s="1"/>
      <c r="GS288" s="8">
        <v>-8.7755280000000005E-2</v>
      </c>
      <c r="GT288" s="8">
        <v>-3.0805899999999998E-3</v>
      </c>
      <c r="GU288" s="8">
        <v>-9.1653800000000007E-3</v>
      </c>
      <c r="GV288" s="8">
        <v>1.292426844</v>
      </c>
      <c r="GW288" s="8">
        <v>-1.03516E-4</v>
      </c>
      <c r="GX288" s="10">
        <v>5.0583900000000002E-5</v>
      </c>
      <c r="HA288" s="1"/>
      <c r="HC288" s="8">
        <v>-0.14426464</v>
      </c>
      <c r="HD288" s="8">
        <v>4.7875900000000004E-3</v>
      </c>
      <c r="HE288" s="8">
        <v>-7.0679E-4</v>
      </c>
      <c r="HF288" s="8">
        <v>1.1401071460000001</v>
      </c>
      <c r="HG288" s="10">
        <v>-2.6412899999999999E-5</v>
      </c>
      <c r="HH288" s="10">
        <v>-1.5970299999999999E-6</v>
      </c>
      <c r="HK288" s="1"/>
      <c r="HM288" s="8">
        <v>-0.22178849</v>
      </c>
      <c r="HN288" s="8">
        <v>4.7828999999999998E-4</v>
      </c>
      <c r="HO288" s="8">
        <v>-7.0720000000000002E-3</v>
      </c>
      <c r="HP288" s="8">
        <v>1.315780513</v>
      </c>
      <c r="HQ288" s="8">
        <v>-4.5045699999999997E-4</v>
      </c>
      <c r="HR288" s="10">
        <v>9.7696900000000003E-5</v>
      </c>
      <c r="HU288" s="1"/>
      <c r="HW288" s="8">
        <v>-0.15466878000000001</v>
      </c>
      <c r="HX288" s="8">
        <v>3.0647999999999998E-4</v>
      </c>
      <c r="HY288" s="8">
        <v>-6.28468E-3</v>
      </c>
      <c r="HZ288" s="8">
        <v>1.371132171</v>
      </c>
      <c r="IA288" s="8">
        <v>-2.0303300000000001E-4</v>
      </c>
      <c r="IB288" s="10">
        <v>-1.15703E-5</v>
      </c>
      <c r="IE288" s="1"/>
      <c r="IG288" s="8">
        <v>-0.16910803999999999</v>
      </c>
      <c r="IH288" s="8">
        <v>-4.5338399999999999E-3</v>
      </c>
      <c r="II288" s="8">
        <v>-3.6397999999999999E-3</v>
      </c>
      <c r="IJ288" s="8">
        <v>1.370352029</v>
      </c>
      <c r="IK288" s="8">
        <v>-3.3037099999999998E-4</v>
      </c>
      <c r="IL288" s="10">
        <v>9.6538099999999996E-5</v>
      </c>
      <c r="IO288" s="1"/>
      <c r="IP288" s="1"/>
    </row>
    <row r="289" spans="1:250" x14ac:dyDescent="0.25">
      <c r="A289" s="8">
        <v>0.95990405999999995</v>
      </c>
      <c r="B289" s="8">
        <v>8.2997699999999997E-3</v>
      </c>
      <c r="C289" s="8">
        <v>3.4235139999999997E-2</v>
      </c>
      <c r="D289" s="8">
        <v>1.3515917099999999</v>
      </c>
      <c r="E289" s="8">
        <v>-1.8980200000000001E-4</v>
      </c>
      <c r="F289" s="8">
        <v>-1.7903400000000001E-4</v>
      </c>
      <c r="I289" s="1"/>
      <c r="K289" s="8">
        <v>0.6351154</v>
      </c>
      <c r="L289" s="8">
        <v>1.7962220000000001E-2</v>
      </c>
      <c r="M289" s="8">
        <v>3.1882799999999999E-3</v>
      </c>
      <c r="N289" s="8">
        <v>0.84359615700000001</v>
      </c>
      <c r="O289" s="8">
        <v>1.8007400000000001E-4</v>
      </c>
      <c r="P289" s="10">
        <v>6.3490499999999998E-5</v>
      </c>
      <c r="U289" s="8">
        <v>0.73010955</v>
      </c>
      <c r="V289" s="8">
        <v>8.1919000000000002E-3</v>
      </c>
      <c r="W289" s="8">
        <v>-1.2902769999999999E-2</v>
      </c>
      <c r="X289" s="8">
        <v>0.96503757499999998</v>
      </c>
      <c r="Y289" s="8">
        <v>3.5629200000000002E-4</v>
      </c>
      <c r="Z289" s="8">
        <v>1.8477399999999999E-4</v>
      </c>
      <c r="AC289" s="1"/>
      <c r="AE289" s="8">
        <v>1.0221056799999999</v>
      </c>
      <c r="AF289" s="8">
        <v>5.5758999999999995E-4</v>
      </c>
      <c r="AG289" s="8">
        <v>1.418082E-2</v>
      </c>
      <c r="AH289" s="8">
        <v>1.397097128</v>
      </c>
      <c r="AI289" s="8">
        <v>-2.9674299999999997E-4</v>
      </c>
      <c r="AJ289" s="10">
        <v>9.4674999999999997E-5</v>
      </c>
      <c r="AM289" s="1"/>
      <c r="AO289" s="8">
        <v>0.95990405999999995</v>
      </c>
      <c r="AP289" s="8">
        <v>8.2997699999999997E-3</v>
      </c>
      <c r="AQ289" s="8">
        <v>3.4235139999999997E-2</v>
      </c>
      <c r="AR289" s="8">
        <v>1.3515917099999999</v>
      </c>
      <c r="AS289" s="8">
        <v>-1.8980200000000001E-4</v>
      </c>
      <c r="AT289" s="8">
        <v>-1.7903400000000001E-4</v>
      </c>
      <c r="AW289" s="1"/>
      <c r="AY289" s="8">
        <v>-2.000849E-2</v>
      </c>
      <c r="AZ289" s="8">
        <v>-5.9919920000000002E-2</v>
      </c>
      <c r="BA289" s="8">
        <v>-5.5547000000000001E-3</v>
      </c>
      <c r="BB289" s="8">
        <v>1.6273602490000001</v>
      </c>
      <c r="BC289" s="8">
        <v>5.0090559999999996E-3</v>
      </c>
      <c r="BD289" s="8">
        <v>-2.71845E-4</v>
      </c>
      <c r="BG289" s="1"/>
      <c r="BI289" s="8">
        <v>-0.18384376999999999</v>
      </c>
      <c r="BJ289" s="8">
        <v>-4.7099219999999997E-2</v>
      </c>
      <c r="BK289" s="8">
        <v>-4.7055500000000002E-3</v>
      </c>
      <c r="BL289" s="8">
        <v>1.4315116530000001</v>
      </c>
      <c r="BM289" s="10">
        <v>-2.57427E-5</v>
      </c>
      <c r="BN289" s="10">
        <v>4.38802E-5</v>
      </c>
      <c r="BQ289" s="1"/>
      <c r="BS289" s="8">
        <v>-2.3905900000000001E-2</v>
      </c>
      <c r="BT289" s="8">
        <v>-4.0032850000000002E-2</v>
      </c>
      <c r="BU289" s="8">
        <v>-1.384233E-2</v>
      </c>
      <c r="BV289" s="8">
        <v>1.693847246</v>
      </c>
      <c r="BW289" s="8">
        <v>1.0060290000000001E-3</v>
      </c>
      <c r="BX289" s="10">
        <v>-3.5118599999999999E-5</v>
      </c>
      <c r="CA289" s="1"/>
      <c r="CC289" s="8">
        <v>-0.14238418</v>
      </c>
      <c r="CD289" s="8">
        <v>-4.0126710000000003E-2</v>
      </c>
      <c r="CE289" s="8">
        <v>-1.381114E-2</v>
      </c>
      <c r="CF289" s="8">
        <v>1.2191471250000001</v>
      </c>
      <c r="CG289" s="8">
        <v>1.8893E-4</v>
      </c>
      <c r="CH289" s="10">
        <v>-2.9668200000000002E-5</v>
      </c>
      <c r="CK289" s="1"/>
      <c r="CM289" s="8">
        <v>-6.0366610000000001E-2</v>
      </c>
      <c r="CN289" s="8">
        <v>-4.2471160000000001E-2</v>
      </c>
      <c r="CO289" s="8">
        <v>-5.6172799999999997E-3</v>
      </c>
      <c r="CP289" s="8">
        <v>1.8215264840000001</v>
      </c>
      <c r="CQ289" s="8">
        <v>1.8490800000000001E-4</v>
      </c>
      <c r="CR289" s="10">
        <v>3.5539599999999999E-6</v>
      </c>
      <c r="CU289" s="1"/>
      <c r="CW289" s="8">
        <v>5.4148759999999997E-2</v>
      </c>
      <c r="CX289" s="8">
        <v>5.9502299999999999E-3</v>
      </c>
      <c r="CY289" s="8">
        <v>9.0072999999999998E-4</v>
      </c>
      <c r="CZ289" s="8">
        <v>1.2908238000000001</v>
      </c>
      <c r="DA289" s="8">
        <v>6.4323600000000005E-4</v>
      </c>
      <c r="DB289" s="10">
        <v>-4.8413099999999999E-5</v>
      </c>
      <c r="DF289" s="1"/>
      <c r="DG289" s="8">
        <v>0.54854952999999995</v>
      </c>
      <c r="DH289" s="8">
        <v>4.6078300000000003E-2</v>
      </c>
      <c r="DI289" s="8">
        <v>-3.2703650000000001E-2</v>
      </c>
      <c r="DJ289" s="8">
        <v>1.5862830530000001</v>
      </c>
      <c r="DK289" s="8">
        <v>1.7714599999999999E-4</v>
      </c>
      <c r="DL289" s="8">
        <v>-4.4274499999999998E-4</v>
      </c>
      <c r="DO289" s="1"/>
      <c r="DQ289" s="8">
        <v>5.0737900000000002E-2</v>
      </c>
      <c r="DR289" s="8">
        <v>9.0796899999999996E-3</v>
      </c>
      <c r="DS289" s="8">
        <v>1.08092E-3</v>
      </c>
      <c r="DT289" s="8">
        <v>1.3407278499999999</v>
      </c>
      <c r="DU289" s="8">
        <v>4.6099500000000001E-4</v>
      </c>
      <c r="DV289" s="10">
        <v>-9.3465099999999994E-5</v>
      </c>
      <c r="DZ289" s="1"/>
      <c r="EA289" s="8">
        <v>0.53442018999999996</v>
      </c>
      <c r="EB289" s="8">
        <v>5.0891819999999997E-2</v>
      </c>
      <c r="EC289" s="8">
        <v>-1.5702810000000001E-2</v>
      </c>
      <c r="ED289" s="8">
        <v>1.570208415</v>
      </c>
      <c r="EE289" s="8">
        <v>2.07696E-4</v>
      </c>
      <c r="EF289" s="8">
        <v>-3.1900500000000003E-4</v>
      </c>
      <c r="EG289" s="1"/>
      <c r="EK289" s="8">
        <v>0.57869972999999997</v>
      </c>
      <c r="EL289" s="8">
        <v>5.142675E-2</v>
      </c>
      <c r="EM289" s="8">
        <v>-3.3808129999999999E-2</v>
      </c>
      <c r="EN289" s="8">
        <v>1.666456146</v>
      </c>
      <c r="EO289" s="8">
        <v>1.07446E-4</v>
      </c>
      <c r="EP289" s="8">
        <v>-3.2447599999999997E-4</v>
      </c>
      <c r="ES289" s="1"/>
      <c r="EU289" s="8">
        <v>0.44163957999999998</v>
      </c>
      <c r="EV289" s="8">
        <v>-8.6072700000000002E-3</v>
      </c>
      <c r="EW289" s="8">
        <v>-9.4289000000000005E-4</v>
      </c>
      <c r="EX289" s="8">
        <v>1.6324974269999999</v>
      </c>
      <c r="EY289" s="8">
        <v>1.85532E-4</v>
      </c>
      <c r="EZ289" s="8">
        <v>1.43428E-4</v>
      </c>
      <c r="FC289" s="1"/>
      <c r="FE289" s="8">
        <v>0.40577630999999997</v>
      </c>
      <c r="FF289" s="8">
        <v>-2.7296069999999999E-2</v>
      </c>
      <c r="FG289" s="8">
        <v>-5.8244999999999998E-3</v>
      </c>
      <c r="FH289" s="8">
        <v>1.632872391</v>
      </c>
      <c r="FI289" s="8">
        <v>1.5452400000000001E-4</v>
      </c>
      <c r="FJ289" s="10">
        <v>1.03056E-4</v>
      </c>
      <c r="FM289" s="1"/>
      <c r="FO289" s="8">
        <v>0.46330557999999999</v>
      </c>
      <c r="FP289" s="8">
        <v>-1.769772E-2</v>
      </c>
      <c r="FQ289" s="8">
        <v>-1.16876E-3</v>
      </c>
      <c r="FR289" s="8">
        <v>1.6063901920000001</v>
      </c>
      <c r="FS289" s="8">
        <v>3.49501E-4</v>
      </c>
      <c r="FT289" s="10">
        <v>9.4072099999999997E-5</v>
      </c>
      <c r="FW289" s="1"/>
      <c r="FY289" s="8">
        <v>0.43592386999999999</v>
      </c>
      <c r="FZ289" s="8">
        <v>-1.384324E-2</v>
      </c>
      <c r="GA289" s="8">
        <v>-3.1608299999999999E-3</v>
      </c>
      <c r="GB289" s="8">
        <v>1.622616966</v>
      </c>
      <c r="GC289" s="10">
        <v>9.6276500000000006E-5</v>
      </c>
      <c r="GD289" s="10">
        <v>4.2982799999999998E-5</v>
      </c>
      <c r="GG289" s="1"/>
      <c r="GI289" s="8">
        <v>0.38559573000000003</v>
      </c>
      <c r="GJ289" s="8">
        <v>-1.179902E-2</v>
      </c>
      <c r="GK289" s="8">
        <v>3.9103E-4</v>
      </c>
      <c r="GL289" s="8">
        <v>1.6096804419999999</v>
      </c>
      <c r="GM289" s="10">
        <v>-2.99948E-5</v>
      </c>
      <c r="GN289" s="10">
        <v>3.7057700000000003E-5</v>
      </c>
      <c r="GQ289" s="1"/>
      <c r="GS289" s="8">
        <v>-8.6709289999999994E-2</v>
      </c>
      <c r="GT289" s="8">
        <v>-3.0615500000000001E-3</v>
      </c>
      <c r="GU289" s="8">
        <v>-9.1631799999999999E-3</v>
      </c>
      <c r="GV289" s="8">
        <v>1.296950643</v>
      </c>
      <c r="GW289" s="8">
        <v>-1.04578E-4</v>
      </c>
      <c r="GX289" s="10">
        <v>5.0704400000000002E-5</v>
      </c>
      <c r="HA289" s="1"/>
      <c r="HC289" s="8">
        <v>-0.14763817000000001</v>
      </c>
      <c r="HD289" s="8">
        <v>4.7356400000000002E-3</v>
      </c>
      <c r="HE289" s="8">
        <v>-7.3320999999999998E-4</v>
      </c>
      <c r="HF289" s="8">
        <v>1.148196343</v>
      </c>
      <c r="HG289" s="10">
        <v>-2.68721E-5</v>
      </c>
      <c r="HH289" s="10">
        <v>-1.36489E-6</v>
      </c>
      <c r="HK289" s="1"/>
      <c r="HM289" s="8">
        <v>-0.22249495</v>
      </c>
      <c r="HN289" s="8">
        <v>4.7729000000000001E-4</v>
      </c>
      <c r="HO289" s="8">
        <v>-7.0777100000000001E-3</v>
      </c>
      <c r="HP289" s="8">
        <v>1.3182597199999999</v>
      </c>
      <c r="HQ289" s="8">
        <v>-4.5064699999999998E-4</v>
      </c>
      <c r="HR289" s="10">
        <v>9.8786800000000001E-5</v>
      </c>
      <c r="HU289" s="1"/>
      <c r="HW289" s="8">
        <v>-0.15291887000000001</v>
      </c>
      <c r="HX289" s="8">
        <v>3.1857000000000001E-4</v>
      </c>
      <c r="HY289" s="8">
        <v>-6.2914399999999997E-3</v>
      </c>
      <c r="HZ289" s="8">
        <v>1.375153941</v>
      </c>
      <c r="IA289" s="8">
        <v>-2.0368900000000001E-4</v>
      </c>
      <c r="IB289" s="10">
        <v>-1.19381E-5</v>
      </c>
      <c r="IE289" s="1"/>
      <c r="IG289" s="8">
        <v>-0.16437752</v>
      </c>
      <c r="IH289" s="8">
        <v>-4.4705200000000004E-3</v>
      </c>
      <c r="II289" s="8">
        <v>-3.6438899999999999E-3</v>
      </c>
      <c r="IJ289" s="8">
        <v>1.3725023890000001</v>
      </c>
      <c r="IK289" s="8">
        <v>-3.3204699999999997E-4</v>
      </c>
      <c r="IL289" s="10">
        <v>9.6428200000000006E-5</v>
      </c>
      <c r="IO289" s="1"/>
      <c r="IP289" s="1"/>
    </row>
    <row r="290" spans="1:250" x14ac:dyDescent="0.25">
      <c r="A290" s="8">
        <v>0.96182358999999995</v>
      </c>
      <c r="B290" s="8">
        <v>8.2908900000000004E-3</v>
      </c>
      <c r="C290" s="8">
        <v>3.4260400000000003E-2</v>
      </c>
      <c r="D290" s="8">
        <v>1.355480059</v>
      </c>
      <c r="E290" s="8">
        <v>-1.8900000000000001E-4</v>
      </c>
      <c r="F290" s="8">
        <v>-1.7676700000000001E-4</v>
      </c>
      <c r="I290" s="1"/>
      <c r="K290" s="8">
        <v>0.62858135999999998</v>
      </c>
      <c r="L290" s="8">
        <v>1.7932879999999998E-2</v>
      </c>
      <c r="M290" s="8">
        <v>3.2292900000000001E-3</v>
      </c>
      <c r="N290" s="8">
        <v>0.84664329000000005</v>
      </c>
      <c r="O290" s="8">
        <v>1.79657E-4</v>
      </c>
      <c r="P290" s="10">
        <v>6.2908299999999995E-5</v>
      </c>
      <c r="U290" s="8">
        <v>0.73540749000000005</v>
      </c>
      <c r="V290" s="8">
        <v>8.2969299999999992E-3</v>
      </c>
      <c r="W290" s="8">
        <v>-1.3018709999999999E-2</v>
      </c>
      <c r="X290" s="8">
        <v>0.97008885300000003</v>
      </c>
      <c r="Y290" s="8">
        <v>3.5273699999999999E-4</v>
      </c>
      <c r="Z290" s="8">
        <v>1.8085E-4</v>
      </c>
      <c r="AC290" s="1"/>
      <c r="AE290" s="8">
        <v>1.0394952200000001</v>
      </c>
      <c r="AF290" s="8">
        <v>5.1393000000000001E-4</v>
      </c>
      <c r="AG290" s="8">
        <v>1.435986E-2</v>
      </c>
      <c r="AH290" s="8">
        <v>1.413435708</v>
      </c>
      <c r="AI290" s="8">
        <v>-2.96407E-4</v>
      </c>
      <c r="AJ290" s="10">
        <v>9.6012099999999995E-5</v>
      </c>
      <c r="AM290" s="1"/>
      <c r="AO290" s="8">
        <v>0.96182358999999995</v>
      </c>
      <c r="AP290" s="8">
        <v>8.2908900000000004E-3</v>
      </c>
      <c r="AQ290" s="8">
        <v>3.4260400000000003E-2</v>
      </c>
      <c r="AR290" s="8">
        <v>1.355480059</v>
      </c>
      <c r="AS290" s="8">
        <v>-1.8900000000000001E-4</v>
      </c>
      <c r="AT290" s="8">
        <v>-1.7676700000000001E-4</v>
      </c>
      <c r="AW290" s="1"/>
      <c r="AY290" s="8">
        <v>-2.4205339999999999E-2</v>
      </c>
      <c r="AZ290" s="8">
        <v>-5.9302800000000003E-2</v>
      </c>
      <c r="BA290" s="8">
        <v>-5.2813299999999999E-3</v>
      </c>
      <c r="BB290" s="8">
        <v>1.628485519</v>
      </c>
      <c r="BC290" s="8">
        <v>5.0513520000000003E-3</v>
      </c>
      <c r="BD290" s="8">
        <v>-2.90561E-4</v>
      </c>
      <c r="BG290" s="1"/>
      <c r="BI290" s="8">
        <v>-0.18672563</v>
      </c>
      <c r="BJ290" s="8">
        <v>-4.7212230000000001E-2</v>
      </c>
      <c r="BK290" s="8">
        <v>-4.7752699999999999E-3</v>
      </c>
      <c r="BL290" s="8">
        <v>1.437448517</v>
      </c>
      <c r="BM290" s="10">
        <v>-2.73604E-5</v>
      </c>
      <c r="BN290" s="10">
        <v>4.4875400000000001E-5</v>
      </c>
      <c r="BQ290" s="1"/>
      <c r="BS290" s="8">
        <v>-2.231613E-2</v>
      </c>
      <c r="BT290" s="8">
        <v>-4.016256E-2</v>
      </c>
      <c r="BU290" s="8">
        <v>-1.399162E-2</v>
      </c>
      <c r="BV290" s="8">
        <v>1.695584832</v>
      </c>
      <c r="BW290" s="8">
        <v>1.0186640000000001E-3</v>
      </c>
      <c r="BX290" s="10">
        <v>-4.9663899999999997E-5</v>
      </c>
      <c r="CA290" s="1"/>
      <c r="CC290" s="8">
        <v>-0.14806372000000001</v>
      </c>
      <c r="CD290" s="8">
        <v>-4.0528950000000001E-2</v>
      </c>
      <c r="CE290" s="8">
        <v>-1.375943E-2</v>
      </c>
      <c r="CF290" s="8">
        <v>1.2264897779999999</v>
      </c>
      <c r="CG290" s="8">
        <v>1.84453E-4</v>
      </c>
      <c r="CH290" s="10">
        <v>-3.0260099999999998E-5</v>
      </c>
      <c r="CK290" s="1"/>
      <c r="CM290" s="8">
        <v>-6.1107950000000001E-2</v>
      </c>
      <c r="CN290" s="8">
        <v>-4.2419350000000001E-2</v>
      </c>
      <c r="CO290" s="8">
        <v>-5.5660600000000003E-3</v>
      </c>
      <c r="CP290" s="8">
        <v>1.823120579</v>
      </c>
      <c r="CQ290" s="8">
        <v>1.86023E-4</v>
      </c>
      <c r="CR290" s="10">
        <v>2.4512400000000002E-6</v>
      </c>
      <c r="CU290" s="1"/>
      <c r="CW290" s="8">
        <v>5.61802E-2</v>
      </c>
      <c r="CX290" s="8">
        <v>5.9364500000000002E-3</v>
      </c>
      <c r="CY290" s="8">
        <v>9.2431000000000002E-4</v>
      </c>
      <c r="CZ290" s="8">
        <v>1.2938882570000001</v>
      </c>
      <c r="DA290" s="8">
        <v>6.4388900000000003E-4</v>
      </c>
      <c r="DB290" s="10">
        <v>-4.7297399999999999E-5</v>
      </c>
      <c r="DF290" s="1"/>
      <c r="DG290" s="8">
        <v>0.55660432999999998</v>
      </c>
      <c r="DH290" s="8">
        <v>4.6967469999999997E-2</v>
      </c>
      <c r="DI290" s="8">
        <v>-3.2972990000000001E-2</v>
      </c>
      <c r="DJ290" s="8">
        <v>1.589705524</v>
      </c>
      <c r="DK290" s="8">
        <v>1.69827E-4</v>
      </c>
      <c r="DL290" s="8">
        <v>-4.44974E-4</v>
      </c>
      <c r="DO290" s="1"/>
      <c r="DQ290" s="8">
        <v>5.4593040000000002E-2</v>
      </c>
      <c r="DR290" s="8">
        <v>9.0880400000000004E-3</v>
      </c>
      <c r="DS290" s="8">
        <v>1.1029200000000001E-3</v>
      </c>
      <c r="DT290" s="8">
        <v>1.3453216400000001</v>
      </c>
      <c r="DU290" s="8">
        <v>4.6085100000000002E-4</v>
      </c>
      <c r="DV290" s="10">
        <v>-9.3084600000000007E-5</v>
      </c>
      <c r="DZ290" s="1"/>
      <c r="EA290" s="8">
        <v>0.54071751999999995</v>
      </c>
      <c r="EB290" s="8">
        <v>5.192124E-2</v>
      </c>
      <c r="EC290" s="8">
        <v>-1.5762200000000001E-2</v>
      </c>
      <c r="ED290" s="8">
        <v>1.5731671709999999</v>
      </c>
      <c r="EE290" s="8">
        <v>1.9235699999999999E-4</v>
      </c>
      <c r="EF290" s="8">
        <v>-3.1991300000000001E-4</v>
      </c>
      <c r="EG290" s="1"/>
      <c r="EK290" s="8">
        <v>0.58496543000000001</v>
      </c>
      <c r="EL290" s="8">
        <v>5.2161510000000001E-2</v>
      </c>
      <c r="EM290" s="8">
        <v>-3.3770599999999998E-2</v>
      </c>
      <c r="EN290" s="8">
        <v>1.668277555</v>
      </c>
      <c r="EO290" s="8">
        <v>1.01687E-4</v>
      </c>
      <c r="EP290" s="8">
        <v>-3.2418699999999998E-4</v>
      </c>
      <c r="ES290" s="1"/>
      <c r="EU290" s="8">
        <v>0.44336455000000002</v>
      </c>
      <c r="EV290" s="8">
        <v>-8.6605799999999993E-3</v>
      </c>
      <c r="EW290" s="8">
        <v>-9.5622000000000003E-4</v>
      </c>
      <c r="EX290" s="8">
        <v>1.636149992</v>
      </c>
      <c r="EY290" s="8">
        <v>1.8764199999999999E-4</v>
      </c>
      <c r="EZ290" s="8">
        <v>1.4290400000000001E-4</v>
      </c>
      <c r="FC290" s="1"/>
      <c r="FE290" s="8">
        <v>0.41481341999999999</v>
      </c>
      <c r="FF290" s="8">
        <v>-2.757472E-2</v>
      </c>
      <c r="FG290" s="8">
        <v>-6.1420199999999998E-3</v>
      </c>
      <c r="FH290" s="8">
        <v>1.6386682969999999</v>
      </c>
      <c r="FI290" s="8">
        <v>1.57279E-4</v>
      </c>
      <c r="FJ290" s="10">
        <v>9.9913400000000005E-5</v>
      </c>
      <c r="FM290" s="1"/>
      <c r="FO290" s="8">
        <v>0.46503799000000001</v>
      </c>
      <c r="FP290" s="8">
        <v>-1.7767990000000001E-2</v>
      </c>
      <c r="FQ290" s="8">
        <v>-1.1903E-3</v>
      </c>
      <c r="FR290" s="8">
        <v>1.6099480049999999</v>
      </c>
      <c r="FS290" s="8">
        <v>3.5246600000000001E-4</v>
      </c>
      <c r="FT290" s="10">
        <v>9.3168100000000007E-5</v>
      </c>
      <c r="FW290" s="1"/>
      <c r="FY290" s="8">
        <v>0.43686369000000003</v>
      </c>
      <c r="FZ290" s="8">
        <v>-1.3853529999999999E-2</v>
      </c>
      <c r="GA290" s="8">
        <v>-3.1789800000000001E-3</v>
      </c>
      <c r="GB290" s="8">
        <v>1.6249942610000001</v>
      </c>
      <c r="GC290" s="10">
        <v>9.6893199999999996E-5</v>
      </c>
      <c r="GD290" s="10">
        <v>4.1893800000000002E-5</v>
      </c>
      <c r="GG290" s="1"/>
      <c r="GI290" s="8">
        <v>0.39264107999999998</v>
      </c>
      <c r="GJ290" s="8">
        <v>-1.188552E-2</v>
      </c>
      <c r="GK290" s="8">
        <v>3.8634999999999999E-4</v>
      </c>
      <c r="GL290" s="8">
        <v>1.6200726510000001</v>
      </c>
      <c r="GM290" s="10">
        <v>-2.9717200000000001E-5</v>
      </c>
      <c r="GN290" s="10">
        <v>3.70441E-5</v>
      </c>
      <c r="GQ290" s="1"/>
      <c r="GS290" s="8">
        <v>-8.4304660000000003E-2</v>
      </c>
      <c r="GT290" s="8">
        <v>-3.0028300000000002E-3</v>
      </c>
      <c r="GU290" s="8">
        <v>-9.1530599999999993E-3</v>
      </c>
      <c r="GV290" s="8">
        <v>1.301364414</v>
      </c>
      <c r="GW290" s="8">
        <v>-1.06004E-4</v>
      </c>
      <c r="GX290" s="10">
        <v>5.0946999999999999E-5</v>
      </c>
      <c r="HA290" s="1"/>
      <c r="HC290" s="8">
        <v>-0.14965556999999999</v>
      </c>
      <c r="HD290" s="8">
        <v>4.6947400000000002E-3</v>
      </c>
      <c r="HE290" s="8">
        <v>-7.4706999999999996E-4</v>
      </c>
      <c r="HF290" s="8">
        <v>1.156360496</v>
      </c>
      <c r="HG290" s="10">
        <v>-2.7477000000000001E-5</v>
      </c>
      <c r="HH290" s="10">
        <v>-1.1619799999999999E-6</v>
      </c>
      <c r="HK290" s="1"/>
      <c r="HM290" s="8">
        <v>-0.22310081000000001</v>
      </c>
      <c r="HN290" s="8">
        <v>4.6464E-4</v>
      </c>
      <c r="HO290" s="8">
        <v>-7.0822799999999998E-3</v>
      </c>
      <c r="HP290" s="8">
        <v>1.3212525310000001</v>
      </c>
      <c r="HQ290" s="8">
        <v>-4.53461E-4</v>
      </c>
      <c r="HR290" s="10">
        <v>9.9798199999999996E-5</v>
      </c>
      <c r="HU290" s="1"/>
      <c r="HW290" s="8">
        <v>-0.15144674</v>
      </c>
      <c r="HX290" s="8">
        <v>3.4179000000000002E-4</v>
      </c>
      <c r="HY290" s="8">
        <v>-6.2942099999999997E-3</v>
      </c>
      <c r="HZ290" s="8">
        <v>1.378539682</v>
      </c>
      <c r="IA290" s="8">
        <v>-2.05186E-4</v>
      </c>
      <c r="IB290" s="10">
        <v>-1.21196E-5</v>
      </c>
      <c r="IE290" s="1"/>
      <c r="IG290" s="8">
        <v>-0.16198560000000001</v>
      </c>
      <c r="IH290" s="8">
        <v>-4.4263899999999997E-3</v>
      </c>
      <c r="II290" s="8">
        <v>-3.6583000000000002E-3</v>
      </c>
      <c r="IJ290" s="8">
        <v>1.3749192160000001</v>
      </c>
      <c r="IK290" s="8">
        <v>-3.3435600000000001E-4</v>
      </c>
      <c r="IL290" s="10">
        <v>9.5671600000000001E-5</v>
      </c>
      <c r="IO290" s="1"/>
      <c r="IP290" s="1"/>
    </row>
    <row r="291" spans="1:250" x14ac:dyDescent="0.25">
      <c r="A291" s="8">
        <v>0.96204796000000004</v>
      </c>
      <c r="B291" s="8">
        <v>8.2881199999999995E-3</v>
      </c>
      <c r="C291" s="8">
        <v>3.4267829999999999E-2</v>
      </c>
      <c r="D291" s="8">
        <v>1.3593988299999999</v>
      </c>
      <c r="E291" s="8">
        <v>-1.8686500000000001E-4</v>
      </c>
      <c r="F291" s="8">
        <v>-1.71063E-4</v>
      </c>
      <c r="I291" s="1"/>
      <c r="K291" s="8">
        <v>0.63498536999999999</v>
      </c>
      <c r="L291" s="8">
        <v>1.8361220000000001E-2</v>
      </c>
      <c r="M291" s="8">
        <v>3.2331999999999999E-3</v>
      </c>
      <c r="N291" s="8">
        <v>0.84858905500000004</v>
      </c>
      <c r="O291" s="8">
        <v>1.73473E-4</v>
      </c>
      <c r="P291" s="10">
        <v>6.2958600000000004E-5</v>
      </c>
      <c r="U291" s="8">
        <v>0.74165749999999997</v>
      </c>
      <c r="V291" s="8">
        <v>8.4216800000000008E-3</v>
      </c>
      <c r="W291" s="8">
        <v>-1.314858E-2</v>
      </c>
      <c r="X291" s="8">
        <v>0.97386025099999995</v>
      </c>
      <c r="Y291" s="8">
        <v>3.4916E-4</v>
      </c>
      <c r="Z291" s="8">
        <v>1.7712699999999999E-4</v>
      </c>
      <c r="AC291" s="1"/>
      <c r="AE291" s="8">
        <v>1.05363791</v>
      </c>
      <c r="AF291" s="8">
        <v>5.4856000000000002E-4</v>
      </c>
      <c r="AG291" s="8">
        <v>1.447204E-2</v>
      </c>
      <c r="AH291" s="8">
        <v>1.4278741260000001</v>
      </c>
      <c r="AI291" s="8">
        <v>-2.96717E-4</v>
      </c>
      <c r="AJ291" s="10">
        <v>9.7037699999999994E-5</v>
      </c>
      <c r="AM291" s="1"/>
      <c r="AO291" s="8">
        <v>0.96204796000000004</v>
      </c>
      <c r="AP291" s="8">
        <v>8.2881199999999995E-3</v>
      </c>
      <c r="AQ291" s="8">
        <v>3.4267829999999999E-2</v>
      </c>
      <c r="AR291" s="8">
        <v>1.3593988299999999</v>
      </c>
      <c r="AS291" s="8">
        <v>-1.8686500000000001E-4</v>
      </c>
      <c r="AT291" s="8">
        <v>-1.71063E-4</v>
      </c>
      <c r="AW291" s="1"/>
      <c r="AY291" s="8">
        <v>-2.3979199999999999E-2</v>
      </c>
      <c r="AZ291" s="8">
        <v>-5.9298679999999999E-2</v>
      </c>
      <c r="BA291" s="8">
        <v>-5.2854E-3</v>
      </c>
      <c r="BB291" s="8">
        <v>1.629507676</v>
      </c>
      <c r="BC291" s="8">
        <v>5.0460560000000002E-3</v>
      </c>
      <c r="BD291" s="8">
        <v>-2.9579699999999999E-4</v>
      </c>
      <c r="BG291" s="1"/>
      <c r="BI291" s="8">
        <v>-0.18590293999999999</v>
      </c>
      <c r="BJ291" s="8">
        <v>-4.7185199999999997E-2</v>
      </c>
      <c r="BK291" s="8">
        <v>-4.7616000000000004E-3</v>
      </c>
      <c r="BL291" s="8">
        <v>1.443432169</v>
      </c>
      <c r="BM291" s="10">
        <v>-2.8716799999999999E-5</v>
      </c>
      <c r="BN291" s="10">
        <v>4.5558400000000001E-5</v>
      </c>
      <c r="BQ291" s="1"/>
      <c r="BS291" s="8">
        <v>-2.5149339999999999E-2</v>
      </c>
      <c r="BT291" s="8">
        <v>-3.9788520000000001E-2</v>
      </c>
      <c r="BU291" s="8">
        <v>-1.3731230000000001E-2</v>
      </c>
      <c r="BV291" s="8">
        <v>1.697247626</v>
      </c>
      <c r="BW291" s="8">
        <v>1.0390379999999999E-3</v>
      </c>
      <c r="BX291" s="10">
        <v>-6.3838700000000003E-5</v>
      </c>
      <c r="CA291" s="1"/>
      <c r="CC291" s="8">
        <v>-0.14979248000000001</v>
      </c>
      <c r="CD291" s="8">
        <v>-4.0667160000000001E-2</v>
      </c>
      <c r="CE291" s="8">
        <v>-1.374855E-2</v>
      </c>
      <c r="CF291" s="8">
        <v>1.233510498</v>
      </c>
      <c r="CG291" s="8">
        <v>1.7940400000000001E-4</v>
      </c>
      <c r="CH291" s="10">
        <v>-3.0675200000000001E-5</v>
      </c>
      <c r="CK291" s="1"/>
      <c r="CM291" s="8">
        <v>-6.2392129999999997E-2</v>
      </c>
      <c r="CN291" s="8">
        <v>-4.232375E-2</v>
      </c>
      <c r="CO291" s="8">
        <v>-5.4708600000000001E-3</v>
      </c>
      <c r="CP291" s="8">
        <v>1.8247134890000001</v>
      </c>
      <c r="CQ291" s="8">
        <v>1.8721100000000001E-4</v>
      </c>
      <c r="CR291" s="10">
        <v>1.2687499999999999E-6</v>
      </c>
      <c r="CU291" s="1"/>
      <c r="CW291" s="8">
        <v>5.8785280000000002E-2</v>
      </c>
      <c r="CX291" s="8">
        <v>5.8680700000000004E-3</v>
      </c>
      <c r="CY291" s="8">
        <v>9.5609999999999998E-4</v>
      </c>
      <c r="CZ291" s="8">
        <v>1.2971214870000001</v>
      </c>
      <c r="DA291" s="8">
        <v>6.4641199999999996E-4</v>
      </c>
      <c r="DB291" s="10">
        <v>-4.6121400000000002E-5</v>
      </c>
      <c r="DF291" s="1"/>
      <c r="DG291" s="8">
        <v>0.56037998</v>
      </c>
      <c r="DH291" s="8">
        <v>4.7448419999999998E-2</v>
      </c>
      <c r="DI291" s="8">
        <v>-3.315684E-2</v>
      </c>
      <c r="DJ291" s="8">
        <v>1.592767064</v>
      </c>
      <c r="DK291" s="8">
        <v>1.6139999999999999E-4</v>
      </c>
      <c r="DL291" s="8">
        <v>-4.4820599999999998E-4</v>
      </c>
      <c r="DO291" s="1"/>
      <c r="DQ291" s="8">
        <v>5.7677539999999999E-2</v>
      </c>
      <c r="DR291" s="8">
        <v>9.0520900000000005E-3</v>
      </c>
      <c r="DS291" s="8">
        <v>1.1645099999999999E-3</v>
      </c>
      <c r="DT291" s="8">
        <v>1.34901173</v>
      </c>
      <c r="DU291" s="8">
        <v>4.61631E-4</v>
      </c>
      <c r="DV291" s="10">
        <v>-9.1750999999999996E-5</v>
      </c>
      <c r="DZ291" s="1"/>
      <c r="EA291" s="8">
        <v>0.54409711000000005</v>
      </c>
      <c r="EB291" s="8">
        <v>5.2505919999999998E-2</v>
      </c>
      <c r="EC291" s="8">
        <v>-1.5840739999999999E-2</v>
      </c>
      <c r="ED291" s="8">
        <v>1.576067468</v>
      </c>
      <c r="EE291" s="8">
        <v>1.7614400000000001E-4</v>
      </c>
      <c r="EF291" s="8">
        <v>-3.2211400000000003E-4</v>
      </c>
      <c r="EG291" s="1"/>
      <c r="EK291" s="8">
        <v>0.58454799999999996</v>
      </c>
      <c r="EL291" s="8">
        <v>5.209921E-2</v>
      </c>
      <c r="EM291" s="8">
        <v>-3.3759230000000001E-2</v>
      </c>
      <c r="EN291" s="8">
        <v>1.6700802770000001</v>
      </c>
      <c r="EO291" s="10">
        <v>9.43827E-5</v>
      </c>
      <c r="EP291" s="8">
        <v>-3.2552699999999999E-4</v>
      </c>
      <c r="ES291" s="1"/>
      <c r="EU291" s="8">
        <v>0.44221469000000002</v>
      </c>
      <c r="EV291" s="8">
        <v>-8.5988699999999998E-3</v>
      </c>
      <c r="EW291" s="8">
        <v>-9.4627999999999997E-4</v>
      </c>
      <c r="EX291" s="8">
        <v>1.639700642</v>
      </c>
      <c r="EY291" s="8">
        <v>1.91304E-4</v>
      </c>
      <c r="EZ291" s="8">
        <v>1.4232099999999999E-4</v>
      </c>
      <c r="FC291" s="1"/>
      <c r="FE291" s="8">
        <v>0.41774306999999999</v>
      </c>
      <c r="FF291" s="8">
        <v>-2.765047E-2</v>
      </c>
      <c r="FG291" s="8">
        <v>-6.2214599999999998E-3</v>
      </c>
      <c r="FH291" s="8">
        <v>1.644179635</v>
      </c>
      <c r="FI291" s="8">
        <v>1.5959200000000001E-4</v>
      </c>
      <c r="FJ291" s="10">
        <v>9.7487199999999997E-5</v>
      </c>
      <c r="FM291" s="1"/>
      <c r="FO291" s="8">
        <v>0.47338131</v>
      </c>
      <c r="FP291" s="8">
        <v>-1.7863299999999999E-2</v>
      </c>
      <c r="FQ291" s="8">
        <v>-1.45783E-3</v>
      </c>
      <c r="FR291" s="8">
        <v>1.6131849359999999</v>
      </c>
      <c r="FS291" s="8">
        <v>3.5329799999999999E-4</v>
      </c>
      <c r="FT291" s="10">
        <v>9.0823399999999995E-5</v>
      </c>
      <c r="FW291" s="1"/>
      <c r="FY291" s="8">
        <v>0.43587214000000002</v>
      </c>
      <c r="FZ291" s="8">
        <v>-1.381114E-2</v>
      </c>
      <c r="GA291" s="8">
        <v>-3.1760099999999999E-3</v>
      </c>
      <c r="GB291" s="8">
        <v>1.628816389</v>
      </c>
      <c r="GC291" s="10">
        <v>9.9304500000000004E-5</v>
      </c>
      <c r="GD291" s="10">
        <v>4.1729700000000001E-5</v>
      </c>
      <c r="GG291" s="1"/>
      <c r="GI291" s="8">
        <v>0.39868975000000001</v>
      </c>
      <c r="GJ291" s="8">
        <v>-1.191176E-2</v>
      </c>
      <c r="GK291" s="8">
        <v>3.7095999999999999E-4</v>
      </c>
      <c r="GL291" s="8">
        <v>1.630218803</v>
      </c>
      <c r="GM291" s="10">
        <v>-2.96194E-5</v>
      </c>
      <c r="GN291" s="10">
        <v>3.6986999999999997E-5</v>
      </c>
      <c r="GQ291" s="1"/>
      <c r="GS291" s="8">
        <v>-8.4740869999999996E-2</v>
      </c>
      <c r="GT291" s="8">
        <v>-3.0123300000000001E-3</v>
      </c>
      <c r="GU291" s="8">
        <v>-9.1576399999999999E-3</v>
      </c>
      <c r="GV291" s="8">
        <v>1.3052992919999999</v>
      </c>
      <c r="GW291" s="8">
        <v>-1.0727500000000001E-4</v>
      </c>
      <c r="GX291" s="10">
        <v>5.1557500000000002E-5</v>
      </c>
      <c r="HA291" s="1"/>
      <c r="HC291" s="8">
        <v>-0.15354978</v>
      </c>
      <c r="HD291" s="8">
        <v>4.6491299999999996E-3</v>
      </c>
      <c r="HE291" s="8">
        <v>-7.6168000000000004E-4</v>
      </c>
      <c r="HF291" s="8">
        <v>1.164131426</v>
      </c>
      <c r="HG291" s="10">
        <v>-2.7826599999999999E-5</v>
      </c>
      <c r="HH291" s="10">
        <v>-1.0511899999999999E-6</v>
      </c>
      <c r="HK291" s="1"/>
      <c r="HM291" s="8">
        <v>-0.22167688999999999</v>
      </c>
      <c r="HN291" s="8">
        <v>4.7709E-4</v>
      </c>
      <c r="HO291" s="8">
        <v>-7.0634199999999999E-3</v>
      </c>
      <c r="HP291" s="8">
        <v>1.325262006</v>
      </c>
      <c r="HQ291" s="8">
        <v>-4.5463600000000002E-4</v>
      </c>
      <c r="HR291" s="8">
        <v>1.01581E-4</v>
      </c>
      <c r="HU291" s="1"/>
      <c r="HW291" s="8">
        <v>-0.15099903000000001</v>
      </c>
      <c r="HX291" s="8">
        <v>3.3919000000000001E-4</v>
      </c>
      <c r="HY291" s="8">
        <v>-6.2934000000000002E-3</v>
      </c>
      <c r="HZ291" s="8">
        <v>1.3813954319999999</v>
      </c>
      <c r="IA291" s="8">
        <v>-2.0463499999999999E-4</v>
      </c>
      <c r="IB291" s="10">
        <v>-1.19452E-5</v>
      </c>
      <c r="IE291" s="1"/>
      <c r="IG291" s="8">
        <v>-0.16281844000000001</v>
      </c>
      <c r="IH291" s="8">
        <v>-4.4369199999999996E-3</v>
      </c>
      <c r="II291" s="8">
        <v>-3.65943E-3</v>
      </c>
      <c r="IJ291" s="8">
        <v>1.377486642</v>
      </c>
      <c r="IK291" s="8">
        <v>-3.3593799999999998E-4</v>
      </c>
      <c r="IL291" s="10">
        <v>9.5839299999999996E-5</v>
      </c>
      <c r="IO291" s="1"/>
      <c r="IP291" s="1"/>
    </row>
    <row r="292" spans="1:250" x14ac:dyDescent="0.25">
      <c r="A292" s="8">
        <v>0.96880228999999995</v>
      </c>
      <c r="B292" s="8">
        <v>8.3912099999999996E-3</v>
      </c>
      <c r="C292" s="8">
        <v>3.4299959999999997E-2</v>
      </c>
      <c r="D292" s="8">
        <v>1.3633643289999999</v>
      </c>
      <c r="E292" s="8">
        <v>-1.8949200000000001E-4</v>
      </c>
      <c r="F292" s="8">
        <v>-1.70249E-4</v>
      </c>
      <c r="I292" s="1"/>
      <c r="K292" s="8">
        <v>0.63776438000000002</v>
      </c>
      <c r="L292" s="8">
        <v>1.8629739999999999E-2</v>
      </c>
      <c r="M292" s="8">
        <v>3.2875600000000001E-3</v>
      </c>
      <c r="N292" s="8">
        <v>0.84911741900000004</v>
      </c>
      <c r="O292" s="8">
        <v>1.6456000000000001E-4</v>
      </c>
      <c r="P292" s="10">
        <v>6.4760700000000005E-5</v>
      </c>
      <c r="U292" s="8">
        <v>0.74122304999999999</v>
      </c>
      <c r="V292" s="8">
        <v>8.4226800000000001E-3</v>
      </c>
      <c r="W292" s="8">
        <v>-1.3144009999999999E-2</v>
      </c>
      <c r="X292" s="8">
        <v>0.97675283300000004</v>
      </c>
      <c r="Y292" s="8">
        <v>3.4956800000000002E-4</v>
      </c>
      <c r="Z292" s="8">
        <v>1.75243E-4</v>
      </c>
      <c r="AC292" s="1"/>
      <c r="AE292" s="8">
        <v>1.0682199100000001</v>
      </c>
      <c r="AF292" s="8">
        <v>7.3669999999999996E-4</v>
      </c>
      <c r="AG292" s="8">
        <v>1.447619E-2</v>
      </c>
      <c r="AH292" s="8">
        <v>1.4390429039999999</v>
      </c>
      <c r="AI292" s="8">
        <v>-2.9838800000000002E-4</v>
      </c>
      <c r="AJ292" s="10">
        <v>9.7065300000000001E-5</v>
      </c>
      <c r="AM292" s="1"/>
      <c r="AO292" s="8">
        <v>0.96880228999999995</v>
      </c>
      <c r="AP292" s="8">
        <v>8.3912099999999996E-3</v>
      </c>
      <c r="AQ292" s="8">
        <v>3.4299959999999997E-2</v>
      </c>
      <c r="AR292" s="8">
        <v>1.3633643289999999</v>
      </c>
      <c r="AS292" s="8">
        <v>-1.8949200000000001E-4</v>
      </c>
      <c r="AT292" s="8">
        <v>-1.70249E-4</v>
      </c>
      <c r="AW292" s="1"/>
      <c r="AY292" s="8">
        <v>-2.4050760000000001E-2</v>
      </c>
      <c r="AZ292" s="8">
        <v>-5.9291679999999999E-2</v>
      </c>
      <c r="BA292" s="8">
        <v>-5.2784099999999999E-3</v>
      </c>
      <c r="BB292" s="8">
        <v>1.63037885</v>
      </c>
      <c r="BC292" s="8">
        <v>5.0742360000000002E-3</v>
      </c>
      <c r="BD292" s="8">
        <v>-3.2396500000000001E-4</v>
      </c>
      <c r="BG292" s="1"/>
      <c r="BI292" s="8">
        <v>-0.18761660999999999</v>
      </c>
      <c r="BJ292" s="8">
        <v>-4.7244510000000003E-2</v>
      </c>
      <c r="BK292" s="8">
        <v>-4.7942899999999997E-3</v>
      </c>
      <c r="BL292" s="8">
        <v>1.4496244979999999</v>
      </c>
      <c r="BM292" s="10">
        <v>-3.0145200000000001E-5</v>
      </c>
      <c r="BN292" s="10">
        <v>4.6342699999999999E-5</v>
      </c>
      <c r="BQ292" s="1"/>
      <c r="BS292" s="8">
        <v>-2.310388E-2</v>
      </c>
      <c r="BT292" s="8">
        <v>-3.9950859999999998E-2</v>
      </c>
      <c r="BU292" s="8">
        <v>-1.3903209999999999E-2</v>
      </c>
      <c r="BV292" s="8">
        <v>1.6988133160000001</v>
      </c>
      <c r="BW292" s="8">
        <v>1.0513429999999999E-3</v>
      </c>
      <c r="BX292" s="10">
        <v>-7.6875500000000006E-5</v>
      </c>
      <c r="CA292" s="1"/>
      <c r="CC292" s="8">
        <v>-0.15588994</v>
      </c>
      <c r="CD292" s="8">
        <v>-4.1134179999999999E-2</v>
      </c>
      <c r="CE292" s="8">
        <v>-1.369536E-2</v>
      </c>
      <c r="CF292" s="8">
        <v>1.2401057090000001</v>
      </c>
      <c r="CG292" s="8">
        <v>1.7456500000000001E-4</v>
      </c>
      <c r="CH292" s="10">
        <v>-3.1242199999999997E-5</v>
      </c>
      <c r="CK292" s="1"/>
      <c r="CM292" s="8">
        <v>-6.3313369999999994E-2</v>
      </c>
      <c r="CN292" s="8">
        <v>-4.2246840000000001E-2</v>
      </c>
      <c r="CO292" s="8">
        <v>-5.3929700000000004E-3</v>
      </c>
      <c r="CP292" s="8">
        <v>1.8263060330000001</v>
      </c>
      <c r="CQ292" s="8">
        <v>1.88541E-4</v>
      </c>
      <c r="CR292" s="10">
        <v>-7.8151600000000002E-8</v>
      </c>
      <c r="CU292" s="1"/>
      <c r="CW292" s="8">
        <v>5.6379470000000001E-2</v>
      </c>
      <c r="CX292" s="8">
        <v>5.8778099999999998E-3</v>
      </c>
      <c r="CY292" s="8">
        <v>9.2710000000000004E-4</v>
      </c>
      <c r="CZ292" s="8">
        <v>1.300370067</v>
      </c>
      <c r="DA292" s="8">
        <v>6.4680200000000003E-4</v>
      </c>
      <c r="DB292" s="10">
        <v>-4.4962700000000002E-5</v>
      </c>
      <c r="DF292" s="1"/>
      <c r="DG292" s="8">
        <v>0.56616065000000004</v>
      </c>
      <c r="DH292" s="8">
        <v>4.8209109999999999E-2</v>
      </c>
      <c r="DI292" s="8">
        <v>-3.3445120000000002E-2</v>
      </c>
      <c r="DJ292" s="8">
        <v>1.5959982619999999</v>
      </c>
      <c r="DK292" s="8">
        <v>1.5269700000000001E-4</v>
      </c>
      <c r="DL292" s="8">
        <v>-4.5151600000000001E-4</v>
      </c>
      <c r="DO292" s="1"/>
      <c r="DQ292" s="8">
        <v>6.0405500000000001E-2</v>
      </c>
      <c r="DR292" s="8">
        <v>9.1070100000000005E-3</v>
      </c>
      <c r="DS292" s="8">
        <v>1.1796899999999999E-3</v>
      </c>
      <c r="DT292" s="8">
        <v>1.352271649</v>
      </c>
      <c r="DU292" s="8">
        <v>4.6028900000000001E-4</v>
      </c>
      <c r="DV292" s="10">
        <v>-9.1382099999999994E-5</v>
      </c>
      <c r="DZ292" s="1"/>
      <c r="EA292" s="8">
        <v>0.54989622000000005</v>
      </c>
      <c r="EB292" s="8">
        <v>5.3249480000000002E-2</v>
      </c>
      <c r="EC292" s="8">
        <v>-1.5742490000000001E-2</v>
      </c>
      <c r="ED292" s="8">
        <v>1.5786300879999999</v>
      </c>
      <c r="EE292" s="8">
        <v>1.6407100000000001E-4</v>
      </c>
      <c r="EF292" s="8">
        <v>-3.2053399999999998E-4</v>
      </c>
      <c r="EG292" s="1"/>
      <c r="EK292" s="8">
        <v>0.58379152000000001</v>
      </c>
      <c r="EL292" s="8">
        <v>5.1973419999999999E-2</v>
      </c>
      <c r="EM292" s="8">
        <v>-3.371238E-2</v>
      </c>
      <c r="EN292" s="8">
        <v>1.6718397730000001</v>
      </c>
      <c r="EO292" s="10">
        <v>8.6273000000000006E-5</v>
      </c>
      <c r="EP292" s="8">
        <v>-3.2855299999999998E-4</v>
      </c>
      <c r="ES292" s="1"/>
      <c r="EU292" s="8">
        <v>0.44191775999999999</v>
      </c>
      <c r="EV292" s="8">
        <v>-8.5916499999999993E-3</v>
      </c>
      <c r="EW292" s="8">
        <v>-9.4408000000000003E-4</v>
      </c>
      <c r="EX292" s="8">
        <v>1.643096474</v>
      </c>
      <c r="EY292" s="8">
        <v>1.9296499999999999E-4</v>
      </c>
      <c r="EZ292" s="8">
        <v>1.41815E-4</v>
      </c>
      <c r="FC292" s="1"/>
      <c r="FE292" s="8">
        <v>0.42281214</v>
      </c>
      <c r="FF292" s="8">
        <v>-2.7807660000000001E-2</v>
      </c>
      <c r="FG292" s="8">
        <v>-6.3701000000000001E-3</v>
      </c>
      <c r="FH292" s="8">
        <v>1.6492279480000001</v>
      </c>
      <c r="FI292" s="8">
        <v>1.6236700000000001E-4</v>
      </c>
      <c r="FJ292" s="10">
        <v>9.4864099999999999E-5</v>
      </c>
      <c r="FM292" s="1"/>
      <c r="FO292" s="8">
        <v>0.47564636999999999</v>
      </c>
      <c r="FP292" s="8">
        <v>-1.7933169999999998E-2</v>
      </c>
      <c r="FQ292" s="8">
        <v>-1.49686E-3</v>
      </c>
      <c r="FR292" s="8">
        <v>1.616209921</v>
      </c>
      <c r="FS292" s="8">
        <v>3.5555299999999999E-4</v>
      </c>
      <c r="FT292" s="10">
        <v>8.9565899999999996E-5</v>
      </c>
      <c r="FW292" s="1"/>
      <c r="FY292" s="8">
        <v>0.43997866000000002</v>
      </c>
      <c r="FZ292" s="8">
        <v>-1.3870260000000001E-2</v>
      </c>
      <c r="GA292" s="8">
        <v>-3.2185999999999998E-3</v>
      </c>
      <c r="GB292" s="8">
        <v>1.633915786</v>
      </c>
      <c r="GC292" s="8">
        <v>1.00116E-4</v>
      </c>
      <c r="GD292" s="10">
        <v>4.1146300000000003E-5</v>
      </c>
      <c r="GG292" s="1"/>
      <c r="GI292" s="8">
        <v>0.40504142999999998</v>
      </c>
      <c r="GJ292" s="8">
        <v>-1.197841E-2</v>
      </c>
      <c r="GK292" s="8">
        <v>3.7121000000000002E-4</v>
      </c>
      <c r="GL292" s="8">
        <v>1.6397352759999999</v>
      </c>
      <c r="GM292" s="10">
        <v>-2.9382000000000001E-5</v>
      </c>
      <c r="GN292" s="10">
        <v>3.6989000000000001E-5</v>
      </c>
      <c r="GQ292" s="1"/>
      <c r="GS292" s="8">
        <v>-8.5923050000000001E-2</v>
      </c>
      <c r="GT292" s="8">
        <v>-2.9989499999999998E-3</v>
      </c>
      <c r="GU292" s="8">
        <v>-9.1575700000000003E-3</v>
      </c>
      <c r="GV292" s="8">
        <v>1.3087564899999999</v>
      </c>
      <c r="GW292" s="8">
        <v>-1.0661400000000001E-4</v>
      </c>
      <c r="GX292" s="10">
        <v>5.1554900000000003E-5</v>
      </c>
      <c r="HA292" s="1"/>
      <c r="HC292" s="8">
        <v>-0.15777121999999999</v>
      </c>
      <c r="HD292" s="8">
        <v>4.5802000000000004E-3</v>
      </c>
      <c r="HE292" s="8">
        <v>-7.7791999999999998E-4</v>
      </c>
      <c r="HF292" s="8">
        <v>1.17164055</v>
      </c>
      <c r="HG292" s="10">
        <v>-2.8314100000000001E-5</v>
      </c>
      <c r="HH292" s="10">
        <v>-9.3803400000000005E-7</v>
      </c>
      <c r="HK292" s="1"/>
      <c r="HM292" s="8">
        <v>-0.21939226000000001</v>
      </c>
      <c r="HN292" s="8">
        <v>5.2879000000000001E-4</v>
      </c>
      <c r="HO292" s="8">
        <v>-7.0605099999999999E-3</v>
      </c>
      <c r="HP292" s="8">
        <v>1.3298998870000001</v>
      </c>
      <c r="HQ292" s="8">
        <v>-4.5768600000000001E-4</v>
      </c>
      <c r="HR292" s="8">
        <v>1.01746E-4</v>
      </c>
      <c r="HU292" s="1"/>
      <c r="HW292" s="8">
        <v>-0.14849404999999999</v>
      </c>
      <c r="HX292" s="8">
        <v>3.4641000000000001E-4</v>
      </c>
      <c r="HY292" s="8">
        <v>-6.2974399999999996E-3</v>
      </c>
      <c r="HZ292" s="8">
        <v>1.384580551</v>
      </c>
      <c r="IA292" s="8">
        <v>-2.04909E-4</v>
      </c>
      <c r="IB292" s="10">
        <v>-1.2099000000000001E-5</v>
      </c>
      <c r="IE292" s="1"/>
      <c r="IG292" s="8">
        <v>-0.16166080999999999</v>
      </c>
      <c r="IH292" s="8">
        <v>-4.4204500000000002E-3</v>
      </c>
      <c r="II292" s="8">
        <v>-3.6484600000000001E-3</v>
      </c>
      <c r="IJ292" s="8">
        <v>1.379839453</v>
      </c>
      <c r="IK292" s="8">
        <v>-3.3771700000000002E-4</v>
      </c>
      <c r="IL292" s="10">
        <v>9.7023100000000003E-5</v>
      </c>
      <c r="IO292" s="1"/>
      <c r="IP292" s="1"/>
    </row>
    <row r="293" spans="1:250" x14ac:dyDescent="0.25">
      <c r="A293" s="8">
        <v>0.96924582000000004</v>
      </c>
      <c r="B293" s="8">
        <v>8.3853399999999998E-3</v>
      </c>
      <c r="C293" s="8">
        <v>3.4308900000000003E-2</v>
      </c>
      <c r="D293" s="8">
        <v>1.3677579120000001</v>
      </c>
      <c r="E293" s="8">
        <v>-1.8720499999999999E-4</v>
      </c>
      <c r="F293" s="8">
        <v>-1.66773E-4</v>
      </c>
      <c r="I293" s="1"/>
      <c r="K293" s="8">
        <v>0.64102408</v>
      </c>
      <c r="L293" s="8">
        <v>1.9144080000000001E-2</v>
      </c>
      <c r="M293" s="8">
        <v>2.8509500000000001E-3</v>
      </c>
      <c r="N293" s="8">
        <v>0.84944657000000001</v>
      </c>
      <c r="O293" s="8">
        <v>1.5022700000000001E-4</v>
      </c>
      <c r="P293" s="10">
        <v>5.2593399999999997E-5</v>
      </c>
      <c r="U293" s="8">
        <v>0.74052300000000004</v>
      </c>
      <c r="V293" s="8">
        <v>8.4329100000000001E-3</v>
      </c>
      <c r="W293" s="8">
        <v>-1.314544E-2</v>
      </c>
      <c r="X293" s="8">
        <v>0.97924339800000004</v>
      </c>
      <c r="Y293" s="8">
        <v>3.5218400000000001E-4</v>
      </c>
      <c r="Z293" s="8">
        <v>1.75613E-4</v>
      </c>
      <c r="AC293" s="1"/>
      <c r="AE293" s="8">
        <v>1.07396946</v>
      </c>
      <c r="AF293" s="8">
        <v>6.6664999999999997E-4</v>
      </c>
      <c r="AG293" s="8">
        <v>1.451098E-2</v>
      </c>
      <c r="AH293" s="8">
        <v>1.444832436</v>
      </c>
      <c r="AI293" s="8">
        <v>-2.9680700000000001E-4</v>
      </c>
      <c r="AJ293" s="10">
        <v>9.7853699999999995E-5</v>
      </c>
      <c r="AM293" s="1"/>
      <c r="AO293" s="8">
        <v>0.96924582000000004</v>
      </c>
      <c r="AP293" s="8">
        <v>8.3853399999999998E-3</v>
      </c>
      <c r="AQ293" s="8">
        <v>3.4308900000000003E-2</v>
      </c>
      <c r="AR293" s="8">
        <v>1.3677579120000001</v>
      </c>
      <c r="AS293" s="8">
        <v>-1.8720499999999999E-4</v>
      </c>
      <c r="AT293" s="8">
        <v>-1.66773E-4</v>
      </c>
      <c r="AW293" s="1"/>
      <c r="AY293" s="8">
        <v>-2.3281920000000001E-2</v>
      </c>
      <c r="AZ293" s="8">
        <v>-5.938065E-2</v>
      </c>
      <c r="BA293" s="8">
        <v>-5.3300400000000003E-3</v>
      </c>
      <c r="BB293" s="8">
        <v>1.631169214</v>
      </c>
      <c r="BC293" s="8">
        <v>5.1076139999999999E-3</v>
      </c>
      <c r="BD293" s="8">
        <v>-3.4332500000000001E-4</v>
      </c>
      <c r="BG293" s="1"/>
      <c r="BI293" s="8">
        <v>-0.19194569</v>
      </c>
      <c r="BJ293" s="8">
        <v>-4.7422400000000003E-2</v>
      </c>
      <c r="BK293" s="8">
        <v>-4.88639E-3</v>
      </c>
      <c r="BL293" s="8">
        <v>1.4552152979999999</v>
      </c>
      <c r="BM293" s="10">
        <v>-3.1841100000000002E-5</v>
      </c>
      <c r="BN293" s="10">
        <v>4.72174E-5</v>
      </c>
      <c r="BQ293" s="1"/>
      <c r="BS293" s="8">
        <v>-2.303732E-2</v>
      </c>
      <c r="BT293" s="8">
        <v>-3.9957199999999998E-2</v>
      </c>
      <c r="BU293" s="8">
        <v>-1.390862E-2</v>
      </c>
      <c r="BV293" s="8">
        <v>1.7009249209999999</v>
      </c>
      <c r="BW293" s="8">
        <v>1.0661100000000001E-3</v>
      </c>
      <c r="BX293" s="10">
        <v>-8.9464300000000003E-5</v>
      </c>
      <c r="CA293" s="1"/>
      <c r="CC293" s="8">
        <v>-0.16223592000000001</v>
      </c>
      <c r="CD293" s="8">
        <v>-4.1613039999999997E-2</v>
      </c>
      <c r="CE293" s="8">
        <v>-1.361766E-2</v>
      </c>
      <c r="CF293" s="8">
        <v>1.2454060389999999</v>
      </c>
      <c r="CG293" s="8">
        <v>1.69796E-4</v>
      </c>
      <c r="CH293" s="10">
        <v>-3.20283E-5</v>
      </c>
      <c r="CK293" s="1"/>
      <c r="CM293" s="8">
        <v>-6.5708000000000003E-2</v>
      </c>
      <c r="CN293" s="8">
        <v>-4.2003430000000001E-2</v>
      </c>
      <c r="CO293" s="8">
        <v>-5.2205400000000001E-3</v>
      </c>
      <c r="CP293" s="8">
        <v>1.8279443719999999</v>
      </c>
      <c r="CQ293" s="8">
        <v>1.9015899999999999E-4</v>
      </c>
      <c r="CR293" s="10">
        <v>-1.22412E-6</v>
      </c>
      <c r="CU293" s="1"/>
      <c r="CW293" s="8">
        <v>5.6782249999999999E-2</v>
      </c>
      <c r="CX293" s="8">
        <v>5.8743099999999998E-3</v>
      </c>
      <c r="CY293" s="8">
        <v>9.3283000000000005E-4</v>
      </c>
      <c r="CZ293" s="8">
        <v>1.3036003140000001</v>
      </c>
      <c r="DA293" s="8">
        <v>6.4763899999999998E-4</v>
      </c>
      <c r="DB293" s="10">
        <v>-4.3594000000000003E-5</v>
      </c>
      <c r="DF293" s="1"/>
      <c r="DG293" s="8">
        <v>0.57055080999999996</v>
      </c>
      <c r="DH293" s="8">
        <v>4.8849829999999997E-2</v>
      </c>
      <c r="DI293" s="8">
        <v>-3.3692739999999999E-2</v>
      </c>
      <c r="DJ293" s="8">
        <v>1.5991639689999999</v>
      </c>
      <c r="DK293" s="8">
        <v>1.43063E-4</v>
      </c>
      <c r="DL293" s="8">
        <v>-4.5525300000000003E-4</v>
      </c>
      <c r="DO293" s="1"/>
      <c r="DQ293" s="8">
        <v>6.3138490000000005E-2</v>
      </c>
      <c r="DR293" s="8">
        <v>9.1656700000000008E-3</v>
      </c>
      <c r="DS293" s="8">
        <v>1.1978399999999999E-3</v>
      </c>
      <c r="DT293" s="8">
        <v>1.355260648</v>
      </c>
      <c r="DU293" s="8">
        <v>4.5885799999999998E-4</v>
      </c>
      <c r="DV293" s="10">
        <v>-9.0941199999999996E-5</v>
      </c>
      <c r="DZ293" s="1"/>
      <c r="EA293" s="8">
        <v>0.55161139999999997</v>
      </c>
      <c r="EB293" s="8">
        <v>5.3485659999999997E-2</v>
      </c>
      <c r="EC293" s="8">
        <v>-1.5751749999999998E-2</v>
      </c>
      <c r="ED293" s="8">
        <v>1.581337714</v>
      </c>
      <c r="EE293" s="8">
        <v>1.5111399999999999E-4</v>
      </c>
      <c r="EF293" s="8">
        <v>-3.2106000000000002E-4</v>
      </c>
      <c r="EG293" s="1"/>
      <c r="EK293" s="8">
        <v>0.58547742999999997</v>
      </c>
      <c r="EL293" s="8">
        <v>5.2199559999999999E-2</v>
      </c>
      <c r="EM293" s="8">
        <v>-3.3758089999999998E-2</v>
      </c>
      <c r="EN293" s="8">
        <v>1.673642603</v>
      </c>
      <c r="EO293" s="10">
        <v>7.96973E-5</v>
      </c>
      <c r="EP293" s="8">
        <v>-3.2988800000000002E-4</v>
      </c>
      <c r="ES293" s="1"/>
      <c r="EU293" s="8">
        <v>0.44221001999999998</v>
      </c>
      <c r="EV293" s="8">
        <v>-8.6027800000000008E-3</v>
      </c>
      <c r="EW293" s="8">
        <v>-9.4446999999999999E-4</v>
      </c>
      <c r="EX293" s="8">
        <v>1.6467850900000001</v>
      </c>
      <c r="EY293" s="8">
        <v>1.9556599999999999E-4</v>
      </c>
      <c r="EZ293" s="8">
        <v>1.4172800000000001E-4</v>
      </c>
      <c r="FC293" s="1"/>
      <c r="FE293" s="8">
        <v>0.42356874999999999</v>
      </c>
      <c r="FF293" s="8">
        <v>-2.7833859999999998E-2</v>
      </c>
      <c r="FG293" s="8">
        <v>-6.3860799999999997E-3</v>
      </c>
      <c r="FH293" s="8">
        <v>1.6553795790000001</v>
      </c>
      <c r="FI293" s="8">
        <v>1.6546700000000001E-4</v>
      </c>
      <c r="FJ293" s="10">
        <v>9.2979400000000006E-5</v>
      </c>
      <c r="FM293" s="1"/>
      <c r="FO293" s="8">
        <v>0.47508329999999999</v>
      </c>
      <c r="FP293" s="8">
        <v>-1.791678E-2</v>
      </c>
      <c r="FQ293" s="8">
        <v>-1.4894699999999999E-3</v>
      </c>
      <c r="FR293" s="8">
        <v>1.6195299620000001</v>
      </c>
      <c r="FS293" s="8">
        <v>3.5768099999999999E-4</v>
      </c>
      <c r="FT293" s="10">
        <v>8.8608899999999998E-5</v>
      </c>
      <c r="FW293" s="1"/>
      <c r="FY293" s="8">
        <v>0.44756351</v>
      </c>
      <c r="FZ293" s="8">
        <v>-1.394308E-2</v>
      </c>
      <c r="GA293" s="8">
        <v>-3.2146200000000001E-3</v>
      </c>
      <c r="GB293" s="8">
        <v>1.6393337100000001</v>
      </c>
      <c r="GC293" s="8">
        <v>1.00658E-4</v>
      </c>
      <c r="GD293" s="10">
        <v>4.1177499999999997E-5</v>
      </c>
      <c r="GG293" s="1"/>
      <c r="GI293" s="8">
        <v>0.41703897000000001</v>
      </c>
      <c r="GJ293" s="8">
        <v>-1.207184E-2</v>
      </c>
      <c r="GK293" s="8">
        <v>2.5113000000000002E-4</v>
      </c>
      <c r="GL293" s="8">
        <v>1.6496014750000001</v>
      </c>
      <c r="GM293" s="10">
        <v>-2.9207E-5</v>
      </c>
      <c r="GN293" s="10">
        <v>3.6763400000000001E-5</v>
      </c>
      <c r="GQ293" s="1"/>
      <c r="GS293" s="8">
        <v>-8.7508180000000005E-2</v>
      </c>
      <c r="GT293" s="8">
        <v>-3.0114299999999998E-3</v>
      </c>
      <c r="GU293" s="8">
        <v>-9.1825499999999994E-3</v>
      </c>
      <c r="GV293" s="8">
        <v>1.311036804</v>
      </c>
      <c r="GW293" s="8">
        <v>-1.0707199999999999E-4</v>
      </c>
      <c r="GX293" s="10">
        <v>5.2474800000000001E-5</v>
      </c>
      <c r="HA293" s="1"/>
      <c r="HC293" s="8">
        <v>-0.15688911</v>
      </c>
      <c r="HD293" s="8">
        <v>4.6054499999999996E-3</v>
      </c>
      <c r="HE293" s="8">
        <v>-7.8098999999999996E-4</v>
      </c>
      <c r="HF293" s="8">
        <v>1.1783713469999999</v>
      </c>
      <c r="HG293" s="10">
        <v>-2.9169499999999999E-5</v>
      </c>
      <c r="HH293" s="10">
        <v>-1.04497E-6</v>
      </c>
      <c r="HK293" s="1"/>
      <c r="HM293" s="8">
        <v>-0.21583153999999999</v>
      </c>
      <c r="HN293" s="8">
        <v>6.3113999999999998E-4</v>
      </c>
      <c r="HO293" s="8">
        <v>-7.0519399999999996E-3</v>
      </c>
      <c r="HP293" s="8">
        <v>1.334098325</v>
      </c>
      <c r="HQ293" s="8">
        <v>-4.61559E-4</v>
      </c>
      <c r="HR293" s="8">
        <v>1.02062E-4</v>
      </c>
      <c r="HU293" s="1"/>
      <c r="HW293" s="8">
        <v>-0.14957487999999999</v>
      </c>
      <c r="HX293" s="8">
        <v>3.5570000000000003E-4</v>
      </c>
      <c r="HY293" s="8">
        <v>-6.3040099999999996E-3</v>
      </c>
      <c r="HZ293" s="8">
        <v>1.388735378</v>
      </c>
      <c r="IA293" s="8">
        <v>-2.0409200000000001E-4</v>
      </c>
      <c r="IB293" s="10">
        <v>-1.1520499999999999E-5</v>
      </c>
      <c r="IE293" s="1"/>
      <c r="IG293" s="8">
        <v>-0.16727428</v>
      </c>
      <c r="IH293" s="8">
        <v>-4.2233399999999999E-3</v>
      </c>
      <c r="II293" s="8">
        <v>-3.7197900000000002E-3</v>
      </c>
      <c r="IJ293" s="8">
        <v>1.382649469</v>
      </c>
      <c r="IK293" s="8">
        <v>-3.3332300000000001E-4</v>
      </c>
      <c r="IL293" s="10">
        <v>9.8618599999999998E-5</v>
      </c>
      <c r="IO293" s="1"/>
      <c r="IP293" s="1"/>
    </row>
    <row r="294" spans="1:250" x14ac:dyDescent="0.25">
      <c r="A294" s="8">
        <v>0.96964043</v>
      </c>
      <c r="B294" s="8">
        <v>8.3881200000000006E-3</v>
      </c>
      <c r="C294" s="8">
        <v>3.4315150000000003E-2</v>
      </c>
      <c r="D294" s="8">
        <v>1.3723382159999999</v>
      </c>
      <c r="E294" s="8">
        <v>-1.8841299999999999E-4</v>
      </c>
      <c r="F294" s="8">
        <v>-1.6404700000000001E-4</v>
      </c>
      <c r="I294" s="1"/>
      <c r="K294" s="8">
        <v>0.64596754000000001</v>
      </c>
      <c r="L294" s="8">
        <v>1.9975030000000001E-2</v>
      </c>
      <c r="M294" s="8">
        <v>3.0488999999999998E-3</v>
      </c>
      <c r="N294" s="8">
        <v>0.84980289200000003</v>
      </c>
      <c r="O294" s="8">
        <v>1.3486300000000001E-4</v>
      </c>
      <c r="P294" s="10">
        <v>5.62508E-5</v>
      </c>
      <c r="U294" s="8">
        <v>0.74299665999999998</v>
      </c>
      <c r="V294" s="8">
        <v>8.4830500000000007E-3</v>
      </c>
      <c r="W294" s="8">
        <v>-1.3149320000000001E-2</v>
      </c>
      <c r="X294" s="8">
        <v>0.98157066999999998</v>
      </c>
      <c r="Y294" s="8">
        <v>3.4855800000000001E-4</v>
      </c>
      <c r="Z294" s="8">
        <v>1.7532800000000001E-4</v>
      </c>
      <c r="AC294" s="1"/>
      <c r="AE294" s="8">
        <v>1.07375921</v>
      </c>
      <c r="AF294" s="8">
        <v>6.6219E-4</v>
      </c>
      <c r="AG294" s="8">
        <v>1.4516859999999999E-2</v>
      </c>
      <c r="AH294" s="8">
        <v>1.4476487010000001</v>
      </c>
      <c r="AI294" s="8">
        <v>-2.9955999999999998E-4</v>
      </c>
      <c r="AJ294" s="10">
        <v>9.4229700000000003E-5</v>
      </c>
      <c r="AM294" s="1"/>
      <c r="AO294" s="8">
        <v>0.96964043</v>
      </c>
      <c r="AP294" s="8">
        <v>8.3881200000000006E-3</v>
      </c>
      <c r="AQ294" s="8">
        <v>3.4315150000000003E-2</v>
      </c>
      <c r="AR294" s="8">
        <v>1.3723382159999999</v>
      </c>
      <c r="AS294" s="8">
        <v>-1.8841299999999999E-4</v>
      </c>
      <c r="AT294" s="8">
        <v>-1.6404700000000001E-4</v>
      </c>
      <c r="AW294" s="1"/>
      <c r="AY294" s="8">
        <v>-2.332064E-2</v>
      </c>
      <c r="AZ294" s="8">
        <v>-5.9375650000000002E-2</v>
      </c>
      <c r="BA294" s="8">
        <v>-5.3275400000000004E-3</v>
      </c>
      <c r="BB294" s="8">
        <v>1.6318729919999999</v>
      </c>
      <c r="BC294" s="8">
        <v>5.1448539999999999E-3</v>
      </c>
      <c r="BD294" s="8">
        <v>-3.6188300000000002E-4</v>
      </c>
      <c r="BG294" s="1"/>
      <c r="BI294" s="8">
        <v>-0.19967808000000001</v>
      </c>
      <c r="BJ294" s="8">
        <v>-4.7645890000000003E-2</v>
      </c>
      <c r="BK294" s="8">
        <v>-5.1012200000000001E-3</v>
      </c>
      <c r="BL294" s="8">
        <v>1.4602420060000001</v>
      </c>
      <c r="BM294" s="10">
        <v>-3.3033100000000001E-5</v>
      </c>
      <c r="BN294" s="10">
        <v>4.8363099999999998E-5</v>
      </c>
      <c r="BQ294" s="1"/>
      <c r="BS294" s="8">
        <v>-2.3737250000000001E-2</v>
      </c>
      <c r="BT294" s="8">
        <v>-3.9900989999999997E-2</v>
      </c>
      <c r="BU294" s="8">
        <v>-1.384867E-2</v>
      </c>
      <c r="BV294" s="8">
        <v>1.7034366830000001</v>
      </c>
      <c r="BW294" s="8">
        <v>1.0785530000000001E-3</v>
      </c>
      <c r="BX294" s="8">
        <v>-1.02736E-4</v>
      </c>
      <c r="CA294" s="1"/>
      <c r="CC294" s="8">
        <v>-0.16474812999999999</v>
      </c>
      <c r="CD294" s="8">
        <v>-4.1863839999999999E-2</v>
      </c>
      <c r="CE294" s="8">
        <v>-1.36004E-2</v>
      </c>
      <c r="CF294" s="8">
        <v>1.248403098</v>
      </c>
      <c r="CG294" s="8">
        <v>1.6350199999999999E-4</v>
      </c>
      <c r="CH294" s="10">
        <v>-3.2470800000000001E-5</v>
      </c>
      <c r="CK294" s="1"/>
      <c r="CM294" s="8">
        <v>-6.6599240000000004E-2</v>
      </c>
      <c r="CN294" s="8">
        <v>-4.1929660000000001E-2</v>
      </c>
      <c r="CO294" s="8">
        <v>-5.1500900000000004E-3</v>
      </c>
      <c r="CP294" s="8">
        <v>1.8295509990000001</v>
      </c>
      <c r="CQ294" s="8">
        <v>1.91478E-4</v>
      </c>
      <c r="CR294" s="10">
        <v>-2.4838599999999998E-6</v>
      </c>
      <c r="CU294" s="1"/>
      <c r="CW294" s="8">
        <v>6.1848340000000002E-2</v>
      </c>
      <c r="CX294" s="8">
        <v>5.7955699999999999E-3</v>
      </c>
      <c r="CY294" s="8">
        <v>8.6211000000000002E-4</v>
      </c>
      <c r="CZ294" s="8">
        <v>1.306740835</v>
      </c>
      <c r="DA294" s="8">
        <v>6.4912900000000003E-4</v>
      </c>
      <c r="DB294" s="10">
        <v>-4.4932399999999997E-5</v>
      </c>
      <c r="DF294" s="1"/>
      <c r="DG294" s="8">
        <v>0.57620017999999995</v>
      </c>
      <c r="DH294" s="8">
        <v>4.971826E-2</v>
      </c>
      <c r="DI294" s="8">
        <v>-3.3999479999999999E-2</v>
      </c>
      <c r="DJ294" s="8">
        <v>1.602198214</v>
      </c>
      <c r="DK294" s="8">
        <v>1.32924E-4</v>
      </c>
      <c r="DL294" s="8">
        <v>-4.5884799999999998E-4</v>
      </c>
      <c r="DO294" s="1"/>
      <c r="DQ294" s="8">
        <v>6.6871459999999994E-2</v>
      </c>
      <c r="DR294" s="8">
        <v>9.1494000000000002E-3</v>
      </c>
      <c r="DS294" s="8">
        <v>1.3097300000000001E-3</v>
      </c>
      <c r="DT294" s="8">
        <v>1.3580027139999999</v>
      </c>
      <c r="DU294" s="8">
        <v>4.5915099999999998E-4</v>
      </c>
      <c r="DV294" s="10">
        <v>-8.8941499999999995E-5</v>
      </c>
      <c r="DZ294" s="1"/>
      <c r="EA294" s="8">
        <v>0.55254597000000005</v>
      </c>
      <c r="EB294" s="8">
        <v>5.3637709999999998E-2</v>
      </c>
      <c r="EC294" s="8">
        <v>-1.5772600000000001E-2</v>
      </c>
      <c r="ED294" s="8">
        <v>1.58383261</v>
      </c>
      <c r="EE294" s="8">
        <v>1.3584799999999999E-4</v>
      </c>
      <c r="EF294" s="8">
        <v>-3.2317100000000003E-4</v>
      </c>
      <c r="EG294" s="1"/>
      <c r="EK294" s="8">
        <v>0.58897310999999997</v>
      </c>
      <c r="EL294" s="8">
        <v>5.260741E-2</v>
      </c>
      <c r="EM294" s="8">
        <v>-3.3806070000000001E-2</v>
      </c>
      <c r="EN294" s="8">
        <v>1.6752470340000001</v>
      </c>
      <c r="EO294" s="10">
        <v>7.3966800000000005E-5</v>
      </c>
      <c r="EP294" s="8">
        <v>-3.3056600000000002E-4</v>
      </c>
      <c r="ES294" s="1"/>
      <c r="EU294" s="8">
        <v>0.44845914999999997</v>
      </c>
      <c r="EV294" s="8">
        <v>-8.8014700000000005E-3</v>
      </c>
      <c r="EW294" s="8">
        <v>-1.1276299999999999E-3</v>
      </c>
      <c r="EX294" s="8">
        <v>1.651441317</v>
      </c>
      <c r="EY294" s="8">
        <v>1.97732E-4</v>
      </c>
      <c r="EZ294" s="8">
        <v>1.39732E-4</v>
      </c>
      <c r="FC294" s="1"/>
      <c r="FE294" s="8">
        <v>0.43108681999999998</v>
      </c>
      <c r="FF294" s="8">
        <v>-2.8121239999999999E-2</v>
      </c>
      <c r="FG294" s="8">
        <v>-6.6002200000000004E-3</v>
      </c>
      <c r="FH294" s="8">
        <v>1.662533061</v>
      </c>
      <c r="FI294" s="8">
        <v>1.6888499999999999E-4</v>
      </c>
      <c r="FJ294" s="10">
        <v>9.0437099999999995E-5</v>
      </c>
      <c r="FM294" s="1"/>
      <c r="FO294" s="8">
        <v>0.47896963999999997</v>
      </c>
      <c r="FP294" s="8">
        <v>-1.8072230000000002E-2</v>
      </c>
      <c r="FQ294" s="8">
        <v>-1.5778000000000001E-3</v>
      </c>
      <c r="FR294" s="8">
        <v>1.6231873859999999</v>
      </c>
      <c r="FS294" s="8">
        <v>3.6060299999999998E-4</v>
      </c>
      <c r="FT294" s="10">
        <v>8.6951899999999997E-5</v>
      </c>
      <c r="FW294" s="1"/>
      <c r="FY294" s="8">
        <v>0.44703485999999998</v>
      </c>
      <c r="FZ294" s="8">
        <v>-1.3929159999999999E-2</v>
      </c>
      <c r="GA294" s="8">
        <v>-3.21252E-3</v>
      </c>
      <c r="GB294" s="8">
        <v>1.644932992</v>
      </c>
      <c r="GC294" s="8">
        <v>1.02143E-4</v>
      </c>
      <c r="GD294" s="10">
        <v>4.0957100000000001E-5</v>
      </c>
      <c r="GG294" s="1"/>
      <c r="GI294" s="8">
        <v>0.42045042999999999</v>
      </c>
      <c r="GJ294" s="8">
        <v>-1.21335E-2</v>
      </c>
      <c r="GK294" s="8">
        <v>2.2694999999999999E-4</v>
      </c>
      <c r="GL294" s="8">
        <v>1.658615336</v>
      </c>
      <c r="GM294" s="10">
        <v>-2.87989E-5</v>
      </c>
      <c r="GN294" s="10">
        <v>3.6604899999999999E-5</v>
      </c>
      <c r="GQ294" s="1"/>
      <c r="GS294" s="8">
        <v>-8.6592840000000004E-2</v>
      </c>
      <c r="GT294" s="8">
        <v>-2.9931200000000002E-3</v>
      </c>
      <c r="GU294" s="8">
        <v>-9.1845699999999995E-3</v>
      </c>
      <c r="GV294" s="8">
        <v>1.3136212920000001</v>
      </c>
      <c r="GW294" s="8">
        <v>-1.0823999999999999E-4</v>
      </c>
      <c r="GX294" s="10">
        <v>5.2344099999999999E-5</v>
      </c>
      <c r="HA294" s="1"/>
      <c r="HC294" s="8">
        <v>-0.157806</v>
      </c>
      <c r="HD294" s="8">
        <v>4.5962599999999996E-3</v>
      </c>
      <c r="HE294" s="8">
        <v>-7.9104000000000002E-4</v>
      </c>
      <c r="HF294" s="8">
        <v>1.184931655</v>
      </c>
      <c r="HG294" s="10">
        <v>-2.9467799999999999E-5</v>
      </c>
      <c r="HH294" s="10">
        <v>-7.1841899999999997E-7</v>
      </c>
      <c r="HK294" s="1"/>
      <c r="HM294" s="8">
        <v>-0.21369619000000001</v>
      </c>
      <c r="HN294" s="8">
        <v>6.5755999999999996E-4</v>
      </c>
      <c r="HO294" s="8">
        <v>-7.0528800000000001E-3</v>
      </c>
      <c r="HP294" s="8">
        <v>1.337830023</v>
      </c>
      <c r="HQ294" s="8">
        <v>-4.6322699999999997E-4</v>
      </c>
      <c r="HR294" s="8">
        <v>1.02E-4</v>
      </c>
      <c r="HU294" s="1"/>
      <c r="HW294" s="8">
        <v>-0.14498401999999999</v>
      </c>
      <c r="HX294" s="8">
        <v>4.2350999999999999E-4</v>
      </c>
      <c r="HY294" s="8">
        <v>-6.3642600000000001E-3</v>
      </c>
      <c r="HZ294" s="8">
        <v>1.39341684</v>
      </c>
      <c r="IA294" s="8">
        <v>-2.0549699999999999E-4</v>
      </c>
      <c r="IB294" s="10">
        <v>-1.27692E-5</v>
      </c>
      <c r="IE294" s="1"/>
      <c r="IG294" s="8">
        <v>-0.16750533000000001</v>
      </c>
      <c r="IH294" s="8">
        <v>-4.2270600000000004E-3</v>
      </c>
      <c r="II294" s="8">
        <v>-3.7215299999999998E-3</v>
      </c>
      <c r="IJ294" s="8">
        <v>1.385886467</v>
      </c>
      <c r="IK294" s="8">
        <v>-3.3533499999999997E-4</v>
      </c>
      <c r="IL294" s="10">
        <v>9.95623E-5</v>
      </c>
      <c r="IO294" s="1"/>
      <c r="IP294" s="1"/>
    </row>
    <row r="295" spans="1:250" x14ac:dyDescent="0.25">
      <c r="A295" s="8">
        <v>0.97532748999999996</v>
      </c>
      <c r="B295" s="8">
        <v>8.4130200000000002E-3</v>
      </c>
      <c r="C295" s="8">
        <v>3.4419859999999997E-2</v>
      </c>
      <c r="D295" s="8">
        <v>1.376779727</v>
      </c>
      <c r="E295" s="8">
        <v>-1.8916000000000001E-4</v>
      </c>
      <c r="F295" s="8">
        <v>-1.6087799999999999E-4</v>
      </c>
      <c r="I295" s="1"/>
      <c r="K295" s="8">
        <v>0.64930441999999999</v>
      </c>
      <c r="L295" s="8">
        <v>2.0656319999999999E-2</v>
      </c>
      <c r="M295" s="8">
        <v>2.85667E-3</v>
      </c>
      <c r="N295" s="8">
        <v>0.85011093400000004</v>
      </c>
      <c r="O295" s="8">
        <v>1.16326E-4</v>
      </c>
      <c r="P295" s="10">
        <v>5.1017999999999998E-5</v>
      </c>
      <c r="U295" s="8">
        <v>0.74000564999999996</v>
      </c>
      <c r="V295" s="8">
        <v>8.54596E-3</v>
      </c>
      <c r="W295" s="8">
        <v>-1.321573E-2</v>
      </c>
      <c r="X295" s="8">
        <v>0.98432312600000005</v>
      </c>
      <c r="Y295" s="8">
        <v>3.5232500000000001E-4</v>
      </c>
      <c r="Z295" s="8">
        <v>1.79304E-4</v>
      </c>
      <c r="AC295" s="1"/>
      <c r="AE295" s="8">
        <v>1.0784906599999999</v>
      </c>
      <c r="AF295" s="8">
        <v>6.3635999999999999E-4</v>
      </c>
      <c r="AG295" s="8">
        <v>1.442455E-2</v>
      </c>
      <c r="AH295" s="8">
        <v>1.4508633609999999</v>
      </c>
      <c r="AI295" s="8">
        <v>-2.9885699999999997E-4</v>
      </c>
      <c r="AJ295" s="10">
        <v>9.1703699999999994E-5</v>
      </c>
      <c r="AM295" s="1"/>
      <c r="AO295" s="8">
        <v>0.97532748999999996</v>
      </c>
      <c r="AP295" s="8">
        <v>8.4130200000000002E-3</v>
      </c>
      <c r="AQ295" s="8">
        <v>3.4419859999999997E-2</v>
      </c>
      <c r="AR295" s="8">
        <v>1.376779727</v>
      </c>
      <c r="AS295" s="8">
        <v>-1.8916000000000001E-4</v>
      </c>
      <c r="AT295" s="8">
        <v>-1.6087799999999999E-4</v>
      </c>
      <c r="AW295" s="1"/>
      <c r="AY295" s="8">
        <v>-2.2056320000000001E-2</v>
      </c>
      <c r="AZ295" s="8">
        <v>-5.9483939999999999E-2</v>
      </c>
      <c r="BA295" s="8">
        <v>-5.4081800000000003E-3</v>
      </c>
      <c r="BB295" s="8">
        <v>1.632544491</v>
      </c>
      <c r="BC295" s="8">
        <v>5.1696149999999998E-3</v>
      </c>
      <c r="BD295" s="8">
        <v>-3.8031700000000002E-4</v>
      </c>
      <c r="BG295" s="1"/>
      <c r="BI295" s="8">
        <v>-0.19834362</v>
      </c>
      <c r="BJ295" s="8">
        <v>-4.7582390000000002E-2</v>
      </c>
      <c r="BK295" s="8">
        <v>-5.0646399999999996E-3</v>
      </c>
      <c r="BL295" s="8">
        <v>1.4648794919999999</v>
      </c>
      <c r="BM295" s="10">
        <v>-3.4996300000000002E-5</v>
      </c>
      <c r="BN295" s="10">
        <v>4.9491099999999998E-5</v>
      </c>
      <c r="BQ295" s="1"/>
      <c r="BS295" s="8">
        <v>-2.5994070000000001E-2</v>
      </c>
      <c r="BT295" s="8">
        <v>-3.9667260000000003E-2</v>
      </c>
      <c r="BU295" s="8">
        <v>-1.365398E-2</v>
      </c>
      <c r="BV295" s="8">
        <v>1.7058254740000001</v>
      </c>
      <c r="BW295" s="8">
        <v>1.094577E-3</v>
      </c>
      <c r="BX295" s="8">
        <v>-1.16078E-4</v>
      </c>
      <c r="CA295" s="1"/>
      <c r="CC295" s="8">
        <v>-0.16795013</v>
      </c>
      <c r="CD295" s="8">
        <v>-4.2167639999999999E-2</v>
      </c>
      <c r="CE295" s="8">
        <v>-1.3613760000000001E-2</v>
      </c>
      <c r="CF295" s="8">
        <v>1.251734055</v>
      </c>
      <c r="CG295" s="8">
        <v>1.5751900000000001E-4</v>
      </c>
      <c r="CH295" s="10">
        <v>-3.2217500000000001E-5</v>
      </c>
      <c r="CK295" s="1"/>
      <c r="CM295" s="8">
        <v>-6.7209210000000005E-2</v>
      </c>
      <c r="CN295" s="8">
        <v>-4.1891480000000002E-2</v>
      </c>
      <c r="CO295" s="8">
        <v>-5.0996899999999996E-3</v>
      </c>
      <c r="CP295" s="8">
        <v>1.831058624</v>
      </c>
      <c r="CQ295" s="8">
        <v>1.9247700000000001E-4</v>
      </c>
      <c r="CR295" s="10">
        <v>-3.8022100000000001E-6</v>
      </c>
      <c r="CU295" s="1"/>
      <c r="CW295" s="8">
        <v>6.4014039999999994E-2</v>
      </c>
      <c r="CX295" s="8">
        <v>5.7986000000000001E-3</v>
      </c>
      <c r="CY295" s="8">
        <v>9.0618999999999997E-4</v>
      </c>
      <c r="CZ295" s="8">
        <v>1.309999913</v>
      </c>
      <c r="DA295" s="8">
        <v>6.4899800000000002E-4</v>
      </c>
      <c r="DB295" s="10">
        <v>-4.29776E-5</v>
      </c>
      <c r="DF295" s="1"/>
      <c r="DG295" s="8">
        <v>0.58041878000000002</v>
      </c>
      <c r="DH295" s="8">
        <v>5.0345279999999999E-2</v>
      </c>
      <c r="DI295" s="8">
        <v>-3.4115989999999999E-2</v>
      </c>
      <c r="DJ295" s="8">
        <v>1.60510858</v>
      </c>
      <c r="DK295" s="8">
        <v>1.23108E-4</v>
      </c>
      <c r="DL295" s="8">
        <v>-4.6068599999999997E-4</v>
      </c>
      <c r="DO295" s="1"/>
      <c r="DQ295" s="8">
        <v>6.9853419999999999E-2</v>
      </c>
      <c r="DR295" s="8">
        <v>9.2646099999999995E-3</v>
      </c>
      <c r="DS295" s="8">
        <v>1.3691700000000001E-3</v>
      </c>
      <c r="DT295" s="8">
        <v>1.3603798300000001</v>
      </c>
      <c r="DU295" s="8">
        <v>4.56577E-4</v>
      </c>
      <c r="DV295" s="10">
        <v>-8.7615700000000002E-5</v>
      </c>
      <c r="DZ295" s="1"/>
      <c r="EA295" s="8">
        <v>0.55445661999999996</v>
      </c>
      <c r="EB295" s="8">
        <v>5.3892460000000003E-2</v>
      </c>
      <c r="EC295" s="8">
        <v>-1.5759800000000001E-2</v>
      </c>
      <c r="ED295" s="8">
        <v>1.5860306829999999</v>
      </c>
      <c r="EE295" s="8">
        <v>1.23297E-4</v>
      </c>
      <c r="EF295" s="8">
        <v>-3.2255499999999998E-4</v>
      </c>
      <c r="EG295" s="1"/>
      <c r="EK295" s="8">
        <v>0.58754278999999998</v>
      </c>
      <c r="EL295" s="8">
        <v>5.2396570000000003E-2</v>
      </c>
      <c r="EM295" s="8">
        <v>-3.3733230000000003E-2</v>
      </c>
      <c r="EN295" s="8">
        <v>1.6764899449999999</v>
      </c>
      <c r="EO295" s="10">
        <v>6.6757399999999999E-5</v>
      </c>
      <c r="EP295" s="8">
        <v>-3.33061E-4</v>
      </c>
      <c r="ES295" s="1"/>
      <c r="EU295" s="8">
        <v>0.45573783000000001</v>
      </c>
      <c r="EV295" s="8">
        <v>-9.12316E-3</v>
      </c>
      <c r="EW295" s="8">
        <v>-1.2940600000000001E-3</v>
      </c>
      <c r="EX295" s="8">
        <v>1.657386536</v>
      </c>
      <c r="EY295" s="8">
        <v>2.0074399999999999E-4</v>
      </c>
      <c r="EZ295" s="8">
        <v>1.3818000000000001E-4</v>
      </c>
      <c r="FC295" s="1"/>
      <c r="FE295" s="8">
        <v>0.43494051</v>
      </c>
      <c r="FF295" s="8">
        <v>-2.827642E-2</v>
      </c>
      <c r="FG295" s="8">
        <v>-6.6962000000000002E-3</v>
      </c>
      <c r="FH295" s="8">
        <v>1.668425971</v>
      </c>
      <c r="FI295" s="8">
        <v>1.7248900000000001E-4</v>
      </c>
      <c r="FJ295" s="10">
        <v>8.82143E-5</v>
      </c>
      <c r="FM295" s="1"/>
      <c r="FO295" s="8">
        <v>0.48559454000000002</v>
      </c>
      <c r="FP295" s="8">
        <v>-1.8261779999999998E-2</v>
      </c>
      <c r="FQ295" s="8">
        <v>-1.71736E-3</v>
      </c>
      <c r="FR295" s="8">
        <v>1.627341769</v>
      </c>
      <c r="FS295" s="8">
        <v>3.6269299999999998E-4</v>
      </c>
      <c r="FT295" s="10">
        <v>8.5414900000000001E-5</v>
      </c>
      <c r="FW295" s="1"/>
      <c r="FY295" s="8">
        <v>0.45285544999999999</v>
      </c>
      <c r="FZ295" s="8">
        <v>-1.4014209999999999E-2</v>
      </c>
      <c r="GA295" s="8">
        <v>-3.2705799999999999E-3</v>
      </c>
      <c r="GB295" s="8">
        <v>1.651030123</v>
      </c>
      <c r="GC295" s="8">
        <v>1.02966E-4</v>
      </c>
      <c r="GD295" s="10">
        <v>4.0396399999999998E-5</v>
      </c>
      <c r="GG295" s="1"/>
      <c r="GI295" s="8">
        <v>0.42300949999999998</v>
      </c>
      <c r="GJ295" s="8">
        <v>-1.21955E-2</v>
      </c>
      <c r="GK295" s="8">
        <v>1.7505999999999999E-4</v>
      </c>
      <c r="GL295" s="8">
        <v>1.662983133</v>
      </c>
      <c r="GM295" s="10">
        <v>-2.8252E-5</v>
      </c>
      <c r="GN295" s="10">
        <v>3.6147499999999999E-5</v>
      </c>
      <c r="GQ295" s="1"/>
      <c r="GS295" s="8">
        <v>-8.2135310000000003E-2</v>
      </c>
      <c r="GT295" s="8">
        <v>-2.9834200000000001E-3</v>
      </c>
      <c r="GU295" s="8">
        <v>-9.1497599999999998E-3</v>
      </c>
      <c r="GV295" s="8">
        <v>1.3170561700000001</v>
      </c>
      <c r="GW295" s="8">
        <v>-1.08367E-4</v>
      </c>
      <c r="GX295" s="10">
        <v>5.2800200000000003E-5</v>
      </c>
      <c r="HA295" s="1"/>
      <c r="HC295" s="8">
        <v>-0.15913147999999999</v>
      </c>
      <c r="HD295" s="8">
        <v>4.5760999999999996E-3</v>
      </c>
      <c r="HE295" s="8">
        <v>-8.0449000000000004E-4</v>
      </c>
      <c r="HF295" s="8">
        <v>1.190920113</v>
      </c>
      <c r="HG295" s="10">
        <v>-2.9921400000000001E-5</v>
      </c>
      <c r="HH295" s="10">
        <v>-4.1654800000000001E-7</v>
      </c>
      <c r="HK295" s="1"/>
      <c r="HM295" s="8">
        <v>-0.21446103999999999</v>
      </c>
      <c r="HN295" s="8">
        <v>6.4862999999999997E-4</v>
      </c>
      <c r="HO295" s="8">
        <v>-7.0554600000000004E-3</v>
      </c>
      <c r="HP295" s="8">
        <v>1.341663356</v>
      </c>
      <c r="HQ295" s="8">
        <v>-4.6479900000000001E-4</v>
      </c>
      <c r="HR295" s="8">
        <v>1.02452E-4</v>
      </c>
      <c r="HU295" s="1"/>
      <c r="HW295" s="8">
        <v>-0.14377634</v>
      </c>
      <c r="HX295" s="8">
        <v>3.8987000000000001E-4</v>
      </c>
      <c r="HY295" s="8">
        <v>-6.3809799999999996E-3</v>
      </c>
      <c r="HZ295" s="8">
        <v>1.3975900809999999</v>
      </c>
      <c r="IA295" s="8">
        <v>-2.0285600000000001E-4</v>
      </c>
      <c r="IB295" s="10">
        <v>-1.4077099999999999E-5</v>
      </c>
      <c r="IE295" s="1"/>
      <c r="IG295" s="8">
        <v>-0.16624320000000001</v>
      </c>
      <c r="IH295" s="8">
        <v>-4.17439E-3</v>
      </c>
      <c r="II295" s="8">
        <v>-3.7090500000000002E-3</v>
      </c>
      <c r="IJ295" s="8">
        <v>1.3891648050000001</v>
      </c>
      <c r="IK295" s="8">
        <v>-3.4055100000000003E-4</v>
      </c>
      <c r="IL295" s="8">
        <v>1.00791E-4</v>
      </c>
      <c r="IO295" s="1"/>
      <c r="IP295" s="1"/>
    </row>
    <row r="296" spans="1:250" x14ac:dyDescent="0.25">
      <c r="A296" s="8">
        <v>0.98496609999999996</v>
      </c>
      <c r="B296" s="8">
        <v>8.4808799999999997E-3</v>
      </c>
      <c r="C296" s="8">
        <v>3.4508209999999997E-2</v>
      </c>
      <c r="D296" s="8">
        <v>1.3815167939999999</v>
      </c>
      <c r="E296" s="8">
        <v>-1.9036899999999999E-4</v>
      </c>
      <c r="F296" s="8">
        <v>-1.59302E-4</v>
      </c>
      <c r="I296" s="1"/>
      <c r="K296" s="8">
        <v>0.64622816000000005</v>
      </c>
      <c r="L296" s="8">
        <v>2.0768120000000001E-2</v>
      </c>
      <c r="M296" s="8">
        <v>2.82337E-3</v>
      </c>
      <c r="N296" s="8">
        <v>0.85125569499999998</v>
      </c>
      <c r="O296" s="8">
        <v>1.1969200000000001E-4</v>
      </c>
      <c r="P296" s="10">
        <v>5.2022299999999998E-5</v>
      </c>
      <c r="U296" s="8">
        <v>0.73539217000000001</v>
      </c>
      <c r="V296" s="8">
        <v>8.6068499999999992E-3</v>
      </c>
      <c r="W296" s="8">
        <v>-1.326132E-2</v>
      </c>
      <c r="X296" s="8">
        <v>0.987086189</v>
      </c>
      <c r="Y296" s="8">
        <v>3.5468899999999999E-4</v>
      </c>
      <c r="Z296" s="8">
        <v>1.8107600000000001E-4</v>
      </c>
      <c r="AC296" s="1"/>
      <c r="AE296" s="8">
        <v>1.0797396500000001</v>
      </c>
      <c r="AF296" s="8">
        <v>6.4415999999999996E-4</v>
      </c>
      <c r="AG296" s="8">
        <v>1.4437449999999999E-2</v>
      </c>
      <c r="AH296" s="8">
        <v>1.4543871289999999</v>
      </c>
      <c r="AI296" s="8">
        <v>-2.99664E-4</v>
      </c>
      <c r="AJ296" s="10">
        <v>9.3041000000000006E-5</v>
      </c>
      <c r="AM296" s="1"/>
      <c r="AO296" s="8">
        <v>0.98496609999999996</v>
      </c>
      <c r="AP296" s="8">
        <v>8.4808799999999997E-3</v>
      </c>
      <c r="AQ296" s="8">
        <v>3.4508209999999997E-2</v>
      </c>
      <c r="AR296" s="8">
        <v>1.3815167939999999</v>
      </c>
      <c r="AS296" s="8">
        <v>-1.9036899999999999E-4</v>
      </c>
      <c r="AT296" s="8">
        <v>-1.59302E-4</v>
      </c>
      <c r="AW296" s="1"/>
      <c r="AY296" s="8">
        <v>-2.1942860000000002E-2</v>
      </c>
      <c r="AZ296" s="8">
        <v>-5.9502300000000001E-2</v>
      </c>
      <c r="BA296" s="8">
        <v>-5.4096300000000003E-3</v>
      </c>
      <c r="BB296" s="8">
        <v>1.6331701350000001</v>
      </c>
      <c r="BC296" s="8">
        <v>5.2162060000000001E-3</v>
      </c>
      <c r="BD296" s="8">
        <v>-3.8397600000000001E-4</v>
      </c>
      <c r="BG296" s="1"/>
      <c r="BI296" s="8">
        <v>-0.20262066000000001</v>
      </c>
      <c r="BJ296" s="8">
        <v>-4.7710370000000002E-2</v>
      </c>
      <c r="BK296" s="8">
        <v>-5.1933999999999999E-3</v>
      </c>
      <c r="BL296" s="8">
        <v>1.469268515</v>
      </c>
      <c r="BM296" s="10">
        <v>-3.6230499999999998E-5</v>
      </c>
      <c r="BN296" s="10">
        <v>5.0732999999999997E-5</v>
      </c>
      <c r="BQ296" s="1"/>
      <c r="BS296" s="8">
        <v>-2.400795E-2</v>
      </c>
      <c r="BT296" s="8">
        <v>-3.982492E-2</v>
      </c>
      <c r="BU296" s="8">
        <v>-1.385378E-2</v>
      </c>
      <c r="BV296" s="8">
        <v>1.7089821380000001</v>
      </c>
      <c r="BW296" s="8">
        <v>1.1068510000000001E-3</v>
      </c>
      <c r="BX296" s="8">
        <v>-1.3164599999999999E-4</v>
      </c>
      <c r="CA296" s="1"/>
      <c r="CC296" s="8">
        <v>-0.16962162</v>
      </c>
      <c r="CD296" s="8">
        <v>-4.2324830000000001E-2</v>
      </c>
      <c r="CE296" s="8">
        <v>-1.3592409999999999E-2</v>
      </c>
      <c r="CF296" s="8">
        <v>1.2553887290000001</v>
      </c>
      <c r="CG296" s="8">
        <v>1.5158700000000001E-4</v>
      </c>
      <c r="CH296" s="10">
        <v>-3.3034000000000003E-5</v>
      </c>
      <c r="CK296" s="1"/>
      <c r="CM296" s="8">
        <v>-6.7322190000000004E-2</v>
      </c>
      <c r="CN296" s="8">
        <v>-4.1884539999999998E-2</v>
      </c>
      <c r="CO296" s="8">
        <v>-5.0905600000000001E-3</v>
      </c>
      <c r="CP296" s="8">
        <v>1.8324040960000001</v>
      </c>
      <c r="CQ296" s="8">
        <v>1.9345699999999999E-4</v>
      </c>
      <c r="CR296" s="10">
        <v>-5.0912700000000003E-6</v>
      </c>
      <c r="CU296" s="1"/>
      <c r="CW296" s="8">
        <v>6.2506069999999997E-2</v>
      </c>
      <c r="CX296" s="8">
        <v>5.7611900000000002E-3</v>
      </c>
      <c r="CY296" s="8">
        <v>9.1261000000000001E-4</v>
      </c>
      <c r="CZ296" s="8">
        <v>1.3132683979999999</v>
      </c>
      <c r="DA296" s="8">
        <v>6.4661500000000002E-4</v>
      </c>
      <c r="DB296" s="10">
        <v>-4.3390100000000003E-5</v>
      </c>
      <c r="DF296" s="1"/>
      <c r="DG296" s="8">
        <v>0.58590854000000003</v>
      </c>
      <c r="DH296" s="8">
        <v>5.1153509999999999E-2</v>
      </c>
      <c r="DI296" s="8">
        <v>-3.4284830000000002E-2</v>
      </c>
      <c r="DJ296" s="8">
        <v>1.60801744</v>
      </c>
      <c r="DK296" s="8">
        <v>1.13383E-4</v>
      </c>
      <c r="DL296" s="8">
        <v>-4.6273100000000003E-4</v>
      </c>
      <c r="DO296" s="1"/>
      <c r="DQ296" s="8">
        <v>7.0724980000000007E-2</v>
      </c>
      <c r="DR296" s="8">
        <v>9.3114500000000006E-3</v>
      </c>
      <c r="DS296" s="8">
        <v>1.3686600000000001E-3</v>
      </c>
      <c r="DT296" s="8">
        <v>1.3625276079999999</v>
      </c>
      <c r="DU296" s="8">
        <v>4.52996E-4</v>
      </c>
      <c r="DV296" s="10">
        <v>-8.7658700000000002E-5</v>
      </c>
      <c r="DZ296" s="1"/>
      <c r="EA296" s="8">
        <v>0.55836043000000002</v>
      </c>
      <c r="EB296" s="8">
        <v>5.4417510000000002E-2</v>
      </c>
      <c r="EC296" s="8">
        <v>-1.5797430000000001E-2</v>
      </c>
      <c r="ED296" s="8">
        <v>1.588322156</v>
      </c>
      <c r="EE296" s="8">
        <v>1.10637E-4</v>
      </c>
      <c r="EF296" s="8">
        <v>-3.23476E-4</v>
      </c>
      <c r="EG296" s="1"/>
      <c r="EK296" s="8">
        <v>0.58883328999999995</v>
      </c>
      <c r="EL296" s="8">
        <v>5.2544340000000002E-2</v>
      </c>
      <c r="EM296" s="8">
        <v>-3.3750139999999998E-2</v>
      </c>
      <c r="EN296" s="8">
        <v>1.6774392760000001</v>
      </c>
      <c r="EO296" s="10">
        <v>6.1132300000000004E-5</v>
      </c>
      <c r="EP296" s="8">
        <v>-3.3370699999999998E-4</v>
      </c>
      <c r="ES296" s="1"/>
      <c r="EU296" s="8">
        <v>0.46436991</v>
      </c>
      <c r="EV296" s="8">
        <v>-9.4114000000000003E-3</v>
      </c>
      <c r="EW296" s="8">
        <v>-1.4274100000000001E-3</v>
      </c>
      <c r="EX296" s="8">
        <v>1.663044118</v>
      </c>
      <c r="EY296" s="8">
        <v>2.03022E-4</v>
      </c>
      <c r="EZ296" s="8">
        <v>1.37131E-4</v>
      </c>
      <c r="FC296" s="1"/>
      <c r="FE296" s="8">
        <v>0.44063155999999998</v>
      </c>
      <c r="FF296" s="8">
        <v>-2.8544469999999999E-2</v>
      </c>
      <c r="FG296" s="8">
        <v>-6.8627699999999998E-3</v>
      </c>
      <c r="FH296" s="8">
        <v>1.6740773369999999</v>
      </c>
      <c r="FI296" s="8">
        <v>1.7670399999999999E-4</v>
      </c>
      <c r="FJ296" s="10">
        <v>8.5602300000000005E-5</v>
      </c>
      <c r="FM296" s="1"/>
      <c r="FO296" s="8">
        <v>0.48740580999999999</v>
      </c>
      <c r="FP296" s="8">
        <v>-1.836757E-2</v>
      </c>
      <c r="FQ296" s="8">
        <v>-1.7422500000000001E-3</v>
      </c>
      <c r="FR296" s="8">
        <v>1.631120441</v>
      </c>
      <c r="FS296" s="8">
        <v>3.6696100000000001E-4</v>
      </c>
      <c r="FT296" s="10">
        <v>8.4418299999999998E-5</v>
      </c>
      <c r="FW296" s="1"/>
      <c r="FY296" s="8">
        <v>0.45920267999999997</v>
      </c>
      <c r="FZ296" s="8">
        <v>-1.411974E-2</v>
      </c>
      <c r="GA296" s="8">
        <v>-3.3370399999999999E-3</v>
      </c>
      <c r="GB296" s="8">
        <v>1.656350212</v>
      </c>
      <c r="GC296" s="8">
        <v>1.03903E-4</v>
      </c>
      <c r="GD296" s="10">
        <v>3.9807900000000002E-5</v>
      </c>
      <c r="GG296" s="1"/>
      <c r="GI296" s="8">
        <v>0.42941531999999999</v>
      </c>
      <c r="GJ296" s="8">
        <v>-1.2316850000000001E-2</v>
      </c>
      <c r="GK296" s="10">
        <v>1.5818E-5</v>
      </c>
      <c r="GL296" s="8">
        <v>1.666936787</v>
      </c>
      <c r="GM296" s="10">
        <v>-2.7824800000000002E-5</v>
      </c>
      <c r="GN296" s="10">
        <v>3.5586200000000002E-5</v>
      </c>
      <c r="GQ296" s="1"/>
      <c r="GS296" s="8">
        <v>-7.7709089999999995E-2</v>
      </c>
      <c r="GT296" s="8">
        <v>-3.0667099999999998E-3</v>
      </c>
      <c r="GU296" s="8">
        <v>-9.1259900000000005E-3</v>
      </c>
      <c r="GV296" s="8">
        <v>1.321269603</v>
      </c>
      <c r="GW296" s="8">
        <v>-1.07267E-4</v>
      </c>
      <c r="GX296" s="10">
        <v>5.3115999999999998E-5</v>
      </c>
      <c r="HA296" s="1"/>
      <c r="HC296" s="8">
        <v>-0.15840248000000001</v>
      </c>
      <c r="HD296" s="8">
        <v>4.5853400000000002E-3</v>
      </c>
      <c r="HE296" s="8">
        <v>-7.9973000000000002E-4</v>
      </c>
      <c r="HF296" s="8">
        <v>1.1967785580000001</v>
      </c>
      <c r="HG296" s="10">
        <v>-3.02995E-5</v>
      </c>
      <c r="HH296" s="10">
        <v>-2.2237E-7</v>
      </c>
      <c r="HK296" s="1"/>
      <c r="HM296" s="8">
        <v>-0.21729103999999999</v>
      </c>
      <c r="HN296" s="8">
        <v>6.1459000000000004E-4</v>
      </c>
      <c r="HO296" s="8">
        <v>-7.0854799999999999E-3</v>
      </c>
      <c r="HP296" s="8">
        <v>1.3450916690000001</v>
      </c>
      <c r="HQ296" s="8">
        <v>-4.6641800000000002E-4</v>
      </c>
      <c r="HR296" s="8">
        <v>1.03879E-4</v>
      </c>
      <c r="HU296" s="1"/>
      <c r="HW296" s="8">
        <v>-0.14081131</v>
      </c>
      <c r="HX296" s="8">
        <v>3.8517E-4</v>
      </c>
      <c r="HY296" s="8">
        <v>-6.3977599999999997E-3</v>
      </c>
      <c r="HZ296" s="8">
        <v>1.4017132320000001</v>
      </c>
      <c r="IA296" s="8">
        <v>-2.02707E-4</v>
      </c>
      <c r="IB296" s="10">
        <v>-1.4613800000000001E-5</v>
      </c>
      <c r="IE296" s="1"/>
      <c r="IG296" s="8">
        <v>-0.16679145000000001</v>
      </c>
      <c r="IH296" s="8">
        <v>-4.1818599999999999E-3</v>
      </c>
      <c r="II296" s="8">
        <v>-3.7130499999999999E-3</v>
      </c>
      <c r="IJ296" s="8">
        <v>1.392051057</v>
      </c>
      <c r="IK296" s="8">
        <v>-3.4225400000000001E-4</v>
      </c>
      <c r="IL296" s="8">
        <v>1.0170000000000001E-4</v>
      </c>
      <c r="IO296" s="1"/>
      <c r="IP296" s="1"/>
    </row>
    <row r="297" spans="1:250" x14ac:dyDescent="0.25">
      <c r="A297" s="8">
        <v>0.98665106000000002</v>
      </c>
      <c r="B297" s="8">
        <v>8.4478000000000001E-3</v>
      </c>
      <c r="C297" s="8">
        <v>3.4532800000000002E-2</v>
      </c>
      <c r="D297" s="8">
        <v>1.3863287470000001</v>
      </c>
      <c r="E297" s="8">
        <v>-1.86983E-4</v>
      </c>
      <c r="F297" s="8">
        <v>-1.56782E-4</v>
      </c>
      <c r="I297" s="1"/>
      <c r="K297" s="8">
        <v>0.64554491000000003</v>
      </c>
      <c r="L297" s="8">
        <v>2.0760540000000001E-2</v>
      </c>
      <c r="M297" s="8">
        <v>2.82395E-3</v>
      </c>
      <c r="N297" s="8">
        <v>0.85301331800000002</v>
      </c>
      <c r="O297" s="8">
        <v>1.18663E-4</v>
      </c>
      <c r="P297" s="10">
        <v>5.1943000000000001E-5</v>
      </c>
      <c r="U297" s="8">
        <v>0.73773376999999996</v>
      </c>
      <c r="V297" s="8">
        <v>8.6563899999999999E-3</v>
      </c>
      <c r="W297" s="8">
        <v>-1.327302E-2</v>
      </c>
      <c r="X297" s="8">
        <v>0.98965017600000005</v>
      </c>
      <c r="Y297" s="8">
        <v>3.5090399999999997E-4</v>
      </c>
      <c r="Z297" s="8">
        <v>1.8017700000000001E-4</v>
      </c>
      <c r="AC297" s="1"/>
      <c r="AE297" s="8">
        <v>1.08424527</v>
      </c>
      <c r="AF297" s="8">
        <v>5.5968000000000001E-4</v>
      </c>
      <c r="AG297" s="8">
        <v>1.4536769999999999E-2</v>
      </c>
      <c r="AH297" s="8">
        <v>1.4582034509999999</v>
      </c>
      <c r="AI297" s="8">
        <v>-2.9723100000000001E-4</v>
      </c>
      <c r="AJ297" s="10">
        <v>9.5900099999999993E-5</v>
      </c>
      <c r="AM297" s="1"/>
      <c r="AO297" s="8">
        <v>0.98665106000000002</v>
      </c>
      <c r="AP297" s="8">
        <v>8.4478000000000001E-3</v>
      </c>
      <c r="AQ297" s="8">
        <v>3.4532800000000002E-2</v>
      </c>
      <c r="AR297" s="8">
        <v>1.3863287470000001</v>
      </c>
      <c r="AS297" s="8">
        <v>-1.86983E-4</v>
      </c>
      <c r="AT297" s="8">
        <v>-1.56782E-4</v>
      </c>
      <c r="AW297" s="1"/>
      <c r="AY297" s="8">
        <v>-2.230205E-2</v>
      </c>
      <c r="AZ297" s="8">
        <v>-5.9436969999999999E-2</v>
      </c>
      <c r="BA297" s="8">
        <v>-5.3882000000000001E-3</v>
      </c>
      <c r="BB297" s="8">
        <v>1.63383901</v>
      </c>
      <c r="BC297" s="8">
        <v>5.2683490000000003E-3</v>
      </c>
      <c r="BD297" s="8">
        <v>-4.01056E-4</v>
      </c>
      <c r="BG297" s="1"/>
      <c r="BI297" s="8">
        <v>-0.20619504999999999</v>
      </c>
      <c r="BJ297" s="8">
        <v>-4.7846819999999998E-2</v>
      </c>
      <c r="BK297" s="8">
        <v>-5.3039899999999997E-3</v>
      </c>
      <c r="BL297" s="8">
        <v>1.473440007</v>
      </c>
      <c r="BM297" s="10">
        <v>-3.7805500000000003E-5</v>
      </c>
      <c r="BN297" s="10">
        <v>5.2008400000000002E-5</v>
      </c>
      <c r="BQ297" s="1"/>
      <c r="BS297" s="8">
        <v>-2.4915530000000002E-2</v>
      </c>
      <c r="BT297" s="8">
        <v>-3.97285E-2</v>
      </c>
      <c r="BU297" s="8">
        <v>-1.3763350000000001E-2</v>
      </c>
      <c r="BV297" s="8">
        <v>1.712320324</v>
      </c>
      <c r="BW297" s="8">
        <v>1.1232550000000001E-3</v>
      </c>
      <c r="BX297" s="8">
        <v>-1.4702899999999999E-4</v>
      </c>
      <c r="CA297" s="1"/>
      <c r="CC297" s="8">
        <v>-0.17063408999999999</v>
      </c>
      <c r="CD297" s="8">
        <v>-4.2424969999999999E-2</v>
      </c>
      <c r="CE297" s="8">
        <v>-1.3576360000000001E-2</v>
      </c>
      <c r="CF297" s="8">
        <v>1.2592318579999999</v>
      </c>
      <c r="CG297" s="8">
        <v>1.4535000000000001E-4</v>
      </c>
      <c r="CH297" s="10">
        <v>-3.4045499999999998E-5</v>
      </c>
      <c r="CK297" s="1"/>
      <c r="CM297" s="8">
        <v>-6.7978079999999996E-2</v>
      </c>
      <c r="CN297" s="8">
        <v>-4.1866729999999998E-2</v>
      </c>
      <c r="CO297" s="8">
        <v>-5.0440299999999997E-3</v>
      </c>
      <c r="CP297" s="8">
        <v>1.833558319</v>
      </c>
      <c r="CQ297" s="8">
        <v>1.9389099999999999E-4</v>
      </c>
      <c r="CR297" s="10">
        <v>-6.2264100000000001E-6</v>
      </c>
      <c r="CU297" s="1"/>
      <c r="CW297" s="8">
        <v>6.5468499999999999E-2</v>
      </c>
      <c r="CX297" s="8">
        <v>5.7900399999999998E-3</v>
      </c>
      <c r="CY297" s="8">
        <v>9.0432000000000002E-4</v>
      </c>
      <c r="CZ297" s="8">
        <v>1.316790693</v>
      </c>
      <c r="DA297" s="8">
        <v>6.4567900000000002E-4</v>
      </c>
      <c r="DB297" s="10">
        <v>-4.36606E-5</v>
      </c>
      <c r="DF297" s="1"/>
      <c r="DG297" s="8">
        <v>0.58886185999999996</v>
      </c>
      <c r="DH297" s="8">
        <v>5.1513940000000001E-2</v>
      </c>
      <c r="DI297" s="8">
        <v>-3.4341549999999998E-2</v>
      </c>
      <c r="DJ297" s="8">
        <v>1.610776489</v>
      </c>
      <c r="DK297" s="8">
        <v>1.053E-4</v>
      </c>
      <c r="DL297" s="8">
        <v>-4.6401400000000001E-4</v>
      </c>
      <c r="DO297" s="1"/>
      <c r="DQ297" s="8">
        <v>7.5426660000000006E-2</v>
      </c>
      <c r="DR297" s="8">
        <v>9.2772600000000007E-3</v>
      </c>
      <c r="DS297" s="8">
        <v>1.3898199999999999E-3</v>
      </c>
      <c r="DT297" s="8">
        <v>1.364418377</v>
      </c>
      <c r="DU297" s="8">
        <v>4.5348200000000001E-4</v>
      </c>
      <c r="DV297" s="10">
        <v>-8.7357900000000006E-5</v>
      </c>
      <c r="DZ297" s="1"/>
      <c r="EA297" s="8">
        <v>0.55817342999999997</v>
      </c>
      <c r="EB297" s="8">
        <v>5.4390649999999999E-2</v>
      </c>
      <c r="EC297" s="8">
        <v>-1.5791110000000001E-2</v>
      </c>
      <c r="ED297" s="8">
        <v>1.5902411860000001</v>
      </c>
      <c r="EE297" s="10">
        <v>9.7132699999999999E-5</v>
      </c>
      <c r="EF297" s="8">
        <v>-3.26664E-4</v>
      </c>
      <c r="EG297" s="1"/>
      <c r="EK297" s="8">
        <v>0.58791720000000003</v>
      </c>
      <c r="EL297" s="8">
        <v>5.2361079999999997E-2</v>
      </c>
      <c r="EM297" s="8">
        <v>-3.376523E-2</v>
      </c>
      <c r="EN297" s="8">
        <v>1.6779460770000001</v>
      </c>
      <c r="EO297" s="10">
        <v>5.1409100000000002E-5</v>
      </c>
      <c r="EP297" s="8">
        <v>-3.3290899999999999E-4</v>
      </c>
      <c r="ES297" s="1"/>
      <c r="EU297" s="8">
        <v>0.47101785000000002</v>
      </c>
      <c r="EV297" s="8">
        <v>-9.7974199999999994E-3</v>
      </c>
      <c r="EW297" s="8">
        <v>-1.56134E-3</v>
      </c>
      <c r="EX297" s="8">
        <v>1.668366601</v>
      </c>
      <c r="EY297" s="8">
        <v>2.0698E-4</v>
      </c>
      <c r="EZ297" s="8">
        <v>1.3576699999999999E-4</v>
      </c>
      <c r="FC297" s="1"/>
      <c r="FE297" s="8">
        <v>0.44351824000000001</v>
      </c>
      <c r="FF297" s="8">
        <v>-2.8625870000000001E-2</v>
      </c>
      <c r="FG297" s="8">
        <v>-6.9444499999999996E-3</v>
      </c>
      <c r="FH297" s="8">
        <v>1.67943558</v>
      </c>
      <c r="FI297" s="8">
        <v>1.7922599999999999E-4</v>
      </c>
      <c r="FJ297" s="10">
        <v>8.3070899999999998E-5</v>
      </c>
      <c r="FM297" s="1"/>
      <c r="FO297" s="8">
        <v>0.48899067000000002</v>
      </c>
      <c r="FP297" s="8">
        <v>-1.8470739999999999E-2</v>
      </c>
      <c r="FQ297" s="8">
        <v>-1.7712100000000001E-3</v>
      </c>
      <c r="FR297" s="8">
        <v>1.6345561500000001</v>
      </c>
      <c r="FS297" s="8">
        <v>3.71715E-4</v>
      </c>
      <c r="FT297" s="10">
        <v>8.3091399999999995E-5</v>
      </c>
      <c r="FW297" s="1"/>
      <c r="FY297" s="8">
        <v>0.46452919999999998</v>
      </c>
      <c r="FZ297" s="8">
        <v>-1.4246969999999999E-2</v>
      </c>
      <c r="GA297" s="8">
        <v>-3.4521999999999999E-3</v>
      </c>
      <c r="GB297" s="8">
        <v>1.6599901130000001</v>
      </c>
      <c r="GC297" s="8">
        <v>1.0524800000000001E-4</v>
      </c>
      <c r="GD297" s="10">
        <v>3.8590400000000002E-5</v>
      </c>
      <c r="GG297" s="1"/>
      <c r="GI297" s="8">
        <v>0.43543638000000001</v>
      </c>
      <c r="GJ297" s="8">
        <v>-1.2380840000000001E-2</v>
      </c>
      <c r="GK297" s="8">
        <v>-1.1217000000000001E-4</v>
      </c>
      <c r="GL297" s="8">
        <v>1.670497057</v>
      </c>
      <c r="GM297" s="10">
        <v>-2.7585200000000001E-5</v>
      </c>
      <c r="GN297" s="10">
        <v>3.5105799999999999E-5</v>
      </c>
      <c r="GQ297" s="1"/>
      <c r="GS297" s="8">
        <v>-7.4333769999999993E-2</v>
      </c>
      <c r="GT297" s="8">
        <v>-3.01236E-3</v>
      </c>
      <c r="GU297" s="8">
        <v>-9.1097000000000001E-3</v>
      </c>
      <c r="GV297" s="8">
        <v>1.3253649810000001</v>
      </c>
      <c r="GW297" s="8">
        <v>-1.08207E-4</v>
      </c>
      <c r="GX297" s="10">
        <v>5.3396100000000002E-5</v>
      </c>
      <c r="HA297" s="1"/>
      <c r="HC297" s="8">
        <v>-0.15832684</v>
      </c>
      <c r="HD297" s="8">
        <v>4.5865300000000001E-3</v>
      </c>
      <c r="HE297" s="8">
        <v>-7.9876999999999997E-4</v>
      </c>
      <c r="HF297" s="8">
        <v>1.2020346770000001</v>
      </c>
      <c r="HG297" s="10">
        <v>-3.07709E-5</v>
      </c>
      <c r="HH297" s="10">
        <v>1.55704E-7</v>
      </c>
      <c r="HK297" s="1"/>
      <c r="HM297" s="8">
        <v>-0.21548758000000001</v>
      </c>
      <c r="HN297" s="8">
        <v>6.2383999999999996E-4</v>
      </c>
      <c r="HO297" s="8">
        <v>-7.0747600000000002E-3</v>
      </c>
      <c r="HP297" s="8">
        <v>1.3485651890000001</v>
      </c>
      <c r="HQ297" s="8">
        <v>-4.6710799999999999E-4</v>
      </c>
      <c r="HR297" s="8">
        <v>1.0467900000000001E-4</v>
      </c>
      <c r="HU297" s="1"/>
      <c r="HW297" s="8">
        <v>-0.13920854999999999</v>
      </c>
      <c r="HX297" s="8">
        <v>3.6384999999999998E-4</v>
      </c>
      <c r="HY297" s="8">
        <v>-6.3893300000000004E-3</v>
      </c>
      <c r="HZ297" s="8">
        <v>1.4066433190000001</v>
      </c>
      <c r="IA297" s="8">
        <v>-2.01444E-4</v>
      </c>
      <c r="IB297" s="10">
        <v>-1.4111799999999999E-5</v>
      </c>
      <c r="IE297" s="1"/>
      <c r="IG297" s="8">
        <v>-0.1682795</v>
      </c>
      <c r="IH297" s="8">
        <v>-4.22916E-3</v>
      </c>
      <c r="II297" s="8">
        <v>-3.71894E-3</v>
      </c>
      <c r="IJ297" s="8">
        <v>1.3947570920000001</v>
      </c>
      <c r="IK297" s="8">
        <v>-3.4623E-4</v>
      </c>
      <c r="IL297" s="8">
        <v>1.02191E-4</v>
      </c>
      <c r="IO297" s="1"/>
      <c r="IP297" s="1"/>
    </row>
    <row r="298" spans="1:250" x14ac:dyDescent="0.25">
      <c r="A298" s="8">
        <v>0.99038786000000001</v>
      </c>
      <c r="B298" s="8">
        <v>8.4100300000000006E-3</v>
      </c>
      <c r="C298" s="8">
        <v>3.4594180000000002E-2</v>
      </c>
      <c r="D298" s="8">
        <v>1.390552427</v>
      </c>
      <c r="E298" s="8">
        <v>-1.85236E-4</v>
      </c>
      <c r="F298" s="8">
        <v>-1.5394900000000001E-4</v>
      </c>
      <c r="I298" s="1"/>
      <c r="K298" s="8">
        <v>0.64460788999999996</v>
      </c>
      <c r="L298" s="8">
        <v>2.0739239999999999E-2</v>
      </c>
      <c r="M298" s="8">
        <v>2.81598E-3</v>
      </c>
      <c r="N298" s="8">
        <v>0.854831589</v>
      </c>
      <c r="O298" s="8">
        <v>1.1655900000000001E-4</v>
      </c>
      <c r="P298" s="10">
        <v>5.2728200000000001E-5</v>
      </c>
      <c r="U298" s="8">
        <v>0.73671595000000001</v>
      </c>
      <c r="V298" s="8">
        <v>8.6422400000000007E-3</v>
      </c>
      <c r="W298" s="8">
        <v>-1.326982E-2</v>
      </c>
      <c r="X298" s="8">
        <v>0.99200392999999998</v>
      </c>
      <c r="Y298" s="8">
        <v>3.4841700000000001E-4</v>
      </c>
      <c r="Z298" s="8">
        <v>1.7961E-4</v>
      </c>
      <c r="AC298" s="1"/>
      <c r="AE298" s="8">
        <v>1.08708914</v>
      </c>
      <c r="AF298" s="8">
        <v>5.8870000000000005E-4</v>
      </c>
      <c r="AG298" s="8">
        <v>1.454069E-2</v>
      </c>
      <c r="AH298" s="8">
        <v>1.4622130689999999</v>
      </c>
      <c r="AI298" s="8">
        <v>-2.98552E-4</v>
      </c>
      <c r="AJ298" s="10">
        <v>9.6075800000000006E-5</v>
      </c>
      <c r="AM298" s="1"/>
      <c r="AO298" s="8">
        <v>0.99038786000000001</v>
      </c>
      <c r="AP298" s="8">
        <v>8.4100300000000006E-3</v>
      </c>
      <c r="AQ298" s="8">
        <v>3.4594180000000002E-2</v>
      </c>
      <c r="AR298" s="8">
        <v>1.390552427</v>
      </c>
      <c r="AS298" s="8">
        <v>-1.85236E-4</v>
      </c>
      <c r="AT298" s="8">
        <v>-1.5394900000000001E-4</v>
      </c>
      <c r="AW298" s="1"/>
      <c r="AY298" s="8">
        <v>-2.2822269999999999E-2</v>
      </c>
      <c r="AZ298" s="8">
        <v>-5.9439579999999999E-2</v>
      </c>
      <c r="BA298" s="8">
        <v>-5.3343399999999999E-3</v>
      </c>
      <c r="BB298" s="8">
        <v>1.6345212010000001</v>
      </c>
      <c r="BC298" s="8">
        <v>5.2668849999999998E-3</v>
      </c>
      <c r="BD298" s="8">
        <v>-4.3097099999999999E-4</v>
      </c>
      <c r="BG298" s="1"/>
      <c r="BI298" s="8">
        <v>-0.21170601</v>
      </c>
      <c r="BJ298" s="8">
        <v>-4.8042349999999998E-2</v>
      </c>
      <c r="BK298" s="8">
        <v>-5.4788299999999996E-3</v>
      </c>
      <c r="BL298" s="8">
        <v>1.4780417969999999</v>
      </c>
      <c r="BM298" s="10">
        <v>-3.9268799999999999E-5</v>
      </c>
      <c r="BN298" s="10">
        <v>5.3316300000000003E-5</v>
      </c>
      <c r="BQ298" s="1"/>
      <c r="BS298" s="8">
        <v>-2.041511E-2</v>
      </c>
      <c r="BT298" s="8">
        <v>-4.0056179999999997E-2</v>
      </c>
      <c r="BU298" s="8">
        <v>-1.423778E-2</v>
      </c>
      <c r="BV298" s="8">
        <v>1.7152966700000001</v>
      </c>
      <c r="BW298" s="8">
        <v>1.13451E-3</v>
      </c>
      <c r="BX298" s="8">
        <v>-1.63344E-4</v>
      </c>
      <c r="CA298" s="1"/>
      <c r="CC298" s="8">
        <v>-0.16843006999999999</v>
      </c>
      <c r="CD298" s="8">
        <v>-4.2225279999999997E-2</v>
      </c>
      <c r="CE298" s="8">
        <v>-1.359994E-2</v>
      </c>
      <c r="CF298" s="8">
        <v>1.2634766559999999</v>
      </c>
      <c r="CG298" s="8">
        <v>1.3963300000000001E-4</v>
      </c>
      <c r="CH298" s="10">
        <v>-3.47327E-5</v>
      </c>
      <c r="CK298" s="1"/>
      <c r="CM298" s="8">
        <v>-6.811979E-2</v>
      </c>
      <c r="CN298" s="8">
        <v>-4.1863259999999999E-2</v>
      </c>
      <c r="CO298" s="8">
        <v>-5.0331200000000003E-3</v>
      </c>
      <c r="CP298" s="8">
        <v>1.8345283729999999</v>
      </c>
      <c r="CQ298" s="8">
        <v>1.9428199999999999E-4</v>
      </c>
      <c r="CR298" s="10">
        <v>-7.4574E-6</v>
      </c>
      <c r="CU298" s="1"/>
      <c r="CW298" s="8">
        <v>7.376982E-2</v>
      </c>
      <c r="CX298" s="8">
        <v>5.89662E-3</v>
      </c>
      <c r="CY298" s="8">
        <v>1.0095099999999999E-3</v>
      </c>
      <c r="CZ298" s="8">
        <v>1.320592464</v>
      </c>
      <c r="DA298" s="8">
        <v>6.4444800000000005E-4</v>
      </c>
      <c r="DB298" s="10">
        <v>-4.2446E-5</v>
      </c>
      <c r="DF298" s="1"/>
      <c r="DG298" s="8">
        <v>0.59635830999999995</v>
      </c>
      <c r="DH298" s="8">
        <v>5.2476639999999998E-2</v>
      </c>
      <c r="DI298" s="8">
        <v>-3.4404329999999997E-2</v>
      </c>
      <c r="DJ298" s="8">
        <v>1.613626172</v>
      </c>
      <c r="DK298" s="10">
        <v>9.6798600000000005E-5</v>
      </c>
      <c r="DL298" s="8">
        <v>-4.6457999999999997E-4</v>
      </c>
      <c r="DO298" s="1"/>
      <c r="DQ298" s="8">
        <v>7.8658610000000004E-2</v>
      </c>
      <c r="DR298" s="8">
        <v>9.3109100000000004E-3</v>
      </c>
      <c r="DS298" s="8">
        <v>1.48851E-3</v>
      </c>
      <c r="DT298" s="8">
        <v>1.3660168109999999</v>
      </c>
      <c r="DU298" s="8">
        <v>4.5278899999999999E-4</v>
      </c>
      <c r="DV298" s="10">
        <v>-8.5321799999999993E-5</v>
      </c>
      <c r="DZ298" s="1"/>
      <c r="EA298" s="8">
        <v>0.55772029000000001</v>
      </c>
      <c r="EB298" s="8">
        <v>5.4286279999999999E-2</v>
      </c>
      <c r="EC298" s="8">
        <v>-1.5769410000000001E-2</v>
      </c>
      <c r="ED298" s="8">
        <v>1.5919862339999999</v>
      </c>
      <c r="EE298" s="10">
        <v>7.5743199999999997E-5</v>
      </c>
      <c r="EF298" s="8">
        <v>-3.3112899999999999E-4</v>
      </c>
      <c r="EG298" s="1"/>
      <c r="EK298" s="8">
        <v>0.58878224999999995</v>
      </c>
      <c r="EL298" s="8">
        <v>5.2398750000000001E-2</v>
      </c>
      <c r="EM298" s="8">
        <v>-3.3504350000000002E-2</v>
      </c>
      <c r="EN298" s="8">
        <v>1.6781348279999999</v>
      </c>
      <c r="EO298" s="10">
        <v>4.9352699999999999E-5</v>
      </c>
      <c r="EP298" s="8">
        <v>-3.1866000000000002E-4</v>
      </c>
      <c r="ES298" s="1"/>
      <c r="EU298" s="8">
        <v>0.47668989</v>
      </c>
      <c r="EV298" s="8">
        <v>-1.0020940000000001E-2</v>
      </c>
      <c r="EW298" s="8">
        <v>-1.7131099999999999E-3</v>
      </c>
      <c r="EX298" s="8">
        <v>1.6729380410000001</v>
      </c>
      <c r="EY298" s="8">
        <v>2.0966600000000001E-4</v>
      </c>
      <c r="EZ298" s="8">
        <v>1.3394599999999999E-4</v>
      </c>
      <c r="FC298" s="1"/>
      <c r="FE298" s="8">
        <v>0.44952725999999998</v>
      </c>
      <c r="FF298" s="8">
        <v>-2.887762E-2</v>
      </c>
      <c r="FG298" s="8">
        <v>-7.1504100000000003E-3</v>
      </c>
      <c r="FH298" s="8">
        <v>1.683718576</v>
      </c>
      <c r="FI298" s="8">
        <v>1.8297499999999999E-4</v>
      </c>
      <c r="FJ298" s="10">
        <v>8.0006200000000007E-5</v>
      </c>
      <c r="FM298" s="1"/>
      <c r="FO298" s="8">
        <v>0.49984128</v>
      </c>
      <c r="FP298" s="8">
        <v>-1.9003229999999999E-2</v>
      </c>
      <c r="FQ298" s="8">
        <v>-1.9816399999999998E-3</v>
      </c>
      <c r="FR298" s="8">
        <v>1.638091811</v>
      </c>
      <c r="FS298" s="8">
        <v>3.7530099999999998E-4</v>
      </c>
      <c r="FT298" s="10">
        <v>8.1679699999999997E-5</v>
      </c>
      <c r="FW298" s="1"/>
      <c r="FY298" s="8">
        <v>0.46526687</v>
      </c>
      <c r="FZ298" s="8">
        <v>-1.426849E-2</v>
      </c>
      <c r="GA298" s="8">
        <v>-3.4666900000000001E-3</v>
      </c>
      <c r="GB298" s="8">
        <v>1.6634614860000001</v>
      </c>
      <c r="GC298" s="8">
        <v>1.0689200000000001E-4</v>
      </c>
      <c r="GD298" s="10">
        <v>3.7484899999999997E-5</v>
      </c>
      <c r="GG298" s="1"/>
      <c r="GI298" s="8">
        <v>0.43639043</v>
      </c>
      <c r="GJ298" s="8">
        <v>-1.242364E-2</v>
      </c>
      <c r="GK298" s="8">
        <v>-1.3532999999999999E-4</v>
      </c>
      <c r="GL298" s="8">
        <v>1.6737506579999999</v>
      </c>
      <c r="GM298" s="10">
        <v>-2.65724E-5</v>
      </c>
      <c r="GN298" s="10">
        <v>3.4558699999999998E-5</v>
      </c>
      <c r="GQ298" s="1"/>
      <c r="GS298" s="8">
        <v>-7.19973E-2</v>
      </c>
      <c r="GT298" s="8">
        <v>-3.0029599999999998E-3</v>
      </c>
      <c r="GU298" s="8">
        <v>-9.0859300000000007E-3</v>
      </c>
      <c r="GV298" s="8">
        <v>1.3291223830000001</v>
      </c>
      <c r="GW298" s="8">
        <v>-1.08441E-4</v>
      </c>
      <c r="GX298" s="10">
        <v>5.3989900000000003E-5</v>
      </c>
      <c r="HA298" s="1"/>
      <c r="HC298" s="8">
        <v>-0.16485314000000001</v>
      </c>
      <c r="HD298" s="8">
        <v>4.5118500000000004E-3</v>
      </c>
      <c r="HE298" s="8">
        <v>-9.2776999999999996E-4</v>
      </c>
      <c r="HF298" s="8">
        <v>1.206667809</v>
      </c>
      <c r="HG298" s="10">
        <v>-3.1111500000000002E-5</v>
      </c>
      <c r="HH298" s="10">
        <v>7.4560599999999996E-7</v>
      </c>
      <c r="HK298" s="1"/>
      <c r="HM298" s="8">
        <v>-0.21587841999999999</v>
      </c>
      <c r="HN298" s="8">
        <v>6.1446999999999999E-4</v>
      </c>
      <c r="HO298" s="8">
        <v>-7.0771000000000002E-3</v>
      </c>
      <c r="HP298" s="8">
        <v>1.3531822</v>
      </c>
      <c r="HQ298" s="8">
        <v>-4.70338E-4</v>
      </c>
      <c r="HR298" s="8">
        <v>1.0548E-4</v>
      </c>
      <c r="HU298" s="1"/>
      <c r="HW298" s="8">
        <v>-0.13570394999999999</v>
      </c>
      <c r="HX298" s="8">
        <v>3.2547000000000001E-4</v>
      </c>
      <c r="HY298" s="8">
        <v>-6.4353600000000002E-3</v>
      </c>
      <c r="HZ298" s="8">
        <v>1.4103332989999999</v>
      </c>
      <c r="IA298" s="8">
        <v>-2.0040699999999999E-4</v>
      </c>
      <c r="IB298" s="10">
        <v>-1.53561E-5</v>
      </c>
      <c r="IE298" s="1"/>
      <c r="IG298" s="8">
        <v>-0.16343790999999999</v>
      </c>
      <c r="IH298" s="8">
        <v>-3.8728199999999999E-3</v>
      </c>
      <c r="II298" s="8">
        <v>-3.7116800000000002E-3</v>
      </c>
      <c r="IJ298" s="8">
        <v>1.397253262</v>
      </c>
      <c r="IK298" s="8">
        <v>-3.5541700000000002E-4</v>
      </c>
      <c r="IL298" s="8">
        <v>1.02367E-4</v>
      </c>
      <c r="IO298" s="1"/>
      <c r="IP298" s="1"/>
    </row>
    <row r="299" spans="1:250" x14ac:dyDescent="0.25">
      <c r="A299" s="8">
        <v>0.99452395999999998</v>
      </c>
      <c r="B299" s="8">
        <v>8.2413199999999999E-3</v>
      </c>
      <c r="C299" s="8">
        <v>3.4690600000000002E-2</v>
      </c>
      <c r="D299" s="8">
        <v>1.3944033920000001</v>
      </c>
      <c r="E299" s="8">
        <v>-1.7821100000000001E-4</v>
      </c>
      <c r="F299" s="8">
        <v>-1.49925E-4</v>
      </c>
      <c r="I299" s="1"/>
      <c r="K299" s="8">
        <v>0.64882967000000002</v>
      </c>
      <c r="L299" s="8">
        <v>2.087497E-2</v>
      </c>
      <c r="M299" s="8">
        <v>2.7488299999999998E-3</v>
      </c>
      <c r="N299" s="8">
        <v>0.856587443</v>
      </c>
      <c r="O299" s="8">
        <v>1.1357999999999999E-4</v>
      </c>
      <c r="P299" s="10">
        <v>5.1252699999999998E-5</v>
      </c>
      <c r="U299" s="8">
        <v>0.73803772999999995</v>
      </c>
      <c r="V299" s="8">
        <v>8.6653200000000007E-3</v>
      </c>
      <c r="W299" s="8">
        <v>-1.328004E-2</v>
      </c>
      <c r="X299" s="8">
        <v>0.99356390100000003</v>
      </c>
      <c r="Y299" s="8">
        <v>3.4529199999999997E-4</v>
      </c>
      <c r="Z299" s="8">
        <v>1.7822399999999999E-4</v>
      </c>
      <c r="AC299" s="1"/>
      <c r="AE299" s="8">
        <v>1.0971633300000001</v>
      </c>
      <c r="AF299" s="8">
        <v>5.3395000000000005E-4</v>
      </c>
      <c r="AG299" s="8">
        <v>1.456927E-2</v>
      </c>
      <c r="AH299" s="8">
        <v>1.4664878290000001</v>
      </c>
      <c r="AI299" s="8">
        <v>-2.9784700000000001E-4</v>
      </c>
      <c r="AJ299" s="10">
        <v>9.6444800000000002E-5</v>
      </c>
      <c r="AM299" s="1"/>
      <c r="AO299" s="8">
        <v>0.99452395999999998</v>
      </c>
      <c r="AP299" s="8">
        <v>8.2413199999999999E-3</v>
      </c>
      <c r="AQ299" s="8">
        <v>3.4690600000000002E-2</v>
      </c>
      <c r="AR299" s="8">
        <v>1.3944033920000001</v>
      </c>
      <c r="AS299" s="8">
        <v>-1.7821100000000001E-4</v>
      </c>
      <c r="AT299" s="8">
        <v>-1.49925E-4</v>
      </c>
      <c r="AW299" s="1"/>
      <c r="AY299" s="8">
        <v>-2.0674749999999999E-2</v>
      </c>
      <c r="AZ299" s="8">
        <v>-5.9653850000000001E-2</v>
      </c>
      <c r="BA299" s="8">
        <v>-5.6378799999999996E-3</v>
      </c>
      <c r="BB299" s="8">
        <v>1.635191021</v>
      </c>
      <c r="BC299" s="8">
        <v>5.2954710000000004E-3</v>
      </c>
      <c r="BD299" s="8">
        <v>-4.7147699999999999E-4</v>
      </c>
      <c r="BG299" s="1"/>
      <c r="BI299" s="8">
        <v>-0.20839558999999999</v>
      </c>
      <c r="BJ299" s="8">
        <v>-4.7925639999999999E-2</v>
      </c>
      <c r="BK299" s="8">
        <v>-5.4040700000000004E-3</v>
      </c>
      <c r="BL299" s="8">
        <v>1.4832019620000001</v>
      </c>
      <c r="BM299" s="10">
        <v>-4.0723799999999998E-5</v>
      </c>
      <c r="BN299" s="10">
        <v>5.4246200000000003E-5</v>
      </c>
      <c r="BQ299" s="1"/>
      <c r="BS299" s="8">
        <v>-1.4049829999999999E-2</v>
      </c>
      <c r="BT299" s="8">
        <v>-4.0292149999999999E-2</v>
      </c>
      <c r="BU299" s="8">
        <v>-1.5036600000000001E-2</v>
      </c>
      <c r="BV299" s="8">
        <v>1.7178834999999999</v>
      </c>
      <c r="BW299" s="8">
        <v>1.1402230000000001E-3</v>
      </c>
      <c r="BX299" s="8">
        <v>-1.82762E-4</v>
      </c>
      <c r="CA299" s="1"/>
      <c r="CC299" s="8">
        <v>-0.17112784</v>
      </c>
      <c r="CD299" s="8">
        <v>-4.2450069999999999E-2</v>
      </c>
      <c r="CE299" s="8">
        <v>-1.355552E-2</v>
      </c>
      <c r="CF299" s="8">
        <v>1.2686859049999999</v>
      </c>
      <c r="CG299" s="8">
        <v>1.3437099999999999E-4</v>
      </c>
      <c r="CH299" s="10">
        <v>-3.5785899999999999E-5</v>
      </c>
      <c r="CK299" s="1"/>
      <c r="CM299" s="8">
        <v>-6.8574159999999995E-2</v>
      </c>
      <c r="CN299" s="8">
        <v>-4.185879E-2</v>
      </c>
      <c r="CO299" s="8">
        <v>-4.9974299999999998E-3</v>
      </c>
      <c r="CP299" s="8">
        <v>1.835354124</v>
      </c>
      <c r="CQ299" s="8">
        <v>1.94439E-4</v>
      </c>
      <c r="CR299" s="10">
        <v>-8.7138400000000006E-6</v>
      </c>
      <c r="CU299" s="1"/>
      <c r="CW299" s="8">
        <v>7.4449199999999993E-2</v>
      </c>
      <c r="CX299" s="8">
        <v>5.9058100000000001E-3</v>
      </c>
      <c r="CY299" s="8">
        <v>1.02684E-3</v>
      </c>
      <c r="CZ299" s="8">
        <v>1.3245209899999999</v>
      </c>
      <c r="DA299" s="8">
        <v>6.4315499999999996E-4</v>
      </c>
      <c r="DB299" s="10">
        <v>-3.9997899999999999E-5</v>
      </c>
      <c r="DF299" s="1"/>
      <c r="DG299" s="8">
        <v>0.60120127999999995</v>
      </c>
      <c r="DH299" s="8">
        <v>5.3097999999999999E-2</v>
      </c>
      <c r="DI299" s="8">
        <v>-3.4402500000000003E-2</v>
      </c>
      <c r="DJ299" s="8">
        <v>1.6162623840000001</v>
      </c>
      <c r="DK299" s="10">
        <v>8.8306099999999998E-5</v>
      </c>
      <c r="DL299" s="8">
        <v>-4.6456600000000002E-4</v>
      </c>
      <c r="DO299" s="1"/>
      <c r="DQ299" s="8">
        <v>7.9122219999999993E-2</v>
      </c>
      <c r="DR299" s="8">
        <v>9.3482400000000007E-3</v>
      </c>
      <c r="DS299" s="8">
        <v>1.48858E-3</v>
      </c>
      <c r="DT299" s="8">
        <v>1.367556451</v>
      </c>
      <c r="DU299" s="8">
        <v>4.4743300000000001E-4</v>
      </c>
      <c r="DV299" s="10">
        <v>-8.5315799999999994E-5</v>
      </c>
      <c r="DZ299" s="1"/>
      <c r="EA299" s="8">
        <v>0.56070492999999999</v>
      </c>
      <c r="EB299" s="8">
        <v>5.4699110000000002E-2</v>
      </c>
      <c r="EC299" s="8">
        <v>-1.568435E-2</v>
      </c>
      <c r="ED299" s="8">
        <v>1.5934668380000001</v>
      </c>
      <c r="EE299" s="10">
        <v>6.2735600000000003E-5</v>
      </c>
      <c r="EF299" s="8">
        <v>-3.2845800000000001E-4</v>
      </c>
      <c r="EG299" s="1"/>
      <c r="EK299" s="8">
        <v>0.58526222000000006</v>
      </c>
      <c r="EL299" s="8">
        <v>5.0130809999999998E-2</v>
      </c>
      <c r="EM299" s="8">
        <v>-3.2871860000000003E-2</v>
      </c>
      <c r="EN299" s="8">
        <v>1.6782899019999999</v>
      </c>
      <c r="EO299" s="10">
        <v>2.21146E-5</v>
      </c>
      <c r="EP299" s="8">
        <v>-3.2625800000000001E-4</v>
      </c>
      <c r="ES299" s="1"/>
      <c r="EU299" s="8">
        <v>0.47950085999999997</v>
      </c>
      <c r="EV299" s="8">
        <v>-1.0113219999999999E-2</v>
      </c>
      <c r="EW299" s="8">
        <v>-1.7596300000000001E-3</v>
      </c>
      <c r="EX299" s="8">
        <v>1.6763480239999999</v>
      </c>
      <c r="EY299" s="8">
        <v>2.11907E-4</v>
      </c>
      <c r="EZ299" s="8">
        <v>1.32819E-4</v>
      </c>
      <c r="FC299" s="1"/>
      <c r="FE299" s="8">
        <v>0.45091116999999997</v>
      </c>
      <c r="FF299" s="8">
        <v>-2.896396E-2</v>
      </c>
      <c r="FG299" s="8">
        <v>-7.1839399999999998E-3</v>
      </c>
      <c r="FH299" s="8">
        <v>1.6865167510000001</v>
      </c>
      <c r="FI299" s="8">
        <v>1.8856100000000001E-4</v>
      </c>
      <c r="FJ299" s="10">
        <v>7.7843300000000001E-5</v>
      </c>
      <c r="FM299" s="1"/>
      <c r="FO299" s="8">
        <v>0.50347920999999995</v>
      </c>
      <c r="FP299" s="8">
        <v>-1.9200780000000001E-2</v>
      </c>
      <c r="FQ299" s="8">
        <v>-2.0092600000000001E-3</v>
      </c>
      <c r="FR299" s="8">
        <v>1.6421458330000001</v>
      </c>
      <c r="FS299" s="8">
        <v>3.7927000000000002E-4</v>
      </c>
      <c r="FT299" s="10">
        <v>8.1132599999999996E-5</v>
      </c>
      <c r="FW299" s="1"/>
      <c r="FY299" s="8">
        <v>0.47137965999999998</v>
      </c>
      <c r="FZ299" s="8">
        <v>-1.438388E-2</v>
      </c>
      <c r="GA299" s="8">
        <v>-3.6079900000000002E-3</v>
      </c>
      <c r="GB299" s="8">
        <v>1.6672819219999999</v>
      </c>
      <c r="GC299" s="8">
        <v>1.0795500000000001E-4</v>
      </c>
      <c r="GD299" s="10">
        <v>3.6182400000000001E-5</v>
      </c>
      <c r="GG299" s="1"/>
      <c r="GI299" s="8">
        <v>0.44059337999999998</v>
      </c>
      <c r="GJ299" s="8">
        <v>-1.2460499999999999E-2</v>
      </c>
      <c r="GK299" s="8">
        <v>-2.6994999999999998E-4</v>
      </c>
      <c r="GL299" s="8">
        <v>1.6763596999999999</v>
      </c>
      <c r="GM299" s="10">
        <v>-2.6375100000000001E-5</v>
      </c>
      <c r="GN299" s="10">
        <v>3.3834700000000003E-5</v>
      </c>
      <c r="GQ299" s="1"/>
      <c r="GS299" s="8">
        <v>-6.7462880000000003E-2</v>
      </c>
      <c r="GT299" s="8">
        <v>-3.1178400000000002E-3</v>
      </c>
      <c r="GU299" s="8">
        <v>-9.0498999999999996E-3</v>
      </c>
      <c r="GV299" s="8">
        <v>1.3320704809999999</v>
      </c>
      <c r="GW299" s="8">
        <v>-1.0696099999999999E-4</v>
      </c>
      <c r="GX299" s="10">
        <v>5.4455900000000002E-5</v>
      </c>
      <c r="HA299" s="1"/>
      <c r="HC299" s="8">
        <v>-0.16627863000000001</v>
      </c>
      <c r="HD299" s="8">
        <v>4.4765400000000002E-3</v>
      </c>
      <c r="HE299" s="8">
        <v>-9.4061000000000004E-4</v>
      </c>
      <c r="HF299" s="8">
        <v>1.2107971129999999</v>
      </c>
      <c r="HG299" s="10">
        <v>-3.1851099999999997E-5</v>
      </c>
      <c r="HH299" s="10">
        <v>1.01315E-6</v>
      </c>
      <c r="HK299" s="1"/>
      <c r="HM299" s="8">
        <v>-0.21056285999999999</v>
      </c>
      <c r="HN299" s="8">
        <v>7.0346000000000004E-4</v>
      </c>
      <c r="HO299" s="8">
        <v>-7.1001299999999996E-3</v>
      </c>
      <c r="HP299" s="8">
        <v>1.3591460689999999</v>
      </c>
      <c r="HQ299" s="8">
        <v>-4.7259599999999999E-4</v>
      </c>
      <c r="HR299" s="8">
        <v>1.0488999999999999E-4</v>
      </c>
      <c r="HU299" s="1"/>
      <c r="HW299" s="8">
        <v>-0.13197212999999999</v>
      </c>
      <c r="HX299" s="10">
        <v>9.6354000000000006E-5</v>
      </c>
      <c r="HY299" s="8">
        <v>-6.4061700000000001E-3</v>
      </c>
      <c r="HZ299" s="8">
        <v>1.4131521629999999</v>
      </c>
      <c r="IA299" s="8">
        <v>-1.94589E-4</v>
      </c>
      <c r="IB299" s="10">
        <v>-1.4606999999999999E-5</v>
      </c>
      <c r="IE299" s="1"/>
      <c r="IG299" s="8">
        <v>-0.16572086999999999</v>
      </c>
      <c r="IH299" s="8">
        <v>-3.9469099999999997E-3</v>
      </c>
      <c r="II299" s="8">
        <v>-3.7550000000000001E-3</v>
      </c>
      <c r="IJ299" s="8">
        <v>1.3991109070000001</v>
      </c>
      <c r="IK299" s="8">
        <v>-3.5947399999999998E-4</v>
      </c>
      <c r="IL299" s="8">
        <v>1.04737E-4</v>
      </c>
      <c r="IO299" s="1"/>
      <c r="IP299" s="1"/>
    </row>
    <row r="300" spans="1:250" x14ac:dyDescent="0.25">
      <c r="A300" s="8">
        <v>1.0002446899999999</v>
      </c>
      <c r="B300" s="8">
        <v>8.2038000000000007E-3</v>
      </c>
      <c r="C300" s="8">
        <v>3.4749160000000001E-2</v>
      </c>
      <c r="D300" s="8">
        <v>1.3981652419999999</v>
      </c>
      <c r="E300" s="8">
        <v>-1.77078E-4</v>
      </c>
      <c r="F300" s="8">
        <v>-1.4815999999999999E-4</v>
      </c>
      <c r="I300" s="1"/>
      <c r="K300" s="8">
        <v>0.65072328999999995</v>
      </c>
      <c r="L300" s="8">
        <v>2.090467E-2</v>
      </c>
      <c r="M300" s="8">
        <v>2.74611E-3</v>
      </c>
      <c r="N300" s="8">
        <v>0.85822248199999995</v>
      </c>
      <c r="O300" s="8">
        <v>1.1212700000000001E-4</v>
      </c>
      <c r="P300" s="10">
        <v>5.1118200000000001E-5</v>
      </c>
      <c r="U300" s="8">
        <v>0.73705346999999999</v>
      </c>
      <c r="V300" s="8">
        <v>8.6282800000000003E-3</v>
      </c>
      <c r="W300" s="8">
        <v>-1.3269319999999999E-2</v>
      </c>
      <c r="X300" s="8">
        <v>0.99410714600000005</v>
      </c>
      <c r="Y300" s="8">
        <v>3.38563E-4</v>
      </c>
      <c r="Z300" s="8">
        <v>1.76276E-4</v>
      </c>
      <c r="AC300" s="1"/>
      <c r="AE300" s="8">
        <v>1.1003182899999999</v>
      </c>
      <c r="AF300" s="8">
        <v>5.6621999999999998E-4</v>
      </c>
      <c r="AG300" s="8">
        <v>1.458246E-2</v>
      </c>
      <c r="AH300" s="8">
        <v>1.4707525400000001</v>
      </c>
      <c r="AI300" s="8">
        <v>-2.9917099999999999E-4</v>
      </c>
      <c r="AJ300" s="10">
        <v>9.6983800000000005E-5</v>
      </c>
      <c r="AM300" s="1"/>
      <c r="AO300" s="8">
        <v>1.0002446899999999</v>
      </c>
      <c r="AP300" s="8">
        <v>8.2038000000000007E-3</v>
      </c>
      <c r="AQ300" s="8">
        <v>3.4749160000000001E-2</v>
      </c>
      <c r="AR300" s="8">
        <v>1.3981652419999999</v>
      </c>
      <c r="AS300" s="8">
        <v>-1.77078E-4</v>
      </c>
      <c r="AT300" s="8">
        <v>-1.4815999999999999E-4</v>
      </c>
      <c r="AW300" s="1"/>
      <c r="BG300" s="1"/>
      <c r="BI300" s="8">
        <v>-0.20886963</v>
      </c>
      <c r="BJ300" s="8">
        <v>-4.7940829999999997E-2</v>
      </c>
      <c r="BK300" s="8">
        <v>-5.4131200000000004E-3</v>
      </c>
      <c r="BL300" s="8">
        <v>1.4885916370000001</v>
      </c>
      <c r="BM300" s="10">
        <v>-4.2046299999999998E-5</v>
      </c>
      <c r="BN300" s="10">
        <v>5.5032199999999998E-5</v>
      </c>
      <c r="BQ300" s="1"/>
      <c r="BS300" s="8">
        <v>-1.2331750000000001E-2</v>
      </c>
      <c r="BT300" s="8">
        <v>-4.0432320000000001E-2</v>
      </c>
      <c r="BU300" s="8">
        <v>-1.5222360000000001E-2</v>
      </c>
      <c r="BV300" s="8">
        <v>1.720164824</v>
      </c>
      <c r="BW300" s="8">
        <v>1.1528319999999999E-3</v>
      </c>
      <c r="BX300" s="8">
        <v>-1.9948500000000001E-4</v>
      </c>
      <c r="CA300" s="1"/>
      <c r="CC300" s="8">
        <v>-0.17028467999999999</v>
      </c>
      <c r="CD300" s="8">
        <v>-4.2372819999999999E-2</v>
      </c>
      <c r="CE300" s="8">
        <v>-1.358383E-2</v>
      </c>
      <c r="CF300" s="8">
        <v>1.2740031810000001</v>
      </c>
      <c r="CG300" s="8">
        <v>1.2858800000000001E-4</v>
      </c>
      <c r="CH300" s="10">
        <v>-3.7917899999999998E-5</v>
      </c>
      <c r="CK300" s="1"/>
      <c r="CM300" s="8">
        <v>-7.0218559999999999E-2</v>
      </c>
      <c r="CN300" s="8">
        <v>-4.1761279999999998E-2</v>
      </c>
      <c r="CO300" s="8">
        <v>-4.8770200000000001E-3</v>
      </c>
      <c r="CP300" s="8">
        <v>1.836094334</v>
      </c>
      <c r="CQ300" s="8">
        <v>1.95386E-4</v>
      </c>
      <c r="CR300" s="10">
        <v>-9.8836400000000008E-6</v>
      </c>
      <c r="CU300" s="1"/>
      <c r="CW300" s="8">
        <v>7.4896470000000007E-2</v>
      </c>
      <c r="CX300" s="8">
        <v>5.9090000000000002E-3</v>
      </c>
      <c r="CY300" s="8">
        <v>1.0326300000000001E-3</v>
      </c>
      <c r="CZ300" s="8">
        <v>1.3289803950000001</v>
      </c>
      <c r="DA300" s="8">
        <v>6.4247200000000005E-4</v>
      </c>
      <c r="DB300" s="10">
        <v>-3.8757600000000003E-5</v>
      </c>
      <c r="DF300" s="1"/>
      <c r="DG300" s="8">
        <v>0.60567187</v>
      </c>
      <c r="DH300" s="8">
        <v>5.3671900000000002E-2</v>
      </c>
      <c r="DI300" s="8">
        <v>-3.4555269999999999E-2</v>
      </c>
      <c r="DJ300" s="8">
        <v>1.6184318639999999</v>
      </c>
      <c r="DK300" s="10">
        <v>7.9811100000000006E-5</v>
      </c>
      <c r="DL300" s="8">
        <v>-4.6683599999999999E-4</v>
      </c>
      <c r="DO300" s="1"/>
      <c r="DQ300" s="8">
        <v>8.2291489999999995E-2</v>
      </c>
      <c r="DR300" s="8">
        <v>9.3182400000000002E-3</v>
      </c>
      <c r="DS300" s="8">
        <v>1.5594000000000001E-3</v>
      </c>
      <c r="DT300" s="8">
        <v>1.3695433990000001</v>
      </c>
      <c r="DU300" s="8">
        <v>4.48066E-4</v>
      </c>
      <c r="DV300" s="10">
        <v>-8.3824400000000003E-5</v>
      </c>
      <c r="DZ300" s="1"/>
      <c r="EA300" s="8">
        <v>0.56579984999999999</v>
      </c>
      <c r="EB300" s="8">
        <v>5.5428989999999997E-2</v>
      </c>
      <c r="EC300" s="8">
        <v>-1.5599689999999999E-2</v>
      </c>
      <c r="ED300" s="8">
        <v>1.5949225499999999</v>
      </c>
      <c r="EE300" s="10">
        <v>4.9266099999999999E-5</v>
      </c>
      <c r="EF300" s="8">
        <v>-3.26905E-4</v>
      </c>
      <c r="EG300" s="1"/>
      <c r="EK300" s="8">
        <v>0.58519946</v>
      </c>
      <c r="EL300" s="8">
        <v>5.012225E-2</v>
      </c>
      <c r="EM300" s="8">
        <v>-3.2864209999999998E-2</v>
      </c>
      <c r="EN300" s="8">
        <v>1.6784361990000001</v>
      </c>
      <c r="EO300" s="10">
        <v>1.5474000000000001E-5</v>
      </c>
      <c r="EP300" s="8">
        <v>-3.32193E-4</v>
      </c>
      <c r="ES300" s="1"/>
      <c r="EU300" s="8">
        <v>0.47552430000000001</v>
      </c>
      <c r="EV300" s="8">
        <v>-1.000121E-2</v>
      </c>
      <c r="EW300" s="8">
        <v>-1.7626499999999999E-3</v>
      </c>
      <c r="EX300" s="8">
        <v>1.6778120139999999</v>
      </c>
      <c r="EY300" s="8">
        <v>2.1383099999999999E-4</v>
      </c>
      <c r="EZ300" s="8">
        <v>1.3287300000000001E-4</v>
      </c>
      <c r="FC300" s="1"/>
      <c r="FE300" s="8">
        <v>0.45586671000000001</v>
      </c>
      <c r="FF300" s="8">
        <v>-2.9151549999999998E-2</v>
      </c>
      <c r="FG300" s="8">
        <v>-7.4220900000000001E-3</v>
      </c>
      <c r="FH300" s="8">
        <v>1.6886602100000001</v>
      </c>
      <c r="FI300" s="8">
        <v>1.9194899999999999E-4</v>
      </c>
      <c r="FJ300" s="10">
        <v>7.3540499999999998E-5</v>
      </c>
      <c r="FM300" s="1"/>
      <c r="FO300" s="8">
        <v>0.50706996999999998</v>
      </c>
      <c r="FP300" s="8">
        <v>-1.9442330000000001E-2</v>
      </c>
      <c r="FQ300" s="8">
        <v>-2.0485E-3</v>
      </c>
      <c r="FR300" s="8">
        <v>1.646203141</v>
      </c>
      <c r="FS300" s="8">
        <v>3.8418300000000002E-4</v>
      </c>
      <c r="FT300" s="10">
        <v>8.0344099999999995E-5</v>
      </c>
      <c r="FW300" s="1"/>
      <c r="FY300" s="8">
        <v>0.47773693</v>
      </c>
      <c r="FZ300" s="8">
        <v>-1.460086E-2</v>
      </c>
      <c r="GA300" s="8">
        <v>-3.7548500000000001E-3</v>
      </c>
      <c r="GB300" s="8">
        <v>1.6708062770000001</v>
      </c>
      <c r="GC300" s="8">
        <v>1.0987799999999999E-4</v>
      </c>
      <c r="GD300" s="10">
        <v>3.4882599999999997E-5</v>
      </c>
      <c r="GG300" s="1"/>
      <c r="GI300" s="8">
        <v>0.44373397999999997</v>
      </c>
      <c r="GJ300" s="8">
        <v>-1.239638E-2</v>
      </c>
      <c r="GK300" s="8">
        <v>-2.9480000000000001E-4</v>
      </c>
      <c r="GL300" s="8">
        <v>1.6788169310000001</v>
      </c>
      <c r="GM300" s="10">
        <v>-2.6837100000000001E-5</v>
      </c>
      <c r="GN300" s="10">
        <v>3.3655100000000002E-5</v>
      </c>
      <c r="GQ300" s="1"/>
      <c r="GS300" s="8">
        <v>-6.8618109999999996E-2</v>
      </c>
      <c r="GT300" s="8">
        <v>-3.0964999999999999E-3</v>
      </c>
      <c r="GU300" s="8">
        <v>-9.04633E-3</v>
      </c>
      <c r="GV300" s="8">
        <v>1.334615597</v>
      </c>
      <c r="GW300" s="8">
        <v>-1.05882E-4</v>
      </c>
      <c r="GX300" s="10">
        <v>5.4276800000000002E-5</v>
      </c>
      <c r="HA300" s="1"/>
      <c r="HC300" s="8">
        <v>-0.16692349000000001</v>
      </c>
      <c r="HD300" s="8">
        <v>4.4589399999999998E-3</v>
      </c>
      <c r="HE300" s="8">
        <v>-9.4167999999999997E-4</v>
      </c>
      <c r="HF300" s="8">
        <v>1.214899001</v>
      </c>
      <c r="HG300" s="10">
        <v>-3.2666500000000003E-5</v>
      </c>
      <c r="HH300" s="10">
        <v>1.06128E-6</v>
      </c>
      <c r="HK300" s="1"/>
      <c r="HM300" s="8">
        <v>-0.20555319999999999</v>
      </c>
      <c r="HN300" s="8">
        <v>7.9673999999999999E-4</v>
      </c>
      <c r="HO300" s="8">
        <v>-7.11657E-3</v>
      </c>
      <c r="HP300" s="8">
        <v>1.3667028960000001</v>
      </c>
      <c r="HQ300" s="8">
        <v>-4.7510800000000002E-4</v>
      </c>
      <c r="HR300" s="8">
        <v>1.0443800000000001E-4</v>
      </c>
      <c r="HU300" s="1"/>
      <c r="HW300" s="8">
        <v>-0.12576691000000001</v>
      </c>
      <c r="HX300" s="10">
        <v>-1.9584000000000001E-5</v>
      </c>
      <c r="HY300" s="8">
        <v>-6.3795099999999997E-3</v>
      </c>
      <c r="HZ300" s="8">
        <v>1.4165246389999999</v>
      </c>
      <c r="IA300" s="8">
        <v>-1.9281499999999999E-4</v>
      </c>
      <c r="IB300" s="10">
        <v>-1.41963E-5</v>
      </c>
      <c r="IE300" s="1"/>
      <c r="IG300" s="8">
        <v>-0.16443741000000001</v>
      </c>
      <c r="IH300" s="8">
        <v>-3.90654E-3</v>
      </c>
      <c r="II300" s="8">
        <v>-3.7749400000000001E-3</v>
      </c>
      <c r="IJ300" s="8">
        <v>1.4009276310000001</v>
      </c>
      <c r="IK300" s="8">
        <v>-3.6341100000000001E-4</v>
      </c>
      <c r="IL300" s="8">
        <v>1.0279E-4</v>
      </c>
      <c r="IO300" s="1"/>
      <c r="IP300" s="1"/>
    </row>
    <row r="301" spans="1:250" x14ac:dyDescent="0.25">
      <c r="A301" s="8">
        <v>1.0004777199999999</v>
      </c>
      <c r="B301" s="8">
        <v>8.1991000000000008E-3</v>
      </c>
      <c r="C301" s="8">
        <v>3.4752909999999998E-2</v>
      </c>
      <c r="D301" s="8">
        <v>1.4014394670000001</v>
      </c>
      <c r="E301" s="8">
        <v>-1.73602E-4</v>
      </c>
      <c r="F301" s="8">
        <v>-1.4537900000000001E-4</v>
      </c>
      <c r="I301" s="1"/>
      <c r="K301" s="8">
        <v>0.65601323</v>
      </c>
      <c r="L301" s="8">
        <v>2.1194689999999999E-2</v>
      </c>
      <c r="M301" s="8">
        <v>2.35973E-3</v>
      </c>
      <c r="N301" s="8">
        <v>0.85906335300000003</v>
      </c>
      <c r="O301" s="8">
        <v>1.0706500000000001E-4</v>
      </c>
      <c r="P301" s="10">
        <v>4.4375500000000002E-5</v>
      </c>
      <c r="U301" s="8">
        <v>0.73909373</v>
      </c>
      <c r="V301" s="8">
        <v>9.2393700000000002E-3</v>
      </c>
      <c r="W301" s="8">
        <v>-1.359168E-2</v>
      </c>
      <c r="X301" s="8">
        <v>0.99433395099999999</v>
      </c>
      <c r="Y301" s="8">
        <v>2.8769599999999999E-4</v>
      </c>
      <c r="Z301" s="8">
        <v>1.4943899999999999E-4</v>
      </c>
      <c r="AC301" s="1"/>
      <c r="AE301" s="8">
        <v>1.10392746</v>
      </c>
      <c r="AF301" s="8">
        <v>5.3591999999999995E-4</v>
      </c>
      <c r="AG301" s="8">
        <v>1.459014E-2</v>
      </c>
      <c r="AH301" s="8">
        <v>1.47493714</v>
      </c>
      <c r="AI301" s="8">
        <v>-2.9808299999999999E-4</v>
      </c>
      <c r="AJ301" s="10">
        <v>9.7261499999999997E-5</v>
      </c>
      <c r="AM301" s="1"/>
      <c r="AO301" s="8">
        <v>1.0004777199999999</v>
      </c>
      <c r="AP301" s="8">
        <v>8.1991000000000008E-3</v>
      </c>
      <c r="AQ301" s="8">
        <v>3.4752909999999998E-2</v>
      </c>
      <c r="AR301" s="8">
        <v>1.4014394670000001</v>
      </c>
      <c r="AS301" s="8">
        <v>-1.73602E-4</v>
      </c>
      <c r="AT301" s="8">
        <v>-1.4537900000000001E-4</v>
      </c>
      <c r="AW301" s="1"/>
      <c r="BG301" s="1"/>
      <c r="BI301" s="8">
        <v>-0.20979419999999999</v>
      </c>
      <c r="BJ301" s="8">
        <v>-4.7964960000000001E-2</v>
      </c>
      <c r="BK301" s="8">
        <v>-5.4395700000000003E-3</v>
      </c>
      <c r="BL301" s="8">
        <v>1.4938332409999999</v>
      </c>
      <c r="BM301" s="10">
        <v>-4.3122299999999999E-5</v>
      </c>
      <c r="BN301" s="10">
        <v>5.6212199999999997E-5</v>
      </c>
      <c r="BQ301" s="1"/>
      <c r="BS301" s="8">
        <v>-9.4531800000000003E-3</v>
      </c>
      <c r="BT301" s="8">
        <v>-4.0584740000000001E-2</v>
      </c>
      <c r="BU301" s="8">
        <v>-1.545332E-2</v>
      </c>
      <c r="BV301" s="8">
        <v>1.721521452</v>
      </c>
      <c r="BW301" s="8">
        <v>1.161053E-3</v>
      </c>
      <c r="BX301" s="8">
        <v>-2.1194900000000001E-4</v>
      </c>
      <c r="CA301" s="1"/>
      <c r="CC301" s="8">
        <v>-0.17280011000000001</v>
      </c>
      <c r="CD301" s="8">
        <v>-4.2580819999999998E-2</v>
      </c>
      <c r="CE301" s="8">
        <v>-1.3532280000000001E-2</v>
      </c>
      <c r="CF301" s="8">
        <v>1.2793683410000001</v>
      </c>
      <c r="CG301" s="8">
        <v>1.23366E-4</v>
      </c>
      <c r="CH301" s="10">
        <v>-3.9225399999999999E-5</v>
      </c>
      <c r="CK301" s="1"/>
      <c r="CM301" s="8">
        <v>-7.0669659999999995E-2</v>
      </c>
      <c r="CN301" s="8">
        <v>-4.1750379999999997E-2</v>
      </c>
      <c r="CO301" s="8">
        <v>-4.8433499999999997E-3</v>
      </c>
      <c r="CP301" s="8">
        <v>1.836767942</v>
      </c>
      <c r="CQ301" s="8">
        <v>1.9577200000000001E-4</v>
      </c>
      <c r="CR301" s="10">
        <v>-1.10773E-5</v>
      </c>
      <c r="CU301" s="1"/>
      <c r="CW301" s="8">
        <v>8.5369780000000006E-2</v>
      </c>
      <c r="CX301" s="8">
        <v>5.8746400000000004E-3</v>
      </c>
      <c r="CY301" s="8">
        <v>1.1800700000000001E-3</v>
      </c>
      <c r="CZ301" s="8">
        <v>1.3338953250000001</v>
      </c>
      <c r="DA301" s="8">
        <v>6.4279099999999998E-4</v>
      </c>
      <c r="DB301" s="10">
        <v>-3.7404699999999998E-5</v>
      </c>
      <c r="DF301" s="1"/>
      <c r="DG301" s="8">
        <v>0.60661102</v>
      </c>
      <c r="DH301" s="8">
        <v>5.3814620000000001E-2</v>
      </c>
      <c r="DI301" s="8">
        <v>-3.4570009999999998E-2</v>
      </c>
      <c r="DJ301" s="8">
        <v>1.620556683</v>
      </c>
      <c r="DK301" s="10">
        <v>6.9776800000000006E-5</v>
      </c>
      <c r="DL301" s="8">
        <v>-4.6788299999999999E-4</v>
      </c>
      <c r="DO301" s="1"/>
      <c r="DQ301" s="8">
        <v>8.8313199999999994E-2</v>
      </c>
      <c r="DR301" s="8">
        <v>9.2844399999999997E-3</v>
      </c>
      <c r="DS301" s="8">
        <v>1.6140600000000001E-3</v>
      </c>
      <c r="DT301" s="8">
        <v>1.3726139749999999</v>
      </c>
      <c r="DU301" s="8">
        <v>4.48441E-4</v>
      </c>
      <c r="DV301" s="10">
        <v>-8.3218200000000002E-5</v>
      </c>
      <c r="DZ301" s="1"/>
      <c r="EA301" s="8">
        <v>0.56763056999999995</v>
      </c>
      <c r="EB301" s="8">
        <v>5.5635539999999997E-2</v>
      </c>
      <c r="EC301" s="8">
        <v>-1.551492E-2</v>
      </c>
      <c r="ED301" s="8">
        <v>1.5960359079999999</v>
      </c>
      <c r="EE301" s="10">
        <v>3.8639200000000001E-5</v>
      </c>
      <c r="EF301" s="8">
        <v>-3.2254899999999999E-4</v>
      </c>
      <c r="EG301" s="1"/>
      <c r="EK301" s="8">
        <v>0.58652022000000004</v>
      </c>
      <c r="EL301" s="8">
        <v>5.0123470000000003E-2</v>
      </c>
      <c r="EM301" s="8">
        <v>-3.2374479999999997E-2</v>
      </c>
      <c r="EN301" s="8">
        <v>1.6785951880000001</v>
      </c>
      <c r="EO301" s="10">
        <v>1.5432499999999998E-5</v>
      </c>
      <c r="EP301" s="8">
        <v>-3.1502400000000001E-4</v>
      </c>
      <c r="ES301" s="1"/>
      <c r="EU301" s="8">
        <v>0.47657859000000002</v>
      </c>
      <c r="EV301" s="8">
        <v>-1.0050409999999999E-2</v>
      </c>
      <c r="EW301" s="8">
        <v>-1.83708E-3</v>
      </c>
      <c r="EX301" s="8">
        <v>1.6788951190000001</v>
      </c>
      <c r="EY301" s="8">
        <v>2.1700699999999999E-4</v>
      </c>
      <c r="EZ301" s="8">
        <v>1.2806499999999999E-4</v>
      </c>
      <c r="FC301" s="1"/>
      <c r="FE301" s="8">
        <v>0.45526978000000001</v>
      </c>
      <c r="FF301" s="8">
        <v>-2.9166890000000001E-2</v>
      </c>
      <c r="FG301" s="8">
        <v>-7.4045100000000004E-3</v>
      </c>
      <c r="FH301" s="8">
        <v>1.6905308459999999</v>
      </c>
      <c r="FI301" s="8">
        <v>1.8964200000000001E-4</v>
      </c>
      <c r="FJ301" s="10">
        <v>7.0895600000000006E-5</v>
      </c>
      <c r="FM301" s="1"/>
      <c r="FO301" s="8">
        <v>0.51059527999999998</v>
      </c>
      <c r="FP301" s="8">
        <v>-1.9670489999999999E-2</v>
      </c>
      <c r="FQ301" s="8">
        <v>-2.0676499999999999E-3</v>
      </c>
      <c r="FR301" s="8">
        <v>1.6505306989999999</v>
      </c>
      <c r="FS301" s="8">
        <v>3.8891199999999999E-4</v>
      </c>
      <c r="FT301" s="10">
        <v>7.9957300000000001E-5</v>
      </c>
      <c r="FW301" s="1"/>
      <c r="FY301" s="8">
        <v>0.48074628000000003</v>
      </c>
      <c r="FZ301" s="8">
        <v>-1.47905E-2</v>
      </c>
      <c r="GA301" s="8">
        <v>-3.8208399999999998E-3</v>
      </c>
      <c r="GB301" s="8">
        <v>1.6736880919999999</v>
      </c>
      <c r="GC301" s="8">
        <v>1.13427E-4</v>
      </c>
      <c r="GD301" s="10">
        <v>3.3652400000000003E-5</v>
      </c>
      <c r="GG301" s="1"/>
      <c r="GI301" s="8">
        <v>0.44363614000000001</v>
      </c>
      <c r="GJ301" s="8">
        <v>-1.2394469999999999E-2</v>
      </c>
      <c r="GK301" s="8">
        <v>-2.9355000000000001E-4</v>
      </c>
      <c r="GL301" s="8">
        <v>1.6816209520000001</v>
      </c>
      <c r="GM301" s="10">
        <v>-2.63963E-5</v>
      </c>
      <c r="GN301" s="10">
        <v>3.33667E-5</v>
      </c>
      <c r="GQ301" s="1"/>
      <c r="GS301" s="8">
        <v>-6.583862E-2</v>
      </c>
      <c r="GT301" s="8">
        <v>-3.0938900000000002E-3</v>
      </c>
      <c r="GU301" s="8">
        <v>-9.0496099999999996E-3</v>
      </c>
      <c r="GV301" s="8">
        <v>1.336636873</v>
      </c>
      <c r="GW301" s="8">
        <v>-1.05937E-4</v>
      </c>
      <c r="GX301" s="10">
        <v>5.42079E-5</v>
      </c>
      <c r="HA301" s="1"/>
      <c r="HC301" s="8">
        <v>-0.17004691999999999</v>
      </c>
      <c r="HD301" s="8">
        <v>4.3470200000000001E-3</v>
      </c>
      <c r="HE301" s="8">
        <v>-9.6495000000000001E-4</v>
      </c>
      <c r="HF301" s="8">
        <v>1.2189558039999999</v>
      </c>
      <c r="HG301" s="10">
        <v>-3.3736199999999997E-5</v>
      </c>
      <c r="HH301" s="10">
        <v>1.2816200000000001E-6</v>
      </c>
      <c r="HK301" s="1"/>
      <c r="HM301" s="8">
        <v>-0.20244862</v>
      </c>
      <c r="HN301" s="8">
        <v>8.5548999999999998E-4</v>
      </c>
      <c r="HO301" s="8">
        <v>-7.1257899999999999E-3</v>
      </c>
      <c r="HP301" s="8">
        <v>1.374784437</v>
      </c>
      <c r="HQ301" s="8">
        <v>-4.7765999999999998E-4</v>
      </c>
      <c r="HR301" s="8">
        <v>1.04027E-4</v>
      </c>
      <c r="HU301" s="1"/>
      <c r="HW301" s="8">
        <v>-0.11627735</v>
      </c>
      <c r="HX301" s="8">
        <v>-2.7054999999999999E-4</v>
      </c>
      <c r="HY301" s="8">
        <v>-6.5538300000000001E-3</v>
      </c>
      <c r="HZ301" s="8">
        <v>1.4205355200000001</v>
      </c>
      <c r="IA301" s="8">
        <v>-1.9031000000000001E-4</v>
      </c>
      <c r="IB301" s="10">
        <v>-1.59339E-5</v>
      </c>
      <c r="IE301" s="1"/>
      <c r="IG301" s="8">
        <v>-0.16190835000000001</v>
      </c>
      <c r="IH301" s="8">
        <v>-3.84038E-3</v>
      </c>
      <c r="II301" s="8">
        <v>-3.7597799999999999E-3</v>
      </c>
      <c r="IJ301" s="8">
        <v>1.4040010080000001</v>
      </c>
      <c r="IK301" s="8">
        <v>-3.6668200000000001E-4</v>
      </c>
      <c r="IL301" s="8">
        <v>1.03534E-4</v>
      </c>
      <c r="IO301" s="1"/>
      <c r="IP301" s="1"/>
    </row>
    <row r="302" spans="1:250" x14ac:dyDescent="0.25">
      <c r="A302" s="8">
        <v>1.0018187599999999</v>
      </c>
      <c r="B302" s="8">
        <v>8.1862099999999993E-3</v>
      </c>
      <c r="C302" s="8">
        <v>3.4788930000000003E-2</v>
      </c>
      <c r="D302" s="8">
        <v>1.404317984</v>
      </c>
      <c r="E302" s="8">
        <v>-1.7194199999999999E-4</v>
      </c>
      <c r="F302" s="8">
        <v>-1.40753E-4</v>
      </c>
      <c r="I302" s="1"/>
      <c r="K302" s="8">
        <v>0.65857767</v>
      </c>
      <c r="L302" s="8">
        <v>2.1655110000000002E-2</v>
      </c>
      <c r="M302" s="8">
        <v>2.0577999999999998E-3</v>
      </c>
      <c r="N302" s="8">
        <v>0.85926857499999998</v>
      </c>
      <c r="O302" s="10">
        <v>9.0778200000000004E-5</v>
      </c>
      <c r="P302" s="10">
        <v>3.36943E-5</v>
      </c>
      <c r="U302" s="8">
        <v>0.73727569999999998</v>
      </c>
      <c r="V302" s="8">
        <v>8.7523500000000008E-3</v>
      </c>
      <c r="W302" s="8">
        <v>-1.291255E-2</v>
      </c>
      <c r="X302" s="8">
        <v>0.99441696000000002</v>
      </c>
      <c r="Y302" s="8">
        <v>2.4407699999999999E-4</v>
      </c>
      <c r="Z302" s="10">
        <v>8.8615400000000005E-5</v>
      </c>
      <c r="AC302" s="1"/>
      <c r="AE302" s="8">
        <v>1.10666453</v>
      </c>
      <c r="AF302" s="8">
        <v>5.5161999999999995E-4</v>
      </c>
      <c r="AG302" s="8">
        <v>1.4557209999999999E-2</v>
      </c>
      <c r="AH302" s="8">
        <v>1.479204857</v>
      </c>
      <c r="AI302" s="8">
        <v>-2.9882900000000002E-4</v>
      </c>
      <c r="AJ302" s="10">
        <v>9.5701599999999999E-5</v>
      </c>
      <c r="AM302" s="1"/>
      <c r="AO302" s="8">
        <v>1.0018187599999999</v>
      </c>
      <c r="AP302" s="8">
        <v>8.1862099999999993E-3</v>
      </c>
      <c r="AQ302" s="8">
        <v>3.4788930000000003E-2</v>
      </c>
      <c r="AR302" s="8">
        <v>1.404317984</v>
      </c>
      <c r="AS302" s="8">
        <v>-1.7194199999999999E-4</v>
      </c>
      <c r="AT302" s="8">
        <v>-1.40753E-4</v>
      </c>
      <c r="AW302" s="1"/>
      <c r="BG302" s="1"/>
      <c r="BI302" s="8">
        <v>-0.21051810000000001</v>
      </c>
      <c r="BJ302" s="8">
        <v>-4.7986130000000002E-2</v>
      </c>
      <c r="BK302" s="8">
        <v>-5.4546300000000002E-3</v>
      </c>
      <c r="BL302" s="8">
        <v>1.4985438710000001</v>
      </c>
      <c r="BM302" s="10">
        <v>-4.4329200000000002E-5</v>
      </c>
      <c r="BN302" s="10">
        <v>5.70696E-5</v>
      </c>
      <c r="BQ302" s="1"/>
      <c r="BS302" s="8">
        <v>-9.90714E-3</v>
      </c>
      <c r="BT302" s="8">
        <v>-4.0553539999999999E-2</v>
      </c>
      <c r="BU302" s="8">
        <v>-1.540305E-2</v>
      </c>
      <c r="BV302" s="8">
        <v>1.722684946</v>
      </c>
      <c r="BW302" s="8">
        <v>1.1716859999999999E-3</v>
      </c>
      <c r="BX302" s="8">
        <v>-2.2909199999999999E-4</v>
      </c>
      <c r="CA302" s="1"/>
      <c r="CC302" s="8">
        <v>-0.17655236999999999</v>
      </c>
      <c r="CD302" s="8">
        <v>-4.2875990000000003E-2</v>
      </c>
      <c r="CE302" s="8">
        <v>-1.3483139999999999E-2</v>
      </c>
      <c r="CF302" s="8">
        <v>1.284657148</v>
      </c>
      <c r="CG302" s="8">
        <v>1.18396E-4</v>
      </c>
      <c r="CH302" s="10">
        <v>-4.0065699999999998E-5</v>
      </c>
      <c r="CK302" s="1"/>
      <c r="CM302" s="8">
        <v>-7.0308190000000007E-2</v>
      </c>
      <c r="CN302" s="8">
        <v>-4.1771530000000001E-2</v>
      </c>
      <c r="CO302" s="8">
        <v>-4.8700899999999997E-3</v>
      </c>
      <c r="CP302" s="8">
        <v>1.8374154140000001</v>
      </c>
      <c r="CQ302" s="8">
        <v>1.9670700000000001E-4</v>
      </c>
      <c r="CR302" s="10">
        <v>-1.2259000000000001E-5</v>
      </c>
      <c r="CU302" s="1"/>
      <c r="CW302" s="8">
        <v>9.1242370000000003E-2</v>
      </c>
      <c r="CX302" s="8">
        <v>5.8869899999999999E-3</v>
      </c>
      <c r="CY302" s="8">
        <v>1.31755E-3</v>
      </c>
      <c r="CZ302" s="8">
        <v>1.3384988929999999</v>
      </c>
      <c r="DA302" s="8">
        <v>6.4259400000000002E-4</v>
      </c>
      <c r="DB302" s="10">
        <v>-3.5156900000000002E-5</v>
      </c>
      <c r="DF302" s="1"/>
      <c r="DG302" s="8">
        <v>0.61097681000000004</v>
      </c>
      <c r="DH302" s="8">
        <v>5.4559679999999999E-2</v>
      </c>
      <c r="DI302" s="8">
        <v>-3.4646450000000002E-2</v>
      </c>
      <c r="DJ302" s="8">
        <v>1.6225624160000001</v>
      </c>
      <c r="DK302" s="10">
        <v>5.8533599999999998E-5</v>
      </c>
      <c r="DL302" s="8">
        <v>-4.6904800000000001E-4</v>
      </c>
      <c r="DO302" s="1"/>
      <c r="DQ302" s="8">
        <v>8.6765960000000003E-2</v>
      </c>
      <c r="DR302" s="8">
        <v>9.2459199999999995E-3</v>
      </c>
      <c r="DS302" s="8">
        <v>1.60611E-3</v>
      </c>
      <c r="DT302" s="8">
        <v>1.3770902650000001</v>
      </c>
      <c r="DU302" s="8">
        <v>4.4678099999999999E-4</v>
      </c>
      <c r="DV302" s="10">
        <v>-8.2879099999999997E-5</v>
      </c>
      <c r="DZ302" s="1"/>
      <c r="EA302" s="8">
        <v>0.57004980000000005</v>
      </c>
      <c r="EB302" s="8">
        <v>5.6105660000000002E-2</v>
      </c>
      <c r="EC302" s="8">
        <v>-1.5476470000000001E-2</v>
      </c>
      <c r="ED302" s="8">
        <v>1.597076962</v>
      </c>
      <c r="EE302" s="10">
        <v>2.0480599999999998E-5</v>
      </c>
      <c r="EF302" s="8">
        <v>-3.2107300000000001E-4</v>
      </c>
      <c r="EG302" s="1"/>
      <c r="EK302" s="8">
        <v>0.58756832000000003</v>
      </c>
      <c r="EL302" s="8">
        <v>4.9708330000000002E-2</v>
      </c>
      <c r="EM302" s="8">
        <v>-3.2236069999999999E-2</v>
      </c>
      <c r="EN302" s="8">
        <v>1.678777223</v>
      </c>
      <c r="EO302" s="10">
        <v>3.3728400000000001E-5</v>
      </c>
      <c r="EP302" s="8">
        <v>-3.0892300000000001E-4</v>
      </c>
      <c r="ES302" s="1"/>
      <c r="EU302" s="8">
        <v>0.47975868999999999</v>
      </c>
      <c r="EV302" s="8">
        <v>-9.8809599999999994E-3</v>
      </c>
      <c r="EW302" s="8">
        <v>-2.0048599999999998E-3</v>
      </c>
      <c r="EX302" s="8">
        <v>1.680262315</v>
      </c>
      <c r="EY302" s="8">
        <v>2.1337299999999999E-4</v>
      </c>
      <c r="EZ302" s="8">
        <v>1.2446700000000001E-4</v>
      </c>
      <c r="FC302" s="1"/>
      <c r="FE302" s="8">
        <v>0.46079947999999998</v>
      </c>
      <c r="FF302" s="8">
        <v>-2.9471689999999998E-2</v>
      </c>
      <c r="FG302" s="8">
        <v>-7.72035E-3</v>
      </c>
      <c r="FH302" s="8">
        <v>1.69230323</v>
      </c>
      <c r="FI302" s="8">
        <v>1.9457099999999999E-4</v>
      </c>
      <c r="FJ302" s="10">
        <v>6.5787699999999994E-5</v>
      </c>
      <c r="FM302" s="1"/>
      <c r="FO302" s="8">
        <v>0.52000067000000005</v>
      </c>
      <c r="FP302" s="8">
        <v>-1.9971160000000002E-2</v>
      </c>
      <c r="FQ302" s="8">
        <v>-2.3153700000000002E-3</v>
      </c>
      <c r="FR302" s="8">
        <v>1.654596653</v>
      </c>
      <c r="FS302" s="8">
        <v>3.9124599999999999E-4</v>
      </c>
      <c r="FT302" s="10">
        <v>7.8035399999999995E-5</v>
      </c>
      <c r="FW302" s="1"/>
      <c r="FY302" s="8">
        <v>0.47608571</v>
      </c>
      <c r="FZ302" s="8">
        <v>-1.4688150000000001E-2</v>
      </c>
      <c r="GA302" s="8">
        <v>-3.8297499999999998E-3</v>
      </c>
      <c r="GB302" s="8">
        <v>1.676754187</v>
      </c>
      <c r="GC302" s="8">
        <v>1.14666E-4</v>
      </c>
      <c r="GD302" s="10">
        <v>3.37622E-5</v>
      </c>
      <c r="GG302" s="1"/>
      <c r="GI302" s="8">
        <v>0.44658571000000002</v>
      </c>
      <c r="GJ302" s="8">
        <v>-1.2378510000000001E-2</v>
      </c>
      <c r="GK302" s="8">
        <v>-3.8215999999999999E-4</v>
      </c>
      <c r="GL302" s="8">
        <v>1.6846439520000001</v>
      </c>
      <c r="GM302" s="10">
        <v>-2.65197E-5</v>
      </c>
      <c r="GN302" s="10">
        <v>3.2687100000000001E-5</v>
      </c>
      <c r="GQ302" s="1"/>
      <c r="GS302" s="8">
        <v>-6.2737849999999998E-2</v>
      </c>
      <c r="GT302" s="8">
        <v>-3.1881700000000002E-3</v>
      </c>
      <c r="GU302" s="8">
        <v>-8.9696299999999993E-3</v>
      </c>
      <c r="GV302" s="8">
        <v>1.3389036249999999</v>
      </c>
      <c r="GW302" s="8">
        <v>-1.0416099999999999E-4</v>
      </c>
      <c r="GX302" s="10">
        <v>5.5715399999999999E-5</v>
      </c>
      <c r="HA302" s="1"/>
      <c r="HC302" s="8">
        <v>-0.17410987</v>
      </c>
      <c r="HD302" s="8">
        <v>4.2645399999999998E-3</v>
      </c>
      <c r="HE302" s="8">
        <v>-1.00139E-3</v>
      </c>
      <c r="HF302" s="8">
        <v>1.2230876420000001</v>
      </c>
      <c r="HG302" s="10">
        <v>-3.4342299999999998E-5</v>
      </c>
      <c r="HH302" s="10">
        <v>1.5483799999999999E-6</v>
      </c>
      <c r="HK302" s="1"/>
      <c r="HM302" s="8">
        <v>-0.19887045</v>
      </c>
      <c r="HN302" s="8">
        <v>9.2243999999999996E-4</v>
      </c>
      <c r="HO302" s="8">
        <v>-7.1395199999999999E-3</v>
      </c>
      <c r="HP302" s="8">
        <v>1.383846675</v>
      </c>
      <c r="HQ302" s="8">
        <v>-4.8018399999999998E-4</v>
      </c>
      <c r="HR302" s="8">
        <v>1.03498E-4</v>
      </c>
      <c r="HU302" s="1"/>
      <c r="HW302" s="8">
        <v>-0.11369862999999999</v>
      </c>
      <c r="HX302" s="8">
        <v>-3.3490000000000001E-4</v>
      </c>
      <c r="HY302" s="8">
        <v>-6.5566799999999996E-3</v>
      </c>
      <c r="HZ302" s="8">
        <v>1.4237081890000001</v>
      </c>
      <c r="IA302" s="8">
        <v>-1.8794300000000001E-4</v>
      </c>
      <c r="IB302" s="10">
        <v>-1.6034800000000001E-5</v>
      </c>
      <c r="IE302" s="1"/>
      <c r="IG302" s="8">
        <v>-0.16060745000000001</v>
      </c>
      <c r="IH302" s="8">
        <v>-3.8318900000000001E-3</v>
      </c>
      <c r="II302" s="8">
        <v>-3.7562799999999999E-3</v>
      </c>
      <c r="IJ302" s="8">
        <v>1.4082025090000001</v>
      </c>
      <c r="IK302" s="8">
        <v>-3.6749900000000003E-4</v>
      </c>
      <c r="IL302" s="8">
        <v>1.0387000000000001E-4</v>
      </c>
      <c r="IO302" s="1"/>
      <c r="IP302" s="1"/>
    </row>
    <row r="303" spans="1:250" x14ac:dyDescent="0.25">
      <c r="A303" s="8">
        <v>1.00430196</v>
      </c>
      <c r="B303" s="8">
        <v>8.1480900000000002E-3</v>
      </c>
      <c r="C303" s="8">
        <v>3.4855829999999997E-2</v>
      </c>
      <c r="D303" s="8">
        <v>1.40828826</v>
      </c>
      <c r="E303" s="8">
        <v>-1.6929E-4</v>
      </c>
      <c r="F303" s="8">
        <v>-1.3611100000000001E-4</v>
      </c>
      <c r="I303" s="1"/>
      <c r="K303" s="8">
        <v>0.65795893000000005</v>
      </c>
      <c r="L303" s="8">
        <v>2.1658239999999999E-2</v>
      </c>
      <c r="M303" s="8">
        <v>2.15139E-3</v>
      </c>
      <c r="N303" s="8">
        <v>0.85941292199999997</v>
      </c>
      <c r="O303" s="10">
        <v>9.1240600000000002E-5</v>
      </c>
      <c r="P303" s="10">
        <v>1.98368E-5</v>
      </c>
      <c r="U303" s="8">
        <v>0.73739162000000003</v>
      </c>
      <c r="V303" s="8">
        <v>8.8382900000000004E-3</v>
      </c>
      <c r="W303" s="8">
        <v>-1.298756E-2</v>
      </c>
      <c r="X303" s="8">
        <v>0.99446732000000004</v>
      </c>
      <c r="Y303" s="8">
        <v>1.4885399999999999E-4</v>
      </c>
      <c r="Z303" s="10">
        <v>5.5007499999999998E-6</v>
      </c>
      <c r="AC303" s="1"/>
      <c r="AE303" s="8">
        <v>1.11263248</v>
      </c>
      <c r="AF303" s="8">
        <v>4.9397000000000004E-4</v>
      </c>
      <c r="AG303" s="8">
        <v>1.449072E-2</v>
      </c>
      <c r="AH303" s="8">
        <v>1.483355934</v>
      </c>
      <c r="AI303" s="8">
        <v>-2.97581E-4</v>
      </c>
      <c r="AJ303" s="10">
        <v>9.4260900000000004E-5</v>
      </c>
      <c r="AM303" s="1"/>
      <c r="AO303" s="8">
        <v>1.00430196</v>
      </c>
      <c r="AP303" s="8">
        <v>8.1480900000000002E-3</v>
      </c>
      <c r="AQ303" s="8">
        <v>3.4855829999999997E-2</v>
      </c>
      <c r="AR303" s="8">
        <v>1.40828826</v>
      </c>
      <c r="AS303" s="8">
        <v>-1.6929E-4</v>
      </c>
      <c r="AT303" s="8">
        <v>-1.3611100000000001E-4</v>
      </c>
      <c r="AW303" s="1"/>
      <c r="BG303" s="1"/>
      <c r="BI303" s="8">
        <v>-0.20454657000000001</v>
      </c>
      <c r="BJ303" s="8">
        <v>-4.7791069999999998E-2</v>
      </c>
      <c r="BK303" s="8">
        <v>-5.3884299999999996E-3</v>
      </c>
      <c r="BL303" s="8">
        <v>1.5029033789999999</v>
      </c>
      <c r="BM303" s="10">
        <v>-4.5679000000000001E-5</v>
      </c>
      <c r="BN303" s="10">
        <v>5.7525100000000003E-5</v>
      </c>
      <c r="BQ303" s="1"/>
      <c r="BS303" s="8">
        <v>-9.4884800000000005E-3</v>
      </c>
      <c r="BT303" s="8">
        <v>-4.0581989999999998E-2</v>
      </c>
      <c r="BU303" s="8">
        <v>-1.5454839999999999E-2</v>
      </c>
      <c r="BV303" s="8">
        <v>1.7237056850000001</v>
      </c>
      <c r="BW303" s="8">
        <v>1.182186E-3</v>
      </c>
      <c r="BX303" s="8">
        <v>-2.48213E-4</v>
      </c>
      <c r="CA303" s="1"/>
      <c r="CC303" s="8">
        <v>-0.17853540000000001</v>
      </c>
      <c r="CD303" s="8">
        <v>-4.307851E-2</v>
      </c>
      <c r="CE303" s="8">
        <v>-1.3455699999999999E-2</v>
      </c>
      <c r="CF303" s="8">
        <v>1.289575854</v>
      </c>
      <c r="CG303" s="8">
        <v>1.11958E-4</v>
      </c>
      <c r="CH303" s="10">
        <v>-4.09534E-5</v>
      </c>
      <c r="CK303" s="1"/>
      <c r="CM303" s="8">
        <v>-6.9266140000000004E-2</v>
      </c>
      <c r="CN303" s="8">
        <v>-4.1812620000000002E-2</v>
      </c>
      <c r="CO303" s="8">
        <v>-4.9710800000000001E-3</v>
      </c>
      <c r="CP303" s="8">
        <v>1.8380461379999999</v>
      </c>
      <c r="CQ303" s="8">
        <v>1.97336E-4</v>
      </c>
      <c r="CR303" s="10">
        <v>-1.3805700000000001E-5</v>
      </c>
      <c r="CU303" s="1"/>
      <c r="CW303" s="8">
        <v>8.9770420000000004E-2</v>
      </c>
      <c r="CX303" s="8">
        <v>5.8495300000000004E-3</v>
      </c>
      <c r="CY303" s="8">
        <v>1.32336E-3</v>
      </c>
      <c r="CZ303" s="8">
        <v>1.342881751</v>
      </c>
      <c r="DA303" s="8">
        <v>6.4015000000000003E-4</v>
      </c>
      <c r="DB303" s="10">
        <v>-3.5540600000000003E-5</v>
      </c>
      <c r="DF303" s="1"/>
      <c r="DG303" s="8">
        <v>0.60934343999999996</v>
      </c>
      <c r="DH303" s="8">
        <v>5.429838E-2</v>
      </c>
      <c r="DI303" s="8">
        <v>-3.4548669999999997E-2</v>
      </c>
      <c r="DJ303" s="8">
        <v>1.6243787119999999</v>
      </c>
      <c r="DK303" s="10">
        <v>4.7995099999999997E-5</v>
      </c>
      <c r="DL303" s="8">
        <v>-4.73E-4</v>
      </c>
      <c r="DO303" s="1"/>
      <c r="DQ303" s="8">
        <v>9.3768050000000006E-2</v>
      </c>
      <c r="DR303" s="8">
        <v>9.2653600000000003E-3</v>
      </c>
      <c r="DS303" s="8">
        <v>1.7097E-3</v>
      </c>
      <c r="DT303" s="8">
        <v>1.3825033920000001</v>
      </c>
      <c r="DU303" s="8">
        <v>4.4659799999999998E-4</v>
      </c>
      <c r="DV303" s="10">
        <v>-8.1892500000000002E-5</v>
      </c>
      <c r="DZ303" s="1"/>
      <c r="EA303" s="8">
        <v>0.57488298000000004</v>
      </c>
      <c r="EB303" s="8">
        <v>5.6283369999999999E-2</v>
      </c>
      <c r="EC303" s="8">
        <v>-1.475539E-2</v>
      </c>
      <c r="ED303" s="8">
        <v>1.59779107</v>
      </c>
      <c r="EE303" s="10">
        <v>1.7041499999999999E-5</v>
      </c>
      <c r="EF303" s="8">
        <v>-3.0709900000000002E-4</v>
      </c>
      <c r="EG303" s="1"/>
      <c r="EK303" s="8">
        <v>0.58942041999999994</v>
      </c>
      <c r="EL303" s="8">
        <v>4.9363049999999999E-2</v>
      </c>
      <c r="EM303" s="8">
        <v>-3.1640960000000003E-2</v>
      </c>
      <c r="EN303" s="8">
        <v>1.6789321610000001</v>
      </c>
      <c r="EO303" s="10">
        <v>4.2385999999999997E-5</v>
      </c>
      <c r="EP303" s="8">
        <v>-2.9400200000000002E-4</v>
      </c>
      <c r="ES303" s="1"/>
      <c r="EU303" s="8">
        <v>0.48544151000000002</v>
      </c>
      <c r="EV303" s="8">
        <v>-9.7984600000000002E-3</v>
      </c>
      <c r="EW303" s="8">
        <v>-2.2928900000000001E-3</v>
      </c>
      <c r="EX303" s="8">
        <v>1.6819220779999999</v>
      </c>
      <c r="EY303" s="8">
        <v>2.1237900000000001E-4</v>
      </c>
      <c r="EZ303" s="8">
        <v>1.21007E-4</v>
      </c>
      <c r="FC303" s="1"/>
      <c r="FE303" s="8">
        <v>0.46245467000000001</v>
      </c>
      <c r="FF303" s="8">
        <v>-2.9452409999999998E-2</v>
      </c>
      <c r="FG303" s="8">
        <v>-7.8015000000000003E-3</v>
      </c>
      <c r="FH303" s="8">
        <v>1.69379327</v>
      </c>
      <c r="FI303" s="8">
        <v>1.93523E-4</v>
      </c>
      <c r="FJ303" s="10">
        <v>6.1391799999999997E-5</v>
      </c>
      <c r="FM303" s="1"/>
      <c r="FO303" s="8">
        <v>0.52710537999999996</v>
      </c>
      <c r="FP303" s="8">
        <v>-2.0219279999999999E-2</v>
      </c>
      <c r="FQ303" s="8">
        <v>-2.5067800000000001E-3</v>
      </c>
      <c r="FR303" s="8">
        <v>1.6585846829999999</v>
      </c>
      <c r="FS303" s="8">
        <v>3.9379699999999998E-4</v>
      </c>
      <c r="FT303" s="10">
        <v>7.6069900000000002E-5</v>
      </c>
      <c r="FW303" s="1"/>
      <c r="FY303" s="8">
        <v>0.48221586999999999</v>
      </c>
      <c r="FZ303" s="8">
        <v>-1.477966E-2</v>
      </c>
      <c r="GA303" s="8">
        <v>-3.9958800000000003E-3</v>
      </c>
      <c r="GB303" s="8">
        <v>1.679605314</v>
      </c>
      <c r="GC303" s="8">
        <v>1.15506E-4</v>
      </c>
      <c r="GD303" s="10">
        <v>3.2234099999999997E-5</v>
      </c>
      <c r="GG303" s="1"/>
      <c r="GI303" s="8">
        <v>0.45139892999999998</v>
      </c>
      <c r="GJ303" s="8">
        <v>-1.2366429999999999E-2</v>
      </c>
      <c r="GK303" s="8">
        <v>-4.4408000000000002E-4</v>
      </c>
      <c r="GL303" s="8">
        <v>1.6875911159999999</v>
      </c>
      <c r="GM303" s="10">
        <v>-2.65769E-5</v>
      </c>
      <c r="GN303" s="10">
        <v>3.2396E-5</v>
      </c>
      <c r="GQ303" s="1"/>
      <c r="GS303" s="8">
        <v>-6.0375159999999997E-2</v>
      </c>
      <c r="GT303" s="8">
        <v>-3.2035800000000001E-3</v>
      </c>
      <c r="GU303" s="8">
        <v>-8.9964499999999996E-3</v>
      </c>
      <c r="GV303" s="8">
        <v>1.3415965670000001</v>
      </c>
      <c r="GW303" s="8">
        <v>-1.03781E-4</v>
      </c>
      <c r="GX303" s="10">
        <v>5.5052900000000003E-5</v>
      </c>
      <c r="HA303" s="1"/>
      <c r="HC303" s="8">
        <v>-0.17345538999999999</v>
      </c>
      <c r="HD303" s="8">
        <v>4.2721599999999997E-3</v>
      </c>
      <c r="HE303" s="8">
        <v>-1.0006800000000001E-3</v>
      </c>
      <c r="HF303" s="8">
        <v>1.227561253</v>
      </c>
      <c r="HG303" s="10">
        <v>-3.4690100000000002E-5</v>
      </c>
      <c r="HH303" s="10">
        <v>1.5798000000000001E-6</v>
      </c>
      <c r="HK303" s="1"/>
      <c r="HM303" s="8">
        <v>-0.19529066</v>
      </c>
      <c r="HN303" s="8">
        <v>9.5836999999999995E-4</v>
      </c>
      <c r="HO303" s="8">
        <v>-7.1616800000000001E-3</v>
      </c>
      <c r="HP303" s="8">
        <v>1.392898618</v>
      </c>
      <c r="HQ303" s="8">
        <v>-4.8154099999999999E-4</v>
      </c>
      <c r="HR303" s="8">
        <v>1.02657E-4</v>
      </c>
      <c r="HU303" s="1"/>
      <c r="HW303" s="8">
        <v>-0.10861974000000001</v>
      </c>
      <c r="HX303" s="8">
        <v>-4.682E-4</v>
      </c>
      <c r="HY303" s="8">
        <v>-6.5239499999999997E-3</v>
      </c>
      <c r="HZ303" s="8">
        <v>1.4275918999999999</v>
      </c>
      <c r="IA303" s="8">
        <v>-1.85451E-4</v>
      </c>
      <c r="IB303" s="10">
        <v>-1.5418699999999999E-5</v>
      </c>
      <c r="IE303" s="1"/>
      <c r="IG303" s="8">
        <v>-0.15721843999999999</v>
      </c>
      <c r="IH303" s="8">
        <v>-3.8429900000000001E-3</v>
      </c>
      <c r="II303" s="8">
        <v>-3.7462699999999999E-3</v>
      </c>
      <c r="IJ303" s="8">
        <v>1.412417566</v>
      </c>
      <c r="IK303" s="8">
        <v>-3.6708800000000001E-4</v>
      </c>
      <c r="IL303" s="8">
        <v>1.0424099999999999E-4</v>
      </c>
      <c r="IO303" s="1"/>
      <c r="IP303" s="1"/>
    </row>
    <row r="304" spans="1:250" x14ac:dyDescent="0.25">
      <c r="A304" s="8">
        <v>1.0132683600000001</v>
      </c>
      <c r="B304" s="8">
        <v>7.9878299999999996E-3</v>
      </c>
      <c r="C304" s="8">
        <v>3.500238E-2</v>
      </c>
      <c r="D304" s="8">
        <v>1.415466866</v>
      </c>
      <c r="E304" s="8">
        <v>-1.6620299999999999E-4</v>
      </c>
      <c r="F304" s="8">
        <v>-1.33285E-4</v>
      </c>
      <c r="I304" s="1"/>
      <c r="K304" s="8">
        <v>0.65282273999999996</v>
      </c>
      <c r="L304" s="8">
        <v>2.4029539999999999E-2</v>
      </c>
      <c r="M304" s="8">
        <v>8.6049E-4</v>
      </c>
      <c r="N304" s="8">
        <v>0.85951515000000001</v>
      </c>
      <c r="O304" s="8">
        <v>1.29367E-4</v>
      </c>
      <c r="P304" s="10">
        <v>4.0593799999999997E-5</v>
      </c>
      <c r="U304" s="8">
        <v>0.73634202000000004</v>
      </c>
      <c r="V304" s="8">
        <v>8.9698899999999995E-3</v>
      </c>
      <c r="W304" s="8">
        <v>-1.310733E-2</v>
      </c>
      <c r="X304" s="8">
        <v>0.99477145</v>
      </c>
      <c r="Y304" s="8">
        <v>1.7098499999999999E-4</v>
      </c>
      <c r="Z304" s="10">
        <v>2.5642600000000001E-5</v>
      </c>
      <c r="AC304" s="1"/>
      <c r="AE304" s="8">
        <v>1.1148917</v>
      </c>
      <c r="AF304" s="8">
        <v>5.1977999999999996E-4</v>
      </c>
      <c r="AG304" s="8">
        <v>1.44467E-2</v>
      </c>
      <c r="AH304" s="8">
        <v>1.48698945</v>
      </c>
      <c r="AI304" s="8">
        <v>-2.99065E-4</v>
      </c>
      <c r="AJ304" s="10">
        <v>9.1735000000000002E-5</v>
      </c>
      <c r="AM304" s="1"/>
      <c r="AO304" s="8">
        <v>1.0132683600000001</v>
      </c>
      <c r="AP304" s="8">
        <v>7.9878299999999996E-3</v>
      </c>
      <c r="AQ304" s="8">
        <v>3.500238E-2</v>
      </c>
      <c r="AR304" s="8">
        <v>1.415466866</v>
      </c>
      <c r="AS304" s="8">
        <v>-1.6620299999999999E-4</v>
      </c>
      <c r="AT304" s="8">
        <v>-1.33285E-4</v>
      </c>
      <c r="AW304" s="1"/>
      <c r="BG304" s="1"/>
      <c r="BI304" s="8">
        <v>-0.2028491</v>
      </c>
      <c r="BJ304" s="8">
        <v>-4.7708880000000002E-2</v>
      </c>
      <c r="BK304" s="8">
        <v>-5.3590699999999996E-3</v>
      </c>
      <c r="BL304" s="8">
        <v>1.506764083</v>
      </c>
      <c r="BM304" s="10">
        <v>-4.7678400000000001E-5</v>
      </c>
      <c r="BN304" s="10">
        <v>5.8236000000000003E-5</v>
      </c>
      <c r="BQ304" s="1"/>
      <c r="BS304" s="8">
        <v>-1.181926E-2</v>
      </c>
      <c r="BT304" s="8">
        <v>-4.0115249999999998E-2</v>
      </c>
      <c r="BU304" s="8">
        <v>-1.5310789999999999E-2</v>
      </c>
      <c r="BV304" s="8">
        <v>1.7245132139999999</v>
      </c>
      <c r="BW304" s="8">
        <v>1.2129129999999999E-3</v>
      </c>
      <c r="BX304" s="8">
        <v>-2.5768500000000001E-4</v>
      </c>
      <c r="CA304" s="1"/>
      <c r="CC304" s="8">
        <v>-0.17966140999999999</v>
      </c>
      <c r="CD304" s="8">
        <v>-4.3155600000000002E-2</v>
      </c>
      <c r="CE304" s="8">
        <v>-1.3436689999999999E-2</v>
      </c>
      <c r="CF304" s="8">
        <v>1.2932786629999999</v>
      </c>
      <c r="CG304" s="8">
        <v>1.0763E-4</v>
      </c>
      <c r="CH304" s="10">
        <v>-4.2028199999999999E-5</v>
      </c>
      <c r="CK304" s="1"/>
      <c r="CM304" s="8">
        <v>-6.8724969999999996E-2</v>
      </c>
      <c r="CN304" s="8">
        <v>-4.1861290000000002E-2</v>
      </c>
      <c r="CO304" s="8">
        <v>-5.02164E-3</v>
      </c>
      <c r="CP304" s="8">
        <v>1.8386741090000001</v>
      </c>
      <c r="CQ304" s="8">
        <v>1.98767E-4</v>
      </c>
      <c r="CR304" s="10">
        <v>-1.52928E-5</v>
      </c>
      <c r="CU304" s="1"/>
      <c r="CW304" s="8">
        <v>9.6869930000000007E-2</v>
      </c>
      <c r="CX304" s="8">
        <v>5.9391699999999997E-3</v>
      </c>
      <c r="CY304" s="8">
        <v>1.42698E-3</v>
      </c>
      <c r="CZ304" s="8">
        <v>1.347169096</v>
      </c>
      <c r="DA304" s="8">
        <v>6.3893999999999995E-4</v>
      </c>
      <c r="DB304" s="10">
        <v>-3.4141399999999998E-5</v>
      </c>
      <c r="DF304" s="1"/>
      <c r="DG304" s="8">
        <v>0.61262673000000001</v>
      </c>
      <c r="DH304" s="8">
        <v>5.4838339999999999E-2</v>
      </c>
      <c r="DI304" s="8">
        <v>-3.4657960000000002E-2</v>
      </c>
      <c r="DJ304" s="8">
        <v>1.6259945</v>
      </c>
      <c r="DK304" s="10">
        <v>3.7155800000000001E-5</v>
      </c>
      <c r="DL304" s="8">
        <v>-4.7520199999999998E-4</v>
      </c>
      <c r="DO304" s="1"/>
      <c r="DQ304" s="8">
        <v>9.5958769999999999E-2</v>
      </c>
      <c r="DR304" s="8">
        <v>9.3054799999999997E-3</v>
      </c>
      <c r="DS304" s="8">
        <v>1.7231600000000001E-3</v>
      </c>
      <c r="DT304" s="8">
        <v>1.388533233</v>
      </c>
      <c r="DU304" s="8">
        <v>4.4537800000000002E-4</v>
      </c>
      <c r="DV304" s="10">
        <v>-8.1486100000000006E-5</v>
      </c>
      <c r="DZ304" s="1"/>
      <c r="EA304" s="8">
        <v>0.57424759000000003</v>
      </c>
      <c r="EB304" s="8">
        <v>5.6162139999999999E-2</v>
      </c>
      <c r="EC304" s="8">
        <v>-1.472175E-2</v>
      </c>
      <c r="ED304" s="8">
        <v>1.598342801</v>
      </c>
      <c r="EE304" s="10">
        <v>-7.7562200000000001E-7</v>
      </c>
      <c r="EF304" s="8">
        <v>-3.1204799999999999E-4</v>
      </c>
      <c r="EG304" s="1"/>
      <c r="EK304" s="8">
        <v>0.59066746000000003</v>
      </c>
      <c r="EL304" s="8">
        <v>4.8971580000000001E-2</v>
      </c>
      <c r="EM304" s="8">
        <v>-3.1401239999999997E-2</v>
      </c>
      <c r="EN304" s="8">
        <v>1.6790918560000001</v>
      </c>
      <c r="EO304" s="10">
        <v>5.7062699999999998E-5</v>
      </c>
      <c r="EP304" s="8">
        <v>-2.8501399999999999E-4</v>
      </c>
      <c r="ES304" s="1"/>
      <c r="EU304" s="8">
        <v>0.48521297000000002</v>
      </c>
      <c r="EV304" s="8">
        <v>-9.7887600000000005E-3</v>
      </c>
      <c r="EW304" s="8">
        <v>-2.2915499999999998E-3</v>
      </c>
      <c r="EX304" s="8">
        <v>1.6840210390000001</v>
      </c>
      <c r="EY304" s="8">
        <v>2.1527699999999999E-4</v>
      </c>
      <c r="EZ304" s="8">
        <v>1.2060799999999999E-4</v>
      </c>
      <c r="FC304" s="1"/>
      <c r="FE304" s="8">
        <v>0.46721462000000002</v>
      </c>
      <c r="FF304" s="8">
        <v>-2.9103469999999999E-2</v>
      </c>
      <c r="FG304" s="8">
        <v>-8.26672E-3</v>
      </c>
      <c r="FH304" s="8">
        <v>1.6948435209999999</v>
      </c>
      <c r="FI304" s="8">
        <v>1.8698400000000001E-4</v>
      </c>
      <c r="FJ304" s="10">
        <v>5.2676500000000003E-5</v>
      </c>
      <c r="FM304" s="1"/>
      <c r="FO304" s="8">
        <v>0.53161367000000004</v>
      </c>
      <c r="FP304" s="8">
        <v>-2.047734E-2</v>
      </c>
      <c r="FQ304" s="8">
        <v>-2.6114900000000002E-3</v>
      </c>
      <c r="FR304" s="8">
        <v>1.662235849</v>
      </c>
      <c r="FS304" s="8">
        <v>3.9797699999999999E-4</v>
      </c>
      <c r="FT304" s="10">
        <v>7.4379899999999996E-5</v>
      </c>
      <c r="FW304" s="1"/>
      <c r="FY304" s="8">
        <v>0.48343809999999998</v>
      </c>
      <c r="FZ304" s="8">
        <v>-1.4815129999999999E-2</v>
      </c>
      <c r="GA304" s="8">
        <v>-4.0135099999999996E-3</v>
      </c>
      <c r="GB304" s="8">
        <v>1.6825721769999999</v>
      </c>
      <c r="GC304" s="8">
        <v>1.17143E-4</v>
      </c>
      <c r="GD304" s="10">
        <v>3.14229E-5</v>
      </c>
      <c r="GG304" s="1"/>
      <c r="GI304" s="8">
        <v>0.45543009000000001</v>
      </c>
      <c r="GJ304" s="8">
        <v>-1.2379019999999999E-2</v>
      </c>
      <c r="GK304" s="8">
        <v>-4.9918E-4</v>
      </c>
      <c r="GL304" s="8">
        <v>1.690935385</v>
      </c>
      <c r="GM304" s="10">
        <v>-2.6506799999999998E-5</v>
      </c>
      <c r="GN304" s="10">
        <v>3.2086899999999999E-5</v>
      </c>
      <c r="GQ304" s="1"/>
      <c r="GS304" s="8">
        <v>-5.5788560000000001E-2</v>
      </c>
      <c r="GT304" s="8">
        <v>-3.2689500000000001E-3</v>
      </c>
      <c r="GU304" s="8">
        <v>-9.0926700000000006E-3</v>
      </c>
      <c r="GV304" s="8">
        <v>1.344573606</v>
      </c>
      <c r="GW304" s="8">
        <v>-1.02951E-4</v>
      </c>
      <c r="GX304" s="10">
        <v>5.3829100000000003E-5</v>
      </c>
      <c r="HA304" s="1"/>
      <c r="HC304" s="8">
        <v>-0.17676724999999999</v>
      </c>
      <c r="HD304" s="8">
        <v>4.1960499999999998E-3</v>
      </c>
      <c r="HE304" s="8">
        <v>-1.0005000000000001E-3</v>
      </c>
      <c r="HF304" s="8">
        <v>1.232304383</v>
      </c>
      <c r="HG304" s="10">
        <v>-3.5376800000000003E-5</v>
      </c>
      <c r="HH304" s="10">
        <v>1.5765000000000001E-6</v>
      </c>
      <c r="HK304" s="1"/>
      <c r="HM304" s="8">
        <v>-0.19516791999999999</v>
      </c>
      <c r="HN304" s="8">
        <v>9.6122000000000004E-4</v>
      </c>
      <c r="HO304" s="8">
        <v>-7.1621000000000002E-3</v>
      </c>
      <c r="HP304" s="8">
        <v>1.400793213</v>
      </c>
      <c r="HQ304" s="8">
        <v>-4.8466999999999998E-4</v>
      </c>
      <c r="HR304" s="8">
        <v>1.02185E-4</v>
      </c>
      <c r="HU304" s="1"/>
      <c r="HW304" s="8">
        <v>-0.11035317</v>
      </c>
      <c r="HX304" s="8">
        <v>-4.1273999999999998E-4</v>
      </c>
      <c r="HY304" s="8">
        <v>-6.5296499999999997E-3</v>
      </c>
      <c r="HZ304" s="8">
        <v>1.43201259</v>
      </c>
      <c r="IA304" s="8">
        <v>-1.82416E-4</v>
      </c>
      <c r="IB304" s="10">
        <v>-1.51001E-5</v>
      </c>
      <c r="IE304" s="1"/>
      <c r="IG304" s="8">
        <v>-0.15159162000000001</v>
      </c>
      <c r="IH304" s="8">
        <v>-3.7712499999999999E-3</v>
      </c>
      <c r="II304" s="8">
        <v>-3.8043199999999999E-3</v>
      </c>
      <c r="IJ304" s="8">
        <v>1.416815457</v>
      </c>
      <c r="IK304" s="8">
        <v>-3.6868699999999998E-4</v>
      </c>
      <c r="IL304" s="8">
        <v>1.02946E-4</v>
      </c>
      <c r="IO304" s="1"/>
      <c r="IP304" s="1"/>
    </row>
    <row r="305" spans="1:250" x14ac:dyDescent="0.25">
      <c r="A305" s="8">
        <v>1.0289024600000001</v>
      </c>
      <c r="B305" s="8">
        <v>7.7070799999999998E-3</v>
      </c>
      <c r="C305" s="8">
        <v>3.5251049999999999E-2</v>
      </c>
      <c r="D305" s="8">
        <v>1.4257924019999999</v>
      </c>
      <c r="E305" s="8">
        <v>-1.63098E-4</v>
      </c>
      <c r="F305" s="8">
        <v>-1.3053000000000001E-4</v>
      </c>
      <c r="I305" s="1"/>
      <c r="K305" s="8">
        <v>0.65009832999999995</v>
      </c>
      <c r="L305" s="8">
        <v>2.484724E-2</v>
      </c>
      <c r="M305" s="8">
        <v>1.9524000000000001E-4</v>
      </c>
      <c r="N305" s="8">
        <v>0.85966777000000005</v>
      </c>
      <c r="O305" s="8">
        <v>1.5538800000000001E-4</v>
      </c>
      <c r="P305" s="10">
        <v>6.1764299999999994E-5</v>
      </c>
      <c r="U305" s="8">
        <v>0.73882084999999997</v>
      </c>
      <c r="V305" s="8">
        <v>9.0750199999999996E-3</v>
      </c>
      <c r="W305" s="8">
        <v>-1.3077480000000001E-2</v>
      </c>
      <c r="X305" s="8">
        <v>0.99549687799999997</v>
      </c>
      <c r="Y305" s="8">
        <v>1.63404E-4</v>
      </c>
      <c r="Z305" s="10">
        <v>2.7792300000000002E-5</v>
      </c>
      <c r="AC305" s="1"/>
      <c r="AE305" s="8">
        <v>1.12156743</v>
      </c>
      <c r="AF305" s="8">
        <v>6.2810000000000003E-4</v>
      </c>
      <c r="AG305" s="8">
        <v>1.431353E-2</v>
      </c>
      <c r="AH305" s="8">
        <v>1.4903278680000001</v>
      </c>
      <c r="AI305" s="8">
        <v>-3.0117099999999998E-4</v>
      </c>
      <c r="AJ305" s="10">
        <v>8.9148100000000001E-5</v>
      </c>
      <c r="AM305" s="1"/>
      <c r="AO305" s="8">
        <v>1.0289024600000001</v>
      </c>
      <c r="AP305" s="8">
        <v>7.7070799999999998E-3</v>
      </c>
      <c r="AQ305" s="8">
        <v>3.5251049999999999E-2</v>
      </c>
      <c r="AR305" s="8">
        <v>1.4257924019999999</v>
      </c>
      <c r="AS305" s="8">
        <v>-1.63098E-4</v>
      </c>
      <c r="AT305" s="8">
        <v>-1.3053000000000001E-4</v>
      </c>
      <c r="AW305" s="1"/>
      <c r="BG305" s="1"/>
      <c r="BI305" s="8">
        <v>-0.20309656000000001</v>
      </c>
      <c r="BJ305" s="8">
        <v>-4.7717299999999997E-2</v>
      </c>
      <c r="BK305" s="8">
        <v>-5.3644499999999998E-3</v>
      </c>
      <c r="BL305" s="8">
        <v>1.5105597040000001</v>
      </c>
      <c r="BM305" s="10">
        <v>-4.9083899999999999E-5</v>
      </c>
      <c r="BN305" s="10">
        <v>5.9132300000000003E-5</v>
      </c>
      <c r="BQ305" s="1"/>
      <c r="BS305" s="8">
        <v>-1.0277680000000001E-2</v>
      </c>
      <c r="BT305" s="8">
        <v>-4.0143520000000002E-2</v>
      </c>
      <c r="BU305" s="8">
        <v>-1.545259E-2</v>
      </c>
      <c r="BV305" s="8">
        <v>1.725262047</v>
      </c>
      <c r="BW305" s="8">
        <v>1.215757E-3</v>
      </c>
      <c r="BX305" s="8">
        <v>-2.7198000000000001E-4</v>
      </c>
      <c r="CA305" s="1"/>
      <c r="CC305" s="8">
        <v>-0.18147063999999999</v>
      </c>
      <c r="CD305" s="8">
        <v>-4.3247300000000002E-2</v>
      </c>
      <c r="CE305" s="8">
        <v>-1.3425579999999999E-2</v>
      </c>
      <c r="CF305" s="8">
        <v>1.2966249910000001</v>
      </c>
      <c r="CG305" s="8">
        <v>1.04423E-4</v>
      </c>
      <c r="CH305" s="10">
        <v>-4.2422300000000002E-5</v>
      </c>
      <c r="CK305" s="1"/>
      <c r="CM305" s="8">
        <v>-6.6155920000000007E-2</v>
      </c>
      <c r="CN305" s="8">
        <v>-4.199634E-2</v>
      </c>
      <c r="CO305" s="8">
        <v>-5.2761700000000002E-3</v>
      </c>
      <c r="CP305" s="8">
        <v>1.8392723339999999</v>
      </c>
      <c r="CQ305" s="8">
        <v>1.99605E-4</v>
      </c>
      <c r="CR305" s="10">
        <v>-1.6872799999999999E-5</v>
      </c>
      <c r="CU305" s="1"/>
      <c r="CW305" s="8">
        <v>0.10052174</v>
      </c>
      <c r="CX305" s="8">
        <v>6.0090999999999999E-3</v>
      </c>
      <c r="CY305" s="8">
        <v>1.45078E-3</v>
      </c>
      <c r="CZ305" s="8">
        <v>1.351055168</v>
      </c>
      <c r="DA305" s="8">
        <v>6.3710299999999997E-4</v>
      </c>
      <c r="DB305" s="10">
        <v>-3.3519100000000002E-5</v>
      </c>
      <c r="DF305" s="1"/>
      <c r="DG305" s="8">
        <v>0.61435689000000004</v>
      </c>
      <c r="DH305" s="8">
        <v>5.5130770000000003E-2</v>
      </c>
      <c r="DI305" s="8">
        <v>-3.4646379999999997E-2</v>
      </c>
      <c r="DJ305" s="8">
        <v>1.627515944</v>
      </c>
      <c r="DK305" s="10">
        <v>2.6018300000000001E-5</v>
      </c>
      <c r="DL305" s="8">
        <v>-4.7477000000000001E-4</v>
      </c>
      <c r="DO305" s="1"/>
      <c r="DQ305" s="8">
        <v>9.9717849999999997E-2</v>
      </c>
      <c r="DR305" s="8">
        <v>9.4182299999999997E-3</v>
      </c>
      <c r="DS305" s="8">
        <v>1.7455700000000001E-3</v>
      </c>
      <c r="DT305" s="8">
        <v>1.3945993270000001</v>
      </c>
      <c r="DU305" s="8">
        <v>4.4337899999999998E-4</v>
      </c>
      <c r="DV305" s="10">
        <v>-8.1094599999999994E-5</v>
      </c>
      <c r="DZ305" s="1"/>
      <c r="EA305" s="8">
        <v>0.57154008999999995</v>
      </c>
      <c r="EB305" s="8">
        <v>5.4975259999999998E-2</v>
      </c>
      <c r="EC305" s="8">
        <v>-1.4100420000000001E-2</v>
      </c>
      <c r="ED305" s="8">
        <v>1.5985743640000001</v>
      </c>
      <c r="EE305" s="10">
        <v>-3.8776599999999997E-5</v>
      </c>
      <c r="EF305" s="8">
        <v>-3.3194399999999998E-4</v>
      </c>
      <c r="EG305" s="1"/>
      <c r="EK305" s="8">
        <v>0.59064605999999997</v>
      </c>
      <c r="EL305" s="8">
        <v>4.8976020000000002E-2</v>
      </c>
      <c r="EM305" s="8">
        <v>-3.1408209999999999E-2</v>
      </c>
      <c r="EN305" s="8">
        <v>1.6792481319999999</v>
      </c>
      <c r="EO305" s="10">
        <v>6.66747E-5</v>
      </c>
      <c r="EP305" s="8">
        <v>-2.6995200000000001E-4</v>
      </c>
      <c r="ES305" s="1"/>
      <c r="EU305" s="8">
        <v>0.49116659000000001</v>
      </c>
      <c r="EV305" s="8">
        <v>-9.9504299999999997E-3</v>
      </c>
      <c r="EW305" s="8">
        <v>-2.3752999999999999E-3</v>
      </c>
      <c r="EX305" s="8">
        <v>1.6868685960000001</v>
      </c>
      <c r="EY305" s="8">
        <v>2.1713E-4</v>
      </c>
      <c r="EZ305" s="8">
        <v>1.1964999999999999E-4</v>
      </c>
      <c r="FC305" s="1"/>
      <c r="FE305" s="8">
        <v>0.47139449999999999</v>
      </c>
      <c r="FF305" s="8">
        <v>-2.9113219999999999E-2</v>
      </c>
      <c r="FG305" s="8">
        <v>-8.5340799999999994E-3</v>
      </c>
      <c r="FH305" s="8">
        <v>1.6963325090000001</v>
      </c>
      <c r="FI305" s="8">
        <v>1.8718900000000001E-4</v>
      </c>
      <c r="FJ305" s="10">
        <v>4.6946400000000002E-5</v>
      </c>
      <c r="FM305" s="1"/>
      <c r="FO305" s="8">
        <v>0.53467434999999996</v>
      </c>
      <c r="FP305" s="8">
        <v>-2.0626470000000001E-2</v>
      </c>
      <c r="FQ305" s="8">
        <v>-2.66366E-3</v>
      </c>
      <c r="FR305" s="8">
        <v>1.6654761549999999</v>
      </c>
      <c r="FS305" s="8">
        <v>4.01538E-4</v>
      </c>
      <c r="FT305" s="10">
        <v>7.31393E-5</v>
      </c>
      <c r="FW305" s="1"/>
      <c r="FY305" s="8">
        <v>0.48150408</v>
      </c>
      <c r="FZ305" s="8">
        <v>-1.472156E-2</v>
      </c>
      <c r="GA305" s="8">
        <v>-4.0288099999999999E-3</v>
      </c>
      <c r="GB305" s="8">
        <v>1.6856861919999999</v>
      </c>
      <c r="GC305" s="8">
        <v>1.1987199999999999E-4</v>
      </c>
      <c r="GD305" s="10">
        <v>3.1873399999999999E-5</v>
      </c>
      <c r="GG305" s="1"/>
      <c r="GI305" s="8">
        <v>0.46215655999999999</v>
      </c>
      <c r="GJ305" s="8">
        <v>-1.248348E-2</v>
      </c>
      <c r="GK305" s="8">
        <v>-6.5092999999999998E-4</v>
      </c>
      <c r="GL305" s="8">
        <v>1.6945948770000001</v>
      </c>
      <c r="GM305" s="10">
        <v>-2.6156399999999999E-5</v>
      </c>
      <c r="GN305" s="10">
        <v>3.15773E-5</v>
      </c>
      <c r="GQ305" s="1"/>
      <c r="GS305" s="8">
        <v>-4.8756750000000001E-2</v>
      </c>
      <c r="GT305" s="8">
        <v>-3.4548199999999999E-3</v>
      </c>
      <c r="GU305" s="8">
        <v>-9.0846499999999997E-3</v>
      </c>
      <c r="GV305" s="8">
        <v>1.3474294899999999</v>
      </c>
      <c r="GW305" s="8">
        <v>-1.01407E-4</v>
      </c>
      <c r="GX305" s="10">
        <v>5.3897899999999998E-5</v>
      </c>
      <c r="HA305" s="1"/>
      <c r="HC305" s="8">
        <v>-0.17991430999999999</v>
      </c>
      <c r="HD305" s="8">
        <v>4.1166700000000002E-3</v>
      </c>
      <c r="HE305" s="8">
        <v>-1.0050899999999999E-3</v>
      </c>
      <c r="HF305" s="8">
        <v>1.2363826790000001</v>
      </c>
      <c r="HG305" s="10">
        <v>-3.6130300000000002E-5</v>
      </c>
      <c r="HH305" s="10">
        <v>1.6185400000000001E-6</v>
      </c>
      <c r="HK305" s="1"/>
      <c r="HM305" s="8">
        <v>-0.19173858999999999</v>
      </c>
      <c r="HN305" s="8">
        <v>1.0176899999999999E-3</v>
      </c>
      <c r="HO305" s="8">
        <v>-7.1693099999999999E-3</v>
      </c>
      <c r="HP305" s="8">
        <v>1.406855397</v>
      </c>
      <c r="HQ305" s="8">
        <v>-4.8689000000000002E-4</v>
      </c>
      <c r="HR305" s="8">
        <v>1.01895E-4</v>
      </c>
      <c r="HU305" s="1"/>
      <c r="HW305" s="8">
        <v>-0.10722079</v>
      </c>
      <c r="HX305" s="8">
        <v>-5.3680000000000004E-4</v>
      </c>
      <c r="HY305" s="8">
        <v>-6.5209400000000002E-3</v>
      </c>
      <c r="HZ305" s="8">
        <v>1.436138404</v>
      </c>
      <c r="IA305" s="8">
        <v>-1.7865900000000001E-4</v>
      </c>
      <c r="IB305" s="10">
        <v>-1.48284E-5</v>
      </c>
      <c r="IE305" s="1"/>
      <c r="IG305" s="8">
        <v>-0.14895701</v>
      </c>
      <c r="IH305" s="8">
        <v>-3.7484100000000002E-3</v>
      </c>
      <c r="II305" s="8">
        <v>-3.8062899999999999E-3</v>
      </c>
      <c r="IJ305" s="8">
        <v>1.422102231</v>
      </c>
      <c r="IK305" s="8">
        <v>-3.6977199999999998E-4</v>
      </c>
      <c r="IL305" s="8">
        <v>1.02849E-4</v>
      </c>
      <c r="IO305" s="1"/>
      <c r="IP305" s="1"/>
    </row>
    <row r="306" spans="1:250" x14ac:dyDescent="0.25">
      <c r="A306" s="8">
        <v>1.0432510699999999</v>
      </c>
      <c r="B306" s="8">
        <v>7.3408900000000001E-3</v>
      </c>
      <c r="C306" s="8">
        <v>3.548192E-2</v>
      </c>
      <c r="D306" s="8">
        <v>1.4375817040000001</v>
      </c>
      <c r="E306" s="8">
        <v>-1.58689E-4</v>
      </c>
      <c r="F306" s="8">
        <v>-1.2773400000000001E-4</v>
      </c>
      <c r="I306" s="1"/>
      <c r="K306" s="8">
        <v>0.65161716000000003</v>
      </c>
      <c r="L306" s="8">
        <v>2.4842949999999999E-2</v>
      </c>
      <c r="M306" s="8">
        <v>2.1903E-4</v>
      </c>
      <c r="N306" s="8">
        <v>0.86160557800000004</v>
      </c>
      <c r="O306" s="8">
        <v>1.55651E-4</v>
      </c>
      <c r="P306" s="10">
        <v>6.32162E-5</v>
      </c>
      <c r="U306" s="8">
        <v>0.74009331</v>
      </c>
      <c r="V306" s="8">
        <v>9.0586999999999994E-3</v>
      </c>
      <c r="W306" s="8">
        <v>-1.3054970000000001E-2</v>
      </c>
      <c r="X306" s="8">
        <v>0.99714737499999995</v>
      </c>
      <c r="Y306" s="8">
        <v>1.65701E-4</v>
      </c>
      <c r="Z306" s="10">
        <v>3.09591E-5</v>
      </c>
      <c r="AC306" s="1"/>
      <c r="AE306" s="8">
        <v>1.12899488</v>
      </c>
      <c r="AF306" s="8">
        <v>6.9926999999999999E-4</v>
      </c>
      <c r="AG306" s="8">
        <v>1.4322349999999999E-2</v>
      </c>
      <c r="AH306" s="8">
        <v>1.4935743500000001</v>
      </c>
      <c r="AI306" s="8">
        <v>-3.02412E-4</v>
      </c>
      <c r="AJ306" s="10">
        <v>8.9299899999999995E-5</v>
      </c>
      <c r="AM306" s="1"/>
      <c r="AO306" s="8">
        <v>1.0432510699999999</v>
      </c>
      <c r="AP306" s="8">
        <v>7.3408900000000001E-3</v>
      </c>
      <c r="AQ306" s="8">
        <v>3.548192E-2</v>
      </c>
      <c r="AR306" s="8">
        <v>1.4375817040000001</v>
      </c>
      <c r="AS306" s="8">
        <v>-1.58689E-4</v>
      </c>
      <c r="AT306" s="8">
        <v>-1.2773400000000001E-4</v>
      </c>
      <c r="AW306" s="1"/>
      <c r="BG306" s="1"/>
      <c r="BI306" s="8">
        <v>-0.20325391000000001</v>
      </c>
      <c r="BJ306" s="8">
        <v>-4.7722210000000001E-2</v>
      </c>
      <c r="BK306" s="8">
        <v>-5.36646E-3</v>
      </c>
      <c r="BL306" s="8">
        <v>1.5148989690000001</v>
      </c>
      <c r="BM306" s="10">
        <v>-5.03727E-5</v>
      </c>
      <c r="BN306" s="10">
        <v>5.9657100000000002E-5</v>
      </c>
      <c r="BQ306" s="1"/>
      <c r="BS306" s="8">
        <v>-1.115683E-2</v>
      </c>
      <c r="BT306" s="8">
        <v>-4.0037059999999999E-2</v>
      </c>
      <c r="BU306" s="8">
        <v>-1.533028E-2</v>
      </c>
      <c r="BV306" s="8">
        <v>1.726082788</v>
      </c>
      <c r="BW306" s="8">
        <v>1.2343670000000001E-3</v>
      </c>
      <c r="BX306" s="8">
        <v>-2.9336299999999999E-4</v>
      </c>
      <c r="CA306" s="1"/>
      <c r="CC306" s="8">
        <v>-0.18679281</v>
      </c>
      <c r="CD306" s="8">
        <v>-4.361218E-2</v>
      </c>
      <c r="CE306" s="8">
        <v>-1.347872E-2</v>
      </c>
      <c r="CF306" s="8">
        <v>1.2996625930000001</v>
      </c>
      <c r="CG306" s="8">
        <v>1.00091E-4</v>
      </c>
      <c r="CH306" s="10">
        <v>-4.1797800000000002E-5</v>
      </c>
      <c r="CK306" s="1"/>
      <c r="CM306" s="8">
        <v>-6.4351259999999993E-2</v>
      </c>
      <c r="CN306" s="8">
        <v>-4.2092070000000002E-2</v>
      </c>
      <c r="CO306" s="8">
        <v>-5.4653200000000001E-3</v>
      </c>
      <c r="CP306" s="8">
        <v>1.839832994</v>
      </c>
      <c r="CQ306" s="8">
        <v>2.0044999999999999E-4</v>
      </c>
      <c r="CR306" s="10">
        <v>-1.8543299999999999E-5</v>
      </c>
      <c r="CU306" s="1"/>
      <c r="CW306" s="8">
        <v>0.10070998</v>
      </c>
      <c r="CX306" s="8">
        <v>6.0123599999999996E-3</v>
      </c>
      <c r="CY306" s="8">
        <v>1.4541599999999999E-3</v>
      </c>
      <c r="CZ306" s="8">
        <v>1.3546819750000001</v>
      </c>
      <c r="DA306" s="8">
        <v>6.3544399999999998E-4</v>
      </c>
      <c r="DB306" s="10">
        <v>-3.17967E-5</v>
      </c>
      <c r="DF306" s="1"/>
      <c r="DG306" s="8">
        <v>0.61903905000000004</v>
      </c>
      <c r="DH306" s="8">
        <v>5.5812390000000003E-2</v>
      </c>
      <c r="DI306" s="8">
        <v>-3.4627720000000001E-2</v>
      </c>
      <c r="DJ306" s="8">
        <v>1.6287615339999999</v>
      </c>
      <c r="DK306" s="10">
        <v>1.63992E-5</v>
      </c>
      <c r="DL306" s="8">
        <v>-4.7451200000000001E-4</v>
      </c>
      <c r="DO306" s="1"/>
      <c r="DQ306" s="8">
        <v>9.9892259999999997E-2</v>
      </c>
      <c r="DR306" s="8">
        <v>9.4263400000000001E-3</v>
      </c>
      <c r="DS306" s="8">
        <v>1.74691E-3</v>
      </c>
      <c r="DT306" s="8">
        <v>1.4000922259999999</v>
      </c>
      <c r="DU306" s="8">
        <v>4.40278E-4</v>
      </c>
      <c r="DV306" s="10">
        <v>-8.0589799999999999E-5</v>
      </c>
      <c r="DZ306" s="1"/>
      <c r="EA306" s="8">
        <v>0.57089168000000001</v>
      </c>
      <c r="EB306" s="8">
        <v>5.4552459999999997E-2</v>
      </c>
      <c r="EC306" s="8">
        <v>-1.40117E-2</v>
      </c>
      <c r="ED306" s="8">
        <v>1.5987780629999999</v>
      </c>
      <c r="EE306" s="10">
        <v>-9.2281700000000001E-5</v>
      </c>
      <c r="EF306" s="8">
        <v>-3.4317700000000001E-4</v>
      </c>
      <c r="EG306" s="1"/>
      <c r="EK306" s="8">
        <v>0.59022121999999999</v>
      </c>
      <c r="EL306" s="8">
        <v>4.8921569999999998E-2</v>
      </c>
      <c r="EM306" s="8">
        <v>-3.140834E-2</v>
      </c>
      <c r="EN306" s="8">
        <v>1.6793885740000001</v>
      </c>
      <c r="EO306" s="10">
        <v>6.0386100000000001E-5</v>
      </c>
      <c r="EP306" s="8">
        <v>-2.6993699999999999E-4</v>
      </c>
      <c r="ES306" s="1"/>
      <c r="EU306" s="8">
        <v>0.49468529999999999</v>
      </c>
      <c r="EV306" s="8">
        <v>-1.005291E-2</v>
      </c>
      <c r="EW306" s="8">
        <v>-2.3989100000000002E-3</v>
      </c>
      <c r="EX306" s="8">
        <v>1.69039959</v>
      </c>
      <c r="EY306" s="8">
        <v>2.1911899999999999E-4</v>
      </c>
      <c r="EZ306" s="8">
        <v>1.19195E-4</v>
      </c>
      <c r="FC306" s="1"/>
      <c r="FE306" s="8">
        <v>0.47650305999999998</v>
      </c>
      <c r="FF306" s="8">
        <v>-2.9333959999999999E-2</v>
      </c>
      <c r="FG306" s="8">
        <v>-8.7442000000000006E-3</v>
      </c>
      <c r="FH306" s="8">
        <v>1.698083164</v>
      </c>
      <c r="FI306" s="8">
        <v>1.91058E-4</v>
      </c>
      <c r="FJ306" s="10">
        <v>4.3263699999999997E-5</v>
      </c>
      <c r="FM306" s="1"/>
      <c r="FO306" s="8">
        <v>0.54127358999999997</v>
      </c>
      <c r="FP306" s="8">
        <v>-2.0895449999999999E-2</v>
      </c>
      <c r="FQ306" s="8">
        <v>-2.8440200000000001E-3</v>
      </c>
      <c r="FR306" s="8">
        <v>1.668145185</v>
      </c>
      <c r="FS306" s="8">
        <v>4.04516E-4</v>
      </c>
      <c r="FT306" s="10">
        <v>7.1144599999999996E-5</v>
      </c>
      <c r="FW306" s="1"/>
      <c r="FY306" s="8">
        <v>0.48715229999999998</v>
      </c>
      <c r="FZ306" s="8">
        <v>-1.481185E-2</v>
      </c>
      <c r="GA306" s="8">
        <v>-4.1846499999999998E-3</v>
      </c>
      <c r="GB306" s="8">
        <v>1.6891390420000001</v>
      </c>
      <c r="GC306" s="8">
        <v>1.20771E-4</v>
      </c>
      <c r="GD306" s="10">
        <v>3.0318E-5</v>
      </c>
      <c r="GG306" s="1"/>
      <c r="GI306" s="8">
        <v>0.46788516000000002</v>
      </c>
      <c r="GJ306" s="8">
        <v>-1.2592300000000001E-2</v>
      </c>
      <c r="GK306" s="8">
        <v>-7.9524999999999995E-4</v>
      </c>
      <c r="GL306" s="8">
        <v>1.698198903</v>
      </c>
      <c r="GM306" s="10">
        <v>-2.5727900000000001E-5</v>
      </c>
      <c r="GN306" s="10">
        <v>3.1008399999999999E-5</v>
      </c>
      <c r="GQ306" s="1"/>
      <c r="GS306" s="8">
        <v>-4.616605E-2</v>
      </c>
      <c r="GT306" s="8">
        <v>-3.5372099999999998E-3</v>
      </c>
      <c r="GU306" s="8">
        <v>-9.02442E-3</v>
      </c>
      <c r="GV306" s="8">
        <v>1.3503254739999999</v>
      </c>
      <c r="GW306" s="10">
        <v>-9.9549000000000005E-5</v>
      </c>
      <c r="GX306" s="10">
        <v>5.5257699999999998E-5</v>
      </c>
      <c r="HA306" s="1"/>
      <c r="HC306" s="8">
        <v>-0.18295842000000001</v>
      </c>
      <c r="HD306" s="8">
        <v>4.1072499999999998E-3</v>
      </c>
      <c r="HE306" s="8">
        <v>-1.05138E-3</v>
      </c>
      <c r="HF306" s="8">
        <v>1.239685573</v>
      </c>
      <c r="HG306" s="10">
        <v>-3.6222E-5</v>
      </c>
      <c r="HH306" s="10">
        <v>2.0728899999999998E-6</v>
      </c>
      <c r="HK306" s="1"/>
      <c r="HM306" s="8">
        <v>-0.18313925</v>
      </c>
      <c r="HN306" s="8">
        <v>1.14982E-3</v>
      </c>
      <c r="HO306" s="8">
        <v>-7.3128400000000001E-3</v>
      </c>
      <c r="HP306" s="8">
        <v>1.412857399</v>
      </c>
      <c r="HQ306" s="8">
        <v>-4.88968E-4</v>
      </c>
      <c r="HR306" s="10">
        <v>9.9638999999999999E-5</v>
      </c>
      <c r="HU306" s="1"/>
      <c r="HW306" s="8">
        <v>-0.10758104</v>
      </c>
      <c r="HX306" s="8">
        <v>-5.1440000000000004E-4</v>
      </c>
      <c r="HY306" s="8">
        <v>-6.5272999999999998E-3</v>
      </c>
      <c r="HZ306" s="8">
        <v>1.4402198980000001</v>
      </c>
      <c r="IA306" s="8">
        <v>-1.7276699999999999E-4</v>
      </c>
      <c r="IB306" s="10">
        <v>-1.3144499999999999E-5</v>
      </c>
      <c r="IE306" s="1"/>
      <c r="IG306" s="8">
        <v>-0.14554632000000001</v>
      </c>
      <c r="IH306" s="8">
        <v>-3.7395000000000002E-3</v>
      </c>
      <c r="II306" s="8">
        <v>-3.8012699999999998E-3</v>
      </c>
      <c r="IJ306" s="8">
        <v>1.4283737080000001</v>
      </c>
      <c r="IK306" s="8">
        <v>-3.7009800000000002E-4</v>
      </c>
      <c r="IL306" s="8">
        <v>1.03033E-4</v>
      </c>
      <c r="IO306" s="1"/>
      <c r="IP306" s="1"/>
    </row>
    <row r="307" spans="1:250" x14ac:dyDescent="0.25">
      <c r="A307" s="8">
        <v>1.0582133300000001</v>
      </c>
      <c r="B307" s="8">
        <v>6.9810899999999997E-3</v>
      </c>
      <c r="C307" s="8">
        <v>3.572326E-2</v>
      </c>
      <c r="D307" s="8">
        <v>1.449590999</v>
      </c>
      <c r="E307" s="8">
        <v>-1.5453400000000001E-4</v>
      </c>
      <c r="F307" s="8">
        <v>-1.24931E-4</v>
      </c>
      <c r="I307" s="1"/>
      <c r="K307" s="8">
        <v>0.65070823</v>
      </c>
      <c r="L307" s="8">
        <v>2.4825070000000001E-2</v>
      </c>
      <c r="M307" s="8">
        <v>2.1953000000000001E-4</v>
      </c>
      <c r="N307" s="8">
        <v>0.86541120999999999</v>
      </c>
      <c r="O307" s="8">
        <v>1.5382899999999999E-4</v>
      </c>
      <c r="P307" s="10">
        <v>6.3162499999999997E-5</v>
      </c>
      <c r="U307" s="8">
        <v>0.74151312000000003</v>
      </c>
      <c r="V307" s="8">
        <v>9.0469899999999995E-3</v>
      </c>
      <c r="W307" s="8">
        <v>-1.304863E-2</v>
      </c>
      <c r="X307" s="8">
        <v>0.99991538800000002</v>
      </c>
      <c r="Y307" s="8">
        <v>1.67178E-4</v>
      </c>
      <c r="Z307" s="10">
        <v>3.1759900000000001E-5</v>
      </c>
      <c r="AC307" s="1"/>
      <c r="AE307" s="8">
        <v>1.1359855999999999</v>
      </c>
      <c r="AF307" s="8">
        <v>6.7343999999999998E-4</v>
      </c>
      <c r="AG307" s="8">
        <v>1.4351239999999999E-2</v>
      </c>
      <c r="AH307" s="8">
        <v>1.4971485170000001</v>
      </c>
      <c r="AI307" s="8">
        <v>-3.0193199999999998E-4</v>
      </c>
      <c r="AJ307" s="10">
        <v>8.9836199999999999E-5</v>
      </c>
      <c r="AM307" s="1"/>
      <c r="AO307" s="8">
        <v>1.0582133300000001</v>
      </c>
      <c r="AP307" s="8">
        <v>6.9810899999999997E-3</v>
      </c>
      <c r="AQ307" s="8">
        <v>3.572326E-2</v>
      </c>
      <c r="AR307" s="8">
        <v>1.449590999</v>
      </c>
      <c r="AS307" s="8">
        <v>-1.5453400000000001E-4</v>
      </c>
      <c r="AT307" s="8">
        <v>-1.24931E-4</v>
      </c>
      <c r="AW307" s="1"/>
      <c r="BG307" s="1"/>
      <c r="BI307" s="8">
        <v>-0.20321473000000001</v>
      </c>
      <c r="BJ307" s="8">
        <v>-4.7721630000000001E-2</v>
      </c>
      <c r="BK307" s="8">
        <v>-5.3653800000000003E-3</v>
      </c>
      <c r="BL307" s="8">
        <v>1.5191740600000001</v>
      </c>
      <c r="BM307" s="10">
        <v>-5.0982500000000002E-5</v>
      </c>
      <c r="BN307" s="10">
        <v>6.0792899999999999E-5</v>
      </c>
      <c r="BQ307" s="1"/>
      <c r="BS307" s="8">
        <v>-8.9939000000000009E-3</v>
      </c>
      <c r="BT307" s="8">
        <v>-4.0022910000000002E-2</v>
      </c>
      <c r="BU307" s="8">
        <v>-1.563705E-2</v>
      </c>
      <c r="BV307" s="8">
        <v>1.7266691830000001</v>
      </c>
      <c r="BW307" s="8">
        <v>1.23335E-3</v>
      </c>
      <c r="BX307" s="8">
        <v>-3.1528200000000001E-4</v>
      </c>
      <c r="CA307" s="1"/>
      <c r="CC307" s="8">
        <v>-0.18836381999999999</v>
      </c>
      <c r="CD307" s="8">
        <v>-4.371071E-2</v>
      </c>
      <c r="CE307" s="8">
        <v>-1.349127E-2</v>
      </c>
      <c r="CF307" s="8">
        <v>1.302678862</v>
      </c>
      <c r="CG307" s="10">
        <v>9.6126599999999995E-5</v>
      </c>
      <c r="CH307" s="10">
        <v>-4.1298599999999998E-5</v>
      </c>
      <c r="CK307" s="1"/>
      <c r="CM307" s="8">
        <v>-6.2464239999999997E-2</v>
      </c>
      <c r="CN307" s="8">
        <v>-4.2240699999999999E-2</v>
      </c>
      <c r="CO307" s="8">
        <v>-5.75144E-3</v>
      </c>
      <c r="CP307" s="8">
        <v>1.8403255789999999</v>
      </c>
      <c r="CQ307" s="8">
        <v>2.0169599999999999E-4</v>
      </c>
      <c r="CR307" s="10">
        <v>-2.0942200000000001E-5</v>
      </c>
      <c r="CU307" s="1"/>
      <c r="CW307" s="8">
        <v>0.10366047</v>
      </c>
      <c r="CX307" s="8">
        <v>6.1314100000000003E-3</v>
      </c>
      <c r="CY307" s="8">
        <v>1.4431800000000001E-3</v>
      </c>
      <c r="CZ307" s="8">
        <v>1.3587424290000001</v>
      </c>
      <c r="DA307" s="8">
        <v>6.3157100000000004E-4</v>
      </c>
      <c r="DB307" s="10">
        <v>-3.2161800000000001E-5</v>
      </c>
      <c r="DF307" s="1"/>
      <c r="DG307" s="8">
        <v>0.62030008999999997</v>
      </c>
      <c r="DH307" s="8">
        <v>5.5957939999999998E-2</v>
      </c>
      <c r="DI307" s="8">
        <v>-3.4654629999999999E-2</v>
      </c>
      <c r="DJ307" s="8">
        <v>1.6297271129999999</v>
      </c>
      <c r="DK307" s="10">
        <v>8.7510699999999995E-6</v>
      </c>
      <c r="DL307" s="8">
        <v>-4.7593000000000001E-4</v>
      </c>
      <c r="DO307" s="1"/>
      <c r="DQ307" s="8">
        <v>0.10514073</v>
      </c>
      <c r="DR307" s="8">
        <v>9.5272199999999994E-3</v>
      </c>
      <c r="DS307" s="8">
        <v>1.8186299999999999E-3</v>
      </c>
      <c r="DT307" s="8">
        <v>1.404463687</v>
      </c>
      <c r="DU307" s="8">
        <v>4.3899800000000001E-4</v>
      </c>
      <c r="DV307" s="10">
        <v>-7.9680999999999998E-5</v>
      </c>
      <c r="DZ307" s="1"/>
      <c r="EA307" s="8">
        <v>0.57251125999999997</v>
      </c>
      <c r="EB307" s="8">
        <v>5.4456589999999999E-2</v>
      </c>
      <c r="EC307" s="8">
        <v>-1.4016259999999999E-2</v>
      </c>
      <c r="ED307" s="8">
        <v>1.5989711879999999</v>
      </c>
      <c r="EE307" s="10">
        <v>-8.6680000000000004E-5</v>
      </c>
      <c r="EF307" s="8">
        <v>-3.4344300000000003E-4</v>
      </c>
      <c r="EG307" s="1"/>
      <c r="EK307" s="8">
        <v>0.58835612000000004</v>
      </c>
      <c r="EL307" s="8">
        <v>4.7931609999999999E-2</v>
      </c>
      <c r="EM307" s="8">
        <v>-3.1528519999999997E-2</v>
      </c>
      <c r="EN307" s="8">
        <v>1.679474438</v>
      </c>
      <c r="EO307" s="10">
        <v>3.6748600000000003E-5</v>
      </c>
      <c r="EP307" s="8">
        <v>-2.6706899999999999E-4</v>
      </c>
      <c r="ES307" s="1"/>
      <c r="EU307" s="8">
        <v>0.49540033999999999</v>
      </c>
      <c r="EV307" s="8">
        <v>-1.010235E-2</v>
      </c>
      <c r="EW307" s="8">
        <v>-2.4038900000000001E-3</v>
      </c>
      <c r="EX307" s="8">
        <v>1.6950470849999999</v>
      </c>
      <c r="EY307" s="8">
        <v>2.23833E-4</v>
      </c>
      <c r="EZ307" s="8">
        <v>1.18731E-4</v>
      </c>
      <c r="FC307" s="1"/>
      <c r="FE307" s="8">
        <v>0.47928006000000001</v>
      </c>
      <c r="FF307" s="8">
        <v>-2.9295450000000001E-2</v>
      </c>
      <c r="FG307" s="8">
        <v>-8.8535999999999997E-3</v>
      </c>
      <c r="FH307" s="8">
        <v>1.6999835839999999</v>
      </c>
      <c r="FI307" s="8">
        <v>1.8981099999999999E-4</v>
      </c>
      <c r="FJ307" s="10">
        <v>3.9729299999999999E-5</v>
      </c>
      <c r="FM307" s="1"/>
      <c r="FO307" s="8">
        <v>0.54250043999999997</v>
      </c>
      <c r="FP307" s="8">
        <v>-2.097284E-2</v>
      </c>
      <c r="FQ307" s="8">
        <v>-2.8586800000000002E-3</v>
      </c>
      <c r="FR307" s="8">
        <v>1.6707882810000001</v>
      </c>
      <c r="FS307" s="8">
        <v>4.0912499999999998E-4</v>
      </c>
      <c r="FT307" s="10">
        <v>7.0277800000000007E-5</v>
      </c>
      <c r="FW307" s="1"/>
      <c r="FY307" s="8">
        <v>0.49332867000000002</v>
      </c>
      <c r="FZ307" s="8">
        <v>-1.508755E-2</v>
      </c>
      <c r="GA307" s="8">
        <v>-4.3601500000000001E-3</v>
      </c>
      <c r="GB307" s="8">
        <v>1.6925255930000001</v>
      </c>
      <c r="GC307" s="8">
        <v>1.23285E-4</v>
      </c>
      <c r="GD307" s="10">
        <v>2.87202E-5</v>
      </c>
      <c r="GG307" s="1"/>
      <c r="GI307" s="8">
        <v>0.46850914999999999</v>
      </c>
      <c r="GJ307" s="8">
        <v>-1.260854E-2</v>
      </c>
      <c r="GK307" s="8">
        <v>-7.9920999999999996E-4</v>
      </c>
      <c r="GL307" s="8">
        <v>1.701529665</v>
      </c>
      <c r="GM307" s="10">
        <v>-2.5139399999999999E-5</v>
      </c>
      <c r="GN307" s="10">
        <v>3.0865899999999999E-5</v>
      </c>
      <c r="GQ307" s="1"/>
      <c r="GS307" s="8">
        <v>-4.3085680000000001E-2</v>
      </c>
      <c r="GT307" s="8">
        <v>-3.5754699999999999E-3</v>
      </c>
      <c r="GU307" s="8">
        <v>-9.08634E-3</v>
      </c>
      <c r="GV307" s="8">
        <v>1.3529333670000001</v>
      </c>
      <c r="GW307" s="10">
        <v>-9.8825200000000004E-5</v>
      </c>
      <c r="GX307" s="10">
        <v>5.4084700000000001E-5</v>
      </c>
      <c r="HA307" s="1"/>
      <c r="HC307" s="8">
        <v>-0.18458327999999999</v>
      </c>
      <c r="HD307" s="8">
        <v>4.07011E-3</v>
      </c>
      <c r="HE307" s="8">
        <v>-1.0445400000000001E-3</v>
      </c>
      <c r="HF307" s="8">
        <v>1.242905503</v>
      </c>
      <c r="HG307" s="10">
        <v>-3.6905300000000001E-5</v>
      </c>
      <c r="HH307" s="10">
        <v>1.9461100000000002E-6</v>
      </c>
      <c r="HK307" s="1"/>
      <c r="HM307" s="8">
        <v>-0.18231273000000001</v>
      </c>
      <c r="HN307" s="8">
        <v>1.1508200000000001E-3</v>
      </c>
      <c r="HO307" s="8">
        <v>-7.3153000000000003E-3</v>
      </c>
      <c r="HP307" s="8">
        <v>1.418066807</v>
      </c>
      <c r="HQ307" s="8">
        <v>-4.8913099999999996E-4</v>
      </c>
      <c r="HR307" s="10">
        <v>9.92374E-5</v>
      </c>
      <c r="HU307" s="1"/>
      <c r="HW307" s="8">
        <v>-0.10503554</v>
      </c>
      <c r="HX307" s="8">
        <v>-6.3951999999999998E-4</v>
      </c>
      <c r="HY307" s="8">
        <v>-6.5330900000000001E-3</v>
      </c>
      <c r="HZ307" s="8">
        <v>1.4444390170000001</v>
      </c>
      <c r="IA307" s="8">
        <v>-1.6810800000000001E-4</v>
      </c>
      <c r="IB307" s="10">
        <v>-1.33505E-5</v>
      </c>
      <c r="IE307" s="1"/>
      <c r="IG307" s="8">
        <v>-0.13930445</v>
      </c>
      <c r="IH307" s="8">
        <v>-3.64613E-3</v>
      </c>
      <c r="II307" s="8">
        <v>-3.7943E-3</v>
      </c>
      <c r="IJ307" s="8">
        <v>1.4346530550000001</v>
      </c>
      <c r="IK307" s="8">
        <v>-3.7197E-4</v>
      </c>
      <c r="IL307" s="8">
        <v>1.0316599999999999E-4</v>
      </c>
      <c r="IO307" s="1"/>
      <c r="IP307" s="1"/>
    </row>
    <row r="308" spans="1:250" x14ac:dyDescent="0.25">
      <c r="A308" s="8">
        <v>1.07364876</v>
      </c>
      <c r="B308" s="8">
        <v>6.6758900000000003E-3</v>
      </c>
      <c r="C308" s="8">
        <v>3.593549E-2</v>
      </c>
      <c r="D308" s="8">
        <v>1.460963389</v>
      </c>
      <c r="E308" s="8">
        <v>-1.51118E-4</v>
      </c>
      <c r="F308" s="8">
        <v>-1.2254400000000001E-4</v>
      </c>
      <c r="I308" s="1"/>
      <c r="K308" s="8">
        <v>0.65353291000000002</v>
      </c>
      <c r="L308" s="8">
        <v>2.4903140000000001E-2</v>
      </c>
      <c r="M308" s="8">
        <v>2.232E-4</v>
      </c>
      <c r="N308" s="8">
        <v>0.86944680600000002</v>
      </c>
      <c r="O308" s="8">
        <v>1.5127000000000001E-4</v>
      </c>
      <c r="P308" s="10">
        <v>6.3277799999999999E-5</v>
      </c>
      <c r="U308" s="8">
        <v>0.74523801000000001</v>
      </c>
      <c r="V308" s="8">
        <v>9.0368700000000007E-3</v>
      </c>
      <c r="W308" s="8">
        <v>-1.3017280000000001E-2</v>
      </c>
      <c r="X308" s="8">
        <v>1.003834994</v>
      </c>
      <c r="Y308" s="8">
        <v>1.6766700000000001E-4</v>
      </c>
      <c r="Z308" s="10">
        <v>3.3267199999999999E-5</v>
      </c>
      <c r="AC308" s="1"/>
      <c r="AE308" s="8">
        <v>1.1420689900000001</v>
      </c>
      <c r="AF308" s="8">
        <v>6.9092000000000003E-4</v>
      </c>
      <c r="AG308" s="8">
        <v>1.430405E-2</v>
      </c>
      <c r="AH308" s="8">
        <v>1.501939613</v>
      </c>
      <c r="AI308" s="8">
        <v>-3.0230699999999998E-4</v>
      </c>
      <c r="AJ308" s="10">
        <v>8.8830400000000003E-5</v>
      </c>
      <c r="AM308" s="1"/>
      <c r="AO308" s="8">
        <v>1.07364876</v>
      </c>
      <c r="AP308" s="8">
        <v>6.6758900000000003E-3</v>
      </c>
      <c r="AQ308" s="8">
        <v>3.593549E-2</v>
      </c>
      <c r="AR308" s="8">
        <v>1.460963389</v>
      </c>
      <c r="AS308" s="8">
        <v>-1.51118E-4</v>
      </c>
      <c r="AT308" s="8">
        <v>-1.2254400000000001E-4</v>
      </c>
      <c r="AW308" s="1"/>
      <c r="BG308" s="1"/>
      <c r="BI308" s="8">
        <v>-0.20230562999999999</v>
      </c>
      <c r="BJ308" s="8">
        <v>-4.7699110000000003E-2</v>
      </c>
      <c r="BK308" s="8">
        <v>-5.3473100000000001E-3</v>
      </c>
      <c r="BL308" s="8">
        <v>1.5232653709999999</v>
      </c>
      <c r="BM308" s="10">
        <v>-5.2005000000000001E-5</v>
      </c>
      <c r="BN308" s="10">
        <v>6.1612900000000001E-5</v>
      </c>
      <c r="BQ308" s="1"/>
      <c r="BS308" s="8">
        <v>-8.0519100000000007E-3</v>
      </c>
      <c r="BT308" s="8">
        <v>-4.0008710000000003E-2</v>
      </c>
      <c r="BU308" s="8">
        <v>-1.5802420000000001E-2</v>
      </c>
      <c r="BV308" s="8">
        <v>1.7270245740000001</v>
      </c>
      <c r="BW308" s="8">
        <v>1.231029E-3</v>
      </c>
      <c r="BX308" s="8">
        <v>-3.4226800000000001E-4</v>
      </c>
      <c r="CA308" s="1"/>
      <c r="CC308" s="8">
        <v>-0.19473333000000001</v>
      </c>
      <c r="CD308" s="8">
        <v>-4.3919699999999999E-2</v>
      </c>
      <c r="CE308" s="8">
        <v>-1.350143E-2</v>
      </c>
      <c r="CF308" s="8">
        <v>1.3056357839999999</v>
      </c>
      <c r="CG308" s="10">
        <v>9.4049399999999994E-5</v>
      </c>
      <c r="CH308" s="10">
        <v>-4.12007E-5</v>
      </c>
      <c r="CK308" s="1"/>
      <c r="CM308" s="8">
        <v>-6.0124209999999997E-2</v>
      </c>
      <c r="CN308" s="8">
        <v>-4.2384430000000001E-2</v>
      </c>
      <c r="CO308" s="8">
        <v>-6.1040499999999998E-3</v>
      </c>
      <c r="CP308" s="8">
        <v>1.840764369</v>
      </c>
      <c r="CQ308" s="8">
        <v>2.0266800000000001E-4</v>
      </c>
      <c r="CR308" s="10">
        <v>-2.33292E-5</v>
      </c>
      <c r="CU308" s="1"/>
      <c r="CW308" s="8">
        <v>0.10864309</v>
      </c>
      <c r="CX308" s="8">
        <v>6.1603700000000001E-3</v>
      </c>
      <c r="CY308" s="8">
        <v>1.5142199999999999E-3</v>
      </c>
      <c r="CZ308" s="8">
        <v>1.363198669</v>
      </c>
      <c r="DA308" s="8">
        <v>6.3101599999999998E-4</v>
      </c>
      <c r="DB308" s="10">
        <v>-3.0793700000000003E-5</v>
      </c>
      <c r="DF308" s="1"/>
      <c r="DG308" s="8">
        <v>0.62400741000000004</v>
      </c>
      <c r="DH308" s="8">
        <v>5.6335290000000003E-2</v>
      </c>
      <c r="DI308" s="8">
        <v>-3.4389360000000001E-2</v>
      </c>
      <c r="DJ308" s="8">
        <v>1.6306038309999999</v>
      </c>
      <c r="DK308" s="10">
        <v>2.0173499999999998E-6</v>
      </c>
      <c r="DL308" s="8">
        <v>-4.7119700000000002E-4</v>
      </c>
      <c r="DO308" s="1"/>
      <c r="DQ308" s="8">
        <v>0.1022598</v>
      </c>
      <c r="DR308" s="8">
        <v>9.3864299999999994E-3</v>
      </c>
      <c r="DS308" s="8">
        <v>1.7966499999999999E-3</v>
      </c>
      <c r="DT308" s="8">
        <v>1.4079631379999999</v>
      </c>
      <c r="DU308" s="8">
        <v>4.3574199999999998E-4</v>
      </c>
      <c r="DV308" s="10">
        <v>-7.9178199999999994E-5</v>
      </c>
      <c r="DZ308" s="1"/>
      <c r="EA308" s="8">
        <v>0.57249022000000005</v>
      </c>
      <c r="EB308" s="8">
        <v>5.4450600000000002E-2</v>
      </c>
      <c r="EC308" s="8">
        <v>-1.4017679999999999E-2</v>
      </c>
      <c r="ED308" s="8">
        <v>1.5991280999999999</v>
      </c>
      <c r="EE308" s="8">
        <v>-1.12825E-4</v>
      </c>
      <c r="EF308" s="8">
        <v>-3.3725900000000002E-4</v>
      </c>
      <c r="EG308" s="1"/>
      <c r="EK308" s="8">
        <v>0.58658347</v>
      </c>
      <c r="EL308" s="8">
        <v>4.7595320000000003E-2</v>
      </c>
      <c r="EM308" s="8">
        <v>-3.1136339999999998E-2</v>
      </c>
      <c r="EN308" s="8">
        <v>1.679591633</v>
      </c>
      <c r="EO308" s="10">
        <v>2.77238E-5</v>
      </c>
      <c r="EP308" s="8">
        <v>-2.7759300000000002E-4</v>
      </c>
      <c r="ES308" s="1"/>
      <c r="EU308" s="8">
        <v>0.49808237999999999</v>
      </c>
      <c r="EV308" s="8">
        <v>-1.026563E-2</v>
      </c>
      <c r="EW308" s="8">
        <v>-2.4310400000000002E-3</v>
      </c>
      <c r="EX308" s="8">
        <v>1.700836059</v>
      </c>
      <c r="EY308" s="8">
        <v>2.27984E-4</v>
      </c>
      <c r="EZ308" s="8">
        <v>1.18052E-4</v>
      </c>
      <c r="FC308" s="1"/>
      <c r="FE308" s="8">
        <v>0.48672331000000002</v>
      </c>
      <c r="FF308" s="8">
        <v>-2.9689839999999999E-2</v>
      </c>
      <c r="FG308" s="8">
        <v>-9.1274800000000003E-3</v>
      </c>
      <c r="FH308" s="8">
        <v>1.703039108</v>
      </c>
      <c r="FI308" s="8">
        <v>1.9455300000000001E-4</v>
      </c>
      <c r="FJ308" s="10">
        <v>3.6439700000000003E-5</v>
      </c>
      <c r="FM308" s="1"/>
      <c r="FO308" s="8">
        <v>0.54248392000000001</v>
      </c>
      <c r="FP308" s="8">
        <v>-2.0971779999999999E-2</v>
      </c>
      <c r="FQ308" s="8">
        <v>-2.8587199999999999E-3</v>
      </c>
      <c r="FR308" s="8">
        <v>1.6734018150000001</v>
      </c>
      <c r="FS308" s="8">
        <v>4.1382099999999998E-4</v>
      </c>
      <c r="FT308" s="10">
        <v>7.0476999999999996E-5</v>
      </c>
      <c r="FW308" s="1"/>
      <c r="FY308" s="8">
        <v>0.49804886999999998</v>
      </c>
      <c r="FZ308" s="8">
        <v>-1.5191029999999999E-2</v>
      </c>
      <c r="GA308" s="8">
        <v>-4.5358400000000002E-3</v>
      </c>
      <c r="GB308" s="8">
        <v>1.695739879</v>
      </c>
      <c r="GC308" s="8">
        <v>1.24518E-4</v>
      </c>
      <c r="GD308" s="10">
        <v>2.6622699999999998E-5</v>
      </c>
      <c r="GG308" s="1"/>
      <c r="GI308" s="8">
        <v>0.46972899000000001</v>
      </c>
      <c r="GJ308" s="8">
        <v>-1.262479E-2</v>
      </c>
      <c r="GK308" s="8">
        <v>-8.2633999999999995E-4</v>
      </c>
      <c r="GL308" s="8">
        <v>1.704364446</v>
      </c>
      <c r="GM308" s="10">
        <v>-2.48388E-5</v>
      </c>
      <c r="GN308" s="10">
        <v>3.0363100000000001E-5</v>
      </c>
      <c r="GQ308" s="1"/>
      <c r="GS308" s="8">
        <v>-4.4204380000000001E-2</v>
      </c>
      <c r="GT308" s="8">
        <v>-3.5077099999999998E-3</v>
      </c>
      <c r="GU308" s="8">
        <v>-9.1253299999999992E-3</v>
      </c>
      <c r="GV308" s="8">
        <v>1.3552013620000001</v>
      </c>
      <c r="GW308" s="10">
        <v>-9.5293100000000004E-5</v>
      </c>
      <c r="GX308" s="10">
        <v>5.6119799999999998E-5</v>
      </c>
      <c r="HA308" s="1"/>
      <c r="HC308" s="8">
        <v>-0.18686101999999999</v>
      </c>
      <c r="HD308" s="8">
        <v>3.9859800000000001E-3</v>
      </c>
      <c r="HE308" s="8">
        <v>-1.06387E-3</v>
      </c>
      <c r="HF308" s="8">
        <v>1.2454626680000001</v>
      </c>
      <c r="HG308" s="10">
        <v>-3.80082E-5</v>
      </c>
      <c r="HH308" s="10">
        <v>2.1980700000000002E-6</v>
      </c>
      <c r="HK308" s="1"/>
      <c r="HM308" s="8">
        <v>-0.17941960000000001</v>
      </c>
      <c r="HN308" s="8">
        <v>1.1482899999999999E-3</v>
      </c>
      <c r="HO308" s="8">
        <v>-7.3200899999999996E-3</v>
      </c>
      <c r="HP308" s="8">
        <v>1.422701625</v>
      </c>
      <c r="HQ308" s="8">
        <v>-4.8901399999999996E-4</v>
      </c>
      <c r="HR308" s="10">
        <v>9.9014300000000005E-5</v>
      </c>
      <c r="HU308" s="1"/>
      <c r="HW308" s="8">
        <v>-9.9459080000000005E-2</v>
      </c>
      <c r="HX308" s="8">
        <v>-8.2894000000000002E-4</v>
      </c>
      <c r="HY308" s="8">
        <v>-6.6653700000000003E-3</v>
      </c>
      <c r="HZ308" s="8">
        <v>1.4486383119999999</v>
      </c>
      <c r="IA308" s="8">
        <v>-1.6489200000000001E-4</v>
      </c>
      <c r="IB308" s="10">
        <v>-1.5593299999999999E-5</v>
      </c>
      <c r="IE308" s="1"/>
      <c r="IG308" s="8">
        <v>-0.13621928</v>
      </c>
      <c r="IH308" s="8">
        <v>-3.6358300000000001E-3</v>
      </c>
      <c r="II308" s="8">
        <v>-3.7859399999999998E-3</v>
      </c>
      <c r="IJ308" s="8">
        <v>1.4420507469999999</v>
      </c>
      <c r="IK308" s="8">
        <v>-3.72386E-4</v>
      </c>
      <c r="IL308" s="8">
        <v>1.03504E-4</v>
      </c>
      <c r="IO308" s="1"/>
      <c r="IP308" s="1"/>
    </row>
    <row r="309" spans="1:250" x14ac:dyDescent="0.25">
      <c r="A309" s="8">
        <v>1.0835696800000001</v>
      </c>
      <c r="B309" s="8">
        <v>6.5164300000000001E-3</v>
      </c>
      <c r="C309" s="8">
        <v>3.6055730000000001E-2</v>
      </c>
      <c r="D309" s="8">
        <v>1.469800177</v>
      </c>
      <c r="E309" s="8">
        <v>-1.4834099999999999E-4</v>
      </c>
      <c r="F309" s="8">
        <v>-1.20444E-4</v>
      </c>
      <c r="I309" s="1"/>
      <c r="K309" s="8">
        <v>0.66396290999999996</v>
      </c>
      <c r="L309" s="8">
        <v>2.51965E-2</v>
      </c>
      <c r="M309" s="8">
        <v>1.5443E-4</v>
      </c>
      <c r="N309" s="8">
        <v>0.87377059599999995</v>
      </c>
      <c r="O309" s="8">
        <v>1.48663E-4</v>
      </c>
      <c r="P309" s="10">
        <v>6.2661499999999996E-5</v>
      </c>
      <c r="U309" s="8">
        <v>0.74841442000000002</v>
      </c>
      <c r="V309" s="8">
        <v>9.0931399999999996E-3</v>
      </c>
      <c r="W309" s="8">
        <v>-1.3043890000000001E-2</v>
      </c>
      <c r="X309" s="8">
        <v>1.007989078</v>
      </c>
      <c r="Y309" s="8">
        <v>1.6449499999999999E-4</v>
      </c>
      <c r="Z309" s="10">
        <v>3.1761399999999997E-5</v>
      </c>
      <c r="AC309" s="1"/>
      <c r="AE309" s="8">
        <v>1.14876172</v>
      </c>
      <c r="AF309" s="8">
        <v>5.3129000000000002E-4</v>
      </c>
      <c r="AG309" s="8">
        <v>1.433883E-2</v>
      </c>
      <c r="AH309" s="8">
        <v>1.507681053</v>
      </c>
      <c r="AI309" s="8">
        <v>-2.9921599999999999E-4</v>
      </c>
      <c r="AJ309" s="10">
        <v>8.95123E-5</v>
      </c>
      <c r="AM309" s="1"/>
      <c r="AO309" s="8">
        <v>1.0835696800000001</v>
      </c>
      <c r="AP309" s="8">
        <v>6.5164300000000001E-3</v>
      </c>
      <c r="AQ309" s="8">
        <v>3.6055730000000001E-2</v>
      </c>
      <c r="AR309" s="8">
        <v>1.469800177</v>
      </c>
      <c r="AS309" s="8">
        <v>-1.4834099999999999E-4</v>
      </c>
      <c r="AT309" s="8">
        <v>-1.20444E-4</v>
      </c>
      <c r="AW309" s="1"/>
      <c r="BG309" s="1"/>
      <c r="BI309" s="8">
        <v>-0.20836726999999999</v>
      </c>
      <c r="BJ309" s="8">
        <v>-4.7656129999999998E-2</v>
      </c>
      <c r="BK309" s="8">
        <v>-5.5815099999999996E-3</v>
      </c>
      <c r="BL309" s="8">
        <v>1.527197167</v>
      </c>
      <c r="BM309" s="10">
        <v>-5.1708700000000002E-5</v>
      </c>
      <c r="BN309" s="10">
        <v>6.3210899999999995E-5</v>
      </c>
      <c r="BQ309" s="1"/>
      <c r="BS309" s="8">
        <v>-7.4745300000000001E-3</v>
      </c>
      <c r="BT309" s="8">
        <v>-3.9938870000000001E-2</v>
      </c>
      <c r="BU309" s="8">
        <v>-1.5900750000000002E-2</v>
      </c>
      <c r="BV309" s="8">
        <v>1.727359096</v>
      </c>
      <c r="BW309" s="8">
        <v>1.212512E-3</v>
      </c>
      <c r="BX309" s="8">
        <v>-3.6833599999999998E-4</v>
      </c>
      <c r="CA309" s="1"/>
      <c r="CC309" s="8">
        <v>-0.19560573000000001</v>
      </c>
      <c r="CD309" s="8">
        <v>-4.4010599999999997E-2</v>
      </c>
      <c r="CE309" s="8">
        <v>-1.350181E-2</v>
      </c>
      <c r="CF309" s="8">
        <v>1.3084370919999999</v>
      </c>
      <c r="CG309" s="10">
        <v>8.7484099999999998E-5</v>
      </c>
      <c r="CH309" s="10">
        <v>-4.11823E-5</v>
      </c>
      <c r="CK309" s="1"/>
      <c r="CM309" s="8">
        <v>-5.6925610000000001E-2</v>
      </c>
      <c r="CN309" s="8">
        <v>-4.2487419999999998E-2</v>
      </c>
      <c r="CO309" s="8">
        <v>-6.7608700000000004E-3</v>
      </c>
      <c r="CP309" s="8">
        <v>1.8411351899999999</v>
      </c>
      <c r="CQ309" s="8">
        <v>2.03174E-4</v>
      </c>
      <c r="CR309" s="10">
        <v>-2.65555E-5</v>
      </c>
      <c r="CU309" s="1"/>
      <c r="CW309" s="8">
        <v>0.11057810999999999</v>
      </c>
      <c r="CX309" s="8">
        <v>6.2308900000000002E-3</v>
      </c>
      <c r="CY309" s="8">
        <v>1.5282200000000001E-3</v>
      </c>
      <c r="CZ309" s="8">
        <v>1.3674558450000001</v>
      </c>
      <c r="DA309" s="8">
        <v>6.2751899999999999E-4</v>
      </c>
      <c r="DB309" s="10">
        <v>-3.0106700000000001E-5</v>
      </c>
      <c r="DF309" s="1"/>
      <c r="DG309" s="8">
        <v>0.62484028999999996</v>
      </c>
      <c r="DH309" s="8">
        <v>5.6417229999999999E-2</v>
      </c>
      <c r="DI309" s="8">
        <v>-3.4362110000000001E-2</v>
      </c>
      <c r="DJ309" s="8">
        <v>1.6312790189999999</v>
      </c>
      <c r="DK309" s="10">
        <v>-4.5077400000000003E-6</v>
      </c>
      <c r="DL309" s="8">
        <v>-4.6903E-4</v>
      </c>
      <c r="DO309" s="1"/>
      <c r="DQ309" s="8">
        <v>0.10957298</v>
      </c>
      <c r="DR309" s="8">
        <v>9.4575000000000006E-3</v>
      </c>
      <c r="DS309" s="8">
        <v>1.96364E-3</v>
      </c>
      <c r="DT309" s="8">
        <v>1.4109810009999999</v>
      </c>
      <c r="DU309" s="8">
        <v>4.35096E-4</v>
      </c>
      <c r="DV309" s="10">
        <v>-7.7655899999999996E-5</v>
      </c>
      <c r="DZ309" s="1"/>
      <c r="EA309" s="8">
        <v>0.57200996000000004</v>
      </c>
      <c r="EB309" s="8">
        <v>5.4365370000000003E-2</v>
      </c>
      <c r="EC309" s="8">
        <v>-1.403213E-2</v>
      </c>
      <c r="ED309" s="8">
        <v>1.599348365</v>
      </c>
      <c r="EE309" s="8">
        <v>-1.29441E-4</v>
      </c>
      <c r="EF309" s="8">
        <v>-3.3444200000000001E-4</v>
      </c>
      <c r="EG309" s="1"/>
      <c r="EK309" s="8">
        <v>0.58833232999999996</v>
      </c>
      <c r="EL309" s="8">
        <v>4.784062E-2</v>
      </c>
      <c r="EM309" s="8">
        <v>-3.0576610000000001E-2</v>
      </c>
      <c r="EN309" s="8">
        <v>1.6797242429999999</v>
      </c>
      <c r="EO309" s="10">
        <v>2.1174399999999998E-5</v>
      </c>
      <c r="EP309" s="8">
        <v>-2.6264700000000002E-4</v>
      </c>
      <c r="ES309" s="1"/>
      <c r="EU309" s="8">
        <v>0.50590928000000002</v>
      </c>
      <c r="EV309" s="8">
        <v>-1.0618529999999999E-2</v>
      </c>
      <c r="EW309" s="8">
        <v>-2.5840899999999998E-3</v>
      </c>
      <c r="EX309" s="8">
        <v>1.7066793680000001</v>
      </c>
      <c r="EY309" s="8">
        <v>2.31058E-4</v>
      </c>
      <c r="EZ309" s="8">
        <v>1.1672599999999999E-4</v>
      </c>
      <c r="FC309" s="1"/>
      <c r="FE309" s="8">
        <v>0.48952231000000002</v>
      </c>
      <c r="FF309" s="8">
        <v>-2.9811569999999999E-2</v>
      </c>
      <c r="FG309" s="8">
        <v>-9.1890900000000005E-3</v>
      </c>
      <c r="FH309" s="8">
        <v>1.706780596</v>
      </c>
      <c r="FI309" s="8">
        <v>1.9844900000000001E-4</v>
      </c>
      <c r="FJ309" s="10">
        <v>3.4473E-5</v>
      </c>
      <c r="FM309" s="1"/>
      <c r="FO309" s="8">
        <v>0.54286489000000004</v>
      </c>
      <c r="FP309" s="8">
        <v>-2.0993649999999999E-2</v>
      </c>
      <c r="FQ309" s="8">
        <v>-2.8624900000000001E-3</v>
      </c>
      <c r="FR309" s="8">
        <v>1.675788542</v>
      </c>
      <c r="FS309" s="8">
        <v>4.1801700000000002E-4</v>
      </c>
      <c r="FT309" s="10">
        <v>6.9758099999999999E-5</v>
      </c>
      <c r="FW309" s="1"/>
      <c r="FY309" s="8">
        <v>0.50356959999999995</v>
      </c>
      <c r="FZ309" s="8">
        <v>-1.5259190000000001E-2</v>
      </c>
      <c r="GA309" s="8">
        <v>-4.7161099999999999E-3</v>
      </c>
      <c r="GB309" s="8">
        <v>1.6989781209999999</v>
      </c>
      <c r="GC309" s="8">
        <v>1.2521200000000001E-4</v>
      </c>
      <c r="GD309" s="10">
        <v>2.47815E-5</v>
      </c>
      <c r="GG309" s="1"/>
      <c r="GI309" s="8">
        <v>0.47557475999999999</v>
      </c>
      <c r="GJ309" s="8">
        <v>-1.2467799999999999E-2</v>
      </c>
      <c r="GK309" s="8">
        <v>-9.5728000000000002E-4</v>
      </c>
      <c r="GL309" s="8">
        <v>1.7064162650000001</v>
      </c>
      <c r="GM309" s="10">
        <v>-2.5446600000000001E-5</v>
      </c>
      <c r="GN309" s="10">
        <v>2.9856E-5</v>
      </c>
      <c r="GQ309" s="1"/>
      <c r="GS309" s="8">
        <v>-4.4307050000000001E-2</v>
      </c>
      <c r="GT309" s="8">
        <v>-3.5078399999999999E-3</v>
      </c>
      <c r="GU309" s="8">
        <v>-9.1278799999999997E-3</v>
      </c>
      <c r="GV309" s="8">
        <v>1.3580223469999999</v>
      </c>
      <c r="GW309" s="10">
        <v>-9.5365900000000001E-5</v>
      </c>
      <c r="GX309" s="10">
        <v>5.7571100000000002E-5</v>
      </c>
      <c r="HA309" s="1"/>
      <c r="HC309" s="8">
        <v>-0.18639621000000001</v>
      </c>
      <c r="HD309" s="8">
        <v>3.9872199999999997E-3</v>
      </c>
      <c r="HE309" s="8">
        <v>-1.0499699999999999E-3</v>
      </c>
      <c r="HF309" s="8">
        <v>1.2474144949999999</v>
      </c>
      <c r="HG309" s="10">
        <v>-3.8087299999999997E-5</v>
      </c>
      <c r="HH309" s="10">
        <v>3.0914199999999999E-6</v>
      </c>
      <c r="HK309" s="1"/>
      <c r="HM309" s="8">
        <v>-0.17621713</v>
      </c>
      <c r="HN309" s="8">
        <v>1.09975E-3</v>
      </c>
      <c r="HO309" s="8">
        <v>-7.32397E-3</v>
      </c>
      <c r="HP309" s="8">
        <v>1.4278223210000001</v>
      </c>
      <c r="HQ309" s="8">
        <v>-4.86971E-4</v>
      </c>
      <c r="HR309" s="10">
        <v>9.8856299999999997E-5</v>
      </c>
      <c r="HU309" s="1"/>
      <c r="HW309" s="8">
        <v>-9.2458639999999995E-2</v>
      </c>
      <c r="HX309" s="8">
        <v>-1.0963500000000001E-3</v>
      </c>
      <c r="HY309" s="8">
        <v>-6.64717E-3</v>
      </c>
      <c r="HZ309" s="8">
        <v>1.4525735630000001</v>
      </c>
      <c r="IA309" s="8">
        <v>-1.6126899999999999E-4</v>
      </c>
      <c r="IB309" s="10">
        <v>-1.5339600000000001E-5</v>
      </c>
      <c r="IE309" s="1"/>
      <c r="IG309" s="8">
        <v>-0.13141166000000001</v>
      </c>
      <c r="IH309" s="8">
        <v>-3.5976599999999999E-3</v>
      </c>
      <c r="II309" s="8">
        <v>-3.7983299999999999E-3</v>
      </c>
      <c r="IJ309" s="8">
        <v>1.4499460559999999</v>
      </c>
      <c r="IK309" s="8">
        <v>-3.73381E-4</v>
      </c>
      <c r="IL309" s="8">
        <v>1.0317799999999999E-4</v>
      </c>
      <c r="IO309" s="1"/>
      <c r="IP309" s="1"/>
    </row>
    <row r="310" spans="1:250" x14ac:dyDescent="0.25">
      <c r="A310" s="8">
        <v>1.0898833999999999</v>
      </c>
      <c r="B310" s="8">
        <v>6.38062E-3</v>
      </c>
      <c r="C310" s="8">
        <v>3.614552E-2</v>
      </c>
      <c r="D310" s="8">
        <v>1.475913295</v>
      </c>
      <c r="E310" s="8">
        <v>-1.4463099999999999E-4</v>
      </c>
      <c r="F310" s="8">
        <v>-1.17984E-4</v>
      </c>
      <c r="I310" s="1"/>
      <c r="K310" s="8">
        <v>0.66787459999999998</v>
      </c>
      <c r="L310" s="8">
        <v>2.5303510000000001E-2</v>
      </c>
      <c r="M310" s="10">
        <v>9.0315999999999994E-5</v>
      </c>
      <c r="N310" s="8">
        <v>0.87915472800000005</v>
      </c>
      <c r="O310" s="8">
        <v>1.46126E-4</v>
      </c>
      <c r="P310" s="10">
        <v>6.11365E-5</v>
      </c>
      <c r="U310" s="8">
        <v>0.75211693000000002</v>
      </c>
      <c r="V310" s="8">
        <v>9.1216000000000005E-3</v>
      </c>
      <c r="W310" s="8">
        <v>-1.3052060000000001E-2</v>
      </c>
      <c r="X310" s="8">
        <v>1.0124549869999999</v>
      </c>
      <c r="Y310" s="8">
        <v>1.6311900000000001E-4</v>
      </c>
      <c r="Z310" s="10">
        <v>3.13639E-5</v>
      </c>
      <c r="AC310" s="1"/>
      <c r="AE310" s="8">
        <v>1.1566985299999999</v>
      </c>
      <c r="AF310" s="8">
        <v>3.1295999999999999E-4</v>
      </c>
      <c r="AG310" s="8">
        <v>1.435902E-2</v>
      </c>
      <c r="AH310" s="8">
        <v>1.5137486689999999</v>
      </c>
      <c r="AI310" s="8">
        <v>-2.95653E-4</v>
      </c>
      <c r="AJ310" s="10">
        <v>8.9852500000000001E-5</v>
      </c>
      <c r="AM310" s="1"/>
      <c r="AO310" s="8">
        <v>1.0898833999999999</v>
      </c>
      <c r="AP310" s="8">
        <v>6.38062E-3</v>
      </c>
      <c r="AQ310" s="8">
        <v>3.614552E-2</v>
      </c>
      <c r="AR310" s="8">
        <v>1.475913295</v>
      </c>
      <c r="AS310" s="8">
        <v>-1.4463099999999999E-4</v>
      </c>
      <c r="AT310" s="8">
        <v>-1.17984E-4</v>
      </c>
      <c r="AW310" s="1"/>
      <c r="BG310" s="1"/>
      <c r="BI310" s="8">
        <v>-0.20862890000000001</v>
      </c>
      <c r="BJ310" s="8">
        <v>-4.7662610000000001E-2</v>
      </c>
      <c r="BK310" s="8">
        <v>-5.5864499999999997E-3</v>
      </c>
      <c r="BL310" s="8">
        <v>1.5312704450000001</v>
      </c>
      <c r="BM310" s="10">
        <v>-5.2730299999999999E-5</v>
      </c>
      <c r="BN310" s="10">
        <v>6.3990000000000002E-5</v>
      </c>
      <c r="BQ310" s="1"/>
      <c r="BS310" s="8">
        <v>-1.104729E-2</v>
      </c>
      <c r="BT310" s="8">
        <v>-4.0054100000000002E-2</v>
      </c>
      <c r="BU310" s="8">
        <v>-1.5532290000000001E-2</v>
      </c>
      <c r="BV310" s="8">
        <v>1.727716075</v>
      </c>
      <c r="BW310" s="8">
        <v>1.2075040000000001E-3</v>
      </c>
      <c r="BX310" s="8">
        <v>-3.8434299999999999E-4</v>
      </c>
      <c r="CA310" s="1"/>
      <c r="CC310" s="8">
        <v>-0.19860974000000001</v>
      </c>
      <c r="CD310" s="8">
        <v>-4.4236770000000002E-2</v>
      </c>
      <c r="CE310" s="8">
        <v>-1.35204E-2</v>
      </c>
      <c r="CF310" s="8">
        <v>1.3109317549999999</v>
      </c>
      <c r="CG310" s="10">
        <v>8.2728599999999999E-5</v>
      </c>
      <c r="CH310" s="10">
        <v>-4.0797300000000003E-5</v>
      </c>
      <c r="CK310" s="1"/>
      <c r="CM310" s="8">
        <v>-5.5677579999999997E-2</v>
      </c>
      <c r="CN310" s="8">
        <v>-4.2526389999999997E-2</v>
      </c>
      <c r="CO310" s="8">
        <v>-7.02149E-3</v>
      </c>
      <c r="CP310" s="8">
        <v>1.8414751389999999</v>
      </c>
      <c r="CQ310" s="8">
        <v>2.03663E-4</v>
      </c>
      <c r="CR310" s="10">
        <v>-2.98345E-5</v>
      </c>
      <c r="CU310" s="1"/>
      <c r="CW310" s="8">
        <v>0.11478770000000001</v>
      </c>
      <c r="CX310" s="8">
        <v>6.35566E-3</v>
      </c>
      <c r="CY310" s="8">
        <v>1.53192E-3</v>
      </c>
      <c r="CZ310" s="8">
        <v>1.371175893</v>
      </c>
      <c r="DA310" s="8">
        <v>6.2467299999999996E-4</v>
      </c>
      <c r="DB310" s="10">
        <v>-3.00275E-5</v>
      </c>
      <c r="DF310" s="1"/>
      <c r="DG310" s="8">
        <v>0.62441049999999998</v>
      </c>
      <c r="DH310" s="8">
        <v>5.6332050000000002E-2</v>
      </c>
      <c r="DI310" s="8">
        <v>-3.4309529999999998E-2</v>
      </c>
      <c r="DJ310" s="8">
        <v>1.6317780909999999</v>
      </c>
      <c r="DK310" s="10">
        <v>-1.74251E-5</v>
      </c>
      <c r="DL310" s="8">
        <v>-4.7700599999999998E-4</v>
      </c>
      <c r="DO310" s="1"/>
      <c r="DQ310" s="8">
        <v>0.10942879</v>
      </c>
      <c r="DR310" s="8">
        <v>9.4537300000000005E-3</v>
      </c>
      <c r="DS310" s="8">
        <v>1.9647699999999998E-3</v>
      </c>
      <c r="DT310" s="8">
        <v>1.4138610439999999</v>
      </c>
      <c r="DU310" s="8">
        <v>4.3334899999999997E-4</v>
      </c>
      <c r="DV310" s="10">
        <v>-7.8177700000000002E-5</v>
      </c>
      <c r="DZ310" s="1"/>
      <c r="EE310" s="1"/>
      <c r="EG310" s="1"/>
      <c r="EK310" s="8">
        <v>0.59089860000000005</v>
      </c>
      <c r="EL310" s="8">
        <v>4.7853140000000002E-2</v>
      </c>
      <c r="EM310" s="8">
        <v>-3.03526E-2</v>
      </c>
      <c r="EN310" s="8">
        <v>1.6798660540000001</v>
      </c>
      <c r="EO310" s="10">
        <v>2.0934700000000001E-5</v>
      </c>
      <c r="EP310" s="8">
        <v>-2.58352E-4</v>
      </c>
      <c r="ES310" s="1"/>
      <c r="EU310" s="8">
        <v>0.50984635</v>
      </c>
      <c r="EV310" s="8">
        <v>-1.079633E-2</v>
      </c>
      <c r="EW310" s="8">
        <v>-2.6572399999999999E-3</v>
      </c>
      <c r="EX310" s="8">
        <v>1.71217077</v>
      </c>
      <c r="EY310" s="8">
        <v>2.34138E-4</v>
      </c>
      <c r="EZ310" s="8">
        <v>1.15466E-4</v>
      </c>
      <c r="FC310" s="1"/>
      <c r="FE310" s="8">
        <v>0.49438402999999997</v>
      </c>
      <c r="FF310" s="8">
        <v>-3.0092299999999999E-2</v>
      </c>
      <c r="FG310" s="8">
        <v>-9.3136699999999996E-3</v>
      </c>
      <c r="FH310" s="8">
        <v>1.710714165</v>
      </c>
      <c r="FI310" s="8">
        <v>2.03618E-4</v>
      </c>
      <c r="FJ310" s="10">
        <v>3.2187100000000002E-5</v>
      </c>
      <c r="FM310" s="1"/>
      <c r="FO310" s="8">
        <v>0.54755014000000002</v>
      </c>
      <c r="FP310" s="8">
        <v>-2.1069190000000002E-2</v>
      </c>
      <c r="FQ310" s="8">
        <v>-3.0385799999999999E-3</v>
      </c>
      <c r="FR310" s="8">
        <v>1.678175913</v>
      </c>
      <c r="FS310" s="8">
        <v>4.19193E-4</v>
      </c>
      <c r="FT310" s="10">
        <v>6.7010500000000005E-5</v>
      </c>
      <c r="FW310" s="1"/>
      <c r="FY310" s="8">
        <v>0.51049982999999999</v>
      </c>
      <c r="FZ310" s="8">
        <v>-1.538102E-2</v>
      </c>
      <c r="GA310" s="8">
        <v>-4.9763200000000002E-3</v>
      </c>
      <c r="GB310" s="8">
        <v>1.7033775229999999</v>
      </c>
      <c r="GC310" s="8">
        <v>1.2619899999999999E-4</v>
      </c>
      <c r="GD310" s="10">
        <v>2.2665599999999999E-5</v>
      </c>
      <c r="GG310" s="1"/>
      <c r="GI310" s="8">
        <v>0.47357401999999998</v>
      </c>
      <c r="GJ310" s="8">
        <v>-1.247502E-2</v>
      </c>
      <c r="GK310" s="8">
        <v>-9.6009000000000003E-4</v>
      </c>
      <c r="GL310" s="8">
        <v>1.7081540099999999</v>
      </c>
      <c r="GM310" s="10">
        <v>-2.5528300000000001E-5</v>
      </c>
      <c r="GN310" s="10">
        <v>2.9887699999999998E-5</v>
      </c>
      <c r="GQ310" s="1"/>
      <c r="GS310" s="8">
        <v>-4.5579229999999998E-2</v>
      </c>
      <c r="GT310" s="8">
        <v>-3.4644400000000001E-3</v>
      </c>
      <c r="GU310" s="8">
        <v>-9.1410899999999993E-3</v>
      </c>
      <c r="GV310" s="8">
        <v>1.3612548010000001</v>
      </c>
      <c r="GW310" s="10">
        <v>-9.3373400000000003E-5</v>
      </c>
      <c r="GX310" s="10">
        <v>5.8180300000000003E-5</v>
      </c>
      <c r="HA310" s="1"/>
      <c r="HC310" s="8">
        <v>-0.18792797</v>
      </c>
      <c r="HD310" s="8">
        <v>3.9762499999999997E-3</v>
      </c>
      <c r="HE310" s="8">
        <v>-1.10451E-3</v>
      </c>
      <c r="HF310" s="8">
        <v>1.2492847039999999</v>
      </c>
      <c r="HG310" s="10">
        <v>-3.8300200000000003E-5</v>
      </c>
      <c r="HH310" s="10">
        <v>4.1547799999999999E-6</v>
      </c>
      <c r="HK310" s="1"/>
      <c r="HM310" s="8">
        <v>-0.17038286</v>
      </c>
      <c r="HN310" s="8">
        <v>1.10169E-3</v>
      </c>
      <c r="HO310" s="8">
        <v>-7.4052600000000003E-3</v>
      </c>
      <c r="HP310" s="8">
        <v>1.4333142990000001</v>
      </c>
      <c r="HQ310" s="8">
        <v>-4.8702100000000003E-4</v>
      </c>
      <c r="HR310" s="10">
        <v>9.6977699999999998E-5</v>
      </c>
      <c r="HU310" s="1"/>
      <c r="HW310" s="8">
        <v>-8.8755280000000006E-2</v>
      </c>
      <c r="HX310" s="8">
        <v>-1.2754699999999999E-3</v>
      </c>
      <c r="HY310" s="8">
        <v>-6.6414899999999999E-3</v>
      </c>
      <c r="HZ310" s="8">
        <v>1.4565873009999999</v>
      </c>
      <c r="IA310" s="8">
        <v>-1.5668299999999999E-4</v>
      </c>
      <c r="IB310" s="10">
        <v>-1.51851E-5</v>
      </c>
      <c r="IE310" s="1"/>
      <c r="IG310" s="8">
        <v>-0.12692010000000001</v>
      </c>
      <c r="IH310" s="8">
        <v>-3.6124099999999999E-3</v>
      </c>
      <c r="II310" s="8">
        <v>-3.7997999999999999E-3</v>
      </c>
      <c r="IJ310" s="8">
        <v>1.4568196440000001</v>
      </c>
      <c r="IK310" s="8">
        <v>-3.7296999999999997E-4</v>
      </c>
      <c r="IL310" s="8">
        <v>1.03138E-4</v>
      </c>
      <c r="IO310" s="1"/>
      <c r="IP310" s="1"/>
    </row>
    <row r="311" spans="1:250" x14ac:dyDescent="0.25">
      <c r="A311" s="8">
        <v>1.09822698</v>
      </c>
      <c r="B311" s="8">
        <v>6.3743599999999999E-3</v>
      </c>
      <c r="C311" s="8">
        <v>3.620218E-2</v>
      </c>
      <c r="D311" s="8">
        <v>1.480895391</v>
      </c>
      <c r="E311" s="8">
        <v>-1.44499E-4</v>
      </c>
      <c r="F311" s="8">
        <v>-1.16814E-4</v>
      </c>
      <c r="I311" s="1"/>
      <c r="K311" s="8">
        <v>0.66847016000000004</v>
      </c>
      <c r="L311" s="8">
        <v>2.532131E-2</v>
      </c>
      <c r="M311" s="10">
        <v>8.4567999999999994E-5</v>
      </c>
      <c r="N311" s="8">
        <v>0.88408155099999997</v>
      </c>
      <c r="O311" s="8">
        <v>1.4335699999999999E-4</v>
      </c>
      <c r="P311" s="10">
        <v>6.0235799999999997E-5</v>
      </c>
      <c r="U311" s="8">
        <v>0.75684861000000003</v>
      </c>
      <c r="V311" s="8">
        <v>9.1431700000000008E-3</v>
      </c>
      <c r="W311" s="8">
        <v>-1.303934E-2</v>
      </c>
      <c r="X311" s="8">
        <v>1.016678188</v>
      </c>
      <c r="Y311" s="8">
        <v>1.62304E-4</v>
      </c>
      <c r="Z311" s="10">
        <v>3.18429E-5</v>
      </c>
      <c r="AC311" s="1"/>
      <c r="AE311" s="8">
        <v>1.1700762</v>
      </c>
      <c r="AF311" s="8">
        <v>3.2266E-4</v>
      </c>
      <c r="AG311" s="8">
        <v>1.4189759999999999E-2</v>
      </c>
      <c r="AH311" s="8">
        <v>1.519754855</v>
      </c>
      <c r="AI311" s="8">
        <v>-2.9575199999999998E-4</v>
      </c>
      <c r="AJ311" s="10">
        <v>8.8213200000000004E-5</v>
      </c>
      <c r="AM311" s="1"/>
      <c r="AO311" s="8">
        <v>1.09822698</v>
      </c>
      <c r="AP311" s="8">
        <v>6.3743599999999999E-3</v>
      </c>
      <c r="AQ311" s="8">
        <v>3.620218E-2</v>
      </c>
      <c r="AR311" s="8">
        <v>1.480895391</v>
      </c>
      <c r="AS311" s="8">
        <v>-1.44499E-4</v>
      </c>
      <c r="AT311" s="8">
        <v>-1.16814E-4</v>
      </c>
      <c r="AW311" s="1"/>
      <c r="BG311" s="1"/>
      <c r="BI311" s="8">
        <v>-0.20866868</v>
      </c>
      <c r="BJ311" s="8">
        <v>-4.766331E-2</v>
      </c>
      <c r="BK311" s="8">
        <v>-5.58699E-3</v>
      </c>
      <c r="BL311" s="8">
        <v>1.5368101839999999</v>
      </c>
      <c r="BM311" s="10">
        <v>-5.3462899999999999E-5</v>
      </c>
      <c r="BN311" s="10">
        <v>6.4549599999999996E-5</v>
      </c>
      <c r="BQ311" s="1"/>
      <c r="BS311" s="8">
        <v>-1.159083E-2</v>
      </c>
      <c r="BT311" s="8">
        <v>-4.0020220000000002E-2</v>
      </c>
      <c r="BU311" s="8">
        <v>-1.5509459999999999E-2</v>
      </c>
      <c r="BV311" s="8">
        <v>1.728060092</v>
      </c>
      <c r="BW311" s="8">
        <v>1.217208E-3</v>
      </c>
      <c r="BX311" s="8">
        <v>-3.9088300000000002E-4</v>
      </c>
      <c r="CA311" s="1"/>
      <c r="CC311" s="8">
        <v>-0.19359430999999999</v>
      </c>
      <c r="CD311" s="8">
        <v>-4.391304E-2</v>
      </c>
      <c r="CE311" s="8">
        <v>-1.3718320000000001E-2</v>
      </c>
      <c r="CF311" s="8">
        <v>1.3137096779999999</v>
      </c>
      <c r="CG311" s="10">
        <v>7.8647799999999996E-5</v>
      </c>
      <c r="CH311" s="10">
        <v>-4.32959E-5</v>
      </c>
      <c r="CK311" s="1"/>
      <c r="CM311" s="8">
        <v>-5.5515729999999999E-2</v>
      </c>
      <c r="CN311" s="8">
        <v>-4.2552590000000001E-2</v>
      </c>
      <c r="CO311" s="8">
        <v>-7.0573399999999996E-3</v>
      </c>
      <c r="CP311" s="8">
        <v>1.8417965730000001</v>
      </c>
      <c r="CQ311" s="8">
        <v>2.0617199999999999E-4</v>
      </c>
      <c r="CR311" s="10">
        <v>-3.3266100000000003E-5</v>
      </c>
      <c r="CU311" s="1"/>
      <c r="CW311" s="8">
        <v>0.11636552999999999</v>
      </c>
      <c r="CX311" s="8">
        <v>6.4064400000000002E-3</v>
      </c>
      <c r="CY311" s="8">
        <v>1.5317499999999999E-3</v>
      </c>
      <c r="CZ311" s="8">
        <v>1.374372479</v>
      </c>
      <c r="DA311" s="8">
        <v>6.2158299999999999E-4</v>
      </c>
      <c r="DB311" s="10">
        <v>-3.0042599999999999E-5</v>
      </c>
      <c r="DF311" s="1"/>
      <c r="DG311" s="8">
        <v>0.62411280000000002</v>
      </c>
      <c r="DH311" s="8">
        <v>5.6296140000000001E-2</v>
      </c>
      <c r="DI311" s="8">
        <v>-3.4287060000000001E-2</v>
      </c>
      <c r="DJ311" s="8">
        <v>1.632191086</v>
      </c>
      <c r="DK311" s="10">
        <v>-2.5394000000000001E-5</v>
      </c>
      <c r="DL311" s="8">
        <v>-4.8199400000000002E-4</v>
      </c>
      <c r="DO311" s="1"/>
      <c r="DQ311" s="8">
        <v>0.11106797</v>
      </c>
      <c r="DR311" s="8">
        <v>9.4871799999999996E-3</v>
      </c>
      <c r="DS311" s="8">
        <v>1.9886700000000001E-3</v>
      </c>
      <c r="DT311" s="8">
        <v>1.4168339809999999</v>
      </c>
      <c r="DU311" s="8">
        <v>4.3198899999999997E-4</v>
      </c>
      <c r="DV311" s="10">
        <v>-7.7206799999999994E-5</v>
      </c>
      <c r="DZ311" s="1"/>
      <c r="EE311" s="1"/>
      <c r="EG311" s="1"/>
      <c r="EK311" s="8">
        <v>0.58956565999999999</v>
      </c>
      <c r="EL311" s="8">
        <v>4.7277159999999999E-2</v>
      </c>
      <c r="EM311" s="8">
        <v>-3.0096459999999998E-2</v>
      </c>
      <c r="EN311" s="8">
        <v>1.6799783109999999</v>
      </c>
      <c r="EO311" s="10">
        <v>1.3428699999999999E-6</v>
      </c>
      <c r="EP311" s="8">
        <v>-2.6706599999999999E-4</v>
      </c>
      <c r="ER311" s="1"/>
      <c r="ES311" s="1"/>
      <c r="EU311" s="8">
        <v>0.51838611000000001</v>
      </c>
      <c r="EV311" s="8">
        <v>-1.1064360000000001E-2</v>
      </c>
      <c r="EW311" s="8">
        <v>-2.8514999999999999E-3</v>
      </c>
      <c r="EX311" s="8">
        <v>1.7176010420000001</v>
      </c>
      <c r="EY311" s="8">
        <v>2.3627699999999999E-4</v>
      </c>
      <c r="EZ311" s="8">
        <v>1.13918E-4</v>
      </c>
      <c r="FC311" s="1"/>
      <c r="FE311" s="8">
        <v>0.50142162999999995</v>
      </c>
      <c r="FF311" s="8">
        <v>-3.0591569999999998E-2</v>
      </c>
      <c r="FG311" s="8">
        <v>-9.5327199999999997E-3</v>
      </c>
      <c r="FH311" s="8">
        <v>1.714993151</v>
      </c>
      <c r="FI311" s="8">
        <v>2.0996400000000001E-4</v>
      </c>
      <c r="FJ311" s="10">
        <v>2.94139E-5</v>
      </c>
      <c r="FM311" s="1"/>
      <c r="FO311" s="8">
        <v>0.54999794999999996</v>
      </c>
      <c r="FP311" s="8">
        <v>-2.1186469999999999E-2</v>
      </c>
      <c r="FQ311" s="8">
        <v>-3.0813300000000002E-3</v>
      </c>
      <c r="FR311" s="8">
        <v>1.6804904270000001</v>
      </c>
      <c r="FS311" s="8">
        <v>4.22695E-4</v>
      </c>
      <c r="FT311" s="10">
        <v>6.5737500000000005E-5</v>
      </c>
      <c r="FW311" s="1"/>
      <c r="FY311" s="8">
        <v>0.51063793999999996</v>
      </c>
      <c r="FZ311" s="8">
        <v>-1.5386159999999999E-2</v>
      </c>
      <c r="GA311" s="8">
        <v>-4.9782300000000002E-3</v>
      </c>
      <c r="GB311" s="8">
        <v>1.7087368730000001</v>
      </c>
      <c r="GC311" s="8">
        <v>1.2829399999999999E-4</v>
      </c>
      <c r="GD311" s="10">
        <v>2.1889600000000001E-5</v>
      </c>
      <c r="GG311" s="1"/>
      <c r="GI311" s="8">
        <v>0.47512325999999999</v>
      </c>
      <c r="GJ311" s="8">
        <v>-1.243461E-2</v>
      </c>
      <c r="GK311" s="8">
        <v>-9.9324000000000005E-4</v>
      </c>
      <c r="GL311" s="8">
        <v>1.7098904640000001</v>
      </c>
      <c r="GM311" s="10">
        <v>-2.6118700000000001E-5</v>
      </c>
      <c r="GN311" s="10">
        <v>2.94033E-5</v>
      </c>
      <c r="GQ311" s="1"/>
      <c r="GS311" s="8">
        <v>-4.3315409999999999E-2</v>
      </c>
      <c r="GT311" s="8">
        <v>-3.5123099999999998E-3</v>
      </c>
      <c r="GU311" s="8">
        <v>-9.1585399999999997E-3</v>
      </c>
      <c r="GV311" s="8">
        <v>1.364704438</v>
      </c>
      <c r="GW311" s="10">
        <v>-9.2139399999999994E-5</v>
      </c>
      <c r="GX311" s="10">
        <v>5.7732100000000002E-5</v>
      </c>
      <c r="HA311" s="1"/>
      <c r="HC311" s="8">
        <v>-0.18658250000000001</v>
      </c>
      <c r="HD311" s="8">
        <v>4.0635699999999999E-3</v>
      </c>
      <c r="HE311" s="8">
        <v>-1.0981000000000001E-3</v>
      </c>
      <c r="HF311" s="8">
        <v>1.251410997</v>
      </c>
      <c r="HG311" s="10">
        <v>-4.0235999999999999E-5</v>
      </c>
      <c r="HH311" s="10">
        <v>4.2947900000000001E-6</v>
      </c>
      <c r="HK311" s="1"/>
      <c r="HM311" s="8">
        <v>-0.16999475999999999</v>
      </c>
      <c r="HN311" s="8">
        <v>1.0965E-3</v>
      </c>
      <c r="HO311" s="8">
        <v>-7.40722E-3</v>
      </c>
      <c r="HP311" s="8">
        <v>1.4379954100000001</v>
      </c>
      <c r="HQ311" s="8">
        <v>-4.8522000000000002E-4</v>
      </c>
      <c r="HR311" s="10">
        <v>9.6301399999999999E-5</v>
      </c>
      <c r="HU311" s="1"/>
      <c r="HW311" s="8">
        <v>-8.1930249999999996E-2</v>
      </c>
      <c r="HX311" s="8">
        <v>-1.50048E-3</v>
      </c>
      <c r="HY311" s="8">
        <v>-6.7157400000000004E-3</v>
      </c>
      <c r="HZ311" s="8">
        <v>1.4608012109999999</v>
      </c>
      <c r="IA311" s="8">
        <v>-1.5355800000000001E-4</v>
      </c>
      <c r="IB311" s="10">
        <v>-1.62104E-5</v>
      </c>
      <c r="IE311" s="1"/>
      <c r="IG311" s="8">
        <v>-0.12030452</v>
      </c>
      <c r="IH311" s="8">
        <v>-3.7055199999999999E-3</v>
      </c>
      <c r="II311" s="8">
        <v>-3.77065E-3</v>
      </c>
      <c r="IJ311" s="8">
        <v>1.4614437300000001</v>
      </c>
      <c r="IK311" s="8">
        <v>-3.7120799999999999E-4</v>
      </c>
      <c r="IL311" s="8">
        <v>1.03693E-4</v>
      </c>
      <c r="IO311" s="1"/>
      <c r="IP311" s="1"/>
    </row>
    <row r="312" spans="1:250" x14ac:dyDescent="0.25">
      <c r="A312" s="8">
        <v>1.11246446</v>
      </c>
      <c r="B312" s="8">
        <v>6.3132500000000003E-3</v>
      </c>
      <c r="C312" s="8">
        <v>3.6207990000000002E-2</v>
      </c>
      <c r="D312" s="8">
        <v>1.485944817</v>
      </c>
      <c r="E312" s="8">
        <v>-1.43759E-4</v>
      </c>
      <c r="F312" s="8">
        <v>-1.16742E-4</v>
      </c>
      <c r="I312" s="1"/>
      <c r="K312" s="8">
        <v>0.67193709000000001</v>
      </c>
      <c r="L312" s="8">
        <v>2.5450170000000001E-2</v>
      </c>
      <c r="M312" s="10">
        <v>2.4700999999999999E-5</v>
      </c>
      <c r="N312" s="8">
        <v>0.88780923199999995</v>
      </c>
      <c r="O312" s="8">
        <v>1.3991200000000001E-4</v>
      </c>
      <c r="P312" s="10">
        <v>5.8630600000000001E-5</v>
      </c>
      <c r="U312" s="8">
        <v>0.76124552999999995</v>
      </c>
      <c r="V312" s="8">
        <v>9.1683100000000007E-3</v>
      </c>
      <c r="W312" s="8">
        <v>-1.301215E-2</v>
      </c>
      <c r="X312" s="8">
        <v>1.0210508810000001</v>
      </c>
      <c r="Y312" s="8">
        <v>1.6128400000000001E-4</v>
      </c>
      <c r="Z312" s="10">
        <v>3.2947400000000002E-5</v>
      </c>
      <c r="AC312" s="1"/>
      <c r="AE312" s="8">
        <v>1.1822970399999999</v>
      </c>
      <c r="AF312" s="8">
        <v>1.2108E-4</v>
      </c>
      <c r="AG312" s="8">
        <v>1.41534E-2</v>
      </c>
      <c r="AH312" s="8">
        <v>1.5260330289999999</v>
      </c>
      <c r="AI312" s="8">
        <v>-2.9361699999999998E-4</v>
      </c>
      <c r="AJ312" s="10">
        <v>8.7834600000000001E-5</v>
      </c>
      <c r="AM312" s="1"/>
      <c r="AO312" s="8">
        <v>1.11246446</v>
      </c>
      <c r="AP312" s="8">
        <v>6.3132500000000003E-3</v>
      </c>
      <c r="AQ312" s="8">
        <v>3.6207990000000002E-2</v>
      </c>
      <c r="AR312" s="8">
        <v>1.485944817</v>
      </c>
      <c r="AS312" s="8">
        <v>-1.43759E-4</v>
      </c>
      <c r="AT312" s="8">
        <v>-1.16742E-4</v>
      </c>
      <c r="AW312" s="1"/>
      <c r="BI312" s="8">
        <v>-0.20483083999999999</v>
      </c>
      <c r="BJ312" s="8">
        <v>-4.7557820000000001E-2</v>
      </c>
      <c r="BK312" s="8">
        <v>-5.5523999999999999E-3</v>
      </c>
      <c r="BL312" s="8">
        <v>1.5433526390000001</v>
      </c>
      <c r="BM312" s="10">
        <v>-5.4598500000000002E-5</v>
      </c>
      <c r="BN312" s="10">
        <v>6.4918699999999999E-5</v>
      </c>
      <c r="BQ312" s="1"/>
      <c r="BS312" s="8">
        <v>-1.434675E-2</v>
      </c>
      <c r="BT312" s="8">
        <v>-4.0026319999999997E-2</v>
      </c>
      <c r="BU312" s="8">
        <v>-1.5650959999999998E-2</v>
      </c>
      <c r="BV312" s="8">
        <v>1.728321478</v>
      </c>
      <c r="BW312" s="8">
        <v>1.216864E-3</v>
      </c>
      <c r="BX312" s="8">
        <v>-3.8287999999999999E-4</v>
      </c>
      <c r="CA312" s="1"/>
      <c r="CC312" s="8">
        <v>-0.19249899000000001</v>
      </c>
      <c r="CD312" s="8">
        <v>-4.3822479999999997E-2</v>
      </c>
      <c r="CE312" s="8">
        <v>-1.371788E-2</v>
      </c>
      <c r="CF312" s="8">
        <v>1.3167143990000001</v>
      </c>
      <c r="CG312" s="10">
        <v>7.3428400000000003E-5</v>
      </c>
      <c r="CH312" s="10">
        <v>-4.3278000000000001E-5</v>
      </c>
      <c r="CK312" s="1"/>
      <c r="CM312" s="8">
        <v>-5.6991569999999998E-2</v>
      </c>
      <c r="CN312" s="8">
        <v>-4.2369009999999999E-2</v>
      </c>
      <c r="CO312" s="8">
        <v>-6.8698400000000003E-3</v>
      </c>
      <c r="CP312" s="8">
        <v>1.8421306980000001</v>
      </c>
      <c r="CQ312" s="8">
        <v>2.0813799999999999E-4</v>
      </c>
      <c r="CR312" s="10">
        <v>-3.5274700000000003E-5</v>
      </c>
      <c r="CU312" s="1"/>
      <c r="CW312" s="8">
        <v>0.12103295</v>
      </c>
      <c r="CX312" s="8">
        <v>6.5443300000000001E-3</v>
      </c>
      <c r="CY312" s="8">
        <v>1.62163E-3</v>
      </c>
      <c r="CZ312" s="8">
        <v>1.376818275</v>
      </c>
      <c r="DA312" s="8">
        <v>6.1875000000000005E-4</v>
      </c>
      <c r="DB312" s="10">
        <v>-2.8197599999999999E-5</v>
      </c>
      <c r="DF312" s="1"/>
      <c r="DG312" s="8">
        <v>0.62569523999999999</v>
      </c>
      <c r="DH312" s="8">
        <v>5.6513809999999998E-2</v>
      </c>
      <c r="DI312" s="8">
        <v>-3.4480230000000001E-2</v>
      </c>
      <c r="DJ312" s="8">
        <v>1.6326191219999999</v>
      </c>
      <c r="DK312" s="10">
        <v>-3.4426199999999999E-5</v>
      </c>
      <c r="DL312" s="8">
        <v>-4.9001000000000003E-4</v>
      </c>
      <c r="DO312" s="1"/>
      <c r="DQ312" s="8">
        <v>0.11275444</v>
      </c>
      <c r="DR312" s="8">
        <v>9.5267500000000005E-3</v>
      </c>
      <c r="DS312" s="8">
        <v>2.0044699999999999E-3</v>
      </c>
      <c r="DT312" s="8">
        <v>1.4201811230000001</v>
      </c>
      <c r="DU312" s="8">
        <v>4.30424E-4</v>
      </c>
      <c r="DV312" s="10">
        <v>-7.6584500000000005E-5</v>
      </c>
      <c r="DZ312" s="1"/>
      <c r="EE312" s="1"/>
      <c r="EG312" s="1"/>
      <c r="EK312" s="8">
        <v>0.59222763</v>
      </c>
      <c r="EL312" s="8">
        <v>4.6065549999999997E-2</v>
      </c>
      <c r="EM312" s="8">
        <v>-2.945776E-2</v>
      </c>
      <c r="EN312" s="8">
        <v>1.680123491</v>
      </c>
      <c r="EO312" s="10">
        <v>2.16651E-5</v>
      </c>
      <c r="EP312" s="8">
        <v>-2.56352E-4</v>
      </c>
      <c r="ES312" s="1"/>
      <c r="EU312" s="8">
        <v>0.52377158999999995</v>
      </c>
      <c r="EV312" s="8">
        <v>-1.1238110000000001E-2</v>
      </c>
      <c r="EW312" s="8">
        <v>-2.94817E-3</v>
      </c>
      <c r="EX312" s="8">
        <v>1.722161037</v>
      </c>
      <c r="EY312" s="8">
        <v>2.38478E-4</v>
      </c>
      <c r="EZ312" s="8">
        <v>1.12697E-4</v>
      </c>
      <c r="FC312" s="1"/>
      <c r="FE312" s="8">
        <v>0.50712153999999998</v>
      </c>
      <c r="FF312" s="8">
        <v>-3.0960720000000001E-2</v>
      </c>
      <c r="FG312" s="8">
        <v>-9.6816599999999999E-3</v>
      </c>
      <c r="FH312" s="8">
        <v>1.7196359699999999</v>
      </c>
      <c r="FI312" s="8">
        <v>2.1575899999999999E-4</v>
      </c>
      <c r="FJ312" s="10">
        <v>2.7086699999999999E-5</v>
      </c>
      <c r="FM312" s="1"/>
      <c r="FO312" s="8">
        <v>0.55163876999999994</v>
      </c>
      <c r="FP312" s="8">
        <v>-2.124815E-2</v>
      </c>
      <c r="FQ312" s="8">
        <v>-3.0888700000000001E-3</v>
      </c>
      <c r="FR312" s="8">
        <v>1.6828761299999999</v>
      </c>
      <c r="FS312" s="8">
        <v>4.2544499999999999E-4</v>
      </c>
      <c r="FT312" s="10">
        <v>6.5404600000000001E-5</v>
      </c>
      <c r="FW312" s="1"/>
      <c r="FY312" s="8">
        <v>0.51748218000000001</v>
      </c>
      <c r="FZ312" s="8">
        <v>-1.5740319999999999E-2</v>
      </c>
      <c r="GA312" s="8">
        <v>-5.1795900000000004E-3</v>
      </c>
      <c r="GB312" s="8">
        <v>1.714019478</v>
      </c>
      <c r="GC312" s="8">
        <v>1.31206E-4</v>
      </c>
      <c r="GD312" s="10">
        <v>2.0239100000000001E-5</v>
      </c>
      <c r="GG312" s="1"/>
      <c r="GI312" s="8">
        <v>0.47839357999999998</v>
      </c>
      <c r="GJ312" s="8">
        <v>-1.243522E-2</v>
      </c>
      <c r="GK312" s="8">
        <v>-1.0315700000000001E-3</v>
      </c>
      <c r="GL312" s="8">
        <v>1.7119130380000001</v>
      </c>
      <c r="GM312" s="10">
        <v>-2.6114699999999999E-5</v>
      </c>
      <c r="GN312" s="10">
        <v>2.9138100000000001E-5</v>
      </c>
      <c r="GQ312" s="1"/>
      <c r="GS312" s="8">
        <v>-3.578638E-2</v>
      </c>
      <c r="GT312" s="8">
        <v>-3.7117500000000002E-3</v>
      </c>
      <c r="GU312" s="8">
        <v>-9.1881700000000007E-3</v>
      </c>
      <c r="GV312" s="8">
        <v>1.368223382</v>
      </c>
      <c r="GW312" s="10">
        <v>-9.0593099999999998E-5</v>
      </c>
      <c r="GX312" s="10">
        <v>5.7504999999999999E-5</v>
      </c>
      <c r="HA312" s="1"/>
      <c r="HC312" s="8">
        <v>-0.18323607</v>
      </c>
      <c r="HD312" s="8">
        <v>4.1621699999999998E-3</v>
      </c>
      <c r="HE312" s="8">
        <v>-1.03509E-3</v>
      </c>
      <c r="HF312" s="8">
        <v>1.2534806350000001</v>
      </c>
      <c r="HG312" s="10">
        <v>-4.1115500000000003E-5</v>
      </c>
      <c r="HH312" s="10">
        <v>4.8562799999999999E-6</v>
      </c>
      <c r="HK312" s="1"/>
      <c r="HM312" s="8">
        <v>-0.1645037</v>
      </c>
      <c r="HN312" s="8">
        <v>1.0937099999999999E-3</v>
      </c>
      <c r="HO312" s="8">
        <v>-7.4280300000000004E-3</v>
      </c>
      <c r="HP312" s="8">
        <v>1.441936909</v>
      </c>
      <c r="HQ312" s="8">
        <v>-4.8515299999999999E-4</v>
      </c>
      <c r="HR312" s="10">
        <v>9.5790400000000004E-5</v>
      </c>
      <c r="HU312" s="1"/>
      <c r="HW312" s="8">
        <v>-7.2989399999999996E-2</v>
      </c>
      <c r="HX312" s="8">
        <v>-1.80433E-3</v>
      </c>
      <c r="HY312" s="8">
        <v>-6.8581500000000004E-3</v>
      </c>
      <c r="HZ312" s="8">
        <v>1.4651945770000001</v>
      </c>
      <c r="IA312" s="8">
        <v>-1.50338E-4</v>
      </c>
      <c r="IB312" s="10">
        <v>-1.77141E-5</v>
      </c>
      <c r="IE312" s="1"/>
      <c r="IG312" s="8">
        <v>-0.11545585</v>
      </c>
      <c r="IH312" s="8">
        <v>-3.8234800000000002E-3</v>
      </c>
      <c r="II312" s="8">
        <v>-3.8195299999999998E-3</v>
      </c>
      <c r="IJ312" s="8">
        <v>1.4647397280000001</v>
      </c>
      <c r="IK312" s="8">
        <v>-3.6816600000000001E-4</v>
      </c>
      <c r="IL312" s="8">
        <v>1.02437E-4</v>
      </c>
      <c r="IO312" s="1"/>
      <c r="IP312" s="1"/>
    </row>
    <row r="313" spans="1:250" x14ac:dyDescent="0.25">
      <c r="A313" s="8">
        <v>1.1202260399999999</v>
      </c>
      <c r="B313" s="8">
        <v>6.1463899999999998E-3</v>
      </c>
      <c r="C313" s="8">
        <v>3.6271490000000003E-2</v>
      </c>
      <c r="D313" s="8">
        <v>1.4906682280000001</v>
      </c>
      <c r="E313" s="8">
        <v>-1.4005500000000001E-4</v>
      </c>
      <c r="F313" s="8">
        <v>-1.15325E-4</v>
      </c>
      <c r="I313" s="1"/>
      <c r="K313" s="8">
        <v>0.67796201</v>
      </c>
      <c r="L313" s="8">
        <v>2.5604109999999999E-2</v>
      </c>
      <c r="M313" s="10">
        <v>-9.9036999999999994E-5</v>
      </c>
      <c r="N313" s="8">
        <v>0.89343413199999999</v>
      </c>
      <c r="O313" s="8">
        <v>1.37541E-4</v>
      </c>
      <c r="P313" s="10">
        <v>5.6721800000000003E-5</v>
      </c>
      <c r="U313" s="8">
        <v>0.76316843000000001</v>
      </c>
      <c r="V313" s="8">
        <v>9.1740699999999994E-3</v>
      </c>
      <c r="W313" s="8">
        <v>-1.302468E-2</v>
      </c>
      <c r="X313" s="8">
        <v>1.0255452869999999</v>
      </c>
      <c r="Y313" s="8">
        <v>1.6074500000000001E-4</v>
      </c>
      <c r="Z313" s="10">
        <v>3.1779899999999997E-5</v>
      </c>
      <c r="AC313" s="1"/>
      <c r="AE313" s="8">
        <v>1.19305393</v>
      </c>
      <c r="AF313" s="10">
        <v>-5.5047000000000003E-5</v>
      </c>
      <c r="AG313" s="8">
        <v>1.4157879999999999E-2</v>
      </c>
      <c r="AH313" s="8">
        <v>1.5323246269999999</v>
      </c>
      <c r="AI313" s="8">
        <v>-2.9149599999999998E-4</v>
      </c>
      <c r="AJ313" s="10">
        <v>8.7895199999999998E-5</v>
      </c>
      <c r="AM313" s="1"/>
      <c r="AO313" s="8">
        <v>1.1202260399999999</v>
      </c>
      <c r="AP313" s="8">
        <v>6.1463899999999998E-3</v>
      </c>
      <c r="AQ313" s="8">
        <v>3.6271490000000003E-2</v>
      </c>
      <c r="AR313" s="8">
        <v>1.4906682280000001</v>
      </c>
      <c r="AS313" s="8">
        <v>-1.4005500000000001E-4</v>
      </c>
      <c r="AT313" s="8">
        <v>-1.15325E-4</v>
      </c>
      <c r="AW313" s="1"/>
      <c r="BI313" s="8">
        <v>-0.20598863000000001</v>
      </c>
      <c r="BJ313" s="8">
        <v>-4.756647E-2</v>
      </c>
      <c r="BK313" s="8">
        <v>-5.5662100000000003E-3</v>
      </c>
      <c r="BL313" s="8">
        <v>1.5499824710000001</v>
      </c>
      <c r="BM313" s="10">
        <v>-5.49062E-5</v>
      </c>
      <c r="BN313" s="10">
        <v>6.5411000000000001E-5</v>
      </c>
      <c r="BQ313" s="1"/>
      <c r="BS313" s="8">
        <v>-1.543919E-2</v>
      </c>
      <c r="BT313" s="8">
        <v>-4.0052459999999998E-2</v>
      </c>
      <c r="BU313" s="8">
        <v>-1.5816150000000001E-2</v>
      </c>
      <c r="BV313" s="8">
        <v>1.7286038669999999</v>
      </c>
      <c r="BW313" s="8">
        <v>1.2131749999999999E-3</v>
      </c>
      <c r="BX313" s="8">
        <v>-3.5954900000000002E-4</v>
      </c>
      <c r="CA313" s="1"/>
      <c r="CC313" s="8">
        <v>-0.19067332000000001</v>
      </c>
      <c r="CD313" s="8">
        <v>-4.3660839999999999E-2</v>
      </c>
      <c r="CE313" s="8">
        <v>-1.3736490000000001E-2</v>
      </c>
      <c r="CF313" s="8">
        <v>1.3194243400000001</v>
      </c>
      <c r="CG313" s="10">
        <v>6.7840400000000002E-5</v>
      </c>
      <c r="CH313" s="10">
        <v>-4.3928899999999999E-5</v>
      </c>
      <c r="CK313" s="1"/>
      <c r="CM313" s="8">
        <v>-6.0977429999999999E-2</v>
      </c>
      <c r="CN313" s="8">
        <v>-4.1746390000000001E-2</v>
      </c>
      <c r="CO313" s="8">
        <v>-6.6580199999999997E-3</v>
      </c>
      <c r="CP313" s="8">
        <v>1.8424644800000001</v>
      </c>
      <c r="CQ313" s="8">
        <v>2.1061499999999999E-4</v>
      </c>
      <c r="CR313" s="10">
        <v>-3.61168E-5</v>
      </c>
      <c r="CU313" s="1"/>
      <c r="CW313" s="8">
        <v>0.12211894</v>
      </c>
      <c r="CX313" s="8">
        <v>6.6246100000000004E-3</v>
      </c>
      <c r="CY313" s="8">
        <v>1.6208699999999999E-3</v>
      </c>
      <c r="CZ313" s="8">
        <v>1.3784081749999999</v>
      </c>
      <c r="DA313" s="8">
        <v>6.11668E-4</v>
      </c>
      <c r="DB313" s="10">
        <v>-2.8269999999999999E-5</v>
      </c>
      <c r="DF313" s="1"/>
      <c r="DG313">
        <v>4</v>
      </c>
      <c r="DK313" s="1"/>
      <c r="DO313" s="1"/>
      <c r="DQ313" s="8">
        <v>0.12385683</v>
      </c>
      <c r="DR313" s="8">
        <v>9.6380600000000004E-3</v>
      </c>
      <c r="DS313" s="8">
        <v>2.1803899999999999E-3</v>
      </c>
      <c r="DT313" s="8">
        <v>1.4237615210000001</v>
      </c>
      <c r="DU313" s="8">
        <v>4.2975700000000001E-4</v>
      </c>
      <c r="DV313" s="10">
        <v>-7.5528499999999994E-5</v>
      </c>
      <c r="DZ313" s="1"/>
      <c r="EE313" s="1"/>
      <c r="EG313" s="1"/>
      <c r="EK313" s="8">
        <v>0.59227675000000002</v>
      </c>
      <c r="EL313" s="8">
        <v>4.607667E-2</v>
      </c>
      <c r="EM313" s="8">
        <v>-2.9456429999999999E-2</v>
      </c>
      <c r="EN313" s="8">
        <v>1.680297428</v>
      </c>
      <c r="EO313" s="10">
        <v>1.07127E-5</v>
      </c>
      <c r="EP313" s="8">
        <v>-2.5504400000000001E-4</v>
      </c>
      <c r="ES313" s="1"/>
      <c r="EU313" s="8">
        <v>0.53256439</v>
      </c>
      <c r="EV313" s="8">
        <v>-1.144218E-2</v>
      </c>
      <c r="EW313" s="8">
        <v>-3.1803500000000002E-3</v>
      </c>
      <c r="EX313" s="8">
        <v>1.7261061660000001</v>
      </c>
      <c r="EY313" s="8">
        <v>2.4006E-4</v>
      </c>
      <c r="EZ313" s="8">
        <v>1.10896E-4</v>
      </c>
      <c r="FC313" s="1"/>
      <c r="FE313" s="8">
        <v>0.50789105000000001</v>
      </c>
      <c r="FF313" s="8">
        <v>-3.100207E-2</v>
      </c>
      <c r="FG313" s="8">
        <v>-9.6960199999999996E-3</v>
      </c>
      <c r="FH313" s="8">
        <v>1.723716381</v>
      </c>
      <c r="FI313" s="8">
        <v>2.2057199999999999E-4</v>
      </c>
      <c r="FJ313" s="10">
        <v>2.5423400000000001E-5</v>
      </c>
      <c r="FM313" s="1"/>
      <c r="FO313" s="8">
        <v>0.55344696999999998</v>
      </c>
      <c r="FP313" s="8">
        <v>-2.1343870000000001E-2</v>
      </c>
      <c r="FQ313" s="8">
        <v>-3.1255100000000002E-3</v>
      </c>
      <c r="FR313" s="8">
        <v>1.6853521090000001</v>
      </c>
      <c r="FS313" s="8">
        <v>4.2931300000000001E-4</v>
      </c>
      <c r="FT313" s="10">
        <v>6.3928000000000002E-5</v>
      </c>
      <c r="FW313" s="1"/>
      <c r="FY313" s="8">
        <v>0.52027168999999995</v>
      </c>
      <c r="FZ313" s="8">
        <v>-1.5903009999999999E-2</v>
      </c>
      <c r="GA313" s="8">
        <v>-5.2277900000000004E-3</v>
      </c>
      <c r="GB313" s="8">
        <v>1.719646835</v>
      </c>
      <c r="GC313" s="8">
        <v>1.3448999999999999E-4</v>
      </c>
      <c r="GD313" s="10">
        <v>1.92744E-5</v>
      </c>
      <c r="GG313" s="1"/>
      <c r="GI313" s="8">
        <v>0.47893975</v>
      </c>
      <c r="GJ313" s="8">
        <v>-1.2432500000000001E-2</v>
      </c>
      <c r="GK313" s="8">
        <v>-1.03608E-3</v>
      </c>
      <c r="GL313" s="8">
        <v>1.714135934</v>
      </c>
      <c r="GM313" s="10">
        <v>-2.6227499999999999E-5</v>
      </c>
      <c r="GN313" s="10">
        <v>2.8951100000000001E-5</v>
      </c>
      <c r="GQ313" s="1"/>
      <c r="GS313" s="8">
        <v>-3.0452670000000001E-2</v>
      </c>
      <c r="GT313" s="8">
        <v>-3.8850500000000001E-3</v>
      </c>
      <c r="GU313" s="8">
        <v>-9.2629199999999991E-3</v>
      </c>
      <c r="GV313" s="8">
        <v>1.371735522</v>
      </c>
      <c r="GW313" s="10">
        <v>-8.8697900000000003E-5</v>
      </c>
      <c r="GX313" s="10">
        <v>5.6690200000000001E-5</v>
      </c>
      <c r="HA313" s="1"/>
      <c r="HC313" s="8">
        <v>-0.18234695000000001</v>
      </c>
      <c r="HD313" s="8">
        <v>4.1768999999999999E-3</v>
      </c>
      <c r="HE313" s="8">
        <v>-1.0164499999999999E-3</v>
      </c>
      <c r="HF313" s="8">
        <v>1.255715565</v>
      </c>
      <c r="HG313" s="10">
        <v>-4.1610000000000003E-5</v>
      </c>
      <c r="HH313" s="10">
        <v>5.4823500000000001E-6</v>
      </c>
      <c r="HK313" s="1"/>
      <c r="HM313" s="8">
        <v>-0.16197549</v>
      </c>
      <c r="HN313" s="8">
        <v>1.14842E-3</v>
      </c>
      <c r="HO313" s="8">
        <v>-7.4432600000000002E-3</v>
      </c>
      <c r="HP313" s="8">
        <v>1.445648391</v>
      </c>
      <c r="HQ313" s="8">
        <v>-4.8807100000000002E-4</v>
      </c>
      <c r="HR313" s="10">
        <v>9.4973299999999994E-5</v>
      </c>
      <c r="HU313" s="1"/>
      <c r="HW313" s="8">
        <v>-6.3675140000000005E-2</v>
      </c>
      <c r="HX313" s="8">
        <v>-2.4728599999999999E-3</v>
      </c>
      <c r="HY313" s="8">
        <v>-6.8134800000000002E-3</v>
      </c>
      <c r="HZ313" s="8">
        <v>1.469790237</v>
      </c>
      <c r="IA313" s="8">
        <v>-1.43542E-4</v>
      </c>
      <c r="IB313" s="10">
        <v>-1.72444E-5</v>
      </c>
      <c r="IE313" s="1"/>
      <c r="IG313" s="8">
        <v>-0.11133563</v>
      </c>
      <c r="IH313" s="8">
        <v>-3.8767099999999998E-3</v>
      </c>
      <c r="II313" s="8">
        <v>-3.9098199999999996E-3</v>
      </c>
      <c r="IJ313" s="8">
        <v>1.4670532430000001</v>
      </c>
      <c r="IK313" s="8">
        <v>-3.6655299999999999E-4</v>
      </c>
      <c r="IL313" s="10">
        <v>9.9697000000000004E-5</v>
      </c>
      <c r="IO313" s="1"/>
      <c r="IP313" s="1"/>
    </row>
    <row r="314" spans="1:250" x14ac:dyDescent="0.25">
      <c r="A314" s="8">
        <v>1.1278925200000001</v>
      </c>
      <c r="B314" s="8">
        <v>6.1854900000000001E-3</v>
      </c>
      <c r="C314" s="8">
        <v>3.6391100000000003E-2</v>
      </c>
      <c r="D314" s="8">
        <v>1.494631475</v>
      </c>
      <c r="E314" s="8">
        <v>-1.40927E-4</v>
      </c>
      <c r="F314" s="8">
        <v>-1.1264000000000001E-4</v>
      </c>
      <c r="I314" s="1"/>
      <c r="K314" s="8">
        <v>0.67839050999999995</v>
      </c>
      <c r="L314" s="8">
        <v>2.5614479999999998E-2</v>
      </c>
      <c r="M314" s="8">
        <v>-1.0161E-4</v>
      </c>
      <c r="N314" s="8">
        <v>0.90146859000000001</v>
      </c>
      <c r="O314" s="8">
        <v>1.35298E-4</v>
      </c>
      <c r="P314" s="10">
        <v>5.6157199999999998E-5</v>
      </c>
      <c r="U314" s="8">
        <v>0.76674589999999998</v>
      </c>
      <c r="V314" s="8">
        <v>9.1813399999999996E-3</v>
      </c>
      <c r="W314" s="8">
        <v>-1.3024040000000001E-2</v>
      </c>
      <c r="X314" s="8">
        <v>1.030282771</v>
      </c>
      <c r="Y314" s="8">
        <v>1.6038099999999999E-4</v>
      </c>
      <c r="Z314" s="10">
        <v>3.1811299999999998E-5</v>
      </c>
      <c r="AC314" s="1"/>
      <c r="AE314" s="8">
        <v>1.2031641500000001</v>
      </c>
      <c r="AF314" s="10">
        <v>6.7461999999999999E-6</v>
      </c>
      <c r="AG314" s="8">
        <v>1.414258E-2</v>
      </c>
      <c r="AH314" s="8">
        <v>1.5385576270000001</v>
      </c>
      <c r="AI314" s="8">
        <v>-2.9228799999999998E-4</v>
      </c>
      <c r="AJ314" s="10">
        <v>8.7696599999999997E-5</v>
      </c>
      <c r="AM314" s="1"/>
      <c r="AO314" s="8">
        <v>1.1278925200000001</v>
      </c>
      <c r="AP314" s="8">
        <v>6.1854900000000001E-3</v>
      </c>
      <c r="AQ314" s="8">
        <v>3.6391100000000003E-2</v>
      </c>
      <c r="AR314" s="8">
        <v>1.494631475</v>
      </c>
      <c r="AS314" s="8">
        <v>-1.40927E-4</v>
      </c>
      <c r="AT314" s="8">
        <v>-1.1264000000000001E-4</v>
      </c>
      <c r="AW314" s="1"/>
      <c r="BG314" s="1"/>
      <c r="BI314" s="8">
        <v>-0.20085024000000001</v>
      </c>
      <c r="BJ314" s="8">
        <v>-4.7450800000000001E-2</v>
      </c>
      <c r="BK314" s="8">
        <v>-5.57574E-3</v>
      </c>
      <c r="BL314" s="8">
        <v>1.5575288709999999</v>
      </c>
      <c r="BM314" s="10">
        <v>-5.5837500000000002E-5</v>
      </c>
      <c r="BN314" s="10">
        <v>6.5330699999999994E-5</v>
      </c>
      <c r="BQ314" s="1"/>
      <c r="BS314" s="8">
        <v>-1.6624590000000002E-2</v>
      </c>
      <c r="BT314" s="8">
        <v>-3.987827E-2</v>
      </c>
      <c r="BU314" s="8">
        <v>-1.5684050000000001E-2</v>
      </c>
      <c r="BV314" s="8">
        <v>1.7289576520000001</v>
      </c>
      <c r="BW314" s="8">
        <v>1.2357830000000001E-3</v>
      </c>
      <c r="BX314" s="8">
        <v>-3.7669199999999998E-4</v>
      </c>
      <c r="CA314" s="1"/>
      <c r="CC314" s="8">
        <v>-0.19004889</v>
      </c>
      <c r="CD314" s="8">
        <v>-4.36427E-2</v>
      </c>
      <c r="CE314" s="8">
        <v>-1.3731119999999999E-2</v>
      </c>
      <c r="CF314" s="8">
        <v>1.3222682800000001</v>
      </c>
      <c r="CG314" s="10">
        <v>6.6001799999999995E-5</v>
      </c>
      <c r="CH314" s="10">
        <v>-4.3387199999999997E-5</v>
      </c>
      <c r="CK314" s="1"/>
      <c r="CM314" s="8">
        <v>-6.6693189999999999E-2</v>
      </c>
      <c r="CN314" s="8">
        <v>-4.1129550000000001E-2</v>
      </c>
      <c r="CO314" s="8">
        <v>-6.98644E-3</v>
      </c>
      <c r="CP314" s="8">
        <v>1.8428055910000001</v>
      </c>
      <c r="CQ314" s="8">
        <v>2.1233499999999999E-4</v>
      </c>
      <c r="CR314" s="10">
        <v>-3.5200700000000003E-5</v>
      </c>
      <c r="CU314" s="1"/>
      <c r="CW314" s="8">
        <v>0.12399098</v>
      </c>
      <c r="CX314" s="8">
        <v>6.6161199999999996E-3</v>
      </c>
      <c r="CY314" s="8">
        <v>1.5981700000000001E-3</v>
      </c>
      <c r="CZ314" s="8">
        <v>1.3797129530000001</v>
      </c>
      <c r="DA314" s="8">
        <v>6.1210300000000002E-4</v>
      </c>
      <c r="DB314" s="10">
        <v>-2.9434600000000001E-5</v>
      </c>
      <c r="DF314" s="1"/>
      <c r="DK314" s="1"/>
      <c r="DO314" s="1"/>
      <c r="DQ314" s="8">
        <v>0.12472302</v>
      </c>
      <c r="DR314" s="8">
        <v>9.6751300000000005E-3</v>
      </c>
      <c r="DS314" s="8">
        <v>2.18483E-3</v>
      </c>
      <c r="DT314" s="8">
        <v>1.4273508859999999</v>
      </c>
      <c r="DU314" s="8">
        <v>4.2690499999999999E-4</v>
      </c>
      <c r="DV314" s="10">
        <v>-7.5192100000000001E-5</v>
      </c>
      <c r="DZ314" s="1"/>
      <c r="EE314" s="1"/>
      <c r="EG314" s="1"/>
      <c r="EK314" s="8">
        <v>0.58921774000000005</v>
      </c>
      <c r="EL314" s="8">
        <v>4.5974349999999997E-2</v>
      </c>
      <c r="EM314" s="8">
        <v>-2.8777489999999999E-2</v>
      </c>
      <c r="EN314" s="8">
        <v>1.680459836</v>
      </c>
      <c r="EO314" s="10">
        <v>9.0998700000000003E-6</v>
      </c>
      <c r="EP314" s="8">
        <v>-2.6573999999999999E-4</v>
      </c>
      <c r="ES314" s="1"/>
      <c r="EU314" s="8">
        <v>0.54101564999999996</v>
      </c>
      <c r="EV314" s="8">
        <v>-1.1766169999999999E-2</v>
      </c>
      <c r="EW314" s="8">
        <v>-3.3762599999999999E-3</v>
      </c>
      <c r="EX314" s="8">
        <v>1.730598388</v>
      </c>
      <c r="EY314" s="8">
        <v>2.4267399999999999E-4</v>
      </c>
      <c r="EZ314" s="8">
        <v>1.09319E-4</v>
      </c>
      <c r="FC314" s="1"/>
      <c r="FE314" s="8">
        <v>0.51100171000000005</v>
      </c>
      <c r="FF314" s="8">
        <v>-3.1147359999999999E-2</v>
      </c>
      <c r="FG314" s="8">
        <v>-9.7998800000000004E-3</v>
      </c>
      <c r="FH314" s="8">
        <v>1.727105281</v>
      </c>
      <c r="FI314" s="8">
        <v>2.2475300000000001E-4</v>
      </c>
      <c r="FJ314" s="10">
        <v>2.24376E-5</v>
      </c>
      <c r="FM314" s="1"/>
      <c r="FO314" s="8">
        <v>0.56027081000000001</v>
      </c>
      <c r="FP314" s="8">
        <v>-2.137907E-2</v>
      </c>
      <c r="FQ314" s="8">
        <v>-3.29583E-3</v>
      </c>
      <c r="FR314" s="8">
        <v>1.688214313</v>
      </c>
      <c r="FS314" s="8">
        <v>4.2968800000000001E-4</v>
      </c>
      <c r="FT314" s="10">
        <v>6.2101900000000003E-5</v>
      </c>
      <c r="FW314" s="1"/>
      <c r="FY314" s="8">
        <v>0.52303968000000001</v>
      </c>
      <c r="FZ314" s="8">
        <v>-1.608147E-2</v>
      </c>
      <c r="GA314" s="8">
        <v>-5.2608000000000004E-3</v>
      </c>
      <c r="GB314" s="8">
        <v>1.725394748</v>
      </c>
      <c r="GC314" s="8">
        <v>1.3812000000000001E-4</v>
      </c>
      <c r="GD314" s="10">
        <v>1.8612899999999999E-5</v>
      </c>
      <c r="GG314" s="1"/>
      <c r="GI314" s="8">
        <v>0.47729176000000001</v>
      </c>
      <c r="GJ314" s="8">
        <v>-1.233803E-2</v>
      </c>
      <c r="GK314" s="8">
        <v>-9.9882000000000009E-4</v>
      </c>
      <c r="GL314" s="8">
        <v>1.716425238</v>
      </c>
      <c r="GM314" s="10">
        <v>-2.4933400000000001E-5</v>
      </c>
      <c r="GN314" s="10">
        <v>2.84419E-5</v>
      </c>
      <c r="GQ314" s="1"/>
      <c r="GS314" s="8">
        <v>-2.621062E-2</v>
      </c>
      <c r="GT314" s="8">
        <v>-4.1466699999999999E-3</v>
      </c>
      <c r="GU314" s="8">
        <v>-9.2415399999999995E-3</v>
      </c>
      <c r="GV314" s="8">
        <v>1.3745460540000001</v>
      </c>
      <c r="GW314" s="10">
        <v>-8.5101300000000005E-5</v>
      </c>
      <c r="GX314" s="10">
        <v>5.69892E-5</v>
      </c>
      <c r="HA314" s="1"/>
      <c r="HC314" s="8">
        <v>-0.18162053</v>
      </c>
      <c r="HD314" s="8">
        <v>4.1965600000000002E-3</v>
      </c>
      <c r="HE314" s="8">
        <v>-1.01655E-3</v>
      </c>
      <c r="HF314" s="8">
        <v>1.258064732</v>
      </c>
      <c r="HG314" s="10">
        <v>-4.2418700000000001E-5</v>
      </c>
      <c r="HH314" s="10">
        <v>5.4770600000000002E-6</v>
      </c>
      <c r="HK314" s="1"/>
      <c r="HM314" s="8">
        <v>-0.16246884</v>
      </c>
      <c r="HN314" s="8">
        <v>1.15186E-3</v>
      </c>
      <c r="HO314" s="8">
        <v>-7.4409100000000002E-3</v>
      </c>
      <c r="HP314" s="8">
        <v>1.4489289190000001</v>
      </c>
      <c r="HQ314" s="8">
        <v>-4.8713100000000002E-4</v>
      </c>
      <c r="HR314" s="10">
        <v>9.4333399999999994E-5</v>
      </c>
      <c r="HU314" s="1"/>
      <c r="HW314" s="8">
        <v>-5.7502650000000002E-2</v>
      </c>
      <c r="HX314" s="8">
        <v>-2.8789699999999998E-3</v>
      </c>
      <c r="HY314" s="8">
        <v>-6.9338899999999998E-3</v>
      </c>
      <c r="HZ314" s="8">
        <v>1.474157326</v>
      </c>
      <c r="IA314" s="8">
        <v>-1.37315E-4</v>
      </c>
      <c r="IB314" s="10">
        <v>-1.90783E-5</v>
      </c>
      <c r="IE314" s="1"/>
      <c r="IG314" s="8">
        <v>-0.11033388</v>
      </c>
      <c r="IH314" s="8">
        <v>-3.9517199999999997E-3</v>
      </c>
      <c r="II314" s="8">
        <v>-3.8790999999999999E-3</v>
      </c>
      <c r="IJ314" s="8">
        <v>1.469305015</v>
      </c>
      <c r="IK314" s="8">
        <v>-3.5720599999999999E-4</v>
      </c>
      <c r="IL314" s="8">
        <v>1.03534E-4</v>
      </c>
      <c r="IO314" s="1"/>
      <c r="IP314" s="1"/>
    </row>
    <row r="315" spans="1:250" x14ac:dyDescent="0.25">
      <c r="A315" s="8">
        <v>1.1338516300000001</v>
      </c>
      <c r="B315" s="8">
        <v>6.1577899999999998E-3</v>
      </c>
      <c r="C315" s="8">
        <v>3.648825E-2</v>
      </c>
      <c r="D315" s="8">
        <v>1.4982180839999999</v>
      </c>
      <c r="E315" s="8">
        <v>-1.4012200000000001E-4</v>
      </c>
      <c r="F315" s="8">
        <v>-1.09831E-4</v>
      </c>
      <c r="I315" s="1"/>
      <c r="K315" s="8">
        <v>0.68358311999999999</v>
      </c>
      <c r="L315" s="8">
        <v>2.5767310000000002E-2</v>
      </c>
      <c r="M315" s="8">
        <v>-1.5077999999999999E-4</v>
      </c>
      <c r="N315" s="8">
        <v>0.90884362399999996</v>
      </c>
      <c r="O315" s="8">
        <v>1.32569E-4</v>
      </c>
      <c r="P315" s="10">
        <v>5.5269999999999998E-5</v>
      </c>
      <c r="U315" s="8">
        <v>0.77105151000000005</v>
      </c>
      <c r="V315" s="8">
        <v>9.1613400000000005E-3</v>
      </c>
      <c r="W315" s="8">
        <v>-1.30093E-2</v>
      </c>
      <c r="X315" s="8">
        <v>1.0346577050000001</v>
      </c>
      <c r="Y315" s="8">
        <v>1.6121399999999999E-4</v>
      </c>
      <c r="Z315" s="10">
        <v>3.2425699999999997E-5</v>
      </c>
      <c r="AC315" s="1"/>
      <c r="AE315" s="8">
        <v>1.21139515</v>
      </c>
      <c r="AF315" s="10">
        <v>1.6164E-5</v>
      </c>
      <c r="AG315" s="8">
        <v>1.410664E-2</v>
      </c>
      <c r="AH315" s="8">
        <v>1.544964682</v>
      </c>
      <c r="AI315" s="8">
        <v>-2.9243800000000001E-4</v>
      </c>
      <c r="AJ315" s="10">
        <v>8.7130499999999995E-5</v>
      </c>
      <c r="AM315" s="1"/>
      <c r="AO315" s="8">
        <v>1.1338516300000001</v>
      </c>
      <c r="AP315" s="8">
        <v>6.1577899999999998E-3</v>
      </c>
      <c r="AQ315" s="8">
        <v>3.648825E-2</v>
      </c>
      <c r="AR315" s="8">
        <v>1.4982180839999999</v>
      </c>
      <c r="AS315" s="8">
        <v>-1.4012200000000001E-4</v>
      </c>
      <c r="AT315" s="8">
        <v>-1.09831E-4</v>
      </c>
      <c r="AW315" s="1"/>
      <c r="BG315" s="1"/>
      <c r="BI315" s="8">
        <v>-0.20416664000000001</v>
      </c>
      <c r="BJ315" s="8">
        <v>-4.7448700000000003E-2</v>
      </c>
      <c r="BK315" s="8">
        <v>-5.6048499999999998E-3</v>
      </c>
      <c r="BL315" s="8">
        <v>1.565709096</v>
      </c>
      <c r="BM315" s="10">
        <v>-5.5809800000000002E-5</v>
      </c>
      <c r="BN315" s="10">
        <v>6.5693999999999998E-5</v>
      </c>
      <c r="BQ315" s="1"/>
      <c r="BS315" s="8">
        <v>-1.6154439999999999E-2</v>
      </c>
      <c r="BT315" s="8">
        <v>-4.000364E-2</v>
      </c>
      <c r="BU315" s="8">
        <v>-1.5719299999999999E-2</v>
      </c>
      <c r="BV315" s="8">
        <v>1.7292972179999999</v>
      </c>
      <c r="BW315" s="8">
        <v>1.2762100000000001E-3</v>
      </c>
      <c r="BX315" s="8">
        <v>-3.8805300000000002E-4</v>
      </c>
      <c r="CA315" s="1"/>
      <c r="CC315" s="8">
        <v>-0.1857694</v>
      </c>
      <c r="CD315" s="8">
        <v>-4.3344340000000002E-2</v>
      </c>
      <c r="CE315" s="8">
        <v>-1.375439E-2</v>
      </c>
      <c r="CF315" s="8">
        <v>1.326646421</v>
      </c>
      <c r="CG315" s="10">
        <v>6.1595399999999996E-5</v>
      </c>
      <c r="CH315" s="10">
        <v>-4.3740499999999999E-5</v>
      </c>
      <c r="CK315" s="1"/>
      <c r="CM315" s="8">
        <v>-7.1654570000000001E-2</v>
      </c>
      <c r="CN315" s="8">
        <v>-4.0387979999999997E-2</v>
      </c>
      <c r="CO315" s="8">
        <v>-7.50842E-3</v>
      </c>
      <c r="CP315" s="8">
        <v>1.843117058</v>
      </c>
      <c r="CQ315" s="8">
        <v>2.1469800000000001E-4</v>
      </c>
      <c r="CR315" s="10">
        <v>-3.3537500000000002E-5</v>
      </c>
      <c r="CU315" s="1"/>
      <c r="CW315" s="8">
        <v>0.12677720000000001</v>
      </c>
      <c r="CX315" s="8">
        <v>6.7709399999999996E-3</v>
      </c>
      <c r="CY315" s="8">
        <v>1.57135E-3</v>
      </c>
      <c r="CZ315" s="8">
        <v>1.381084991</v>
      </c>
      <c r="DA315" s="8">
        <v>6.0677300000000001E-4</v>
      </c>
      <c r="DB315" s="10">
        <v>-3.03613E-5</v>
      </c>
      <c r="DF315" s="1"/>
      <c r="DK315" s="1"/>
      <c r="DO315" s="1"/>
      <c r="DQ315" s="8">
        <v>0.13115646</v>
      </c>
      <c r="DR315" s="8">
        <v>9.8357700000000006E-3</v>
      </c>
      <c r="DS315" s="8">
        <v>2.3967300000000001E-3</v>
      </c>
      <c r="DT315" s="8">
        <v>1.4306549639999999</v>
      </c>
      <c r="DU315" s="8">
        <v>4.2524400000000002E-4</v>
      </c>
      <c r="DV315" s="10">
        <v>-7.2998900000000003E-5</v>
      </c>
      <c r="DZ315" s="1"/>
      <c r="EG315" s="1"/>
      <c r="EK315" s="8">
        <v>0.58885425000000002</v>
      </c>
      <c r="EL315" s="8">
        <v>4.5985140000000001E-2</v>
      </c>
      <c r="EM315" s="8">
        <v>-2.8872709999999999E-2</v>
      </c>
      <c r="EN315" s="8">
        <v>1.680591639</v>
      </c>
      <c r="EO315" s="10">
        <v>1.0518300000000001E-5</v>
      </c>
      <c r="EP315" s="8">
        <v>-2.5323000000000001E-4</v>
      </c>
      <c r="ES315" s="1"/>
      <c r="EU315" s="8">
        <v>0.54567763000000002</v>
      </c>
      <c r="EV315" s="8">
        <v>-1.2093599999999999E-2</v>
      </c>
      <c r="EW315" s="8">
        <v>-3.4374800000000001E-3</v>
      </c>
      <c r="EX315" s="8">
        <v>1.7354816879999999</v>
      </c>
      <c r="EY315" s="8">
        <v>2.4746000000000002E-4</v>
      </c>
      <c r="EZ315" s="8">
        <v>1.08435E-4</v>
      </c>
      <c r="FC315" s="1"/>
      <c r="FE315" s="8">
        <v>0.51042328999999997</v>
      </c>
      <c r="FF315" s="8">
        <v>-3.1127060000000002E-2</v>
      </c>
      <c r="FG315" s="8">
        <v>-9.78709E-3</v>
      </c>
      <c r="FH315" s="8">
        <v>1.730067257</v>
      </c>
      <c r="FI315" s="8">
        <v>2.2789800000000001E-4</v>
      </c>
      <c r="FJ315" s="10">
        <v>2.0458500000000001E-5</v>
      </c>
      <c r="FM315" s="1"/>
      <c r="FO315" s="8">
        <v>0.55945644000000005</v>
      </c>
      <c r="FP315" s="8">
        <v>-2.1313929999999998E-2</v>
      </c>
      <c r="FQ315" s="8">
        <v>-3.30256E-3</v>
      </c>
      <c r="FR315" s="8">
        <v>1.691038182</v>
      </c>
      <c r="FS315" s="8">
        <v>4.3552899999999998E-4</v>
      </c>
      <c r="FT315" s="10">
        <v>6.2713100000000001E-5</v>
      </c>
      <c r="FW315" s="1"/>
      <c r="FY315" s="8">
        <v>0.52844011000000002</v>
      </c>
      <c r="FZ315" s="8">
        <v>-1.6192129999999999E-2</v>
      </c>
      <c r="GA315" s="8">
        <v>-5.3310500000000004E-3</v>
      </c>
      <c r="GB315" s="8">
        <v>1.7295452069999999</v>
      </c>
      <c r="GC315" s="8">
        <v>1.3927500000000001E-4</v>
      </c>
      <c r="GD315" s="10">
        <v>1.7881200000000001E-5</v>
      </c>
      <c r="GG315" s="1"/>
      <c r="GI315" s="8">
        <v>0.48037233000000001</v>
      </c>
      <c r="GJ315" s="8">
        <v>-1.2383190000000001E-2</v>
      </c>
      <c r="GK315" s="8">
        <v>-1.1346399999999999E-3</v>
      </c>
      <c r="GL315" s="8">
        <v>1.7186726000000001</v>
      </c>
      <c r="GM315" s="10">
        <v>-2.4603199999999998E-5</v>
      </c>
      <c r="GN315" s="10">
        <v>2.7445800000000001E-5</v>
      </c>
      <c r="GQ315" s="1"/>
      <c r="GS315" s="8">
        <v>-2.458871E-2</v>
      </c>
      <c r="GT315" s="8">
        <v>-4.1932799999999998E-3</v>
      </c>
      <c r="GU315" s="8">
        <v>-9.2460700000000003E-3</v>
      </c>
      <c r="GV315" s="8">
        <v>1.3766992300000001</v>
      </c>
      <c r="GW315" s="10">
        <v>-8.3423499999999998E-5</v>
      </c>
      <c r="GX315" s="10">
        <v>5.6827599999999998E-5</v>
      </c>
      <c r="HA315" s="1"/>
      <c r="HC315" s="8">
        <v>-0.18325575</v>
      </c>
      <c r="HD315" s="8">
        <v>4.15308E-3</v>
      </c>
      <c r="HE315" s="8">
        <v>-1.00917E-3</v>
      </c>
      <c r="HF315" s="8">
        <v>1.2624582799999999</v>
      </c>
      <c r="HG315" s="10">
        <v>-4.3213600000000002E-5</v>
      </c>
      <c r="HH315" s="10">
        <v>5.3404599999999997E-6</v>
      </c>
      <c r="HK315" s="1"/>
      <c r="HM315" s="8">
        <v>-0.16321790999999999</v>
      </c>
      <c r="HN315" s="8">
        <v>1.15324E-3</v>
      </c>
      <c r="HO315" s="8">
        <v>-7.4514300000000002E-3</v>
      </c>
      <c r="HP315" s="8">
        <v>1.4518461389999999</v>
      </c>
      <c r="HQ315" s="8">
        <v>-4.8687900000000001E-4</v>
      </c>
      <c r="HR315" s="10">
        <v>9.6227199999999999E-5</v>
      </c>
      <c r="HU315" s="1"/>
      <c r="HW315" s="8">
        <v>-4.9302840000000001E-2</v>
      </c>
      <c r="HX315" s="8">
        <v>-3.2658600000000002E-3</v>
      </c>
      <c r="HY315" s="8">
        <v>-7.0394100000000003E-3</v>
      </c>
      <c r="HZ315" s="8">
        <v>1.478826822</v>
      </c>
      <c r="IA315" s="8">
        <v>-1.3284500000000001E-4</v>
      </c>
      <c r="IB315" s="10">
        <v>-2.0287799999999999E-5</v>
      </c>
      <c r="IE315" s="1"/>
      <c r="IG315" s="8">
        <v>-0.10925506</v>
      </c>
      <c r="IH315" s="8">
        <v>-4.0237500000000004E-3</v>
      </c>
      <c r="II315" s="8">
        <v>-3.8321100000000001E-3</v>
      </c>
      <c r="IJ315" s="8">
        <v>1.4716324439999999</v>
      </c>
      <c r="IK315" s="8">
        <v>-3.4886999999999999E-4</v>
      </c>
      <c r="IL315" s="8">
        <v>1.08979E-4</v>
      </c>
      <c r="IO315" s="1"/>
      <c r="IP315" s="1"/>
    </row>
    <row r="316" spans="1:250" x14ac:dyDescent="0.25">
      <c r="A316" s="8">
        <v>1.1408139100000001</v>
      </c>
      <c r="B316" s="8">
        <v>6.1866999999999998E-3</v>
      </c>
      <c r="C316" s="8">
        <v>3.658848E-2</v>
      </c>
      <c r="D316" s="8">
        <v>1.501782841</v>
      </c>
      <c r="E316" s="8">
        <v>-1.4083300000000001E-4</v>
      </c>
      <c r="F316" s="8">
        <v>-1.07354E-4</v>
      </c>
      <c r="I316" s="1"/>
      <c r="K316" s="8">
        <v>0.68857882999999998</v>
      </c>
      <c r="L316" s="8">
        <v>2.5926459999999998E-2</v>
      </c>
      <c r="M316" s="8">
        <v>-2.4271000000000001E-4</v>
      </c>
      <c r="N316" s="8">
        <v>0.91485636999999997</v>
      </c>
      <c r="O316" s="8">
        <v>1.2961400000000001E-4</v>
      </c>
      <c r="P316" s="10">
        <v>5.3557000000000002E-5</v>
      </c>
      <c r="U316" s="8">
        <v>0.77461049000000004</v>
      </c>
      <c r="V316" s="8">
        <v>9.1584600000000002E-3</v>
      </c>
      <c r="W316" s="8">
        <v>-1.29631E-2</v>
      </c>
      <c r="X316" s="8">
        <v>1.039126365</v>
      </c>
      <c r="Y316" s="8">
        <v>1.6136300000000001E-4</v>
      </c>
      <c r="Z316" s="10">
        <v>3.4748500000000001E-5</v>
      </c>
      <c r="AC316" s="1"/>
      <c r="AE316" s="8">
        <v>1.2177524900000001</v>
      </c>
      <c r="AF316" s="10">
        <v>-7.7807999999999998E-5</v>
      </c>
      <c r="AG316" s="8">
        <v>1.406691E-2</v>
      </c>
      <c r="AH316" s="8">
        <v>1.551656197</v>
      </c>
      <c r="AI316" s="8">
        <v>-2.9052700000000001E-4</v>
      </c>
      <c r="AJ316" s="10">
        <v>8.6327299999999996E-5</v>
      </c>
      <c r="AM316" s="1"/>
      <c r="AO316" s="8">
        <v>1.1408139100000001</v>
      </c>
      <c r="AP316" s="8">
        <v>6.1866999999999998E-3</v>
      </c>
      <c r="AQ316" s="8">
        <v>3.658848E-2</v>
      </c>
      <c r="AR316" s="8">
        <v>1.501782841</v>
      </c>
      <c r="AS316" s="8">
        <v>-1.4083300000000001E-4</v>
      </c>
      <c r="AT316" s="8">
        <v>-1.07354E-4</v>
      </c>
      <c r="AW316" s="1"/>
      <c r="BG316" s="1"/>
      <c r="BI316" s="8">
        <v>-0.19831525999999999</v>
      </c>
      <c r="BJ316" s="8">
        <v>-4.7408350000000002E-2</v>
      </c>
      <c r="BK316" s="8">
        <v>-5.5559099999999998E-3</v>
      </c>
      <c r="BL316" s="8">
        <v>1.5723035700000001</v>
      </c>
      <c r="BM316" s="10">
        <v>-5.6094000000000002E-5</v>
      </c>
      <c r="BN316" s="10">
        <v>6.6039199999999996E-5</v>
      </c>
      <c r="BQ316" s="1"/>
      <c r="BS316" s="8">
        <v>-1.524036E-2</v>
      </c>
      <c r="BT316" s="8">
        <v>-3.9960540000000003E-2</v>
      </c>
      <c r="BU316" s="8">
        <v>-1.590594E-2</v>
      </c>
      <c r="BV316" s="8">
        <v>1.7295335709999999</v>
      </c>
      <c r="BW316" s="8">
        <v>1.2689999999999999E-3</v>
      </c>
      <c r="BX316" s="8">
        <v>-4.19255E-4</v>
      </c>
      <c r="CA316" s="1"/>
      <c r="CC316" s="8">
        <v>-0.18797569</v>
      </c>
      <c r="CD316" s="8">
        <v>-4.3506120000000002E-2</v>
      </c>
      <c r="CE316" s="8">
        <v>-1.377831E-2</v>
      </c>
      <c r="CF316" s="8">
        <v>1.332008769</v>
      </c>
      <c r="CG316" s="10">
        <v>5.6964900000000001E-5</v>
      </c>
      <c r="CH316" s="10">
        <v>-4.3068000000000002E-5</v>
      </c>
      <c r="CK316" s="1"/>
      <c r="CM316" s="8">
        <v>-7.5355060000000001E-2</v>
      </c>
      <c r="CN316" s="8">
        <v>-4.0343160000000003E-2</v>
      </c>
      <c r="CO316" s="8">
        <v>-8.1987099999999997E-3</v>
      </c>
      <c r="CP316" s="8">
        <v>1.8434008850000001</v>
      </c>
      <c r="CQ316" s="8">
        <v>2.1488900000000001E-4</v>
      </c>
      <c r="CR316" s="10">
        <v>-3.0595000000000001E-5</v>
      </c>
      <c r="CU316" s="1"/>
      <c r="CW316" s="8">
        <v>0.12768666000000001</v>
      </c>
      <c r="CX316" s="8">
        <v>6.8459000000000002E-3</v>
      </c>
      <c r="CY316" s="8">
        <v>1.58344E-3</v>
      </c>
      <c r="CZ316" s="8">
        <v>1.3825029980000001</v>
      </c>
      <c r="DA316" s="8">
        <v>5.9888400000000005E-4</v>
      </c>
      <c r="DB316" s="10">
        <v>-2.9094700000000001E-5</v>
      </c>
      <c r="DF316" s="1"/>
      <c r="DK316" s="1"/>
      <c r="DO316" s="1"/>
      <c r="DQ316" s="8">
        <v>0.13464681000000001</v>
      </c>
      <c r="DR316" s="8">
        <v>1.0018000000000001E-2</v>
      </c>
      <c r="DS316" s="8">
        <v>2.3819599999999998E-3</v>
      </c>
      <c r="DT316" s="8">
        <v>1.4338946299999999</v>
      </c>
      <c r="DU316" s="8">
        <v>4.2176399999999998E-4</v>
      </c>
      <c r="DV316" s="10">
        <v>-7.3286400000000004E-5</v>
      </c>
      <c r="DZ316" s="1"/>
      <c r="EG316" s="1"/>
      <c r="EK316" s="8">
        <v>0.58929562000000002</v>
      </c>
      <c r="EL316" s="8">
        <v>4.5863080000000001E-2</v>
      </c>
      <c r="EM316" s="8">
        <v>-2.8730869999999999E-2</v>
      </c>
      <c r="EN316" s="8">
        <v>1.680709214</v>
      </c>
      <c r="EO316" s="10">
        <v>2.3173999999999999E-5</v>
      </c>
      <c r="EP316" s="8">
        <v>-2.3852300000000001E-4</v>
      </c>
      <c r="ES316" s="1"/>
      <c r="EU316" s="8">
        <v>0.54957575999999997</v>
      </c>
      <c r="EV316" s="8">
        <v>-1.2359999999999999E-2</v>
      </c>
      <c r="EW316" s="8">
        <v>-3.5163400000000002E-3</v>
      </c>
      <c r="EX316" s="8">
        <v>1.739958186</v>
      </c>
      <c r="EY316" s="8">
        <v>2.52117E-4</v>
      </c>
      <c r="EZ316" s="8">
        <v>1.0706599999999999E-4</v>
      </c>
      <c r="FC316" s="1"/>
      <c r="FE316" s="8">
        <v>0.51073446</v>
      </c>
      <c r="FF316" s="8">
        <v>-3.113287E-2</v>
      </c>
      <c r="FG316" s="8">
        <v>-9.7955200000000003E-3</v>
      </c>
      <c r="FH316" s="8">
        <v>1.7329458040000001</v>
      </c>
      <c r="FI316" s="8">
        <v>2.2956800000000001E-4</v>
      </c>
      <c r="FJ316" s="10">
        <v>1.8029700000000001E-5</v>
      </c>
      <c r="FM316" s="1"/>
      <c r="FO316" s="8">
        <v>0.56060432999999998</v>
      </c>
      <c r="FP316" s="8">
        <v>-2.1372180000000001E-2</v>
      </c>
      <c r="FQ316" s="8">
        <v>-3.3172399999999999E-3</v>
      </c>
      <c r="FR316" s="8">
        <v>1.693768913</v>
      </c>
      <c r="FS316" s="8">
        <v>4.39238E-4</v>
      </c>
      <c r="FT316" s="10">
        <v>6.1782800000000001E-5</v>
      </c>
      <c r="FW316" s="1"/>
      <c r="FY316" s="8">
        <v>0.53415084000000002</v>
      </c>
      <c r="FZ316" s="8">
        <v>-1.6282950000000001E-2</v>
      </c>
      <c r="GA316" s="8">
        <v>-5.4999599999999999E-3</v>
      </c>
      <c r="GB316" s="8">
        <v>1.7323132919999999</v>
      </c>
      <c r="GC316" s="8">
        <v>1.4017000000000001E-4</v>
      </c>
      <c r="GD316" s="10">
        <v>1.62134E-5</v>
      </c>
      <c r="GG316" s="1"/>
      <c r="GI316" s="8">
        <v>0.48508837999999999</v>
      </c>
      <c r="GJ316" s="8">
        <v>-1.2366149999999999E-2</v>
      </c>
      <c r="GK316" s="8">
        <v>-1.23522E-3</v>
      </c>
      <c r="GL316" s="8">
        <v>1.720777429</v>
      </c>
      <c r="GM316" s="10">
        <v>-2.4685399999999999E-5</v>
      </c>
      <c r="GN316" s="10">
        <v>2.69633E-5</v>
      </c>
      <c r="GQ316" s="1"/>
      <c r="GS316" s="8">
        <v>-2.2226630000000001E-2</v>
      </c>
      <c r="GT316" s="8">
        <v>-4.2485200000000004E-3</v>
      </c>
      <c r="GU316" s="8">
        <v>-9.2547600000000008E-3</v>
      </c>
      <c r="GV316" s="8">
        <v>1.378436387</v>
      </c>
      <c r="GW316" s="10">
        <v>-8.20581E-5</v>
      </c>
      <c r="GX316" s="10">
        <v>5.6614199999999997E-5</v>
      </c>
      <c r="HA316" s="1"/>
      <c r="HC316" s="8">
        <v>-0.18453895000000001</v>
      </c>
      <c r="HD316" s="8">
        <v>4.1401299999999997E-3</v>
      </c>
      <c r="HE316" s="8">
        <v>-1.01183E-3</v>
      </c>
      <c r="HF316" s="8">
        <v>1.2672769699999999</v>
      </c>
      <c r="HG316" s="10">
        <v>-4.3514999999999999E-5</v>
      </c>
      <c r="HH316" s="10">
        <v>5.4016500000000002E-6</v>
      </c>
      <c r="HK316" s="1"/>
      <c r="HM316" s="8">
        <v>-0.16294331000000001</v>
      </c>
      <c r="HN316" s="8">
        <v>1.14485E-3</v>
      </c>
      <c r="HO316" s="8">
        <v>-7.4395900000000003E-3</v>
      </c>
      <c r="HP316" s="8">
        <v>1.454664701</v>
      </c>
      <c r="HQ316" s="8">
        <v>-4.82757E-4</v>
      </c>
      <c r="HR316" s="8">
        <v>1.02036E-4</v>
      </c>
      <c r="HU316" s="1"/>
      <c r="HW316" s="8">
        <v>-4.5665360000000002E-2</v>
      </c>
      <c r="HX316" s="8">
        <v>-3.48899E-3</v>
      </c>
      <c r="HY316" s="8">
        <v>-7.0492300000000001E-3</v>
      </c>
      <c r="HZ316" s="8">
        <v>1.4842475550000001</v>
      </c>
      <c r="IA316" s="8">
        <v>-1.2703399999999999E-4</v>
      </c>
      <c r="IB316" s="10">
        <v>-2.0528000000000001E-5</v>
      </c>
      <c r="IE316" s="1"/>
      <c r="IG316" s="8">
        <v>-0.10623243</v>
      </c>
      <c r="IH316" s="8">
        <v>-3.9640300000000003E-3</v>
      </c>
      <c r="II316" s="8">
        <v>-3.8982999999999999E-3</v>
      </c>
      <c r="IJ316" s="8">
        <v>1.4739340599999999</v>
      </c>
      <c r="IK316" s="8">
        <v>-3.5134499999999998E-4</v>
      </c>
      <c r="IL316" s="8">
        <v>1.06236E-4</v>
      </c>
      <c r="IO316" s="1"/>
      <c r="IP316" s="1"/>
    </row>
    <row r="317" spans="1:250" x14ac:dyDescent="0.25">
      <c r="A317" s="8">
        <v>1.14008771</v>
      </c>
      <c r="B317" s="8">
        <v>6.2132400000000001E-3</v>
      </c>
      <c r="C317" s="8">
        <v>3.6569419999999998E-2</v>
      </c>
      <c r="D317" s="8">
        <v>1.50536962</v>
      </c>
      <c r="E317" s="8">
        <v>-1.3453799999999999E-4</v>
      </c>
      <c r="F317" s="8">
        <v>-1.02828E-4</v>
      </c>
      <c r="I317" s="1"/>
      <c r="K317" s="8">
        <v>0.68769922000000006</v>
      </c>
      <c r="L317" s="8">
        <v>2.5916519999999998E-2</v>
      </c>
      <c r="M317" s="8">
        <v>-2.43E-4</v>
      </c>
      <c r="N317" s="8">
        <v>0.92037921099999997</v>
      </c>
      <c r="O317" s="8">
        <v>1.28567E-4</v>
      </c>
      <c r="P317" s="10">
        <v>5.3584600000000002E-5</v>
      </c>
      <c r="U317" s="8">
        <v>0.77574511999999995</v>
      </c>
      <c r="V317" s="8">
        <v>9.1688399999999993E-3</v>
      </c>
      <c r="W317" s="8">
        <v>-1.2935240000000001E-2</v>
      </c>
      <c r="X317" s="8">
        <v>1.043236735</v>
      </c>
      <c r="Y317" s="8">
        <v>1.59736E-4</v>
      </c>
      <c r="Z317" s="10">
        <v>3.9136600000000001E-5</v>
      </c>
      <c r="AC317" s="1"/>
      <c r="AE317" s="8">
        <v>1.2198856</v>
      </c>
      <c r="AF317" s="8">
        <v>-1.1546E-4</v>
      </c>
      <c r="AG317" s="8">
        <v>1.406226E-2</v>
      </c>
      <c r="AH317" s="8">
        <v>1.5586131560000001</v>
      </c>
      <c r="AI317" s="8">
        <v>-2.8824100000000001E-4</v>
      </c>
      <c r="AJ317" s="10">
        <v>8.6052900000000004E-5</v>
      </c>
      <c r="AM317" s="1"/>
      <c r="AO317" s="8">
        <v>1.14008771</v>
      </c>
      <c r="AP317" s="8">
        <v>6.2132400000000001E-3</v>
      </c>
      <c r="AQ317" s="8">
        <v>3.6569419999999998E-2</v>
      </c>
      <c r="AR317" s="8">
        <v>1.50536962</v>
      </c>
      <c r="AS317" s="8">
        <v>-1.3453799999999999E-4</v>
      </c>
      <c r="AT317" s="8">
        <v>-1.02828E-4</v>
      </c>
      <c r="AW317" s="1"/>
      <c r="BI317" s="8">
        <v>-0.19999774000000001</v>
      </c>
      <c r="BJ317" s="8">
        <v>-4.740254E-2</v>
      </c>
      <c r="BK317" s="8">
        <v>-5.5751999999999998E-3</v>
      </c>
      <c r="BL317" s="8">
        <v>1.578224651</v>
      </c>
      <c r="BM317" s="10">
        <v>-5.5949799999999998E-5</v>
      </c>
      <c r="BN317" s="10">
        <v>6.6514100000000001E-5</v>
      </c>
      <c r="BQ317" s="1"/>
      <c r="BS317" s="8">
        <v>-1.5065479999999999E-2</v>
      </c>
      <c r="BT317" s="8">
        <v>-3.999105E-2</v>
      </c>
      <c r="BU317" s="8">
        <v>-1.5918689999999999E-2</v>
      </c>
      <c r="BV317" s="8">
        <v>1.7298105880000001</v>
      </c>
      <c r="BW317" s="8">
        <v>1.2958519999999999E-3</v>
      </c>
      <c r="BX317" s="8">
        <v>-4.3047000000000002E-4</v>
      </c>
      <c r="CA317" s="1"/>
      <c r="CC317" s="8">
        <v>-0.19086659</v>
      </c>
      <c r="CD317" s="8">
        <v>-4.3661520000000002E-2</v>
      </c>
      <c r="CE317" s="8">
        <v>-1.377432E-2</v>
      </c>
      <c r="CF317" s="8">
        <v>1.3373659790000001</v>
      </c>
      <c r="CG317" s="10">
        <v>5.3564499999999999E-5</v>
      </c>
      <c r="CH317" s="10">
        <v>-4.3164400000000003E-5</v>
      </c>
      <c r="CK317" s="1"/>
      <c r="CM317" s="8">
        <v>-7.8495759999999998E-2</v>
      </c>
      <c r="CN317" s="8">
        <v>-4.0379980000000003E-2</v>
      </c>
      <c r="CO317" s="8">
        <v>-8.7677399999999996E-3</v>
      </c>
      <c r="CP317" s="8">
        <v>1.8436459270000001</v>
      </c>
      <c r="CQ317" s="8">
        <v>2.14704E-4</v>
      </c>
      <c r="CR317" s="10">
        <v>-2.77343E-5</v>
      </c>
      <c r="CU317" s="1"/>
      <c r="CW317" s="8">
        <v>0.13003287999999999</v>
      </c>
      <c r="CX317" s="8">
        <v>6.8314100000000004E-3</v>
      </c>
      <c r="CY317" s="8">
        <v>1.6427099999999999E-3</v>
      </c>
      <c r="CZ317" s="8">
        <v>1.3839189730000001</v>
      </c>
      <c r="DA317" s="8">
        <v>5.9947899999999998E-4</v>
      </c>
      <c r="DB317" s="10">
        <v>-2.6668600000000001E-5</v>
      </c>
      <c r="DF317" s="1"/>
      <c r="DK317" s="1"/>
      <c r="DO317" s="1"/>
      <c r="DQ317" s="8">
        <v>0.13672522000000001</v>
      </c>
      <c r="DR317" s="8">
        <v>1.0103849999999999E-2</v>
      </c>
      <c r="DS317" s="8">
        <v>2.39105E-3</v>
      </c>
      <c r="DT317" s="8">
        <v>1.436606083</v>
      </c>
      <c r="DU317" s="8">
        <v>4.19011E-4</v>
      </c>
      <c r="DV317" s="10">
        <v>-7.2998599999999996E-5</v>
      </c>
      <c r="DZ317" s="1"/>
      <c r="EG317" s="1"/>
      <c r="EK317" s="8">
        <v>0.58663558999999998</v>
      </c>
      <c r="EL317" s="8">
        <v>4.3861780000000003E-2</v>
      </c>
      <c r="EM317" s="8">
        <v>-2.6568850000000001E-2</v>
      </c>
      <c r="EN317" s="8">
        <v>1.680842986</v>
      </c>
      <c r="EO317" s="10">
        <v>-2.3833300000000001E-6</v>
      </c>
      <c r="EP317" s="8">
        <v>-2.6613299999999999E-4</v>
      </c>
      <c r="ES317" s="1"/>
      <c r="EU317" s="8">
        <v>0.55682083000000004</v>
      </c>
      <c r="EV317" s="8">
        <v>-1.278436E-2</v>
      </c>
      <c r="EW317" s="8">
        <v>-3.6584400000000002E-3</v>
      </c>
      <c r="EX317" s="8">
        <v>1.7443181249999999</v>
      </c>
      <c r="EY317" s="8">
        <v>2.5610999999999999E-4</v>
      </c>
      <c r="EZ317" s="8">
        <v>1.0573699999999999E-4</v>
      </c>
      <c r="FC317" s="1"/>
      <c r="FE317" s="8">
        <v>0.51042675000000004</v>
      </c>
      <c r="FF317" s="8">
        <v>-3.1119830000000001E-2</v>
      </c>
      <c r="FG317" s="8">
        <v>-9.7880199999999997E-3</v>
      </c>
      <c r="FH317" s="8">
        <v>1.735726721</v>
      </c>
      <c r="FI317" s="8">
        <v>2.3336299999999999E-4</v>
      </c>
      <c r="FJ317" s="10">
        <v>1.58488E-5</v>
      </c>
      <c r="FM317" s="1"/>
      <c r="FO317" s="8">
        <v>0.55946165000000003</v>
      </c>
      <c r="FP317" s="8">
        <v>-2.1312979999999999E-2</v>
      </c>
      <c r="FQ317" s="8">
        <v>-3.3076400000000001E-3</v>
      </c>
      <c r="FR317" s="8">
        <v>1.696500863</v>
      </c>
      <c r="FS317" s="8">
        <v>4.4302600000000001E-4</v>
      </c>
      <c r="FT317" s="10">
        <v>6.1173900000000001E-5</v>
      </c>
      <c r="FW317" s="1"/>
      <c r="FY317" s="8">
        <v>0.53605378999999997</v>
      </c>
      <c r="FZ317" s="8">
        <v>-1.6273699999999999E-2</v>
      </c>
      <c r="GA317" s="8">
        <v>-5.5288999999999998E-3</v>
      </c>
      <c r="GB317" s="8">
        <v>1.7351211710000001</v>
      </c>
      <c r="GC317" s="8">
        <v>1.3989499999999999E-4</v>
      </c>
      <c r="GD317" s="10">
        <v>1.53546E-5</v>
      </c>
      <c r="GG317" s="1"/>
      <c r="GI317" s="8">
        <v>0.48862239000000002</v>
      </c>
      <c r="GJ317" s="8">
        <v>-1.2429340000000001E-2</v>
      </c>
      <c r="GK317" s="8">
        <v>-1.2979999999999999E-3</v>
      </c>
      <c r="GL317" s="8">
        <v>1.72298942</v>
      </c>
      <c r="GM317" s="10">
        <v>-2.4281500000000001E-5</v>
      </c>
      <c r="GN317" s="10">
        <v>2.6561900000000001E-5</v>
      </c>
      <c r="GQ317" s="1"/>
      <c r="GS317" s="8">
        <v>-2.278765E-2</v>
      </c>
      <c r="GT317" s="8">
        <v>-4.2130900000000001E-3</v>
      </c>
      <c r="GU317" s="8">
        <v>-9.2658500000000008E-3</v>
      </c>
      <c r="GV317" s="8">
        <v>1.3800796019999999</v>
      </c>
      <c r="GW317" s="10">
        <v>-7.8375199999999995E-5</v>
      </c>
      <c r="GX317" s="10">
        <v>5.7769799999999997E-5</v>
      </c>
      <c r="HA317" s="1"/>
      <c r="HC317" s="8">
        <v>-0.18672341000000001</v>
      </c>
      <c r="HD317" s="8">
        <v>4.0799499999999997E-3</v>
      </c>
      <c r="HE317" s="8">
        <v>-9.9890999999999999E-4</v>
      </c>
      <c r="HF317" s="8">
        <v>1.272001637</v>
      </c>
      <c r="HG317" s="10">
        <v>-4.4338500000000002E-5</v>
      </c>
      <c r="HH317" s="10">
        <v>5.2229399999999998E-6</v>
      </c>
      <c r="HK317" s="1"/>
      <c r="HM317" s="8">
        <v>-0.15951187999999999</v>
      </c>
      <c r="HN317" s="8">
        <v>1.0828599999999999E-3</v>
      </c>
      <c r="HO317" s="8">
        <v>-7.5069200000000003E-3</v>
      </c>
      <c r="HP317" s="8">
        <v>1.4578229060000001</v>
      </c>
      <c r="HQ317" s="8">
        <v>-4.8032700000000001E-4</v>
      </c>
      <c r="HR317" s="10">
        <v>9.9395900000000002E-5</v>
      </c>
      <c r="HU317" s="1"/>
      <c r="HW317" s="8">
        <v>-4.013618E-2</v>
      </c>
      <c r="HX317" s="8">
        <v>-3.8864799999999999E-3</v>
      </c>
      <c r="HY317" s="8">
        <v>-7.0575400000000002E-3</v>
      </c>
      <c r="HZ317" s="8">
        <v>1.488970573</v>
      </c>
      <c r="IA317" s="8">
        <v>-1.20228E-4</v>
      </c>
      <c r="IB317" s="10">
        <v>-2.06542E-5</v>
      </c>
      <c r="IE317" s="1"/>
      <c r="IG317" s="8">
        <v>-0.1083383</v>
      </c>
      <c r="IH317" s="8">
        <v>-3.9137E-3</v>
      </c>
      <c r="II317" s="8">
        <v>-3.9839300000000001E-3</v>
      </c>
      <c r="IJ317" s="8">
        <v>1.476705822</v>
      </c>
      <c r="IK317" s="8">
        <v>-3.4834999999999998E-4</v>
      </c>
      <c r="IL317" s="8">
        <v>1.1132399999999999E-4</v>
      </c>
      <c r="IO317" s="1"/>
      <c r="IP317" s="1"/>
    </row>
    <row r="318" spans="1:250" x14ac:dyDescent="0.25">
      <c r="A318" s="8">
        <v>1.1414616500000001</v>
      </c>
      <c r="B318" s="8">
        <v>6.2021200000000002E-3</v>
      </c>
      <c r="C318" s="8">
        <v>3.6607969999999997E-2</v>
      </c>
      <c r="D318" s="8">
        <v>1.508863608</v>
      </c>
      <c r="E318" s="8">
        <v>-1.33137E-4</v>
      </c>
      <c r="F318" s="10">
        <v>-9.7995899999999995E-5</v>
      </c>
      <c r="I318" s="1"/>
      <c r="K318" s="8">
        <v>0.69015172000000002</v>
      </c>
      <c r="L318" s="8">
        <v>2.5957259999999999E-2</v>
      </c>
      <c r="M318" s="8">
        <v>-2.3912E-4</v>
      </c>
      <c r="N318" s="8">
        <v>0.92392956400000004</v>
      </c>
      <c r="O318" s="8">
        <v>1.27028E-4</v>
      </c>
      <c r="P318" s="10">
        <v>5.3728499999999999E-5</v>
      </c>
      <c r="U318" s="8">
        <v>0.77208809</v>
      </c>
      <c r="V318" s="8">
        <v>9.1616000000000006E-3</v>
      </c>
      <c r="W318" s="8">
        <v>-1.309345E-2</v>
      </c>
      <c r="X318" s="8">
        <v>1.046709187</v>
      </c>
      <c r="Y318" s="8">
        <v>1.5939599999999999E-4</v>
      </c>
      <c r="Z318" s="10">
        <v>4.6869700000000003E-5</v>
      </c>
      <c r="AC318" s="1"/>
      <c r="AE318" s="8">
        <v>1.23000241</v>
      </c>
      <c r="AF318" s="10">
        <v>-9.5545999999999996E-5</v>
      </c>
      <c r="AG318" s="8">
        <v>1.401752E-2</v>
      </c>
      <c r="AH318" s="8">
        <v>1.5647757600000001</v>
      </c>
      <c r="AI318" s="8">
        <v>-2.8849799999999999E-4</v>
      </c>
      <c r="AJ318" s="10">
        <v>8.5479100000000006E-5</v>
      </c>
      <c r="AM318" s="1"/>
      <c r="AO318" s="8">
        <v>1.1414616500000001</v>
      </c>
      <c r="AP318" s="8">
        <v>6.2021200000000002E-3</v>
      </c>
      <c r="AQ318" s="8">
        <v>3.6607969999999997E-2</v>
      </c>
      <c r="AR318" s="8">
        <v>1.508863608</v>
      </c>
      <c r="AS318" s="8">
        <v>-1.33137E-4</v>
      </c>
      <c r="AT318" s="10">
        <v>-9.7995899999999995E-5</v>
      </c>
      <c r="AW318" s="1"/>
      <c r="BI318" s="8">
        <v>-0.19456340999999999</v>
      </c>
      <c r="BJ318" s="8">
        <v>-4.7311829999999999E-2</v>
      </c>
      <c r="BK318" s="8">
        <v>-5.5008100000000001E-3</v>
      </c>
      <c r="BL318" s="8">
        <v>1.584191181</v>
      </c>
      <c r="BM318" s="10">
        <v>-5.6638599999999997E-5</v>
      </c>
      <c r="BN318" s="10">
        <v>6.7078300000000005E-5</v>
      </c>
      <c r="BQ318" s="1"/>
      <c r="BS318" s="8">
        <v>-1.8909410000000001E-2</v>
      </c>
      <c r="BT318" s="8">
        <v>-3.8191879999999997E-2</v>
      </c>
      <c r="BU318" s="8">
        <v>-1.557065E-2</v>
      </c>
      <c r="BV318" s="8">
        <v>1.7300901200000001</v>
      </c>
      <c r="BW318" s="8">
        <v>1.3632329999999999E-3</v>
      </c>
      <c r="BX318" s="8">
        <v>-4.4349599999999998E-4</v>
      </c>
      <c r="CA318" s="1"/>
      <c r="CC318" s="8">
        <v>-0.19345383999999999</v>
      </c>
      <c r="CD318" s="8">
        <v>-4.3803219999999997E-2</v>
      </c>
      <c r="CE318" s="8">
        <v>-1.377718E-2</v>
      </c>
      <c r="CF318" s="8">
        <v>1.343262454</v>
      </c>
      <c r="CG318" s="10">
        <v>5.01008E-5</v>
      </c>
      <c r="CH318" s="10">
        <v>-4.3104800000000001E-5</v>
      </c>
      <c r="CK318" s="1"/>
      <c r="CM318" s="8">
        <v>-7.8315319999999994E-2</v>
      </c>
      <c r="CN318" s="8">
        <v>-4.0357179999999999E-2</v>
      </c>
      <c r="CO318" s="8">
        <v>-8.7555600000000008E-3</v>
      </c>
      <c r="CP318" s="8">
        <v>1.8438544969999999</v>
      </c>
      <c r="CQ318" s="8">
        <v>2.12695E-4</v>
      </c>
      <c r="CR318" s="10">
        <v>-2.6661000000000001E-5</v>
      </c>
      <c r="CU318" s="1"/>
      <c r="CW318" s="8">
        <v>0.12976428000000001</v>
      </c>
      <c r="CX318" s="8">
        <v>6.8261700000000003E-3</v>
      </c>
      <c r="CY318" s="8">
        <v>1.6396799999999999E-3</v>
      </c>
      <c r="CZ318" s="8">
        <v>1.385472568</v>
      </c>
      <c r="DA318" s="8">
        <v>5.9760599999999998E-4</v>
      </c>
      <c r="DB318" s="10">
        <v>-2.55882E-5</v>
      </c>
      <c r="DF318" s="1"/>
      <c r="DO318" s="1"/>
      <c r="DQ318" s="8">
        <v>0.12699732999999999</v>
      </c>
      <c r="DR318" s="8">
        <v>9.0448300000000002E-3</v>
      </c>
      <c r="DS318" s="8">
        <v>2.3902900000000002E-3</v>
      </c>
      <c r="DT318" s="8">
        <v>1.438983905</v>
      </c>
      <c r="DU318" s="8">
        <v>4.1178800000000001E-4</v>
      </c>
      <c r="DV318" s="10">
        <v>-7.3002000000000003E-5</v>
      </c>
      <c r="DZ318" s="1"/>
      <c r="EG318" s="1"/>
      <c r="EK318" s="8">
        <v>0.58796457999999996</v>
      </c>
      <c r="EL318" s="8">
        <v>4.2889570000000002E-2</v>
      </c>
      <c r="EM318" s="8">
        <v>-2.6511590000000002E-2</v>
      </c>
      <c r="EN318" s="8">
        <v>1.680882191</v>
      </c>
      <c r="EO318" s="10">
        <v>2.7824500000000001E-5</v>
      </c>
      <c r="EP318" s="8">
        <v>-2.6435299999999999E-4</v>
      </c>
      <c r="ES318" s="1"/>
      <c r="EU318" s="8">
        <v>0.56116774000000003</v>
      </c>
      <c r="EV318" s="8">
        <v>-1.30571E-2</v>
      </c>
      <c r="EW318" s="8">
        <v>-3.74428E-3</v>
      </c>
      <c r="EX318" s="8">
        <v>1.7484488549999999</v>
      </c>
      <c r="EY318" s="8">
        <v>2.60387E-4</v>
      </c>
      <c r="EZ318" s="8">
        <v>1.04398E-4</v>
      </c>
      <c r="FC318" s="1"/>
      <c r="FE318" s="8">
        <v>0.51591779999999998</v>
      </c>
      <c r="FF318" s="8">
        <v>-3.140486E-2</v>
      </c>
      <c r="FG318" s="8">
        <v>-1.0059220000000001E-2</v>
      </c>
      <c r="FH318" s="8">
        <v>1.738231423</v>
      </c>
      <c r="FI318" s="8">
        <v>2.38006E-4</v>
      </c>
      <c r="FJ318" s="10">
        <v>1.1431600000000001E-5</v>
      </c>
      <c r="FM318" s="1"/>
      <c r="FO318" s="8">
        <v>0.56027249000000001</v>
      </c>
      <c r="FP318" s="8">
        <v>-2.1360609999999999E-2</v>
      </c>
      <c r="FQ318" s="8">
        <v>-3.31569E-3</v>
      </c>
      <c r="FR318" s="8">
        <v>1.6994296980000001</v>
      </c>
      <c r="FS318" s="8">
        <v>4.47319E-4</v>
      </c>
      <c r="FT318" s="10">
        <v>6.0454500000000002E-5</v>
      </c>
      <c r="FW318" s="1"/>
      <c r="FY318" s="8">
        <v>0.5362344</v>
      </c>
      <c r="FZ318" s="8">
        <v>-1.6277440000000001E-2</v>
      </c>
      <c r="GA318" s="8">
        <v>-5.5289299999999996E-3</v>
      </c>
      <c r="GB318" s="8">
        <v>1.7379808729999999</v>
      </c>
      <c r="GC318" s="8">
        <v>1.4106399999999999E-4</v>
      </c>
      <c r="GD318" s="10">
        <v>1.53469E-5</v>
      </c>
      <c r="GG318" s="1"/>
      <c r="GI318" s="8">
        <v>0.49575207999999998</v>
      </c>
      <c r="GJ318" s="8">
        <v>-1.237302E-2</v>
      </c>
      <c r="GK318" s="8">
        <v>-1.40076E-3</v>
      </c>
      <c r="GL318" s="8">
        <v>1.7253826080000001</v>
      </c>
      <c r="GM318" s="10">
        <v>-2.4460600000000001E-5</v>
      </c>
      <c r="GN318" s="10">
        <v>2.62357E-5</v>
      </c>
      <c r="GQ318" s="1"/>
      <c r="GS318" s="8">
        <v>-1.9937170000000001E-2</v>
      </c>
      <c r="GT318" s="8">
        <v>-4.3553200000000002E-3</v>
      </c>
      <c r="GU318" s="8">
        <v>-9.2591199999999992E-3</v>
      </c>
      <c r="GV318" s="8">
        <v>1.3814626860000001</v>
      </c>
      <c r="GW318" s="10">
        <v>-7.5463900000000001E-5</v>
      </c>
      <c r="GX318" s="10">
        <v>5.7909399999999998E-5</v>
      </c>
      <c r="HA318" s="1"/>
      <c r="HC318" s="8">
        <v>-0.18815343000000001</v>
      </c>
      <c r="HD318" s="8">
        <v>4.04222E-3</v>
      </c>
      <c r="HE318" s="8">
        <v>-9.9463999999999998E-4</v>
      </c>
      <c r="HF318" s="8">
        <v>1.2772902740000001</v>
      </c>
      <c r="HG318" s="10">
        <v>-4.5126900000000003E-5</v>
      </c>
      <c r="HH318" s="10">
        <v>5.1315699999999997E-6</v>
      </c>
      <c r="HK318" s="1"/>
      <c r="HM318" s="8">
        <v>-0.15624207000000001</v>
      </c>
      <c r="HN318" s="8">
        <v>9.8488000000000004E-4</v>
      </c>
      <c r="HO318" s="8">
        <v>-7.5232900000000002E-3</v>
      </c>
      <c r="HP318" s="8">
        <v>1.4609153159999999</v>
      </c>
      <c r="HQ318" s="8">
        <v>-4.7628900000000002E-4</v>
      </c>
      <c r="HR318" s="10">
        <v>9.87275E-5</v>
      </c>
      <c r="HU318" s="1"/>
      <c r="HW318" s="8">
        <v>-3.7194289999999998E-2</v>
      </c>
      <c r="HX318" s="8">
        <v>-4.0716900000000002E-3</v>
      </c>
      <c r="HY318" s="8">
        <v>-7.0703700000000003E-3</v>
      </c>
      <c r="HZ318" s="8">
        <v>1.492986119</v>
      </c>
      <c r="IA318" s="8">
        <v>-1.14265E-4</v>
      </c>
      <c r="IB318" s="10">
        <v>-2.1055300000000002E-5</v>
      </c>
      <c r="IE318" s="1"/>
      <c r="IG318" s="8">
        <v>-0.10599380999999999</v>
      </c>
      <c r="IH318" s="8">
        <v>-3.9316799999999999E-3</v>
      </c>
      <c r="II318" s="8">
        <v>-3.9781299999999999E-3</v>
      </c>
      <c r="IJ318" s="8">
        <v>1.480067083</v>
      </c>
      <c r="IK318" s="8">
        <v>-3.4738899999999998E-4</v>
      </c>
      <c r="IL318" s="8">
        <v>1.11635E-4</v>
      </c>
      <c r="IO318" s="1"/>
      <c r="IP318" s="1"/>
    </row>
    <row r="319" spans="1:250" x14ac:dyDescent="0.25">
      <c r="A319" s="8">
        <v>1.1477583200000001</v>
      </c>
      <c r="B319" s="8">
        <v>6.0407100000000004E-3</v>
      </c>
      <c r="C319" s="8">
        <v>3.6674369999999998E-2</v>
      </c>
      <c r="D319" s="8">
        <v>1.5120898519999999</v>
      </c>
      <c r="E319" s="8">
        <v>-1.2872E-4</v>
      </c>
      <c r="F319" s="10">
        <v>-9.6173299999999996E-5</v>
      </c>
      <c r="I319" s="1"/>
      <c r="K319" s="8">
        <v>0.68812854999999995</v>
      </c>
      <c r="L319" s="8">
        <v>2.5955559999999999E-2</v>
      </c>
      <c r="M319" s="8">
        <v>-1.975E-4</v>
      </c>
      <c r="N319" s="8">
        <v>0.92521101500000003</v>
      </c>
      <c r="O319" s="8">
        <v>1.2694900000000001E-4</v>
      </c>
      <c r="P319" s="10">
        <v>5.1822700000000001E-5</v>
      </c>
      <c r="U319" s="8">
        <v>0.76947456000000003</v>
      </c>
      <c r="V319" s="8">
        <v>9.1314800000000008E-3</v>
      </c>
      <c r="W319" s="8">
        <v>-1.318334E-2</v>
      </c>
      <c r="X319" s="8">
        <v>1.0500376789999999</v>
      </c>
      <c r="Y319" s="8">
        <v>1.5734500000000001E-4</v>
      </c>
      <c r="Z319" s="10">
        <v>5.3016500000000003E-5</v>
      </c>
      <c r="AC319" s="1"/>
      <c r="AE319" s="8">
        <v>1.2387139899999999</v>
      </c>
      <c r="AF319" s="8">
        <v>-1.7887E-4</v>
      </c>
      <c r="AG319" s="8">
        <v>1.399563E-2</v>
      </c>
      <c r="AH319" s="8">
        <v>1.5708046790000001</v>
      </c>
      <c r="AI319" s="8">
        <v>-2.8726000000000001E-4</v>
      </c>
      <c r="AJ319" s="10">
        <v>8.5157399999999999E-5</v>
      </c>
      <c r="AM319" s="1"/>
      <c r="AO319" s="8">
        <v>1.1477583200000001</v>
      </c>
      <c r="AP319" s="8">
        <v>6.0407100000000004E-3</v>
      </c>
      <c r="AQ319" s="8">
        <v>3.6674369999999998E-2</v>
      </c>
      <c r="AR319" s="8">
        <v>1.5120898519999999</v>
      </c>
      <c r="AS319" s="8">
        <v>-1.2872E-4</v>
      </c>
      <c r="AT319" s="10">
        <v>-9.6173299999999996E-5</v>
      </c>
      <c r="AW319" s="1"/>
      <c r="BG319" s="1"/>
      <c r="BI319" s="8">
        <v>-0.19416232999999999</v>
      </c>
      <c r="BJ319" s="8">
        <v>-4.7309919999999998E-2</v>
      </c>
      <c r="BK319" s="8">
        <v>-5.4933100000000004E-3</v>
      </c>
      <c r="BL319" s="8">
        <v>1.589122192</v>
      </c>
      <c r="BM319" s="10">
        <v>-5.6834299999999999E-5</v>
      </c>
      <c r="BN319" s="10">
        <v>6.7850999999999998E-5</v>
      </c>
      <c r="BQ319" s="1"/>
      <c r="BS319" s="8">
        <v>-1.8732149999999999E-2</v>
      </c>
      <c r="BT319" s="8">
        <v>-3.8186209999999998E-2</v>
      </c>
      <c r="BU319" s="8">
        <v>-1.5564949999999999E-2</v>
      </c>
      <c r="BV319" s="8">
        <v>1.730302333</v>
      </c>
      <c r="BW319" s="8">
        <v>1.3582449999999999E-3</v>
      </c>
      <c r="BX319" s="8">
        <v>-4.3848500000000001E-4</v>
      </c>
      <c r="CA319" s="1"/>
      <c r="CC319" s="8">
        <v>-0.19415024</v>
      </c>
      <c r="CD319" s="8">
        <v>-4.3845090000000003E-2</v>
      </c>
      <c r="CE319" s="8">
        <v>-1.377834E-2</v>
      </c>
      <c r="CF319" s="8">
        <v>1.3514951660000001</v>
      </c>
      <c r="CG319" s="10">
        <v>4.62999E-5</v>
      </c>
      <c r="CH319" s="10">
        <v>-4.3015100000000001E-5</v>
      </c>
      <c r="CK319" s="1"/>
      <c r="CM319" s="8">
        <v>-7.6575500000000005E-2</v>
      </c>
      <c r="CN319" s="8">
        <v>-4.0199749999999999E-2</v>
      </c>
      <c r="CO319" s="8">
        <v>-8.9290800000000007E-3</v>
      </c>
      <c r="CP319" s="8">
        <v>1.8440407379999999</v>
      </c>
      <c r="CQ319" s="8">
        <v>2.11256E-4</v>
      </c>
      <c r="CR319" s="10">
        <v>-2.8248000000000001E-5</v>
      </c>
      <c r="CU319" s="1"/>
      <c r="CW319" s="8">
        <v>0.13156544000000001</v>
      </c>
      <c r="CX319" s="8">
        <v>6.8630100000000001E-3</v>
      </c>
      <c r="CY319" s="8">
        <v>1.6468399999999999E-3</v>
      </c>
      <c r="CZ319" s="8">
        <v>1.3874511140000001</v>
      </c>
      <c r="DA319" s="8">
        <v>5.9564199999999996E-4</v>
      </c>
      <c r="DB319" s="10">
        <v>-2.5208300000000001E-5</v>
      </c>
      <c r="DF319" s="1"/>
      <c r="DO319" s="1"/>
      <c r="DQ319" s="8">
        <v>0.12729695999999999</v>
      </c>
      <c r="DR319" s="8">
        <v>9.0591700000000001E-3</v>
      </c>
      <c r="DS319" s="8">
        <v>2.3920399999999998E-3</v>
      </c>
      <c r="DT319" s="8">
        <v>1.441016598</v>
      </c>
      <c r="DU319" s="8">
        <v>4.0860000000000001E-4</v>
      </c>
      <c r="DV319" s="10">
        <v>-7.2615700000000003E-5</v>
      </c>
      <c r="DZ319" s="1"/>
      <c r="EG319" s="1"/>
      <c r="EK319" s="8">
        <v>0.58801102000000005</v>
      </c>
      <c r="EL319" s="8">
        <v>4.2890940000000002E-2</v>
      </c>
      <c r="EM319" s="8">
        <v>-2.6433709999999999E-2</v>
      </c>
      <c r="EN319" s="8">
        <v>1.6809017319999999</v>
      </c>
      <c r="EO319" s="10">
        <v>2.7079900000000001E-5</v>
      </c>
      <c r="EP319" s="8">
        <v>-2.2194000000000001E-4</v>
      </c>
      <c r="ES319" s="1"/>
      <c r="EU319" s="8">
        <v>0.56804571999999998</v>
      </c>
      <c r="EV319" s="8">
        <v>-1.351423E-2</v>
      </c>
      <c r="EW319" s="8">
        <v>-3.8704299999999998E-3</v>
      </c>
      <c r="EX319" s="8">
        <v>1.751812613</v>
      </c>
      <c r="EY319" s="8">
        <v>2.64918E-4</v>
      </c>
      <c r="EZ319" s="8">
        <v>1.03155E-4</v>
      </c>
      <c r="FC319" s="1"/>
      <c r="FE319" s="8">
        <v>0.52005283000000002</v>
      </c>
      <c r="FF319" s="8">
        <v>-3.1630470000000001E-2</v>
      </c>
      <c r="FG319" s="8">
        <v>-1.020507E-2</v>
      </c>
      <c r="FH319" s="8">
        <v>1.7411016070000001</v>
      </c>
      <c r="FI319" s="8">
        <v>2.4288900000000001E-4</v>
      </c>
      <c r="FJ319" s="10">
        <v>8.2783500000000001E-6</v>
      </c>
      <c r="FM319" s="1"/>
      <c r="FO319" s="8">
        <v>0.56039302999999996</v>
      </c>
      <c r="FP319" s="8">
        <v>-2.13682E-2</v>
      </c>
      <c r="FQ319" s="8">
        <v>-3.31876E-3</v>
      </c>
      <c r="FR319" s="8">
        <v>1.70242629</v>
      </c>
      <c r="FS319" s="8">
        <v>4.5192099999999999E-4</v>
      </c>
      <c r="FT319" s="10">
        <v>5.86023E-5</v>
      </c>
      <c r="FW319" s="1"/>
      <c r="FY319" s="8">
        <v>0.54130007000000002</v>
      </c>
      <c r="FZ319" s="8">
        <v>-1.6341939999999999E-2</v>
      </c>
      <c r="GA319" s="8">
        <v>-5.6542099999999998E-3</v>
      </c>
      <c r="GB319" s="8">
        <v>1.7409443760000001</v>
      </c>
      <c r="GC319" s="8">
        <v>1.4177999999999999E-4</v>
      </c>
      <c r="GD319" s="10">
        <v>1.39523E-5</v>
      </c>
      <c r="GG319" s="1"/>
      <c r="GI319" s="8">
        <v>0.49982399</v>
      </c>
      <c r="GJ319" s="8">
        <v>-1.2348059999999999E-2</v>
      </c>
      <c r="GK319" s="8">
        <v>-1.48419E-3</v>
      </c>
      <c r="GL319" s="8">
        <v>1.727975026</v>
      </c>
      <c r="GM319" s="10">
        <v>-2.4599800000000001E-5</v>
      </c>
      <c r="GN319" s="10">
        <v>2.5772E-5</v>
      </c>
      <c r="GQ319" s="1"/>
      <c r="GS319" s="8">
        <v>-2.106744E-2</v>
      </c>
      <c r="GT319" s="8">
        <v>-4.2888199999999996E-3</v>
      </c>
      <c r="GU319" s="8">
        <v>-9.2665500000000001E-3</v>
      </c>
      <c r="GV319" s="8">
        <v>1.3830227020000001</v>
      </c>
      <c r="GW319" s="10">
        <v>-7.2032499999999999E-5</v>
      </c>
      <c r="GX319" s="10">
        <v>5.8295399999999998E-5</v>
      </c>
      <c r="HA319" s="1"/>
      <c r="HC319" s="8">
        <v>-0.19267565</v>
      </c>
      <c r="HD319" s="8">
        <v>3.9769499999999999E-3</v>
      </c>
      <c r="HE319" s="8">
        <v>-9.8587000000000002E-4</v>
      </c>
      <c r="HF319" s="8">
        <v>1.2836000190000001</v>
      </c>
      <c r="HG319" s="10">
        <v>-4.5558500000000001E-5</v>
      </c>
      <c r="HH319" s="10">
        <v>5.0722399999999997E-6</v>
      </c>
      <c r="HK319" s="1"/>
      <c r="HM319" s="8">
        <v>-0.14611262999999999</v>
      </c>
      <c r="HN319" s="8">
        <v>9.7322000000000001E-4</v>
      </c>
      <c r="HO319" s="8">
        <v>-7.6919900000000001E-3</v>
      </c>
      <c r="HP319" s="8">
        <v>1.4636881509999999</v>
      </c>
      <c r="HQ319" s="8">
        <v>-4.7613700000000001E-4</v>
      </c>
      <c r="HR319" s="10">
        <v>9.6482499999999997E-5</v>
      </c>
      <c r="HU319" s="1"/>
      <c r="HW319" s="8">
        <v>-3.5031699999999999E-2</v>
      </c>
      <c r="HX319" s="8">
        <v>-4.2080399999999997E-3</v>
      </c>
      <c r="HY319" s="8">
        <v>-7.0537100000000004E-3</v>
      </c>
      <c r="HZ319" s="8">
        <v>1.496495412</v>
      </c>
      <c r="IA319" s="8">
        <v>-1.08291E-4</v>
      </c>
      <c r="IB319" s="10">
        <v>-2.0315299999999998E-5</v>
      </c>
      <c r="IE319" s="1"/>
      <c r="IG319" s="8">
        <v>-0.10115863999999999</v>
      </c>
      <c r="IH319" s="8">
        <v>-4.0216999999999996E-3</v>
      </c>
      <c r="II319" s="8">
        <v>-3.9914199999999999E-3</v>
      </c>
      <c r="IJ319" s="8">
        <v>1.4827788200000001</v>
      </c>
      <c r="IK319" s="8">
        <v>-3.4506000000000001E-4</v>
      </c>
      <c r="IL319" s="8">
        <v>1.11295E-4</v>
      </c>
      <c r="IO319" s="1"/>
      <c r="IP319" s="1"/>
    </row>
    <row r="320" spans="1:250" x14ac:dyDescent="0.25">
      <c r="A320" s="8">
        <v>1.15349188</v>
      </c>
      <c r="B320" s="8">
        <v>6.0419000000000002E-3</v>
      </c>
      <c r="C320" s="8">
        <v>3.6713839999999998E-2</v>
      </c>
      <c r="D320" s="8">
        <v>1.514967942</v>
      </c>
      <c r="E320" s="8">
        <v>-1.2875500000000001E-4</v>
      </c>
      <c r="F320" s="10">
        <v>-9.4987600000000005E-5</v>
      </c>
      <c r="I320" s="1"/>
      <c r="K320" s="8">
        <v>0.69249510999999997</v>
      </c>
      <c r="L320" s="8">
        <v>2.6024499999999999E-2</v>
      </c>
      <c r="M320" s="8">
        <v>-2.3860999999999999E-4</v>
      </c>
      <c r="N320" s="8">
        <v>0.926895103</v>
      </c>
      <c r="O320" s="8">
        <v>1.25485E-4</v>
      </c>
      <c r="P320" s="10">
        <v>5.0949299999999997E-5</v>
      </c>
      <c r="U320" s="8">
        <v>0.76464171999999997</v>
      </c>
      <c r="V320" s="8">
        <v>9.0409099999999992E-3</v>
      </c>
      <c r="W320" s="8">
        <v>-1.3219369999999999E-2</v>
      </c>
      <c r="X320" s="8">
        <v>1.0540455580000001</v>
      </c>
      <c r="Y320" s="8">
        <v>1.5399599999999999E-4</v>
      </c>
      <c r="Z320" s="10">
        <v>5.4343399999999999E-5</v>
      </c>
      <c r="AC320" s="1"/>
      <c r="AE320" s="8">
        <v>1.24602733</v>
      </c>
      <c r="AF320" s="8">
        <v>-2.9876000000000002E-4</v>
      </c>
      <c r="AG320" s="8">
        <v>1.400348E-2</v>
      </c>
      <c r="AH320" s="8">
        <v>1.577187965</v>
      </c>
      <c r="AI320" s="8">
        <v>-2.8513699999999998E-4</v>
      </c>
      <c r="AJ320" s="10">
        <v>8.5303199999999993E-5</v>
      </c>
      <c r="AM320" s="1"/>
      <c r="AO320" s="8">
        <v>1.15349188</v>
      </c>
      <c r="AP320" s="8">
        <v>6.0419000000000002E-3</v>
      </c>
      <c r="AQ320" s="8">
        <v>3.6713839999999998E-2</v>
      </c>
      <c r="AR320" s="8">
        <v>1.514967942</v>
      </c>
      <c r="AS320" s="8">
        <v>-1.2875500000000001E-4</v>
      </c>
      <c r="AT320" s="10">
        <v>-9.4987600000000005E-5</v>
      </c>
      <c r="AW320" s="1"/>
      <c r="BI320" s="8">
        <v>-0.18927464999999999</v>
      </c>
      <c r="BJ320" s="8">
        <v>-4.7107280000000001E-2</v>
      </c>
      <c r="BK320" s="8">
        <v>-5.4141600000000003E-3</v>
      </c>
      <c r="BL320" s="8">
        <v>1.5929923859999999</v>
      </c>
      <c r="BM320" s="10">
        <v>-5.85467E-5</v>
      </c>
      <c r="BN320" s="10">
        <v>6.8517199999999995E-5</v>
      </c>
      <c r="BQ320" s="1"/>
      <c r="BS320" s="8">
        <v>-1.7616610000000001E-2</v>
      </c>
      <c r="BT320" s="8">
        <v>-3.7842019999999997E-2</v>
      </c>
      <c r="BU320" s="8">
        <v>-1.5763289999999999E-2</v>
      </c>
      <c r="BV320" s="8">
        <v>1.730446325</v>
      </c>
      <c r="BW320" s="8">
        <v>1.3124149999999999E-3</v>
      </c>
      <c r="BX320" s="8">
        <v>-4.6489699999999998E-4</v>
      </c>
      <c r="CA320" s="1"/>
      <c r="CC320" s="8">
        <v>-0.19572909999999999</v>
      </c>
      <c r="CD320" s="8">
        <v>-4.3918609999999997E-2</v>
      </c>
      <c r="CE320" s="8">
        <v>-1.379206E-2</v>
      </c>
      <c r="CF320" s="8">
        <v>1.361033106</v>
      </c>
      <c r="CG320" s="10">
        <v>4.3356499999999997E-5</v>
      </c>
      <c r="CH320" s="10">
        <v>-4.2479199999999998E-5</v>
      </c>
      <c r="CK320" s="1"/>
      <c r="CM320" s="8">
        <v>-7.4163019999999996E-2</v>
      </c>
      <c r="CN320" s="8">
        <v>-3.9742329999999999E-2</v>
      </c>
      <c r="CO320" s="8">
        <v>-9.3535900000000002E-3</v>
      </c>
      <c r="CP320" s="8">
        <v>1.8442283260000001</v>
      </c>
      <c r="CQ320" s="8">
        <v>2.08304E-4</v>
      </c>
      <c r="CR320" s="10">
        <v>-3.09872E-5</v>
      </c>
      <c r="CU320" s="1"/>
      <c r="CW320" s="8">
        <v>0.13259563999999999</v>
      </c>
      <c r="CX320" s="8">
        <v>6.8881300000000001E-3</v>
      </c>
      <c r="CY320" s="8">
        <v>1.6668399999999999E-3</v>
      </c>
      <c r="CZ320" s="8">
        <v>1.390184565</v>
      </c>
      <c r="DA320" s="8">
        <v>5.9330299999999999E-4</v>
      </c>
      <c r="DB320" s="10">
        <v>-2.3347399999999999E-5</v>
      </c>
      <c r="DF320" s="1"/>
      <c r="DO320" s="1"/>
      <c r="DQ320" s="8">
        <v>0.12777177000000001</v>
      </c>
      <c r="DR320" s="8">
        <v>9.06065E-3</v>
      </c>
      <c r="DS320" s="8">
        <v>2.3906000000000001E-3</v>
      </c>
      <c r="DT320" s="8">
        <v>1.4430164459999999</v>
      </c>
      <c r="DU320" s="8">
        <v>4.0839199999999999E-4</v>
      </c>
      <c r="DV320" s="10">
        <v>-7.2819100000000002E-5</v>
      </c>
      <c r="DZ320" s="1"/>
      <c r="EG320" s="1"/>
      <c r="EK320" s="8">
        <v>0.58792738</v>
      </c>
      <c r="EL320" s="8">
        <v>4.3639949999999997E-2</v>
      </c>
      <c r="EM320" s="8">
        <v>-2.6928629999999999E-2</v>
      </c>
      <c r="EN320" s="8">
        <v>1.680893668</v>
      </c>
      <c r="EO320" s="10">
        <v>-1.7098199999999998E-5</v>
      </c>
      <c r="EP320" s="8">
        <v>-2.5113199999999999E-4</v>
      </c>
      <c r="ES320" s="1"/>
      <c r="EU320" s="8">
        <v>0.57420185999999995</v>
      </c>
      <c r="EV320" s="8">
        <v>-1.374068E-2</v>
      </c>
      <c r="EW320" s="8">
        <v>-4.0218500000000004E-3</v>
      </c>
      <c r="EX320" s="8">
        <v>1.7550380299999999</v>
      </c>
      <c r="EY320" s="8">
        <v>2.6742699999999999E-4</v>
      </c>
      <c r="EZ320" s="8">
        <v>1.0148E-4</v>
      </c>
      <c r="FC320" s="1"/>
      <c r="FE320" s="8">
        <v>0.52320661000000002</v>
      </c>
      <c r="FF320" s="8">
        <v>-3.17652E-2</v>
      </c>
      <c r="FG320" s="8">
        <v>-1.030793E-2</v>
      </c>
      <c r="FH320" s="8">
        <v>1.7441339279999999</v>
      </c>
      <c r="FI320" s="8">
        <v>2.4671399999999998E-4</v>
      </c>
      <c r="FJ320" s="10">
        <v>5.3602099999999998E-6</v>
      </c>
      <c r="FM320" s="1"/>
      <c r="FO320" s="8">
        <v>0.56280845999999995</v>
      </c>
      <c r="FP320" s="8">
        <v>-2.146503E-2</v>
      </c>
      <c r="FQ320" s="8">
        <v>-3.3566400000000001E-3</v>
      </c>
      <c r="FR320" s="8">
        <v>1.705635799</v>
      </c>
      <c r="FS320" s="8">
        <v>4.54852E-4</v>
      </c>
      <c r="FT320" s="10">
        <v>5.7459800000000002E-5</v>
      </c>
      <c r="FW320" s="1"/>
      <c r="FY320" s="8">
        <v>0.54710713</v>
      </c>
      <c r="FZ320" s="8">
        <v>-1.6560470000000001E-2</v>
      </c>
      <c r="GA320" s="8">
        <v>-5.8885500000000002E-3</v>
      </c>
      <c r="GB320" s="8">
        <v>1.744066755</v>
      </c>
      <c r="GC320" s="8">
        <v>1.43898E-4</v>
      </c>
      <c r="GD320" s="10">
        <v>1.16807E-5</v>
      </c>
      <c r="GG320" s="1"/>
      <c r="GI320" s="8">
        <v>0.50473922999999998</v>
      </c>
      <c r="GJ320" s="8">
        <v>-1.24041E-2</v>
      </c>
      <c r="GK320" s="8">
        <v>-1.60063E-3</v>
      </c>
      <c r="GL320" s="8">
        <v>1.7305653190000001</v>
      </c>
      <c r="GM320" s="10">
        <v>-2.43426E-5</v>
      </c>
      <c r="GN320" s="10">
        <v>2.5236600000000002E-5</v>
      </c>
      <c r="GQ320" s="1"/>
      <c r="GS320" s="8">
        <v>-1.5971220000000001E-2</v>
      </c>
      <c r="GT320" s="8">
        <v>-4.5193799999999999E-3</v>
      </c>
      <c r="GU320" s="8">
        <v>-9.2533700000000003E-3</v>
      </c>
      <c r="GV320" s="8">
        <v>1.3849697489999999</v>
      </c>
      <c r="GW320" s="10">
        <v>-6.9392200000000003E-5</v>
      </c>
      <c r="GX320" s="10">
        <v>5.8448800000000002E-5</v>
      </c>
      <c r="HA320" s="1"/>
      <c r="HC320" s="8">
        <v>-0.19060791999999999</v>
      </c>
      <c r="HD320" s="8">
        <v>4.0245300000000001E-3</v>
      </c>
      <c r="HE320" s="8">
        <v>-9.9146E-4</v>
      </c>
      <c r="HF320" s="8">
        <v>1.2885819380000001</v>
      </c>
      <c r="HG320" s="10">
        <v>-4.6246199999999998E-5</v>
      </c>
      <c r="HH320" s="10">
        <v>4.9895999999999996E-6</v>
      </c>
      <c r="HK320" s="1"/>
      <c r="HM320" s="8">
        <v>-0.14429159999999999</v>
      </c>
      <c r="HN320" s="8">
        <v>8.8137000000000003E-4</v>
      </c>
      <c r="HO320" s="8">
        <v>-7.6444399999999997E-3</v>
      </c>
      <c r="HP320" s="8">
        <v>1.4657572560000001</v>
      </c>
      <c r="HQ320" s="8">
        <v>-4.6934400000000001E-4</v>
      </c>
      <c r="HR320" s="8">
        <v>1.00005E-4</v>
      </c>
      <c r="HU320" s="1"/>
      <c r="HW320" s="8">
        <v>-3.2552409999999997E-2</v>
      </c>
      <c r="HX320" s="8">
        <v>-4.4014099999999997E-3</v>
      </c>
      <c r="HY320" s="8">
        <v>-7.0605599999999996E-3</v>
      </c>
      <c r="HZ320" s="8">
        <v>1.4994694559999999</v>
      </c>
      <c r="IA320" s="8">
        <v>-1.0090999999999999E-4</v>
      </c>
      <c r="IB320" s="10">
        <v>-2.0565699999999999E-5</v>
      </c>
      <c r="IE320" s="1"/>
      <c r="IG320" s="8">
        <v>-9.6553379999999994E-2</v>
      </c>
      <c r="IH320" s="8">
        <v>-4.0525400000000003E-3</v>
      </c>
      <c r="II320" s="8">
        <v>-4.0811500000000004E-3</v>
      </c>
      <c r="IJ320" s="8">
        <v>1.4852641710000001</v>
      </c>
      <c r="IK320" s="8">
        <v>-3.4422499999999998E-4</v>
      </c>
      <c r="IL320" s="8">
        <v>1.0885799999999999E-4</v>
      </c>
      <c r="IO320" s="1"/>
      <c r="IP320" s="1"/>
    </row>
    <row r="321" spans="1:250" x14ac:dyDescent="0.25">
      <c r="A321" s="8">
        <v>1.1555738799999999</v>
      </c>
      <c r="B321" s="8">
        <v>5.9148899999999999E-3</v>
      </c>
      <c r="C321" s="8">
        <v>3.6733700000000001E-2</v>
      </c>
      <c r="D321" s="8">
        <v>1.5173490279999999</v>
      </c>
      <c r="E321" s="8">
        <v>-1.1826499999999999E-4</v>
      </c>
      <c r="F321" s="10">
        <v>-9.3335699999999995E-5</v>
      </c>
      <c r="I321" s="1"/>
      <c r="K321" s="8">
        <v>0.69198687000000003</v>
      </c>
      <c r="L321" s="8">
        <v>2.6028880000000001E-2</v>
      </c>
      <c r="M321" s="8">
        <v>-2.3667E-4</v>
      </c>
      <c r="N321" s="8">
        <v>0.92923846600000004</v>
      </c>
      <c r="O321" s="8">
        <v>1.2628300000000001E-4</v>
      </c>
      <c r="P321" s="10">
        <v>5.0596200000000002E-5</v>
      </c>
      <c r="U321" s="8">
        <v>0.7667157</v>
      </c>
      <c r="V321" s="8">
        <v>9.0694899999999995E-3</v>
      </c>
      <c r="W321" s="8">
        <v>-1.32423E-2</v>
      </c>
      <c r="X321" s="8">
        <v>1.0586299379999999</v>
      </c>
      <c r="Y321" s="8">
        <v>1.51526E-4</v>
      </c>
      <c r="Z321" s="10">
        <v>5.2359499999999999E-5</v>
      </c>
      <c r="AC321" s="1"/>
      <c r="AE321" s="8">
        <v>1.2540439800000001</v>
      </c>
      <c r="AF321" s="8">
        <v>-4.4640000000000001E-4</v>
      </c>
      <c r="AG321" s="8">
        <v>1.402844E-2</v>
      </c>
      <c r="AH321" s="8">
        <v>1.5836417810000001</v>
      </c>
      <c r="AI321" s="8">
        <v>-2.8275000000000002E-4</v>
      </c>
      <c r="AJ321" s="10">
        <v>8.57142E-5</v>
      </c>
      <c r="AM321" s="1"/>
      <c r="AO321" s="8">
        <v>1.1555738799999999</v>
      </c>
      <c r="AP321" s="8">
        <v>5.9148899999999999E-3</v>
      </c>
      <c r="AQ321" s="8">
        <v>3.6733700000000001E-2</v>
      </c>
      <c r="AR321" s="8">
        <v>1.5173490279999999</v>
      </c>
      <c r="AS321" s="8">
        <v>-1.1826499999999999E-4</v>
      </c>
      <c r="AT321" s="10">
        <v>-9.3335699999999995E-5</v>
      </c>
      <c r="AW321" s="1"/>
      <c r="BI321" s="8">
        <v>-0.18859482</v>
      </c>
      <c r="BJ321" s="8">
        <v>-4.7103010000000001E-2</v>
      </c>
      <c r="BK321" s="8">
        <v>-5.4021099999999999E-3</v>
      </c>
      <c r="BL321" s="8">
        <v>1.596933991</v>
      </c>
      <c r="BM321" s="10">
        <v>-5.8805399999999998E-5</v>
      </c>
      <c r="BN321" s="10">
        <v>6.9250200000000003E-5</v>
      </c>
      <c r="BQ321" s="1"/>
      <c r="BS321" s="8">
        <v>-1.6464199999999998E-2</v>
      </c>
      <c r="BT321" s="8">
        <v>-3.7525849999999999E-2</v>
      </c>
      <c r="BU321" s="8">
        <v>-1.574097E-2</v>
      </c>
      <c r="BV321" s="8">
        <v>1.730618733</v>
      </c>
      <c r="BW321" s="8">
        <v>1.27078E-3</v>
      </c>
      <c r="BX321" s="8">
        <v>-4.6196099999999999E-4</v>
      </c>
      <c r="CA321" s="1"/>
      <c r="CC321" s="8">
        <v>-0.19213738999999999</v>
      </c>
      <c r="CD321" s="8">
        <v>-4.3773310000000003E-2</v>
      </c>
      <c r="CE321" s="8">
        <v>-1.376611E-2</v>
      </c>
      <c r="CF321" s="8">
        <v>1.370943995</v>
      </c>
      <c r="CG321" s="10">
        <v>4.07987E-5</v>
      </c>
      <c r="CH321" s="10">
        <v>-4.2034599999999999E-5</v>
      </c>
      <c r="CK321" s="1"/>
      <c r="CM321" s="8">
        <v>-7.1857450000000003E-2</v>
      </c>
      <c r="CN321" s="8">
        <v>-3.9327059999999997E-2</v>
      </c>
      <c r="CO321" s="8">
        <v>-9.8825800000000002E-3</v>
      </c>
      <c r="CP321" s="8">
        <v>1.844415168</v>
      </c>
      <c r="CQ321" s="8">
        <v>2.0552400000000001E-4</v>
      </c>
      <c r="CR321" s="10">
        <v>-3.4527899999999999E-5</v>
      </c>
      <c r="CU321" s="1"/>
      <c r="CW321" s="8">
        <v>0.13668781999999999</v>
      </c>
      <c r="CX321" s="8">
        <v>6.9580299999999996E-3</v>
      </c>
      <c r="CY321" s="8">
        <v>1.6846599999999999E-3</v>
      </c>
      <c r="CZ321" s="8">
        <v>1.393414889</v>
      </c>
      <c r="DA321" s="8">
        <v>5.9166399999999999E-4</v>
      </c>
      <c r="DB321" s="10">
        <v>-2.29318E-5</v>
      </c>
      <c r="DF321" s="1"/>
      <c r="DO321" s="1"/>
      <c r="DQ321" s="8">
        <v>0.13152256000000001</v>
      </c>
      <c r="DR321" s="8">
        <v>8.9374299999999997E-3</v>
      </c>
      <c r="DS321" s="8">
        <v>2.5147300000000002E-3</v>
      </c>
      <c r="DT321" s="8">
        <v>1.444633163</v>
      </c>
      <c r="DU321" s="8">
        <v>4.1058300000000001E-4</v>
      </c>
      <c r="DV321" s="10">
        <v>-7.0611299999999999E-5</v>
      </c>
      <c r="DZ321" s="1"/>
      <c r="EG321" s="1"/>
      <c r="EK321" s="8">
        <v>0.58878783000000001</v>
      </c>
      <c r="EL321" s="8">
        <v>4.4031729999999998E-2</v>
      </c>
      <c r="EM321" s="8">
        <v>-2.807861E-2</v>
      </c>
      <c r="EN321" s="8">
        <v>1.6809267379999999</v>
      </c>
      <c r="EO321" s="10">
        <v>-3.01853E-5</v>
      </c>
      <c r="EP321" s="8">
        <v>-2.8954499999999999E-4</v>
      </c>
      <c r="ES321" s="1"/>
      <c r="EU321" s="8">
        <v>0.57897410999999999</v>
      </c>
      <c r="EV321" s="8">
        <v>-1.3977720000000001E-2</v>
      </c>
      <c r="EW321" s="8">
        <v>-4.0851500000000001E-3</v>
      </c>
      <c r="EX321" s="8">
        <v>1.7582512619999999</v>
      </c>
      <c r="EY321" s="8">
        <v>2.70816E-4</v>
      </c>
      <c r="EZ321" s="8">
        <v>1.0058E-4</v>
      </c>
      <c r="FC321" s="1"/>
      <c r="FE321" s="8">
        <v>0.52466541</v>
      </c>
      <c r="FF321" s="8">
        <v>-3.1847930000000003E-2</v>
      </c>
      <c r="FG321" s="8">
        <v>-1.0353970000000001E-2</v>
      </c>
      <c r="FH321" s="8">
        <v>1.746890764</v>
      </c>
      <c r="FI321" s="8">
        <v>2.5179199999999998E-4</v>
      </c>
      <c r="FJ321" s="10">
        <v>2.5396799999999999E-6</v>
      </c>
      <c r="FM321" s="1"/>
      <c r="FO321" s="8">
        <v>0.56087239</v>
      </c>
      <c r="FP321" s="8">
        <v>-2.1374839999999999E-2</v>
      </c>
      <c r="FQ321" s="8">
        <v>-3.3623400000000001E-3</v>
      </c>
      <c r="FR321" s="8">
        <v>1.709109078</v>
      </c>
      <c r="FS321" s="8">
        <v>4.5825899999999998E-4</v>
      </c>
      <c r="FT321" s="10">
        <v>5.7681099999999999E-5</v>
      </c>
      <c r="FW321" s="1"/>
      <c r="FY321" s="8">
        <v>0.54936940000000001</v>
      </c>
      <c r="FZ321" s="8">
        <v>-1.6686840000000001E-2</v>
      </c>
      <c r="GA321" s="8">
        <v>-5.9234600000000002E-3</v>
      </c>
      <c r="GB321" s="8">
        <v>1.7474075309999999</v>
      </c>
      <c r="GC321" s="8">
        <v>1.47045E-4</v>
      </c>
      <c r="GD321" s="10">
        <v>1.08161E-5</v>
      </c>
      <c r="GG321" s="1"/>
      <c r="GI321" s="8">
        <v>0.50510078999999997</v>
      </c>
      <c r="GJ321" s="8">
        <v>-1.2417829999999999E-2</v>
      </c>
      <c r="GK321" s="8">
        <v>-1.60187E-3</v>
      </c>
      <c r="GL321" s="8">
        <v>1.7331552160000001</v>
      </c>
      <c r="GM321" s="10">
        <v>-2.3484699999999999E-5</v>
      </c>
      <c r="GN321" s="10">
        <v>2.51602E-5</v>
      </c>
      <c r="GQ321" s="1"/>
      <c r="GS321" s="8">
        <v>-1.406045E-2</v>
      </c>
      <c r="GT321" s="8">
        <v>-4.6177700000000002E-3</v>
      </c>
      <c r="GU321" s="8">
        <v>-9.2642200000000001E-3</v>
      </c>
      <c r="GV321" s="8">
        <v>1.387332979</v>
      </c>
      <c r="GW321" s="10">
        <v>-6.6388800000000004E-5</v>
      </c>
      <c r="GX321" s="10">
        <v>5.8121400000000002E-5</v>
      </c>
      <c r="HA321" s="1"/>
      <c r="HC321" s="8">
        <v>-0.19039595000000001</v>
      </c>
      <c r="HD321" s="8">
        <v>4.0270100000000001E-3</v>
      </c>
      <c r="HE321" s="8">
        <v>-9.9186000000000001E-4</v>
      </c>
      <c r="HF321" s="8">
        <v>1.2932931350000001</v>
      </c>
      <c r="HG321" s="10">
        <v>-4.65966E-5</v>
      </c>
      <c r="HH321" s="10">
        <v>4.9331799999999999E-6</v>
      </c>
      <c r="HK321" s="1"/>
      <c r="HM321" s="8">
        <v>-0.14327597</v>
      </c>
      <c r="HN321" s="8">
        <v>8.4935999999999996E-4</v>
      </c>
      <c r="HO321" s="8">
        <v>-7.6689000000000002E-3</v>
      </c>
      <c r="HP321" s="8">
        <v>1.4679179449999999</v>
      </c>
      <c r="HQ321" s="8">
        <v>-4.6510099999999999E-4</v>
      </c>
      <c r="HR321" s="10">
        <v>9.6764399999999998E-5</v>
      </c>
      <c r="HU321" s="1"/>
      <c r="HW321" s="8">
        <v>-2.6897009999999999E-2</v>
      </c>
      <c r="HX321" s="8">
        <v>-4.8747E-3</v>
      </c>
      <c r="HY321" s="8">
        <v>-7.1323699999999999E-3</v>
      </c>
      <c r="HZ321" s="8">
        <v>1.501401674</v>
      </c>
      <c r="IA321" s="10">
        <v>-9.2994900000000006E-5</v>
      </c>
      <c r="IB321" s="10">
        <v>-2.17591E-5</v>
      </c>
      <c r="IE321" s="1"/>
      <c r="IG321" s="8">
        <v>-9.8103839999999998E-2</v>
      </c>
      <c r="IH321" s="8">
        <v>-3.9298199999999997E-3</v>
      </c>
      <c r="II321" s="8">
        <v>-4.1614599999999996E-3</v>
      </c>
      <c r="IJ321" s="8">
        <v>1.487595022</v>
      </c>
      <c r="IK321" s="8">
        <v>-3.3435499999999999E-4</v>
      </c>
      <c r="IL321" s="8">
        <v>1.15324E-4</v>
      </c>
      <c r="IO321" s="1"/>
      <c r="IP321" s="1"/>
    </row>
    <row r="322" spans="1:250" x14ac:dyDescent="0.25">
      <c r="A322" s="8">
        <v>1.16007247</v>
      </c>
      <c r="B322" s="8">
        <v>6.0892899999999998E-3</v>
      </c>
      <c r="C322" s="8">
        <v>3.68251E-2</v>
      </c>
      <c r="D322" s="8">
        <v>1.519576587</v>
      </c>
      <c r="E322" s="8">
        <v>-1.24931E-4</v>
      </c>
      <c r="F322" s="10">
        <v>-8.9846799999999995E-5</v>
      </c>
      <c r="I322" s="1"/>
      <c r="K322" s="8">
        <v>0.69430488999999995</v>
      </c>
      <c r="L322" s="8">
        <v>2.6114720000000001E-2</v>
      </c>
      <c r="M322" s="8">
        <v>-2.9844000000000002E-4</v>
      </c>
      <c r="N322" s="8">
        <v>0.932052086</v>
      </c>
      <c r="O322" s="8">
        <v>1.2285200000000001E-4</v>
      </c>
      <c r="P322" s="10">
        <v>4.8124500000000003E-5</v>
      </c>
      <c r="U322" s="8">
        <v>0.76843843999999994</v>
      </c>
      <c r="V322" s="8">
        <v>9.0796100000000001E-3</v>
      </c>
      <c r="W322" s="8">
        <v>-1.326535E-2</v>
      </c>
      <c r="X322" s="8">
        <v>1.0634953309999999</v>
      </c>
      <c r="Y322" s="8">
        <v>1.50469E-4</v>
      </c>
      <c r="Z322" s="10">
        <v>4.9962600000000002E-5</v>
      </c>
      <c r="AC322" s="1"/>
      <c r="AE322" s="8">
        <v>1.26674189</v>
      </c>
      <c r="AF322" s="8">
        <v>-4.1299000000000002E-4</v>
      </c>
      <c r="AG322" s="8">
        <v>1.398338E-2</v>
      </c>
      <c r="AH322" s="8">
        <v>1.5895430690000001</v>
      </c>
      <c r="AI322" s="8">
        <v>-2.8309199999999998E-4</v>
      </c>
      <c r="AJ322" s="10">
        <v>8.52535E-5</v>
      </c>
      <c r="AM322" s="1"/>
      <c r="AO322" s="8">
        <v>1.16007247</v>
      </c>
      <c r="AP322" s="8">
        <v>6.0892899999999998E-3</v>
      </c>
      <c r="AQ322" s="8">
        <v>3.68251E-2</v>
      </c>
      <c r="AR322" s="8">
        <v>1.519576587</v>
      </c>
      <c r="AS322" s="8">
        <v>-1.24931E-4</v>
      </c>
      <c r="AT322" s="10">
        <v>-8.9846799999999995E-5</v>
      </c>
      <c r="AW322" s="1"/>
      <c r="BG322" s="1"/>
      <c r="BI322" s="8">
        <v>-0.18452572</v>
      </c>
      <c r="BJ322" s="8">
        <v>-4.7043559999999998E-2</v>
      </c>
      <c r="BK322" s="8">
        <v>-5.3874200000000004E-3</v>
      </c>
      <c r="BL322" s="8">
        <v>1.600825502</v>
      </c>
      <c r="BM322" s="10">
        <v>-5.9409500000000001E-5</v>
      </c>
      <c r="BN322" s="10">
        <v>6.9398299999999996E-5</v>
      </c>
      <c r="BQ322" s="1"/>
      <c r="BS322" s="8">
        <v>-1.7399189999999998E-2</v>
      </c>
      <c r="BT322" s="8">
        <v>-3.7168809999999997E-2</v>
      </c>
      <c r="BU322" s="8">
        <v>-1.5419260000000001E-2</v>
      </c>
      <c r="BV322" s="8">
        <v>1.730745735</v>
      </c>
      <c r="BW322" s="8">
        <v>1.324523E-3</v>
      </c>
      <c r="BX322" s="8">
        <v>-5.1038799999999997E-4</v>
      </c>
      <c r="CA322" s="1"/>
      <c r="CC322" s="8">
        <v>-0.18524388999999999</v>
      </c>
      <c r="CD322" s="8">
        <v>-4.3447729999999997E-2</v>
      </c>
      <c r="CE322" s="8">
        <v>-1.3719169999999999E-2</v>
      </c>
      <c r="CF322" s="8">
        <v>1.382610865</v>
      </c>
      <c r="CG322" s="10">
        <v>3.78136E-5</v>
      </c>
      <c r="CH322" s="10">
        <v>-4.16211E-5</v>
      </c>
      <c r="CK322" s="1"/>
      <c r="CM322" s="8">
        <v>-6.9309670000000004E-2</v>
      </c>
      <c r="CN322" s="8">
        <v>-3.877858E-2</v>
      </c>
      <c r="CO322" s="8">
        <v>-1.040321E-2</v>
      </c>
      <c r="CP322" s="8">
        <v>1.8446042579999999</v>
      </c>
      <c r="CQ322" s="8">
        <v>2.0220399999999999E-4</v>
      </c>
      <c r="CR322" s="10">
        <v>-3.7679399999999997E-5</v>
      </c>
      <c r="CU322" s="1"/>
      <c r="CW322" s="8">
        <v>0.14068537</v>
      </c>
      <c r="CX322" s="8">
        <v>6.9889699999999997E-3</v>
      </c>
      <c r="CY322" s="8">
        <v>1.74293E-3</v>
      </c>
      <c r="CZ322" s="8">
        <v>1.3969445039999999</v>
      </c>
      <c r="DA322" s="8">
        <v>5.9092300000000003E-4</v>
      </c>
      <c r="DB322" s="10">
        <v>-2.1533199999999999E-5</v>
      </c>
      <c r="DF322" s="1"/>
      <c r="DO322" s="1"/>
      <c r="DQ322" s="8">
        <v>0.13262615999999999</v>
      </c>
      <c r="DR322" s="8">
        <v>9.0417199999999996E-3</v>
      </c>
      <c r="DS322" s="8">
        <v>2.5324100000000001E-3</v>
      </c>
      <c r="DT322" s="8">
        <v>1.446328498</v>
      </c>
      <c r="DU322" s="8">
        <v>4.0430700000000002E-4</v>
      </c>
      <c r="DV322" s="10">
        <v>-6.9552000000000001E-5</v>
      </c>
      <c r="DZ322" s="1"/>
      <c r="EG322" s="1"/>
      <c r="EK322" s="8">
        <v>0.58895995999999995</v>
      </c>
      <c r="EL322" s="8">
        <v>4.450395E-2</v>
      </c>
      <c r="EM322" s="8">
        <v>-2.8678209999999999E-2</v>
      </c>
      <c r="EN322" s="8">
        <v>1.680903941</v>
      </c>
      <c r="EO322" s="10">
        <v>7.6603400000000004E-7</v>
      </c>
      <c r="EP322" s="8">
        <v>-2.50244E-4</v>
      </c>
      <c r="ER322" s="1"/>
      <c r="ES322" s="1"/>
      <c r="EU322" s="8">
        <v>0.58498916999999995</v>
      </c>
      <c r="EV322" s="8">
        <v>-1.4230430000000001E-2</v>
      </c>
      <c r="EW322" s="8">
        <v>-4.2262799999999998E-3</v>
      </c>
      <c r="EX322" s="8">
        <v>1.7611997049999999</v>
      </c>
      <c r="EY322" s="8">
        <v>2.7368200000000003E-4</v>
      </c>
      <c r="EZ322" s="10">
        <v>9.8981900000000002E-5</v>
      </c>
      <c r="FC322" s="1"/>
      <c r="FE322" s="8">
        <v>0.52736256000000004</v>
      </c>
      <c r="FF322" s="8">
        <v>-3.1969110000000002E-2</v>
      </c>
      <c r="FG322" s="8">
        <v>-1.044351E-2</v>
      </c>
      <c r="FH322" s="8">
        <v>1.7496324750000001</v>
      </c>
      <c r="FI322" s="8">
        <v>2.55815E-4</v>
      </c>
      <c r="FJ322" s="10">
        <v>-4.30738E-7</v>
      </c>
      <c r="FM322" s="1"/>
      <c r="FO322" s="8">
        <v>0.57007189000000003</v>
      </c>
      <c r="FP322" s="8">
        <v>-2.179565E-2</v>
      </c>
      <c r="FQ322" s="8">
        <v>-3.7362599999999999E-3</v>
      </c>
      <c r="FR322" s="8">
        <v>1.7123845069999999</v>
      </c>
      <c r="FS322" s="8">
        <v>4.6159700000000001E-4</v>
      </c>
      <c r="FT322" s="10">
        <v>5.4716000000000003E-5</v>
      </c>
      <c r="FW322" s="1"/>
      <c r="FY322" s="8">
        <v>0.55217371999999998</v>
      </c>
      <c r="FZ322" s="8">
        <v>-1.684047E-2</v>
      </c>
      <c r="GA322" s="8">
        <v>-5.9885700000000004E-3</v>
      </c>
      <c r="GB322" s="8">
        <v>1.750878739</v>
      </c>
      <c r="GC322" s="8">
        <v>1.5013E-4</v>
      </c>
      <c r="GD322" s="10">
        <v>9.5128800000000003E-6</v>
      </c>
      <c r="GG322" s="1"/>
      <c r="GI322" s="8">
        <v>0.50509420000000005</v>
      </c>
      <c r="GJ322" s="8">
        <v>-1.2417829999999999E-2</v>
      </c>
      <c r="GK322" s="8">
        <v>-1.60187E-3</v>
      </c>
      <c r="GL322" s="8">
        <v>1.735628994</v>
      </c>
      <c r="GM322" s="10">
        <v>-2.3513799999999998E-5</v>
      </c>
      <c r="GN322" s="10">
        <v>2.51556E-5</v>
      </c>
      <c r="GQ322" s="1"/>
      <c r="GS322" s="8">
        <v>-1.3887490000000001E-2</v>
      </c>
      <c r="GT322" s="8">
        <v>-4.62452E-3</v>
      </c>
      <c r="GU322" s="8">
        <v>-9.2633200000000002E-3</v>
      </c>
      <c r="GV322" s="8">
        <v>1.390406598</v>
      </c>
      <c r="GW322" s="10">
        <v>-6.4109999999999994E-5</v>
      </c>
      <c r="GX322" s="10">
        <v>5.84265E-5</v>
      </c>
      <c r="HA322" s="1"/>
      <c r="HC322" s="8">
        <v>-0.19038366000000001</v>
      </c>
      <c r="HD322" s="8">
        <v>4.0272199999999998E-3</v>
      </c>
      <c r="HE322" s="8">
        <v>-9.9186999999999995E-4</v>
      </c>
      <c r="HF322" s="8">
        <v>1.298586134</v>
      </c>
      <c r="HG322" s="10">
        <v>-4.71065E-5</v>
      </c>
      <c r="HH322" s="10">
        <v>4.9067799999999996E-6</v>
      </c>
      <c r="HK322" s="1"/>
      <c r="HM322" s="8">
        <v>-0.14393842000000001</v>
      </c>
      <c r="HN322" s="8">
        <v>8.8172000000000001E-4</v>
      </c>
      <c r="HO322" s="8">
        <v>-7.6807899999999998E-3</v>
      </c>
      <c r="HP322" s="8">
        <v>1.4698809020000001</v>
      </c>
      <c r="HQ322" s="8">
        <v>-4.5852099999999998E-4</v>
      </c>
      <c r="HR322" s="10">
        <v>9.9187399999999998E-5</v>
      </c>
      <c r="HU322" s="1"/>
      <c r="HW322" s="8">
        <v>-2.2902140000000001E-2</v>
      </c>
      <c r="HX322" s="8">
        <v>-5.1812999999999998E-3</v>
      </c>
      <c r="HY322" s="8">
        <v>-7.1905299999999997E-3</v>
      </c>
      <c r="HZ322" s="8">
        <v>1.5046477039999999</v>
      </c>
      <c r="IA322" s="10">
        <v>-8.5733699999999995E-5</v>
      </c>
      <c r="IB322" s="10">
        <v>-2.31253E-5</v>
      </c>
      <c r="IE322" s="1"/>
      <c r="IG322" s="8">
        <v>-9.0948810000000005E-2</v>
      </c>
      <c r="IH322" s="8">
        <v>-4.1602799999999997E-3</v>
      </c>
      <c r="II322" s="8">
        <v>-4.4355999999999996E-3</v>
      </c>
      <c r="IJ322" s="8">
        <v>1.4895871599999999</v>
      </c>
      <c r="IK322" s="8">
        <v>-3.30334E-4</v>
      </c>
      <c r="IL322" s="8">
        <v>1.1053900000000001E-4</v>
      </c>
      <c r="IO322" s="1"/>
      <c r="IP322" s="1"/>
    </row>
    <row r="323" spans="1:250" x14ac:dyDescent="0.25">
      <c r="A323" s="8">
        <v>1.1690063799999999</v>
      </c>
      <c r="B323" s="8">
        <v>5.94934E-3</v>
      </c>
      <c r="C323" s="8">
        <v>3.678004E-2</v>
      </c>
      <c r="D323" s="8">
        <v>1.522078912</v>
      </c>
      <c r="E323" s="8">
        <v>-1.22235E-4</v>
      </c>
      <c r="F323" s="10">
        <v>-9.0712100000000002E-5</v>
      </c>
      <c r="I323" s="1"/>
      <c r="K323" s="8">
        <v>0.69627983000000004</v>
      </c>
      <c r="L323" s="8">
        <v>2.6171400000000001E-2</v>
      </c>
      <c r="M323" s="8">
        <v>-3.3117999999999998E-4</v>
      </c>
      <c r="N323" s="8">
        <v>0.93607585299999996</v>
      </c>
      <c r="O323" s="8">
        <v>1.20191E-4</v>
      </c>
      <c r="P323" s="10">
        <v>4.65841E-5</v>
      </c>
      <c r="U323" s="8">
        <v>0.77590510000000001</v>
      </c>
      <c r="V323" s="8">
        <v>9.1745100000000003E-3</v>
      </c>
      <c r="W323" s="8">
        <v>-1.3455089999999999E-2</v>
      </c>
      <c r="X323" s="8">
        <v>1.068248388</v>
      </c>
      <c r="Y323" s="8">
        <v>1.4818500000000001E-4</v>
      </c>
      <c r="Z323" s="10">
        <v>4.5411899999999998E-5</v>
      </c>
      <c r="AC323" s="1"/>
      <c r="AE323" s="8">
        <v>1.2709983499999999</v>
      </c>
      <c r="AF323" s="8">
        <v>-5.1228000000000005E-4</v>
      </c>
      <c r="AG323" s="8">
        <v>1.3974459999999999E-2</v>
      </c>
      <c r="AH323" s="8">
        <v>1.59528662</v>
      </c>
      <c r="AI323" s="8">
        <v>-2.8007200000000002E-4</v>
      </c>
      <c r="AJ323" s="10">
        <v>8.4990700000000006E-5</v>
      </c>
      <c r="AM323" s="1"/>
      <c r="AO323" s="8">
        <v>1.1690063799999999</v>
      </c>
      <c r="AP323" s="8">
        <v>5.94934E-3</v>
      </c>
      <c r="AQ323" s="8">
        <v>3.678004E-2</v>
      </c>
      <c r="AR323" s="8">
        <v>1.522078912</v>
      </c>
      <c r="AS323" s="8">
        <v>-1.22235E-4</v>
      </c>
      <c r="AT323" s="10">
        <v>-9.0712100000000002E-5</v>
      </c>
      <c r="AW323" s="1"/>
      <c r="BI323" s="8">
        <v>-0.19055527</v>
      </c>
      <c r="BJ323" s="8">
        <v>-4.7035059999999997E-2</v>
      </c>
      <c r="BK323" s="8">
        <v>-5.4005499999999996E-3</v>
      </c>
      <c r="BL323" s="8">
        <v>1.6043889609999999</v>
      </c>
      <c r="BM323" s="10">
        <v>-5.9351000000000001E-5</v>
      </c>
      <c r="BN323" s="10">
        <v>6.9488500000000004E-5</v>
      </c>
      <c r="BQ323" s="1"/>
      <c r="BS323" s="8">
        <v>-1.6253030000000002E-2</v>
      </c>
      <c r="BT323" s="8">
        <v>-3.6209419999999999E-2</v>
      </c>
      <c r="BU323" s="8">
        <v>-1.5738169999999999E-2</v>
      </c>
      <c r="BV323" s="8">
        <v>1.73084047</v>
      </c>
      <c r="BW323" s="8">
        <v>1.221635E-3</v>
      </c>
      <c r="BX323" s="8">
        <v>-5.4459400000000002E-4</v>
      </c>
      <c r="CA323" s="1"/>
      <c r="CC323" s="8">
        <v>-0.1831062</v>
      </c>
      <c r="CD323" s="8">
        <v>-4.3349100000000002E-2</v>
      </c>
      <c r="CE323" s="8">
        <v>-1.3697229999999999E-2</v>
      </c>
      <c r="CF323" s="8">
        <v>1.3967454450000001</v>
      </c>
      <c r="CG323" s="10">
        <v>3.4899900000000001E-5</v>
      </c>
      <c r="CH323" s="10">
        <v>-4.0991900000000003E-5</v>
      </c>
      <c r="CK323" s="1"/>
      <c r="CM323" s="8">
        <v>-6.8554210000000004E-2</v>
      </c>
      <c r="CN323" s="8">
        <v>-3.8646710000000001E-2</v>
      </c>
      <c r="CO323" s="8">
        <v>-1.048163E-2</v>
      </c>
      <c r="CP323" s="8">
        <v>1.84479199</v>
      </c>
      <c r="CQ323" s="8">
        <v>1.9945499999999999E-4</v>
      </c>
      <c r="CR323" s="10">
        <v>-3.9314899999999999E-5</v>
      </c>
      <c r="CU323" s="1"/>
      <c r="CW323" s="8">
        <v>0.14071982</v>
      </c>
      <c r="CX323" s="8">
        <v>6.9905499999999999E-3</v>
      </c>
      <c r="CY323" s="8">
        <v>1.74317E-3</v>
      </c>
      <c r="CZ323" s="8">
        <v>1.401188833</v>
      </c>
      <c r="DA323" s="8">
        <v>5.8652200000000002E-4</v>
      </c>
      <c r="DB323" s="10">
        <v>-2.0873299999999999E-5</v>
      </c>
      <c r="DF323" s="1"/>
      <c r="DO323" s="1"/>
      <c r="DQ323" s="8">
        <v>0.14006260000000001</v>
      </c>
      <c r="DR323" s="8">
        <v>9.0715699999999993E-3</v>
      </c>
      <c r="DS323" s="8">
        <v>2.53156E-3</v>
      </c>
      <c r="DT323" s="8">
        <v>1.4481092719999999</v>
      </c>
      <c r="DU323" s="8">
        <v>4.0403900000000003E-4</v>
      </c>
      <c r="DV323" s="10">
        <v>-6.9559800000000004E-5</v>
      </c>
      <c r="DZ323" s="1"/>
      <c r="EG323" s="1"/>
      <c r="EK323" s="8">
        <v>0.58878063000000003</v>
      </c>
      <c r="EL323" s="8">
        <v>4.3739399999999998E-2</v>
      </c>
      <c r="EM323" s="8">
        <v>-2.7446459999999999E-2</v>
      </c>
      <c r="EN323" s="8">
        <v>1.6809138109999999</v>
      </c>
      <c r="EO323" s="10">
        <v>-2.5817100000000001E-5</v>
      </c>
      <c r="EP323" s="8">
        <v>-2.93071E-4</v>
      </c>
      <c r="ES323" s="1"/>
      <c r="EU323" s="8">
        <v>0.58753971999999999</v>
      </c>
      <c r="EV323" s="8">
        <v>-1.4335280000000001E-2</v>
      </c>
      <c r="EW323" s="8">
        <v>-4.25926E-3</v>
      </c>
      <c r="EX323" s="8">
        <v>1.764061452</v>
      </c>
      <c r="EY323" s="8">
        <v>2.7648800000000003E-4</v>
      </c>
      <c r="EZ323" s="10">
        <v>9.8102899999999999E-5</v>
      </c>
      <c r="FC323" s="1"/>
      <c r="FE323" s="8">
        <v>0.53005290999999999</v>
      </c>
      <c r="FF323" s="8">
        <v>-3.2040159999999998E-2</v>
      </c>
      <c r="FG323" s="8">
        <v>-1.053747E-2</v>
      </c>
      <c r="FH323" s="8">
        <v>1.752239002</v>
      </c>
      <c r="FI323" s="8">
        <v>2.5817899999999998E-4</v>
      </c>
      <c r="FJ323" s="10">
        <v>-3.5599099999999999E-6</v>
      </c>
      <c r="FM323" s="1"/>
      <c r="FO323" s="8">
        <v>0.56741481999999999</v>
      </c>
      <c r="FP323" s="8">
        <v>-2.1572350000000001E-2</v>
      </c>
      <c r="FQ323" s="8">
        <v>-3.7031899999999999E-3</v>
      </c>
      <c r="FR323" s="8">
        <v>1.7151964319999999</v>
      </c>
      <c r="FS323" s="8">
        <v>4.6772900000000001E-4</v>
      </c>
      <c r="FT323" s="10">
        <v>5.3816100000000001E-5</v>
      </c>
      <c r="FW323" s="1"/>
      <c r="FY323" s="8">
        <v>0.55859049000000005</v>
      </c>
      <c r="FZ323" s="8">
        <v>-1.7101060000000001E-2</v>
      </c>
      <c r="GA323" s="8">
        <v>-6.2102399999999997E-3</v>
      </c>
      <c r="GB323" s="8">
        <v>1.7548750289999999</v>
      </c>
      <c r="GC323" s="8">
        <v>1.52416E-4</v>
      </c>
      <c r="GD323" s="10">
        <v>7.56974E-6</v>
      </c>
      <c r="GG323" s="1"/>
      <c r="GI323" s="8">
        <v>0.50787205999999996</v>
      </c>
      <c r="GJ323" s="8">
        <v>-1.2504919999999999E-2</v>
      </c>
      <c r="GK323" s="8">
        <v>-1.6528599999999999E-3</v>
      </c>
      <c r="GL323" s="8">
        <v>1.738174055</v>
      </c>
      <c r="GM323" s="10">
        <v>-2.28055E-5</v>
      </c>
      <c r="GN323" s="10">
        <v>2.47415E-5</v>
      </c>
      <c r="GQ323" s="1"/>
      <c r="GS323" s="8">
        <v>-9.7537400000000003E-3</v>
      </c>
      <c r="GT323" s="8">
        <v>-4.7434299999999999E-3</v>
      </c>
      <c r="GU323" s="8">
        <v>-9.2475500000000002E-3</v>
      </c>
      <c r="GV323" s="8">
        <v>1.3940557039999999</v>
      </c>
      <c r="GW323" s="10">
        <v>-6.2429999999999997E-5</v>
      </c>
      <c r="GX323" s="10">
        <v>5.8652400000000001E-5</v>
      </c>
      <c r="HA323" s="1"/>
      <c r="HC323" s="8">
        <v>-0.19142169000000001</v>
      </c>
      <c r="HD323" s="8">
        <v>4.0021400000000004E-3</v>
      </c>
      <c r="HE323" s="8">
        <v>-9.8357999999999996E-4</v>
      </c>
      <c r="HF323" s="8">
        <v>1.3032811070000001</v>
      </c>
      <c r="HG323" s="10">
        <v>-4.7829199999999999E-5</v>
      </c>
      <c r="HH323" s="10">
        <v>4.6663599999999997E-6</v>
      </c>
      <c r="HK323" s="1"/>
      <c r="HM323" s="8">
        <v>-0.1429686</v>
      </c>
      <c r="HN323" s="8">
        <v>8.2525999999999997E-4</v>
      </c>
      <c r="HO323" s="8">
        <v>-7.6717799999999996E-3</v>
      </c>
      <c r="HP323" s="8">
        <v>1.4718767100000001</v>
      </c>
      <c r="HQ323" s="8">
        <v>-4.5068400000000002E-4</v>
      </c>
      <c r="HR323" s="8">
        <v>1.0044599999999999E-4</v>
      </c>
      <c r="HU323" s="1"/>
      <c r="HW323" s="8">
        <v>-1.5948529999999999E-2</v>
      </c>
      <c r="HX323" s="8">
        <v>-5.57443E-3</v>
      </c>
      <c r="HY323" s="8">
        <v>-7.2931999999999997E-3</v>
      </c>
      <c r="HZ323" s="8">
        <v>1.508787578</v>
      </c>
      <c r="IA323" s="10">
        <v>-8.0379599999999999E-5</v>
      </c>
      <c r="IB323" s="10">
        <v>-2.4513400000000001E-5</v>
      </c>
      <c r="IE323" s="1"/>
      <c r="IG323" s="8">
        <v>-9.0312649999999994E-2</v>
      </c>
      <c r="IH323" s="8">
        <v>-4.2132200000000002E-3</v>
      </c>
      <c r="II323" s="8">
        <v>-4.4081600000000004E-3</v>
      </c>
      <c r="IJ323" s="8">
        <v>1.4908628129999999</v>
      </c>
      <c r="IK323" s="8">
        <v>-3.1995999999999999E-4</v>
      </c>
      <c r="IL323" s="8">
        <v>1.15921E-4</v>
      </c>
      <c r="IO323" s="1"/>
      <c r="IP323" s="1"/>
    </row>
    <row r="324" spans="1:250" x14ac:dyDescent="0.25">
      <c r="A324" s="8">
        <v>1.1696347199999999</v>
      </c>
      <c r="B324" s="8">
        <v>5.9331399999999999E-3</v>
      </c>
      <c r="C324" s="8">
        <v>3.6791980000000002E-2</v>
      </c>
      <c r="D324" s="8">
        <v>1.5251217850000001</v>
      </c>
      <c r="E324" s="8">
        <v>-1.17792E-4</v>
      </c>
      <c r="F324" s="10">
        <v>-8.7433400000000002E-5</v>
      </c>
      <c r="I324" s="1"/>
      <c r="K324" s="8">
        <v>0.70198402000000004</v>
      </c>
      <c r="L324" s="8">
        <v>2.6366460000000001E-2</v>
      </c>
      <c r="M324" s="8">
        <v>-3.8992999999999997E-4</v>
      </c>
      <c r="N324" s="8">
        <v>0.94132367800000005</v>
      </c>
      <c r="O324" s="8">
        <v>1.1702200000000001E-4</v>
      </c>
      <c r="P324" s="10">
        <v>4.5621999999999998E-5</v>
      </c>
      <c r="U324" s="8">
        <v>0.77936430999999995</v>
      </c>
      <c r="V324" s="8">
        <v>9.1253900000000006E-3</v>
      </c>
      <c r="W324" s="8">
        <v>-1.3478560000000001E-2</v>
      </c>
      <c r="X324" s="8">
        <v>1.0732790809999999</v>
      </c>
      <c r="Y324" s="8">
        <v>1.50722E-4</v>
      </c>
      <c r="Z324" s="10">
        <v>4.42046E-5</v>
      </c>
      <c r="AC324" s="1"/>
      <c r="AE324" s="8">
        <v>1.27649061</v>
      </c>
      <c r="AF324" s="8">
        <v>-6.6606E-4</v>
      </c>
      <c r="AG324" s="8">
        <v>1.394366E-2</v>
      </c>
      <c r="AH324" s="8">
        <v>1.601317919</v>
      </c>
      <c r="AI324" s="8">
        <v>-2.7644900000000001E-4</v>
      </c>
      <c r="AJ324" s="10">
        <v>8.4275400000000003E-5</v>
      </c>
      <c r="AM324" s="1"/>
      <c r="AO324" s="8">
        <v>1.1696347199999999</v>
      </c>
      <c r="AP324" s="8">
        <v>5.9331399999999999E-3</v>
      </c>
      <c r="AQ324" s="8">
        <v>3.6791980000000002E-2</v>
      </c>
      <c r="AR324" s="8">
        <v>1.5251217850000001</v>
      </c>
      <c r="AS324" s="8">
        <v>-1.17792E-4</v>
      </c>
      <c r="AT324" s="10">
        <v>-8.7433400000000002E-5</v>
      </c>
      <c r="AW324" s="1"/>
      <c r="BI324" s="8">
        <v>-0.18870983999999999</v>
      </c>
      <c r="BJ324" s="8">
        <v>-4.7010099999999999E-2</v>
      </c>
      <c r="BK324" s="8">
        <v>-5.3591100000000003E-3</v>
      </c>
      <c r="BL324" s="8">
        <v>1.6079679099999999</v>
      </c>
      <c r="BM324" s="10">
        <v>-5.9908799999999998E-5</v>
      </c>
      <c r="BN324" s="10">
        <v>7.0416500000000006E-5</v>
      </c>
      <c r="BQ324" s="1"/>
      <c r="BS324" s="8">
        <v>-1.6638460000000001E-2</v>
      </c>
      <c r="BT324" s="8">
        <v>-3.6310160000000001E-2</v>
      </c>
      <c r="BU324" s="8">
        <v>-1.5737540000000001E-2</v>
      </c>
      <c r="BV324" s="8">
        <v>1.730953129</v>
      </c>
      <c r="BW324" s="8">
        <v>1.181863E-3</v>
      </c>
      <c r="BX324" s="8">
        <v>-5.4484499999999996E-4</v>
      </c>
      <c r="CA324" s="1"/>
      <c r="CC324" s="8">
        <v>-0.18392602</v>
      </c>
      <c r="CD324" s="8">
        <v>-4.338521E-2</v>
      </c>
      <c r="CE324" s="8">
        <v>-1.370674E-2</v>
      </c>
      <c r="CF324" s="8">
        <v>1.409566213</v>
      </c>
      <c r="CG324" s="10">
        <v>3.2118400000000001E-5</v>
      </c>
      <c r="CH324" s="10">
        <v>-4.0275399999999997E-5</v>
      </c>
      <c r="CK324" s="1"/>
      <c r="CM324" s="8">
        <v>-6.8581249999999996E-2</v>
      </c>
      <c r="CN324" s="8">
        <v>-3.8651070000000003E-2</v>
      </c>
      <c r="CO324" s="8">
        <v>-1.04825E-2</v>
      </c>
      <c r="CP324" s="8">
        <v>1.84496931</v>
      </c>
      <c r="CQ324" s="8">
        <v>1.96894E-4</v>
      </c>
      <c r="CR324" s="10">
        <v>-3.8805299999999999E-5</v>
      </c>
      <c r="CU324" s="1"/>
      <c r="CW324" s="8">
        <v>0.14412986999999999</v>
      </c>
      <c r="CX324" s="8">
        <v>7.1186699999999997E-3</v>
      </c>
      <c r="CY324" s="8">
        <v>1.76793E-3</v>
      </c>
      <c r="CZ324" s="8">
        <v>1.405721569</v>
      </c>
      <c r="DA324" s="8">
        <v>5.8291699999999996E-4</v>
      </c>
      <c r="DB324" s="10">
        <v>-2.0184399999999999E-5</v>
      </c>
      <c r="DF324" s="1"/>
      <c r="DK324" s="1"/>
      <c r="DO324" s="1"/>
      <c r="DQ324" s="8">
        <v>0.14598985</v>
      </c>
      <c r="DR324" s="8">
        <v>9.4420400000000005E-3</v>
      </c>
      <c r="DS324" s="8">
        <v>2.6489199999999999E-3</v>
      </c>
      <c r="DT324" s="8">
        <v>1.450107899</v>
      </c>
      <c r="DU324" s="8">
        <v>3.99878E-4</v>
      </c>
      <c r="DV324" s="10">
        <v>-6.8245599999999996E-5</v>
      </c>
      <c r="DZ324" s="1"/>
      <c r="EG324" s="1"/>
      <c r="EK324" s="8">
        <v>0.58866883000000003</v>
      </c>
      <c r="EL324" s="8">
        <v>4.3598329999999998E-2</v>
      </c>
      <c r="EM324" s="8">
        <v>-2.7306589999999999E-2</v>
      </c>
      <c r="EN324" s="8">
        <v>1.6808840030000001</v>
      </c>
      <c r="EO324" s="10">
        <v>5.98341E-6</v>
      </c>
      <c r="EP324" s="8">
        <v>-2.6154299999999999E-4</v>
      </c>
      <c r="ES324" s="1"/>
      <c r="EU324" s="8">
        <v>0.58979283000000005</v>
      </c>
      <c r="EV324" s="8">
        <v>-1.4433369999999999E-2</v>
      </c>
      <c r="EW324" s="8">
        <v>-4.2854900000000003E-3</v>
      </c>
      <c r="EX324" s="8">
        <v>1.767081092</v>
      </c>
      <c r="EY324" s="8">
        <v>2.7945900000000002E-4</v>
      </c>
      <c r="EZ324" s="10">
        <v>9.73125E-5</v>
      </c>
      <c r="FC324" s="1"/>
      <c r="FE324" s="8">
        <v>0.53307618000000001</v>
      </c>
      <c r="FF324" s="8">
        <v>-3.217387E-2</v>
      </c>
      <c r="FG324" s="8">
        <v>-1.0637020000000001E-2</v>
      </c>
      <c r="FH324" s="8">
        <v>1.7548558809999999</v>
      </c>
      <c r="FI324" s="8">
        <v>2.6214000000000001E-4</v>
      </c>
      <c r="FJ324" s="10">
        <v>-6.5065399999999997E-6</v>
      </c>
      <c r="FM324" s="1"/>
      <c r="FO324" s="8">
        <v>0.57317209000000002</v>
      </c>
      <c r="FP324" s="8">
        <v>-2.1847970000000001E-2</v>
      </c>
      <c r="FQ324" s="8">
        <v>-3.8136699999999999E-3</v>
      </c>
      <c r="FR324" s="8">
        <v>1.7172799540000001</v>
      </c>
      <c r="FS324" s="8">
        <v>4.7122899999999998E-4</v>
      </c>
      <c r="FT324" s="10">
        <v>5.2416400000000002E-5</v>
      </c>
      <c r="FW324" s="1"/>
      <c r="FY324" s="8">
        <v>0.56247954</v>
      </c>
      <c r="FZ324" s="8">
        <v>-1.7263219999999999E-2</v>
      </c>
      <c r="GA324" s="8">
        <v>-6.3267599999999998E-3</v>
      </c>
      <c r="GB324" s="8">
        <v>1.7591930520000001</v>
      </c>
      <c r="GC324" s="8">
        <v>1.5476300000000001E-4</v>
      </c>
      <c r="GD324" s="10">
        <v>5.8853500000000003E-6</v>
      </c>
      <c r="GG324" s="1"/>
      <c r="GI324" s="8">
        <v>0.50848185999999995</v>
      </c>
      <c r="GJ324" s="8">
        <v>-1.2522470000000001E-2</v>
      </c>
      <c r="GK324" s="8">
        <v>-1.6559400000000001E-3</v>
      </c>
      <c r="GL324" s="8">
        <v>1.7409940399999999</v>
      </c>
      <c r="GM324" s="10">
        <v>-2.21548E-5</v>
      </c>
      <c r="GN324" s="10">
        <v>2.4628199999999999E-5</v>
      </c>
      <c r="GQ324" s="1"/>
      <c r="GS324" s="8">
        <v>-1.55755E-3</v>
      </c>
      <c r="GT324" s="8">
        <v>-5.07407E-3</v>
      </c>
      <c r="GU324" s="8">
        <v>-9.2869600000000004E-3</v>
      </c>
      <c r="GV324" s="8">
        <v>1.397220817</v>
      </c>
      <c r="GW324" s="10">
        <v>-6.0075999999999999E-5</v>
      </c>
      <c r="GX324" s="10">
        <v>5.8375399999999997E-5</v>
      </c>
      <c r="HA324" s="1"/>
      <c r="HC324" s="8">
        <v>-0.18920376999999999</v>
      </c>
      <c r="HD324" s="8">
        <v>4.0664100000000003E-3</v>
      </c>
      <c r="HE324" s="8">
        <v>-9.9033999999999993E-4</v>
      </c>
      <c r="HF324" s="8">
        <v>1.3072483189999999</v>
      </c>
      <c r="HG324" s="10">
        <v>-4.8695300000000001E-5</v>
      </c>
      <c r="HH324" s="10">
        <v>4.57352E-6</v>
      </c>
      <c r="HK324" s="1"/>
      <c r="HM324" s="8">
        <v>-0.14324881</v>
      </c>
      <c r="HN324" s="8">
        <v>8.4281999999999998E-4</v>
      </c>
      <c r="HO324" s="8">
        <v>-7.6751199999999997E-3</v>
      </c>
      <c r="HP324" s="8">
        <v>1.474516449</v>
      </c>
      <c r="HQ324" s="8">
        <v>-4.42251E-4</v>
      </c>
      <c r="HR324" s="8">
        <v>1.02062E-4</v>
      </c>
      <c r="HU324" s="1"/>
      <c r="HW324" s="8">
        <v>-1.027396E-2</v>
      </c>
      <c r="HX324" s="8">
        <v>-6.0189900000000001E-3</v>
      </c>
      <c r="HY324" s="8">
        <v>-7.3384399999999999E-3</v>
      </c>
      <c r="HZ324" s="8">
        <v>1.512969802</v>
      </c>
      <c r="IA324" s="10">
        <v>-7.2967199999999995E-5</v>
      </c>
      <c r="IB324" s="10">
        <v>-2.5252499999999999E-5</v>
      </c>
      <c r="IE324" s="1"/>
      <c r="IG324" s="8">
        <v>-8.680976E-2</v>
      </c>
      <c r="IH324" s="8">
        <v>-4.2742099999999996E-3</v>
      </c>
      <c r="II324" s="8">
        <v>-4.4050299999999999E-3</v>
      </c>
      <c r="IJ324" s="8">
        <v>1.4928524139999999</v>
      </c>
      <c r="IK324" s="8">
        <v>-3.17781E-4</v>
      </c>
      <c r="IL324" s="8">
        <v>1.16035E-4</v>
      </c>
      <c r="IO324" s="1"/>
      <c r="IP324" s="1"/>
    </row>
    <row r="325" spans="1:250" x14ac:dyDescent="0.25">
      <c r="A325" s="8">
        <v>1.1710464</v>
      </c>
      <c r="B325" s="8">
        <v>5.8879800000000001E-3</v>
      </c>
      <c r="C325" s="8">
        <v>3.6817389999999998E-2</v>
      </c>
      <c r="D325" s="8">
        <v>1.528590433</v>
      </c>
      <c r="E325" s="8">
        <v>-1.1228199999999999E-4</v>
      </c>
      <c r="F325" s="10">
        <v>-8.4326400000000006E-5</v>
      </c>
      <c r="I325" s="1"/>
      <c r="K325" s="8">
        <v>0.70016460999999997</v>
      </c>
      <c r="L325" s="8">
        <v>2.6332700000000001E-2</v>
      </c>
      <c r="M325" s="8">
        <v>-3.8807000000000002E-4</v>
      </c>
      <c r="N325" s="8">
        <v>0.94618762099999998</v>
      </c>
      <c r="O325" s="8">
        <v>1.15303E-4</v>
      </c>
      <c r="P325" s="10">
        <v>4.5523199999999998E-5</v>
      </c>
      <c r="U325" s="8">
        <v>0.79171575000000005</v>
      </c>
      <c r="V325" s="8">
        <v>9.2075999999999998E-3</v>
      </c>
      <c r="W325" s="8">
        <v>-1.357215E-2</v>
      </c>
      <c r="X325" s="8">
        <v>1.0792025919999999</v>
      </c>
      <c r="Y325" s="8">
        <v>1.4952800000000001E-4</v>
      </c>
      <c r="Z325" s="10">
        <v>4.2845300000000001E-5</v>
      </c>
      <c r="AC325" s="1"/>
      <c r="AE325" s="8">
        <v>1.28532848</v>
      </c>
      <c r="AF325" s="8">
        <v>-9.7170999999999998E-4</v>
      </c>
      <c r="AG325" s="8">
        <v>1.391479E-2</v>
      </c>
      <c r="AH325" s="8">
        <v>1.6076208999999999</v>
      </c>
      <c r="AI325" s="8">
        <v>-2.7197300000000001E-4</v>
      </c>
      <c r="AJ325" s="10">
        <v>8.3866499999999994E-5</v>
      </c>
      <c r="AM325" s="1"/>
      <c r="AO325" s="8">
        <v>1.1710464</v>
      </c>
      <c r="AP325" s="8">
        <v>5.8879800000000001E-3</v>
      </c>
      <c r="AQ325" s="8">
        <v>3.6817389999999998E-2</v>
      </c>
      <c r="AR325" s="8">
        <v>1.528590433</v>
      </c>
      <c r="AS325" s="8">
        <v>-1.1228199999999999E-4</v>
      </c>
      <c r="AT325" s="10">
        <v>-8.4326400000000006E-5</v>
      </c>
      <c r="AW325" s="1"/>
      <c r="BI325" s="8">
        <v>-0.19154180000000001</v>
      </c>
      <c r="BJ325" s="8">
        <v>-4.6997280000000002E-2</v>
      </c>
      <c r="BK325" s="8">
        <v>-5.3985999999999999E-3</v>
      </c>
      <c r="BL325" s="8">
        <v>1.6117156159999999</v>
      </c>
      <c r="BM325" s="10">
        <v>-5.9720499999999999E-5</v>
      </c>
      <c r="BN325" s="10">
        <v>7.0993699999999998E-5</v>
      </c>
      <c r="BQ325" s="1"/>
      <c r="BS325" s="8">
        <v>-1.725165E-2</v>
      </c>
      <c r="BT325" s="8">
        <v>-3.6285560000000001E-2</v>
      </c>
      <c r="BU325" s="8">
        <v>-1.581488E-2</v>
      </c>
      <c r="BV325" s="8">
        <v>1.7310592499999999</v>
      </c>
      <c r="BW325" s="8">
        <v>1.1880720000000001E-3</v>
      </c>
      <c r="BX325" s="8">
        <v>-5.25326E-4</v>
      </c>
      <c r="CA325" s="1"/>
      <c r="CC325" s="8">
        <v>-0.18078203000000001</v>
      </c>
      <c r="CD325" s="8">
        <v>-4.3261130000000002E-2</v>
      </c>
      <c r="CE325" s="8">
        <v>-1.3673029999999999E-2</v>
      </c>
      <c r="CF325" s="8">
        <v>1.420797147</v>
      </c>
      <c r="CG325" s="10">
        <v>2.9624900000000002E-5</v>
      </c>
      <c r="CH325" s="10">
        <v>-3.9610699999999997E-5</v>
      </c>
      <c r="CK325" s="1"/>
      <c r="CM325" s="8">
        <v>-7.0265049999999996E-2</v>
      </c>
      <c r="CN325" s="8">
        <v>-3.8741289999999998E-2</v>
      </c>
      <c r="CO325" s="8">
        <v>-1.0683420000000001E-2</v>
      </c>
      <c r="CP325" s="8">
        <v>1.845144651</v>
      </c>
      <c r="CQ325" s="8">
        <v>1.96042E-4</v>
      </c>
      <c r="CR325" s="10">
        <v>-3.6906400000000003E-5</v>
      </c>
      <c r="CU325" s="1"/>
      <c r="CW325" s="8">
        <v>0.15023053</v>
      </c>
      <c r="CX325" s="8">
        <v>7.3241199999999999E-3</v>
      </c>
      <c r="CY325" s="8">
        <v>1.8318099999999999E-3</v>
      </c>
      <c r="CZ325" s="8">
        <v>1.4095600420000001</v>
      </c>
      <c r="DA325" s="8">
        <v>5.7968600000000005E-4</v>
      </c>
      <c r="DB325" s="10">
        <v>-1.9185500000000001E-5</v>
      </c>
      <c r="DF325" s="1"/>
      <c r="DO325" s="1"/>
      <c r="DQ325" s="8">
        <v>0.14639774</v>
      </c>
      <c r="DR325" s="8">
        <v>9.4887200000000008E-3</v>
      </c>
      <c r="DS325" s="8">
        <v>2.65401E-3</v>
      </c>
      <c r="DT325" s="8">
        <v>1.452094717</v>
      </c>
      <c r="DU325" s="8">
        <v>3.9229299999999999E-4</v>
      </c>
      <c r="DV325" s="10">
        <v>-6.7426600000000003E-5</v>
      </c>
      <c r="DZ325" s="1"/>
      <c r="EG325" s="1"/>
      <c r="EK325" s="8">
        <v>0.5913332</v>
      </c>
      <c r="EL325" s="8">
        <v>4.0863999999999998E-2</v>
      </c>
      <c r="EM325" s="8">
        <v>-2.6925080000000001E-2</v>
      </c>
      <c r="EN325" s="8">
        <v>1.6809500289999999</v>
      </c>
      <c r="EO325" s="10">
        <v>4.3108800000000003E-5</v>
      </c>
      <c r="EP325" s="8">
        <v>-2.56362E-4</v>
      </c>
      <c r="ES325" s="1"/>
      <c r="EU325" s="8">
        <v>0.59348880999999998</v>
      </c>
      <c r="EV325" s="8">
        <v>-1.4574729999999999E-2</v>
      </c>
      <c r="EW325" s="8">
        <v>-4.3516400000000004E-3</v>
      </c>
      <c r="EX325" s="8">
        <v>1.7698883350000001</v>
      </c>
      <c r="EY325" s="8">
        <v>2.8206999999999999E-4</v>
      </c>
      <c r="EZ325" s="10">
        <v>9.6093800000000005E-5</v>
      </c>
      <c r="FC325" s="1"/>
      <c r="FE325" s="8">
        <v>0.53456703000000005</v>
      </c>
      <c r="FF325" s="8">
        <v>-3.2242949999999999E-2</v>
      </c>
      <c r="FG325" s="8">
        <v>-1.068029E-2</v>
      </c>
      <c r="FH325" s="8">
        <v>1.757572887</v>
      </c>
      <c r="FI325" s="8">
        <v>2.6628999999999997E-4</v>
      </c>
      <c r="FJ325" s="10">
        <v>-9.1027300000000005E-6</v>
      </c>
      <c r="FM325" s="1"/>
      <c r="FO325" s="8">
        <v>0.57900817000000004</v>
      </c>
      <c r="FP325" s="8">
        <v>-2.219024E-2</v>
      </c>
      <c r="FQ325" s="8">
        <v>-4.05333E-3</v>
      </c>
      <c r="FR325" s="8">
        <v>1.718862385</v>
      </c>
      <c r="FS325" s="8">
        <v>4.7551000000000001E-4</v>
      </c>
      <c r="FT325" s="10">
        <v>4.9420399999999999E-5</v>
      </c>
      <c r="FW325" s="1"/>
      <c r="FY325" s="8">
        <v>0.56547422000000003</v>
      </c>
      <c r="FZ325" s="8">
        <v>-1.7434450000000001E-2</v>
      </c>
      <c r="GA325" s="8">
        <v>-6.3654699999999998E-3</v>
      </c>
      <c r="GB325" s="8">
        <v>1.7638397690000001</v>
      </c>
      <c r="GC325" s="8">
        <v>1.5798400000000001E-4</v>
      </c>
      <c r="GD325" s="10">
        <v>5.1642499999999997E-6</v>
      </c>
      <c r="GG325" s="1"/>
      <c r="GI325" s="8">
        <v>0.51093157</v>
      </c>
      <c r="GJ325" s="8">
        <v>-1.259443E-2</v>
      </c>
      <c r="GK325" s="8">
        <v>-1.6495500000000001E-3</v>
      </c>
      <c r="GL325" s="8">
        <v>1.743892526</v>
      </c>
      <c r="GM325" s="10">
        <v>-2.14904E-5</v>
      </c>
      <c r="GN325" s="10">
        <v>2.4688099999999998E-5</v>
      </c>
      <c r="GQ325" s="1"/>
      <c r="GS325" s="8">
        <v>3.7421999999999998E-4</v>
      </c>
      <c r="GT325" s="8">
        <v>-5.1660200000000003E-3</v>
      </c>
      <c r="GU325" s="8">
        <v>-9.2895600000000005E-3</v>
      </c>
      <c r="GV325" s="8">
        <v>1.4004858760000001</v>
      </c>
      <c r="GW325" s="10">
        <v>-5.7298800000000001E-5</v>
      </c>
      <c r="GX325" s="10">
        <v>5.8301399999999997E-5</v>
      </c>
      <c r="HA325" s="1"/>
      <c r="HC325" s="8">
        <v>-0.18848466999999999</v>
      </c>
      <c r="HD325" s="8">
        <v>4.0911799999999998E-3</v>
      </c>
      <c r="HE325" s="8">
        <v>-9.9525999999999998E-4</v>
      </c>
      <c r="HF325" s="8">
        <v>1.310784191</v>
      </c>
      <c r="HG325" s="10">
        <v>-4.9724600000000002E-5</v>
      </c>
      <c r="HH325" s="10">
        <v>4.3673599999999996E-6</v>
      </c>
      <c r="HK325" s="1"/>
      <c r="HM325" s="8">
        <v>-0.14265594000000001</v>
      </c>
      <c r="HN325" s="8">
        <v>8.1203000000000004E-4</v>
      </c>
      <c r="HO325" s="8">
        <v>-7.68179E-3</v>
      </c>
      <c r="HP325" s="8">
        <v>1.478160873</v>
      </c>
      <c r="HQ325" s="8">
        <v>-4.3526300000000002E-4</v>
      </c>
      <c r="HR325" s="8">
        <v>1.0056E-4</v>
      </c>
      <c r="HU325" s="1"/>
      <c r="HW325" s="8">
        <v>-6.9430500000000001E-3</v>
      </c>
      <c r="HX325" s="8">
        <v>-6.2991499999999999E-3</v>
      </c>
      <c r="HY325" s="8">
        <v>-7.36676E-3</v>
      </c>
      <c r="HZ325" s="8">
        <v>1.517030774</v>
      </c>
      <c r="IA325" s="10">
        <v>-6.5012799999999995E-5</v>
      </c>
      <c r="IB325" s="10">
        <v>-2.6040599999999999E-5</v>
      </c>
      <c r="IE325" s="1"/>
      <c r="IG325" s="8">
        <v>-8.3453650000000004E-2</v>
      </c>
      <c r="IH325" s="8">
        <v>-4.4105500000000001E-3</v>
      </c>
      <c r="II325" s="8">
        <v>-4.36821E-3</v>
      </c>
      <c r="IJ325" s="8">
        <v>1.4959334120000001</v>
      </c>
      <c r="IK325" s="8">
        <v>-3.12699E-4</v>
      </c>
      <c r="IL325" s="8">
        <v>1.17414E-4</v>
      </c>
      <c r="IO325" s="1"/>
      <c r="IP325" s="1"/>
    </row>
    <row r="326" spans="1:250" x14ac:dyDescent="0.25">
      <c r="A326" s="8">
        <v>1.17397244</v>
      </c>
      <c r="B326" s="8">
        <v>5.8307100000000002E-3</v>
      </c>
      <c r="C326" s="8">
        <v>3.6899500000000002E-2</v>
      </c>
      <c r="D326" s="8">
        <v>1.5321120479999999</v>
      </c>
      <c r="E326" s="8">
        <v>-1.08904E-4</v>
      </c>
      <c r="F326" s="10">
        <v>-7.9489799999999999E-5</v>
      </c>
      <c r="I326" s="1"/>
      <c r="K326" s="8">
        <v>0.69859629999999995</v>
      </c>
      <c r="L326" s="8">
        <v>2.630155E-2</v>
      </c>
      <c r="M326" s="8">
        <v>-3.8918999999999998E-4</v>
      </c>
      <c r="N326" s="8">
        <v>0.95052829599999999</v>
      </c>
      <c r="O326" s="8">
        <v>1.1346299999999999E-4</v>
      </c>
      <c r="P326" s="10">
        <v>4.5585599999999999E-5</v>
      </c>
      <c r="U326" s="8">
        <v>0.79628133000000001</v>
      </c>
      <c r="V326" s="8">
        <v>9.1887400000000008E-3</v>
      </c>
      <c r="W326" s="8">
        <v>-1.3574660000000001E-2</v>
      </c>
      <c r="X326" s="8">
        <v>1.0850032549999999</v>
      </c>
      <c r="Y326" s="8">
        <v>1.50266E-4</v>
      </c>
      <c r="Z326" s="10">
        <v>4.2749E-5</v>
      </c>
      <c r="AC326" s="1"/>
      <c r="AE326" s="8">
        <v>1.2893827099999999</v>
      </c>
      <c r="AF326" s="8">
        <v>-1.0505200000000001E-3</v>
      </c>
      <c r="AG326" s="8">
        <v>1.3891840000000001E-2</v>
      </c>
      <c r="AH326" s="8">
        <v>1.614242014</v>
      </c>
      <c r="AI326" s="8">
        <v>-2.6945799999999998E-4</v>
      </c>
      <c r="AJ326" s="10">
        <v>8.3141599999999997E-5</v>
      </c>
      <c r="AM326" s="1"/>
      <c r="AO326" s="8">
        <v>1.17397244</v>
      </c>
      <c r="AP326" s="8">
        <v>5.8307100000000002E-3</v>
      </c>
      <c r="AQ326" s="8">
        <v>3.6899500000000002E-2</v>
      </c>
      <c r="AR326" s="8">
        <v>1.5321120479999999</v>
      </c>
      <c r="AS326" s="8">
        <v>-1.08904E-4</v>
      </c>
      <c r="AT326" s="10">
        <v>-7.9489799999999999E-5</v>
      </c>
      <c r="AW326" s="1"/>
      <c r="BD326" s="1"/>
      <c r="BI326" s="8">
        <v>-0.19231375000000001</v>
      </c>
      <c r="BJ326" s="8">
        <v>-4.7017860000000002E-2</v>
      </c>
      <c r="BK326" s="8">
        <v>-5.4117699999999998E-3</v>
      </c>
      <c r="BL326" s="8">
        <v>1.615360342</v>
      </c>
      <c r="BM326" s="10">
        <v>-6.0821900000000001E-5</v>
      </c>
      <c r="BN326" s="10">
        <v>7.1697200000000002E-5</v>
      </c>
      <c r="BQ326" s="1"/>
      <c r="BS326" s="8">
        <v>-1.8077349999999999E-2</v>
      </c>
      <c r="BT326" s="8">
        <v>-3.656889E-2</v>
      </c>
      <c r="BU326" s="8">
        <v>-1.5734580000000001E-2</v>
      </c>
      <c r="BV326" s="8">
        <v>1.731159637</v>
      </c>
      <c r="BW326" s="8">
        <v>1.1369920000000001E-3</v>
      </c>
      <c r="BX326" s="8">
        <v>-5.3980499999999997E-4</v>
      </c>
      <c r="CA326" s="1"/>
      <c r="CC326" s="8">
        <v>-0.18329639</v>
      </c>
      <c r="CD326" s="8">
        <v>-4.3349249999999999E-2</v>
      </c>
      <c r="CE326" s="8">
        <v>-1.372453E-2</v>
      </c>
      <c r="CF326" s="8">
        <v>1.4313765599999999</v>
      </c>
      <c r="CG326" s="10">
        <v>2.7413999999999999E-5</v>
      </c>
      <c r="CH326" s="10">
        <v>-3.8325799999999998E-5</v>
      </c>
      <c r="CK326" s="1"/>
      <c r="CM326" s="8">
        <v>-7.1747329999999998E-2</v>
      </c>
      <c r="CN326" s="8">
        <v>-3.8653020000000003E-2</v>
      </c>
      <c r="CO326" s="8">
        <v>-1.084215E-2</v>
      </c>
      <c r="CP326" s="8">
        <v>1.845318979</v>
      </c>
      <c r="CQ326" s="8">
        <v>1.9699100000000001E-4</v>
      </c>
      <c r="CR326" s="10">
        <v>-3.5200400000000003E-5</v>
      </c>
      <c r="CU326" s="1"/>
      <c r="CW326" s="8">
        <v>0.1538513</v>
      </c>
      <c r="CX326" s="8">
        <v>7.4460999999999998E-3</v>
      </c>
      <c r="CY326" s="8">
        <v>1.8598E-3</v>
      </c>
      <c r="CZ326" s="8">
        <v>1.4133158969999999</v>
      </c>
      <c r="DA326" s="8">
        <v>5.7645400000000001E-4</v>
      </c>
      <c r="DB326" s="10">
        <v>-1.84494E-5</v>
      </c>
      <c r="DF326" s="1"/>
      <c r="DO326" s="1"/>
      <c r="DQ326" s="8">
        <v>0.14714608000000001</v>
      </c>
      <c r="DR326" s="8">
        <v>9.5360600000000007E-3</v>
      </c>
      <c r="DS326" s="8">
        <v>2.66847E-3</v>
      </c>
      <c r="DT326" s="8">
        <v>1.4541451569999999</v>
      </c>
      <c r="DU326" s="8">
        <v>3.8808199999999999E-4</v>
      </c>
      <c r="DV326" s="10">
        <v>-6.6143900000000002E-5</v>
      </c>
      <c r="DZ326" s="1"/>
      <c r="EG326" s="1"/>
      <c r="EK326" s="8">
        <v>0.59054963000000005</v>
      </c>
      <c r="EL326" s="8">
        <v>4.0785620000000002E-2</v>
      </c>
      <c r="EM326" s="8">
        <v>-2.6963009999999999E-2</v>
      </c>
      <c r="EN326" s="8">
        <v>1.6810048550000001</v>
      </c>
      <c r="EO326" s="10">
        <v>3.8194900000000003E-5</v>
      </c>
      <c r="EP326" s="8">
        <v>-2.5398400000000001E-4</v>
      </c>
      <c r="ES326" s="1"/>
      <c r="EU326" s="8">
        <v>0.59153734000000002</v>
      </c>
      <c r="EV326" s="8">
        <v>-1.444552E-2</v>
      </c>
      <c r="EW326" s="8">
        <v>-4.3267799999999997E-3</v>
      </c>
      <c r="EX326" s="8">
        <v>1.7728693799999999</v>
      </c>
      <c r="EY326" s="8">
        <v>2.8658399999999999E-4</v>
      </c>
      <c r="EZ326" s="10">
        <v>9.5231599999999998E-5</v>
      </c>
      <c r="FC326" s="1"/>
      <c r="FE326" s="8">
        <v>0.53852003000000004</v>
      </c>
      <c r="FF326" s="8">
        <v>-3.2402960000000001E-2</v>
      </c>
      <c r="FG326" s="8">
        <v>-1.0819779999999999E-2</v>
      </c>
      <c r="FH326" s="8">
        <v>1.7601512619999999</v>
      </c>
      <c r="FI326" s="8">
        <v>2.6991500000000002E-4</v>
      </c>
      <c r="FJ326" s="10">
        <v>-1.2261499999999999E-5</v>
      </c>
      <c r="FM326" s="1"/>
      <c r="FO326" s="8">
        <v>0.58432488000000005</v>
      </c>
      <c r="FP326" s="8">
        <v>-2.2717080000000001E-2</v>
      </c>
      <c r="FQ326" s="8">
        <v>-4.1098300000000001E-3</v>
      </c>
      <c r="FR326" s="8">
        <v>1.7201836319999999</v>
      </c>
      <c r="FS326" s="8">
        <v>4.8273400000000002E-4</v>
      </c>
      <c r="FT326" s="10">
        <v>4.8650299999999997E-5</v>
      </c>
      <c r="FW326" s="1"/>
      <c r="FY326" s="8">
        <v>0.57153107000000003</v>
      </c>
      <c r="FZ326" s="8">
        <v>-1.773804E-2</v>
      </c>
      <c r="GA326" s="8">
        <v>-6.5271399999999999E-3</v>
      </c>
      <c r="GB326" s="8">
        <v>1.7682569050000001</v>
      </c>
      <c r="GC326" s="8">
        <v>1.6080599999999999E-4</v>
      </c>
      <c r="GD326" s="10">
        <v>3.6657899999999998E-6</v>
      </c>
      <c r="GG326" s="1"/>
      <c r="GI326" s="8">
        <v>0.51373429000000004</v>
      </c>
      <c r="GJ326" s="8">
        <v>-1.26242E-2</v>
      </c>
      <c r="GK326" s="8">
        <v>-1.7080000000000001E-3</v>
      </c>
      <c r="GL326" s="8">
        <v>1.746593845</v>
      </c>
      <c r="GM326" s="10">
        <v>-2.12507E-5</v>
      </c>
      <c r="GN326" s="10">
        <v>2.4216800000000002E-5</v>
      </c>
      <c r="GQ326" s="1"/>
      <c r="GS326" s="8">
        <v>6.6773900000000001E-3</v>
      </c>
      <c r="GT326" s="8">
        <v>-5.5542200000000003E-3</v>
      </c>
      <c r="GU326" s="8">
        <v>-9.2445200000000009E-3</v>
      </c>
      <c r="GV326" s="8">
        <v>1.404452603</v>
      </c>
      <c r="GW326" s="10">
        <v>-5.3706899999999999E-5</v>
      </c>
      <c r="GX326" s="10">
        <v>5.8725199999999998E-5</v>
      </c>
      <c r="HA326" s="1"/>
      <c r="HC326" s="8">
        <v>-0.18696087</v>
      </c>
      <c r="HD326" s="8">
        <v>4.1315600000000003E-3</v>
      </c>
      <c r="HE326" s="8">
        <v>-9.9387999999999994E-4</v>
      </c>
      <c r="HF326" s="8">
        <v>1.314352062</v>
      </c>
      <c r="HG326" s="10">
        <v>-5.0516200000000003E-5</v>
      </c>
      <c r="HH326" s="10">
        <v>4.3929900000000003E-6</v>
      </c>
      <c r="HK326" s="1"/>
      <c r="HM326" s="8">
        <v>-0.13508851999999999</v>
      </c>
      <c r="HN326" s="8">
        <v>7.4279000000000001E-4</v>
      </c>
      <c r="HO326" s="8">
        <v>-7.6636100000000004E-3</v>
      </c>
      <c r="HP326" s="8">
        <v>1.4817555570000001</v>
      </c>
      <c r="HQ326" s="8">
        <v>-4.34029E-4</v>
      </c>
      <c r="HR326" s="8">
        <v>1.00886E-4</v>
      </c>
      <c r="HU326" s="1"/>
      <c r="HW326" s="8">
        <v>-3.2397900000000002E-3</v>
      </c>
      <c r="HX326" s="8">
        <v>-6.5389599999999999E-3</v>
      </c>
      <c r="HY326" s="8">
        <v>-7.4119600000000004E-3</v>
      </c>
      <c r="HZ326" s="8">
        <v>1.5204078219999999</v>
      </c>
      <c r="IA326" s="10">
        <v>-5.8881300000000002E-5</v>
      </c>
      <c r="IB326" s="10">
        <v>-2.7186200000000001E-5</v>
      </c>
      <c r="IE326" s="1"/>
      <c r="IG326" s="8">
        <v>-7.3499640000000005E-2</v>
      </c>
      <c r="IH326" s="8">
        <v>-4.4784300000000003E-3</v>
      </c>
      <c r="II326" s="8">
        <v>-4.6278400000000003E-3</v>
      </c>
      <c r="IJ326" s="8">
        <v>1.499594938</v>
      </c>
      <c r="IK326" s="8">
        <v>-3.11852E-4</v>
      </c>
      <c r="IL326" s="8">
        <v>1.14153E-4</v>
      </c>
      <c r="IO326" s="1"/>
      <c r="IP326" s="1"/>
    </row>
    <row r="327" spans="1:250" x14ac:dyDescent="0.25">
      <c r="A327" s="8">
        <v>1.1761602900000001</v>
      </c>
      <c r="B327" s="8">
        <v>5.7381000000000003E-3</v>
      </c>
      <c r="C327" s="8">
        <v>3.6930589999999999E-2</v>
      </c>
      <c r="D327" s="8">
        <v>1.535139523</v>
      </c>
      <c r="E327" s="8">
        <v>-1.01617E-4</v>
      </c>
      <c r="F327" s="10">
        <v>-7.7034199999999995E-5</v>
      </c>
      <c r="I327" s="1"/>
      <c r="K327" s="8">
        <v>0.70068817000000005</v>
      </c>
      <c r="L327" s="8">
        <v>2.6338429999999999E-2</v>
      </c>
      <c r="M327" s="8">
        <v>-3.8262000000000002E-4</v>
      </c>
      <c r="N327" s="8">
        <v>0.95442925300000003</v>
      </c>
      <c r="O327" s="8">
        <v>1.1183000000000001E-4</v>
      </c>
      <c r="P327" s="10">
        <v>4.58735E-5</v>
      </c>
      <c r="U327" s="8">
        <v>0.79935086</v>
      </c>
      <c r="V327" s="8">
        <v>9.1339000000000004E-3</v>
      </c>
      <c r="W327" s="8">
        <v>-1.356067E-2</v>
      </c>
      <c r="X327" s="8">
        <v>1.089744045</v>
      </c>
      <c r="Y327" s="8">
        <v>1.5346500000000001E-4</v>
      </c>
      <c r="Z327" s="10">
        <v>4.3572000000000002E-5</v>
      </c>
      <c r="AC327" s="1"/>
      <c r="AE327" s="8">
        <v>1.2956677000000001</v>
      </c>
      <c r="AF327" s="8">
        <v>-1.2008500000000001E-3</v>
      </c>
      <c r="AG327" s="8">
        <v>1.3838380000000001E-2</v>
      </c>
      <c r="AH327" s="8">
        <v>1.620501798</v>
      </c>
      <c r="AI327" s="8">
        <v>-2.66364E-4</v>
      </c>
      <c r="AJ327" s="10">
        <v>8.2049600000000001E-5</v>
      </c>
      <c r="AM327" s="1"/>
      <c r="AO327" s="8">
        <v>1.1761602900000001</v>
      </c>
      <c r="AP327" s="8">
        <v>5.7381000000000003E-3</v>
      </c>
      <c r="AQ327" s="8">
        <v>3.6930589999999999E-2</v>
      </c>
      <c r="AR327" s="8">
        <v>1.535139523</v>
      </c>
      <c r="AS327" s="8">
        <v>-1.01617E-4</v>
      </c>
      <c r="AT327" s="10">
        <v>-7.7034199999999995E-5</v>
      </c>
      <c r="AW327" s="1"/>
      <c r="BI327" s="8">
        <v>-0.18632955000000001</v>
      </c>
      <c r="BJ327" s="8">
        <v>-4.6909310000000003E-2</v>
      </c>
      <c r="BK327" s="8">
        <v>-5.3916800000000003E-3</v>
      </c>
      <c r="BL327" s="8">
        <v>1.6196007539999999</v>
      </c>
      <c r="BM327" s="10">
        <v>-6.1572100000000006E-5</v>
      </c>
      <c r="BN327" s="10">
        <v>7.1834400000000005E-5</v>
      </c>
      <c r="BQ327" s="1"/>
      <c r="BS327" s="8">
        <v>-2.1224590000000002E-2</v>
      </c>
      <c r="BT327" s="8">
        <v>-3.7720089999999998E-2</v>
      </c>
      <c r="BU327" s="8">
        <v>-1.6805199999999999E-2</v>
      </c>
      <c r="BV327" s="8">
        <v>1.73128982</v>
      </c>
      <c r="BW327" s="8">
        <v>1.0852609999999999E-3</v>
      </c>
      <c r="BX327" s="8">
        <v>-4.91695E-4</v>
      </c>
      <c r="CA327" s="1"/>
      <c r="CC327" s="8">
        <v>-0.18367322999999999</v>
      </c>
      <c r="CD327" s="8">
        <v>-4.3363949999999998E-2</v>
      </c>
      <c r="CE327" s="8">
        <v>-1.3730839999999999E-2</v>
      </c>
      <c r="CF327" s="8">
        <v>1.44012882</v>
      </c>
      <c r="CG327" s="10">
        <v>2.4951099999999999E-5</v>
      </c>
      <c r="CH327" s="10">
        <v>-3.7276700000000002E-5</v>
      </c>
      <c r="CK327" s="1"/>
      <c r="CM327" s="8">
        <v>-7.2763320000000006E-2</v>
      </c>
      <c r="CN327" s="8">
        <v>-3.8559570000000001E-2</v>
      </c>
      <c r="CO327" s="8">
        <v>-1.0885570000000001E-2</v>
      </c>
      <c r="CP327" s="8">
        <v>1.8454917989999999</v>
      </c>
      <c r="CQ327" s="8">
        <v>1.9845999999999999E-4</v>
      </c>
      <c r="CR327" s="10">
        <v>-3.4517600000000003E-5</v>
      </c>
      <c r="CU327" s="1"/>
      <c r="CW327" s="8">
        <v>0.15610437999999999</v>
      </c>
      <c r="CX327" s="8">
        <v>7.5475100000000003E-3</v>
      </c>
      <c r="CY327" s="8">
        <v>1.8596999999999999E-3</v>
      </c>
      <c r="CZ327" s="8">
        <v>1.417263897</v>
      </c>
      <c r="DA327" s="8">
        <v>5.7213499999999998E-4</v>
      </c>
      <c r="DB327" s="10">
        <v>-1.8462300000000001E-5</v>
      </c>
      <c r="DF327" s="1"/>
      <c r="DO327" s="1"/>
      <c r="DQ327" s="8">
        <v>0.15145067000000001</v>
      </c>
      <c r="DR327" s="8">
        <v>9.6408199999999996E-3</v>
      </c>
      <c r="DS327" s="8">
        <v>2.6225599999999999E-3</v>
      </c>
      <c r="DT327" s="8">
        <v>1.4561680100000001</v>
      </c>
      <c r="DU327" s="8">
        <v>3.8645699999999999E-4</v>
      </c>
      <c r="DV327" s="10">
        <v>-6.6857E-5</v>
      </c>
      <c r="DZ327" s="1"/>
      <c r="EG327" s="1"/>
      <c r="EK327" s="8">
        <v>0.58809478999999998</v>
      </c>
      <c r="EL327" s="8">
        <v>4.0192470000000001E-2</v>
      </c>
      <c r="EM327" s="8">
        <v>-2.7177050000000001E-2</v>
      </c>
      <c r="EN327" s="8">
        <v>1.6811507429999999</v>
      </c>
      <c r="EO327" s="10">
        <v>2.6574400000000001E-5</v>
      </c>
      <c r="EP327" s="8">
        <v>-2.4979100000000002E-4</v>
      </c>
      <c r="ES327" s="1"/>
      <c r="EU327" s="8">
        <v>0.59462826999999996</v>
      </c>
      <c r="EV327" s="8">
        <v>-1.4542599999999999E-2</v>
      </c>
      <c r="EW327" s="8">
        <v>-4.4037700000000004E-3</v>
      </c>
      <c r="EX327" s="8">
        <v>1.776049746</v>
      </c>
      <c r="EY327" s="8">
        <v>2.88726E-4</v>
      </c>
      <c r="EZ327" s="10">
        <v>9.3533899999999996E-5</v>
      </c>
      <c r="FC327" s="1"/>
      <c r="FE327" s="8">
        <v>0.53813502000000002</v>
      </c>
      <c r="FF327" s="8">
        <v>-3.2387180000000002E-2</v>
      </c>
      <c r="FG327" s="8">
        <v>-1.081144E-2</v>
      </c>
      <c r="FH327" s="8">
        <v>1.7623987640000001</v>
      </c>
      <c r="FI327" s="8">
        <v>2.7358900000000003E-4</v>
      </c>
      <c r="FJ327" s="10">
        <v>-1.4200500000000001E-5</v>
      </c>
      <c r="FM327" s="1"/>
      <c r="FO327" s="8">
        <v>0.58002034999999996</v>
      </c>
      <c r="FP327" s="8">
        <v>-2.2506600000000002E-2</v>
      </c>
      <c r="FQ327" s="8">
        <v>-4.2625800000000002E-3</v>
      </c>
      <c r="FR327" s="8">
        <v>1.7213491569999999</v>
      </c>
      <c r="FS327" s="8">
        <v>4.8631E-4</v>
      </c>
      <c r="FT327" s="10">
        <v>5.1246099999999997E-5</v>
      </c>
      <c r="FW327" s="1"/>
      <c r="FY327" s="8">
        <v>0.57483695999999995</v>
      </c>
      <c r="FZ327" s="8">
        <v>-1.7813929999999999E-2</v>
      </c>
      <c r="GA327" s="8">
        <v>-6.5963300000000001E-3</v>
      </c>
      <c r="GB327" s="8">
        <v>1.772131919</v>
      </c>
      <c r="GC327" s="8">
        <v>1.6210000000000001E-4</v>
      </c>
      <c r="GD327" s="10">
        <v>2.4873899999999998E-6</v>
      </c>
      <c r="GG327" s="1"/>
      <c r="GI327" s="8">
        <v>0.52240138999999997</v>
      </c>
      <c r="GJ327" s="8">
        <v>-1.2686329999999999E-2</v>
      </c>
      <c r="GK327" s="8">
        <v>-2.2250600000000001E-3</v>
      </c>
      <c r="GL327" s="8">
        <v>1.7490370829999999</v>
      </c>
      <c r="GM327" s="10">
        <v>-2.1090500000000001E-5</v>
      </c>
      <c r="GN327" s="10">
        <v>2.2869599999999999E-5</v>
      </c>
      <c r="GQ327" s="1"/>
      <c r="GS327" s="8">
        <v>1.498913E-2</v>
      </c>
      <c r="GT327" s="8">
        <v>-6.13497E-3</v>
      </c>
      <c r="GU327" s="8">
        <v>-9.2553900000000005E-3</v>
      </c>
      <c r="GV327" s="8">
        <v>1.4089090479999999</v>
      </c>
      <c r="GW327" s="10">
        <v>-4.9635000000000002E-5</v>
      </c>
      <c r="GX327" s="10">
        <v>5.86581E-5</v>
      </c>
      <c r="HA327" s="1"/>
      <c r="HC327" s="8">
        <v>-0.18558398000000001</v>
      </c>
      <c r="HD327" s="8">
        <v>4.1563800000000003E-3</v>
      </c>
      <c r="HE327" s="8">
        <v>-9.9550000000000007E-4</v>
      </c>
      <c r="HF327" s="8">
        <v>1.318131663</v>
      </c>
      <c r="HG327" s="10">
        <v>-5.1054899999999998E-5</v>
      </c>
      <c r="HH327" s="10">
        <v>4.3568600000000003E-6</v>
      </c>
      <c r="HK327" s="1"/>
      <c r="HM327" s="8">
        <v>-0.13274082000000001</v>
      </c>
      <c r="HN327" s="8">
        <v>5.9823999999999999E-4</v>
      </c>
      <c r="HO327" s="8">
        <v>-7.61417E-3</v>
      </c>
      <c r="HP327" s="8">
        <v>1.4852120639999999</v>
      </c>
      <c r="HQ327" s="8">
        <v>-4.2574000000000003E-4</v>
      </c>
      <c r="HR327" s="8">
        <v>1.03733E-4</v>
      </c>
      <c r="HU327" s="1"/>
      <c r="HW327" s="8">
        <v>-1.9042200000000001E-3</v>
      </c>
      <c r="HX327" s="8">
        <v>-6.5977500000000003E-3</v>
      </c>
      <c r="HY327" s="8">
        <v>-7.4220500000000003E-3</v>
      </c>
      <c r="HZ327" s="8">
        <v>1.5224755999999999</v>
      </c>
      <c r="IA327" s="10">
        <v>-5.47085E-5</v>
      </c>
      <c r="IB327" s="10">
        <v>-2.78982E-5</v>
      </c>
      <c r="IE327" s="1"/>
      <c r="IG327" s="8">
        <v>-6.8181989999999998E-2</v>
      </c>
      <c r="IH327" s="8">
        <v>-4.7082499999999998E-3</v>
      </c>
      <c r="II327" s="8">
        <v>-4.5913400000000002E-3</v>
      </c>
      <c r="IJ327" s="8">
        <v>1.503664852</v>
      </c>
      <c r="IK327" s="8">
        <v>-3.0644599999999999E-4</v>
      </c>
      <c r="IL327" s="8">
        <v>1.15022E-4</v>
      </c>
      <c r="IO327" s="1"/>
      <c r="IP327" s="1"/>
    </row>
    <row r="328" spans="1:250" x14ac:dyDescent="0.25">
      <c r="A328" s="8">
        <v>1.1772078399999999</v>
      </c>
      <c r="B328" s="8">
        <v>5.7198500000000003E-3</v>
      </c>
      <c r="C328" s="8">
        <v>3.6941929999999998E-2</v>
      </c>
      <c r="D328" s="8">
        <v>1.537455145</v>
      </c>
      <c r="E328" s="10">
        <v>-9.8615800000000005E-5</v>
      </c>
      <c r="F328" s="10">
        <v>-7.5166299999999999E-5</v>
      </c>
      <c r="I328" s="1"/>
      <c r="K328" s="8">
        <v>0.69894928000000001</v>
      </c>
      <c r="L328" s="8">
        <v>2.633106E-2</v>
      </c>
      <c r="M328" s="8">
        <v>-3.8175999999999998E-4</v>
      </c>
      <c r="N328" s="8">
        <v>0.95709926499999998</v>
      </c>
      <c r="O328" s="8">
        <v>1.11438E-4</v>
      </c>
      <c r="P328" s="10">
        <v>4.5827300000000001E-5</v>
      </c>
      <c r="U328" s="8">
        <v>0.80152909999999999</v>
      </c>
      <c r="V328" s="8">
        <v>9.0770199999999999E-3</v>
      </c>
      <c r="W328" s="8">
        <v>-1.35351E-2</v>
      </c>
      <c r="X328" s="8">
        <v>1.0939877520000001</v>
      </c>
      <c r="Y328" s="8">
        <v>1.5814E-4</v>
      </c>
      <c r="Z328" s="10">
        <v>4.5680999999999999E-5</v>
      </c>
      <c r="AC328" s="1"/>
      <c r="AE328" s="8">
        <v>1.30089422</v>
      </c>
      <c r="AF328" s="8">
        <v>-1.4022399999999999E-3</v>
      </c>
      <c r="AG328" s="8">
        <v>1.382072E-2</v>
      </c>
      <c r="AH328" s="8">
        <v>1.6264750720000001</v>
      </c>
      <c r="AI328" s="8">
        <v>-2.6137799999999999E-4</v>
      </c>
      <c r="AJ328" s="10">
        <v>8.1626999999999996E-5</v>
      </c>
      <c r="AM328" s="1"/>
      <c r="AO328" s="8">
        <v>1.1772078399999999</v>
      </c>
      <c r="AP328" s="8">
        <v>5.7198500000000003E-3</v>
      </c>
      <c r="AQ328" s="8">
        <v>3.6941929999999998E-2</v>
      </c>
      <c r="AR328" s="8">
        <v>1.537455145</v>
      </c>
      <c r="AS328" s="10">
        <v>-9.8615800000000005E-5</v>
      </c>
      <c r="AT328" s="10">
        <v>-7.5166299999999999E-5</v>
      </c>
      <c r="AW328" s="1"/>
      <c r="BI328" s="8">
        <v>-0.18262585000000001</v>
      </c>
      <c r="BJ328" s="8">
        <v>-4.6869359999999999E-2</v>
      </c>
      <c r="BK328" s="8">
        <v>-5.3116700000000001E-3</v>
      </c>
      <c r="BL328" s="8">
        <v>1.624902294</v>
      </c>
      <c r="BM328" s="10">
        <v>-6.2015799999999997E-5</v>
      </c>
      <c r="BN328" s="10">
        <v>7.2726799999999996E-5</v>
      </c>
      <c r="BQ328" s="1"/>
      <c r="BS328" s="8">
        <v>-1.8674610000000001E-2</v>
      </c>
      <c r="BT328" s="8">
        <v>-3.7142939999999999E-2</v>
      </c>
      <c r="BU328" s="8">
        <v>-1.7108930000000001E-2</v>
      </c>
      <c r="BV328" s="8">
        <v>1.7314416669999999</v>
      </c>
      <c r="BW328" s="8">
        <v>1.0508379999999999E-3</v>
      </c>
      <c r="BX328" s="8">
        <v>-5.0981300000000002E-4</v>
      </c>
      <c r="CA328" s="1"/>
      <c r="CC328" s="8">
        <v>-0.18468860000000001</v>
      </c>
      <c r="CD328" s="8">
        <v>-4.3386319999999999E-2</v>
      </c>
      <c r="CE328" s="8">
        <v>-1.3747759999999999E-2</v>
      </c>
      <c r="CF328" s="8">
        <v>1.446517209</v>
      </c>
      <c r="CG328" s="10">
        <v>2.3558999999999999E-5</v>
      </c>
      <c r="CH328" s="10">
        <v>-3.62254E-5</v>
      </c>
      <c r="CK328" s="1"/>
      <c r="CM328" s="8">
        <v>-7.371076E-2</v>
      </c>
      <c r="CN328" s="8">
        <v>-3.8349519999999998E-2</v>
      </c>
      <c r="CO328" s="8">
        <v>-1.08691E-2</v>
      </c>
      <c r="CP328" s="8">
        <v>1.8456663879999999</v>
      </c>
      <c r="CQ328" s="8">
        <v>2.0194200000000001E-4</v>
      </c>
      <c r="CR328" s="10">
        <v>-3.4790399999999998E-5</v>
      </c>
      <c r="CU328" s="1"/>
      <c r="CW328" s="8">
        <v>0.16421442999999999</v>
      </c>
      <c r="CX328" s="8">
        <v>7.7193100000000001E-3</v>
      </c>
      <c r="CY328" s="8">
        <v>1.8976399999999999E-3</v>
      </c>
      <c r="CZ328" s="8">
        <v>1.4209216659999999</v>
      </c>
      <c r="DA328" s="8">
        <v>5.7010199999999996E-4</v>
      </c>
      <c r="DB328" s="10">
        <v>-1.80167E-5</v>
      </c>
      <c r="DF328" s="1"/>
      <c r="DO328" s="1"/>
      <c r="DQ328" s="8">
        <v>0.15069825000000001</v>
      </c>
      <c r="DR328" s="8">
        <v>9.6212199999999998E-3</v>
      </c>
      <c r="DS328" s="8">
        <v>2.6097E-3</v>
      </c>
      <c r="DT328" s="8">
        <v>1.4581990149999999</v>
      </c>
      <c r="DU328" s="8">
        <v>3.8472000000000002E-4</v>
      </c>
      <c r="DV328" s="10">
        <v>-6.5718799999999998E-5</v>
      </c>
      <c r="DZ328" s="1"/>
      <c r="EG328" s="1"/>
      <c r="EK328" s="8">
        <v>0.59096216000000001</v>
      </c>
      <c r="EL328" s="8">
        <v>4.0116499999999999E-2</v>
      </c>
      <c r="EM328" s="8">
        <v>-2.5603959999999999E-2</v>
      </c>
      <c r="EN328" s="8">
        <v>1.6813101960000001</v>
      </c>
      <c r="EO328" s="10">
        <v>2.7723199999999999E-5</v>
      </c>
      <c r="EP328" s="8">
        <v>-2.2604400000000001E-4</v>
      </c>
      <c r="ES328" s="1"/>
      <c r="EU328" s="8">
        <v>0.59536891000000003</v>
      </c>
      <c r="EV328" s="8">
        <v>-1.4575019999999999E-2</v>
      </c>
      <c r="EW328" s="8">
        <v>-4.4176500000000004E-3</v>
      </c>
      <c r="EX328" s="8">
        <v>1.7790143949999999</v>
      </c>
      <c r="EY328" s="8">
        <v>2.9171299999999998E-4</v>
      </c>
      <c r="EZ328" s="10">
        <v>9.2258700000000005E-5</v>
      </c>
      <c r="FC328" s="1"/>
      <c r="FE328" s="8">
        <v>0.53572136000000004</v>
      </c>
      <c r="FF328" s="8">
        <v>-3.2317709999999999E-2</v>
      </c>
      <c r="FG328" s="8">
        <v>-1.076859E-2</v>
      </c>
      <c r="FH328" s="8">
        <v>1.764823955</v>
      </c>
      <c r="FI328" s="8">
        <v>2.7616899999999999E-4</v>
      </c>
      <c r="FJ328" s="10">
        <v>-1.579E-5</v>
      </c>
      <c r="FM328" s="1"/>
      <c r="FO328" s="8">
        <v>0.58689192999999995</v>
      </c>
      <c r="FP328" s="8">
        <v>-2.2011180000000002E-2</v>
      </c>
      <c r="FQ328" s="8">
        <v>-4.4363500000000004E-3</v>
      </c>
      <c r="FR328" s="8">
        <v>1.7223574100000001</v>
      </c>
      <c r="FS328" s="8">
        <v>4.8104400000000002E-4</v>
      </c>
      <c r="FT328" s="10">
        <v>4.9396700000000001E-5</v>
      </c>
      <c r="FW328" s="1"/>
      <c r="FY328" s="8">
        <v>0.57985032999999997</v>
      </c>
      <c r="FZ328" s="8">
        <v>-1.798166E-2</v>
      </c>
      <c r="GA328" s="8">
        <v>-6.6603299999999999E-3</v>
      </c>
      <c r="GB328" s="8">
        <v>1.7750784079999999</v>
      </c>
      <c r="GC328" s="8">
        <v>1.63986E-4</v>
      </c>
      <c r="GD328" s="10">
        <v>1.7698599999999999E-6</v>
      </c>
      <c r="GG328" s="1"/>
      <c r="GI328" s="8">
        <v>0.52146455000000003</v>
      </c>
      <c r="GJ328" s="8">
        <v>-1.2657730000000001E-2</v>
      </c>
      <c r="GK328" s="8">
        <v>-2.2267400000000001E-3</v>
      </c>
      <c r="GL328" s="8">
        <v>1.7516934449999999</v>
      </c>
      <c r="GM328" s="10">
        <v>-2.0400000000000001E-5</v>
      </c>
      <c r="GN328" s="10">
        <v>2.2911100000000002E-5</v>
      </c>
      <c r="GQ328" s="1"/>
      <c r="GS328" s="8">
        <v>2.2657259999999999E-2</v>
      </c>
      <c r="GT328" s="8">
        <v>-6.6278200000000004E-3</v>
      </c>
      <c r="GU328" s="8">
        <v>-9.2513200000000004E-3</v>
      </c>
      <c r="GV328" s="8">
        <v>1.413176776</v>
      </c>
      <c r="GW328" s="10">
        <v>-4.5887899999999998E-5</v>
      </c>
      <c r="GX328" s="10">
        <v>5.8697099999999997E-5</v>
      </c>
      <c r="HA328" s="1"/>
      <c r="HC328" s="8">
        <v>-0.18491991999999999</v>
      </c>
      <c r="HD328" s="8">
        <v>4.1597500000000003E-3</v>
      </c>
      <c r="HE328" s="8">
        <v>-9.9274999999999993E-4</v>
      </c>
      <c r="HF328" s="8">
        <v>1.3224378720000001</v>
      </c>
      <c r="HG328" s="10">
        <v>-5.1206599999999999E-5</v>
      </c>
      <c r="HH328" s="10">
        <v>4.4801999999999999E-6</v>
      </c>
      <c r="HK328" s="1"/>
      <c r="HM328" s="8">
        <v>-0.13182948</v>
      </c>
      <c r="HN328" s="8">
        <v>5.6658999999999995E-4</v>
      </c>
      <c r="HO328" s="8">
        <v>-7.6256600000000003E-3</v>
      </c>
      <c r="HP328" s="8">
        <v>1.4881874820000001</v>
      </c>
      <c r="HQ328" s="8">
        <v>-4.21063E-4</v>
      </c>
      <c r="HR328" s="8">
        <v>1.02042E-4</v>
      </c>
      <c r="HU328" s="1"/>
      <c r="HW328" s="8">
        <v>-4.0960999999999998E-4</v>
      </c>
      <c r="HX328" s="8">
        <v>-6.6739599999999996E-3</v>
      </c>
      <c r="HY328" s="8">
        <v>-7.4411599999999996E-3</v>
      </c>
      <c r="HZ328" s="8">
        <v>1.523363493</v>
      </c>
      <c r="IA328" s="10">
        <v>-4.9875800000000001E-5</v>
      </c>
      <c r="IB328" s="10">
        <v>-2.91079E-5</v>
      </c>
      <c r="IE328" s="1"/>
      <c r="IG328" s="8">
        <v>-6.1476570000000001E-2</v>
      </c>
      <c r="IH328" s="8">
        <v>-4.9257700000000003E-3</v>
      </c>
      <c r="II328" s="8">
        <v>-4.6261399999999999E-3</v>
      </c>
      <c r="IJ328" s="8">
        <v>1.507763693</v>
      </c>
      <c r="IK328" s="8">
        <v>-3.0238900000000002E-4</v>
      </c>
      <c r="IL328" s="8">
        <v>1.14381E-4</v>
      </c>
      <c r="IO328" s="1"/>
      <c r="IP328" s="1"/>
    </row>
    <row r="329" spans="1:250" x14ac:dyDescent="0.25">
      <c r="A329" s="8">
        <v>1.1776977</v>
      </c>
      <c r="B329" s="8">
        <v>5.6987899999999996E-3</v>
      </c>
      <c r="C329" s="8">
        <v>3.6949629999999997E-2</v>
      </c>
      <c r="D329" s="8">
        <v>1.539261151</v>
      </c>
      <c r="E329" s="10">
        <v>-9.1215099999999993E-5</v>
      </c>
      <c r="F329" s="10">
        <v>-7.2456500000000007E-5</v>
      </c>
      <c r="I329" s="1"/>
      <c r="K329" s="8">
        <v>0.69876294000000005</v>
      </c>
      <c r="L329" s="8">
        <v>2.6335899999999999E-2</v>
      </c>
      <c r="M329" s="8">
        <v>-3.7942999999999999E-4</v>
      </c>
      <c r="N329" s="8">
        <v>0.95844690099999996</v>
      </c>
      <c r="O329" s="8">
        <v>1.13843E-4</v>
      </c>
      <c r="P329" s="10">
        <v>4.4670199999999998E-5</v>
      </c>
      <c r="U329" s="8">
        <v>0.80545096999999999</v>
      </c>
      <c r="V329" s="8">
        <v>9.0741899999999993E-3</v>
      </c>
      <c r="W329" s="8">
        <v>-1.355205E-2</v>
      </c>
      <c r="X329" s="8">
        <v>1.097334553</v>
      </c>
      <c r="Y329" s="8">
        <v>1.5826699999999999E-4</v>
      </c>
      <c r="Z329" s="10">
        <v>4.4908199999999998E-5</v>
      </c>
      <c r="AC329" s="1"/>
      <c r="AE329" s="8">
        <v>1.31050037</v>
      </c>
      <c r="AF329" s="8">
        <v>-1.5870599999999999E-3</v>
      </c>
      <c r="AG329" s="8">
        <v>1.3618480000000001E-2</v>
      </c>
      <c r="AH329" s="8">
        <v>1.6319358390000001</v>
      </c>
      <c r="AI329" s="8">
        <v>-2.5889400000000002E-4</v>
      </c>
      <c r="AJ329" s="10">
        <v>7.8907500000000003E-5</v>
      </c>
      <c r="AM329" s="1"/>
      <c r="AO329" s="8">
        <v>1.1776977</v>
      </c>
      <c r="AP329" s="8">
        <v>5.6987899999999996E-3</v>
      </c>
      <c r="AQ329" s="8">
        <v>3.6949629999999997E-2</v>
      </c>
      <c r="AR329" s="8">
        <v>1.539261151</v>
      </c>
      <c r="AS329" s="10">
        <v>-9.1215099999999993E-5</v>
      </c>
      <c r="AT329" s="10">
        <v>-7.2456500000000007E-5</v>
      </c>
      <c r="AW329" s="1"/>
      <c r="BI329" s="8">
        <v>-0.18294270000000001</v>
      </c>
      <c r="BJ329" s="8">
        <v>-4.6867239999999998E-2</v>
      </c>
      <c r="BK329" s="8">
        <v>-5.3120900000000002E-3</v>
      </c>
      <c r="BL329" s="8">
        <v>1.630587556</v>
      </c>
      <c r="BM329" s="10">
        <v>-6.1738300000000005E-5</v>
      </c>
      <c r="BN329" s="10">
        <v>7.2782300000000003E-5</v>
      </c>
      <c r="BQ329" s="1"/>
      <c r="BS329" s="8">
        <v>-1.5464220000000001E-2</v>
      </c>
      <c r="BT329" s="8">
        <v>-3.5432199999999997E-2</v>
      </c>
      <c r="BU329" s="8">
        <v>-1.815601E-2</v>
      </c>
      <c r="BV329" s="8">
        <v>1.7315626399999999</v>
      </c>
      <c r="BW329" s="8">
        <v>9.7853000000000002E-4</v>
      </c>
      <c r="BX329" s="8">
        <v>-5.5407199999999996E-4</v>
      </c>
      <c r="CA329" s="1"/>
      <c r="CC329" s="8">
        <v>-0.18056990000000001</v>
      </c>
      <c r="CD329" s="8">
        <v>-4.3261290000000001E-2</v>
      </c>
      <c r="CE329" s="8">
        <v>-1.3692950000000001E-2</v>
      </c>
      <c r="CF329" s="8">
        <v>1.4525288489999999</v>
      </c>
      <c r="CG329" s="10">
        <v>2.1639699999999999E-5</v>
      </c>
      <c r="CH329" s="10">
        <v>-3.5388500000000002E-5</v>
      </c>
      <c r="CK329" s="1"/>
      <c r="CM329" s="8">
        <v>-7.3503719999999995E-2</v>
      </c>
      <c r="CN329" s="8">
        <v>-3.8374900000000003E-2</v>
      </c>
      <c r="CO329" s="8">
        <v>-1.0914E-2</v>
      </c>
      <c r="CP329" s="8">
        <v>1.845829816</v>
      </c>
      <c r="CQ329" s="8">
        <v>2.03852E-4</v>
      </c>
      <c r="CR329" s="10">
        <v>-3.8170300000000003E-5</v>
      </c>
      <c r="CU329" s="1"/>
      <c r="CW329" s="8">
        <v>0.16660174999999999</v>
      </c>
      <c r="CX329" s="8">
        <v>7.8574200000000004E-3</v>
      </c>
      <c r="CY329" s="8">
        <v>1.9149600000000001E-3</v>
      </c>
      <c r="CZ329" s="8">
        <v>1.424425716</v>
      </c>
      <c r="DA329" s="8">
        <v>5.64555E-4</v>
      </c>
      <c r="DB329" s="10">
        <v>-1.73309E-5</v>
      </c>
      <c r="DF329" s="1"/>
      <c r="DO329" s="1"/>
      <c r="DQ329" s="8">
        <v>0.15165066999999999</v>
      </c>
      <c r="DR329" s="8">
        <v>9.6392000000000005E-3</v>
      </c>
      <c r="DS329" s="8">
        <v>2.6072999999999999E-3</v>
      </c>
      <c r="DT329" s="8">
        <v>1.4601515709999999</v>
      </c>
      <c r="DU329" s="8">
        <v>3.8346000000000002E-4</v>
      </c>
      <c r="DV329" s="10">
        <v>-6.5888699999999998E-5</v>
      </c>
      <c r="DZ329" s="1"/>
      <c r="EG329" s="1"/>
      <c r="EK329" s="8">
        <v>0.59110331999999999</v>
      </c>
      <c r="EL329" s="8">
        <v>4.0135610000000002E-2</v>
      </c>
      <c r="EM329" s="8">
        <v>-2.560846E-2</v>
      </c>
      <c r="EN329" s="8">
        <v>1.681507246</v>
      </c>
      <c r="EO329" s="10">
        <v>2.10903E-5</v>
      </c>
      <c r="EP329" s="8">
        <v>-2.2760599999999999E-4</v>
      </c>
      <c r="ES329" s="1"/>
      <c r="EU329" s="8">
        <v>0.59360743000000005</v>
      </c>
      <c r="EV329" s="8">
        <v>-1.4540259999999999E-2</v>
      </c>
      <c r="EW329" s="8">
        <v>-4.3726299999999997E-3</v>
      </c>
      <c r="EX329" s="8">
        <v>1.781598169</v>
      </c>
      <c r="EY329" s="8">
        <v>2.9305800000000001E-4</v>
      </c>
      <c r="EZ329" s="10">
        <v>9.0514599999999996E-5</v>
      </c>
      <c r="FC329" s="1"/>
      <c r="FE329" s="8">
        <v>0.53758812</v>
      </c>
      <c r="FF329" s="8">
        <v>-3.2366659999999998E-2</v>
      </c>
      <c r="FG329" s="8">
        <v>-1.083254E-2</v>
      </c>
      <c r="FH329" s="8">
        <v>1.7676478179999999</v>
      </c>
      <c r="FI329" s="8">
        <v>2.7851599999999997E-4</v>
      </c>
      <c r="FJ329" s="10">
        <v>-1.8859200000000001E-5</v>
      </c>
      <c r="FM329" s="1"/>
      <c r="FO329" s="8">
        <v>0.58389561999999995</v>
      </c>
      <c r="FP329" s="8">
        <v>-2.187888E-2</v>
      </c>
      <c r="FQ329" s="8">
        <v>-4.5252900000000004E-3</v>
      </c>
      <c r="FR329" s="8">
        <v>1.7232256340000001</v>
      </c>
      <c r="FS329" s="8">
        <v>4.8427300000000002E-4</v>
      </c>
      <c r="FT329" s="10">
        <v>5.1568499999999999E-5</v>
      </c>
      <c r="FW329" s="1"/>
      <c r="FY329" s="8">
        <v>0.58311504000000003</v>
      </c>
      <c r="FZ329" s="8">
        <v>-1.8227110000000001E-2</v>
      </c>
      <c r="GA329" s="8">
        <v>-6.6911799999999997E-3</v>
      </c>
      <c r="GB329" s="8">
        <v>1.7773438130000001</v>
      </c>
      <c r="GC329" s="8">
        <v>1.68219E-4</v>
      </c>
      <c r="GD329" s="10">
        <v>1.24248E-6</v>
      </c>
      <c r="GG329" s="1"/>
      <c r="GI329" s="8">
        <v>0.52907079000000001</v>
      </c>
      <c r="GJ329" s="8">
        <v>-1.2853E-2</v>
      </c>
      <c r="GK329" s="8">
        <v>-2.3086999999999999E-3</v>
      </c>
      <c r="GL329" s="8">
        <v>1.755262178</v>
      </c>
      <c r="GM329" s="10">
        <v>-1.98198E-5</v>
      </c>
      <c r="GN329" s="10">
        <v>2.2668400000000001E-5</v>
      </c>
      <c r="GQ329" s="1"/>
      <c r="GS329" s="8">
        <v>2.706457E-2</v>
      </c>
      <c r="GT329" s="8">
        <v>-6.9304400000000004E-3</v>
      </c>
      <c r="GU329" s="8">
        <v>-9.2386900000000008E-3</v>
      </c>
      <c r="GV329" s="8">
        <v>1.41750927</v>
      </c>
      <c r="GW329" s="10">
        <v>-4.1885499999999997E-5</v>
      </c>
      <c r="GX329" s="10">
        <v>5.8872700000000003E-5</v>
      </c>
      <c r="HA329" s="1"/>
      <c r="HC329" s="8">
        <v>-0.18202335</v>
      </c>
      <c r="HD329" s="8">
        <v>4.2643200000000003E-3</v>
      </c>
      <c r="HE329" s="8">
        <v>-9.9248000000000001E-4</v>
      </c>
      <c r="HF329" s="8">
        <v>1.3263732349999999</v>
      </c>
      <c r="HG329" s="10">
        <v>-5.2284899999999998E-5</v>
      </c>
      <c r="HH329" s="10">
        <v>4.4809099999999996E-6</v>
      </c>
      <c r="HK329" s="1"/>
      <c r="HM329" s="8">
        <v>-0.12905328999999999</v>
      </c>
      <c r="HN329" s="8">
        <v>5.9906E-4</v>
      </c>
      <c r="HO329" s="8">
        <v>-7.6783299999999997E-3</v>
      </c>
      <c r="HP329" s="8">
        <v>1.490662814</v>
      </c>
      <c r="HQ329" s="8">
        <v>-4.22643E-4</v>
      </c>
      <c r="HR329" s="10">
        <v>9.9482900000000003E-5</v>
      </c>
      <c r="HU329" s="1"/>
      <c r="HW329" s="8">
        <v>1.77589E-3</v>
      </c>
      <c r="HX329" s="8">
        <v>-6.7891200000000001E-3</v>
      </c>
      <c r="HY329" s="8">
        <v>-7.4936999999999998E-3</v>
      </c>
      <c r="HZ329" s="8">
        <v>1.5245908699999999</v>
      </c>
      <c r="IA329" s="10">
        <v>-4.4883899999999999E-5</v>
      </c>
      <c r="IB329" s="10">
        <v>-3.1383000000000001E-5</v>
      </c>
      <c r="IE329" s="1"/>
      <c r="IG329" s="8">
        <v>-6.1411350000000003E-2</v>
      </c>
      <c r="IH329" s="8">
        <v>-4.9288800000000001E-3</v>
      </c>
      <c r="II329" s="8">
        <v>-4.62598E-3</v>
      </c>
      <c r="IJ329" s="8">
        <v>1.511329631</v>
      </c>
      <c r="IK329" s="8">
        <v>-2.9643699999999998E-4</v>
      </c>
      <c r="IL329" s="8">
        <v>1.14697E-4</v>
      </c>
      <c r="IO329" s="1"/>
      <c r="IP329" s="1"/>
    </row>
    <row r="330" spans="1:250" x14ac:dyDescent="0.25">
      <c r="A330" s="8">
        <v>1.17629133</v>
      </c>
      <c r="B330" s="8">
        <v>5.7289999999999997E-3</v>
      </c>
      <c r="C330" s="8">
        <v>3.6928639999999999E-2</v>
      </c>
      <c r="D330" s="8">
        <v>1.5407087290000001</v>
      </c>
      <c r="E330" s="10">
        <v>-8.7515200000000005E-5</v>
      </c>
      <c r="F330" s="10">
        <v>-6.9884900000000006E-5</v>
      </c>
      <c r="I330" s="1"/>
      <c r="K330" s="8">
        <v>0.69848255999999997</v>
      </c>
      <c r="L330" s="8">
        <v>2.6333510000000001E-2</v>
      </c>
      <c r="M330" s="8">
        <v>-3.7744999999999999E-4</v>
      </c>
      <c r="N330" s="8">
        <v>0.95965521899999995</v>
      </c>
      <c r="O330" s="8">
        <v>1.13053E-4</v>
      </c>
      <c r="P330" s="10">
        <v>4.4015099999999998E-5</v>
      </c>
      <c r="U330" s="8">
        <v>0.80408382</v>
      </c>
      <c r="V330" s="8">
        <v>9.1243799999999996E-3</v>
      </c>
      <c r="W330" s="8">
        <v>-1.356689E-2</v>
      </c>
      <c r="X330" s="8">
        <v>1.0987165160000001</v>
      </c>
      <c r="Y330" s="8">
        <v>1.64833E-4</v>
      </c>
      <c r="Z330" s="10">
        <v>4.6854699999999997E-5</v>
      </c>
      <c r="AC330" s="1"/>
      <c r="AE330" s="8">
        <v>1.31645587</v>
      </c>
      <c r="AF330" s="8">
        <v>-1.73321E-3</v>
      </c>
      <c r="AG330" s="8">
        <v>1.36042E-2</v>
      </c>
      <c r="AH330" s="8">
        <v>1.6371089649999999</v>
      </c>
      <c r="AI330" s="8">
        <v>-2.5571699999999998E-4</v>
      </c>
      <c r="AJ330" s="10">
        <v>7.8605199999999997E-5</v>
      </c>
      <c r="AM330" s="1"/>
      <c r="AO330" s="8">
        <v>1.17629133</v>
      </c>
      <c r="AP330" s="8">
        <v>5.7289999999999997E-3</v>
      </c>
      <c r="AQ330" s="8">
        <v>3.6928639999999999E-2</v>
      </c>
      <c r="AR330" s="8">
        <v>1.5407087290000001</v>
      </c>
      <c r="AS330" s="10">
        <v>-8.7515200000000005E-5</v>
      </c>
      <c r="AT330" s="10">
        <v>-6.9884900000000006E-5</v>
      </c>
      <c r="AW330" s="1"/>
      <c r="BI330" s="8">
        <v>-0.17700124</v>
      </c>
      <c r="BJ330" s="8">
        <v>-4.687065E-2</v>
      </c>
      <c r="BK330" s="8">
        <v>-5.2587299999999997E-3</v>
      </c>
      <c r="BL330" s="8">
        <v>1.6363545150000001</v>
      </c>
      <c r="BM330" s="10">
        <v>-6.1713399999999998E-5</v>
      </c>
      <c r="BN330" s="10">
        <v>7.3153999999999998E-5</v>
      </c>
      <c r="BQ330" s="1"/>
      <c r="BS330" s="8">
        <v>-1.423497E-2</v>
      </c>
      <c r="BT330" s="8">
        <v>-3.5225409999999999E-2</v>
      </c>
      <c r="BU330" s="8">
        <v>-1.8268220000000002E-2</v>
      </c>
      <c r="BV330" s="8">
        <v>1.7316833490000001</v>
      </c>
      <c r="BW330" s="8">
        <v>9.5265599999999997E-4</v>
      </c>
      <c r="BX330" s="8">
        <v>-5.6811399999999999E-4</v>
      </c>
      <c r="CA330" s="1"/>
      <c r="CC330" s="8">
        <v>-0.18097025999999999</v>
      </c>
      <c r="CD330" s="8">
        <v>-4.3277259999999998E-2</v>
      </c>
      <c r="CE330" s="8">
        <v>-1.3703740000000001E-2</v>
      </c>
      <c r="CF330" s="8">
        <v>1.4581002169999999</v>
      </c>
      <c r="CG330" s="10">
        <v>1.91215E-5</v>
      </c>
      <c r="CH330" s="10">
        <v>-3.3689000000000002E-5</v>
      </c>
      <c r="CK330" s="1"/>
      <c r="CM330" s="8">
        <v>-7.1968270000000001E-2</v>
      </c>
      <c r="CN330" s="8">
        <v>-3.8477650000000002E-2</v>
      </c>
      <c r="CO330" s="8">
        <v>-1.1472009999999999E-2</v>
      </c>
      <c r="CP330" s="8">
        <v>1.845972113</v>
      </c>
      <c r="CQ330" s="8">
        <v>2.04859E-4</v>
      </c>
      <c r="CR330" s="10">
        <v>-4.3641799999999999E-5</v>
      </c>
      <c r="CU330" s="1"/>
      <c r="CW330" s="8">
        <v>0.16684339000000001</v>
      </c>
      <c r="CX330" s="8">
        <v>7.8700000000000003E-3</v>
      </c>
      <c r="CY330" s="8">
        <v>1.9122500000000001E-3</v>
      </c>
      <c r="CZ330" s="8">
        <v>1.428400178</v>
      </c>
      <c r="DA330" s="8">
        <v>5.5955800000000004E-4</v>
      </c>
      <c r="DB330" s="10">
        <v>-1.8416599999999999E-5</v>
      </c>
      <c r="DF330" s="1"/>
      <c r="DO330" s="1"/>
      <c r="DQ330" s="8">
        <v>0.15633122999999999</v>
      </c>
      <c r="DR330" s="8">
        <v>9.7076899999999997E-3</v>
      </c>
      <c r="DS330" s="8">
        <v>2.6210000000000001E-3</v>
      </c>
      <c r="DT330" s="8">
        <v>1.46196715</v>
      </c>
      <c r="DU330" s="8">
        <v>3.8248399999999999E-4</v>
      </c>
      <c r="DV330" s="10">
        <v>-6.5694300000000006E-5</v>
      </c>
      <c r="DZ330" s="1"/>
      <c r="EG330" s="1"/>
      <c r="EK330" s="8">
        <v>0.59176731999999999</v>
      </c>
      <c r="EL330" s="8">
        <v>4.0105219999999997E-2</v>
      </c>
      <c r="EM330" s="8">
        <v>-2.5413600000000001E-2</v>
      </c>
      <c r="EN330" s="8">
        <v>1.6816175390000001</v>
      </c>
      <c r="EO330" s="10">
        <v>2.32579E-5</v>
      </c>
      <c r="EP330" s="8">
        <v>-2.13711E-4</v>
      </c>
      <c r="ES330" s="1"/>
      <c r="EU330" s="8">
        <v>0.59666341000000001</v>
      </c>
      <c r="EV330" s="8">
        <v>-1.4570410000000001E-2</v>
      </c>
      <c r="EW330" s="8">
        <v>-4.4367599999999997E-3</v>
      </c>
      <c r="EX330" s="8">
        <v>1.7840438890000001</v>
      </c>
      <c r="EY330" s="8">
        <v>2.9373099999999998E-4</v>
      </c>
      <c r="EZ330" s="10">
        <v>8.9081399999999997E-5</v>
      </c>
      <c r="FC330" s="1"/>
      <c r="FE330" s="8">
        <v>0.53755072999999998</v>
      </c>
      <c r="FF330" s="8">
        <v>-3.2365369999999997E-2</v>
      </c>
      <c r="FG330" s="8">
        <v>-1.0831520000000001E-2</v>
      </c>
      <c r="FH330" s="8">
        <v>1.770464281</v>
      </c>
      <c r="FI330" s="8">
        <v>2.81613E-4</v>
      </c>
      <c r="FJ330" s="10">
        <v>-2.1306800000000001E-5</v>
      </c>
      <c r="FM330" s="1"/>
      <c r="FO330" s="8">
        <v>0.57876587999999995</v>
      </c>
      <c r="FP330" s="8">
        <v>-2.1378040000000001E-2</v>
      </c>
      <c r="FQ330" s="8">
        <v>-4.6239300000000001E-3</v>
      </c>
      <c r="FR330" s="8">
        <v>1.7239589230000001</v>
      </c>
      <c r="FS330" s="8">
        <v>4.91392E-4</v>
      </c>
      <c r="FT330" s="10">
        <v>5.2973100000000003E-5</v>
      </c>
      <c r="FW330" s="1"/>
      <c r="FY330" s="8">
        <v>0.58866523000000004</v>
      </c>
      <c r="FZ330" s="8">
        <v>-1.8397279999999998E-2</v>
      </c>
      <c r="GA330" s="8">
        <v>-6.9866399999999997E-3</v>
      </c>
      <c r="GB330" s="8">
        <v>1.7799349170000001</v>
      </c>
      <c r="GC330" s="8">
        <v>1.6994199999999999E-4</v>
      </c>
      <c r="GD330" s="10">
        <v>-1.7550600000000001E-6</v>
      </c>
      <c r="GG330" s="1"/>
      <c r="GI330" s="8">
        <v>0.53504373999999999</v>
      </c>
      <c r="GJ330" s="8">
        <v>-1.300022E-2</v>
      </c>
      <c r="GK330" s="8">
        <v>-2.45109E-3</v>
      </c>
      <c r="GL330" s="8">
        <v>1.759202487</v>
      </c>
      <c r="GM330" s="10">
        <v>-1.92636E-5</v>
      </c>
      <c r="GN330" s="10">
        <v>2.2130400000000001E-5</v>
      </c>
      <c r="GQ330" s="1"/>
      <c r="GS330" s="8">
        <v>3.4159639999999998E-2</v>
      </c>
      <c r="GT330" s="8">
        <v>-7.4486400000000003E-3</v>
      </c>
      <c r="GU330" s="8">
        <v>-9.2164199999999995E-3</v>
      </c>
      <c r="GV330" s="8">
        <v>1.4215903379999999</v>
      </c>
      <c r="GW330" s="10">
        <v>-3.7629500000000003E-5</v>
      </c>
      <c r="GX330" s="10">
        <v>5.9064300000000003E-5</v>
      </c>
      <c r="HA330" s="1"/>
      <c r="HC330" s="8">
        <v>-0.18375099</v>
      </c>
      <c r="HD330" s="8">
        <v>4.2713899999999999E-3</v>
      </c>
      <c r="HE330" s="8">
        <v>-1.0007499999999999E-3</v>
      </c>
      <c r="HF330" s="8">
        <v>1.3302613139999999</v>
      </c>
      <c r="HG330" s="10">
        <v>-5.21623E-5</v>
      </c>
      <c r="HH330" s="10">
        <v>4.6243199999999996E-6</v>
      </c>
      <c r="HK330" s="1"/>
      <c r="HM330" s="8">
        <v>-0.12048884999999999</v>
      </c>
      <c r="HN330" s="8">
        <v>8.6010000000000004E-4</v>
      </c>
      <c r="HO330" s="8">
        <v>-8.0460199999999992E-3</v>
      </c>
      <c r="HP330" s="8">
        <v>1.492069922</v>
      </c>
      <c r="HQ330" s="8">
        <v>-4.2675100000000001E-4</v>
      </c>
      <c r="HR330" s="10">
        <v>9.36996E-5</v>
      </c>
      <c r="HU330" s="1"/>
      <c r="HW330" s="8">
        <v>5.2482900000000001E-3</v>
      </c>
      <c r="HX330" s="8">
        <v>-7.0349499999999999E-3</v>
      </c>
      <c r="HY330" s="8">
        <v>-7.5151999999999997E-3</v>
      </c>
      <c r="HZ330" s="8">
        <v>1.5268849529999999</v>
      </c>
      <c r="IA330" s="10">
        <v>-3.81813E-5</v>
      </c>
      <c r="IB330" s="10">
        <v>-3.1961800000000003E-5</v>
      </c>
      <c r="IE330" s="1"/>
      <c r="IG330" s="8">
        <v>-5.7307619999999997E-2</v>
      </c>
      <c r="IH330" s="8">
        <v>-5.1230700000000004E-3</v>
      </c>
      <c r="II330" s="8">
        <v>-4.6321899999999996E-3</v>
      </c>
      <c r="IJ330" s="8">
        <v>1.514629075</v>
      </c>
      <c r="IK330" s="8">
        <v>-2.9052199999999998E-4</v>
      </c>
      <c r="IL330" s="8">
        <v>1.14518E-4</v>
      </c>
      <c r="IO330" s="1"/>
      <c r="IP330" s="1"/>
    </row>
    <row r="331" spans="1:250" x14ac:dyDescent="0.25">
      <c r="A331" s="8">
        <v>1.17991957</v>
      </c>
      <c r="B331" s="8">
        <v>5.8273400000000003E-3</v>
      </c>
      <c r="C331" s="8">
        <v>3.6860950000000003E-2</v>
      </c>
      <c r="D331" s="8">
        <v>1.542211776</v>
      </c>
      <c r="E331" s="10">
        <v>-9.2183100000000002E-5</v>
      </c>
      <c r="F331" s="10">
        <v>-7.3099699999999994E-5</v>
      </c>
      <c r="I331" s="1"/>
      <c r="K331" s="8">
        <v>0.69955239000000002</v>
      </c>
      <c r="L331" s="8">
        <v>2.6335299999999999E-2</v>
      </c>
      <c r="M331" s="8">
        <v>-4.0465999999999999E-4</v>
      </c>
      <c r="N331" s="8">
        <v>0.96122296799999996</v>
      </c>
      <c r="O331" s="8">
        <v>1.12896E-4</v>
      </c>
      <c r="P331" s="10">
        <v>4.1659100000000002E-5</v>
      </c>
      <c r="U331" s="8">
        <v>0.80099577</v>
      </c>
      <c r="V331" s="8">
        <v>9.2688100000000006E-3</v>
      </c>
      <c r="W331" s="8">
        <v>-1.4263609999999999E-2</v>
      </c>
      <c r="X331" s="8">
        <v>1.0989078560000001</v>
      </c>
      <c r="Y331" s="8">
        <v>1.7299200000000001E-4</v>
      </c>
      <c r="Z331" s="10">
        <v>8.6197099999999995E-5</v>
      </c>
      <c r="AC331" s="1"/>
      <c r="AE331" s="8">
        <v>1.32661786</v>
      </c>
      <c r="AF331" s="8">
        <v>-2.24245E-3</v>
      </c>
      <c r="AG331" s="8">
        <v>1.353294E-2</v>
      </c>
      <c r="AH331" s="8">
        <v>1.6422080459999999</v>
      </c>
      <c r="AI331" s="8">
        <v>-2.4923499999999999E-4</v>
      </c>
      <c r="AJ331" s="10">
        <v>7.7714300000000002E-5</v>
      </c>
      <c r="AM331" s="1"/>
      <c r="AO331" s="8">
        <v>1.17991957</v>
      </c>
      <c r="AP331" s="8">
        <v>5.8273400000000003E-3</v>
      </c>
      <c r="AQ331" s="8">
        <v>3.6860950000000003E-2</v>
      </c>
      <c r="AR331" s="8">
        <v>1.542211776</v>
      </c>
      <c r="AS331" s="10">
        <v>-9.2183100000000002E-5</v>
      </c>
      <c r="AT331" s="10">
        <v>-7.3099699999999994E-5</v>
      </c>
      <c r="AW331" s="1"/>
      <c r="BI331" s="8">
        <v>-0.17668260999999999</v>
      </c>
      <c r="BJ331" s="8">
        <v>-4.6872280000000002E-2</v>
      </c>
      <c r="BK331" s="8">
        <v>-5.2550899999999996E-3</v>
      </c>
      <c r="BL331" s="8">
        <v>1.6417956929999999</v>
      </c>
      <c r="BM331" s="10">
        <v>-6.1500499999999998E-5</v>
      </c>
      <c r="BN331" s="10">
        <v>7.36277E-5</v>
      </c>
      <c r="BQ331" s="1"/>
      <c r="BS331" s="8">
        <v>-1.6953780000000002E-2</v>
      </c>
      <c r="BT331" s="8">
        <v>-3.4062189999999999E-2</v>
      </c>
      <c r="BU331" s="8">
        <v>-1.8350780000000001E-2</v>
      </c>
      <c r="BV331" s="8">
        <v>1.731785234</v>
      </c>
      <c r="BW331" s="8">
        <v>1.015181E-3</v>
      </c>
      <c r="BX331" s="8">
        <v>-5.63673E-4</v>
      </c>
      <c r="CA331" s="1"/>
      <c r="CC331" s="8">
        <v>-0.18046145</v>
      </c>
      <c r="CD331" s="8">
        <v>-4.325698E-2</v>
      </c>
      <c r="CE331" s="8">
        <v>-1.3696959999999999E-2</v>
      </c>
      <c r="CF331" s="8">
        <v>1.463415726</v>
      </c>
      <c r="CG331" s="10">
        <v>1.6601800000000001E-5</v>
      </c>
      <c r="CH331" s="10">
        <v>-3.2852000000000003E-5</v>
      </c>
      <c r="CK331" s="1"/>
      <c r="CM331" s="8">
        <v>-7.0140439999999998E-2</v>
      </c>
      <c r="CN331" s="8">
        <v>-3.8452460000000001E-2</v>
      </c>
      <c r="CO331" s="8">
        <v>-1.240579E-2</v>
      </c>
      <c r="CP331" s="8">
        <v>1.8460850209999999</v>
      </c>
      <c r="CQ331" s="8">
        <v>2.0466200000000001E-4</v>
      </c>
      <c r="CR331" s="10">
        <v>-5.0941900000000001E-5</v>
      </c>
      <c r="CU331" s="1"/>
      <c r="CW331" s="8">
        <v>0.1716394</v>
      </c>
      <c r="CX331" s="8">
        <v>8.0613600000000001E-3</v>
      </c>
      <c r="CY331" s="8">
        <v>1.9613500000000002E-3</v>
      </c>
      <c r="CZ331" s="8">
        <v>1.432481683</v>
      </c>
      <c r="DA331" s="8">
        <v>5.5573099999999996E-4</v>
      </c>
      <c r="DB331" s="10">
        <v>-1.74418E-5</v>
      </c>
      <c r="DF331" s="1"/>
      <c r="DO331" s="1"/>
      <c r="DQ331" s="8">
        <v>0.15616996999999999</v>
      </c>
      <c r="DR331" s="8">
        <v>9.6929000000000008E-3</v>
      </c>
      <c r="DS331" s="8">
        <v>2.6191299999999999E-3</v>
      </c>
      <c r="DT331" s="8">
        <v>1.4635641770000001</v>
      </c>
      <c r="DU331" s="8">
        <v>3.7638899999999998E-4</v>
      </c>
      <c r="DV331" s="10">
        <v>-6.4929200000000002E-5</v>
      </c>
      <c r="DZ331" s="1"/>
      <c r="EG331" s="1"/>
      <c r="EK331" s="8">
        <v>0.58996568999999999</v>
      </c>
      <c r="EL331" s="8">
        <v>3.9448030000000002E-2</v>
      </c>
      <c r="EM331" s="8">
        <v>-2.4639009999999999E-2</v>
      </c>
      <c r="EN331" s="8">
        <v>1.6817378730000001</v>
      </c>
      <c r="EO331" s="10">
        <v>7.4049500000000001E-6</v>
      </c>
      <c r="EP331" s="8">
        <v>-2.32396E-4</v>
      </c>
      <c r="ES331" s="1"/>
      <c r="EU331" s="8">
        <v>0.59822986</v>
      </c>
      <c r="EV331" s="8">
        <v>-1.4579E-2</v>
      </c>
      <c r="EW331" s="8">
        <v>-4.45189E-3</v>
      </c>
      <c r="EX331" s="8">
        <v>1.7860788400000001</v>
      </c>
      <c r="EY331" s="8">
        <v>2.94104E-4</v>
      </c>
      <c r="EZ331" s="10">
        <v>8.8421600000000001E-5</v>
      </c>
      <c r="FC331" s="1"/>
      <c r="FE331" s="8">
        <v>0.53501536999999999</v>
      </c>
      <c r="FF331" s="8">
        <v>-3.224838E-2</v>
      </c>
      <c r="FG331" s="8">
        <v>-1.078963E-2</v>
      </c>
      <c r="FH331" s="8">
        <v>1.773426189</v>
      </c>
      <c r="FI331" s="8">
        <v>2.85748E-4</v>
      </c>
      <c r="FJ331" s="10">
        <v>-2.27823E-5</v>
      </c>
      <c r="FM331" s="1"/>
      <c r="FO331" s="8">
        <v>0.57793156999999995</v>
      </c>
      <c r="FP331" s="8">
        <v>-2.1494050000000001E-2</v>
      </c>
      <c r="FQ331" s="8">
        <v>-4.5936400000000004E-3</v>
      </c>
      <c r="FR331" s="8">
        <v>1.724645014</v>
      </c>
      <c r="FS331" s="8">
        <v>4.81297E-4</v>
      </c>
      <c r="FT331" s="10">
        <v>5.0334399999999997E-5</v>
      </c>
      <c r="FW331" s="1"/>
      <c r="FY331" s="8">
        <v>0.59455382999999995</v>
      </c>
      <c r="FZ331" s="8">
        <v>-1.863395E-2</v>
      </c>
      <c r="GA331" s="8">
        <v>-7.1509499999999997E-3</v>
      </c>
      <c r="GB331" s="8">
        <v>1.783312733</v>
      </c>
      <c r="GC331" s="8">
        <v>1.72206E-4</v>
      </c>
      <c r="GD331" s="10">
        <v>-3.3247800000000002E-6</v>
      </c>
      <c r="GG331" s="1"/>
      <c r="GI331" s="8">
        <v>0.53665081000000003</v>
      </c>
      <c r="GJ331" s="8">
        <v>-1.30765E-2</v>
      </c>
      <c r="GK331" s="8">
        <v>-2.4588700000000002E-3</v>
      </c>
      <c r="GL331" s="8">
        <v>1.763181817</v>
      </c>
      <c r="GM331" s="10">
        <v>-1.8191099999999999E-5</v>
      </c>
      <c r="GN331" s="10">
        <v>2.2022999999999999E-5</v>
      </c>
      <c r="GQ331" s="1"/>
      <c r="GS331" s="8">
        <v>3.9350690000000001E-2</v>
      </c>
      <c r="GT331" s="8">
        <v>-7.6774800000000004E-3</v>
      </c>
      <c r="GU331" s="8">
        <v>-9.2500299999999994E-3</v>
      </c>
      <c r="GV331" s="8">
        <v>1.4252031329999999</v>
      </c>
      <c r="GW331" s="10">
        <v>-3.5057600000000001E-5</v>
      </c>
      <c r="GX331" s="10">
        <v>5.8691099999999998E-5</v>
      </c>
      <c r="HA331" s="1"/>
      <c r="HC331" s="8">
        <v>-0.18509107999999999</v>
      </c>
      <c r="HD331" s="8">
        <v>4.2254500000000004E-3</v>
      </c>
      <c r="HE331" s="8">
        <v>-9.9890000000000005E-4</v>
      </c>
      <c r="HF331" s="8">
        <v>1.33449296</v>
      </c>
      <c r="HG331" s="10">
        <v>-5.3186600000000003E-5</v>
      </c>
      <c r="HH331" s="10">
        <v>4.5808600000000002E-6</v>
      </c>
      <c r="HK331" s="1"/>
      <c r="HM331" s="8">
        <v>-0.11999079</v>
      </c>
      <c r="HN331" s="8">
        <v>8.5039000000000002E-4</v>
      </c>
      <c r="HO331" s="8">
        <v>-8.0517499999999999E-3</v>
      </c>
      <c r="HP331" s="8">
        <v>1.493662563</v>
      </c>
      <c r="HQ331" s="8">
        <v>-4.2412199999999998E-4</v>
      </c>
      <c r="HR331" s="10">
        <v>9.2152300000000002E-5</v>
      </c>
      <c r="HU331" s="1"/>
      <c r="HW331" s="8">
        <v>6.8644099999999996E-3</v>
      </c>
      <c r="HX331" s="8">
        <v>-7.1802899999999998E-3</v>
      </c>
      <c r="HY331" s="8">
        <v>-7.5228400000000003E-3</v>
      </c>
      <c r="HZ331" s="8">
        <v>1.529657609</v>
      </c>
      <c r="IA331" s="10">
        <v>-2.96783E-5</v>
      </c>
      <c r="IB331" s="10">
        <v>-3.2396500000000001E-5</v>
      </c>
      <c r="IE331" s="1"/>
      <c r="IG331" s="8">
        <v>-5.3238559999999997E-2</v>
      </c>
      <c r="IH331" s="8">
        <v>-5.2975699999999997E-3</v>
      </c>
      <c r="II331" s="8">
        <v>-4.64395E-3</v>
      </c>
      <c r="IJ331" s="8">
        <v>1.518255755</v>
      </c>
      <c r="IK331" s="8">
        <v>-2.8516000000000001E-4</v>
      </c>
      <c r="IL331" s="8">
        <v>1.14166E-4</v>
      </c>
      <c r="IO331" s="1"/>
      <c r="IP331" s="1"/>
    </row>
    <row r="332" spans="1:250" x14ac:dyDescent="0.25">
      <c r="A332" s="8">
        <v>1.1808797499999999</v>
      </c>
      <c r="B332" s="8">
        <v>5.81702E-3</v>
      </c>
      <c r="C332" s="8">
        <v>3.6872710000000003E-2</v>
      </c>
      <c r="D332" s="8">
        <v>1.544130762</v>
      </c>
      <c r="E332" s="10">
        <v>-9.0330500000000005E-5</v>
      </c>
      <c r="F332" s="10">
        <v>-7.0989799999999996E-5</v>
      </c>
      <c r="I332" s="1"/>
      <c r="K332" s="8">
        <v>0.70156260000000004</v>
      </c>
      <c r="L332" s="8">
        <v>2.635144E-2</v>
      </c>
      <c r="M332" s="8">
        <v>-4.6119999999999999E-4</v>
      </c>
      <c r="N332" s="8">
        <v>0.96298194100000001</v>
      </c>
      <c r="O332" s="8">
        <v>1.12151E-4</v>
      </c>
      <c r="P332" s="10">
        <v>3.9053300000000001E-5</v>
      </c>
      <c r="U332" s="8">
        <v>0.80151837000000004</v>
      </c>
      <c r="V332" s="8">
        <v>1.006512E-2</v>
      </c>
      <c r="W332" s="8">
        <v>-1.4949540000000001E-2</v>
      </c>
      <c r="X332" s="8">
        <v>1.098947994</v>
      </c>
      <c r="Y332" s="10">
        <v>5.0179000000000002E-5</v>
      </c>
      <c r="Z332" s="10">
        <v>-1.9593E-5</v>
      </c>
      <c r="AE332" s="8">
        <v>1.33985997</v>
      </c>
      <c r="AF332" s="8">
        <v>-2.7937299999999999E-3</v>
      </c>
      <c r="AG332" s="8">
        <v>1.344601E-2</v>
      </c>
      <c r="AH332" s="8">
        <v>1.647545163</v>
      </c>
      <c r="AI332" s="8">
        <v>-2.43849E-4</v>
      </c>
      <c r="AJ332" s="10">
        <v>7.68789E-5</v>
      </c>
      <c r="AM332" s="1"/>
      <c r="AO332" s="8">
        <v>1.1808797499999999</v>
      </c>
      <c r="AP332" s="8">
        <v>5.81702E-3</v>
      </c>
      <c r="AQ332" s="8">
        <v>3.6872710000000003E-2</v>
      </c>
      <c r="AR332" s="8">
        <v>1.544130762</v>
      </c>
      <c r="AS332" s="10">
        <v>-9.0330500000000005E-5</v>
      </c>
      <c r="AT332" s="10">
        <v>-7.0989799999999996E-5</v>
      </c>
      <c r="AW332" s="1"/>
      <c r="BI332" s="8">
        <v>-0.18062729</v>
      </c>
      <c r="BJ332" s="8">
        <v>-4.6848309999999997E-2</v>
      </c>
      <c r="BK332" s="8">
        <v>-5.3271000000000004E-3</v>
      </c>
      <c r="BL332" s="8">
        <v>1.6468075019999999</v>
      </c>
      <c r="BM332" s="10">
        <v>-6.1247200000000005E-5</v>
      </c>
      <c r="BN332" s="10">
        <v>7.4383599999999997E-5</v>
      </c>
      <c r="BQ332" s="1"/>
      <c r="BS332" s="8">
        <v>-1.6526570000000001E-2</v>
      </c>
      <c r="BT332" s="8">
        <v>-3.4094510000000001E-2</v>
      </c>
      <c r="BU332" s="8">
        <v>-1.870817E-2</v>
      </c>
      <c r="BV332" s="8">
        <v>1.7318188430000001</v>
      </c>
      <c r="BW332" s="8">
        <v>1.0242249999999999E-3</v>
      </c>
      <c r="BX332" s="8">
        <v>-6.6369400000000005E-4</v>
      </c>
      <c r="CC332" s="8">
        <v>-0.18280553999999999</v>
      </c>
      <c r="CD332" s="8">
        <v>-4.3292789999999998E-2</v>
      </c>
      <c r="CE332" s="8">
        <v>-1.3741389999999999E-2</v>
      </c>
      <c r="CF332" s="8">
        <v>1.4685495209999999</v>
      </c>
      <c r="CG332" s="10">
        <v>1.5637500000000001E-5</v>
      </c>
      <c r="CH332" s="10">
        <v>-3.1654099999999999E-5</v>
      </c>
      <c r="CK332" s="1"/>
      <c r="CM332" s="8">
        <v>-6.8779339999999994E-2</v>
      </c>
      <c r="CN332" s="8">
        <v>-3.8584979999999998E-2</v>
      </c>
      <c r="CO332" s="8">
        <v>-1.320785E-2</v>
      </c>
      <c r="CP332" s="8">
        <v>1.8461653280000001</v>
      </c>
      <c r="CQ332" s="8">
        <v>2.0600300000000001E-4</v>
      </c>
      <c r="CR332" s="10">
        <v>-5.9063400000000001E-5</v>
      </c>
      <c r="CU332" s="1"/>
      <c r="CW332" s="8">
        <v>0.17063842000000001</v>
      </c>
      <c r="CX332" s="8">
        <v>7.9748100000000006E-3</v>
      </c>
      <c r="CY332" s="8">
        <v>1.9581899999999998E-3</v>
      </c>
      <c r="CZ332" s="8">
        <v>1.4361946370000001</v>
      </c>
      <c r="DA332" s="8">
        <v>5.47457E-4</v>
      </c>
      <c r="DB332" s="10">
        <v>-1.7154900000000001E-5</v>
      </c>
      <c r="DF332" s="1"/>
      <c r="DO332" s="1"/>
      <c r="DQ332" s="8">
        <v>0.15741744999999999</v>
      </c>
      <c r="DR332" s="8">
        <v>9.7293699999999993E-3</v>
      </c>
      <c r="DS332" s="8">
        <v>2.6400400000000002E-3</v>
      </c>
      <c r="DT332" s="8">
        <v>1.4649533450000001</v>
      </c>
      <c r="DU332" s="8">
        <v>3.7444000000000003E-4</v>
      </c>
      <c r="DV332" s="10">
        <v>-6.3812400000000006E-5</v>
      </c>
      <c r="DZ332" s="1"/>
      <c r="EG332" s="1"/>
      <c r="EK332" s="8">
        <v>0.58928221999999997</v>
      </c>
      <c r="EL332" s="8">
        <v>3.7401539999999997E-2</v>
      </c>
      <c r="EM332" s="8">
        <v>-2.430566E-2</v>
      </c>
      <c r="EN332" s="8">
        <v>1.68174527</v>
      </c>
      <c r="EO332" s="10">
        <v>-4.35709E-5</v>
      </c>
      <c r="EP332" s="8">
        <v>-2.4069900000000001E-4</v>
      </c>
      <c r="ES332" s="1"/>
      <c r="EU332" s="8">
        <v>0.59750449999999999</v>
      </c>
      <c r="EV332" s="8">
        <v>-1.455819E-2</v>
      </c>
      <c r="EW332" s="8">
        <v>-4.44663E-3</v>
      </c>
      <c r="EX332" s="8">
        <v>1.7877629370000001</v>
      </c>
      <c r="EY332" s="8">
        <v>2.9606400000000002E-4</v>
      </c>
      <c r="EZ332" s="10">
        <v>8.7927299999999994E-5</v>
      </c>
      <c r="FC332" s="1"/>
      <c r="FE332" s="8">
        <v>0.53711973999999996</v>
      </c>
      <c r="FF332" s="8">
        <v>-3.232703E-2</v>
      </c>
      <c r="FG332" s="8">
        <v>-1.08582E-2</v>
      </c>
      <c r="FH332" s="8">
        <v>1.7765781279999999</v>
      </c>
      <c r="FI332" s="8">
        <v>2.8909500000000001E-4</v>
      </c>
      <c r="FJ332" s="10">
        <v>-2.5698799999999999E-5</v>
      </c>
      <c r="FM332" s="1"/>
      <c r="FO332" s="8">
        <v>0.58214231999999999</v>
      </c>
      <c r="FP332" s="8">
        <v>-2.1552809999999999E-2</v>
      </c>
      <c r="FQ332" s="8">
        <v>-4.76517E-3</v>
      </c>
      <c r="FR332" s="8">
        <v>1.7252448359999999</v>
      </c>
      <c r="FS332" s="8">
        <v>4.8231700000000001E-4</v>
      </c>
      <c r="FT332" s="10">
        <v>4.7355299999999997E-5</v>
      </c>
      <c r="FW332" s="1"/>
      <c r="FY332" s="8">
        <v>0.60542638000000004</v>
      </c>
      <c r="FZ332" s="8">
        <v>-1.927038E-2</v>
      </c>
      <c r="GA332" s="8">
        <v>-7.5027699999999998E-3</v>
      </c>
      <c r="GB332" s="8">
        <v>1.7870581400000001</v>
      </c>
      <c r="GC332" s="8">
        <v>1.7550000000000001E-4</v>
      </c>
      <c r="GD332" s="10">
        <v>-5.1416299999999996E-6</v>
      </c>
      <c r="GG332" s="1"/>
      <c r="GI332" s="8">
        <v>0.53592784999999998</v>
      </c>
      <c r="GJ332" s="8">
        <v>-1.303232E-2</v>
      </c>
      <c r="GK332" s="8">
        <v>-2.45722E-3</v>
      </c>
      <c r="GL332" s="8">
        <v>1.7671695110000001</v>
      </c>
      <c r="GM332" s="10">
        <v>-1.6810899999999999E-5</v>
      </c>
      <c r="GN332" s="10">
        <v>2.19741E-5</v>
      </c>
      <c r="GQ332" s="1"/>
      <c r="GS332" s="8">
        <v>4.2954069999999997E-2</v>
      </c>
      <c r="GT332" s="8">
        <v>-7.9042499999999998E-3</v>
      </c>
      <c r="GU332" s="8">
        <v>-9.2361600000000002E-3</v>
      </c>
      <c r="GV332" s="8">
        <v>1.429730978</v>
      </c>
      <c r="GW332" s="10">
        <v>-3.1387899999999998E-5</v>
      </c>
      <c r="GX332" s="10">
        <v>5.89239E-5</v>
      </c>
      <c r="HA332" s="1"/>
      <c r="HC332" s="8">
        <v>-0.18322762000000001</v>
      </c>
      <c r="HD332" s="8">
        <v>4.2940699999999997E-3</v>
      </c>
      <c r="HE332" s="8">
        <v>-1.02574E-3</v>
      </c>
      <c r="HF332" s="8">
        <v>1.338670405</v>
      </c>
      <c r="HG332" s="10">
        <v>-5.4287299999999998E-5</v>
      </c>
      <c r="HH332" s="10">
        <v>4.1482999999999997E-6</v>
      </c>
      <c r="HK332" s="1"/>
      <c r="HM332" s="8">
        <v>-0.11694097000000001</v>
      </c>
      <c r="HN332" s="8">
        <v>9.2405000000000004E-4</v>
      </c>
      <c r="HO332" s="8">
        <v>-8.14987E-3</v>
      </c>
      <c r="HP332" s="8">
        <v>1.4955459739999999</v>
      </c>
      <c r="HQ332" s="8">
        <v>-4.2737999999999999E-4</v>
      </c>
      <c r="HR332" s="10">
        <v>8.7814700000000005E-5</v>
      </c>
      <c r="HU332" s="1"/>
      <c r="HW332" s="8">
        <v>1.137732E-2</v>
      </c>
      <c r="HX332" s="8">
        <v>-7.5623699999999997E-3</v>
      </c>
      <c r="HY332" s="8">
        <v>-7.5532500000000001E-3</v>
      </c>
      <c r="HZ332" s="8">
        <v>1.5327898760000001</v>
      </c>
      <c r="IA332" s="10">
        <v>-2.1670899999999999E-5</v>
      </c>
      <c r="IB332" s="10">
        <v>-3.3021500000000002E-5</v>
      </c>
      <c r="IE332" s="1"/>
      <c r="IG332" s="8">
        <v>-4.9132469999999998E-2</v>
      </c>
      <c r="IH332" s="8">
        <v>-5.4655099999999998E-3</v>
      </c>
      <c r="II332" s="8">
        <v>-4.6464200000000001E-3</v>
      </c>
      <c r="IJ332" s="8">
        <v>1.5219517970000001</v>
      </c>
      <c r="IK332" s="8">
        <v>-2.8004499999999998E-4</v>
      </c>
      <c r="IL332" s="8">
        <v>1.14101E-4</v>
      </c>
      <c r="IO332" s="1"/>
      <c r="IP332" s="1"/>
    </row>
    <row r="333" spans="1:250" x14ac:dyDescent="0.25">
      <c r="A333" s="8">
        <v>1.1867201300000001</v>
      </c>
      <c r="B333" s="8">
        <v>6.0349699999999997E-3</v>
      </c>
      <c r="C333" s="8">
        <v>3.7008220000000001E-2</v>
      </c>
      <c r="D333" s="8">
        <v>1.546274465</v>
      </c>
      <c r="E333" s="10">
        <v>-9.6747299999999994E-5</v>
      </c>
      <c r="F333" s="10">
        <v>-6.7004300000000005E-5</v>
      </c>
      <c r="I333" s="1"/>
      <c r="K333" s="8">
        <v>0.70792650000000001</v>
      </c>
      <c r="L333" s="8">
        <v>2.666458E-2</v>
      </c>
      <c r="M333" s="8">
        <v>-6.4395999999999995E-4</v>
      </c>
      <c r="N333" s="8">
        <v>0.96612299599999996</v>
      </c>
      <c r="O333" s="8">
        <v>1.07594E-4</v>
      </c>
      <c r="P333" s="10">
        <v>3.6389200000000001E-5</v>
      </c>
      <c r="U333" s="8">
        <v>0.80354645999999996</v>
      </c>
      <c r="V333" s="8">
        <v>9.80492E-3</v>
      </c>
      <c r="W333" s="8">
        <v>-1.479455E-2</v>
      </c>
      <c r="X333" s="8">
        <v>1.0991381060000001</v>
      </c>
      <c r="Y333" s="10">
        <v>7.2894100000000004E-5</v>
      </c>
      <c r="Z333" s="10">
        <v>-6.0613400000000001E-6</v>
      </c>
      <c r="AC333" s="1"/>
      <c r="AE333" s="8">
        <v>1.35342831</v>
      </c>
      <c r="AF333" s="8">
        <v>-3.1819800000000001E-3</v>
      </c>
      <c r="AG333" s="8">
        <v>1.3201259999999999E-2</v>
      </c>
      <c r="AH333" s="8">
        <v>1.652730502</v>
      </c>
      <c r="AI333" s="8">
        <v>-2.40151E-4</v>
      </c>
      <c r="AJ333" s="10">
        <v>7.4552899999999996E-5</v>
      </c>
      <c r="AM333" s="1"/>
      <c r="AO333" s="8">
        <v>1.1867201300000001</v>
      </c>
      <c r="AP333" s="8">
        <v>6.0349699999999997E-3</v>
      </c>
      <c r="AQ333" s="8">
        <v>3.7008220000000001E-2</v>
      </c>
      <c r="AR333" s="8">
        <v>1.546274465</v>
      </c>
      <c r="AS333" s="10">
        <v>-9.6747299999999994E-5</v>
      </c>
      <c r="AT333" s="10">
        <v>-6.7004300000000005E-5</v>
      </c>
      <c r="AW333" s="1"/>
      <c r="BD333" s="1"/>
      <c r="BI333" s="8">
        <v>-0.17441854000000001</v>
      </c>
      <c r="BJ333" s="8">
        <v>-4.6802150000000001E-2</v>
      </c>
      <c r="BK333" s="8">
        <v>-5.3194499999999999E-3</v>
      </c>
      <c r="BL333" s="8">
        <v>1.6513545789999999</v>
      </c>
      <c r="BM333" s="10">
        <v>-6.1554699999999995E-5</v>
      </c>
      <c r="BN333" s="10">
        <v>7.4433900000000006E-5</v>
      </c>
      <c r="BQ333" s="1"/>
      <c r="BS333" s="8">
        <v>-1.665411E-2</v>
      </c>
      <c r="BT333" s="8">
        <v>-3.336459E-2</v>
      </c>
      <c r="BU333" s="8">
        <v>-1.8817090000000002E-2</v>
      </c>
      <c r="BV333" s="8">
        <v>1.7318203000000001</v>
      </c>
      <c r="BW333" s="8">
        <v>1.196957E-3</v>
      </c>
      <c r="BX333" s="8">
        <v>-6.3791800000000001E-4</v>
      </c>
      <c r="CA333" s="1"/>
      <c r="CC333" s="8">
        <v>-0.18389311999999999</v>
      </c>
      <c r="CD333" s="8">
        <v>-4.3329029999999998E-2</v>
      </c>
      <c r="CE333" s="8">
        <v>-1.377278E-2</v>
      </c>
      <c r="CF333" s="8">
        <v>1.4732951110000001</v>
      </c>
      <c r="CG333" s="10">
        <v>1.35334E-5</v>
      </c>
      <c r="CH333" s="10">
        <v>-2.9832499999999999E-5</v>
      </c>
      <c r="CK333" s="1"/>
      <c r="CM333" s="8">
        <v>-6.7238790000000007E-2</v>
      </c>
      <c r="CN333" s="8">
        <v>-3.8269089999999999E-2</v>
      </c>
      <c r="CO333" s="8">
        <v>-1.441478E-2</v>
      </c>
      <c r="CP333" s="8">
        <v>1.846211789</v>
      </c>
      <c r="CQ333" s="8">
        <v>2.0344199999999999E-4</v>
      </c>
      <c r="CR333" s="10">
        <v>-6.8847499999999994E-5</v>
      </c>
      <c r="CU333" s="1"/>
      <c r="CW333" s="8">
        <v>0.17366603999999999</v>
      </c>
      <c r="CX333" s="8">
        <v>8.1823199999999999E-3</v>
      </c>
      <c r="CY333" s="8">
        <v>1.9349599999999999E-3</v>
      </c>
      <c r="CZ333" s="8">
        <v>1.439677659</v>
      </c>
      <c r="DA333" s="8">
        <v>5.4088699999999999E-4</v>
      </c>
      <c r="DB333" s="10">
        <v>-1.7901699999999998E-5</v>
      </c>
      <c r="DF333" s="1"/>
      <c r="DO333" s="1"/>
      <c r="DQ333" s="8">
        <v>0.16062497000000001</v>
      </c>
      <c r="DR333" s="8">
        <v>1.018106E-2</v>
      </c>
      <c r="DS333" s="8">
        <v>2.6495799999999999E-3</v>
      </c>
      <c r="DT333" s="8">
        <v>1.466079197</v>
      </c>
      <c r="DU333" s="8">
        <v>3.6513399999999998E-4</v>
      </c>
      <c r="DV333" s="10">
        <v>-6.36211E-5</v>
      </c>
      <c r="DZ333" s="1"/>
      <c r="EG333" s="1"/>
      <c r="EK333" s="8">
        <v>0.58940051999999998</v>
      </c>
      <c r="EL333" s="8">
        <v>3.8152489999999997E-2</v>
      </c>
      <c r="EM333" s="8">
        <v>-2.3890100000000001E-2</v>
      </c>
      <c r="EN333" s="8">
        <v>1.6817402050000001</v>
      </c>
      <c r="EO333" s="10">
        <v>2.8544999999999999E-6</v>
      </c>
      <c r="EP333" s="8">
        <v>-2.6639099999999999E-4</v>
      </c>
      <c r="ES333" s="1"/>
      <c r="EU333" s="8">
        <v>0.59640198</v>
      </c>
      <c r="EV333" s="8">
        <v>-1.4467310000000001E-2</v>
      </c>
      <c r="EW333" s="8">
        <v>-4.4562400000000002E-3</v>
      </c>
      <c r="EX333" s="8">
        <v>1.7890733430000001</v>
      </c>
      <c r="EY333" s="8">
        <v>3.0168099999999999E-4</v>
      </c>
      <c r="EZ333" s="10">
        <v>8.8525100000000004E-5</v>
      </c>
      <c r="FC333" s="1"/>
      <c r="FE333" s="8">
        <v>0.53967927999999998</v>
      </c>
      <c r="FF333" s="8">
        <v>-3.2469890000000001E-2</v>
      </c>
      <c r="FG333" s="8">
        <v>-1.0927539999999999E-2</v>
      </c>
      <c r="FH333" s="8">
        <v>1.779594645</v>
      </c>
      <c r="FI333" s="8">
        <v>2.9409299999999999E-4</v>
      </c>
      <c r="FJ333" s="10">
        <v>-2.8119E-5</v>
      </c>
      <c r="FM333" s="1"/>
      <c r="FO333" s="8">
        <v>0.57868280999999999</v>
      </c>
      <c r="FP333" s="8">
        <v>-2.0918849999999999E-2</v>
      </c>
      <c r="FQ333" s="8">
        <v>-4.7230700000000002E-3</v>
      </c>
      <c r="FR333" s="8">
        <v>1.7257583219999999</v>
      </c>
      <c r="FS333" s="8">
        <v>4.9555300000000003E-4</v>
      </c>
      <c r="FT333" s="10">
        <v>4.6479600000000001E-5</v>
      </c>
      <c r="FW333" s="1"/>
      <c r="FY333" s="8">
        <v>0.60896463000000001</v>
      </c>
      <c r="FZ333" s="8">
        <v>-1.9591230000000001E-2</v>
      </c>
      <c r="GA333" s="8">
        <v>-7.5847700000000002E-3</v>
      </c>
      <c r="GB333" s="8">
        <v>1.7910785339999999</v>
      </c>
      <c r="GC333" s="8">
        <v>1.8059599999999999E-4</v>
      </c>
      <c r="GD333" s="10">
        <v>-6.4343899999999999E-6</v>
      </c>
      <c r="GG333" s="1"/>
      <c r="GI333" s="8">
        <v>0.54390448000000002</v>
      </c>
      <c r="GJ333" s="8">
        <v>-1.335096E-2</v>
      </c>
      <c r="GK333" s="8">
        <v>-2.71762E-3</v>
      </c>
      <c r="GL333" s="8">
        <v>1.771271493</v>
      </c>
      <c r="GM333" s="10">
        <v>-1.5909800000000001E-5</v>
      </c>
      <c r="GN333" s="10">
        <v>2.12383E-5</v>
      </c>
      <c r="GQ333" s="1"/>
      <c r="GS333" s="8">
        <v>4.9802239999999998E-2</v>
      </c>
      <c r="GT333" s="8">
        <v>-8.42737E-3</v>
      </c>
      <c r="GU333" s="8">
        <v>-9.2030500000000008E-3</v>
      </c>
      <c r="GV333" s="8">
        <v>1.4353281760000001</v>
      </c>
      <c r="GW333" s="10">
        <v>-2.69373E-5</v>
      </c>
      <c r="GX333" s="10">
        <v>5.9218000000000001E-5</v>
      </c>
      <c r="HA333" s="1"/>
      <c r="HC333" s="8">
        <v>-0.18019394999999999</v>
      </c>
      <c r="HD333" s="8">
        <v>4.3913399999999997E-3</v>
      </c>
      <c r="HE333" s="8">
        <v>-1.0386E-3</v>
      </c>
      <c r="HF333" s="8">
        <v>1.34255122</v>
      </c>
      <c r="HG333" s="10">
        <v>-5.5245399999999998E-5</v>
      </c>
      <c r="HH333" s="10">
        <v>4.0197900000000002E-6</v>
      </c>
      <c r="HK333" s="1"/>
      <c r="HM333" s="8">
        <v>-0.11245411</v>
      </c>
      <c r="HN333" s="8">
        <v>6.7148000000000002E-4</v>
      </c>
      <c r="HO333" s="8">
        <v>-8.08824E-3</v>
      </c>
      <c r="HP333" s="8">
        <v>1.497699493</v>
      </c>
      <c r="HQ333" s="8">
        <v>-4.1980199999999999E-4</v>
      </c>
      <c r="HR333" s="10">
        <v>8.9671800000000004E-5</v>
      </c>
      <c r="HU333" s="1"/>
      <c r="HW333" s="8">
        <v>1.1386800000000001E-2</v>
      </c>
      <c r="HX333" s="8">
        <v>-7.56319E-3</v>
      </c>
      <c r="HY333" s="8">
        <v>-7.55326E-3</v>
      </c>
      <c r="HZ333" s="8">
        <v>1.536850593</v>
      </c>
      <c r="IA333" s="10">
        <v>-1.35225E-5</v>
      </c>
      <c r="IB333" s="10">
        <v>-3.3100499999999999E-5</v>
      </c>
      <c r="IE333" s="1"/>
      <c r="IG333" s="8">
        <v>-4.4464719999999999E-2</v>
      </c>
      <c r="IH333" s="8">
        <v>-5.7614800000000002E-3</v>
      </c>
      <c r="II333" s="8">
        <v>-4.6596299999999997E-3</v>
      </c>
      <c r="IJ333" s="8">
        <v>1.525612934</v>
      </c>
      <c r="IK333" s="8">
        <v>-2.7212599999999998E-4</v>
      </c>
      <c r="IL333" s="8">
        <v>1.13762E-4</v>
      </c>
      <c r="IO333" s="1"/>
      <c r="IP333" s="1"/>
    </row>
    <row r="334" spans="1:250" x14ac:dyDescent="0.25">
      <c r="A334" s="8">
        <v>1.1921381499999999</v>
      </c>
      <c r="B334" s="8">
        <v>6.0973599999999996E-3</v>
      </c>
      <c r="C334" s="8">
        <v>3.7059090000000003E-2</v>
      </c>
      <c r="D334" s="8">
        <v>1.5487422630000001</v>
      </c>
      <c r="E334" s="10">
        <v>-9.8728300000000001E-5</v>
      </c>
      <c r="F334" s="10">
        <v>-6.5389799999999995E-5</v>
      </c>
      <c r="I334" s="1"/>
      <c r="K334" s="8">
        <v>0.70791994999999996</v>
      </c>
      <c r="L334" s="8">
        <v>2.666441E-2</v>
      </c>
      <c r="M334" s="8">
        <v>-6.4380999999999998E-4</v>
      </c>
      <c r="N334" s="8">
        <v>0.97017482700000002</v>
      </c>
      <c r="O334" s="8">
        <v>1.0518600000000001E-4</v>
      </c>
      <c r="P334" s="10">
        <v>3.4306500000000001E-5</v>
      </c>
      <c r="U334" s="8">
        <v>0.80224061000000002</v>
      </c>
      <c r="V334" s="8">
        <v>1.0042580000000001E-2</v>
      </c>
      <c r="W334" s="8">
        <v>-1.484779E-2</v>
      </c>
      <c r="X334" s="8">
        <v>1.0994279810000001</v>
      </c>
      <c r="Y334" s="8">
        <v>1.0493300000000001E-4</v>
      </c>
      <c r="Z334" s="10">
        <v>1.1194199999999999E-6</v>
      </c>
      <c r="AC334" s="1"/>
      <c r="AE334" s="10">
        <v>1.36258915</v>
      </c>
      <c r="AF334" s="8">
        <v>-3.70354E-3</v>
      </c>
      <c r="AG334" s="8">
        <v>1.311057E-2</v>
      </c>
      <c r="AH334" s="8">
        <v>1.6573301739999999</v>
      </c>
      <c r="AI334" s="8">
        <v>-2.3279E-4</v>
      </c>
      <c r="AJ334" s="10">
        <v>7.3289300000000003E-5</v>
      </c>
      <c r="AM334" s="1"/>
      <c r="AO334" s="8">
        <v>1.1921381499999999</v>
      </c>
      <c r="AP334" s="8">
        <v>6.0973599999999996E-3</v>
      </c>
      <c r="AQ334" s="8">
        <v>3.7059090000000003E-2</v>
      </c>
      <c r="AR334" s="8">
        <v>1.5487422630000001</v>
      </c>
      <c r="AS334" s="10">
        <v>-9.8728300000000001E-5</v>
      </c>
      <c r="AT334" s="10">
        <v>-6.5389799999999995E-5</v>
      </c>
      <c r="AW334" s="1"/>
      <c r="BD334" s="1"/>
      <c r="BG334" s="1"/>
      <c r="BI334" s="8">
        <v>-0.16996743</v>
      </c>
      <c r="BJ334" s="8">
        <v>-4.6738080000000001E-2</v>
      </c>
      <c r="BK334" s="8">
        <v>-5.27137E-3</v>
      </c>
      <c r="BL334" s="8">
        <v>1.655638427</v>
      </c>
      <c r="BM334" s="10">
        <v>-6.2149200000000005E-5</v>
      </c>
      <c r="BN334" s="10">
        <v>7.48796E-5</v>
      </c>
      <c r="BQ334" s="1"/>
      <c r="BS334" s="8">
        <v>-1.819693E-2</v>
      </c>
      <c r="BT334" s="8">
        <v>-3.0101059999999999E-2</v>
      </c>
      <c r="BU334" s="8">
        <v>-2.1636209999999999E-2</v>
      </c>
      <c r="BV334" s="8">
        <v>1.7318626619999999</v>
      </c>
      <c r="BW334" s="8">
        <v>1.3155109999999999E-3</v>
      </c>
      <c r="BX334" s="8">
        <v>-5.3550699999999995E-4</v>
      </c>
      <c r="CC334" s="8">
        <v>-0.19231828000000001</v>
      </c>
      <c r="CD334" s="8">
        <v>-4.345334E-2</v>
      </c>
      <c r="CE334" s="8">
        <v>-1.407574E-2</v>
      </c>
      <c r="CF334" s="8">
        <v>1.4775945960000001</v>
      </c>
      <c r="CG334" s="10">
        <v>1.2604300000000001E-5</v>
      </c>
      <c r="CH334" s="10">
        <v>-2.75583E-5</v>
      </c>
      <c r="CK334" s="1"/>
      <c r="CM334" s="8">
        <v>-6.5895170000000003E-2</v>
      </c>
      <c r="CN334" s="8">
        <v>-3.8717880000000003E-2</v>
      </c>
      <c r="CO334" s="8">
        <v>-1.5090889999999999E-2</v>
      </c>
      <c r="CP334" s="8">
        <v>1.8462420960000001</v>
      </c>
      <c r="CQ334" s="8">
        <v>2.0805199999999999E-4</v>
      </c>
      <c r="CR334" s="10">
        <v>-7.5791300000000001E-5</v>
      </c>
      <c r="CU334" s="1"/>
      <c r="CW334" s="8">
        <v>0.18016376000000001</v>
      </c>
      <c r="CX334" s="8">
        <v>8.3126099999999998E-3</v>
      </c>
      <c r="CY334" s="8">
        <v>1.9616799999999999E-3</v>
      </c>
      <c r="CZ334" s="8">
        <v>1.44285047</v>
      </c>
      <c r="DA334" s="8">
        <v>5.3896200000000003E-4</v>
      </c>
      <c r="DB334" s="10">
        <v>-1.75098E-5</v>
      </c>
      <c r="DF334" s="1"/>
      <c r="DK334" s="1"/>
      <c r="DO334" s="1"/>
      <c r="DQ334" s="8">
        <v>0.16101737999999999</v>
      </c>
      <c r="DR334" s="8">
        <v>1.0226259999999999E-2</v>
      </c>
      <c r="DS334" s="8">
        <v>2.6614899999999999E-3</v>
      </c>
      <c r="DT334" s="8">
        <v>1.46694338</v>
      </c>
      <c r="DU334" s="8">
        <v>3.5750199999999999E-4</v>
      </c>
      <c r="DV334" s="10">
        <v>-6.1613100000000001E-5</v>
      </c>
      <c r="DZ334" s="1"/>
      <c r="EG334" s="1"/>
      <c r="EK334" s="8">
        <v>0.58955071999999997</v>
      </c>
      <c r="EL334" s="8">
        <v>3.8062449999999998E-2</v>
      </c>
      <c r="EM334" s="8">
        <v>-2.392789E-2</v>
      </c>
      <c r="EN334" s="8">
        <v>1.6817217719999999</v>
      </c>
      <c r="EO334" s="10">
        <v>-2.26168E-5</v>
      </c>
      <c r="EP334" s="8">
        <v>-2.5569900000000002E-4</v>
      </c>
      <c r="ES334" s="1"/>
      <c r="EU334" s="8">
        <v>0.59959194000000005</v>
      </c>
      <c r="EV334" s="8">
        <v>-1.458254E-2</v>
      </c>
      <c r="EW334" s="8">
        <v>-4.5185599999999996E-3</v>
      </c>
      <c r="EX334" s="8">
        <v>1.790258382</v>
      </c>
      <c r="EY334" s="8">
        <v>3.04147E-4</v>
      </c>
      <c r="EZ334" s="10">
        <v>8.7192499999999996E-5</v>
      </c>
      <c r="FC334" s="1"/>
      <c r="FE334" s="8">
        <v>0.54017274000000004</v>
      </c>
      <c r="FF334" s="8">
        <v>-3.2495379999999997E-2</v>
      </c>
      <c r="FG334" s="8">
        <v>-1.093617E-2</v>
      </c>
      <c r="FH334" s="8">
        <v>1.782211038</v>
      </c>
      <c r="FI334" s="8">
        <v>2.9872299999999998E-4</v>
      </c>
      <c r="FJ334" s="10">
        <v>-2.9682000000000001E-5</v>
      </c>
      <c r="FM334" s="1"/>
      <c r="FO334" s="8">
        <v>0.58193550999999999</v>
      </c>
      <c r="FP334" s="8">
        <v>-2.08711E-2</v>
      </c>
      <c r="FQ334" s="8">
        <v>-4.8785499999999997E-3</v>
      </c>
      <c r="FR334" s="8">
        <v>1.7262544879999999</v>
      </c>
      <c r="FS334" s="8">
        <v>4.9447900000000003E-4</v>
      </c>
      <c r="FT334" s="10">
        <v>4.2984400000000001E-5</v>
      </c>
      <c r="FW334" s="1"/>
      <c r="FY334" s="8">
        <v>0.62051349</v>
      </c>
      <c r="FZ334" s="8">
        <v>-1.9778779999999999E-2</v>
      </c>
      <c r="GA334" s="8">
        <v>-8.0281899999999993E-3</v>
      </c>
      <c r="GB334" s="8">
        <v>1.7947619969999999</v>
      </c>
      <c r="GC334" s="8">
        <v>1.8150800000000001E-4</v>
      </c>
      <c r="GD334" s="10">
        <v>-8.5985299999999995E-6</v>
      </c>
      <c r="GG334" s="1"/>
      <c r="GI334" s="8">
        <v>0.54820776000000004</v>
      </c>
      <c r="GJ334" s="8">
        <v>-1.3450429999999999E-2</v>
      </c>
      <c r="GK334" s="8">
        <v>-2.7922699999999999E-3</v>
      </c>
      <c r="GL334" s="8">
        <v>1.7748238439999999</v>
      </c>
      <c r="GM334" s="10">
        <v>-1.5387799999999999E-5</v>
      </c>
      <c r="GN334" s="10">
        <v>2.0846899999999999E-5</v>
      </c>
      <c r="GQ334" s="1"/>
      <c r="GS334" s="8">
        <v>5.4089110000000003E-2</v>
      </c>
      <c r="GT334" s="8">
        <v>-8.7330099999999994E-3</v>
      </c>
      <c r="GU334" s="8">
        <v>-9.1439999999999994E-3</v>
      </c>
      <c r="GV334" s="8">
        <v>1.4406171189999999</v>
      </c>
      <c r="GW334" s="10">
        <v>-2.27808E-5</v>
      </c>
      <c r="GX334" s="10">
        <v>6.0031700000000003E-5</v>
      </c>
      <c r="HA334" s="1"/>
      <c r="HC334" s="8">
        <v>-0.17792674999999999</v>
      </c>
      <c r="HD334" s="8">
        <v>4.4050599999999997E-3</v>
      </c>
      <c r="HE334" s="8">
        <v>-1.05043E-3</v>
      </c>
      <c r="HF334" s="8">
        <v>1.346984347</v>
      </c>
      <c r="HG334" s="10">
        <v>-5.5426700000000002E-5</v>
      </c>
      <c r="HH334" s="10">
        <v>3.8634600000000001E-6</v>
      </c>
      <c r="HK334" s="1"/>
      <c r="HM334" s="8">
        <v>-0.11286859</v>
      </c>
      <c r="HN334" s="8">
        <v>7.0905999999999996E-4</v>
      </c>
      <c r="HO334" s="8">
        <v>-8.0993300000000001E-3</v>
      </c>
      <c r="HP334" s="8">
        <v>1.4999696769999999</v>
      </c>
      <c r="HQ334" s="8">
        <v>-4.0762900000000001E-4</v>
      </c>
      <c r="HR334" s="10">
        <v>9.3277900000000004E-5</v>
      </c>
      <c r="HU334" s="1"/>
      <c r="HW334" s="8">
        <v>1.5843200000000002E-2</v>
      </c>
      <c r="HX334" s="8">
        <v>-7.9109599999999999E-3</v>
      </c>
      <c r="HY334" s="8">
        <v>-7.60424E-3</v>
      </c>
      <c r="HZ334" s="8">
        <v>1.5412744629999999</v>
      </c>
      <c r="IA334" s="10">
        <v>-6.13998E-6</v>
      </c>
      <c r="IB334" s="10">
        <v>-3.4166699999999999E-5</v>
      </c>
      <c r="IE334" s="1"/>
      <c r="IG334" s="8">
        <v>-3.717724E-2</v>
      </c>
      <c r="IH334" s="8">
        <v>-6.1745400000000001E-3</v>
      </c>
      <c r="II334" s="8">
        <v>-4.6704700000000004E-3</v>
      </c>
      <c r="IJ334" s="8">
        <v>1.529700112</v>
      </c>
      <c r="IK334" s="8">
        <v>-2.6504300000000002E-4</v>
      </c>
      <c r="IL334" s="8">
        <v>1.1359E-4</v>
      </c>
      <c r="IO334" s="1"/>
      <c r="IP334" s="1"/>
    </row>
    <row r="335" spans="1:250" x14ac:dyDescent="0.25">
      <c r="A335" s="8">
        <v>1.1996768900000001</v>
      </c>
      <c r="B335" s="8">
        <v>6.0901599999999998E-3</v>
      </c>
      <c r="C335" s="8">
        <v>3.7039969999999998E-2</v>
      </c>
      <c r="D335" s="8">
        <v>1.5516751740000001</v>
      </c>
      <c r="E335" s="10">
        <v>-9.8564499999999995E-5</v>
      </c>
      <c r="F335" s="10">
        <v>-6.5826499999999997E-5</v>
      </c>
      <c r="I335" s="1"/>
      <c r="K335" s="8">
        <v>0.71603048000000002</v>
      </c>
      <c r="L335" s="8">
        <v>2.7034929999999999E-2</v>
      </c>
      <c r="M335" s="8">
        <v>-9.1737000000000003E-4</v>
      </c>
      <c r="N335" s="8">
        <v>0.97430908199999999</v>
      </c>
      <c r="O335" s="8">
        <v>1.0095299999999999E-4</v>
      </c>
      <c r="P335" s="10">
        <v>3.1177199999999997E-5</v>
      </c>
      <c r="U335" s="8">
        <v>0.80454859999999995</v>
      </c>
      <c r="V335" s="8">
        <v>9.9927699999999998E-3</v>
      </c>
      <c r="W335" s="8">
        <v>-1.486823E-2</v>
      </c>
      <c r="X335" s="8">
        <v>1.1008883840000001</v>
      </c>
      <c r="Y335" s="8">
        <v>1.08792E-4</v>
      </c>
      <c r="Z335" s="10">
        <v>-4.6212400000000002E-7</v>
      </c>
      <c r="AC335" s="1"/>
      <c r="AE335" s="10">
        <v>1.37025314</v>
      </c>
      <c r="AF335" s="8">
        <v>-3.9973200000000004E-3</v>
      </c>
      <c r="AG335" s="8">
        <v>1.287986E-2</v>
      </c>
      <c r="AH335" s="8">
        <v>1.661472893</v>
      </c>
      <c r="AI335" s="8">
        <v>-2.2783800000000001E-4</v>
      </c>
      <c r="AJ335" s="10">
        <v>6.9404200000000002E-5</v>
      </c>
      <c r="AM335" s="1"/>
      <c r="AO335" s="8">
        <v>1.1996768900000001</v>
      </c>
      <c r="AP335" s="8">
        <v>6.0901599999999998E-3</v>
      </c>
      <c r="AQ335" s="8">
        <v>3.7039969999999998E-2</v>
      </c>
      <c r="AR335" s="8">
        <v>1.5516751740000001</v>
      </c>
      <c r="AS335" s="10">
        <v>-9.8564499999999995E-5</v>
      </c>
      <c r="AT335" s="10">
        <v>-6.5826499999999997E-5</v>
      </c>
      <c r="AW335" s="1"/>
      <c r="BD335" s="1"/>
      <c r="BI335" s="8">
        <v>-0.17146935999999999</v>
      </c>
      <c r="BJ335" s="8">
        <v>-4.6746000000000003E-2</v>
      </c>
      <c r="BK335" s="8">
        <v>-5.2916300000000003E-3</v>
      </c>
      <c r="BL335" s="8">
        <v>1.6592477999999999</v>
      </c>
      <c r="BM335" s="10">
        <v>-6.23665E-5</v>
      </c>
      <c r="BN335" s="10">
        <v>7.5437499999999997E-5</v>
      </c>
      <c r="BQ335" s="1"/>
      <c r="BS335" s="8">
        <v>-1.748767E-2</v>
      </c>
      <c r="BT335" s="8">
        <v>-3.0170579999999999E-2</v>
      </c>
      <c r="BU335" s="8">
        <v>-2.16492E-2</v>
      </c>
      <c r="BV335" s="8">
        <v>1.731906205</v>
      </c>
      <c r="BW335" s="8">
        <v>1.330751E-3</v>
      </c>
      <c r="BX335" s="8">
        <v>-5.38354E-4</v>
      </c>
      <c r="CA335" s="1"/>
      <c r="CC335" s="8">
        <v>-0.19969962999999999</v>
      </c>
      <c r="CD335" s="8">
        <v>-4.3534469999999999E-2</v>
      </c>
      <c r="CE335" s="8">
        <v>-1.4244740000000001E-2</v>
      </c>
      <c r="CF335" s="8">
        <v>1.4816559540000001</v>
      </c>
      <c r="CG335" s="10">
        <v>1.19112E-5</v>
      </c>
      <c r="CH335" s="10">
        <v>-2.6109799999999999E-5</v>
      </c>
      <c r="CK335" s="1"/>
      <c r="CM335" s="8">
        <v>-6.5036460000000004E-2</v>
      </c>
      <c r="CN335" s="8">
        <v>-3.8917960000000001E-2</v>
      </c>
      <c r="CO335" s="8">
        <v>-1.5391459999999999E-2</v>
      </c>
      <c r="CP335" s="8">
        <v>1.8462509949999999</v>
      </c>
      <c r="CQ335" s="8">
        <v>2.1150699999999999E-4</v>
      </c>
      <c r="CR335" s="10">
        <v>-8.0982400000000006E-5</v>
      </c>
      <c r="CU335" s="1"/>
      <c r="CW335" s="8">
        <v>0.18075169999999999</v>
      </c>
      <c r="CX335" s="8">
        <v>8.3463200000000008E-3</v>
      </c>
      <c r="CY335" s="8">
        <v>1.9625300000000001E-3</v>
      </c>
      <c r="CZ335" s="8">
        <v>1.44576942</v>
      </c>
      <c r="DA335" s="8">
        <v>5.33465E-4</v>
      </c>
      <c r="DB335" s="10">
        <v>-1.7379000000000001E-5</v>
      </c>
      <c r="DF335" s="1"/>
      <c r="DK335" s="1"/>
      <c r="DO335" s="1"/>
      <c r="DQ335" s="8">
        <v>0.15870662999999999</v>
      </c>
      <c r="DR335" s="8">
        <v>9.9214200000000002E-3</v>
      </c>
      <c r="DS335" s="8">
        <v>2.5664400000000001E-3</v>
      </c>
      <c r="DT335" s="8">
        <v>1.46784179</v>
      </c>
      <c r="DU335" s="8">
        <v>3.4878099999999999E-4</v>
      </c>
      <c r="DV335" s="10">
        <v>-5.8897699999999997E-5</v>
      </c>
      <c r="DZ335" s="1"/>
      <c r="EG335" s="1"/>
      <c r="EK335" s="8">
        <v>0.58954812999999995</v>
      </c>
      <c r="EL335" s="8">
        <v>3.8194859999999997E-2</v>
      </c>
      <c r="EM335" s="8">
        <v>-2.3916179999999999E-2</v>
      </c>
      <c r="EN335" s="8">
        <v>1.6817211590000001</v>
      </c>
      <c r="EO335" s="10">
        <v>-7.7533499999999999E-5</v>
      </c>
      <c r="EP335" s="8">
        <v>-2.5084E-4</v>
      </c>
      <c r="ES335" s="1"/>
      <c r="EU335" s="8">
        <v>0.59880825000000004</v>
      </c>
      <c r="EV335" s="8">
        <v>-1.450736E-2</v>
      </c>
      <c r="EW335" s="8">
        <v>-4.4746100000000004E-3</v>
      </c>
      <c r="EX335" s="8">
        <v>1.7919366830000001</v>
      </c>
      <c r="EY335" s="8">
        <v>3.1066299999999998E-4</v>
      </c>
      <c r="EZ335" s="10">
        <v>8.33871E-5</v>
      </c>
      <c r="FC335" s="1"/>
      <c r="FE335" s="8">
        <v>0.54306264000000004</v>
      </c>
      <c r="FF335" s="8">
        <v>-3.2631100000000003E-2</v>
      </c>
      <c r="FG335" s="8">
        <v>-1.103704E-2</v>
      </c>
      <c r="FH335" s="8">
        <v>1.7846289799999999</v>
      </c>
      <c r="FI335" s="8">
        <v>3.02928E-4</v>
      </c>
      <c r="FJ335" s="10">
        <v>-3.2805200000000002E-5</v>
      </c>
      <c r="FM335" s="1"/>
      <c r="FO335" s="8">
        <v>0.58954474000000001</v>
      </c>
      <c r="FP335" s="8">
        <v>-1.8667610000000001E-2</v>
      </c>
      <c r="FQ335" s="8">
        <v>-5.9678300000000004E-3</v>
      </c>
      <c r="FR335" s="8">
        <v>1.726669792</v>
      </c>
      <c r="FS335" s="8">
        <v>4.74153E-4</v>
      </c>
      <c r="FT335" s="10">
        <v>3.2933299999999999E-5</v>
      </c>
      <c r="FW335" s="1"/>
      <c r="FY335" s="8">
        <v>0.62214197999999998</v>
      </c>
      <c r="FZ335" s="8">
        <v>-1.987537E-2</v>
      </c>
      <c r="GA335" s="8">
        <v>-8.03099E-3</v>
      </c>
      <c r="GB335" s="8">
        <v>1.7980404839999999</v>
      </c>
      <c r="GC335" s="8">
        <v>1.8485100000000001E-4</v>
      </c>
      <c r="GD335" s="10">
        <v>-8.6899100000000003E-6</v>
      </c>
      <c r="GG335" s="1"/>
      <c r="GI335" s="8">
        <v>0.55090773000000004</v>
      </c>
      <c r="GJ335" s="8">
        <v>-1.357016E-2</v>
      </c>
      <c r="GK335" s="8">
        <v>-2.8129000000000001E-3</v>
      </c>
      <c r="GL335" s="8">
        <v>1.778720401</v>
      </c>
      <c r="GM335" s="10">
        <v>-1.43858E-5</v>
      </c>
      <c r="GN335" s="10">
        <v>2.06761E-5</v>
      </c>
      <c r="GQ335" s="1"/>
      <c r="GS335" s="8">
        <v>6.073713E-2</v>
      </c>
      <c r="GT335" s="8">
        <v>-9.1833100000000001E-3</v>
      </c>
      <c r="GU335" s="8">
        <v>-9.1446300000000008E-3</v>
      </c>
      <c r="GV335" s="8">
        <v>1.4455621999999999</v>
      </c>
      <c r="GW335" s="10">
        <v>-1.88328E-5</v>
      </c>
      <c r="GX335" s="10">
        <v>6.0035999999999999E-5</v>
      </c>
      <c r="HA335" s="1"/>
      <c r="HC335" s="8">
        <v>-0.17984573000000001</v>
      </c>
      <c r="HD335" s="8">
        <v>4.35491E-3</v>
      </c>
      <c r="HE335" s="8">
        <v>-1.05094E-3</v>
      </c>
      <c r="HF335" s="8">
        <v>1.351494529</v>
      </c>
      <c r="HG335" s="10">
        <v>-5.62074E-5</v>
      </c>
      <c r="HH335" s="10">
        <v>3.8695699999999998E-6</v>
      </c>
      <c r="HK335" s="1"/>
      <c r="HM335" s="8">
        <v>-0.11213926</v>
      </c>
      <c r="HN335" s="8">
        <v>6.7498000000000005E-4</v>
      </c>
      <c r="HO335" s="8">
        <v>-8.1011299999999998E-3</v>
      </c>
      <c r="HP335" s="8">
        <v>1.502340601</v>
      </c>
      <c r="HQ335" s="8">
        <v>-4.0133600000000002E-4</v>
      </c>
      <c r="HR335" s="10">
        <v>9.2953699999999997E-5</v>
      </c>
      <c r="HU335" s="1"/>
      <c r="HW335" s="8">
        <v>1.943216E-2</v>
      </c>
      <c r="HX335" s="8">
        <v>-8.1110999999999996E-3</v>
      </c>
      <c r="HY335" s="8">
        <v>-7.6315899999999997E-3</v>
      </c>
      <c r="HZ335" s="8">
        <v>1.54465531</v>
      </c>
      <c r="IA335" s="10">
        <v>-8.5637399999999999E-7</v>
      </c>
      <c r="IB335" s="10">
        <v>-3.4880099999999998E-5</v>
      </c>
      <c r="ID335" s="1"/>
      <c r="IE335" s="1"/>
      <c r="IG335" s="8">
        <v>-2.8761020000000002E-2</v>
      </c>
      <c r="IH335" s="8">
        <v>-6.6706300000000003E-3</v>
      </c>
      <c r="II335" s="8">
        <v>-4.6895799999999996E-3</v>
      </c>
      <c r="IJ335" s="8">
        <v>1.534606905</v>
      </c>
      <c r="IK335" s="8">
        <v>-2.5767999999999999E-4</v>
      </c>
      <c r="IL335" s="8">
        <v>1.13325E-4</v>
      </c>
      <c r="IO335" s="1"/>
      <c r="IP335" s="1"/>
    </row>
    <row r="336" spans="1:250" x14ac:dyDescent="0.25">
      <c r="A336" s="8">
        <v>1.2019214899999999</v>
      </c>
      <c r="B336" s="8">
        <v>5.9952399999999998E-3</v>
      </c>
      <c r="C336" s="8">
        <v>3.7088669999999997E-2</v>
      </c>
      <c r="D336" s="8">
        <v>1.554987914</v>
      </c>
      <c r="E336" s="10">
        <v>-9.1283099999999993E-5</v>
      </c>
      <c r="F336" s="10">
        <v>-6.2081600000000005E-5</v>
      </c>
      <c r="I336" s="1"/>
      <c r="K336" s="8">
        <v>0.72543064000000002</v>
      </c>
      <c r="L336" s="8">
        <v>2.747231E-2</v>
      </c>
      <c r="M336" s="8">
        <v>-1.1161299999999999E-3</v>
      </c>
      <c r="N336" s="8">
        <v>0.97990557</v>
      </c>
      <c r="O336" s="10">
        <v>9.6641699999999993E-5</v>
      </c>
      <c r="P336" s="10">
        <v>2.92083E-5</v>
      </c>
      <c r="U336" s="8">
        <v>0.80966972999999998</v>
      </c>
      <c r="V336" s="8">
        <v>9.9605000000000006E-3</v>
      </c>
      <c r="W336" s="8">
        <v>-1.4923560000000001E-2</v>
      </c>
      <c r="X336" s="8">
        <v>1.104374747</v>
      </c>
      <c r="Y336" s="8">
        <v>1.09916E-4</v>
      </c>
      <c r="Z336" s="10">
        <v>-2.3934400000000001E-6</v>
      </c>
      <c r="AC336" s="1"/>
      <c r="AE336" s="8">
        <v>1.3769817600000001</v>
      </c>
      <c r="AF336" s="8">
        <v>-4.3758099999999999E-3</v>
      </c>
      <c r="AG336" s="8">
        <v>1.2722789999999999E-2</v>
      </c>
      <c r="AH336" s="8">
        <v>1.66510749</v>
      </c>
      <c r="AI336" s="8">
        <v>-2.20569E-4</v>
      </c>
      <c r="AJ336" s="10">
        <v>6.6398500000000005E-5</v>
      </c>
      <c r="AM336" s="1"/>
      <c r="AO336" s="8">
        <v>1.2019214899999999</v>
      </c>
      <c r="AP336" s="8">
        <v>5.9952399999999998E-3</v>
      </c>
      <c r="AQ336" s="8">
        <v>3.7088669999999997E-2</v>
      </c>
      <c r="AR336" s="8">
        <v>1.554987914</v>
      </c>
      <c r="AS336" s="10">
        <v>-9.1283099999999993E-5</v>
      </c>
      <c r="AT336" s="10">
        <v>-6.2081600000000005E-5</v>
      </c>
      <c r="AW336" s="1"/>
      <c r="BD336" s="1"/>
      <c r="BG336" s="1"/>
      <c r="BI336" s="8">
        <v>-0.16882309000000001</v>
      </c>
      <c r="BJ336" s="8">
        <v>-4.6750130000000001E-2</v>
      </c>
      <c r="BK336" s="8">
        <v>-5.2949099999999999E-3</v>
      </c>
      <c r="BL336" s="8">
        <v>1.662426145</v>
      </c>
      <c r="BM336" s="10">
        <v>-6.2302000000000001E-5</v>
      </c>
      <c r="BN336" s="10">
        <v>7.5386499999999994E-5</v>
      </c>
      <c r="BQ336" s="1"/>
      <c r="BS336" s="8">
        <v>-1.74156E-2</v>
      </c>
      <c r="BT336" s="8">
        <v>-3.0218200000000001E-2</v>
      </c>
      <c r="BU336" s="8">
        <v>-2.1615769999999999E-2</v>
      </c>
      <c r="BV336" s="8">
        <v>1.731963768</v>
      </c>
      <c r="BW336" s="8">
        <v>1.41362E-3</v>
      </c>
      <c r="BX336" s="8">
        <v>-4.8017200000000001E-4</v>
      </c>
      <c r="CA336" s="1"/>
      <c r="CC336" s="8">
        <v>-0.20762816000000001</v>
      </c>
      <c r="CD336" s="8">
        <v>-4.3724029999999997E-2</v>
      </c>
      <c r="CE336" s="8">
        <v>-1.444174E-2</v>
      </c>
      <c r="CF336" s="8">
        <v>1.4855804850000001</v>
      </c>
      <c r="CG336" s="10">
        <v>1.04007E-5</v>
      </c>
      <c r="CH336" s="10">
        <v>-2.4539700000000002E-5</v>
      </c>
      <c r="CK336" s="1"/>
      <c r="CR336" s="1"/>
      <c r="CU336" s="1"/>
      <c r="CW336" s="8">
        <v>0.17961789</v>
      </c>
      <c r="CX336" s="8">
        <v>8.2503400000000001E-3</v>
      </c>
      <c r="CY336" s="8">
        <v>1.9889700000000001E-3</v>
      </c>
      <c r="CZ336" s="8">
        <v>1.4483089920000001</v>
      </c>
      <c r="DA336" s="8">
        <v>5.2536100000000001E-4</v>
      </c>
      <c r="DB336" s="10">
        <v>-1.9620299999999999E-5</v>
      </c>
      <c r="DF336" s="1"/>
      <c r="DK336" s="1"/>
      <c r="DO336" s="1"/>
      <c r="DQ336" s="8">
        <v>0.16148728000000001</v>
      </c>
      <c r="DR336" s="8">
        <v>1.001283E-2</v>
      </c>
      <c r="DS336" s="8">
        <v>2.60378E-3</v>
      </c>
      <c r="DT336" s="8">
        <v>1.4692161640000001</v>
      </c>
      <c r="DU336" s="8">
        <v>3.4658999999999997E-4</v>
      </c>
      <c r="DV336" s="10">
        <v>-5.8003900000000002E-5</v>
      </c>
      <c r="DZ336" s="1"/>
      <c r="EG336" s="1"/>
      <c r="EK336" s="8">
        <v>0.58947333999999996</v>
      </c>
      <c r="EL336" s="8">
        <v>3.792997E-2</v>
      </c>
      <c r="EM336" s="8">
        <v>-2.3501299999999999E-2</v>
      </c>
      <c r="EN336" s="8">
        <v>1.681697094</v>
      </c>
      <c r="EO336" s="10">
        <v>-5.0485400000000003E-5</v>
      </c>
      <c r="EP336" s="8">
        <v>-2.08476E-4</v>
      </c>
      <c r="ES336" s="1"/>
      <c r="EU336" s="8">
        <v>0.60196163000000003</v>
      </c>
      <c r="EV336" s="8">
        <v>-1.450794E-2</v>
      </c>
      <c r="EW336" s="8">
        <v>-4.5250899999999998E-3</v>
      </c>
      <c r="EX336" s="8">
        <v>1.7945293410000001</v>
      </c>
      <c r="EY336" s="8">
        <v>3.1067399999999999E-4</v>
      </c>
      <c r="EZ336" s="10">
        <v>8.22931E-5</v>
      </c>
      <c r="FC336" s="1"/>
      <c r="FE336" s="8">
        <v>0.54485311000000003</v>
      </c>
      <c r="FF336" s="8">
        <v>-3.2728819999999999E-2</v>
      </c>
      <c r="FG336" s="8">
        <v>-1.1082430000000001E-2</v>
      </c>
      <c r="FH336" s="8">
        <v>1.7871534280000001</v>
      </c>
      <c r="FI336" s="8">
        <v>3.07817E-4</v>
      </c>
      <c r="FJ336" s="10">
        <v>-3.5071299999999997E-5</v>
      </c>
      <c r="FM336" s="1"/>
      <c r="FO336" s="8">
        <v>0.59108123999999995</v>
      </c>
      <c r="FP336" s="8">
        <v>-1.8755649999999999E-2</v>
      </c>
      <c r="FQ336" s="8">
        <v>-6.11277E-3</v>
      </c>
      <c r="FR336" s="8">
        <v>1.7270490190000001</v>
      </c>
      <c r="FS336" s="8">
        <v>4.7832199999999999E-4</v>
      </c>
      <c r="FT336" s="10">
        <v>2.6068099999999999E-5</v>
      </c>
      <c r="FW336" s="1"/>
      <c r="FY336" s="8">
        <v>0.62168681999999997</v>
      </c>
      <c r="FZ336" s="8">
        <v>-1.9858819999999999E-2</v>
      </c>
      <c r="GA336" s="8">
        <v>-8.0242300000000003E-3</v>
      </c>
      <c r="GB336" s="8">
        <v>1.801507564</v>
      </c>
      <c r="GC336" s="8">
        <v>1.8690199999999999E-4</v>
      </c>
      <c r="GD336" s="10">
        <v>-9.5240200000000003E-6</v>
      </c>
      <c r="GG336" s="1"/>
      <c r="GI336" s="8">
        <v>0.56438588999999995</v>
      </c>
      <c r="GJ336" s="8">
        <v>-1.365805E-2</v>
      </c>
      <c r="GK336" s="8">
        <v>-3.1805599999999998E-3</v>
      </c>
      <c r="GL336" s="8">
        <v>1.783070725</v>
      </c>
      <c r="GM336" s="10">
        <v>-1.42397E-5</v>
      </c>
      <c r="GN336" s="10">
        <v>2.00595E-5</v>
      </c>
      <c r="GQ336" s="1"/>
      <c r="GS336" s="8">
        <v>6.4459210000000003E-2</v>
      </c>
      <c r="GT336" s="8">
        <v>-9.5192699999999998E-3</v>
      </c>
      <c r="GU336" s="8">
        <v>-9.1150699999999994E-3</v>
      </c>
      <c r="GV336" s="8">
        <v>1.449856525</v>
      </c>
      <c r="GW336" s="10">
        <v>-1.35792E-5</v>
      </c>
      <c r="GX336" s="10">
        <v>6.05093E-5</v>
      </c>
      <c r="HA336" s="1"/>
      <c r="HC336" s="8">
        <v>-0.17613429</v>
      </c>
      <c r="HD336" s="8">
        <v>4.3779300000000004E-3</v>
      </c>
      <c r="HE336" s="8">
        <v>-1.07142E-3</v>
      </c>
      <c r="HF336" s="8">
        <v>1.3557950940000001</v>
      </c>
      <c r="HG336" s="10">
        <v>-5.6393100000000001E-5</v>
      </c>
      <c r="HH336" s="10">
        <v>3.7041900000000002E-6</v>
      </c>
      <c r="HK336" s="1"/>
      <c r="HM336" s="8">
        <v>-0.10994041</v>
      </c>
      <c r="HN336" s="8">
        <v>5.8474000000000004E-4</v>
      </c>
      <c r="HO336" s="8">
        <v>-8.1570900000000005E-3</v>
      </c>
      <c r="HP336" s="8">
        <v>1.5044374469999999</v>
      </c>
      <c r="HQ336" s="8">
        <v>-3.9581300000000001E-4</v>
      </c>
      <c r="HR336" s="10">
        <v>8.9532300000000003E-5</v>
      </c>
      <c r="HU336" s="1"/>
      <c r="HW336" s="8">
        <v>2.2263459999999999E-2</v>
      </c>
      <c r="HX336" s="8">
        <v>-8.2981300000000008E-3</v>
      </c>
      <c r="HY336" s="8">
        <v>-7.6488800000000003E-3</v>
      </c>
      <c r="HZ336" s="8">
        <v>1.548319346</v>
      </c>
      <c r="IA336" s="10">
        <v>5.3991100000000004E-6</v>
      </c>
      <c r="IB336" s="10">
        <v>-3.5447000000000001E-5</v>
      </c>
      <c r="IE336" s="1"/>
      <c r="IG336" s="8">
        <v>-2.2821709999999999E-2</v>
      </c>
      <c r="IH336" s="8">
        <v>-6.9900700000000001E-3</v>
      </c>
      <c r="II336" s="8">
        <v>-4.65958E-3</v>
      </c>
      <c r="IJ336" s="8">
        <v>1.539209922</v>
      </c>
      <c r="IK336" s="8">
        <v>-2.5095599999999999E-4</v>
      </c>
      <c r="IL336" s="8">
        <v>1.13971E-4</v>
      </c>
      <c r="IO336" s="1"/>
      <c r="IP336" s="1"/>
    </row>
    <row r="337" spans="1:250" x14ac:dyDescent="0.25">
      <c r="A337" s="8">
        <v>1.20688255</v>
      </c>
      <c r="B337" s="8">
        <v>5.88421E-3</v>
      </c>
      <c r="C337" s="8">
        <v>3.7110570000000002E-2</v>
      </c>
      <c r="D337" s="8">
        <v>1.558184062</v>
      </c>
      <c r="E337" s="10">
        <v>-8.7428499999999998E-5</v>
      </c>
      <c r="F337" s="10">
        <v>-6.1315299999999999E-5</v>
      </c>
      <c r="I337" s="1"/>
      <c r="K337" s="8">
        <v>0.72738851999999998</v>
      </c>
      <c r="L337" s="8">
        <v>2.7519410000000001E-2</v>
      </c>
      <c r="M337" s="8">
        <v>-1.13649E-3</v>
      </c>
      <c r="N337" s="8">
        <v>0.98808806999999998</v>
      </c>
      <c r="O337" s="10">
        <v>9.4409900000000006E-5</v>
      </c>
      <c r="P337" s="10">
        <v>2.8235400000000001E-5</v>
      </c>
      <c r="U337" s="8">
        <v>0.81288225000000003</v>
      </c>
      <c r="V337" s="8">
        <v>9.8982299999999992E-3</v>
      </c>
      <c r="W337" s="8">
        <v>-1.4896710000000001E-2</v>
      </c>
      <c r="X337" s="8">
        <v>1.1081767680000001</v>
      </c>
      <c r="Y337" s="8">
        <v>1.13386E-4</v>
      </c>
      <c r="Z337" s="10">
        <v>-8.9131500000000004E-7</v>
      </c>
      <c r="AC337" s="1"/>
      <c r="AE337" s="10">
        <v>1.3773189299999999</v>
      </c>
      <c r="AF337" s="8">
        <v>-4.3921799999999999E-3</v>
      </c>
      <c r="AG337" s="8">
        <v>1.2717330000000001E-2</v>
      </c>
      <c r="AH337" s="8">
        <v>1.668443422</v>
      </c>
      <c r="AI337" s="8">
        <v>-2.1428699999999999E-4</v>
      </c>
      <c r="AJ337" s="10">
        <v>6.4314700000000003E-5</v>
      </c>
      <c r="AM337" s="1"/>
      <c r="AO337" s="8">
        <v>1.20688255</v>
      </c>
      <c r="AP337" s="8">
        <v>5.88421E-3</v>
      </c>
      <c r="AQ337" s="8">
        <v>3.7110570000000002E-2</v>
      </c>
      <c r="AR337" s="8">
        <v>1.558184062</v>
      </c>
      <c r="AS337" s="10">
        <v>-8.7428499999999998E-5</v>
      </c>
      <c r="AT337" s="10">
        <v>-6.1315299999999999E-5</v>
      </c>
      <c r="AW337" s="1"/>
      <c r="BD337" s="1"/>
      <c r="BG337" s="1"/>
      <c r="BI337" s="8">
        <v>-0.16418821</v>
      </c>
      <c r="BJ337" s="8">
        <v>-4.6740110000000001E-2</v>
      </c>
      <c r="BK337" s="8">
        <v>-5.2348799999999999E-3</v>
      </c>
      <c r="BL337" s="8">
        <v>1.6656585610000001</v>
      </c>
      <c r="BM337" s="10">
        <v>-6.2390600000000005E-5</v>
      </c>
      <c r="BN337" s="10">
        <v>7.5922199999999996E-5</v>
      </c>
      <c r="BQ337" s="1"/>
      <c r="BS337" s="8">
        <v>-1.8816070000000001E-2</v>
      </c>
      <c r="BT337" s="8">
        <v>-3.0185920000000002E-2</v>
      </c>
      <c r="BU337" s="8">
        <v>-2.190916E-2</v>
      </c>
      <c r="BV337" s="8">
        <v>1.7320638749999999</v>
      </c>
      <c r="BW337" s="8">
        <v>1.417143E-3</v>
      </c>
      <c r="BX337" s="8">
        <v>-4.4817300000000001E-4</v>
      </c>
      <c r="CA337" s="1"/>
      <c r="CC337" s="8">
        <v>-0.21002952999999999</v>
      </c>
      <c r="CD337" s="8">
        <v>-4.3797889999999999E-2</v>
      </c>
      <c r="CE337" s="8">
        <v>-1.44657E-2</v>
      </c>
      <c r="CF337" s="8">
        <v>1.490395766</v>
      </c>
      <c r="CG337" s="10">
        <v>8.4550100000000002E-6</v>
      </c>
      <c r="CH337" s="10">
        <v>-2.3912699999999999E-5</v>
      </c>
      <c r="CK337" s="1"/>
      <c r="CR337" s="1"/>
      <c r="CU337" s="1"/>
      <c r="CW337" s="8">
        <v>0.18540371</v>
      </c>
      <c r="CX337" s="8">
        <v>8.5245400000000006E-3</v>
      </c>
      <c r="CY337" s="8">
        <v>2.0305399999999999E-3</v>
      </c>
      <c r="CZ337" s="8">
        <v>1.450822528</v>
      </c>
      <c r="DA337" s="8">
        <v>5.2081499999999999E-4</v>
      </c>
      <c r="DB337" s="10">
        <v>-1.8936700000000001E-5</v>
      </c>
      <c r="DF337" s="1"/>
      <c r="DO337" s="1"/>
      <c r="DQ337" s="8">
        <v>0.16265732999999999</v>
      </c>
      <c r="DR337" s="8">
        <v>1.0106810000000001E-2</v>
      </c>
      <c r="DS337" s="8">
        <v>2.6305600000000001E-3</v>
      </c>
      <c r="DT337" s="8">
        <v>1.471218564</v>
      </c>
      <c r="DU337" s="8">
        <v>3.4124999999999997E-4</v>
      </c>
      <c r="DV337" s="10">
        <v>-5.6487100000000003E-5</v>
      </c>
      <c r="DZ337" s="1"/>
      <c r="EC337" s="1"/>
      <c r="EG337" s="1"/>
      <c r="EK337" s="8">
        <v>0.58706488999999995</v>
      </c>
      <c r="EL337" s="8">
        <v>4.09063E-2</v>
      </c>
      <c r="EM337" s="8">
        <v>-2.3344960000000001E-2</v>
      </c>
      <c r="EN337" s="8">
        <v>1.681737185</v>
      </c>
      <c r="EO337" s="10">
        <v>-9.5874099999999997E-6</v>
      </c>
      <c r="EP337" s="8">
        <v>-2.1062300000000001E-4</v>
      </c>
      <c r="ES337" s="1"/>
      <c r="EU337" s="8">
        <v>0.60594163999999995</v>
      </c>
      <c r="EV337" s="8">
        <v>-1.463983E-2</v>
      </c>
      <c r="EW337" s="8">
        <v>-4.6048800000000004E-3</v>
      </c>
      <c r="EX337" s="8">
        <v>1.79749267</v>
      </c>
      <c r="EY337" s="8">
        <v>3.1293500000000003E-4</v>
      </c>
      <c r="EZ337" s="10">
        <v>8.0927200000000007E-5</v>
      </c>
      <c r="FC337" s="1"/>
      <c r="FE337" s="8">
        <v>0.54917545000000001</v>
      </c>
      <c r="FF337" s="8">
        <v>-3.299299E-2</v>
      </c>
      <c r="FG337" s="8">
        <v>-1.127161E-2</v>
      </c>
      <c r="FH337" s="8">
        <v>1.7896817279999999</v>
      </c>
      <c r="FI337" s="8">
        <v>3.1328399999999999E-4</v>
      </c>
      <c r="FJ337" s="10">
        <v>-3.8983200000000003E-5</v>
      </c>
      <c r="FM337" s="1"/>
      <c r="FO337" s="8">
        <v>0.59217122</v>
      </c>
      <c r="FP337" s="8">
        <v>-1.8809780000000002E-2</v>
      </c>
      <c r="FQ337" s="8">
        <v>-6.2121299999999997E-3</v>
      </c>
      <c r="FR337" s="8">
        <v>1.727397538</v>
      </c>
      <c r="FS337" s="8">
        <v>4.8193800000000001E-4</v>
      </c>
      <c r="FT337" s="10">
        <v>1.9429400000000001E-5</v>
      </c>
      <c r="FW337" s="1"/>
      <c r="FY337" s="8">
        <v>0.62099769999999999</v>
      </c>
      <c r="FZ337" s="8">
        <v>-1.9811490000000001E-2</v>
      </c>
      <c r="GA337" s="8">
        <v>-8.0139500000000006E-3</v>
      </c>
      <c r="GB337" s="8">
        <v>1.804826609</v>
      </c>
      <c r="GC337" s="8">
        <v>1.9076799999999999E-4</v>
      </c>
      <c r="GD337" s="10">
        <v>-1.0358E-5</v>
      </c>
      <c r="GG337" s="1"/>
      <c r="GI337" s="8">
        <v>0.57245014999999999</v>
      </c>
      <c r="GJ337" s="8">
        <v>-1.382617E-2</v>
      </c>
      <c r="GK337" s="8">
        <v>-3.2922799999999999E-3</v>
      </c>
      <c r="GL337" s="8">
        <v>1.787783991</v>
      </c>
      <c r="GM337" s="10">
        <v>-1.37689E-5</v>
      </c>
      <c r="GN337" s="10">
        <v>1.97472E-5</v>
      </c>
      <c r="GQ337" s="1"/>
      <c r="GS337" s="8">
        <v>6.9849590000000003E-2</v>
      </c>
      <c r="GT337" s="8">
        <v>-9.7287799999999994E-3</v>
      </c>
      <c r="GU337" s="8">
        <v>-9.1152999999999998E-3</v>
      </c>
      <c r="GV337" s="8">
        <v>1.4517811389999999</v>
      </c>
      <c r="GW337" s="10">
        <v>-1.13106E-5</v>
      </c>
      <c r="GX337" s="10">
        <v>6.05091E-5</v>
      </c>
      <c r="HA337" s="1"/>
      <c r="HC337" s="8">
        <v>-0.17823268</v>
      </c>
      <c r="HD337" s="8">
        <v>4.38149E-3</v>
      </c>
      <c r="HE337" s="8">
        <v>-1.09563E-3</v>
      </c>
      <c r="HF337" s="8">
        <v>1.3603148629999999</v>
      </c>
      <c r="HG337" s="10">
        <v>-5.6341600000000003E-5</v>
      </c>
      <c r="HH337" s="10">
        <v>4.0490700000000004E-6</v>
      </c>
      <c r="HK337" s="1"/>
      <c r="HM337" s="8">
        <v>-0.10684604</v>
      </c>
      <c r="HN337" s="8">
        <v>3.4286000000000001E-4</v>
      </c>
      <c r="HO337" s="8">
        <v>-8.1598E-3</v>
      </c>
      <c r="HP337" s="8">
        <v>1.505907581</v>
      </c>
      <c r="HQ337" s="8">
        <v>-3.8530599999999997E-4</v>
      </c>
      <c r="HR337" s="10">
        <v>8.9422199999999999E-5</v>
      </c>
      <c r="HU337" s="1"/>
      <c r="HW337" s="8">
        <v>2.5778140000000001E-2</v>
      </c>
      <c r="HX337" s="8">
        <v>-8.5172400000000006E-3</v>
      </c>
      <c r="HY337" s="8">
        <v>-7.7014099999999997E-3</v>
      </c>
      <c r="HZ337" s="8">
        <v>1.5521763879999999</v>
      </c>
      <c r="IA337" s="10">
        <v>1.13016E-5</v>
      </c>
      <c r="IB337" s="10">
        <v>-3.6851499999999998E-5</v>
      </c>
      <c r="IE337" s="1"/>
      <c r="IG337" s="8">
        <v>-1.4842630000000001E-2</v>
      </c>
      <c r="IH337" s="8">
        <v>-7.4352999999999997E-3</v>
      </c>
      <c r="II337" s="8">
        <v>-4.7821799999999996E-3</v>
      </c>
      <c r="IJ337" s="8">
        <v>1.5432351660000001</v>
      </c>
      <c r="IK337" s="8">
        <v>-2.43988E-4</v>
      </c>
      <c r="IL337" s="8">
        <v>1.1206500000000001E-4</v>
      </c>
      <c r="IO337" s="1"/>
      <c r="IP337" s="1"/>
    </row>
    <row r="338" spans="1:250" x14ac:dyDescent="0.25">
      <c r="A338" s="8">
        <v>1.2094516500000001</v>
      </c>
      <c r="B338" s="8">
        <v>5.8059000000000001E-3</v>
      </c>
      <c r="C338" s="8">
        <v>3.7108629999999997E-2</v>
      </c>
      <c r="D338" s="8">
        <v>1.561277319</v>
      </c>
      <c r="E338" s="10">
        <v>-8.2181400000000006E-5</v>
      </c>
      <c r="F338" s="10">
        <v>-6.1437200000000002E-5</v>
      </c>
      <c r="I338" s="1"/>
      <c r="K338" s="8">
        <v>0.72858281999999996</v>
      </c>
      <c r="L338" s="8">
        <v>2.7540849999999999E-2</v>
      </c>
      <c r="M338" s="8">
        <v>-1.1467700000000001E-3</v>
      </c>
      <c r="N338" s="8">
        <v>0.99979079599999998</v>
      </c>
      <c r="O338" s="10">
        <v>9.2742800000000003E-5</v>
      </c>
      <c r="P338" s="10">
        <v>2.74287E-5</v>
      </c>
      <c r="U338" s="8">
        <v>0.81907131</v>
      </c>
      <c r="V338" s="8">
        <v>1.000797E-2</v>
      </c>
      <c r="W338" s="8">
        <v>-1.4975280000000001E-2</v>
      </c>
      <c r="X338" s="8">
        <v>1.1119481600000001</v>
      </c>
      <c r="Y338" s="8">
        <v>1.1021E-4</v>
      </c>
      <c r="Z338" s="10">
        <v>-3.1686399999999999E-6</v>
      </c>
      <c r="AC338" s="1"/>
      <c r="AE338" s="8">
        <v>1.3814020899999999</v>
      </c>
      <c r="AF338" s="8">
        <v>-4.56567E-3</v>
      </c>
      <c r="AG338" s="8">
        <v>1.2680540000000001E-2</v>
      </c>
      <c r="AH338" s="8">
        <v>1.672072389</v>
      </c>
      <c r="AI338" s="8">
        <v>-2.08791E-4</v>
      </c>
      <c r="AJ338" s="10">
        <v>6.3158500000000002E-5</v>
      </c>
      <c r="AM338" s="1"/>
      <c r="AO338" s="8">
        <v>1.2094516500000001</v>
      </c>
      <c r="AP338" s="8">
        <v>5.8059000000000001E-3</v>
      </c>
      <c r="AQ338" s="8">
        <v>3.7108629999999997E-2</v>
      </c>
      <c r="AR338" s="8">
        <v>1.561277319</v>
      </c>
      <c r="AS338" s="10">
        <v>-8.2181400000000006E-5</v>
      </c>
      <c r="AT338" s="10">
        <v>-6.1437200000000002E-5</v>
      </c>
      <c r="AW338" s="1"/>
      <c r="BD338" s="1"/>
      <c r="BG338" s="1"/>
      <c r="BI338" s="8">
        <v>-0.16620528000000001</v>
      </c>
      <c r="BJ338" s="8">
        <v>-4.6758389999999997E-2</v>
      </c>
      <c r="BK338" s="8">
        <v>-5.2670499999999997E-3</v>
      </c>
      <c r="BL338" s="8">
        <v>1.6698199199999999</v>
      </c>
      <c r="BM338" s="10">
        <v>-6.2764199999999998E-5</v>
      </c>
      <c r="BN338" s="10">
        <v>7.6581299999999998E-5</v>
      </c>
      <c r="BQ338" s="1"/>
      <c r="BS338" s="8">
        <v>-1.6956470000000001E-2</v>
      </c>
      <c r="BT338" s="8">
        <v>-2.9131600000000001E-2</v>
      </c>
      <c r="BU338" s="8">
        <v>-2.2786399999999998E-2</v>
      </c>
      <c r="BV338" s="8">
        <v>1.7322009620000001</v>
      </c>
      <c r="BW338" s="8">
        <v>1.344102E-3</v>
      </c>
      <c r="BX338" s="8">
        <v>-5.0894799999999995E-4</v>
      </c>
      <c r="CA338" s="1"/>
      <c r="CC338" s="8">
        <v>-0.2095698</v>
      </c>
      <c r="CD338" s="8">
        <v>-4.3785560000000001E-2</v>
      </c>
      <c r="CE338" s="8">
        <v>-1.445628E-2</v>
      </c>
      <c r="CF338" s="8">
        <v>1.4969863699999999</v>
      </c>
      <c r="CG338" s="10">
        <v>6.76101E-6</v>
      </c>
      <c r="CH338" s="10">
        <v>-2.2620400000000001E-5</v>
      </c>
      <c r="CK338" s="1"/>
      <c r="CR338" s="1"/>
      <c r="CU338" s="1"/>
      <c r="CW338" s="8">
        <v>0.18670196999999999</v>
      </c>
      <c r="CX338" s="8">
        <v>8.5830200000000002E-3</v>
      </c>
      <c r="CY338" s="8">
        <v>2.03717E-3</v>
      </c>
      <c r="CZ338" s="8">
        <v>1.453420924</v>
      </c>
      <c r="DA338" s="8">
        <v>5.1649400000000005E-4</v>
      </c>
      <c r="DB338" s="10">
        <v>-1.8452099999999999E-5</v>
      </c>
      <c r="DF338" s="1"/>
      <c r="DO338" s="1"/>
      <c r="DQ338" s="8">
        <v>0.16151767</v>
      </c>
      <c r="DR338" s="8">
        <v>1.004887E-2</v>
      </c>
      <c r="DS338" s="8">
        <v>2.6388499999999999E-3</v>
      </c>
      <c r="DT338" s="8">
        <v>1.473652857</v>
      </c>
      <c r="DU338" s="8">
        <v>3.3786100000000001E-4</v>
      </c>
      <c r="DV338" s="10">
        <v>-5.6976299999999999E-5</v>
      </c>
      <c r="DZ338" s="1"/>
      <c r="EG338" s="1"/>
      <c r="EK338" s="8">
        <v>0.58706778000000004</v>
      </c>
      <c r="EL338" s="8">
        <v>4.090709E-2</v>
      </c>
      <c r="EM338" s="8">
        <v>-2.3246070000000001E-2</v>
      </c>
      <c r="EN338" s="8">
        <v>1.6817385460000001</v>
      </c>
      <c r="EO338" s="10">
        <v>-9.9832499999999997E-6</v>
      </c>
      <c r="EP338" s="8">
        <v>-1.61263E-4</v>
      </c>
      <c r="ES338" s="1"/>
      <c r="EU338" s="8">
        <v>0.60897433000000001</v>
      </c>
      <c r="EV338" s="8">
        <v>-1.4679859999999999E-2</v>
      </c>
      <c r="EW338" s="8">
        <v>-4.6719700000000001E-3</v>
      </c>
      <c r="EX338" s="8">
        <v>1.80056814</v>
      </c>
      <c r="EY338" s="8">
        <v>3.1383499999999999E-4</v>
      </c>
      <c r="EZ338" s="10">
        <v>7.9417099999999996E-5</v>
      </c>
      <c r="FC338" s="1"/>
      <c r="FE338" s="8">
        <v>0.54680401000000001</v>
      </c>
      <c r="FF338" s="8">
        <v>-3.2897589999999997E-2</v>
      </c>
      <c r="FG338" s="8">
        <v>-1.122298E-2</v>
      </c>
      <c r="FH338" s="8">
        <v>1.792065716</v>
      </c>
      <c r="FI338" s="8">
        <v>3.1689000000000001E-4</v>
      </c>
      <c r="FJ338" s="10">
        <v>-4.0818100000000001E-5</v>
      </c>
      <c r="FM338" s="1"/>
      <c r="FO338" s="8">
        <v>0.59505160999999995</v>
      </c>
      <c r="FP338" s="8">
        <v>-1.863863E-2</v>
      </c>
      <c r="FQ338" s="8">
        <v>-6.3281099999999996E-3</v>
      </c>
      <c r="FR338" s="8">
        <v>1.7277322799999999</v>
      </c>
      <c r="FS338" s="8">
        <v>4.7759700000000002E-4</v>
      </c>
      <c r="FT338" s="10">
        <v>1.6487700000000001E-5</v>
      </c>
      <c r="FW338" s="1"/>
      <c r="FY338" s="8">
        <v>0.62118167999999996</v>
      </c>
      <c r="FZ338" s="8">
        <v>-1.9814479999999999E-2</v>
      </c>
      <c r="GA338" s="8">
        <v>-8.0140300000000001E-3</v>
      </c>
      <c r="GB338" s="8">
        <v>1.8079902320000001</v>
      </c>
      <c r="GC338" s="8">
        <v>1.91683E-4</v>
      </c>
      <c r="GD338" s="10">
        <v>-1.0382499999999999E-5</v>
      </c>
      <c r="GG338" s="1"/>
      <c r="GI338" s="8">
        <v>0.57596214999999995</v>
      </c>
      <c r="GJ338" s="8">
        <v>-1.3923359999999999E-2</v>
      </c>
      <c r="GK338" s="8">
        <v>-3.3315699999999998E-3</v>
      </c>
      <c r="GL338" s="8">
        <v>1.791816198</v>
      </c>
      <c r="GM338" s="10">
        <v>-1.3143600000000001E-5</v>
      </c>
      <c r="GN338" s="10">
        <v>1.94955E-5</v>
      </c>
      <c r="GQ338" s="1"/>
      <c r="GS338" s="8">
        <v>6.9360099999999994E-2</v>
      </c>
      <c r="GT338" s="8">
        <v>-9.6359600000000007E-3</v>
      </c>
      <c r="GU338" s="8">
        <v>-9.1153399999999996E-3</v>
      </c>
      <c r="GV338" s="8">
        <v>1.451986287</v>
      </c>
      <c r="GW338" s="10">
        <v>-4.0962100000000001E-7</v>
      </c>
      <c r="GX338" s="10">
        <v>6.0515900000000001E-5</v>
      </c>
      <c r="GZ338" s="1"/>
      <c r="HA338" s="1"/>
      <c r="HC338" s="8">
        <v>-0.17417294</v>
      </c>
      <c r="HD338" s="8">
        <v>4.4736100000000003E-3</v>
      </c>
      <c r="HE338" s="8">
        <v>-1.10513E-3</v>
      </c>
      <c r="HF338" s="8">
        <v>1.364706695</v>
      </c>
      <c r="HG338" s="10">
        <v>-5.7019699999999999E-5</v>
      </c>
      <c r="HH338" s="10">
        <v>3.9776499999999999E-6</v>
      </c>
      <c r="HK338" s="1"/>
      <c r="HM338" s="8">
        <v>-0.10175211000000001</v>
      </c>
      <c r="HN338" s="8">
        <v>3.3719000000000002E-4</v>
      </c>
      <c r="HO338" s="8">
        <v>-8.1466300000000002E-3</v>
      </c>
      <c r="HP338" s="8">
        <v>1.5074387730000001</v>
      </c>
      <c r="HQ338" s="8">
        <v>-3.85156E-4</v>
      </c>
      <c r="HR338" s="10">
        <v>8.9770899999999998E-5</v>
      </c>
      <c r="HU338" s="1"/>
      <c r="HW338" s="8">
        <v>3.3044270000000001E-2</v>
      </c>
      <c r="HX338" s="8">
        <v>-8.9241900000000002E-3</v>
      </c>
      <c r="HY338" s="8">
        <v>-7.8437300000000001E-3</v>
      </c>
      <c r="HZ338" s="8">
        <v>1.5558949129999999</v>
      </c>
      <c r="IA338" s="10">
        <v>1.6604900000000001E-5</v>
      </c>
      <c r="IB338" s="10">
        <v>-3.86976E-5</v>
      </c>
      <c r="IE338" s="1"/>
      <c r="IG338" s="8">
        <v>-1.179436E-2</v>
      </c>
      <c r="IH338" s="8">
        <v>-7.6483200000000001E-3</v>
      </c>
      <c r="II338" s="8">
        <v>-4.7345E-3</v>
      </c>
      <c r="IJ338" s="8">
        <v>1.5468554160000001</v>
      </c>
      <c r="IK338" s="8">
        <v>-2.3525999999999999E-4</v>
      </c>
      <c r="IL338" s="8">
        <v>1.14034E-4</v>
      </c>
      <c r="IO338" s="1"/>
      <c r="IP338" s="1"/>
    </row>
    <row r="339" spans="1:250" x14ac:dyDescent="0.25">
      <c r="A339" s="8">
        <v>1.21529829</v>
      </c>
      <c r="B339" s="8">
        <v>5.8326799999999998E-3</v>
      </c>
      <c r="C339" s="8">
        <v>3.7149479999999999E-2</v>
      </c>
      <c r="D339" s="8">
        <v>1.56415338</v>
      </c>
      <c r="E339" s="10">
        <v>-8.2968599999999997E-5</v>
      </c>
      <c r="F339" s="10">
        <v>-6.0235000000000002E-5</v>
      </c>
      <c r="I339" s="1"/>
      <c r="K339" s="8">
        <v>0.73964960000000002</v>
      </c>
      <c r="L339" s="8">
        <v>2.773451E-2</v>
      </c>
      <c r="M339" s="8">
        <v>-1.16971E-3</v>
      </c>
      <c r="N339" s="8">
        <v>1.0165195570000001</v>
      </c>
      <c r="O339" s="10">
        <v>9.1120900000000004E-5</v>
      </c>
      <c r="P339" s="10">
        <v>2.7223E-5</v>
      </c>
      <c r="U339" s="8">
        <v>0.82491700000000001</v>
      </c>
      <c r="V339" s="8">
        <v>1.007546E-2</v>
      </c>
      <c r="W339" s="8">
        <v>-1.497925E-2</v>
      </c>
      <c r="X339" s="8">
        <v>1.1163047530000001</v>
      </c>
      <c r="Y339" s="8">
        <v>1.08144E-4</v>
      </c>
      <c r="Z339" s="10">
        <v>-3.2944000000000002E-6</v>
      </c>
      <c r="AC339" s="1"/>
      <c r="AE339" s="8">
        <v>1.3825741300000001</v>
      </c>
      <c r="AF339" s="8">
        <v>-4.63723E-3</v>
      </c>
      <c r="AG339" s="8">
        <v>1.2674059999999999E-2</v>
      </c>
      <c r="AH339" s="8">
        <v>1.6758316929999999</v>
      </c>
      <c r="AI339" s="8">
        <v>-2.0089500000000001E-4</v>
      </c>
      <c r="AJ339" s="10">
        <v>6.2457899999999997E-5</v>
      </c>
      <c r="AM339" s="1"/>
      <c r="AO339" s="8">
        <v>1.21529829</v>
      </c>
      <c r="AP339" s="8">
        <v>5.8326799999999998E-3</v>
      </c>
      <c r="AQ339" s="8">
        <v>3.7149479999999999E-2</v>
      </c>
      <c r="AR339" s="8">
        <v>1.56415338</v>
      </c>
      <c r="AS339" s="10">
        <v>-8.2968599999999997E-5</v>
      </c>
      <c r="AT339" s="10">
        <v>-6.0235000000000002E-5</v>
      </c>
      <c r="AW339" s="1"/>
      <c r="BG339" s="1"/>
      <c r="BI339" s="8">
        <v>-0.16619453000000001</v>
      </c>
      <c r="BJ339" s="8">
        <v>-4.6758519999999998E-2</v>
      </c>
      <c r="BK339" s="8">
        <v>-5.2668300000000001E-3</v>
      </c>
      <c r="BL339" s="8">
        <v>1.674948616</v>
      </c>
      <c r="BM339" s="10">
        <v>-6.2249000000000007E-5</v>
      </c>
      <c r="BN339" s="10">
        <v>7.7453000000000005E-5</v>
      </c>
      <c r="BQ339" s="1"/>
      <c r="BS339" s="8">
        <v>-1.5168320000000001E-2</v>
      </c>
      <c r="BT339" s="8">
        <v>-2.7686579999999999E-2</v>
      </c>
      <c r="BU339" s="8">
        <v>-2.3085129999999999E-2</v>
      </c>
      <c r="BV339" s="8">
        <v>1.732298004</v>
      </c>
      <c r="BW339" s="8">
        <v>1.2420160000000001E-3</v>
      </c>
      <c r="BX339" s="8">
        <v>-5.3005800000000003E-4</v>
      </c>
      <c r="CA339" s="1"/>
      <c r="CC339" s="8">
        <v>-0.21133154000000001</v>
      </c>
      <c r="CD339" s="8">
        <v>-4.3823580000000001E-2</v>
      </c>
      <c r="CE339" s="8">
        <v>-1.450486E-2</v>
      </c>
      <c r="CF339" s="8">
        <v>1.503789168</v>
      </c>
      <c r="CG339" s="10">
        <v>5.4008500000000001E-6</v>
      </c>
      <c r="CH339" s="10">
        <v>-2.0879000000000001E-5</v>
      </c>
      <c r="CK339" s="1"/>
      <c r="CR339" s="1"/>
      <c r="CU339" s="1"/>
      <c r="CW339" s="8">
        <v>0.1835281</v>
      </c>
      <c r="CX339" s="8">
        <v>8.2537900000000004E-3</v>
      </c>
      <c r="CY339" s="8">
        <v>2.0002100000000001E-3</v>
      </c>
      <c r="CZ339" s="8">
        <v>1.456137309</v>
      </c>
      <c r="DA339" s="8">
        <v>5.0658500000000004E-4</v>
      </c>
      <c r="DB339" s="10">
        <v>-1.7353100000000002E-5</v>
      </c>
      <c r="DF339" s="1"/>
      <c r="DO339" s="1"/>
      <c r="DQ339" s="8">
        <v>0.15998266999999999</v>
      </c>
      <c r="DR339" s="8">
        <v>9.9359600000000006E-3</v>
      </c>
      <c r="DS339" s="8">
        <v>2.62554E-3</v>
      </c>
      <c r="DT339" s="8">
        <v>1.4764110560000001</v>
      </c>
      <c r="DU339" s="8">
        <v>3.3296699999999999E-4</v>
      </c>
      <c r="DV339" s="10">
        <v>-5.6406100000000002E-5</v>
      </c>
      <c r="DZ339" s="1"/>
      <c r="EG339" s="1"/>
      <c r="EK339" s="8">
        <v>0.58725793999999998</v>
      </c>
      <c r="EL339" s="8">
        <v>4.1269239999999999E-2</v>
      </c>
      <c r="EM339" s="8">
        <v>-2.4162329999999999E-2</v>
      </c>
      <c r="EN339" s="8">
        <v>1.681747393</v>
      </c>
      <c r="EO339" s="10">
        <v>-2.8042899999999999E-5</v>
      </c>
      <c r="EP339" s="8">
        <v>-2.06954E-4</v>
      </c>
      <c r="ES339" s="1"/>
      <c r="EU339" s="8">
        <v>0.61085471000000002</v>
      </c>
      <c r="EV339" s="8">
        <v>-1.4768119999999999E-2</v>
      </c>
      <c r="EW339" s="8">
        <v>-4.7214600000000002E-3</v>
      </c>
      <c r="EX339" s="8">
        <v>1.8036411619999999</v>
      </c>
      <c r="EY339" s="8">
        <v>3.1703599999999998E-4</v>
      </c>
      <c r="EZ339" s="10">
        <v>7.7625600000000004E-5</v>
      </c>
      <c r="FC339" s="1"/>
      <c r="FE339" s="8">
        <v>0.53477465999999996</v>
      </c>
      <c r="FF339" s="8">
        <v>-3.2215229999999997E-2</v>
      </c>
      <c r="FG339" s="8">
        <v>-1.146875E-2</v>
      </c>
      <c r="FH339" s="8">
        <v>1.7940641740000001</v>
      </c>
      <c r="FI339" s="8">
        <v>3.2197500000000001E-4</v>
      </c>
      <c r="FJ339" s="10">
        <v>-3.89819E-5</v>
      </c>
      <c r="FM339" s="1"/>
      <c r="FO339" s="8">
        <v>0.59152362000000003</v>
      </c>
      <c r="FP339" s="8">
        <v>-1.7874729999999998E-2</v>
      </c>
      <c r="FQ339" s="8">
        <v>-6.4691599999999998E-3</v>
      </c>
      <c r="FR339" s="8">
        <v>1.7280025619999999</v>
      </c>
      <c r="FS339" s="8">
        <v>4.9314599999999997E-4</v>
      </c>
      <c r="FT339" s="10">
        <v>1.9360799999999999E-5</v>
      </c>
      <c r="FW339" s="1"/>
      <c r="FY339" s="8">
        <v>0.61201075999999999</v>
      </c>
      <c r="FZ339" s="8">
        <v>-1.8990969999999999E-2</v>
      </c>
      <c r="GA339" s="8">
        <v>-8.1705200000000006E-3</v>
      </c>
      <c r="GB339" s="8">
        <v>1.811211484</v>
      </c>
      <c r="GC339" s="8">
        <v>1.96734E-4</v>
      </c>
      <c r="GD339" s="10">
        <v>-9.4147399999999992E-6</v>
      </c>
      <c r="GG339" s="1"/>
      <c r="GI339" s="8">
        <v>0.58060931000000005</v>
      </c>
      <c r="GJ339" s="8">
        <v>-1.4119120000000001E-2</v>
      </c>
      <c r="GK339" s="8">
        <v>-3.42932E-3</v>
      </c>
      <c r="GL339" s="8">
        <v>1.795298756</v>
      </c>
      <c r="GM339" s="10">
        <v>-1.21923E-5</v>
      </c>
      <c r="GN339" s="10">
        <v>1.9021800000000001E-5</v>
      </c>
      <c r="GQ339" s="1"/>
      <c r="GS339" s="8">
        <v>7.2774749999999999E-2</v>
      </c>
      <c r="GT339" s="8">
        <v>-9.5196800000000008E-3</v>
      </c>
      <c r="GU339" s="8">
        <v>-9.9688899999999993E-3</v>
      </c>
      <c r="GV339" s="8">
        <v>1.4522489439999999</v>
      </c>
      <c r="GW339" s="10">
        <v>-2.3403100000000001E-6</v>
      </c>
      <c r="GX339" s="10">
        <v>4.6357899999999999E-5</v>
      </c>
      <c r="HA339" s="1"/>
      <c r="HC339" s="8">
        <v>-0.17636202000000001</v>
      </c>
      <c r="HD339" s="8">
        <v>4.44707E-3</v>
      </c>
      <c r="HE339" s="8">
        <v>-1.08713E-3</v>
      </c>
      <c r="HF339" s="8">
        <v>1.3689432880000001</v>
      </c>
      <c r="HG339" s="10">
        <v>-5.7382600000000002E-5</v>
      </c>
      <c r="HH339" s="10">
        <v>3.7311799999999998E-6</v>
      </c>
      <c r="HK339" s="1"/>
      <c r="HM339" s="8">
        <v>-9.8475770000000004E-2</v>
      </c>
      <c r="HN339" s="8">
        <v>3.1081000000000001E-4</v>
      </c>
      <c r="HO339" s="8">
        <v>-8.1917099999999996E-3</v>
      </c>
      <c r="HP339" s="8">
        <v>1.509358081</v>
      </c>
      <c r="HQ339" s="8">
        <v>-3.84072E-4</v>
      </c>
      <c r="HR339" s="10">
        <v>8.7916800000000005E-5</v>
      </c>
      <c r="HU339" s="1"/>
      <c r="HW339" s="8">
        <v>3.8052379999999997E-2</v>
      </c>
      <c r="HX339" s="8">
        <v>-9.1689100000000006E-3</v>
      </c>
      <c r="HY339" s="8">
        <v>-7.9685799999999994E-3</v>
      </c>
      <c r="HZ339" s="8">
        <v>1.559219471</v>
      </c>
      <c r="IA339" s="10">
        <v>2.1231999999999999E-5</v>
      </c>
      <c r="IB339" s="10">
        <v>-4.10525E-5</v>
      </c>
      <c r="IE339" s="1"/>
      <c r="IG339" s="8">
        <v>-8.5684100000000003E-3</v>
      </c>
      <c r="IH339" s="8">
        <v>-7.7921800000000001E-3</v>
      </c>
      <c r="II339" s="8">
        <v>-4.75728E-3</v>
      </c>
      <c r="IJ339" s="8">
        <v>1.549731744</v>
      </c>
      <c r="IK339" s="8">
        <v>-2.29686E-4</v>
      </c>
      <c r="IL339" s="8">
        <v>1.1315900000000001E-4</v>
      </c>
      <c r="IO339" s="1"/>
      <c r="IP339" s="1"/>
    </row>
    <row r="340" spans="1:250" x14ac:dyDescent="0.25">
      <c r="A340" s="8">
        <v>1.2224405199999999</v>
      </c>
      <c r="B340" s="8">
        <v>5.9350599999999998E-3</v>
      </c>
      <c r="C340" s="8">
        <v>3.720851E-2</v>
      </c>
      <c r="D340" s="8">
        <v>1.566794539</v>
      </c>
      <c r="E340" s="10">
        <v>-8.5434900000000004E-5</v>
      </c>
      <c r="F340" s="10">
        <v>-5.8814999999999998E-5</v>
      </c>
      <c r="I340" s="1"/>
      <c r="K340" s="8">
        <v>0.74491220999999996</v>
      </c>
      <c r="L340" s="8">
        <v>2.7820999999999999E-2</v>
      </c>
      <c r="M340" s="8">
        <v>-1.1929E-3</v>
      </c>
      <c r="N340" s="8">
        <v>1.0399891400000001</v>
      </c>
      <c r="O340" s="10">
        <v>8.9595300000000006E-5</v>
      </c>
      <c r="P340" s="10">
        <v>2.67964E-5</v>
      </c>
      <c r="U340" s="8">
        <v>0.82450557999999996</v>
      </c>
      <c r="V340" s="8">
        <v>1.0076689999999999E-2</v>
      </c>
      <c r="W340" s="8">
        <v>-1.498328E-2</v>
      </c>
      <c r="X340" s="8">
        <v>1.122040224</v>
      </c>
      <c r="Y340" s="8">
        <v>1.08684E-4</v>
      </c>
      <c r="Z340" s="10">
        <v>-1.53962E-6</v>
      </c>
      <c r="AC340" s="1"/>
      <c r="AE340" s="10">
        <v>1.3900453800000001</v>
      </c>
      <c r="AF340" s="8">
        <v>-4.8797800000000002E-3</v>
      </c>
      <c r="AG340" s="8">
        <v>1.255437E-2</v>
      </c>
      <c r="AH340" s="8">
        <v>1.6793485880000001</v>
      </c>
      <c r="AI340" s="8">
        <v>-1.96696E-4</v>
      </c>
      <c r="AJ340" s="10">
        <v>6.0391199999999999E-5</v>
      </c>
      <c r="AM340" s="1"/>
      <c r="AO340" s="8">
        <v>1.2224405199999999</v>
      </c>
      <c r="AP340" s="8">
        <v>5.9350599999999998E-3</v>
      </c>
      <c r="AQ340" s="8">
        <v>3.720851E-2</v>
      </c>
      <c r="AR340" s="8">
        <v>1.566794539</v>
      </c>
      <c r="AS340" s="10">
        <v>-8.5434900000000004E-5</v>
      </c>
      <c r="AT340" s="10">
        <v>-5.8814999999999998E-5</v>
      </c>
      <c r="AW340" s="1"/>
      <c r="BG340" s="1"/>
      <c r="BI340" s="8">
        <v>-0.16227617999999999</v>
      </c>
      <c r="BJ340" s="8">
        <v>-4.6814399999999999E-2</v>
      </c>
      <c r="BK340" s="8">
        <v>-5.2381600000000004E-3</v>
      </c>
      <c r="BL340" s="8">
        <v>1.681343509</v>
      </c>
      <c r="BM340" s="10">
        <v>-6.1658100000000005E-5</v>
      </c>
      <c r="BN340" s="10">
        <v>7.7757599999999996E-5</v>
      </c>
      <c r="BQ340" s="1"/>
      <c r="BS340" s="8">
        <v>-1.4925849999999999E-2</v>
      </c>
      <c r="BT340" s="8">
        <v>-2.754181E-2</v>
      </c>
      <c r="BU340" s="8">
        <v>-2.3078189999999998E-2</v>
      </c>
      <c r="BV340" s="8">
        <v>1.7323878610000001</v>
      </c>
      <c r="BW340" s="8">
        <v>1.1594210000000001E-3</v>
      </c>
      <c r="BX340" s="8">
        <v>-5.2610000000000005E-4</v>
      </c>
      <c r="CA340" s="1"/>
      <c r="CC340" s="8">
        <v>-0.20735671999999999</v>
      </c>
      <c r="CD340" s="8">
        <v>-4.3659999999999997E-2</v>
      </c>
      <c r="CE340" s="8">
        <v>-1.442798E-2</v>
      </c>
      <c r="CF340" s="8">
        <v>1.5101870310000001</v>
      </c>
      <c r="CG340" s="10">
        <v>2.8006400000000002E-6</v>
      </c>
      <c r="CH340" s="10">
        <v>-1.9663199999999998E-5</v>
      </c>
      <c r="CK340" s="1"/>
      <c r="CR340" s="1"/>
      <c r="CU340" s="1"/>
      <c r="CW340" s="8">
        <v>0.18564189</v>
      </c>
      <c r="CX340" s="8">
        <v>8.40342E-3</v>
      </c>
      <c r="CY340" s="8">
        <v>2.0217600000000001E-3</v>
      </c>
      <c r="CZ340" s="8">
        <v>1.4588889869999999</v>
      </c>
      <c r="DA340" s="8">
        <v>4.9980399999999996E-4</v>
      </c>
      <c r="DB340" s="10">
        <v>-1.6385999999999999E-5</v>
      </c>
      <c r="DF340" s="1"/>
      <c r="DO340" s="1"/>
      <c r="DQ340" s="8">
        <v>0.15913656000000001</v>
      </c>
      <c r="DR340" s="8">
        <v>9.8697899999999998E-3</v>
      </c>
      <c r="DS340" s="8">
        <v>2.6381999999999998E-3</v>
      </c>
      <c r="DT340" s="8">
        <v>1.4797252059999999</v>
      </c>
      <c r="DU340" s="8">
        <v>3.2776300000000001E-4</v>
      </c>
      <c r="DV340" s="10">
        <v>-5.74094E-5</v>
      </c>
      <c r="DZ340" s="1"/>
      <c r="EG340" s="1"/>
      <c r="EK340" s="8">
        <v>0.58725388000000001</v>
      </c>
      <c r="EL340" s="8">
        <v>4.1301360000000002E-2</v>
      </c>
      <c r="EM340" s="8">
        <v>-2.4195210000000002E-2</v>
      </c>
      <c r="EN340" s="8">
        <v>1.681752197</v>
      </c>
      <c r="EO340" s="10">
        <v>8.1231500000000003E-6</v>
      </c>
      <c r="EP340" s="8">
        <v>-1.6992900000000001E-4</v>
      </c>
      <c r="ES340" s="1"/>
      <c r="EU340" s="8">
        <v>0.61593231000000004</v>
      </c>
      <c r="EV340" s="8">
        <v>-1.474466E-2</v>
      </c>
      <c r="EW340" s="8">
        <v>-4.68907E-3</v>
      </c>
      <c r="EX340" s="8">
        <v>1.806423355</v>
      </c>
      <c r="EY340" s="8">
        <v>3.1672100000000001E-4</v>
      </c>
      <c r="EZ340" s="10">
        <v>7.8060999999999997E-5</v>
      </c>
      <c r="FC340" s="1"/>
      <c r="FE340" s="8">
        <v>0.53759425999999999</v>
      </c>
      <c r="FF340" s="8">
        <v>-3.2291750000000001E-2</v>
      </c>
      <c r="FG340" s="8">
        <v>-1.162243E-2</v>
      </c>
      <c r="FH340" s="8">
        <v>1.795745787</v>
      </c>
      <c r="FI340" s="8">
        <v>3.2440300000000002E-4</v>
      </c>
      <c r="FJ340" s="10">
        <v>-4.3863499999999998E-5</v>
      </c>
      <c r="FM340" s="1"/>
      <c r="FO340" s="8">
        <v>0.58543533000000003</v>
      </c>
      <c r="FP340" s="8">
        <v>-1.6731269999999999E-2</v>
      </c>
      <c r="FQ340" s="8">
        <v>-6.6896799999999999E-3</v>
      </c>
      <c r="FR340" s="8">
        <v>1.7292287479999999</v>
      </c>
      <c r="FS340" s="8">
        <v>5.0669599999999995E-4</v>
      </c>
      <c r="FT340" s="10">
        <v>2.1982100000000001E-5</v>
      </c>
      <c r="FW340" s="1"/>
      <c r="FY340" s="8">
        <v>0.60641568000000001</v>
      </c>
      <c r="FZ340" s="8">
        <v>-1.8596250000000002E-2</v>
      </c>
      <c r="GA340" s="8">
        <v>-8.2089799999999994E-3</v>
      </c>
      <c r="GB340" s="8">
        <v>1.8145283379999999</v>
      </c>
      <c r="GC340" s="8">
        <v>2.0070799999999999E-4</v>
      </c>
      <c r="GD340" s="10">
        <v>-9.0210000000000005E-6</v>
      </c>
      <c r="GG340" s="1"/>
      <c r="GI340" s="8">
        <v>0.58248549000000005</v>
      </c>
      <c r="GJ340" s="8">
        <v>-1.4166669999999999E-2</v>
      </c>
      <c r="GK340" s="8">
        <v>-3.4743399999999998E-3</v>
      </c>
      <c r="GL340" s="8">
        <v>1.797688889</v>
      </c>
      <c r="GM340" s="10">
        <v>-1.16199E-5</v>
      </c>
      <c r="GN340" s="10">
        <v>1.8479899999999999E-5</v>
      </c>
      <c r="GQ340" s="1"/>
      <c r="GS340" s="8">
        <v>7.4572849999999996E-2</v>
      </c>
      <c r="GT340" s="8">
        <v>-8.9206300000000006E-3</v>
      </c>
      <c r="GU340" s="8">
        <v>-1.005619E-2</v>
      </c>
      <c r="GV340" s="8">
        <v>1.4525647399999999</v>
      </c>
      <c r="GW340" s="10">
        <v>-2.0877600000000002E-5</v>
      </c>
      <c r="GX340" s="10">
        <v>4.3653399999999998E-5</v>
      </c>
      <c r="HA340" s="1"/>
      <c r="HC340" s="8">
        <v>-0.16993432999999999</v>
      </c>
      <c r="HD340" s="8">
        <v>4.4742699999999998E-3</v>
      </c>
      <c r="HE340" s="8">
        <v>-1.13108E-3</v>
      </c>
      <c r="HF340" s="8">
        <v>1.3736404659999999</v>
      </c>
      <c r="HG340" s="10">
        <v>-5.7509500000000002E-5</v>
      </c>
      <c r="HH340" s="10">
        <v>3.5265099999999999E-6</v>
      </c>
      <c r="HK340" s="1"/>
      <c r="HM340" s="8">
        <v>-9.8705550000000003E-2</v>
      </c>
      <c r="HN340" s="8">
        <v>3.2503000000000002E-4</v>
      </c>
      <c r="HO340" s="8">
        <v>-8.1944900000000005E-3</v>
      </c>
      <c r="HP340" s="8">
        <v>1.511359549</v>
      </c>
      <c r="HQ340" s="8">
        <v>-3.7574400000000001E-4</v>
      </c>
      <c r="HR340" s="10">
        <v>8.9550399999999996E-5</v>
      </c>
      <c r="HU340" s="1"/>
      <c r="HW340" s="8">
        <v>4.4463269999999999E-2</v>
      </c>
      <c r="HX340" s="8">
        <v>-9.4599300000000001E-3</v>
      </c>
      <c r="HY340" s="8">
        <v>-8.1656999999999997E-3</v>
      </c>
      <c r="HZ340" s="8">
        <v>1.563605862</v>
      </c>
      <c r="IA340" s="10">
        <v>2.55277E-5</v>
      </c>
      <c r="IB340" s="10">
        <v>-4.39573E-5</v>
      </c>
      <c r="IE340" s="1"/>
      <c r="IG340" s="8">
        <v>-9.20231E-3</v>
      </c>
      <c r="IH340" s="8">
        <v>-7.7653100000000001E-3</v>
      </c>
      <c r="II340" s="8">
        <v>-4.7625799999999998E-3</v>
      </c>
      <c r="IJ340" s="8">
        <v>1.5509224660000001</v>
      </c>
      <c r="IK340" s="8">
        <v>-2.24386E-4</v>
      </c>
      <c r="IL340" s="8">
        <v>1.14207E-4</v>
      </c>
      <c r="IO340" s="1"/>
      <c r="IP340" s="1"/>
    </row>
    <row r="341" spans="1:250" x14ac:dyDescent="0.25">
      <c r="A341" s="8">
        <v>1.2308701</v>
      </c>
      <c r="B341" s="8">
        <v>6.2910600000000002E-3</v>
      </c>
      <c r="C341" s="8">
        <v>3.7064369999999999E-2</v>
      </c>
      <c r="D341" s="8">
        <v>1.5693660659999999</v>
      </c>
      <c r="E341" s="10">
        <v>-9.2705000000000001E-5</v>
      </c>
      <c r="F341" s="10">
        <v>-6.1766400000000005E-5</v>
      </c>
      <c r="I341" s="1"/>
      <c r="K341" s="8">
        <v>0.7526024</v>
      </c>
      <c r="L341" s="8">
        <v>2.791219E-2</v>
      </c>
      <c r="M341" s="8">
        <v>-1.21626E-3</v>
      </c>
      <c r="N341" s="8">
        <v>1.0636761159999999</v>
      </c>
      <c r="O341" s="10">
        <v>8.8494799999999998E-5</v>
      </c>
      <c r="P341" s="10">
        <v>2.6501600000000001E-5</v>
      </c>
      <c r="U341" s="8">
        <v>0.82644596000000003</v>
      </c>
      <c r="V341" s="8">
        <v>1.006892E-2</v>
      </c>
      <c r="W341" s="8">
        <v>-1.496491E-2</v>
      </c>
      <c r="X341" s="8">
        <v>1.1284538289999999</v>
      </c>
      <c r="Y341" s="8">
        <v>1.09407E-4</v>
      </c>
      <c r="Z341" s="10">
        <v>1.5683100000000001E-7</v>
      </c>
      <c r="AC341" s="1"/>
      <c r="AE341" s="10">
        <v>1.3932176999999999</v>
      </c>
      <c r="AF341" s="8">
        <v>-5.0498599999999998E-3</v>
      </c>
      <c r="AG341" s="8">
        <v>1.25176E-2</v>
      </c>
      <c r="AH341" s="8">
        <v>1.6831333470000001</v>
      </c>
      <c r="AI341" s="8">
        <v>-1.8976299999999999E-4</v>
      </c>
      <c r="AJ341" s="10">
        <v>5.8904599999999998E-5</v>
      </c>
      <c r="AM341" s="1"/>
      <c r="AO341" s="8">
        <v>1.2308701</v>
      </c>
      <c r="AP341" s="8">
        <v>6.2910600000000002E-3</v>
      </c>
      <c r="AQ341" s="8">
        <v>3.7064369999999999E-2</v>
      </c>
      <c r="AR341" s="8">
        <v>1.5693660659999999</v>
      </c>
      <c r="AS341" s="10">
        <v>-9.2705000000000001E-5</v>
      </c>
      <c r="AT341" s="10">
        <v>-6.1766400000000005E-5</v>
      </c>
      <c r="AW341" s="1"/>
      <c r="BG341" s="1"/>
      <c r="BI341" s="8">
        <v>-0.1580761</v>
      </c>
      <c r="BJ341" s="8">
        <v>-4.682708E-2</v>
      </c>
      <c r="BK341" s="8">
        <v>-5.1564499999999999E-3</v>
      </c>
      <c r="BL341" s="8">
        <v>1.6887903</v>
      </c>
      <c r="BM341" s="10">
        <v>-6.1530299999999996E-5</v>
      </c>
      <c r="BN341" s="10">
        <v>7.8562900000000006E-5</v>
      </c>
      <c r="BQ341" s="1"/>
      <c r="BS341" s="8">
        <v>-1.3450490000000001E-2</v>
      </c>
      <c r="BT341" s="8">
        <v>-2.5258860000000001E-2</v>
      </c>
      <c r="BU341" s="8">
        <v>-2.4640829999999999E-2</v>
      </c>
      <c r="BV341" s="8">
        <v>1.7324596729999999</v>
      </c>
      <c r="BW341" s="8">
        <v>1.0379020000000001E-3</v>
      </c>
      <c r="BX341" s="8">
        <v>-6.0927900000000001E-4</v>
      </c>
      <c r="CA341" s="1"/>
      <c r="CC341" s="8">
        <v>-0.20449861999999999</v>
      </c>
      <c r="CD341" s="8">
        <v>-4.3605289999999998E-2</v>
      </c>
      <c r="CE341" s="8">
        <v>-1.4390109999999999E-2</v>
      </c>
      <c r="CF341" s="8">
        <v>1.5160721429999999</v>
      </c>
      <c r="CG341" s="10">
        <v>1.59098E-6</v>
      </c>
      <c r="CH341" s="10">
        <v>-1.8827599999999999E-5</v>
      </c>
      <c r="CJ341" s="1"/>
      <c r="CK341" s="1"/>
      <c r="CR341" s="1"/>
      <c r="CU341" s="1"/>
      <c r="CW341" s="8">
        <v>0.18748704999999999</v>
      </c>
      <c r="CX341" s="8">
        <v>8.55385E-3</v>
      </c>
      <c r="CY341" s="8">
        <v>2.0399799999999998E-3</v>
      </c>
      <c r="CZ341" s="8">
        <v>1.4619124619999999</v>
      </c>
      <c r="DA341" s="8">
        <v>4.9200000000000003E-4</v>
      </c>
      <c r="DB341" s="10">
        <v>-1.5452E-5</v>
      </c>
      <c r="DF341" s="1"/>
      <c r="DK341" s="1"/>
      <c r="DO341" s="1"/>
      <c r="DQ341" s="8">
        <v>0.1626319</v>
      </c>
      <c r="DR341" s="8">
        <v>1.012217E-2</v>
      </c>
      <c r="DS341" s="8">
        <v>2.6625500000000001E-3</v>
      </c>
      <c r="DT341" s="8">
        <v>1.4828922790000001</v>
      </c>
      <c r="DU341" s="8">
        <v>3.2295799999999998E-4</v>
      </c>
      <c r="DV341" s="10">
        <v>-5.6953300000000002E-5</v>
      </c>
      <c r="DZ341" s="1"/>
      <c r="EG341" s="1"/>
      <c r="EK341" s="8">
        <v>0.58622907000000002</v>
      </c>
      <c r="EL341" s="8">
        <v>4.0980019999999999E-2</v>
      </c>
      <c r="EM341" s="8">
        <v>-2.356577E-2</v>
      </c>
      <c r="EN341" s="8">
        <v>1.681791875</v>
      </c>
      <c r="EO341" s="10">
        <v>-4.71033E-6</v>
      </c>
      <c r="EP341" s="8">
        <v>-1.9506699999999999E-4</v>
      </c>
      <c r="ES341" s="1"/>
      <c r="EU341" s="8">
        <v>0.61531283999999997</v>
      </c>
      <c r="EV341" s="8">
        <v>-1.469764E-2</v>
      </c>
      <c r="EW341" s="8">
        <v>-4.6870599999999998E-3</v>
      </c>
      <c r="EX341" s="8">
        <v>1.8089724190000001</v>
      </c>
      <c r="EY341" s="8">
        <v>3.2189399999999998E-4</v>
      </c>
      <c r="EZ341" s="10">
        <v>7.7845900000000006E-5</v>
      </c>
      <c r="FC341" s="1"/>
      <c r="FE341" s="8">
        <v>0.53856203999999996</v>
      </c>
      <c r="FF341" s="8">
        <v>-3.2324949999999998E-2</v>
      </c>
      <c r="FG341" s="8">
        <v>-1.167459E-2</v>
      </c>
      <c r="FH341" s="8">
        <v>1.7972447359999999</v>
      </c>
      <c r="FI341" s="8">
        <v>3.27473E-4</v>
      </c>
      <c r="FJ341" s="10">
        <v>-4.8690399999999997E-5</v>
      </c>
      <c r="FM341" s="1"/>
      <c r="FO341" s="8">
        <v>0.58910611999999996</v>
      </c>
      <c r="FP341" s="8">
        <v>-1.6832639999999999E-2</v>
      </c>
      <c r="FQ341" s="8">
        <v>-6.87764E-3</v>
      </c>
      <c r="FR341" s="8">
        <v>1.7303981340000001</v>
      </c>
      <c r="FS341" s="8">
        <v>5.0871300000000005E-4</v>
      </c>
      <c r="FT341" s="10">
        <v>1.8241E-5</v>
      </c>
      <c r="FW341" s="1"/>
      <c r="FY341" s="8">
        <v>0.61002118999999999</v>
      </c>
      <c r="FZ341" s="8">
        <v>-1.885336E-2</v>
      </c>
      <c r="GA341" s="8">
        <v>-8.3125500000000001E-3</v>
      </c>
      <c r="GB341" s="8">
        <v>1.817711321</v>
      </c>
      <c r="GC341" s="8">
        <v>2.0472000000000001E-4</v>
      </c>
      <c r="GD341" s="10">
        <v>-1.0631900000000001E-5</v>
      </c>
      <c r="GG341" s="1"/>
      <c r="GI341" s="8">
        <v>0.57736849000000001</v>
      </c>
      <c r="GJ341" s="8">
        <v>-1.3832519999999999E-2</v>
      </c>
      <c r="GK341" s="8">
        <v>-3.41655E-3</v>
      </c>
      <c r="GL341" s="8">
        <v>1.7997325070000001</v>
      </c>
      <c r="GM341" s="10">
        <v>-1.01457E-5</v>
      </c>
      <c r="GN341" s="10">
        <v>1.8226399999999999E-5</v>
      </c>
      <c r="GQ341" s="1"/>
      <c r="GS341" s="8">
        <v>7.3707289999999995E-2</v>
      </c>
      <c r="GT341" s="8">
        <v>-9.0197300000000001E-3</v>
      </c>
      <c r="GU341" s="8">
        <v>-1.0093309999999999E-2</v>
      </c>
      <c r="GV341" s="8">
        <v>1.452881522</v>
      </c>
      <c r="GW341" s="10">
        <v>-2.7519199999999999E-5</v>
      </c>
      <c r="GX341" s="10">
        <v>4.6139900000000002E-5</v>
      </c>
      <c r="HA341" s="1"/>
      <c r="HC341" s="8">
        <v>-0.16846585</v>
      </c>
      <c r="HD341" s="8">
        <v>4.4976299999999999E-3</v>
      </c>
      <c r="HE341" s="8">
        <v>-1.1473500000000001E-3</v>
      </c>
      <c r="HF341" s="8">
        <v>1.3780437160000001</v>
      </c>
      <c r="HG341" s="10">
        <v>-5.7985600000000003E-5</v>
      </c>
      <c r="HH341" s="10">
        <v>3.1944700000000001E-6</v>
      </c>
      <c r="HK341" s="1"/>
      <c r="HM341" s="8">
        <v>-9.7199599999999997E-2</v>
      </c>
      <c r="HN341" s="8">
        <v>2.4882000000000002E-4</v>
      </c>
      <c r="HO341" s="8">
        <v>-8.1957999999999996E-3</v>
      </c>
      <c r="HP341" s="8">
        <v>1.513378962</v>
      </c>
      <c r="HQ341" s="8">
        <v>-3.6893000000000001E-4</v>
      </c>
      <c r="HR341" s="10">
        <v>8.9439700000000004E-5</v>
      </c>
      <c r="HU341" s="1"/>
      <c r="HW341" s="8">
        <v>5.3461090000000003E-2</v>
      </c>
      <c r="HX341" s="8">
        <v>-9.7072200000000008E-3</v>
      </c>
      <c r="HY341" s="8">
        <v>-8.4639399999999997E-3</v>
      </c>
      <c r="HZ341" s="8">
        <v>1.5685639330000001</v>
      </c>
      <c r="IA341" s="10">
        <v>2.8125800000000001E-5</v>
      </c>
      <c r="IB341" s="10">
        <v>-4.7094E-5</v>
      </c>
      <c r="IE341" s="1"/>
      <c r="IG341" s="8">
        <v>-9.0971200000000002E-3</v>
      </c>
      <c r="IH341" s="8">
        <v>-7.77788E-3</v>
      </c>
      <c r="II341" s="8">
        <v>-4.7617800000000002E-3</v>
      </c>
      <c r="IJ341" s="8">
        <v>1.5522229400000001</v>
      </c>
      <c r="IK341" s="8">
        <v>-2.0953500000000001E-4</v>
      </c>
      <c r="IL341" s="8">
        <v>1.1516200000000001E-4</v>
      </c>
      <c r="IO341" s="1"/>
      <c r="IP341" s="1"/>
    </row>
    <row r="342" spans="1:250" x14ac:dyDescent="0.25">
      <c r="A342" s="8">
        <v>1.2361207400000001</v>
      </c>
      <c r="B342" s="8">
        <v>6.2740900000000004E-3</v>
      </c>
      <c r="C342" s="8">
        <v>3.7120739999999999E-2</v>
      </c>
      <c r="D342" s="8">
        <v>1.5723743320000001</v>
      </c>
      <c r="E342" s="10">
        <v>-9.2145599999999994E-5</v>
      </c>
      <c r="F342" s="10">
        <v>-5.9916900000000002E-5</v>
      </c>
      <c r="I342" s="1"/>
      <c r="K342" s="8">
        <v>0.76299755999999996</v>
      </c>
      <c r="L342" s="8">
        <v>2.8080310000000001E-2</v>
      </c>
      <c r="M342" s="8">
        <v>-1.2859099999999999E-3</v>
      </c>
      <c r="N342" s="8">
        <v>1.0845918969999999</v>
      </c>
      <c r="O342" s="10">
        <v>8.6991300000000002E-5</v>
      </c>
      <c r="P342" s="10">
        <v>2.58647E-5</v>
      </c>
      <c r="U342" s="8">
        <v>0.83445473999999997</v>
      </c>
      <c r="V342" s="8">
        <v>1.0159380000000001E-2</v>
      </c>
      <c r="W342" s="8">
        <v>-1.494185E-2</v>
      </c>
      <c r="X342" s="8">
        <v>1.1359598799999999</v>
      </c>
      <c r="Y342" s="8">
        <v>1.07388E-4</v>
      </c>
      <c r="Z342" s="10">
        <v>6.6438700000000001E-7</v>
      </c>
      <c r="AC342" s="1"/>
      <c r="AE342" s="10">
        <v>1.3984032399999999</v>
      </c>
      <c r="AF342" s="8">
        <v>-5.3479199999999999E-3</v>
      </c>
      <c r="AG342" s="8">
        <v>1.24353E-2</v>
      </c>
      <c r="AH342" s="8">
        <v>1.6868420369999999</v>
      </c>
      <c r="AI342" s="8">
        <v>-1.8233299999999999E-4</v>
      </c>
      <c r="AJ342" s="10">
        <v>5.68658E-5</v>
      </c>
      <c r="AM342" s="1"/>
      <c r="AO342" s="8">
        <v>1.2361207400000001</v>
      </c>
      <c r="AP342" s="8">
        <v>6.2740900000000004E-3</v>
      </c>
      <c r="AQ342" s="8">
        <v>3.7120739999999999E-2</v>
      </c>
      <c r="AR342" s="8">
        <v>1.5723743320000001</v>
      </c>
      <c r="AS342" s="10">
        <v>-9.2145599999999994E-5</v>
      </c>
      <c r="AT342" s="10">
        <v>-5.9916900000000002E-5</v>
      </c>
      <c r="AW342" s="1"/>
      <c r="BD342" s="1"/>
      <c r="BG342" s="1"/>
      <c r="BI342" s="8">
        <v>-0.15374766000000001</v>
      </c>
      <c r="BJ342" s="8">
        <v>-4.6853590000000001E-2</v>
      </c>
      <c r="BK342" s="8">
        <v>-5.1204600000000003E-3</v>
      </c>
      <c r="BL342" s="8">
        <v>1.696205484</v>
      </c>
      <c r="BM342" s="10">
        <v>-6.12756E-5</v>
      </c>
      <c r="BN342" s="10">
        <v>7.8907900000000004E-5</v>
      </c>
      <c r="BQ342" s="1"/>
      <c r="BS342" s="8">
        <v>-1.0729839999999999E-2</v>
      </c>
      <c r="BT342" s="8">
        <v>-2.6031519999999999E-2</v>
      </c>
      <c r="BU342" s="8">
        <v>-2.6435070000000001E-2</v>
      </c>
      <c r="BV342" s="8">
        <v>1.7325182809999999</v>
      </c>
      <c r="BW342" s="8">
        <v>1.0741349999999999E-3</v>
      </c>
      <c r="BX342" s="8">
        <v>-6.9342299999999998E-4</v>
      </c>
      <c r="CA342" s="1"/>
      <c r="CC342" s="8">
        <v>-0.20035992</v>
      </c>
      <c r="CD342" s="8">
        <v>-4.3487400000000002E-2</v>
      </c>
      <c r="CE342" s="8">
        <v>-1.431471E-2</v>
      </c>
      <c r="CF342" s="8">
        <v>1.5212090920000001</v>
      </c>
      <c r="CG342" s="10">
        <v>-2.0933399999999999E-7</v>
      </c>
      <c r="CH342" s="10">
        <v>-1.7678900000000001E-5</v>
      </c>
      <c r="CJ342" s="1"/>
      <c r="CK342" s="1"/>
      <c r="CR342" s="1"/>
      <c r="CU342" s="1"/>
      <c r="CW342" s="8">
        <v>0.18590993</v>
      </c>
      <c r="CX342" s="8">
        <v>8.4168400000000001E-3</v>
      </c>
      <c r="CY342" s="8">
        <v>2.0662599999999999E-3</v>
      </c>
      <c r="CZ342" s="8">
        <v>1.46504995</v>
      </c>
      <c r="DA342" s="8">
        <v>4.8368499999999997E-4</v>
      </c>
      <c r="DB342" s="10">
        <v>-1.7059500000000002E-5</v>
      </c>
      <c r="DF342" s="1"/>
      <c r="DK342" s="1"/>
      <c r="DO342" s="1"/>
      <c r="DQ342" s="8">
        <v>0.16428249</v>
      </c>
      <c r="DR342" s="8">
        <v>1.026583E-2</v>
      </c>
      <c r="DS342" s="8">
        <v>2.6585799999999998E-3</v>
      </c>
      <c r="DT342" s="8">
        <v>1.485795706</v>
      </c>
      <c r="DU342" s="8">
        <v>3.1717099999999999E-4</v>
      </c>
      <c r="DV342" s="10">
        <v>-5.7121599999999999E-5</v>
      </c>
      <c r="DZ342" s="1"/>
      <c r="EG342" s="1"/>
      <c r="EK342" s="8">
        <v>0.58663259000000001</v>
      </c>
      <c r="EL342" s="8">
        <v>4.0481740000000002E-2</v>
      </c>
      <c r="EM342" s="8">
        <v>-2.2530270000000002E-2</v>
      </c>
      <c r="EN342" s="8">
        <v>1.6818163580000001</v>
      </c>
      <c r="EO342" s="10">
        <v>1.58398E-5</v>
      </c>
      <c r="EP342" s="8">
        <v>-1.52361E-4</v>
      </c>
      <c r="ES342" s="1"/>
      <c r="EU342" s="8">
        <v>0.61247580000000001</v>
      </c>
      <c r="EV342" s="8">
        <v>-1.450567E-2</v>
      </c>
      <c r="EW342" s="8">
        <v>-4.6820999999999998E-3</v>
      </c>
      <c r="EX342" s="8">
        <v>1.8115582649999999</v>
      </c>
      <c r="EY342" s="8">
        <v>3.26509E-4</v>
      </c>
      <c r="EZ342" s="10">
        <v>7.7732700000000002E-5</v>
      </c>
      <c r="FC342" s="1"/>
      <c r="FE342" s="8">
        <v>0.53492163000000004</v>
      </c>
      <c r="FF342" s="8">
        <v>-3.2203139999999998E-2</v>
      </c>
      <c r="FG342" s="8">
        <v>-1.167958E-2</v>
      </c>
      <c r="FH342" s="8">
        <v>1.7984270689999999</v>
      </c>
      <c r="FI342" s="8">
        <v>3.30475E-4</v>
      </c>
      <c r="FJ342" s="10">
        <v>-4.8565600000000001E-5</v>
      </c>
      <c r="FM342" s="1"/>
      <c r="FO342" s="8">
        <v>0.58970641999999995</v>
      </c>
      <c r="FP342" s="8">
        <v>-1.6845860000000001E-2</v>
      </c>
      <c r="FQ342" s="8">
        <v>-6.8853200000000003E-3</v>
      </c>
      <c r="FR342" s="8">
        <v>1.7315487350000001</v>
      </c>
      <c r="FS342" s="8">
        <v>5.1032400000000004E-4</v>
      </c>
      <c r="FT342" s="10">
        <v>1.73062E-5</v>
      </c>
      <c r="FW342" s="1"/>
      <c r="FY342" s="8">
        <v>0.61277638000000001</v>
      </c>
      <c r="FZ342" s="8">
        <v>-1.8921400000000001E-2</v>
      </c>
      <c r="GA342" s="8">
        <v>-8.3507100000000008E-3</v>
      </c>
      <c r="GB342" s="8">
        <v>1.821209031</v>
      </c>
      <c r="GC342" s="8">
        <v>2.0611300000000001E-4</v>
      </c>
      <c r="GD342" s="10">
        <v>-1.14112E-5</v>
      </c>
      <c r="GG342" s="1"/>
      <c r="GI342" s="8">
        <v>0.57827143999999997</v>
      </c>
      <c r="GJ342" s="8">
        <v>-1.3858860000000001E-2</v>
      </c>
      <c r="GK342" s="8">
        <v>-3.44283E-3</v>
      </c>
      <c r="GL342" s="8">
        <v>1.801621492</v>
      </c>
      <c r="GM342" s="10">
        <v>-9.4867800000000007E-6</v>
      </c>
      <c r="GN342" s="10">
        <v>1.75689E-5</v>
      </c>
      <c r="GQ342" s="1"/>
      <c r="GS342" s="8">
        <v>7.4520890000000006E-2</v>
      </c>
      <c r="GT342" s="8">
        <v>-9.0519599999999995E-3</v>
      </c>
      <c r="GU342" s="8">
        <v>-1.005178E-2</v>
      </c>
      <c r="GV342" s="8">
        <v>1.4535447260000001</v>
      </c>
      <c r="GW342" s="10">
        <v>-2.5208999999999999E-5</v>
      </c>
      <c r="GX342" s="10">
        <v>4.9116100000000002E-5</v>
      </c>
      <c r="HA342" s="1"/>
      <c r="HC342" s="8">
        <v>-0.16465025</v>
      </c>
      <c r="HD342" s="8">
        <v>4.5322100000000001E-3</v>
      </c>
      <c r="HE342" s="8">
        <v>-1.1746599999999999E-3</v>
      </c>
      <c r="HF342" s="8">
        <v>1.3822308640000001</v>
      </c>
      <c r="HG342" s="10">
        <v>-5.8257000000000001E-5</v>
      </c>
      <c r="HH342" s="10">
        <v>2.9799500000000002E-6</v>
      </c>
      <c r="HK342" s="1"/>
      <c r="HM342" s="8">
        <v>-9.4104030000000005E-2</v>
      </c>
      <c r="HN342" s="8">
        <v>2.3829999999999999E-4</v>
      </c>
      <c r="HO342" s="8">
        <v>-8.2660000000000008E-3</v>
      </c>
      <c r="HP342" s="8">
        <v>1.5153327599999999</v>
      </c>
      <c r="HQ342" s="8">
        <v>-3.68475E-4</v>
      </c>
      <c r="HR342" s="10">
        <v>8.6383600000000004E-5</v>
      </c>
      <c r="HU342" s="1"/>
      <c r="HW342" s="8">
        <v>5.8036169999999998E-2</v>
      </c>
      <c r="HX342" s="8">
        <v>-9.8855599999999998E-3</v>
      </c>
      <c r="HY342" s="8">
        <v>-8.5489499999999996E-3</v>
      </c>
      <c r="HZ342" s="8">
        <v>1.5733091850000001</v>
      </c>
      <c r="IA342" s="10">
        <v>3.1817799999999999E-5</v>
      </c>
      <c r="IB342" s="10">
        <v>-4.8847400000000003E-5</v>
      </c>
      <c r="IE342" s="1"/>
      <c r="IG342" s="8">
        <v>-7.3663899999999996E-3</v>
      </c>
      <c r="IH342" s="8">
        <v>-7.8451300000000005E-3</v>
      </c>
      <c r="II342" s="8">
        <v>-4.7527400000000001E-3</v>
      </c>
      <c r="IJ342" s="8">
        <v>1.5551086240000001</v>
      </c>
      <c r="IK342" s="8">
        <v>-2.04675E-4</v>
      </c>
      <c r="IL342" s="8">
        <v>1.15822E-4</v>
      </c>
      <c r="IO342" s="1"/>
      <c r="IP342" s="1"/>
    </row>
    <row r="343" spans="1:250" x14ac:dyDescent="0.25">
      <c r="A343" s="8">
        <v>1.24289022</v>
      </c>
      <c r="B343" s="8">
        <v>6.3273499999999998E-3</v>
      </c>
      <c r="C343" s="8">
        <v>3.7138480000000001E-2</v>
      </c>
      <c r="D343" s="8">
        <v>1.5754479509999999</v>
      </c>
      <c r="E343" s="10">
        <v>-9.3499900000000002E-5</v>
      </c>
      <c r="F343" s="10">
        <v>-5.94676E-5</v>
      </c>
      <c r="I343" s="1"/>
      <c r="K343" s="8">
        <v>0.77265340000000005</v>
      </c>
      <c r="L343" s="8">
        <v>2.8218839999999999E-2</v>
      </c>
      <c r="M343" s="8">
        <v>-1.33205E-3</v>
      </c>
      <c r="N343" s="8">
        <v>1.101426861</v>
      </c>
      <c r="O343" s="10">
        <v>8.5659200000000001E-5</v>
      </c>
      <c r="P343" s="10">
        <v>2.54105E-5</v>
      </c>
      <c r="U343" s="8">
        <v>0.83786855999999998</v>
      </c>
      <c r="V343" s="8">
        <v>1.017529E-2</v>
      </c>
      <c r="W343" s="8">
        <v>-1.4926160000000001E-2</v>
      </c>
      <c r="X343" s="8">
        <v>1.1440764080000001</v>
      </c>
      <c r="Y343" s="8">
        <v>1.06557E-4</v>
      </c>
      <c r="Z343" s="10">
        <v>1.4834000000000001E-6</v>
      </c>
      <c r="AC343" s="1"/>
      <c r="AE343" s="10">
        <v>1.3996117800000001</v>
      </c>
      <c r="AF343" s="8">
        <v>-5.4103399999999996E-3</v>
      </c>
      <c r="AG343" s="8">
        <v>1.242072E-2</v>
      </c>
      <c r="AH343" s="8">
        <v>1.6910022250000001</v>
      </c>
      <c r="AI343" s="8">
        <v>-1.7565500000000001E-4</v>
      </c>
      <c r="AJ343" s="10">
        <v>5.5319099999999997E-5</v>
      </c>
      <c r="AM343" s="1"/>
      <c r="AO343" s="8">
        <v>1.24289022</v>
      </c>
      <c r="AP343" s="8">
        <v>6.3273499999999998E-3</v>
      </c>
      <c r="AQ343" s="8">
        <v>3.7138480000000001E-2</v>
      </c>
      <c r="AR343" s="8">
        <v>1.5754479509999999</v>
      </c>
      <c r="AS343" s="10">
        <v>-9.3499900000000002E-5</v>
      </c>
      <c r="AT343" s="10">
        <v>-5.94676E-5</v>
      </c>
      <c r="AW343" s="1"/>
      <c r="BD343" s="1"/>
      <c r="BG343" s="1"/>
      <c r="BI343" s="8">
        <v>-0.1486403</v>
      </c>
      <c r="BJ343" s="8">
        <v>-4.6963089999999999E-2</v>
      </c>
      <c r="BK343" s="8">
        <v>-5.0617600000000002E-3</v>
      </c>
      <c r="BL343" s="8">
        <v>1.7033151609999999</v>
      </c>
      <c r="BM343" s="10">
        <v>-6.0387199999999997E-5</v>
      </c>
      <c r="BN343" s="10">
        <v>7.9386600000000003E-5</v>
      </c>
      <c r="BQ343" s="1"/>
      <c r="BS343" s="8">
        <v>-1.1916360000000001E-2</v>
      </c>
      <c r="BT343" s="8">
        <v>-2.677599E-2</v>
      </c>
      <c r="BU343" s="8">
        <v>-3.1247509999999999E-2</v>
      </c>
      <c r="BV343" s="8">
        <v>1.732530914</v>
      </c>
      <c r="BW343" s="8">
        <v>1.0508920000000001E-3</v>
      </c>
      <c r="BX343" s="8">
        <v>-5.4316499999999997E-4</v>
      </c>
      <c r="CC343" s="8">
        <v>-0.19864183999999999</v>
      </c>
      <c r="CD343" s="8">
        <v>-4.3400420000000002E-2</v>
      </c>
      <c r="CE343" s="8">
        <v>-1.430095E-2</v>
      </c>
      <c r="CF343" s="8">
        <v>1.524566732</v>
      </c>
      <c r="CG343" s="10">
        <v>-3.4111499999999999E-6</v>
      </c>
      <c r="CH343" s="10">
        <v>-1.7177399999999999E-5</v>
      </c>
      <c r="CK343" s="1"/>
      <c r="CR343" s="1"/>
      <c r="CU343" s="1"/>
      <c r="CW343" s="8">
        <v>0.1871795</v>
      </c>
      <c r="CX343" s="8">
        <v>8.5259199999999993E-3</v>
      </c>
      <c r="CY343" s="8">
        <v>2.0598000000000001E-3</v>
      </c>
      <c r="CZ343" s="8">
        <v>1.4681157499999999</v>
      </c>
      <c r="DA343" s="8">
        <v>4.7546099999999999E-4</v>
      </c>
      <c r="DB343" s="10">
        <v>-1.75592E-5</v>
      </c>
      <c r="DF343" s="1"/>
      <c r="DK343" s="1"/>
      <c r="DO343" s="1"/>
      <c r="DQ343" s="8">
        <v>0.16784529000000001</v>
      </c>
      <c r="DR343" s="8">
        <v>1.0547030000000001E-2</v>
      </c>
      <c r="DS343" s="8">
        <v>2.7012999999999998E-3</v>
      </c>
      <c r="DT343" s="8">
        <v>1.4888117329999999</v>
      </c>
      <c r="DU343" s="8">
        <v>3.1192299999999997E-4</v>
      </c>
      <c r="DV343" s="10">
        <v>-5.6331800000000002E-5</v>
      </c>
      <c r="DZ343" s="1"/>
      <c r="EG343" s="1"/>
      <c r="EK343" s="8">
        <v>0.58413367999999999</v>
      </c>
      <c r="EL343" s="8">
        <v>4.0096630000000001E-2</v>
      </c>
      <c r="EM343" s="8">
        <v>-1.9954840000000001E-2</v>
      </c>
      <c r="EN343" s="8">
        <v>1.681868261</v>
      </c>
      <c r="EO343" s="10">
        <v>1.05636E-5</v>
      </c>
      <c r="EP343" s="8">
        <v>-1.87641E-4</v>
      </c>
      <c r="ES343" s="1"/>
      <c r="EU343" s="8">
        <v>0.61828981999999999</v>
      </c>
      <c r="EV343" s="8">
        <v>-1.469385E-2</v>
      </c>
      <c r="EW343" s="8">
        <v>-4.8458800000000003E-3</v>
      </c>
      <c r="EX343" s="8">
        <v>1.8142940869999999</v>
      </c>
      <c r="EY343" s="8">
        <v>3.2871700000000002E-4</v>
      </c>
      <c r="EZ343" s="10">
        <v>7.5812100000000006E-5</v>
      </c>
      <c r="FC343" s="1"/>
      <c r="FE343" s="8">
        <v>0.53678420999999998</v>
      </c>
      <c r="FF343" s="8">
        <v>-3.2344659999999997E-2</v>
      </c>
      <c r="FG343" s="8">
        <v>-1.177957E-2</v>
      </c>
      <c r="FH343" s="8">
        <v>1.799436424</v>
      </c>
      <c r="FI343" s="8">
        <v>3.3726600000000002E-4</v>
      </c>
      <c r="FJ343" s="10">
        <v>-5.3362300000000002E-5</v>
      </c>
      <c r="FM343" s="1"/>
      <c r="FO343" s="8">
        <v>0.58881618999999996</v>
      </c>
      <c r="FP343" s="8">
        <v>-1.6822670000000001E-2</v>
      </c>
      <c r="FQ343" s="8">
        <v>-6.8492700000000002E-3</v>
      </c>
      <c r="FR343" s="8">
        <v>1.732668849</v>
      </c>
      <c r="FS343" s="8">
        <v>5.1222599999999996E-4</v>
      </c>
      <c r="FT343" s="10">
        <v>1.43463E-5</v>
      </c>
      <c r="FW343" s="1"/>
      <c r="FY343" s="8">
        <v>0.62008191000000001</v>
      </c>
      <c r="FZ343" s="8">
        <v>-1.907499E-2</v>
      </c>
      <c r="GA343" s="8">
        <v>-8.5865899999999998E-3</v>
      </c>
      <c r="GB343" s="8">
        <v>1.8254541259999999</v>
      </c>
      <c r="GC343" s="8">
        <v>2.07295E-4</v>
      </c>
      <c r="GD343" s="10">
        <v>-1.3230200000000001E-5</v>
      </c>
      <c r="GG343" s="1"/>
      <c r="GI343" s="8">
        <v>0.57998868999999997</v>
      </c>
      <c r="GJ343" s="8">
        <v>-1.391238E-2</v>
      </c>
      <c r="GK343" s="8">
        <v>-3.5006099999999999E-3</v>
      </c>
      <c r="GL343" s="8">
        <v>1.8035051980000001</v>
      </c>
      <c r="GM343" s="10">
        <v>-8.7831900000000002E-6</v>
      </c>
      <c r="GN343" s="10">
        <v>1.6809100000000001E-5</v>
      </c>
      <c r="GQ343" s="1"/>
      <c r="GS343" s="8">
        <v>7.457155E-2</v>
      </c>
      <c r="GT343" s="8">
        <v>-9.05276E-3</v>
      </c>
      <c r="GU343" s="8">
        <v>-1.005182E-2</v>
      </c>
      <c r="GV343" s="8">
        <v>1.455176185</v>
      </c>
      <c r="GW343" s="10">
        <v>-2.4289400000000002E-5</v>
      </c>
      <c r="GX343" s="10">
        <v>4.9064399999999997E-5</v>
      </c>
      <c r="HA343" s="1"/>
      <c r="HC343" s="8">
        <v>-0.16380822</v>
      </c>
      <c r="HD343" s="8">
        <v>4.5317999999999999E-3</v>
      </c>
      <c r="HE343" s="8">
        <v>-1.17803E-3</v>
      </c>
      <c r="HF343" s="8">
        <v>1.386167113</v>
      </c>
      <c r="HG343" s="10">
        <v>-5.8242799999999997E-5</v>
      </c>
      <c r="HH343" s="10">
        <v>2.8603500000000001E-6</v>
      </c>
      <c r="HK343" s="1"/>
      <c r="HM343" s="8">
        <v>-9.4811400000000004E-2</v>
      </c>
      <c r="HN343" s="8">
        <v>2.8772999999999998E-4</v>
      </c>
      <c r="HO343" s="8">
        <v>-8.2564100000000005E-3</v>
      </c>
      <c r="HP343" s="8">
        <v>1.5169405469999999</v>
      </c>
      <c r="HQ343" s="8">
        <v>-3.5907700000000002E-4</v>
      </c>
      <c r="HR343" s="10">
        <v>8.4568199999999994E-5</v>
      </c>
      <c r="HU343" s="1"/>
      <c r="HW343" s="8">
        <v>5.6207189999999997E-2</v>
      </c>
      <c r="HX343" s="8">
        <v>-9.82478E-3</v>
      </c>
      <c r="HY343" s="8">
        <v>-8.5232099999999998E-3</v>
      </c>
      <c r="HZ343" s="8">
        <v>1.577641874</v>
      </c>
      <c r="IA343" s="10">
        <v>3.4966799999999999E-5</v>
      </c>
      <c r="IB343" s="10">
        <v>-5.0175400000000001E-5</v>
      </c>
      <c r="IE343" s="1"/>
      <c r="IG343" s="8">
        <v>-2.8332800000000001E-3</v>
      </c>
      <c r="IH343" s="8">
        <v>-8.1489800000000001E-3</v>
      </c>
      <c r="II343" s="8">
        <v>-4.78313E-3</v>
      </c>
      <c r="IJ343" s="8">
        <v>1.55931434</v>
      </c>
      <c r="IK343" s="8">
        <v>-1.9630599999999999E-4</v>
      </c>
      <c r="IL343" s="8">
        <v>1.15003E-4</v>
      </c>
      <c r="IO343" s="1"/>
      <c r="IP343" s="1"/>
    </row>
    <row r="344" spans="1:250" x14ac:dyDescent="0.25">
      <c r="A344" s="8">
        <v>1.24713786</v>
      </c>
      <c r="B344" s="8">
        <v>6.2007399999999997E-3</v>
      </c>
      <c r="C344" s="8">
        <v>3.7198099999999998E-2</v>
      </c>
      <c r="D344" s="8">
        <v>1.57860238</v>
      </c>
      <c r="E344" s="10">
        <v>-8.8365399999999999E-5</v>
      </c>
      <c r="F344" s="10">
        <v>-5.7043300000000003E-5</v>
      </c>
      <c r="I344" s="1"/>
      <c r="K344" s="8">
        <v>0.77899711999999999</v>
      </c>
      <c r="L344" s="8">
        <v>2.8313930000000001E-2</v>
      </c>
      <c r="M344" s="8">
        <v>-1.35782E-3</v>
      </c>
      <c r="N344" s="8">
        <v>1.114897816</v>
      </c>
      <c r="O344" s="10">
        <v>8.4268499999999995E-5</v>
      </c>
      <c r="P344" s="10">
        <v>2.5024600000000001E-5</v>
      </c>
      <c r="U344" s="8">
        <v>0.84216705000000003</v>
      </c>
      <c r="V344" s="8">
        <v>1.0180410000000001E-2</v>
      </c>
      <c r="W344" s="8">
        <v>-1.491905E-2</v>
      </c>
      <c r="X344" s="8">
        <v>1.1532284900000001</v>
      </c>
      <c r="Y344" s="8">
        <v>1.06346E-4</v>
      </c>
      <c r="Z344" s="10">
        <v>1.7782899999999999E-6</v>
      </c>
      <c r="AC344" s="1"/>
      <c r="AE344" s="8">
        <v>1.40573718</v>
      </c>
      <c r="AF344" s="8">
        <v>-5.6930599999999998E-3</v>
      </c>
      <c r="AG344" s="8">
        <v>1.2393690000000001E-2</v>
      </c>
      <c r="AH344" s="8">
        <v>1.6971332379999999</v>
      </c>
      <c r="AI344" s="8">
        <v>-1.69684E-4</v>
      </c>
      <c r="AJ344" s="10">
        <v>5.4766099999999997E-5</v>
      </c>
      <c r="AM344" s="1"/>
      <c r="AO344" s="8">
        <v>1.24713786</v>
      </c>
      <c r="AP344" s="8">
        <v>6.2007399999999997E-3</v>
      </c>
      <c r="AQ344" s="8">
        <v>3.7198099999999998E-2</v>
      </c>
      <c r="AR344" s="8">
        <v>1.57860238</v>
      </c>
      <c r="AS344" s="10">
        <v>-8.8365399999999999E-5</v>
      </c>
      <c r="AT344" s="10">
        <v>-5.7043300000000003E-5</v>
      </c>
      <c r="AW344" s="1"/>
      <c r="BD344" s="1"/>
      <c r="BG344" s="1"/>
      <c r="BI344" s="8">
        <v>-0.1389321</v>
      </c>
      <c r="BJ344" s="8">
        <v>-4.6941539999999997E-2</v>
      </c>
      <c r="BK344" s="8">
        <v>-5.0374499999999997E-3</v>
      </c>
      <c r="BL344" s="8">
        <v>1.709827083</v>
      </c>
      <c r="BM344" s="10">
        <v>-6.0478700000000001E-5</v>
      </c>
      <c r="BN344" s="10">
        <v>7.9489900000000006E-5</v>
      </c>
      <c r="BQ344" s="1"/>
      <c r="BS344" s="8">
        <v>-1.1796940000000001E-2</v>
      </c>
      <c r="BT344" s="8">
        <v>-2.7153719999999999E-2</v>
      </c>
      <c r="BU344" s="8">
        <v>-3.2534E-2</v>
      </c>
      <c r="BV344" s="8">
        <v>1.7325358040000001</v>
      </c>
      <c r="BW344" s="8">
        <v>1.095103E-3</v>
      </c>
      <c r="BX344" s="8">
        <v>-6.9374499999999995E-4</v>
      </c>
      <c r="CC344" s="8">
        <v>-0.19744207</v>
      </c>
      <c r="CD344" s="8">
        <v>-4.3379840000000003E-2</v>
      </c>
      <c r="CE344" s="8">
        <v>-1.4292940000000001E-2</v>
      </c>
      <c r="CF344" s="8">
        <v>1.5278118650000001</v>
      </c>
      <c r="CG344" s="10">
        <v>-4.49679E-6</v>
      </c>
      <c r="CH344" s="10">
        <v>-1.6756300000000001E-5</v>
      </c>
      <c r="CK344" s="1"/>
      <c r="CR344" s="1"/>
      <c r="CU344" s="1"/>
      <c r="CW344" s="8">
        <v>0.18864764000000001</v>
      </c>
      <c r="CX344" s="8">
        <v>8.6486900000000005E-3</v>
      </c>
      <c r="CY344" s="8">
        <v>2.0354599999999998E-3</v>
      </c>
      <c r="CZ344" s="8">
        <v>1.4713425790000001</v>
      </c>
      <c r="DA344" s="8">
        <v>4.6745499999999998E-4</v>
      </c>
      <c r="DB344" s="10">
        <v>-1.9159200000000001E-5</v>
      </c>
      <c r="DF344" s="1"/>
      <c r="DO344" s="1"/>
      <c r="DQ344" s="8">
        <v>0.17427543000000001</v>
      </c>
      <c r="DR344" s="8">
        <v>1.105737E-2</v>
      </c>
      <c r="DS344" s="8">
        <v>2.7828800000000002E-3</v>
      </c>
      <c r="DT344" s="8">
        <v>1.492082039</v>
      </c>
      <c r="DU344" s="8">
        <v>3.0664499999999998E-4</v>
      </c>
      <c r="DV344" s="10">
        <v>-5.54966E-5</v>
      </c>
      <c r="DZ344" s="1"/>
      <c r="EG344" s="1"/>
      <c r="EK344" s="8">
        <v>0.58464512000000002</v>
      </c>
      <c r="EL344" s="8">
        <v>4.0058530000000002E-2</v>
      </c>
      <c r="EM344" s="8">
        <v>-1.9669249999999999E-2</v>
      </c>
      <c r="EN344" s="8">
        <v>1.6819428139999999</v>
      </c>
      <c r="EO344" s="10">
        <v>1.3770900000000001E-5</v>
      </c>
      <c r="EP344" s="8">
        <v>-1.63604E-4</v>
      </c>
      <c r="ES344" s="1"/>
      <c r="EU344" s="8">
        <v>0.62183069000000002</v>
      </c>
      <c r="EV344" s="8">
        <v>-1.483748E-2</v>
      </c>
      <c r="EW344" s="8">
        <v>-4.8339899999999998E-3</v>
      </c>
      <c r="EX344" s="8">
        <v>1.816849983</v>
      </c>
      <c r="EY344" s="8">
        <v>3.3148699999999999E-4</v>
      </c>
      <c r="EZ344" s="10">
        <v>7.6044799999999994E-5</v>
      </c>
      <c r="FC344" s="1"/>
      <c r="FE344" s="8">
        <v>0.55121233999999997</v>
      </c>
      <c r="FF344" s="8">
        <v>-3.3020809999999998E-2</v>
      </c>
      <c r="FG344" s="8">
        <v>-1.4721450000000001E-2</v>
      </c>
      <c r="FH344" s="8">
        <v>1.8002804800000001</v>
      </c>
      <c r="FI344" s="8">
        <v>3.4137700000000002E-4</v>
      </c>
      <c r="FJ344" s="10">
        <v>-7.1278600000000006E-5</v>
      </c>
      <c r="FM344" s="1"/>
      <c r="FO344" s="8">
        <v>0.59149088999999999</v>
      </c>
      <c r="FP344" s="8">
        <v>-1.692428E-2</v>
      </c>
      <c r="FQ344" s="8">
        <v>-6.9124599999999996E-3</v>
      </c>
      <c r="FR344" s="8">
        <v>1.733747336</v>
      </c>
      <c r="FS344" s="8">
        <v>5.15004E-4</v>
      </c>
      <c r="FT344" s="10">
        <v>1.2619800000000001E-5</v>
      </c>
      <c r="FW344" s="1"/>
      <c r="FY344" s="8">
        <v>0.62626996000000001</v>
      </c>
      <c r="FZ344" s="8">
        <v>-1.9191360000000001E-2</v>
      </c>
      <c r="GA344" s="8">
        <v>-8.7603999999999998E-3</v>
      </c>
      <c r="GB344" s="8">
        <v>1.830058819</v>
      </c>
      <c r="GC344" s="8">
        <v>2.08352E-4</v>
      </c>
      <c r="GD344" s="10">
        <v>-1.4812599999999999E-5</v>
      </c>
      <c r="GG344" s="1"/>
      <c r="GI344" s="8">
        <v>0.58031175000000002</v>
      </c>
      <c r="GJ344" s="8">
        <v>-1.392375E-2</v>
      </c>
      <c r="GK344" s="8">
        <v>-3.5121499999999999E-3</v>
      </c>
      <c r="GL344" s="8">
        <v>1.80505691</v>
      </c>
      <c r="GM344" s="10">
        <v>-7.9878899999999995E-6</v>
      </c>
      <c r="GN344" s="10">
        <v>1.6002200000000001E-5</v>
      </c>
      <c r="GQ344" s="1"/>
      <c r="GS344" s="8">
        <v>7.7360289999999998E-2</v>
      </c>
      <c r="GT344" s="8">
        <v>-9.1630099999999992E-3</v>
      </c>
      <c r="GU344" s="8">
        <v>-1.0054509999999999E-2</v>
      </c>
      <c r="GV344" s="8">
        <v>1.4573458829999999</v>
      </c>
      <c r="GW344" s="10">
        <v>-2.19818E-5</v>
      </c>
      <c r="GX344" s="10">
        <v>4.9010800000000002E-5</v>
      </c>
      <c r="HA344" s="1"/>
      <c r="HC344" s="8">
        <v>-0.15817549</v>
      </c>
      <c r="HD344" s="8">
        <v>4.6077799999999997E-3</v>
      </c>
      <c r="HE344" s="8">
        <v>-1.2573599999999999E-3</v>
      </c>
      <c r="HF344" s="8">
        <v>1.389260918</v>
      </c>
      <c r="HG344" s="10">
        <v>-5.8646600000000002E-5</v>
      </c>
      <c r="HH344" s="10">
        <v>2.4388299999999998E-6</v>
      </c>
      <c r="HK344" s="1"/>
      <c r="HM344" s="8">
        <v>-9.3767900000000001E-2</v>
      </c>
      <c r="HN344" s="8">
        <v>2.6715000000000002E-4</v>
      </c>
      <c r="HO344" s="8">
        <v>-8.2533499999999996E-3</v>
      </c>
      <c r="HP344" s="8">
        <v>1.517417649</v>
      </c>
      <c r="HQ344" s="8">
        <v>-3.56418E-4</v>
      </c>
      <c r="HR344" s="10">
        <v>8.4964999999999997E-5</v>
      </c>
      <c r="HU344" s="1"/>
      <c r="HW344" s="8">
        <v>5.769432E-2</v>
      </c>
      <c r="HX344" s="8">
        <v>-9.8746000000000007E-3</v>
      </c>
      <c r="HY344" s="8">
        <v>-8.5477799999999996E-3</v>
      </c>
      <c r="HZ344" s="8">
        <v>1.5821991550000001</v>
      </c>
      <c r="IA344" s="10">
        <v>3.8140399999999998E-5</v>
      </c>
      <c r="IB344" s="10">
        <v>-5.1735099999999999E-5</v>
      </c>
      <c r="IE344" s="1"/>
      <c r="IG344" s="8">
        <v>2.2174500000000002E-3</v>
      </c>
      <c r="IH344" s="8">
        <v>-8.5344800000000005E-3</v>
      </c>
      <c r="II344" s="8">
        <v>-4.8031300000000001E-3</v>
      </c>
      <c r="IJ344" s="8">
        <v>1.563652687</v>
      </c>
      <c r="IK344" s="8">
        <v>-1.86782E-4</v>
      </c>
      <c r="IL344" s="8">
        <v>1.14529E-4</v>
      </c>
      <c r="IO344" s="1"/>
      <c r="IP344" s="1"/>
    </row>
    <row r="345" spans="1:250" x14ac:dyDescent="0.25">
      <c r="A345" s="8">
        <v>1.2487129800000001</v>
      </c>
      <c r="B345" s="8">
        <v>6.1458399999999996E-3</v>
      </c>
      <c r="C345" s="8">
        <v>3.722085E-2</v>
      </c>
      <c r="D345" s="8">
        <v>1.581643355</v>
      </c>
      <c r="E345" s="10">
        <v>-8.2362900000000004E-5</v>
      </c>
      <c r="F345" s="10">
        <v>-5.4548900000000002E-5</v>
      </c>
      <c r="I345" s="1"/>
      <c r="K345" s="8">
        <v>0.78646510999999997</v>
      </c>
      <c r="L345" s="8">
        <v>2.8359530000000001E-2</v>
      </c>
      <c r="M345" s="8">
        <v>-1.34869E-3</v>
      </c>
      <c r="N345" s="8">
        <v>1.122588149</v>
      </c>
      <c r="O345" s="10">
        <v>8.3703300000000002E-5</v>
      </c>
      <c r="P345" s="10">
        <v>2.5135800000000001E-5</v>
      </c>
      <c r="U345" s="8">
        <v>0.84752057999999997</v>
      </c>
      <c r="V345" s="8">
        <v>1.0183940000000001E-2</v>
      </c>
      <c r="W345" s="8">
        <v>-1.4889980000000001E-2</v>
      </c>
      <c r="X345" s="8">
        <v>1.1614920719999999</v>
      </c>
      <c r="Y345" s="8">
        <v>1.06232E-4</v>
      </c>
      <c r="Z345" s="10">
        <v>2.74974E-6</v>
      </c>
      <c r="AC345" s="1"/>
      <c r="AE345" s="8">
        <v>1.41597975</v>
      </c>
      <c r="AF345" s="8">
        <v>-6.2074799999999996E-3</v>
      </c>
      <c r="AG345" s="8">
        <v>1.2166969999999999E-2</v>
      </c>
      <c r="AH345" s="8">
        <v>1.704881825</v>
      </c>
      <c r="AI345" s="8">
        <v>-1.6319899999999999E-4</v>
      </c>
      <c r="AJ345" s="10">
        <v>5.19275E-5</v>
      </c>
      <c r="AM345" s="1"/>
      <c r="AO345" s="8">
        <v>1.2487129800000001</v>
      </c>
      <c r="AP345" s="8">
        <v>6.1458399999999996E-3</v>
      </c>
      <c r="AQ345" s="8">
        <v>3.722085E-2</v>
      </c>
      <c r="AR345" s="8">
        <v>1.581643355</v>
      </c>
      <c r="AS345" s="10">
        <v>-8.2362900000000004E-5</v>
      </c>
      <c r="AT345" s="10">
        <v>-5.4548900000000002E-5</v>
      </c>
      <c r="AW345" s="1"/>
      <c r="BD345" s="1"/>
      <c r="BG345" s="1"/>
      <c r="BI345" s="8">
        <v>-0.12910914000000001</v>
      </c>
      <c r="BJ345" s="8">
        <v>-4.6882189999999997E-2</v>
      </c>
      <c r="BK345" s="8">
        <v>-5.0772200000000003E-3</v>
      </c>
      <c r="BL345" s="8">
        <v>1.7157084140000001</v>
      </c>
      <c r="BM345" s="10">
        <v>-6.0729200000000001E-5</v>
      </c>
      <c r="BN345" s="10">
        <v>7.9321599999999996E-5</v>
      </c>
      <c r="BQ345" s="1"/>
      <c r="BS345" s="8">
        <v>-1.348747E-2</v>
      </c>
      <c r="BT345" s="8">
        <v>-2.3390310000000001E-2</v>
      </c>
      <c r="BU345" s="8">
        <v>-3.2488259999999998E-2</v>
      </c>
      <c r="BV345" s="8">
        <v>1.7325536720000001</v>
      </c>
      <c r="BW345" s="8">
        <v>1.253938E-3</v>
      </c>
      <c r="BX345" s="8">
        <v>-6.9567399999999997E-4</v>
      </c>
      <c r="CA345" s="1"/>
      <c r="CC345" s="8">
        <v>-0.19820064000000001</v>
      </c>
      <c r="CD345" s="8">
        <v>-4.3394040000000002E-2</v>
      </c>
      <c r="CE345" s="8">
        <v>-1.430177E-2</v>
      </c>
      <c r="CF345" s="8">
        <v>1.532397188</v>
      </c>
      <c r="CG345" s="10">
        <v>-5.6805799999999997E-6</v>
      </c>
      <c r="CH345" s="10">
        <v>-1.60218E-5</v>
      </c>
      <c r="CK345" s="1"/>
      <c r="CR345" s="1"/>
      <c r="CU345" s="1"/>
      <c r="CW345" s="8">
        <v>0.19480175</v>
      </c>
      <c r="CX345" s="8">
        <v>9.1117200000000002E-3</v>
      </c>
      <c r="CY345" s="8">
        <v>2.0102200000000001E-3</v>
      </c>
      <c r="CZ345" s="8">
        <v>1.4745458769999999</v>
      </c>
      <c r="DA345" s="8">
        <v>4.6024800000000002E-4</v>
      </c>
      <c r="DB345" s="10">
        <v>-1.95636E-5</v>
      </c>
      <c r="DF345" s="1"/>
      <c r="DO345" s="1"/>
      <c r="DQ345" s="8">
        <v>0.18053058999999999</v>
      </c>
      <c r="DR345" s="8">
        <v>1.153587E-2</v>
      </c>
      <c r="DS345" s="8">
        <v>2.86199E-3</v>
      </c>
      <c r="DT345" s="8">
        <v>1.495098091</v>
      </c>
      <c r="DU345" s="8">
        <v>3.0155699999999999E-4</v>
      </c>
      <c r="DV345" s="10">
        <v>-5.4662800000000001E-5</v>
      </c>
      <c r="DZ345" s="1"/>
      <c r="EF345" s="1"/>
      <c r="EG345" s="1"/>
      <c r="EK345" s="8">
        <v>0.58371892999999997</v>
      </c>
      <c r="EL345" s="8">
        <v>3.9120750000000003E-2</v>
      </c>
      <c r="EM345" s="8">
        <v>-1.9441279999999998E-2</v>
      </c>
      <c r="EN345" s="8">
        <v>1.6820321439999999</v>
      </c>
      <c r="EO345" s="10">
        <v>-2.2685400000000001E-5</v>
      </c>
      <c r="EP345" s="8">
        <v>-1.72468E-4</v>
      </c>
      <c r="ES345" s="1"/>
      <c r="EU345" s="8">
        <v>0.61957859000000004</v>
      </c>
      <c r="EV345" s="8">
        <v>-1.461615E-2</v>
      </c>
      <c r="EW345" s="8">
        <v>-4.8146899999999999E-3</v>
      </c>
      <c r="EX345" s="8">
        <v>1.8190904750000001</v>
      </c>
      <c r="EY345" s="8">
        <v>3.38174E-4</v>
      </c>
      <c r="EZ345" s="10">
        <v>7.5468899999999998E-5</v>
      </c>
      <c r="FC345" s="1"/>
      <c r="FE345" s="8">
        <v>0.55062864</v>
      </c>
      <c r="FF345" s="8">
        <v>-3.2901390000000003E-2</v>
      </c>
      <c r="FG345" s="8">
        <v>-1.472623E-2</v>
      </c>
      <c r="FH345" s="8">
        <v>1.8010393520000001</v>
      </c>
      <c r="FI345" s="8">
        <v>3.5942E-4</v>
      </c>
      <c r="FJ345" s="10">
        <v>-7.05499E-5</v>
      </c>
      <c r="FM345" s="1"/>
      <c r="FT345" s="1"/>
      <c r="FW345" s="1"/>
      <c r="FY345" s="8">
        <v>0.63265663000000005</v>
      </c>
      <c r="FZ345" s="8">
        <v>-1.9297580000000002E-2</v>
      </c>
      <c r="GA345" s="8">
        <v>-9.0031199999999999E-3</v>
      </c>
      <c r="GB345" s="8">
        <v>1.833821615</v>
      </c>
      <c r="GC345" s="8">
        <v>2.0928599999999999E-4</v>
      </c>
      <c r="GD345" s="10">
        <v>-1.6954699999999999E-5</v>
      </c>
      <c r="GG345" s="1"/>
      <c r="GI345" s="8">
        <v>0.58395938000000003</v>
      </c>
      <c r="GJ345" s="8">
        <v>-1.389639E-2</v>
      </c>
      <c r="GK345" s="8">
        <v>-3.54098E-3</v>
      </c>
      <c r="GL345" s="8">
        <v>1.8068734479999999</v>
      </c>
      <c r="GM345" s="10">
        <v>-8.1577699999999997E-6</v>
      </c>
      <c r="GN345" s="10">
        <v>1.5823300000000001E-5</v>
      </c>
      <c r="GQ345" s="1"/>
      <c r="GS345" s="8">
        <v>8.0187960000000003E-2</v>
      </c>
      <c r="GT345" s="8">
        <v>-9.4198600000000004E-3</v>
      </c>
      <c r="GU345" s="8">
        <v>-1.0033129999999999E-2</v>
      </c>
      <c r="GV345" s="8">
        <v>1.4598122600000001</v>
      </c>
      <c r="GW345" s="10">
        <v>-1.66955E-5</v>
      </c>
      <c r="GX345" s="10">
        <v>4.9457199999999998E-5</v>
      </c>
      <c r="HA345" s="1"/>
      <c r="HC345" s="8">
        <v>-0.16097565999999999</v>
      </c>
      <c r="HD345" s="8">
        <v>4.5976899999999998E-3</v>
      </c>
      <c r="HE345" s="8">
        <v>-1.2749899999999999E-3</v>
      </c>
      <c r="HF345" s="8">
        <v>1.391546832</v>
      </c>
      <c r="HG345" s="10">
        <v>-5.87541E-5</v>
      </c>
      <c r="HH345" s="10">
        <v>2.6268899999999999E-6</v>
      </c>
      <c r="HK345" s="1"/>
      <c r="HM345" s="8">
        <v>-9.2492309999999994E-2</v>
      </c>
      <c r="HN345" s="8">
        <v>2.3922E-4</v>
      </c>
      <c r="HO345" s="8">
        <v>-8.2742900000000001E-3</v>
      </c>
      <c r="HP345" s="8">
        <v>1.5181490280000001</v>
      </c>
      <c r="HQ345" s="8">
        <v>-3.5346800000000001E-4</v>
      </c>
      <c r="HR345" s="10">
        <v>8.2752799999999998E-5</v>
      </c>
      <c r="HU345" s="1"/>
      <c r="HW345" s="8">
        <v>5.7125719999999998E-2</v>
      </c>
      <c r="HX345" s="8">
        <v>-9.8593799999999992E-3</v>
      </c>
      <c r="HY345" s="8">
        <v>-8.5356400000000006E-3</v>
      </c>
      <c r="HZ345" s="8">
        <v>1.586220642</v>
      </c>
      <c r="IA345" s="10">
        <v>4.06751E-5</v>
      </c>
      <c r="IB345" s="10">
        <v>-5.3756099999999999E-5</v>
      </c>
      <c r="IE345" s="1"/>
      <c r="IG345" s="8">
        <v>7.47848E-3</v>
      </c>
      <c r="IH345" s="8">
        <v>-8.8979100000000002E-3</v>
      </c>
      <c r="II345" s="8">
        <v>-4.8257999999999999E-3</v>
      </c>
      <c r="IJ345" s="8">
        <v>1.5684601469999999</v>
      </c>
      <c r="IK345" s="8">
        <v>-1.7815800000000001E-4</v>
      </c>
      <c r="IL345" s="8">
        <v>1.1401200000000001E-4</v>
      </c>
      <c r="IO345" s="1"/>
      <c r="IP345" s="1"/>
    </row>
    <row r="346" spans="1:250" x14ac:dyDescent="0.25">
      <c r="A346" s="8">
        <v>1.2485978900000001</v>
      </c>
      <c r="B346" s="8">
        <v>6.1498400000000002E-3</v>
      </c>
      <c r="C346" s="8">
        <v>3.721795E-2</v>
      </c>
      <c r="D346" s="8">
        <v>1.5844061570000001</v>
      </c>
      <c r="E346" s="10">
        <v>-7.6381499999999994E-5</v>
      </c>
      <c r="F346" s="10">
        <v>-5.0204999999999998E-5</v>
      </c>
      <c r="I346" s="1"/>
      <c r="K346" s="8">
        <v>0.79167041000000005</v>
      </c>
      <c r="L346" s="8">
        <v>2.8501619999999998E-2</v>
      </c>
      <c r="M346" s="8">
        <v>-1.3681800000000001E-3</v>
      </c>
      <c r="N346" s="8">
        <v>1.1286006959999999</v>
      </c>
      <c r="O346" s="10">
        <v>8.1173899999999999E-5</v>
      </c>
      <c r="P346" s="10">
        <v>2.47814E-5</v>
      </c>
      <c r="U346" s="8">
        <v>0.85369673999999995</v>
      </c>
      <c r="V346" s="8">
        <v>1.022487E-2</v>
      </c>
      <c r="W346" s="8">
        <v>-1.487919E-2</v>
      </c>
      <c r="X346" s="8">
        <v>1.1685421490000001</v>
      </c>
      <c r="Y346" s="8">
        <v>1.05047E-4</v>
      </c>
      <c r="Z346" s="10">
        <v>3.0580600000000002E-6</v>
      </c>
      <c r="AC346" s="1"/>
      <c r="AE346" s="8">
        <v>1.42841018</v>
      </c>
      <c r="AF346" s="8">
        <v>-6.8373399999999999E-3</v>
      </c>
      <c r="AG346" s="8">
        <v>1.191619E-2</v>
      </c>
      <c r="AH346" s="8">
        <v>1.712919646</v>
      </c>
      <c r="AI346" s="8">
        <v>-1.5665500000000001E-4</v>
      </c>
      <c r="AJ346" s="10">
        <v>4.93436E-5</v>
      </c>
      <c r="AM346" s="1"/>
      <c r="AO346" s="8">
        <v>1.2485978900000001</v>
      </c>
      <c r="AP346" s="8">
        <v>6.1498400000000002E-3</v>
      </c>
      <c r="AQ346" s="8">
        <v>3.721795E-2</v>
      </c>
      <c r="AR346" s="8">
        <v>1.5844061570000001</v>
      </c>
      <c r="AS346" s="10">
        <v>-7.6381499999999994E-5</v>
      </c>
      <c r="AT346" s="10">
        <v>-5.0204999999999998E-5</v>
      </c>
      <c r="AW346" s="1"/>
      <c r="BD346" s="1"/>
      <c r="BG346" s="1"/>
      <c r="BI346" s="8">
        <v>-0.12311018999999999</v>
      </c>
      <c r="BJ346" s="8">
        <v>-4.6883679999999997E-2</v>
      </c>
      <c r="BK346" s="8">
        <v>-5.0965200000000002E-3</v>
      </c>
      <c r="BL346" s="8">
        <v>1.7213272610000001</v>
      </c>
      <c r="BM346" s="10">
        <v>-6.07193E-5</v>
      </c>
      <c r="BN346" s="10">
        <v>7.9188499999999996E-5</v>
      </c>
      <c r="BQ346" s="1"/>
      <c r="BS346" s="8">
        <v>-1.079625E-2</v>
      </c>
      <c r="BT346" s="8">
        <v>-2.4562580000000001E-2</v>
      </c>
      <c r="BU346" s="8">
        <v>-3.0482160000000001E-2</v>
      </c>
      <c r="BV346" s="8">
        <v>1.732569051</v>
      </c>
      <c r="BW346" s="8">
        <v>1.3060750000000001E-3</v>
      </c>
      <c r="BX346" s="8">
        <v>-6.0645299999999996E-4</v>
      </c>
      <c r="CA346" s="1"/>
      <c r="CC346" s="8">
        <v>-0.19653976000000001</v>
      </c>
      <c r="CD346" s="8">
        <v>-4.3361150000000001E-2</v>
      </c>
      <c r="CE346" s="8">
        <v>-1.4258450000000001E-2</v>
      </c>
      <c r="CF346" s="8">
        <v>1.5385044000000001</v>
      </c>
      <c r="CG346" s="10">
        <v>-6.92952E-6</v>
      </c>
      <c r="CH346" s="10">
        <v>-1.4374400000000001E-5</v>
      </c>
      <c r="CK346" s="1"/>
      <c r="CR346" s="1"/>
      <c r="CU346" s="1"/>
      <c r="CW346" s="8">
        <v>0.19919194000000001</v>
      </c>
      <c r="CX346" s="8">
        <v>9.5006399999999994E-3</v>
      </c>
      <c r="CY346" s="8">
        <v>1.9676799999999999E-3</v>
      </c>
      <c r="CZ346" s="8">
        <v>1.4781135780000001</v>
      </c>
      <c r="DA346" s="8">
        <v>4.5176999999999999E-4</v>
      </c>
      <c r="DB346" s="10">
        <v>-2.0505799999999999E-5</v>
      </c>
      <c r="DF346" s="1"/>
      <c r="DO346" s="1"/>
      <c r="DQ346" s="8">
        <v>0.17802606000000001</v>
      </c>
      <c r="DR346" s="8">
        <v>1.125897E-2</v>
      </c>
      <c r="DS346" s="8">
        <v>2.8790199999999999E-3</v>
      </c>
      <c r="DT346" s="8">
        <v>1.498011481</v>
      </c>
      <c r="DU346" s="8">
        <v>2.9422299999999998E-4</v>
      </c>
      <c r="DV346" s="10">
        <v>-5.5124599999999997E-5</v>
      </c>
      <c r="DZ346" s="1"/>
      <c r="EF346" s="1"/>
      <c r="EG346" s="1"/>
      <c r="EK346" s="8">
        <v>0.58512598000000005</v>
      </c>
      <c r="EL346" s="8">
        <v>3.9516639999999999E-2</v>
      </c>
      <c r="EM346" s="8">
        <v>-1.9384149999999999E-2</v>
      </c>
      <c r="EN346" s="8">
        <v>1.6821135169999999</v>
      </c>
      <c r="EO346" s="10">
        <v>-3.6149200000000003E-5</v>
      </c>
      <c r="EP346" s="8">
        <v>-1.7052500000000001E-4</v>
      </c>
      <c r="ES346" s="1"/>
      <c r="EU346" s="8">
        <v>0.62215622999999998</v>
      </c>
      <c r="EV346" s="8">
        <v>-1.4748000000000001E-2</v>
      </c>
      <c r="EW346" s="8">
        <v>-4.8841500000000003E-3</v>
      </c>
      <c r="EX346" s="8">
        <v>1.820769254</v>
      </c>
      <c r="EY346" s="8">
        <v>3.4166300000000003E-4</v>
      </c>
      <c r="EZ346" s="10">
        <v>7.3632800000000004E-5</v>
      </c>
      <c r="FC346" s="1"/>
      <c r="FE346" s="8">
        <v>0.55039048000000002</v>
      </c>
      <c r="FF346" s="8">
        <v>-3.2885459999999998E-2</v>
      </c>
      <c r="FG346" s="8">
        <v>-1.471949E-2</v>
      </c>
      <c r="FH346" s="8">
        <v>1.801502801</v>
      </c>
      <c r="FI346" s="8">
        <v>3.6540699999999999E-4</v>
      </c>
      <c r="FJ346" s="10">
        <v>-7.3081899999999996E-5</v>
      </c>
      <c r="FM346" s="1"/>
      <c r="FT346" s="1"/>
      <c r="FW346" s="1"/>
      <c r="FY346" s="8">
        <v>0.63181127999999998</v>
      </c>
      <c r="FZ346" s="8">
        <v>-1.927363E-2</v>
      </c>
      <c r="GA346" s="8">
        <v>-8.9911699999999997E-3</v>
      </c>
      <c r="GB346" s="8">
        <v>1.837074527</v>
      </c>
      <c r="GC346" s="8">
        <v>2.1088300000000001E-4</v>
      </c>
      <c r="GD346" s="10">
        <v>-1.77494E-5</v>
      </c>
      <c r="GG346" s="1"/>
      <c r="GI346" s="8">
        <v>0.58827306000000001</v>
      </c>
      <c r="GJ346" s="8">
        <v>-1.398314E-2</v>
      </c>
      <c r="GK346" s="8">
        <v>-3.64285E-3</v>
      </c>
      <c r="GL346" s="8">
        <v>1.8084583569999999</v>
      </c>
      <c r="GM346" s="10">
        <v>-7.7034100000000005E-6</v>
      </c>
      <c r="GN346" s="10">
        <v>1.52896E-5</v>
      </c>
      <c r="GQ346" s="1"/>
      <c r="GS346" s="8">
        <v>8.6158999999999999E-2</v>
      </c>
      <c r="GT346" s="8">
        <v>-9.7520100000000002E-3</v>
      </c>
      <c r="GU346" s="8">
        <v>-1.0098930000000001E-2</v>
      </c>
      <c r="GV346" s="8">
        <v>1.462100792</v>
      </c>
      <c r="GW346" s="10">
        <v>-1.3451800000000001E-5</v>
      </c>
      <c r="GX346" s="10">
        <v>4.88182E-5</v>
      </c>
      <c r="HA346" s="1"/>
      <c r="HC346" s="8">
        <v>-0.16184488</v>
      </c>
      <c r="HD346" s="8">
        <v>4.5878999999999998E-3</v>
      </c>
      <c r="HE346" s="8">
        <v>-1.2633200000000001E-3</v>
      </c>
      <c r="HF346" s="8">
        <v>1.393465779</v>
      </c>
      <c r="HG346" s="10">
        <v>-5.9091000000000001E-5</v>
      </c>
      <c r="HH346" s="10">
        <v>2.2252899999999998E-6</v>
      </c>
      <c r="HK346" s="1"/>
      <c r="HM346" s="8">
        <v>-8.8457049999999995E-2</v>
      </c>
      <c r="HN346" s="10">
        <v>5.7129999999999997E-5</v>
      </c>
      <c r="HO346" s="8">
        <v>-8.3093300000000002E-3</v>
      </c>
      <c r="HP346" s="8">
        <v>1.51971061</v>
      </c>
      <c r="HQ346" s="8">
        <v>-3.4739200000000002E-4</v>
      </c>
      <c r="HR346" s="10">
        <v>8.1588200000000006E-5</v>
      </c>
      <c r="HU346" s="1"/>
      <c r="HW346" s="8">
        <v>6.0529230000000003E-2</v>
      </c>
      <c r="HX346" s="8">
        <v>-1.000145E-2</v>
      </c>
      <c r="HY346" s="8">
        <v>-8.5989399999999994E-3</v>
      </c>
      <c r="HZ346" s="8">
        <v>1.589341525</v>
      </c>
      <c r="IA346" s="10">
        <v>4.4630099999999998E-5</v>
      </c>
      <c r="IB346" s="10">
        <v>-5.5513500000000003E-5</v>
      </c>
      <c r="IE346" s="1"/>
      <c r="IG346" s="8">
        <v>1.3478459999999999E-2</v>
      </c>
      <c r="IH346" s="8">
        <v>-9.1836000000000001E-3</v>
      </c>
      <c r="II346" s="8">
        <v>-4.8763599999999997E-3</v>
      </c>
      <c r="IJ346" s="8">
        <v>1.5728060260000001</v>
      </c>
      <c r="IK346" s="8">
        <v>-1.72208E-4</v>
      </c>
      <c r="IL346" s="8">
        <v>1.12971E-4</v>
      </c>
      <c r="IO346" s="1"/>
      <c r="IP346" s="1"/>
    </row>
    <row r="347" spans="1:250" x14ac:dyDescent="0.25">
      <c r="A347" s="8">
        <v>1.2534393500000001</v>
      </c>
      <c r="B347" s="8">
        <v>6.1517300000000002E-3</v>
      </c>
      <c r="C347" s="8">
        <v>3.7272989999999999E-2</v>
      </c>
      <c r="D347" s="8">
        <v>1.5865405990000001</v>
      </c>
      <c r="E347" s="10">
        <v>-7.6446700000000001E-5</v>
      </c>
      <c r="F347" s="10">
        <v>-4.8247300000000001E-5</v>
      </c>
      <c r="I347" s="1"/>
      <c r="K347" s="8">
        <v>0.80127325000000005</v>
      </c>
      <c r="L347" s="8">
        <v>2.8723809999999999E-2</v>
      </c>
      <c r="M347" s="8">
        <v>-1.3913199999999999E-3</v>
      </c>
      <c r="N347" s="8">
        <v>1.134963892</v>
      </c>
      <c r="O347" s="10">
        <v>7.9029999999999994E-5</v>
      </c>
      <c r="P347" s="10">
        <v>2.45513E-5</v>
      </c>
      <c r="U347" s="8">
        <v>0.85471136000000003</v>
      </c>
      <c r="V347" s="8">
        <v>1.022088E-2</v>
      </c>
      <c r="W347" s="8">
        <v>-1.487571E-2</v>
      </c>
      <c r="X347" s="8">
        <v>1.17612597</v>
      </c>
      <c r="Y347" s="8">
        <v>1.05752E-4</v>
      </c>
      <c r="Z347" s="10">
        <v>3.67431E-6</v>
      </c>
      <c r="AC347" s="1"/>
      <c r="AE347" s="8">
        <v>1.4395998699999999</v>
      </c>
      <c r="AF347" s="8">
        <v>-7.5181299999999996E-3</v>
      </c>
      <c r="AG347" s="8">
        <v>1.167106E-2</v>
      </c>
      <c r="AH347" s="8">
        <v>1.7214210969999999</v>
      </c>
      <c r="AI347" s="8">
        <v>-1.4880199999999999E-4</v>
      </c>
      <c r="AJ347" s="10">
        <v>4.6544300000000001E-5</v>
      </c>
      <c r="AM347" s="1"/>
      <c r="AO347" s="8">
        <v>1.2534393500000001</v>
      </c>
      <c r="AP347" s="8">
        <v>6.1517300000000002E-3</v>
      </c>
      <c r="AQ347" s="8">
        <v>3.7272989999999999E-2</v>
      </c>
      <c r="AR347" s="8">
        <v>1.5865405990000001</v>
      </c>
      <c r="AS347" s="10">
        <v>-7.6446700000000001E-5</v>
      </c>
      <c r="AT347" s="10">
        <v>-4.8247300000000001E-5</v>
      </c>
      <c r="AW347" s="1"/>
      <c r="BI347" s="8">
        <v>-0.12185583</v>
      </c>
      <c r="BJ347" s="8">
        <v>-4.6905259999999997E-2</v>
      </c>
      <c r="BK347" s="8">
        <v>-5.0824599999999996E-3</v>
      </c>
      <c r="BL347" s="8">
        <v>1.727174491</v>
      </c>
      <c r="BM347" s="10">
        <v>-6.0006200000000002E-5</v>
      </c>
      <c r="BN347" s="10">
        <v>7.9654300000000001E-5</v>
      </c>
      <c r="BQ347" s="1"/>
      <c r="BS347" s="8">
        <v>-9.6600799999999997E-3</v>
      </c>
      <c r="BT347" s="8">
        <v>-2.1485899999999999E-2</v>
      </c>
      <c r="BU347" s="8">
        <v>-3.0071580000000001E-2</v>
      </c>
      <c r="BV347" s="8">
        <v>1.732599268</v>
      </c>
      <c r="BW347" s="8">
        <v>1.143161E-3</v>
      </c>
      <c r="BX347" s="8">
        <v>-5.8471399999999996E-4</v>
      </c>
      <c r="CA347" s="1"/>
      <c r="CC347" s="8">
        <v>-0.20306877000000001</v>
      </c>
      <c r="CD347" s="8">
        <v>-4.3492349999999999E-2</v>
      </c>
      <c r="CE347" s="8">
        <v>-1.4479280000000001E-2</v>
      </c>
      <c r="CF347" s="8">
        <v>1.545126024</v>
      </c>
      <c r="CG347" s="10">
        <v>-8.1942800000000008E-6</v>
      </c>
      <c r="CH347" s="10">
        <v>-1.22376E-5</v>
      </c>
      <c r="CK347" s="1"/>
      <c r="CR347" s="1"/>
      <c r="CU347" s="1"/>
      <c r="CW347" s="8">
        <v>0.20441926999999999</v>
      </c>
      <c r="CX347" s="8">
        <v>9.8780699999999992E-3</v>
      </c>
      <c r="CY347" s="8">
        <v>1.91303E-3</v>
      </c>
      <c r="CZ347" s="8">
        <v>1.482314927</v>
      </c>
      <c r="DA347" s="8">
        <v>4.4485100000000001E-4</v>
      </c>
      <c r="DB347" s="10">
        <v>-2.1522099999999998E-5</v>
      </c>
      <c r="DF347" s="1"/>
      <c r="DO347" s="1"/>
      <c r="DQ347" s="8">
        <v>0.18105615999999999</v>
      </c>
      <c r="DR347" s="8">
        <v>1.1489930000000001E-2</v>
      </c>
      <c r="DS347" s="8">
        <v>2.9416799999999999E-3</v>
      </c>
      <c r="DT347" s="8">
        <v>1.500548649</v>
      </c>
      <c r="DU347" s="8">
        <v>2.8915400000000002E-4</v>
      </c>
      <c r="DV347" s="10">
        <v>-5.3755499999999997E-5</v>
      </c>
      <c r="DZ347" s="1"/>
      <c r="EG347" s="1"/>
      <c r="EK347" s="8">
        <v>0.58561991000000002</v>
      </c>
      <c r="EL347" s="8">
        <v>3.9668250000000002E-2</v>
      </c>
      <c r="EM347" s="8">
        <v>-1.947571E-2</v>
      </c>
      <c r="EN347" s="8">
        <v>1.682229464</v>
      </c>
      <c r="EO347" s="10">
        <v>-5.0538199999999997E-5</v>
      </c>
      <c r="EP347" s="8">
        <v>-1.79216E-4</v>
      </c>
      <c r="ES347" s="1"/>
      <c r="EU347" s="8">
        <v>0.62700889999999998</v>
      </c>
      <c r="EV347" s="8">
        <v>-1.5025480000000001E-2</v>
      </c>
      <c r="EW347" s="8">
        <v>-5.0085800000000003E-3</v>
      </c>
      <c r="EX347" s="8">
        <v>1.8220767499999999</v>
      </c>
      <c r="EY347" s="8">
        <v>3.4556300000000001E-4</v>
      </c>
      <c r="EZ347" s="10">
        <v>7.1885999999999996E-5</v>
      </c>
      <c r="FC347" s="1"/>
      <c r="FE347" s="8">
        <v>0.55036141000000005</v>
      </c>
      <c r="FF347" s="8">
        <v>-3.2984840000000001E-2</v>
      </c>
      <c r="FG347" s="8">
        <v>-1.4776920000000001E-2</v>
      </c>
      <c r="FH347" s="8">
        <v>1.80151861</v>
      </c>
      <c r="FI347" s="8">
        <v>2.8613199999999998E-4</v>
      </c>
      <c r="FJ347" s="10">
        <v>-2.7269800000000001E-5</v>
      </c>
      <c r="FM347" s="1"/>
      <c r="FT347" s="1"/>
      <c r="FW347" s="1"/>
      <c r="FY347" s="8">
        <v>0.63170943000000002</v>
      </c>
      <c r="FZ347" s="8">
        <v>-1.9268939999999998E-2</v>
      </c>
      <c r="GA347" s="8">
        <v>-8.9886700000000007E-3</v>
      </c>
      <c r="GB347" s="8">
        <v>1.84006493</v>
      </c>
      <c r="GC347" s="8">
        <v>2.1347400000000001E-4</v>
      </c>
      <c r="GD347" s="10">
        <v>-1.9131400000000001E-5</v>
      </c>
      <c r="GG347" s="1"/>
      <c r="GI347" s="8">
        <v>0.58945486999999996</v>
      </c>
      <c r="GJ347" s="8">
        <v>-1.401824E-2</v>
      </c>
      <c r="GK347" s="8">
        <v>-3.6599200000000001E-3</v>
      </c>
      <c r="GL347" s="8">
        <v>1.80985252</v>
      </c>
      <c r="GM347" s="10">
        <v>-7.03204E-6</v>
      </c>
      <c r="GN347" s="10">
        <v>1.49634E-5</v>
      </c>
      <c r="GQ347" s="1"/>
      <c r="GS347" s="8">
        <v>8.6561879999999994E-2</v>
      </c>
      <c r="GT347" s="8">
        <v>-9.7947599999999996E-3</v>
      </c>
      <c r="GU347" s="8">
        <v>-1.009936E-2</v>
      </c>
      <c r="GV347" s="8">
        <v>1.464116661</v>
      </c>
      <c r="GW347" s="10">
        <v>-7.2843699999999997E-6</v>
      </c>
      <c r="GX347" s="10">
        <v>4.8762099999999999E-5</v>
      </c>
      <c r="HA347" s="1"/>
      <c r="HC347" s="8">
        <v>-0.16174171000000001</v>
      </c>
      <c r="HD347" s="8">
        <v>4.5888600000000002E-3</v>
      </c>
      <c r="HE347" s="8">
        <v>-1.2652E-3</v>
      </c>
      <c r="HF347" s="8">
        <v>1.3948557930000001</v>
      </c>
      <c r="HG347" s="10">
        <v>-5.9369500000000001E-5</v>
      </c>
      <c r="HH347" s="10">
        <v>1.6794800000000001E-6</v>
      </c>
      <c r="HK347" s="1"/>
      <c r="HM347" s="8">
        <v>-8.666857E-2</v>
      </c>
      <c r="HN347" s="10">
        <v>-1.9097E-5</v>
      </c>
      <c r="HO347" s="8">
        <v>-8.3006399999999998E-3</v>
      </c>
      <c r="HP347" s="8">
        <v>1.5212757020000001</v>
      </c>
      <c r="HQ347" s="8">
        <v>-3.4164999999999998E-4</v>
      </c>
      <c r="HR347" s="10">
        <v>8.2247E-5</v>
      </c>
      <c r="HU347" s="1"/>
      <c r="HW347" s="8">
        <v>6.7056580000000005E-2</v>
      </c>
      <c r="HX347" s="8">
        <v>-1.017729E-2</v>
      </c>
      <c r="HY347" s="8">
        <v>-8.8166500000000005E-3</v>
      </c>
      <c r="HZ347" s="8">
        <v>1.5922321180000001</v>
      </c>
      <c r="IA347" s="10">
        <v>4.7180099999999999E-5</v>
      </c>
      <c r="IB347" s="10">
        <v>-5.8672499999999998E-5</v>
      </c>
      <c r="IE347" s="1"/>
      <c r="IG347" s="8">
        <v>1.634277E-2</v>
      </c>
      <c r="IH347" s="8">
        <v>-9.4274900000000002E-3</v>
      </c>
      <c r="II347" s="8">
        <v>-4.8326599999999999E-3</v>
      </c>
      <c r="IJ347" s="8">
        <v>1.5757238179999999</v>
      </c>
      <c r="IK347" s="8">
        <v>-1.6158700000000001E-4</v>
      </c>
      <c r="IL347" s="8">
        <v>1.14889E-4</v>
      </c>
      <c r="IO347" s="1"/>
      <c r="IP347" s="1"/>
    </row>
    <row r="348" spans="1:250" x14ac:dyDescent="0.25">
      <c r="A348" s="8">
        <v>1.2529413700000001</v>
      </c>
      <c r="B348" s="8">
        <v>6.15396E-3</v>
      </c>
      <c r="C348" s="8">
        <v>3.7254299999999997E-2</v>
      </c>
      <c r="D348" s="8">
        <v>1.5883988570000001</v>
      </c>
      <c r="E348" s="10">
        <v>-7.5670100000000006E-5</v>
      </c>
      <c r="F348" s="10">
        <v>-4.1788800000000002E-5</v>
      </c>
      <c r="I348" s="1"/>
      <c r="K348" s="8">
        <v>0.80648679000000001</v>
      </c>
      <c r="L348" s="8">
        <v>2.879636E-2</v>
      </c>
      <c r="M348" s="8">
        <v>-1.3609799999999999E-3</v>
      </c>
      <c r="N348" s="8">
        <v>1.1413939399999999</v>
      </c>
      <c r="O348" s="10">
        <v>7.7742600000000003E-5</v>
      </c>
      <c r="P348" s="10">
        <v>2.5086500000000001E-5</v>
      </c>
      <c r="U348" s="8">
        <v>0.85767879999999996</v>
      </c>
      <c r="V348" s="8">
        <v>1.0218120000000001E-2</v>
      </c>
      <c r="W348" s="8">
        <v>-1.486529E-2</v>
      </c>
      <c r="X348" s="8">
        <v>1.1850341520000001</v>
      </c>
      <c r="Y348" s="8">
        <v>1.05921E-4</v>
      </c>
      <c r="Z348" s="10">
        <v>4.3038899999999997E-6</v>
      </c>
      <c r="AC348" s="1"/>
      <c r="AE348" s="8">
        <v>1.45063926</v>
      </c>
      <c r="AF348" s="8">
        <v>-8.2893600000000008E-3</v>
      </c>
      <c r="AG348" s="8">
        <v>1.1416249999999999E-2</v>
      </c>
      <c r="AH348" s="8">
        <v>1.7295434970000001</v>
      </c>
      <c r="AI348" s="8">
        <v>-1.3978800000000001E-4</v>
      </c>
      <c r="AJ348" s="10">
        <v>4.3597899999999998E-5</v>
      </c>
      <c r="AM348" s="1"/>
      <c r="AO348" s="8">
        <v>1.2529413700000001</v>
      </c>
      <c r="AP348" s="8">
        <v>6.15396E-3</v>
      </c>
      <c r="AQ348" s="8">
        <v>3.7254299999999997E-2</v>
      </c>
      <c r="AR348" s="8">
        <v>1.5883988570000001</v>
      </c>
      <c r="AS348" s="10">
        <v>-7.5670100000000006E-5</v>
      </c>
      <c r="AT348" s="10">
        <v>-4.1788800000000002E-5</v>
      </c>
      <c r="AW348" s="1"/>
      <c r="BG348" s="1"/>
      <c r="BI348" s="8">
        <v>-0.11960651999999999</v>
      </c>
      <c r="BJ348" s="8">
        <v>-4.6928079999999997E-2</v>
      </c>
      <c r="BK348" s="8">
        <v>-5.0857699999999999E-3</v>
      </c>
      <c r="BL348" s="8">
        <v>1.732207939</v>
      </c>
      <c r="BM348" s="10">
        <v>-5.9586700000000003E-5</v>
      </c>
      <c r="BN348" s="10">
        <v>7.9594500000000005E-5</v>
      </c>
      <c r="BQ348" s="1"/>
      <c r="BS348" s="8">
        <v>-1.1852629999999999E-2</v>
      </c>
      <c r="BT348" s="8">
        <v>-1.945966E-2</v>
      </c>
      <c r="BU348" s="8">
        <v>-2.8627659999999999E-2</v>
      </c>
      <c r="BV348" s="8">
        <v>1.732622275</v>
      </c>
      <c r="BW348" s="8">
        <v>1.2430340000000001E-3</v>
      </c>
      <c r="BX348" s="8">
        <v>-6.5588400000000002E-4</v>
      </c>
      <c r="CA348" s="1"/>
      <c r="CC348" s="8">
        <v>-0.20836942999999999</v>
      </c>
      <c r="CD348" s="8">
        <v>-4.3500410000000003E-2</v>
      </c>
      <c r="CE348" s="8">
        <v>-1.461606E-2</v>
      </c>
      <c r="CF348" s="8">
        <v>1.552063889</v>
      </c>
      <c r="CG348" s="10">
        <v>-8.2849400000000003E-6</v>
      </c>
      <c r="CH348" s="10">
        <v>-1.06037E-5</v>
      </c>
      <c r="CK348" s="1"/>
      <c r="CR348" s="1"/>
      <c r="CU348" s="1"/>
      <c r="CW348" s="8">
        <v>0.20865180999999999</v>
      </c>
      <c r="CX348" s="8">
        <v>1.0295159999999999E-2</v>
      </c>
      <c r="CY348" s="8">
        <v>1.8660300000000001E-3</v>
      </c>
      <c r="CZ348" s="8">
        <v>1.487293508</v>
      </c>
      <c r="DA348" s="8">
        <v>4.3542899999999998E-4</v>
      </c>
      <c r="DB348" s="10">
        <v>-2.2606899999999999E-5</v>
      </c>
      <c r="DF348" s="1"/>
      <c r="DO348" s="1"/>
      <c r="DQ348" s="8">
        <v>0.18912080000000001</v>
      </c>
      <c r="DR348" s="8">
        <v>1.216628E-2</v>
      </c>
      <c r="DS348" s="8">
        <v>3.1892700000000001E-3</v>
      </c>
      <c r="DT348" s="8">
        <v>1.503204813</v>
      </c>
      <c r="DU348" s="8">
        <v>2.83582E-4</v>
      </c>
      <c r="DV348" s="10">
        <v>-5.1722299999999998E-5</v>
      </c>
      <c r="DZ348" s="1"/>
      <c r="EG348" s="1"/>
      <c r="EK348" s="8">
        <v>0.58691835999999997</v>
      </c>
      <c r="EL348" s="8">
        <v>4.018385E-2</v>
      </c>
      <c r="EM348" s="8">
        <v>-1.801473E-2</v>
      </c>
      <c r="EN348" s="8">
        <v>1.6823029329999999</v>
      </c>
      <c r="EO348" s="10">
        <v>-6.3215300000000004E-5</v>
      </c>
      <c r="EP348" s="8">
        <v>-1.43292E-4</v>
      </c>
      <c r="ES348" s="1"/>
      <c r="EU348" s="8">
        <v>0.62632626999999996</v>
      </c>
      <c r="EV348" s="8">
        <v>-1.495144E-2</v>
      </c>
      <c r="EW348" s="8">
        <v>-5.0317499999999998E-3</v>
      </c>
      <c r="EX348" s="8">
        <v>1.8231974710000001</v>
      </c>
      <c r="EY348" s="8">
        <v>3.5293299999999999E-4</v>
      </c>
      <c r="EZ348" s="10">
        <v>7.41965E-5</v>
      </c>
      <c r="FC348" s="1"/>
      <c r="FE348" s="8">
        <v>0.54913864999999995</v>
      </c>
      <c r="FF348" s="8">
        <v>-3.2865739999999997E-2</v>
      </c>
      <c r="FG348" s="8">
        <v>-1.4757259999999999E-2</v>
      </c>
      <c r="FH348" s="8">
        <v>1.800197453</v>
      </c>
      <c r="FI348" s="8">
        <v>2.7742400000000002E-4</v>
      </c>
      <c r="FJ348" s="10">
        <v>-2.5826999999999999E-5</v>
      </c>
      <c r="FM348" s="1"/>
      <c r="FT348" s="1"/>
      <c r="FW348" s="1"/>
      <c r="FY348" s="8">
        <v>0.62986339000000002</v>
      </c>
      <c r="FZ348" s="8">
        <v>-1.9117519999999999E-2</v>
      </c>
      <c r="GA348" s="8">
        <v>-8.9098200000000006E-3</v>
      </c>
      <c r="GB348" s="8">
        <v>1.8425541990000001</v>
      </c>
      <c r="GC348" s="8">
        <v>2.1808299999999999E-4</v>
      </c>
      <c r="GD348" s="10">
        <v>-2.15273E-5</v>
      </c>
      <c r="GG348" s="1"/>
      <c r="GI348" s="8">
        <v>0.5913969</v>
      </c>
      <c r="GJ348" s="8">
        <v>-1.4080509999999999E-2</v>
      </c>
      <c r="GK348" s="8">
        <v>-3.6699800000000002E-3</v>
      </c>
      <c r="GL348" s="8">
        <v>1.8119523259999999</v>
      </c>
      <c r="GM348" s="10">
        <v>-6.3070099999999998E-6</v>
      </c>
      <c r="GN348" s="10">
        <v>1.4847E-5</v>
      </c>
      <c r="GQ348" s="1"/>
      <c r="GS348" s="8">
        <v>9.3000940000000004E-2</v>
      </c>
      <c r="GT348" s="8">
        <v>-1.0591639999999999E-2</v>
      </c>
      <c r="GU348" s="8">
        <v>-1.003312E-2</v>
      </c>
      <c r="GV348" s="8">
        <v>1.4655062510000001</v>
      </c>
      <c r="GW348" s="10">
        <v>-1.04886E-7</v>
      </c>
      <c r="GX348" s="10">
        <v>4.9363800000000003E-5</v>
      </c>
      <c r="GZ348" s="1"/>
      <c r="HA348" s="1"/>
      <c r="HC348" s="8">
        <v>-0.16233926000000001</v>
      </c>
      <c r="HD348" s="8">
        <v>4.5576999999999996E-3</v>
      </c>
      <c r="HE348" s="8">
        <v>-1.2378000000000001E-3</v>
      </c>
      <c r="HF348" s="8">
        <v>1.3964129729999999</v>
      </c>
      <c r="HG348" s="10">
        <v>-6.0925499999999998E-5</v>
      </c>
      <c r="HH348" s="10">
        <v>3.1069700000000002E-7</v>
      </c>
      <c r="HK348" s="1"/>
      <c r="HM348" s="8">
        <v>-8.3495349999999996E-2</v>
      </c>
      <c r="HN348" s="10">
        <v>-4.3933000000000001E-5</v>
      </c>
      <c r="HO348" s="8">
        <v>-8.3426500000000001E-3</v>
      </c>
      <c r="HP348" s="8">
        <v>1.5230792440000001</v>
      </c>
      <c r="HQ348" s="8">
        <v>-3.4059599999999998E-4</v>
      </c>
      <c r="HR348" s="10">
        <v>8.0463000000000005E-5</v>
      </c>
      <c r="HU348" s="1"/>
      <c r="HW348" s="8">
        <v>7.3676839999999993E-2</v>
      </c>
      <c r="HX348" s="8">
        <v>-1.036757E-2</v>
      </c>
      <c r="HY348" s="8">
        <v>-9.0859300000000007E-3</v>
      </c>
      <c r="HZ348" s="8">
        <v>1.5948554319999999</v>
      </c>
      <c r="IA348" s="10">
        <v>4.9899499999999999E-5</v>
      </c>
      <c r="IB348" s="10">
        <v>-6.2524800000000001E-5</v>
      </c>
      <c r="IE348" s="1"/>
      <c r="IG348" s="8">
        <v>1.8124970000000001E-2</v>
      </c>
      <c r="IH348" s="8">
        <v>-9.5160000000000002E-3</v>
      </c>
      <c r="II348" s="8">
        <v>-4.8426500000000004E-3</v>
      </c>
      <c r="IJ348" s="8">
        <v>1.5776982530000001</v>
      </c>
      <c r="IK348" s="8">
        <v>-1.5537999999999999E-4</v>
      </c>
      <c r="IL348" s="8">
        <v>1.14194E-4</v>
      </c>
      <c r="IO348" s="1"/>
      <c r="IP348" s="1"/>
    </row>
    <row r="349" spans="1:250" x14ac:dyDescent="0.25">
      <c r="A349" s="8">
        <v>1.25295738</v>
      </c>
      <c r="B349" s="8">
        <v>6.1545599999999999E-3</v>
      </c>
      <c r="C349" s="8">
        <v>3.7254429999999998E-2</v>
      </c>
      <c r="D349" s="8">
        <v>1.590132648</v>
      </c>
      <c r="E349" s="10">
        <v>-8.2112099999999996E-5</v>
      </c>
      <c r="F349" s="10">
        <v>-4.0447200000000001E-5</v>
      </c>
      <c r="I349" s="1"/>
      <c r="K349" s="8">
        <v>0.80871420000000005</v>
      </c>
      <c r="L349" s="8">
        <v>2.8841930000000002E-2</v>
      </c>
      <c r="M349" s="8">
        <v>-1.36644E-3</v>
      </c>
      <c r="N349" s="8">
        <v>1.1462776509999999</v>
      </c>
      <c r="O349" s="10">
        <v>7.5846799999999994E-5</v>
      </c>
      <c r="P349" s="10">
        <v>2.48544E-5</v>
      </c>
      <c r="U349" s="8">
        <v>0.86355594999999996</v>
      </c>
      <c r="V349" s="8">
        <v>1.0216050000000001E-2</v>
      </c>
      <c r="W349" s="8">
        <v>-1.4830609999999999E-2</v>
      </c>
      <c r="X349" s="8">
        <v>1.1942732110000001</v>
      </c>
      <c r="Y349" s="8">
        <v>1.05989E-4</v>
      </c>
      <c r="Z349" s="10">
        <v>5.3600600000000003E-6</v>
      </c>
      <c r="AC349" s="1"/>
      <c r="AE349" s="8">
        <v>1.46146387</v>
      </c>
      <c r="AF349" s="8">
        <v>-8.9834300000000006E-3</v>
      </c>
      <c r="AG349" s="8">
        <v>1.111374E-2</v>
      </c>
      <c r="AH349" s="8">
        <v>1.735363864</v>
      </c>
      <c r="AI349" s="8">
        <v>-1.3151100000000001E-4</v>
      </c>
      <c r="AJ349" s="10">
        <v>4.0009599999999997E-5</v>
      </c>
      <c r="AM349" s="1"/>
      <c r="AO349" s="8">
        <v>1.25295738</v>
      </c>
      <c r="AP349" s="8">
        <v>6.1545599999999999E-3</v>
      </c>
      <c r="AQ349" s="8">
        <v>3.7254429999999998E-2</v>
      </c>
      <c r="AR349" s="8">
        <v>1.590132648</v>
      </c>
      <c r="AS349" s="10">
        <v>-8.2112099999999996E-5</v>
      </c>
      <c r="AT349" s="10">
        <v>-4.0447200000000001E-5</v>
      </c>
      <c r="AW349" s="1"/>
      <c r="BI349" s="8">
        <v>-0.12101726</v>
      </c>
      <c r="BJ349" s="8">
        <v>-4.6905750000000003E-2</v>
      </c>
      <c r="BK349" s="8">
        <v>-5.0938800000000003E-3</v>
      </c>
      <c r="BL349" s="8">
        <v>1.737363752</v>
      </c>
      <c r="BM349" s="10">
        <v>-5.8931500000000003E-5</v>
      </c>
      <c r="BN349" s="10">
        <v>7.9834100000000002E-5</v>
      </c>
      <c r="BQ349" s="1"/>
      <c r="BS349" s="8">
        <v>-1.221066E-2</v>
      </c>
      <c r="BT349" s="8">
        <v>-1.867678E-2</v>
      </c>
      <c r="BU349" s="8">
        <v>-2.9478219999999999E-2</v>
      </c>
      <c r="BV349" s="8">
        <v>1.732635809</v>
      </c>
      <c r="BW349" s="8">
        <v>1.3494030000000001E-3</v>
      </c>
      <c r="BX349" s="8">
        <v>-5.4031900000000004E-4</v>
      </c>
      <c r="CC349" s="8">
        <v>-0.21001428</v>
      </c>
      <c r="CD349" s="8">
        <v>-4.353547E-2</v>
      </c>
      <c r="CE349" s="8">
        <v>-1.464208E-2</v>
      </c>
      <c r="CF349" s="8">
        <v>1.55872904</v>
      </c>
      <c r="CG349" s="10">
        <v>-9.6310600000000006E-6</v>
      </c>
      <c r="CH349" s="10">
        <v>-9.6061699999999992E-6</v>
      </c>
      <c r="CK349" s="1"/>
      <c r="CR349" s="1"/>
      <c r="CU349" s="1"/>
      <c r="CW349" s="8">
        <v>0.21502099999999999</v>
      </c>
      <c r="CX349" s="8">
        <v>1.089006E-2</v>
      </c>
      <c r="CY349" s="8">
        <v>1.81055E-3</v>
      </c>
      <c r="CZ349" s="8">
        <v>1.4924757630000001</v>
      </c>
      <c r="DA349" s="8">
        <v>4.2649400000000003E-4</v>
      </c>
      <c r="DB349" s="10">
        <v>-2.3463299999999999E-5</v>
      </c>
      <c r="DF349" s="1"/>
      <c r="DO349" s="1"/>
      <c r="DQ349" s="8">
        <v>0.18776321000000001</v>
      </c>
      <c r="DR349" s="8">
        <v>1.203861E-2</v>
      </c>
      <c r="DS349" s="8">
        <v>3.2071600000000001E-3</v>
      </c>
      <c r="DT349" s="8">
        <v>1.506463559</v>
      </c>
      <c r="DU349" s="8">
        <v>2.77333E-4</v>
      </c>
      <c r="DV349" s="10">
        <v>-5.2608300000000002E-5</v>
      </c>
      <c r="DZ349" s="1"/>
      <c r="EG349" s="1"/>
      <c r="EK349" s="8">
        <v>0.58592460999999996</v>
      </c>
      <c r="EL349" s="8">
        <v>3.9664779999999997E-2</v>
      </c>
      <c r="EM349" s="8">
        <v>-1.789986E-2</v>
      </c>
      <c r="EN349" s="8">
        <v>1.682382311</v>
      </c>
      <c r="EO349" s="10">
        <v>-8.6457299999999996E-5</v>
      </c>
      <c r="EP349" s="8">
        <v>-1.48436E-4</v>
      </c>
      <c r="ES349" s="1"/>
      <c r="EU349" s="8">
        <v>0.62417796000000003</v>
      </c>
      <c r="EV349" s="8">
        <v>-1.487488E-2</v>
      </c>
      <c r="EW349" s="8">
        <v>-5.0894E-3</v>
      </c>
      <c r="EX349" s="8">
        <v>1.8241747530000001</v>
      </c>
      <c r="EY349" s="8">
        <v>3.55368E-4</v>
      </c>
      <c r="EZ349" s="10">
        <v>7.6030200000000003E-5</v>
      </c>
      <c r="FC349" s="1"/>
      <c r="FE349" s="8">
        <v>0.54627769999999998</v>
      </c>
      <c r="FF349" s="8">
        <v>-3.3014210000000002E-2</v>
      </c>
      <c r="FG349" s="8">
        <v>-1.469765E-2</v>
      </c>
      <c r="FH349" s="8">
        <v>1.8005716220000001</v>
      </c>
      <c r="FI349" s="8">
        <v>2.7277200000000001E-4</v>
      </c>
      <c r="FJ349" s="10">
        <v>-2.76957E-5</v>
      </c>
      <c r="FM349" s="1"/>
      <c r="FT349" s="1"/>
      <c r="FW349" s="1"/>
      <c r="FY349" s="8">
        <v>0.63215219</v>
      </c>
      <c r="FZ349" s="8">
        <v>-1.924735E-2</v>
      </c>
      <c r="GA349" s="8">
        <v>-8.9975000000000003E-3</v>
      </c>
      <c r="GB349" s="8">
        <v>1.844650642</v>
      </c>
      <c r="GC349" s="8">
        <v>2.2127599999999999E-4</v>
      </c>
      <c r="GD349" s="10">
        <v>-2.3681900000000001E-5</v>
      </c>
      <c r="GG349" s="1"/>
      <c r="GI349" s="8">
        <v>0.59202948</v>
      </c>
      <c r="GJ349" s="8">
        <v>-1.4087789999999999E-2</v>
      </c>
      <c r="GK349" s="8">
        <v>-3.6731300000000001E-3</v>
      </c>
      <c r="GL349" s="8">
        <v>1.8148859500000001</v>
      </c>
      <c r="GM349" s="10">
        <v>-6.04682E-6</v>
      </c>
      <c r="GN349" s="10">
        <v>1.47347E-5</v>
      </c>
      <c r="GQ349" s="1"/>
      <c r="GS349" s="8">
        <v>9.4628599999999993E-2</v>
      </c>
      <c r="GT349" s="8">
        <v>-1.076735E-2</v>
      </c>
      <c r="GU349" s="8">
        <v>-1.0029740000000001E-2</v>
      </c>
      <c r="GV349" s="8">
        <v>1.466794317</v>
      </c>
      <c r="GW349" s="10">
        <v>6.1676699999999999E-6</v>
      </c>
      <c r="GX349" s="10">
        <v>4.9488699999999999E-5</v>
      </c>
      <c r="HA349" s="1"/>
      <c r="HC349" s="8">
        <v>-0.16376763</v>
      </c>
      <c r="HD349" s="8">
        <v>4.5277299999999998E-3</v>
      </c>
      <c r="HE349" s="8">
        <v>-1.2532699999999999E-3</v>
      </c>
      <c r="HF349" s="8">
        <v>1.3985229690000001</v>
      </c>
      <c r="HG349" s="10">
        <v>-6.1552199999999997E-5</v>
      </c>
      <c r="HH349" s="10">
        <v>6.3372600000000005E-7</v>
      </c>
      <c r="HK349" s="1"/>
      <c r="HM349" s="8">
        <v>-7.8950969999999995E-2</v>
      </c>
      <c r="HN349" s="8">
        <v>-4.4114000000000002E-4</v>
      </c>
      <c r="HO349" s="8">
        <v>-8.4138800000000003E-3</v>
      </c>
      <c r="HP349" s="8">
        <v>1.5253622689999999</v>
      </c>
      <c r="HQ349" s="8">
        <v>-3.2885999999999999E-4</v>
      </c>
      <c r="HR349" s="10">
        <v>7.8371300000000006E-5</v>
      </c>
      <c r="HU349" s="1"/>
      <c r="HW349" s="8">
        <v>8.0640149999999994E-2</v>
      </c>
      <c r="HX349" s="8">
        <v>-1.040639E-2</v>
      </c>
      <c r="HY349" s="8">
        <v>-9.2850899999999993E-3</v>
      </c>
      <c r="HZ349" s="8">
        <v>1.59701526</v>
      </c>
      <c r="IA349" s="10">
        <v>5.04254E-5</v>
      </c>
      <c r="IB349" s="10">
        <v>-6.5237699999999994E-5</v>
      </c>
      <c r="IE349" s="1"/>
      <c r="IG349" s="8">
        <v>2.204631E-2</v>
      </c>
      <c r="IH349" s="8">
        <v>-9.5902899999999996E-3</v>
      </c>
      <c r="II349" s="8">
        <v>-4.8449399999999998E-3</v>
      </c>
      <c r="IJ349" s="8">
        <v>1.579800919</v>
      </c>
      <c r="IK349" s="8">
        <v>-1.5300900000000001E-4</v>
      </c>
      <c r="IL349" s="8">
        <v>1.1412399999999999E-4</v>
      </c>
      <c r="IO349" s="1"/>
      <c r="IP349" s="1"/>
    </row>
    <row r="350" spans="1:250" x14ac:dyDescent="0.25">
      <c r="A350" s="8">
        <v>1.2572023699999999</v>
      </c>
      <c r="B350" s="8">
        <v>6.2888500000000003E-3</v>
      </c>
      <c r="C350" s="8">
        <v>3.7263579999999998E-2</v>
      </c>
      <c r="D350" s="8">
        <v>1.591907754</v>
      </c>
      <c r="E350" s="10">
        <v>-8.7557200000000003E-5</v>
      </c>
      <c r="F350" s="10">
        <v>-4.0080799999999997E-5</v>
      </c>
      <c r="I350" s="1"/>
      <c r="K350" s="8">
        <v>0.80939344999999996</v>
      </c>
      <c r="L350" s="8">
        <v>2.8853139999999999E-2</v>
      </c>
      <c r="M350" s="8">
        <v>-1.36499E-3</v>
      </c>
      <c r="N350" s="8">
        <v>1.151558699</v>
      </c>
      <c r="O350" s="10">
        <v>7.4318600000000004E-5</v>
      </c>
      <c r="P350" s="10">
        <v>2.50491E-5</v>
      </c>
      <c r="U350" s="8">
        <v>0.87413938000000002</v>
      </c>
      <c r="V350" s="8">
        <v>1.0249899999999999E-2</v>
      </c>
      <c r="W350" s="8">
        <v>-1.4882690000000001E-2</v>
      </c>
      <c r="X350" s="8">
        <v>1.2037061790000001</v>
      </c>
      <c r="Y350" s="8">
        <v>1.05413E-4</v>
      </c>
      <c r="Z350" s="10">
        <v>4.4767900000000002E-6</v>
      </c>
      <c r="AC350" s="1"/>
      <c r="AE350" s="8">
        <v>1.4653596799999999</v>
      </c>
      <c r="AF350" s="8">
        <v>-9.3684500000000004E-3</v>
      </c>
      <c r="AG350" s="8">
        <v>1.104718E-2</v>
      </c>
      <c r="AH350" s="8">
        <v>1.7393147609999999</v>
      </c>
      <c r="AI350" s="8">
        <v>-1.1877199999999999E-4</v>
      </c>
      <c r="AJ350" s="10">
        <v>3.7831499999999999E-5</v>
      </c>
      <c r="AM350" s="1"/>
      <c r="AO350" s="8">
        <v>1.2572023699999999</v>
      </c>
      <c r="AP350" s="8">
        <v>6.2888500000000003E-3</v>
      </c>
      <c r="AQ350" s="8">
        <v>3.7263579999999998E-2</v>
      </c>
      <c r="AR350" s="8">
        <v>1.591907754</v>
      </c>
      <c r="AS350" s="10">
        <v>-8.7557200000000003E-5</v>
      </c>
      <c r="AT350" s="10">
        <v>-4.0080799999999997E-5</v>
      </c>
      <c r="AW350" s="1"/>
      <c r="BG350" s="1"/>
      <c r="BI350" s="8">
        <v>-0.11772749</v>
      </c>
      <c r="BJ350" s="8">
        <v>-4.6943070000000003E-2</v>
      </c>
      <c r="BK350" s="8">
        <v>-5.0632000000000003E-3</v>
      </c>
      <c r="BL350" s="8">
        <v>1.7426237339999999</v>
      </c>
      <c r="BM350" s="10">
        <v>-5.8461200000000002E-5</v>
      </c>
      <c r="BN350" s="10">
        <v>8.0221299999999997E-5</v>
      </c>
      <c r="BQ350" s="1"/>
      <c r="BS350" s="8">
        <v>-1.159313E-2</v>
      </c>
      <c r="BT350" s="8">
        <v>-1.751962E-2</v>
      </c>
      <c r="BU350" s="8">
        <v>-2.9832480000000001E-2</v>
      </c>
      <c r="BV350" s="8">
        <v>1.732647032</v>
      </c>
      <c r="BW350" s="8">
        <v>1.203361E-3</v>
      </c>
      <c r="BX350" s="8">
        <v>-5.8502900000000004E-4</v>
      </c>
      <c r="CA350" s="1"/>
      <c r="CC350" s="8">
        <v>-0.21356296999999999</v>
      </c>
      <c r="CD350" s="8">
        <v>-4.3570659999999997E-2</v>
      </c>
      <c r="CE350" s="8">
        <v>-1.4725830000000001E-2</v>
      </c>
      <c r="CF350" s="8">
        <v>1.564568897</v>
      </c>
      <c r="CG350" s="10">
        <v>-1.02548E-5</v>
      </c>
      <c r="CH350" s="10">
        <v>-8.1135600000000003E-6</v>
      </c>
      <c r="CK350" s="1"/>
      <c r="CR350" s="1"/>
      <c r="CU350" s="1"/>
      <c r="CW350" s="8">
        <v>0.21877458</v>
      </c>
      <c r="CX350" s="8">
        <v>1.13229E-2</v>
      </c>
      <c r="CY350" s="8">
        <v>1.8011100000000001E-3</v>
      </c>
      <c r="CZ350" s="8">
        <v>1.497178957</v>
      </c>
      <c r="DA350" s="8">
        <v>4.1548900000000001E-4</v>
      </c>
      <c r="DB350" s="10">
        <v>-2.37291E-5</v>
      </c>
      <c r="DF350" s="1"/>
      <c r="DO350" s="1"/>
      <c r="DQ350" s="8">
        <v>0.19214060999999999</v>
      </c>
      <c r="DR350" s="8">
        <v>1.242444E-2</v>
      </c>
      <c r="DS350" s="8">
        <v>3.2154100000000001E-3</v>
      </c>
      <c r="DT350" s="8">
        <v>1.510061439</v>
      </c>
      <c r="DU350" s="8">
        <v>2.7147400000000001E-4</v>
      </c>
      <c r="DV350" s="10">
        <v>-5.2493700000000002E-5</v>
      </c>
      <c r="DZ350" s="1"/>
      <c r="EG350" s="1"/>
      <c r="EK350" s="8">
        <v>0.58642709000000004</v>
      </c>
      <c r="EL350" s="8">
        <v>3.9610050000000001E-2</v>
      </c>
      <c r="EM350" s="8">
        <v>-1.7873010000000002E-2</v>
      </c>
      <c r="EN350" s="8">
        <v>1.6825053780000001</v>
      </c>
      <c r="EO350" s="10">
        <v>-8.1112000000000005E-5</v>
      </c>
      <c r="EP350" s="8">
        <v>-1.45814E-4</v>
      </c>
      <c r="ES350" s="1"/>
      <c r="EU350" s="8">
        <v>0.62279448999999998</v>
      </c>
      <c r="EV350" s="8">
        <v>-1.482964E-2</v>
      </c>
      <c r="EW350" s="8">
        <v>-5.1167900000000004E-3</v>
      </c>
      <c r="EX350" s="8">
        <v>1.8248924</v>
      </c>
      <c r="EY350" s="8">
        <v>3.5760099999999998E-4</v>
      </c>
      <c r="EZ350" s="10">
        <v>7.7383299999999995E-5</v>
      </c>
      <c r="FC350" s="1"/>
      <c r="FE350" s="8">
        <v>0.54358912999999998</v>
      </c>
      <c r="FF350" s="8">
        <v>-3.302691E-2</v>
      </c>
      <c r="FG350" s="8">
        <v>-1.463594E-2</v>
      </c>
      <c r="FH350" s="8">
        <v>1.8014378449999999</v>
      </c>
      <c r="FI350" s="8">
        <v>2.7234699999999999E-4</v>
      </c>
      <c r="FJ350" s="10">
        <v>-2.97556E-5</v>
      </c>
      <c r="FM350" s="1"/>
      <c r="FT350" s="1"/>
      <c r="FW350" s="1"/>
      <c r="FY350" s="8">
        <v>0.63514413000000003</v>
      </c>
      <c r="FZ350" s="8">
        <v>-1.9464789999999999E-2</v>
      </c>
      <c r="GA350" s="8">
        <v>-9.1174600000000008E-3</v>
      </c>
      <c r="GB350" s="8">
        <v>1.8471313620000001</v>
      </c>
      <c r="GC350" s="8">
        <v>2.2536299999999999E-4</v>
      </c>
      <c r="GD350" s="10">
        <v>-2.5933000000000001E-5</v>
      </c>
      <c r="GG350" s="1"/>
      <c r="GI350" s="8">
        <v>0.59380147999999999</v>
      </c>
      <c r="GJ350" s="8">
        <v>-1.4165540000000001E-2</v>
      </c>
      <c r="GK350" s="8">
        <v>-3.7203200000000001E-3</v>
      </c>
      <c r="GL350" s="8">
        <v>1.8180772000000001</v>
      </c>
      <c r="GM350" s="10">
        <v>-5.0563199999999999E-6</v>
      </c>
      <c r="GN350" s="10">
        <v>1.41346E-5</v>
      </c>
      <c r="GQ350" s="1"/>
      <c r="GS350" s="8">
        <v>9.3711900000000001E-2</v>
      </c>
      <c r="GT350" s="8">
        <v>-1.073175E-2</v>
      </c>
      <c r="GU350" s="8">
        <v>-1.00283E-2</v>
      </c>
      <c r="GV350" s="8">
        <v>1.4683088360000001</v>
      </c>
      <c r="GW350" s="10">
        <v>8.4344599999999992E-6</v>
      </c>
      <c r="GX350" s="10">
        <v>4.9399099999999999E-5</v>
      </c>
      <c r="HA350" s="1"/>
      <c r="HC350" s="8">
        <v>-0.15835845000000001</v>
      </c>
      <c r="HD350" s="8">
        <v>4.5568199999999996E-3</v>
      </c>
      <c r="HE350" s="8">
        <v>-1.2840600000000001E-3</v>
      </c>
      <c r="HF350" s="8">
        <v>1.400956833</v>
      </c>
      <c r="HG350" s="10">
        <v>-6.1713100000000004E-5</v>
      </c>
      <c r="HH350" s="10">
        <v>4.6340300000000001E-7</v>
      </c>
      <c r="HK350" s="1"/>
      <c r="HM350" s="8">
        <v>-7.6648980000000005E-2</v>
      </c>
      <c r="HN350" s="8">
        <v>-5.62E-4</v>
      </c>
      <c r="HO350" s="8">
        <v>-8.4487999999999994E-3</v>
      </c>
      <c r="HP350" s="8">
        <v>1.5274810080000001</v>
      </c>
      <c r="HQ350" s="8">
        <v>-3.2179399999999998E-4</v>
      </c>
      <c r="HR350" s="10">
        <v>7.6336799999999997E-5</v>
      </c>
      <c r="HU350" s="1"/>
      <c r="HW350" s="8">
        <v>8.3819740000000004E-2</v>
      </c>
      <c r="HX350" s="8">
        <v>-1.0591049999999999E-2</v>
      </c>
      <c r="HY350" s="8">
        <v>-9.3317499999999998E-3</v>
      </c>
      <c r="HZ350" s="8">
        <v>1.5986973819999999</v>
      </c>
      <c r="IA350" s="10">
        <v>5.5927100000000002E-5</v>
      </c>
      <c r="IB350" s="10">
        <v>-6.6623600000000004E-5</v>
      </c>
      <c r="IE350" s="1"/>
      <c r="IG350" s="8">
        <v>2.6122670000000001E-2</v>
      </c>
      <c r="IH350" s="8">
        <v>-9.6029300000000008E-3</v>
      </c>
      <c r="II350" s="8">
        <v>-4.9458499999999999E-3</v>
      </c>
      <c r="IJ350" s="8">
        <v>1.581256373</v>
      </c>
      <c r="IK350" s="8">
        <v>-1.5262300000000001E-4</v>
      </c>
      <c r="IL350" s="8">
        <v>1.1102700000000001E-4</v>
      </c>
      <c r="IO350" s="1"/>
      <c r="IP350" s="1"/>
    </row>
    <row r="351" spans="1:250" x14ac:dyDescent="0.25">
      <c r="A351" s="8">
        <v>1.2613901000000001</v>
      </c>
      <c r="B351" s="8">
        <v>6.2589100000000003E-3</v>
      </c>
      <c r="C351" s="8">
        <v>3.7338669999999997E-2</v>
      </c>
      <c r="D351" s="8">
        <v>1.593889903</v>
      </c>
      <c r="E351" s="10">
        <v>-8.63231E-5</v>
      </c>
      <c r="F351" s="10">
        <v>-3.6992000000000001E-5</v>
      </c>
      <c r="I351" s="1"/>
      <c r="K351" s="8">
        <v>0.81322309999999998</v>
      </c>
      <c r="L351" s="8">
        <v>2.8901489999999998E-2</v>
      </c>
      <c r="M351" s="8">
        <v>-1.3785900000000001E-3</v>
      </c>
      <c r="N351" s="8">
        <v>1.1584532350000001</v>
      </c>
      <c r="O351" s="10">
        <v>7.3147900000000005E-5</v>
      </c>
      <c r="P351" s="10">
        <v>2.4715999999999998E-5</v>
      </c>
      <c r="U351" s="8">
        <v>0.87974790999999997</v>
      </c>
      <c r="V351" s="8">
        <v>1.025531E-2</v>
      </c>
      <c r="W351" s="8">
        <v>-1.487109E-2</v>
      </c>
      <c r="X351" s="8">
        <v>1.214249175</v>
      </c>
      <c r="Y351" s="8">
        <v>1.0524200000000001E-4</v>
      </c>
      <c r="Z351" s="10">
        <v>4.8459499999999997E-6</v>
      </c>
      <c r="AC351" s="1"/>
      <c r="AE351" s="8">
        <v>1.4682912299999999</v>
      </c>
      <c r="AF351" s="8">
        <v>-9.57182E-3</v>
      </c>
      <c r="AG351" s="8">
        <v>1.0993289999999999E-2</v>
      </c>
      <c r="AH351" s="8">
        <v>1.74243401</v>
      </c>
      <c r="AI351" s="8">
        <v>-1.0980999999999999E-4</v>
      </c>
      <c r="AJ351" s="10">
        <v>3.5469899999999997E-5</v>
      </c>
      <c r="AM351" s="1"/>
      <c r="AO351" s="8">
        <v>1.2613901000000001</v>
      </c>
      <c r="AP351" s="8">
        <v>6.2589100000000003E-3</v>
      </c>
      <c r="AQ351" s="8">
        <v>3.7338669999999997E-2</v>
      </c>
      <c r="AR351" s="8">
        <v>1.593889903</v>
      </c>
      <c r="AS351" s="10">
        <v>-8.63231E-5</v>
      </c>
      <c r="AT351" s="10">
        <v>-3.6992000000000001E-5</v>
      </c>
      <c r="AW351" s="1"/>
      <c r="BI351" s="8">
        <v>-0.11241891</v>
      </c>
      <c r="BJ351" s="8">
        <v>-4.7078490000000001E-2</v>
      </c>
      <c r="BK351" s="8">
        <v>-5.1078199999999999E-3</v>
      </c>
      <c r="BL351" s="8">
        <v>1.7479917460000001</v>
      </c>
      <c r="BM351" s="10">
        <v>-5.7407000000000001E-5</v>
      </c>
      <c r="BN351" s="10">
        <v>7.98765E-5</v>
      </c>
      <c r="BQ351" s="1"/>
      <c r="BS351" s="8">
        <v>-1.2292249999999999E-2</v>
      </c>
      <c r="BT351" s="8">
        <v>-1.7996120000000001E-2</v>
      </c>
      <c r="BU351" s="8">
        <v>-3.091555E-2</v>
      </c>
      <c r="BV351" s="8">
        <v>1.7326722269999999</v>
      </c>
      <c r="BW351" s="8">
        <v>1.1484620000000001E-3</v>
      </c>
      <c r="BX351" s="8">
        <v>-4.6024100000000001E-4</v>
      </c>
      <c r="CC351" s="8">
        <v>-0.21737054</v>
      </c>
      <c r="CD351" s="8">
        <v>-4.3631780000000002E-2</v>
      </c>
      <c r="CE351" s="8">
        <v>-1.477935E-2</v>
      </c>
      <c r="CF351" s="8">
        <v>1.569380432</v>
      </c>
      <c r="CG351" s="10">
        <v>-1.12692E-5</v>
      </c>
      <c r="CH351" s="10">
        <v>-7.2256900000000003E-6</v>
      </c>
      <c r="CK351" s="1"/>
      <c r="CR351" s="1"/>
      <c r="CU351" s="1"/>
      <c r="CW351" s="8">
        <v>0.21910845000000001</v>
      </c>
      <c r="CX351" s="8">
        <v>1.136059E-2</v>
      </c>
      <c r="CY351" s="8">
        <v>1.7986600000000001E-3</v>
      </c>
      <c r="CZ351" s="8">
        <v>1.5009649350000001</v>
      </c>
      <c r="DA351" s="8">
        <v>4.0471499999999999E-4</v>
      </c>
      <c r="DB351" s="10">
        <v>-2.4449800000000001E-5</v>
      </c>
      <c r="DF351" s="1"/>
      <c r="DO351" s="1"/>
      <c r="DQ351" s="8">
        <v>0.19849992</v>
      </c>
      <c r="DR351" s="8">
        <v>1.289737E-2</v>
      </c>
      <c r="DS351" s="8">
        <v>3.2733300000000001E-3</v>
      </c>
      <c r="DT351" s="8">
        <v>1.5141969479999999</v>
      </c>
      <c r="DU351" s="8">
        <v>2.66526E-4</v>
      </c>
      <c r="DV351" s="10">
        <v>-5.1897700000000003E-5</v>
      </c>
      <c r="DZ351" s="1"/>
      <c r="EG351" s="1"/>
      <c r="EK351" s="8">
        <v>0.58466291000000004</v>
      </c>
      <c r="EL351" s="8">
        <v>3.9111180000000002E-2</v>
      </c>
      <c r="EM351" s="8">
        <v>-1.7639479999999999E-2</v>
      </c>
      <c r="EN351" s="8">
        <v>1.682621951</v>
      </c>
      <c r="EO351" s="10">
        <v>-9.45404E-5</v>
      </c>
      <c r="EP351" s="8">
        <v>-1.52101E-4</v>
      </c>
      <c r="ES351" s="1"/>
      <c r="EU351" s="8">
        <v>0.62435976999999998</v>
      </c>
      <c r="EV351" s="8">
        <v>-1.4858079999999999E-2</v>
      </c>
      <c r="EW351" s="8">
        <v>-5.26408E-3</v>
      </c>
      <c r="EX351" s="8">
        <v>1.8253547050000001</v>
      </c>
      <c r="EY351" s="8">
        <v>3.5883600000000002E-4</v>
      </c>
      <c r="EZ351" s="10">
        <v>7.0981299999999997E-5</v>
      </c>
      <c r="FC351" s="1"/>
      <c r="FE351" s="8">
        <v>0.54462387999999995</v>
      </c>
      <c r="FF351" s="8">
        <v>-3.3035189999999999E-2</v>
      </c>
      <c r="FG351" s="8">
        <v>-1.4700660000000001E-2</v>
      </c>
      <c r="FH351" s="8">
        <v>1.8024219850000001</v>
      </c>
      <c r="FI351" s="8">
        <v>2.7306100000000001E-4</v>
      </c>
      <c r="FJ351" s="10">
        <v>-3.5358300000000003E-5</v>
      </c>
      <c r="FM351" s="1"/>
      <c r="FT351" s="1"/>
      <c r="FW351" s="1"/>
      <c r="FY351" s="8">
        <v>0.63726492999999995</v>
      </c>
      <c r="FZ351" s="8">
        <v>-1.9618440000000001E-2</v>
      </c>
      <c r="GA351" s="8">
        <v>-9.1557600000000006E-3</v>
      </c>
      <c r="GB351" s="8">
        <v>1.8494715960000001</v>
      </c>
      <c r="GC351" s="8">
        <v>2.2944099999999999E-4</v>
      </c>
      <c r="GD351" s="10">
        <v>-2.6945200000000001E-5</v>
      </c>
      <c r="GG351" s="1"/>
      <c r="GI351" s="8">
        <v>0.59345585000000001</v>
      </c>
      <c r="GJ351" s="8">
        <v>-1.414873E-2</v>
      </c>
      <c r="GK351" s="8">
        <v>-3.7146900000000001E-3</v>
      </c>
      <c r="GL351" s="8">
        <v>1.8216521670000001</v>
      </c>
      <c r="GM351" s="10">
        <v>-3.9577799999999999E-6</v>
      </c>
      <c r="GN351" s="10">
        <v>1.37683E-5</v>
      </c>
      <c r="GQ351" s="1"/>
      <c r="GS351" s="8">
        <v>9.5084180000000004E-2</v>
      </c>
      <c r="GT351" s="8">
        <v>-1.0760179999999999E-2</v>
      </c>
      <c r="GU351" s="8">
        <v>-1.0036639999999999E-2</v>
      </c>
      <c r="GV351" s="8">
        <v>1.4702530599999999</v>
      </c>
      <c r="GW351" s="10">
        <v>9.6441600000000005E-6</v>
      </c>
      <c r="GX351" s="10">
        <v>4.9045400000000003E-5</v>
      </c>
      <c r="HA351" s="1"/>
      <c r="HC351" s="8">
        <v>-0.158165</v>
      </c>
      <c r="HD351" s="8">
        <v>4.5562199999999997E-3</v>
      </c>
      <c r="HE351" s="8">
        <v>-1.28089E-3</v>
      </c>
      <c r="HF351" s="8">
        <v>1.4036441070000001</v>
      </c>
      <c r="HG351" s="10">
        <v>-6.1620700000000004E-5</v>
      </c>
      <c r="HH351" s="10">
        <v>9.5237200000000005E-7</v>
      </c>
      <c r="HK351" s="1"/>
      <c r="HM351" s="8">
        <v>-7.3289930000000003E-2</v>
      </c>
      <c r="HN351" s="8">
        <v>-8.3060999999999996E-4</v>
      </c>
      <c r="HO351" s="8">
        <v>-8.5217399999999999E-3</v>
      </c>
      <c r="HP351" s="8">
        <v>1.529068385</v>
      </c>
      <c r="HQ351" s="8">
        <v>-3.1105199999999998E-4</v>
      </c>
      <c r="HR351" s="10">
        <v>7.3427600000000002E-5</v>
      </c>
      <c r="HU351" s="1"/>
      <c r="HW351" s="8">
        <v>8.2958149999999994E-2</v>
      </c>
      <c r="HX351" s="8">
        <v>-1.0602139999999999E-2</v>
      </c>
      <c r="HY351" s="8">
        <v>-9.3047600000000005E-3</v>
      </c>
      <c r="HZ351" s="8">
        <v>1.600095813</v>
      </c>
      <c r="IA351" s="10">
        <v>5.4703400000000002E-5</v>
      </c>
      <c r="IB351" s="10">
        <v>-6.9595600000000002E-5</v>
      </c>
      <c r="IE351" s="1"/>
      <c r="IG351" s="8">
        <v>2.6348880000000002E-2</v>
      </c>
      <c r="IH351" s="8">
        <v>-9.6203699999999996E-3</v>
      </c>
      <c r="II351" s="8">
        <v>-4.9470900000000003E-3</v>
      </c>
      <c r="IJ351" s="8">
        <v>1.582629882</v>
      </c>
      <c r="IK351" s="8">
        <v>-1.4300000000000001E-4</v>
      </c>
      <c r="IL351" s="8">
        <v>1.10349E-4</v>
      </c>
      <c r="IO351" s="1"/>
      <c r="IP351" s="1"/>
    </row>
    <row r="352" spans="1:250" x14ac:dyDescent="0.25">
      <c r="A352" s="8">
        <v>1.2617094499999999</v>
      </c>
      <c r="B352" s="8">
        <v>6.2566699999999998E-3</v>
      </c>
      <c r="C352" s="8">
        <v>3.7340900000000003E-2</v>
      </c>
      <c r="D352" s="8">
        <v>1.596729037</v>
      </c>
      <c r="E352" s="10">
        <v>-8.5116000000000003E-5</v>
      </c>
      <c r="F352" s="10">
        <v>-3.5790400000000002E-5</v>
      </c>
      <c r="I352" s="1"/>
      <c r="K352" s="8">
        <v>0.81219545000000004</v>
      </c>
      <c r="L352" s="8">
        <v>2.8902600000000001E-2</v>
      </c>
      <c r="M352" s="8">
        <v>-1.3766200000000001E-3</v>
      </c>
      <c r="N352" s="8">
        <v>1.1669672</v>
      </c>
      <c r="O352" s="10">
        <v>7.32476E-5</v>
      </c>
      <c r="P352" s="10">
        <v>2.45391E-5</v>
      </c>
      <c r="U352" s="8">
        <v>0.89069189999999998</v>
      </c>
      <c r="V352" s="8">
        <v>1.0302550000000001E-2</v>
      </c>
      <c r="W352" s="8">
        <v>-1.4881220000000001E-2</v>
      </c>
      <c r="X352" s="8">
        <v>1.224946482</v>
      </c>
      <c r="Y352" s="8">
        <v>1.0446900000000001E-4</v>
      </c>
      <c r="Z352" s="10">
        <v>4.6761E-6</v>
      </c>
      <c r="AC352" s="1"/>
      <c r="AE352" s="8">
        <v>1.4765526200000001</v>
      </c>
      <c r="AF352" s="8">
        <v>-9.8919699999999999E-3</v>
      </c>
      <c r="AG352" s="8">
        <v>1.0878820000000001E-2</v>
      </c>
      <c r="AH352" s="8">
        <v>1.7448498079999999</v>
      </c>
      <c r="AI352" s="8">
        <v>-1.04796E-4</v>
      </c>
      <c r="AJ352" s="10">
        <v>3.3682300000000001E-5</v>
      </c>
      <c r="AM352" s="1"/>
      <c r="AO352" s="8">
        <v>1.2617094499999999</v>
      </c>
      <c r="AP352" s="8">
        <v>6.2566699999999998E-3</v>
      </c>
      <c r="AQ352" s="8">
        <v>3.7340900000000003E-2</v>
      </c>
      <c r="AR352" s="8">
        <v>1.596729037</v>
      </c>
      <c r="AS352" s="10">
        <v>-8.5116000000000003E-5</v>
      </c>
      <c r="AT352" s="10">
        <v>-3.5790400000000002E-5</v>
      </c>
      <c r="AW352" s="1"/>
      <c r="BI352" s="8">
        <v>-0.10654292999999999</v>
      </c>
      <c r="BJ352" s="8">
        <v>-4.7087749999999998E-2</v>
      </c>
      <c r="BK352" s="8">
        <v>-5.1231000000000002E-3</v>
      </c>
      <c r="BL352" s="8">
        <v>1.7528890779999999</v>
      </c>
      <c r="BM352" s="10">
        <v>-5.7342100000000001E-5</v>
      </c>
      <c r="BN352" s="10">
        <v>7.9769000000000001E-5</v>
      </c>
      <c r="BQ352" s="1"/>
      <c r="BS352" s="8">
        <v>-1.224167E-2</v>
      </c>
      <c r="BT352" s="8">
        <v>-1.7595119999999999E-2</v>
      </c>
      <c r="BU352" s="8">
        <v>-3.107975E-2</v>
      </c>
      <c r="BV352" s="8">
        <v>1.7326803749999999</v>
      </c>
      <c r="BW352" s="8">
        <v>9.8809599999999994E-4</v>
      </c>
      <c r="BX352" s="8">
        <v>-5.2590899999999997E-4</v>
      </c>
      <c r="CA352" s="1"/>
      <c r="CC352" s="8">
        <v>-0.21476661</v>
      </c>
      <c r="CD352" s="8">
        <v>-4.3636479999999998E-2</v>
      </c>
      <c r="CE352" s="8">
        <v>-1.4776350000000001E-2</v>
      </c>
      <c r="CF352" s="8">
        <v>1.573894452</v>
      </c>
      <c r="CG352" s="10">
        <v>-1.11546E-5</v>
      </c>
      <c r="CH352" s="10">
        <v>-7.1524499999999996E-6</v>
      </c>
      <c r="CK352" s="1"/>
      <c r="CR352" s="1"/>
      <c r="CU352" s="1"/>
      <c r="CW352" s="8">
        <v>0.22103502999999999</v>
      </c>
      <c r="CX352" s="8">
        <v>1.1595680000000001E-2</v>
      </c>
      <c r="CY352" s="8">
        <v>1.8368600000000001E-3</v>
      </c>
      <c r="CZ352" s="8">
        <v>1.5036960859999999</v>
      </c>
      <c r="DA352" s="8">
        <v>3.9308399999999998E-4</v>
      </c>
      <c r="DB352" s="10">
        <v>-2.25751E-5</v>
      </c>
      <c r="DF352" s="1"/>
      <c r="DO352" s="1"/>
      <c r="DQ352" s="8">
        <v>0.19956409</v>
      </c>
      <c r="DR352" s="8">
        <v>1.30028E-2</v>
      </c>
      <c r="DS352" s="8">
        <v>3.2842499999999998E-3</v>
      </c>
      <c r="DT352" s="8">
        <v>1.5190257549999999</v>
      </c>
      <c r="DU352" s="8">
        <v>2.5995E-4</v>
      </c>
      <c r="DV352" s="10">
        <v>-5.1232300000000001E-5</v>
      </c>
      <c r="DZ352" s="1"/>
      <c r="EF352" s="1"/>
      <c r="EG352" s="1"/>
      <c r="EK352" s="8">
        <v>0.58345517000000002</v>
      </c>
      <c r="EL352" s="8">
        <v>3.8306489999999999E-2</v>
      </c>
      <c r="EM352" s="8">
        <v>-1.718561E-2</v>
      </c>
      <c r="EN352" s="8">
        <v>1.6827150989999999</v>
      </c>
      <c r="EO352" s="8">
        <v>-1.21437E-4</v>
      </c>
      <c r="EP352" s="8">
        <v>-1.6727199999999999E-4</v>
      </c>
      <c r="ES352" s="1"/>
      <c r="EU352" s="8">
        <v>0.62545954000000004</v>
      </c>
      <c r="EV352" s="8">
        <v>-1.452663E-2</v>
      </c>
      <c r="EW352" s="8">
        <v>-5.3117800000000003E-3</v>
      </c>
      <c r="EX352" s="8">
        <v>1.825611943</v>
      </c>
      <c r="EY352" s="8">
        <v>3.3905900000000001E-4</v>
      </c>
      <c r="EZ352" s="10">
        <v>6.8132899999999999E-5</v>
      </c>
      <c r="FC352" s="1"/>
      <c r="FE352" s="8">
        <v>0.54892258999999999</v>
      </c>
      <c r="FF352" s="8">
        <v>-3.331692E-2</v>
      </c>
      <c r="FG352" s="8">
        <v>-1.501152E-2</v>
      </c>
      <c r="FH352" s="8">
        <v>1.8037747900000001</v>
      </c>
      <c r="FI352" s="8">
        <v>2.7891299999999999E-4</v>
      </c>
      <c r="FJ352" s="10">
        <v>-4.1817000000000003E-5</v>
      </c>
      <c r="FM352" s="1"/>
      <c r="FT352" s="1"/>
      <c r="FW352" s="1"/>
      <c r="FY352" s="8">
        <v>0.64232771</v>
      </c>
      <c r="FZ352" s="8">
        <v>-1.9729170000000001E-2</v>
      </c>
      <c r="GA352" s="8">
        <v>-9.2685000000000007E-3</v>
      </c>
      <c r="GB352" s="8">
        <v>1.8515660700000001</v>
      </c>
      <c r="GC352" s="8">
        <v>2.3067399999999999E-4</v>
      </c>
      <c r="GD352" s="10">
        <v>-2.8200399999999999E-5</v>
      </c>
      <c r="GG352" s="1"/>
      <c r="GI352" s="8">
        <v>0.59724562000000003</v>
      </c>
      <c r="GJ352" s="8">
        <v>-1.4273839999999999E-2</v>
      </c>
      <c r="GK352" s="8">
        <v>-3.78817E-3</v>
      </c>
      <c r="GL352" s="8">
        <v>1.825680599</v>
      </c>
      <c r="GM352" s="10">
        <v>-3.2123199999999998E-6</v>
      </c>
      <c r="GN352" s="10">
        <v>1.3331400000000001E-5</v>
      </c>
      <c r="GQ352" s="1"/>
      <c r="GS352" s="8">
        <v>0.10036821999999999</v>
      </c>
      <c r="GT352" s="8">
        <v>-1.1114580000000001E-2</v>
      </c>
      <c r="GU352" s="8">
        <v>-9.9942799999999995E-3</v>
      </c>
      <c r="GV352" s="8">
        <v>1.4725355019999999</v>
      </c>
      <c r="GW352" s="10">
        <v>1.35542E-5</v>
      </c>
      <c r="GX352" s="10">
        <v>4.9517200000000001E-5</v>
      </c>
      <c r="HA352" s="1"/>
      <c r="HC352" s="8">
        <v>-0.15460162999999999</v>
      </c>
      <c r="HD352" s="8">
        <v>4.4989399999999999E-3</v>
      </c>
      <c r="HE352" s="8">
        <v>-1.2494800000000001E-3</v>
      </c>
      <c r="HF352" s="8">
        <v>1.4065247279999999</v>
      </c>
      <c r="HG352" s="10">
        <v>-6.1139899999999994E-5</v>
      </c>
      <c r="HH352" s="10">
        <v>1.2164900000000001E-6</v>
      </c>
      <c r="HK352" s="1"/>
      <c r="HM352" s="8">
        <v>-6.876707E-2</v>
      </c>
      <c r="HN352" s="8">
        <v>-1.1239799999999999E-3</v>
      </c>
      <c r="HO352" s="8">
        <v>-8.6117999999999993E-3</v>
      </c>
      <c r="HP352" s="8">
        <v>1.5308326430000001</v>
      </c>
      <c r="HQ352" s="8">
        <v>-3.0232799999999998E-4</v>
      </c>
      <c r="HR352" s="10">
        <v>7.0756599999999999E-5</v>
      </c>
      <c r="HU352" s="1"/>
      <c r="HW352" s="8">
        <v>8.2340440000000001E-2</v>
      </c>
      <c r="HX352" s="8">
        <v>-1.058182E-2</v>
      </c>
      <c r="HY352" s="8">
        <v>-9.2964199999999997E-3</v>
      </c>
      <c r="HZ352" s="8">
        <v>1.601571724</v>
      </c>
      <c r="IA352" s="10">
        <v>5.78236E-5</v>
      </c>
      <c r="IB352" s="10">
        <v>-7.0875000000000002E-5</v>
      </c>
      <c r="IE352" s="1"/>
      <c r="IG352" s="8">
        <v>2.7627390000000002E-2</v>
      </c>
      <c r="IH352" s="8">
        <v>-9.6376599999999993E-3</v>
      </c>
      <c r="II352" s="8">
        <v>-4.9861100000000002E-3</v>
      </c>
      <c r="IJ352" s="8">
        <v>1.5839283850000001</v>
      </c>
      <c r="IK352" s="8">
        <v>-1.4131199999999999E-4</v>
      </c>
      <c r="IL352" s="8">
        <v>1.06533E-4</v>
      </c>
      <c r="IO352" s="1"/>
      <c r="IP352" s="1"/>
    </row>
    <row r="353" spans="1:250" x14ac:dyDescent="0.25">
      <c r="A353" s="8">
        <v>1.2629719800000001</v>
      </c>
      <c r="B353" s="8">
        <v>6.1768400000000003E-3</v>
      </c>
      <c r="C353" s="8">
        <v>3.7359099999999999E-2</v>
      </c>
      <c r="D353" s="8">
        <v>1.60050732</v>
      </c>
      <c r="E353" s="10">
        <v>-7.4242700000000007E-5</v>
      </c>
      <c r="F353" s="10">
        <v>-3.3291199999999997E-5</v>
      </c>
      <c r="I353" s="1"/>
      <c r="K353" s="8">
        <v>0.81880202999999996</v>
      </c>
      <c r="L353" s="8">
        <v>2.8976709999999999E-2</v>
      </c>
      <c r="M353" s="8">
        <v>-1.39707E-3</v>
      </c>
      <c r="N353" s="8">
        <v>1.1767628539999999</v>
      </c>
      <c r="O353" s="10">
        <v>7.2207100000000002E-5</v>
      </c>
      <c r="P353" s="10">
        <v>2.4247300000000001E-5</v>
      </c>
      <c r="U353" s="8">
        <v>0.89652525000000005</v>
      </c>
      <c r="V353" s="8">
        <v>1.034534E-2</v>
      </c>
      <c r="W353" s="8">
        <v>-1.4881170000000001E-2</v>
      </c>
      <c r="X353" s="8">
        <v>1.2352018490000001</v>
      </c>
      <c r="Y353" s="8">
        <v>1.03157E-4</v>
      </c>
      <c r="Z353" s="10">
        <v>4.6708899999999998E-6</v>
      </c>
      <c r="AC353" s="1"/>
      <c r="AE353" s="8">
        <v>1.48558061</v>
      </c>
      <c r="AF353" s="8">
        <v>-1.0210810000000001E-2</v>
      </c>
      <c r="AG353" s="8">
        <v>1.064027E-2</v>
      </c>
      <c r="AH353" s="8">
        <v>1.747447958</v>
      </c>
      <c r="AI353" s="8">
        <v>-1.0022999999999999E-4</v>
      </c>
      <c r="AJ353" s="10">
        <v>3.02684E-5</v>
      </c>
      <c r="AM353" s="1"/>
      <c r="AO353" s="8">
        <v>1.2629719800000001</v>
      </c>
      <c r="AP353" s="8">
        <v>6.1768400000000003E-3</v>
      </c>
      <c r="AQ353" s="8">
        <v>3.7359099999999999E-2</v>
      </c>
      <c r="AR353" s="8">
        <v>1.60050732</v>
      </c>
      <c r="AS353" s="10">
        <v>-7.4242700000000007E-5</v>
      </c>
      <c r="AT353" s="10">
        <v>-3.3291199999999997E-5</v>
      </c>
      <c r="AW353" s="1"/>
      <c r="BG353" s="1"/>
      <c r="BI353" s="8">
        <v>-0.10244431</v>
      </c>
      <c r="BJ353" s="8">
        <v>-4.712827E-2</v>
      </c>
      <c r="BK353" s="8">
        <v>-5.14943E-3</v>
      </c>
      <c r="BL353" s="8">
        <v>1.7576421330000001</v>
      </c>
      <c r="BM353" s="10">
        <v>-5.69338E-5</v>
      </c>
      <c r="BN353" s="10">
        <v>7.9504200000000004E-5</v>
      </c>
      <c r="BQ353" s="1"/>
      <c r="BS353" s="8">
        <v>-1.0987490000000001E-2</v>
      </c>
      <c r="BT353" s="8">
        <v>-1.8666390000000001E-2</v>
      </c>
      <c r="BU353" s="8">
        <v>-3.2602659999999999E-2</v>
      </c>
      <c r="BV353" s="8">
        <v>1.7326944769999999</v>
      </c>
      <c r="BW353" s="8">
        <v>1.064665E-3</v>
      </c>
      <c r="BX353" s="8">
        <v>-6.3475999999999995E-4</v>
      </c>
      <c r="CC353" s="8">
        <v>-0.21190697999999999</v>
      </c>
      <c r="CD353" s="8">
        <v>-4.3602109999999999E-2</v>
      </c>
      <c r="CE353" s="8">
        <v>-1.4788539999999999E-2</v>
      </c>
      <c r="CF353" s="8">
        <v>1.5783557989999999</v>
      </c>
      <c r="CG353" s="10">
        <v>-1.1916700000000001E-5</v>
      </c>
      <c r="CH353" s="10">
        <v>-7.4240600000000004E-6</v>
      </c>
      <c r="CK353" s="1"/>
      <c r="CQ353" s="1"/>
      <c r="CR353" s="1"/>
      <c r="CU353" s="1"/>
      <c r="CW353" s="8">
        <v>0.22439381999999999</v>
      </c>
      <c r="CX353" s="8">
        <v>1.182715E-2</v>
      </c>
      <c r="CY353" s="8">
        <v>2.0290500000000001E-3</v>
      </c>
      <c r="CZ353" s="8">
        <v>1.5051192879999999</v>
      </c>
      <c r="DA353" s="8">
        <v>3.8649499999999999E-4</v>
      </c>
      <c r="DB353" s="10">
        <v>-1.71053E-5</v>
      </c>
      <c r="DF353" s="1"/>
      <c r="DO353" s="1"/>
      <c r="DQ353" s="8">
        <v>0.19839359000000001</v>
      </c>
      <c r="DR353" s="8">
        <v>1.2885310000000001E-2</v>
      </c>
      <c r="DS353" s="8">
        <v>3.2848E-3</v>
      </c>
      <c r="DT353" s="8">
        <v>1.5236273840000001</v>
      </c>
      <c r="DU353" s="8">
        <v>2.5328500000000001E-4</v>
      </c>
      <c r="DV353" s="10">
        <v>-5.1278600000000001E-5</v>
      </c>
      <c r="DZ353" s="1"/>
      <c r="EF353" s="1"/>
      <c r="EG353" s="1"/>
      <c r="EK353" s="8">
        <v>0.58368390000000003</v>
      </c>
      <c r="EL353" s="8">
        <v>3.832091E-2</v>
      </c>
      <c r="EM353" s="8">
        <v>-1.7297400000000001E-2</v>
      </c>
      <c r="EN353" s="8">
        <v>1.6828239359999999</v>
      </c>
      <c r="EO353" s="8">
        <v>-1.2423100000000001E-4</v>
      </c>
      <c r="EP353" s="8">
        <v>-1.88927E-4</v>
      </c>
      <c r="ES353" s="1"/>
      <c r="EU353" s="8">
        <v>0.62636594000000001</v>
      </c>
      <c r="EV353" s="8">
        <v>-1.471897E-2</v>
      </c>
      <c r="EW353" s="8">
        <v>-5.6983099999999998E-3</v>
      </c>
      <c r="EX353" s="8">
        <v>1.8257009280000001</v>
      </c>
      <c r="EY353" s="8">
        <v>3.52173E-4</v>
      </c>
      <c r="EZ353" s="10">
        <v>4.1778199999999999E-5</v>
      </c>
      <c r="FC353" s="1"/>
      <c r="FE353" s="8">
        <v>0.55042952000000001</v>
      </c>
      <c r="FF353" s="8">
        <v>-3.3397290000000003E-2</v>
      </c>
      <c r="FG353" s="8">
        <v>-1.5054130000000001E-2</v>
      </c>
      <c r="FH353" s="8">
        <v>1.806327561</v>
      </c>
      <c r="FI353" s="8">
        <v>2.8369000000000002E-4</v>
      </c>
      <c r="FJ353" s="10">
        <v>-4.4345000000000003E-5</v>
      </c>
      <c r="FM353" s="1"/>
      <c r="FT353" s="1"/>
      <c r="FW353" s="1"/>
      <c r="FY353" s="8">
        <v>0.64167067</v>
      </c>
      <c r="FZ353" s="8">
        <v>-1.9700869999999999E-2</v>
      </c>
      <c r="GA353" s="8">
        <v>-9.2817000000000004E-3</v>
      </c>
      <c r="GB353" s="8">
        <v>1.85320602</v>
      </c>
      <c r="GC353" s="8">
        <v>2.33105E-4</v>
      </c>
      <c r="GD353" s="10">
        <v>-2.70653E-5</v>
      </c>
      <c r="GG353" s="1"/>
      <c r="GI353" s="8">
        <v>0.60074797999999996</v>
      </c>
      <c r="GJ353" s="8">
        <v>-1.437943E-2</v>
      </c>
      <c r="GK353" s="8">
        <v>-3.8709899999999999E-3</v>
      </c>
      <c r="GL353" s="8">
        <v>1.8296761079999999</v>
      </c>
      <c r="GM353" s="10">
        <v>-2.5317799999999999E-6</v>
      </c>
      <c r="GN353" s="10">
        <v>1.27981E-5</v>
      </c>
      <c r="GQ353" s="1"/>
      <c r="GS353" s="8">
        <v>0.10235461</v>
      </c>
      <c r="GT353" s="8">
        <v>-1.118357E-2</v>
      </c>
      <c r="GU353" s="8">
        <v>-1.000355E-2</v>
      </c>
      <c r="GV353" s="8">
        <v>1.4756742249999999</v>
      </c>
      <c r="GW353" s="10">
        <v>1.5581199999999999E-5</v>
      </c>
      <c r="GX353" s="10">
        <v>4.92479E-5</v>
      </c>
      <c r="HA353" s="1"/>
      <c r="HC353" s="8">
        <v>-0.15159348</v>
      </c>
      <c r="HD353" s="8">
        <v>4.4129399999999997E-3</v>
      </c>
      <c r="HE353" s="8">
        <v>-1.2455000000000001E-3</v>
      </c>
      <c r="HF353" s="8">
        <v>1.4097147830000001</v>
      </c>
      <c r="HG353" s="10">
        <v>-6.0285699999999998E-5</v>
      </c>
      <c r="HH353" s="10">
        <v>1.25746E-6</v>
      </c>
      <c r="HK353" s="1"/>
      <c r="HM353" s="8">
        <v>-6.5994750000000005E-2</v>
      </c>
      <c r="HN353" s="8">
        <v>-1.32007E-3</v>
      </c>
      <c r="HO353" s="8">
        <v>-8.6058000000000003E-3</v>
      </c>
      <c r="HP353" s="8">
        <v>1.5326486459999999</v>
      </c>
      <c r="HQ353" s="8">
        <v>-2.9281499999999998E-4</v>
      </c>
      <c r="HR353" s="10">
        <v>7.1056200000000006E-5</v>
      </c>
      <c r="HU353" s="1"/>
      <c r="HW353" s="8">
        <v>8.3791050000000006E-2</v>
      </c>
      <c r="HX353" s="8">
        <v>-1.061577E-2</v>
      </c>
      <c r="HY353" s="8">
        <v>-9.3312800000000008E-3</v>
      </c>
      <c r="HZ353" s="8">
        <v>1.6028855550000001</v>
      </c>
      <c r="IA353" s="10">
        <v>6.00425E-5</v>
      </c>
      <c r="IB353" s="10">
        <v>-7.3153199999999996E-5</v>
      </c>
      <c r="IE353" s="1"/>
      <c r="IG353" s="8">
        <v>3.2371810000000001E-2</v>
      </c>
      <c r="IH353" s="8">
        <v>-9.57299E-3</v>
      </c>
      <c r="II353" s="8">
        <v>-5.1600300000000003E-3</v>
      </c>
      <c r="IJ353" s="8">
        <v>1.5848617519999999</v>
      </c>
      <c r="IK353" s="8">
        <v>-1.4301900000000001E-4</v>
      </c>
      <c r="IL353" s="8">
        <v>1.01947E-4</v>
      </c>
      <c r="IO353" s="1"/>
      <c r="IP353" s="1"/>
    </row>
    <row r="354" spans="1:250" x14ac:dyDescent="0.25">
      <c r="A354" s="8">
        <v>1.2693640500000001</v>
      </c>
      <c r="B354" s="8">
        <v>5.9519799999999999E-3</v>
      </c>
      <c r="C354" s="8">
        <v>3.7423409999999997E-2</v>
      </c>
      <c r="D354" s="8">
        <v>1.6045906169999999</v>
      </c>
      <c r="E354" s="10">
        <v>-6.8184799999999998E-5</v>
      </c>
      <c r="F354" s="10">
        <v>-3.1547400000000002E-5</v>
      </c>
      <c r="I354" s="1"/>
      <c r="K354" s="8">
        <v>0.82178567999999996</v>
      </c>
      <c r="L354" s="8">
        <v>2.900846E-2</v>
      </c>
      <c r="M354" s="8">
        <v>-1.4099200000000001E-3</v>
      </c>
      <c r="N354" s="8">
        <v>1.186500898</v>
      </c>
      <c r="O354" s="10">
        <v>7.1219500000000005E-5</v>
      </c>
      <c r="P354" s="10">
        <v>2.3843199999999999E-5</v>
      </c>
      <c r="U354" s="8">
        <v>0.90272467999999995</v>
      </c>
      <c r="V354" s="8">
        <v>1.04168E-2</v>
      </c>
      <c r="W354" s="8">
        <v>-1.4888480000000001E-2</v>
      </c>
      <c r="X354" s="8">
        <v>1.243908928</v>
      </c>
      <c r="Y354" s="8">
        <v>1.01094E-4</v>
      </c>
      <c r="Z354" s="10">
        <v>4.4510899999999998E-6</v>
      </c>
      <c r="AC354" s="1"/>
      <c r="AE354" s="8">
        <v>1.4886907300000001</v>
      </c>
      <c r="AF354" s="8">
        <v>-1.0492949999999999E-2</v>
      </c>
      <c r="AG354" s="8">
        <v>1.0572730000000001E-2</v>
      </c>
      <c r="AH354" s="8">
        <v>1.750666219</v>
      </c>
      <c r="AI354" s="10">
        <v>-8.85295E-5</v>
      </c>
      <c r="AJ354" s="10">
        <v>2.7485199999999999E-5</v>
      </c>
      <c r="AM354" s="1"/>
      <c r="AO354" s="8">
        <v>1.2693640500000001</v>
      </c>
      <c r="AP354" s="8">
        <v>5.9519799999999999E-3</v>
      </c>
      <c r="AQ354" s="8">
        <v>3.7423409999999997E-2</v>
      </c>
      <c r="AR354" s="8">
        <v>1.6045906169999999</v>
      </c>
      <c r="AS354" s="10">
        <v>-6.8184799999999998E-5</v>
      </c>
      <c r="AT354" s="10">
        <v>-3.1547400000000002E-5</v>
      </c>
      <c r="AW354" s="1"/>
      <c r="BI354" s="8">
        <v>-9.6797880000000003E-2</v>
      </c>
      <c r="BJ354" s="8">
        <v>-4.7200649999999997E-2</v>
      </c>
      <c r="BK354" s="8">
        <v>-5.2035500000000004E-3</v>
      </c>
      <c r="BL354" s="8">
        <v>1.762127588</v>
      </c>
      <c r="BM354" s="10">
        <v>-5.6404299999999998E-5</v>
      </c>
      <c r="BN354" s="10">
        <v>7.9108800000000004E-5</v>
      </c>
      <c r="BQ354" s="1"/>
      <c r="BS354" s="8">
        <v>-1.066783E-2</v>
      </c>
      <c r="BT354" s="8">
        <v>-1.8550790000000001E-2</v>
      </c>
      <c r="BU354" s="8">
        <v>-3.3113759999999999E-2</v>
      </c>
      <c r="BV354" s="8">
        <v>1.7327270539999999</v>
      </c>
      <c r="BW354" s="8">
        <v>1.0351430000000001E-3</v>
      </c>
      <c r="BX354" s="8">
        <v>-7.6527400000000003E-4</v>
      </c>
      <c r="CC354" s="8">
        <v>-0.20944588</v>
      </c>
      <c r="CD354" s="8">
        <v>-4.3596660000000002E-2</v>
      </c>
      <c r="CE354" s="8">
        <v>-1.4755860000000001E-2</v>
      </c>
      <c r="CF354" s="8">
        <v>1.582968905</v>
      </c>
      <c r="CG354" s="10">
        <v>-1.20548E-5</v>
      </c>
      <c r="CH354" s="10">
        <v>-6.5833799999999998E-6</v>
      </c>
      <c r="CK354" s="1"/>
      <c r="CQ354" s="1"/>
      <c r="CR354" s="1"/>
      <c r="CU354" s="1"/>
      <c r="CW354" s="8">
        <v>0.22743836000000001</v>
      </c>
      <c r="CX354" s="8">
        <v>1.245364E-2</v>
      </c>
      <c r="CY354" s="8">
        <v>2.0068E-3</v>
      </c>
      <c r="CZ354" s="8">
        <v>1.5057882380000001</v>
      </c>
      <c r="DA354" s="8">
        <v>3.6713000000000002E-4</v>
      </c>
      <c r="DB354" s="10">
        <v>-1.7799500000000001E-5</v>
      </c>
      <c r="DF354" s="1"/>
      <c r="DO354" s="1"/>
      <c r="DQ354" s="8">
        <v>0.20509176000000001</v>
      </c>
      <c r="DR354" s="8">
        <v>1.3269400000000001E-2</v>
      </c>
      <c r="DS354" s="8">
        <v>3.5132800000000001E-3</v>
      </c>
      <c r="DT354" s="8">
        <v>1.5274837699999999</v>
      </c>
      <c r="DU354" s="8">
        <v>2.4947100000000002E-4</v>
      </c>
      <c r="DV354" s="10">
        <v>-4.9014799999999997E-5</v>
      </c>
      <c r="DZ354" s="1"/>
      <c r="EF354" s="1"/>
      <c r="EG354" s="1"/>
      <c r="EK354" s="8">
        <v>0.58306778999999997</v>
      </c>
      <c r="EL354" s="8">
        <v>3.8385429999999998E-2</v>
      </c>
      <c r="EM354" s="8">
        <v>-1.7371089999999999E-2</v>
      </c>
      <c r="EN354" s="8">
        <v>1.6829146829999999</v>
      </c>
      <c r="EO354" s="8">
        <v>-1.1911799999999999E-4</v>
      </c>
      <c r="EP354" s="8">
        <v>-1.8308699999999999E-4</v>
      </c>
      <c r="ES354" s="1"/>
      <c r="EU354" s="8">
        <v>0.62446975000000005</v>
      </c>
      <c r="EV354" s="8">
        <v>-1.468936E-2</v>
      </c>
      <c r="EW354" s="8">
        <v>-5.6008200000000003E-3</v>
      </c>
      <c r="EX354" s="8">
        <v>1.8259055470000001</v>
      </c>
      <c r="EY354" s="8">
        <v>3.5323800000000002E-4</v>
      </c>
      <c r="EZ354" s="10">
        <v>3.8269499999999997E-5</v>
      </c>
      <c r="FC354" s="1"/>
      <c r="FE354" s="8">
        <v>0.55219317999999995</v>
      </c>
      <c r="FF354" s="8">
        <v>-3.3564410000000003E-2</v>
      </c>
      <c r="FG354" s="8">
        <v>-1.512119E-2</v>
      </c>
      <c r="FH354" s="8">
        <v>1.8071306730000001</v>
      </c>
      <c r="FI354" s="8">
        <v>2.9215600000000001E-4</v>
      </c>
      <c r="FJ354" s="10">
        <v>-4.7739199999999999E-5</v>
      </c>
      <c r="FM354" s="1"/>
      <c r="FT354" s="1"/>
      <c r="FW354" s="1"/>
      <c r="FY354" s="8">
        <v>0.63954701000000003</v>
      </c>
      <c r="FZ354" s="8">
        <v>-1.9469380000000001E-2</v>
      </c>
      <c r="GA354" s="8">
        <v>-9.2832999999999995E-3</v>
      </c>
      <c r="GB354" s="8">
        <v>1.8545994619999999</v>
      </c>
      <c r="GC354" s="8">
        <v>2.39225E-4</v>
      </c>
      <c r="GD354" s="10">
        <v>-2.7018699999999999E-5</v>
      </c>
      <c r="GG354" s="1"/>
      <c r="GI354" s="8">
        <v>0.60554284000000003</v>
      </c>
      <c r="GJ354" s="8">
        <v>-1.4586729999999999E-2</v>
      </c>
      <c r="GK354" s="8">
        <v>-4.0004999999999997E-3</v>
      </c>
      <c r="GL354" s="8">
        <v>1.8333664220000001</v>
      </c>
      <c r="GM354" s="10">
        <v>-1.55597E-6</v>
      </c>
      <c r="GN354" s="10">
        <v>1.2189599999999999E-5</v>
      </c>
      <c r="GP354" s="1"/>
      <c r="GQ354" s="1"/>
      <c r="GS354" s="8">
        <v>0.10679261</v>
      </c>
      <c r="GT354" s="8">
        <v>-1.157966E-2</v>
      </c>
      <c r="GU354" s="8">
        <v>-9.9915799999999999E-3</v>
      </c>
      <c r="GV354" s="8">
        <v>1.4798931900000001</v>
      </c>
      <c r="GW354" s="10">
        <v>2.0775799999999999E-5</v>
      </c>
      <c r="GX354" s="10">
        <v>4.9415800000000002E-5</v>
      </c>
      <c r="HA354" s="1"/>
      <c r="HC354" s="8">
        <v>-0.14865613999999999</v>
      </c>
      <c r="HD354" s="8">
        <v>4.3824600000000003E-3</v>
      </c>
      <c r="HE354" s="8">
        <v>-1.27024E-3</v>
      </c>
      <c r="HF354" s="8">
        <v>1.4128412749999999</v>
      </c>
      <c r="HG354" s="10">
        <v>-5.9975900000000003E-5</v>
      </c>
      <c r="HH354" s="10">
        <v>1.0062E-6</v>
      </c>
      <c r="HK354" s="1"/>
      <c r="HM354" s="8">
        <v>-6.3922480000000004E-2</v>
      </c>
      <c r="HN354" s="8">
        <v>-1.4215899999999999E-3</v>
      </c>
      <c r="HO354" s="8">
        <v>-8.6187E-3</v>
      </c>
      <c r="HP354" s="8">
        <v>1.534650869</v>
      </c>
      <c r="HQ354" s="8">
        <v>-2.8622000000000001E-4</v>
      </c>
      <c r="HR354" s="10">
        <v>7.0224700000000005E-5</v>
      </c>
      <c r="HU354" s="1"/>
      <c r="HW354" s="8">
        <v>8.2575079999999995E-2</v>
      </c>
      <c r="HX354" s="8">
        <v>-1.055151E-2</v>
      </c>
      <c r="HY354" s="8">
        <v>-9.3093900000000007E-3</v>
      </c>
      <c r="HZ354" s="8">
        <v>1.6040441379999999</v>
      </c>
      <c r="IA354" s="10">
        <v>6.5050199999999996E-5</v>
      </c>
      <c r="IB354" s="10">
        <v>-7.4856499999999997E-5</v>
      </c>
      <c r="IE354" s="1"/>
      <c r="IG354" s="8">
        <v>3.5281769999999997E-2</v>
      </c>
      <c r="IH354" s="8">
        <v>-9.7628100000000002E-3</v>
      </c>
      <c r="II354" s="8">
        <v>-5.07787E-3</v>
      </c>
      <c r="IJ354" s="8">
        <v>1.5857816579999999</v>
      </c>
      <c r="IK354" s="8">
        <v>-1.3487300000000001E-4</v>
      </c>
      <c r="IL354" s="8">
        <v>1.05476E-4</v>
      </c>
      <c r="IO354" s="1"/>
      <c r="IP354" s="1"/>
    </row>
    <row r="355" spans="1:250" x14ac:dyDescent="0.25">
      <c r="A355" s="8">
        <v>1.27257292</v>
      </c>
      <c r="B355" s="8">
        <v>5.8081000000000001E-3</v>
      </c>
      <c r="C355" s="8">
        <v>3.7454469999999997E-2</v>
      </c>
      <c r="D355" s="8">
        <v>1.608517081</v>
      </c>
      <c r="E355" s="10">
        <v>-6.0466800000000002E-5</v>
      </c>
      <c r="F355" s="10">
        <v>-2.9866499999999999E-5</v>
      </c>
      <c r="I355" s="1"/>
      <c r="K355" s="8">
        <v>0.82955080999999997</v>
      </c>
      <c r="L355" s="8">
        <v>2.9102610000000001E-2</v>
      </c>
      <c r="M355" s="8">
        <v>-1.5159399999999999E-3</v>
      </c>
      <c r="N355" s="8">
        <v>1.1949628990000001</v>
      </c>
      <c r="O355" s="10">
        <v>7.0091099999999997E-5</v>
      </c>
      <c r="P355" s="10">
        <v>2.25734E-5</v>
      </c>
      <c r="U355" s="8">
        <v>0.90354782</v>
      </c>
      <c r="V355" s="8">
        <v>1.042705E-2</v>
      </c>
      <c r="W355" s="8">
        <v>-1.488344E-2</v>
      </c>
      <c r="X355" s="8">
        <v>1.251031177</v>
      </c>
      <c r="Y355" s="10">
        <v>9.8870500000000001E-5</v>
      </c>
      <c r="Z355" s="10">
        <v>5.5389100000000003E-6</v>
      </c>
      <c r="AC355" s="1"/>
      <c r="AE355" s="8">
        <v>1.4941175799999999</v>
      </c>
      <c r="AF355" s="8">
        <v>-1.0692780000000001E-2</v>
      </c>
      <c r="AG355" s="8">
        <v>1.0453459999999999E-2</v>
      </c>
      <c r="AH355" s="8">
        <v>1.7541372930000001</v>
      </c>
      <c r="AI355" s="10">
        <v>-8.3768400000000003E-5</v>
      </c>
      <c r="AJ355" s="10">
        <v>2.46488E-5</v>
      </c>
      <c r="AM355" s="1"/>
      <c r="AO355" s="8">
        <v>1.27257292</v>
      </c>
      <c r="AP355" s="8">
        <v>5.8081000000000001E-3</v>
      </c>
      <c r="AQ355" s="8">
        <v>3.7454469999999997E-2</v>
      </c>
      <c r="AR355" s="8">
        <v>1.608517081</v>
      </c>
      <c r="AS355" s="10">
        <v>-6.0466800000000002E-5</v>
      </c>
      <c r="AT355" s="10">
        <v>-2.9866499999999999E-5</v>
      </c>
      <c r="AW355" s="1"/>
      <c r="BI355" s="8">
        <v>-9.6647730000000001E-2</v>
      </c>
      <c r="BJ355" s="8">
        <v>-4.7202790000000001E-2</v>
      </c>
      <c r="BK355" s="8">
        <v>-5.2019199999999996E-3</v>
      </c>
      <c r="BL355" s="8">
        <v>1.7663154379999999</v>
      </c>
      <c r="BM355" s="10">
        <v>-5.5812700000000002E-5</v>
      </c>
      <c r="BN355" s="10">
        <v>7.9559400000000003E-5</v>
      </c>
      <c r="BQ355" s="1"/>
      <c r="BS355" s="8">
        <v>-9.7394999999999999E-3</v>
      </c>
      <c r="BT355" s="8">
        <v>-1.7411409999999999E-2</v>
      </c>
      <c r="BU355" s="8">
        <v>-3.4039270000000003E-2</v>
      </c>
      <c r="BV355" s="8">
        <v>1.7327495260000001</v>
      </c>
      <c r="BW355" s="8">
        <v>9.2710899999999996E-4</v>
      </c>
      <c r="BX355" s="8">
        <v>-8.5302999999999996E-4</v>
      </c>
      <c r="CA355" s="1"/>
      <c r="CC355" s="8">
        <v>-0.20473985</v>
      </c>
      <c r="CD355" s="8">
        <v>-4.3578770000000003E-2</v>
      </c>
      <c r="CE355" s="8">
        <v>-1.477361E-2</v>
      </c>
      <c r="CF355" s="8">
        <v>1.5874311459999999</v>
      </c>
      <c r="CG355" s="10">
        <v>-1.2296299999999999E-5</v>
      </c>
      <c r="CH355" s="10">
        <v>-6.8229000000000004E-6</v>
      </c>
      <c r="CK355" s="1"/>
      <c r="CQ355" s="1"/>
      <c r="CR355" s="1"/>
      <c r="CU355" s="1"/>
      <c r="CW355" s="8">
        <v>0.23095537999999999</v>
      </c>
      <c r="CX355" s="8">
        <v>1.254974E-2</v>
      </c>
      <c r="CY355" s="8">
        <v>2.0770300000000001E-3</v>
      </c>
      <c r="CZ355" s="8">
        <v>1.5064027360000001</v>
      </c>
      <c r="DA355" s="8">
        <v>3.6450700000000003E-4</v>
      </c>
      <c r="DB355" s="10">
        <v>-1.5883400000000001E-5</v>
      </c>
      <c r="DF355" s="1"/>
      <c r="DO355" s="1"/>
      <c r="DQ355" s="8">
        <v>0.20470082000000001</v>
      </c>
      <c r="DR355" s="8">
        <v>1.3239860000000001E-2</v>
      </c>
      <c r="DS355" s="8">
        <v>3.4966699999999999E-3</v>
      </c>
      <c r="DT355" s="8">
        <v>1.5308444489999999</v>
      </c>
      <c r="DU355" s="8">
        <v>2.4445400000000001E-4</v>
      </c>
      <c r="DV355" s="10">
        <v>-4.6199499999999997E-5</v>
      </c>
      <c r="DZ355" s="1"/>
      <c r="EF355" s="1"/>
      <c r="EG355" s="1"/>
      <c r="EK355" s="8">
        <v>0.58399283999999996</v>
      </c>
      <c r="EL355" s="8">
        <v>3.8050540000000001E-2</v>
      </c>
      <c r="EM355" s="8">
        <v>-1.766848E-2</v>
      </c>
      <c r="EN355" s="8">
        <v>1.6829572209999999</v>
      </c>
      <c r="EO355" s="8">
        <v>-1.02853E-4</v>
      </c>
      <c r="EP355" s="8">
        <v>-1.9752999999999999E-4</v>
      </c>
      <c r="ES355" s="1"/>
      <c r="EU355" s="8">
        <v>0.6275811</v>
      </c>
      <c r="EV355" s="8">
        <v>-1.49792E-2</v>
      </c>
      <c r="EW355" s="8">
        <v>-6.2118499999999997E-3</v>
      </c>
      <c r="EX355" s="8">
        <v>1.826240267</v>
      </c>
      <c r="EY355" s="8">
        <v>3.5945999999999998E-4</v>
      </c>
      <c r="EZ355" s="10">
        <v>2.51495E-5</v>
      </c>
      <c r="FC355" s="1"/>
      <c r="FE355" s="8">
        <v>0.55110446000000002</v>
      </c>
      <c r="FF355" s="8">
        <v>-3.3687590000000003E-2</v>
      </c>
      <c r="FG355" s="8">
        <v>-1.5032820000000001E-2</v>
      </c>
      <c r="FH355" s="8">
        <v>1.807455845</v>
      </c>
      <c r="FI355" s="8">
        <v>2.8208699999999998E-4</v>
      </c>
      <c r="FJ355" s="10">
        <v>-5.4963799999999997E-5</v>
      </c>
      <c r="FM355" s="1"/>
      <c r="FT355" s="1"/>
      <c r="FW355" s="1"/>
      <c r="FY355" s="8">
        <v>0.64274730999999996</v>
      </c>
      <c r="FZ355" s="8">
        <v>-1.962013E-2</v>
      </c>
      <c r="GA355" s="8">
        <v>-9.3694099999999999E-3</v>
      </c>
      <c r="GB355" s="8">
        <v>1.855656406</v>
      </c>
      <c r="GC355" s="8">
        <v>2.4188000000000001E-4</v>
      </c>
      <c r="GD355" s="10">
        <v>-2.8534199999999999E-5</v>
      </c>
      <c r="GG355" s="1"/>
      <c r="GI355" s="8">
        <v>0.60777687999999996</v>
      </c>
      <c r="GJ355" s="8">
        <v>-1.469174E-2</v>
      </c>
      <c r="GK355" s="8">
        <v>-4.0216799999999997E-3</v>
      </c>
      <c r="GL355" s="8">
        <v>1.8370505189999999</v>
      </c>
      <c r="GM355" s="10">
        <v>-4.9408199999999999E-7</v>
      </c>
      <c r="GN355" s="10">
        <v>1.1977199999999999E-5</v>
      </c>
      <c r="GP355" s="1"/>
      <c r="GQ355" s="1"/>
      <c r="GS355" s="8">
        <v>0.11203059</v>
      </c>
      <c r="GT355" s="8">
        <v>-1.197938E-2</v>
      </c>
      <c r="GU355" s="8">
        <v>-9.9323199999999997E-3</v>
      </c>
      <c r="GV355" s="8">
        <v>1.4837446030000001</v>
      </c>
      <c r="GW355" s="10">
        <v>2.5222400000000001E-5</v>
      </c>
      <c r="GX355" s="10">
        <v>5.0083500000000003E-5</v>
      </c>
      <c r="HA355" s="1"/>
      <c r="HC355" s="8">
        <v>-0.14541548000000001</v>
      </c>
      <c r="HD355" s="8">
        <v>4.4041999999999996E-3</v>
      </c>
      <c r="HE355" s="8">
        <v>-1.3207500000000001E-3</v>
      </c>
      <c r="HF355" s="8">
        <v>1.415806219</v>
      </c>
      <c r="HG355" s="10">
        <v>-6.0177099999999997E-5</v>
      </c>
      <c r="HH355" s="10">
        <v>5.4009300000000004E-7</v>
      </c>
      <c r="HK355" s="1"/>
      <c r="HM355" s="8">
        <v>-5.9648239999999998E-2</v>
      </c>
      <c r="HN355" s="8">
        <v>-1.4625899999999999E-3</v>
      </c>
      <c r="HO355" s="8">
        <v>-8.6720500000000006E-3</v>
      </c>
      <c r="HP355" s="8">
        <v>1.5363558289999999</v>
      </c>
      <c r="HQ355" s="8">
        <v>-2.8492799999999999E-4</v>
      </c>
      <c r="HR355" s="10">
        <v>6.8543100000000004E-5</v>
      </c>
      <c r="HU355" s="1"/>
      <c r="HW355" s="8">
        <v>8.3649100000000004E-2</v>
      </c>
      <c r="HX355" s="8">
        <v>-1.058307E-2</v>
      </c>
      <c r="HY355" s="8">
        <v>-9.2948400000000004E-3</v>
      </c>
      <c r="HZ355" s="8">
        <v>1.6050297090000001</v>
      </c>
      <c r="IA355" s="10">
        <v>6.7838100000000004E-5</v>
      </c>
      <c r="IB355" s="10">
        <v>-7.3570600000000003E-5</v>
      </c>
      <c r="IE355" s="1"/>
      <c r="IG355" s="8">
        <v>3.7719879999999997E-2</v>
      </c>
      <c r="IH355" s="8">
        <v>-9.8714900000000001E-3</v>
      </c>
      <c r="II355" s="8">
        <v>-5.05478E-3</v>
      </c>
      <c r="IJ355" s="8">
        <v>1.5871700529999999</v>
      </c>
      <c r="IK355" s="8">
        <v>-1.2929900000000001E-4</v>
      </c>
      <c r="IL355" s="8">
        <v>1.0666399999999999E-4</v>
      </c>
      <c r="IO355" s="1"/>
      <c r="IP355" s="1"/>
    </row>
    <row r="356" spans="1:250" x14ac:dyDescent="0.25">
      <c r="A356" s="8">
        <v>1.27847406</v>
      </c>
      <c r="B356" s="8">
        <v>5.70003E-3</v>
      </c>
      <c r="C356" s="8">
        <v>3.746704E-2</v>
      </c>
      <c r="D356" s="8">
        <v>1.612011764</v>
      </c>
      <c r="E356" s="10">
        <v>-5.7312699999999998E-5</v>
      </c>
      <c r="F356" s="10">
        <v>-2.94944E-5</v>
      </c>
      <c r="I356" s="1"/>
      <c r="K356" s="8">
        <v>0.83074055999999996</v>
      </c>
      <c r="L356" s="8">
        <v>2.9120239999999999E-2</v>
      </c>
      <c r="M356" s="8">
        <v>-1.5219599999999999E-3</v>
      </c>
      <c r="N356" s="8">
        <v>1.201814369</v>
      </c>
      <c r="O356" s="10">
        <v>6.8716700000000006E-5</v>
      </c>
      <c r="P356" s="10">
        <v>2.2099999999999998E-5</v>
      </c>
      <c r="U356" s="8">
        <v>0.89877982999999995</v>
      </c>
      <c r="V356" s="8">
        <v>1.044906E-2</v>
      </c>
      <c r="W356" s="8">
        <v>-1.492371E-2</v>
      </c>
      <c r="X356" s="8">
        <v>1.255773391</v>
      </c>
      <c r="Y356" s="10">
        <v>9.9699900000000004E-5</v>
      </c>
      <c r="Z356" s="10">
        <v>7.05243E-6</v>
      </c>
      <c r="AC356" s="1"/>
      <c r="AE356" s="8">
        <v>1.49952255</v>
      </c>
      <c r="AF356" s="8">
        <v>-1.103405E-2</v>
      </c>
      <c r="AG356" s="8">
        <v>1.0283759999999999E-2</v>
      </c>
      <c r="AH356" s="8">
        <v>1.7580622210000001</v>
      </c>
      <c r="AI356" s="10">
        <v>-7.5616099999999996E-5</v>
      </c>
      <c r="AJ356" s="10">
        <v>2.0606800000000001E-5</v>
      </c>
      <c r="AM356" s="1"/>
      <c r="AO356" s="8">
        <v>1.27847406</v>
      </c>
      <c r="AP356" s="8">
        <v>5.70003E-3</v>
      </c>
      <c r="AQ356" s="8">
        <v>3.746704E-2</v>
      </c>
      <c r="AR356" s="8">
        <v>1.612011764</v>
      </c>
      <c r="AS356" s="10">
        <v>-5.7312699999999998E-5</v>
      </c>
      <c r="AT356" s="10">
        <v>-2.94944E-5</v>
      </c>
      <c r="AW356" s="1"/>
      <c r="BI356" s="8">
        <v>-9.6380859999999999E-2</v>
      </c>
      <c r="BJ356" s="8">
        <v>-4.719665E-2</v>
      </c>
      <c r="BK356" s="8">
        <v>-5.19966E-3</v>
      </c>
      <c r="BL356" s="8">
        <v>1.770187298</v>
      </c>
      <c r="BM356" s="10">
        <v>-5.6763399999999999E-5</v>
      </c>
      <c r="BN356" s="10">
        <v>7.9907999999999995E-5</v>
      </c>
      <c r="BQ356" s="1"/>
      <c r="BS356" s="8">
        <v>-9.9340499999999998E-3</v>
      </c>
      <c r="BT356" s="8">
        <v>-1.6660930000000001E-2</v>
      </c>
      <c r="BU356" s="8">
        <v>-3.3830230000000003E-2</v>
      </c>
      <c r="BV356" s="8">
        <v>1.7327584730000001</v>
      </c>
      <c r="BW356" s="8">
        <v>1.090862E-3</v>
      </c>
      <c r="BX356" s="8">
        <v>-8.9864199999999995E-4</v>
      </c>
      <c r="CA356" s="1"/>
      <c r="CC356" s="8">
        <v>-0.19997485000000001</v>
      </c>
      <c r="CD356" s="8">
        <v>-4.3564989999999998E-2</v>
      </c>
      <c r="CE356" s="8">
        <v>-1.477446E-2</v>
      </c>
      <c r="CF356" s="8">
        <v>1.5919435820000001</v>
      </c>
      <c r="CG356" s="10">
        <v>-1.2479399999999999E-5</v>
      </c>
      <c r="CH356" s="10">
        <v>-6.8345000000000004E-6</v>
      </c>
      <c r="CK356" s="1"/>
      <c r="CQ356" s="1"/>
      <c r="CR356" s="1"/>
      <c r="CU356" s="1"/>
      <c r="CW356" s="8">
        <v>0.23642406999999999</v>
      </c>
      <c r="CX356" s="8">
        <v>1.2573040000000001E-2</v>
      </c>
      <c r="CY356" s="8">
        <v>2.11334E-3</v>
      </c>
      <c r="CZ356" s="8">
        <v>1.50713633</v>
      </c>
      <c r="DA356" s="8">
        <v>3.6409799999999998E-4</v>
      </c>
      <c r="DB356" s="10">
        <v>-1.5245899999999999E-5</v>
      </c>
      <c r="DF356" s="1"/>
      <c r="DO356" s="1"/>
      <c r="DQ356" s="8">
        <v>0.20215962000000001</v>
      </c>
      <c r="DR356" s="8">
        <v>1.292428E-2</v>
      </c>
      <c r="DS356" s="8">
        <v>3.48862E-3</v>
      </c>
      <c r="DT356" s="8">
        <v>1.53378799</v>
      </c>
      <c r="DU356" s="8">
        <v>2.3622899999999999E-4</v>
      </c>
      <c r="DV356" s="10">
        <v>-4.6001699999999997E-5</v>
      </c>
      <c r="DZ356" s="1"/>
      <c r="EF356" s="1"/>
      <c r="EG356" s="1"/>
      <c r="EK356" s="8">
        <v>0.58404590999999995</v>
      </c>
      <c r="EL356" s="8">
        <v>3.7952609999999998E-2</v>
      </c>
      <c r="EM356" s="8">
        <v>-1.721986E-2</v>
      </c>
      <c r="EN356" s="8">
        <v>1.6829661789999999</v>
      </c>
      <c r="EO356" s="10">
        <v>-9.2344199999999996E-5</v>
      </c>
      <c r="EP356" s="8">
        <v>-1.49386E-4</v>
      </c>
      <c r="ES356" s="1"/>
      <c r="EU356" s="8">
        <v>0.62984883999999997</v>
      </c>
      <c r="EV356" s="8">
        <v>-1.496069E-2</v>
      </c>
      <c r="EW356" s="8">
        <v>-6.4159999999999998E-3</v>
      </c>
      <c r="EX356" s="8">
        <v>1.826660207</v>
      </c>
      <c r="EY356" s="8">
        <v>3.5890299999999999E-4</v>
      </c>
      <c r="EZ356" s="10">
        <v>1.9021500000000001E-5</v>
      </c>
      <c r="FC356" s="1"/>
      <c r="FE356" s="8">
        <v>0.55046779000000001</v>
      </c>
      <c r="FF356" s="8">
        <v>-3.3665710000000001E-2</v>
      </c>
      <c r="FG356" s="8">
        <v>-1.5084210000000001E-2</v>
      </c>
      <c r="FH356" s="8">
        <v>1.8077093500000001</v>
      </c>
      <c r="FI356" s="8">
        <v>2.8516099999999998E-4</v>
      </c>
      <c r="FJ356" s="10">
        <v>-4.7744799999999997E-5</v>
      </c>
      <c r="FM356" s="1"/>
      <c r="FT356" s="1"/>
      <c r="FW356" s="1"/>
      <c r="FY356" s="8">
        <v>0.64415268999999997</v>
      </c>
      <c r="FZ356" s="8">
        <v>-1.9656960000000001E-2</v>
      </c>
      <c r="GA356" s="8">
        <v>-9.3946600000000009E-3</v>
      </c>
      <c r="GB356" s="8">
        <v>1.8564944130000001</v>
      </c>
      <c r="GC356" s="8">
        <v>2.43358E-4</v>
      </c>
      <c r="GD356" s="10">
        <v>-2.9547600000000002E-5</v>
      </c>
      <c r="GG356" s="1"/>
      <c r="GI356" s="8">
        <v>0.61288525999999999</v>
      </c>
      <c r="GJ356" s="8">
        <v>-1.475427E-2</v>
      </c>
      <c r="GK356" s="8">
        <v>-4.0879499999999999E-3</v>
      </c>
      <c r="GL356" s="8">
        <v>1.840688366</v>
      </c>
      <c r="GM356" s="10">
        <v>-2.1771000000000001E-7</v>
      </c>
      <c r="GN356" s="10">
        <v>1.1684200000000001E-5</v>
      </c>
      <c r="GP356" s="1"/>
      <c r="GQ356" s="1"/>
      <c r="GS356" s="8">
        <v>0.11866148999999999</v>
      </c>
      <c r="GT356" s="8">
        <v>-1.2557230000000001E-2</v>
      </c>
      <c r="GU356" s="8">
        <v>-9.9527399999999999E-3</v>
      </c>
      <c r="GV356" s="8">
        <v>1.487866014</v>
      </c>
      <c r="GW356" s="10">
        <v>3.02947E-5</v>
      </c>
      <c r="GX356" s="10">
        <v>4.9914599999999998E-5</v>
      </c>
      <c r="HA356" s="1"/>
      <c r="HC356" s="8">
        <v>-0.14605202</v>
      </c>
      <c r="HD356" s="8">
        <v>4.4108100000000003E-3</v>
      </c>
      <c r="HE356" s="8">
        <v>-1.31416E-3</v>
      </c>
      <c r="HF356" s="8">
        <v>1.4185356469999999</v>
      </c>
      <c r="HG356" s="10">
        <v>-5.9867200000000002E-5</v>
      </c>
      <c r="HH356" s="10">
        <v>2.31243E-7</v>
      </c>
      <c r="HK356" s="1"/>
      <c r="HM356" s="8">
        <v>-5.9013889999999999E-2</v>
      </c>
      <c r="HN356" s="8">
        <v>-1.4609200000000001E-3</v>
      </c>
      <c r="HO356" s="8">
        <v>-8.6673400000000008E-3</v>
      </c>
      <c r="HP356" s="8">
        <v>1.5377819020000001</v>
      </c>
      <c r="HQ356" s="8">
        <v>-2.8528199999999998E-4</v>
      </c>
      <c r="HR356" s="10">
        <v>6.9545100000000006E-5</v>
      </c>
      <c r="HU356" s="1"/>
      <c r="HW356" s="8">
        <v>8.6252110000000007E-2</v>
      </c>
      <c r="HX356" s="8">
        <v>-1.0731930000000001E-2</v>
      </c>
      <c r="HY356" s="8">
        <v>-9.3184900000000005E-3</v>
      </c>
      <c r="HZ356" s="8">
        <v>1.6059075890000001</v>
      </c>
      <c r="IA356" s="10">
        <v>7.3257199999999994E-5</v>
      </c>
      <c r="IB356" s="10">
        <v>-7.4429099999999995E-5</v>
      </c>
      <c r="IE356" s="1"/>
      <c r="IG356" s="8">
        <v>3.6444909999999997E-2</v>
      </c>
      <c r="IH356" s="8">
        <v>-9.8172499999999996E-3</v>
      </c>
      <c r="II356" s="8">
        <v>-5.0804999999999999E-3</v>
      </c>
      <c r="IJ356" s="8">
        <v>1.588904157</v>
      </c>
      <c r="IK356" s="8">
        <v>-1.2397800000000001E-4</v>
      </c>
      <c r="IL356" s="8">
        <v>1.0919100000000001E-4</v>
      </c>
      <c r="IO356" s="1"/>
      <c r="IP356" s="1"/>
    </row>
    <row r="357" spans="1:250" x14ac:dyDescent="0.25">
      <c r="A357" s="8">
        <v>1.2776889899999999</v>
      </c>
      <c r="B357" s="8">
        <v>5.7418800000000004E-3</v>
      </c>
      <c r="C357" s="8">
        <v>3.7451100000000001E-2</v>
      </c>
      <c r="D357" s="8">
        <v>1.614461269</v>
      </c>
      <c r="E357" s="10">
        <v>-4.8139800000000003E-5</v>
      </c>
      <c r="F357" s="10">
        <v>-2.5992499999999999E-5</v>
      </c>
      <c r="I357" s="1"/>
      <c r="K357" s="8">
        <v>0.84108923000000002</v>
      </c>
      <c r="L357" s="8">
        <v>2.9537799999999999E-2</v>
      </c>
      <c r="M357" s="8">
        <v>-1.6431799999999999E-3</v>
      </c>
      <c r="N357" s="8">
        <v>1.2072842509999999</v>
      </c>
      <c r="O357" s="10">
        <v>6.4978299999999994E-5</v>
      </c>
      <c r="P357" s="10">
        <v>2.10052E-5</v>
      </c>
      <c r="U357" s="8">
        <v>0.89727131999999998</v>
      </c>
      <c r="V357" s="8">
        <v>1.040048E-2</v>
      </c>
      <c r="W357" s="8">
        <v>-1.493739E-2</v>
      </c>
      <c r="X357" s="8">
        <v>1.2586545010000001</v>
      </c>
      <c r="Y357" s="10">
        <v>9.3943000000000005E-5</v>
      </c>
      <c r="Z357" s="10">
        <v>8.6657799999999996E-6</v>
      </c>
      <c r="AC357" s="1"/>
      <c r="AE357" s="8">
        <v>1.50326479</v>
      </c>
      <c r="AF357" s="8">
        <v>-1.1302700000000001E-2</v>
      </c>
      <c r="AG357" s="8">
        <v>1.016683E-2</v>
      </c>
      <c r="AH357" s="8">
        <v>1.762625063</v>
      </c>
      <c r="AI357" s="10">
        <v>-6.6352299999999998E-5</v>
      </c>
      <c r="AJ357" s="10">
        <v>1.6591399999999998E-5</v>
      </c>
      <c r="AM357" s="1"/>
      <c r="AO357" s="8">
        <v>1.2776889899999999</v>
      </c>
      <c r="AP357" s="8">
        <v>5.7418800000000004E-3</v>
      </c>
      <c r="AQ357" s="8">
        <v>3.7451100000000001E-2</v>
      </c>
      <c r="AR357" s="8">
        <v>1.614461269</v>
      </c>
      <c r="AS357" s="10">
        <v>-4.8139800000000003E-5</v>
      </c>
      <c r="AT357" s="10">
        <v>-2.5992499999999999E-5</v>
      </c>
      <c r="AW357" s="1"/>
      <c r="BI357" s="8">
        <v>-9.4302839999999999E-2</v>
      </c>
      <c r="BJ357" s="8">
        <v>-4.721471E-2</v>
      </c>
      <c r="BK357" s="8">
        <v>-5.2069400000000002E-3</v>
      </c>
      <c r="BL357" s="8">
        <v>1.774687889</v>
      </c>
      <c r="BM357" s="10">
        <v>-5.6404199999999998E-5</v>
      </c>
      <c r="BN357" s="10">
        <v>7.9763800000000004E-5</v>
      </c>
      <c r="BQ357" s="1"/>
      <c r="CA357" s="1"/>
      <c r="CC357" s="8">
        <v>-0.20222723000000001</v>
      </c>
      <c r="CD357" s="8">
        <v>-4.3576999999999998E-2</v>
      </c>
      <c r="CE357" s="8">
        <v>-1.483139E-2</v>
      </c>
      <c r="CF357" s="8">
        <v>1.596855186</v>
      </c>
      <c r="CG357" s="10">
        <v>-1.28132E-5</v>
      </c>
      <c r="CH357" s="10">
        <v>-5.2346200000000004E-6</v>
      </c>
      <c r="CK357" s="1"/>
      <c r="CQ357" s="1"/>
      <c r="CR357" s="1"/>
      <c r="CU357" s="1"/>
      <c r="CW357" s="8">
        <v>0.23804362000000001</v>
      </c>
      <c r="CX357" s="8">
        <v>1.273792E-2</v>
      </c>
      <c r="CY357" s="8">
        <v>2.0091100000000001E-3</v>
      </c>
      <c r="CZ357" s="8">
        <v>1.50826021</v>
      </c>
      <c r="DA357" s="8">
        <v>3.5438499999999998E-4</v>
      </c>
      <c r="DB357" s="10">
        <v>-2.1389000000000001E-5</v>
      </c>
      <c r="DF357" s="1"/>
      <c r="DO357" s="1"/>
      <c r="DQ357" s="8">
        <v>0.20737881</v>
      </c>
      <c r="DR357" s="8">
        <v>1.339134E-2</v>
      </c>
      <c r="DS357" s="8">
        <v>3.5163199999999999E-3</v>
      </c>
      <c r="DT357" s="8">
        <v>1.536503776</v>
      </c>
      <c r="DU357" s="8">
        <v>2.30282E-4</v>
      </c>
      <c r="DV357" s="10">
        <v>-4.5657E-5</v>
      </c>
      <c r="DZ357" s="1"/>
      <c r="EF357" s="1"/>
      <c r="EG357" s="1"/>
      <c r="EK357" s="8">
        <v>0.58427558000000002</v>
      </c>
      <c r="EL357" s="8">
        <v>3.7280809999999998E-2</v>
      </c>
      <c r="EM357" s="8">
        <v>-1.5786209999999998E-2</v>
      </c>
      <c r="EN357" s="8">
        <v>1.6829848839999999</v>
      </c>
      <c r="EO357" s="10">
        <v>-7.1231999999999998E-5</v>
      </c>
      <c r="EP357" s="8">
        <v>-1.04332E-4</v>
      </c>
      <c r="ES357" s="1"/>
      <c r="EU357" s="8">
        <v>0.62989649000000003</v>
      </c>
      <c r="EV357" s="8">
        <v>-1.496306E-2</v>
      </c>
      <c r="EW357" s="8">
        <v>-6.4177100000000001E-3</v>
      </c>
      <c r="EX357" s="8">
        <v>1.8271420949999999</v>
      </c>
      <c r="EY357" s="8">
        <v>3.6229399999999998E-4</v>
      </c>
      <c r="EZ357" s="10">
        <v>1.6562199999999999E-5</v>
      </c>
      <c r="FC357" s="1"/>
      <c r="FE357" s="8">
        <v>0.55334042999999999</v>
      </c>
      <c r="FF357" s="8">
        <v>-3.4112200000000002E-2</v>
      </c>
      <c r="FG357" s="8">
        <v>-1.532158E-2</v>
      </c>
      <c r="FH357" s="8">
        <v>1.8079374029999999</v>
      </c>
      <c r="FI357" s="8">
        <v>2.98924E-4</v>
      </c>
      <c r="FJ357" s="10">
        <v>-5.5060499999999999E-5</v>
      </c>
      <c r="FM357" s="1"/>
      <c r="FT357" s="1"/>
      <c r="FW357" s="1"/>
      <c r="FY357" s="8">
        <v>0.63984165000000004</v>
      </c>
      <c r="FZ357" s="8">
        <v>-1.8987560000000001E-2</v>
      </c>
      <c r="GA357" s="8">
        <v>-9.5442800000000005E-3</v>
      </c>
      <c r="GB357" s="8">
        <v>1.8572594870000001</v>
      </c>
      <c r="GC357" s="8">
        <v>2.52024E-4</v>
      </c>
      <c r="GD357" s="10">
        <v>-2.76077E-5</v>
      </c>
      <c r="GG357" s="1"/>
      <c r="GI357" s="8">
        <v>0.61843060000000005</v>
      </c>
      <c r="GJ357" s="8">
        <v>-1.4819250000000001E-2</v>
      </c>
      <c r="GK357" s="8">
        <v>-4.17367E-3</v>
      </c>
      <c r="GL357" s="8">
        <v>1.843746125</v>
      </c>
      <c r="GM357" s="10">
        <v>4.6832900000000001E-8</v>
      </c>
      <c r="GN357" s="10">
        <v>1.1334900000000001E-5</v>
      </c>
      <c r="GP357" s="1"/>
      <c r="GQ357" s="1"/>
      <c r="GS357" s="8">
        <v>0.12669273</v>
      </c>
      <c r="GT357" s="8">
        <v>-1.297924E-2</v>
      </c>
      <c r="GU357" s="8">
        <v>-1.007482E-2</v>
      </c>
      <c r="GV357" s="8">
        <v>1.492097722</v>
      </c>
      <c r="GW357" s="10">
        <v>3.3357800000000001E-5</v>
      </c>
      <c r="GX357" s="10">
        <v>4.9034399999999999E-5</v>
      </c>
      <c r="HA357" s="1"/>
      <c r="HC357" s="8">
        <v>-0.14590560999999999</v>
      </c>
      <c r="HD357" s="8">
        <v>4.4173900000000002E-3</v>
      </c>
      <c r="HE357" s="8">
        <v>-1.31624E-3</v>
      </c>
      <c r="HF357" s="8">
        <v>1.4209611289999999</v>
      </c>
      <c r="HG357" s="10">
        <v>-6.12109E-5</v>
      </c>
      <c r="HH357" s="10">
        <v>-1.9484099999999999E-7</v>
      </c>
      <c r="HK357" s="1"/>
      <c r="HM357" s="8">
        <v>-6.0289679999999998E-2</v>
      </c>
      <c r="HN357" s="8">
        <v>-1.39003E-3</v>
      </c>
      <c r="HO357" s="8">
        <v>-8.6760499999999994E-3</v>
      </c>
      <c r="HP357" s="8">
        <v>1.539437122</v>
      </c>
      <c r="HQ357" s="8">
        <v>-2.7779999999999998E-4</v>
      </c>
      <c r="HR357" s="10">
        <v>7.0470300000000002E-5</v>
      </c>
      <c r="HU357" s="1"/>
      <c r="HW357" s="8">
        <v>8.6430060000000003E-2</v>
      </c>
      <c r="HX357" s="8">
        <v>-1.0739530000000001E-2</v>
      </c>
      <c r="HY357" s="8">
        <v>-9.3254099999999993E-3</v>
      </c>
      <c r="HZ357" s="8">
        <v>1.6065300280000001</v>
      </c>
      <c r="IA357" s="10">
        <v>7.7302600000000001E-5</v>
      </c>
      <c r="IB357" s="10">
        <v>-7.8113899999999998E-5</v>
      </c>
      <c r="IE357" s="1"/>
      <c r="IG357" s="8">
        <v>3.7442459999999997E-2</v>
      </c>
      <c r="IH357" s="8">
        <v>-9.9015000000000006E-3</v>
      </c>
      <c r="II357" s="8">
        <v>-5.0885499999999998E-3</v>
      </c>
      <c r="IJ357" s="8">
        <v>1.5905306459999999</v>
      </c>
      <c r="IK357" s="8">
        <v>-1.13445E-4</v>
      </c>
      <c r="IL357" s="8">
        <v>1.08193E-4</v>
      </c>
      <c r="IO357" s="1"/>
      <c r="IP357" s="1"/>
    </row>
    <row r="358" spans="1:250" x14ac:dyDescent="0.25">
      <c r="A358" s="8">
        <v>1.28112757</v>
      </c>
      <c r="B358" s="8">
        <v>5.7706199999999997E-3</v>
      </c>
      <c r="C358" s="8">
        <v>3.7427059999999998E-2</v>
      </c>
      <c r="D358" s="8">
        <v>1.615824951</v>
      </c>
      <c r="E358" s="10">
        <v>-4.9580000000000003E-5</v>
      </c>
      <c r="F358" s="10">
        <v>-2.7197599999999999E-5</v>
      </c>
      <c r="I358" s="1"/>
      <c r="K358" s="8">
        <v>0.84335272999999999</v>
      </c>
      <c r="L358" s="8">
        <v>2.961049E-2</v>
      </c>
      <c r="M358" s="8">
        <v>-1.6745E-3</v>
      </c>
      <c r="N358" s="8">
        <v>1.2115478369999999</v>
      </c>
      <c r="O358" s="10">
        <v>6.2001600000000006E-5</v>
      </c>
      <c r="P358" s="10">
        <v>1.9717499999999999E-5</v>
      </c>
      <c r="U358" s="8">
        <v>0.90065079999999997</v>
      </c>
      <c r="V358" s="8">
        <v>1.0528630000000001E-2</v>
      </c>
      <c r="W358" s="8">
        <v>-1.491055E-2</v>
      </c>
      <c r="X358" s="8">
        <v>1.2601274250000001</v>
      </c>
      <c r="Y358" s="10">
        <v>8.7163599999999993E-5</v>
      </c>
      <c r="Z358" s="10">
        <v>1.00808E-5</v>
      </c>
      <c r="AC358" s="1"/>
      <c r="AE358" s="8">
        <v>1.5076002799999999</v>
      </c>
      <c r="AF358" s="8">
        <v>-1.1616059999999999E-2</v>
      </c>
      <c r="AG358" s="8">
        <v>1.00876E-2</v>
      </c>
      <c r="AH358" s="8">
        <v>1.767051991</v>
      </c>
      <c r="AI358" s="10">
        <v>-5.7018600000000003E-5</v>
      </c>
      <c r="AJ358" s="10">
        <v>1.42505E-5</v>
      </c>
      <c r="AM358" s="1"/>
      <c r="AO358" s="8">
        <v>1.28112757</v>
      </c>
      <c r="AP358" s="8">
        <v>5.7706199999999997E-3</v>
      </c>
      <c r="AQ358" s="8">
        <v>3.7427059999999998E-2</v>
      </c>
      <c r="AR358" s="8">
        <v>1.615824951</v>
      </c>
      <c r="AS358" s="10">
        <v>-4.9580000000000003E-5</v>
      </c>
      <c r="AT358" s="10">
        <v>-2.7197599999999999E-5</v>
      </c>
      <c r="AW358" s="1"/>
      <c r="BG358" s="1"/>
      <c r="BI358" s="8">
        <v>-8.471012E-2</v>
      </c>
      <c r="BJ358" s="8">
        <v>-4.7163539999999997E-2</v>
      </c>
      <c r="BK358" s="8">
        <v>-5.2205300000000001E-3</v>
      </c>
      <c r="BL358" s="8">
        <v>1.77996869</v>
      </c>
      <c r="BM358" s="10">
        <v>-5.6625100000000001E-5</v>
      </c>
      <c r="BN358" s="10">
        <v>7.9704500000000002E-5</v>
      </c>
      <c r="BQ358" s="1"/>
      <c r="CC358" s="8">
        <v>-0.20238730999999999</v>
      </c>
      <c r="CD358" s="8">
        <v>-4.3577589999999999E-2</v>
      </c>
      <c r="CE358" s="8">
        <v>-1.483487E-2</v>
      </c>
      <c r="CF358" s="8">
        <v>1.6017503879999999</v>
      </c>
      <c r="CG358" s="10">
        <v>-1.3039499999999999E-5</v>
      </c>
      <c r="CH358" s="10">
        <v>-3.8573399999999997E-6</v>
      </c>
      <c r="CK358" s="1"/>
      <c r="CQ358" s="1"/>
      <c r="CR358" s="1"/>
      <c r="CU358" s="1"/>
      <c r="CW358" s="8">
        <v>0.24215802</v>
      </c>
      <c r="CX358" s="8">
        <v>1.308174E-2</v>
      </c>
      <c r="CY358" s="8">
        <v>1.9687699999999999E-3</v>
      </c>
      <c r="CZ358" s="8">
        <v>1.510011343</v>
      </c>
      <c r="DA358" s="8">
        <v>3.46385E-4</v>
      </c>
      <c r="DB358" s="10">
        <v>-2.2334400000000001E-5</v>
      </c>
      <c r="DF358" s="1"/>
      <c r="DO358" s="1"/>
      <c r="DQ358" s="8">
        <v>0.20905049000000001</v>
      </c>
      <c r="DR358" s="8">
        <v>1.3501569999999999E-2</v>
      </c>
      <c r="DS358" s="8">
        <v>3.5658600000000001E-3</v>
      </c>
      <c r="DT358" s="8">
        <v>1.539000924</v>
      </c>
      <c r="DU358" s="8">
        <v>2.2589600000000001E-4</v>
      </c>
      <c r="DV358" s="10">
        <v>-4.3689999999999997E-5</v>
      </c>
      <c r="DZ358" s="1"/>
      <c r="EF358" s="1"/>
      <c r="EG358" s="1"/>
      <c r="EK358" s="8">
        <v>0.58581552999999997</v>
      </c>
      <c r="EL358" s="8">
        <v>3.7335220000000002E-2</v>
      </c>
      <c r="EM358" s="8">
        <v>-1.535605E-2</v>
      </c>
      <c r="EN358" s="8">
        <v>1.683072897</v>
      </c>
      <c r="EO358" s="10">
        <v>-7.2911100000000001E-5</v>
      </c>
      <c r="EP358" s="10">
        <v>-9.1051999999999995E-5</v>
      </c>
      <c r="ES358" s="1"/>
      <c r="EU358" s="8">
        <v>0.63007387000000004</v>
      </c>
      <c r="EV358" s="8">
        <v>-1.494507E-2</v>
      </c>
      <c r="EW358" s="8">
        <v>-6.4192499999999996E-3</v>
      </c>
      <c r="EX358" s="8">
        <v>1.8278016969999999</v>
      </c>
      <c r="EY358" s="8">
        <v>3.5539700000000003E-4</v>
      </c>
      <c r="EZ358" s="10">
        <v>1.59711E-5</v>
      </c>
      <c r="FC358" s="1"/>
      <c r="FE358" s="8">
        <v>0.55214096000000001</v>
      </c>
      <c r="FF358" s="8">
        <v>-3.3948069999999997E-2</v>
      </c>
      <c r="FG358" s="8">
        <v>-1.5357249999999999E-2</v>
      </c>
      <c r="FH358" s="8">
        <v>1.8082312650000001</v>
      </c>
      <c r="FI358" s="8">
        <v>3.1110399999999998E-4</v>
      </c>
      <c r="FJ358" s="10">
        <v>-5.2412099999999999E-5</v>
      </c>
      <c r="FM358" s="1"/>
      <c r="FT358" s="1"/>
      <c r="FW358" s="1"/>
      <c r="FY358" s="8">
        <v>0.64228836</v>
      </c>
      <c r="FZ358" s="8">
        <v>-1.8990380000000001E-2</v>
      </c>
      <c r="GA358" s="8">
        <v>-9.5813900000000004E-3</v>
      </c>
      <c r="GB358" s="8">
        <v>1.8579524839999999</v>
      </c>
      <c r="GC358" s="8">
        <v>2.5208799999999998E-4</v>
      </c>
      <c r="GD358" s="10">
        <v>-2.84638E-5</v>
      </c>
      <c r="GG358" s="1"/>
      <c r="GI358" s="8">
        <v>0.62058519000000001</v>
      </c>
      <c r="GJ358" s="8">
        <v>-1.486269E-2</v>
      </c>
      <c r="GK358" s="8">
        <v>-4.2039699999999996E-3</v>
      </c>
      <c r="GL358" s="8">
        <v>1.8460102780000001</v>
      </c>
      <c r="GM358" s="10">
        <v>5.02494E-7</v>
      </c>
      <c r="GN358" s="10">
        <v>1.1017400000000001E-5</v>
      </c>
      <c r="GP358" s="1"/>
      <c r="GQ358" s="1"/>
      <c r="GS358" s="8">
        <v>0.12942036000000001</v>
      </c>
      <c r="GT358" s="8">
        <v>-1.318307E-2</v>
      </c>
      <c r="GU358" s="8">
        <v>-1.00547E-2</v>
      </c>
      <c r="GV358" s="8">
        <v>1.4955542930000001</v>
      </c>
      <c r="GW358" s="10">
        <v>3.7712200000000001E-5</v>
      </c>
      <c r="GX358" s="10">
        <v>4.9471700000000003E-5</v>
      </c>
      <c r="HA358" s="1"/>
      <c r="HC358" s="8">
        <v>-0.14286541</v>
      </c>
      <c r="HD358" s="8">
        <v>4.3909500000000002E-3</v>
      </c>
      <c r="HE358" s="8">
        <v>-1.31718E-3</v>
      </c>
      <c r="HF358" s="8">
        <v>1.42346181</v>
      </c>
      <c r="HG358" s="10">
        <v>-6.0951E-5</v>
      </c>
      <c r="HH358" s="10">
        <v>-2.0373100000000001E-7</v>
      </c>
      <c r="HK358" s="1"/>
      <c r="HM358" s="8">
        <v>-5.7925909999999997E-2</v>
      </c>
      <c r="HN358" s="8">
        <v>-1.51848E-3</v>
      </c>
      <c r="HO358" s="8">
        <v>-8.75131E-3</v>
      </c>
      <c r="HP358" s="8">
        <v>1.5413862460000001</v>
      </c>
      <c r="HQ358" s="8">
        <v>-2.70492E-4</v>
      </c>
      <c r="HR358" s="10">
        <v>6.6192999999999995E-5</v>
      </c>
      <c r="HU358" s="1"/>
      <c r="HW358" s="8">
        <v>8.7414309999999995E-2</v>
      </c>
      <c r="HX358" s="8">
        <v>-1.0769290000000001E-2</v>
      </c>
      <c r="HY358" s="8">
        <v>-9.3322100000000005E-3</v>
      </c>
      <c r="HZ358" s="8">
        <v>1.6071454629999999</v>
      </c>
      <c r="IA358" s="10">
        <v>8.0170600000000001E-5</v>
      </c>
      <c r="IB358" s="10">
        <v>-7.8768099999999996E-5</v>
      </c>
      <c r="IE358" s="1"/>
      <c r="IG358" s="8">
        <v>3.483199E-2</v>
      </c>
      <c r="IH358" s="8">
        <v>-9.8835599999999996E-3</v>
      </c>
      <c r="II358" s="8">
        <v>-5.0805399999999997E-3</v>
      </c>
      <c r="IJ358" s="8">
        <v>1.5923184180000001</v>
      </c>
      <c r="IK358" s="8">
        <v>-1.1258499999999999E-4</v>
      </c>
      <c r="IL358" s="8">
        <v>1.0781E-4</v>
      </c>
      <c r="IO358" s="1"/>
      <c r="IP358" s="1"/>
    </row>
    <row r="359" spans="1:250" x14ac:dyDescent="0.25">
      <c r="A359" s="8">
        <v>1.28429189</v>
      </c>
      <c r="B359" s="8">
        <v>5.8248299999999996E-3</v>
      </c>
      <c r="C359" s="8">
        <v>3.7436539999999997E-2</v>
      </c>
      <c r="D359" s="8">
        <v>1.616569403</v>
      </c>
      <c r="E359" s="10">
        <v>-5.25297E-5</v>
      </c>
      <c r="F359" s="10">
        <v>-2.6682900000000002E-5</v>
      </c>
      <c r="I359" s="1"/>
      <c r="K359" s="8">
        <v>0.85311495999999998</v>
      </c>
      <c r="L359" s="8">
        <v>3.0120210000000001E-2</v>
      </c>
      <c r="M359" s="8">
        <v>-1.9164900000000001E-3</v>
      </c>
      <c r="N359" s="8">
        <v>1.215439159</v>
      </c>
      <c r="O359" s="10">
        <v>5.7166800000000003E-5</v>
      </c>
      <c r="P359" s="10">
        <v>1.7414700000000001E-5</v>
      </c>
      <c r="U359" s="8">
        <v>0.90080353999999996</v>
      </c>
      <c r="V359" s="8">
        <v>1.0528600000000001E-2</v>
      </c>
      <c r="W359" s="8">
        <v>-1.4911290000000001E-2</v>
      </c>
      <c r="X359" s="8">
        <v>1.2613470470000001</v>
      </c>
      <c r="Y359" s="10">
        <v>8.7199099999999997E-5</v>
      </c>
      <c r="Z359" s="10">
        <v>9.2130499999999998E-6</v>
      </c>
      <c r="AC359" s="1"/>
      <c r="AE359" s="8">
        <v>1.51732143</v>
      </c>
      <c r="AF359" s="8">
        <v>-1.2046370000000001E-2</v>
      </c>
      <c r="AG359" s="8">
        <v>9.8288899999999998E-3</v>
      </c>
      <c r="AH359" s="8">
        <v>1.771434881</v>
      </c>
      <c r="AI359" s="10">
        <v>-5.1299199999999998E-5</v>
      </c>
      <c r="AJ359" s="10">
        <v>1.0819600000000001E-5</v>
      </c>
      <c r="AM359" s="1"/>
      <c r="AO359" s="8">
        <v>1.28429189</v>
      </c>
      <c r="AP359" s="8">
        <v>5.8248299999999996E-3</v>
      </c>
      <c r="AQ359" s="8">
        <v>3.7436539999999997E-2</v>
      </c>
      <c r="AR359" s="8">
        <v>1.616569403</v>
      </c>
      <c r="AS359" s="10">
        <v>-5.25297E-5</v>
      </c>
      <c r="AT359" s="10">
        <v>-2.6682900000000002E-5</v>
      </c>
      <c r="AW359" s="1"/>
      <c r="BG359" s="1"/>
      <c r="BI359" s="8">
        <v>-8.0247789999999999E-2</v>
      </c>
      <c r="BJ359" s="8">
        <v>-4.7213169999999999E-2</v>
      </c>
      <c r="BK359" s="8">
        <v>-5.2531699999999997E-3</v>
      </c>
      <c r="BL359" s="8">
        <v>1.785851654</v>
      </c>
      <c r="BM359" s="10">
        <v>-5.6165899999999997E-5</v>
      </c>
      <c r="BN359" s="10">
        <v>7.9403199999999999E-5</v>
      </c>
      <c r="BQ359" s="1"/>
      <c r="CC359" s="8">
        <v>-0.19934022000000001</v>
      </c>
      <c r="CD359" s="8">
        <v>-4.3531309999999997E-2</v>
      </c>
      <c r="CE359" s="8">
        <v>-1.484188E-2</v>
      </c>
      <c r="CF359" s="8">
        <v>1.6064433659999999</v>
      </c>
      <c r="CG359" s="10">
        <v>-1.40017E-5</v>
      </c>
      <c r="CH359" s="10">
        <v>-4.0053100000000003E-6</v>
      </c>
      <c r="CK359" s="1"/>
      <c r="CQ359" s="1"/>
      <c r="CR359" s="1"/>
      <c r="CU359" s="1"/>
      <c r="CW359" s="8">
        <v>0.24329923000000001</v>
      </c>
      <c r="CX359" s="8">
        <v>1.3203589999999999E-2</v>
      </c>
      <c r="CY359" s="8">
        <v>1.9841799999999999E-3</v>
      </c>
      <c r="CZ359" s="8">
        <v>1.512872252</v>
      </c>
      <c r="DA359" s="8">
        <v>3.3618899999999998E-4</v>
      </c>
      <c r="DB359" s="10">
        <v>-2.1059500000000001E-5</v>
      </c>
      <c r="DF359" s="1"/>
      <c r="DO359" s="1"/>
      <c r="DQ359" s="8">
        <v>0.20949571</v>
      </c>
      <c r="DR359" s="8">
        <v>1.355982E-2</v>
      </c>
      <c r="DS359" s="8">
        <v>3.5671600000000002E-3</v>
      </c>
      <c r="DT359" s="8">
        <v>1.5415362379999999</v>
      </c>
      <c r="DU359" s="8">
        <v>2.17238E-4</v>
      </c>
      <c r="DV359" s="10">
        <v>-4.3507600000000003E-5</v>
      </c>
      <c r="DZ359" s="1"/>
      <c r="EF359" s="1"/>
      <c r="EG359" s="1"/>
      <c r="EK359" s="8">
        <v>0.58623702</v>
      </c>
      <c r="EL359" s="8">
        <v>3.7217359999999998E-2</v>
      </c>
      <c r="EM359" s="8">
        <v>-1.521466E-2</v>
      </c>
      <c r="EN359" s="8">
        <v>1.6831394079999999</v>
      </c>
      <c r="EO359" s="10">
        <v>-6.0171599999999998E-5</v>
      </c>
      <c r="EP359" s="10">
        <v>-7.5769899999999994E-5</v>
      </c>
      <c r="ES359" s="1"/>
      <c r="EU359" s="8">
        <v>0.63461312000000003</v>
      </c>
      <c r="EV359" s="8">
        <v>-1.492139E-2</v>
      </c>
      <c r="EW359" s="8">
        <v>-6.7387000000000002E-3</v>
      </c>
      <c r="EX359" s="8">
        <v>1.8282695760000001</v>
      </c>
      <c r="EY359" s="8">
        <v>3.5503999999999999E-4</v>
      </c>
      <c r="EZ359" s="10">
        <v>1.1172899999999999E-5</v>
      </c>
      <c r="FC359" s="1"/>
      <c r="FE359" s="8">
        <v>0.55102797999999997</v>
      </c>
      <c r="FF359" s="8">
        <v>-3.3795600000000002E-2</v>
      </c>
      <c r="FG359" s="8">
        <v>-1.54568E-2</v>
      </c>
      <c r="FH359" s="8">
        <v>1.8085490639999999</v>
      </c>
      <c r="FI359" s="8">
        <v>3.2325600000000001E-4</v>
      </c>
      <c r="FJ359" s="10">
        <v>-4.4476199999999999E-5</v>
      </c>
      <c r="FM359" s="1"/>
      <c r="FT359" s="1"/>
      <c r="FW359" s="1"/>
      <c r="FY359" s="8">
        <v>0.64657043999999997</v>
      </c>
      <c r="FZ359" s="8">
        <v>-1.862602E-2</v>
      </c>
      <c r="GA359" s="8">
        <v>-9.8070099999999997E-3</v>
      </c>
      <c r="GB359" s="8">
        <v>1.858565765</v>
      </c>
      <c r="GC359" s="8">
        <v>2.4730599999999998E-4</v>
      </c>
      <c r="GD359" s="10">
        <v>-3.1426E-5</v>
      </c>
      <c r="GG359" s="1"/>
      <c r="GI359" s="8">
        <v>0.61981154999999999</v>
      </c>
      <c r="GJ359" s="8">
        <v>-1.483129E-2</v>
      </c>
      <c r="GK359" s="8">
        <v>-4.1925599999999997E-3</v>
      </c>
      <c r="GL359" s="8">
        <v>1.8476238190000001</v>
      </c>
      <c r="GM359" s="10">
        <v>1.41977E-6</v>
      </c>
      <c r="GN359" s="10">
        <v>1.0685E-5</v>
      </c>
      <c r="GP359" s="1"/>
      <c r="GQ359" s="1"/>
      <c r="GS359" s="8">
        <v>0.13261723</v>
      </c>
      <c r="GT359" s="8">
        <v>-1.294533E-2</v>
      </c>
      <c r="GU359" s="8">
        <v>-1.008885E-2</v>
      </c>
      <c r="GV359" s="8">
        <v>1.4975259059999999</v>
      </c>
      <c r="GW359" s="10">
        <v>3.33789E-5</v>
      </c>
      <c r="GX359" s="10">
        <v>4.8844899999999997E-5</v>
      </c>
      <c r="HA359" s="1"/>
      <c r="HC359" s="8">
        <v>-0.14127844000000001</v>
      </c>
      <c r="HD359" s="8">
        <v>4.3638899999999996E-3</v>
      </c>
      <c r="HE359" s="8">
        <v>-1.3089600000000001E-3</v>
      </c>
      <c r="HF359" s="8">
        <v>1.4262619270000001</v>
      </c>
      <c r="HG359" s="10">
        <v>-6.04412E-5</v>
      </c>
      <c r="HH359" s="10">
        <v>-4.8170400000000002E-8</v>
      </c>
      <c r="HK359" s="1"/>
      <c r="HM359" s="8">
        <v>-6.0102349999999999E-2</v>
      </c>
      <c r="HN359" s="8">
        <v>-1.3630999999999999E-3</v>
      </c>
      <c r="HO359" s="8">
        <v>-8.7936500000000001E-3</v>
      </c>
      <c r="HP359" s="8">
        <v>1.5435551279999999</v>
      </c>
      <c r="HQ359" s="8">
        <v>-2.6089E-4</v>
      </c>
      <c r="HR359" s="10">
        <v>6.8819000000000006E-5</v>
      </c>
      <c r="HU359" s="1"/>
      <c r="HW359" s="8">
        <v>8.6607279999999995E-2</v>
      </c>
      <c r="HX359" s="8">
        <v>-1.0746479999999999E-2</v>
      </c>
      <c r="HY359" s="8">
        <v>-9.3001999999999998E-3</v>
      </c>
      <c r="HZ359" s="8">
        <v>1.607720357</v>
      </c>
      <c r="IA359" s="10">
        <v>8.2849799999999994E-5</v>
      </c>
      <c r="IB359" s="10">
        <v>-8.2527699999999999E-5</v>
      </c>
      <c r="IE359" s="1"/>
      <c r="IG359" s="8">
        <v>3.2701559999999998E-2</v>
      </c>
      <c r="IH359" s="8">
        <v>-9.7548300000000008E-3</v>
      </c>
      <c r="II359" s="8">
        <v>-5.0266399999999998E-3</v>
      </c>
      <c r="IJ359" s="8">
        <v>1.5948618429999999</v>
      </c>
      <c r="IK359" s="8">
        <v>-1.05043E-4</v>
      </c>
      <c r="IL359" s="8">
        <v>1.0466E-4</v>
      </c>
      <c r="IO359" s="1"/>
      <c r="IP359" s="1"/>
    </row>
    <row r="360" spans="1:250" x14ac:dyDescent="0.25">
      <c r="A360" s="8">
        <v>1.28350035</v>
      </c>
      <c r="B360" s="8">
        <v>5.8259799999999997E-3</v>
      </c>
      <c r="C360" s="8">
        <v>3.7406549999999997E-2</v>
      </c>
      <c r="D360" s="8">
        <v>1.617059622</v>
      </c>
      <c r="E360" s="10">
        <v>-5.2279099999999999E-5</v>
      </c>
      <c r="F360" s="10">
        <v>-2.0163400000000001E-5</v>
      </c>
      <c r="I360" s="1"/>
      <c r="K360" s="8">
        <v>0.85915518000000002</v>
      </c>
      <c r="L360" s="8">
        <v>3.0295590000000001E-2</v>
      </c>
      <c r="M360" s="8">
        <v>-1.9265700000000001E-3</v>
      </c>
      <c r="N360" s="8">
        <v>1.219989405</v>
      </c>
      <c r="O360" s="10">
        <v>5.4477400000000001E-5</v>
      </c>
      <c r="P360" s="10">
        <v>1.7254000000000001E-5</v>
      </c>
      <c r="U360" s="8">
        <v>0.90197419999999995</v>
      </c>
      <c r="V360" s="8">
        <v>1.049812E-2</v>
      </c>
      <c r="W360" s="8">
        <v>-1.489238E-2</v>
      </c>
      <c r="X360" s="8">
        <v>1.2627386700000001</v>
      </c>
      <c r="Y360" s="10">
        <v>9.1858299999999994E-5</v>
      </c>
      <c r="Z360" s="10">
        <v>1.21063E-5</v>
      </c>
      <c r="AC360" s="1"/>
      <c r="AE360" s="8">
        <v>1.5204279700000001</v>
      </c>
      <c r="AF360" s="8">
        <v>-1.227261E-2</v>
      </c>
      <c r="AG360" s="8">
        <v>9.7702199999999996E-3</v>
      </c>
      <c r="AH360" s="8">
        <v>1.7757658839999999</v>
      </c>
      <c r="AI360" s="10">
        <v>-4.1895099999999998E-5</v>
      </c>
      <c r="AJ360" s="10">
        <v>8.3998299999999992E-6</v>
      </c>
      <c r="AM360" s="1"/>
      <c r="AO360" s="8">
        <v>1.28350035</v>
      </c>
      <c r="AP360" s="8">
        <v>5.8259799999999997E-3</v>
      </c>
      <c r="AQ360" s="8">
        <v>3.7406549999999997E-2</v>
      </c>
      <c r="AR360" s="8">
        <v>1.617059622</v>
      </c>
      <c r="AS360" s="10">
        <v>-5.2279099999999999E-5</v>
      </c>
      <c r="AT360" s="10">
        <v>-2.0163400000000001E-5</v>
      </c>
      <c r="AW360" s="1"/>
      <c r="BD360" s="1"/>
      <c r="BI360" s="8">
        <v>-7.4705510000000003E-2</v>
      </c>
      <c r="BJ360" s="8">
        <v>-4.7229590000000002E-2</v>
      </c>
      <c r="BK360" s="8">
        <v>-5.3203199999999999E-3</v>
      </c>
      <c r="BL360" s="8">
        <v>1.7912157129999999</v>
      </c>
      <c r="BM360" s="10">
        <v>-5.6044600000000002E-5</v>
      </c>
      <c r="BN360" s="10">
        <v>7.8902300000000005E-5</v>
      </c>
      <c r="BQ360" s="1"/>
      <c r="CC360" s="8">
        <v>-0.20205081999999999</v>
      </c>
      <c r="CD360" s="8">
        <v>-4.3501489999999997E-2</v>
      </c>
      <c r="CE360" s="8">
        <v>-1.4901350000000001E-2</v>
      </c>
      <c r="CF360" s="8">
        <v>1.610612283</v>
      </c>
      <c r="CG360" s="10">
        <v>-1.3302099999999999E-5</v>
      </c>
      <c r="CH360" s="10">
        <v>-2.61454E-6</v>
      </c>
      <c r="CK360" s="1"/>
      <c r="CQ360" s="1"/>
      <c r="CR360" s="1"/>
      <c r="CU360" s="1"/>
      <c r="CW360" s="8">
        <v>0.24056063</v>
      </c>
      <c r="CX360" s="8">
        <v>1.292944E-2</v>
      </c>
      <c r="CY360" s="8">
        <v>2.0115300000000001E-3</v>
      </c>
      <c r="CZ360" s="8">
        <v>1.5164948149999999</v>
      </c>
      <c r="DA360" s="8">
        <v>3.2662000000000001E-4</v>
      </c>
      <c r="DB360" s="10">
        <v>-2.2031400000000001E-5</v>
      </c>
      <c r="DF360" s="1"/>
      <c r="DO360" s="1"/>
      <c r="DQ360" s="8">
        <v>0.21159749</v>
      </c>
      <c r="DR360" s="8">
        <v>1.374849E-2</v>
      </c>
      <c r="DS360" s="8">
        <v>3.5569899999999999E-3</v>
      </c>
      <c r="DT360" s="8">
        <v>1.543979599</v>
      </c>
      <c r="DU360" s="8">
        <v>2.1127200000000001E-4</v>
      </c>
      <c r="DV360" s="10">
        <v>-4.38366E-5</v>
      </c>
      <c r="DZ360" s="1"/>
      <c r="EF360" s="1"/>
      <c r="EG360" s="1"/>
      <c r="EK360" s="8">
        <v>0.58636741000000003</v>
      </c>
      <c r="EL360" s="8">
        <v>3.7258029999999998E-2</v>
      </c>
      <c r="EM360" s="8">
        <v>-1.508935E-2</v>
      </c>
      <c r="EN360" s="8">
        <v>1.6831863039999999</v>
      </c>
      <c r="EO360" s="10">
        <v>-7.1058700000000005E-5</v>
      </c>
      <c r="EP360" s="10">
        <v>-4.2224200000000001E-5</v>
      </c>
      <c r="ES360" s="1"/>
      <c r="EU360" s="8">
        <v>0.63731457000000002</v>
      </c>
      <c r="EV360" s="8">
        <v>-1.4582350000000001E-2</v>
      </c>
      <c r="EW360" s="8">
        <v>-6.8308400000000003E-3</v>
      </c>
      <c r="EX360" s="8">
        <v>1.8286590380000001</v>
      </c>
      <c r="EY360" s="8">
        <v>3.4652800000000003E-4</v>
      </c>
      <c r="EZ360" s="10">
        <v>8.8581200000000005E-6</v>
      </c>
      <c r="FC360" s="1"/>
      <c r="FE360" s="8">
        <v>0.55345756000000002</v>
      </c>
      <c r="FF360" s="8">
        <v>-3.3973610000000001E-2</v>
      </c>
      <c r="FG360" s="8">
        <v>-1.5256240000000001E-2</v>
      </c>
      <c r="FH360" s="8">
        <v>1.8087309810000001</v>
      </c>
      <c r="FI360" s="8">
        <v>3.29797E-4</v>
      </c>
      <c r="FJ360" s="10">
        <v>-3.7107400000000003E-5</v>
      </c>
      <c r="FM360" s="1"/>
      <c r="FW360" s="1"/>
      <c r="FY360" s="8">
        <v>0.65030429000000001</v>
      </c>
      <c r="FZ360" s="8">
        <v>-1.8099799999999999E-2</v>
      </c>
      <c r="GA360" s="8">
        <v>-9.9483899999999997E-3</v>
      </c>
      <c r="GB360" s="8">
        <v>1.8591433319999999</v>
      </c>
      <c r="GC360" s="8">
        <v>2.3942700000000001E-4</v>
      </c>
      <c r="GD360" s="10">
        <v>-3.3544899999999998E-5</v>
      </c>
      <c r="GG360" s="1"/>
      <c r="GI360" s="8">
        <v>0.62300438000000002</v>
      </c>
      <c r="GJ360" s="8">
        <v>-1.4766990000000001E-2</v>
      </c>
      <c r="GK360" s="8">
        <v>-4.2572799999999996E-3</v>
      </c>
      <c r="GL360" s="8">
        <v>1.848743064</v>
      </c>
      <c r="GM360" s="10">
        <v>9.6408000000000009E-7</v>
      </c>
      <c r="GN360" s="10">
        <v>1.0226300000000001E-5</v>
      </c>
      <c r="GP360" s="1"/>
      <c r="GQ360" s="1"/>
      <c r="GS360" s="8">
        <v>0.13333188000000001</v>
      </c>
      <c r="GT360" s="8">
        <v>-1.2962120000000001E-2</v>
      </c>
      <c r="GU360" s="8">
        <v>-1.0117019999999999E-2</v>
      </c>
      <c r="GV360" s="8">
        <v>1.4992014789999999</v>
      </c>
      <c r="GW360" s="10">
        <v>3.47478E-5</v>
      </c>
      <c r="GX360" s="10">
        <v>4.6545999999999998E-5</v>
      </c>
      <c r="HA360" s="1"/>
      <c r="HC360" s="8">
        <v>-0.14008548000000001</v>
      </c>
      <c r="HD360" s="8">
        <v>4.3427400000000003E-3</v>
      </c>
      <c r="HE360" s="8">
        <v>-1.32014E-3</v>
      </c>
      <c r="HF360" s="8">
        <v>1.429554631</v>
      </c>
      <c r="HG360" s="10">
        <v>-5.9911899999999998E-5</v>
      </c>
      <c r="HH360" s="10">
        <v>-3.2740100000000001E-7</v>
      </c>
      <c r="HK360" s="1"/>
      <c r="HM360" s="8">
        <v>-5.8031729999999997E-2</v>
      </c>
      <c r="HN360" s="8">
        <v>-1.5803499999999999E-3</v>
      </c>
      <c r="HO360" s="8">
        <v>-8.8085999999999998E-3</v>
      </c>
      <c r="HP360" s="8">
        <v>1.5462968349999999</v>
      </c>
      <c r="HQ360" s="8">
        <v>-2.46822E-4</v>
      </c>
      <c r="HR360" s="10">
        <v>6.7869900000000006E-5</v>
      </c>
      <c r="HU360" s="1"/>
      <c r="HW360" s="8">
        <v>9.1777780000000003E-2</v>
      </c>
      <c r="HX360" s="8">
        <v>-1.0011809999999999E-2</v>
      </c>
      <c r="HY360" s="8">
        <v>-1.0035189999999999E-2</v>
      </c>
      <c r="HZ360" s="8">
        <v>1.6083142560000001</v>
      </c>
      <c r="IA360" s="10">
        <v>6.9615699999999998E-5</v>
      </c>
      <c r="IB360" s="10">
        <v>-9.5767700000000001E-5</v>
      </c>
      <c r="IE360" s="1"/>
      <c r="IG360" s="8">
        <v>3.206494E-2</v>
      </c>
      <c r="IH360" s="8">
        <v>-9.7210700000000001E-3</v>
      </c>
      <c r="II360" s="8">
        <v>-5.0147999999999998E-3</v>
      </c>
      <c r="IJ360" s="8">
        <v>1.5980595280000001</v>
      </c>
      <c r="IK360" s="10">
        <v>-9.8419799999999996E-5</v>
      </c>
      <c r="IL360" s="8">
        <v>1.02346E-4</v>
      </c>
      <c r="IO360" s="1"/>
      <c r="IP360" s="1"/>
    </row>
    <row r="361" spans="1:250" x14ac:dyDescent="0.25">
      <c r="A361" s="8">
        <v>1.2803281399999999</v>
      </c>
      <c r="B361" s="8">
        <v>6.2637099999999996E-3</v>
      </c>
      <c r="C361" s="8">
        <v>3.7230899999999997E-2</v>
      </c>
      <c r="D361" s="8">
        <v>1.6174349020000001</v>
      </c>
      <c r="E361" s="10">
        <v>-2.8745700000000002E-5</v>
      </c>
      <c r="F361" s="10">
        <v>-1.0716200000000001E-5</v>
      </c>
      <c r="I361" s="1"/>
      <c r="K361" s="8">
        <v>0.86829217999999997</v>
      </c>
      <c r="L361" s="8">
        <v>3.0521619999999999E-2</v>
      </c>
      <c r="M361" s="8">
        <v>-2.0201500000000001E-3</v>
      </c>
      <c r="N361" s="8">
        <v>1.2256016540000001</v>
      </c>
      <c r="O361" s="10">
        <v>5.2183399999999999E-5</v>
      </c>
      <c r="P361" s="10">
        <v>1.6298800000000001E-5</v>
      </c>
      <c r="U361" s="8">
        <v>0.91062021999999998</v>
      </c>
      <c r="V361" s="8">
        <v>1.13788E-2</v>
      </c>
      <c r="W361" s="8">
        <v>-1.5062300000000001E-2</v>
      </c>
      <c r="X361" s="8">
        <v>1.264138145</v>
      </c>
      <c r="Y361" s="10">
        <v>7.3722399999999997E-5</v>
      </c>
      <c r="Z361" s="10">
        <v>8.5949100000000004E-6</v>
      </c>
      <c r="AC361" s="1"/>
      <c r="AE361" s="8">
        <v>1.5279144</v>
      </c>
      <c r="AF361" s="8">
        <v>-1.266315E-2</v>
      </c>
      <c r="AG361" s="8">
        <v>9.6555500000000006E-3</v>
      </c>
      <c r="AH361" s="8">
        <v>1.780193049</v>
      </c>
      <c r="AI361" s="10">
        <v>-3.5151100000000003E-5</v>
      </c>
      <c r="AJ361" s="10">
        <v>6.43318E-6</v>
      </c>
      <c r="AM361" s="1"/>
      <c r="AO361" s="8">
        <v>1.2803281399999999</v>
      </c>
      <c r="AP361" s="8">
        <v>6.2637099999999996E-3</v>
      </c>
      <c r="AQ361" s="8">
        <v>3.7230899999999997E-2</v>
      </c>
      <c r="AR361" s="8">
        <v>1.6174349020000001</v>
      </c>
      <c r="AS361" s="10">
        <v>-2.8745700000000002E-5</v>
      </c>
      <c r="AT361" s="10">
        <v>-1.0716200000000001E-5</v>
      </c>
      <c r="AW361" s="1"/>
      <c r="BD361" s="1"/>
      <c r="BG361" s="1"/>
      <c r="BI361" s="8">
        <v>-6.912198E-2</v>
      </c>
      <c r="BJ361" s="8">
        <v>-4.7358230000000001E-2</v>
      </c>
      <c r="BK361" s="8">
        <v>-5.3826799999999999E-3</v>
      </c>
      <c r="BL361" s="8">
        <v>1.7962608339999999</v>
      </c>
      <c r="BM361" s="10">
        <v>-5.5092900000000002E-5</v>
      </c>
      <c r="BN361" s="10">
        <v>7.84427E-5</v>
      </c>
      <c r="BQ361" s="1"/>
      <c r="CA361" s="1"/>
      <c r="CC361" s="8">
        <v>-0.21026824</v>
      </c>
      <c r="CD361" s="8">
        <v>-4.3456710000000003E-2</v>
      </c>
      <c r="CE361" s="8">
        <v>-1.5136810000000001E-2</v>
      </c>
      <c r="CF361" s="8">
        <v>1.614069658</v>
      </c>
      <c r="CG361" s="10">
        <v>-1.2954E-5</v>
      </c>
      <c r="CH361" s="10">
        <v>-7.9955400000000004E-7</v>
      </c>
      <c r="CK361" s="1"/>
      <c r="CQ361" s="1"/>
      <c r="CR361" s="1"/>
      <c r="CU361" s="1"/>
      <c r="CW361" s="8">
        <v>0.24154088000000001</v>
      </c>
      <c r="CX361" s="8">
        <v>1.3024279999999999E-2</v>
      </c>
      <c r="CY361" s="8">
        <v>2.01783E-3</v>
      </c>
      <c r="CZ361" s="8">
        <v>1.5203352969999999</v>
      </c>
      <c r="DA361" s="8">
        <v>3.1737099999999999E-4</v>
      </c>
      <c r="DB361" s="10">
        <v>-2.14349E-5</v>
      </c>
      <c r="DF361" s="1"/>
      <c r="DO361" s="1"/>
      <c r="DQ361" s="8">
        <v>0.21927237999999999</v>
      </c>
      <c r="DR361" s="8">
        <v>1.4558659999999999E-2</v>
      </c>
      <c r="DS361" s="8">
        <v>3.5737899999999999E-3</v>
      </c>
      <c r="DT361" s="8">
        <v>1.546170485</v>
      </c>
      <c r="DU361" s="8">
        <v>2.0426600000000001E-4</v>
      </c>
      <c r="DV361" s="10">
        <v>-4.3699000000000003E-5</v>
      </c>
      <c r="DZ361" s="1"/>
      <c r="EF361" s="1"/>
      <c r="EG361" s="1"/>
      <c r="EK361" s="8">
        <v>0.58546401999999997</v>
      </c>
      <c r="EL361" s="8">
        <v>3.806528E-2</v>
      </c>
      <c r="EM361" s="8">
        <v>-1.4913930000000001E-2</v>
      </c>
      <c r="EN361" s="8">
        <v>1.6832489530000001</v>
      </c>
      <c r="EO361" s="10">
        <v>-3.6981299999999998E-5</v>
      </c>
      <c r="EP361" s="10">
        <v>-4.9628300000000001E-5</v>
      </c>
      <c r="ES361" s="1"/>
      <c r="EU361" s="8">
        <v>0.63665791999999999</v>
      </c>
      <c r="EV361" s="8">
        <v>-1.449579E-2</v>
      </c>
      <c r="EW361" s="8">
        <v>-6.9583800000000001E-3</v>
      </c>
      <c r="EX361" s="8">
        <v>1.829044653</v>
      </c>
      <c r="EY361" s="8">
        <v>3.5530799999999998E-4</v>
      </c>
      <c r="EZ361" s="10">
        <v>2.1792899999999999E-5</v>
      </c>
      <c r="FC361" s="1"/>
      <c r="FE361" s="8">
        <v>0.55489149999999998</v>
      </c>
      <c r="FF361" s="8">
        <v>-3.3989440000000003E-2</v>
      </c>
      <c r="FG361" s="8">
        <v>-1.5336509999999999E-2</v>
      </c>
      <c r="FH361" s="8">
        <v>1.8090335</v>
      </c>
      <c r="FI361" s="8">
        <v>3.30785E-4</v>
      </c>
      <c r="FJ361" s="10">
        <v>-4.2124199999999999E-5</v>
      </c>
      <c r="FM361" s="1"/>
      <c r="FW361" s="1"/>
      <c r="FY361" s="8">
        <v>0.6510203</v>
      </c>
      <c r="FZ361" s="8">
        <v>-1.8159620000000001E-2</v>
      </c>
      <c r="GA361" s="8">
        <v>-9.9063299999999996E-3</v>
      </c>
      <c r="GB361" s="8">
        <v>1.8597344039999999</v>
      </c>
      <c r="GC361" s="8">
        <v>2.4412199999999999E-4</v>
      </c>
      <c r="GD361" s="10">
        <v>-3.0243099999999998E-5</v>
      </c>
      <c r="GG361" s="1"/>
      <c r="GI361" s="8">
        <v>0.62487775999999995</v>
      </c>
      <c r="GJ361" s="8">
        <v>-1.495727E-2</v>
      </c>
      <c r="GK361" s="8">
        <v>-4.3273900000000004E-3</v>
      </c>
      <c r="GL361" s="8">
        <v>1.849426491</v>
      </c>
      <c r="GM361" s="10">
        <v>3.2492799999999998E-6</v>
      </c>
      <c r="GN361" s="10">
        <v>9.3849299999999993E-6</v>
      </c>
      <c r="GQ361" s="1"/>
      <c r="GS361" s="8">
        <v>0.13769807000000001</v>
      </c>
      <c r="GT361" s="8">
        <v>-1.3118660000000001E-2</v>
      </c>
      <c r="GU361" s="8">
        <v>-1.0126049999999999E-2</v>
      </c>
      <c r="GV361" s="8">
        <v>1.500675983</v>
      </c>
      <c r="GW361" s="10">
        <v>3.6840700000000001E-5</v>
      </c>
      <c r="GX361" s="10">
        <v>4.6426900000000001E-5</v>
      </c>
      <c r="HA361" s="1"/>
      <c r="HC361" s="8">
        <v>-0.13557780999999999</v>
      </c>
      <c r="HD361" s="8">
        <v>4.2507100000000004E-3</v>
      </c>
      <c r="HE361" s="8">
        <v>-1.2846800000000001E-3</v>
      </c>
      <c r="HF361" s="8">
        <v>1.43298828</v>
      </c>
      <c r="HG361" s="10">
        <v>-5.9301400000000001E-5</v>
      </c>
      <c r="HH361" s="10">
        <v>-9.13112E-8</v>
      </c>
      <c r="HK361" s="1"/>
      <c r="HM361" s="8">
        <v>-5.2956719999999999E-2</v>
      </c>
      <c r="HN361" s="8">
        <v>-2.0550400000000002E-3</v>
      </c>
      <c r="HO361" s="8">
        <v>-8.8212900000000007E-3</v>
      </c>
      <c r="HP361" s="8">
        <v>1.5503176780000001</v>
      </c>
      <c r="HQ361" s="8">
        <v>-2.34267E-4</v>
      </c>
      <c r="HR361" s="10">
        <v>6.7559300000000002E-5</v>
      </c>
      <c r="HU361" s="1"/>
      <c r="HW361" s="8">
        <v>9.0106549999999994E-2</v>
      </c>
      <c r="HX361" s="8">
        <v>-1.0018000000000001E-2</v>
      </c>
      <c r="HY361" s="8">
        <v>-9.9927899999999997E-3</v>
      </c>
      <c r="HZ361" s="8">
        <v>1.608924496</v>
      </c>
      <c r="IA361" s="10">
        <v>6.9263400000000005E-5</v>
      </c>
      <c r="IB361" s="10">
        <v>-9.8174899999999994E-5</v>
      </c>
      <c r="IE361" s="1"/>
      <c r="IG361" s="8">
        <v>3.9473910000000001E-2</v>
      </c>
      <c r="IH361" s="8">
        <v>-9.8547900000000004E-3</v>
      </c>
      <c r="II361" s="8">
        <v>-5.26422E-3</v>
      </c>
      <c r="IJ361" s="8">
        <v>1.601682923</v>
      </c>
      <c r="IK361" s="10">
        <v>-9.6170300000000003E-5</v>
      </c>
      <c r="IL361" s="10">
        <v>9.8140099999999999E-5</v>
      </c>
      <c r="IO361" s="1"/>
      <c r="IP361" s="1"/>
    </row>
    <row r="362" spans="1:250" x14ac:dyDescent="0.25">
      <c r="A362" s="8">
        <v>1.2881105799999999</v>
      </c>
      <c r="B362" s="8">
        <v>1.043586E-2</v>
      </c>
      <c r="C362" s="8">
        <v>3.618056E-2</v>
      </c>
      <c r="D362" s="8">
        <v>1.6177200270000001</v>
      </c>
      <c r="E362" s="8">
        <v>-1.1061399999999999E-4</v>
      </c>
      <c r="F362" s="10">
        <v>-3.1337400000000003E-5</v>
      </c>
      <c r="I362" s="1"/>
      <c r="K362" s="8">
        <v>0.87334924999999997</v>
      </c>
      <c r="L362" s="8">
        <v>3.0627740000000001E-2</v>
      </c>
      <c r="M362" s="8">
        <v>-2.0588500000000001E-3</v>
      </c>
      <c r="N362" s="8">
        <v>1.2317750860000001</v>
      </c>
      <c r="O362" s="10">
        <v>5.0237400000000001E-5</v>
      </c>
      <c r="P362" s="10">
        <v>1.5583999999999999E-5</v>
      </c>
      <c r="U362" s="8">
        <v>0.91227126999999997</v>
      </c>
      <c r="V362" s="8">
        <v>1.142611E-2</v>
      </c>
      <c r="W362" s="8">
        <v>-1.509652E-2</v>
      </c>
      <c r="X362" s="8">
        <v>1.265637635</v>
      </c>
      <c r="Y362" s="10">
        <v>6.8595400000000004E-5</v>
      </c>
      <c r="Z362" s="10">
        <v>4.8848399999999996E-6</v>
      </c>
      <c r="AC362" s="1"/>
      <c r="AE362" s="8">
        <v>1.5314364600000001</v>
      </c>
      <c r="AF362" s="8">
        <v>-1.2936929999999999E-2</v>
      </c>
      <c r="AG362" s="8">
        <v>9.5939100000000006E-3</v>
      </c>
      <c r="AH362" s="8">
        <v>1.784850424</v>
      </c>
      <c r="AI362" s="10">
        <v>-2.5116199999999998E-5</v>
      </c>
      <c r="AJ362" s="10">
        <v>4.1960199999999998E-6</v>
      </c>
      <c r="AM362" s="1"/>
      <c r="AO362" s="8">
        <v>1.2881105799999999</v>
      </c>
      <c r="AP362" s="8">
        <v>1.043586E-2</v>
      </c>
      <c r="AQ362" s="8">
        <v>3.618056E-2</v>
      </c>
      <c r="AR362" s="8">
        <v>1.6177200270000001</v>
      </c>
      <c r="AS362" s="8">
        <v>-1.1061399999999999E-4</v>
      </c>
      <c r="AT362" s="10">
        <v>-3.1337400000000003E-5</v>
      </c>
      <c r="AW362" s="1"/>
      <c r="BD362" s="1"/>
      <c r="BG362" s="1"/>
      <c r="BI362" s="8">
        <v>-7.0178110000000002E-2</v>
      </c>
      <c r="BJ362" s="8">
        <v>-4.7331480000000002E-2</v>
      </c>
      <c r="BK362" s="8">
        <v>-5.3749599999999998E-3</v>
      </c>
      <c r="BL362" s="8">
        <v>1.800146282</v>
      </c>
      <c r="BM362" s="10">
        <v>-5.4045700000000003E-5</v>
      </c>
      <c r="BN362" s="10">
        <v>7.8142399999999999E-5</v>
      </c>
      <c r="BQ362" s="1"/>
      <c r="CC362" s="8">
        <v>-0.21189511</v>
      </c>
      <c r="CD362" s="8">
        <v>-4.348117E-2</v>
      </c>
      <c r="CE362" s="8">
        <v>-1.5137899999999999E-2</v>
      </c>
      <c r="CF362" s="8">
        <v>1.6168953399999999</v>
      </c>
      <c r="CG362" s="10">
        <v>-1.3906E-5</v>
      </c>
      <c r="CH362" s="10">
        <v>-7.5855099999999995E-7</v>
      </c>
      <c r="CK362" s="1"/>
      <c r="CQ362" s="1"/>
      <c r="CR362" s="1"/>
      <c r="CU362" s="1"/>
      <c r="CW362" s="8">
        <v>0.24230740000000001</v>
      </c>
      <c r="CX362" s="8">
        <v>1.308607E-2</v>
      </c>
      <c r="CY362" s="8">
        <v>2.0249999999999999E-3</v>
      </c>
      <c r="CZ362" s="8">
        <v>1.524500333</v>
      </c>
      <c r="DA362" s="8">
        <v>3.0965499999999999E-4</v>
      </c>
      <c r="DB362" s="10">
        <v>-2.0554899999999999E-5</v>
      </c>
      <c r="DF362" s="1"/>
      <c r="DO362" s="1"/>
      <c r="DQ362" s="8">
        <v>0.21911591999999999</v>
      </c>
      <c r="DR362" s="8">
        <v>1.4542289999999999E-2</v>
      </c>
      <c r="DS362" s="8">
        <v>3.5728000000000001E-3</v>
      </c>
      <c r="DT362" s="8">
        <v>1.547964868</v>
      </c>
      <c r="DU362" s="8">
        <v>1.9732300000000001E-4</v>
      </c>
      <c r="DV362" s="10">
        <v>-4.3285899999999998E-5</v>
      </c>
      <c r="DZ362" s="1"/>
      <c r="EF362" s="1"/>
      <c r="EG362" s="1"/>
      <c r="EK362" s="8">
        <v>0.58445080999999999</v>
      </c>
      <c r="EL362" s="8">
        <v>3.7755589999999999E-2</v>
      </c>
      <c r="EM362" s="8">
        <v>-1.348304E-2</v>
      </c>
      <c r="EN362" s="8">
        <v>1.683351233</v>
      </c>
      <c r="EO362" s="10">
        <v>-4.5599300000000002E-5</v>
      </c>
      <c r="EP362" s="10">
        <v>-8.9436899999999997E-5</v>
      </c>
      <c r="ES362" s="1"/>
      <c r="EU362" s="8">
        <v>0.63375426000000001</v>
      </c>
      <c r="EV362" s="8">
        <v>-1.417125E-2</v>
      </c>
      <c r="EW362" s="8">
        <v>-7.1574300000000002E-3</v>
      </c>
      <c r="EX362" s="8">
        <v>1.829467197</v>
      </c>
      <c r="EY362" s="8">
        <v>3.62887E-4</v>
      </c>
      <c r="EZ362" s="10">
        <v>2.64426E-5</v>
      </c>
      <c r="FC362" s="1"/>
      <c r="FE362" s="8">
        <v>0.55541088000000005</v>
      </c>
      <c r="FF362" s="8">
        <v>-3.3979759999999998E-2</v>
      </c>
      <c r="FG362" s="8">
        <v>-1.5378950000000001E-2</v>
      </c>
      <c r="FH362" s="8">
        <v>1.8093627729999999</v>
      </c>
      <c r="FI362" s="8">
        <v>3.2911699999999997E-4</v>
      </c>
      <c r="FJ362" s="10">
        <v>-4.94335E-5</v>
      </c>
      <c r="FM362" s="1"/>
      <c r="FW362" s="1"/>
      <c r="FY362" s="8">
        <v>0.64924183999999996</v>
      </c>
      <c r="FZ362" s="8">
        <v>-1.7943219999999999E-2</v>
      </c>
      <c r="GA362" s="8">
        <v>-1.0012450000000001E-2</v>
      </c>
      <c r="GB362" s="8">
        <v>1.8602494949999999</v>
      </c>
      <c r="GC362" s="8">
        <v>2.5093400000000002E-4</v>
      </c>
      <c r="GD362" s="10">
        <v>-2.69014E-5</v>
      </c>
      <c r="GG362" s="1"/>
      <c r="GI362" s="8">
        <v>0.62298010000000004</v>
      </c>
      <c r="GJ362" s="8">
        <v>-1.477095E-2</v>
      </c>
      <c r="GK362" s="8">
        <v>-4.3207000000000002E-3</v>
      </c>
      <c r="GL362" s="8">
        <v>1.85002216</v>
      </c>
      <c r="GM362" s="10">
        <v>5.4607500000000002E-6</v>
      </c>
      <c r="GN362" s="10">
        <v>9.3061000000000006E-6</v>
      </c>
      <c r="GQ362" s="1"/>
      <c r="GS362" s="8">
        <v>0.13231348000000001</v>
      </c>
      <c r="GT362" s="8">
        <v>-1.280218E-2</v>
      </c>
      <c r="GU362" s="8">
        <v>-1.0188269999999999E-2</v>
      </c>
      <c r="GV362" s="8">
        <v>1.5018980470000001</v>
      </c>
      <c r="GW362" s="10">
        <v>4.0268600000000003E-5</v>
      </c>
      <c r="GX362" s="10">
        <v>4.7102699999999999E-5</v>
      </c>
      <c r="HA362" s="1"/>
      <c r="HC362" s="8">
        <v>-0.13073424</v>
      </c>
      <c r="HD362" s="8">
        <v>4.0102499999999999E-3</v>
      </c>
      <c r="HE362" s="8">
        <v>-1.2930400000000001E-3</v>
      </c>
      <c r="HF362" s="8">
        <v>1.4363271790000001</v>
      </c>
      <c r="HG362" s="10">
        <v>-5.7819399999999997E-5</v>
      </c>
      <c r="HH362" s="10">
        <v>-1.4033299999999999E-7</v>
      </c>
      <c r="HK362" s="1"/>
      <c r="HM362" s="8">
        <v>-4.599317E-2</v>
      </c>
      <c r="HN362" s="8">
        <v>-2.60436E-3</v>
      </c>
      <c r="HO362" s="8">
        <v>-8.9024900000000007E-3</v>
      </c>
      <c r="HP362" s="8">
        <v>1.555276294</v>
      </c>
      <c r="HQ362" s="8">
        <v>-2.2366899999999999E-4</v>
      </c>
      <c r="HR362" s="10">
        <v>6.6018299999999998E-5</v>
      </c>
      <c r="HU362" s="1"/>
      <c r="HW362" s="8">
        <v>8.9571349999999994E-2</v>
      </c>
      <c r="HX362" s="8">
        <v>-1.0059820000000001E-2</v>
      </c>
      <c r="HY362" s="8">
        <v>-9.9902700000000007E-3</v>
      </c>
      <c r="HZ362" s="8">
        <v>1.6095714189999999</v>
      </c>
      <c r="IA362" s="10">
        <v>6.1869400000000001E-5</v>
      </c>
      <c r="IB362" s="10">
        <v>-9.86227E-5</v>
      </c>
      <c r="IE362" s="1"/>
      <c r="IG362" s="8">
        <v>4.388479E-2</v>
      </c>
      <c r="IH362" s="8">
        <v>-9.9639900000000007E-3</v>
      </c>
      <c r="II362" s="8">
        <v>-5.3510199999999997E-3</v>
      </c>
      <c r="IJ362" s="8">
        <v>1.605961658</v>
      </c>
      <c r="IK362" s="10">
        <v>-9.3078599999999993E-5</v>
      </c>
      <c r="IL362" s="10">
        <v>9.5684800000000002E-5</v>
      </c>
      <c r="IO362" s="1"/>
      <c r="IP362" s="1"/>
    </row>
    <row r="363" spans="1:250" x14ac:dyDescent="0.25">
      <c r="A363" s="8">
        <v>1.2907479100000001</v>
      </c>
      <c r="B363" s="8">
        <v>1.108751E-2</v>
      </c>
      <c r="C363" s="8">
        <v>3.6116580000000002E-2</v>
      </c>
      <c r="D363" s="8">
        <v>1.618088486</v>
      </c>
      <c r="E363" s="8">
        <v>-1.5205399999999999E-4</v>
      </c>
      <c r="F363" s="10">
        <v>-3.5413500000000002E-5</v>
      </c>
      <c r="I363" s="1"/>
      <c r="K363" s="8">
        <v>0.87544325999999995</v>
      </c>
      <c r="L363" s="8">
        <v>3.064389E-2</v>
      </c>
      <c r="M363" s="8">
        <v>-2.0725600000000002E-3</v>
      </c>
      <c r="N363" s="8">
        <v>1.238064525</v>
      </c>
      <c r="O363" s="10">
        <v>4.9521300000000003E-5</v>
      </c>
      <c r="P363" s="10">
        <v>1.4975E-5</v>
      </c>
      <c r="U363" s="8">
        <v>0.91526752</v>
      </c>
      <c r="V363" s="8">
        <v>1.1492580000000001E-2</v>
      </c>
      <c r="W363" s="8">
        <v>-1.5101170000000001E-2</v>
      </c>
      <c r="X363" s="8">
        <v>1.2673593219999999</v>
      </c>
      <c r="Y363" s="10">
        <v>6.4626899999999996E-5</v>
      </c>
      <c r="Z363" s="10">
        <v>4.6036399999999997E-6</v>
      </c>
      <c r="AC363" s="1"/>
      <c r="AE363" s="8">
        <v>1.53898563</v>
      </c>
      <c r="AF363" s="8">
        <v>-1.3413110000000001E-2</v>
      </c>
      <c r="AG363" s="8">
        <v>9.3625700000000006E-3</v>
      </c>
      <c r="AH363" s="8">
        <v>1.7895502400000001</v>
      </c>
      <c r="AI363" s="10">
        <v>-1.6973199999999999E-5</v>
      </c>
      <c r="AJ363" s="10">
        <v>2.5421299999999997E-7</v>
      </c>
      <c r="AM363" s="1"/>
      <c r="AO363" s="10">
        <v>1.2907479100000001</v>
      </c>
      <c r="AP363" s="8">
        <v>1.108751E-2</v>
      </c>
      <c r="AQ363" s="8">
        <v>3.6116580000000002E-2</v>
      </c>
      <c r="AR363" s="8">
        <v>1.618088486</v>
      </c>
      <c r="AS363" s="8">
        <v>-1.5205399999999999E-4</v>
      </c>
      <c r="AT363" s="10">
        <v>-3.5413500000000002E-5</v>
      </c>
      <c r="AW363" s="1"/>
      <c r="BD363" s="1"/>
      <c r="BI363" s="8">
        <v>-7.0077700000000007E-2</v>
      </c>
      <c r="BJ363" s="8">
        <v>-4.7332800000000001E-2</v>
      </c>
      <c r="BK363" s="8">
        <v>-5.3762999999999997E-3</v>
      </c>
      <c r="BL363" s="8">
        <v>1.8036128520000001</v>
      </c>
      <c r="BM363" s="10">
        <v>-5.3502099999999997E-5</v>
      </c>
      <c r="BN363" s="10">
        <v>7.7593899999999996E-5</v>
      </c>
      <c r="BQ363" s="1"/>
      <c r="CA363" s="1"/>
      <c r="CC363" s="8">
        <v>-0.20859565999999999</v>
      </c>
      <c r="CD363" s="8">
        <v>-4.3486129999999998E-2</v>
      </c>
      <c r="CE363" s="8">
        <v>-1.5247749999999999E-2</v>
      </c>
      <c r="CF363" s="8">
        <v>1.619737218</v>
      </c>
      <c r="CG363" s="10">
        <v>-1.38138E-5</v>
      </c>
      <c r="CH363" s="10">
        <v>-2.8662799999999999E-6</v>
      </c>
      <c r="CK363" s="1"/>
      <c r="CQ363" s="1"/>
      <c r="CR363" s="1"/>
      <c r="CU363" s="1"/>
      <c r="CW363" s="8">
        <v>0.24208872000000001</v>
      </c>
      <c r="CX363" s="8">
        <v>1.306087E-2</v>
      </c>
      <c r="CY363" s="8">
        <v>2.0251599999999998E-3</v>
      </c>
      <c r="CZ363" s="8">
        <v>1.528725087</v>
      </c>
      <c r="DA363" s="8">
        <v>2.9865499999999999E-4</v>
      </c>
      <c r="DB363" s="10">
        <v>-2.0647899999999999E-5</v>
      </c>
      <c r="DF363" s="1"/>
      <c r="DO363" s="1"/>
      <c r="DQ363" s="8">
        <v>0.2231958</v>
      </c>
      <c r="DR363" s="8">
        <v>1.478375E-2</v>
      </c>
      <c r="DS363" s="8">
        <v>3.57763E-3</v>
      </c>
      <c r="DT363" s="8">
        <v>1.5497378399999999</v>
      </c>
      <c r="DU363" s="8">
        <v>1.9338E-4</v>
      </c>
      <c r="DV363" s="10">
        <v>-4.3210600000000003E-5</v>
      </c>
      <c r="DZ363" s="1"/>
      <c r="EF363" s="1"/>
      <c r="EG363" s="1"/>
      <c r="EK363" s="8">
        <v>0.58441520999999996</v>
      </c>
      <c r="EL363" s="8">
        <v>3.7130370000000003E-2</v>
      </c>
      <c r="EM363" s="8">
        <v>-1.2832959999999999E-2</v>
      </c>
      <c r="EN363" s="8">
        <v>1.683349802</v>
      </c>
      <c r="EO363" s="10">
        <v>-9.6289300000000007E-6</v>
      </c>
      <c r="EP363" s="10">
        <v>-5.2035700000000001E-5</v>
      </c>
      <c r="ES363" s="1"/>
      <c r="EU363" s="8">
        <v>0.63015394999999996</v>
      </c>
      <c r="EV363" s="8">
        <v>-1.2743539999999999E-2</v>
      </c>
      <c r="EW363" s="8">
        <v>-7.36837E-3</v>
      </c>
      <c r="EX363" s="8">
        <v>1.829720601</v>
      </c>
      <c r="EY363" s="8">
        <v>3.88193E-4</v>
      </c>
      <c r="EZ363" s="10">
        <v>3.0184599999999999E-5</v>
      </c>
      <c r="FC363" s="1"/>
      <c r="FE363" s="8">
        <v>0.55927811000000005</v>
      </c>
      <c r="FF363" s="8">
        <v>-3.3820740000000002E-2</v>
      </c>
      <c r="FG363" s="8">
        <v>-1.586342E-2</v>
      </c>
      <c r="FH363" s="8">
        <v>1.8097283420000001</v>
      </c>
      <c r="FI363" s="8">
        <v>3.2545499999999999E-4</v>
      </c>
      <c r="FJ363" s="10">
        <v>-6.0584400000000002E-5</v>
      </c>
      <c r="FM363" s="1"/>
      <c r="FW363" s="1"/>
      <c r="FY363" s="8">
        <v>0.64361849000000004</v>
      </c>
      <c r="FZ363" s="8">
        <v>-1.6554510000000001E-2</v>
      </c>
      <c r="GA363" s="8">
        <v>-1.02071E-2</v>
      </c>
      <c r="GB363" s="8">
        <v>1.8607667080000001</v>
      </c>
      <c r="GC363" s="8">
        <v>2.6448999999999998E-4</v>
      </c>
      <c r="GD363" s="10">
        <v>-2.49979E-5</v>
      </c>
      <c r="GG363" s="1"/>
      <c r="GI363" s="8">
        <v>0.62119374000000005</v>
      </c>
      <c r="GJ363" s="8">
        <v>-1.458475E-2</v>
      </c>
      <c r="GK363" s="8">
        <v>-4.4178500000000001E-3</v>
      </c>
      <c r="GL363" s="8">
        <v>1.8505903269999999</v>
      </c>
      <c r="GM363" s="10">
        <v>7.8042900000000001E-6</v>
      </c>
      <c r="GN363" s="10">
        <v>1.0529299999999999E-5</v>
      </c>
      <c r="GQ363" s="1"/>
      <c r="GS363" s="8">
        <v>0.13390236999999999</v>
      </c>
      <c r="GT363" s="8">
        <v>-1.282672E-2</v>
      </c>
      <c r="GU363" s="8">
        <v>-1.022032E-2</v>
      </c>
      <c r="GV363" s="8">
        <v>1.5031449160000001</v>
      </c>
      <c r="GW363" s="10">
        <v>4.11698E-5</v>
      </c>
      <c r="GX363" s="10">
        <v>4.5925399999999999E-5</v>
      </c>
      <c r="HA363" s="1"/>
      <c r="HC363" s="8">
        <v>-0.13527402999999999</v>
      </c>
      <c r="HD363" s="8">
        <v>4.0213899999999997E-3</v>
      </c>
      <c r="HE363" s="8">
        <v>-1.34162E-3</v>
      </c>
      <c r="HF363" s="8">
        <v>1.439070895</v>
      </c>
      <c r="HG363" s="10">
        <v>-5.7745599999999998E-5</v>
      </c>
      <c r="HH363" s="10">
        <v>1.7959200000000001E-7</v>
      </c>
      <c r="HK363" s="1"/>
      <c r="HM363" s="8">
        <v>-3.9923409999999999E-2</v>
      </c>
      <c r="HN363" s="8">
        <v>-3.0757499999999999E-3</v>
      </c>
      <c r="HO363" s="8">
        <v>-8.9096399999999999E-3</v>
      </c>
      <c r="HP363" s="8">
        <v>1.559886066</v>
      </c>
      <c r="HQ363" s="8">
        <v>-2.1322999999999999E-4</v>
      </c>
      <c r="HR363" s="10">
        <v>6.5884100000000002E-5</v>
      </c>
      <c r="HU363" s="1"/>
      <c r="HW363" s="8">
        <v>8.9100620000000005E-2</v>
      </c>
      <c r="HX363" s="8">
        <v>-1.003912E-2</v>
      </c>
      <c r="HY363" s="8">
        <v>-9.9717299999999998E-3</v>
      </c>
      <c r="HZ363" s="8">
        <v>1.610105452</v>
      </c>
      <c r="IA363" s="10">
        <v>6.6033599999999997E-5</v>
      </c>
      <c r="IB363" s="8">
        <v>-1.02354E-4</v>
      </c>
      <c r="IE363" s="1"/>
      <c r="IG363" s="8">
        <v>5.2521560000000002E-2</v>
      </c>
      <c r="IH363" s="8">
        <v>-1.0426009999999999E-2</v>
      </c>
      <c r="II363" s="8">
        <v>-5.4742699999999998E-3</v>
      </c>
      <c r="IJ363" s="8">
        <v>1.611810604</v>
      </c>
      <c r="IK363" s="10">
        <v>-8.6398999999999997E-5</v>
      </c>
      <c r="IL363" s="10">
        <v>9.3920799999999997E-5</v>
      </c>
      <c r="IO363" s="1"/>
      <c r="IP363" s="1"/>
    </row>
    <row r="364" spans="1:250" x14ac:dyDescent="0.25">
      <c r="A364" s="8">
        <v>1.29094179</v>
      </c>
      <c r="B364" s="8">
        <v>1.108164E-2</v>
      </c>
      <c r="C364" s="8">
        <v>3.6109349999999998E-2</v>
      </c>
      <c r="D364" s="8">
        <v>1.6189745419999999</v>
      </c>
      <c r="E364" s="8">
        <v>-1.46847E-4</v>
      </c>
      <c r="F364" s="10">
        <v>-4.1825300000000001E-5</v>
      </c>
      <c r="I364" s="1"/>
      <c r="K364" s="8">
        <v>0.87961113000000002</v>
      </c>
      <c r="L364" s="8">
        <v>3.069088E-2</v>
      </c>
      <c r="M364" s="8">
        <v>-2.0790600000000002E-3</v>
      </c>
      <c r="N364" s="8">
        <v>1.2451649220000001</v>
      </c>
      <c r="O364" s="10">
        <v>4.8476200000000002E-5</v>
      </c>
      <c r="P364" s="10">
        <v>1.48267E-5</v>
      </c>
      <c r="U364" s="8">
        <v>0.91750741000000002</v>
      </c>
      <c r="V364" s="8">
        <v>1.159427E-2</v>
      </c>
      <c r="W364" s="8">
        <v>-1.513664E-2</v>
      </c>
      <c r="X364" s="8">
        <v>1.269476995</v>
      </c>
      <c r="Y364" s="10">
        <v>5.6509199999999998E-5</v>
      </c>
      <c r="Z364" s="10">
        <v>1.7644499999999999E-6</v>
      </c>
      <c r="AC364" s="1"/>
      <c r="AE364" s="8">
        <v>1.5410101599999999</v>
      </c>
      <c r="AF364" s="8">
        <v>-1.357029E-2</v>
      </c>
      <c r="AG364" s="8">
        <v>9.3052299999999994E-3</v>
      </c>
      <c r="AH364" s="8">
        <v>1.794306059</v>
      </c>
      <c r="AI364" s="10">
        <v>-6.9568799999999997E-6</v>
      </c>
      <c r="AJ364" s="10">
        <v>-3.3797E-6</v>
      </c>
      <c r="AM364" s="1"/>
      <c r="AO364" s="8">
        <v>1.29094179</v>
      </c>
      <c r="AP364" s="8">
        <v>1.108164E-2</v>
      </c>
      <c r="AQ364" s="8">
        <v>3.6109349999999998E-2</v>
      </c>
      <c r="AR364" s="8">
        <v>1.6189745419999999</v>
      </c>
      <c r="AS364" s="8">
        <v>-1.46847E-4</v>
      </c>
      <c r="AT364" s="10">
        <v>-4.1825300000000001E-5</v>
      </c>
      <c r="AW364" s="1"/>
      <c r="BI364" s="8">
        <v>-6.4761559999999996E-2</v>
      </c>
      <c r="BJ364" s="8">
        <v>-4.7291760000000002E-2</v>
      </c>
      <c r="BK364" s="8">
        <v>-5.4481299999999998E-3</v>
      </c>
      <c r="BL364" s="8">
        <v>1.8062577209999999</v>
      </c>
      <c r="BM364" s="10">
        <v>-5.3822200000000001E-5</v>
      </c>
      <c r="BN364" s="10">
        <v>7.7034500000000002E-5</v>
      </c>
      <c r="BQ364" s="1"/>
      <c r="CA364" s="1"/>
      <c r="CC364" s="8">
        <v>-0.20880430999999999</v>
      </c>
      <c r="CD364" s="8">
        <v>-4.3486530000000002E-2</v>
      </c>
      <c r="CE364" s="8">
        <v>-1.5245109999999999E-2</v>
      </c>
      <c r="CF364" s="8">
        <v>1.6227135070000001</v>
      </c>
      <c r="CG364" s="10">
        <v>-1.3936300000000001E-5</v>
      </c>
      <c r="CH364" s="10">
        <v>-3.6667099999999998E-6</v>
      </c>
      <c r="CK364" s="1"/>
      <c r="CQ364" s="1"/>
      <c r="CR364" s="1"/>
      <c r="CU364" s="1"/>
      <c r="CW364" s="8">
        <v>0.24123522</v>
      </c>
      <c r="CX364" s="8">
        <v>1.297718E-2</v>
      </c>
      <c r="CY364" s="8">
        <v>2.04353E-3</v>
      </c>
      <c r="CZ364" s="8">
        <v>1.5322453140000001</v>
      </c>
      <c r="DA364" s="8">
        <v>2.8928E-4</v>
      </c>
      <c r="DB364" s="10">
        <v>-2.2721099999999998E-5</v>
      </c>
      <c r="DF364" s="1"/>
      <c r="DO364" s="1"/>
      <c r="DQ364" s="8">
        <v>0.22471674999999999</v>
      </c>
      <c r="DR364" s="8">
        <v>1.4971089999999999E-2</v>
      </c>
      <c r="DS364" s="8">
        <v>3.56376E-3</v>
      </c>
      <c r="DT364" s="8">
        <v>1.5519198869999999</v>
      </c>
      <c r="DU364" s="8">
        <v>1.85222E-4</v>
      </c>
      <c r="DV364" s="10">
        <v>-4.3823299999999998E-5</v>
      </c>
      <c r="DZ364" s="1"/>
      <c r="EF364" s="1"/>
      <c r="EG364" s="1"/>
      <c r="EK364" s="8">
        <v>0.58410149</v>
      </c>
      <c r="EL364" s="8">
        <v>3.6872299999999997E-2</v>
      </c>
      <c r="EM364" s="8">
        <v>-1.2162849999999999E-2</v>
      </c>
      <c r="EN364" s="8">
        <v>1.683369506</v>
      </c>
      <c r="EO364" s="10">
        <v>-2.60718E-5</v>
      </c>
      <c r="EP364" s="10">
        <v>-9.4729900000000003E-5</v>
      </c>
      <c r="ES364" s="1"/>
      <c r="EU364" s="8">
        <v>0.62944697999999999</v>
      </c>
      <c r="EV364" s="8">
        <v>-1.271191E-2</v>
      </c>
      <c r="EW364" s="8">
        <v>-7.2717700000000003E-3</v>
      </c>
      <c r="EX364" s="8">
        <v>1.829917628</v>
      </c>
      <c r="EY364" s="8">
        <v>3.91219E-4</v>
      </c>
      <c r="EZ364" s="10">
        <v>2.09401E-5</v>
      </c>
      <c r="FC364" s="1"/>
      <c r="FE364" s="8">
        <v>0.55579624000000005</v>
      </c>
      <c r="FF364" s="8">
        <v>-3.4414109999999998E-2</v>
      </c>
      <c r="FG364" s="8">
        <v>-1.601443E-2</v>
      </c>
      <c r="FH364" s="8">
        <v>1.8100338359999999</v>
      </c>
      <c r="FI364" s="8">
        <v>3.1035999999999998E-4</v>
      </c>
      <c r="FJ364" s="10">
        <v>-5.6744899999999999E-5</v>
      </c>
      <c r="FM364" s="1"/>
      <c r="FW364" s="1"/>
      <c r="FY364" s="8">
        <v>0.64417033999999995</v>
      </c>
      <c r="FZ364" s="8">
        <v>-1.6562670000000002E-2</v>
      </c>
      <c r="GA364" s="8">
        <v>-1.0222709999999999E-2</v>
      </c>
      <c r="GB364" s="8">
        <v>1.861235279</v>
      </c>
      <c r="GC364" s="8">
        <v>2.6532299999999998E-4</v>
      </c>
      <c r="GD364" s="10">
        <v>-2.65939E-5</v>
      </c>
      <c r="GG364" s="1"/>
      <c r="GI364" s="8">
        <v>0.62333311999999996</v>
      </c>
      <c r="GJ364" s="8">
        <v>-1.4307189999999999E-2</v>
      </c>
      <c r="GK364" s="8">
        <v>-4.3790499999999998E-3</v>
      </c>
      <c r="GL364" s="8">
        <v>1.8511732700000001</v>
      </c>
      <c r="GM364" s="10">
        <v>4.8920900000000003E-6</v>
      </c>
      <c r="GN364" s="10">
        <v>1.0935600000000001E-5</v>
      </c>
      <c r="GQ364" s="1"/>
      <c r="GS364" s="8">
        <v>0.13893937000000001</v>
      </c>
      <c r="GT364" s="8">
        <v>-1.3361100000000001E-2</v>
      </c>
      <c r="GU364" s="8">
        <v>-1.018936E-2</v>
      </c>
      <c r="GV364" s="8">
        <v>1.5049293989999999</v>
      </c>
      <c r="GW364" s="10">
        <v>4.7335700000000001E-5</v>
      </c>
      <c r="GX364" s="10">
        <v>4.6288100000000002E-5</v>
      </c>
      <c r="HA364" s="1"/>
      <c r="HC364" s="8">
        <v>-0.13258733</v>
      </c>
      <c r="HD364" s="8">
        <v>3.9569599999999998E-3</v>
      </c>
      <c r="HE364" s="8">
        <v>-1.3666500000000001E-3</v>
      </c>
      <c r="HF364" s="8">
        <v>1.441571401</v>
      </c>
      <c r="HG364" s="10">
        <v>-5.70294E-5</v>
      </c>
      <c r="HH364" s="10">
        <v>-9.7950300000000003E-8</v>
      </c>
      <c r="HK364" s="1"/>
      <c r="HM364" s="8">
        <v>-2.9351370000000002E-2</v>
      </c>
      <c r="HN364" s="8">
        <v>-3.7376900000000001E-3</v>
      </c>
      <c r="HO364" s="8">
        <v>-9.1455500000000006E-3</v>
      </c>
      <c r="HP364" s="8">
        <v>1.5639528309999999</v>
      </c>
      <c r="HQ364" s="8">
        <v>-2.0481300000000001E-4</v>
      </c>
      <c r="HR364" s="10">
        <v>6.2899199999999996E-5</v>
      </c>
      <c r="HU364" s="1"/>
      <c r="HW364" s="8">
        <v>9.2813859999999998E-2</v>
      </c>
      <c r="HX364" s="8">
        <v>-9.98864E-3</v>
      </c>
      <c r="HY364" s="8">
        <v>-1.00622E-2</v>
      </c>
      <c r="HZ364" s="8">
        <v>1.611037332</v>
      </c>
      <c r="IA364" s="10">
        <v>6.4742599999999999E-5</v>
      </c>
      <c r="IB364" s="8">
        <v>-1.04666E-4</v>
      </c>
      <c r="IE364" s="1"/>
      <c r="IG364" s="8">
        <v>6.0732809999999998E-2</v>
      </c>
      <c r="IH364" s="8">
        <v>-1.0680429999999999E-2</v>
      </c>
      <c r="II364" s="8">
        <v>-5.6003199999999998E-3</v>
      </c>
      <c r="IJ364" s="8">
        <v>1.618440892</v>
      </c>
      <c r="IK364" s="10">
        <v>-8.2529900000000004E-5</v>
      </c>
      <c r="IL364" s="10">
        <v>9.2013400000000002E-5</v>
      </c>
      <c r="IO364" s="1"/>
      <c r="IP364" s="1"/>
    </row>
    <row r="365" spans="1:250" x14ac:dyDescent="0.25">
      <c r="A365" s="8">
        <v>1.2982499999999999</v>
      </c>
      <c r="B365" s="8">
        <v>1.14229E-2</v>
      </c>
      <c r="C365" s="8">
        <v>3.5997460000000002E-2</v>
      </c>
      <c r="D365" s="8">
        <v>1.6210045179999999</v>
      </c>
      <c r="E365" s="8">
        <v>-1.54883E-4</v>
      </c>
      <c r="F365" s="10">
        <v>-4.44672E-5</v>
      </c>
      <c r="I365" s="1"/>
      <c r="K365" s="8">
        <v>0.88663201000000003</v>
      </c>
      <c r="L365" s="8">
        <v>3.094423E-2</v>
      </c>
      <c r="M365" s="8">
        <v>-2.1605700000000001E-3</v>
      </c>
      <c r="N365" s="8">
        <v>1.2528246279999999</v>
      </c>
      <c r="O365" s="10">
        <v>4.5131199999999999E-5</v>
      </c>
      <c r="P365" s="10">
        <v>1.37388E-5</v>
      </c>
      <c r="U365" s="8">
        <v>0.92063965000000003</v>
      </c>
      <c r="V365" s="8">
        <v>1.1740199999999999E-2</v>
      </c>
      <c r="W365" s="8">
        <v>-1.519788E-2</v>
      </c>
      <c r="X365" s="8">
        <v>1.2723422209999999</v>
      </c>
      <c r="Y365" s="10">
        <v>4.8178299999999999E-5</v>
      </c>
      <c r="Z365" s="10">
        <v>-1.74167E-6</v>
      </c>
      <c r="AC365" s="1"/>
      <c r="AE365" s="10">
        <v>1.55141591</v>
      </c>
      <c r="AF365" s="8">
        <v>-1.4361759999999999E-2</v>
      </c>
      <c r="AG365" s="8">
        <v>9.0752699999999999E-3</v>
      </c>
      <c r="AH365" s="8">
        <v>1.8017225990000001</v>
      </c>
      <c r="AI365" s="10">
        <v>2.8563200000000002E-6</v>
      </c>
      <c r="AJ365" s="10">
        <v>-6.1982600000000002E-6</v>
      </c>
      <c r="AM365" s="1"/>
      <c r="AO365" s="8">
        <v>1.2982499999999999</v>
      </c>
      <c r="AP365" s="8">
        <v>1.14229E-2</v>
      </c>
      <c r="AQ365" s="8">
        <v>3.5997460000000002E-2</v>
      </c>
      <c r="AR365" s="8">
        <v>1.6210045179999999</v>
      </c>
      <c r="AS365" s="8">
        <v>-1.54883E-4</v>
      </c>
      <c r="AT365" s="10">
        <v>-4.44672E-5</v>
      </c>
      <c r="AW365" s="1"/>
      <c r="BI365" s="8">
        <v>-6.3708020000000004E-2</v>
      </c>
      <c r="BJ365" s="8">
        <v>-4.7314299999999997E-2</v>
      </c>
      <c r="BK365" s="8">
        <v>-5.4693399999999996E-3</v>
      </c>
      <c r="BL365" s="8">
        <v>1.808889789</v>
      </c>
      <c r="BM365" s="10">
        <v>-5.2938500000000001E-5</v>
      </c>
      <c r="BN365" s="10">
        <v>7.6202899999999995E-5</v>
      </c>
      <c r="BQ365" s="1"/>
      <c r="CA365" s="1"/>
      <c r="CC365" s="8">
        <v>-0.20532344999999999</v>
      </c>
      <c r="CD365" s="8">
        <v>-4.345421E-2</v>
      </c>
      <c r="CE365" s="8">
        <v>-1.5271669999999999E-2</v>
      </c>
      <c r="CF365" s="8">
        <v>1.626219656</v>
      </c>
      <c r="CG365" s="10">
        <v>-1.45253E-5</v>
      </c>
      <c r="CH365" s="10">
        <v>-4.1511400000000002E-6</v>
      </c>
      <c r="CK365" s="1"/>
      <c r="CQ365" s="1"/>
      <c r="CR365" s="1"/>
      <c r="CU365" s="1"/>
      <c r="CW365" s="8">
        <v>0.24818884999999999</v>
      </c>
      <c r="CX365" s="8">
        <v>1.3603469999999999E-2</v>
      </c>
      <c r="CY365" s="8">
        <v>2.0536899999999999E-3</v>
      </c>
      <c r="CZ365" s="8">
        <v>1.535277413</v>
      </c>
      <c r="DA365" s="8">
        <v>2.8066400000000002E-4</v>
      </c>
      <c r="DB365" s="10">
        <v>-2.2594300000000002E-5</v>
      </c>
      <c r="DF365" s="1"/>
      <c r="DO365" s="1"/>
      <c r="DQ365" s="8">
        <v>0.228239</v>
      </c>
      <c r="DR365" s="8">
        <v>1.53884E-2</v>
      </c>
      <c r="DS365" s="8">
        <v>3.6436200000000002E-3</v>
      </c>
      <c r="DT365" s="8">
        <v>1.5550777570000001</v>
      </c>
      <c r="DU365" s="8">
        <v>1.77374E-4</v>
      </c>
      <c r="DV365" s="10">
        <v>-4.2333499999999997E-5</v>
      </c>
      <c r="DZ365" s="1"/>
      <c r="EF365" s="1"/>
      <c r="EG365" s="1"/>
      <c r="EK365" s="8">
        <v>0.58360338</v>
      </c>
      <c r="EL365" s="8">
        <v>3.714601E-2</v>
      </c>
      <c r="EM365" s="8">
        <v>-1.1812319999999999E-2</v>
      </c>
      <c r="EN365" s="8">
        <v>1.6834119519999999</v>
      </c>
      <c r="EO365" s="10">
        <v>-5.4826400000000001E-6</v>
      </c>
      <c r="EP365" s="8">
        <v>-1.21098E-4</v>
      </c>
      <c r="ES365" s="1"/>
      <c r="EU365" s="8">
        <v>0.62379514000000003</v>
      </c>
      <c r="EV365" s="8">
        <v>-1.155138E-2</v>
      </c>
      <c r="EW365" s="8">
        <v>-9.2016900000000002E-3</v>
      </c>
      <c r="EX365" s="8">
        <v>1.8300693990000001</v>
      </c>
      <c r="EY365" s="8">
        <v>4.0427799999999999E-4</v>
      </c>
      <c r="EZ365" s="10">
        <v>4.2656E-5</v>
      </c>
      <c r="FC365" s="1"/>
      <c r="FE365" s="8">
        <v>0.55314521000000005</v>
      </c>
      <c r="FF365" s="8">
        <v>-3.4598240000000002E-2</v>
      </c>
      <c r="FG365" s="8">
        <v>-1.606055E-2</v>
      </c>
      <c r="FH365" s="8">
        <v>1.810433491</v>
      </c>
      <c r="FI365" s="8">
        <v>3.0414E-4</v>
      </c>
      <c r="FJ365" s="10">
        <v>-5.5187900000000001E-5</v>
      </c>
      <c r="FM365" s="1"/>
      <c r="FW365" s="1"/>
      <c r="FY365" s="8">
        <v>0.64043108000000004</v>
      </c>
      <c r="FZ365" s="8">
        <v>-1.5682600000000001E-2</v>
      </c>
      <c r="GA365" s="8">
        <v>-1.049894E-2</v>
      </c>
      <c r="GB365" s="8">
        <v>1.86163097</v>
      </c>
      <c r="GC365" s="8">
        <v>2.78249E-4</v>
      </c>
      <c r="GD365" s="10">
        <v>-2.25347E-5</v>
      </c>
      <c r="GG365" s="1"/>
      <c r="GI365" s="8">
        <v>0.61954155</v>
      </c>
      <c r="GJ365" s="8">
        <v>-1.400418E-2</v>
      </c>
      <c r="GK365" s="8">
        <v>-4.5383000000000003E-3</v>
      </c>
      <c r="GL365" s="8">
        <v>1.851719181</v>
      </c>
      <c r="GM365" s="10">
        <v>6.6935700000000002E-6</v>
      </c>
      <c r="GN365" s="10">
        <v>1.1882700000000001E-5</v>
      </c>
      <c r="GQ365" s="1"/>
      <c r="GS365" s="8">
        <v>0.14542368999999999</v>
      </c>
      <c r="GT365" s="8">
        <v>-1.3776439999999999E-2</v>
      </c>
      <c r="GU365" s="8">
        <v>-1.0201379999999999E-2</v>
      </c>
      <c r="GV365" s="8">
        <v>1.506782498</v>
      </c>
      <c r="GW365" s="10">
        <v>5.1069999999999997E-5</v>
      </c>
      <c r="GX365" s="10">
        <v>4.6183500000000003E-5</v>
      </c>
      <c r="HA365" s="1"/>
      <c r="HC365" s="8">
        <v>-0.13254692000000001</v>
      </c>
      <c r="HD365" s="8">
        <v>3.9540299999999999E-3</v>
      </c>
      <c r="HE365" s="8">
        <v>-1.36561E-3</v>
      </c>
      <c r="HF365" s="8">
        <v>1.4438246290000001</v>
      </c>
      <c r="HG365" s="10">
        <v>-5.4865299999999998E-5</v>
      </c>
      <c r="HH365" s="10">
        <v>6.7015600000000001E-7</v>
      </c>
      <c r="HK365" s="1"/>
      <c r="HM365" s="8">
        <v>-2.1861309999999998E-2</v>
      </c>
      <c r="HN365" s="8">
        <v>-4.16754E-3</v>
      </c>
      <c r="HO365" s="8">
        <v>-9.1737599999999996E-3</v>
      </c>
      <c r="HP365" s="8">
        <v>1.567926873</v>
      </c>
      <c r="HQ365" s="8">
        <v>-1.9708900000000001E-4</v>
      </c>
      <c r="HR365" s="10">
        <v>6.2407499999999995E-5</v>
      </c>
      <c r="HU365" s="1"/>
      <c r="HW365" s="8">
        <v>9.2397460000000001E-2</v>
      </c>
      <c r="HX365" s="8">
        <v>-9.9624399999999995E-3</v>
      </c>
      <c r="HY365" s="8">
        <v>-1.005284E-2</v>
      </c>
      <c r="HZ365" s="8">
        <v>1.611785045</v>
      </c>
      <c r="IA365" s="10">
        <v>7.0701E-5</v>
      </c>
      <c r="IB365" s="8">
        <v>-1.0679300000000001E-4</v>
      </c>
      <c r="IE365" s="1"/>
      <c r="IG365" s="8">
        <v>7.0402790000000007E-2</v>
      </c>
      <c r="IH365" s="8">
        <v>-1.101281E-2</v>
      </c>
      <c r="II365" s="8">
        <v>-5.7707499999999998E-3</v>
      </c>
      <c r="IJ365" s="8">
        <v>1.624517204</v>
      </c>
      <c r="IK365" s="10">
        <v>-7.8238000000000005E-5</v>
      </c>
      <c r="IL365" s="10">
        <v>8.9821999999999995E-5</v>
      </c>
      <c r="IO365" s="1"/>
      <c r="IP365" s="1"/>
    </row>
    <row r="366" spans="1:250" x14ac:dyDescent="0.25">
      <c r="A366" s="8">
        <v>1.3037329900000001</v>
      </c>
      <c r="B366" s="8">
        <v>1.137991E-2</v>
      </c>
      <c r="C366" s="8">
        <v>3.6006360000000001E-2</v>
      </c>
      <c r="D366" s="8">
        <v>1.62380561</v>
      </c>
      <c r="E366" s="8">
        <v>-1.5353200000000001E-4</v>
      </c>
      <c r="F366" s="10">
        <v>-4.41859E-5</v>
      </c>
      <c r="I366" s="1"/>
      <c r="K366" s="8">
        <v>0.89081688000000003</v>
      </c>
      <c r="L366" s="8">
        <v>3.1020559999999999E-2</v>
      </c>
      <c r="M366" s="8">
        <v>-2.1951900000000001E-3</v>
      </c>
      <c r="N366" s="8">
        <v>1.2603908589999999</v>
      </c>
      <c r="O366" s="10">
        <v>4.3438800000000002E-5</v>
      </c>
      <c r="P366" s="10">
        <v>1.2965900000000001E-5</v>
      </c>
      <c r="U366" s="8">
        <v>0.92525559000000002</v>
      </c>
      <c r="V366" s="8">
        <v>1.181012E-2</v>
      </c>
      <c r="W366" s="8">
        <v>-1.5282560000000001E-2</v>
      </c>
      <c r="X366" s="8">
        <v>1.2757917059999999</v>
      </c>
      <c r="Y366" s="10">
        <v>4.5462900000000001E-5</v>
      </c>
      <c r="Z366" s="10">
        <v>-5.0280400000000002E-6</v>
      </c>
      <c r="AC366" s="1"/>
      <c r="AE366" s="8">
        <v>1.56961292</v>
      </c>
      <c r="AF366" s="8">
        <v>-1.588703E-2</v>
      </c>
      <c r="AG366" s="8">
        <v>8.5323499999999993E-3</v>
      </c>
      <c r="AH366" s="8">
        <v>1.816660859</v>
      </c>
      <c r="AI366" s="10">
        <v>1.3641200000000001E-5</v>
      </c>
      <c r="AJ366" s="10">
        <v>-9.9700900000000006E-6</v>
      </c>
      <c r="AM366" s="1"/>
      <c r="AO366" s="8">
        <v>1.3037329900000001</v>
      </c>
      <c r="AP366" s="8">
        <v>1.137991E-2</v>
      </c>
      <c r="AQ366" s="8">
        <v>3.6006360000000001E-2</v>
      </c>
      <c r="AR366" s="8">
        <v>1.62380561</v>
      </c>
      <c r="AS366" s="8">
        <v>-1.5353200000000001E-4</v>
      </c>
      <c r="AT366" s="10">
        <v>-4.41859E-5</v>
      </c>
      <c r="AW366" s="1"/>
      <c r="BG366" s="1"/>
      <c r="BI366" s="8">
        <v>-6.3492530000000005E-2</v>
      </c>
      <c r="BJ366" s="8">
        <v>-4.7312470000000002E-2</v>
      </c>
      <c r="BK366" s="8">
        <v>-5.4682699999999999E-3</v>
      </c>
      <c r="BL366" s="8">
        <v>1.8113923000000001</v>
      </c>
      <c r="BM366" s="10">
        <v>-5.3288000000000002E-5</v>
      </c>
      <c r="BN366" s="10">
        <v>7.6407400000000003E-5</v>
      </c>
      <c r="BQ366" s="1"/>
      <c r="CA366" s="1"/>
      <c r="CC366" s="8">
        <v>-0.20092303</v>
      </c>
      <c r="CD366" s="8">
        <v>-4.3413519999999997E-2</v>
      </c>
      <c r="CE366" s="8">
        <v>-1.5250929999999999E-2</v>
      </c>
      <c r="CF366" s="8">
        <v>1.630537838</v>
      </c>
      <c r="CG366" s="10">
        <v>-1.51103E-5</v>
      </c>
      <c r="CH366" s="10">
        <v>-3.8537900000000004E-6</v>
      </c>
      <c r="CK366" s="1"/>
      <c r="CQ366" s="1"/>
      <c r="CR366" s="1"/>
      <c r="CU366" s="1"/>
      <c r="CW366" s="8">
        <v>0.24786132999999999</v>
      </c>
      <c r="CX366" s="8">
        <v>1.3565600000000001E-2</v>
      </c>
      <c r="CY366" s="8">
        <v>2.0597599999999999E-3</v>
      </c>
      <c r="CZ366" s="8">
        <v>1.5385944499999999</v>
      </c>
      <c r="DA366" s="8">
        <v>2.6962600000000002E-4</v>
      </c>
      <c r="DB366" s="10">
        <v>-2.43798E-5</v>
      </c>
      <c r="DF366" s="1"/>
      <c r="DO366" s="1"/>
      <c r="DQ366" s="8">
        <v>0.22929635000000001</v>
      </c>
      <c r="DR366" s="8">
        <v>1.544595E-2</v>
      </c>
      <c r="DS366" s="8">
        <v>3.6793799999999999E-3</v>
      </c>
      <c r="DT366" s="8">
        <v>1.5581443589999999</v>
      </c>
      <c r="DU366" s="8">
        <v>1.73754E-4</v>
      </c>
      <c r="DV366" s="10">
        <v>-4.0086999999999998E-5</v>
      </c>
      <c r="DZ366" s="1"/>
      <c r="EF366" s="1"/>
      <c r="EG366" s="1"/>
      <c r="EK366" s="8">
        <v>0.58071793000000005</v>
      </c>
      <c r="EL366" s="8">
        <v>3.3915840000000003E-2</v>
      </c>
      <c r="EM366" s="8">
        <v>-9.4773300000000008E-3</v>
      </c>
      <c r="EN366" s="8">
        <v>1.6834499080000001</v>
      </c>
      <c r="EO366" s="10">
        <v>-3.9392199999999999E-5</v>
      </c>
      <c r="EP366" s="8">
        <v>-1.45611E-4</v>
      </c>
      <c r="ES366" s="1"/>
      <c r="EU366" s="8">
        <v>0.62383606999999996</v>
      </c>
      <c r="EV366" s="8">
        <v>-1.1534519999999999E-2</v>
      </c>
      <c r="EW366" s="8">
        <v>-9.2029899999999994E-3</v>
      </c>
      <c r="EX366" s="8">
        <v>1.830289606</v>
      </c>
      <c r="EY366" s="8">
        <v>3.7808699999999999E-4</v>
      </c>
      <c r="EZ366" s="10">
        <v>4.0633899999999997E-5</v>
      </c>
      <c r="FC366" s="1"/>
      <c r="FE366" s="8">
        <v>0.55338474000000004</v>
      </c>
      <c r="FF366" s="8">
        <v>-3.4622609999999998E-2</v>
      </c>
      <c r="FG366" s="8">
        <v>-1.606519E-2</v>
      </c>
      <c r="FH366" s="8">
        <v>1.810721749</v>
      </c>
      <c r="FI366" s="8">
        <v>3.1323199999999999E-4</v>
      </c>
      <c r="FJ366" s="10">
        <v>-5.6919400000000003E-5</v>
      </c>
      <c r="FM366" s="1"/>
      <c r="FW366" s="1"/>
      <c r="FY366" s="8">
        <v>0.64123098999999995</v>
      </c>
      <c r="FZ366" s="8">
        <v>-1.5658169999999999E-2</v>
      </c>
      <c r="GA366" s="8">
        <v>-1.0591649999999999E-2</v>
      </c>
      <c r="GB366" s="8">
        <v>1.8619565659999999</v>
      </c>
      <c r="GC366" s="8">
        <v>2.7653600000000002E-4</v>
      </c>
      <c r="GD366" s="10">
        <v>-2.9032099999999999E-5</v>
      </c>
      <c r="GG366" s="1"/>
      <c r="GI366" s="8">
        <v>0.61922847999999997</v>
      </c>
      <c r="GJ366" s="8">
        <v>-1.400531E-2</v>
      </c>
      <c r="GK366" s="8">
        <v>-4.5313699999999998E-3</v>
      </c>
      <c r="GL366" s="8">
        <v>1.8522976250000001</v>
      </c>
      <c r="GM366" s="10">
        <v>6.6119299999999997E-6</v>
      </c>
      <c r="GN366" s="10">
        <v>1.13817E-5</v>
      </c>
      <c r="GQ366" s="1"/>
      <c r="GS366" s="8">
        <v>0.14419013999999999</v>
      </c>
      <c r="GT366" s="8">
        <v>-1.3734730000000001E-2</v>
      </c>
      <c r="GU366" s="8">
        <v>-1.020093E-2</v>
      </c>
      <c r="GV366" s="8">
        <v>1.5081663249999999</v>
      </c>
      <c r="GW366" s="10">
        <v>5.3044000000000002E-5</v>
      </c>
      <c r="GX366" s="10">
        <v>4.6163399999999999E-5</v>
      </c>
      <c r="HA366" s="1"/>
      <c r="HC366" s="8">
        <v>-0.13055072000000001</v>
      </c>
      <c r="HD366" s="8">
        <v>3.90224E-3</v>
      </c>
      <c r="HE366" s="8">
        <v>-1.40194E-3</v>
      </c>
      <c r="HF366" s="8">
        <v>1.4459757150000001</v>
      </c>
      <c r="HG366" s="10">
        <v>-5.4090900000000001E-5</v>
      </c>
      <c r="HH366" s="10">
        <v>1.2728499999999999E-7</v>
      </c>
      <c r="HK366" s="1"/>
      <c r="HM366" s="8">
        <v>-2.1505590000000002E-2</v>
      </c>
      <c r="HN366" s="8">
        <v>-4.1964999999999997E-3</v>
      </c>
      <c r="HO366" s="8">
        <v>-9.1749899999999992E-3</v>
      </c>
      <c r="HP366" s="8">
        <v>1.571289733</v>
      </c>
      <c r="HQ366" s="8">
        <v>-1.8615E-4</v>
      </c>
      <c r="HR366" s="10">
        <v>6.1959100000000001E-5</v>
      </c>
      <c r="HU366" s="1"/>
      <c r="HW366" s="8">
        <v>9.7373680000000004E-2</v>
      </c>
      <c r="HX366" s="8">
        <v>-9.8958199999999996E-3</v>
      </c>
      <c r="HY366" s="8">
        <v>-1.0451739999999999E-2</v>
      </c>
      <c r="HZ366" s="8">
        <v>1.6124808749999999</v>
      </c>
      <c r="IA366" s="10">
        <v>6.9431999999999995E-5</v>
      </c>
      <c r="IB366" s="8">
        <v>-1.1437700000000001E-4</v>
      </c>
      <c r="IE366" s="1"/>
      <c r="IG366" s="8">
        <v>7.585828E-2</v>
      </c>
      <c r="IH366" s="8">
        <v>-1.1205420000000001E-2</v>
      </c>
      <c r="II366" s="8">
        <v>-5.8565300000000004E-3</v>
      </c>
      <c r="IJ366" s="8">
        <v>1.629968227</v>
      </c>
      <c r="IK366" s="10">
        <v>-7.3828199999999999E-5</v>
      </c>
      <c r="IL366" s="10">
        <v>8.7867400000000005E-5</v>
      </c>
      <c r="IO366" s="1"/>
      <c r="IP366" s="1"/>
    </row>
    <row r="367" spans="1:250" x14ac:dyDescent="0.25">
      <c r="A367" s="8">
        <v>1.3033911199999999</v>
      </c>
      <c r="B367" s="8">
        <v>1.1401400000000001E-2</v>
      </c>
      <c r="C367" s="8">
        <v>3.6005089999999997E-2</v>
      </c>
      <c r="D367" s="8">
        <v>1.6270542450000001</v>
      </c>
      <c r="E367" s="8">
        <v>-1.4272800000000001E-4</v>
      </c>
      <c r="F367" s="10">
        <v>-4.35279E-5</v>
      </c>
      <c r="I367" s="1"/>
      <c r="K367" s="8">
        <v>0.88882866999999999</v>
      </c>
      <c r="L367" s="8">
        <v>3.0986409999999999E-2</v>
      </c>
      <c r="M367" s="8">
        <v>-2.1961400000000001E-3</v>
      </c>
      <c r="N367" s="8">
        <v>1.2684455290000001</v>
      </c>
      <c r="O367" s="10">
        <v>4.1847900000000003E-5</v>
      </c>
      <c r="P367" s="10">
        <v>1.30035E-5</v>
      </c>
      <c r="U367" s="8">
        <v>0.92863136000000002</v>
      </c>
      <c r="V367" s="8">
        <v>1.181402E-2</v>
      </c>
      <c r="W367" s="8">
        <v>-1.5252679999999999E-2</v>
      </c>
      <c r="X367" s="8">
        <v>1.279441016</v>
      </c>
      <c r="Y367" s="10">
        <v>4.5259300000000002E-5</v>
      </c>
      <c r="Z367" s="10">
        <v>-3.4446E-6</v>
      </c>
      <c r="AC367" s="1"/>
      <c r="AE367" s="8">
        <v>1.59534357</v>
      </c>
      <c r="AF367" s="8">
        <v>-1.766997E-2</v>
      </c>
      <c r="AG367" s="8">
        <v>7.7328900000000001E-3</v>
      </c>
      <c r="AH367" s="8">
        <v>1.831502768</v>
      </c>
      <c r="AI367" s="10">
        <v>2.25596E-5</v>
      </c>
      <c r="AJ367" s="10">
        <v>-1.39196E-5</v>
      </c>
      <c r="AM367" s="1"/>
      <c r="AO367" s="8">
        <v>1.3033911199999999</v>
      </c>
      <c r="AP367" s="8">
        <v>1.1401400000000001E-2</v>
      </c>
      <c r="AQ367" s="8">
        <v>3.6005089999999997E-2</v>
      </c>
      <c r="AR367" s="8">
        <v>1.6270542450000001</v>
      </c>
      <c r="AS367" s="8">
        <v>-1.4272800000000001E-4</v>
      </c>
      <c r="AT367" s="10">
        <v>-4.35279E-5</v>
      </c>
      <c r="AW367" s="1"/>
      <c r="BI367" s="8">
        <v>-6.1574209999999997E-2</v>
      </c>
      <c r="BJ367" s="8">
        <v>-4.7331480000000002E-2</v>
      </c>
      <c r="BK367" s="8">
        <v>-5.4756199999999996E-3</v>
      </c>
      <c r="BL367" s="8">
        <v>1.8141517819999999</v>
      </c>
      <c r="BM367" s="10">
        <v>-5.2878199999999998E-5</v>
      </c>
      <c r="BN367" s="10">
        <v>7.6249500000000002E-5</v>
      </c>
      <c r="BQ367" s="1"/>
      <c r="CC367" s="8">
        <v>-0.19328617000000001</v>
      </c>
      <c r="CD367" s="8">
        <v>-4.3414429999999997E-2</v>
      </c>
      <c r="CE367" s="8">
        <v>-1.53522E-2</v>
      </c>
      <c r="CF367" s="8">
        <v>1.6350214540000001</v>
      </c>
      <c r="CG367" s="10">
        <v>-1.51047E-5</v>
      </c>
      <c r="CH367" s="10">
        <v>-4.6937399999999999E-6</v>
      </c>
      <c r="CK367" s="1"/>
      <c r="CQ367" s="1"/>
      <c r="CR367" s="1"/>
      <c r="CU367" s="1"/>
      <c r="CW367" s="8">
        <v>0.25145644</v>
      </c>
      <c r="CX367" s="8">
        <v>1.401265E-2</v>
      </c>
      <c r="CY367" s="8">
        <v>2.0210599999999999E-3</v>
      </c>
      <c r="CZ367" s="8">
        <v>1.541963092</v>
      </c>
      <c r="DA367" s="8">
        <v>2.5777100000000001E-4</v>
      </c>
      <c r="DB367" s="10">
        <v>-2.54259E-5</v>
      </c>
      <c r="DF367" s="1"/>
      <c r="DO367" s="1"/>
      <c r="DQ367" s="8">
        <v>0.2359232</v>
      </c>
      <c r="DR367" s="8">
        <v>1.5893620000000001E-2</v>
      </c>
      <c r="DS367" s="8">
        <v>3.9489299999999998E-3</v>
      </c>
      <c r="DT367" s="8">
        <v>1.5612381719999999</v>
      </c>
      <c r="DU367" s="8">
        <v>1.69264E-4</v>
      </c>
      <c r="DV367" s="10">
        <v>-3.7387900000000002E-5</v>
      </c>
      <c r="DZ367" s="1"/>
      <c r="EF367" s="1"/>
      <c r="EG367" s="1"/>
      <c r="EK367" s="8">
        <v>0.58061169999999995</v>
      </c>
      <c r="EL367" s="8">
        <v>3.3429229999999997E-2</v>
      </c>
      <c r="EM367" s="8">
        <v>-9.1128700000000003E-3</v>
      </c>
      <c r="EN367" s="8">
        <v>1.6834358149999999</v>
      </c>
      <c r="EO367" s="10">
        <v>2.2101299999999998E-6</v>
      </c>
      <c r="EP367" s="8">
        <v>-1.1445199999999999E-4</v>
      </c>
      <c r="ES367" s="1"/>
      <c r="EU367" s="8">
        <v>0.62389505999999995</v>
      </c>
      <c r="EV367" s="8">
        <v>-1.153263E-2</v>
      </c>
      <c r="EW367" s="8">
        <v>-9.2016700000000003E-3</v>
      </c>
      <c r="EX367" s="8">
        <v>1.8305237169999999</v>
      </c>
      <c r="EY367" s="8">
        <v>3.7590399999999998E-4</v>
      </c>
      <c r="EZ367" s="10">
        <v>4.2156800000000003E-5</v>
      </c>
      <c r="FC367" s="1"/>
      <c r="FE367" s="8">
        <v>0.54941052999999995</v>
      </c>
      <c r="FF367" s="8">
        <v>-3.5409740000000002E-2</v>
      </c>
      <c r="FG367" s="8">
        <v>-1.7256239999999999E-2</v>
      </c>
      <c r="FH367" s="8">
        <v>1.810897872</v>
      </c>
      <c r="FI367" s="8">
        <v>2.96462E-4</v>
      </c>
      <c r="FJ367" s="10">
        <v>-3.1541700000000003E-5</v>
      </c>
      <c r="FM367" s="1"/>
      <c r="FW367" s="1"/>
      <c r="FY367" s="8">
        <v>0.64379096000000002</v>
      </c>
      <c r="FZ367" s="8">
        <v>-1.526627E-2</v>
      </c>
      <c r="GA367" s="8">
        <v>-1.088074E-2</v>
      </c>
      <c r="GB367" s="8">
        <v>1.8622523660000001</v>
      </c>
      <c r="GC367" s="8">
        <v>2.6803800000000001E-4</v>
      </c>
      <c r="GD367" s="10">
        <v>-3.5301400000000001E-5</v>
      </c>
      <c r="GG367" s="1"/>
      <c r="GI367" s="8">
        <v>0.61829610999999995</v>
      </c>
      <c r="GJ367" s="8">
        <v>-1.400859E-2</v>
      </c>
      <c r="GK367" s="8">
        <v>-4.5153600000000004E-3</v>
      </c>
      <c r="GL367" s="8">
        <v>1.8529110689999999</v>
      </c>
      <c r="GM367" s="10">
        <v>6.5321599999999996E-6</v>
      </c>
      <c r="GN367" s="10">
        <v>1.09933E-5</v>
      </c>
      <c r="GQ367" s="1"/>
      <c r="GS367" s="8">
        <v>0.14790513</v>
      </c>
      <c r="GT367" s="8">
        <v>-1.3847119999999999E-2</v>
      </c>
      <c r="GU367" s="8">
        <v>-1.0240040000000001E-2</v>
      </c>
      <c r="GV367" s="8">
        <v>1.5096298429999999</v>
      </c>
      <c r="GW367" s="10">
        <v>5.4809899999999998E-5</v>
      </c>
      <c r="GX367" s="10">
        <v>4.5550000000000003E-5</v>
      </c>
      <c r="HA367" s="1"/>
      <c r="HC367" s="8">
        <v>-0.1292558</v>
      </c>
      <c r="HD367" s="8">
        <v>3.8447799999999999E-3</v>
      </c>
      <c r="HE367" s="8">
        <v>-1.4188600000000001E-3</v>
      </c>
      <c r="HF367" s="8">
        <v>1.448556728</v>
      </c>
      <c r="HG367" s="10">
        <v>-5.2766399999999997E-5</v>
      </c>
      <c r="HH367" s="10">
        <v>-2.6104400000000002E-7</v>
      </c>
      <c r="HK367" s="1"/>
      <c r="HM367" s="8">
        <v>-1.5445530000000001E-2</v>
      </c>
      <c r="HN367" s="8">
        <v>-4.5370000000000002E-3</v>
      </c>
      <c r="HO367" s="8">
        <v>-9.2155699999999993E-3</v>
      </c>
      <c r="HP367" s="8">
        <v>1.5735291</v>
      </c>
      <c r="HQ367" s="8">
        <v>-1.7858699999999999E-4</v>
      </c>
      <c r="HR367" s="10">
        <v>6.1066200000000002E-5</v>
      </c>
      <c r="HU367" s="1"/>
      <c r="HW367" s="8">
        <v>0.1020884</v>
      </c>
      <c r="HX367" s="8">
        <v>-9.8950099999999992E-3</v>
      </c>
      <c r="HY367" s="8">
        <v>-1.061435E-2</v>
      </c>
      <c r="HZ367" s="8">
        <v>1.6132188540000001</v>
      </c>
      <c r="IA367" s="10">
        <v>6.9414599999999998E-5</v>
      </c>
      <c r="IB367" s="8">
        <v>-1.17648E-4</v>
      </c>
      <c r="IE367" s="1"/>
      <c r="IG367" s="8">
        <v>7.9435179999999994E-2</v>
      </c>
      <c r="IH367" s="8">
        <v>-1.131883E-2</v>
      </c>
      <c r="II367" s="8">
        <v>-5.9132000000000004E-3</v>
      </c>
      <c r="IJ367" s="8">
        <v>1.634915592</v>
      </c>
      <c r="IK367" s="10">
        <v>-6.9867499999999995E-5</v>
      </c>
      <c r="IL367" s="10">
        <v>8.5895499999999998E-5</v>
      </c>
      <c r="IO367" s="1"/>
      <c r="IP367" s="1"/>
    </row>
    <row r="368" spans="1:250" x14ac:dyDescent="0.25">
      <c r="A368" s="8">
        <v>1.3067473700000001</v>
      </c>
      <c r="B368" s="8">
        <v>1.127383E-2</v>
      </c>
      <c r="C368" s="8">
        <v>3.6026830000000003E-2</v>
      </c>
      <c r="D368" s="8">
        <v>1.630775616</v>
      </c>
      <c r="E368" s="8">
        <v>-1.3618500000000001E-4</v>
      </c>
      <c r="F368" s="10">
        <v>-4.2401000000000003E-5</v>
      </c>
      <c r="I368" s="1"/>
      <c r="K368" s="8">
        <v>0.90005820999999997</v>
      </c>
      <c r="L368" s="8">
        <v>3.135288E-2</v>
      </c>
      <c r="M368" s="8">
        <v>-2.26669E-3</v>
      </c>
      <c r="N368" s="8">
        <v>1.276932553</v>
      </c>
      <c r="O368" s="10">
        <v>3.8823599999999999E-5</v>
      </c>
      <c r="P368" s="10">
        <v>1.2408800000000001E-5</v>
      </c>
      <c r="U368" s="8">
        <v>0.93019015000000005</v>
      </c>
      <c r="V368" s="8">
        <v>1.181434E-2</v>
      </c>
      <c r="W368" s="8">
        <v>-1.5251809999999999E-2</v>
      </c>
      <c r="X368" s="8">
        <v>1.28306882</v>
      </c>
      <c r="Y368" s="10">
        <v>4.5221900000000002E-5</v>
      </c>
      <c r="Z368" s="10">
        <v>-3.34464E-6</v>
      </c>
      <c r="AC368" s="1"/>
      <c r="AE368" s="8">
        <v>1.6159877899999999</v>
      </c>
      <c r="AF368" s="8">
        <v>-1.9145590000000001E-2</v>
      </c>
      <c r="AG368" s="8">
        <v>7.1238300000000003E-3</v>
      </c>
      <c r="AH368" s="8">
        <v>1.8453013890000001</v>
      </c>
      <c r="AI368" s="10">
        <v>3.1763500000000002E-5</v>
      </c>
      <c r="AJ368" s="10">
        <v>-1.7668599999999999E-5</v>
      </c>
      <c r="AM368" s="1"/>
      <c r="AO368" s="8">
        <v>1.3067473700000001</v>
      </c>
      <c r="AP368" s="8">
        <v>1.127383E-2</v>
      </c>
      <c r="AQ368" s="8">
        <v>3.6026830000000003E-2</v>
      </c>
      <c r="AR368" s="8">
        <v>1.630775616</v>
      </c>
      <c r="AS368" s="8">
        <v>-1.3618500000000001E-4</v>
      </c>
      <c r="AT368" s="10">
        <v>-4.2401000000000003E-5</v>
      </c>
      <c r="AW368" s="1"/>
      <c r="BI368" s="8">
        <v>-5.9984429999999998E-2</v>
      </c>
      <c r="BJ368" s="8">
        <v>-4.7355080000000001E-2</v>
      </c>
      <c r="BK368" s="8">
        <v>-5.48856E-3</v>
      </c>
      <c r="BL368" s="8">
        <v>1.8167679290000001</v>
      </c>
      <c r="BM368" s="10">
        <v>-5.2264600000000001E-5</v>
      </c>
      <c r="BN368" s="10">
        <v>7.5913699999999998E-5</v>
      </c>
      <c r="BQ368" s="1"/>
      <c r="CA368" s="1"/>
      <c r="CC368" s="8">
        <v>-0.19650645</v>
      </c>
      <c r="CD368" s="8">
        <v>-4.3420750000000001E-2</v>
      </c>
      <c r="CE368" s="8">
        <v>-1.546051E-2</v>
      </c>
      <c r="CF368" s="8">
        <v>1.639194625</v>
      </c>
      <c r="CG368" s="10">
        <v>-1.52246E-5</v>
      </c>
      <c r="CH368" s="10">
        <v>-2.5645000000000002E-6</v>
      </c>
      <c r="CK368" s="1"/>
      <c r="CQ368" s="1"/>
      <c r="CR368" s="1"/>
      <c r="CU368" s="1"/>
      <c r="CW368" s="8">
        <v>0.25350830000000002</v>
      </c>
      <c r="CX368" s="8">
        <v>1.4213689999999999E-2</v>
      </c>
      <c r="CY368" s="8">
        <v>2.0001900000000002E-3</v>
      </c>
      <c r="CZ368" s="8">
        <v>1.545591103</v>
      </c>
      <c r="DA368" s="8">
        <v>2.4840300000000001E-4</v>
      </c>
      <c r="DB368" s="10">
        <v>-2.6415400000000001E-5</v>
      </c>
      <c r="DF368" s="1"/>
      <c r="DK368" s="1"/>
      <c r="DO368" s="1"/>
      <c r="DQ368" s="8">
        <v>0.23801697999999999</v>
      </c>
      <c r="DR368" s="8">
        <v>1.6163790000000001E-2</v>
      </c>
      <c r="DS368" s="8">
        <v>3.98789E-3</v>
      </c>
      <c r="DT368" s="8">
        <v>1.5642979640000001</v>
      </c>
      <c r="DU368" s="8">
        <v>1.6072699999999999E-4</v>
      </c>
      <c r="DV368" s="10">
        <v>-3.61697E-5</v>
      </c>
      <c r="DZ368" s="1"/>
      <c r="EF368" s="1"/>
      <c r="EG368" s="1"/>
      <c r="EK368" s="8">
        <v>0.58016520000000005</v>
      </c>
      <c r="EL368" s="8">
        <v>3.4825620000000002E-2</v>
      </c>
      <c r="EM368" s="8">
        <v>-9.1560900000000004E-3</v>
      </c>
      <c r="EN368" s="8">
        <v>1.6834445339999999</v>
      </c>
      <c r="EO368" s="10">
        <v>5.4160199999999997E-5</v>
      </c>
      <c r="EP368" s="8">
        <v>-1.1284400000000001E-4</v>
      </c>
      <c r="ES368" s="1"/>
      <c r="EU368" s="8">
        <v>0.62497672000000004</v>
      </c>
      <c r="EV368" s="8">
        <v>-1.1344979999999999E-2</v>
      </c>
      <c r="EW368" s="8">
        <v>-9.1259600000000007E-3</v>
      </c>
      <c r="EX368" s="8">
        <v>1.83079562</v>
      </c>
      <c r="EY368" s="8">
        <v>3.6423599999999999E-4</v>
      </c>
      <c r="EZ368" s="10">
        <v>4.6863600000000003E-5</v>
      </c>
      <c r="FC368" s="1"/>
      <c r="FE368" s="8">
        <v>0.54938078999999995</v>
      </c>
      <c r="FF368" s="8">
        <v>-3.5587590000000002E-2</v>
      </c>
      <c r="FG368" s="8">
        <v>-1.7510930000000001E-2</v>
      </c>
      <c r="FH368" s="8">
        <v>1.810904676</v>
      </c>
      <c r="FI368" s="8">
        <v>2.4411999999999999E-4</v>
      </c>
      <c r="FJ368" s="10">
        <v>4.3411700000000003E-5</v>
      </c>
      <c r="FM368" s="1"/>
      <c r="FW368" s="1"/>
      <c r="FY368" s="8">
        <v>0.64829844000000003</v>
      </c>
      <c r="FZ368" s="8">
        <v>-1.3971799999999999E-2</v>
      </c>
      <c r="GA368" s="8">
        <v>-1.166756E-2</v>
      </c>
      <c r="GB368" s="8">
        <v>1.862509172</v>
      </c>
      <c r="GC368" s="8">
        <v>2.5262700000000001E-4</v>
      </c>
      <c r="GD368" s="10">
        <v>-4.4669500000000003E-5</v>
      </c>
      <c r="GG368" s="1"/>
      <c r="GI368" s="8">
        <v>0.62245788000000002</v>
      </c>
      <c r="GJ368" s="8">
        <v>-1.377892E-2</v>
      </c>
      <c r="GK368" s="8">
        <v>-4.6241800000000003E-3</v>
      </c>
      <c r="GL368" s="8">
        <v>1.8535382499999999</v>
      </c>
      <c r="GM368" s="10">
        <v>5.2855499999999997E-6</v>
      </c>
      <c r="GN368" s="10">
        <v>1.0402400000000001E-5</v>
      </c>
      <c r="GQ368" s="1"/>
      <c r="GS368" s="8">
        <v>0.15222176000000001</v>
      </c>
      <c r="GT368" s="8">
        <v>-1.397719E-2</v>
      </c>
      <c r="GU368" s="8">
        <v>-1.0330229999999999E-2</v>
      </c>
      <c r="GV368" s="8">
        <v>1.511420274</v>
      </c>
      <c r="GW368" s="10">
        <v>5.6567599999999997E-5</v>
      </c>
      <c r="GX368" s="10">
        <v>4.4331900000000002E-5</v>
      </c>
      <c r="HA368" s="1"/>
      <c r="HC368" s="8">
        <v>-0.12023905999999999</v>
      </c>
      <c r="HD368" s="8">
        <v>3.4306900000000001E-3</v>
      </c>
      <c r="HE368" s="8">
        <v>-1.6141300000000001E-3</v>
      </c>
      <c r="HF368" s="8">
        <v>1.4514303630000001</v>
      </c>
      <c r="HG368" s="10">
        <v>-5.1396400000000001E-5</v>
      </c>
      <c r="HH368" s="10">
        <v>-9.0558599999999999E-7</v>
      </c>
      <c r="HK368" s="1"/>
      <c r="HM368" s="8">
        <v>-1.612684E-2</v>
      </c>
      <c r="HN368" s="8">
        <v>-4.4682400000000001E-3</v>
      </c>
      <c r="HO368" s="8">
        <v>-9.2185800000000005E-3</v>
      </c>
      <c r="HP368" s="8">
        <v>1.5757965780000001</v>
      </c>
      <c r="HQ368" s="8">
        <v>-1.65048E-4</v>
      </c>
      <c r="HR368" s="10">
        <v>6.1674599999999994E-5</v>
      </c>
      <c r="HU368" s="1"/>
      <c r="HW368" s="8">
        <v>0.10664095</v>
      </c>
      <c r="HX368" s="8">
        <v>-9.7412999999999996E-3</v>
      </c>
      <c r="HY368" s="8">
        <v>-1.0857739999999999E-2</v>
      </c>
      <c r="HZ368" s="8">
        <v>1.6139467940000001</v>
      </c>
      <c r="IA368" s="10">
        <v>6.6214400000000001E-5</v>
      </c>
      <c r="IB368" s="8">
        <v>-1.22714E-4</v>
      </c>
      <c r="IE368" s="1"/>
      <c r="IG368" s="8">
        <v>8.5052150000000007E-2</v>
      </c>
      <c r="IH368" s="8">
        <v>-1.127241E-2</v>
      </c>
      <c r="II368" s="8">
        <v>-6.05946E-3</v>
      </c>
      <c r="IJ368" s="8">
        <v>1.6384783780000001</v>
      </c>
      <c r="IK368" s="10">
        <v>-7.0907000000000004E-5</v>
      </c>
      <c r="IL368" s="10">
        <v>8.2635799999999999E-5</v>
      </c>
      <c r="IO368" s="1"/>
      <c r="IP368" s="1"/>
    </row>
    <row r="369" spans="1:250" x14ac:dyDescent="0.25">
      <c r="A369" s="8">
        <v>1.30732074</v>
      </c>
      <c r="B369" s="8">
        <v>1.124791E-2</v>
      </c>
      <c r="C369" s="8">
        <v>3.6034679999999999E-2</v>
      </c>
      <c r="D369" s="8">
        <v>1.634324506</v>
      </c>
      <c r="E369" s="8">
        <v>-1.28405E-4</v>
      </c>
      <c r="F369" s="10">
        <v>-4.0031099999999997E-5</v>
      </c>
      <c r="I369" s="1"/>
      <c r="K369" s="8">
        <v>0.9063601</v>
      </c>
      <c r="L369" s="8">
        <v>3.1521649999999998E-2</v>
      </c>
      <c r="M369" s="8">
        <v>-2.3222899999999999E-3</v>
      </c>
      <c r="N369" s="8">
        <v>1.2854336</v>
      </c>
      <c r="O369" s="10">
        <v>3.6340000000000001E-5</v>
      </c>
      <c r="P369" s="10">
        <v>1.1581E-5</v>
      </c>
      <c r="U369" s="8">
        <v>0.93487133</v>
      </c>
      <c r="V369" s="8">
        <v>1.1885059999999999E-2</v>
      </c>
      <c r="W369" s="8">
        <v>-1.5251850000000001E-2</v>
      </c>
      <c r="X369" s="8">
        <v>1.28651162</v>
      </c>
      <c r="Y369" s="10">
        <v>4.2519399999999998E-5</v>
      </c>
      <c r="Z369" s="10">
        <v>-3.3507200000000001E-6</v>
      </c>
      <c r="AC369" s="1"/>
      <c r="AE369" s="8">
        <v>1.63698466</v>
      </c>
      <c r="AF369" s="8">
        <v>-2.069665E-2</v>
      </c>
      <c r="AG369" s="8">
        <v>6.4503299999999998E-3</v>
      </c>
      <c r="AH369" s="8">
        <v>1.858182711</v>
      </c>
      <c r="AI369" s="10">
        <v>4.1274299999999999E-5</v>
      </c>
      <c r="AJ369" s="10">
        <v>-2.17514E-5</v>
      </c>
      <c r="AM369" s="1"/>
      <c r="AO369" s="8">
        <v>1.30732074</v>
      </c>
      <c r="AP369" s="8">
        <v>1.124791E-2</v>
      </c>
      <c r="AQ369" s="8">
        <v>3.6034679999999999E-2</v>
      </c>
      <c r="AR369" s="8">
        <v>1.634324506</v>
      </c>
      <c r="AS369" s="8">
        <v>-1.28405E-4</v>
      </c>
      <c r="AT369" s="10">
        <v>-4.0031099999999997E-5</v>
      </c>
      <c r="AW369" s="1"/>
      <c r="BD369" s="1"/>
      <c r="BI369" s="8">
        <v>-5.4981809999999999E-2</v>
      </c>
      <c r="BJ369" s="8">
        <v>-4.7285090000000002E-2</v>
      </c>
      <c r="BK369" s="8">
        <v>-5.5607900000000004E-3</v>
      </c>
      <c r="BL369" s="8">
        <v>1.8196596819999999</v>
      </c>
      <c r="BM369" s="10">
        <v>-5.2844199999999998E-5</v>
      </c>
      <c r="BN369" s="10">
        <v>7.5315500000000001E-5</v>
      </c>
      <c r="BQ369" s="1"/>
      <c r="CA369" s="1"/>
      <c r="CC369" s="8">
        <v>-0.19417061999999999</v>
      </c>
      <c r="CD369" s="8">
        <v>-4.3449509999999997E-2</v>
      </c>
      <c r="CE369" s="8">
        <v>-1.5382440000000001E-2</v>
      </c>
      <c r="CF369" s="8">
        <v>1.642939304</v>
      </c>
      <c r="CG369" s="10">
        <v>-1.44412E-5</v>
      </c>
      <c r="CH369" s="10">
        <v>-4.4704699999999999E-7</v>
      </c>
      <c r="CK369" s="1"/>
      <c r="CQ369" s="1"/>
      <c r="CR369" s="1"/>
      <c r="CU369" s="1"/>
      <c r="CW369" s="8">
        <v>0.25863978999999998</v>
      </c>
      <c r="CX369" s="8">
        <v>1.464913E-2</v>
      </c>
      <c r="CY369" s="8">
        <v>2.0409299999999998E-3</v>
      </c>
      <c r="CZ369" s="8">
        <v>1.5499648829999999</v>
      </c>
      <c r="DA369" s="8">
        <v>2.4028299999999999E-4</v>
      </c>
      <c r="DB369" s="10">
        <v>-2.56731E-5</v>
      </c>
      <c r="DF369" s="1"/>
      <c r="DO369" s="1"/>
      <c r="DQ369" s="8">
        <v>0.23757565999999999</v>
      </c>
      <c r="DR369" s="8">
        <v>1.6133359999999999E-2</v>
      </c>
      <c r="DS369" s="8">
        <v>3.9787299999999998E-3</v>
      </c>
      <c r="DT369" s="8">
        <v>1.56668038</v>
      </c>
      <c r="DU369" s="8">
        <v>1.5613899999999999E-4</v>
      </c>
      <c r="DV369" s="10">
        <v>-3.4793599999999998E-5</v>
      </c>
      <c r="DZ369" s="1"/>
      <c r="EF369" s="1"/>
      <c r="EG369" s="1"/>
      <c r="EK369" s="8">
        <v>0.58013539000000003</v>
      </c>
      <c r="EL369" s="8">
        <v>3.4832500000000002E-2</v>
      </c>
      <c r="EM369" s="8">
        <v>-9.1441700000000001E-3</v>
      </c>
      <c r="EN369" s="8">
        <v>1.6834952059999999</v>
      </c>
      <c r="EO369" s="10">
        <v>6.4549599999999996E-5</v>
      </c>
      <c r="EP369" s="8">
        <v>-1.3084500000000001E-4</v>
      </c>
      <c r="ES369" s="1"/>
      <c r="EU369" s="8">
        <v>0.623394</v>
      </c>
      <c r="EV369" s="8">
        <v>-1.1087430000000001E-2</v>
      </c>
      <c r="EW369" s="8">
        <v>-9.4188299999999996E-3</v>
      </c>
      <c r="EX369" s="8">
        <v>1.831091078</v>
      </c>
      <c r="EY369" s="8">
        <v>3.75048E-4</v>
      </c>
      <c r="EZ369" s="10">
        <v>5.9158499999999999E-5</v>
      </c>
      <c r="FC369" s="1"/>
      <c r="FJ369" s="1"/>
      <c r="FM369" s="1"/>
      <c r="FW369" s="1"/>
      <c r="FY369" s="8">
        <v>0.64722676999999995</v>
      </c>
      <c r="FZ369" s="8">
        <v>-1.4155340000000001E-2</v>
      </c>
      <c r="GA369" s="8">
        <v>-1.1713400000000001E-2</v>
      </c>
      <c r="GB369" s="8">
        <v>1.8627551330000001</v>
      </c>
      <c r="GC369" s="8">
        <v>2.4309599999999999E-4</v>
      </c>
      <c r="GD369" s="10">
        <v>-4.2290000000000003E-5</v>
      </c>
      <c r="GG369" s="1"/>
      <c r="GI369" s="8">
        <v>0.62031727999999997</v>
      </c>
      <c r="GJ369" s="8">
        <v>-1.313363E-2</v>
      </c>
      <c r="GK369" s="8">
        <v>-4.5080199999999997E-3</v>
      </c>
      <c r="GL369" s="8">
        <v>1.8541075840000001</v>
      </c>
      <c r="GM369" s="10">
        <v>1.18275E-5</v>
      </c>
      <c r="GN369" s="10">
        <v>9.2266000000000007E-6</v>
      </c>
      <c r="GQ369" s="1"/>
      <c r="GS369" s="8">
        <v>0.15008954999999999</v>
      </c>
      <c r="GT369" s="8">
        <v>-1.392669E-2</v>
      </c>
      <c r="GU369" s="8">
        <v>-1.027691E-2</v>
      </c>
      <c r="GV369" s="8">
        <v>1.5128539620000001</v>
      </c>
      <c r="GW369" s="10">
        <v>5.7949199999999997E-5</v>
      </c>
      <c r="GX369" s="10">
        <v>4.2873300000000002E-5</v>
      </c>
      <c r="HA369" s="1"/>
      <c r="HC369" s="8">
        <v>-0.11523384</v>
      </c>
      <c r="HD369" s="8">
        <v>3.09114E-3</v>
      </c>
      <c r="HE369" s="8">
        <v>-1.5044399999999999E-3</v>
      </c>
      <c r="HF369" s="8">
        <v>1.4539636929999999</v>
      </c>
      <c r="HG369" s="10">
        <v>-4.9373000000000003E-5</v>
      </c>
      <c r="HH369" s="10">
        <v>-2.4958300000000002E-7</v>
      </c>
      <c r="HK369" s="1"/>
      <c r="HM369" s="8">
        <v>-1.2924359999999999E-2</v>
      </c>
      <c r="HN369" s="8">
        <v>-4.6685600000000004E-3</v>
      </c>
      <c r="HO369" s="8">
        <v>-9.2348900000000008E-3</v>
      </c>
      <c r="HP369" s="8">
        <v>1.578836788</v>
      </c>
      <c r="HQ369" s="8">
        <v>-1.5663299999999999E-4</v>
      </c>
      <c r="HR369" s="10">
        <v>6.1002100000000003E-5</v>
      </c>
      <c r="HU369" s="1"/>
      <c r="HW369" s="8">
        <v>0.10694666999999999</v>
      </c>
      <c r="HX369" s="8">
        <v>-9.7132499999999997E-3</v>
      </c>
      <c r="HY369" s="8">
        <v>-1.084806E-2</v>
      </c>
      <c r="HZ369" s="8">
        <v>1.614214861</v>
      </c>
      <c r="IA369" s="10">
        <v>5.7545099999999999E-5</v>
      </c>
      <c r="IB369" s="8">
        <v>-1.1972300000000001E-4</v>
      </c>
      <c r="IE369" s="1"/>
      <c r="IG369" s="8">
        <v>9.2182529999999999E-2</v>
      </c>
      <c r="IH369" s="8">
        <v>-1.1098770000000001E-2</v>
      </c>
      <c r="II369" s="8">
        <v>-6.3669800000000004E-3</v>
      </c>
      <c r="IJ369" s="8">
        <v>1.6402779329999999</v>
      </c>
      <c r="IK369" s="10">
        <v>-7.3956100000000002E-5</v>
      </c>
      <c r="IL369" s="10">
        <v>7.7241600000000003E-5</v>
      </c>
      <c r="IO369" s="1"/>
      <c r="IP369" s="1"/>
    </row>
    <row r="370" spans="1:250" x14ac:dyDescent="0.25">
      <c r="A370" s="8">
        <v>1.3077461500000001</v>
      </c>
      <c r="B370" s="8">
        <v>1.121728E-2</v>
      </c>
      <c r="C370" s="8">
        <v>3.604475E-2</v>
      </c>
      <c r="D370" s="8">
        <v>1.6369211379999999</v>
      </c>
      <c r="E370" s="8">
        <v>-1.16029E-4</v>
      </c>
      <c r="F370" s="10">
        <v>-3.5946699999999999E-5</v>
      </c>
      <c r="I370" s="1"/>
      <c r="K370" s="8">
        <v>0.90815643000000001</v>
      </c>
      <c r="L370" s="8">
        <v>3.1540390000000001E-2</v>
      </c>
      <c r="M370" s="8">
        <v>-2.33351E-3</v>
      </c>
      <c r="N370" s="8">
        <v>1.2930365720000001</v>
      </c>
      <c r="O370" s="10">
        <v>3.5371399999999998E-5</v>
      </c>
      <c r="P370" s="10">
        <v>1.09986E-5</v>
      </c>
      <c r="U370" s="8">
        <v>0.93349545</v>
      </c>
      <c r="V370" s="8">
        <v>1.189112E-2</v>
      </c>
      <c r="W370" s="8">
        <v>-1.5269380000000001E-2</v>
      </c>
      <c r="X370" s="8">
        <v>1.289275468</v>
      </c>
      <c r="Y370" s="10">
        <v>4.3310699999999999E-5</v>
      </c>
      <c r="Z370" s="10">
        <v>-1.07027E-6</v>
      </c>
      <c r="AC370" s="1"/>
      <c r="AE370" s="10">
        <v>1.656301</v>
      </c>
      <c r="AF370" s="8">
        <v>-2.1907719999999999E-2</v>
      </c>
      <c r="AG370" s="8">
        <v>5.6940699999999999E-3</v>
      </c>
      <c r="AH370" s="8">
        <v>1.8679557950000001</v>
      </c>
      <c r="AI370" s="10">
        <v>4.9349099999999998E-5</v>
      </c>
      <c r="AJ370" s="10">
        <v>-2.67716E-5</v>
      </c>
      <c r="AM370" s="1"/>
      <c r="AO370" s="8">
        <v>1.3077461500000001</v>
      </c>
      <c r="AP370" s="8">
        <v>1.121728E-2</v>
      </c>
      <c r="AQ370" s="8">
        <v>3.604475E-2</v>
      </c>
      <c r="AR370" s="8">
        <v>1.6369211379999999</v>
      </c>
      <c r="AS370" s="8">
        <v>-1.16029E-4</v>
      </c>
      <c r="AT370" s="10">
        <v>-3.5946699999999999E-5</v>
      </c>
      <c r="AW370" s="1"/>
      <c r="BD370" s="1"/>
      <c r="BI370" s="8">
        <v>-5.0401830000000002E-2</v>
      </c>
      <c r="BJ370" s="8">
        <v>-4.7333559999999997E-2</v>
      </c>
      <c r="BK370" s="8">
        <v>-5.6291400000000004E-3</v>
      </c>
      <c r="BL370" s="8">
        <v>1.823835831</v>
      </c>
      <c r="BM370" s="10">
        <v>-5.2407700000000003E-5</v>
      </c>
      <c r="BN370" s="10">
        <v>7.4698999999999997E-5</v>
      </c>
      <c r="BQ370" s="1"/>
      <c r="CA370" s="1"/>
      <c r="CC370" s="8">
        <v>-0.19445483999999999</v>
      </c>
      <c r="CD370" s="8">
        <v>-4.344609E-2</v>
      </c>
      <c r="CE370" s="8">
        <v>-1.538424E-2</v>
      </c>
      <c r="CF370" s="8">
        <v>1.6463502139999999</v>
      </c>
      <c r="CG370" s="10">
        <v>-1.36772E-5</v>
      </c>
      <c r="CH370" s="10">
        <v>-4.4926199999999999E-8</v>
      </c>
      <c r="CK370" s="1"/>
      <c r="CQ370" s="1"/>
      <c r="CR370" s="1"/>
      <c r="CU370" s="1"/>
      <c r="CW370" s="8">
        <v>0.25604107999999998</v>
      </c>
      <c r="CX370" s="8">
        <v>1.436368E-2</v>
      </c>
      <c r="CY370" s="8">
        <v>2.0498000000000001E-3</v>
      </c>
      <c r="CZ370" s="8">
        <v>1.554838639</v>
      </c>
      <c r="DA370" s="8">
        <v>2.2979399999999999E-4</v>
      </c>
      <c r="DB370" s="10">
        <v>-2.6024500000000001E-5</v>
      </c>
      <c r="DF370" s="1"/>
      <c r="DK370" s="1"/>
      <c r="DO370" s="1"/>
      <c r="DQ370" s="8">
        <v>0.24399609999999999</v>
      </c>
      <c r="DR370" s="8">
        <v>1.665782E-2</v>
      </c>
      <c r="DS370" s="8">
        <v>3.9527900000000003E-3</v>
      </c>
      <c r="DT370" s="8">
        <v>1.56812386</v>
      </c>
      <c r="DU370" s="8">
        <v>1.5070599999999999E-4</v>
      </c>
      <c r="DV370" s="10">
        <v>-3.50661E-5</v>
      </c>
      <c r="DZ370" s="1"/>
      <c r="EF370" s="1"/>
      <c r="EG370" s="1"/>
      <c r="EK370" s="8">
        <v>0.58059713999999996</v>
      </c>
      <c r="EL370" s="8">
        <v>3.4648940000000003E-2</v>
      </c>
      <c r="EM370" s="8">
        <v>-9.0285699999999997E-3</v>
      </c>
      <c r="EN370" s="8">
        <v>1.6835189800000001</v>
      </c>
      <c r="EO370" s="10">
        <v>8.2551800000000005E-5</v>
      </c>
      <c r="EP370" s="8">
        <v>-1.1950799999999999E-4</v>
      </c>
      <c r="ES370" s="1"/>
      <c r="EU370" s="8">
        <v>0.62870751999999996</v>
      </c>
      <c r="EV370" s="8">
        <v>-1.0525690000000001E-2</v>
      </c>
      <c r="EW370" s="8">
        <v>-1.000788E-2</v>
      </c>
      <c r="EX370" s="8">
        <v>1.831411356</v>
      </c>
      <c r="EY370" s="8">
        <v>3.6790100000000001E-4</v>
      </c>
      <c r="EZ370" s="10">
        <v>5.16644E-5</v>
      </c>
      <c r="FC370" s="1"/>
      <c r="FJ370" s="1"/>
      <c r="FM370" s="1"/>
      <c r="FW370" s="1"/>
      <c r="FY370" s="8">
        <v>0.64840010999999997</v>
      </c>
      <c r="FZ370" s="8">
        <v>-1.3880979999999999E-2</v>
      </c>
      <c r="GA370" s="8">
        <v>-1.1744900000000001E-2</v>
      </c>
      <c r="GB370" s="8">
        <v>1.863018448</v>
      </c>
      <c r="GC370" s="8">
        <v>2.3022200000000001E-4</v>
      </c>
      <c r="GD370" s="10">
        <v>-4.3769400000000001E-5</v>
      </c>
      <c r="GG370" s="1"/>
      <c r="GI370" s="8">
        <v>0.62664242999999997</v>
      </c>
      <c r="GJ370" s="8">
        <v>-1.191097E-2</v>
      </c>
      <c r="GK370" s="8">
        <v>-4.8716200000000001E-3</v>
      </c>
      <c r="GL370" s="8">
        <v>1.8546195679999999</v>
      </c>
      <c r="GM370" s="10">
        <v>7.5340500000000003E-6</v>
      </c>
      <c r="GN370" s="10">
        <v>7.9488200000000006E-6</v>
      </c>
      <c r="GQ370" s="1"/>
      <c r="GS370" s="8">
        <v>0.1525598</v>
      </c>
      <c r="GT370" s="8">
        <v>-1.4047779999999999E-2</v>
      </c>
      <c r="GU370" s="8">
        <v>-1.033362E-2</v>
      </c>
      <c r="GV370" s="8">
        <v>1.514449452</v>
      </c>
      <c r="GW370" s="10">
        <v>6.0807599999999997E-5</v>
      </c>
      <c r="GX370" s="10">
        <v>4.1536599999999998E-5</v>
      </c>
      <c r="HA370" s="1"/>
      <c r="HC370" s="8">
        <v>-0.11341307</v>
      </c>
      <c r="HD370" s="8">
        <v>3.0891199999999999E-3</v>
      </c>
      <c r="HE370" s="8">
        <v>-1.51994E-3</v>
      </c>
      <c r="HF370" s="8">
        <v>1.456454473</v>
      </c>
      <c r="HG370" s="10">
        <v>-4.9339999999999999E-5</v>
      </c>
      <c r="HH370" s="10">
        <v>-5.04009E-7</v>
      </c>
      <c r="HK370" s="1"/>
      <c r="HM370" s="8">
        <v>-1.132704E-2</v>
      </c>
      <c r="HN370" s="8">
        <v>-4.7882699999999999E-3</v>
      </c>
      <c r="HO370" s="8">
        <v>-9.2446999999999998E-3</v>
      </c>
      <c r="HP370" s="8">
        <v>1.581438927</v>
      </c>
      <c r="HQ370" s="8">
        <v>-1.46558E-4</v>
      </c>
      <c r="HR370" s="10">
        <v>6.0189699999999997E-5</v>
      </c>
      <c r="HU370" s="1"/>
      <c r="HW370" s="8">
        <v>0.10821459999999999</v>
      </c>
      <c r="HX370" s="8">
        <v>-9.8094099999999993E-3</v>
      </c>
      <c r="HY370" s="8">
        <v>-1.090812E-2</v>
      </c>
      <c r="HZ370" s="8">
        <v>1.6147087259999999</v>
      </c>
      <c r="IA370" s="10">
        <v>6.4714600000000005E-5</v>
      </c>
      <c r="IB370" s="8">
        <v>-1.2420000000000001E-4</v>
      </c>
      <c r="IE370" s="1"/>
      <c r="IG370" s="8">
        <v>9.5026180000000002E-2</v>
      </c>
      <c r="IH370" s="8">
        <v>-1.082527E-2</v>
      </c>
      <c r="II370" s="8">
        <v>-6.4987899999999999E-3</v>
      </c>
      <c r="IJ370" s="8">
        <v>1.6417010480000001</v>
      </c>
      <c r="IK370" s="10">
        <v>-8.5930800000000001E-5</v>
      </c>
      <c r="IL370" s="10">
        <v>7.1464200000000006E-5</v>
      </c>
      <c r="IO370" s="1"/>
      <c r="IP370" s="1"/>
    </row>
    <row r="371" spans="1:250" x14ac:dyDescent="0.25">
      <c r="A371" s="8">
        <v>1.31048064</v>
      </c>
      <c r="B371" s="8">
        <v>1.1128259999999999E-2</v>
      </c>
      <c r="C371" s="8">
        <v>3.610066E-2</v>
      </c>
      <c r="D371" s="8">
        <v>1.638950291</v>
      </c>
      <c r="E371" s="8">
        <v>-1.10423E-4</v>
      </c>
      <c r="F371" s="10">
        <v>-3.2422499999999997E-5</v>
      </c>
      <c r="I371" s="1"/>
      <c r="K371" s="8">
        <v>0.91142076000000005</v>
      </c>
      <c r="L371" s="8">
        <v>3.1612130000000002E-2</v>
      </c>
      <c r="M371" s="8">
        <v>-2.3399800000000002E-3</v>
      </c>
      <c r="N371" s="8">
        <v>1.3000015119999999</v>
      </c>
      <c r="O371" s="10">
        <v>3.3335099999999999E-5</v>
      </c>
      <c r="P371" s="10">
        <v>1.08079E-5</v>
      </c>
      <c r="U371" s="8">
        <v>0.93463669000000005</v>
      </c>
      <c r="V371" s="8">
        <v>1.189806E-2</v>
      </c>
      <c r="W371" s="8">
        <v>-1.5246880000000001E-2</v>
      </c>
      <c r="X371" s="8">
        <v>1.2920924140000001</v>
      </c>
      <c r="Y371" s="10">
        <v>4.2226900000000001E-5</v>
      </c>
      <c r="Z371" s="10">
        <v>2.4546000000000002E-6</v>
      </c>
      <c r="AC371" s="1"/>
      <c r="AE371" s="8">
        <v>1.65913844</v>
      </c>
      <c r="AF371" s="8">
        <v>-2.174046E-2</v>
      </c>
      <c r="AG371" s="8">
        <v>5.7125600000000002E-3</v>
      </c>
      <c r="AH371" s="8">
        <v>1.869364612</v>
      </c>
      <c r="AI371" s="10">
        <v>4.17258E-5</v>
      </c>
      <c r="AJ371" s="10">
        <v>-2.59343E-5</v>
      </c>
      <c r="AM371" s="1"/>
      <c r="AO371" s="8">
        <v>1.31048064</v>
      </c>
      <c r="AP371" s="8">
        <v>1.1128259999999999E-2</v>
      </c>
      <c r="AQ371" s="8">
        <v>3.610066E-2</v>
      </c>
      <c r="AR371" s="8">
        <v>1.638950291</v>
      </c>
      <c r="AS371" s="8">
        <v>-1.10423E-4</v>
      </c>
      <c r="AT371" s="10">
        <v>-3.2422499999999997E-5</v>
      </c>
      <c r="AW371" s="1"/>
      <c r="BG371" s="1"/>
      <c r="BI371" s="8">
        <v>-4.8526130000000001E-2</v>
      </c>
      <c r="BJ371" s="8">
        <v>-4.7377929999999999E-2</v>
      </c>
      <c r="BK371" s="8">
        <v>-5.67243E-3</v>
      </c>
      <c r="BL371" s="8">
        <v>1.8288908049999999</v>
      </c>
      <c r="BM371" s="10">
        <v>-5.1432099999999998E-5</v>
      </c>
      <c r="BN371" s="10">
        <v>7.3746999999999997E-5</v>
      </c>
      <c r="BQ371" s="1"/>
      <c r="CC371" s="8">
        <v>-0.18906217</v>
      </c>
      <c r="CD371" s="8">
        <v>-4.3378899999999998E-2</v>
      </c>
      <c r="CE371" s="8">
        <v>-1.535746E-2</v>
      </c>
      <c r="CF371" s="8">
        <v>1.649164284</v>
      </c>
      <c r="CG371" s="10">
        <v>-1.44658E-5</v>
      </c>
      <c r="CH371" s="10">
        <v>2.6856099999999999E-7</v>
      </c>
      <c r="CK371" s="1"/>
      <c r="CQ371" s="1"/>
      <c r="CR371" s="1"/>
      <c r="CU371" s="1"/>
      <c r="CW371" s="8">
        <v>0.26541504999999999</v>
      </c>
      <c r="CX371" s="8">
        <v>1.519801E-2</v>
      </c>
      <c r="CY371" s="8">
        <v>2.1533400000000001E-3</v>
      </c>
      <c r="CZ371" s="8">
        <v>1.559632272</v>
      </c>
      <c r="DA371" s="8">
        <v>2.21282E-4</v>
      </c>
      <c r="DB371" s="10">
        <v>-2.4988099999999999E-5</v>
      </c>
      <c r="DF371" s="1"/>
      <c r="DK371" s="1"/>
      <c r="DO371" s="1"/>
      <c r="DQ371" s="8">
        <v>0.24614243</v>
      </c>
      <c r="DR371" s="8">
        <v>1.6898360000000001E-2</v>
      </c>
      <c r="DS371" s="8">
        <v>4.0123700000000003E-3</v>
      </c>
      <c r="DT371" s="8">
        <v>1.56999055</v>
      </c>
      <c r="DU371" s="8">
        <v>1.4327799999999999E-4</v>
      </c>
      <c r="DV371" s="10">
        <v>-3.3232999999999998E-5</v>
      </c>
      <c r="DZ371" s="1"/>
      <c r="EF371" s="1"/>
      <c r="EG371" s="1"/>
      <c r="EK371" s="8">
        <v>0.58064212000000004</v>
      </c>
      <c r="EL371" s="8">
        <v>3.4534799999999997E-2</v>
      </c>
      <c r="EM371" s="8">
        <v>-8.9838299999999999E-3</v>
      </c>
      <c r="EN371" s="8">
        <v>1.6835330040000001</v>
      </c>
      <c r="EO371" s="8">
        <v>1.29438E-4</v>
      </c>
      <c r="EP371" s="8">
        <v>-1.01128E-4</v>
      </c>
      <c r="ES371" s="1"/>
      <c r="EU371" s="8">
        <v>0.62993043999999998</v>
      </c>
      <c r="EV371" s="8">
        <v>-1.0324170000000001E-2</v>
      </c>
      <c r="EW371" s="8">
        <v>-9.95271E-3</v>
      </c>
      <c r="EX371" s="8">
        <v>1.8310282769999999</v>
      </c>
      <c r="EY371" s="8">
        <v>3.7901599999999998E-4</v>
      </c>
      <c r="EZ371" s="10">
        <v>4.8619399999999997E-5</v>
      </c>
      <c r="FC371" s="1"/>
      <c r="FJ371" s="1"/>
      <c r="FM371" s="1"/>
      <c r="FW371" s="1"/>
      <c r="FY371" s="8">
        <v>0.64626331000000004</v>
      </c>
      <c r="FZ371" s="8">
        <v>-1.451439E-2</v>
      </c>
      <c r="GA371" s="8">
        <v>-1.185918E-2</v>
      </c>
      <c r="GB371" s="8">
        <v>1.8632297710000001</v>
      </c>
      <c r="GC371" s="8">
        <v>2.1415200000000001E-4</v>
      </c>
      <c r="GD371" s="10">
        <v>-4.0871500000000003E-5</v>
      </c>
      <c r="GG371" s="1"/>
      <c r="GI371" s="8">
        <v>0.62484609999999996</v>
      </c>
      <c r="GJ371" s="8">
        <v>-1.177014E-2</v>
      </c>
      <c r="GK371" s="8">
        <v>-4.8838600000000003E-3</v>
      </c>
      <c r="GL371" s="8">
        <v>1.8550981150000001</v>
      </c>
      <c r="GM371" s="10">
        <v>9.3028599999999992E-6</v>
      </c>
      <c r="GN371" s="10">
        <v>8.1029500000000001E-6</v>
      </c>
      <c r="GQ371" s="1"/>
      <c r="GS371" s="8">
        <v>0.15553159</v>
      </c>
      <c r="GT371" s="8">
        <v>-1.421536E-2</v>
      </c>
      <c r="GU371" s="8">
        <v>-1.0432749999999999E-2</v>
      </c>
      <c r="GV371" s="8">
        <v>1.5159688120000001</v>
      </c>
      <c r="GW371" s="10">
        <v>6.4093199999999998E-5</v>
      </c>
      <c r="GX371" s="10">
        <v>3.9594500000000002E-5</v>
      </c>
      <c r="HA371" s="1"/>
      <c r="HC371" s="8">
        <v>-0.10642115000000001</v>
      </c>
      <c r="HD371" s="8">
        <v>2.84944E-3</v>
      </c>
      <c r="HE371" s="8">
        <v>-1.50278E-3</v>
      </c>
      <c r="HF371" s="8">
        <v>1.4593719709999999</v>
      </c>
      <c r="HG371" s="10">
        <v>-4.8315900000000003E-5</v>
      </c>
      <c r="HH371" s="10">
        <v>-4.2920499999999998E-7</v>
      </c>
      <c r="HK371" s="1"/>
      <c r="HM371" s="8">
        <v>-2.5750500000000002E-3</v>
      </c>
      <c r="HN371" s="8">
        <v>-4.99607E-3</v>
      </c>
      <c r="HO371" s="8">
        <v>-9.5454000000000008E-3</v>
      </c>
      <c r="HP371" s="8">
        <v>1.5833835409999999</v>
      </c>
      <c r="HQ371" s="8">
        <v>-1.4336399999999999E-4</v>
      </c>
      <c r="HR371" s="10">
        <v>5.55645E-5</v>
      </c>
      <c r="HU371" s="1"/>
      <c r="HW371" s="8">
        <v>0.10748566</v>
      </c>
      <c r="HX371" s="8">
        <v>-9.7297700000000004E-3</v>
      </c>
      <c r="HY371" s="8">
        <v>-1.089826E-2</v>
      </c>
      <c r="HZ371" s="8">
        <v>1.6152666449999999</v>
      </c>
      <c r="IA371" s="10">
        <v>7.5025700000000002E-5</v>
      </c>
      <c r="IB371" s="8">
        <v>-1.25473E-4</v>
      </c>
      <c r="IE371" s="1"/>
      <c r="IG371" s="8">
        <v>9.6966060000000007E-2</v>
      </c>
      <c r="IH371" s="8">
        <v>-1.084974E-2</v>
      </c>
      <c r="II371" s="8">
        <v>-6.5567799999999999E-3</v>
      </c>
      <c r="IJ371" s="8">
        <v>1.643174401</v>
      </c>
      <c r="IK371" s="10">
        <v>-8.4355699999999996E-5</v>
      </c>
      <c r="IL371" s="10">
        <v>6.7725399999999994E-5</v>
      </c>
      <c r="IO371" s="1"/>
      <c r="IP371" s="1"/>
    </row>
    <row r="372" spans="1:250" x14ac:dyDescent="0.25">
      <c r="A372" s="8">
        <v>1.31217199</v>
      </c>
      <c r="B372" s="8">
        <v>1.106482E-2</v>
      </c>
      <c r="C372" s="8">
        <v>3.6158129999999997E-2</v>
      </c>
      <c r="D372" s="8">
        <v>1.6408007680000001</v>
      </c>
      <c r="E372" s="8">
        <v>-1.03966E-4</v>
      </c>
      <c r="F372" s="10">
        <v>-2.6571400000000001E-5</v>
      </c>
      <c r="I372" s="1"/>
      <c r="K372" s="8">
        <v>0.92649479999999995</v>
      </c>
      <c r="L372" s="8">
        <v>3.2238839999999998E-2</v>
      </c>
      <c r="M372" s="8">
        <v>-2.5793600000000002E-3</v>
      </c>
      <c r="N372" s="8">
        <v>1.306717994</v>
      </c>
      <c r="O372" s="10">
        <v>2.94818E-5</v>
      </c>
      <c r="P372" s="10">
        <v>9.3247299999999994E-6</v>
      </c>
      <c r="U372" s="8">
        <v>0.93919940999999996</v>
      </c>
      <c r="V372" s="8">
        <v>1.19227E-2</v>
      </c>
      <c r="W372" s="8">
        <v>-1.52744E-2</v>
      </c>
      <c r="X372" s="8">
        <v>1.295415169</v>
      </c>
      <c r="Y372" s="10">
        <v>4.1258999999999999E-5</v>
      </c>
      <c r="Z372" s="10">
        <v>1.3738699999999999E-6</v>
      </c>
      <c r="AC372" s="1"/>
      <c r="AE372" s="10">
        <v>1.6585335800000001</v>
      </c>
      <c r="AF372" s="8">
        <v>-2.17527E-2</v>
      </c>
      <c r="AG372" s="8">
        <v>5.6840299999999996E-3</v>
      </c>
      <c r="AH372" s="8">
        <v>1.869814109</v>
      </c>
      <c r="AI372" s="10">
        <v>3.9109000000000001E-5</v>
      </c>
      <c r="AJ372" s="10">
        <v>-1.9834300000000001E-5</v>
      </c>
      <c r="AM372" s="1"/>
      <c r="AO372" s="8">
        <v>1.31217199</v>
      </c>
      <c r="AP372" s="8">
        <v>1.106482E-2</v>
      </c>
      <c r="AQ372" s="8">
        <v>3.6158129999999997E-2</v>
      </c>
      <c r="AR372" s="8">
        <v>1.6408007680000001</v>
      </c>
      <c r="AS372" s="8">
        <v>-1.03966E-4</v>
      </c>
      <c r="AT372" s="10">
        <v>-2.6571400000000001E-5</v>
      </c>
      <c r="AW372" s="1"/>
      <c r="BG372" s="1"/>
      <c r="BI372" s="8">
        <v>-3.8189679999999997E-2</v>
      </c>
      <c r="BJ372" s="8">
        <v>-4.7386940000000002E-2</v>
      </c>
      <c r="BK372" s="8">
        <v>-5.9745099999999997E-3</v>
      </c>
      <c r="BL372" s="8">
        <v>1.834699246</v>
      </c>
      <c r="BM372" s="10">
        <v>-5.1399500000000001E-5</v>
      </c>
      <c r="BN372" s="10">
        <v>7.2538400000000003E-5</v>
      </c>
      <c r="BQ372" s="1"/>
      <c r="CA372" s="1"/>
      <c r="CC372" s="8">
        <v>-0.18925365999999999</v>
      </c>
      <c r="CD372" s="8">
        <v>-4.337746E-2</v>
      </c>
      <c r="CE372" s="8">
        <v>-1.536044E-2</v>
      </c>
      <c r="CF372" s="8">
        <v>1.65204799</v>
      </c>
      <c r="CG372" s="10">
        <v>-1.39863E-5</v>
      </c>
      <c r="CH372" s="10">
        <v>1.25654E-6</v>
      </c>
      <c r="CK372" s="1"/>
      <c r="CQ372" s="1"/>
      <c r="CR372" s="1"/>
      <c r="CU372" s="1"/>
      <c r="CW372" s="8">
        <v>0.27305617999999998</v>
      </c>
      <c r="CX372" s="8">
        <v>1.5860280000000001E-2</v>
      </c>
      <c r="CY372" s="8">
        <v>2.2345400000000001E-3</v>
      </c>
      <c r="CZ372" s="8">
        <v>1.564527464</v>
      </c>
      <c r="DA372" s="8">
        <v>2.1299000000000001E-4</v>
      </c>
      <c r="DB372" s="10">
        <v>-2.3991399999999999E-5</v>
      </c>
      <c r="DF372" s="1"/>
      <c r="DK372" s="1"/>
      <c r="DO372" s="1"/>
      <c r="DQ372" s="8">
        <v>0.24167060000000001</v>
      </c>
      <c r="DR372" s="8">
        <v>1.6470970000000001E-2</v>
      </c>
      <c r="DS372" s="8">
        <v>4.0207200000000002E-3</v>
      </c>
      <c r="DT372" s="8">
        <v>1.5732229769999999</v>
      </c>
      <c r="DU372" s="8">
        <v>1.3692899999999999E-4</v>
      </c>
      <c r="DV372" s="10">
        <v>-3.3367400000000002E-5</v>
      </c>
      <c r="DZ372" s="1"/>
      <c r="EF372" s="1"/>
      <c r="EG372" s="1"/>
      <c r="EK372" s="8">
        <v>0.58134375999999999</v>
      </c>
      <c r="EL372" s="8">
        <v>3.4969930000000003E-2</v>
      </c>
      <c r="EM372" s="8">
        <v>-7.7453499999999998E-3</v>
      </c>
      <c r="EN372" s="8">
        <v>1.6835692760000001</v>
      </c>
      <c r="EO372" s="8">
        <v>1.1487799999999999E-4</v>
      </c>
      <c r="EP372" s="10">
        <v>-5.9683699999999999E-5</v>
      </c>
      <c r="ES372" s="1"/>
      <c r="EU372" s="8">
        <v>0.63249511000000003</v>
      </c>
      <c r="EV372" s="8">
        <v>-1.04464E-2</v>
      </c>
      <c r="EW372" s="8">
        <v>-1.043022E-2</v>
      </c>
      <c r="EX372" s="8">
        <v>1.8312362069999999</v>
      </c>
      <c r="EY372" s="8">
        <v>3.8221400000000002E-4</v>
      </c>
      <c r="EZ372" s="10">
        <v>3.6121699999999997E-5</v>
      </c>
      <c r="FC372" s="1"/>
      <c r="FJ372" s="1"/>
      <c r="FM372" s="1"/>
      <c r="FW372" s="1"/>
      <c r="GD372" s="1"/>
      <c r="GG372" s="1"/>
      <c r="GI372" s="8">
        <v>0.6232143</v>
      </c>
      <c r="GJ372" s="8">
        <v>-1.1383249999999999E-2</v>
      </c>
      <c r="GK372" s="8">
        <v>-4.9116000000000003E-3</v>
      </c>
      <c r="GL372" s="8">
        <v>1.8554134010000001</v>
      </c>
      <c r="GM372" s="10">
        <v>1.45324E-5</v>
      </c>
      <c r="GN372" s="10">
        <v>8.4787099999999997E-6</v>
      </c>
      <c r="GQ372" s="1"/>
      <c r="GS372" s="8">
        <v>0.15915777</v>
      </c>
      <c r="GT372" s="8">
        <v>-1.4273299999999999E-2</v>
      </c>
      <c r="GU372" s="8">
        <v>-1.043666E-2</v>
      </c>
      <c r="GV372" s="8">
        <v>1.517545433</v>
      </c>
      <c r="GW372" s="10">
        <v>6.5026300000000005E-5</v>
      </c>
      <c r="GX372" s="10">
        <v>3.9532300000000001E-5</v>
      </c>
      <c r="HA372" s="1"/>
      <c r="HC372" s="8">
        <v>-0.10055767</v>
      </c>
      <c r="HD372" s="8">
        <v>2.6012299999999999E-3</v>
      </c>
      <c r="HE372" s="8">
        <v>-1.51727E-3</v>
      </c>
      <c r="HF372" s="8">
        <v>1.46308449</v>
      </c>
      <c r="HG372" s="10">
        <v>-4.7051900000000003E-5</v>
      </c>
      <c r="HH372" s="10">
        <v>-5.0064600000000002E-7</v>
      </c>
      <c r="HK372" s="1"/>
      <c r="HM372" s="8">
        <v>-2.4844300000000001E-3</v>
      </c>
      <c r="HN372" s="8">
        <v>-4.9980700000000003E-3</v>
      </c>
      <c r="HO372" s="8">
        <v>-9.5479399999999996E-3</v>
      </c>
      <c r="HP372" s="8">
        <v>1.585414157</v>
      </c>
      <c r="HQ372" s="8">
        <v>-1.4040299999999999E-4</v>
      </c>
      <c r="HR372" s="10">
        <v>5.17822E-5</v>
      </c>
      <c r="HU372" s="1"/>
      <c r="HW372" s="8">
        <v>0.10884814</v>
      </c>
      <c r="HX372" s="8">
        <v>-9.9618599999999995E-3</v>
      </c>
      <c r="HY372" s="8">
        <v>-1.096605E-2</v>
      </c>
      <c r="HZ372" s="8">
        <v>1.6156614629999999</v>
      </c>
      <c r="IA372" s="10">
        <v>9.0959100000000001E-5</v>
      </c>
      <c r="IB372" s="8">
        <v>-1.3012399999999999E-4</v>
      </c>
      <c r="IE372" s="1"/>
      <c r="IG372" s="8">
        <v>9.8767320000000006E-2</v>
      </c>
      <c r="IH372" s="8">
        <v>-1.0789089999999999E-2</v>
      </c>
      <c r="II372" s="8">
        <v>-6.63651E-3</v>
      </c>
      <c r="IJ372" s="8">
        <v>1.644513493</v>
      </c>
      <c r="IK372" s="10">
        <v>-8.8567399999999995E-5</v>
      </c>
      <c r="IL372" s="10">
        <v>6.2191400000000002E-5</v>
      </c>
      <c r="IO372" s="1"/>
      <c r="IP372" s="1"/>
    </row>
    <row r="373" spans="1:250" x14ac:dyDescent="0.25">
      <c r="A373" s="8">
        <v>1.31419215</v>
      </c>
      <c r="B373" s="8">
        <v>1.094291E-2</v>
      </c>
      <c r="C373" s="8">
        <v>3.6115420000000002E-2</v>
      </c>
      <c r="D373" s="8">
        <v>1.6426567569999999</v>
      </c>
      <c r="E373" s="10">
        <v>-9.3595400000000002E-5</v>
      </c>
      <c r="F373" s="10">
        <v>-3.0196300000000001E-5</v>
      </c>
      <c r="I373" s="1"/>
      <c r="K373" s="8">
        <v>0.93003506000000002</v>
      </c>
      <c r="L373" s="8">
        <v>3.2344409999999997E-2</v>
      </c>
      <c r="M373" s="8">
        <v>-2.6219699999999999E-3</v>
      </c>
      <c r="N373" s="8">
        <v>1.3129659039999999</v>
      </c>
      <c r="O373" s="10">
        <v>2.6716900000000002E-5</v>
      </c>
      <c r="P373" s="10">
        <v>8.2013500000000007E-6</v>
      </c>
      <c r="U373" s="8">
        <v>0.94250206999999997</v>
      </c>
      <c r="V373" s="8">
        <v>1.1972429999999999E-2</v>
      </c>
      <c r="W373" s="8">
        <v>-1.5281970000000001E-2</v>
      </c>
      <c r="X373" s="8">
        <v>1.2986894099999999</v>
      </c>
      <c r="Y373" s="10">
        <v>3.85645E-5</v>
      </c>
      <c r="Z373" s="10">
        <v>9.5906800000000002E-7</v>
      </c>
      <c r="AC373" s="1"/>
      <c r="AE373" s="10">
        <v>1.6565702099999999</v>
      </c>
      <c r="AF373" s="8">
        <v>-2.1735250000000001E-2</v>
      </c>
      <c r="AG373" s="8">
        <v>5.6757400000000003E-3</v>
      </c>
      <c r="AH373" s="8">
        <v>1.8705193360000001</v>
      </c>
      <c r="AI373" s="10">
        <v>4.0260699999999999E-5</v>
      </c>
      <c r="AJ373" s="10">
        <v>-1.9286599999999999E-5</v>
      </c>
      <c r="AM373" s="1"/>
      <c r="AO373" s="8">
        <v>1.31419215</v>
      </c>
      <c r="AP373" s="8">
        <v>1.094291E-2</v>
      </c>
      <c r="AQ373" s="8">
        <v>3.6115420000000002E-2</v>
      </c>
      <c r="AR373" s="8">
        <v>1.6426567569999999</v>
      </c>
      <c r="AS373" s="10">
        <v>-9.3595400000000002E-5</v>
      </c>
      <c r="AT373" s="10">
        <v>-3.0196300000000001E-5</v>
      </c>
      <c r="AW373" s="1"/>
      <c r="BG373" s="1"/>
      <c r="BI373" s="8">
        <v>-3.4586430000000001E-2</v>
      </c>
      <c r="BJ373" s="8">
        <v>-4.7482440000000001E-2</v>
      </c>
      <c r="BK373" s="8">
        <v>-6.0632100000000003E-3</v>
      </c>
      <c r="BL373" s="8">
        <v>1.8408125479999999</v>
      </c>
      <c r="BM373" s="10">
        <v>-5.0306699999999997E-5</v>
      </c>
      <c r="BN373" s="10">
        <v>7.1523800000000001E-5</v>
      </c>
      <c r="BQ373" s="1"/>
      <c r="BX373" s="1"/>
      <c r="CA373" s="1"/>
      <c r="CC373" s="8">
        <v>-0.18477255000000001</v>
      </c>
      <c r="CD373" s="8">
        <v>-4.3398220000000001E-2</v>
      </c>
      <c r="CE373" s="8">
        <v>-1.539227E-2</v>
      </c>
      <c r="CF373" s="8">
        <v>1.655975872</v>
      </c>
      <c r="CG373" s="10">
        <v>-1.3693700000000001E-5</v>
      </c>
      <c r="CH373" s="10">
        <v>8.0722100000000003E-7</v>
      </c>
      <c r="CK373" s="1"/>
      <c r="CQ373" s="1"/>
      <c r="CR373" s="1"/>
      <c r="CU373" s="1"/>
      <c r="CW373" s="8">
        <v>0.27912314999999999</v>
      </c>
      <c r="CX373" s="8">
        <v>1.6462480000000002E-2</v>
      </c>
      <c r="CY373" s="8">
        <v>2.2324300000000001E-3</v>
      </c>
      <c r="CZ373" s="8">
        <v>1.5691741589999999</v>
      </c>
      <c r="DA373" s="8">
        <v>2.0350199999999999E-4</v>
      </c>
      <c r="DB373" s="10">
        <v>-2.4046700000000001E-5</v>
      </c>
      <c r="DF373" s="1"/>
      <c r="DK373" s="1"/>
      <c r="DO373" s="1"/>
      <c r="DQ373" s="8">
        <v>0.24629193999999999</v>
      </c>
      <c r="DR373" s="8">
        <v>1.683985E-2</v>
      </c>
      <c r="DS373" s="8">
        <v>4.0781400000000001E-3</v>
      </c>
      <c r="DT373" s="8">
        <v>1.5778949579999999</v>
      </c>
      <c r="DU373" s="8">
        <v>1.3162199999999999E-4</v>
      </c>
      <c r="DV373" s="10">
        <v>-3.2553399999999999E-5</v>
      </c>
      <c r="DZ373" s="1"/>
      <c r="EF373" s="1"/>
      <c r="EG373" s="1"/>
      <c r="EK373" s="8">
        <v>0.58137514000000001</v>
      </c>
      <c r="EL373" s="8">
        <v>3.4985000000000002E-2</v>
      </c>
      <c r="EM373" s="8">
        <v>-7.7640199999999999E-3</v>
      </c>
      <c r="EN373" s="8">
        <v>1.683683161</v>
      </c>
      <c r="EO373" s="10">
        <v>9.57611E-5</v>
      </c>
      <c r="EP373" s="10">
        <v>-8.3372600000000002E-5</v>
      </c>
      <c r="ES373" s="1"/>
      <c r="EU373" s="8">
        <v>0.63213465000000002</v>
      </c>
      <c r="EV373" s="8">
        <v>-1.0405080000000001E-2</v>
      </c>
      <c r="EW373" s="8">
        <v>-1.039091E-2</v>
      </c>
      <c r="EX373" s="8">
        <v>1.8316001959999999</v>
      </c>
      <c r="EY373" s="8">
        <v>3.8995399999999997E-4</v>
      </c>
      <c r="EZ373" s="10">
        <v>2.8756799999999999E-5</v>
      </c>
      <c r="FC373" s="1"/>
      <c r="FJ373" s="1"/>
      <c r="FM373" s="1"/>
      <c r="FW373" s="1"/>
      <c r="GD373" s="1"/>
      <c r="GG373" s="1"/>
      <c r="GI373" s="8">
        <v>0.62151694000000002</v>
      </c>
      <c r="GJ373" s="8">
        <v>-1.134545E-2</v>
      </c>
      <c r="GK373" s="8">
        <v>-4.5175700000000003E-3</v>
      </c>
      <c r="GL373" s="8">
        <v>1.855659841</v>
      </c>
      <c r="GM373" s="10">
        <v>1.50224E-5</v>
      </c>
      <c r="GN373" s="10">
        <v>3.3637800000000002E-6</v>
      </c>
      <c r="GQ373" s="1"/>
      <c r="GS373" s="8">
        <v>0.16063525000000001</v>
      </c>
      <c r="GT373" s="8">
        <v>-1.4309870000000001E-2</v>
      </c>
      <c r="GU373" s="8">
        <v>-1.0446789999999999E-2</v>
      </c>
      <c r="GV373" s="8">
        <v>1.51914818</v>
      </c>
      <c r="GW373" s="10">
        <v>6.6471399999999995E-5</v>
      </c>
      <c r="GX373" s="10">
        <v>3.9133E-5</v>
      </c>
      <c r="HA373" s="1"/>
      <c r="HC373" s="8">
        <v>-9.9230289999999999E-2</v>
      </c>
      <c r="HD373" s="8">
        <v>2.5287700000000001E-3</v>
      </c>
      <c r="HE373" s="8">
        <v>-1.5012599999999999E-3</v>
      </c>
      <c r="HF373" s="8">
        <v>1.4675489399999999</v>
      </c>
      <c r="HG373" s="10">
        <v>-4.54221E-5</v>
      </c>
      <c r="HH373" s="10">
        <v>-1.36982E-7</v>
      </c>
      <c r="HK373" s="1"/>
      <c r="HM373" s="8">
        <v>4.3383900000000001E-3</v>
      </c>
      <c r="HN373" s="8">
        <v>-5.0743400000000001E-3</v>
      </c>
      <c r="HO373" s="8">
        <v>-9.7729700000000006E-3</v>
      </c>
      <c r="HP373" s="8">
        <v>1.5872775400000001</v>
      </c>
      <c r="HQ373" s="8">
        <v>-1.38901E-4</v>
      </c>
      <c r="HR373" s="10">
        <v>4.7339500000000003E-5</v>
      </c>
      <c r="HU373" s="1"/>
      <c r="HW373" s="8">
        <v>0.10881115</v>
      </c>
      <c r="HX373" s="8">
        <v>-9.9602700000000002E-3</v>
      </c>
      <c r="HY373" s="8">
        <v>-1.096458E-2</v>
      </c>
      <c r="HZ373" s="8">
        <v>1.6161504470000001</v>
      </c>
      <c r="IA373" s="10">
        <v>9.50253E-5</v>
      </c>
      <c r="IB373" s="8">
        <v>-1.33891E-4</v>
      </c>
      <c r="IE373" s="1"/>
      <c r="IG373" s="8">
        <v>0.10063334</v>
      </c>
      <c r="IH373" s="8">
        <v>-1.084598E-2</v>
      </c>
      <c r="II373" s="8">
        <v>-6.7066599999999997E-3</v>
      </c>
      <c r="IJ373" s="8">
        <v>1.645667013</v>
      </c>
      <c r="IK373" s="10">
        <v>-8.4758600000000005E-5</v>
      </c>
      <c r="IL373" s="10">
        <v>5.7493700000000001E-5</v>
      </c>
      <c r="IO373" s="1"/>
      <c r="IP373" s="1"/>
    </row>
    <row r="374" spans="1:250" x14ac:dyDescent="0.25">
      <c r="A374" s="8">
        <v>1.32109305</v>
      </c>
      <c r="B374" s="8">
        <v>1.072732E-2</v>
      </c>
      <c r="C374" s="8">
        <v>3.6147600000000002E-2</v>
      </c>
      <c r="D374" s="8">
        <v>1.6456308479999999</v>
      </c>
      <c r="E374" s="10">
        <v>-8.8216399999999998E-5</v>
      </c>
      <c r="F374" s="10">
        <v>-2.9385499999999998E-5</v>
      </c>
      <c r="I374" s="1"/>
      <c r="K374" s="8">
        <v>0.93244583000000003</v>
      </c>
      <c r="L374" s="8">
        <v>3.2382210000000002E-2</v>
      </c>
      <c r="M374" s="8">
        <v>-2.6433400000000001E-3</v>
      </c>
      <c r="N374" s="8">
        <v>1.3194031429999999</v>
      </c>
      <c r="O374" s="10">
        <v>2.5261599999999999E-5</v>
      </c>
      <c r="P374" s="10">
        <v>7.3753000000000004E-6</v>
      </c>
      <c r="U374" s="8">
        <v>0.94356783</v>
      </c>
      <c r="V374" s="8">
        <v>1.197612E-2</v>
      </c>
      <c r="W374" s="8">
        <v>-1.527529E-2</v>
      </c>
      <c r="X374" s="8">
        <v>1.3021863170000001</v>
      </c>
      <c r="Y374" s="10">
        <v>3.7946199999999999E-5</v>
      </c>
      <c r="Z374" s="10">
        <v>2.0793300000000001E-6</v>
      </c>
      <c r="AC374" s="1"/>
      <c r="AE374" s="8">
        <v>1.6648071200000001</v>
      </c>
      <c r="AF374" s="8">
        <v>-2.1245070000000001E-2</v>
      </c>
      <c r="AG374" s="8">
        <v>5.4708100000000004E-3</v>
      </c>
      <c r="AH374" s="8">
        <v>1.872023556</v>
      </c>
      <c r="AI374" s="10">
        <v>3.2563900000000002E-5</v>
      </c>
      <c r="AJ374" s="10">
        <v>-2.2509200000000001E-5</v>
      </c>
      <c r="AM374" s="1"/>
      <c r="AO374" s="8">
        <v>1.32109305</v>
      </c>
      <c r="AP374" s="8">
        <v>1.072732E-2</v>
      </c>
      <c r="AQ374" s="8">
        <v>3.6147600000000002E-2</v>
      </c>
      <c r="AR374" s="8">
        <v>1.6456308479999999</v>
      </c>
      <c r="AS374" s="10">
        <v>-8.8216399999999998E-5</v>
      </c>
      <c r="AT374" s="10">
        <v>-2.9385499999999998E-5</v>
      </c>
      <c r="AW374" s="1"/>
      <c r="BD374" s="1"/>
      <c r="BG374" s="1"/>
      <c r="BI374" s="8">
        <v>-3.2855269999999999E-2</v>
      </c>
      <c r="BJ374" s="8">
        <v>-4.7551450000000002E-2</v>
      </c>
      <c r="BK374" s="8">
        <v>-6.1201199999999997E-3</v>
      </c>
      <c r="BL374" s="8">
        <v>1.8468284049999999</v>
      </c>
      <c r="BM374" s="10">
        <v>-4.86638E-5</v>
      </c>
      <c r="BN374" s="10">
        <v>7.0170000000000001E-5</v>
      </c>
      <c r="BQ374" s="1"/>
      <c r="CA374" s="1"/>
      <c r="CC374" s="8">
        <v>-0.18281633</v>
      </c>
      <c r="CD374" s="8">
        <v>-4.3403949999999997E-2</v>
      </c>
      <c r="CE374" s="8">
        <v>-1.538516E-2</v>
      </c>
      <c r="CF374" s="8">
        <v>1.661397996</v>
      </c>
      <c r="CG374" s="10">
        <v>-1.3507599999999999E-5</v>
      </c>
      <c r="CH374" s="10">
        <v>1.0377E-6</v>
      </c>
      <c r="CK374" s="1"/>
      <c r="CQ374" s="1"/>
      <c r="CR374" s="1"/>
      <c r="CU374" s="1"/>
      <c r="CW374" s="8">
        <v>0.28467524</v>
      </c>
      <c r="CX374" s="8">
        <v>1.6832469999999999E-2</v>
      </c>
      <c r="CY374" s="8">
        <v>2.3060899999999998E-3</v>
      </c>
      <c r="CZ374" s="8">
        <v>1.573486881</v>
      </c>
      <c r="DA374" s="8">
        <v>1.9711899999999999E-4</v>
      </c>
      <c r="DB374" s="10">
        <v>-2.2789099999999998E-5</v>
      </c>
      <c r="DF374" s="1"/>
      <c r="DK374" s="1"/>
      <c r="DO374" s="1"/>
      <c r="DQ374" s="8">
        <v>0.25517770000000001</v>
      </c>
      <c r="DR374" s="8">
        <v>1.7437379999999999E-2</v>
      </c>
      <c r="DS374" s="8">
        <v>4.2982699999999999E-3</v>
      </c>
      <c r="DT374" s="8">
        <v>1.582543824</v>
      </c>
      <c r="DU374" s="8">
        <v>1.2715E-4</v>
      </c>
      <c r="DV374" s="10">
        <v>-3.0914799999999997E-5</v>
      </c>
      <c r="DZ374" s="1"/>
      <c r="EF374" s="1"/>
      <c r="EG374" s="1"/>
      <c r="EK374" s="8">
        <v>0.58065345999999995</v>
      </c>
      <c r="EL374" s="8">
        <v>3.502247E-2</v>
      </c>
      <c r="EM374" s="8">
        <v>-8.0448900000000007E-3</v>
      </c>
      <c r="EN374" s="8">
        <v>1.683736991</v>
      </c>
      <c r="EO374" s="10">
        <v>9.8148900000000005E-5</v>
      </c>
      <c r="EP374" s="10">
        <v>-6.5478699999999994E-5</v>
      </c>
      <c r="ES374" s="1"/>
      <c r="EU374" s="8">
        <v>0.63487987999999995</v>
      </c>
      <c r="EV374" s="8">
        <v>-1.0608579999999999E-2</v>
      </c>
      <c r="EW374" s="8">
        <v>-1.0483869999999999E-2</v>
      </c>
      <c r="EX374" s="8">
        <v>1.8346651919999999</v>
      </c>
      <c r="EY374" s="8">
        <v>3.9500199999999998E-4</v>
      </c>
      <c r="EZ374" s="10">
        <v>2.6457100000000001E-5</v>
      </c>
      <c r="FC374" s="1"/>
      <c r="FJ374" s="1"/>
      <c r="FM374" s="1"/>
      <c r="FW374" s="1"/>
      <c r="GD374" s="1"/>
      <c r="GG374" s="1"/>
      <c r="GI374" s="8">
        <v>0.62410228999999995</v>
      </c>
      <c r="GJ374" s="8">
        <v>-1.07215E-2</v>
      </c>
      <c r="GK374" s="8">
        <v>-4.6624600000000002E-3</v>
      </c>
      <c r="GL374" s="8">
        <v>1.8560504120000001</v>
      </c>
      <c r="GM374" s="10">
        <v>9.71082E-6</v>
      </c>
      <c r="GN374" s="10">
        <v>2.12945E-6</v>
      </c>
      <c r="GQ374" s="1"/>
      <c r="GS374" s="8">
        <v>0.16418656000000001</v>
      </c>
      <c r="GT374" s="8">
        <v>-1.442968E-2</v>
      </c>
      <c r="GU374" s="8">
        <v>-1.0453189999999999E-2</v>
      </c>
      <c r="GV374" s="8">
        <v>1.5208639209999999</v>
      </c>
      <c r="GW374" s="10">
        <v>6.8440899999999997E-5</v>
      </c>
      <c r="GX374" s="10">
        <v>3.9029500000000003E-5</v>
      </c>
      <c r="HA374" s="1"/>
      <c r="HC374" s="8">
        <v>-9.6849299999999999E-2</v>
      </c>
      <c r="HD374" s="8">
        <v>2.4433800000000002E-3</v>
      </c>
      <c r="HE374" s="8">
        <v>-1.51946E-3</v>
      </c>
      <c r="HF374" s="8">
        <v>1.4721622569999999</v>
      </c>
      <c r="HG374" s="10">
        <v>-4.4351299999999997E-5</v>
      </c>
      <c r="HH374" s="10">
        <v>-3.6291200000000001E-7</v>
      </c>
      <c r="HK374" s="1"/>
      <c r="HM374" s="8">
        <v>8.1979400000000008E-3</v>
      </c>
      <c r="HN374" s="8">
        <v>-5.1790200000000003E-3</v>
      </c>
      <c r="HO374" s="8">
        <v>-9.8467799999999994E-3</v>
      </c>
      <c r="HP374" s="8">
        <v>1.588601623</v>
      </c>
      <c r="HQ374" s="8">
        <v>-1.3524699999999999E-4</v>
      </c>
      <c r="HR374" s="10">
        <v>4.4764800000000002E-5</v>
      </c>
      <c r="HU374" s="1"/>
      <c r="HW374" s="8">
        <v>0.11000426000000001</v>
      </c>
      <c r="HX374" s="8">
        <v>-1.0066169999999999E-2</v>
      </c>
      <c r="HY374" s="8">
        <v>-1.104577E-2</v>
      </c>
      <c r="HZ374" s="8">
        <v>1.616622102</v>
      </c>
      <c r="IA374" s="8">
        <v>1.03398E-4</v>
      </c>
      <c r="IB374" s="8">
        <v>-1.40309E-4</v>
      </c>
      <c r="IE374" s="1"/>
      <c r="IG374" s="8">
        <v>9.8528060000000001E-2</v>
      </c>
      <c r="IH374" s="8">
        <v>-1.086348E-2</v>
      </c>
      <c r="II374" s="8">
        <v>-6.6783199999999997E-3</v>
      </c>
      <c r="IJ374" s="8">
        <v>1.6470136900000001</v>
      </c>
      <c r="IK374" s="10">
        <v>-8.5800100000000005E-5</v>
      </c>
      <c r="IL374" s="10">
        <v>5.5808199999999999E-5</v>
      </c>
      <c r="IO374" s="1"/>
      <c r="IP374" s="1"/>
    </row>
    <row r="375" spans="1:250" x14ac:dyDescent="0.25">
      <c r="A375" s="8">
        <v>1.3252806399999999</v>
      </c>
      <c r="B375" s="8">
        <v>1.047989E-2</v>
      </c>
      <c r="C375" s="8">
        <v>3.6128029999999998E-2</v>
      </c>
      <c r="D375" s="8">
        <v>1.649388082</v>
      </c>
      <c r="E375" s="10">
        <v>-7.8058200000000004E-5</v>
      </c>
      <c r="F375" s="10">
        <v>-3.0170000000000001E-5</v>
      </c>
      <c r="I375" s="1"/>
      <c r="K375" s="8">
        <v>0.93999211000000005</v>
      </c>
      <c r="L375" s="8">
        <v>3.2553550000000001E-2</v>
      </c>
      <c r="M375" s="8">
        <v>-2.66365E-3</v>
      </c>
      <c r="N375" s="8">
        <v>1.3270693</v>
      </c>
      <c r="O375" s="10">
        <v>2.31577E-5</v>
      </c>
      <c r="P375" s="10">
        <v>7.1179899999999996E-6</v>
      </c>
      <c r="U375" s="8">
        <v>0.95266563999999998</v>
      </c>
      <c r="V375" s="8">
        <v>1.209522E-2</v>
      </c>
      <c r="W375" s="8">
        <v>-1.5343880000000001E-2</v>
      </c>
      <c r="X375" s="8">
        <v>1.3059422000000001</v>
      </c>
      <c r="Y375" s="10">
        <v>3.5601600000000001E-5</v>
      </c>
      <c r="Z375" s="10">
        <v>7.2604099999999998E-7</v>
      </c>
      <c r="AC375" s="1"/>
      <c r="AE375" s="10">
        <v>1.6687444899999999</v>
      </c>
      <c r="AF375" s="8">
        <v>-2.1437399999999999E-2</v>
      </c>
      <c r="AG375" s="8">
        <v>5.4254899999999998E-3</v>
      </c>
      <c r="AH375" s="8">
        <v>1.8749867499999999</v>
      </c>
      <c r="AI375" s="10">
        <v>3.8882299999999999E-5</v>
      </c>
      <c r="AJ375" s="10">
        <v>-2.3989200000000001E-5</v>
      </c>
      <c r="AM375" s="1"/>
      <c r="AO375" s="8">
        <v>1.3252806399999999</v>
      </c>
      <c r="AP375" s="8">
        <v>1.047989E-2</v>
      </c>
      <c r="AQ375" s="8">
        <v>3.6128029999999998E-2</v>
      </c>
      <c r="AR375" s="8">
        <v>1.649388082</v>
      </c>
      <c r="AS375" s="10">
        <v>-7.8058200000000004E-5</v>
      </c>
      <c r="AT375" s="10">
        <v>-3.0170000000000001E-5</v>
      </c>
      <c r="AW375" s="1"/>
      <c r="BD375" s="1"/>
      <c r="BG375" s="1"/>
      <c r="BI375" s="8">
        <v>-3.3577919999999997E-2</v>
      </c>
      <c r="BJ375" s="8">
        <v>-4.7513729999999997E-2</v>
      </c>
      <c r="BK375" s="8">
        <v>-6.0900299999999997E-3</v>
      </c>
      <c r="BL375" s="8">
        <v>1.8517978799999999</v>
      </c>
      <c r="BM375" s="10">
        <v>-4.6513E-5</v>
      </c>
      <c r="BN375" s="10">
        <v>6.8455799999999996E-5</v>
      </c>
      <c r="BQ375" s="1"/>
      <c r="CC375" s="8">
        <v>-0.1788312</v>
      </c>
      <c r="CD375" s="8">
        <v>-4.3406989999999999E-2</v>
      </c>
      <c r="CE375" s="8">
        <v>-1.5321670000000001E-2</v>
      </c>
      <c r="CF375" s="8">
        <v>1.6667728100000001</v>
      </c>
      <c r="CG375" s="10">
        <v>-1.3456599999999999E-5</v>
      </c>
      <c r="CH375" s="10">
        <v>2.0470699999999999E-6</v>
      </c>
      <c r="CK375" s="1"/>
      <c r="CQ375" s="1"/>
      <c r="CR375" s="1"/>
      <c r="CU375" s="1"/>
      <c r="CW375" s="8">
        <v>0.29206493</v>
      </c>
      <c r="CX375" s="8">
        <v>1.7271620000000001E-2</v>
      </c>
      <c r="CY375" s="8">
        <v>2.44451E-3</v>
      </c>
      <c r="CZ375" s="8">
        <v>1.5776867000000001</v>
      </c>
      <c r="DA375" s="8">
        <v>1.9142599999999999E-4</v>
      </c>
      <c r="DB375" s="10">
        <v>-2.10051E-5</v>
      </c>
      <c r="DF375" s="1"/>
      <c r="DK375" s="1"/>
      <c r="DO375" s="1"/>
      <c r="DQ375" s="8">
        <v>0.25898082</v>
      </c>
      <c r="DR375" s="8">
        <v>1.768467E-2</v>
      </c>
      <c r="DS375" s="8">
        <v>4.3775799999999998E-3</v>
      </c>
      <c r="DT375" s="8">
        <v>1.587144434</v>
      </c>
      <c r="DU375" s="8">
        <v>1.22824E-4</v>
      </c>
      <c r="DV375" s="10">
        <v>-2.9536400000000001E-5</v>
      </c>
      <c r="DZ375" s="1"/>
      <c r="EF375" s="1"/>
      <c r="EG375" s="1"/>
      <c r="EK375" s="8">
        <v>0.57878945000000004</v>
      </c>
      <c r="EL375" s="8">
        <v>3.506198E-2</v>
      </c>
      <c r="EM375" s="8">
        <v>-8.1207599999999994E-3</v>
      </c>
      <c r="EN375" s="8">
        <v>1.68380284</v>
      </c>
      <c r="EO375" s="10">
        <v>9.9194600000000001E-5</v>
      </c>
      <c r="EP375" s="10">
        <v>-6.3470800000000002E-5</v>
      </c>
      <c r="ES375" s="1"/>
      <c r="EU375" s="8">
        <v>0.63552271999999999</v>
      </c>
      <c r="EV375" s="8">
        <v>-1.064768E-2</v>
      </c>
      <c r="EW375" s="8">
        <v>-1.049658E-2</v>
      </c>
      <c r="EX375" s="8">
        <v>1.8373993580000001</v>
      </c>
      <c r="EY375" s="8">
        <v>3.9914900000000001E-4</v>
      </c>
      <c r="EZ375" s="10">
        <v>2.5113499999999999E-5</v>
      </c>
      <c r="FC375" s="1"/>
      <c r="FJ375" s="1"/>
      <c r="FM375" s="1"/>
      <c r="FW375" s="1"/>
      <c r="GD375" s="1"/>
      <c r="GG375" s="1"/>
      <c r="GI375" s="8">
        <v>0.62307705999999996</v>
      </c>
      <c r="GJ375" s="8">
        <v>-1.0626389999999999E-2</v>
      </c>
      <c r="GK375" s="8">
        <v>-4.4268800000000002E-3</v>
      </c>
      <c r="GL375" s="8">
        <v>1.8563579880000001</v>
      </c>
      <c r="GM375" s="10">
        <v>1.17478E-5</v>
      </c>
      <c r="GN375" s="10">
        <v>-2.91793E-6</v>
      </c>
      <c r="GQ375" s="1"/>
      <c r="GS375" s="8">
        <v>0.16342465</v>
      </c>
      <c r="GT375" s="8">
        <v>-1.4435460000000001E-2</v>
      </c>
      <c r="GU375" s="8">
        <v>-1.046033E-2</v>
      </c>
      <c r="GV375" s="8">
        <v>1.522353587</v>
      </c>
      <c r="GW375" s="10">
        <v>6.7998399999999996E-5</v>
      </c>
      <c r="GX375" s="10">
        <v>3.9576300000000003E-5</v>
      </c>
      <c r="HA375" s="1"/>
      <c r="HC375" s="8">
        <v>-8.5450280000000003E-2</v>
      </c>
      <c r="HD375" s="8">
        <v>1.72361E-3</v>
      </c>
      <c r="HE375" s="8">
        <v>-1.6384399999999999E-3</v>
      </c>
      <c r="HF375" s="8">
        <v>1.47718024</v>
      </c>
      <c r="HG375" s="10">
        <v>-4.2468600000000002E-5</v>
      </c>
      <c r="HH375" s="10">
        <v>-6.6955199999999996E-7</v>
      </c>
      <c r="HK375" s="1"/>
      <c r="HM375" s="8">
        <v>1.143137E-2</v>
      </c>
      <c r="HN375" s="8">
        <v>-5.27225E-3</v>
      </c>
      <c r="HO375" s="8">
        <v>-9.91766E-3</v>
      </c>
      <c r="HP375" s="8">
        <v>1.590096304</v>
      </c>
      <c r="HQ375" s="8">
        <v>-1.3136499999999999E-4</v>
      </c>
      <c r="HR375" s="10">
        <v>4.1814199999999997E-5</v>
      </c>
      <c r="HU375" s="1"/>
      <c r="HW375" s="8">
        <v>0.10856997</v>
      </c>
      <c r="HX375" s="8">
        <v>-1.0413240000000001E-2</v>
      </c>
      <c r="HY375" s="8">
        <v>-1.1168930000000001E-2</v>
      </c>
      <c r="HZ375" s="8">
        <v>1.6169171449999999</v>
      </c>
      <c r="IA375" s="10">
        <v>8.1111600000000005E-5</v>
      </c>
      <c r="IB375" s="8">
        <v>-1.3240300000000001E-4</v>
      </c>
      <c r="IE375" s="1"/>
      <c r="IG375" s="8">
        <v>9.6561569999999999E-2</v>
      </c>
      <c r="IH375" s="8">
        <v>-1.073607E-2</v>
      </c>
      <c r="II375" s="8">
        <v>-6.6431600000000004E-3</v>
      </c>
      <c r="IJ375" s="8">
        <v>1.648269322</v>
      </c>
      <c r="IK375" s="10">
        <v>-7.77102E-5</v>
      </c>
      <c r="IL375" s="10">
        <v>5.35807E-5</v>
      </c>
      <c r="IO375" s="1"/>
      <c r="IP375" s="1"/>
    </row>
    <row r="376" spans="1:250" x14ac:dyDescent="0.25">
      <c r="A376" s="8">
        <v>1.3307607100000001</v>
      </c>
      <c r="B376" s="8">
        <v>1.016592E-2</v>
      </c>
      <c r="C376" s="8">
        <v>3.608778E-2</v>
      </c>
      <c r="D376" s="8">
        <v>1.6533801640000001</v>
      </c>
      <c r="E376" s="10">
        <v>-6.8208799999999997E-5</v>
      </c>
      <c r="F376" s="10">
        <v>-3.14135E-5</v>
      </c>
      <c r="I376" s="1"/>
      <c r="K376" s="8">
        <v>0.95201088</v>
      </c>
      <c r="L376" s="8">
        <v>3.2908220000000002E-2</v>
      </c>
      <c r="M376" s="8">
        <v>-2.8685999999999998E-3</v>
      </c>
      <c r="N376" s="8">
        <v>1.335046771</v>
      </c>
      <c r="O376" s="10">
        <v>2.0418899999999999E-5</v>
      </c>
      <c r="P376" s="10">
        <v>5.5276399999999996E-6</v>
      </c>
      <c r="U376" s="8">
        <v>0.95377478000000004</v>
      </c>
      <c r="V376" s="8">
        <v>1.210995E-2</v>
      </c>
      <c r="W376" s="8">
        <v>-1.5353550000000001E-2</v>
      </c>
      <c r="X376" s="8">
        <v>1.3097143330000001</v>
      </c>
      <c r="Y376" s="10">
        <v>3.3222800000000003E-5</v>
      </c>
      <c r="Z376" s="10">
        <v>-8.3722300000000001E-7</v>
      </c>
      <c r="AC376" s="1"/>
      <c r="AE376" s="10">
        <v>1.67774285</v>
      </c>
      <c r="AF376" s="8">
        <v>-2.1902609999999999E-2</v>
      </c>
      <c r="AG376" s="8">
        <v>5.2105199999999997E-3</v>
      </c>
      <c r="AH376" s="8">
        <v>1.879213263</v>
      </c>
      <c r="AI376" s="10">
        <v>4.5562799999999997E-5</v>
      </c>
      <c r="AJ376" s="10">
        <v>-2.70653E-5</v>
      </c>
      <c r="AM376" s="1"/>
      <c r="AO376" s="8">
        <v>1.3307607100000001</v>
      </c>
      <c r="AP376" s="8">
        <v>1.016592E-2</v>
      </c>
      <c r="AQ376" s="8">
        <v>3.608778E-2</v>
      </c>
      <c r="AR376" s="8">
        <v>1.6533801640000001</v>
      </c>
      <c r="AS376" s="10">
        <v>-6.8208799999999997E-5</v>
      </c>
      <c r="AT376" s="10">
        <v>-3.14135E-5</v>
      </c>
      <c r="AW376" s="1"/>
      <c r="BI376" s="8">
        <v>-2.662482E-2</v>
      </c>
      <c r="BJ376" s="8">
        <v>-4.7797190000000003E-2</v>
      </c>
      <c r="BK376" s="8">
        <v>-6.4721400000000004E-3</v>
      </c>
      <c r="BL376" s="8">
        <v>1.856481056</v>
      </c>
      <c r="BM376" s="10">
        <v>-4.4835400000000001E-5</v>
      </c>
      <c r="BN376" s="10">
        <v>6.6191000000000004E-5</v>
      </c>
      <c r="BQ376" s="1"/>
      <c r="CC376" s="8">
        <v>-0.17716030999999999</v>
      </c>
      <c r="CD376" s="8">
        <v>-4.3435460000000002E-2</v>
      </c>
      <c r="CE376" s="8">
        <v>-1.531689E-2</v>
      </c>
      <c r="CF376" s="8">
        <v>1.6726150500000001</v>
      </c>
      <c r="CG376" s="10">
        <v>-1.23768E-5</v>
      </c>
      <c r="CH376" s="10">
        <v>2.23134E-6</v>
      </c>
      <c r="CK376" s="1"/>
      <c r="CQ376" s="1"/>
      <c r="CR376" s="1"/>
      <c r="CU376" s="1"/>
      <c r="CW376" s="8">
        <v>0.29143565999999999</v>
      </c>
      <c r="CX376" s="8">
        <v>1.7217420000000001E-2</v>
      </c>
      <c r="CY376" s="8">
        <v>2.4404700000000001E-3</v>
      </c>
      <c r="CZ376" s="8">
        <v>1.5818762689999999</v>
      </c>
      <c r="DA376" s="8">
        <v>1.8318499999999999E-4</v>
      </c>
      <c r="DB376" s="10">
        <v>-2.0406699999999999E-5</v>
      </c>
      <c r="DF376" s="1"/>
      <c r="DO376" s="1"/>
      <c r="DQ376" s="8">
        <v>0.26183791000000001</v>
      </c>
      <c r="DR376" s="8">
        <v>1.792769E-2</v>
      </c>
      <c r="DS376" s="8">
        <v>4.4059600000000004E-3</v>
      </c>
      <c r="DT376" s="8">
        <v>1.59132853</v>
      </c>
      <c r="DU376" s="8">
        <v>1.1717E-4</v>
      </c>
      <c r="DV376" s="10">
        <v>-2.8887600000000001E-5</v>
      </c>
      <c r="DZ376" s="1"/>
      <c r="EF376" s="1"/>
      <c r="EG376" s="1"/>
      <c r="EK376" s="8">
        <v>0.57796075000000002</v>
      </c>
      <c r="EL376" s="8">
        <v>3.4955649999999998E-2</v>
      </c>
      <c r="EM376" s="8">
        <v>-8.2216700000000004E-3</v>
      </c>
      <c r="EN376" s="8">
        <v>1.6839240150000001</v>
      </c>
      <c r="EO376" s="10">
        <v>9.2945500000000007E-5</v>
      </c>
      <c r="EP376" s="10">
        <v>-5.7540300000000002E-5</v>
      </c>
      <c r="ES376" s="1"/>
      <c r="EU376" s="8">
        <v>0.63608993999999996</v>
      </c>
      <c r="EV376" s="8">
        <v>-1.0680510000000001E-2</v>
      </c>
      <c r="EW376" s="8">
        <v>-1.050536E-2</v>
      </c>
      <c r="EX376" s="8">
        <v>1.8408730900000001</v>
      </c>
      <c r="EY376" s="8">
        <v>4.0309599999999998E-4</v>
      </c>
      <c r="EZ376" s="10">
        <v>2.40646E-5</v>
      </c>
      <c r="FC376" s="1"/>
      <c r="FJ376" s="1"/>
      <c r="FM376" s="1"/>
      <c r="FS376" s="1"/>
      <c r="FW376" s="1"/>
      <c r="GD376" s="1"/>
      <c r="GG376" s="1"/>
      <c r="GI376" s="8">
        <v>0.62541778999999997</v>
      </c>
      <c r="GJ376" s="8">
        <v>-1.0332600000000001E-2</v>
      </c>
      <c r="GK376" s="8">
        <v>-4.5500599999999999E-3</v>
      </c>
      <c r="GL376" s="8">
        <v>1.8567107709999999</v>
      </c>
      <c r="GM376" s="10">
        <v>8.9321300000000008E-6</v>
      </c>
      <c r="GN376" s="10">
        <v>-4.09889E-6</v>
      </c>
      <c r="GQ376" s="1"/>
      <c r="GS376" s="8">
        <v>0.16388807</v>
      </c>
      <c r="GT376" s="8">
        <v>-1.4421059999999999E-2</v>
      </c>
      <c r="GU376" s="8">
        <v>-1.0448819999999999E-2</v>
      </c>
      <c r="GV376" s="8">
        <v>1.5238656610000001</v>
      </c>
      <c r="GW376" s="10">
        <v>6.6185600000000005E-5</v>
      </c>
      <c r="GX376" s="10">
        <v>4.1023699999999998E-5</v>
      </c>
      <c r="HA376" s="1"/>
      <c r="HC376" s="8">
        <v>-7.8930890000000004E-2</v>
      </c>
      <c r="HD376" s="8">
        <v>1.2547400000000001E-3</v>
      </c>
      <c r="HE376" s="8">
        <v>-1.6326800000000001E-3</v>
      </c>
      <c r="HF376" s="8">
        <v>1.48245179</v>
      </c>
      <c r="HG376" s="10">
        <v>-4.0324400000000003E-5</v>
      </c>
      <c r="HH376" s="10">
        <v>-6.3753899999999995E-7</v>
      </c>
      <c r="HK376" s="1"/>
      <c r="HM376" s="8">
        <v>1.333091E-2</v>
      </c>
      <c r="HN376" s="8">
        <v>-5.3212299999999997E-3</v>
      </c>
      <c r="HO376" s="8">
        <v>-9.9131700000000007E-3</v>
      </c>
      <c r="HP376" s="8">
        <v>1.5916893190000001</v>
      </c>
      <c r="HQ376" s="8">
        <v>-1.2788900000000001E-4</v>
      </c>
      <c r="HR376" s="10">
        <v>4.2135200000000003E-5</v>
      </c>
      <c r="HU376" s="1"/>
      <c r="HW376" s="8">
        <v>0.10932231000000001</v>
      </c>
      <c r="HX376" s="8">
        <v>-1.026825E-2</v>
      </c>
      <c r="HY376" s="8">
        <v>-1.118709E-2</v>
      </c>
      <c r="HZ376" s="8">
        <v>1.617223775</v>
      </c>
      <c r="IA376" s="10">
        <v>6.3133300000000001E-5</v>
      </c>
      <c r="IB376" s="8">
        <v>-1.3465800000000001E-4</v>
      </c>
      <c r="IE376" s="1"/>
      <c r="IG376" s="8">
        <v>9.7279760000000007E-2</v>
      </c>
      <c r="IH376" s="8">
        <v>-1.0730089999999999E-2</v>
      </c>
      <c r="II376" s="8">
        <v>-6.6634800000000003E-3</v>
      </c>
      <c r="IJ376" s="8">
        <v>1.6491327179999999</v>
      </c>
      <c r="IK376" s="10">
        <v>-7.8753199999999997E-5</v>
      </c>
      <c r="IL376" s="10">
        <v>5.0040100000000002E-5</v>
      </c>
      <c r="IO376" s="1"/>
      <c r="IP376" s="1"/>
    </row>
    <row r="377" spans="1:250" x14ac:dyDescent="0.25">
      <c r="A377" s="8">
        <v>1.3355025300000001</v>
      </c>
      <c r="B377" s="8">
        <v>9.9070700000000005E-3</v>
      </c>
      <c r="C377" s="8">
        <v>3.6043489999999997E-2</v>
      </c>
      <c r="D377" s="8">
        <v>1.6575523919999999</v>
      </c>
      <c r="E377" s="10">
        <v>-5.8824299999999999E-5</v>
      </c>
      <c r="F377" s="10">
        <v>-3.3000300000000003E-5</v>
      </c>
      <c r="I377" s="1"/>
      <c r="K377" s="8">
        <v>0.94989829000000003</v>
      </c>
      <c r="L377" s="8">
        <v>3.2894890000000003E-2</v>
      </c>
      <c r="M377" s="8">
        <v>-2.8539500000000001E-3</v>
      </c>
      <c r="N377" s="8">
        <v>1.342321562</v>
      </c>
      <c r="O377" s="10">
        <v>1.9831899999999999E-5</v>
      </c>
      <c r="P377" s="10">
        <v>4.8828400000000003E-6</v>
      </c>
      <c r="U377" s="8">
        <v>0.95127541000000004</v>
      </c>
      <c r="V377" s="8">
        <v>1.2087229999999999E-2</v>
      </c>
      <c r="W377" s="8">
        <v>-1.5369880000000001E-2</v>
      </c>
      <c r="X377" s="8">
        <v>1.312977297</v>
      </c>
      <c r="Y377" s="10">
        <v>3.15987E-5</v>
      </c>
      <c r="Z377" s="10">
        <v>3.2944200000000002E-7</v>
      </c>
      <c r="AC377" s="1"/>
      <c r="AE377" s="10">
        <v>1.6819904400000001</v>
      </c>
      <c r="AF377" s="8">
        <v>-2.2233610000000001E-2</v>
      </c>
      <c r="AG377" s="8">
        <v>5.1293199999999997E-3</v>
      </c>
      <c r="AH377" s="8">
        <v>1.8840891989999999</v>
      </c>
      <c r="AI377" s="10">
        <v>5.5621400000000002E-5</v>
      </c>
      <c r="AJ377" s="10">
        <v>-2.951E-5</v>
      </c>
      <c r="AM377" s="1"/>
      <c r="AO377" s="8">
        <v>1.3355025300000001</v>
      </c>
      <c r="AP377" s="8">
        <v>9.9070700000000005E-3</v>
      </c>
      <c r="AQ377" s="8">
        <v>3.6043489999999997E-2</v>
      </c>
      <c r="AR377" s="8">
        <v>1.6575523919999999</v>
      </c>
      <c r="AS377" s="10">
        <v>-5.8824299999999999E-5</v>
      </c>
      <c r="AT377" s="10">
        <v>-3.3000300000000003E-5</v>
      </c>
      <c r="AW377" s="1"/>
      <c r="BG377" s="1"/>
      <c r="BI377" s="8">
        <v>-2.4882319999999999E-2</v>
      </c>
      <c r="BJ377" s="8">
        <v>-4.7889719999999997E-2</v>
      </c>
      <c r="BK377" s="8">
        <v>-6.5690699999999998E-3</v>
      </c>
      <c r="BL377" s="8">
        <v>1.861578511</v>
      </c>
      <c r="BM377" s="10">
        <v>-4.2650700000000001E-5</v>
      </c>
      <c r="BN377" s="10">
        <v>6.3901599999999998E-5</v>
      </c>
      <c r="BQ377" s="1"/>
      <c r="CA377" s="1"/>
      <c r="CC377" s="8">
        <v>-0.17495789</v>
      </c>
      <c r="CD377" s="8">
        <v>-4.3457320000000001E-2</v>
      </c>
      <c r="CE377" s="8">
        <v>-1.530276E-2</v>
      </c>
      <c r="CF377" s="8">
        <v>1.6786077269999999</v>
      </c>
      <c r="CG377" s="10">
        <v>-1.1747E-5</v>
      </c>
      <c r="CH377" s="10">
        <v>2.6395700000000001E-6</v>
      </c>
      <c r="CK377" s="1"/>
      <c r="CQ377" s="1"/>
      <c r="CR377" s="1"/>
      <c r="CU377" s="1"/>
      <c r="CW377" s="8">
        <v>0.29443163999999999</v>
      </c>
      <c r="CX377" s="8">
        <v>1.746263E-2</v>
      </c>
      <c r="CY377" s="8">
        <v>2.4529E-3</v>
      </c>
      <c r="CZ377" s="8">
        <v>1.585917217</v>
      </c>
      <c r="DA377" s="8">
        <v>1.75351E-4</v>
      </c>
      <c r="DB377" s="10">
        <v>-2.0025199999999999E-5</v>
      </c>
      <c r="DF377" s="1"/>
      <c r="DO377" s="1"/>
      <c r="DQ377" s="8">
        <v>0.26700376999999997</v>
      </c>
      <c r="DR377" s="8">
        <v>1.8408290000000001E-2</v>
      </c>
      <c r="DS377" s="8">
        <v>4.50841E-3</v>
      </c>
      <c r="DT377" s="8">
        <v>1.59411025</v>
      </c>
      <c r="DU377" s="8">
        <v>1.10992E-4</v>
      </c>
      <c r="DV377" s="10">
        <v>-2.7578700000000001E-5</v>
      </c>
      <c r="DZ377" s="1"/>
      <c r="EF377" s="1"/>
      <c r="EG377" s="1"/>
      <c r="EK377" s="8">
        <v>0.57571083000000001</v>
      </c>
      <c r="EL377" s="8">
        <v>3.4012170000000001E-2</v>
      </c>
      <c r="EM377" s="8">
        <v>-7.2655699999999998E-3</v>
      </c>
      <c r="EN377" s="8">
        <v>1.6840242750000001</v>
      </c>
      <c r="EO377" s="10">
        <v>7.4929499999999995E-5</v>
      </c>
      <c r="EP377" s="10">
        <v>-7.57973E-5</v>
      </c>
      <c r="ES377" s="1"/>
      <c r="EU377" s="8">
        <v>0.63502009000000004</v>
      </c>
      <c r="EV377" s="8">
        <v>-1.0600210000000001E-2</v>
      </c>
      <c r="EW377" s="8">
        <v>-1.050187E-2</v>
      </c>
      <c r="EX377" s="8">
        <v>1.843771211</v>
      </c>
      <c r="EY377" s="8">
        <v>4.0821299999999999E-4</v>
      </c>
      <c r="EZ377" s="10">
        <v>2.3849599999999999E-5</v>
      </c>
      <c r="FC377" s="1"/>
      <c r="FJ377" s="1"/>
      <c r="FM377" s="1"/>
      <c r="FS377" s="1"/>
      <c r="FT377" s="1"/>
      <c r="FW377" s="1"/>
      <c r="GD377" s="1"/>
      <c r="GG377" s="1"/>
      <c r="GI377" s="8">
        <v>0.62915374999999996</v>
      </c>
      <c r="GJ377" s="8">
        <v>-9.7802800000000006E-3</v>
      </c>
      <c r="GK377" s="8">
        <v>-4.71171E-3</v>
      </c>
      <c r="GL377" s="8">
        <v>1.857074546</v>
      </c>
      <c r="GM377" s="10">
        <v>5.6233500000000001E-6</v>
      </c>
      <c r="GN377" s="10">
        <v>-5.0678099999999998E-6</v>
      </c>
      <c r="GQ377" s="1"/>
      <c r="GS377" s="8">
        <v>0.1653056</v>
      </c>
      <c r="GT377" s="8">
        <v>-1.438502E-2</v>
      </c>
      <c r="GU377" s="8">
        <v>-1.046968E-2</v>
      </c>
      <c r="GV377" s="8">
        <v>1.5251531979999999</v>
      </c>
      <c r="GW377" s="10">
        <v>6.4700499999999995E-5</v>
      </c>
      <c r="GX377" s="10">
        <v>4.0163800000000003E-5</v>
      </c>
      <c r="HA377" s="1"/>
      <c r="HC377" s="8">
        <v>-7.4835349999999995E-2</v>
      </c>
      <c r="HD377" s="8">
        <v>1.0494199999999999E-3</v>
      </c>
      <c r="HE377" s="8">
        <v>-1.6219800000000001E-3</v>
      </c>
      <c r="HF377" s="8">
        <v>1.4872116289999999</v>
      </c>
      <c r="HG377" s="10">
        <v>-3.8827700000000001E-5</v>
      </c>
      <c r="HH377" s="10">
        <v>-5.56025E-7</v>
      </c>
      <c r="HK377" s="1"/>
      <c r="HM377" s="8">
        <v>1.3151339999999999E-2</v>
      </c>
      <c r="HN377" s="8">
        <v>-5.3058000000000003E-3</v>
      </c>
      <c r="HO377" s="8">
        <v>-9.9175800000000005E-3</v>
      </c>
      <c r="HP377" s="8">
        <v>1.593517732</v>
      </c>
      <c r="HQ377" s="8">
        <v>-1.16348E-4</v>
      </c>
      <c r="HR377" s="10">
        <v>4.5439499999999998E-5</v>
      </c>
      <c r="HU377" s="1"/>
      <c r="HW377" s="8">
        <v>0.10499411</v>
      </c>
      <c r="HX377" s="8">
        <v>-1.080855E-2</v>
      </c>
      <c r="HY377" s="8">
        <v>-1.141257E-2</v>
      </c>
      <c r="HZ377" s="8">
        <v>1.6175176929999999</v>
      </c>
      <c r="IA377" s="10">
        <v>5.1386900000000001E-5</v>
      </c>
      <c r="IB377" s="8">
        <v>-1.2975700000000001E-4</v>
      </c>
      <c r="IE377" s="1"/>
      <c r="IG377" s="8">
        <v>0.10073360000000001</v>
      </c>
      <c r="IH377" s="8">
        <v>-1.0719029999999999E-2</v>
      </c>
      <c r="II377" s="8">
        <v>-6.6261200000000001E-3</v>
      </c>
      <c r="IJ377" s="8">
        <v>1.650096059</v>
      </c>
      <c r="IK377" s="10">
        <v>-7.9153399999999993E-5</v>
      </c>
      <c r="IL377" s="10">
        <v>5.1393700000000002E-5</v>
      </c>
      <c r="IO377" s="1"/>
      <c r="IP377" s="1"/>
    </row>
    <row r="378" spans="1:250" x14ac:dyDescent="0.25">
      <c r="A378" s="8">
        <v>1.34268923</v>
      </c>
      <c r="B378" s="8">
        <v>9.6234400000000005E-3</v>
      </c>
      <c r="C378" s="8">
        <v>3.6133119999999998E-2</v>
      </c>
      <c r="D378" s="8">
        <v>1.661792615</v>
      </c>
      <c r="E378" s="10">
        <v>-5.2028399999999998E-5</v>
      </c>
      <c r="F378" s="10">
        <v>-3.0839600000000002E-5</v>
      </c>
      <c r="I378" s="1"/>
      <c r="K378" s="8">
        <v>0.95377926000000002</v>
      </c>
      <c r="L378" s="8">
        <v>3.2931389999999998E-2</v>
      </c>
      <c r="M378" s="8">
        <v>-2.86879E-3</v>
      </c>
      <c r="N378" s="8">
        <v>1.3495189350000001</v>
      </c>
      <c r="O378" s="10">
        <v>1.89593E-5</v>
      </c>
      <c r="P378" s="10">
        <v>4.5254599999999999E-6</v>
      </c>
      <c r="U378" s="8">
        <v>0.95183346000000002</v>
      </c>
      <c r="V378" s="8">
        <v>1.2093329999999999E-2</v>
      </c>
      <c r="W378" s="8">
        <v>-1.536126E-2</v>
      </c>
      <c r="X378" s="8">
        <v>1.316010144</v>
      </c>
      <c r="Y378" s="10">
        <v>2.9648100000000002E-5</v>
      </c>
      <c r="Z378" s="10">
        <v>3.0887300000000002E-6</v>
      </c>
      <c r="AC378" s="1"/>
      <c r="AE378" s="8">
        <v>1.69238205</v>
      </c>
      <c r="AF378" s="8">
        <v>-2.280948E-2</v>
      </c>
      <c r="AG378" s="8">
        <v>4.9583600000000002E-3</v>
      </c>
      <c r="AH378" s="8">
        <v>1.8897715580000001</v>
      </c>
      <c r="AI378" s="10">
        <v>6.2782700000000005E-5</v>
      </c>
      <c r="AJ378" s="10">
        <v>-3.1617800000000001E-5</v>
      </c>
      <c r="AM378" s="1"/>
      <c r="AO378" s="8">
        <v>1.34268923</v>
      </c>
      <c r="AP378" s="8">
        <v>9.6234400000000005E-3</v>
      </c>
      <c r="AQ378" s="8">
        <v>3.6133119999999998E-2</v>
      </c>
      <c r="AR378" s="8">
        <v>1.661792615</v>
      </c>
      <c r="AS378" s="10">
        <v>-5.2028399999999998E-5</v>
      </c>
      <c r="AT378" s="10">
        <v>-3.0839600000000002E-5</v>
      </c>
      <c r="AW378" s="1"/>
      <c r="BG378" s="1"/>
      <c r="BI378" s="8">
        <v>-2.482241E-2</v>
      </c>
      <c r="BJ378" s="8">
        <v>-4.7892629999999999E-2</v>
      </c>
      <c r="BK378" s="8">
        <v>-6.5722200000000001E-3</v>
      </c>
      <c r="BL378" s="8">
        <v>1.867259029</v>
      </c>
      <c r="BM378" s="10">
        <v>-4.06477E-5</v>
      </c>
      <c r="BN378" s="10">
        <v>6.1737700000000004E-5</v>
      </c>
      <c r="BQ378" s="1"/>
      <c r="CC378" s="8">
        <v>-0.17262585999999999</v>
      </c>
      <c r="CD378" s="8">
        <v>-4.3479509999999999E-2</v>
      </c>
      <c r="CE378" s="8">
        <v>-1.526653E-2</v>
      </c>
      <c r="CF378" s="8">
        <v>1.6845225660000001</v>
      </c>
      <c r="CG378" s="10">
        <v>-1.11416E-5</v>
      </c>
      <c r="CH378" s="10">
        <v>3.6255599999999998E-6</v>
      </c>
      <c r="CK378" s="1"/>
      <c r="CQ378" s="1"/>
      <c r="CR378" s="1"/>
      <c r="CU378" s="1"/>
      <c r="CW378" s="8">
        <v>0.30021157999999998</v>
      </c>
      <c r="CX378" s="8">
        <v>1.7860540000000001E-2</v>
      </c>
      <c r="CY378" s="8">
        <v>2.5225600000000001E-3</v>
      </c>
      <c r="CZ378" s="8">
        <v>1.5903086749999999</v>
      </c>
      <c r="DA378" s="8">
        <v>1.6875700000000001E-4</v>
      </c>
      <c r="DB378" s="10">
        <v>-1.8884699999999999E-5</v>
      </c>
      <c r="DF378" s="1"/>
      <c r="DO378" s="1"/>
      <c r="DQ378" s="8">
        <v>0.26547382000000003</v>
      </c>
      <c r="DR378" s="8">
        <v>1.8218370000000001E-2</v>
      </c>
      <c r="DS378" s="8">
        <v>4.4892400000000002E-3</v>
      </c>
      <c r="DT378" s="8">
        <v>1.5954517749999999</v>
      </c>
      <c r="DU378" s="8">
        <v>1.02772E-4</v>
      </c>
      <c r="DV378" s="10">
        <v>-2.6754099999999999E-5</v>
      </c>
      <c r="DZ378" s="1"/>
      <c r="EF378" s="1"/>
      <c r="EG378" s="1"/>
      <c r="EK378" s="8">
        <v>0.57657875000000003</v>
      </c>
      <c r="EL378" s="8">
        <v>3.2924299999999997E-2</v>
      </c>
      <c r="EM378" s="8">
        <v>-5.8970699999999999E-3</v>
      </c>
      <c r="EN378" s="8">
        <v>1.684058539</v>
      </c>
      <c r="EO378" s="8">
        <v>1.0335E-4</v>
      </c>
      <c r="EP378" s="10">
        <v>-4.0046000000000002E-5</v>
      </c>
      <c r="ES378" s="1"/>
      <c r="EU378" s="8">
        <v>0.64045642999999997</v>
      </c>
      <c r="EV378" s="8">
        <v>-1.0771920000000001E-2</v>
      </c>
      <c r="EW378" s="8">
        <v>-1.061961E-2</v>
      </c>
      <c r="EX378" s="8">
        <v>1.8464823779999999</v>
      </c>
      <c r="EY378" s="8">
        <v>4.1036799999999998E-4</v>
      </c>
      <c r="EZ378" s="10">
        <v>2.2373300000000001E-5</v>
      </c>
      <c r="FC378" s="1"/>
      <c r="FJ378" s="1"/>
      <c r="FM378" s="1"/>
      <c r="FS378" s="1"/>
      <c r="FT378" s="1"/>
      <c r="FW378" s="1"/>
      <c r="GD378" s="1"/>
      <c r="GG378" s="1"/>
      <c r="GI378" s="8">
        <v>0.63089203000000005</v>
      </c>
      <c r="GJ378" s="8">
        <v>-9.8748900000000008E-3</v>
      </c>
      <c r="GK378" s="8">
        <v>-4.5306299999999999E-3</v>
      </c>
      <c r="GL378" s="8">
        <v>1.857395355</v>
      </c>
      <c r="GM378" s="10">
        <v>6.8468799999999999E-6</v>
      </c>
      <c r="GN378" s="10">
        <v>-2.7265699999999999E-6</v>
      </c>
      <c r="GQ378" s="1"/>
      <c r="GS378" s="8">
        <v>0.16446652</v>
      </c>
      <c r="GT378" s="8">
        <v>-1.435283E-2</v>
      </c>
      <c r="GU378" s="8">
        <v>-1.04482E-2</v>
      </c>
      <c r="GV378" s="8">
        <v>1.525793301</v>
      </c>
      <c r="GW378" s="10">
        <v>6.6938200000000002E-5</v>
      </c>
      <c r="GX378" s="10">
        <v>3.8670800000000003E-5</v>
      </c>
      <c r="HA378" s="1"/>
      <c r="HC378" s="8">
        <v>-6.6405459999999999E-2</v>
      </c>
      <c r="HD378" s="8">
        <v>6.0130999999999997E-4</v>
      </c>
      <c r="HE378" s="8">
        <v>-1.69067E-3</v>
      </c>
      <c r="HF378" s="8">
        <v>1.491346469</v>
      </c>
      <c r="HG378" s="10">
        <v>-3.7241599999999999E-5</v>
      </c>
      <c r="HH378" s="10">
        <v>-7.9595699999999996E-7</v>
      </c>
      <c r="HK378" s="1"/>
      <c r="HM378" s="8">
        <v>1.6019080000000002E-2</v>
      </c>
      <c r="HN378" s="8">
        <v>-5.52668E-3</v>
      </c>
      <c r="HO378" s="8">
        <v>-1.000699E-2</v>
      </c>
      <c r="HP378" s="8">
        <v>1.595482606</v>
      </c>
      <c r="HQ378" s="8">
        <v>-1.0600299999999999E-4</v>
      </c>
      <c r="HR378" s="10">
        <v>4.1260500000000002E-5</v>
      </c>
      <c r="HU378" s="1"/>
      <c r="HW378" s="8">
        <v>0.10226261</v>
      </c>
      <c r="HX378" s="8">
        <v>-1.0761389999999999E-2</v>
      </c>
      <c r="HY378" s="8">
        <v>-1.229952E-2</v>
      </c>
      <c r="HZ378" s="8">
        <v>1.617756543</v>
      </c>
      <c r="IA378" s="10">
        <v>5.2948799999999997E-5</v>
      </c>
      <c r="IB378" s="8">
        <v>-1.00449E-4</v>
      </c>
      <c r="IE378" s="1"/>
      <c r="IG378" s="8">
        <v>0.10139447</v>
      </c>
      <c r="IH378" s="8">
        <v>-1.0726299999999999E-2</v>
      </c>
      <c r="II378" s="8">
        <v>-6.65389E-3</v>
      </c>
      <c r="IJ378" s="8">
        <v>1.6509081809999999</v>
      </c>
      <c r="IK378" s="10">
        <v>-7.7780899999999999E-5</v>
      </c>
      <c r="IL378" s="10">
        <v>4.6140999999999998E-5</v>
      </c>
      <c r="IO378" s="1"/>
      <c r="IP378" s="1"/>
    </row>
    <row r="379" spans="1:250" x14ac:dyDescent="0.25">
      <c r="A379" s="8">
        <v>1.3476916800000001</v>
      </c>
      <c r="B379" s="8">
        <v>9.4658399999999997E-3</v>
      </c>
      <c r="C379" s="8">
        <v>3.6053889999999998E-2</v>
      </c>
      <c r="D379" s="8">
        <v>1.664960295</v>
      </c>
      <c r="E379" s="10">
        <v>-4.6610399999999997E-5</v>
      </c>
      <c r="F379" s="10">
        <v>-3.3557299999999998E-5</v>
      </c>
      <c r="I379" s="1"/>
      <c r="K379" s="8">
        <v>0.96322783000000001</v>
      </c>
      <c r="L379" s="8">
        <v>3.3136350000000002E-2</v>
      </c>
      <c r="M379" s="8">
        <v>-2.9509200000000001E-3</v>
      </c>
      <c r="N379" s="8">
        <v>1.3560353469999999</v>
      </c>
      <c r="O379" s="10">
        <v>1.69475E-5</v>
      </c>
      <c r="P379" s="10">
        <v>3.7136400000000002E-6</v>
      </c>
      <c r="U379" s="8">
        <v>0.95426761999999998</v>
      </c>
      <c r="V379" s="8">
        <v>1.211245E-2</v>
      </c>
      <c r="W379" s="8">
        <v>-1.536627E-2</v>
      </c>
      <c r="X379" s="8">
        <v>1.318533422</v>
      </c>
      <c r="Y379" s="10">
        <v>2.8242099999999998E-5</v>
      </c>
      <c r="Z379" s="10">
        <v>2.7193099999999998E-6</v>
      </c>
      <c r="AC379" s="1"/>
      <c r="AE379" s="8">
        <v>1.69410741</v>
      </c>
      <c r="AF379" s="8">
        <v>-2.2926729999999999E-2</v>
      </c>
      <c r="AG379" s="8">
        <v>4.9618400000000003E-3</v>
      </c>
      <c r="AH379" s="8">
        <v>1.8954419179999999</v>
      </c>
      <c r="AI379" s="10">
        <v>7.1568000000000003E-5</v>
      </c>
      <c r="AJ379" s="10">
        <v>-3.1331699999999997E-5</v>
      </c>
      <c r="AM379" s="1"/>
      <c r="AO379" s="8">
        <v>1.3476916800000001</v>
      </c>
      <c r="AP379" s="8">
        <v>9.4658399999999997E-3</v>
      </c>
      <c r="AQ379" s="8">
        <v>3.6053889999999998E-2</v>
      </c>
      <c r="AR379" s="8">
        <v>1.664960295</v>
      </c>
      <c r="AS379" s="10">
        <v>-4.6610399999999997E-5</v>
      </c>
      <c r="AT379" s="10">
        <v>-3.3557299999999998E-5</v>
      </c>
      <c r="AW379" s="1"/>
      <c r="BI379" s="8">
        <v>-2.6174909999999999E-2</v>
      </c>
      <c r="BJ379" s="8">
        <v>-4.7821469999999998E-2</v>
      </c>
      <c r="BK379" s="8">
        <v>-6.5060200000000004E-3</v>
      </c>
      <c r="BL379" s="8">
        <v>1.873152664</v>
      </c>
      <c r="BM379" s="10">
        <v>-3.8482300000000003E-5</v>
      </c>
      <c r="BN379" s="10">
        <v>5.9723999999999999E-5</v>
      </c>
      <c r="BQ379" s="1"/>
      <c r="CA379" s="1"/>
      <c r="CC379" s="8">
        <v>-0.16818663</v>
      </c>
      <c r="CD379" s="8">
        <v>-4.3507860000000002E-2</v>
      </c>
      <c r="CE379" s="8">
        <v>-1.523513E-2</v>
      </c>
      <c r="CF379" s="8">
        <v>1.6903731900000001</v>
      </c>
      <c r="CG379" s="10">
        <v>-1.07357E-5</v>
      </c>
      <c r="CH379" s="10">
        <v>4.0747899999999997E-6</v>
      </c>
      <c r="CK379" s="1"/>
      <c r="CQ379" s="1"/>
      <c r="CR379" s="1"/>
      <c r="CU379" s="1"/>
      <c r="CW379" s="8">
        <v>0.29886706000000002</v>
      </c>
      <c r="CX379" s="8">
        <v>1.7725080000000001E-2</v>
      </c>
      <c r="CY379" s="8">
        <v>2.51973E-3</v>
      </c>
      <c r="CZ379" s="8">
        <v>1.5944553109999999</v>
      </c>
      <c r="DA379" s="8">
        <v>1.5912899999999999E-4</v>
      </c>
      <c r="DB379" s="10">
        <v>-1.8703100000000001E-5</v>
      </c>
      <c r="DF379" s="1"/>
      <c r="DO379" s="1"/>
      <c r="DQ379" s="8">
        <v>0.26714629000000001</v>
      </c>
      <c r="DR379" s="8">
        <v>1.8425469999999999E-2</v>
      </c>
      <c r="DS379" s="8">
        <v>4.5016199999999996E-3</v>
      </c>
      <c r="DT379" s="8">
        <v>1.5969176</v>
      </c>
      <c r="DU379" s="10">
        <v>9.4571E-5</v>
      </c>
      <c r="DV379" s="10">
        <v>-2.62698E-5</v>
      </c>
      <c r="DZ379" s="1"/>
      <c r="EF379" s="1"/>
      <c r="EG379" s="1"/>
      <c r="EK379" s="8">
        <v>0.57681190999999998</v>
      </c>
      <c r="EL379" s="8">
        <v>3.3008599999999999E-2</v>
      </c>
      <c r="EM379" s="8">
        <v>-5.8418100000000002E-3</v>
      </c>
      <c r="EN379" s="8">
        <v>1.6841129290000001</v>
      </c>
      <c r="EO379" s="10">
        <v>8.6778200000000002E-5</v>
      </c>
      <c r="EP379" s="10">
        <v>-2.9184300000000001E-5</v>
      </c>
      <c r="ES379" s="1"/>
      <c r="EU379" s="8">
        <v>0.64050249000000004</v>
      </c>
      <c r="EV379" s="8">
        <v>-1.0432230000000001E-2</v>
      </c>
      <c r="EW379" s="8">
        <v>-1.0505169999999999E-2</v>
      </c>
      <c r="EX379" s="8">
        <v>1.8464873829999999</v>
      </c>
      <c r="EY379" s="8">
        <v>3.4353200000000002E-4</v>
      </c>
      <c r="EZ379" s="10">
        <v>4.4889499999999998E-5</v>
      </c>
      <c r="FC379" s="1"/>
      <c r="FJ379" s="1"/>
      <c r="FM379" s="1"/>
      <c r="FS379" s="1"/>
      <c r="FT379" s="1"/>
      <c r="FV379" s="1"/>
      <c r="FW379" s="1"/>
      <c r="GD379" s="1"/>
      <c r="GG379" s="1"/>
      <c r="GI379" s="8">
        <v>0.63004926999999999</v>
      </c>
      <c r="GJ379" s="8">
        <v>-9.6716900000000001E-3</v>
      </c>
      <c r="GK379" s="8">
        <v>-4.7120599999999997E-3</v>
      </c>
      <c r="GL379" s="8">
        <v>1.8576133829999999</v>
      </c>
      <c r="GM379" s="10">
        <v>1.2048800000000001E-5</v>
      </c>
      <c r="GN379" s="10">
        <v>1.9180699999999999E-6</v>
      </c>
      <c r="GQ379" s="1"/>
      <c r="GS379" s="8">
        <v>0.16489691000000001</v>
      </c>
      <c r="GT379" s="8">
        <v>-1.438703E-2</v>
      </c>
      <c r="GU379" s="8">
        <v>-1.0459690000000001E-2</v>
      </c>
      <c r="GV379" s="8">
        <v>1.526121649</v>
      </c>
      <c r="GW379" s="10">
        <v>7.1564700000000003E-5</v>
      </c>
      <c r="GX379" s="10">
        <v>3.7116999999999997E-5</v>
      </c>
      <c r="HA379" s="1"/>
      <c r="HC379" s="8">
        <v>-6.1104520000000002E-2</v>
      </c>
      <c r="HD379" s="8">
        <v>2.3455000000000001E-4</v>
      </c>
      <c r="HE379" s="8">
        <v>-1.69779E-3</v>
      </c>
      <c r="HF379" s="8">
        <v>1.4952595660000001</v>
      </c>
      <c r="HG379" s="10">
        <v>-3.5178600000000002E-5</v>
      </c>
      <c r="HH379" s="10">
        <v>-8.3197300000000003E-7</v>
      </c>
      <c r="HK379" s="1"/>
      <c r="HM379" s="8">
        <v>1.856582E-2</v>
      </c>
      <c r="HN379" s="8">
        <v>-5.6837099999999998E-3</v>
      </c>
      <c r="HO379" s="8">
        <v>-1.0073850000000001E-2</v>
      </c>
      <c r="HP379" s="8">
        <v>1.5974099900000001</v>
      </c>
      <c r="HQ379" s="10">
        <v>-9.7711600000000001E-5</v>
      </c>
      <c r="HR379" s="10">
        <v>3.77365E-5</v>
      </c>
      <c r="HU379" s="1"/>
      <c r="HW379" s="8">
        <v>9.9754540000000003E-2</v>
      </c>
      <c r="HX379" s="8">
        <v>-1.1028629999999999E-2</v>
      </c>
      <c r="HY379" s="8">
        <v>-1.273968E-2</v>
      </c>
      <c r="HZ379" s="8">
        <v>1.6179095619999999</v>
      </c>
      <c r="IA379" s="10">
        <v>4.3039900000000001E-5</v>
      </c>
      <c r="IB379" s="10">
        <v>-8.4127299999999997E-5</v>
      </c>
      <c r="IE379" s="1"/>
      <c r="IG379" s="8">
        <v>0.10223937</v>
      </c>
      <c r="IH379" s="8">
        <v>-1.080274E-2</v>
      </c>
      <c r="II379" s="8">
        <v>-6.67126E-3</v>
      </c>
      <c r="IJ379" s="8">
        <v>1.6515308900000001</v>
      </c>
      <c r="IK379" s="10">
        <v>-6.65046E-5</v>
      </c>
      <c r="IL379" s="10">
        <v>4.3581100000000002E-5</v>
      </c>
      <c r="IO379" s="1"/>
      <c r="IP379" s="1"/>
    </row>
    <row r="380" spans="1:250" x14ac:dyDescent="0.25">
      <c r="A380" s="8">
        <v>1.3502146100000001</v>
      </c>
      <c r="B380" s="8">
        <v>9.3855799999999993E-3</v>
      </c>
      <c r="C380" s="8">
        <v>3.608662E-2</v>
      </c>
      <c r="D380" s="8">
        <v>1.667749006</v>
      </c>
      <c r="E380" s="10">
        <v>-4.1131499999999997E-5</v>
      </c>
      <c r="F380" s="10">
        <v>-3.1316499999999997E-5</v>
      </c>
      <c r="I380" s="1"/>
      <c r="K380" s="8">
        <v>0.96972265999999996</v>
      </c>
      <c r="L380" s="8">
        <v>3.3323569999999997E-2</v>
      </c>
      <c r="M380" s="8">
        <v>-3.0901600000000002E-3</v>
      </c>
      <c r="N380" s="8">
        <v>1.361091048</v>
      </c>
      <c r="O380" s="10">
        <v>1.4273299999999999E-5</v>
      </c>
      <c r="P380" s="10">
        <v>1.7215500000000001E-6</v>
      </c>
      <c r="U380" s="8">
        <v>0.95167895000000002</v>
      </c>
      <c r="V380" s="8">
        <v>1.20993E-2</v>
      </c>
      <c r="W380" s="8">
        <v>-1.5393749999999999E-2</v>
      </c>
      <c r="X380" s="8">
        <v>1.3207605360000001</v>
      </c>
      <c r="Y380" s="10">
        <v>2.7335299999999999E-5</v>
      </c>
      <c r="Z380" s="10">
        <v>4.6178899999999996E-6</v>
      </c>
      <c r="AC380" s="1"/>
      <c r="AE380" s="8">
        <v>1.7002265000000001</v>
      </c>
      <c r="AF380" s="8">
        <v>-2.3201490000000002E-2</v>
      </c>
      <c r="AG380" s="8">
        <v>4.93707E-3</v>
      </c>
      <c r="AH380" s="8">
        <v>1.9002267900000001</v>
      </c>
      <c r="AI380" s="10">
        <v>7.7377699999999996E-5</v>
      </c>
      <c r="AJ380" s="10">
        <v>-3.1841699999999997E-5</v>
      </c>
      <c r="AM380" s="1"/>
      <c r="AO380" s="8">
        <v>1.3502146100000001</v>
      </c>
      <c r="AP380" s="8">
        <v>9.3855799999999993E-3</v>
      </c>
      <c r="AQ380" s="8">
        <v>3.608662E-2</v>
      </c>
      <c r="AR380" s="8">
        <v>1.667749006</v>
      </c>
      <c r="AS380" s="10">
        <v>-4.1131499999999997E-5</v>
      </c>
      <c r="AT380" s="10">
        <v>-3.1316499999999997E-5</v>
      </c>
      <c r="AW380" s="1"/>
      <c r="BI380" s="8">
        <v>-2.2278200000000001E-2</v>
      </c>
      <c r="BJ380" s="8">
        <v>-4.7983520000000002E-2</v>
      </c>
      <c r="BK380" s="8">
        <v>-6.7124699999999999E-3</v>
      </c>
      <c r="BL380" s="8">
        <v>1.8796114420000001</v>
      </c>
      <c r="BM380" s="10">
        <v>-3.6772600000000001E-5</v>
      </c>
      <c r="BN380" s="10">
        <v>5.7542199999999999E-5</v>
      </c>
      <c r="BQ380" s="1"/>
      <c r="CA380" s="1"/>
      <c r="CC380" s="8">
        <v>-0.16253562999999999</v>
      </c>
      <c r="CD380" s="8">
        <v>-4.3556820000000003E-2</v>
      </c>
      <c r="CE380" s="8">
        <v>-1.520695E-2</v>
      </c>
      <c r="CF380" s="8">
        <v>1.697610963</v>
      </c>
      <c r="CG380" s="10">
        <v>-1.01858E-5</v>
      </c>
      <c r="CH380" s="10">
        <v>4.3926699999999999E-6</v>
      </c>
      <c r="CK380" s="1"/>
      <c r="CQ380" s="1"/>
      <c r="CR380" s="1"/>
      <c r="CU380" s="1"/>
      <c r="CW380" s="8">
        <v>0.30315583000000002</v>
      </c>
      <c r="CX380" s="8">
        <v>1.81552E-2</v>
      </c>
      <c r="CY380" s="8">
        <v>2.51205E-3</v>
      </c>
      <c r="CZ380" s="8">
        <v>1.598569224</v>
      </c>
      <c r="DA380" s="8">
        <v>1.49543E-4</v>
      </c>
      <c r="DB380" s="10">
        <v>-1.8894099999999999E-5</v>
      </c>
      <c r="DF380" s="1"/>
      <c r="DO380" s="1"/>
      <c r="DQ380" s="8">
        <v>0.26724524</v>
      </c>
      <c r="DR380" s="8">
        <v>1.8435650000000001E-2</v>
      </c>
      <c r="DS380" s="8">
        <v>4.50198E-3</v>
      </c>
      <c r="DT380" s="8">
        <v>1.5986586599999999</v>
      </c>
      <c r="DU380" s="10">
        <v>8.7738700000000001E-5</v>
      </c>
      <c r="DV380" s="10">
        <v>-2.6032599999999999E-5</v>
      </c>
      <c r="DZ380" s="1"/>
      <c r="EF380" s="1"/>
      <c r="EG380" s="1"/>
      <c r="EK380" s="8">
        <v>0.57746425999999995</v>
      </c>
      <c r="EL380" s="8">
        <v>3.255309E-2</v>
      </c>
      <c r="EM380" s="8">
        <v>-5.2462699999999999E-3</v>
      </c>
      <c r="EN380" s="8">
        <v>1.684156387</v>
      </c>
      <c r="EO380" s="8">
        <v>1.0990299999999999E-4</v>
      </c>
      <c r="EP380" s="10">
        <v>1.04879E-6</v>
      </c>
      <c r="ES380" s="1"/>
      <c r="EU380" s="8">
        <v>0.64030385999999995</v>
      </c>
      <c r="EV380" s="8">
        <v>-1.0393060000000001E-2</v>
      </c>
      <c r="EW380" s="8">
        <v>-1.0530889999999999E-2</v>
      </c>
      <c r="EX380" s="8">
        <v>1.846753801</v>
      </c>
      <c r="EY380" s="8">
        <v>3.5667199999999999E-4</v>
      </c>
      <c r="EZ380" s="10">
        <v>5.3517299999999997E-5</v>
      </c>
      <c r="FC380" s="1"/>
      <c r="FJ380" s="1"/>
      <c r="FM380" s="1"/>
      <c r="FS380" s="1"/>
      <c r="FT380" s="1"/>
      <c r="FW380" s="1"/>
      <c r="GD380" s="1"/>
      <c r="GG380" s="1"/>
      <c r="GI380" s="8">
        <v>0.62885316000000002</v>
      </c>
      <c r="GJ380" s="8">
        <v>-9.3697199999999998E-3</v>
      </c>
      <c r="GK380" s="8">
        <v>-5.0744400000000004E-3</v>
      </c>
      <c r="GL380" s="8">
        <v>1.857899239</v>
      </c>
      <c r="GM380" s="10">
        <v>1.7374600000000001E-5</v>
      </c>
      <c r="GN380" s="10">
        <v>8.3091100000000005E-6</v>
      </c>
      <c r="GQ380" s="1"/>
      <c r="GS380" s="8">
        <v>0.16659794999999999</v>
      </c>
      <c r="GT380" s="8">
        <v>-1.4460880000000001E-2</v>
      </c>
      <c r="GU380" s="8">
        <v>-1.0441229999999999E-2</v>
      </c>
      <c r="GV380" s="8">
        <v>1.5273595950000001</v>
      </c>
      <c r="GW380" s="10">
        <v>7.4098500000000002E-5</v>
      </c>
      <c r="GX380" s="10">
        <v>3.7752E-5</v>
      </c>
      <c r="HA380" s="1"/>
      <c r="HC380" s="8">
        <v>-5.9337859999999999E-2</v>
      </c>
      <c r="HD380" s="8">
        <v>1.5514000000000001E-4</v>
      </c>
      <c r="HE380" s="8">
        <v>-1.6824800000000001E-3</v>
      </c>
      <c r="HF380" s="8">
        <v>1.4985387590000001</v>
      </c>
      <c r="HG380" s="10">
        <v>-3.3835999999999999E-5</v>
      </c>
      <c r="HH380" s="10">
        <v>-5.7104899999999999E-7</v>
      </c>
      <c r="HK380" s="1"/>
      <c r="HM380" s="8">
        <v>1.7375870000000002E-2</v>
      </c>
      <c r="HN380" s="8">
        <v>-5.6061799999999997E-3</v>
      </c>
      <c r="HO380" s="8">
        <v>-1.008306E-2</v>
      </c>
      <c r="HP380" s="8">
        <v>1.59932417</v>
      </c>
      <c r="HQ380" s="10">
        <v>-8.8944500000000002E-5</v>
      </c>
      <c r="HR380" s="10">
        <v>3.8786099999999998E-5</v>
      </c>
      <c r="HU380" s="1"/>
      <c r="HW380" s="8">
        <v>9.7676840000000001E-2</v>
      </c>
      <c r="HX380" s="8">
        <v>-1.0444709999999999E-2</v>
      </c>
      <c r="HY380" s="8">
        <v>-1.3230230000000001E-2</v>
      </c>
      <c r="HZ380" s="8">
        <v>1.6180132330000001</v>
      </c>
      <c r="IA380" s="10">
        <v>6.8142300000000007E-5</v>
      </c>
      <c r="IB380" s="10">
        <v>-6.3038499999999996E-5</v>
      </c>
      <c r="IE380" s="1"/>
      <c r="IG380" s="8">
        <v>0.10211927</v>
      </c>
      <c r="IH380" s="8">
        <v>-1.078692E-2</v>
      </c>
      <c r="II380" s="8">
        <v>-6.6798099999999996E-3</v>
      </c>
      <c r="IJ380" s="8">
        <v>1.652074198</v>
      </c>
      <c r="IK380" s="10">
        <v>-5.01906E-5</v>
      </c>
      <c r="IL380" s="10">
        <v>5.2398400000000003E-5</v>
      </c>
      <c r="IO380" s="1"/>
      <c r="IP380" s="1"/>
    </row>
    <row r="381" spans="1:250" x14ac:dyDescent="0.25">
      <c r="A381" s="8">
        <v>1.3515204199999999</v>
      </c>
      <c r="B381" s="8">
        <v>9.3126100000000007E-3</v>
      </c>
      <c r="C381" s="8">
        <v>3.6111530000000003E-2</v>
      </c>
      <c r="D381" s="8">
        <v>1.6707815049999999</v>
      </c>
      <c r="E381" s="10">
        <v>-3.1517699999999998E-5</v>
      </c>
      <c r="F381" s="10">
        <v>-2.80218E-5</v>
      </c>
      <c r="I381" s="1"/>
      <c r="K381" s="8">
        <v>0.96957916</v>
      </c>
      <c r="L381" s="8">
        <v>3.3321969999999999E-2</v>
      </c>
      <c r="M381" s="8">
        <v>-3.0897199999999998E-3</v>
      </c>
      <c r="N381" s="8">
        <v>1.3652902769999999</v>
      </c>
      <c r="O381" s="10">
        <v>1.32437E-5</v>
      </c>
      <c r="P381" s="10">
        <v>1.43698E-6</v>
      </c>
      <c r="U381" s="8">
        <v>0.95082445000000004</v>
      </c>
      <c r="V381" s="8">
        <v>1.208771E-2</v>
      </c>
      <c r="W381" s="8">
        <v>-1.5414310000000001E-2</v>
      </c>
      <c r="X381" s="8">
        <v>1.3228416949999999</v>
      </c>
      <c r="Y381" s="10">
        <v>2.4913600000000001E-5</v>
      </c>
      <c r="Z381" s="10">
        <v>8.9193999999999997E-6</v>
      </c>
      <c r="AC381" s="1"/>
      <c r="AE381" s="8">
        <v>1.7045006199999999</v>
      </c>
      <c r="AF381" s="8">
        <v>-2.3271969999999999E-2</v>
      </c>
      <c r="AG381" s="8">
        <v>4.9020799999999996E-3</v>
      </c>
      <c r="AH381" s="8">
        <v>1.904242016</v>
      </c>
      <c r="AI381" s="10">
        <v>7.9511299999999999E-5</v>
      </c>
      <c r="AJ381" s="10">
        <v>-3.2898000000000002E-5</v>
      </c>
      <c r="AM381" s="1"/>
      <c r="AO381" s="8">
        <v>1.3515204199999999</v>
      </c>
      <c r="AP381" s="8">
        <v>9.3126100000000007E-3</v>
      </c>
      <c r="AQ381" s="8">
        <v>3.6111530000000003E-2</v>
      </c>
      <c r="AR381" s="8">
        <v>1.6707815049999999</v>
      </c>
      <c r="AS381" s="10">
        <v>-3.1517699999999998E-5</v>
      </c>
      <c r="AT381" s="10">
        <v>-2.80218E-5</v>
      </c>
      <c r="AW381" s="1"/>
      <c r="BI381" s="8">
        <v>-2.355109E-2</v>
      </c>
      <c r="BJ381" s="8">
        <v>-4.7915720000000002E-2</v>
      </c>
      <c r="BK381" s="8">
        <v>-6.6426200000000001E-3</v>
      </c>
      <c r="BL381" s="8">
        <v>1.8859923110000001</v>
      </c>
      <c r="BM381" s="10">
        <v>-3.4582200000000002E-5</v>
      </c>
      <c r="BN381" s="10">
        <v>5.5284900000000003E-5</v>
      </c>
      <c r="BQ381" s="1"/>
      <c r="CA381" s="1"/>
      <c r="CC381" s="8">
        <v>-0.15742902</v>
      </c>
      <c r="CD381" s="8">
        <v>-4.3598150000000002E-2</v>
      </c>
      <c r="CE381" s="8">
        <v>-1.519875E-2</v>
      </c>
      <c r="CF381" s="8">
        <v>1.705771666</v>
      </c>
      <c r="CG381" s="10">
        <v>-9.6728600000000008E-6</v>
      </c>
      <c r="CH381" s="10">
        <v>4.4964400000000001E-6</v>
      </c>
      <c r="CK381" s="1"/>
      <c r="CQ381" s="1"/>
      <c r="CR381" s="1"/>
      <c r="CU381" s="1"/>
      <c r="CW381" s="8">
        <v>0.31434711999999998</v>
      </c>
      <c r="CX381" s="8">
        <v>1.8919140000000001E-2</v>
      </c>
      <c r="CY381" s="8">
        <v>2.7238499999999999E-3</v>
      </c>
      <c r="CZ381" s="8">
        <v>1.6031289010000001</v>
      </c>
      <c r="DA381" s="8">
        <v>1.4300700000000001E-4</v>
      </c>
      <c r="DB381" s="10">
        <v>-1.7095499999999999E-5</v>
      </c>
      <c r="DF381" s="1"/>
      <c r="DO381" s="1"/>
      <c r="DQ381" s="8">
        <v>0.27161506000000002</v>
      </c>
      <c r="DR381" s="8">
        <v>1.8715659999999999E-2</v>
      </c>
      <c r="DS381" s="8">
        <v>4.5647200000000004E-3</v>
      </c>
      <c r="DT381" s="8">
        <v>1.600886593</v>
      </c>
      <c r="DU381" s="10">
        <v>8.3473000000000005E-5</v>
      </c>
      <c r="DV381" s="10">
        <v>-2.50813E-5</v>
      </c>
      <c r="DZ381" s="1"/>
      <c r="EG381" s="1"/>
      <c r="EK381" s="8">
        <v>0.57883339</v>
      </c>
      <c r="EL381" s="8">
        <v>3.220924E-2</v>
      </c>
      <c r="EM381" s="8">
        <v>-6.2823699999999998E-3</v>
      </c>
      <c r="EN381" s="8">
        <v>1.684204327</v>
      </c>
      <c r="EO381" s="8">
        <v>1.1963700000000001E-4</v>
      </c>
      <c r="EP381" s="10">
        <v>-2.8283600000000001E-5</v>
      </c>
      <c r="ES381" s="1"/>
      <c r="EU381" s="8">
        <v>0.64417880000000005</v>
      </c>
      <c r="EV381" s="8">
        <v>-9.4536800000000008E-3</v>
      </c>
      <c r="EW381" s="8">
        <v>-1.098526E-2</v>
      </c>
      <c r="EX381" s="8">
        <v>1.846880079</v>
      </c>
      <c r="EY381" s="8">
        <v>3.4063399999999998E-4</v>
      </c>
      <c r="EZ381" s="10">
        <v>4.5759200000000001E-5</v>
      </c>
      <c r="FC381" s="1"/>
      <c r="FJ381" s="1"/>
      <c r="FM381" s="1"/>
      <c r="FS381" s="1"/>
      <c r="FT381" s="1"/>
      <c r="FW381" s="1"/>
      <c r="GD381" s="1"/>
      <c r="GG381" s="1"/>
      <c r="GI381" s="8">
        <v>0.62983540999999998</v>
      </c>
      <c r="GJ381" s="8">
        <v>-9.1698700000000001E-3</v>
      </c>
      <c r="GK381" s="8">
        <v>-5.1104499999999999E-3</v>
      </c>
      <c r="GL381" s="8">
        <v>1.858128292</v>
      </c>
      <c r="GM381" s="10">
        <v>1.28598E-5</v>
      </c>
      <c r="GN381" s="10">
        <v>7.4950799999999999E-6</v>
      </c>
      <c r="GQ381" s="1"/>
      <c r="GS381" s="8">
        <v>0.16601314</v>
      </c>
      <c r="GT381" s="8">
        <v>-1.440988E-2</v>
      </c>
      <c r="GU381" s="8">
        <v>-1.0436620000000001E-2</v>
      </c>
      <c r="GV381" s="8">
        <v>1.528917316</v>
      </c>
      <c r="GW381" s="10">
        <v>7.9173799999999997E-5</v>
      </c>
      <c r="GX381" s="10">
        <v>3.7297199999999999E-5</v>
      </c>
      <c r="HA381" s="1"/>
      <c r="HC381" s="8">
        <v>-5.5725440000000001E-2</v>
      </c>
      <c r="HD381" s="10">
        <v>6.1030999999999999E-5</v>
      </c>
      <c r="HE381" s="8">
        <v>-1.79875E-3</v>
      </c>
      <c r="HF381" s="8">
        <v>1.500972229</v>
      </c>
      <c r="HG381" s="10">
        <v>-3.3059100000000003E-5</v>
      </c>
      <c r="HH381" s="10">
        <v>-1.5313400000000001E-6</v>
      </c>
      <c r="HK381" s="1"/>
      <c r="HM381" s="8">
        <v>1.858336E-2</v>
      </c>
      <c r="HN381" s="8">
        <v>-5.6570300000000004E-3</v>
      </c>
      <c r="HO381" s="8">
        <v>-1.012538E-2</v>
      </c>
      <c r="HP381" s="8">
        <v>1.6016957679999999</v>
      </c>
      <c r="HQ381" s="10">
        <v>-8.3280400000000003E-5</v>
      </c>
      <c r="HR381" s="10">
        <v>3.40743E-5</v>
      </c>
      <c r="HU381" s="1"/>
      <c r="HW381" s="8">
        <v>9.7598169999999998E-2</v>
      </c>
      <c r="HX381" s="8">
        <v>-1.054254E-2</v>
      </c>
      <c r="HY381" s="8">
        <v>-1.346428E-2</v>
      </c>
      <c r="HZ381" s="8">
        <v>1.618018929</v>
      </c>
      <c r="IA381" s="10">
        <v>3.3016699999999998E-5</v>
      </c>
      <c r="IB381" s="10">
        <v>2.1000099999999999E-5</v>
      </c>
      <c r="IE381" s="1"/>
      <c r="IG381" s="8">
        <v>0.10239448</v>
      </c>
      <c r="IH381" s="8">
        <v>-1.0779240000000001E-2</v>
      </c>
      <c r="II381" s="8">
        <v>-6.6796099999999999E-3</v>
      </c>
      <c r="IJ381" s="8">
        <v>1.652597965</v>
      </c>
      <c r="IK381" s="10">
        <v>-5.3680700000000003E-5</v>
      </c>
      <c r="IL381" s="10">
        <v>5.2489499999999999E-5</v>
      </c>
      <c r="IO381" s="1"/>
      <c r="IP381" s="1"/>
    </row>
    <row r="382" spans="1:250" x14ac:dyDescent="0.25">
      <c r="A382" s="8">
        <v>1.3556964499999999</v>
      </c>
      <c r="B382" s="8">
        <v>9.0884499999999997E-3</v>
      </c>
      <c r="C382" s="8">
        <v>3.616755E-2</v>
      </c>
      <c r="D382" s="8">
        <v>1.6737360480000001</v>
      </c>
      <c r="E382" s="10">
        <v>-2.2282699999999999E-5</v>
      </c>
      <c r="F382" s="10">
        <v>-2.5700699999999999E-5</v>
      </c>
      <c r="I382" s="1"/>
      <c r="K382" s="8">
        <v>0.97469817999999997</v>
      </c>
      <c r="L382" s="8">
        <v>3.3393449999999998E-2</v>
      </c>
      <c r="M382" s="8">
        <v>-3.0482500000000002E-3</v>
      </c>
      <c r="N382" s="8">
        <v>1.3688839960000001</v>
      </c>
      <c r="O382" s="10">
        <v>1.19514E-5</v>
      </c>
      <c r="P382" s="10">
        <v>2.1853200000000002E-6</v>
      </c>
      <c r="U382" s="8">
        <v>0.95234642000000003</v>
      </c>
      <c r="V382" s="8">
        <v>1.213728E-2</v>
      </c>
      <c r="W382" s="8">
        <v>-1.540677E-2</v>
      </c>
      <c r="X382" s="8">
        <v>1.325601823</v>
      </c>
      <c r="Y382" s="10">
        <v>1.9090199999999999E-5</v>
      </c>
      <c r="Z382" s="10">
        <v>9.7975999999999992E-6</v>
      </c>
      <c r="AC382" s="1"/>
      <c r="AE382" s="8">
        <v>1.7143243399999999</v>
      </c>
      <c r="AF382" s="8">
        <v>-2.2730589999999998E-2</v>
      </c>
      <c r="AG382" s="8">
        <v>4.9629699999999997E-3</v>
      </c>
      <c r="AH382" s="8">
        <v>1.9077181489999999</v>
      </c>
      <c r="AI382" s="10">
        <v>7.2383800000000003E-5</v>
      </c>
      <c r="AJ382" s="10">
        <v>-3.2108499999999999E-5</v>
      </c>
      <c r="AM382" s="1"/>
      <c r="AO382" s="8">
        <v>1.3556964499999999</v>
      </c>
      <c r="AP382" s="8">
        <v>9.0884499999999997E-3</v>
      </c>
      <c r="AQ382" s="8">
        <v>3.616755E-2</v>
      </c>
      <c r="AR382" s="8">
        <v>1.6737360480000001</v>
      </c>
      <c r="AS382" s="10">
        <v>-2.2282699999999999E-5</v>
      </c>
      <c r="AT382" s="10">
        <v>-2.5700699999999999E-5</v>
      </c>
      <c r="AW382" s="1"/>
      <c r="BI382" s="8">
        <v>-2.3864099999999999E-2</v>
      </c>
      <c r="BJ382" s="8">
        <v>-4.7900039999999998E-2</v>
      </c>
      <c r="BK382" s="8">
        <v>-6.6242799999999998E-3</v>
      </c>
      <c r="BL382" s="8">
        <v>1.891260191</v>
      </c>
      <c r="BM382" s="10">
        <v>-3.2522399999999999E-5</v>
      </c>
      <c r="BN382" s="10">
        <v>5.28731E-5</v>
      </c>
      <c r="BQ382" s="1"/>
      <c r="CA382" s="1"/>
      <c r="CC382" s="8">
        <v>-0.15132702000000001</v>
      </c>
      <c r="CD382" s="8">
        <v>-4.3677769999999998E-2</v>
      </c>
      <c r="CE382" s="8">
        <v>-1.5170660000000001E-2</v>
      </c>
      <c r="CF382" s="8">
        <v>1.7143381070000001</v>
      </c>
      <c r="CG382" s="10">
        <v>-8.8451600000000002E-6</v>
      </c>
      <c r="CH382" s="10">
        <v>4.79166E-6</v>
      </c>
      <c r="CK382" s="1"/>
      <c r="CQ382" s="1"/>
      <c r="CR382" s="1"/>
      <c r="CU382" s="1"/>
      <c r="CW382" s="8">
        <v>0.31487980999999998</v>
      </c>
      <c r="CX382" s="8">
        <v>1.8970879999999999E-2</v>
      </c>
      <c r="CY382" s="8">
        <v>2.7261899999999999E-3</v>
      </c>
      <c r="CZ382" s="8">
        <v>1.60747358</v>
      </c>
      <c r="DA382" s="8">
        <v>1.3371999999999999E-4</v>
      </c>
      <c r="DB382" s="10">
        <v>-1.6694700000000001E-5</v>
      </c>
      <c r="DF382" s="1"/>
      <c r="DO382" s="1"/>
      <c r="DQ382" s="8">
        <v>0.27389469999999999</v>
      </c>
      <c r="DR382" s="8">
        <v>1.8890589999999999E-2</v>
      </c>
      <c r="DS382" s="8">
        <v>4.5918499999999998E-3</v>
      </c>
      <c r="DT382" s="8">
        <v>1.6034328529999999</v>
      </c>
      <c r="DU382" s="10">
        <v>7.8368599999999994E-5</v>
      </c>
      <c r="DV382" s="10">
        <v>-2.4295999999999999E-5</v>
      </c>
      <c r="DZ382" s="1"/>
      <c r="EF382" s="1"/>
      <c r="EG382" s="1"/>
      <c r="EK382" s="8">
        <v>0.57873755999999998</v>
      </c>
      <c r="EL382" s="8">
        <v>3.1995910000000002E-2</v>
      </c>
      <c r="EM382" s="8">
        <v>-5.7774300000000001E-3</v>
      </c>
      <c r="EN382" s="8">
        <v>1.6841943989999999</v>
      </c>
      <c r="EO382" s="8">
        <v>1.3885300000000001E-4</v>
      </c>
      <c r="EP382" s="10">
        <v>1.7198300000000001E-5</v>
      </c>
      <c r="ES382" s="1"/>
      <c r="EU382" s="8">
        <v>0.64614212999999998</v>
      </c>
      <c r="EV382" s="8">
        <v>-8.8638299999999996E-3</v>
      </c>
      <c r="EW382" s="8">
        <v>-1.10782E-2</v>
      </c>
      <c r="EX382" s="8">
        <v>1.8470612479999999</v>
      </c>
      <c r="EY382" s="8">
        <v>3.2091800000000001E-4</v>
      </c>
      <c r="EZ382" s="10">
        <v>4.2651100000000002E-5</v>
      </c>
      <c r="FC382" s="1"/>
      <c r="FJ382" s="1"/>
      <c r="FM382" s="1"/>
      <c r="FT382" s="1"/>
      <c r="FW382" s="1"/>
      <c r="GD382" s="1"/>
      <c r="GG382" s="1"/>
      <c r="GI382" s="8">
        <v>0.62970320999999996</v>
      </c>
      <c r="GJ382" s="8">
        <v>-9.1432800000000002E-3</v>
      </c>
      <c r="GK382" s="8">
        <v>-5.0954900000000003E-3</v>
      </c>
      <c r="GL382" s="8">
        <v>1.85831539</v>
      </c>
      <c r="GM382" s="10">
        <v>1.7300500000000001E-5</v>
      </c>
      <c r="GN382" s="10">
        <v>4.9974599999999998E-6</v>
      </c>
      <c r="GQ382" s="1"/>
      <c r="GS382" s="8">
        <v>0.16752576999999999</v>
      </c>
      <c r="GT382" s="8">
        <v>-1.443528E-2</v>
      </c>
      <c r="GU382" s="8">
        <v>-1.049277E-2</v>
      </c>
      <c r="GV382" s="8">
        <v>1.5305238759999999</v>
      </c>
      <c r="GW382" s="10">
        <v>8.0152099999999994E-5</v>
      </c>
      <c r="GX382" s="10">
        <v>3.51313E-5</v>
      </c>
      <c r="HA382" s="1"/>
      <c r="HC382" s="8">
        <v>-5.0225270000000002E-2</v>
      </c>
      <c r="HD382" s="8">
        <v>-3.0507E-4</v>
      </c>
      <c r="HE382" s="8">
        <v>-1.9161E-3</v>
      </c>
      <c r="HF382" s="8">
        <v>1.502717563</v>
      </c>
      <c r="HG382" s="10">
        <v>-3.1074900000000003E-5</v>
      </c>
      <c r="HH382" s="10">
        <v>-2.16578E-6</v>
      </c>
      <c r="HK382" s="1"/>
      <c r="HM382" s="8">
        <v>2.5737039999999999E-2</v>
      </c>
      <c r="HN382" s="8">
        <v>-6.2914499999999996E-3</v>
      </c>
      <c r="HO382" s="8">
        <v>-1.036871E-2</v>
      </c>
      <c r="HP382" s="8">
        <v>1.6048852579999999</v>
      </c>
      <c r="HQ382" s="10">
        <v>-7.13841E-5</v>
      </c>
      <c r="HR382" s="10">
        <v>2.9527600000000002E-5</v>
      </c>
      <c r="HU382" s="1"/>
      <c r="HW382" s="8">
        <v>0.10120608</v>
      </c>
      <c r="HX382" s="8">
        <v>-9.9617200000000003E-3</v>
      </c>
      <c r="HY382" s="8">
        <v>-1.4337900000000001E-2</v>
      </c>
      <c r="HZ382" s="8">
        <v>1.6181279150000001</v>
      </c>
      <c r="IA382" s="10">
        <v>1.8332E-5</v>
      </c>
      <c r="IB382" s="10">
        <v>-1.0865600000000001E-6</v>
      </c>
      <c r="IE382" s="1"/>
      <c r="IG382" s="8">
        <v>9.9672250000000004E-2</v>
      </c>
      <c r="IH382" s="8">
        <v>-1.033135E-2</v>
      </c>
      <c r="II382" s="8">
        <v>-6.5356199999999998E-3</v>
      </c>
      <c r="IJ382" s="8">
        <v>1.6529851289999999</v>
      </c>
      <c r="IK382" s="10">
        <v>-3.3385500000000001E-5</v>
      </c>
      <c r="IL382" s="10">
        <v>4.5968199999999998E-5</v>
      </c>
      <c r="IO382" s="1"/>
      <c r="IP382" s="1"/>
    </row>
    <row r="383" spans="1:250" x14ac:dyDescent="0.25">
      <c r="A383" s="8">
        <v>1.36031736</v>
      </c>
      <c r="B383" s="8">
        <v>8.8532100000000002E-3</v>
      </c>
      <c r="C383" s="8">
        <v>3.6143880000000003E-2</v>
      </c>
      <c r="D383" s="8">
        <v>1.676416825</v>
      </c>
      <c r="E383" s="10">
        <v>-1.3526999999999999E-5</v>
      </c>
      <c r="F383" s="10">
        <v>-2.6570299999999999E-5</v>
      </c>
      <c r="I383" s="1"/>
      <c r="K383" s="8">
        <v>0.97583549000000003</v>
      </c>
      <c r="L383" s="8">
        <v>3.3471809999999998E-2</v>
      </c>
      <c r="M383" s="8">
        <v>-3.0612399999999998E-3</v>
      </c>
      <c r="N383" s="8">
        <v>1.3718000180000001</v>
      </c>
      <c r="O383" s="10">
        <v>5.5804699999999998E-6</v>
      </c>
      <c r="P383" s="10">
        <v>1.1196700000000001E-6</v>
      </c>
      <c r="U383" s="8">
        <v>0.95424036999999995</v>
      </c>
      <c r="V383" s="8">
        <v>1.214909E-2</v>
      </c>
      <c r="W383" s="8">
        <v>-1.541258E-2</v>
      </c>
      <c r="X383" s="8">
        <v>1.32932988</v>
      </c>
      <c r="Y383" s="10">
        <v>1.79737E-5</v>
      </c>
      <c r="Z383" s="10">
        <v>9.2467700000000006E-6</v>
      </c>
      <c r="AC383" s="1"/>
      <c r="AE383" s="8">
        <v>1.71661803</v>
      </c>
      <c r="AF383" s="8">
        <v>-2.2770120000000001E-2</v>
      </c>
      <c r="AG383" s="8">
        <v>4.98717E-3</v>
      </c>
      <c r="AH383" s="8">
        <v>1.911599721</v>
      </c>
      <c r="AI383" s="10">
        <v>7.4618900000000005E-5</v>
      </c>
      <c r="AJ383" s="10">
        <v>-3.0737800000000002E-5</v>
      </c>
      <c r="AM383" s="1"/>
      <c r="AO383" s="8">
        <v>1.36031736</v>
      </c>
      <c r="AP383" s="8">
        <v>8.8532100000000002E-3</v>
      </c>
      <c r="AQ383" s="8">
        <v>3.6143880000000003E-2</v>
      </c>
      <c r="AR383" s="8">
        <v>1.676416825</v>
      </c>
      <c r="AS383" s="10">
        <v>-1.3526999999999999E-5</v>
      </c>
      <c r="AT383" s="10">
        <v>-2.6570299999999999E-5</v>
      </c>
      <c r="AW383" s="1"/>
      <c r="BG383" s="1"/>
      <c r="BI383" s="8">
        <v>-2.1030050000000002E-2</v>
      </c>
      <c r="BJ383" s="8">
        <v>-4.8043179999999998E-2</v>
      </c>
      <c r="BK383" s="8">
        <v>-6.8275499999999999E-3</v>
      </c>
      <c r="BL383" s="8">
        <v>1.895624132</v>
      </c>
      <c r="BM383" s="10">
        <v>-3.0446999999999998E-5</v>
      </c>
      <c r="BN383" s="10">
        <v>4.9921099999999999E-5</v>
      </c>
      <c r="BQ383" s="1"/>
      <c r="CA383" s="1"/>
      <c r="CC383" s="8">
        <v>-0.14385431000000001</v>
      </c>
      <c r="CD383" s="8">
        <v>-4.3817960000000003E-2</v>
      </c>
      <c r="CE383" s="8">
        <v>-1.5172980000000001E-2</v>
      </c>
      <c r="CF383" s="8">
        <v>1.7227645060000001</v>
      </c>
      <c r="CG383" s="10">
        <v>-7.6573000000000004E-6</v>
      </c>
      <c r="CH383" s="10">
        <v>4.7770000000000002E-6</v>
      </c>
      <c r="CK383" s="1"/>
      <c r="CQ383" s="1"/>
      <c r="CR383" s="1"/>
      <c r="CU383" s="1"/>
      <c r="CW383" s="8">
        <v>0.31577179999999999</v>
      </c>
      <c r="CX383" s="8">
        <v>1.9054669999999999E-2</v>
      </c>
      <c r="CY383" s="8">
        <v>2.73529E-3</v>
      </c>
      <c r="CZ383" s="8">
        <v>1.611413897</v>
      </c>
      <c r="DA383" s="8">
        <v>1.2474E-4</v>
      </c>
      <c r="DB383" s="10">
        <v>-1.5737299999999999E-5</v>
      </c>
      <c r="DF383" s="1"/>
      <c r="DO383" s="1"/>
      <c r="DQ383" s="8">
        <v>0.27293019000000002</v>
      </c>
      <c r="DR383" s="8">
        <v>1.882145E-2</v>
      </c>
      <c r="DS383" s="8">
        <v>4.5721499999999997E-3</v>
      </c>
      <c r="DT383" s="8">
        <v>1.606132436</v>
      </c>
      <c r="DU383" s="10">
        <v>7.3599900000000007E-5</v>
      </c>
      <c r="DV383" s="10">
        <v>-2.2943599999999998E-5</v>
      </c>
      <c r="DZ383" s="1"/>
      <c r="EF383" s="1"/>
      <c r="EG383" s="1"/>
      <c r="EK383" s="8">
        <v>0.57869216999999995</v>
      </c>
      <c r="EL383" s="8">
        <v>3.1848920000000003E-2</v>
      </c>
      <c r="EM383" s="8">
        <v>-5.6026100000000001E-3</v>
      </c>
      <c r="EN383" s="8">
        <v>1.6842221209999999</v>
      </c>
      <c r="EO383" s="8">
        <v>1.06363E-4</v>
      </c>
      <c r="EP383" s="10">
        <v>-2.1443200000000002E-5</v>
      </c>
      <c r="ES383" s="1"/>
      <c r="EU383" s="8">
        <v>0.64444467999999999</v>
      </c>
      <c r="EV383" s="8">
        <v>-8.4557299999999998E-3</v>
      </c>
      <c r="EW383" s="8">
        <v>-1.081763E-2</v>
      </c>
      <c r="EX383" s="8">
        <v>1.8472357239999999</v>
      </c>
      <c r="EY383" s="8">
        <v>3.3675600000000001E-4</v>
      </c>
      <c r="EZ383" s="10">
        <v>3.2539900000000003E-5</v>
      </c>
      <c r="FC383" s="1"/>
      <c r="FJ383" s="1"/>
      <c r="FM383" s="1"/>
      <c r="FS383" s="1"/>
      <c r="FT383" s="1"/>
      <c r="FW383" s="1"/>
      <c r="GD383" s="1"/>
      <c r="GG383" s="1"/>
      <c r="GI383" s="8">
        <v>0.63036623999999997</v>
      </c>
      <c r="GJ383" s="8">
        <v>-9.2028800000000001E-3</v>
      </c>
      <c r="GK383" s="8">
        <v>-5.1421699999999997E-3</v>
      </c>
      <c r="GL383" s="8">
        <v>1.858519408</v>
      </c>
      <c r="GM383" s="10">
        <v>1.9321600000000001E-5</v>
      </c>
      <c r="GN383" s="10">
        <v>3.4148700000000001E-6</v>
      </c>
      <c r="GQ383" s="1"/>
      <c r="GS383" s="8">
        <v>0.17124632000000001</v>
      </c>
      <c r="GT383" s="8">
        <v>-1.4426700000000001E-2</v>
      </c>
      <c r="GU383" s="8">
        <v>-1.0563940000000001E-2</v>
      </c>
      <c r="GV383" s="8">
        <v>1.5323296150000001</v>
      </c>
      <c r="GW383" s="10">
        <v>8.0016499999999995E-5</v>
      </c>
      <c r="GX383" s="10">
        <v>3.4014000000000003E-5</v>
      </c>
      <c r="HA383" s="1"/>
      <c r="HC383" s="8">
        <v>-4.9329459999999999E-2</v>
      </c>
      <c r="HD383" s="8">
        <v>-4.0106000000000001E-4</v>
      </c>
      <c r="HE383" s="8">
        <v>-1.90419E-3</v>
      </c>
      <c r="HF383" s="8">
        <v>1.5043038200000001</v>
      </c>
      <c r="HG383" s="10">
        <v>-2.7889799999999999E-5</v>
      </c>
      <c r="HH383" s="10">
        <v>-1.76812E-6</v>
      </c>
      <c r="HK383" s="1"/>
      <c r="HM383" s="8">
        <v>2.6585549999999999E-2</v>
      </c>
      <c r="HN383" s="8">
        <v>-6.3251799999999997E-3</v>
      </c>
      <c r="HO383" s="8">
        <v>-1.0370620000000001E-2</v>
      </c>
      <c r="HP383" s="8">
        <v>1.607990499</v>
      </c>
      <c r="HQ383" s="10">
        <v>-6.6029299999999995E-5</v>
      </c>
      <c r="HR383" s="10">
        <v>2.9232400000000002E-5</v>
      </c>
      <c r="HU383" s="1"/>
      <c r="HW383" s="8">
        <v>0.1024784</v>
      </c>
      <c r="HX383" s="8">
        <v>-9.6444200000000008E-3</v>
      </c>
      <c r="HY383" s="8">
        <v>-1.480035E-2</v>
      </c>
      <c r="HZ383" s="8">
        <v>1.6182939009999999</v>
      </c>
      <c r="IA383" s="10">
        <v>-3.3687E-6</v>
      </c>
      <c r="IB383" s="10">
        <v>-3.2712600000000003E-5</v>
      </c>
      <c r="IE383" s="1"/>
      <c r="IG383" s="8">
        <v>9.8317509999999997E-2</v>
      </c>
      <c r="IH383" s="8">
        <v>-1.0354820000000001E-2</v>
      </c>
      <c r="II383" s="8">
        <v>-6.6904399999999998E-3</v>
      </c>
      <c r="IJ383" s="8">
        <v>1.653239366</v>
      </c>
      <c r="IK383" s="10">
        <v>-3.5537999999999998E-5</v>
      </c>
      <c r="IL383" s="10">
        <v>6.0177199999999997E-5</v>
      </c>
      <c r="IO383" s="1"/>
      <c r="IP383" s="1"/>
    </row>
    <row r="384" spans="1:250" x14ac:dyDescent="0.25">
      <c r="A384" s="8">
        <v>1.3648057300000001</v>
      </c>
      <c r="B384" s="8">
        <v>8.5889399999999998E-3</v>
      </c>
      <c r="C384" s="8">
        <v>3.622015E-2</v>
      </c>
      <c r="D384" s="8">
        <v>1.6789088990000001</v>
      </c>
      <c r="E384" s="10">
        <v>-3.4004600000000001E-6</v>
      </c>
      <c r="F384" s="10">
        <v>-2.3636199999999999E-5</v>
      </c>
      <c r="I384" s="1"/>
      <c r="K384" s="8">
        <v>0.97086386000000002</v>
      </c>
      <c r="L384" s="8">
        <v>3.3310480000000003E-2</v>
      </c>
      <c r="M384" s="8">
        <v>-3.0997799999999999E-3</v>
      </c>
      <c r="N384" s="8">
        <v>1.374102903</v>
      </c>
      <c r="O384" s="10">
        <v>2.5762399999999998E-6</v>
      </c>
      <c r="P384" s="10">
        <v>1.83411E-6</v>
      </c>
      <c r="U384" s="8">
        <v>0.95844651999999997</v>
      </c>
      <c r="V384" s="8">
        <v>1.2220689999999999E-2</v>
      </c>
      <c r="W384" s="8">
        <v>-1.544862E-2</v>
      </c>
      <c r="X384" s="8">
        <v>1.333404424</v>
      </c>
      <c r="Y384" s="10">
        <v>1.4925E-5</v>
      </c>
      <c r="Z384" s="10">
        <v>7.7075700000000001E-6</v>
      </c>
      <c r="AC384" s="1"/>
      <c r="AE384" s="8">
        <v>1.7262728199999999</v>
      </c>
      <c r="AF384" s="8">
        <v>-2.2621769999999999E-2</v>
      </c>
      <c r="AG384" s="8">
        <v>4.9290799999999997E-3</v>
      </c>
      <c r="AH384" s="8">
        <v>1.917446005</v>
      </c>
      <c r="AI384" s="10">
        <v>7.26265E-5</v>
      </c>
      <c r="AJ384" s="10">
        <v>-3.1522900000000003E-5</v>
      </c>
      <c r="AM384" s="1"/>
      <c r="AO384" s="8">
        <v>1.3648057300000001</v>
      </c>
      <c r="AP384" s="8">
        <v>8.5889399999999998E-3</v>
      </c>
      <c r="AQ384" s="8">
        <v>3.622015E-2</v>
      </c>
      <c r="AR384" s="8">
        <v>1.6789088990000001</v>
      </c>
      <c r="AS384" s="10">
        <v>-3.4004600000000001E-6</v>
      </c>
      <c r="AT384" s="10">
        <v>-2.3636199999999999E-5</v>
      </c>
      <c r="AW384" s="1"/>
      <c r="BG384" s="1"/>
      <c r="BI384" s="8">
        <v>-2.0864629999999999E-2</v>
      </c>
      <c r="BJ384" s="8">
        <v>-4.8054050000000001E-2</v>
      </c>
      <c r="BK384" s="8">
        <v>-6.8389200000000001E-3</v>
      </c>
      <c r="BL384" s="8">
        <v>1.8999825459999999</v>
      </c>
      <c r="BM384" s="10">
        <v>-2.7745600000000001E-5</v>
      </c>
      <c r="BN384" s="10">
        <v>4.7093599999999999E-5</v>
      </c>
      <c r="BQ384" s="1"/>
      <c r="CA384" s="1"/>
      <c r="CC384" s="8">
        <v>-0.14229876</v>
      </c>
      <c r="CD384" s="8">
        <v>-4.3853499999999997E-2</v>
      </c>
      <c r="CE384" s="8">
        <v>-1.516899E-2</v>
      </c>
      <c r="CF384" s="8">
        <v>1.730749291</v>
      </c>
      <c r="CG384" s="10">
        <v>-6.2100099999999997E-6</v>
      </c>
      <c r="CH384" s="10">
        <v>4.9452599999999996E-6</v>
      </c>
      <c r="CK384" s="1"/>
      <c r="CQ384" s="1"/>
      <c r="CR384" s="1"/>
      <c r="CU384" s="1"/>
      <c r="CW384" s="8">
        <v>0.32061317</v>
      </c>
      <c r="CX384" s="8">
        <v>1.9516579999999999E-2</v>
      </c>
      <c r="CY384" s="8">
        <v>2.7110300000000001E-3</v>
      </c>
      <c r="CZ384" s="8">
        <v>1.61517898</v>
      </c>
      <c r="DA384" s="8">
        <v>1.15615E-4</v>
      </c>
      <c r="DB384" s="10">
        <v>-1.62336E-5</v>
      </c>
      <c r="DF384" s="1"/>
      <c r="DL384" s="1"/>
      <c r="DO384" s="1"/>
      <c r="DQ384" s="8">
        <v>0.27420024999999998</v>
      </c>
      <c r="DR384" s="8">
        <v>1.8907899999999998E-2</v>
      </c>
      <c r="DS384" s="8">
        <v>4.5770200000000002E-3</v>
      </c>
      <c r="DT384" s="8">
        <v>1.6086712169999999</v>
      </c>
      <c r="DU384" s="10">
        <v>6.9068700000000005E-5</v>
      </c>
      <c r="DV384" s="10">
        <v>-2.26941E-5</v>
      </c>
      <c r="DZ384" s="1"/>
      <c r="EF384" s="1"/>
      <c r="EG384" s="1"/>
      <c r="EK384" s="8">
        <v>0.57857652999999998</v>
      </c>
      <c r="EL384" s="8">
        <v>3.1908300000000001E-2</v>
      </c>
      <c r="EM384" s="8">
        <v>-5.6218099999999997E-3</v>
      </c>
      <c r="EN384" s="8">
        <v>1.6842752910000001</v>
      </c>
      <c r="EO384" s="8">
        <v>1.29147E-4</v>
      </c>
      <c r="EP384" s="10">
        <v>-1.4076199999999999E-5</v>
      </c>
      <c r="ES384" s="1"/>
      <c r="EU384" s="8">
        <v>0.64286982000000004</v>
      </c>
      <c r="EV384" s="8">
        <v>-8.5271300000000008E-3</v>
      </c>
      <c r="EW384" s="8">
        <v>-1.082953E-2</v>
      </c>
      <c r="EX384" s="8">
        <v>1.8474175669999999</v>
      </c>
      <c r="EY384" s="8">
        <v>3.3366E-4</v>
      </c>
      <c r="EZ384" s="10">
        <v>3.3055700000000003E-5</v>
      </c>
      <c r="FC384" s="1"/>
      <c r="FJ384" s="1"/>
      <c r="FM384" s="1"/>
      <c r="FS384" s="1"/>
      <c r="FT384" s="1"/>
      <c r="FW384" s="1"/>
      <c r="GD384" s="1"/>
      <c r="GG384" s="1"/>
      <c r="GI384" s="8">
        <v>0.63242622000000004</v>
      </c>
      <c r="GJ384" s="8">
        <v>-8.3037400000000004E-3</v>
      </c>
      <c r="GK384" s="8">
        <v>-5.3032799999999996E-3</v>
      </c>
      <c r="GL384" s="8">
        <v>1.8586604259999999</v>
      </c>
      <c r="GM384" s="10">
        <v>1.0237900000000001E-5</v>
      </c>
      <c r="GN384" s="10">
        <v>1.7865599999999999E-6</v>
      </c>
      <c r="GQ384" s="1"/>
      <c r="GS384" s="8">
        <v>0.17647475000000001</v>
      </c>
      <c r="GT384" s="8">
        <v>-1.435469E-2</v>
      </c>
      <c r="GU384" s="8">
        <v>-1.0727810000000001E-2</v>
      </c>
      <c r="GV384" s="8">
        <v>1.53431874</v>
      </c>
      <c r="GW384" s="10">
        <v>7.9210599999999997E-5</v>
      </c>
      <c r="GX384" s="10">
        <v>3.2183600000000001E-5</v>
      </c>
      <c r="HA384" s="1"/>
      <c r="HC384" s="8">
        <v>-5.0869159999999997E-2</v>
      </c>
      <c r="HD384" s="8">
        <v>-3.7534999999999999E-4</v>
      </c>
      <c r="HE384" s="8">
        <v>-1.9073600000000001E-3</v>
      </c>
      <c r="HF384" s="8">
        <v>1.5057778209999999</v>
      </c>
      <c r="HG384" s="10">
        <v>-2.7390899999999999E-5</v>
      </c>
      <c r="HH384" s="10">
        <v>-1.70619E-6</v>
      </c>
      <c r="HK384" s="1"/>
      <c r="HM384" s="8">
        <v>2.6276000000000001E-2</v>
      </c>
      <c r="HN384" s="8">
        <v>-6.3038499999999997E-3</v>
      </c>
      <c r="HO384" s="8">
        <v>-1.036842E-2</v>
      </c>
      <c r="HP384" s="8">
        <v>1.6113353290000001</v>
      </c>
      <c r="HQ384" s="10">
        <v>-5.6764800000000002E-5</v>
      </c>
      <c r="HR384" s="10">
        <v>2.8293199999999999E-5</v>
      </c>
      <c r="HU384" s="1"/>
      <c r="HW384" s="8">
        <v>0.10543044</v>
      </c>
      <c r="HX384" s="8">
        <v>-9.4926400000000001E-3</v>
      </c>
      <c r="HY384" s="8">
        <v>-1.5239249999999999E-2</v>
      </c>
      <c r="HZ384" s="8">
        <v>1.618522121</v>
      </c>
      <c r="IA384" s="10">
        <v>-8.1912399999999999E-6</v>
      </c>
      <c r="IB384" s="10">
        <v>-4.6653999999999998E-5</v>
      </c>
      <c r="IE384" s="1"/>
      <c r="IG384" s="8">
        <v>9.8191150000000005E-2</v>
      </c>
      <c r="IH384" s="8">
        <v>-1.035199E-2</v>
      </c>
      <c r="II384" s="8">
        <v>-6.68324E-3</v>
      </c>
      <c r="IJ384" s="8">
        <v>1.653545295</v>
      </c>
      <c r="IK384" s="10">
        <v>-3.2740000000000002E-5</v>
      </c>
      <c r="IL384" s="10">
        <v>5.3057099999999997E-5</v>
      </c>
      <c r="IO384" s="1"/>
      <c r="IP384" s="1"/>
    </row>
    <row r="385" spans="1:250" x14ac:dyDescent="0.25">
      <c r="A385" s="8">
        <v>1.37020812</v>
      </c>
      <c r="B385" s="8">
        <v>8.3185199999999994E-3</v>
      </c>
      <c r="C385" s="8">
        <v>3.617269E-2</v>
      </c>
      <c r="D385" s="8">
        <v>1.6808767920000001</v>
      </c>
      <c r="E385" s="10">
        <v>5.2086100000000003E-6</v>
      </c>
      <c r="F385" s="10">
        <v>-2.5138900000000001E-5</v>
      </c>
      <c r="I385" s="1"/>
      <c r="K385" s="8">
        <v>0.97008000000000005</v>
      </c>
      <c r="L385" s="8">
        <v>3.3319139999999997E-2</v>
      </c>
      <c r="M385" s="8">
        <v>-3.1037399999999998E-3</v>
      </c>
      <c r="N385" s="8">
        <v>1.376891549</v>
      </c>
      <c r="O385" s="10">
        <v>3.5999999999999998E-6</v>
      </c>
      <c r="P385" s="10">
        <v>2.3041000000000001E-6</v>
      </c>
      <c r="U385" s="8">
        <v>0.96410284999999996</v>
      </c>
      <c r="V385" s="8">
        <v>1.228987E-2</v>
      </c>
      <c r="W385" s="8">
        <v>-1.547718E-2</v>
      </c>
      <c r="X385" s="8">
        <v>1.3381836380000001</v>
      </c>
      <c r="Y385" s="10">
        <v>1.27348E-5</v>
      </c>
      <c r="Z385" s="10">
        <v>6.7987699999999996E-6</v>
      </c>
      <c r="AC385" s="1"/>
      <c r="AE385" s="8">
        <v>1.7348296000000001</v>
      </c>
      <c r="AF385" s="8">
        <v>-2.2457629999999999E-2</v>
      </c>
      <c r="AG385" s="8">
        <v>4.8902199999999998E-3</v>
      </c>
      <c r="AH385" s="8">
        <v>1.924070226</v>
      </c>
      <c r="AI385" s="10">
        <v>7.0140299999999997E-5</v>
      </c>
      <c r="AJ385" s="10">
        <v>-3.2119400000000003E-5</v>
      </c>
      <c r="AM385" s="1"/>
      <c r="AO385" s="8">
        <v>1.37020812</v>
      </c>
      <c r="AP385" s="8">
        <v>8.3185199999999994E-3</v>
      </c>
      <c r="AQ385" s="8">
        <v>3.617269E-2</v>
      </c>
      <c r="AR385" s="8">
        <v>1.6808767920000001</v>
      </c>
      <c r="AS385" s="10">
        <v>5.2086100000000003E-6</v>
      </c>
      <c r="AT385" s="10">
        <v>-2.5138900000000001E-5</v>
      </c>
      <c r="AW385" s="1"/>
      <c r="BI385" s="8">
        <v>-1.8331569999999998E-2</v>
      </c>
      <c r="BJ385" s="8">
        <v>-4.8217740000000002E-2</v>
      </c>
      <c r="BK385" s="8">
        <v>-7.0341800000000001E-3</v>
      </c>
      <c r="BL385" s="8">
        <v>1.9039326539999999</v>
      </c>
      <c r="BM385" s="10">
        <v>-2.5091399999999998E-5</v>
      </c>
      <c r="BN385" s="10">
        <v>4.3924999999999997E-5</v>
      </c>
      <c r="BQ385" s="1"/>
      <c r="CC385" s="8">
        <v>-0.13688654</v>
      </c>
      <c r="CD385" s="8">
        <v>-4.3937469999999999E-2</v>
      </c>
      <c r="CE385" s="8">
        <v>-1.518338E-2</v>
      </c>
      <c r="CF385" s="8">
        <v>1.737631667</v>
      </c>
      <c r="CG385" s="10">
        <v>-5.2279600000000003E-6</v>
      </c>
      <c r="CH385" s="10">
        <v>4.7801500000000003E-6</v>
      </c>
      <c r="CK385" s="1"/>
      <c r="CQ385" s="1"/>
      <c r="CR385" s="1"/>
      <c r="CU385" s="1"/>
      <c r="CW385" s="8">
        <v>0.31993264999999999</v>
      </c>
      <c r="CX385" s="8">
        <v>1.9446189999999999E-2</v>
      </c>
      <c r="CY385" s="8">
        <v>2.7105499999999999E-3</v>
      </c>
      <c r="CZ385" s="8">
        <v>1.618503749</v>
      </c>
      <c r="DA385" s="8">
        <v>1.05732E-4</v>
      </c>
      <c r="DB385" s="10">
        <v>-1.61827E-5</v>
      </c>
      <c r="DF385" s="1"/>
      <c r="DL385" s="1"/>
      <c r="DO385" s="1"/>
      <c r="DQ385" s="8">
        <v>0.27467462999999998</v>
      </c>
      <c r="DR385" s="8">
        <v>1.893034E-2</v>
      </c>
      <c r="DS385" s="8">
        <v>4.5848699999999996E-3</v>
      </c>
      <c r="DT385" s="8">
        <v>1.610919854</v>
      </c>
      <c r="DU385" s="10">
        <v>6.59172E-5</v>
      </c>
      <c r="DV385" s="10">
        <v>-2.1594899999999999E-5</v>
      </c>
      <c r="DZ385" s="1"/>
      <c r="EF385" s="1"/>
      <c r="EG385" s="1"/>
      <c r="EK385" s="8">
        <v>0.57861700999999999</v>
      </c>
      <c r="EL385" s="8">
        <v>3.1955119999999997E-2</v>
      </c>
      <c r="EM385" s="8">
        <v>-5.6713099999999997E-3</v>
      </c>
      <c r="EN385" s="8">
        <v>1.684371818</v>
      </c>
      <c r="EO385" s="10">
        <v>9.8899299999999997E-5</v>
      </c>
      <c r="EP385" s="10">
        <v>-4.6054000000000003E-5</v>
      </c>
      <c r="ES385" s="1"/>
      <c r="EU385" s="8">
        <v>0.64325882000000001</v>
      </c>
      <c r="EV385" s="8">
        <v>-8.4800599999999993E-3</v>
      </c>
      <c r="EW385" s="8">
        <v>-1.0866870000000001E-2</v>
      </c>
      <c r="EX385" s="8">
        <v>1.847681927</v>
      </c>
      <c r="EY385" s="8">
        <v>3.2548100000000002E-4</v>
      </c>
      <c r="EZ385" s="10">
        <v>2.6567299999999999E-5</v>
      </c>
      <c r="FC385" s="1"/>
      <c r="FJ385" s="1"/>
      <c r="FM385" s="1"/>
      <c r="FT385" s="1"/>
      <c r="FW385" s="1"/>
      <c r="GD385" s="1"/>
      <c r="GG385" s="1"/>
      <c r="GI385" s="8">
        <v>0.63411671000000003</v>
      </c>
      <c r="GJ385" s="8">
        <v>-5.9999900000000002E-3</v>
      </c>
      <c r="GK385" s="8">
        <v>-6.0486000000000003E-3</v>
      </c>
      <c r="GL385" s="8">
        <v>1.8587128429999999</v>
      </c>
      <c r="GM385" s="10">
        <v>-7.8415900000000006E-6</v>
      </c>
      <c r="GN385" s="10">
        <v>-4.0630300000000003E-6</v>
      </c>
      <c r="GQ385" s="1"/>
      <c r="GS385" s="8">
        <v>0.18044772000000001</v>
      </c>
      <c r="GT385" s="8">
        <v>-1.419372E-2</v>
      </c>
      <c r="GU385" s="8">
        <v>-1.113489E-2</v>
      </c>
      <c r="GV385" s="8">
        <v>1.5353833509999999</v>
      </c>
      <c r="GW385" s="10">
        <v>7.6854900000000002E-5</v>
      </c>
      <c r="GX385" s="10">
        <v>2.6233000000000001E-5</v>
      </c>
      <c r="HA385" s="1"/>
      <c r="HC385" s="8">
        <v>-5.019469E-2</v>
      </c>
      <c r="HD385" s="8">
        <v>-3.9857E-4</v>
      </c>
      <c r="HE385" s="8">
        <v>-1.9042799999999999E-3</v>
      </c>
      <c r="HF385" s="8">
        <v>1.5072893839999999</v>
      </c>
      <c r="HG385" s="10">
        <v>-2.63623E-5</v>
      </c>
      <c r="HH385" s="10">
        <v>-1.5690299999999999E-6</v>
      </c>
      <c r="HK385" s="1"/>
      <c r="HM385" s="8">
        <v>3.6671330000000002E-2</v>
      </c>
      <c r="HN385" s="8">
        <v>-6.7172899999999999E-3</v>
      </c>
      <c r="HO385" s="8">
        <v>-1.065728E-2</v>
      </c>
      <c r="HP385" s="8">
        <v>1.6146700940000001</v>
      </c>
      <c r="HQ385" s="10">
        <v>-5.1415200000000002E-5</v>
      </c>
      <c r="HR385" s="10">
        <v>2.4559999999999999E-5</v>
      </c>
      <c r="HU385" s="1"/>
      <c r="HW385" s="8">
        <v>0.10766091</v>
      </c>
      <c r="HX385" s="8">
        <v>-9.1684000000000002E-3</v>
      </c>
      <c r="HY385" s="8">
        <v>-1.5584550000000001E-2</v>
      </c>
      <c r="HZ385" s="8">
        <v>1.618747884</v>
      </c>
      <c r="IA385" s="10">
        <v>-2.1698699999999999E-5</v>
      </c>
      <c r="IB385" s="10">
        <v>-6.1037900000000001E-5</v>
      </c>
      <c r="IE385" s="1"/>
      <c r="IG385" s="8">
        <v>0.10089363</v>
      </c>
      <c r="IH385" s="8">
        <v>-9.8161900000000007E-3</v>
      </c>
      <c r="II385" s="8">
        <v>-7.0428599999999997E-3</v>
      </c>
      <c r="IJ385" s="8">
        <v>1.6539082220000001</v>
      </c>
      <c r="IK385" s="10">
        <v>-5.6886199999999998E-5</v>
      </c>
      <c r="IL385" s="10">
        <v>3.6848099999999997E-5</v>
      </c>
      <c r="IO385" s="1"/>
      <c r="IP385" s="1"/>
    </row>
    <row r="386" spans="1:250" x14ac:dyDescent="0.25">
      <c r="A386" s="8">
        <v>1.3712921</v>
      </c>
      <c r="B386" s="8">
        <v>8.2844500000000005E-3</v>
      </c>
      <c r="C386" s="8">
        <v>3.615848E-2</v>
      </c>
      <c r="D386" s="8">
        <v>1.6822860070000001</v>
      </c>
      <c r="E386" s="10">
        <v>1.06178E-5</v>
      </c>
      <c r="F386" s="10">
        <v>-2.73912E-5</v>
      </c>
      <c r="I386" s="1"/>
      <c r="K386" s="8">
        <v>0.97545344</v>
      </c>
      <c r="L386" s="8">
        <v>3.3463890000000003E-2</v>
      </c>
      <c r="M386" s="8">
        <v>-3.1721499999999999E-3</v>
      </c>
      <c r="N386" s="8">
        <v>1.381190481</v>
      </c>
      <c r="O386" s="10">
        <v>1.10266E-6</v>
      </c>
      <c r="P386" s="10">
        <v>1.11969E-6</v>
      </c>
      <c r="U386" s="8">
        <v>0.97209327000000001</v>
      </c>
      <c r="V386" s="8">
        <v>1.247123E-2</v>
      </c>
      <c r="W386" s="8">
        <v>-1.553937E-2</v>
      </c>
      <c r="X386" s="8">
        <v>1.3433452299999999</v>
      </c>
      <c r="Y386" s="10">
        <v>8.6712999999999995E-6</v>
      </c>
      <c r="Z386" s="10">
        <v>5.3961099999999997E-6</v>
      </c>
      <c r="AC386" s="1"/>
      <c r="AE386" s="8">
        <v>1.7439809500000001</v>
      </c>
      <c r="AF386" s="8">
        <v>-2.23941E-2</v>
      </c>
      <c r="AG386" s="8">
        <v>4.90654E-3</v>
      </c>
      <c r="AH386" s="8">
        <v>1.930561857</v>
      </c>
      <c r="AI386" s="10">
        <v>6.9241799999999998E-5</v>
      </c>
      <c r="AJ386" s="10">
        <v>-3.1891299999999997E-5</v>
      </c>
      <c r="AM386" s="1"/>
      <c r="AO386" s="8">
        <v>1.3712921</v>
      </c>
      <c r="AP386" s="8">
        <v>8.2844500000000005E-3</v>
      </c>
      <c r="AQ386" s="8">
        <v>3.615848E-2</v>
      </c>
      <c r="AR386" s="8">
        <v>1.6822860070000001</v>
      </c>
      <c r="AS386" s="10">
        <v>1.06178E-5</v>
      </c>
      <c r="AT386" s="10">
        <v>-2.73912E-5</v>
      </c>
      <c r="AW386" s="1"/>
      <c r="BI386" s="8">
        <v>-1.5980000000000001E-2</v>
      </c>
      <c r="BJ386" s="8">
        <v>-4.833573E-2</v>
      </c>
      <c r="BK386" s="8">
        <v>-7.2169499999999998E-3</v>
      </c>
      <c r="BL386" s="8">
        <v>1.9078651740000001</v>
      </c>
      <c r="BM386" s="10">
        <v>-2.3030399999999999E-5</v>
      </c>
      <c r="BN386" s="10">
        <v>4.0726799999999998E-5</v>
      </c>
      <c r="BQ386" s="1"/>
      <c r="CA386" s="1"/>
      <c r="CC386" s="8">
        <v>-0.13561910999999999</v>
      </c>
      <c r="CD386" s="8">
        <v>-4.3959060000000001E-2</v>
      </c>
      <c r="CE386" s="8">
        <v>-1.5175559999999999E-2</v>
      </c>
      <c r="CF386" s="8">
        <v>1.743051562</v>
      </c>
      <c r="CG386" s="10">
        <v>-4.1477299999999997E-6</v>
      </c>
      <c r="CH386" s="10">
        <v>5.17388E-6</v>
      </c>
      <c r="CK386" s="1"/>
      <c r="CQ386" s="1"/>
      <c r="CR386" s="1"/>
      <c r="CU386" s="1"/>
      <c r="CW386" s="8">
        <v>0.31703039999999999</v>
      </c>
      <c r="CX386" s="8">
        <v>1.9197680000000002E-2</v>
      </c>
      <c r="CY386" s="8">
        <v>2.7191400000000001E-3</v>
      </c>
      <c r="CZ386" s="8">
        <v>1.6213555239999999</v>
      </c>
      <c r="DA386" s="10">
        <v>9.7536700000000004E-5</v>
      </c>
      <c r="DB386" s="10">
        <v>-1.6477499999999999E-5</v>
      </c>
      <c r="DF386" s="1"/>
      <c r="DO386" s="1"/>
      <c r="DQ386" s="8">
        <v>0.27755693999999997</v>
      </c>
      <c r="DR386" s="8">
        <v>1.9154460000000002E-2</v>
      </c>
      <c r="DS386" s="8">
        <v>4.7342900000000004E-3</v>
      </c>
      <c r="DT386" s="8">
        <v>1.612770378</v>
      </c>
      <c r="DU386" s="10">
        <v>6.0754100000000002E-5</v>
      </c>
      <c r="DV386" s="10">
        <v>-1.8155199999999999E-5</v>
      </c>
      <c r="DZ386" s="1"/>
      <c r="EF386" s="1"/>
      <c r="EG386" s="1"/>
      <c r="EK386" s="8">
        <v>0.57860838000000003</v>
      </c>
      <c r="EL386" s="8">
        <v>3.1943329999999999E-2</v>
      </c>
      <c r="EM386" s="8">
        <v>-5.6708000000000001E-3</v>
      </c>
      <c r="EN386" s="8">
        <v>1.6844091459999999</v>
      </c>
      <c r="EO386" s="10">
        <v>5.6212399999999997E-5</v>
      </c>
      <c r="EP386" s="10">
        <v>-4.7923799999999997E-5</v>
      </c>
      <c r="ES386" s="1"/>
      <c r="EU386" s="8">
        <v>0.64198007000000001</v>
      </c>
      <c r="EV386" s="8">
        <v>-8.9837900000000002E-3</v>
      </c>
      <c r="EW386" s="8">
        <v>-1.075007E-2</v>
      </c>
      <c r="EX386" s="8">
        <v>1.847826132</v>
      </c>
      <c r="EY386" s="8">
        <v>3.0037599999999999E-4</v>
      </c>
      <c r="EZ386" s="10">
        <v>2.0744600000000001E-5</v>
      </c>
      <c r="FC386" s="1"/>
      <c r="FJ386" s="1"/>
      <c r="FM386" s="1"/>
      <c r="FW386" s="1"/>
      <c r="GD386" s="1"/>
      <c r="GG386" s="1"/>
      <c r="GI386" s="8">
        <v>0.63383073000000001</v>
      </c>
      <c r="GJ386" s="8">
        <v>-6.0875E-3</v>
      </c>
      <c r="GK386" s="8">
        <v>-5.9547300000000001E-3</v>
      </c>
      <c r="GL386" s="8">
        <v>1.8585669680000001</v>
      </c>
      <c r="GM386" s="10">
        <v>-1.5065999999999999E-6</v>
      </c>
      <c r="GN386" s="10">
        <v>2.7322100000000001E-6</v>
      </c>
      <c r="GP386" s="1"/>
      <c r="GQ386" s="1"/>
      <c r="GS386" s="8">
        <v>0.1809943</v>
      </c>
      <c r="GT386" s="8">
        <v>-1.4145E-2</v>
      </c>
      <c r="GU386" s="8">
        <v>-1.115033E-2</v>
      </c>
      <c r="GV386" s="8">
        <v>1.5361796599999999</v>
      </c>
      <c r="GW386" s="10">
        <v>7.1668400000000007E-5</v>
      </c>
      <c r="GX386" s="10">
        <v>2.4587600000000002E-5</v>
      </c>
      <c r="HA386" s="1"/>
      <c r="HC386" s="8">
        <v>-4.960531E-2</v>
      </c>
      <c r="HD386" s="8">
        <v>-4.4213999999999999E-4</v>
      </c>
      <c r="HE386" s="8">
        <v>-1.89448E-3</v>
      </c>
      <c r="HF386" s="8">
        <v>1.5087324609999999</v>
      </c>
      <c r="HG386" s="10">
        <v>-2.41589E-5</v>
      </c>
      <c r="HH386" s="10">
        <v>-1.07189E-6</v>
      </c>
      <c r="HK386" s="1"/>
      <c r="HM386" s="8">
        <v>3.6586029999999999E-2</v>
      </c>
      <c r="HN386" s="8">
        <v>-6.7091E-3</v>
      </c>
      <c r="HO386" s="8">
        <v>-1.065868E-2</v>
      </c>
      <c r="HP386" s="8">
        <v>1.6177496060000001</v>
      </c>
      <c r="HQ386" s="10">
        <v>-3.8530199999999999E-5</v>
      </c>
      <c r="HR386" s="10">
        <v>2.6786599999999999E-5</v>
      </c>
      <c r="HU386" s="1"/>
      <c r="HW386" s="8">
        <v>0.10276116</v>
      </c>
      <c r="HX386" s="8">
        <v>-8.5663400000000004E-3</v>
      </c>
      <c r="HY386" s="8">
        <v>-1.6203749999999999E-2</v>
      </c>
      <c r="HZ386" s="8">
        <v>1.6189618290000001</v>
      </c>
      <c r="IA386" s="10">
        <v>-1.02066E-5</v>
      </c>
      <c r="IB386" s="10">
        <v>-4.9218500000000003E-5</v>
      </c>
      <c r="IE386" s="1"/>
      <c r="IG386" s="8">
        <v>0.10315328999999999</v>
      </c>
      <c r="IH386" s="8">
        <v>-9.8315899999999994E-3</v>
      </c>
      <c r="II386" s="8">
        <v>-7.0136399999999998E-3</v>
      </c>
      <c r="IJ386" s="8">
        <v>1.6543333</v>
      </c>
      <c r="IK386" s="10">
        <v>-5.6032800000000003E-5</v>
      </c>
      <c r="IL386" s="10">
        <v>3.8466900000000003E-5</v>
      </c>
      <c r="IO386" s="1"/>
      <c r="IP386" s="1"/>
    </row>
    <row r="387" spans="1:250" x14ac:dyDescent="0.25">
      <c r="A387" s="8">
        <v>1.3733099</v>
      </c>
      <c r="B387" s="8">
        <v>8.2972500000000008E-3</v>
      </c>
      <c r="C387" s="8">
        <v>3.6144219999999998E-2</v>
      </c>
      <c r="D387" s="8">
        <v>1.6834079399999999</v>
      </c>
      <c r="E387" s="10">
        <v>9.5247299999999992E-6</v>
      </c>
      <c r="F387" s="10">
        <v>-2.86092E-5</v>
      </c>
      <c r="I387" s="1"/>
      <c r="K387" s="8">
        <v>0.98030841999999996</v>
      </c>
      <c r="L387" s="8">
        <v>3.354037E-2</v>
      </c>
      <c r="M387" s="8">
        <v>-3.2536700000000002E-3</v>
      </c>
      <c r="N387" s="8">
        <v>1.3874792600000001</v>
      </c>
      <c r="O387" s="10">
        <v>-3.6147999999999998E-7</v>
      </c>
      <c r="P387" s="10">
        <v>-4.4059600000000001E-7</v>
      </c>
      <c r="U387" s="8">
        <v>0.97832923000000005</v>
      </c>
      <c r="V387" s="8">
        <v>1.251333E-2</v>
      </c>
      <c r="W387" s="8">
        <v>-1.5614919999999999E-2</v>
      </c>
      <c r="X387" s="8">
        <v>1.348306531</v>
      </c>
      <c r="Y387" s="10">
        <v>7.45797E-6</v>
      </c>
      <c r="Z387" s="10">
        <v>3.2254099999999999E-6</v>
      </c>
      <c r="AC387" s="1"/>
      <c r="AE387" s="8">
        <v>1.74884215</v>
      </c>
      <c r="AF387" s="8">
        <v>-2.2292340000000001E-2</v>
      </c>
      <c r="AG387" s="8">
        <v>4.9178399999999997E-3</v>
      </c>
      <c r="AH387" s="8">
        <v>1.9368961769999999</v>
      </c>
      <c r="AI387" s="10">
        <v>6.6531800000000006E-5</v>
      </c>
      <c r="AJ387" s="10">
        <v>-3.15989E-5</v>
      </c>
      <c r="AM387" s="1"/>
      <c r="AO387" s="8">
        <v>1.3733099</v>
      </c>
      <c r="AP387" s="8">
        <v>8.2972500000000008E-3</v>
      </c>
      <c r="AQ387" s="8">
        <v>3.6144219999999998E-2</v>
      </c>
      <c r="AR387" s="8">
        <v>1.6834079399999999</v>
      </c>
      <c r="AS387" s="10">
        <v>9.5247299999999992E-6</v>
      </c>
      <c r="AT387" s="10">
        <v>-2.86092E-5</v>
      </c>
      <c r="AW387" s="1"/>
      <c r="BG387" s="1"/>
      <c r="BI387" s="8">
        <v>-1.329313E-2</v>
      </c>
      <c r="BJ387" s="8">
        <v>-4.8471399999999998E-2</v>
      </c>
      <c r="BK387" s="8">
        <v>-7.4457300000000002E-3</v>
      </c>
      <c r="BL387" s="8">
        <v>1.9116967499999999</v>
      </c>
      <c r="BM387" s="10">
        <v>-2.0958099999999998E-5</v>
      </c>
      <c r="BN387" s="10">
        <v>3.7224400000000002E-5</v>
      </c>
      <c r="BQ387" s="1"/>
      <c r="CC387" s="8">
        <v>-0.13612028000000001</v>
      </c>
      <c r="CD387" s="8">
        <v>-4.3946409999999998E-2</v>
      </c>
      <c r="CE387" s="8">
        <v>-1.517641E-2</v>
      </c>
      <c r="CF387" s="8">
        <v>1.747706918</v>
      </c>
      <c r="CG387" s="10">
        <v>-2.5482099999999999E-6</v>
      </c>
      <c r="CH387" s="10">
        <v>5.2840800000000002E-6</v>
      </c>
      <c r="CK387" s="1"/>
      <c r="CQ387" s="1"/>
      <c r="CR387" s="1"/>
      <c r="CU387" s="1"/>
      <c r="CW387" s="8">
        <v>0.32258692999999999</v>
      </c>
      <c r="CX387" s="8">
        <v>1.9575749999999999E-2</v>
      </c>
      <c r="CY387" s="8">
        <v>2.7016200000000001E-3</v>
      </c>
      <c r="CZ387" s="8">
        <v>1.624223803</v>
      </c>
      <c r="DA387" s="10">
        <v>9.1015500000000003E-5</v>
      </c>
      <c r="DB387" s="10">
        <v>-1.6789000000000001E-5</v>
      </c>
      <c r="DF387" s="1"/>
      <c r="DL387" s="1"/>
      <c r="DO387" s="1"/>
      <c r="DQ387" s="8">
        <v>0.28232601000000002</v>
      </c>
      <c r="DR387" s="8">
        <v>1.936177E-2</v>
      </c>
      <c r="DS387" s="8">
        <v>4.8529000000000003E-3</v>
      </c>
      <c r="DT387" s="8">
        <v>1.6145384970000001</v>
      </c>
      <c r="DU387" s="10">
        <v>5.7858400000000002E-5</v>
      </c>
      <c r="DV387" s="10">
        <v>-1.6500299999999999E-5</v>
      </c>
      <c r="DZ387" s="1"/>
      <c r="EF387" s="1"/>
      <c r="EG387" s="1"/>
      <c r="EK387" s="8">
        <v>0.57912637</v>
      </c>
      <c r="EL387" s="8">
        <v>3.1992859999999998E-2</v>
      </c>
      <c r="EM387" s="8">
        <v>-5.8906200000000001E-3</v>
      </c>
      <c r="EN387" s="8">
        <v>1.6844886210000001</v>
      </c>
      <c r="EO387" s="10">
        <v>5.1878E-5</v>
      </c>
      <c r="EP387" s="10">
        <v>-6.7156000000000006E-5</v>
      </c>
      <c r="ES387" s="1"/>
      <c r="EU387" s="8">
        <v>0.64271226999999997</v>
      </c>
      <c r="EV387" s="8">
        <v>-8.9403599999999996E-3</v>
      </c>
      <c r="EW387" s="8">
        <v>-1.132472E-2</v>
      </c>
      <c r="EX387" s="8">
        <v>1.8478675550000001</v>
      </c>
      <c r="EY387" s="8">
        <v>2.97189E-4</v>
      </c>
      <c r="EZ387" s="10">
        <v>-2.1410700000000002E-5</v>
      </c>
      <c r="FC387" s="1"/>
      <c r="FJ387" s="1"/>
      <c r="FM387" s="1"/>
      <c r="FS387" s="1"/>
      <c r="FW387" s="1"/>
      <c r="GD387" s="1"/>
      <c r="GG387" s="1"/>
      <c r="GI387" s="8">
        <v>0.63161160000000005</v>
      </c>
      <c r="GJ387" s="8">
        <v>-5.7652099999999998E-3</v>
      </c>
      <c r="GK387" s="8">
        <v>-5.7953099999999997E-3</v>
      </c>
      <c r="GL387" s="8">
        <v>1.8582348209999999</v>
      </c>
      <c r="GM387" s="10">
        <v>-4.7529900000000002E-6</v>
      </c>
      <c r="GN387" s="10">
        <v>4.3384499999999999E-6</v>
      </c>
      <c r="GQ387" s="1"/>
      <c r="GS387" s="8">
        <v>0.18208829000000001</v>
      </c>
      <c r="GT387" s="8">
        <v>-1.4312470000000001E-2</v>
      </c>
      <c r="GU387" s="8">
        <v>-1.1159870000000001E-2</v>
      </c>
      <c r="GV387" s="8">
        <v>1.5369862320000001</v>
      </c>
      <c r="GW387" s="10">
        <v>8.0516800000000001E-5</v>
      </c>
      <c r="GX387" s="10">
        <v>2.4087199999999999E-5</v>
      </c>
      <c r="HA387" s="1"/>
      <c r="HC387" s="8">
        <v>-5.1327449999999997E-2</v>
      </c>
      <c r="HD387" s="8">
        <v>-4.1761000000000001E-4</v>
      </c>
      <c r="HE387" s="8">
        <v>-1.9367E-3</v>
      </c>
      <c r="HF387" s="8">
        <v>1.510392586</v>
      </c>
      <c r="HG387" s="10">
        <v>-2.3732800000000001E-5</v>
      </c>
      <c r="HH387" s="10">
        <v>-3.3898300000000001E-7</v>
      </c>
      <c r="HK387" s="1"/>
      <c r="HM387" s="8">
        <v>3.5139259999999999E-2</v>
      </c>
      <c r="HN387" s="8">
        <v>-6.6797799999999997E-3</v>
      </c>
      <c r="HO387" s="8">
        <v>-1.065145E-2</v>
      </c>
      <c r="HP387" s="8">
        <v>1.6202743879999999</v>
      </c>
      <c r="HQ387" s="10">
        <v>-3.57987E-5</v>
      </c>
      <c r="HR387" s="10">
        <v>2.6115700000000001E-5</v>
      </c>
      <c r="HU387" s="1"/>
      <c r="HW387" s="8">
        <v>9.9789660000000002E-2</v>
      </c>
      <c r="HX387" s="8">
        <v>-7.63592E-3</v>
      </c>
      <c r="HY387" s="8">
        <v>-1.723966E-2</v>
      </c>
      <c r="HZ387" s="8">
        <v>1.619083279</v>
      </c>
      <c r="IA387" s="10">
        <v>1.6781100000000001E-5</v>
      </c>
      <c r="IB387" s="10">
        <v>-1.9171400000000001E-5</v>
      </c>
      <c r="IE387" s="1"/>
      <c r="IG387" s="8">
        <v>0.10485551</v>
      </c>
      <c r="IH387" s="8">
        <v>-9.5530900000000002E-3</v>
      </c>
      <c r="II387" s="8">
        <v>-7.0711100000000002E-3</v>
      </c>
      <c r="IJ387" s="8">
        <v>1.654747653</v>
      </c>
      <c r="IK387" s="10">
        <v>-7.6235299999999998E-5</v>
      </c>
      <c r="IL387" s="10">
        <v>3.4293399999999999E-5</v>
      </c>
      <c r="IO387" s="1"/>
      <c r="IP387" s="1"/>
    </row>
    <row r="388" spans="1:250" x14ac:dyDescent="0.25">
      <c r="A388" s="8">
        <v>1.36863018</v>
      </c>
      <c r="B388" s="8">
        <v>8.5949000000000008E-3</v>
      </c>
      <c r="C388" s="8">
        <v>3.5963679999999998E-2</v>
      </c>
      <c r="D388" s="8">
        <v>1.684205744</v>
      </c>
      <c r="E388" s="10">
        <v>2.04537E-5</v>
      </c>
      <c r="F388" s="10">
        <v>-2.1977800000000002E-5</v>
      </c>
      <c r="I388" s="1"/>
      <c r="K388" s="8">
        <v>0.99452985000000005</v>
      </c>
      <c r="L388" s="8">
        <v>3.3656709999999999E-2</v>
      </c>
      <c r="M388" s="8">
        <v>-3.4134199999999999E-3</v>
      </c>
      <c r="N388" s="8">
        <v>1.394925789</v>
      </c>
      <c r="O388" s="10">
        <v>-1.1231699999999999E-6</v>
      </c>
      <c r="P388" s="10">
        <v>-1.4842600000000001E-6</v>
      </c>
      <c r="U388" s="8">
        <v>0.98664708999999995</v>
      </c>
      <c r="V388" s="8">
        <v>1.2692190000000001E-2</v>
      </c>
      <c r="W388" s="8">
        <v>-1.578278E-2</v>
      </c>
      <c r="X388" s="8">
        <v>1.352809768</v>
      </c>
      <c r="Y388" s="10">
        <v>3.6040000000000001E-6</v>
      </c>
      <c r="Z388" s="10">
        <v>-3.9298999999999997E-7</v>
      </c>
      <c r="AC388" s="1"/>
      <c r="AE388" s="10">
        <v>1.7616133</v>
      </c>
      <c r="AF388" s="8">
        <v>-2.1399890000000001E-2</v>
      </c>
      <c r="AG388" s="8">
        <v>4.8614699999999997E-3</v>
      </c>
      <c r="AH388" s="8">
        <v>1.9420030779999999</v>
      </c>
      <c r="AI388" s="10">
        <v>5.7498499999999998E-5</v>
      </c>
      <c r="AJ388" s="10">
        <v>-3.2192500000000001E-5</v>
      </c>
      <c r="AM388" s="1"/>
      <c r="AO388" s="8">
        <v>1.36863018</v>
      </c>
      <c r="AP388" s="8">
        <v>8.5949000000000008E-3</v>
      </c>
      <c r="AQ388" s="8">
        <v>3.5963679999999998E-2</v>
      </c>
      <c r="AR388" s="8">
        <v>1.684205744</v>
      </c>
      <c r="AS388" s="10">
        <v>2.04537E-5</v>
      </c>
      <c r="AT388" s="10">
        <v>-2.1977800000000002E-5</v>
      </c>
      <c r="AW388" s="1"/>
      <c r="BG388" s="1"/>
      <c r="BI388" s="8">
        <v>-1.4448849999999999E-2</v>
      </c>
      <c r="BJ388" s="8">
        <v>-4.8391620000000003E-2</v>
      </c>
      <c r="BK388" s="8">
        <v>-7.3630400000000004E-3</v>
      </c>
      <c r="BL388" s="8">
        <v>1.9153937780000001</v>
      </c>
      <c r="BM388" s="10">
        <v>-1.8121399999999999E-5</v>
      </c>
      <c r="BN388" s="10">
        <v>3.4283299999999998E-5</v>
      </c>
      <c r="BQ388" s="1"/>
      <c r="CA388" s="1"/>
      <c r="CC388" s="8">
        <v>-0.13825978999999999</v>
      </c>
      <c r="CD388" s="8">
        <v>-4.3932020000000002E-2</v>
      </c>
      <c r="CE388" s="8">
        <v>-1.5187640000000001E-2</v>
      </c>
      <c r="CF388" s="8">
        <v>1.751491358</v>
      </c>
      <c r="CG388" s="10">
        <v>-2.12164E-6</v>
      </c>
      <c r="CH388" s="10">
        <v>5.6173899999999999E-6</v>
      </c>
      <c r="CK388" s="1"/>
      <c r="CQ388" s="1"/>
      <c r="CR388" s="1"/>
      <c r="CU388" s="1"/>
      <c r="CW388" s="8">
        <v>0.32293145000000001</v>
      </c>
      <c r="CX388" s="8">
        <v>1.9611839999999998E-2</v>
      </c>
      <c r="CY388" s="8">
        <v>2.7016499999999999E-3</v>
      </c>
      <c r="CZ388" s="8">
        <v>1.6269044699999999</v>
      </c>
      <c r="DA388" s="10">
        <v>8.1008799999999996E-5</v>
      </c>
      <c r="DB388" s="10">
        <v>-1.6792299999999998E-5</v>
      </c>
      <c r="DF388" s="1"/>
      <c r="DL388" s="1"/>
      <c r="DO388" s="1"/>
      <c r="DQ388" s="8">
        <v>0.29006834999999997</v>
      </c>
      <c r="DR388" s="8">
        <v>1.9792299999999999E-2</v>
      </c>
      <c r="DS388" s="8">
        <v>5.1315900000000001E-3</v>
      </c>
      <c r="DT388" s="8">
        <v>1.616305704</v>
      </c>
      <c r="DU388" s="10">
        <v>5.4157899999999999E-5</v>
      </c>
      <c r="DV388" s="10">
        <v>-1.41068E-5</v>
      </c>
      <c r="DZ388" s="1"/>
      <c r="EG388" s="1"/>
      <c r="EK388" s="8">
        <v>0.58005454000000001</v>
      </c>
      <c r="EL388" s="8">
        <v>3.030859E-2</v>
      </c>
      <c r="EM388" s="8">
        <v>-3.5142200000000002E-3</v>
      </c>
      <c r="EN388" s="8">
        <v>1.6845457129999999</v>
      </c>
      <c r="EO388" s="10">
        <v>7.9950200000000006E-5</v>
      </c>
      <c r="EP388" s="10">
        <v>-2.75488E-5</v>
      </c>
      <c r="ES388" s="1"/>
      <c r="EU388" s="8">
        <v>0.64311068000000005</v>
      </c>
      <c r="EV388" s="8">
        <v>-9.0666700000000006E-3</v>
      </c>
      <c r="EW388" s="8">
        <v>-1.110709E-2</v>
      </c>
      <c r="EX388" s="8">
        <v>1.8479572179999999</v>
      </c>
      <c r="EY388" s="8">
        <v>3.1556800000000001E-4</v>
      </c>
      <c r="EZ388" s="10">
        <v>1.0253499999999999E-5</v>
      </c>
      <c r="FC388" s="1"/>
      <c r="FI388" s="1"/>
      <c r="FJ388" s="1"/>
      <c r="FM388" s="1"/>
      <c r="FS388" s="1"/>
      <c r="FW388" s="1"/>
      <c r="GD388" s="1"/>
      <c r="GG388" s="1"/>
      <c r="GI388" s="8">
        <v>0.62669399000000003</v>
      </c>
      <c r="GJ388" s="8">
        <v>-4.8384600000000002E-3</v>
      </c>
      <c r="GK388" s="8">
        <v>-5.0683999999999998E-3</v>
      </c>
      <c r="GL388" s="8">
        <v>1.8580030000000001</v>
      </c>
      <c r="GM388" s="10">
        <v>-8.9052900000000002E-6</v>
      </c>
      <c r="GN388" s="10">
        <v>7.5955700000000002E-6</v>
      </c>
      <c r="GQ388" s="1"/>
      <c r="GS388" s="8">
        <v>0.18304202</v>
      </c>
      <c r="GT388" s="8">
        <v>-1.42401E-2</v>
      </c>
      <c r="GU388" s="8">
        <v>-1.1162200000000001E-2</v>
      </c>
      <c r="GV388" s="8">
        <v>1.5376144140000001</v>
      </c>
      <c r="GW388" s="10">
        <v>7.6095700000000004E-5</v>
      </c>
      <c r="GX388" s="10">
        <v>2.3943599999999999E-5</v>
      </c>
      <c r="HA388" s="1"/>
      <c r="HC388" s="8">
        <v>-4.795058E-2</v>
      </c>
      <c r="HD388" s="8">
        <v>-4.2405999999999998E-4</v>
      </c>
      <c r="HE388" s="8">
        <v>-2.00278E-3</v>
      </c>
      <c r="HF388" s="8">
        <v>1.5120800190000001</v>
      </c>
      <c r="HG388" s="10">
        <v>-2.3676199999999999E-5</v>
      </c>
      <c r="HH388" s="10">
        <v>-9.2371699999999999E-7</v>
      </c>
      <c r="HK388" s="1"/>
      <c r="HM388" s="8">
        <v>4.2018420000000001E-2</v>
      </c>
      <c r="HN388" s="8">
        <v>-6.9467699999999997E-3</v>
      </c>
      <c r="HO388" s="8">
        <v>-1.09388E-2</v>
      </c>
      <c r="HP388" s="8">
        <v>1.6232097649999999</v>
      </c>
      <c r="HQ388" s="10">
        <v>-3.0582700000000001E-5</v>
      </c>
      <c r="HR388" s="10">
        <v>2.0500500000000001E-5</v>
      </c>
      <c r="HU388" s="1"/>
      <c r="HW388" s="8">
        <v>0.10181779000000001</v>
      </c>
      <c r="HX388" s="8">
        <v>-6.7889400000000003E-3</v>
      </c>
      <c r="HY388" s="8">
        <v>-1.5966600000000001E-2</v>
      </c>
      <c r="HZ388" s="8">
        <v>1.619115023</v>
      </c>
      <c r="IA388" s="10">
        <v>-1.4990800000000001E-5</v>
      </c>
      <c r="IB388" s="10">
        <v>2.8584500000000001E-5</v>
      </c>
      <c r="IE388" s="1"/>
      <c r="IG388" s="8">
        <v>0.10540053000000001</v>
      </c>
      <c r="IH388" s="8">
        <v>-9.6103500000000001E-3</v>
      </c>
      <c r="II388" s="8">
        <v>-7.0691199999999999E-3</v>
      </c>
      <c r="IJ388" s="8">
        <v>1.655244041</v>
      </c>
      <c r="IK388" s="10">
        <v>-6.3157900000000001E-5</v>
      </c>
      <c r="IL388" s="10">
        <v>3.4752899999999997E-5</v>
      </c>
      <c r="IO388" s="1"/>
      <c r="IP388" s="1"/>
    </row>
    <row r="389" spans="1:250" x14ac:dyDescent="0.25">
      <c r="A389" s="8">
        <v>1.3668901600000001</v>
      </c>
      <c r="B389" s="8">
        <v>8.6732900000000002E-3</v>
      </c>
      <c r="C389" s="8">
        <v>3.5888129999999997E-2</v>
      </c>
      <c r="D389" s="8">
        <v>1.684801381</v>
      </c>
      <c r="E389" s="10">
        <v>2.8200100000000001E-5</v>
      </c>
      <c r="F389" s="10">
        <v>-1.45107E-5</v>
      </c>
      <c r="I389" s="1"/>
      <c r="K389" s="8">
        <v>1.01039641</v>
      </c>
      <c r="L389" s="8">
        <v>3.3932120000000003E-2</v>
      </c>
      <c r="M389" s="8">
        <v>-3.66162E-3</v>
      </c>
      <c r="N389" s="8">
        <v>1.403312742</v>
      </c>
      <c r="O389" s="10">
        <v>-2.73693E-6</v>
      </c>
      <c r="P389" s="10">
        <v>-2.9402199999999999E-6</v>
      </c>
      <c r="U389" s="8">
        <v>0.98705045999999996</v>
      </c>
      <c r="V389" s="8">
        <v>1.269093E-2</v>
      </c>
      <c r="W389" s="8">
        <v>-1.5775930000000001E-2</v>
      </c>
      <c r="X389" s="8">
        <v>1.357175901</v>
      </c>
      <c r="Y389" s="10">
        <v>4.16953E-6</v>
      </c>
      <c r="Z389" s="10">
        <v>2.6483199999999998E-6</v>
      </c>
      <c r="AC389" s="1"/>
      <c r="AE389" s="8">
        <v>1.75983406</v>
      </c>
      <c r="AF389" s="8">
        <v>-2.1459490000000001E-2</v>
      </c>
      <c r="AG389" s="8">
        <v>4.8170699999999997E-3</v>
      </c>
      <c r="AH389" s="8">
        <v>1.944544922</v>
      </c>
      <c r="AI389" s="10">
        <v>5.31666E-5</v>
      </c>
      <c r="AJ389" s="10">
        <v>-2.8968599999999999E-5</v>
      </c>
      <c r="AM389" s="1"/>
      <c r="AO389" s="8">
        <v>1.3668901600000001</v>
      </c>
      <c r="AP389" s="8">
        <v>8.6732900000000002E-3</v>
      </c>
      <c r="AQ389" s="8">
        <v>3.5888129999999997E-2</v>
      </c>
      <c r="AR389" s="8">
        <v>1.684801381</v>
      </c>
      <c r="AS389" s="10">
        <v>2.8200100000000001E-5</v>
      </c>
      <c r="AT389" s="10">
        <v>-1.45107E-5</v>
      </c>
      <c r="AW389" s="1"/>
      <c r="BI389" s="8">
        <v>-1.346607E-2</v>
      </c>
      <c r="BJ389" s="8">
        <v>-4.843074E-2</v>
      </c>
      <c r="BK389" s="8">
        <v>-7.4351699999999996E-3</v>
      </c>
      <c r="BL389" s="8">
        <v>1.9190531630000001</v>
      </c>
      <c r="BM389" s="10">
        <v>-1.64857E-5</v>
      </c>
      <c r="BN389" s="10">
        <v>3.1259600000000001E-5</v>
      </c>
      <c r="BQ389" s="1"/>
      <c r="CC389" s="8">
        <v>-0.13533919999999999</v>
      </c>
      <c r="CD389" s="8">
        <v>-4.3946079999999998E-2</v>
      </c>
      <c r="CE389" s="8">
        <v>-1.521143E-2</v>
      </c>
      <c r="CF389" s="8">
        <v>1.7543238050000001</v>
      </c>
      <c r="CG389" s="10">
        <v>-1.8173599999999999E-6</v>
      </c>
      <c r="CH389" s="10">
        <v>5.1018E-6</v>
      </c>
      <c r="CK389" s="1"/>
      <c r="CQ389" s="1"/>
      <c r="CR389" s="1"/>
      <c r="CU389" s="1"/>
      <c r="CW389" s="8">
        <v>0.32886039</v>
      </c>
      <c r="CX389" s="8">
        <v>2.0055949999999999E-2</v>
      </c>
      <c r="CY389" s="8">
        <v>2.8563E-3</v>
      </c>
      <c r="CZ389" s="8">
        <v>1.6297728440000001</v>
      </c>
      <c r="DA389" s="10">
        <v>7.3839700000000004E-5</v>
      </c>
      <c r="DB389" s="10">
        <v>-1.4304800000000001E-5</v>
      </c>
      <c r="DF389" s="1"/>
      <c r="DK389" s="1"/>
      <c r="DL389" s="1"/>
      <c r="DO389" s="1"/>
      <c r="DQ389" s="8">
        <v>0.29001478000000003</v>
      </c>
      <c r="DR389" s="8">
        <v>1.9788050000000001E-2</v>
      </c>
      <c r="DS389" s="8">
        <v>5.1289100000000004E-3</v>
      </c>
      <c r="DT389" s="8">
        <v>1.6183256829999999</v>
      </c>
      <c r="DU389" s="10">
        <v>4.8884500000000003E-5</v>
      </c>
      <c r="DV389" s="10">
        <v>-1.0793599999999999E-5</v>
      </c>
      <c r="DZ389" s="1"/>
      <c r="EE389" s="1"/>
      <c r="EG389" s="1"/>
      <c r="EK389" s="8">
        <v>0.58266445</v>
      </c>
      <c r="EL389" s="8">
        <v>3.1450390000000002E-2</v>
      </c>
      <c r="EM389" s="8">
        <v>-1.67111E-3</v>
      </c>
      <c r="EN389" s="8">
        <v>1.6846073960000001</v>
      </c>
      <c r="EO389" s="10">
        <v>6.3141799999999999E-5</v>
      </c>
      <c r="EP389" s="10">
        <v>-4.1556100000000002E-7</v>
      </c>
      <c r="ES389" s="1"/>
      <c r="EU389" s="8">
        <v>0.64361126999999996</v>
      </c>
      <c r="EV389" s="8">
        <v>-9.0215499999999997E-3</v>
      </c>
      <c r="EW389" s="8">
        <v>-1.114184E-2</v>
      </c>
      <c r="EX389" s="8">
        <v>1.8480585039999999</v>
      </c>
      <c r="EY389" s="8">
        <v>3.0944499999999999E-4</v>
      </c>
      <c r="EZ389" s="10">
        <v>5.5375599999999999E-6</v>
      </c>
      <c r="FC389" s="1"/>
      <c r="FI389" s="1"/>
      <c r="FJ389" s="1"/>
      <c r="FM389" s="1"/>
      <c r="FS389" s="1"/>
      <c r="FW389" s="1"/>
      <c r="GD389" s="1"/>
      <c r="GG389" s="1"/>
      <c r="GI389" s="8">
        <v>0.62889587999999996</v>
      </c>
      <c r="GJ389" s="8">
        <v>-5.6516800000000001E-3</v>
      </c>
      <c r="GK389" s="8">
        <v>-4.6331100000000002E-3</v>
      </c>
      <c r="GL389" s="8">
        <v>1.8577214929999999</v>
      </c>
      <c r="GM389" s="10">
        <v>-1.6646500000000001E-5</v>
      </c>
      <c r="GN389" s="10">
        <v>3.4527899999999999E-6</v>
      </c>
      <c r="GQ389" s="1"/>
      <c r="GS389" s="8">
        <v>0.17969439000000001</v>
      </c>
      <c r="GT389" s="8">
        <v>-1.4230059999999999E-2</v>
      </c>
      <c r="GU389" s="8">
        <v>-1.1235780000000001E-2</v>
      </c>
      <c r="GV389" s="8">
        <v>1.5380240940000001</v>
      </c>
      <c r="GW389" s="10">
        <v>7.6270899999999995E-5</v>
      </c>
      <c r="GX389" s="10">
        <v>2.5227100000000001E-5</v>
      </c>
      <c r="HA389" s="1"/>
      <c r="HC389" s="8">
        <v>-4.5338719999999999E-2</v>
      </c>
      <c r="HD389" s="8">
        <v>-5.6784000000000001E-4</v>
      </c>
      <c r="HE389" s="8">
        <v>-2.0046600000000001E-3</v>
      </c>
      <c r="HF389" s="8">
        <v>1.513709126</v>
      </c>
      <c r="HG389" s="10">
        <v>-2.2033200000000001E-5</v>
      </c>
      <c r="HH389" s="10">
        <v>-9.4381599999999999E-7</v>
      </c>
      <c r="HK389" s="1"/>
      <c r="HM389" s="8">
        <v>4.8928270000000003E-2</v>
      </c>
      <c r="HN389" s="8">
        <v>-7.0607300000000003E-3</v>
      </c>
      <c r="HO389" s="8">
        <v>-1.1198E-2</v>
      </c>
      <c r="HP389" s="8">
        <v>1.625890906</v>
      </c>
      <c r="HQ389" s="10">
        <v>-2.83678E-5</v>
      </c>
      <c r="HR389" s="10">
        <v>1.54501E-5</v>
      </c>
      <c r="HU389" s="1"/>
      <c r="HW389" s="8">
        <v>0.10182031</v>
      </c>
      <c r="HX389" s="8">
        <v>-6.7088599999999997E-3</v>
      </c>
      <c r="HY389" s="8">
        <v>-1.6101810000000001E-2</v>
      </c>
      <c r="HZ389" s="8">
        <v>1.619114317</v>
      </c>
      <c r="IA389" s="10">
        <v>3.3811900000000001E-5</v>
      </c>
      <c r="IB389" s="8">
        <v>1.10989E-4</v>
      </c>
      <c r="IE389" s="1"/>
      <c r="IG389" s="8">
        <v>0.10513204</v>
      </c>
      <c r="IH389" s="8">
        <v>-9.6374500000000005E-3</v>
      </c>
      <c r="II389" s="8">
        <v>-7.06195E-3</v>
      </c>
      <c r="IJ389" s="8">
        <v>1.6556413299999999</v>
      </c>
      <c r="IK389" s="10">
        <v>-7.5726699999999994E-5</v>
      </c>
      <c r="IL389" s="10">
        <v>3.1426700000000002E-5</v>
      </c>
      <c r="IO389" s="1"/>
      <c r="IP389" s="1"/>
    </row>
    <row r="390" spans="1:250" x14ac:dyDescent="0.25">
      <c r="A390" s="8">
        <v>1.3620568399999999</v>
      </c>
      <c r="B390" s="8">
        <v>9.5543299999999998E-3</v>
      </c>
      <c r="C390" s="8">
        <v>3.5367269999999999E-2</v>
      </c>
      <c r="D390" s="8">
        <v>1.685354467</v>
      </c>
      <c r="E390" s="10">
        <v>5.8974300000000002E-5</v>
      </c>
      <c r="F390" s="10">
        <v>3.6880600000000001E-6</v>
      </c>
      <c r="I390" s="1"/>
      <c r="K390" s="8">
        <v>1.02464994</v>
      </c>
      <c r="L390" s="8">
        <v>3.421751E-2</v>
      </c>
      <c r="M390" s="8">
        <v>-3.8158100000000002E-3</v>
      </c>
      <c r="N390" s="8">
        <v>1.4128418840000001</v>
      </c>
      <c r="O390" s="10">
        <v>-4.5961300000000003E-6</v>
      </c>
      <c r="P390" s="10">
        <v>-3.9513599999999997E-6</v>
      </c>
      <c r="U390" s="8">
        <v>0.99377747999999999</v>
      </c>
      <c r="V390" s="8">
        <v>1.277415E-2</v>
      </c>
      <c r="W390" s="8">
        <v>-1.575996E-2</v>
      </c>
      <c r="X390" s="8">
        <v>1.3613651360000001</v>
      </c>
      <c r="Y390" s="10">
        <v>1.9571899999999998E-6</v>
      </c>
      <c r="Z390" s="10">
        <v>3.0682699999999999E-6</v>
      </c>
      <c r="AC390" s="1"/>
      <c r="AE390" s="8">
        <v>1.7550266699999999</v>
      </c>
      <c r="AF390" s="8">
        <v>-2.1857789999999998E-2</v>
      </c>
      <c r="AG390" s="8">
        <v>4.2857299999999997E-3</v>
      </c>
      <c r="AH390" s="8">
        <v>1.9457206629999999</v>
      </c>
      <c r="AI390" s="10">
        <v>4.2539900000000002E-5</v>
      </c>
      <c r="AJ390" s="10">
        <v>-1.47873E-5</v>
      </c>
      <c r="AM390" s="1"/>
      <c r="AO390" s="8">
        <v>1.3620568399999999</v>
      </c>
      <c r="AP390" s="8">
        <v>9.5543299999999998E-3</v>
      </c>
      <c r="AQ390" s="8">
        <v>3.5367269999999999E-2</v>
      </c>
      <c r="AR390" s="8">
        <v>1.685354467</v>
      </c>
      <c r="AS390" s="10">
        <v>5.8974300000000002E-5</v>
      </c>
      <c r="AT390" s="10">
        <v>3.6880600000000001E-6</v>
      </c>
      <c r="AW390" s="1"/>
      <c r="BD390" s="1"/>
      <c r="BI390" s="8">
        <v>-1.543783E-2</v>
      </c>
      <c r="BJ390" s="8">
        <v>-4.8325029999999998E-2</v>
      </c>
      <c r="BK390" s="8">
        <v>-7.2785100000000002E-3</v>
      </c>
      <c r="BL390" s="8">
        <v>1.9226629180000001</v>
      </c>
      <c r="BM390" s="10">
        <v>-1.4283399999999999E-5</v>
      </c>
      <c r="BN390" s="10">
        <v>2.79909E-5</v>
      </c>
      <c r="BQ390" s="1"/>
      <c r="CA390" s="1"/>
      <c r="CC390" s="8">
        <v>-0.13669986000000001</v>
      </c>
      <c r="CD390" s="8">
        <v>-4.3930240000000002E-2</v>
      </c>
      <c r="CE390" s="8">
        <v>-1.5223479999999999E-2</v>
      </c>
      <c r="CF390" s="8">
        <v>1.75683978</v>
      </c>
      <c r="CG390" s="10">
        <v>-1.07921E-6</v>
      </c>
      <c r="CH390" s="10">
        <v>5.6635099999999999E-6</v>
      </c>
      <c r="CJ390" s="1"/>
      <c r="CK390" s="1"/>
      <c r="CQ390" s="1"/>
      <c r="CR390" s="1"/>
      <c r="CU390" s="1"/>
      <c r="CW390" s="8">
        <v>0.33654853000000001</v>
      </c>
      <c r="CX390" s="8">
        <v>2.0496509999999999E-2</v>
      </c>
      <c r="CY390" s="8">
        <v>3.09093E-3</v>
      </c>
      <c r="CZ390" s="8">
        <v>1.6328906110000001</v>
      </c>
      <c r="DA390" s="10">
        <v>6.8351500000000004E-5</v>
      </c>
      <c r="DB390" s="10">
        <v>-1.1388E-5</v>
      </c>
      <c r="DF390" s="1"/>
      <c r="DL390" s="1"/>
      <c r="DO390" s="1"/>
      <c r="DQ390" s="8">
        <v>0.29562084</v>
      </c>
      <c r="DR390" s="8">
        <v>2.0408220000000001E-2</v>
      </c>
      <c r="DS390" s="8">
        <v>5.3740400000000001E-3</v>
      </c>
      <c r="DT390" s="8">
        <v>1.6203603310000001</v>
      </c>
      <c r="DU390" s="10">
        <v>4.1556600000000001E-5</v>
      </c>
      <c r="DV390" s="10">
        <v>-7.9034699999999994E-6</v>
      </c>
      <c r="DZ390" s="1"/>
      <c r="EE390" s="1"/>
      <c r="EF390" s="1"/>
      <c r="EG390" s="1"/>
      <c r="EK390" s="8">
        <v>0.58277625</v>
      </c>
      <c r="EL390" s="8">
        <v>3.0602810000000001E-2</v>
      </c>
      <c r="EM390" s="8">
        <v>5.2802000000000003E-4</v>
      </c>
      <c r="EN390" s="8">
        <v>1.6846176129999999</v>
      </c>
      <c r="EO390" s="10">
        <v>8.1114599999999998E-5</v>
      </c>
      <c r="EP390" s="10">
        <v>4.62163E-5</v>
      </c>
      <c r="ES390" s="1"/>
      <c r="EU390" s="8">
        <v>0.64313374999999995</v>
      </c>
      <c r="EV390" s="8">
        <v>-9.87356E-3</v>
      </c>
      <c r="EW390" s="8">
        <v>-1.179239E-2</v>
      </c>
      <c r="EX390" s="8">
        <v>1.848076611</v>
      </c>
      <c r="EY390" s="8">
        <v>2.5865699999999997E-4</v>
      </c>
      <c r="EZ390" s="10">
        <v>4.4316400000000001E-5</v>
      </c>
      <c r="FC390" s="1"/>
      <c r="FI390" s="1"/>
      <c r="FJ390" s="1"/>
      <c r="FM390" s="1"/>
      <c r="FS390" s="1"/>
      <c r="FW390" s="1"/>
      <c r="GD390" s="1"/>
      <c r="GG390" s="1"/>
      <c r="GI390" s="8">
        <v>0.62284125000000001</v>
      </c>
      <c r="GJ390" s="8">
        <v>-9.1687000000000001E-3</v>
      </c>
      <c r="GK390" s="8">
        <v>-3.86719E-3</v>
      </c>
      <c r="GL390" s="8">
        <v>1.8575410859999999</v>
      </c>
      <c r="GM390" s="10">
        <v>-5.2397500000000001E-6</v>
      </c>
      <c r="GN390" s="10">
        <v>5.9359199999999999E-6</v>
      </c>
      <c r="GQ390" s="1"/>
      <c r="GS390" s="8">
        <v>0.18055689999999999</v>
      </c>
      <c r="GT390" s="8">
        <v>-1.4299539999999999E-2</v>
      </c>
      <c r="GU390" s="8">
        <v>-1.121717E-2</v>
      </c>
      <c r="GV390" s="8">
        <v>1.5386643870000001</v>
      </c>
      <c r="GW390" s="10">
        <v>8.09614E-5</v>
      </c>
      <c r="GX390" s="10">
        <v>2.6484900000000001E-5</v>
      </c>
      <c r="HA390" s="1"/>
      <c r="HC390" s="8">
        <v>-4.3218329999999999E-2</v>
      </c>
      <c r="HD390" s="8">
        <v>-7.2327999999999997E-4</v>
      </c>
      <c r="HE390" s="8">
        <v>-2.0070000000000001E-3</v>
      </c>
      <c r="HF390" s="8">
        <v>1.5153298260000001</v>
      </c>
      <c r="HG390" s="10">
        <v>-1.98478E-5</v>
      </c>
      <c r="HH390" s="10">
        <v>-9.7493400000000007E-7</v>
      </c>
      <c r="HK390" s="1"/>
      <c r="HM390" s="8">
        <v>5.1099150000000003E-2</v>
      </c>
      <c r="HN390" s="8">
        <v>-7.1014600000000004E-3</v>
      </c>
      <c r="HO390" s="8">
        <v>-1.128296E-2</v>
      </c>
      <c r="HP390" s="8">
        <v>1.6286861610000001</v>
      </c>
      <c r="HQ390" s="10">
        <v>-2.5848000000000001E-5</v>
      </c>
      <c r="HR390" s="10">
        <v>1.01821E-5</v>
      </c>
      <c r="HU390" s="1"/>
      <c r="HW390" s="8">
        <v>0.10194108</v>
      </c>
      <c r="HX390" s="8">
        <v>-7.1102500000000003E-3</v>
      </c>
      <c r="HY390" s="8">
        <v>-1.518006E-2</v>
      </c>
      <c r="HZ390" s="8">
        <v>1.6191222160000001</v>
      </c>
      <c r="IA390" s="10">
        <v>7.1642800000000005E-5</v>
      </c>
      <c r="IB390" s="8">
        <v>1.97865E-4</v>
      </c>
      <c r="IE390" s="1"/>
      <c r="IG390" s="8">
        <v>0.10507151000000001</v>
      </c>
      <c r="IH390" s="8">
        <v>-9.6411799999999992E-3</v>
      </c>
      <c r="II390" s="8">
        <v>-7.0640299999999998E-3</v>
      </c>
      <c r="IJ390" s="8">
        <v>1.656003573</v>
      </c>
      <c r="IK390" s="10">
        <v>-8.3409499999999995E-5</v>
      </c>
      <c r="IL390" s="10">
        <v>3.5720299999999997E-5</v>
      </c>
      <c r="IO390" s="1"/>
      <c r="IP390" s="1"/>
    </row>
    <row r="391" spans="1:250" x14ac:dyDescent="0.25">
      <c r="A391" s="8">
        <v>1.36421225</v>
      </c>
      <c r="B391" s="8">
        <v>9.8615000000000005E-3</v>
      </c>
      <c r="C391" s="8">
        <v>3.537684E-2</v>
      </c>
      <c r="D391" s="8">
        <v>1.6857320790000001</v>
      </c>
      <c r="E391" s="10">
        <v>3.4648699999999999E-5</v>
      </c>
      <c r="F391" s="10">
        <v>4.4413799999999998E-6</v>
      </c>
      <c r="I391" s="1"/>
      <c r="K391" s="8">
        <v>1.03629649</v>
      </c>
      <c r="L391" s="8">
        <v>3.4326500000000003E-2</v>
      </c>
      <c r="M391" s="8">
        <v>-3.9263800000000001E-3</v>
      </c>
      <c r="N391" s="8">
        <v>1.4231448849999999</v>
      </c>
      <c r="O391" s="10">
        <v>-5.4674499999999996E-6</v>
      </c>
      <c r="P391" s="10">
        <v>-4.8356199999999996E-6</v>
      </c>
      <c r="U391" s="8">
        <v>0.99852187999999997</v>
      </c>
      <c r="V391" s="8">
        <v>1.270579E-2</v>
      </c>
      <c r="W391" s="8">
        <v>-1.5793430000000001E-2</v>
      </c>
      <c r="X391" s="8">
        <v>1.3655349969999999</v>
      </c>
      <c r="Y391" s="10">
        <v>4.5324099999999999E-6</v>
      </c>
      <c r="Z391" s="10">
        <v>1.81164E-6</v>
      </c>
      <c r="AC391" s="1"/>
      <c r="AE391" s="8">
        <v>1.7532928999999999</v>
      </c>
      <c r="AF391" s="8">
        <v>-2.2046199999999998E-2</v>
      </c>
      <c r="AG391" s="8">
        <v>4.1647899999999998E-3</v>
      </c>
      <c r="AH391" s="8">
        <v>1.946574714</v>
      </c>
      <c r="AI391" s="10">
        <v>2.85749E-5</v>
      </c>
      <c r="AJ391" s="10">
        <v>-5.8267499999999997E-6</v>
      </c>
      <c r="AM391" s="1"/>
      <c r="AO391" s="8">
        <v>1.36421225</v>
      </c>
      <c r="AP391" s="8">
        <v>9.8615000000000005E-3</v>
      </c>
      <c r="AQ391" s="8">
        <v>3.537684E-2</v>
      </c>
      <c r="AR391" s="8">
        <v>1.6857320790000001</v>
      </c>
      <c r="AS391" s="10">
        <v>3.4648699999999999E-5</v>
      </c>
      <c r="AT391" s="10">
        <v>4.4413799999999998E-6</v>
      </c>
      <c r="AW391" s="1"/>
      <c r="BI391" s="8">
        <v>-1.551287E-2</v>
      </c>
      <c r="BJ391" s="8">
        <v>-4.8320340000000003E-2</v>
      </c>
      <c r="BK391" s="8">
        <v>-7.2732300000000003E-3</v>
      </c>
      <c r="BL391" s="8">
        <v>1.9257019470000001</v>
      </c>
      <c r="BM391" s="10">
        <v>-1.1712000000000001E-5</v>
      </c>
      <c r="BN391" s="10">
        <v>2.50935E-5</v>
      </c>
      <c r="BQ391" s="1"/>
      <c r="BX391" s="1"/>
      <c r="CC391" s="8">
        <v>-0.13241470999999999</v>
      </c>
      <c r="CD391" s="8">
        <v>-4.3956229999999999E-2</v>
      </c>
      <c r="CE391" s="8">
        <v>-1.523746E-2</v>
      </c>
      <c r="CF391" s="8">
        <v>1.759321393</v>
      </c>
      <c r="CG391" s="10">
        <v>-6.9533800000000003E-7</v>
      </c>
      <c r="CH391" s="10">
        <v>5.45726E-6</v>
      </c>
      <c r="CJ391" s="1"/>
      <c r="CK391" s="1"/>
      <c r="CQ391" s="1"/>
      <c r="CR391" s="1"/>
      <c r="CU391" s="1"/>
      <c r="CW391" s="8">
        <v>0.34141236000000003</v>
      </c>
      <c r="CX391" s="8">
        <v>2.0952680000000001E-2</v>
      </c>
      <c r="CY391" s="8">
        <v>3.17177E-3</v>
      </c>
      <c r="CZ391" s="8">
        <v>1.6361791699999999</v>
      </c>
      <c r="DA391" s="10">
        <v>5.9385600000000003E-5</v>
      </c>
      <c r="DB391" s="10">
        <v>-9.81345E-6</v>
      </c>
      <c r="DF391" s="1"/>
      <c r="DL391" s="1"/>
      <c r="DO391" s="1"/>
      <c r="DQ391" s="8">
        <v>0.29780116000000001</v>
      </c>
      <c r="DR391" s="8">
        <v>2.0522269999999999E-2</v>
      </c>
      <c r="DS391" s="8">
        <v>5.4504699999999998E-3</v>
      </c>
      <c r="DT391" s="8">
        <v>1.6225913780000001</v>
      </c>
      <c r="DU391" s="10">
        <v>3.8075499999999998E-5</v>
      </c>
      <c r="DV391" s="10">
        <v>-5.5728299999999998E-6</v>
      </c>
      <c r="DZ391" s="1"/>
      <c r="EE391" s="1"/>
      <c r="EG391" s="1"/>
      <c r="EK391" s="8">
        <v>0.58286344000000001</v>
      </c>
      <c r="EL391" s="8">
        <v>3.061024E-2</v>
      </c>
      <c r="EM391" s="8">
        <v>5.4381000000000004E-4</v>
      </c>
      <c r="EN391" s="8">
        <v>1.6846734919999999</v>
      </c>
      <c r="EO391" s="10">
        <v>7.69872E-5</v>
      </c>
      <c r="EP391" s="10">
        <v>5.4988999999999998E-5</v>
      </c>
      <c r="ES391" s="1"/>
      <c r="EU391" s="8">
        <v>0.64264427999999996</v>
      </c>
      <c r="EV391" s="8">
        <v>-8.8517600000000002E-3</v>
      </c>
      <c r="EW391" s="8">
        <v>-1.210059E-2</v>
      </c>
      <c r="EX391" s="8">
        <v>1.8481101419999999</v>
      </c>
      <c r="EY391" s="8">
        <v>3.2017599999999998E-4</v>
      </c>
      <c r="EZ391" s="10">
        <v>6.28735E-5</v>
      </c>
      <c r="FC391" s="1"/>
      <c r="FI391" s="1"/>
      <c r="FJ391" s="1"/>
      <c r="FM391" s="1"/>
      <c r="FS391" s="1"/>
      <c r="FW391" s="1"/>
      <c r="GD391" s="1"/>
      <c r="GG391" s="1"/>
      <c r="GI391" s="8">
        <v>0.62278043000000005</v>
      </c>
      <c r="GJ391" s="8">
        <v>-9.1851299999999997E-3</v>
      </c>
      <c r="GK391" s="8">
        <v>-3.84673E-3</v>
      </c>
      <c r="GL391" s="8">
        <v>1.85770726</v>
      </c>
      <c r="GM391" s="10">
        <v>-1.0866000000000001E-5</v>
      </c>
      <c r="GN391" s="10">
        <v>-1.0703900000000001E-6</v>
      </c>
      <c r="GQ391" s="1"/>
      <c r="GS391" s="8">
        <v>0.18519305999999999</v>
      </c>
      <c r="GT391" s="8">
        <v>-1.4902540000000001E-2</v>
      </c>
      <c r="GU391" s="8">
        <v>-1.150731E-2</v>
      </c>
      <c r="GV391" s="8">
        <v>1.5392515019999999</v>
      </c>
      <c r="GW391" s="10">
        <v>8.8485800000000006E-5</v>
      </c>
      <c r="GX391" s="10">
        <v>2.2866000000000001E-5</v>
      </c>
      <c r="HA391" s="1"/>
      <c r="HC391" s="8">
        <v>-4.2326540000000003E-2</v>
      </c>
      <c r="HD391" s="8">
        <v>-7.9730999999999997E-4</v>
      </c>
      <c r="HE391" s="8">
        <v>-1.99351E-3</v>
      </c>
      <c r="HF391" s="8">
        <v>1.517164041</v>
      </c>
      <c r="HG391" s="10">
        <v>-1.7374899999999999E-5</v>
      </c>
      <c r="HH391" s="10">
        <v>-5.2195300000000002E-7</v>
      </c>
      <c r="HK391" s="1"/>
      <c r="HM391" s="8">
        <v>5.8757280000000002E-2</v>
      </c>
      <c r="HN391" s="8">
        <v>-7.1064099999999996E-3</v>
      </c>
      <c r="HO391" s="8">
        <v>-1.174324E-2</v>
      </c>
      <c r="HP391" s="8">
        <v>1.631172617</v>
      </c>
      <c r="HQ391" s="10">
        <v>-2.5771000000000001E-5</v>
      </c>
      <c r="HR391" s="10">
        <v>2.09312E-6</v>
      </c>
      <c r="HU391" s="1"/>
      <c r="HW391" s="8">
        <v>0.10228057</v>
      </c>
      <c r="HX391" s="8">
        <v>-7.9018300000000003E-3</v>
      </c>
      <c r="HY391" s="8">
        <v>-1.5073430000000001E-2</v>
      </c>
      <c r="HZ391" s="8">
        <v>1.6190966</v>
      </c>
      <c r="IA391" s="10">
        <v>-1.7558600000000002E-5</v>
      </c>
      <c r="IB391" s="8">
        <v>1.8584999999999999E-4</v>
      </c>
      <c r="IE391" s="1"/>
      <c r="IG391" s="8">
        <v>0.10479616</v>
      </c>
      <c r="IH391" s="8">
        <v>-9.6624399999999996E-3</v>
      </c>
      <c r="II391" s="8">
        <v>-7.03726E-3</v>
      </c>
      <c r="IJ391" s="8">
        <v>1.6563502809999999</v>
      </c>
      <c r="IK391" s="10">
        <v>-9.3002800000000003E-5</v>
      </c>
      <c r="IL391" s="10">
        <v>2.36428E-5</v>
      </c>
      <c r="IO391" s="1"/>
      <c r="IP391" s="1"/>
    </row>
    <row r="392" spans="1:250" x14ac:dyDescent="0.25">
      <c r="A392" s="8">
        <v>1.3655858000000001</v>
      </c>
      <c r="B392" s="8">
        <v>1.010223E-2</v>
      </c>
      <c r="C392" s="8">
        <v>3.5615389999999997E-2</v>
      </c>
      <c r="D392" s="8">
        <v>1.685947906</v>
      </c>
      <c r="E392" s="10">
        <v>5.2972200000000004E-6</v>
      </c>
      <c r="F392" s="10">
        <v>3.3526899999999999E-5</v>
      </c>
      <c r="I392" s="1"/>
      <c r="K392" s="8">
        <v>1.05304149</v>
      </c>
      <c r="L392" s="8">
        <v>3.4597599999999999E-2</v>
      </c>
      <c r="M392" s="8">
        <v>-4.1663100000000003E-3</v>
      </c>
      <c r="N392" s="8">
        <v>1.4330716800000001</v>
      </c>
      <c r="O392" s="10">
        <v>-6.9735399999999996E-6</v>
      </c>
      <c r="P392" s="10">
        <v>-6.1706300000000002E-6</v>
      </c>
      <c r="U392" s="8">
        <v>1.00289921</v>
      </c>
      <c r="V392" s="8">
        <v>1.268711E-2</v>
      </c>
      <c r="W392" s="8">
        <v>-1.5733980000000002E-2</v>
      </c>
      <c r="X392" s="8">
        <v>1.3695846030000001</v>
      </c>
      <c r="Y392" s="10">
        <v>5.3005399999999997E-6</v>
      </c>
      <c r="Z392" s="10">
        <v>4.24305E-6</v>
      </c>
      <c r="AC392" s="1"/>
      <c r="AI392" s="1"/>
      <c r="AJ392" s="1"/>
      <c r="AM392" s="1"/>
      <c r="AO392" s="8">
        <v>1.3655858000000001</v>
      </c>
      <c r="AP392" s="8">
        <v>1.010223E-2</v>
      </c>
      <c r="AQ392" s="8">
        <v>3.5615389999999997E-2</v>
      </c>
      <c r="AR392" s="8">
        <v>1.685947906</v>
      </c>
      <c r="AS392" s="10">
        <v>5.2972200000000004E-6</v>
      </c>
      <c r="AT392" s="10">
        <v>3.3526899999999999E-5</v>
      </c>
      <c r="AW392" s="1"/>
      <c r="BD392" s="1"/>
      <c r="BI392" s="8">
        <v>-1.0620350000000001E-2</v>
      </c>
      <c r="BJ392" s="8">
        <v>-4.8491979999999997E-2</v>
      </c>
      <c r="BK392" s="8">
        <v>-7.6572599999999999E-3</v>
      </c>
      <c r="BL392" s="8">
        <v>1.9285018009999999</v>
      </c>
      <c r="BM392" s="10">
        <v>-1.02702E-5</v>
      </c>
      <c r="BN392" s="10">
        <v>2.18596E-5</v>
      </c>
      <c r="BQ392" s="1"/>
      <c r="BX392" s="1"/>
      <c r="CA392" s="1"/>
      <c r="CC392" s="8">
        <v>-0.12684002999999999</v>
      </c>
      <c r="CD392" s="8">
        <v>-4.3794230000000003E-2</v>
      </c>
      <c r="CE392" s="8">
        <v>-1.521314E-2</v>
      </c>
      <c r="CF392" s="8">
        <v>1.761840436</v>
      </c>
      <c r="CG392" s="10">
        <v>-2.53496E-6</v>
      </c>
      <c r="CH392" s="10">
        <v>5.7312299999999998E-6</v>
      </c>
      <c r="CK392" s="1"/>
      <c r="CQ392" s="1"/>
      <c r="CR392" s="1"/>
      <c r="CU392" s="1"/>
      <c r="CW392" s="8">
        <v>0.34376475000000001</v>
      </c>
      <c r="CX392" s="8">
        <v>2.120151E-2</v>
      </c>
      <c r="CY392" s="8">
        <v>3.2275799999999999E-3</v>
      </c>
      <c r="CZ392" s="8">
        <v>1.639930686</v>
      </c>
      <c r="DA392" s="10">
        <v>4.92882E-5</v>
      </c>
      <c r="DB392" s="10">
        <v>-7.5664699999999999E-6</v>
      </c>
      <c r="DF392" s="1"/>
      <c r="DO392" s="1"/>
      <c r="DQ392" s="8">
        <v>0.29705557999999999</v>
      </c>
      <c r="DR392" s="8">
        <v>2.041898E-2</v>
      </c>
      <c r="DS392" s="8">
        <v>5.4365400000000001E-3</v>
      </c>
      <c r="DT392" s="8">
        <v>1.6246440790000001</v>
      </c>
      <c r="DU392" s="10">
        <v>2.8920599999999999E-5</v>
      </c>
      <c r="DV392" s="10">
        <v>-4.3477400000000002E-6</v>
      </c>
      <c r="DZ392" s="1"/>
      <c r="EG392" s="1"/>
      <c r="EK392" s="8">
        <v>0.58424069999999995</v>
      </c>
      <c r="EL392" s="8">
        <v>3.0939930000000001E-2</v>
      </c>
      <c r="EM392" s="8">
        <v>5.0381000000000004E-4</v>
      </c>
      <c r="EN392" s="8">
        <v>1.6847301779999999</v>
      </c>
      <c r="EO392" s="10">
        <v>6.5432399999999994E-5</v>
      </c>
      <c r="EP392" s="10">
        <v>5.35867E-5</v>
      </c>
      <c r="ES392" s="1"/>
      <c r="EU392" s="8">
        <v>0.64402623999999997</v>
      </c>
      <c r="EV392" s="8">
        <v>-8.3401599999999992E-3</v>
      </c>
      <c r="EW392" s="8">
        <v>-1.086382E-2</v>
      </c>
      <c r="EX392" s="8">
        <v>1.848151361</v>
      </c>
      <c r="EY392" s="8">
        <v>3.0194599999999999E-4</v>
      </c>
      <c r="EZ392" s="8">
        <v>1.06946E-4</v>
      </c>
      <c r="FC392" s="1"/>
      <c r="FI392" s="1"/>
      <c r="FJ392" s="1"/>
      <c r="FM392" s="1"/>
      <c r="FS392" s="1"/>
      <c r="FW392" s="1"/>
      <c r="GC392" s="1"/>
      <c r="GD392" s="1"/>
      <c r="GG392" s="1"/>
      <c r="GI392" s="8">
        <v>0.62318963000000005</v>
      </c>
      <c r="GJ392" s="8">
        <v>-9.1928700000000006E-3</v>
      </c>
      <c r="GK392" s="8">
        <v>-3.84499E-3</v>
      </c>
      <c r="GL392" s="8">
        <v>1.858561347</v>
      </c>
      <c r="GM392" s="10">
        <v>-1.04384E-5</v>
      </c>
      <c r="GN392" s="10">
        <v>-9.7418699999999999E-7</v>
      </c>
      <c r="GQ392" s="1"/>
      <c r="GS392" s="8">
        <v>0.18754293999999999</v>
      </c>
      <c r="GT392" s="8">
        <v>-1.4949769999999999E-2</v>
      </c>
      <c r="GU392" s="8">
        <v>-1.147578E-2</v>
      </c>
      <c r="GV392" s="8">
        <v>1.539689104</v>
      </c>
      <c r="GW392" s="10">
        <v>8.9659600000000005E-5</v>
      </c>
      <c r="GX392" s="10">
        <v>2.3649799999999998E-5</v>
      </c>
      <c r="HA392" s="1"/>
      <c r="HC392" s="8">
        <v>-4.0665430000000002E-2</v>
      </c>
      <c r="HD392" s="8">
        <v>-9.6066999999999995E-4</v>
      </c>
      <c r="HE392" s="8">
        <v>-1.9761900000000001E-3</v>
      </c>
      <c r="HF392" s="8">
        <v>1.5189434340000001</v>
      </c>
      <c r="HG392" s="10">
        <v>-1.4449E-5</v>
      </c>
      <c r="HH392" s="10">
        <v>-2.09251E-7</v>
      </c>
      <c r="HK392" s="1"/>
      <c r="HM392" s="8">
        <v>6.4797289999999994E-2</v>
      </c>
      <c r="HN392" s="8">
        <v>-7.0153799999999999E-3</v>
      </c>
      <c r="HO392" s="8">
        <v>-1.197173E-2</v>
      </c>
      <c r="HP392" s="8">
        <v>1.632991238</v>
      </c>
      <c r="HQ392" s="10">
        <v>-2.7806000000000001E-5</v>
      </c>
      <c r="HR392" s="10">
        <v>-3.00477E-6</v>
      </c>
      <c r="HU392" s="1"/>
      <c r="HW392" s="8">
        <v>0.10197354</v>
      </c>
      <c r="HX392" s="8">
        <v>-7.34236E-3</v>
      </c>
      <c r="HY392" s="8">
        <v>-1.5547129999999999E-2</v>
      </c>
      <c r="HZ392" s="8">
        <v>1.6190696010000001</v>
      </c>
      <c r="IA392" s="10">
        <v>-8.5557700000000002E-5</v>
      </c>
      <c r="IB392" s="8">
        <v>1.28276E-4</v>
      </c>
      <c r="IE392" s="1"/>
      <c r="IG392" s="8">
        <v>0.106096</v>
      </c>
      <c r="IH392" s="8">
        <v>-9.6581199999999992E-3</v>
      </c>
      <c r="II392" s="8">
        <v>-7.0836800000000002E-3</v>
      </c>
      <c r="IJ392" s="8">
        <v>1.656681785</v>
      </c>
      <c r="IK392" s="10">
        <v>-9.3419199999999995E-5</v>
      </c>
      <c r="IL392" s="10">
        <v>1.9176300000000001E-5</v>
      </c>
      <c r="IO392" s="1"/>
      <c r="IP392" s="1"/>
    </row>
    <row r="393" spans="1:250" x14ac:dyDescent="0.25">
      <c r="A393" s="8">
        <v>1.36848182</v>
      </c>
      <c r="B393" s="8">
        <v>1.096927E-2</v>
      </c>
      <c r="C393" s="8">
        <v>3.4947619999999999E-2</v>
      </c>
      <c r="D393" s="8">
        <v>1.686063307</v>
      </c>
      <c r="E393" s="10">
        <v>-4.31599E-5</v>
      </c>
      <c r="F393" s="10">
        <v>-3.7947799999999999E-6</v>
      </c>
      <c r="I393" s="1"/>
      <c r="K393" s="8">
        <v>1.0454068599999999</v>
      </c>
      <c r="L393" s="8">
        <v>3.4163810000000003E-2</v>
      </c>
      <c r="M393" s="8">
        <v>-4.1268499999999996E-3</v>
      </c>
      <c r="N393" s="8">
        <v>1.431462351</v>
      </c>
      <c r="O393" s="10">
        <v>-1.7170499999999999E-6</v>
      </c>
      <c r="P393" s="10">
        <v>-5.6966400000000001E-6</v>
      </c>
      <c r="U393" s="8">
        <v>1.00598849</v>
      </c>
      <c r="V393" s="8">
        <v>1.266669E-2</v>
      </c>
      <c r="W393" s="8">
        <v>-1.5708050000000001E-2</v>
      </c>
      <c r="X393" s="8">
        <v>1.3743889760000001</v>
      </c>
      <c r="Y393" s="10">
        <v>6.4869999999999999E-6</v>
      </c>
      <c r="Z393" s="10">
        <v>5.74776E-6</v>
      </c>
      <c r="AC393" s="1"/>
      <c r="AI393" s="1"/>
      <c r="AJ393" s="1"/>
      <c r="AM393" s="1"/>
      <c r="AO393" s="8">
        <v>1.36848182</v>
      </c>
      <c r="AP393" s="8">
        <v>1.096927E-2</v>
      </c>
      <c r="AQ393" s="8">
        <v>3.4947619999999999E-2</v>
      </c>
      <c r="AR393" s="8">
        <v>1.686063307</v>
      </c>
      <c r="AS393" s="10">
        <v>-4.31599E-5</v>
      </c>
      <c r="AT393" s="10">
        <v>-3.7947799999999999E-6</v>
      </c>
      <c r="AW393" s="1"/>
      <c r="BD393" s="1"/>
      <c r="BI393" s="8">
        <v>-7.4336100000000002E-3</v>
      </c>
      <c r="BJ393" s="8">
        <v>-4.8614440000000002E-2</v>
      </c>
      <c r="BK393" s="8">
        <v>-7.9448399999999999E-3</v>
      </c>
      <c r="BL393" s="8">
        <v>1.9315787090000001</v>
      </c>
      <c r="BM393" s="10">
        <v>-8.69349E-6</v>
      </c>
      <c r="BN393" s="10">
        <v>1.8145700000000001E-5</v>
      </c>
      <c r="BQ393" s="1"/>
      <c r="BX393" s="1"/>
      <c r="CA393" s="1"/>
      <c r="CC393" s="8">
        <v>-0.12214031</v>
      </c>
      <c r="CD393" s="8">
        <v>-4.3736579999999997E-2</v>
      </c>
      <c r="CE393" s="8">
        <v>-1.5293889999999999E-2</v>
      </c>
      <c r="CF393" s="8">
        <v>1.7645089460000001</v>
      </c>
      <c r="CG393" s="10">
        <v>-3.3132700000000001E-6</v>
      </c>
      <c r="CH393" s="10">
        <v>4.6419800000000001E-6</v>
      </c>
      <c r="CK393" s="1"/>
      <c r="CQ393" s="1"/>
      <c r="CR393" s="1"/>
      <c r="CU393" s="1"/>
      <c r="CW393" s="8">
        <v>0.35224356000000001</v>
      </c>
      <c r="CX393" s="8">
        <v>2.180429E-2</v>
      </c>
      <c r="CY393" s="8">
        <v>3.4322699999999999E-3</v>
      </c>
      <c r="CZ393" s="8">
        <v>1.644102924</v>
      </c>
      <c r="DA393" s="10">
        <v>4.2483500000000001E-5</v>
      </c>
      <c r="DB393" s="10">
        <v>-5.2681200000000001E-6</v>
      </c>
      <c r="DF393" s="1"/>
      <c r="DK393" s="1"/>
      <c r="DO393" s="1"/>
      <c r="DQ393" s="8">
        <v>0.29766767</v>
      </c>
      <c r="DR393" s="8">
        <v>2.0458420000000001E-2</v>
      </c>
      <c r="DS393" s="8">
        <v>5.4442600000000002E-3</v>
      </c>
      <c r="DT393" s="8">
        <v>1.6263695840000001</v>
      </c>
      <c r="DU393" s="10">
        <v>2.4631099999999999E-5</v>
      </c>
      <c r="DV393" s="10">
        <v>-3.5118699999999998E-6</v>
      </c>
      <c r="DZ393" s="1"/>
      <c r="EF393" s="1"/>
      <c r="EG393" s="1"/>
      <c r="EK393" s="8">
        <v>0.58419211999999998</v>
      </c>
      <c r="EL393" s="8">
        <v>3.08791E-2</v>
      </c>
      <c r="EM393" s="8">
        <v>5.1707999999999995E-4</v>
      </c>
      <c r="EN393" s="8">
        <v>1.6847983980000001</v>
      </c>
      <c r="EO393" s="10">
        <v>2.49176E-5</v>
      </c>
      <c r="EP393" s="10">
        <v>4.4744099999999997E-5</v>
      </c>
      <c r="ES393" s="1"/>
      <c r="EU393" s="8">
        <v>0.64315907000000005</v>
      </c>
      <c r="EV393" s="8">
        <v>-6.8980200000000004E-3</v>
      </c>
      <c r="EW393" s="8">
        <v>-1.123939E-2</v>
      </c>
      <c r="EX393" s="8">
        <v>1.848113039</v>
      </c>
      <c r="EY393" s="8">
        <v>2.4297399999999999E-4</v>
      </c>
      <c r="EZ393" s="10">
        <v>9.1589399999999994E-5</v>
      </c>
      <c r="FC393" s="1"/>
      <c r="FI393" s="1"/>
      <c r="FJ393" s="1"/>
      <c r="FM393" s="1"/>
      <c r="FS393" s="1"/>
      <c r="FV393" s="1"/>
      <c r="FW393" s="1"/>
      <c r="GD393" s="1"/>
      <c r="GG393" s="1"/>
      <c r="GI393" s="8">
        <v>0.62878780000000001</v>
      </c>
      <c r="GJ393" s="8">
        <v>-8.9475600000000002E-3</v>
      </c>
      <c r="GK393" s="8">
        <v>-3.9463700000000003E-3</v>
      </c>
      <c r="GL393" s="8">
        <v>1.8593597610000001</v>
      </c>
      <c r="GM393" s="10">
        <v>-1.14289E-5</v>
      </c>
      <c r="GN393" s="10">
        <v>-1.3838800000000001E-6</v>
      </c>
      <c r="GQ393" s="1"/>
      <c r="GS393" s="8">
        <v>0.18873361999999999</v>
      </c>
      <c r="GT393" s="8">
        <v>-1.499145E-2</v>
      </c>
      <c r="GU393" s="8">
        <v>-1.1604140000000001E-2</v>
      </c>
      <c r="GV393" s="8">
        <v>1.5400465249999999</v>
      </c>
      <c r="GW393" s="10">
        <v>9.1690300000000005E-5</v>
      </c>
      <c r="GX393" s="10">
        <v>1.7393200000000001E-5</v>
      </c>
      <c r="HA393" s="1"/>
      <c r="HC393" s="8">
        <v>-3.9741159999999998E-2</v>
      </c>
      <c r="HD393" s="8">
        <v>-1.0357599999999999E-3</v>
      </c>
      <c r="HE393" s="8">
        <v>-1.9608E-3</v>
      </c>
      <c r="HF393" s="8">
        <v>1.5206589580000001</v>
      </c>
      <c r="HG393" s="10">
        <v>-1.20285E-5</v>
      </c>
      <c r="HH393" s="10">
        <v>2.8894500000000002E-7</v>
      </c>
      <c r="HK393" s="1"/>
      <c r="HM393" s="8">
        <v>6.6450209999999996E-2</v>
      </c>
      <c r="HN393" s="8">
        <v>-7.0102300000000001E-3</v>
      </c>
      <c r="HO393" s="8">
        <v>-1.199362E-2</v>
      </c>
      <c r="HP393" s="8">
        <v>1.6348479199999999</v>
      </c>
      <c r="HQ393" s="10">
        <v>-2.8227700000000001E-5</v>
      </c>
      <c r="HR393" s="10">
        <v>-4.7907900000000001E-6</v>
      </c>
      <c r="HU393" s="1"/>
      <c r="HW393" s="8">
        <v>0.10144156999999999</v>
      </c>
      <c r="HX393" s="8">
        <v>-7.5259200000000002E-3</v>
      </c>
      <c r="HY393" s="8">
        <v>-1.5584300000000001E-2</v>
      </c>
      <c r="HZ393" s="8">
        <v>1.619022886</v>
      </c>
      <c r="IA393" s="10">
        <v>-5.4551500000000001E-5</v>
      </c>
      <c r="IB393" s="8">
        <v>1.21997E-4</v>
      </c>
      <c r="IE393" s="1"/>
      <c r="IG393" s="8">
        <v>0.1052165</v>
      </c>
      <c r="IH393" s="8">
        <v>-9.9212299999999996E-3</v>
      </c>
      <c r="II393" s="8">
        <v>-6.9725500000000001E-3</v>
      </c>
      <c r="IJ393" s="8">
        <v>1.6569532440000001</v>
      </c>
      <c r="IK393" s="8">
        <v>-1.2905600000000001E-4</v>
      </c>
      <c r="IL393" s="10">
        <v>4.1211000000000002E-6</v>
      </c>
      <c r="IO393" s="1"/>
      <c r="IP393" s="1"/>
    </row>
    <row r="394" spans="1:250" x14ac:dyDescent="0.25">
      <c r="A394" s="8">
        <v>1.36657965</v>
      </c>
      <c r="B394" s="8">
        <v>1.1096190000000001E-2</v>
      </c>
      <c r="C394" s="8">
        <v>3.4799999999999998E-2</v>
      </c>
      <c r="D394" s="8">
        <v>1.6865267779999999</v>
      </c>
      <c r="E394" s="10">
        <v>-3.1721899999999999E-5</v>
      </c>
      <c r="F394" s="10">
        <v>9.5073400000000007E-6</v>
      </c>
      <c r="I394" s="1"/>
      <c r="K394" s="8">
        <v>1.04564317</v>
      </c>
      <c r="L394" s="8">
        <v>3.416313E-2</v>
      </c>
      <c r="M394" s="8">
        <v>-4.1321600000000002E-3</v>
      </c>
      <c r="N394" s="8">
        <v>1.429884382</v>
      </c>
      <c r="O394" s="10">
        <v>-1.9844200000000001E-6</v>
      </c>
      <c r="P394" s="10">
        <v>-3.6126099999999998E-6</v>
      </c>
      <c r="U394" s="8">
        <v>1.0137146100000001</v>
      </c>
      <c r="V394" s="8">
        <v>1.282761E-2</v>
      </c>
      <c r="W394" s="8">
        <v>-1.5777989999999999E-2</v>
      </c>
      <c r="X394" s="8">
        <v>1.3799652120000001</v>
      </c>
      <c r="Y394" s="10">
        <v>2.7568099999999999E-6</v>
      </c>
      <c r="Z394" s="10">
        <v>4.1180399999999996E-6</v>
      </c>
      <c r="AC394" s="1"/>
      <c r="AI394" s="1"/>
      <c r="AJ394" s="1"/>
      <c r="AM394" s="1"/>
      <c r="AO394" s="10">
        <v>1.36657965</v>
      </c>
      <c r="AP394" s="8">
        <v>1.1096190000000001E-2</v>
      </c>
      <c r="AQ394" s="8">
        <v>3.4799999999999998E-2</v>
      </c>
      <c r="AR394" s="8">
        <v>1.6865267779999999</v>
      </c>
      <c r="AS394" s="10">
        <v>-3.1721899999999999E-5</v>
      </c>
      <c r="AT394" s="10">
        <v>9.5073400000000007E-6</v>
      </c>
      <c r="AW394" s="1"/>
      <c r="BC394" s="1"/>
      <c r="BG394" s="1"/>
      <c r="BI394" s="8">
        <v>-4.4833800000000004E-3</v>
      </c>
      <c r="BJ394" s="8">
        <v>-4.8763260000000003E-2</v>
      </c>
      <c r="BK394" s="8">
        <v>-8.2461600000000006E-3</v>
      </c>
      <c r="BL394" s="8">
        <v>1.9343475969999999</v>
      </c>
      <c r="BM394" s="10">
        <v>-6.6254899999999996E-6</v>
      </c>
      <c r="BN394" s="10">
        <v>1.3949499999999999E-5</v>
      </c>
      <c r="BQ394" s="1"/>
      <c r="BX394" s="1"/>
      <c r="CA394" s="1"/>
      <c r="CC394" s="8">
        <v>-0.120588</v>
      </c>
      <c r="CD394" s="8">
        <v>-4.3732930000000003E-2</v>
      </c>
      <c r="CE394" s="8">
        <v>-1.52584E-2</v>
      </c>
      <c r="CF394" s="8">
        <v>1.7674152059999999</v>
      </c>
      <c r="CG394" s="10">
        <v>-3.46031E-6</v>
      </c>
      <c r="CH394" s="10">
        <v>6.0895099999999997E-6</v>
      </c>
      <c r="CK394" s="1"/>
      <c r="CQ394" s="1"/>
      <c r="CR394" s="1"/>
      <c r="CU394" s="1"/>
      <c r="CW394" s="8">
        <v>0.35810607999999999</v>
      </c>
      <c r="CX394" s="8">
        <v>2.2255029999999999E-2</v>
      </c>
      <c r="CY394" s="8">
        <v>3.5817100000000001E-3</v>
      </c>
      <c r="CZ394" s="8">
        <v>1.6487845350000001</v>
      </c>
      <c r="DA394" s="10">
        <v>3.5128E-5</v>
      </c>
      <c r="DB394" s="10">
        <v>-2.8446900000000002E-6</v>
      </c>
      <c r="DF394" s="1"/>
      <c r="DK394" s="1"/>
      <c r="DO394" s="1"/>
      <c r="DQ394" s="8">
        <v>0.30165893999999999</v>
      </c>
      <c r="DR394" s="8">
        <v>2.0651449999999998E-2</v>
      </c>
      <c r="DS394" s="8">
        <v>5.47673E-3</v>
      </c>
      <c r="DT394" s="8">
        <v>1.62766217</v>
      </c>
      <c r="DU394" s="10">
        <v>2.1408199999999999E-5</v>
      </c>
      <c r="DV394" s="10">
        <v>-2.9716800000000002E-6</v>
      </c>
      <c r="DZ394" s="1"/>
      <c r="EE394" s="1"/>
      <c r="EF394" s="1"/>
      <c r="EG394" s="1"/>
      <c r="EK394" s="8">
        <v>0.58136515</v>
      </c>
      <c r="EL394" s="8">
        <v>3.0631120000000001E-2</v>
      </c>
      <c r="EM394" s="8">
        <v>1.70633E-3</v>
      </c>
      <c r="EN394" s="8">
        <v>1.6848220460000001</v>
      </c>
      <c r="EO394" s="10">
        <v>2.0934800000000002E-5</v>
      </c>
      <c r="EP394" s="10">
        <v>2.5644999999999999E-5</v>
      </c>
      <c r="ES394" s="1"/>
      <c r="EU394" s="8">
        <v>0.64199178999999995</v>
      </c>
      <c r="EV394" s="8">
        <v>-6.4113399999999997E-3</v>
      </c>
      <c r="EW394" s="8">
        <v>-1.0910370000000001E-2</v>
      </c>
      <c r="EX394" s="8">
        <v>1.848034972</v>
      </c>
      <c r="EY394" s="8">
        <v>2.1736499999999999E-4</v>
      </c>
      <c r="EZ394" s="8">
        <v>1.08903E-4</v>
      </c>
      <c r="FC394" s="1"/>
      <c r="FJ394" s="1"/>
      <c r="FM394" s="1"/>
      <c r="FS394" s="1"/>
      <c r="FW394" s="1"/>
      <c r="GC394" s="1"/>
      <c r="GD394" s="1"/>
      <c r="GG394" s="1"/>
      <c r="GI394" s="8">
        <v>0.63113328999999996</v>
      </c>
      <c r="GJ394" s="8">
        <v>-9.0271699999999993E-3</v>
      </c>
      <c r="GK394" s="8">
        <v>-4.0253499999999996E-3</v>
      </c>
      <c r="GL394" s="8">
        <v>1.8601802169999999</v>
      </c>
      <c r="GM394" s="10">
        <v>-1.0662199999999999E-5</v>
      </c>
      <c r="GN394" s="10">
        <v>-2.1445200000000001E-6</v>
      </c>
      <c r="GQ394" s="1"/>
      <c r="GS394" s="8">
        <v>0.19105442</v>
      </c>
      <c r="GT394" s="8">
        <v>-1.539605E-2</v>
      </c>
      <c r="GU394" s="8">
        <v>-1.1553219999999999E-2</v>
      </c>
      <c r="GV394" s="8">
        <v>1.540396474</v>
      </c>
      <c r="GW394" s="8">
        <v>1.01735E-4</v>
      </c>
      <c r="GX394" s="10">
        <v>1.8659099999999999E-5</v>
      </c>
      <c r="HA394" s="1"/>
      <c r="HC394" s="8">
        <v>-3.4017749999999999E-2</v>
      </c>
      <c r="HD394" s="8">
        <v>-1.55569E-3</v>
      </c>
      <c r="HE394" s="8">
        <v>-1.9473299999999999E-3</v>
      </c>
      <c r="HF394" s="8">
        <v>1.5231259720000001</v>
      </c>
      <c r="HG394" s="10">
        <v>-9.3240099999999999E-6</v>
      </c>
      <c r="HH394" s="10">
        <v>3.6233199999999999E-7</v>
      </c>
      <c r="HK394" s="1"/>
      <c r="HM394" s="8">
        <v>6.7065840000000002E-2</v>
      </c>
      <c r="HN394" s="8">
        <v>-7.0239999999999999E-3</v>
      </c>
      <c r="HO394" s="8">
        <v>-1.200529E-2</v>
      </c>
      <c r="HP394" s="8">
        <v>1.6367072979999999</v>
      </c>
      <c r="HQ394" s="10">
        <v>-2.5214900000000001E-5</v>
      </c>
      <c r="HR394" s="10">
        <v>-7.3422900000000001E-6</v>
      </c>
      <c r="HU394" s="1"/>
      <c r="HW394" s="8">
        <v>0.10111892</v>
      </c>
      <c r="HX394" s="8">
        <v>-7.4045999999999999E-3</v>
      </c>
      <c r="HY394" s="8">
        <v>-1.6072779999999998E-2</v>
      </c>
      <c r="HZ394" s="8">
        <v>1.6189944519999999</v>
      </c>
      <c r="IA394" s="10">
        <v>-7.3837699999999999E-5</v>
      </c>
      <c r="IB394" s="10">
        <v>4.4339299999999997E-5</v>
      </c>
      <c r="IE394" s="1"/>
      <c r="IG394" s="8">
        <v>0.10481034</v>
      </c>
      <c r="IH394" s="8">
        <v>-9.8813000000000008E-3</v>
      </c>
      <c r="II394" s="8">
        <v>-6.9796499999999996E-3</v>
      </c>
      <c r="IJ394" s="8">
        <v>1.6572543879999999</v>
      </c>
      <c r="IK394" s="8">
        <v>-1.1681299999999999E-4</v>
      </c>
      <c r="IL394" s="10">
        <v>6.2994500000000003E-6</v>
      </c>
      <c r="IO394" s="1"/>
      <c r="IP394" s="1"/>
    </row>
    <row r="395" spans="1:250" x14ac:dyDescent="0.25">
      <c r="A395" s="8">
        <v>1.3676467800000001</v>
      </c>
      <c r="B395" s="8">
        <v>1.103311E-2</v>
      </c>
      <c r="C395" s="8">
        <v>3.4761849999999997E-2</v>
      </c>
      <c r="D395" s="8">
        <v>1.6874197280000001</v>
      </c>
      <c r="E395" s="10">
        <v>-2.1565799999999999E-5</v>
      </c>
      <c r="F395" s="10">
        <v>3.3688499999999999E-6</v>
      </c>
      <c r="I395" s="1"/>
      <c r="K395" s="8">
        <v>1.0418017500000001</v>
      </c>
      <c r="L395" s="8">
        <v>3.4143699999999999E-2</v>
      </c>
      <c r="M395" s="8">
        <v>-4.1028499999999999E-3</v>
      </c>
      <c r="N395" s="8">
        <v>1.4276518119999999</v>
      </c>
      <c r="O395" s="10">
        <v>-1.5166E-6</v>
      </c>
      <c r="P395" s="10">
        <v>-2.90604E-6</v>
      </c>
      <c r="U395" s="8">
        <v>1.0150899600000001</v>
      </c>
      <c r="V395" s="8">
        <v>1.2832649999999999E-2</v>
      </c>
      <c r="W395" s="8">
        <v>-1.5786000000000001E-2</v>
      </c>
      <c r="X395" s="8">
        <v>1.385749683</v>
      </c>
      <c r="Y395" s="10">
        <v>2.0988999999999999E-6</v>
      </c>
      <c r="Z395" s="10">
        <v>3.0740300000000001E-6</v>
      </c>
      <c r="AC395" s="1"/>
      <c r="AI395" s="1"/>
      <c r="AJ395" s="1"/>
      <c r="AM395" s="1"/>
      <c r="AO395" s="10">
        <v>1.3676467800000001</v>
      </c>
      <c r="AP395" s="8">
        <v>1.103311E-2</v>
      </c>
      <c r="AQ395" s="8">
        <v>3.4761849999999997E-2</v>
      </c>
      <c r="AR395" s="8">
        <v>1.6874197280000001</v>
      </c>
      <c r="AS395" s="10">
        <v>-2.1565799999999999E-5</v>
      </c>
      <c r="AT395" s="10">
        <v>3.3688499999999999E-6</v>
      </c>
      <c r="AW395" s="1"/>
      <c r="BI395" s="8">
        <v>-4.6593299999999997E-3</v>
      </c>
      <c r="BJ395" s="8">
        <v>-4.8752240000000002E-2</v>
      </c>
      <c r="BK395" s="8">
        <v>-8.2331699999999997E-3</v>
      </c>
      <c r="BL395" s="8">
        <v>1.9369458900000001</v>
      </c>
      <c r="BM395" s="10">
        <v>-4.0502699999999996E-6</v>
      </c>
      <c r="BN395" s="10">
        <v>1.0912400000000001E-5</v>
      </c>
      <c r="BQ395" s="1"/>
      <c r="BX395" s="1"/>
      <c r="CA395" s="1"/>
      <c r="CC395" s="8">
        <v>-0.11917063</v>
      </c>
      <c r="CD395" s="8">
        <v>-4.3755639999999998E-2</v>
      </c>
      <c r="CE395" s="8">
        <v>-1.526454E-2</v>
      </c>
      <c r="CF395" s="8">
        <v>1.7702088629999999</v>
      </c>
      <c r="CG395" s="10">
        <v>-2.4458899999999999E-6</v>
      </c>
      <c r="CH395" s="10">
        <v>5.8164599999999999E-6</v>
      </c>
      <c r="CK395" s="1"/>
      <c r="CQ395" s="1"/>
      <c r="CR395" s="1"/>
      <c r="CU395" s="1"/>
      <c r="CW395" s="8">
        <v>0.35911028</v>
      </c>
      <c r="CX395" s="8">
        <v>2.2350289999999998E-2</v>
      </c>
      <c r="CY395" s="8">
        <v>3.58216E-3</v>
      </c>
      <c r="CZ395" s="8">
        <v>1.654368716</v>
      </c>
      <c r="DA395" s="10">
        <v>2.6057299999999999E-5</v>
      </c>
      <c r="DB395" s="10">
        <v>-2.8269699999999998E-6</v>
      </c>
      <c r="DF395" s="1"/>
      <c r="DK395" s="1"/>
      <c r="DO395" s="1"/>
      <c r="DQ395" s="8">
        <v>0.30255556</v>
      </c>
      <c r="DR395" s="8">
        <v>2.0722649999999999E-2</v>
      </c>
      <c r="DS395" s="8">
        <v>5.4847200000000002E-3</v>
      </c>
      <c r="DT395" s="8">
        <v>1.6290822949999999</v>
      </c>
      <c r="DU395" s="10">
        <v>1.6126000000000001E-5</v>
      </c>
      <c r="DV395" s="10">
        <v>-2.3828400000000001E-6</v>
      </c>
      <c r="DZ395" s="1"/>
      <c r="EE395" s="1"/>
      <c r="EF395" s="1"/>
      <c r="EG395" s="1"/>
      <c r="EK395" s="8">
        <v>0.58073659</v>
      </c>
      <c r="EL395" s="8">
        <v>2.949777E-2</v>
      </c>
      <c r="EM395" s="8">
        <v>3.1661300000000001E-3</v>
      </c>
      <c r="EN395" s="8">
        <v>1.68486263</v>
      </c>
      <c r="EO395" s="10">
        <v>-8.7531999999999995E-6</v>
      </c>
      <c r="EP395" s="10">
        <v>-1.25939E-5</v>
      </c>
      <c r="ES395" s="1"/>
      <c r="EZ395" s="1"/>
      <c r="FC395" s="1"/>
      <c r="FI395" s="1"/>
      <c r="FJ395" s="1"/>
      <c r="FM395" s="1"/>
      <c r="FS395" s="1"/>
      <c r="FT395" s="1"/>
      <c r="FW395" s="1"/>
      <c r="GD395" s="1"/>
      <c r="GG395" s="1"/>
      <c r="GI395" s="8">
        <v>0.64234917000000002</v>
      </c>
      <c r="GJ395" s="8">
        <v>-7.1801E-3</v>
      </c>
      <c r="GK395" s="8">
        <v>-4.8857600000000003E-3</v>
      </c>
      <c r="GL395" s="8">
        <v>1.860978477</v>
      </c>
      <c r="GM395" s="10">
        <v>-1.43325E-5</v>
      </c>
      <c r="GN395" s="10">
        <v>-3.8554100000000002E-6</v>
      </c>
      <c r="GQ395" s="1"/>
      <c r="GS395" s="8">
        <v>0.19125643000000001</v>
      </c>
      <c r="GT395" s="8">
        <v>-1.5260030000000001E-2</v>
      </c>
      <c r="GU395" s="8">
        <v>-1.154615E-2</v>
      </c>
      <c r="GV395" s="8">
        <v>1.540500054</v>
      </c>
      <c r="GW395" s="10">
        <v>6.8594400000000002E-5</v>
      </c>
      <c r="GX395" s="10">
        <v>2.03794E-5</v>
      </c>
      <c r="HA395" s="1"/>
      <c r="HC395" s="8">
        <v>-2.9193420000000001E-2</v>
      </c>
      <c r="HD395" s="8">
        <v>-1.9468899999999999E-3</v>
      </c>
      <c r="HE395" s="8">
        <v>-1.9733200000000002E-3</v>
      </c>
      <c r="HF395" s="8">
        <v>1.526663712</v>
      </c>
      <c r="HG395" s="10">
        <v>-6.9083499999999997E-6</v>
      </c>
      <c r="HH395" s="10">
        <v>2.0606300000000001E-7</v>
      </c>
      <c r="HK395" s="1"/>
      <c r="HM395" s="8">
        <v>6.6331139999999997E-2</v>
      </c>
      <c r="HN395" s="8">
        <v>-6.9944100000000004E-3</v>
      </c>
      <c r="HO395" s="8">
        <v>-1.2015390000000001E-2</v>
      </c>
      <c r="HP395" s="8">
        <v>1.638728819</v>
      </c>
      <c r="HQ395" s="10">
        <v>-1.9786999999999999E-5</v>
      </c>
      <c r="HR395" s="10">
        <v>-5.4846400000000002E-6</v>
      </c>
      <c r="HU395" s="1"/>
      <c r="HW395" s="8">
        <v>0.10192558</v>
      </c>
      <c r="HX395" s="8">
        <v>-7.9806600000000005E-3</v>
      </c>
      <c r="HY395" s="8">
        <v>-1.503143E-2</v>
      </c>
      <c r="HZ395" s="8">
        <v>1.6189508509999999</v>
      </c>
      <c r="IA395" s="8">
        <v>-1.1208E-4</v>
      </c>
      <c r="IB395" s="10">
        <v>-2.4794899999999999E-5</v>
      </c>
      <c r="IE395" s="1"/>
      <c r="IG395" s="8">
        <v>0.10568416999999999</v>
      </c>
      <c r="IH395" s="8">
        <v>-9.8174400000000002E-3</v>
      </c>
      <c r="II395" s="8">
        <v>-7.09744E-3</v>
      </c>
      <c r="IJ395" s="8">
        <v>1.657528135</v>
      </c>
      <c r="IK395" s="8">
        <v>-1.25857E-4</v>
      </c>
      <c r="IL395" s="10">
        <v>-1.0379E-5</v>
      </c>
      <c r="IO395" s="1"/>
      <c r="IP395" s="1"/>
    </row>
    <row r="396" spans="1:250" x14ac:dyDescent="0.25">
      <c r="A396" s="8">
        <v>1.3728046300000001</v>
      </c>
      <c r="B396" s="8">
        <v>1.0888220000000001E-2</v>
      </c>
      <c r="C396" s="8">
        <v>3.4626339999999999E-2</v>
      </c>
      <c r="D396" s="8">
        <v>1.6891187969999999</v>
      </c>
      <c r="E396" s="10">
        <v>-1.6735399999999999E-5</v>
      </c>
      <c r="F396" s="10">
        <v>-1.14849E-6</v>
      </c>
      <c r="I396" s="1"/>
      <c r="K396" s="10">
        <v>1.0408714299999999</v>
      </c>
      <c r="L396" s="8">
        <v>3.4130639999999997E-2</v>
      </c>
      <c r="M396" s="8">
        <v>-4.0863200000000001E-3</v>
      </c>
      <c r="N396" s="8">
        <v>1.425050801</v>
      </c>
      <c r="O396" s="10">
        <v>-2.1811399999999999E-7</v>
      </c>
      <c r="P396" s="10">
        <v>-1.26247E-6</v>
      </c>
      <c r="U396" s="8">
        <v>1.02866908</v>
      </c>
      <c r="V396" s="8">
        <v>1.2880549999999999E-2</v>
      </c>
      <c r="W396" s="8">
        <v>-1.5835149999999999E-2</v>
      </c>
      <c r="X396" s="8">
        <v>1.402360396</v>
      </c>
      <c r="Y396" s="10">
        <v>1.4626599999999999E-6</v>
      </c>
      <c r="Z396" s="10">
        <v>2.4207599999999999E-6</v>
      </c>
      <c r="AB396" s="1"/>
      <c r="AC396" s="1"/>
      <c r="AI396" s="1"/>
      <c r="AJ396" s="1"/>
      <c r="AM396" s="1"/>
      <c r="AO396" s="10">
        <v>1.3728046300000001</v>
      </c>
      <c r="AP396" s="8">
        <v>1.0888220000000001E-2</v>
      </c>
      <c r="AQ396" s="8">
        <v>3.4626339999999999E-2</v>
      </c>
      <c r="AR396" s="8">
        <v>1.6891187969999999</v>
      </c>
      <c r="AS396" s="10">
        <v>-1.6735399999999999E-5</v>
      </c>
      <c r="AT396" s="10">
        <v>-1.14849E-6</v>
      </c>
      <c r="AW396" s="1"/>
      <c r="BG396" s="1"/>
      <c r="BI396" s="8">
        <v>1.2962999999999999E-4</v>
      </c>
      <c r="BJ396" s="8">
        <v>-4.8862860000000001E-2</v>
      </c>
      <c r="BK396" s="8">
        <v>-8.7510399999999999E-3</v>
      </c>
      <c r="BL396" s="8">
        <v>1.939549827</v>
      </c>
      <c r="BM396" s="10">
        <v>-3.1061499999999999E-6</v>
      </c>
      <c r="BN396" s="10">
        <v>6.4662299999999996E-6</v>
      </c>
      <c r="BQ396" s="1"/>
      <c r="BX396" s="1"/>
      <c r="CC396" s="8">
        <v>-0.11717118999999999</v>
      </c>
      <c r="CD396" s="8">
        <v>-4.3785539999999998E-2</v>
      </c>
      <c r="CE396" s="8">
        <v>-1.531274E-2</v>
      </c>
      <c r="CF396" s="8">
        <v>1.7728001529999999</v>
      </c>
      <c r="CG396" s="10">
        <v>-1.50105E-6</v>
      </c>
      <c r="CH396" s="10">
        <v>4.2913900000000003E-6</v>
      </c>
      <c r="CJ396" s="1"/>
      <c r="CK396" s="1"/>
      <c r="CQ396" s="1"/>
      <c r="CR396" s="1"/>
      <c r="CU396" s="1"/>
      <c r="CW396" s="8">
        <v>0.36409249999999999</v>
      </c>
      <c r="CX396" s="8">
        <v>2.2884720000000001E-2</v>
      </c>
      <c r="CY396" s="8">
        <v>3.62226E-3</v>
      </c>
      <c r="CZ396" s="8">
        <v>1.6601860159999999</v>
      </c>
      <c r="DA396" s="10">
        <v>1.5815E-5</v>
      </c>
      <c r="DB396" s="10">
        <v>-2.0880600000000001E-6</v>
      </c>
      <c r="DF396" s="1"/>
      <c r="DK396" s="1"/>
      <c r="DL396" s="1"/>
      <c r="DO396" s="1"/>
      <c r="DQ396" s="8">
        <v>0.30531350000000002</v>
      </c>
      <c r="DR396" s="8">
        <v>2.105541E-2</v>
      </c>
      <c r="DS396" s="8">
        <v>5.4324000000000004E-3</v>
      </c>
      <c r="DT396" s="8">
        <v>1.6305905860000001</v>
      </c>
      <c r="DU396" s="10">
        <v>8.1323699999999999E-6</v>
      </c>
      <c r="DV396" s="10">
        <v>-3.64568E-6</v>
      </c>
      <c r="DZ396" s="1"/>
      <c r="EE396" s="1"/>
      <c r="EG396" s="1"/>
      <c r="EK396" s="8">
        <v>0.58095920999999995</v>
      </c>
      <c r="EL396" s="8">
        <v>2.9301279999999999E-2</v>
      </c>
      <c r="EM396" s="8">
        <v>3.8544600000000001E-3</v>
      </c>
      <c r="EN396" s="8">
        <v>1.6848693100000001</v>
      </c>
      <c r="EO396" s="10">
        <v>4.2799100000000002E-6</v>
      </c>
      <c r="EP396" s="10">
        <v>3.3064300000000001E-5</v>
      </c>
      <c r="ES396" s="1"/>
      <c r="EY396" s="1"/>
      <c r="EZ396" s="1"/>
      <c r="FC396" s="1"/>
      <c r="FI396" s="1"/>
      <c r="FJ396" s="1"/>
      <c r="FM396" s="1"/>
      <c r="FS396" s="1"/>
      <c r="FT396" s="1"/>
      <c r="FW396" s="1"/>
      <c r="GC396" s="1"/>
      <c r="GD396" s="1"/>
      <c r="GG396" s="1"/>
      <c r="GI396" s="8">
        <v>0.64696997000000001</v>
      </c>
      <c r="GJ396" s="8">
        <v>-7.1527099999999996E-3</v>
      </c>
      <c r="GK396" s="8">
        <v>-5.6542199999999997E-3</v>
      </c>
      <c r="GL396" s="8">
        <v>1.861486153</v>
      </c>
      <c r="GM396" s="10">
        <v>-1.4465699999999999E-5</v>
      </c>
      <c r="GN396" s="10">
        <v>-7.5670700000000004E-6</v>
      </c>
      <c r="GQ396" s="1"/>
      <c r="GS396" s="8">
        <v>0.18969809000000001</v>
      </c>
      <c r="GT396" s="8">
        <v>-1.6260050000000002E-2</v>
      </c>
      <c r="GU396" s="8">
        <v>-1.143359E-2</v>
      </c>
      <c r="GV396" s="8">
        <v>1.5406870930000001</v>
      </c>
      <c r="GW396" s="10">
        <v>3.6628699999999997E-5</v>
      </c>
      <c r="GX396" s="10">
        <v>1.6778499999999999E-5</v>
      </c>
      <c r="HA396" s="1"/>
      <c r="HC396" s="8">
        <v>-2.162855E-2</v>
      </c>
      <c r="HD396" s="8">
        <v>-2.4928799999999998E-3</v>
      </c>
      <c r="HE396" s="8">
        <v>-2.0064900000000001E-3</v>
      </c>
      <c r="HF396" s="8">
        <v>1.53090711</v>
      </c>
      <c r="HG396" s="10">
        <v>-4.75691E-6</v>
      </c>
      <c r="HH396" s="10">
        <v>7.9927800000000002E-8</v>
      </c>
      <c r="HK396" s="1"/>
      <c r="HM396" s="8">
        <v>6.5816890000000003E-2</v>
      </c>
      <c r="HN396" s="8">
        <v>-6.9847299999999998E-3</v>
      </c>
      <c r="HO396" s="8">
        <v>-1.2017E-2</v>
      </c>
      <c r="HP396" s="8">
        <v>1.6406846399999999</v>
      </c>
      <c r="HQ396" s="10">
        <v>-1.72503E-5</v>
      </c>
      <c r="HR396" s="10">
        <v>-5.0614000000000004E-6</v>
      </c>
      <c r="HU396" s="1"/>
      <c r="HW396" s="8">
        <v>0.10123815</v>
      </c>
      <c r="HX396" s="8">
        <v>-7.2645499999999998E-3</v>
      </c>
      <c r="HY396" s="8">
        <v>-1.500772E-2</v>
      </c>
      <c r="HZ396" s="8">
        <v>1.6189845060000001</v>
      </c>
      <c r="IA396" s="10">
        <v>-4.2350500000000001E-5</v>
      </c>
      <c r="IB396" s="10">
        <v>-2.71025E-5</v>
      </c>
      <c r="IE396" s="1"/>
      <c r="IG396" s="8">
        <v>0.10240692</v>
      </c>
      <c r="IH396" s="8">
        <v>-8.2074999999999995E-3</v>
      </c>
      <c r="II396" s="8">
        <v>-7.6587799999999996E-3</v>
      </c>
      <c r="IJ396" s="8">
        <v>1.657782954</v>
      </c>
      <c r="IK396" s="10">
        <v>-7.1227099999999994E-5</v>
      </c>
      <c r="IL396" s="10">
        <v>8.6745899999999992E-6</v>
      </c>
      <c r="IO396" s="1"/>
      <c r="IP396" s="1"/>
    </row>
    <row r="397" spans="1:250" x14ac:dyDescent="0.25">
      <c r="A397" s="8">
        <v>1.37338764</v>
      </c>
      <c r="B397" s="8">
        <v>1.0844350000000001E-2</v>
      </c>
      <c r="C397" s="8">
        <v>3.4630040000000001E-2</v>
      </c>
      <c r="D397" s="8">
        <v>1.6915439370000001</v>
      </c>
      <c r="E397" s="10">
        <v>-3.8081200000000001E-6</v>
      </c>
      <c r="F397" s="10">
        <v>-4.38849E-8</v>
      </c>
      <c r="I397" s="1"/>
      <c r="K397" s="10">
        <v>1.03634965</v>
      </c>
      <c r="L397" s="8">
        <v>3.4069200000000001E-2</v>
      </c>
      <c r="M397" s="8">
        <v>-4.0033200000000003E-3</v>
      </c>
      <c r="N397" s="8">
        <v>1.4231467950000001</v>
      </c>
      <c r="O397" s="10">
        <v>1.03884E-6</v>
      </c>
      <c r="P397" s="10">
        <v>4.3667699999999999E-7</v>
      </c>
      <c r="U397" s="8">
        <v>1.0448629199999999</v>
      </c>
      <c r="V397" s="8">
        <v>1.2956530000000001E-2</v>
      </c>
      <c r="W397" s="8">
        <v>-1.5961909999999999E-2</v>
      </c>
      <c r="X397" s="8">
        <v>1.4207491640000001</v>
      </c>
      <c r="Y397" s="10">
        <v>6.10833E-7</v>
      </c>
      <c r="Z397" s="10">
        <v>1.01154E-6</v>
      </c>
      <c r="AB397" s="1"/>
      <c r="AC397" s="1"/>
      <c r="AE397" s="1"/>
      <c r="AI397" s="1"/>
      <c r="AJ397" s="1"/>
      <c r="AL397" s="1"/>
      <c r="AM397" s="1"/>
      <c r="AO397" s="10">
        <v>1.37338764</v>
      </c>
      <c r="AP397" s="8">
        <v>1.0844350000000001E-2</v>
      </c>
      <c r="AQ397" s="8">
        <v>3.4630040000000001E-2</v>
      </c>
      <c r="AR397" s="8">
        <v>1.6915439370000001</v>
      </c>
      <c r="AS397" s="10">
        <v>-3.8081200000000001E-6</v>
      </c>
      <c r="AT397" s="10">
        <v>-4.38849E-8</v>
      </c>
      <c r="AW397" s="1"/>
      <c r="BI397" s="8">
        <v>-5.6299999999999996E-3</v>
      </c>
      <c r="BJ397" s="8">
        <v>-4.851192E-2</v>
      </c>
      <c r="BK397" s="8">
        <v>-8.3162300000000008E-3</v>
      </c>
      <c r="BL397" s="8">
        <v>1.942065624</v>
      </c>
      <c r="BM397" s="10">
        <v>-6.0060199999999997E-7</v>
      </c>
      <c r="BN397" s="10">
        <v>3.3600699999999998E-6</v>
      </c>
      <c r="BP397" s="1"/>
      <c r="BQ397" s="1"/>
      <c r="BW397" s="1"/>
      <c r="CA397" s="1"/>
      <c r="CC397" s="8">
        <v>-0.11490499</v>
      </c>
      <c r="CD397" s="8">
        <v>-4.3777580000000003E-2</v>
      </c>
      <c r="CE397" s="8">
        <v>-1.540075E-2</v>
      </c>
      <c r="CF397" s="8">
        <v>1.7748631859999999</v>
      </c>
      <c r="CG397" s="10">
        <v>-1.72569E-6</v>
      </c>
      <c r="CH397" s="10">
        <v>1.8327499999999999E-6</v>
      </c>
      <c r="CJ397" s="1"/>
      <c r="CK397" s="1"/>
      <c r="CQ397" s="1"/>
      <c r="CR397" s="1"/>
      <c r="CU397" s="1"/>
      <c r="CW397" s="8">
        <v>0.37432184000000002</v>
      </c>
      <c r="CX397" s="8">
        <v>2.3588020000000001E-2</v>
      </c>
      <c r="CY397" s="8">
        <v>3.7745500000000002E-3</v>
      </c>
      <c r="CZ397" s="8">
        <v>1.66549619</v>
      </c>
      <c r="DA397" s="10">
        <v>9.2311599999999996E-6</v>
      </c>
      <c r="DB397" s="10">
        <v>-6.7889299999999999E-7</v>
      </c>
      <c r="DF397" s="1"/>
      <c r="DK397" s="1"/>
      <c r="DL397" s="1"/>
      <c r="DO397" s="1"/>
      <c r="DQ397" s="8">
        <v>0.30886209999999997</v>
      </c>
      <c r="DR397" s="8">
        <v>2.117933E-2</v>
      </c>
      <c r="DS397" s="8">
        <v>5.5609800000000001E-3</v>
      </c>
      <c r="DT397" s="8">
        <v>1.6330713139999999</v>
      </c>
      <c r="DU397" s="10">
        <v>5.8081700000000002E-6</v>
      </c>
      <c r="DV397" s="10">
        <v>-1.2336999999999999E-6</v>
      </c>
      <c r="DZ397" s="1"/>
      <c r="EE397" s="1"/>
      <c r="EF397" s="1"/>
      <c r="EG397" s="1"/>
      <c r="EK397" s="8">
        <v>0.58063553000000001</v>
      </c>
      <c r="EL397" s="8">
        <v>2.846129E-2</v>
      </c>
      <c r="EM397" s="8">
        <v>4.0057399999999998E-3</v>
      </c>
      <c r="EN397" s="8">
        <v>1.6848904549999999</v>
      </c>
      <c r="EO397" s="10">
        <v>-4.55706E-5</v>
      </c>
      <c r="EP397" s="10">
        <v>2.4085899999999999E-5</v>
      </c>
      <c r="ES397" s="1"/>
      <c r="EY397" s="1"/>
      <c r="EZ397" s="1"/>
      <c r="FC397" s="1"/>
      <c r="FI397" s="1"/>
      <c r="FJ397" s="1"/>
      <c r="FM397" s="1"/>
      <c r="FS397" s="1"/>
      <c r="FT397" s="1"/>
      <c r="FW397" s="1"/>
      <c r="GC397" s="1"/>
      <c r="GD397" s="1"/>
      <c r="GG397" s="1"/>
      <c r="GI397" s="8">
        <v>0.65174233000000004</v>
      </c>
      <c r="GJ397" s="8">
        <v>-7.0152699999999997E-3</v>
      </c>
      <c r="GK397" s="8">
        <v>-4.6398899999999998E-3</v>
      </c>
      <c r="GL397" s="8">
        <v>1.861624666</v>
      </c>
      <c r="GM397" s="10">
        <v>-1.51025E-5</v>
      </c>
      <c r="GN397" s="10">
        <v>-2.86515E-6</v>
      </c>
      <c r="GQ397" s="1"/>
      <c r="GS397" s="8">
        <v>0.19010716</v>
      </c>
      <c r="GT397" s="8">
        <v>-1.587092E-2</v>
      </c>
      <c r="GU397" s="8">
        <v>-1.157065E-2</v>
      </c>
      <c r="GV397" s="8">
        <v>1.54083606</v>
      </c>
      <c r="GW397" s="10">
        <v>-3.4208899999999999E-6</v>
      </c>
      <c r="GX397" s="10">
        <v>2.6697500000000001E-6</v>
      </c>
      <c r="HA397" s="1"/>
      <c r="HC397" s="8">
        <v>-1.411477E-2</v>
      </c>
      <c r="HD397" s="8">
        <v>-3.0651799999999998E-3</v>
      </c>
      <c r="HE397" s="8">
        <v>-2.0518099999999998E-3</v>
      </c>
      <c r="HF397" s="8">
        <v>1.5356054189999999</v>
      </c>
      <c r="HG397" s="10">
        <v>-2.4872500000000002E-6</v>
      </c>
      <c r="HH397" s="10">
        <v>-9.4548299999999997E-8</v>
      </c>
      <c r="HK397" s="1"/>
      <c r="HM397" s="8">
        <v>6.3575820000000005E-2</v>
      </c>
      <c r="HN397" s="8">
        <v>-6.8468599999999998E-3</v>
      </c>
      <c r="HO397" s="8">
        <v>-1.2016199999999999E-2</v>
      </c>
      <c r="HP397" s="8">
        <v>1.6426759929999999</v>
      </c>
      <c r="HQ397" s="10">
        <v>-8.9712499999999999E-6</v>
      </c>
      <c r="HR397" s="10">
        <v>-5.1011199999999999E-6</v>
      </c>
      <c r="HU397" s="1"/>
      <c r="HW397" s="8">
        <v>0.10167481</v>
      </c>
      <c r="HX397" s="8">
        <v>-7.4861499999999996E-3</v>
      </c>
      <c r="HY397" s="8">
        <v>-1.489127E-2</v>
      </c>
      <c r="HZ397" s="8">
        <v>1.6191447729999999</v>
      </c>
      <c r="IA397" s="10">
        <v>-2.7740700000000002E-7</v>
      </c>
      <c r="IB397" s="10">
        <v>-4.99101E-6</v>
      </c>
      <c r="ID397" s="1"/>
      <c r="IE397" s="1"/>
      <c r="IG397" s="8">
        <v>0.10396675</v>
      </c>
      <c r="IH397" s="8">
        <v>-8.7238699999999999E-3</v>
      </c>
      <c r="II397" s="8">
        <v>-7.8677399999999998E-3</v>
      </c>
      <c r="IJ397" s="8">
        <v>1.6580042580000001</v>
      </c>
      <c r="IK397" s="10">
        <v>-3.2178399999999997E-5</v>
      </c>
      <c r="IL397" s="10">
        <v>-7.1233900000000004E-6</v>
      </c>
      <c r="IO397" s="1"/>
      <c r="IP397" s="1"/>
    </row>
    <row r="398" spans="1:250" x14ac:dyDescent="0.25">
      <c r="A398" s="8">
        <v>1.3789254900000001</v>
      </c>
      <c r="B398" s="8">
        <v>1.064526E-2</v>
      </c>
      <c r="C398" s="8">
        <v>3.4650569999999999E-2</v>
      </c>
      <c r="D398" s="8">
        <v>1.6944996130000001</v>
      </c>
      <c r="E398" s="10">
        <v>2.3806300000000001E-6</v>
      </c>
      <c r="F398" s="10">
        <v>6.0332700000000001E-7</v>
      </c>
      <c r="I398" s="1"/>
      <c r="K398" s="10">
        <v>1.05309465</v>
      </c>
      <c r="L398" s="8">
        <v>3.4340309999999999E-2</v>
      </c>
      <c r="M398" s="8">
        <v>-4.2432499999999996E-3</v>
      </c>
      <c r="N398" s="8">
        <v>1.43307359</v>
      </c>
      <c r="O398" s="10">
        <v>-4.67248E-7</v>
      </c>
      <c r="P398" s="10">
        <v>-8.9833499999999995E-7</v>
      </c>
      <c r="U398" s="8">
        <v>1.0616519799999999</v>
      </c>
      <c r="V398" s="8">
        <v>1.3014100000000001E-2</v>
      </c>
      <c r="W398" s="8">
        <v>-1.6070109999999999E-2</v>
      </c>
      <c r="X398" s="8">
        <v>1.439667518</v>
      </c>
      <c r="Y398" s="10">
        <v>-1.31316E-8</v>
      </c>
      <c r="Z398" s="10">
        <v>-1.48161E-7</v>
      </c>
      <c r="AB398" s="1"/>
      <c r="AC398" s="1"/>
      <c r="AE398" s="1"/>
      <c r="AI398" s="1"/>
      <c r="AJ398" s="1"/>
      <c r="AL398" s="1"/>
      <c r="AM398" s="1"/>
      <c r="AO398" s="8">
        <v>1.3789254900000001</v>
      </c>
      <c r="AP398" s="8">
        <v>1.064526E-2</v>
      </c>
      <c r="AQ398" s="8">
        <v>3.4650569999999999E-2</v>
      </c>
      <c r="AR398" s="8">
        <v>1.6944996130000001</v>
      </c>
      <c r="AS398" s="10">
        <v>2.3806300000000001E-6</v>
      </c>
      <c r="AT398" s="10">
        <v>6.0332700000000001E-7</v>
      </c>
      <c r="AW398" s="1"/>
      <c r="BC398" s="1"/>
      <c r="BD398" s="1"/>
      <c r="BF398" s="1"/>
      <c r="BI398" s="8">
        <v>-4.1366700000000003E-3</v>
      </c>
      <c r="BJ398" s="8">
        <v>-4.854812E-2</v>
      </c>
      <c r="BK398" s="8">
        <v>-8.4431899999999997E-3</v>
      </c>
      <c r="BL398" s="8">
        <v>1.943683222</v>
      </c>
      <c r="BM398" s="10">
        <v>3.95626E-7</v>
      </c>
      <c r="BN398" s="10">
        <v>-1.4325499999999999E-7</v>
      </c>
      <c r="BP398" s="1"/>
      <c r="BQ398" s="1"/>
      <c r="BW398" s="1"/>
      <c r="BX398" s="1"/>
      <c r="BZ398" s="1"/>
      <c r="CC398" s="8">
        <v>-0.11357613</v>
      </c>
      <c r="CD398" s="8">
        <v>-4.3828140000000002E-2</v>
      </c>
      <c r="CE398" s="8">
        <v>-1.543948E-2</v>
      </c>
      <c r="CF398" s="8">
        <v>1.7763301650000001</v>
      </c>
      <c r="CG398" s="10">
        <v>6.8040200000000003E-7</v>
      </c>
      <c r="CH398" s="10">
        <v>-9.36362E-9</v>
      </c>
      <c r="CJ398" s="1"/>
      <c r="CK398" s="1"/>
      <c r="CQ398" s="1"/>
      <c r="CR398" s="1"/>
      <c r="CT398" s="1"/>
      <c r="CU398" s="1"/>
      <c r="CW398" s="8">
        <v>0.38259061999999999</v>
      </c>
      <c r="CX398" s="8">
        <v>2.4384200000000002E-2</v>
      </c>
      <c r="CY398" s="8">
        <v>3.8541999999999999E-3</v>
      </c>
      <c r="CZ398" s="8">
        <v>1.670798359</v>
      </c>
      <c r="DA398" s="10">
        <v>2.7796700000000001E-8</v>
      </c>
      <c r="DB398" s="10">
        <v>2.1778499999999999E-7</v>
      </c>
      <c r="DD398" s="1"/>
      <c r="DE398" s="1"/>
      <c r="DF398" s="1"/>
      <c r="DK398" s="1"/>
      <c r="DL398" s="1"/>
      <c r="DN398" s="1"/>
      <c r="DO398" s="1"/>
      <c r="DQ398" s="8">
        <v>0.31377392999999998</v>
      </c>
      <c r="DR398" s="8">
        <v>2.1618990000000001E-2</v>
      </c>
      <c r="DS398" s="8">
        <v>5.6983700000000003E-3</v>
      </c>
      <c r="DT398" s="8">
        <v>1.636899106</v>
      </c>
      <c r="DU398" s="10">
        <v>-1.3543199999999999E-7</v>
      </c>
      <c r="DV398" s="10">
        <v>6.1341600000000004E-7</v>
      </c>
      <c r="DX398" s="1"/>
      <c r="DY398" s="1"/>
      <c r="DZ398" s="1"/>
      <c r="EE398" s="1"/>
      <c r="EF398" s="1"/>
      <c r="EG398" s="1"/>
      <c r="EK398" s="8">
        <v>0.58136120999999996</v>
      </c>
      <c r="EL398" s="8">
        <v>2.6422850000000001E-2</v>
      </c>
      <c r="EM398" s="8">
        <v>2.9582599999999999E-3</v>
      </c>
      <c r="EN398" s="8">
        <v>1.684905823</v>
      </c>
      <c r="EO398" s="10">
        <v>-3.24286E-7</v>
      </c>
      <c r="EP398" s="10">
        <v>8.3580000000000001E-7</v>
      </c>
      <c r="ER398" s="1"/>
      <c r="ES398" s="1"/>
      <c r="EY398" s="1"/>
      <c r="EZ398" s="1"/>
      <c r="FB398" s="1"/>
      <c r="FC398" s="1"/>
      <c r="FI398" s="1"/>
      <c r="FJ398" s="1"/>
      <c r="FL398" s="1"/>
      <c r="FM398" s="1"/>
      <c r="FS398" s="1"/>
      <c r="FT398" s="1"/>
      <c r="FV398" s="1"/>
      <c r="FW398" s="1"/>
      <c r="GC398" s="1"/>
      <c r="GD398" s="1"/>
      <c r="GF398" s="1"/>
      <c r="GG398" s="1"/>
      <c r="GI398" s="8">
        <v>0.64865607999999997</v>
      </c>
      <c r="GJ398" s="8">
        <v>-4.2334299999999998E-3</v>
      </c>
      <c r="GK398" s="8">
        <v>-5.1583599999999999E-3</v>
      </c>
      <c r="GL398" s="8">
        <v>1.861715786</v>
      </c>
      <c r="GM398" s="10">
        <v>1.9137800000000001E-7</v>
      </c>
      <c r="GN398" s="10">
        <v>-1.40705E-8</v>
      </c>
      <c r="GP398" s="1"/>
      <c r="GQ398" s="1"/>
      <c r="GS398" s="8">
        <v>0.18928165999999999</v>
      </c>
      <c r="GT398" s="8">
        <v>-1.5819219999999998E-2</v>
      </c>
      <c r="GU398" s="8">
        <v>-1.1529360000000001E-2</v>
      </c>
      <c r="GV398" s="8">
        <v>1.5409782990000001</v>
      </c>
      <c r="GW398" s="10">
        <v>2.2614100000000001E-7</v>
      </c>
      <c r="GX398" s="10">
        <v>-2.4291800000000001E-7</v>
      </c>
      <c r="GZ398" s="1"/>
      <c r="HA398" s="1"/>
      <c r="HC398" s="8">
        <v>-8.1487599999999997E-3</v>
      </c>
      <c r="HD398" s="8">
        <v>-3.5560100000000001E-3</v>
      </c>
      <c r="HE398" s="8">
        <v>-2.0489499999999999E-3</v>
      </c>
      <c r="HF398" s="8">
        <v>1.5404101800000001</v>
      </c>
      <c r="HG398" s="10">
        <v>-3.6350700000000003E-8</v>
      </c>
      <c r="HH398" s="10">
        <v>-7.4369999999999997E-8</v>
      </c>
      <c r="HJ398" s="1"/>
      <c r="HK398" s="1"/>
      <c r="HM398" s="8">
        <v>6.189977E-2</v>
      </c>
      <c r="HN398" s="8">
        <v>-6.7356999999999998E-3</v>
      </c>
      <c r="HO398" s="8">
        <v>-1.2077330000000001E-2</v>
      </c>
      <c r="HP398" s="8">
        <v>1.6440522909999999</v>
      </c>
      <c r="HQ398" s="10">
        <v>-5.1513199999999997E-8</v>
      </c>
      <c r="HR398" s="10">
        <v>-1.9130600000000001E-7</v>
      </c>
      <c r="HT398" s="1"/>
      <c r="HU398" s="1"/>
      <c r="HW398" s="8">
        <v>0.10138135</v>
      </c>
      <c r="HX398" s="8">
        <v>-7.4853899999999998E-3</v>
      </c>
      <c r="HY398" s="8">
        <v>-1.490695E-2</v>
      </c>
      <c r="HZ398" s="8">
        <v>1.619330945</v>
      </c>
      <c r="IA398" s="10">
        <v>-3.3143699999999999E-8</v>
      </c>
      <c r="IB398" s="10">
        <v>7.3657200000000007E-8</v>
      </c>
      <c r="ID398" s="1"/>
      <c r="IE398" s="1"/>
      <c r="IG398" s="8">
        <v>0.10588477</v>
      </c>
      <c r="IH398" s="8">
        <v>-9.2426599999999998E-3</v>
      </c>
      <c r="II398" s="8">
        <v>-7.7673500000000001E-3</v>
      </c>
      <c r="IJ398" s="8">
        <v>1.658230125</v>
      </c>
      <c r="IK398" s="10">
        <v>4.7725600000000002E-7</v>
      </c>
      <c r="IL398" s="10">
        <v>-8.01198E-7</v>
      </c>
      <c r="IN398" s="1"/>
      <c r="IO398" s="1"/>
      <c r="IP398" s="1"/>
    </row>
    <row r="404" spans="1:1" ht="15.75" thickBot="1" x14ac:dyDescent="0.3"/>
    <row r="405" spans="1:1" s="5" customFormat="1" x14ac:dyDescent="0.25">
      <c r="A405" s="69" t="s">
        <v>145</v>
      </c>
    </row>
    <row r="406" spans="1:1" x14ac:dyDescent="0.25">
      <c r="A406" s="70"/>
    </row>
    <row r="407" spans="1:1" x14ac:dyDescent="0.25">
      <c r="A407" s="70"/>
    </row>
    <row r="408" spans="1:1" x14ac:dyDescent="0.25">
      <c r="A408" s="70"/>
    </row>
    <row r="409" spans="1:1" x14ac:dyDescent="0.25">
      <c r="A409" s="70"/>
    </row>
    <row r="410" spans="1:1" x14ac:dyDescent="0.25">
      <c r="A410" s="70"/>
    </row>
    <row r="411" spans="1:1" x14ac:dyDescent="0.25">
      <c r="A411" s="70"/>
    </row>
    <row r="412" spans="1:1" x14ac:dyDescent="0.25">
      <c r="A412" s="70"/>
    </row>
    <row r="413" spans="1:1" x14ac:dyDescent="0.25">
      <c r="A413" s="70"/>
    </row>
    <row r="414" spans="1:1" x14ac:dyDescent="0.25">
      <c r="A414" s="70"/>
    </row>
    <row r="415" spans="1:1" x14ac:dyDescent="0.25">
      <c r="A415" s="70"/>
    </row>
    <row r="416" spans="1:1" x14ac:dyDescent="0.25">
      <c r="A416" s="70"/>
    </row>
    <row r="417" spans="1:1" x14ac:dyDescent="0.25">
      <c r="A417" s="70"/>
    </row>
    <row r="418" spans="1:1" x14ac:dyDescent="0.25">
      <c r="A418" s="70"/>
    </row>
    <row r="419" spans="1:1" s="6" customFormat="1" ht="15.75" thickBot="1" x14ac:dyDescent="0.3">
      <c r="A419" s="71"/>
    </row>
    <row r="420" spans="1:1" ht="15.75" thickBot="1" x14ac:dyDescent="0.3"/>
    <row r="421" spans="1:1" s="5" customFormat="1" x14ac:dyDescent="0.25">
      <c r="A421" s="69" t="s">
        <v>149</v>
      </c>
    </row>
    <row r="422" spans="1:1" x14ac:dyDescent="0.25">
      <c r="A422" s="70"/>
    </row>
    <row r="423" spans="1:1" x14ac:dyDescent="0.25">
      <c r="A423" s="70"/>
    </row>
    <row r="424" spans="1:1" x14ac:dyDescent="0.25">
      <c r="A424" s="70"/>
    </row>
    <row r="425" spans="1:1" x14ac:dyDescent="0.25">
      <c r="A425" s="70"/>
    </row>
    <row r="426" spans="1:1" x14ac:dyDescent="0.25">
      <c r="A426" s="70"/>
    </row>
    <row r="427" spans="1:1" x14ac:dyDescent="0.25">
      <c r="A427" s="70"/>
    </row>
    <row r="428" spans="1:1" x14ac:dyDescent="0.25">
      <c r="A428" s="70"/>
    </row>
    <row r="429" spans="1:1" x14ac:dyDescent="0.25">
      <c r="A429" s="70"/>
    </row>
    <row r="430" spans="1:1" x14ac:dyDescent="0.25">
      <c r="A430" s="70"/>
    </row>
    <row r="431" spans="1:1" x14ac:dyDescent="0.25">
      <c r="A431" s="70"/>
    </row>
    <row r="432" spans="1:1" x14ac:dyDescent="0.25">
      <c r="A432" s="70"/>
    </row>
    <row r="433" spans="1:1" x14ac:dyDescent="0.25">
      <c r="A433" s="70"/>
    </row>
    <row r="434" spans="1:1" x14ac:dyDescent="0.25">
      <c r="A434" s="70"/>
    </row>
    <row r="435" spans="1:1" s="6" customFormat="1" ht="15.75" thickBot="1" x14ac:dyDescent="0.3">
      <c r="A435" s="71"/>
    </row>
    <row r="436" spans="1:1" ht="15.75" thickBot="1" x14ac:dyDescent="0.3"/>
    <row r="437" spans="1:1" s="5" customFormat="1" x14ac:dyDescent="0.25">
      <c r="A437" s="69" t="s">
        <v>148</v>
      </c>
    </row>
    <row r="438" spans="1:1" x14ac:dyDescent="0.25">
      <c r="A438" s="70"/>
    </row>
    <row r="439" spans="1:1" x14ac:dyDescent="0.25">
      <c r="A439" s="70"/>
    </row>
    <row r="440" spans="1:1" x14ac:dyDescent="0.25">
      <c r="A440" s="70"/>
    </row>
    <row r="441" spans="1:1" x14ac:dyDescent="0.25">
      <c r="A441" s="70"/>
    </row>
    <row r="442" spans="1:1" x14ac:dyDescent="0.25">
      <c r="A442" s="70"/>
    </row>
    <row r="443" spans="1:1" x14ac:dyDescent="0.25">
      <c r="A443" s="70"/>
    </row>
    <row r="444" spans="1:1" x14ac:dyDescent="0.25">
      <c r="A444" s="70"/>
    </row>
    <row r="445" spans="1:1" x14ac:dyDescent="0.25">
      <c r="A445" s="70"/>
    </row>
    <row r="446" spans="1:1" x14ac:dyDescent="0.25">
      <c r="A446" s="70"/>
    </row>
    <row r="447" spans="1:1" x14ac:dyDescent="0.25">
      <c r="A447" s="70"/>
    </row>
    <row r="448" spans="1:1" x14ac:dyDescent="0.25">
      <c r="A448" s="70"/>
    </row>
    <row r="449" spans="1:1" x14ac:dyDescent="0.25">
      <c r="A449" s="70"/>
    </row>
    <row r="450" spans="1:1" x14ac:dyDescent="0.25">
      <c r="A450" s="70"/>
    </row>
    <row r="451" spans="1:1" s="6" customFormat="1" ht="15.75" thickBot="1" x14ac:dyDescent="0.3">
      <c r="A451" s="71"/>
    </row>
    <row r="452" spans="1:1" ht="15.75" thickBot="1" x14ac:dyDescent="0.3"/>
    <row r="453" spans="1:1" s="5" customFormat="1" x14ac:dyDescent="0.25">
      <c r="A453" s="69" t="s">
        <v>147</v>
      </c>
    </row>
    <row r="454" spans="1:1" x14ac:dyDescent="0.25">
      <c r="A454" s="70"/>
    </row>
    <row r="455" spans="1:1" x14ac:dyDescent="0.25">
      <c r="A455" s="70"/>
    </row>
    <row r="456" spans="1:1" x14ac:dyDescent="0.25">
      <c r="A456" s="70"/>
    </row>
    <row r="457" spans="1:1" x14ac:dyDescent="0.25">
      <c r="A457" s="70"/>
    </row>
    <row r="458" spans="1:1" x14ac:dyDescent="0.25">
      <c r="A458" s="70"/>
    </row>
    <row r="459" spans="1:1" x14ac:dyDescent="0.25">
      <c r="A459" s="70"/>
    </row>
    <row r="460" spans="1:1" x14ac:dyDescent="0.25">
      <c r="A460" s="70"/>
    </row>
    <row r="461" spans="1:1" x14ac:dyDescent="0.25">
      <c r="A461" s="70"/>
    </row>
    <row r="462" spans="1:1" x14ac:dyDescent="0.25">
      <c r="A462" s="70"/>
    </row>
    <row r="463" spans="1:1" x14ac:dyDescent="0.25">
      <c r="A463" s="70"/>
    </row>
    <row r="464" spans="1:1" x14ac:dyDescent="0.25">
      <c r="A464" s="70"/>
    </row>
    <row r="465" spans="1:1" x14ac:dyDescent="0.25">
      <c r="A465" s="70"/>
    </row>
    <row r="466" spans="1:1" x14ac:dyDescent="0.25">
      <c r="A466" s="70"/>
    </row>
    <row r="467" spans="1:1" s="6" customFormat="1" ht="15.75" thickBot="1" x14ac:dyDescent="0.3">
      <c r="A467" s="71"/>
    </row>
    <row r="468" spans="1:1" ht="15.75" thickBot="1" x14ac:dyDescent="0.3"/>
    <row r="469" spans="1:1" s="5" customFormat="1" x14ac:dyDescent="0.25">
      <c r="A469" s="69" t="s">
        <v>146</v>
      </c>
    </row>
    <row r="470" spans="1:1" x14ac:dyDescent="0.25">
      <c r="A470" s="70"/>
    </row>
    <row r="471" spans="1:1" x14ac:dyDescent="0.25">
      <c r="A471" s="70"/>
    </row>
    <row r="472" spans="1:1" x14ac:dyDescent="0.25">
      <c r="A472" s="70"/>
    </row>
    <row r="473" spans="1:1" x14ac:dyDescent="0.25">
      <c r="A473" s="70"/>
    </row>
    <row r="474" spans="1:1" x14ac:dyDescent="0.25">
      <c r="A474" s="70"/>
    </row>
    <row r="475" spans="1:1" x14ac:dyDescent="0.25">
      <c r="A475" s="70"/>
    </row>
    <row r="476" spans="1:1" x14ac:dyDescent="0.25">
      <c r="A476" s="70"/>
    </row>
    <row r="477" spans="1:1" x14ac:dyDescent="0.25">
      <c r="A477" s="70"/>
    </row>
    <row r="478" spans="1:1" x14ac:dyDescent="0.25">
      <c r="A478" s="70"/>
    </row>
    <row r="479" spans="1:1" x14ac:dyDescent="0.25">
      <c r="A479" s="70"/>
    </row>
    <row r="480" spans="1:1" x14ac:dyDescent="0.25">
      <c r="A480" s="70"/>
    </row>
    <row r="481" spans="1:1" x14ac:dyDescent="0.25">
      <c r="A481" s="70"/>
    </row>
    <row r="482" spans="1:1" x14ac:dyDescent="0.25">
      <c r="A482" s="70"/>
    </row>
    <row r="483" spans="1:1" s="6" customFormat="1" ht="15.75" thickBot="1" x14ac:dyDescent="0.3">
      <c r="A483" s="71"/>
    </row>
  </sheetData>
  <mergeCells count="64">
    <mergeCell ref="KB2:LF2"/>
    <mergeCell ref="LH2:ML2"/>
    <mergeCell ref="MN2:NR2"/>
    <mergeCell ref="NT2:OX2"/>
    <mergeCell ref="FV5:FW6"/>
    <mergeCell ref="GF5:GG6"/>
    <mergeCell ref="GP5:GQ6"/>
    <mergeCell ref="GZ5:HA6"/>
    <mergeCell ref="HJ5:HK6"/>
    <mergeCell ref="DX5:DY6"/>
    <mergeCell ref="EH5:EI6"/>
    <mergeCell ref="ER5:ES6"/>
    <mergeCell ref="FB5:FC6"/>
    <mergeCell ref="FL5:FM6"/>
    <mergeCell ref="BZ5:CA6"/>
    <mergeCell ref="CJ5:CK6"/>
    <mergeCell ref="CT5:CU6"/>
    <mergeCell ref="DD5:DE6"/>
    <mergeCell ref="DN5:DO6"/>
    <mergeCell ref="H5:I6"/>
    <mergeCell ref="R5:S6"/>
    <mergeCell ref="AB5:AC6"/>
    <mergeCell ref="AL5:AM6"/>
    <mergeCell ref="A405:A419"/>
    <mergeCell ref="A421:A435"/>
    <mergeCell ref="A437:A451"/>
    <mergeCell ref="A453:A467"/>
    <mergeCell ref="A469:A483"/>
    <mergeCell ref="GS2:GX2"/>
    <mergeCell ref="CW2:DB2"/>
    <mergeCell ref="DG2:DL2"/>
    <mergeCell ref="DQ2:DV2"/>
    <mergeCell ref="EK2:EP2"/>
    <mergeCell ref="EA2:EF2"/>
    <mergeCell ref="AY2:BD2"/>
    <mergeCell ref="BI2:BN2"/>
    <mergeCell ref="BS2:BX2"/>
    <mergeCell ref="CC2:CH2"/>
    <mergeCell ref="CM2:CR2"/>
    <mergeCell ref="A2:F2"/>
    <mergeCell ref="JV107:JW107"/>
    <mergeCell ref="HC2:HH2"/>
    <mergeCell ref="HM2:HR2"/>
    <mergeCell ref="HW2:IB2"/>
    <mergeCell ref="IG2:IL2"/>
    <mergeCell ref="HT5:HU6"/>
    <mergeCell ref="ID5:IE6"/>
    <mergeCell ref="IV2:JZ2"/>
    <mergeCell ref="LB105:LC105"/>
    <mergeCell ref="MH105:MI105"/>
    <mergeCell ref="NN105:NO105"/>
    <mergeCell ref="OT105:OU105"/>
    <mergeCell ref="K2:P2"/>
    <mergeCell ref="U2:Z2"/>
    <mergeCell ref="AE2:AJ2"/>
    <mergeCell ref="AO2:AT2"/>
    <mergeCell ref="EU2:EZ2"/>
    <mergeCell ref="FE2:FJ2"/>
    <mergeCell ref="FO2:FT2"/>
    <mergeCell ref="FY2:GD2"/>
    <mergeCell ref="GI2:GN2"/>
    <mergeCell ref="AV5:AW6"/>
    <mergeCell ref="BF5:BG6"/>
    <mergeCell ref="BP5:BQ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X480"/>
  <sheetViews>
    <sheetView zoomScale="10" zoomScaleNormal="10" workbookViewId="0">
      <selection activeCell="H11" sqref="H11"/>
    </sheetView>
  </sheetViews>
  <sheetFormatPr baseColWidth="10" defaultColWidth="9.28515625" defaultRowHeight="15" x14ac:dyDescent="0.25"/>
  <cols>
    <col min="5" max="5" width="15.28515625" bestFit="1" customWidth="1"/>
    <col min="6" max="6" width="15.85546875" customWidth="1"/>
    <col min="7" max="7" width="19.5703125" bestFit="1" customWidth="1"/>
    <col min="9" max="9" width="14.7109375" bestFit="1" customWidth="1"/>
    <col min="14" max="14" width="15.28515625" bestFit="1" customWidth="1"/>
    <col min="15" max="15" width="15.7109375" bestFit="1" customWidth="1"/>
    <col min="16" max="16" width="19.5703125" bestFit="1" customWidth="1"/>
    <col min="24" max="25" width="15.7109375" bestFit="1" customWidth="1"/>
    <col min="26" max="26" width="19.5703125" bestFit="1" customWidth="1"/>
    <col min="34" max="35" width="15.7109375" bestFit="1" customWidth="1"/>
    <col min="36" max="36" width="20.28515625" bestFit="1" customWidth="1"/>
    <col min="44" max="44" width="15.28515625" bestFit="1" customWidth="1"/>
    <col min="45" max="45" width="15.7109375" bestFit="1" customWidth="1"/>
    <col min="46" max="46" width="19.5703125" bestFit="1" customWidth="1"/>
    <col min="52" max="52" width="66.28515625" bestFit="1" customWidth="1"/>
    <col min="55" max="55" width="11.28515625" customWidth="1"/>
    <col min="56" max="60" width="12.7109375" bestFit="1" customWidth="1"/>
    <col min="61" max="61" width="16.5703125" customWidth="1"/>
    <col min="65" max="65" width="10.85546875" customWidth="1"/>
    <col min="66" max="69" width="12.7109375" bestFit="1" customWidth="1"/>
    <col min="71" max="71" width="14.5703125" customWidth="1"/>
    <col min="75" max="75" width="11.7109375" customWidth="1"/>
    <col min="76" max="76" width="12" bestFit="1" customWidth="1"/>
    <col min="77" max="79" width="12.7109375" bestFit="1" customWidth="1"/>
    <col min="81" max="81" width="15.7109375" customWidth="1"/>
    <col min="85" max="85" width="12.5703125" customWidth="1"/>
    <col min="86" max="86" width="12.7109375" bestFit="1" customWidth="1"/>
    <col min="87" max="87" width="12" bestFit="1" customWidth="1"/>
    <col min="88" max="88" width="12.7109375" bestFit="1" customWidth="1"/>
    <col min="89" max="89" width="12" bestFit="1" customWidth="1"/>
    <col min="91" max="91" width="15.140625" bestFit="1" customWidth="1"/>
    <col min="93" max="93" width="12.28515625" bestFit="1" customWidth="1"/>
    <col min="95" max="95" width="11.7109375" customWidth="1"/>
    <col min="96" max="98" width="12.7109375" bestFit="1" customWidth="1"/>
    <col min="99" max="99" width="12" bestFit="1" customWidth="1"/>
    <col min="101" max="101" width="21" bestFit="1" customWidth="1"/>
    <col min="102" max="103" width="12.28515625" bestFit="1" customWidth="1"/>
  </cols>
  <sheetData>
    <row r="1" spans="2:102" ht="29.25" thickBot="1" x14ac:dyDescent="0.5">
      <c r="B1" s="59" t="s">
        <v>125</v>
      </c>
      <c r="C1" s="60"/>
      <c r="D1" s="60"/>
      <c r="E1" s="60"/>
      <c r="F1" s="60"/>
      <c r="G1" s="61"/>
      <c r="K1" s="59" t="s">
        <v>126</v>
      </c>
      <c r="L1" s="60"/>
      <c r="M1" s="60"/>
      <c r="N1" s="60"/>
      <c r="O1" s="60"/>
      <c r="P1" s="61"/>
      <c r="U1" s="59" t="s">
        <v>127</v>
      </c>
      <c r="V1" s="60"/>
      <c r="W1" s="60"/>
      <c r="X1" s="60"/>
      <c r="Y1" s="60"/>
      <c r="Z1" s="61"/>
      <c r="AE1" s="59" t="s">
        <v>128</v>
      </c>
      <c r="AF1" s="60"/>
      <c r="AG1" s="60"/>
      <c r="AH1" s="60"/>
      <c r="AI1" s="60"/>
      <c r="AJ1" s="61"/>
      <c r="AO1" s="59" t="s">
        <v>129</v>
      </c>
      <c r="AP1" s="60"/>
      <c r="AQ1" s="60"/>
      <c r="AR1" s="60"/>
      <c r="AS1" s="60"/>
      <c r="AT1" s="61"/>
      <c r="BC1" s="72" t="s">
        <v>228</v>
      </c>
      <c r="BD1" s="73"/>
      <c r="BE1" s="73"/>
      <c r="BF1" s="73"/>
      <c r="BG1" s="73"/>
      <c r="BH1" s="73"/>
      <c r="BI1" s="73"/>
      <c r="BJ1" s="74"/>
      <c r="BM1" s="72" t="s">
        <v>232</v>
      </c>
      <c r="BN1" s="73"/>
      <c r="BO1" s="73"/>
      <c r="BP1" s="73"/>
      <c r="BQ1" s="73"/>
      <c r="BR1" s="73"/>
      <c r="BS1" s="73"/>
      <c r="BT1" s="74"/>
      <c r="BU1" s="49"/>
      <c r="BV1" s="49"/>
      <c r="BW1" s="72" t="s">
        <v>229</v>
      </c>
      <c r="BX1" s="73"/>
      <c r="BY1" s="73"/>
      <c r="BZ1" s="73"/>
      <c r="CA1" s="73"/>
      <c r="CB1" s="73"/>
      <c r="CC1" s="73"/>
      <c r="CD1" s="74"/>
      <c r="CE1" s="49"/>
      <c r="CF1" s="49"/>
      <c r="CG1" s="72" t="s">
        <v>230</v>
      </c>
      <c r="CH1" s="73"/>
      <c r="CI1" s="73"/>
      <c r="CJ1" s="73"/>
      <c r="CK1" s="73"/>
      <c r="CL1" s="73"/>
      <c r="CM1" s="73"/>
      <c r="CN1" s="74"/>
      <c r="CO1" s="49"/>
      <c r="CP1" s="49"/>
      <c r="CQ1" s="72" t="s">
        <v>233</v>
      </c>
      <c r="CR1" s="73"/>
      <c r="CS1" s="73"/>
      <c r="CT1" s="73"/>
      <c r="CU1" s="73"/>
      <c r="CV1" s="73"/>
      <c r="CW1" s="73"/>
      <c r="CX1" s="74"/>
    </row>
    <row r="2" spans="2:102" ht="33" customHeight="1" x14ac:dyDescent="0.25">
      <c r="B2" s="4" t="s">
        <v>225</v>
      </c>
      <c r="C2" s="4" t="s">
        <v>226</v>
      </c>
      <c r="D2" s="4" t="s">
        <v>227</v>
      </c>
      <c r="E2" s="4" t="s">
        <v>222</v>
      </c>
      <c r="F2" s="4" t="s">
        <v>223</v>
      </c>
      <c r="G2" s="4" t="s">
        <v>224</v>
      </c>
      <c r="K2" s="4" t="s">
        <v>225</v>
      </c>
      <c r="L2" s="4" t="s">
        <v>226</v>
      </c>
      <c r="M2" s="4" t="s">
        <v>227</v>
      </c>
      <c r="N2" s="4" t="s">
        <v>222</v>
      </c>
      <c r="O2" s="4" t="s">
        <v>223</v>
      </c>
      <c r="P2" s="4" t="s">
        <v>224</v>
      </c>
      <c r="U2" s="4" t="s">
        <v>225</v>
      </c>
      <c r="V2" s="4" t="s">
        <v>226</v>
      </c>
      <c r="W2" s="4" t="s">
        <v>227</v>
      </c>
      <c r="X2" s="4" t="s">
        <v>222</v>
      </c>
      <c r="Y2" s="4" t="s">
        <v>223</v>
      </c>
      <c r="Z2" s="4" t="s">
        <v>224</v>
      </c>
      <c r="AE2" s="4" t="s">
        <v>225</v>
      </c>
      <c r="AF2" s="4" t="s">
        <v>226</v>
      </c>
      <c r="AG2" s="4" t="s">
        <v>227</v>
      </c>
      <c r="AH2" s="4" t="s">
        <v>222</v>
      </c>
      <c r="AI2" s="4" t="s">
        <v>223</v>
      </c>
      <c r="AJ2" s="4" t="s">
        <v>224</v>
      </c>
      <c r="AO2" s="4" t="s">
        <v>225</v>
      </c>
      <c r="AP2" s="4" t="s">
        <v>226</v>
      </c>
      <c r="AQ2" s="4" t="s">
        <v>227</v>
      </c>
      <c r="AR2" s="4" t="s">
        <v>222</v>
      </c>
      <c r="AS2" s="4" t="s">
        <v>223</v>
      </c>
      <c r="AT2" s="4" t="s">
        <v>224</v>
      </c>
      <c r="BC2" s="12" t="s">
        <v>217</v>
      </c>
      <c r="BD2" s="12" t="s">
        <v>220</v>
      </c>
      <c r="BE2" s="12" t="s">
        <v>219</v>
      </c>
      <c r="BF2" s="12" t="s">
        <v>218</v>
      </c>
      <c r="BG2" s="23" t="s">
        <v>221</v>
      </c>
      <c r="BH2" s="50" t="s">
        <v>214</v>
      </c>
      <c r="BI2" s="51" t="s">
        <v>215</v>
      </c>
      <c r="BJ2" s="52" t="s">
        <v>216</v>
      </c>
      <c r="BM2" s="12" t="s">
        <v>217</v>
      </c>
      <c r="BN2" s="12" t="s">
        <v>220</v>
      </c>
      <c r="BO2" s="12" t="s">
        <v>219</v>
      </c>
      <c r="BP2" s="12" t="s">
        <v>218</v>
      </c>
      <c r="BQ2" s="23" t="s">
        <v>221</v>
      </c>
      <c r="BR2" s="50" t="s">
        <v>214</v>
      </c>
      <c r="BS2" s="51" t="s">
        <v>215</v>
      </c>
      <c r="BT2" s="52" t="s">
        <v>216</v>
      </c>
      <c r="BW2" s="12" t="s">
        <v>217</v>
      </c>
      <c r="BX2" s="12" t="s">
        <v>220</v>
      </c>
      <c r="BY2" s="12" t="s">
        <v>219</v>
      </c>
      <c r="BZ2" s="12" t="s">
        <v>218</v>
      </c>
      <c r="CA2" s="23" t="s">
        <v>221</v>
      </c>
      <c r="CB2" s="50" t="s">
        <v>214</v>
      </c>
      <c r="CC2" s="51" t="s">
        <v>215</v>
      </c>
      <c r="CD2" s="52" t="s">
        <v>216</v>
      </c>
      <c r="CG2" s="12" t="s">
        <v>217</v>
      </c>
      <c r="CH2" s="12" t="s">
        <v>220</v>
      </c>
      <c r="CI2" s="12" t="s">
        <v>219</v>
      </c>
      <c r="CJ2" s="12" t="s">
        <v>218</v>
      </c>
      <c r="CK2" s="23" t="s">
        <v>221</v>
      </c>
      <c r="CL2" s="50" t="s">
        <v>214</v>
      </c>
      <c r="CM2" s="51" t="s">
        <v>215</v>
      </c>
      <c r="CN2" s="52" t="s">
        <v>216</v>
      </c>
      <c r="CQ2" s="12" t="s">
        <v>217</v>
      </c>
      <c r="CR2" s="12" t="s">
        <v>220</v>
      </c>
      <c r="CS2" s="12" t="s">
        <v>219</v>
      </c>
      <c r="CT2" s="12" t="s">
        <v>218</v>
      </c>
      <c r="CU2" s="23" t="s">
        <v>221</v>
      </c>
      <c r="CV2" s="50" t="s">
        <v>214</v>
      </c>
      <c r="CW2" s="51" t="s">
        <v>215</v>
      </c>
      <c r="CX2" s="52" t="s">
        <v>216</v>
      </c>
    </row>
    <row r="3" spans="2:102" thickBot="1" x14ac:dyDescent="0.35">
      <c r="B3" s="8">
        <v>-1.7706461656667095E-4</v>
      </c>
      <c r="C3" s="8">
        <v>-1.9640288159566382E-3</v>
      </c>
      <c r="D3" s="8">
        <v>2.5352265345729099E-4</v>
      </c>
      <c r="E3" s="8">
        <v>5.3147483912859609E-6</v>
      </c>
      <c r="F3" s="8">
        <v>-5.8949563823160843E-5</v>
      </c>
      <c r="G3" s="8">
        <v>-7.609538346238315E-6</v>
      </c>
      <c r="K3" s="8">
        <v>-1.822109512834332E-3</v>
      </c>
      <c r="L3" s="8">
        <v>1.5021620701249651E-3</v>
      </c>
      <c r="M3" s="8">
        <v>-1.9819081709994196E-3</v>
      </c>
      <c r="N3" s="8">
        <v>1.0223405999686631E-5</v>
      </c>
      <c r="O3" s="8">
        <v>8.428278193906057E-6</v>
      </c>
      <c r="P3" s="8">
        <v>1.1119988875965916E-5</v>
      </c>
      <c r="U3" s="8">
        <v>-2.8016438246144138E-4</v>
      </c>
      <c r="V3" s="8">
        <v>-1.6580123847928744E-3</v>
      </c>
      <c r="W3" s="8">
        <v>-4.914002296368968E-5</v>
      </c>
      <c r="X3" s="8">
        <v>1.7373255638853251E-5</v>
      </c>
      <c r="Y3" s="8">
        <v>-1.0281579605872116E-4</v>
      </c>
      <c r="Z3" s="8">
        <v>3.04635317294095E-6</v>
      </c>
      <c r="AE3" s="8">
        <v>-2.1314723284800044E-4</v>
      </c>
      <c r="AF3" s="8">
        <v>-3.1885036788555179E-3</v>
      </c>
      <c r="AG3" s="8">
        <v>3.0213708623373879E-3</v>
      </c>
      <c r="AH3" s="8">
        <v>-3.4602448417149367E-6</v>
      </c>
      <c r="AI3" s="8">
        <v>5.1781275871137523E-5</v>
      </c>
      <c r="AJ3" s="8">
        <v>4.9067032191848338E-5</v>
      </c>
      <c r="AO3" s="8">
        <v>2.0700093352928314E-4</v>
      </c>
      <c r="AP3" s="8">
        <v>5.0780082193905272E-4</v>
      </c>
      <c r="AQ3" s="8">
        <v>3.2342633240879121E-3</v>
      </c>
      <c r="AR3" s="8">
        <v>4.9237447713196565E-6</v>
      </c>
      <c r="AS3" s="8">
        <v>-1.2079550990272387E-5</v>
      </c>
      <c r="AT3" s="8">
        <v>7.6937739660816373E-5</v>
      </c>
      <c r="BC3" s="8">
        <v>0</v>
      </c>
      <c r="BD3" s="8">
        <f xml:space="preserve"> -6.4631*(BC3^6) + 31.586*(BC3^5) - 56.882*(BC3^4) + 45.376*(BC3^3) - 15.081*(BC3^2) + 1.0087*(BC3^1) - 0.0251</f>
        <v>-2.5100000000000001E-2</v>
      </c>
      <c r="BE3" s="8">
        <f xml:space="preserve"> -0.9136*(BC3^6) + 12.537*(BC3^5) - 33.739*(BC3^4) + 33.8*(BC3^3) - 13.086*(BC3^2) + 0.9194*(BC3^1) - 0.0403</f>
        <v>-4.0300000000000002E-2</v>
      </c>
      <c r="BF3" s="8">
        <f xml:space="preserve"> -11.919*(BC3^6) + 49.985*(BC3^5) - 77.175*(BC3^4) + 52.309*(BC3^3) - 14.413*(BC3^2) + 0.5751*(BC3^1) - 0.0154</f>
        <v>-1.54E-2</v>
      </c>
      <c r="BG3" s="24">
        <f t="shared" ref="BG3:BG34" si="0" xml:space="preserve"> -3.6743*(BC3^6) + 19.196*(BC3^5) - 37.322*(BC3^4) + 32.231*(BC3^3) - 11.42*(BC3^2) + 0.543*(BC3^1) + 0.0141</f>
        <v>1.41E-2</v>
      </c>
      <c r="BH3" s="32">
        <f t="shared" ref="BH3:BH34" si="1">AVERAGE(BD3:BG3)</f>
        <v>-1.6674999999999999E-2</v>
      </c>
      <c r="BI3" s="8">
        <f t="shared" ref="BI3:BI34" si="2">STDEV(BD3:BG3)</f>
        <v>2.2933581636252694E-2</v>
      </c>
      <c r="BJ3" s="33">
        <f>BI3/(5^(1/2))</f>
        <v>1.0256209501240376E-2</v>
      </c>
      <c r="BM3" s="8">
        <v>0</v>
      </c>
      <c r="BN3" s="8">
        <f t="shared" ref="BN3:BN34" si="3" xml:space="preserve"> -0.9068*(BC3^6) + 4.4437*(BC3^5) - 7.9975*(BC3^4) + 6.3903*(BC3^3) - 2.1756*(BC3^2) + 0.1948*(BC3^1) + 0.0101</f>
        <v>1.01E-2</v>
      </c>
      <c r="BO3" s="8">
        <f t="shared" ref="BO3:BO34" si="4" xml:space="preserve"> -0.262*(BC3^6) + 2.4656*(BC3^5) - 6.2192*(BC3^4) + 6.4048*(BC3^3) - 2.8278*(BC3^2) + 0.4067*(BC3^1) + 0.0045</f>
        <v>4.4999999999999997E-3</v>
      </c>
      <c r="BP3" s="8">
        <f t="shared" ref="BP3:BP34" si="5" xml:space="preserve"> -1.5227*(BC3^6) + 6.9091*(BC3^5) - 11.332*(BC3^4) + 8.2519*(BC3^3) - 2.6062*(BC3^2) + 0.2374*(BC3^1) + 0.0077</f>
        <v>7.7000000000000002E-3</v>
      </c>
      <c r="BQ3" s="24">
        <f t="shared" ref="BQ3:BQ34" si="6" xml:space="preserve"> 0.3954*(BC3^6) - 1.4221*(BC3^5) + 1.8411*(BC3^4) - 1.1453*(BC3^3) + 0.4229*(BC3^2) - 0.1125*(BC3^1) + 0.0044</f>
        <v>4.4000000000000003E-3</v>
      </c>
      <c r="BR3" s="32">
        <f t="shared" ref="BR3:BR34" si="7">AVERAGE(BN3:BQ3)</f>
        <v>6.6750000000000004E-3</v>
      </c>
      <c r="BS3" s="8">
        <v>2.7499999999999998E-3</v>
      </c>
      <c r="BT3" s="33">
        <f>BS3/(5^(1/2))</f>
        <v>1.2298373876248841E-3</v>
      </c>
      <c r="BW3" s="8">
        <v>0</v>
      </c>
      <c r="BX3" s="8">
        <f t="shared" ref="BX3:BX34" si="8" xml:space="preserve"> 0.8109*(BC3^6) - 4.127*(BC3^5) + 7.8165*(BC3^4) - 6.5364*(BC3^3) + 1.9575*(BC3^2) + 0.2225*(BC3^1) + 0.0043</f>
        <v>4.3E-3</v>
      </c>
      <c r="BY3" s="8">
        <f t="shared" ref="BY3:BY34" si="9" xml:space="preserve"> 4.2822*(BC3^6) - 18.384*(BC3^5) + 30.267*(BC3^4) - 23.409*(BC3^3) + 7.9773*(BC3^2) - 0.5665*(BC3^1) + 0.0107</f>
        <v>1.0699999999999999E-2</v>
      </c>
      <c r="BZ3" s="8">
        <f t="shared" ref="BZ3:BZ34" si="10" xml:space="preserve"> 8.2703*(BC3^6) - 30.697*(BC3^5) + 43.049*(BC3^4) - 27.747*(BC3^3) + 7.6075*(BC3^2) - 0.3604*(BC3^1) + 0.0027</f>
        <v>2.7000000000000001E-3</v>
      </c>
      <c r="CA3" s="24">
        <f t="shared" ref="CA3:CA34" si="11" xml:space="preserve"> 2.8119*(BC3^6) - 12.692*(BC3^5) + 21.492*(BC3^4) - 16.448*(BC3^3) + 5.063*(BC3^2) - 0.0844*(BC3^1) - 0.0017</f>
        <v>-1.6999999999999999E-3</v>
      </c>
      <c r="CB3" s="32">
        <f t="shared" ref="CB3:CB34" si="12">AVERAGE(BX3:CA3)</f>
        <v>4.0000000000000001E-3</v>
      </c>
      <c r="CC3" s="8">
        <f t="shared" ref="CC3:CC34" si="13">STDEV(BX3:CA3)</f>
        <v>5.1367953693588634E-3</v>
      </c>
      <c r="CD3" s="33">
        <f>CC3/(5^(1/2))</f>
        <v>2.2972447264785118E-3</v>
      </c>
      <c r="CG3" s="8">
        <v>0</v>
      </c>
      <c r="CH3" s="8">
        <f t="shared" ref="CH3:CH34" si="14" xml:space="preserve"> -0.005*(BC3^6) + 0.0273*(BC3^5) - 0.0572*(BC3^4) + 0.0589*(BC3^3) - 0.0319*(BC3^2) + 0.0087*(BC3^1) - 0.0002</f>
        <v>-2.0000000000000001E-4</v>
      </c>
      <c r="CI3" s="8">
        <f t="shared" ref="CI3:CI34" si="15" xml:space="preserve"> -0.0113*(BC3^6) + 0.0443*(BC3^5) - 0.067*(BC3^4) + 0.0494*(BC3^3) - 0.0188*(BC3^2) + 0.0037*(BC3^1) - 0.000009</f>
        <v>-9.0000000000000002E-6</v>
      </c>
      <c r="CJ3" s="8">
        <f t="shared" ref="CJ3:CJ34" si="16" xml:space="preserve"> -0.058*(BC3^6) + 0.2189*(BC3^5) - 0.3225*(BC3^4) + 0.2319*(BC3^3) - 0.0849*(BC3^2) + 0.0155*(BC3^1) - 0.00002</f>
        <v>-2.0000000000000002E-5</v>
      </c>
      <c r="CK3" s="24">
        <f t="shared" ref="CK3:CK34" si="17" xml:space="preserve"> -0.0057*(BC3^6) + 0.0308*(BC3^5) - 0.0642*(BC3^4) + 0.065*(BC3^3) - 0.0342*(BC3^2) + 0.0088*(BC3^1) + 0.00009</f>
        <v>9.0000000000000006E-5</v>
      </c>
      <c r="CL3" s="55">
        <f t="shared" ref="CL3:CL34" si="18">AVERAGE(CH3:CK3)</f>
        <v>-3.4750000000000004E-5</v>
      </c>
      <c r="CM3" s="8">
        <f t="shared" ref="CM3:CM34" si="19">STDEV(CH3:CK3)</f>
        <v>1.2076250797881492E-4</v>
      </c>
      <c r="CN3" s="33">
        <f>CM3/(5^(1/2))</f>
        <v>5.4006635394798175E-5</v>
      </c>
      <c r="CQ3" s="8">
        <v>0</v>
      </c>
      <c r="CR3" s="8">
        <f t="shared" ref="CR3:CR34" si="20" xml:space="preserve"> 0.0056*(BC3^6) - 0.0299*(BC3^5) + 0.0617*(BC3^4) - 0.0618*(BC3^3) + 0.0304*(BC3^2) - 0.0059*(BC3^1) - 0.0001</f>
        <v>-1E-4</v>
      </c>
      <c r="CS3" s="8">
        <f t="shared" ref="CS3:CS34" si="21" xml:space="preserve"> 0.0028*(BC3^6) - 0.0128*(BC3^5) + 0.0218*(BC3^4) - 0.0174*(BC3^3) + 0.0065*(BC3^2) - 0.0007*(BC3^1) - 0.00002</f>
        <v>-2.0000000000000002E-5</v>
      </c>
      <c r="CT3" s="8">
        <f t="shared" ref="CT3:CT34" si="22" xml:space="preserve"> 0.0254*(BC3^6) - 0.0824*(BC3^5) + 0.0979*(BC3^4) - 0.0519*(BC3^3) + 0.0118*(BC3^2) - 0.0006*(BC3^1) - 0.0001</f>
        <v>-1E-4</v>
      </c>
      <c r="CU3" s="24">
        <f t="shared" ref="CU3:CU34" si="23" xml:space="preserve"> -0.0024*(BC3^6) + 0.0094*(BC3^5) - 0.0158*(BC3^4) + 0.0155*(BC3^3) - 0.01*(BC3^2) + 0.0041*(BC3^1) + 0.0001</f>
        <v>1E-4</v>
      </c>
      <c r="CV3" s="32">
        <f t="shared" ref="CV3:CV34" si="24">AVERAGE(CR3:CU3)</f>
        <v>-3.0000000000000001E-5</v>
      </c>
      <c r="CW3" s="8">
        <f t="shared" ref="CW3:CW34" si="25">STDEV(CR3:CU3)</f>
        <v>9.4516312525052184E-5</v>
      </c>
      <c r="CX3" s="33">
        <f>CW3/(5^(1/2))</f>
        <v>4.2268979957726297E-5</v>
      </c>
    </row>
    <row r="4" spans="2:102" ht="14.45" customHeight="1" thickBot="1" x14ac:dyDescent="0.3">
      <c r="B4" s="8">
        <v>-1.0591093523235043E-3</v>
      </c>
      <c r="C4" s="8">
        <v>-6.1509437317240762E-3</v>
      </c>
      <c r="D4" s="8">
        <v>1.9862473872137658E-3</v>
      </c>
      <c r="E4" s="8">
        <v>1.1980543797573461E-5</v>
      </c>
      <c r="F4" s="8">
        <v>-1.1106844403648679E-4</v>
      </c>
      <c r="G4" s="8">
        <v>-2.9178707492837269E-5</v>
      </c>
      <c r="I4" s="75" t="s">
        <v>150</v>
      </c>
      <c r="J4" s="48"/>
      <c r="K4" s="8">
        <v>-4.1751608111395139E-3</v>
      </c>
      <c r="L4" s="8">
        <v>2.0948871487220149E-3</v>
      </c>
      <c r="M4" s="8">
        <v>-6.7934899249111726E-4</v>
      </c>
      <c r="N4" s="8">
        <v>3.6553020582648264E-5</v>
      </c>
      <c r="O4" s="8">
        <v>1.2020368418315617E-5</v>
      </c>
      <c r="P4" s="8">
        <v>3.2259117990984422E-6</v>
      </c>
      <c r="U4" s="8">
        <v>7.1644544220125122E-5</v>
      </c>
      <c r="V4" s="8">
        <v>-2.9601432417897247E-3</v>
      </c>
      <c r="W4" s="8">
        <v>-3.8983904973874042E-4</v>
      </c>
      <c r="X4" s="8">
        <v>5.2407679139375018E-6</v>
      </c>
      <c r="Y4" s="8">
        <v>-1.9571046142495205E-4</v>
      </c>
      <c r="Z4" s="8">
        <v>2.7352516985468055E-5</v>
      </c>
      <c r="AE4" s="8">
        <v>-9.4901284943009077E-4</v>
      </c>
      <c r="AF4" s="8">
        <v>-4.259273102696368E-3</v>
      </c>
      <c r="AG4" s="8">
        <v>2.788128932167208E-3</v>
      </c>
      <c r="AH4" s="8">
        <v>3.3009868483408855E-5</v>
      </c>
      <c r="AI4" s="8">
        <v>-7.2784611378721778E-6</v>
      </c>
      <c r="AJ4" s="8">
        <v>6.1930780947982712E-5</v>
      </c>
      <c r="AO4" s="8">
        <v>4.2464548378991159E-4</v>
      </c>
      <c r="AP4" s="8">
        <v>7.8794731660488727E-4</v>
      </c>
      <c r="AQ4" s="8">
        <v>3.8011209066307035E-3</v>
      </c>
      <c r="AR4" s="8">
        <v>3.7756425440679196E-5</v>
      </c>
      <c r="AS4" s="8">
        <v>-4.5231479566885641E-5</v>
      </c>
      <c r="AT4" s="8">
        <v>1.4402012385336048E-4</v>
      </c>
      <c r="BC4" s="8">
        <v>1.6400000000000001E-2</v>
      </c>
      <c r="BD4" s="8">
        <f t="shared" ref="BD4:BD67" si="26" xml:space="preserve"> -6.4631*(BC4^6) + 31.586*(BC4^5) - 56.882*(BC4^4) + 45.376*(BC4^3) - 15.081*(BC4^2) + 1.0087*(BC4^1) - 0.0251</f>
        <v>-1.2417432232593405E-2</v>
      </c>
      <c r="BE4" s="8">
        <f t="shared" ref="BE4:BE67" si="27" xml:space="preserve"> -0.9136*(BC4^6) + 12.537*(BC4^5) - 33.739*(BC4^4) + 33.8*(BC4^3) - 13.086*(BC4^2) + 0.9194*(BC4^1) - 0.0403</f>
        <v>-2.859478645885577E-2</v>
      </c>
      <c r="BF4" s="8">
        <f t="shared" ref="BF4:BF67" si="28" xml:space="preserve"> -11.919*(BC4^6) + 49.985*(BC4^5) - 77.175*(BC4^4) + 52.309*(BC4^3) - 14.413*(BC4^2) + 0.5751*(BC4^1) - 0.0154</f>
        <v>-9.6196721411182344E-3</v>
      </c>
      <c r="BG4" s="24">
        <f t="shared" si="0"/>
        <v>2.0073168783953474E-2</v>
      </c>
      <c r="BH4" s="32">
        <f t="shared" si="1"/>
        <v>-7.6396805121534857E-3</v>
      </c>
      <c r="BI4" s="8">
        <f t="shared" si="2"/>
        <v>2.0280251146531616E-2</v>
      </c>
      <c r="BJ4" s="33">
        <f t="shared" ref="BJ4:BJ67" si="29">BI4/(5^(1/2))</f>
        <v>9.0696040328825476E-3</v>
      </c>
      <c r="BM4" s="8">
        <v>1.6400000000000001E-2</v>
      </c>
      <c r="BN4" s="8">
        <f t="shared" si="3"/>
        <v>1.2737184598657268E-2</v>
      </c>
      <c r="BO4" s="8">
        <f t="shared" si="4"/>
        <v>1.0437119152437353E-2</v>
      </c>
      <c r="BP4" s="8">
        <f t="shared" si="5"/>
        <v>1.092798353289349E-2</v>
      </c>
      <c r="BQ4" s="24">
        <f t="shared" si="6"/>
        <v>2.6638228346162257E-3</v>
      </c>
      <c r="BR4" s="32">
        <f t="shared" si="7"/>
        <v>9.1915275296510848E-3</v>
      </c>
      <c r="BS4" s="8">
        <v>4.4627865203452398E-3</v>
      </c>
      <c r="BT4" s="33">
        <f t="shared" ref="BT4:BT67" si="30">BS4/(5^(1/2))</f>
        <v>1.9958188057123409E-3</v>
      </c>
      <c r="BW4" s="8">
        <v>1.6400000000000001E-2</v>
      </c>
      <c r="BX4" s="8">
        <f t="shared" si="8"/>
        <v>8.4472180668348773E-3</v>
      </c>
      <c r="BY4" s="8">
        <f t="shared" si="9"/>
        <v>3.4538865921298102E-3</v>
      </c>
      <c r="BZ4" s="8">
        <f t="shared" si="10"/>
        <v>-1.2837593778372075E-3</v>
      </c>
      <c r="CA4" s="24">
        <f t="shared" si="11"/>
        <v>-1.7934270094402134E-3</v>
      </c>
      <c r="CB4" s="55">
        <f t="shared" si="12"/>
        <v>2.2059795679218166E-3</v>
      </c>
      <c r="CC4" s="8">
        <f t="shared" si="13"/>
        <v>4.7848323140933643E-3</v>
      </c>
      <c r="CD4" s="33">
        <f t="shared" ref="CD4:CD67" si="31">CC4/(5^(1/2))</f>
        <v>2.1398420630500776E-3</v>
      </c>
      <c r="CG4" s="8">
        <v>1.6400000000000001E-2</v>
      </c>
      <c r="CH4" s="8">
        <f t="shared" si="14"/>
        <v>-6.5644124926196948E-5</v>
      </c>
      <c r="CI4" s="8">
        <f t="shared" si="15"/>
        <v>4.6836658224555356E-5</v>
      </c>
      <c r="CJ4" s="8">
        <f t="shared" si="16"/>
        <v>2.1236512299815659E-4</v>
      </c>
      <c r="CK4" s="24">
        <f t="shared" si="17"/>
        <v>2.254036715944986E-4</v>
      </c>
      <c r="CL4" s="32">
        <f t="shared" si="18"/>
        <v>1.0474033197275339E-4</v>
      </c>
      <c r="CM4" s="8">
        <f t="shared" si="19"/>
        <v>1.3967394860677296E-4</v>
      </c>
      <c r="CN4" s="33">
        <f t="shared" ref="CN4:CN67" si="32">CM4/(5^(1/2))</f>
        <v>6.2464088754111269E-5</v>
      </c>
      <c r="CQ4" s="8">
        <v>1.6400000000000001E-2</v>
      </c>
      <c r="CR4" s="8">
        <f t="shared" si="20"/>
        <v>-1.888517843566175E-4</v>
      </c>
      <c r="CS4" s="8">
        <f t="shared" si="21"/>
        <v>-2.9806948555927102E-5</v>
      </c>
      <c r="CT4" s="8">
        <f t="shared" si="22"/>
        <v>-1.0688821522083998E-4</v>
      </c>
      <c r="CU4" s="24">
        <f t="shared" si="23"/>
        <v>1.646176377733498E-4</v>
      </c>
      <c r="CV4" s="32">
        <f t="shared" si="24"/>
        <v>-4.0232327590008699E-5</v>
      </c>
      <c r="CW4" s="8">
        <f t="shared" si="25"/>
        <v>1.5122053114885928E-4</v>
      </c>
      <c r="CX4" s="33">
        <f t="shared" ref="CX4:CX67" si="33">CW4/(5^(1/2))</f>
        <v>6.7627877448494744E-5</v>
      </c>
    </row>
    <row r="5" spans="2:102" ht="15" customHeight="1" thickBot="1" x14ac:dyDescent="0.3">
      <c r="B5" s="8">
        <v>-8.0635881515590943E-4</v>
      </c>
      <c r="C5" s="8">
        <v>-3.9120121144146959E-3</v>
      </c>
      <c r="D5" s="8">
        <v>5.3815746113513186E-4</v>
      </c>
      <c r="E5" s="8">
        <v>1.4811006359038519E-5</v>
      </c>
      <c r="F5" s="8">
        <v>-1.577519076179666E-4</v>
      </c>
      <c r="G5" s="8">
        <v>-5.9372545979757227E-5</v>
      </c>
      <c r="I5" s="76"/>
      <c r="J5" s="48"/>
      <c r="K5" s="8">
        <v>-5.1117887691540988E-3</v>
      </c>
      <c r="L5" s="8">
        <v>-2.0186379885496581E-3</v>
      </c>
      <c r="M5" s="8">
        <v>-1.261169852721962E-3</v>
      </c>
      <c r="N5" s="8">
        <v>4.9010997906437686E-5</v>
      </c>
      <c r="O5" s="8">
        <v>-7.5265822882994687E-6</v>
      </c>
      <c r="P5" s="8">
        <v>5.990531586654757E-6</v>
      </c>
      <c r="R5" s="62" t="s">
        <v>150</v>
      </c>
      <c r="S5" s="63"/>
      <c r="U5" s="8">
        <v>-3.8175926853671968E-4</v>
      </c>
      <c r="V5" s="8">
        <v>-4.9846835775960979E-3</v>
      </c>
      <c r="W5" s="8">
        <v>-1.9071282772176608E-3</v>
      </c>
      <c r="X5" s="8">
        <v>-8.8422535020620826E-6</v>
      </c>
      <c r="Y5" s="8">
        <v>-1.2591077986918287E-4</v>
      </c>
      <c r="Z5" s="8">
        <v>-2.4958984547739319E-5</v>
      </c>
      <c r="AB5" s="62" t="s">
        <v>150</v>
      </c>
      <c r="AC5" s="63"/>
      <c r="AE5" s="8">
        <v>-1.0581353440493732E-3</v>
      </c>
      <c r="AF5" s="8">
        <v>-3.2134766817722327E-3</v>
      </c>
      <c r="AG5" s="8">
        <v>2.0131661897393703E-3</v>
      </c>
      <c r="AH5" s="8">
        <v>2.5211614130096921E-5</v>
      </c>
      <c r="AI5" s="8">
        <v>-6.5424745976439897E-5</v>
      </c>
      <c r="AJ5" s="8">
        <v>1.8842950182204321E-5</v>
      </c>
      <c r="AL5" s="62" t="s">
        <v>150</v>
      </c>
      <c r="AM5" s="63"/>
      <c r="AO5" s="8">
        <v>2.4040439092811584E-3</v>
      </c>
      <c r="AP5" s="8">
        <v>8.2226200536185607E-4</v>
      </c>
      <c r="AQ5" s="8">
        <v>3.6602978782735748E-3</v>
      </c>
      <c r="AR5" s="8">
        <v>1.1390526617683252E-4</v>
      </c>
      <c r="AS5" s="8">
        <v>-4.6577998537454658E-5</v>
      </c>
      <c r="AT5" s="8">
        <v>1.3849499668374565E-4</v>
      </c>
      <c r="AV5" s="62" t="s">
        <v>150</v>
      </c>
      <c r="AW5" s="63"/>
      <c r="BC5" s="8">
        <v>3.2800000000000003E-2</v>
      </c>
      <c r="BD5" s="8">
        <f t="shared" si="26"/>
        <v>-6.7028210353296848E-3</v>
      </c>
      <c r="BE5" s="8">
        <f t="shared" si="27"/>
        <v>-2.3067978756681894E-2</v>
      </c>
      <c r="BF5" s="8">
        <f t="shared" si="28"/>
        <v>-1.0284387377444694E-2</v>
      </c>
      <c r="BG5" s="24">
        <f t="shared" si="0"/>
        <v>2.0719186799451502E-2</v>
      </c>
      <c r="BH5" s="14">
        <f t="shared" si="1"/>
        <v>-4.8340000925011931E-3</v>
      </c>
      <c r="BI5" s="8">
        <f t="shared" si="2"/>
        <v>1.8426815166427867E-2</v>
      </c>
      <c r="BJ5" s="33">
        <f t="shared" si="29"/>
        <v>8.2407222641913622E-3</v>
      </c>
      <c r="BM5" s="8">
        <v>3.2800000000000003E-2</v>
      </c>
      <c r="BN5" s="8">
        <f t="shared" si="3"/>
        <v>1.4365251549882494E-2</v>
      </c>
      <c r="BO5" s="8">
        <f t="shared" si="4"/>
        <v>1.5016404338987283E-2</v>
      </c>
      <c r="BP5" s="8">
        <f t="shared" si="5"/>
        <v>1.2961199525591481E-2</v>
      </c>
      <c r="BQ5" s="24">
        <f t="shared" si="6"/>
        <v>1.1266353543011223E-3</v>
      </c>
      <c r="BR5" s="32">
        <f t="shared" si="7"/>
        <v>1.0867372692190595E-2</v>
      </c>
      <c r="BS5" s="8">
        <f t="shared" ref="BS5:BS36" si="34">STDEV(BN5:BQ5)</f>
        <v>6.5502085158472174E-3</v>
      </c>
      <c r="BT5" s="33">
        <f t="shared" si="30"/>
        <v>2.929342301646477E-3</v>
      </c>
      <c r="BW5" s="8">
        <v>3.2800000000000003E-2</v>
      </c>
      <c r="BX5" s="8">
        <f t="shared" si="8"/>
        <v>1.3482194643338601E-2</v>
      </c>
      <c r="BY5" s="8">
        <f t="shared" si="9"/>
        <v>-9.0608480853468856E-5</v>
      </c>
      <c r="BZ5" s="8">
        <f t="shared" si="10"/>
        <v>-1.867119703117385E-3</v>
      </c>
      <c r="CA5" s="24">
        <f t="shared" si="11"/>
        <v>4.2264545228927843E-4</v>
      </c>
      <c r="CB5" s="32">
        <f t="shared" si="12"/>
        <v>2.986777977914256E-3</v>
      </c>
      <c r="CC5" s="8">
        <f t="shared" si="13"/>
        <v>7.0653892722285366E-3</v>
      </c>
      <c r="CD5" s="33">
        <f t="shared" si="31"/>
        <v>3.1597381400401549E-3</v>
      </c>
      <c r="CG5" s="8">
        <v>3.2800000000000003E-2</v>
      </c>
      <c r="CH5" s="8">
        <f t="shared" si="14"/>
        <v>5.3053965903829503E-5</v>
      </c>
      <c r="CI5" s="8">
        <f t="shared" si="15"/>
        <v>9.3801532868202327E-5</v>
      </c>
      <c r="CJ5" s="8">
        <f t="shared" si="16"/>
        <v>4.0487933362853872E-4</v>
      </c>
      <c r="CK5" s="24">
        <f t="shared" si="17"/>
        <v>3.4406681795060224E-4</v>
      </c>
      <c r="CL5" s="32">
        <f t="shared" si="18"/>
        <v>2.2395041258779319E-4</v>
      </c>
      <c r="CM5" s="8">
        <f t="shared" si="19"/>
        <v>1.7635905768981677E-4</v>
      </c>
      <c r="CN5" s="33">
        <f t="shared" si="32"/>
        <v>7.8870168288447463E-5</v>
      </c>
      <c r="CQ5" s="8">
        <v>3.2800000000000003E-2</v>
      </c>
      <c r="CR5" s="8">
        <f t="shared" si="20"/>
        <v>-2.6292494932060335E-4</v>
      </c>
      <c r="CS5" s="8">
        <f t="shared" si="21"/>
        <v>-3.6556293843153484E-5</v>
      </c>
      <c r="CT5" s="8">
        <f t="shared" si="22"/>
        <v>-1.0870629597027344E-4</v>
      </c>
      <c r="CU5" s="24">
        <f t="shared" si="23"/>
        <v>2.2425062350588782E-4</v>
      </c>
      <c r="CV5" s="32">
        <f t="shared" si="24"/>
        <v>-4.5984228907035605E-5</v>
      </c>
      <c r="CW5" s="8">
        <f t="shared" si="25"/>
        <v>2.0339870147770227E-4</v>
      </c>
      <c r="CX5" s="33">
        <f t="shared" si="33"/>
        <v>9.096266460786584E-5</v>
      </c>
    </row>
    <row r="6" spans="2:102" ht="15.75" thickBot="1" x14ac:dyDescent="0.3">
      <c r="B6" s="8">
        <v>-1.2675991770926933E-3</v>
      </c>
      <c r="C6" s="8">
        <v>-3.7460680308918971E-3</v>
      </c>
      <c r="D6" s="8">
        <v>-5.3540823349518805E-5</v>
      </c>
      <c r="E6" s="8">
        <v>2.2856294128523457E-6</v>
      </c>
      <c r="F6" s="8">
        <v>-1.6836077513321697E-4</v>
      </c>
      <c r="G6" s="8">
        <v>-9.7200817679795852E-5</v>
      </c>
      <c r="K6" s="8">
        <v>-5.3419407639766787E-3</v>
      </c>
      <c r="L6" s="8">
        <v>-6.3903937422223078E-4</v>
      </c>
      <c r="M6" s="8">
        <v>-1.8239354711857855E-3</v>
      </c>
      <c r="N6" s="8">
        <v>5.7261313626732853E-5</v>
      </c>
      <c r="O6" s="8">
        <v>1.0539627194095594E-5</v>
      </c>
      <c r="P6" s="8">
        <v>1.3360158725440166E-5</v>
      </c>
      <c r="R6" s="64"/>
      <c r="S6" s="65"/>
      <c r="U6" s="8">
        <v>-2.3288080871865379E-3</v>
      </c>
      <c r="V6" s="8">
        <v>-2.1038008600654857E-3</v>
      </c>
      <c r="W6" s="8">
        <v>-3.4789416405716267E-3</v>
      </c>
      <c r="X6" s="8">
        <v>1.1024076057859604E-5</v>
      </c>
      <c r="Y6" s="8">
        <v>-6.0307662814923082E-5</v>
      </c>
      <c r="Z6" s="8">
        <v>1.083461953518173E-5</v>
      </c>
      <c r="AB6" s="64"/>
      <c r="AC6" s="65"/>
      <c r="AE6" s="8">
        <v>1.4085087416473366E-3</v>
      </c>
      <c r="AF6" s="8">
        <v>-1.0551204020278547E-3</v>
      </c>
      <c r="AG6" s="8">
        <v>1.2551714896351664E-3</v>
      </c>
      <c r="AH6" s="8">
        <v>9.4243054542559717E-5</v>
      </c>
      <c r="AI6" s="8">
        <v>-1.1051973198465716E-4</v>
      </c>
      <c r="AJ6" s="8">
        <v>3.0046443424945623E-6</v>
      </c>
      <c r="AL6" s="64"/>
      <c r="AM6" s="65"/>
      <c r="AO6" s="8">
        <v>-3.0842043641783495E-3</v>
      </c>
      <c r="AP6" s="8">
        <v>3.5796212669403338E-3</v>
      </c>
      <c r="AQ6" s="8">
        <v>6.2199046912788216E-3</v>
      </c>
      <c r="AR6" s="8">
        <v>2.4811190072735248E-4</v>
      </c>
      <c r="AS6" s="8">
        <v>-1.3797979428302482E-5</v>
      </c>
      <c r="AT6" s="8">
        <v>1.0806619738941832E-4</v>
      </c>
      <c r="AV6" s="64"/>
      <c r="AW6" s="65"/>
      <c r="BC6" s="8">
        <v>4.9200000000000001E-2</v>
      </c>
      <c r="BD6" s="8">
        <f t="shared" si="26"/>
        <v>-6.8978407704701795E-3</v>
      </c>
      <c r="BE6" s="8">
        <f t="shared" si="27"/>
        <v>-2.2910679849300352E-2</v>
      </c>
      <c r="BF6" s="8">
        <f t="shared" si="28"/>
        <v>-1.6201964212245387E-2</v>
      </c>
      <c r="BG6" s="24">
        <f t="shared" si="0"/>
        <v>1.6797251536765818E-2</v>
      </c>
      <c r="BH6" s="32">
        <f t="shared" si="1"/>
        <v>-7.3033083238125251E-3</v>
      </c>
      <c r="BI6" s="8">
        <f t="shared" si="2"/>
        <v>1.7356819141051187E-2</v>
      </c>
      <c r="BJ6" s="33">
        <f t="shared" si="29"/>
        <v>7.7622054945119924E-3</v>
      </c>
      <c r="BM6" s="8">
        <v>4.9200000000000001E-2</v>
      </c>
      <c r="BN6" s="8">
        <f t="shared" si="3"/>
        <v>1.5133278378107705E-2</v>
      </c>
      <c r="BO6" s="8">
        <f t="shared" si="4"/>
        <v>1.8391602684554448E-2</v>
      </c>
      <c r="BP6" s="8">
        <f t="shared" si="5"/>
        <v>1.3989742466207478E-2</v>
      </c>
      <c r="BQ6" s="24">
        <f t="shared" si="6"/>
        <v>-2.3732784974428E-4</v>
      </c>
      <c r="BR6" s="32">
        <f t="shared" si="7"/>
        <v>1.1819323919781339E-2</v>
      </c>
      <c r="BS6" s="8">
        <f t="shared" si="34"/>
        <v>8.2512768884988232E-3</v>
      </c>
      <c r="BT6" s="33">
        <f t="shared" si="30"/>
        <v>3.690083204771264E-3</v>
      </c>
      <c r="BW6" s="8">
        <v>4.9200000000000001E-2</v>
      </c>
      <c r="BX6" s="8">
        <f t="shared" si="8"/>
        <v>1.9251569558324112E-2</v>
      </c>
      <c r="BY6" s="8">
        <f t="shared" si="9"/>
        <v>-4.7742451650559757E-4</v>
      </c>
      <c r="BZ6" s="8">
        <f t="shared" si="10"/>
        <v>3.2230957271329238E-4</v>
      </c>
      <c r="CA6" s="24">
        <f t="shared" si="11"/>
        <v>4.5666510054056027E-3</v>
      </c>
      <c r="CB6" s="32">
        <f t="shared" si="12"/>
        <v>5.9157764049843527E-3</v>
      </c>
      <c r="CC6" s="8">
        <f t="shared" si="13"/>
        <v>9.161939525353581E-3</v>
      </c>
      <c r="CD6" s="33">
        <f t="shared" si="31"/>
        <v>4.0973439168865526E-3</v>
      </c>
      <c r="CG6" s="8">
        <v>4.9200000000000001E-2</v>
      </c>
      <c r="CH6" s="8">
        <f t="shared" si="14"/>
        <v>1.5750894428172115E-4</v>
      </c>
      <c r="CI6" s="8">
        <f t="shared" si="15"/>
        <v>1.3303530959183016E-4</v>
      </c>
      <c r="CJ6" s="8">
        <f t="shared" si="16"/>
        <v>5.6287850299288243E-4</v>
      </c>
      <c r="CK6" s="24">
        <f t="shared" si="17"/>
        <v>4.4754793734939658E-4</v>
      </c>
      <c r="CL6" s="32">
        <f t="shared" si="18"/>
        <v>3.2524267355395756E-4</v>
      </c>
      <c r="CM6" s="8">
        <f t="shared" si="19"/>
        <v>2.1331325922379924E-4</v>
      </c>
      <c r="CN6" s="33">
        <f t="shared" si="32"/>
        <v>9.5396589625289816E-5</v>
      </c>
      <c r="CQ6" s="8">
        <v>4.9200000000000001E-2</v>
      </c>
      <c r="CR6" s="8">
        <f t="shared" si="20"/>
        <v>-3.236996544926222E-4</v>
      </c>
      <c r="CS6" s="8">
        <f t="shared" si="21"/>
        <v>-4.0654014797598511E-5</v>
      </c>
      <c r="CT6" s="8">
        <f t="shared" si="22"/>
        <v>-1.0658725357887527E-4</v>
      </c>
      <c r="CU6" s="24">
        <f t="shared" si="23"/>
        <v>2.7926967585512318E-4</v>
      </c>
      <c r="CV6" s="55">
        <f t="shared" si="24"/>
        <v>-4.7917811753493209E-5</v>
      </c>
      <c r="CW6" s="8">
        <f t="shared" si="25"/>
        <v>2.4940071035888309E-4</v>
      </c>
      <c r="CX6" s="33">
        <f t="shared" si="33"/>
        <v>1.1153538839983971E-4</v>
      </c>
    </row>
    <row r="7" spans="2:102" ht="14.45" x14ac:dyDescent="0.3">
      <c r="B7" s="8">
        <v>-7.3527552683976677E-4</v>
      </c>
      <c r="C7" s="8">
        <v>5.0724243890060096E-4</v>
      </c>
      <c r="D7" s="8">
        <v>-2.1494369622570848E-4</v>
      </c>
      <c r="E7" s="8">
        <v>3.4203726633234747E-5</v>
      </c>
      <c r="F7" s="8">
        <v>-2.2764471157744003E-4</v>
      </c>
      <c r="G7" s="8">
        <v>-9.9451445419541969E-5</v>
      </c>
      <c r="K7" s="8">
        <v>-5.8532416620390385E-3</v>
      </c>
      <c r="L7" s="8">
        <v>-6.4831315376484935E-4</v>
      </c>
      <c r="M7" s="8">
        <v>-3.5580152890497515E-3</v>
      </c>
      <c r="N7" s="8">
        <v>6.9832548186730511E-5</v>
      </c>
      <c r="O7" s="8">
        <v>1.0454816087241765E-5</v>
      </c>
      <c r="P7" s="8">
        <v>2.9237426817879479E-5</v>
      </c>
      <c r="U7" s="8">
        <v>-1.6240598273504717E-3</v>
      </c>
      <c r="V7" s="8">
        <v>1.1624140782602924E-3</v>
      </c>
      <c r="W7" s="8">
        <v>-2.3211984590951777E-3</v>
      </c>
      <c r="X7" s="8">
        <v>3.7431320393003863E-5</v>
      </c>
      <c r="Y7" s="8">
        <v>-1.5094547470670422E-4</v>
      </c>
      <c r="Z7" s="8">
        <v>4.2961072142127501E-5</v>
      </c>
      <c r="AE7" s="8">
        <v>6.1140917481055995E-3</v>
      </c>
      <c r="AF7" s="8">
        <v>-7.9375392232572763E-4</v>
      </c>
      <c r="AG7" s="8">
        <v>2.0392049156386909E-3</v>
      </c>
      <c r="AH7" s="8">
        <v>6.2312535619652495E-4</v>
      </c>
      <c r="AI7" s="8">
        <v>-1.1416178758706489E-4</v>
      </c>
      <c r="AJ7" s="8">
        <v>1.3937616801984915E-5</v>
      </c>
      <c r="AO7" s="8">
        <v>-2.9822661699401057E-3</v>
      </c>
      <c r="AP7" s="8">
        <v>3.5371101528692303E-3</v>
      </c>
      <c r="AQ7" s="8">
        <v>6.2246641917706224E-3</v>
      </c>
      <c r="AR7" s="8">
        <v>5.2528931943067372E-4</v>
      </c>
      <c r="AS7" s="8">
        <v>1.6555454001353994E-5</v>
      </c>
      <c r="AT7" s="8">
        <v>1.11468691739791E-4</v>
      </c>
      <c r="BC7" s="8">
        <v>6.5600000000000006E-2</v>
      </c>
      <c r="BD7" s="8">
        <f t="shared" si="26"/>
        <v>-1.2034124088961051E-2</v>
      </c>
      <c r="BE7" s="8">
        <f t="shared" si="27"/>
        <v>-2.7369026667178893E-2</v>
      </c>
      <c r="BF7" s="8">
        <f t="shared" si="28"/>
        <v>-2.6300337963348745E-2</v>
      </c>
      <c r="BG7" s="24">
        <f t="shared" si="0"/>
        <v>9.007118107063233E-3</v>
      </c>
      <c r="BH7" s="32">
        <f t="shared" si="1"/>
        <v>-1.4174092653106362E-2</v>
      </c>
      <c r="BI7" s="8">
        <f t="shared" si="2"/>
        <v>1.6961722659396328E-2</v>
      </c>
      <c r="BJ7" s="33">
        <f t="shared" si="29"/>
        <v>7.5855129763817402E-3</v>
      </c>
      <c r="BM7" s="8">
        <v>6.5600000000000006E-2</v>
      </c>
      <c r="BN7" s="8">
        <f t="shared" si="3"/>
        <v>1.5177695491149841E-2</v>
      </c>
      <c r="BO7" s="8">
        <f t="shared" si="4"/>
        <v>2.0706357938766351E-2</v>
      </c>
      <c r="BP7" s="8">
        <f t="shared" si="5"/>
        <v>1.4185953817296789E-2</v>
      </c>
      <c r="BQ7" s="24">
        <f t="shared" si="6"/>
        <v>-1.4510286758306918E-3</v>
      </c>
      <c r="BR7" s="14">
        <f t="shared" si="7"/>
        <v>1.2154744642845572E-2</v>
      </c>
      <c r="BS7" s="8">
        <f t="shared" si="34"/>
        <v>9.5133450146589749E-3</v>
      </c>
      <c r="BT7" s="33">
        <f t="shared" si="30"/>
        <v>4.2544972292372397E-3</v>
      </c>
      <c r="BW7" s="8">
        <v>6.5600000000000006E-2</v>
      </c>
      <c r="BX7" s="8">
        <f t="shared" si="8"/>
        <v>2.5614402777172876E-2</v>
      </c>
      <c r="BY7" s="8">
        <f t="shared" si="9"/>
        <v>1.7969426959927922E-3</v>
      </c>
      <c r="BZ7" s="8">
        <f t="shared" si="10"/>
        <v>4.7231691332690401E-3</v>
      </c>
      <c r="CA7" s="24">
        <f t="shared" si="11"/>
        <v>1.0290808130004112E-2</v>
      </c>
      <c r="CB7" s="32">
        <f t="shared" si="12"/>
        <v>1.0606330684109705E-2</v>
      </c>
      <c r="CC7" s="8">
        <f t="shared" si="13"/>
        <v>1.060752388623596E-2</v>
      </c>
      <c r="CD7" s="33">
        <f t="shared" si="31"/>
        <v>4.7438288965152703E-3</v>
      </c>
      <c r="CG7" s="8">
        <v>6.5600000000000006E-2</v>
      </c>
      <c r="CH7" s="8">
        <f t="shared" si="14"/>
        <v>2.4904379567849738E-4</v>
      </c>
      <c r="CI7" s="8">
        <f t="shared" si="15"/>
        <v>1.6557462265126191E-4</v>
      </c>
      <c r="CJ7" s="8">
        <f t="shared" si="16"/>
        <v>6.9119916119071473E-4</v>
      </c>
      <c r="CK7" s="24">
        <f t="shared" si="17"/>
        <v>5.3730266402071648E-4</v>
      </c>
      <c r="CL7" s="32">
        <f t="shared" si="18"/>
        <v>4.1078006088529758E-4</v>
      </c>
      <c r="CM7" s="8">
        <f t="shared" si="19"/>
        <v>2.4557902145938836E-4</v>
      </c>
      <c r="CN7" s="33">
        <f t="shared" si="32"/>
        <v>1.0982627716621439E-4</v>
      </c>
      <c r="CQ7" s="8">
        <v>6.5600000000000006E-2</v>
      </c>
      <c r="CR7" s="8">
        <f t="shared" si="20"/>
        <v>-3.7255728257080647E-4</v>
      </c>
      <c r="CS7" s="8">
        <f t="shared" si="21"/>
        <v>-4.2471801873690001E-5</v>
      </c>
      <c r="CT7" s="8">
        <f t="shared" si="22"/>
        <v>-1.0151682119343586E-4</v>
      </c>
      <c r="CU7" s="24">
        <f t="shared" si="23"/>
        <v>3.3002068594735571E-4</v>
      </c>
      <c r="CV7" s="32">
        <f t="shared" si="24"/>
        <v>-4.6631304922644163E-5</v>
      </c>
      <c r="CW7" s="8">
        <f t="shared" si="25"/>
        <v>2.8932345595323493E-4</v>
      </c>
      <c r="CX7" s="33">
        <f t="shared" si="33"/>
        <v>1.2938938299931991E-4</v>
      </c>
    </row>
    <row r="8" spans="2:102" ht="14.45" x14ac:dyDescent="0.3">
      <c r="B8" s="8">
        <v>-7.5000946431891605E-4</v>
      </c>
      <c r="C8" s="8">
        <v>1.3926606767490426E-3</v>
      </c>
      <c r="D8" s="8">
        <v>-1.6252529810572153E-3</v>
      </c>
      <c r="E8" s="8">
        <v>3.460165844104358E-5</v>
      </c>
      <c r="F8" s="8">
        <v>-2.0038614255063467E-4</v>
      </c>
      <c r="G8" s="8">
        <v>-5.6033539171308305E-5</v>
      </c>
      <c r="K8" s="8">
        <v>-7.7837796143133556E-3</v>
      </c>
      <c r="L8" s="8">
        <v>-1.1718604718907585E-3</v>
      </c>
      <c r="M8" s="8">
        <v>-5.0845389569533694E-3</v>
      </c>
      <c r="N8" s="8">
        <v>1.0892061269682964E-4</v>
      </c>
      <c r="O8" s="8">
        <v>6.9840489923653874E-6</v>
      </c>
      <c r="P8" s="8">
        <v>3.935776252663497E-5</v>
      </c>
      <c r="U8" s="8">
        <v>-1.6027284566210074E-3</v>
      </c>
      <c r="V8" s="8">
        <v>1.2754919905027067E-3</v>
      </c>
      <c r="W8" s="8">
        <v>-2.9781619045583367E-3</v>
      </c>
      <c r="X8" s="8">
        <v>4.1001471727384947E-5</v>
      </c>
      <c r="Y8" s="8">
        <v>-1.6334024253087455E-4</v>
      </c>
      <c r="Z8" s="8">
        <v>-2.9049704556373759E-5</v>
      </c>
      <c r="AE8" s="8">
        <v>5.4503366626176631E-3</v>
      </c>
      <c r="AF8" s="8">
        <v>-8.8173227743774821E-4</v>
      </c>
      <c r="AG8" s="8">
        <v>1.9348359794601829E-3</v>
      </c>
      <c r="AH8" s="8">
        <v>1.9509628657949916E-3</v>
      </c>
      <c r="AI8" s="8">
        <v>-1.228200208371615E-4</v>
      </c>
      <c r="AJ8" s="8">
        <v>2.421133862808002E-5</v>
      </c>
      <c r="AO8" s="8">
        <v>-3.8238292446915196E-3</v>
      </c>
      <c r="AP8" s="8">
        <v>3.9776948311859893E-3</v>
      </c>
      <c r="AQ8" s="8">
        <v>6.2043399211307842E-3</v>
      </c>
      <c r="AR8" s="8">
        <v>8.2707281676707301E-4</v>
      </c>
      <c r="AS8" s="8">
        <v>5.3388773323526117E-5</v>
      </c>
      <c r="AT8" s="8">
        <v>1.131733679410153E-4</v>
      </c>
      <c r="BC8" s="8">
        <v>8.2000000000000003E-2</v>
      </c>
      <c r="BD8" s="8">
        <f t="shared" si="26"/>
        <v>-2.1228991565876935E-2</v>
      </c>
      <c r="BE8" s="8">
        <f t="shared" si="27"/>
        <v>-3.5742437292417037E-2</v>
      </c>
      <c r="BF8" s="8">
        <f t="shared" si="28"/>
        <v>-3.9620862115693184E-2</v>
      </c>
      <c r="BG8" s="24">
        <f t="shared" si="0"/>
        <v>-2.0082966160841435E-3</v>
      </c>
      <c r="BH8" s="32">
        <f t="shared" si="1"/>
        <v>-2.4650146897517825E-2</v>
      </c>
      <c r="BI8" s="8">
        <f t="shared" si="2"/>
        <v>1.7044245444514439E-2</v>
      </c>
      <c r="BJ8" s="33">
        <f t="shared" si="29"/>
        <v>7.6224182878250803E-3</v>
      </c>
      <c r="BM8" s="8">
        <v>8.2000000000000003E-2</v>
      </c>
      <c r="BN8" s="8">
        <f t="shared" si="3"/>
        <v>1.462288704600263E-2</v>
      </c>
      <c r="BO8" s="8">
        <f t="shared" si="4"/>
        <v>2.2094552313246828E-2</v>
      </c>
      <c r="BP8" s="8">
        <f t="shared" si="5"/>
        <v>1.3705352296315953E-2</v>
      </c>
      <c r="BQ8" s="24">
        <f t="shared" si="6"/>
        <v>-2.5348141202386661E-3</v>
      </c>
      <c r="BR8" s="32">
        <f t="shared" si="7"/>
        <v>1.1971994383831685E-2</v>
      </c>
      <c r="BS8" s="8">
        <f t="shared" si="34"/>
        <v>1.0375378443977469E-2</v>
      </c>
      <c r="BT8" s="33">
        <f t="shared" si="30"/>
        <v>4.6400102986039228E-3</v>
      </c>
      <c r="BW8" s="8">
        <v>8.2000000000000003E-2</v>
      </c>
      <c r="BX8" s="8">
        <f t="shared" si="8"/>
        <v>3.2441615264184993E-2</v>
      </c>
      <c r="BY8" s="8">
        <f t="shared" si="9"/>
        <v>6.2809736235864885E-3</v>
      </c>
      <c r="BZ8" s="8">
        <f t="shared" si="10"/>
        <v>1.0836269285331577E-2</v>
      </c>
      <c r="CA8" s="24">
        <f t="shared" si="11"/>
        <v>1.7279411758052431E-2</v>
      </c>
      <c r="CB8" s="32">
        <f t="shared" si="12"/>
        <v>1.6709567482788873E-2</v>
      </c>
      <c r="CC8" s="8">
        <f t="shared" si="13"/>
        <v>1.1417431869596446E-2</v>
      </c>
      <c r="CD8" s="33">
        <f t="shared" si="31"/>
        <v>5.1060307577780331E-3</v>
      </c>
      <c r="CG8" s="8">
        <v>8.2000000000000003E-2</v>
      </c>
      <c r="CH8" s="8">
        <f t="shared" si="14"/>
        <v>3.2889353067663645E-4</v>
      </c>
      <c r="CI8" s="8">
        <f t="shared" si="15"/>
        <v>1.9235796588315052E-4</v>
      </c>
      <c r="CJ8" s="8">
        <f t="shared" si="16"/>
        <v>7.9420762956982217E-4</v>
      </c>
      <c r="CK8" s="24">
        <f t="shared" si="17"/>
        <v>6.1468795333447857E-4</v>
      </c>
      <c r="CL8" s="32">
        <f t="shared" si="18"/>
        <v>4.8253676986602194E-4</v>
      </c>
      <c r="CM8" s="8">
        <f t="shared" si="19"/>
        <v>2.7228211063169759E-4</v>
      </c>
      <c r="CN8" s="33">
        <f t="shared" si="32"/>
        <v>1.217682616859188E-4</v>
      </c>
      <c r="CQ8" s="8">
        <v>8.2000000000000003E-2</v>
      </c>
      <c r="CR8" s="8">
        <f t="shared" si="20"/>
        <v>-4.107844999165568E-4</v>
      </c>
      <c r="CS8" s="8">
        <f t="shared" si="21"/>
        <v>-4.2348781244449607E-5</v>
      </c>
      <c r="CT8" s="8">
        <f t="shared" si="22"/>
        <v>-9.4344295030942632E-5</v>
      </c>
      <c r="CU8" s="24">
        <f t="shared" si="23"/>
        <v>3.768259715484494E-4</v>
      </c>
      <c r="CV8" s="32">
        <f t="shared" si="24"/>
        <v>-4.2662901160874918E-5</v>
      </c>
      <c r="CW8" s="8">
        <f t="shared" si="25"/>
        <v>3.2360237480641473E-4</v>
      </c>
      <c r="CX8" s="33">
        <f t="shared" si="33"/>
        <v>1.4471938154950173E-4</v>
      </c>
    </row>
    <row r="9" spans="2:102" ht="14.45" x14ac:dyDescent="0.3">
      <c r="B9" s="8">
        <v>-2.2687988838057281E-4</v>
      </c>
      <c r="C9" s="8">
        <v>4.2514859932207393E-3</v>
      </c>
      <c r="D9" s="8">
        <v>-6.1217733677633944E-4</v>
      </c>
      <c r="E9" s="8">
        <v>4.5345035187594971E-5</v>
      </c>
      <c r="F9" s="8">
        <v>-2.542781992404008E-4</v>
      </c>
      <c r="G9" s="8">
        <v>-3.693618230613533E-5</v>
      </c>
      <c r="K9" s="8">
        <v>-6.96081743664443E-3</v>
      </c>
      <c r="L9" s="8">
        <v>-8.2016187954281794E-4</v>
      </c>
      <c r="M9" s="8">
        <v>-4.867978599463977E-3</v>
      </c>
      <c r="N9" s="8">
        <v>1.2914500206199581E-4</v>
      </c>
      <c r="O9" s="8">
        <v>4.9132795566635715E-7</v>
      </c>
      <c r="P9" s="8">
        <v>4.3355650739539525E-5</v>
      </c>
      <c r="U9" s="8">
        <v>-2.7033375766915679E-3</v>
      </c>
      <c r="V9" s="8">
        <v>4.4472193544334458E-3</v>
      </c>
      <c r="W9" s="8">
        <v>-3.1280551761641308E-3</v>
      </c>
      <c r="X9" s="8">
        <v>9.0045268496699262E-5</v>
      </c>
      <c r="Y9" s="8">
        <v>-6.8979148657511205E-5</v>
      </c>
      <c r="Z9" s="8">
        <v>-2.4587966346145265E-5</v>
      </c>
      <c r="AE9" s="8">
        <v>9.2741613604356392E-3</v>
      </c>
      <c r="AF9" s="8">
        <v>-5.3788795494253056E-4</v>
      </c>
      <c r="AG9" s="8">
        <v>2.5998530751717834E-3</v>
      </c>
      <c r="AH9" s="8">
        <v>3.7566247519972961E-3</v>
      </c>
      <c r="AI9" s="8">
        <v>-1.2869279806445368E-4</v>
      </c>
      <c r="AJ9" s="8">
        <v>3.5584420131203966E-5</v>
      </c>
      <c r="AO9" s="8">
        <v>-5.2317903923403825E-3</v>
      </c>
      <c r="AP9" s="8">
        <v>4.7961732329273874E-3</v>
      </c>
      <c r="AQ9" s="8">
        <v>6.1808336604189176E-3</v>
      </c>
      <c r="AR9" s="8">
        <v>1.4119186448037814E-3</v>
      </c>
      <c r="AS9" s="8">
        <v>9.3447283004811455E-5</v>
      </c>
      <c r="AT9" s="8">
        <v>1.1433553350119072E-4</v>
      </c>
      <c r="BC9" s="8">
        <v>9.8400000000000001E-2</v>
      </c>
      <c r="BD9" s="8">
        <f t="shared" si="26"/>
        <v>-3.3681271875024635E-2</v>
      </c>
      <c r="BE9" s="8">
        <f t="shared" si="27"/>
        <v>-4.7381870934013998E-2</v>
      </c>
      <c r="BF9" s="8">
        <f t="shared" si="28"/>
        <v>-5.5311776642704966E-2</v>
      </c>
      <c r="BG9" s="24">
        <f t="shared" si="0"/>
        <v>-1.5660361327088347E-2</v>
      </c>
      <c r="BH9" s="32">
        <f t="shared" si="1"/>
        <v>-3.8008820194707985E-2</v>
      </c>
      <c r="BI9" s="8">
        <f t="shared" si="2"/>
        <v>1.7372657350174996E-2</v>
      </c>
      <c r="BJ9" s="33">
        <f t="shared" si="29"/>
        <v>7.7692885569605316E-3</v>
      </c>
      <c r="BM9" s="8">
        <v>9.8400000000000001E-2</v>
      </c>
      <c r="BN9" s="8">
        <f t="shared" si="3"/>
        <v>1.3581779111605108E-2</v>
      </c>
      <c r="BO9" s="8">
        <f t="shared" si="4"/>
        <v>2.2680644648629129E-2</v>
      </c>
      <c r="BP9" s="8">
        <f t="shared" si="5"/>
        <v>1.2687542825145203E-2</v>
      </c>
      <c r="BQ9" s="24">
        <f t="shared" si="6"/>
        <v>-3.5065993466654273E-3</v>
      </c>
      <c r="BR9" s="32">
        <f t="shared" si="7"/>
        <v>1.1360841809678505E-2</v>
      </c>
      <c r="BS9" s="8">
        <f t="shared" si="34"/>
        <v>1.0891455992865742E-2</v>
      </c>
      <c r="BT9" s="33">
        <f t="shared" si="30"/>
        <v>4.8708071947990523E-3</v>
      </c>
      <c r="BW9" s="8">
        <v>9.8400000000000001E-2</v>
      </c>
      <c r="BX9" s="8">
        <f t="shared" si="8"/>
        <v>3.9615441204525266E-2</v>
      </c>
      <c r="BY9" s="8">
        <f t="shared" si="9"/>
        <v>1.2565717724840364E-2</v>
      </c>
      <c r="BZ9" s="8">
        <f t="shared" si="10"/>
        <v>1.822062530250864E-2</v>
      </c>
      <c r="CA9" s="24">
        <f t="shared" si="11"/>
        <v>2.5247164256244022E-2</v>
      </c>
      <c r="CB9" s="32">
        <f t="shared" si="12"/>
        <v>2.391223712202957E-2</v>
      </c>
      <c r="CC9" s="8">
        <f t="shared" si="13"/>
        <v>1.1683472606565132E-2</v>
      </c>
      <c r="CD9" s="33">
        <f t="shared" si="31"/>
        <v>5.2250077923072574E-3</v>
      </c>
      <c r="CG9" s="8">
        <v>9.8400000000000001E-2</v>
      </c>
      <c r="CH9" s="8">
        <f t="shared" si="14"/>
        <v>3.9820882635902065E-4</v>
      </c>
      <c r="CI9" s="8">
        <f t="shared" si="15"/>
        <v>2.142314453933851E-4</v>
      </c>
      <c r="CJ9" s="8">
        <f t="shared" si="16"/>
        <v>8.7582834047632773E-4</v>
      </c>
      <c r="CK9" s="24">
        <f t="shared" si="17"/>
        <v>6.8096618714283787E-4</v>
      </c>
      <c r="CL9" s="32">
        <f t="shared" si="18"/>
        <v>5.4230869984289286E-4</v>
      </c>
      <c r="CM9" s="8">
        <f t="shared" si="19"/>
        <v>2.9374632360694322E-4</v>
      </c>
      <c r="CN9" s="33">
        <f t="shared" si="32"/>
        <v>1.3136734954515524E-4</v>
      </c>
      <c r="CQ9" s="8">
        <v>9.8400000000000001E-2</v>
      </c>
      <c r="CR9" s="8">
        <f t="shared" si="20"/>
        <v>-4.3957723867202786E-4</v>
      </c>
      <c r="CS9" s="8">
        <f t="shared" si="21"/>
        <v>-4.0593199777421408E-5</v>
      </c>
      <c r="CT9" s="8">
        <f t="shared" si="22"/>
        <v>-8.579301981342504E-5</v>
      </c>
      <c r="CU9" s="24">
        <f t="shared" si="23"/>
        <v>4.1998549761390022E-4</v>
      </c>
      <c r="CV9" s="32">
        <f t="shared" si="24"/>
        <v>-3.6494490162243524E-5</v>
      </c>
      <c r="CW9" s="8">
        <f t="shared" si="25"/>
        <v>3.527495928807423E-4</v>
      </c>
      <c r="CX9" s="33">
        <f t="shared" si="33"/>
        <v>1.5775441374334313E-4</v>
      </c>
    </row>
    <row r="10" spans="2:102" ht="14.45" x14ac:dyDescent="0.3">
      <c r="B10" s="8">
        <v>8.2203318840247961E-4</v>
      </c>
      <c r="C10" s="8">
        <v>6.467789880485882E-3</v>
      </c>
      <c r="D10" s="8">
        <v>-8.8541590273615934E-5</v>
      </c>
      <c r="E10" s="8">
        <v>7.9676232934248103E-5</v>
      </c>
      <c r="F10" s="8">
        <v>-3.0458343027825772E-4</v>
      </c>
      <c r="G10" s="8">
        <v>-2.5051615783550989E-5</v>
      </c>
      <c r="K10" s="8">
        <v>-8.4380306905305034E-3</v>
      </c>
      <c r="L10" s="8">
        <v>3.1989305924571112E-5</v>
      </c>
      <c r="M10" s="8">
        <v>-3.5097395720486285E-3</v>
      </c>
      <c r="N10" s="8">
        <v>1.987490127813107E-4</v>
      </c>
      <c r="O10" s="8">
        <v>7.1437960797415011E-6</v>
      </c>
      <c r="P10" s="8">
        <v>3.2751961537309381E-5</v>
      </c>
      <c r="U10" s="8">
        <v>-3.6310417862636985E-3</v>
      </c>
      <c r="V10" s="8">
        <v>4.8704965991785846E-3</v>
      </c>
      <c r="W10" s="8">
        <v>-2.4665266777490636E-3</v>
      </c>
      <c r="X10" s="8">
        <v>1.6755443273323633E-4</v>
      </c>
      <c r="Y10" s="8">
        <v>-4.28616303080567E-5</v>
      </c>
      <c r="Z10" s="8">
        <v>-6.540778926195838E-5</v>
      </c>
      <c r="AE10" s="8">
        <v>1.0992687246493967E-2</v>
      </c>
      <c r="AF10" s="8">
        <v>-3.5515894813657929E-4</v>
      </c>
      <c r="AG10" s="8">
        <v>2.930806648951078E-3</v>
      </c>
      <c r="AH10" s="8">
        <v>6.189243355698106E-3</v>
      </c>
      <c r="AI10" s="8">
        <v>-1.3560309759974565E-4</v>
      </c>
      <c r="AJ10" s="8">
        <v>4.8119760616761779E-5</v>
      </c>
      <c r="AO10" s="8">
        <v>-9.11334326237025E-3</v>
      </c>
      <c r="AP10" s="8">
        <v>6.4328918357739184E-3</v>
      </c>
      <c r="AQ10" s="8">
        <v>5.3833499009968127E-3</v>
      </c>
      <c r="AR10" s="8">
        <v>2.22204655390794E-3</v>
      </c>
      <c r="AS10" s="8">
        <v>1.23580181598415E-4</v>
      </c>
      <c r="AT10" s="8">
        <v>1.2902701220202591E-4</v>
      </c>
      <c r="BC10" s="8">
        <v>0.1148</v>
      </c>
      <c r="BD10" s="8">
        <f t="shared" si="26"/>
        <v>-4.8667212502706697E-2</v>
      </c>
      <c r="BE10" s="8">
        <f t="shared" si="27"/>
        <v>-6.1688100701418752E-2</v>
      </c>
      <c r="BF10" s="8">
        <f t="shared" si="28"/>
        <v>-7.2621843296506075E-2</v>
      </c>
      <c r="BG10" s="24">
        <f t="shared" si="0"/>
        <v>-3.1412229090634881E-2</v>
      </c>
      <c r="BH10" s="32">
        <f t="shared" si="1"/>
        <v>-5.3597346397816596E-2</v>
      </c>
      <c r="BI10" s="8">
        <f t="shared" si="2"/>
        <v>1.7737694679285213E-2</v>
      </c>
      <c r="BJ10" s="33">
        <f t="shared" si="29"/>
        <v>7.9325382134036136E-3</v>
      </c>
      <c r="BM10" s="8">
        <v>0.1148</v>
      </c>
      <c r="BN10" s="8">
        <f t="shared" si="3"/>
        <v>1.215641512858682E-2</v>
      </c>
      <c r="BO10" s="8">
        <f t="shared" si="4"/>
        <v>2.258000491130863E-2</v>
      </c>
      <c r="BP10" s="8">
        <f t="shared" si="5"/>
        <v>1.1257104148673916E-2</v>
      </c>
      <c r="BQ10" s="24">
        <f t="shared" si="6"/>
        <v>-4.3820452166604103E-3</v>
      </c>
      <c r="BR10" s="32">
        <f t="shared" si="7"/>
        <v>1.0402869742977239E-2</v>
      </c>
      <c r="BS10" s="8">
        <f t="shared" si="34"/>
        <v>1.1115769115852171E-2</v>
      </c>
      <c r="BT10" s="33">
        <f t="shared" si="30"/>
        <v>4.9711230730476374E-3</v>
      </c>
      <c r="BW10" s="8">
        <v>0.1148</v>
      </c>
      <c r="BX10" s="8">
        <f t="shared" si="8"/>
        <v>4.7028891585765259E-2</v>
      </c>
      <c r="BY10" s="8">
        <f t="shared" si="9"/>
        <v>2.0282446173178398E-2</v>
      </c>
      <c r="BZ10" s="8">
        <f t="shared" si="10"/>
        <v>2.6489608624443842E-2</v>
      </c>
      <c r="CA10" s="24">
        <f t="shared" si="11"/>
        <v>3.3937545799711116E-2</v>
      </c>
      <c r="CB10" s="32">
        <f t="shared" si="12"/>
        <v>3.1934623045774657E-2</v>
      </c>
      <c r="CC10" s="8">
        <f t="shared" si="13"/>
        <v>1.1507534491719661E-2</v>
      </c>
      <c r="CD10" s="33">
        <f t="shared" si="31"/>
        <v>5.1463258753817308E-3</v>
      </c>
      <c r="CG10" s="8">
        <v>0.1148</v>
      </c>
      <c r="CH10" s="8">
        <f t="shared" si="14"/>
        <v>4.5805959765474267E-4</v>
      </c>
      <c r="CI10" s="8">
        <f t="shared" si="15"/>
        <v>2.3195437394800714E-4</v>
      </c>
      <c r="CJ10" s="8">
        <f t="shared" si="16"/>
        <v>9.3957134450437896E-4</v>
      </c>
      <c r="CK10" s="24">
        <f t="shared" si="17"/>
        <v>7.3730919927316796E-4</v>
      </c>
      <c r="CL10" s="32">
        <f t="shared" si="18"/>
        <v>5.9172362884507416E-4</v>
      </c>
      <c r="CM10" s="8">
        <f t="shared" si="19"/>
        <v>3.1064083312270819E-4</v>
      </c>
      <c r="CN10" s="33">
        <f t="shared" si="32"/>
        <v>1.3892280388990875E-4</v>
      </c>
      <c r="CQ10" s="8">
        <v>0.1148</v>
      </c>
      <c r="CR10" s="8">
        <f t="shared" si="20"/>
        <v>-4.6004460042930095E-4</v>
      </c>
      <c r="CS10" s="8">
        <f t="shared" si="21"/>
        <v>-3.7484070786443651E-5</v>
      </c>
      <c r="CT10" s="8">
        <f t="shared" si="22"/>
        <v>-7.6470518383663094E-5</v>
      </c>
      <c r="CU10" s="24">
        <f t="shared" si="23"/>
        <v>4.5977806321819803E-4</v>
      </c>
      <c r="CV10" s="32">
        <f t="shared" si="24"/>
        <v>-2.8555281595302401E-5</v>
      </c>
      <c r="CW10" s="8">
        <f t="shared" si="25"/>
        <v>3.7728330695357374E-4</v>
      </c>
      <c r="CX10" s="33">
        <f t="shared" si="33"/>
        <v>1.6872622422482199E-4</v>
      </c>
    </row>
    <row r="11" spans="2:102" ht="14.45" x14ac:dyDescent="0.3">
      <c r="B11" s="8">
        <v>6.6986463727130522E-4</v>
      </c>
      <c r="C11" s="8">
        <v>6.4339898525685351E-3</v>
      </c>
      <c r="D11" s="8">
        <v>8.9917020265573873E-5</v>
      </c>
      <c r="E11" s="8">
        <v>1.4600439930181506E-4</v>
      </c>
      <c r="F11" s="8">
        <v>-3.1156012753210896E-4</v>
      </c>
      <c r="G11" s="8">
        <v>-6.1881219229942183E-5</v>
      </c>
      <c r="K11" s="8">
        <v>-6.5549541546594536E-3</v>
      </c>
      <c r="L11" s="8">
        <v>6.0386715770983977E-4</v>
      </c>
      <c r="M11" s="8">
        <v>-4.0497540312898267E-3</v>
      </c>
      <c r="N11" s="8">
        <v>3.0015661198647483E-4</v>
      </c>
      <c r="O11" s="8">
        <v>2.4388788452160915E-6</v>
      </c>
      <c r="P11" s="8">
        <v>2.8309162633864034E-5</v>
      </c>
      <c r="U11" s="8">
        <v>-4.3093633108486724E-3</v>
      </c>
      <c r="V11" s="8">
        <v>5.1969547065724457E-3</v>
      </c>
      <c r="W11" s="8">
        <v>-1.572357439790758E-3</v>
      </c>
      <c r="X11" s="8">
        <v>2.4062125563200769E-4</v>
      </c>
      <c r="Y11" s="8">
        <v>-2.2168153991912885E-5</v>
      </c>
      <c r="Z11" s="8">
        <v>-1.2209217486111872E-4</v>
      </c>
      <c r="AE11" s="8">
        <v>1.3575490052219988E-2</v>
      </c>
      <c r="AF11" s="8">
        <v>-1.1270659909605452E-4</v>
      </c>
      <c r="AG11" s="8">
        <v>3.3687292511812138E-3</v>
      </c>
      <c r="AH11" s="8">
        <v>8.8868158503871923E-3</v>
      </c>
      <c r="AI11" s="8">
        <v>-1.4173237397307136E-4</v>
      </c>
      <c r="AJ11" s="8">
        <v>5.9209763967932314E-5</v>
      </c>
      <c r="AO11" s="8">
        <v>-7.1185580176447508E-4</v>
      </c>
      <c r="AP11" s="8">
        <v>4.3352932794603217E-3</v>
      </c>
      <c r="AQ11" s="8">
        <v>7.0981578996129127E-3</v>
      </c>
      <c r="AR11" s="8">
        <v>3.10363526181117E-3</v>
      </c>
      <c r="AS11" s="8">
        <v>1.4218488865338615E-4</v>
      </c>
      <c r="AT11" s="8">
        <v>1.4423932730202668E-4</v>
      </c>
      <c r="BC11" s="8">
        <v>0.13120000000000001</v>
      </c>
      <c r="BD11" s="8">
        <f t="shared" si="26"/>
        <v>-6.5536481000644589E-2</v>
      </c>
      <c r="BE11" s="8">
        <f t="shared" si="27"/>
        <v>-7.8109999176361952E-2</v>
      </c>
      <c r="BF11" s="8">
        <f t="shared" si="28"/>
        <v>-9.0894147866952532E-2</v>
      </c>
      <c r="BG11" s="24">
        <f t="shared" si="0"/>
        <v>-4.8776387615871636E-2</v>
      </c>
      <c r="BH11" s="32">
        <f t="shared" si="1"/>
        <v>-7.0829253914957674E-2</v>
      </c>
      <c r="BI11" s="8">
        <f t="shared" si="2"/>
        <v>1.7981023126193482E-2</v>
      </c>
      <c r="BJ11" s="33">
        <f t="shared" si="29"/>
        <v>8.0413580030328797E-3</v>
      </c>
      <c r="BM11" s="8">
        <v>0.13120000000000001</v>
      </c>
      <c r="BN11" s="8">
        <f t="shared" si="3"/>
        <v>1.0438518665989634E-2</v>
      </c>
      <c r="BO11" s="8">
        <f t="shared" si="4"/>
        <v>2.189924501993518E-2</v>
      </c>
      <c r="BP11" s="8">
        <f t="shared" si="5"/>
        <v>9.5244551224491509E-3</v>
      </c>
      <c r="BQ11" s="24">
        <f t="shared" si="6"/>
        <v>-5.1747302810495237E-3</v>
      </c>
      <c r="BR11" s="32">
        <f t="shared" si="7"/>
        <v>9.1718721318311096E-3</v>
      </c>
      <c r="BS11" s="8">
        <f t="shared" si="34"/>
        <v>1.1098644506333312E-2</v>
      </c>
      <c r="BT11" s="33">
        <f t="shared" si="30"/>
        <v>4.9634647148531757E-3</v>
      </c>
      <c r="BW11" s="8">
        <v>0.13120000000000001</v>
      </c>
      <c r="BX11" s="8">
        <f t="shared" si="8"/>
        <v>5.4585229139021356E-2</v>
      </c>
      <c r="BY11" s="8">
        <f t="shared" si="9"/>
        <v>2.9100364567866979E-2</v>
      </c>
      <c r="BZ11" s="8">
        <f t="shared" si="10"/>
        <v>3.5307213911577796E-2</v>
      </c>
      <c r="CA11" s="24">
        <f t="shared" si="11"/>
        <v>4.3121224136597143E-2</v>
      </c>
      <c r="CB11" s="32">
        <f t="shared" si="12"/>
        <v>4.0528507938765813E-2</v>
      </c>
      <c r="CC11" s="8">
        <f t="shared" si="13"/>
        <v>1.0987537795283959E-2</v>
      </c>
      <c r="CD11" s="33">
        <f t="shared" si="31"/>
        <v>4.9137762831206197E-3</v>
      </c>
      <c r="CG11" s="8">
        <v>0.13120000000000001</v>
      </c>
      <c r="CH11" s="8">
        <f t="shared" si="14"/>
        <v>5.0943849864177606E-4</v>
      </c>
      <c r="CI11" s="8">
        <f t="shared" si="15"/>
        <v>2.4620470706663726E-4</v>
      </c>
      <c r="CJ11" s="8">
        <f t="shared" si="16"/>
        <v>9.8855900524544402E-4</v>
      </c>
      <c r="CK11" s="24">
        <f t="shared" si="17"/>
        <v>7.8480222117186481E-4</v>
      </c>
      <c r="CL11" s="32">
        <f t="shared" si="18"/>
        <v>6.322511080314305E-4</v>
      </c>
      <c r="CM11" s="8">
        <f t="shared" si="19"/>
        <v>3.2369837836089701E-4</v>
      </c>
      <c r="CN11" s="33">
        <f t="shared" si="32"/>
        <v>1.4476231564428252E-4</v>
      </c>
      <c r="CQ11" s="8">
        <v>0.13120000000000001</v>
      </c>
      <c r="CR11" s="8">
        <f t="shared" si="20"/>
        <v>-4.7321268145124367E-4</v>
      </c>
      <c r="CS11" s="8">
        <f t="shared" si="21"/>
        <v>-3.3272780559263928E-5</v>
      </c>
      <c r="CT11" s="8">
        <f t="shared" si="22"/>
        <v>-6.6878265501759621E-5</v>
      </c>
      <c r="CU11" s="24">
        <f t="shared" si="23"/>
        <v>4.9646245486348252E-4</v>
      </c>
      <c r="CV11" s="32">
        <f t="shared" si="24"/>
        <v>-1.922531816219618E-5</v>
      </c>
      <c r="CW11" s="8">
        <f t="shared" si="25"/>
        <v>3.9770447146269709E-4</v>
      </c>
      <c r="CX11" s="33">
        <f t="shared" si="33"/>
        <v>1.7785884662924317E-4</v>
      </c>
    </row>
    <row r="12" spans="2:102" ht="14.45" x14ac:dyDescent="0.3">
      <c r="B12" s="8">
        <v>-1.6574257107830697E-3</v>
      </c>
      <c r="C12" s="8">
        <v>1.0444272971870741E-2</v>
      </c>
      <c r="D12" s="8">
        <v>4.4453482297089468E-4</v>
      </c>
      <c r="E12" s="8">
        <v>2.0330941878288466E-4</v>
      </c>
      <c r="F12" s="8">
        <v>-2.6290660614474869E-4</v>
      </c>
      <c r="G12" s="8">
        <v>-6.6182127301029497E-5</v>
      </c>
      <c r="K12" s="8">
        <v>-6.6411389916152348E-3</v>
      </c>
      <c r="L12" s="8">
        <v>5.8468372072687652E-4</v>
      </c>
      <c r="M12" s="8">
        <v>-3.9656375050089237E-3</v>
      </c>
      <c r="N12" s="8">
        <v>3.9510144293491447E-4</v>
      </c>
      <c r="O12" s="8">
        <v>-1.7711711598920605E-7</v>
      </c>
      <c r="P12" s="8">
        <v>1.6840670135827152E-5</v>
      </c>
      <c r="U12" s="8">
        <v>-2.9722705601972562E-3</v>
      </c>
      <c r="V12" s="8">
        <v>4.103873798710655E-3</v>
      </c>
      <c r="W12" s="8">
        <v>-1.5827301729545581E-3</v>
      </c>
      <c r="X12" s="8">
        <v>1.116966097083884E-3</v>
      </c>
      <c r="Y12" s="8">
        <v>2.9586621261315976E-5</v>
      </c>
      <c r="Z12" s="8">
        <v>-1.2256062742443179E-4</v>
      </c>
      <c r="AE12" s="8">
        <v>1.7772236623187238E-2</v>
      </c>
      <c r="AF12" s="8">
        <v>2.9333083022137029E-4</v>
      </c>
      <c r="AG12" s="8">
        <v>3.922986213785274E-3</v>
      </c>
      <c r="AH12" s="8">
        <v>1.1457313391429453E-2</v>
      </c>
      <c r="AI12" s="8">
        <v>-1.4808746522250606E-4</v>
      </c>
      <c r="AJ12" s="8">
        <v>6.7892074183285023E-5</v>
      </c>
      <c r="AO12" s="8">
        <v>-1.7199607242773145E-3</v>
      </c>
      <c r="AP12" s="8">
        <v>4.6329273305872852E-3</v>
      </c>
      <c r="AQ12" s="8">
        <v>6.9182313975061239E-3</v>
      </c>
      <c r="AR12" s="8">
        <v>4.0147142117925774E-3</v>
      </c>
      <c r="AS12" s="8">
        <v>1.6407843321015615E-4</v>
      </c>
      <c r="AT12" s="8">
        <v>1.5748085256711176E-4</v>
      </c>
      <c r="BC12" s="8">
        <v>0.14760000000000001</v>
      </c>
      <c r="BD12" s="8">
        <f t="shared" si="26"/>
        <v>-8.3708256778061998E-2</v>
      </c>
      <c r="BE12" s="8">
        <f t="shared" si="27"/>
        <v>-9.6142836782970142E-2</v>
      </c>
      <c r="BF12" s="8">
        <f t="shared" si="28"/>
        <v>-0.10956006940950277</v>
      </c>
      <c r="BG12" s="24">
        <f t="shared" si="0"/>
        <v>-6.7312261002497417E-2</v>
      </c>
      <c r="BH12" s="32">
        <f t="shared" si="1"/>
        <v>-8.918085599325809E-2</v>
      </c>
      <c r="BI12" s="8">
        <f t="shared" si="2"/>
        <v>1.7999688006752126E-2</v>
      </c>
      <c r="BJ12" s="33">
        <f t="shared" si="29"/>
        <v>8.0497051913770885E-3</v>
      </c>
      <c r="BM12" s="8">
        <v>0.14760000000000001</v>
      </c>
      <c r="BN12" s="8">
        <f t="shared" si="3"/>
        <v>8.5100434749662852E-3</v>
      </c>
      <c r="BO12" s="8">
        <f t="shared" si="4"/>
        <v>2.0736546001645043E-2</v>
      </c>
      <c r="BP12" s="8">
        <f t="shared" si="5"/>
        <v>7.5866996693871817E-3</v>
      </c>
      <c r="BQ12" s="24">
        <f t="shared" si="6"/>
        <v>-5.8963172323481241E-3</v>
      </c>
      <c r="BR12" s="32">
        <f t="shared" si="7"/>
        <v>7.7342429784125963E-3</v>
      </c>
      <c r="BS12" s="8">
        <f t="shared" si="34"/>
        <v>1.0885398339145641E-2</v>
      </c>
      <c r="BT12" s="33">
        <f t="shared" si="30"/>
        <v>4.8680981296985925E-3</v>
      </c>
      <c r="BW12" s="8">
        <v>0.14760000000000001</v>
      </c>
      <c r="BX12" s="8">
        <f t="shared" si="8"/>
        <v>6.2197454639688697E-2</v>
      </c>
      <c r="BY12" s="8">
        <f t="shared" si="9"/>
        <v>3.8724385632742456E-2</v>
      </c>
      <c r="BZ12" s="8">
        <f t="shared" si="10"/>
        <v>4.4384441955460652E-2</v>
      </c>
      <c r="CA12" s="24">
        <f t="shared" si="11"/>
        <v>5.2594503743488487E-2</v>
      </c>
      <c r="CB12" s="32">
        <f t="shared" si="12"/>
        <v>4.9475196492845069E-2</v>
      </c>
      <c r="CC12" s="8">
        <f t="shared" si="13"/>
        <v>1.0215701085232256E-2</v>
      </c>
      <c r="CD12" s="33">
        <f t="shared" si="31"/>
        <v>4.5686004128795395E-3</v>
      </c>
      <c r="CG12" s="8">
        <v>0.14760000000000001</v>
      </c>
      <c r="CH12" s="8">
        <f t="shared" si="14"/>
        <v>5.5326435380650886E-4</v>
      </c>
      <c r="CI12" s="8">
        <f t="shared" si="15"/>
        <v>2.5758432081841176E-4</v>
      </c>
      <c r="CJ12" s="8">
        <f t="shared" si="16"/>
        <v>1.0255518815372199E-3</v>
      </c>
      <c r="CK12" s="24">
        <f t="shared" si="17"/>
        <v>8.244477476989742E-4</v>
      </c>
      <c r="CL12" s="32">
        <f t="shared" si="18"/>
        <v>6.6521207596527865E-4</v>
      </c>
      <c r="CM12" s="8">
        <f t="shared" si="19"/>
        <v>3.3361327606212798E-4</v>
      </c>
      <c r="CN12" s="33">
        <f t="shared" si="32"/>
        <v>1.491963926942643E-4</v>
      </c>
      <c r="CQ12" s="8">
        <v>0.14760000000000001</v>
      </c>
      <c r="CR12" s="8">
        <f t="shared" si="20"/>
        <v>-4.8002831944405554E-4</v>
      </c>
      <c r="CS12" s="8">
        <f t="shared" si="21"/>
        <v>-2.8184655660997368E-5</v>
      </c>
      <c r="CT12" s="8">
        <f t="shared" si="22"/>
        <v>-5.7421105822575845E-5</v>
      </c>
      <c r="CU12" s="24">
        <f t="shared" si="23"/>
        <v>5.3027856616749333E-4</v>
      </c>
      <c r="CV12" s="32">
        <f t="shared" si="24"/>
        <v>-8.8388786900338464E-6</v>
      </c>
      <c r="CW12" s="8">
        <f t="shared" si="25"/>
        <v>4.1448827900901481E-4</v>
      </c>
      <c r="CX12" s="33">
        <f t="shared" si="33"/>
        <v>1.8536479354821126E-4</v>
      </c>
    </row>
    <row r="13" spans="2:102" ht="14.45" x14ac:dyDescent="0.3">
      <c r="B13" s="8">
        <v>-8.5434353206238832E-4</v>
      </c>
      <c r="C13" s="8">
        <v>1.0798687325782584E-2</v>
      </c>
      <c r="D13" s="8">
        <v>2.531686632559331E-4</v>
      </c>
      <c r="E13" s="8">
        <v>3.0043186006409848E-4</v>
      </c>
      <c r="F13" s="8">
        <v>-2.8266241817704631E-4</v>
      </c>
      <c r="G13" s="8">
        <v>-7.6849965563834124E-5</v>
      </c>
      <c r="K13" s="8">
        <v>-5.8976679308066189E-3</v>
      </c>
      <c r="L13" s="8">
        <v>3.0233206666673376E-4</v>
      </c>
      <c r="M13" s="8">
        <v>-4.4107242157174565E-3</v>
      </c>
      <c r="N13" s="8">
        <v>2.4645976329212547E-3</v>
      </c>
      <c r="O13" s="8">
        <v>5.0322847040922161E-6</v>
      </c>
      <c r="P13" s="8">
        <v>8.6204733260041004E-6</v>
      </c>
      <c r="U13" s="8">
        <v>-8.13649526732943E-3</v>
      </c>
      <c r="V13" s="8">
        <v>6.8610362450854797E-3</v>
      </c>
      <c r="W13" s="8">
        <v>-4.6910476279392386E-4</v>
      </c>
      <c r="X13" s="8">
        <v>2.8164748543452649E-3</v>
      </c>
      <c r="Y13" s="8">
        <v>6.5229415648270639E-5</v>
      </c>
      <c r="Z13" s="8">
        <v>-1.3693190158643259E-4</v>
      </c>
      <c r="AE13" s="8">
        <v>2.5043233480140356E-2</v>
      </c>
      <c r="AF13" s="8">
        <v>1.0110562043445113E-3</v>
      </c>
      <c r="AG13" s="8">
        <v>4.8380886321911449E-3</v>
      </c>
      <c r="AH13" s="8">
        <v>1.3592390406366174E-2</v>
      </c>
      <c r="AI13" s="8">
        <v>-1.5457806773716876E-4</v>
      </c>
      <c r="AJ13" s="8">
        <v>7.617215248910438E-5</v>
      </c>
      <c r="AO13" s="8">
        <v>-2.5335150617032997E-3</v>
      </c>
      <c r="AP13" s="8">
        <v>4.9098695543270728E-3</v>
      </c>
      <c r="AQ13" s="8">
        <v>6.7922260040636437E-3</v>
      </c>
      <c r="AR13" s="8">
        <v>5.8036550746841734E-3</v>
      </c>
      <c r="AS13" s="8">
        <v>1.8914764205464591E-4</v>
      </c>
      <c r="AT13" s="8">
        <v>1.6890500740036633E-4</v>
      </c>
      <c r="BC13" s="8">
        <v>0.16400000000000001</v>
      </c>
      <c r="BD13" s="8">
        <f t="shared" si="26"/>
        <v>-0.1026674134329283</v>
      </c>
      <c r="BE13" s="8">
        <f t="shared" si="27"/>
        <v>-0.11532659295616138</v>
      </c>
      <c r="BF13" s="8">
        <f t="shared" si="28"/>
        <v>-0.12813341644191634</v>
      </c>
      <c r="BG13" s="24">
        <f t="shared" si="0"/>
        <v>-8.6623862958750533E-2</v>
      </c>
      <c r="BH13" s="32">
        <f t="shared" si="1"/>
        <v>-0.10818782144743913</v>
      </c>
      <c r="BI13" s="8">
        <f t="shared" si="2"/>
        <v>1.7741364365854457E-2</v>
      </c>
      <c r="BJ13" s="33">
        <f t="shared" si="29"/>
        <v>7.9341793471286032E-3</v>
      </c>
      <c r="BM13" s="8">
        <v>0.16400000000000001</v>
      </c>
      <c r="BN13" s="8">
        <f t="shared" si="3"/>
        <v>6.4437108394554774E-3</v>
      </c>
      <c r="BO13" s="8">
        <f t="shared" si="4"/>
        <v>1.9181981478032416E-2</v>
      </c>
      <c r="BP13" s="8">
        <f t="shared" si="5"/>
        <v>5.5284504055480455E-3</v>
      </c>
      <c r="BQ13" s="24">
        <f t="shared" si="6"/>
        <v>-6.5567138181627247E-3</v>
      </c>
      <c r="BR13" s="32">
        <f t="shared" si="7"/>
        <v>6.1493572262183039E-3</v>
      </c>
      <c r="BS13" s="8">
        <f t="shared" si="34"/>
        <v>1.0516109952566617E-2</v>
      </c>
      <c r="BT13" s="33">
        <f t="shared" si="30"/>
        <v>4.7029473425602084E-3</v>
      </c>
      <c r="BW13" s="8">
        <v>0.16400000000000001</v>
      </c>
      <c r="BX13" s="8">
        <f t="shared" si="8"/>
        <v>6.9787804567771256E-2</v>
      </c>
      <c r="BY13" s="8">
        <f t="shared" si="9"/>
        <v>4.8892961902683385E-2</v>
      </c>
      <c r="BZ13" s="8">
        <f t="shared" si="10"/>
        <v>5.3475798444616057E-2</v>
      </c>
      <c r="CA13" s="24">
        <f t="shared" si="11"/>
        <v>6.2177814371705935E-2</v>
      </c>
      <c r="CB13" s="32">
        <f t="shared" si="12"/>
        <v>5.858359482169416E-2</v>
      </c>
      <c r="CC13" s="8">
        <f t="shared" si="13"/>
        <v>9.2817146477807231E-3</v>
      </c>
      <c r="CD13" s="33">
        <f t="shared" si="31"/>
        <v>4.1509089800386423E-3</v>
      </c>
      <c r="CG13" s="8">
        <v>0.16400000000000001</v>
      </c>
      <c r="CH13" s="8">
        <f t="shared" si="14"/>
        <v>5.9038551926013957E-4</v>
      </c>
      <c r="CI13" s="8">
        <f t="shared" si="15"/>
        <v>2.6662413132042938E-4</v>
      </c>
      <c r="CJ13" s="8">
        <f t="shared" si="16"/>
        <v>1.0529737972121474E-3</v>
      </c>
      <c r="CK13" s="24">
        <f t="shared" si="17"/>
        <v>8.5716932307364387E-4</v>
      </c>
      <c r="CL13" s="32">
        <f t="shared" si="18"/>
        <v>6.9178819271659012E-4</v>
      </c>
      <c r="CM13" s="8">
        <f t="shared" si="19"/>
        <v>3.4100485845023375E-4</v>
      </c>
      <c r="CN13" s="33">
        <f t="shared" si="32"/>
        <v>1.5250200883048324E-4</v>
      </c>
      <c r="CQ13" s="8">
        <v>0.16400000000000001</v>
      </c>
      <c r="CR13" s="8">
        <f t="shared" si="20"/>
        <v>-4.8136276188149918E-4</v>
      </c>
      <c r="CS13" s="8">
        <f t="shared" si="21"/>
        <v>-2.2420491013428005E-5</v>
      </c>
      <c r="CT13" s="8">
        <f t="shared" si="22"/>
        <v>-4.8416316054030758E-5</v>
      </c>
      <c r="CU13" s="24">
        <f t="shared" si="23"/>
        <v>5.6144848393081489E-4</v>
      </c>
      <c r="CV13" s="32">
        <f t="shared" si="24"/>
        <v>2.3122287454642486E-6</v>
      </c>
      <c r="CW13" s="8">
        <f t="shared" si="25"/>
        <v>4.2808096629214001E-4</v>
      </c>
      <c r="CX13" s="33">
        <f t="shared" si="33"/>
        <v>1.9144362810060423E-4</v>
      </c>
    </row>
    <row r="14" spans="2:102" ht="14.45" x14ac:dyDescent="0.3">
      <c r="B14" s="8">
        <v>2.6776230086660003E-4</v>
      </c>
      <c r="C14" s="8">
        <v>1.0481050732205864E-2</v>
      </c>
      <c r="D14" s="8">
        <v>-8.2376978696442117E-4</v>
      </c>
      <c r="E14" s="8">
        <v>3.7163889470184992E-4</v>
      </c>
      <c r="F14" s="8">
        <v>-2.7284533565619622E-4</v>
      </c>
      <c r="G14" s="8">
        <v>-1.1013819438631859E-4</v>
      </c>
      <c r="K14" s="8">
        <v>-6.239838466403436E-3</v>
      </c>
      <c r="L14" s="8">
        <v>4.3426462218382666E-4</v>
      </c>
      <c r="M14" s="8">
        <v>-4.2297979217365833E-3</v>
      </c>
      <c r="N14" s="8">
        <v>5.5314313355857205E-3</v>
      </c>
      <c r="O14" s="8">
        <v>1.0462611829732029E-5</v>
      </c>
      <c r="P14" s="8">
        <v>1.1656416461799098E-6</v>
      </c>
      <c r="U14" s="8">
        <v>-1.0969236129728863E-2</v>
      </c>
      <c r="V14" s="8">
        <v>8.2146391161923207E-3</v>
      </c>
      <c r="W14" s="8">
        <v>4.0421486067020781E-4</v>
      </c>
      <c r="X14" s="8">
        <v>5.2602742460801516E-3</v>
      </c>
      <c r="Y14" s="8">
        <v>9.6822450655847833E-5</v>
      </c>
      <c r="Z14" s="8">
        <v>-1.5729381087962302E-4</v>
      </c>
      <c r="AE14" s="8">
        <v>2.4523519425353819E-2</v>
      </c>
      <c r="AF14" s="8">
        <v>9.7349321915847096E-4</v>
      </c>
      <c r="AG14" s="8">
        <v>4.7883520490541905E-3</v>
      </c>
      <c r="AH14" s="8">
        <v>1.5904363002017058E-2</v>
      </c>
      <c r="AI14" s="8">
        <v>-1.5935326909443512E-4</v>
      </c>
      <c r="AJ14" s="8">
        <v>8.2499262592357158E-5</v>
      </c>
      <c r="AO14" s="8">
        <v>-6.5185063705312492E-4</v>
      </c>
      <c r="AP14" s="8">
        <v>4.3767717896014829E-3</v>
      </c>
      <c r="AQ14" s="8">
        <v>7.0350386002745284E-3</v>
      </c>
      <c r="AR14" s="8">
        <v>7.6758650942961694E-3</v>
      </c>
      <c r="AS14" s="8">
        <v>2.1036103293620419E-4</v>
      </c>
      <c r="AT14" s="8">
        <v>1.785830748455911E-4</v>
      </c>
      <c r="BC14" s="8">
        <v>0.1804</v>
      </c>
      <c r="BD14" s="8">
        <f t="shared" si="26"/>
        <v>-0.12196079162236091</v>
      </c>
      <c r="BE14" s="8">
        <f t="shared" si="27"/>
        <v>-0.13524428010832371</v>
      </c>
      <c r="BF14" s="8">
        <f t="shared" si="28"/>
        <v>-0.14620473010978255</v>
      </c>
      <c r="BG14" s="24">
        <f t="shared" si="0"/>
        <v>-0.10635750149129693</v>
      </c>
      <c r="BH14" s="32">
        <f t="shared" si="1"/>
        <v>-0.12744182583294103</v>
      </c>
      <c r="BI14" s="8">
        <f t="shared" si="2"/>
        <v>1.7199954831166878E-2</v>
      </c>
      <c r="BJ14" s="33">
        <f t="shared" si="29"/>
        <v>7.6920536424830111E-3</v>
      </c>
      <c r="BM14" s="8">
        <v>0.1804</v>
      </c>
      <c r="BN14" s="8">
        <f t="shared" si="3"/>
        <v>4.303534223833708E-3</v>
      </c>
      <c r="BO14" s="8">
        <f t="shared" si="4"/>
        <v>1.7317837480860684E-2</v>
      </c>
      <c r="BP14" s="8">
        <f t="shared" si="5"/>
        <v>3.422630934973166E-3</v>
      </c>
      <c r="BQ14" s="24">
        <f t="shared" si="6"/>
        <v>-7.164228215581399E-3</v>
      </c>
      <c r="BR14" s="32">
        <f t="shared" si="7"/>
        <v>4.4699436060215399E-3</v>
      </c>
      <c r="BS14" s="8">
        <f t="shared" si="34"/>
        <v>1.0025748299705241E-2</v>
      </c>
      <c r="BT14" s="33">
        <f t="shared" si="30"/>
        <v>4.4836509446887704E-3</v>
      </c>
      <c r="BW14" s="8">
        <v>0.1804</v>
      </c>
      <c r="BX14" s="8">
        <f t="shared" si="8"/>
        <v>7.7287260127807678E-2</v>
      </c>
      <c r="BY14" s="8">
        <f t="shared" si="9"/>
        <v>5.9375978397826532E-2</v>
      </c>
      <c r="BZ14" s="8">
        <f t="shared" si="10"/>
        <v>6.2375908585956256E-2</v>
      </c>
      <c r="CA14" s="24">
        <f t="shared" si="11"/>
        <v>7.171423898445517E-2</v>
      </c>
      <c r="CB14" s="32">
        <f t="shared" si="12"/>
        <v>6.7688346524011414E-2</v>
      </c>
      <c r="CC14" s="8">
        <f t="shared" si="13"/>
        <v>8.2797828712895677E-3</v>
      </c>
      <c r="CD14" s="33">
        <f t="shared" si="31"/>
        <v>3.702831467828373E-3</v>
      </c>
      <c r="CG14" s="8">
        <v>0.1804</v>
      </c>
      <c r="CH14" s="8">
        <f t="shared" si="14"/>
        <v>6.2158317391193465E-4</v>
      </c>
      <c r="CI14" s="8">
        <f t="shared" si="15"/>
        <v>2.7378905593870872E-4</v>
      </c>
      <c r="CJ14" s="8">
        <f t="shared" si="16"/>
        <v>1.0729360983455375E-3</v>
      </c>
      <c r="CK14" s="24">
        <f t="shared" si="17"/>
        <v>8.8381524697039708E-4</v>
      </c>
      <c r="CL14" s="32">
        <f t="shared" si="18"/>
        <v>7.1303089379164456E-4</v>
      </c>
      <c r="CM14" s="8">
        <f t="shared" si="19"/>
        <v>3.464078180157443E-4</v>
      </c>
      <c r="CN14" s="33">
        <f t="shared" si="32"/>
        <v>1.5491828580411611E-4</v>
      </c>
      <c r="CQ14" s="8">
        <v>0.1804</v>
      </c>
      <c r="CR14" s="8">
        <f t="shared" si="20"/>
        <v>-4.780152558808202E-4</v>
      </c>
      <c r="CS14" s="8">
        <f t="shared" si="21"/>
        <v>-1.6158038750153809E-5</v>
      </c>
      <c r="CT14" s="8">
        <f t="shared" si="22"/>
        <v>-4.0102311296263591E-5</v>
      </c>
      <c r="CU14" s="24">
        <f t="shared" si="23"/>
        <v>5.9017754058341527E-4</v>
      </c>
      <c r="CV14" s="32">
        <f t="shared" si="24"/>
        <v>1.3975483664044417E-5</v>
      </c>
      <c r="CW14" s="8">
        <f t="shared" si="25"/>
        <v>4.3889867292154228E-4</v>
      </c>
      <c r="CX14" s="33">
        <f t="shared" si="33"/>
        <v>1.9628145357740293E-4</v>
      </c>
    </row>
    <row r="15" spans="2:102" ht="14.45" x14ac:dyDescent="0.3">
      <c r="B15" s="8">
        <v>-9.3447224514160753E-4</v>
      </c>
      <c r="C15" s="8">
        <v>1.0669033911279779E-2</v>
      </c>
      <c r="D15" s="8">
        <v>-1.2395096452480414E-3</v>
      </c>
      <c r="E15" s="8">
        <v>4.3621711323131921E-4</v>
      </c>
      <c r="F15" s="8">
        <v>-2.6569491815173977E-4</v>
      </c>
      <c r="G15" s="8">
        <v>-9.4325371188382036E-5</v>
      </c>
      <c r="K15" s="8">
        <v>-7.6715968750270831E-3</v>
      </c>
      <c r="L15" s="8">
        <v>9.8986035721365271E-4</v>
      </c>
      <c r="M15" s="8">
        <v>-3.5065111086094074E-3</v>
      </c>
      <c r="N15" s="8">
        <v>9.159517254393984E-3</v>
      </c>
      <c r="O15" s="8">
        <v>1.5972877226832091E-5</v>
      </c>
      <c r="P15" s="8">
        <v>-6.0154733296144237E-6</v>
      </c>
      <c r="U15" s="8">
        <v>-1.4970005010945937E-2</v>
      </c>
      <c r="V15" s="8">
        <v>1.0245351943694636E-2</v>
      </c>
      <c r="W15" s="8">
        <v>1.3368262167788502E-3</v>
      </c>
      <c r="X15" s="8">
        <v>7.7215519235753847E-3</v>
      </c>
      <c r="Y15" s="8">
        <v>1.3077234812421132E-4</v>
      </c>
      <c r="Z15" s="8">
        <v>-1.7285334516283247E-4</v>
      </c>
      <c r="AE15" s="8">
        <v>2.5865483476918808E-2</v>
      </c>
      <c r="AF15" s="8">
        <v>9.9589471535800221E-4</v>
      </c>
      <c r="AG15" s="8">
        <v>4.8653539072020116E-3</v>
      </c>
      <c r="AH15" s="8">
        <v>1.7817212730651386E-2</v>
      </c>
      <c r="AI15" s="8">
        <v>-1.6045946879811247E-4</v>
      </c>
      <c r="AJ15" s="8">
        <v>8.631321325995097E-5</v>
      </c>
      <c r="AO15" s="8">
        <v>2.8580427013061693E-3</v>
      </c>
      <c r="AP15" s="8">
        <v>3.4786058649097138E-3</v>
      </c>
      <c r="AQ15" s="8">
        <v>7.1442645908258605E-3</v>
      </c>
      <c r="AR15" s="8">
        <v>9.3216406160434393E-3</v>
      </c>
      <c r="AS15" s="8">
        <v>2.2976605254306667E-4</v>
      </c>
      <c r="AT15" s="8">
        <v>1.8095868196417583E-4</v>
      </c>
      <c r="BC15" s="8">
        <v>0.1968</v>
      </c>
      <c r="BD15" s="8">
        <f t="shared" si="26"/>
        <v>-0.14119356247218867</v>
      </c>
      <c r="BE15" s="8">
        <f t="shared" si="27"/>
        <v>-0.1555202803942751</v>
      </c>
      <c r="BF15" s="8">
        <f t="shared" si="28"/>
        <v>-0.16343575432087984</v>
      </c>
      <c r="BG15" s="24">
        <f t="shared" si="0"/>
        <v>-0.12619953506701781</v>
      </c>
      <c r="BH15" s="32">
        <f t="shared" si="1"/>
        <v>-0.14658728306359037</v>
      </c>
      <c r="BI15" s="8">
        <f t="shared" si="2"/>
        <v>1.6415662391017397E-2</v>
      </c>
      <c r="BJ15" s="33">
        <f t="shared" si="29"/>
        <v>7.3413074004003258E-3</v>
      </c>
      <c r="BM15" s="8">
        <v>0.1968</v>
      </c>
      <c r="BN15" s="8">
        <f t="shared" si="3"/>
        <v>2.1453312175437698E-3</v>
      </c>
      <c r="BO15" s="8">
        <f t="shared" si="4"/>
        <v>1.5218928597513139E-2</v>
      </c>
      <c r="BP15" s="8">
        <f t="shared" si="5"/>
        <v>1.3312568135859463E-3</v>
      </c>
      <c r="BQ15" s="24">
        <f t="shared" si="6"/>
        <v>-7.725718866552927E-3</v>
      </c>
      <c r="BR15" s="32">
        <f t="shared" si="7"/>
        <v>2.7424494405224823E-3</v>
      </c>
      <c r="BS15" s="8">
        <f t="shared" si="34"/>
        <v>9.4444533044994831E-3</v>
      </c>
      <c r="BT15" s="33">
        <f t="shared" si="30"/>
        <v>4.2236879198366724E-3</v>
      </c>
      <c r="BW15" s="8">
        <v>0.1968</v>
      </c>
      <c r="BX15" s="8">
        <f t="shared" si="8"/>
        <v>8.463506762839329E-2</v>
      </c>
      <c r="BY15" s="8">
        <f t="shared" si="9"/>
        <v>6.9972705285527834E-2</v>
      </c>
      <c r="BZ15" s="8">
        <f t="shared" si="10"/>
        <v>7.0916247581748706E-2</v>
      </c>
      <c r="CA15" s="24">
        <f t="shared" si="11"/>
        <v>8.1068081084837151E-2</v>
      </c>
      <c r="CB15" s="32">
        <f t="shared" si="12"/>
        <v>7.6648025395126745E-2</v>
      </c>
      <c r="CC15" s="8">
        <f t="shared" si="13"/>
        <v>7.3199023537128581E-3</v>
      </c>
      <c r="CD15" s="33">
        <f t="shared" si="31"/>
        <v>3.2735598503125319E-3</v>
      </c>
      <c r="CG15" s="8">
        <v>0.1968</v>
      </c>
      <c r="CH15" s="8">
        <f t="shared" si="14"/>
        <v>6.4757454059935244E-4</v>
      </c>
      <c r="CI15" s="8">
        <f t="shared" si="15"/>
        <v>2.7948281619165523E-4</v>
      </c>
      <c r="CJ15" s="8">
        <f t="shared" si="16"/>
        <v>1.0872610980033092E-3</v>
      </c>
      <c r="CK15" s="24">
        <f t="shared" si="17"/>
        <v>9.0516220076623354E-4</v>
      </c>
      <c r="CL15" s="32">
        <f t="shared" si="18"/>
        <v>7.2987016389013766E-4</v>
      </c>
      <c r="CM15" s="8">
        <f t="shared" si="19"/>
        <v>3.5027461158265922E-4</v>
      </c>
      <c r="CN15" s="33">
        <f t="shared" si="32"/>
        <v>1.5664756845823222E-4</v>
      </c>
      <c r="CQ15" s="8">
        <v>0.1968</v>
      </c>
      <c r="CR15" s="8">
        <f t="shared" si="20"/>
        <v>-4.7071655963035105E-4</v>
      </c>
      <c r="CS15" s="8">
        <f t="shared" si="21"/>
        <v>-9.5534578475742911E-6</v>
      </c>
      <c r="CT15" s="8">
        <f t="shared" si="22"/>
        <v>-3.2646995561660724E-5</v>
      </c>
      <c r="CU15" s="24">
        <f t="shared" si="23"/>
        <v>6.1665533301047816E-4</v>
      </c>
      <c r="CV15" s="32">
        <f t="shared" si="24"/>
        <v>2.5934579992723038E-5</v>
      </c>
      <c r="CW15" s="8">
        <f t="shared" si="25"/>
        <v>4.4732708553471627E-4</v>
      </c>
      <c r="CX15" s="33">
        <f t="shared" si="33"/>
        <v>2.0005075428649767E-4</v>
      </c>
    </row>
    <row r="16" spans="2:102" ht="14.45" x14ac:dyDescent="0.3">
      <c r="B16" s="8">
        <v>-1.3884093185650055E-3</v>
      </c>
      <c r="C16" s="8">
        <v>1.245243819603226E-2</v>
      </c>
      <c r="D16" s="8">
        <v>-1.6967454905307668E-3</v>
      </c>
      <c r="E16" s="8">
        <v>4.6397886789072569E-4</v>
      </c>
      <c r="F16" s="8">
        <v>-2.1083657640206957E-4</v>
      </c>
      <c r="G16" s="8">
        <v>-8.0259872609365454E-5</v>
      </c>
      <c r="K16" s="8">
        <v>-1.2341273289151513E-2</v>
      </c>
      <c r="L16" s="8">
        <v>2.8775504893298314E-3</v>
      </c>
      <c r="M16" s="8">
        <v>-1.1132101761150014E-3</v>
      </c>
      <c r="N16" s="8">
        <v>1.2860094701119158E-2</v>
      </c>
      <c r="O16" s="8">
        <v>2.1680007241567947E-5</v>
      </c>
      <c r="P16" s="8">
        <v>-1.3258482705898877E-5</v>
      </c>
      <c r="U16" s="8">
        <v>-2.3439354240570885E-2</v>
      </c>
      <c r="V16" s="8">
        <v>1.4610877873372926E-2</v>
      </c>
      <c r="W16" s="8">
        <v>3.5124062745383925E-3</v>
      </c>
      <c r="X16" s="8">
        <v>1.0193498120439152E-2</v>
      </c>
      <c r="Y16" s="8">
        <v>1.6502284921591029E-4</v>
      </c>
      <c r="Z16" s="8">
        <v>-1.8989143447132505E-4</v>
      </c>
      <c r="AE16" s="8">
        <v>2.4721295252481162E-2</v>
      </c>
      <c r="AF16" s="8">
        <v>9.4888236976085525E-4</v>
      </c>
      <c r="AG16" s="8">
        <v>4.8023192358149702E-3</v>
      </c>
      <c r="AH16" s="8">
        <v>1.9761704429293342E-2</v>
      </c>
      <c r="AI16" s="8">
        <v>-1.6318657285938401E-4</v>
      </c>
      <c r="AJ16" s="8">
        <v>8.9971932890854962E-5</v>
      </c>
      <c r="AO16" s="8">
        <v>1.0284152094815978E-3</v>
      </c>
      <c r="AP16" s="8">
        <v>4.0577843468062921E-3</v>
      </c>
      <c r="AQ16" s="8">
        <v>6.9373074725980069E-3</v>
      </c>
      <c r="AR16" s="8">
        <v>1.0877367218208389E-2</v>
      </c>
      <c r="AS16" s="8">
        <v>2.5332986124342076E-4</v>
      </c>
      <c r="AT16" s="8">
        <v>1.8939479683212118E-4</v>
      </c>
      <c r="BC16" s="8">
        <v>0.2132</v>
      </c>
      <c r="BD16" s="8">
        <f t="shared" si="26"/>
        <v>-0.1600256815256744</v>
      </c>
      <c r="BE16" s="8">
        <f t="shared" si="27"/>
        <v>-0.17581869527450508</v>
      </c>
      <c r="BF16" s="8">
        <f t="shared" si="28"/>
        <v>-0.17955407284836469</v>
      </c>
      <c r="BG16" s="24">
        <f t="shared" si="0"/>
        <v>-0.14587418024669757</v>
      </c>
      <c r="BH16" s="32">
        <f t="shared" si="1"/>
        <v>-0.16531815747381046</v>
      </c>
      <c r="BI16" s="8">
        <f t="shared" si="2"/>
        <v>1.5481183554295515E-2</v>
      </c>
      <c r="BJ16" s="33">
        <f t="shared" si="29"/>
        <v>6.923395759911315E-3</v>
      </c>
      <c r="BM16" s="8">
        <v>0.2132</v>
      </c>
      <c r="BN16" s="8">
        <f t="shared" si="3"/>
        <v>1.7222776699814604E-5</v>
      </c>
      <c r="BO16" s="8">
        <f t="shared" si="4"/>
        <v>1.2952910446183376E-2</v>
      </c>
      <c r="BP16" s="8">
        <f t="shared" si="5"/>
        <v>-6.9380481784454655E-4</v>
      </c>
      <c r="BQ16" s="24">
        <f t="shared" si="6"/>
        <v>-8.246738774254643E-3</v>
      </c>
      <c r="BR16" s="32">
        <f t="shared" si="7"/>
        <v>1.0073974076960004E-3</v>
      </c>
      <c r="BS16" s="8">
        <f t="shared" si="34"/>
        <v>8.7978946920804595E-3</v>
      </c>
      <c r="BT16" s="33">
        <f t="shared" si="30"/>
        <v>3.9345381180752974E-3</v>
      </c>
      <c r="BW16" s="8">
        <v>0.2132</v>
      </c>
      <c r="BX16" s="8">
        <f t="shared" si="8"/>
        <v>9.1778270221298003E-2</v>
      </c>
      <c r="BY16" s="8">
        <f t="shared" si="9"/>
        <v>8.0509810530067227E-2</v>
      </c>
      <c r="BZ16" s="8">
        <f t="shared" si="10"/>
        <v>7.8961986962133995E-2</v>
      </c>
      <c r="CA16" s="24">
        <f t="shared" si="11"/>
        <v>9.012347143471762E-2</v>
      </c>
      <c r="CB16" s="32">
        <f t="shared" si="12"/>
        <v>8.5343384787054208E-2</v>
      </c>
      <c r="CC16" s="8">
        <f t="shared" si="13"/>
        <v>6.5407098801459531E-3</v>
      </c>
      <c r="CD16" s="33">
        <f t="shared" si="31"/>
        <v>2.9250943826221705E-3</v>
      </c>
      <c r="CG16" s="8">
        <v>0.2132</v>
      </c>
      <c r="CH16" s="8">
        <f t="shared" si="14"/>
        <v>6.6901603717502676E-4</v>
      </c>
      <c r="CI16" s="8">
        <f t="shared" si="15"/>
        <v>2.840525823560382E-4</v>
      </c>
      <c r="CJ16" s="8">
        <f t="shared" si="16"/>
        <v>1.0975047084893297E-3</v>
      </c>
      <c r="CK16" s="24">
        <f t="shared" si="17"/>
        <v>9.2191879393854911E-4</v>
      </c>
      <c r="CL16" s="32">
        <f t="shared" si="18"/>
        <v>7.43123030489736E-4</v>
      </c>
      <c r="CM16" s="8">
        <f t="shared" si="19"/>
        <v>3.5298339032541464E-4</v>
      </c>
      <c r="CN16" s="33">
        <f t="shared" si="32"/>
        <v>1.5785897113919375E-4</v>
      </c>
      <c r="CQ16" s="8">
        <v>0.2132</v>
      </c>
      <c r="CR16" s="8">
        <f t="shared" si="20"/>
        <v>-4.6013237536880253E-4</v>
      </c>
      <c r="CS16" s="8">
        <f t="shared" si="21"/>
        <v>-2.7427245317219433E-6</v>
      </c>
      <c r="CT16" s="8">
        <f t="shared" si="22"/>
        <v>-2.6155756475744645E-5</v>
      </c>
      <c r="CU16" s="24">
        <f t="shared" si="23"/>
        <v>6.4105670775753073E-4</v>
      </c>
      <c r="CV16" s="32">
        <f t="shared" si="24"/>
        <v>3.8006462845315394E-5</v>
      </c>
      <c r="CW16" s="8">
        <f t="shared" si="25"/>
        <v>4.5372134865872865E-4</v>
      </c>
      <c r="CX16" s="33">
        <f t="shared" si="33"/>
        <v>2.0291035568876004E-4</v>
      </c>
    </row>
    <row r="17" spans="2:102" ht="14.45" x14ac:dyDescent="0.3">
      <c r="B17" s="8">
        <v>-1.038641611952649E-3</v>
      </c>
      <c r="C17" s="8">
        <v>1.1283392253221823E-2</v>
      </c>
      <c r="D17" s="8">
        <v>-2.1637177643212512E-3</v>
      </c>
      <c r="E17" s="8">
        <v>4.943927997057713E-4</v>
      </c>
      <c r="F17" s="8">
        <v>-1.5968682518146654E-4</v>
      </c>
      <c r="G17" s="8">
        <v>-1.0069085129566711E-4</v>
      </c>
      <c r="K17" s="8">
        <v>-1.9011393503699077E-2</v>
      </c>
      <c r="L17" s="8">
        <v>5.5700342403893384E-3</v>
      </c>
      <c r="M17" s="8">
        <v>2.354375678117704E-3</v>
      </c>
      <c r="N17" s="8">
        <v>1.6575961393481015E-2</v>
      </c>
      <c r="O17" s="8">
        <v>2.7363554238352677E-5</v>
      </c>
      <c r="P17" s="8">
        <v>-2.058599657861412E-5</v>
      </c>
      <c r="U17" s="8">
        <v>-3.5149090582449409E-2</v>
      </c>
      <c r="V17" s="8">
        <v>1.8573569855261957E-2</v>
      </c>
      <c r="W17" s="8">
        <v>8.2389666337892645E-3</v>
      </c>
      <c r="X17" s="8">
        <v>1.2487123338623909E-2</v>
      </c>
      <c r="Y17" s="8">
        <v>1.8724998281840227E-4</v>
      </c>
      <c r="Z17" s="8">
        <v>-2.1641538561305979E-4</v>
      </c>
      <c r="AE17" s="8">
        <v>1.9515271037014864E-2</v>
      </c>
      <c r="AF17" s="8">
        <v>7.3258316579407051E-4</v>
      </c>
      <c r="AG17" s="8">
        <v>4.4474152487770698E-3</v>
      </c>
      <c r="AH17" s="8">
        <v>2.1693142207251635E-2</v>
      </c>
      <c r="AI17" s="8">
        <v>-1.6594117798552643E-4</v>
      </c>
      <c r="AJ17" s="8">
        <v>9.4496287062776922E-5</v>
      </c>
      <c r="AO17" s="8">
        <v>-1.4082814993380301E-3</v>
      </c>
      <c r="AP17" s="8">
        <v>4.7370135772005252E-3</v>
      </c>
      <c r="AQ17" s="8">
        <v>6.8130831841235534E-3</v>
      </c>
      <c r="AR17" s="8">
        <v>1.2416176999930272E-2</v>
      </c>
      <c r="AS17" s="8">
        <v>2.7435323439424676E-4</v>
      </c>
      <c r="AT17" s="8">
        <v>1.9325544082370561E-4</v>
      </c>
      <c r="BC17" s="8">
        <v>0.2296</v>
      </c>
      <c r="BD17" s="8">
        <f t="shared" si="26"/>
        <v>-0.17816843323139767</v>
      </c>
      <c r="BE17" s="8">
        <f t="shared" si="27"/>
        <v>-0.19584170787669969</v>
      </c>
      <c r="BF17" s="8">
        <f t="shared" si="28"/>
        <v>-0.1943479134027912</v>
      </c>
      <c r="BG17" s="24">
        <f t="shared" si="0"/>
        <v>-0.16514137079061075</v>
      </c>
      <c r="BH17" s="32">
        <f t="shared" si="1"/>
        <v>-0.18337485632537484</v>
      </c>
      <c r="BI17" s="8">
        <f t="shared" si="2"/>
        <v>1.4553318125739781E-2</v>
      </c>
      <c r="BJ17" s="33">
        <f t="shared" si="29"/>
        <v>6.5084417254667962E-3</v>
      </c>
      <c r="BM17" s="8">
        <v>0.2296</v>
      </c>
      <c r="BN17" s="8">
        <f t="shared" si="3"/>
        <v>-2.0398802373308277E-3</v>
      </c>
      <c r="BO17" s="8">
        <f t="shared" si="4"/>
        <v>1.0580588480805463E-2</v>
      </c>
      <c r="BP17" s="8">
        <f t="shared" si="5"/>
        <v>-2.6100969316769276E-3</v>
      </c>
      <c r="BQ17" s="24">
        <f t="shared" si="6"/>
        <v>-8.7316742604490044E-3</v>
      </c>
      <c r="BR17" s="32">
        <f t="shared" si="7"/>
        <v>-7.002657371628241E-4</v>
      </c>
      <c r="BS17" s="8">
        <f t="shared" si="34"/>
        <v>8.1076757243895396E-3</v>
      </c>
      <c r="BT17" s="33">
        <f t="shared" si="30"/>
        <v>3.625862811851972E-3</v>
      </c>
      <c r="BW17" s="8">
        <v>0.2296</v>
      </c>
      <c r="BX17" s="8">
        <f t="shared" si="8"/>
        <v>9.8671251000180149E-2</v>
      </c>
      <c r="BY17" s="8">
        <f t="shared" si="9"/>
        <v>9.0839432530097894E-2</v>
      </c>
      <c r="BZ17" s="8">
        <f t="shared" si="10"/>
        <v>8.6408956773195128E-2</v>
      </c>
      <c r="CA17" s="24">
        <f t="shared" si="11"/>
        <v>9.8783014164456145E-2</v>
      </c>
      <c r="CB17" s="32">
        <f t="shared" si="12"/>
        <v>9.3675663616982319E-2</v>
      </c>
      <c r="CC17" s="8">
        <f t="shared" si="13"/>
        <v>6.1071040068022353E-3</v>
      </c>
      <c r="CD17" s="33">
        <f t="shared" si="31"/>
        <v>2.7311799409742272E-3</v>
      </c>
      <c r="CG17" s="8">
        <v>0.2296</v>
      </c>
      <c r="CH17" s="8">
        <f t="shared" si="14"/>
        <v>6.8650635755061393E-4</v>
      </c>
      <c r="CI17" s="8">
        <f t="shared" si="15"/>
        <v>2.877934597754787E-4</v>
      </c>
      <c r="CJ17" s="8">
        <f t="shared" si="16"/>
        <v>1.1049782610923768E-3</v>
      </c>
      <c r="CK17" s="24">
        <f t="shared" si="17"/>
        <v>9.3472903061388429E-4</v>
      </c>
      <c r="CL17" s="32">
        <f t="shared" si="18"/>
        <v>7.5350177725808847E-4</v>
      </c>
      <c r="CM17" s="8">
        <f t="shared" si="19"/>
        <v>3.5484816437534916E-4</v>
      </c>
      <c r="CN17" s="33">
        <f t="shared" si="32"/>
        <v>1.5869292344685999E-4</v>
      </c>
      <c r="CQ17" s="8">
        <v>0.2296</v>
      </c>
      <c r="CR17" s="8">
        <f t="shared" si="20"/>
        <v>-4.4686670391624314E-4</v>
      </c>
      <c r="CS17" s="8">
        <f t="shared" si="21"/>
        <v>4.1569965390637007E-6</v>
      </c>
      <c r="CT17" s="8">
        <f t="shared" si="22"/>
        <v>-2.0679104158928711E-5</v>
      </c>
      <c r="CU17" s="24">
        <f t="shared" si="23"/>
        <v>6.6354271261486451E-4</v>
      </c>
      <c r="CV17" s="32">
        <f t="shared" si="24"/>
        <v>5.003847526968908E-5</v>
      </c>
      <c r="CW17" s="8">
        <f t="shared" si="25"/>
        <v>4.584060399809469E-4</v>
      </c>
      <c r="CX17" s="33">
        <f t="shared" si="33"/>
        <v>2.0500541333877672E-4</v>
      </c>
    </row>
    <row r="18" spans="2:102" ht="14.45" x14ac:dyDescent="0.3">
      <c r="B18" s="8">
        <v>-8.8511858258497446E-4</v>
      </c>
      <c r="C18" s="8">
        <v>1.0605802086940855E-2</v>
      </c>
      <c r="D18" s="8">
        <v>-2.4560911081975704E-3</v>
      </c>
      <c r="E18" s="8">
        <v>5.1859233134471969E-4</v>
      </c>
      <c r="F18" s="8">
        <v>-1.0820829936221905E-4</v>
      </c>
      <c r="G18" s="8">
        <v>-1.2290281204938418E-4</v>
      </c>
      <c r="K18" s="8">
        <v>-2.3540068030707434E-2</v>
      </c>
      <c r="L18" s="8">
        <v>7.3752198280417902E-3</v>
      </c>
      <c r="M18" s="8">
        <v>4.3441036864553598E-3</v>
      </c>
      <c r="N18" s="8">
        <v>1.8350303158215418E-2</v>
      </c>
      <c r="O18" s="8">
        <v>3.315479866722391E-5</v>
      </c>
      <c r="P18" s="8">
        <v>-2.6970536104601651E-5</v>
      </c>
      <c r="U18" s="8">
        <v>-3.905186118030881E-2</v>
      </c>
      <c r="V18" s="8">
        <v>2.0221210043524292E-2</v>
      </c>
      <c r="W18" s="8">
        <v>9.3267663262298212E-3</v>
      </c>
      <c r="X18" s="8">
        <v>1.450150246327569E-2</v>
      </c>
      <c r="Y18" s="8">
        <v>2.1565260934175022E-4</v>
      </c>
      <c r="Z18" s="8">
        <v>-2.3515186265924979E-4</v>
      </c>
      <c r="AE18" s="8">
        <v>1.7551188156618752E-2</v>
      </c>
      <c r="AF18" s="8">
        <v>7.2652383565628047E-4</v>
      </c>
      <c r="AG18" s="8">
        <v>4.3652875087829713E-3</v>
      </c>
      <c r="AH18" s="8">
        <v>2.3718968505506671E-2</v>
      </c>
      <c r="AI18" s="8">
        <v>-1.6614365061632969E-4</v>
      </c>
      <c r="AJ18" s="8">
        <v>9.7278637929643368E-5</v>
      </c>
      <c r="AO18" s="8">
        <v>-3.345151883320577E-3</v>
      </c>
      <c r="AP18" s="8">
        <v>5.3879426738429872E-3</v>
      </c>
      <c r="AQ18" s="8">
        <v>6.4157769450940644E-3</v>
      </c>
      <c r="AR18" s="8">
        <v>1.4571611941273876E-2</v>
      </c>
      <c r="AS18" s="8">
        <v>2.9893735788950871E-4</v>
      </c>
      <c r="AT18" s="8">
        <v>2.0827778389923414E-4</v>
      </c>
      <c r="BC18" s="8">
        <v>0.246</v>
      </c>
      <c r="BD18" s="8">
        <f t="shared" si="26"/>
        <v>-0.19538106597029664</v>
      </c>
      <c r="BE18" s="8">
        <f t="shared" si="27"/>
        <v>-0.21532795815554634</v>
      </c>
      <c r="BF18" s="8">
        <f t="shared" si="28"/>
        <v>-0.20766111867296094</v>
      </c>
      <c r="BG18" s="24">
        <f t="shared" si="0"/>
        <v>-0.18379466823600951</v>
      </c>
      <c r="BH18" s="32">
        <f t="shared" si="1"/>
        <v>-0.20054120275870338</v>
      </c>
      <c r="BI18" s="8">
        <f t="shared" si="2"/>
        <v>1.3861394446291093E-2</v>
      </c>
      <c r="BJ18" s="33">
        <f t="shared" si="29"/>
        <v>6.1990040489689879E-3</v>
      </c>
      <c r="BM18" s="8">
        <v>0.246</v>
      </c>
      <c r="BN18" s="8">
        <f t="shared" si="3"/>
        <v>-3.9918032223692206E-3</v>
      </c>
      <c r="BO18" s="8">
        <f t="shared" si="4"/>
        <v>8.1562231257233907E-3</v>
      </c>
      <c r="BP18" s="8">
        <f t="shared" si="5"/>
        <v>-4.3838556423077876E-3</v>
      </c>
      <c r="BQ18" s="24">
        <f t="shared" si="6"/>
        <v>-9.1838781838288856E-3</v>
      </c>
      <c r="BR18" s="32">
        <f t="shared" si="7"/>
        <v>-2.3508284806956258E-3</v>
      </c>
      <c r="BS18" s="8">
        <f t="shared" si="34"/>
        <v>7.3917679267345663E-3</v>
      </c>
      <c r="BT18" s="33">
        <f t="shared" si="30"/>
        <v>3.305699111616235E-3</v>
      </c>
      <c r="BW18" s="8">
        <v>0.246</v>
      </c>
      <c r="BX18" s="8">
        <f t="shared" si="8"/>
        <v>0.10527528745889633</v>
      </c>
      <c r="BY18" s="8">
        <f t="shared" si="9"/>
        <v>0.10083731274384029</v>
      </c>
      <c r="BZ18" s="8">
        <f t="shared" si="10"/>
        <v>9.3180723620577929E-2</v>
      </c>
      <c r="CA18" s="24">
        <f t="shared" si="11"/>
        <v>0.10696647227349454</v>
      </c>
      <c r="CB18" s="32">
        <f t="shared" si="12"/>
        <v>0.10156494902420228</v>
      </c>
      <c r="CC18" s="8">
        <f t="shared" si="13"/>
        <v>6.1581316129675689E-3</v>
      </c>
      <c r="CD18" s="33">
        <f t="shared" si="31"/>
        <v>2.7540001801971818E-3</v>
      </c>
      <c r="CG18" s="8">
        <v>0.246</v>
      </c>
      <c r="CH18" s="8">
        <f t="shared" si="14"/>
        <v>7.005894826975042E-4</v>
      </c>
      <c r="CI18" s="8">
        <f t="shared" si="15"/>
        <v>2.9095281687144725E-4</v>
      </c>
      <c r="CJ18" s="8">
        <f t="shared" si="16"/>
        <v>1.1107695133326973E-3</v>
      </c>
      <c r="CK18" s="24">
        <f t="shared" si="17"/>
        <v>9.4417569626749289E-4</v>
      </c>
      <c r="CL18" s="32">
        <f t="shared" si="18"/>
        <v>7.6162187729228534E-4</v>
      </c>
      <c r="CM18" s="8">
        <f t="shared" si="19"/>
        <v>3.5612932398331951E-4</v>
      </c>
      <c r="CN18" s="33">
        <f t="shared" si="32"/>
        <v>1.5926587544154972E-4</v>
      </c>
      <c r="CQ18" s="8">
        <v>0.246</v>
      </c>
      <c r="CR18" s="8">
        <f t="shared" si="20"/>
        <v>-4.3146512075676111E-4</v>
      </c>
      <c r="CS18" s="8">
        <f t="shared" si="21"/>
        <v>1.1046020315617934E-5</v>
      </c>
      <c r="CT18" s="8">
        <f t="shared" si="22"/>
        <v>-1.6219954289132716E-5</v>
      </c>
      <c r="CU18" s="24">
        <f t="shared" si="23"/>
        <v>6.8426151458125112E-4</v>
      </c>
      <c r="CV18" s="32">
        <f t="shared" si="24"/>
        <v>6.1905614962743798E-5</v>
      </c>
      <c r="CW18" s="8">
        <f t="shared" si="25"/>
        <v>4.6167515693503472E-4</v>
      </c>
      <c r="CX18" s="33">
        <f t="shared" si="33"/>
        <v>2.0646740688592421E-4</v>
      </c>
    </row>
    <row r="19" spans="2:102" x14ac:dyDescent="0.25">
      <c r="B19" s="8">
        <v>-2.1555564756970168E-3</v>
      </c>
      <c r="C19" s="8">
        <v>1.1044442476445484E-2</v>
      </c>
      <c r="D19" s="8">
        <v>-1.6570683225013319E-3</v>
      </c>
      <c r="E19" s="8">
        <v>7.3527072783082011E-3</v>
      </c>
      <c r="F19" s="8">
        <v>-9.4439580457760289E-5</v>
      </c>
      <c r="G19" s="8">
        <v>-1.4810375696403232E-4</v>
      </c>
      <c r="K19" s="8">
        <v>-2.78793225393516E-2</v>
      </c>
      <c r="L19" s="8">
        <v>9.0769987668456766E-3</v>
      </c>
      <c r="M19" s="8">
        <v>6.4892742664293627E-3</v>
      </c>
      <c r="N19" s="8">
        <v>1.9582009902102369E-2</v>
      </c>
      <c r="O19" s="8">
        <v>3.8750926708249411E-5</v>
      </c>
      <c r="P19" s="8">
        <v>-3.4026830649584302E-5</v>
      </c>
      <c r="U19" s="8">
        <v>-4.3753538925042204E-2</v>
      </c>
      <c r="V19" s="8">
        <v>2.2017631391013318E-2</v>
      </c>
      <c r="W19" s="8">
        <v>9.774964103315879E-3</v>
      </c>
      <c r="X19" s="8">
        <v>1.5827447166418731E-2</v>
      </c>
      <c r="Y19" s="8">
        <v>2.4235147651039551E-4</v>
      </c>
      <c r="Z19" s="8">
        <v>-2.4179659409224945E-4</v>
      </c>
      <c r="AE19" s="8">
        <v>2.1300335846000891E-2</v>
      </c>
      <c r="AF19" s="8">
        <v>9.0326232249801673E-4</v>
      </c>
      <c r="AG19" s="8">
        <v>4.3735987818872262E-3</v>
      </c>
      <c r="AH19" s="8">
        <v>2.5691307988381481E-2</v>
      </c>
      <c r="AI19" s="8">
        <v>-1.6928055427363586E-4</v>
      </c>
      <c r="AJ19" s="8">
        <v>9.7423069441761957E-5</v>
      </c>
      <c r="AO19" s="8">
        <v>4.3100814821797565E-3</v>
      </c>
      <c r="AP19" s="8">
        <v>2.9591629944286922E-3</v>
      </c>
      <c r="AQ19" s="8">
        <v>7.0997868607276986E-3</v>
      </c>
      <c r="AR19" s="8">
        <v>2.3051779832860188E-2</v>
      </c>
      <c r="AS19" s="8">
        <v>3.2261972505831678E-4</v>
      </c>
      <c r="AT19" s="8">
        <v>2.1504218834712691E-4</v>
      </c>
      <c r="BC19" s="8">
        <v>0.26240000000000002</v>
      </c>
      <c r="BD19" s="8">
        <f t="shared" si="26"/>
        <v>-0.21146751762187183</v>
      </c>
      <c r="BE19" s="8">
        <f t="shared" si="27"/>
        <v>-0.23405093085082315</v>
      </c>
      <c r="BF19" s="8">
        <f t="shared" si="28"/>
        <v>-0.21938828433560265</v>
      </c>
      <c r="BG19" s="24">
        <f t="shared" si="0"/>
        <v>-0.2016592239465097</v>
      </c>
      <c r="BH19" s="32">
        <f t="shared" si="1"/>
        <v>-0.21664148918870182</v>
      </c>
      <c r="BI19" s="8">
        <f t="shared" si="2"/>
        <v>1.368541554755289E-2</v>
      </c>
      <c r="BJ19" s="33">
        <f t="shared" si="29"/>
        <v>6.1203038929321532E-3</v>
      </c>
      <c r="BM19" s="8">
        <v>0.26240000000000002</v>
      </c>
      <c r="BN19" s="8">
        <f t="shared" si="3"/>
        <v>-5.8106467028897681E-3</v>
      </c>
      <c r="BO19" s="8">
        <f t="shared" si="4"/>
        <v>5.7278312401004656E-3</v>
      </c>
      <c r="BP19" s="8">
        <f t="shared" si="5"/>
        <v>-5.9893145660189061E-3</v>
      </c>
      <c r="BQ19" s="24">
        <f t="shared" si="6"/>
        <v>-9.6057976193515901E-3</v>
      </c>
      <c r="BR19" s="32">
        <f t="shared" si="7"/>
        <v>-3.9194819120399495E-3</v>
      </c>
      <c r="BS19" s="8">
        <f t="shared" si="34"/>
        <v>6.6649718394080791E-3</v>
      </c>
      <c r="BT19" s="33">
        <f t="shared" si="30"/>
        <v>2.9806660202076553E-3</v>
      </c>
      <c r="BW19" s="8">
        <v>0.26240000000000002</v>
      </c>
      <c r="BX19" s="8">
        <f t="shared" si="8"/>
        <v>0.11155811730940722</v>
      </c>
      <c r="BY19" s="8">
        <f t="shared" si="9"/>
        <v>0.11040098830201965</v>
      </c>
      <c r="BZ19" s="8">
        <f t="shared" si="10"/>
        <v>9.9225784568663253E-2</v>
      </c>
      <c r="CA19" s="24">
        <f t="shared" si="11"/>
        <v>0.11460949252180487</v>
      </c>
      <c r="CB19" s="32">
        <f t="shared" si="12"/>
        <v>0.10894859567547374</v>
      </c>
      <c r="CC19" s="8">
        <f t="shared" si="13"/>
        <v>6.720561891764976E-3</v>
      </c>
      <c r="CD19" s="33">
        <f t="shared" si="31"/>
        <v>3.005526647396214E-3</v>
      </c>
      <c r="CG19" s="8">
        <v>0.26240000000000002</v>
      </c>
      <c r="CH19" s="8">
        <f t="shared" si="14"/>
        <v>7.1175762160439646E-4</v>
      </c>
      <c r="CI19" s="8">
        <f t="shared" si="15"/>
        <v>2.9373445485677185E-4</v>
      </c>
      <c r="CJ19" s="8">
        <f t="shared" si="16"/>
        <v>1.1157628437081847E-3</v>
      </c>
      <c r="CK19" s="24">
        <f t="shared" si="17"/>
        <v>9.5078366457373629E-4</v>
      </c>
      <c r="CL19" s="32">
        <f t="shared" si="18"/>
        <v>7.6800964618577226E-4</v>
      </c>
      <c r="CM19" s="8">
        <f t="shared" si="19"/>
        <v>3.570433566409965E-4</v>
      </c>
      <c r="CN19" s="33">
        <f t="shared" si="32"/>
        <v>1.5967464327279381E-4</v>
      </c>
      <c r="CQ19" s="8">
        <v>0.26240000000000002</v>
      </c>
      <c r="CR19" s="8">
        <f t="shared" si="20"/>
        <v>-4.1441797367281706E-4</v>
      </c>
      <c r="CS19" s="8">
        <f t="shared" si="21"/>
        <v>1.7840848623590347E-5</v>
      </c>
      <c r="CT19" s="8">
        <f t="shared" si="22"/>
        <v>-1.2740555345264759E-5</v>
      </c>
      <c r="CU19" s="24">
        <f t="shared" si="23"/>
        <v>7.0334928420695141E-4</v>
      </c>
      <c r="CV19" s="32">
        <f t="shared" si="24"/>
        <v>7.3507900953114982E-5</v>
      </c>
      <c r="CW19" s="8">
        <f t="shared" si="25"/>
        <v>4.6379213882855551E-4</v>
      </c>
      <c r="CX19" s="33">
        <f t="shared" si="33"/>
        <v>2.0741414997013394E-4</v>
      </c>
    </row>
    <row r="20" spans="2:102" x14ac:dyDescent="0.25">
      <c r="B20" s="8">
        <v>-1.2464978845451561E-2</v>
      </c>
      <c r="C20" s="8">
        <v>1.4550415109654696E-2</v>
      </c>
      <c r="D20" s="8">
        <v>4.9822519392059145E-3</v>
      </c>
      <c r="E20" s="8">
        <v>1.491403734176476E-2</v>
      </c>
      <c r="F20" s="8">
        <v>-8.0968095442645108E-5</v>
      </c>
      <c r="G20" s="8">
        <v>-1.7376051335856517E-4</v>
      </c>
      <c r="K20" s="8">
        <v>-3.0719888462976318E-2</v>
      </c>
      <c r="L20" s="8">
        <v>1.0175154811340466E-2</v>
      </c>
      <c r="M20" s="8">
        <v>7.8845627397293484E-3</v>
      </c>
      <c r="N20" s="8">
        <v>2.0698105783960301E-2</v>
      </c>
      <c r="O20" s="8">
        <v>4.4279944868757279E-5</v>
      </c>
      <c r="P20" s="8">
        <v>-4.1053824460484185E-5</v>
      </c>
      <c r="U20" s="8">
        <v>-4.2779726256073278E-2</v>
      </c>
      <c r="V20" s="8">
        <v>2.1684787845659938E-2</v>
      </c>
      <c r="W20" s="8">
        <v>9.6446673839901392E-3</v>
      </c>
      <c r="X20" s="8">
        <v>1.7171406080952013E-2</v>
      </c>
      <c r="Y20" s="8">
        <v>2.6628675154305486E-4</v>
      </c>
      <c r="Z20" s="8">
        <v>-2.5115295298068182E-4</v>
      </c>
      <c r="AE20" s="8">
        <v>2.265849506929097E-2</v>
      </c>
      <c r="AF20" s="8">
        <v>9.436934421157455E-4</v>
      </c>
      <c r="AG20" s="8">
        <v>4.4385947650983767E-3</v>
      </c>
      <c r="AH20" s="8">
        <v>2.772783852207774E-2</v>
      </c>
      <c r="AI20" s="8">
        <v>-1.7125706235327068E-4</v>
      </c>
      <c r="AJ20" s="8">
        <v>1.0060371167003291E-4</v>
      </c>
      <c r="AO20" s="8">
        <v>7.2377857181713003E-3</v>
      </c>
      <c r="AP20" s="8">
        <v>1.995419600611953E-3</v>
      </c>
      <c r="AQ20" s="8">
        <v>7.4234570749299143E-3</v>
      </c>
      <c r="AR20" s="8">
        <v>3.2241055905683075E-2</v>
      </c>
      <c r="AS20" s="8">
        <v>3.4708085942991817E-4</v>
      </c>
      <c r="AT20" s="8">
        <v>2.2336054598785711E-4</v>
      </c>
      <c r="BC20" s="8">
        <v>0.27879999999999999</v>
      </c>
      <c r="BD20" s="8">
        <f t="shared" si="26"/>
        <v>-0.22627323166954627</v>
      </c>
      <c r="BE20" s="8">
        <f t="shared" si="27"/>
        <v>-0.25181735624376839</v>
      </c>
      <c r="BF20" s="8">
        <f t="shared" si="28"/>
        <v>-0.22947006403388256</v>
      </c>
      <c r="BG20" s="24">
        <f t="shared" si="0"/>
        <v>-0.21858979263337805</v>
      </c>
      <c r="BH20" s="32">
        <f t="shared" si="1"/>
        <v>-0.23153761114514382</v>
      </c>
      <c r="BI20" s="8">
        <f t="shared" si="2"/>
        <v>1.4270044473175139E-2</v>
      </c>
      <c r="BJ20" s="33">
        <f t="shared" si="29"/>
        <v>6.3817578967929568E-3</v>
      </c>
      <c r="BM20" s="8">
        <v>0.27879999999999999</v>
      </c>
      <c r="BN20" s="8">
        <f t="shared" si="3"/>
        <v>-7.4743379005083165E-3</v>
      </c>
      <c r="BO20" s="8">
        <f t="shared" si="4"/>
        <v>3.3374839120680995E-3</v>
      </c>
      <c r="BP20" s="8">
        <f t="shared" si="5"/>
        <v>-7.4080305117615302E-3</v>
      </c>
      <c r="BQ20" s="24">
        <f t="shared" si="6"/>
        <v>-9.9990959985615663E-3</v>
      </c>
      <c r="BR20" s="32">
        <f t="shared" si="7"/>
        <v>-5.3859951246908282E-3</v>
      </c>
      <c r="BS20" s="8">
        <f t="shared" si="34"/>
        <v>5.9394048195969577E-3</v>
      </c>
      <c r="BT20" s="33">
        <f t="shared" si="30"/>
        <v>2.6561825845017343E-3</v>
      </c>
      <c r="BW20" s="8">
        <v>0.27879999999999999</v>
      </c>
      <c r="BX20" s="8">
        <f t="shared" si="8"/>
        <v>0.11749351565927951</v>
      </c>
      <c r="BY20" s="8">
        <f t="shared" si="9"/>
        <v>0.11944804460854867</v>
      </c>
      <c r="BZ20" s="8">
        <f t="shared" si="10"/>
        <v>0.10451487689529015</v>
      </c>
      <c r="CA20" s="24">
        <f t="shared" si="11"/>
        <v>0.12166236971219686</v>
      </c>
      <c r="CB20" s="32">
        <f t="shared" si="12"/>
        <v>0.1157797017188288</v>
      </c>
      <c r="CC20" s="8">
        <f t="shared" si="13"/>
        <v>7.7005618583808775E-3</v>
      </c>
      <c r="CD20" s="33">
        <f t="shared" si="31"/>
        <v>3.4437959560563499E-3</v>
      </c>
      <c r="CG20" s="8">
        <v>0.27879999999999999</v>
      </c>
      <c r="CH20" s="8">
        <f t="shared" si="14"/>
        <v>7.2045408219173111E-4</v>
      </c>
      <c r="CI20" s="8">
        <f t="shared" si="15"/>
        <v>2.9630261915165499E-4</v>
      </c>
      <c r="CJ20" s="8">
        <f t="shared" si="16"/>
        <v>1.1206586339401648E-3</v>
      </c>
      <c r="CK20" s="24">
        <f t="shared" si="17"/>
        <v>9.5502312440729951E-4</v>
      </c>
      <c r="CL20" s="32">
        <f t="shared" si="18"/>
        <v>7.731096149227127E-4</v>
      </c>
      <c r="CM20" s="8">
        <f t="shared" si="19"/>
        <v>3.5777104498845675E-4</v>
      </c>
      <c r="CN20" s="33">
        <f t="shared" si="32"/>
        <v>1.6000007539506493E-4</v>
      </c>
      <c r="CQ20" s="8">
        <v>0.27879999999999999</v>
      </c>
      <c r="CR20" s="8">
        <f t="shared" si="20"/>
        <v>-3.9616350193128093E-4</v>
      </c>
      <c r="CS20" s="8">
        <f t="shared" si="21"/>
        <v>2.4472916653240985E-5</v>
      </c>
      <c r="CT20" s="8">
        <f t="shared" si="22"/>
        <v>-1.0169060031564155E-5</v>
      </c>
      <c r="CU20" s="24">
        <f t="shared" si="23"/>
        <v>7.2093104631601934E-4</v>
      </c>
      <c r="CV20" s="32">
        <f t="shared" si="24"/>
        <v>8.4767850251603807E-5</v>
      </c>
      <c r="CW20" s="8">
        <f t="shared" si="25"/>
        <v>4.6498999039086683E-4</v>
      </c>
      <c r="CX20" s="33">
        <f t="shared" si="33"/>
        <v>2.0794984547419044E-4</v>
      </c>
    </row>
    <row r="21" spans="2:102" x14ac:dyDescent="0.25">
      <c r="B21" s="8">
        <v>-1.94362125692834E-2</v>
      </c>
      <c r="C21" s="8">
        <v>1.6789609537960073E-2</v>
      </c>
      <c r="D21" s="8">
        <v>9.3379515632706217E-3</v>
      </c>
      <c r="E21" s="8">
        <v>2.2603216238279628E-2</v>
      </c>
      <c r="F21" s="8">
        <v>-6.8106963123516597E-5</v>
      </c>
      <c r="G21" s="8">
        <v>-1.9892958209271334E-4</v>
      </c>
      <c r="K21" s="8">
        <v>-3.1604655242447717E-2</v>
      </c>
      <c r="L21" s="8">
        <v>1.0487931395671678E-2</v>
      </c>
      <c r="M21" s="8">
        <v>8.2491458256954298E-3</v>
      </c>
      <c r="N21" s="8">
        <v>2.1799746054961371E-2</v>
      </c>
      <c r="O21" s="8">
        <v>4.9509620125046152E-5</v>
      </c>
      <c r="P21" s="8">
        <v>-4.7150802283833539E-5</v>
      </c>
      <c r="U21" s="8">
        <v>-4.1695642726255484E-2</v>
      </c>
      <c r="V21" s="8">
        <v>2.1230997631748752E-2</v>
      </c>
      <c r="W21" s="8">
        <v>9.5419904211252859E-3</v>
      </c>
      <c r="X21" s="8">
        <v>1.8518645750083215E-2</v>
      </c>
      <c r="Y21" s="8">
        <v>2.9535481247660385E-4</v>
      </c>
      <c r="Z21" s="8">
        <v>-2.577115722113318E-4</v>
      </c>
      <c r="AE21" s="8">
        <v>2.4481082401103221E-2</v>
      </c>
      <c r="AF21" s="8">
        <v>1.0284901026464039E-3</v>
      </c>
      <c r="AG21" s="8">
        <v>4.4770468926776524E-3</v>
      </c>
      <c r="AH21" s="8">
        <v>2.9696596237474119E-2</v>
      </c>
      <c r="AI21" s="8">
        <v>-1.7435115447979099E-4</v>
      </c>
      <c r="AJ21" s="8">
        <v>1.0200437425433138E-4</v>
      </c>
      <c r="AO21" s="8">
        <v>1.229535672224236E-2</v>
      </c>
      <c r="AP21" s="8">
        <v>3.4307662767091513E-4</v>
      </c>
      <c r="AQ21" s="8">
        <v>7.8696654125076267E-3</v>
      </c>
      <c r="AR21" s="8">
        <v>4.1565230628512397E-2</v>
      </c>
      <c r="AS21" s="8">
        <v>3.7141496346920359E-4</v>
      </c>
      <c r="AT21" s="8">
        <v>2.3003987361455231E-4</v>
      </c>
      <c r="BC21" s="8">
        <v>0.29520000000000002</v>
      </c>
      <c r="BD21" s="8">
        <f t="shared" si="26"/>
        <v>-0.23968206384518953</v>
      </c>
      <c r="BE21" s="8">
        <f t="shared" si="27"/>
        <v>-0.2684656237117321</v>
      </c>
      <c r="BF21" s="8">
        <f t="shared" si="28"/>
        <v>-0.23788864132474422</v>
      </c>
      <c r="BG21" s="24">
        <f t="shared" si="0"/>
        <v>-0.23446879734871831</v>
      </c>
      <c r="BH21" s="32">
        <f t="shared" si="1"/>
        <v>-0.24512628155759603</v>
      </c>
      <c r="BI21" s="8">
        <f t="shared" si="2"/>
        <v>1.5709124784559526E-2</v>
      </c>
      <c r="BJ21" s="33">
        <f t="shared" si="29"/>
        <v>7.0253341770603675E-3</v>
      </c>
      <c r="BM21" s="8">
        <v>0.29520000000000002</v>
      </c>
      <c r="BN21" s="8">
        <f t="shared" si="3"/>
        <v>-8.9661950074941179E-3</v>
      </c>
      <c r="BO21" s="8">
        <f t="shared" si="4"/>
        <v>1.0216005826143943E-3</v>
      </c>
      <c r="BP21" s="8">
        <f t="shared" si="5"/>
        <v>-8.6282305028775718E-3</v>
      </c>
      <c r="BQ21" s="24">
        <f t="shared" si="6"/>
        <v>-1.0364769710901868E-2</v>
      </c>
      <c r="BR21" s="32">
        <f t="shared" si="7"/>
        <v>-6.7343986596647906E-3</v>
      </c>
      <c r="BS21" s="8">
        <f t="shared" si="34"/>
        <v>5.2250241531960574E-3</v>
      </c>
      <c r="BT21" s="33">
        <f t="shared" si="30"/>
        <v>2.3367018381249319E-3</v>
      </c>
      <c r="BW21" s="8">
        <v>0.29520000000000002</v>
      </c>
      <c r="BX21" s="8">
        <f t="shared" si="8"/>
        <v>0.12306088354878349</v>
      </c>
      <c r="BY21" s="8">
        <f t="shared" si="9"/>
        <v>0.12791442792895408</v>
      </c>
      <c r="BZ21" s="8">
        <f t="shared" si="10"/>
        <v>0.1090384037020305</v>
      </c>
      <c r="CA21" s="24">
        <f t="shared" si="11"/>
        <v>0.12808885036348444</v>
      </c>
      <c r="CB21" s="32">
        <f t="shared" si="12"/>
        <v>0.12202564138581312</v>
      </c>
      <c r="CC21" s="8">
        <f t="shared" si="13"/>
        <v>8.9662399969486876E-3</v>
      </c>
      <c r="CD21" s="33">
        <f t="shared" si="31"/>
        <v>4.0098244271509547E-3</v>
      </c>
      <c r="CG21" s="8">
        <v>0.29520000000000002</v>
      </c>
      <c r="CH21" s="8">
        <f t="shared" si="14"/>
        <v>7.2707607218299288E-4</v>
      </c>
      <c r="CI21" s="8">
        <f t="shared" si="15"/>
        <v>2.9878585250220347E-4</v>
      </c>
      <c r="CJ21" s="8">
        <f t="shared" si="16"/>
        <v>1.1259918387187852E-3</v>
      </c>
      <c r="CK21" s="24">
        <f t="shared" si="17"/>
        <v>9.5731272699523472E-4</v>
      </c>
      <c r="CL21" s="32">
        <f t="shared" si="18"/>
        <v>7.7729162259980401E-4</v>
      </c>
      <c r="CM21" s="8">
        <f t="shared" si="19"/>
        <v>3.5846376491426848E-4</v>
      </c>
      <c r="CN21" s="33">
        <f t="shared" si="32"/>
        <v>1.6030986916376166E-4</v>
      </c>
      <c r="CQ21" s="8">
        <v>0.29520000000000002</v>
      </c>
      <c r="CR21" s="8">
        <f t="shared" si="20"/>
        <v>-3.7709087702115384E-4</v>
      </c>
      <c r="CS21" s="8">
        <f t="shared" si="21"/>
        <v>3.0887378673392452E-5</v>
      </c>
      <c r="CT21" s="8">
        <f t="shared" si="22"/>
        <v>-8.405740882809853E-6</v>
      </c>
      <c r="CU21" s="24">
        <f t="shared" si="23"/>
        <v>7.3712149710790126E-4</v>
      </c>
      <c r="CV21" s="32">
        <f t="shared" si="24"/>
        <v>9.5628064469332501E-5</v>
      </c>
      <c r="CW21" s="8">
        <f t="shared" si="25"/>
        <v>4.6547159269414638E-4</v>
      </c>
      <c r="CX21" s="33">
        <f t="shared" si="33"/>
        <v>2.0816522457184114E-4</v>
      </c>
    </row>
    <row r="22" spans="2:102" x14ac:dyDescent="0.25">
      <c r="B22" s="8">
        <v>-2.6506744097943746E-2</v>
      </c>
      <c r="C22" s="8">
        <v>1.9103490566770416E-2</v>
      </c>
      <c r="D22" s="8">
        <v>1.3766284225311537E-2</v>
      </c>
      <c r="E22" s="8">
        <v>3.0281405169797115E-2</v>
      </c>
      <c r="F22" s="8">
        <v>-5.5021758062508356E-5</v>
      </c>
      <c r="G22" s="8">
        <v>-2.2411976695500368E-4</v>
      </c>
      <c r="K22" s="8">
        <v>-3.4004862807432944E-2</v>
      </c>
      <c r="L22" s="8">
        <v>1.1423412553140585E-2</v>
      </c>
      <c r="M22" s="8">
        <v>9.1283887664106705E-3</v>
      </c>
      <c r="N22" s="8">
        <v>2.2902945479279867E-2</v>
      </c>
      <c r="O22" s="8">
        <v>5.5318577208880689E-5</v>
      </c>
      <c r="P22" s="8">
        <v>-5.2610218160579059E-5</v>
      </c>
      <c r="U22" s="8">
        <v>-3.6501749108987736E-2</v>
      </c>
      <c r="V22" s="8">
        <v>1.8944332744838352E-2</v>
      </c>
      <c r="W22" s="8">
        <v>8.8242880598424413E-3</v>
      </c>
      <c r="X22" s="8">
        <v>2.0081161383261714E-2</v>
      </c>
      <c r="Y22" s="8">
        <v>3.2566396104129615E-4</v>
      </c>
      <c r="Z22" s="8">
        <v>-2.6720339240506432E-4</v>
      </c>
      <c r="AE22" s="8">
        <v>2.9095773989884909E-2</v>
      </c>
      <c r="AF22" s="8">
        <v>1.2670303870209632E-3</v>
      </c>
      <c r="AG22" s="8">
        <v>4.4865378104011608E-3</v>
      </c>
      <c r="AH22" s="8">
        <v>3.2024625820150664E-2</v>
      </c>
      <c r="AI22" s="8">
        <v>-1.7779026986912961E-4</v>
      </c>
      <c r="AJ22" s="8">
        <v>1.0213721462878027E-4</v>
      </c>
      <c r="AO22" s="8">
        <v>2.0380800669183984E-2</v>
      </c>
      <c r="AP22" s="8">
        <v>-2.3522205143236587E-3</v>
      </c>
      <c r="AQ22" s="8">
        <v>8.6477898701722809E-3</v>
      </c>
      <c r="AR22" s="8">
        <v>5.084296052772655E-2</v>
      </c>
      <c r="AS22" s="8">
        <v>3.9618877133661313E-4</v>
      </c>
      <c r="AT22" s="8">
        <v>2.3730040614871725E-4</v>
      </c>
      <c r="BC22" s="8">
        <v>0.31159999999999999</v>
      </c>
      <c r="BD22" s="8">
        <f t="shared" si="26"/>
        <v>-0.25161327931279914</v>
      </c>
      <c r="BE22" s="8">
        <f t="shared" si="27"/>
        <v>-0.28386420808111146</v>
      </c>
      <c r="BF22" s="8">
        <f t="shared" si="28"/>
        <v>-0.24466336859507989</v>
      </c>
      <c r="BG22" s="24">
        <f t="shared" si="0"/>
        <v>-0.24920444595055624</v>
      </c>
      <c r="BH22" s="32">
        <f t="shared" si="1"/>
        <v>-0.25733632548488666</v>
      </c>
      <c r="BI22" s="8">
        <f t="shared" si="2"/>
        <v>1.7918455231210592E-2</v>
      </c>
      <c r="BJ22" s="33">
        <f t="shared" si="29"/>
        <v>8.0133767897547191E-3</v>
      </c>
      <c r="BM22" s="8">
        <v>0.31159999999999999</v>
      </c>
      <c r="BN22" s="8">
        <f t="shared" si="3"/>
        <v>-1.0274504163304199E-2</v>
      </c>
      <c r="BO22" s="8">
        <f t="shared" si="4"/>
        <v>-1.1887605007878986E-3</v>
      </c>
      <c r="BP22" s="8">
        <f t="shared" si="5"/>
        <v>-9.6441801297577883E-3</v>
      </c>
      <c r="BQ22" s="24">
        <f t="shared" si="6"/>
        <v>-1.070325916601432E-2</v>
      </c>
      <c r="BR22" s="32">
        <f t="shared" si="7"/>
        <v>-7.9526759899660512E-3</v>
      </c>
      <c r="BS22" s="8">
        <f t="shared" si="34"/>
        <v>4.5302072386203011E-3</v>
      </c>
      <c r="BT22" s="33">
        <f t="shared" si="30"/>
        <v>2.0259702675433206E-3</v>
      </c>
      <c r="BW22" s="8">
        <v>0.31159999999999999</v>
      </c>
      <c r="BX22" s="8">
        <f t="shared" si="8"/>
        <v>0.12824484784758686</v>
      </c>
      <c r="BY22" s="8">
        <f t="shared" si="9"/>
        <v>0.13575281796654787</v>
      </c>
      <c r="BZ22" s="8">
        <f t="shared" si="10"/>
        <v>0.11280397538001499</v>
      </c>
      <c r="CA22" s="24">
        <f t="shared" si="11"/>
        <v>0.13386497577451259</v>
      </c>
      <c r="CB22" s="32">
        <f t="shared" si="12"/>
        <v>0.12766665424216558</v>
      </c>
      <c r="CC22" s="8">
        <f t="shared" si="13"/>
        <v>1.0408950706013239E-2</v>
      </c>
      <c r="CD22" s="33">
        <f t="shared" si="31"/>
        <v>4.6550242706180061E-3</v>
      </c>
      <c r="CG22" s="8">
        <v>0.31159999999999999</v>
      </c>
      <c r="CH22" s="8">
        <f t="shared" si="14"/>
        <v>7.3197742993287064E-4</v>
      </c>
      <c r="CI22" s="8">
        <f t="shared" si="15"/>
        <v>3.0128068980146445E-4</v>
      </c>
      <c r="CJ22" s="8">
        <f t="shared" si="16"/>
        <v>1.1321497429480232E-3</v>
      </c>
      <c r="CK22" s="24">
        <f t="shared" si="17"/>
        <v>9.5802265321982285E-4</v>
      </c>
      <c r="CL22" s="32">
        <f t="shared" si="18"/>
        <v>7.8085762897554529E-4</v>
      </c>
      <c r="CM22" s="8">
        <f t="shared" si="19"/>
        <v>3.5924778338483843E-4</v>
      </c>
      <c r="CN22" s="33">
        <f t="shared" si="32"/>
        <v>1.6066049288292363E-4</v>
      </c>
      <c r="CQ22" s="8">
        <v>0.31159999999999999</v>
      </c>
      <c r="CR22" s="8">
        <f t="shared" si="20"/>
        <v>-3.5754316494298162E-4</v>
      </c>
      <c r="CS22" s="8">
        <f t="shared" si="21"/>
        <v>3.7041932969539976E-5</v>
      </c>
      <c r="CT22" s="8">
        <f t="shared" si="22"/>
        <v>-7.3288500503917927E-6</v>
      </c>
      <c r="CU22" s="24">
        <f t="shared" si="23"/>
        <v>7.520257876383259E-4</v>
      </c>
      <c r="CV22" s="32">
        <f t="shared" si="24"/>
        <v>1.0604892640362311E-4</v>
      </c>
      <c r="CW22" s="8">
        <f t="shared" si="25"/>
        <v>4.6541029130084974E-4</v>
      </c>
      <c r="CX22" s="33">
        <f t="shared" si="33"/>
        <v>2.0813780975533579E-4</v>
      </c>
    </row>
    <row r="23" spans="2:102" x14ac:dyDescent="0.25">
      <c r="B23" s="8">
        <v>-3.7841320952801176E-2</v>
      </c>
      <c r="C23" s="8">
        <v>2.2641264571632139E-2</v>
      </c>
      <c r="D23" s="8">
        <v>2.0845538011110356E-2</v>
      </c>
      <c r="E23" s="8">
        <v>3.7993850721001685E-2</v>
      </c>
      <c r="F23" s="8">
        <v>-4.2509759646733337E-5</v>
      </c>
      <c r="G23" s="8">
        <v>-2.4931580187071898E-4</v>
      </c>
      <c r="K23" s="8">
        <v>-3.9628674992396848E-2</v>
      </c>
      <c r="L23" s="8">
        <v>1.3649812411783828E-2</v>
      </c>
      <c r="M23" s="8">
        <v>1.1142296049095553E-2</v>
      </c>
      <c r="N23" s="8">
        <v>2.4154009305409022E-2</v>
      </c>
      <c r="O23" s="8">
        <v>6.1225539476683795E-5</v>
      </c>
      <c r="P23" s="8">
        <v>-5.7952796347285237E-5</v>
      </c>
      <c r="U23" s="8">
        <v>-2.9332539128502137E-2</v>
      </c>
      <c r="V23" s="8">
        <v>1.5684123926564313E-2</v>
      </c>
      <c r="W23" s="8">
        <v>8.9282547856132308E-3</v>
      </c>
      <c r="X23" s="8">
        <v>2.3277497489658305E-2</v>
      </c>
      <c r="Y23" s="8">
        <v>3.5716114846318049E-4</v>
      </c>
      <c r="Z23" s="8">
        <v>-2.6614857764338496E-4</v>
      </c>
      <c r="AE23" s="8">
        <v>3.2266783171177621E-2</v>
      </c>
      <c r="AF23" s="8">
        <v>1.4503454447797903E-3</v>
      </c>
      <c r="AG23" s="8">
        <v>4.5796969118612717E-3</v>
      </c>
      <c r="AH23" s="8">
        <v>3.4665695052884873E-2</v>
      </c>
      <c r="AI23" s="8">
        <v>-1.8163140858294487E-4</v>
      </c>
      <c r="AJ23" s="8">
        <v>1.0408555179318537E-4</v>
      </c>
      <c r="AO23" s="8">
        <v>2.7061192551071839E-2</v>
      </c>
      <c r="AP23" s="8">
        <v>-4.5162988792562097E-3</v>
      </c>
      <c r="AQ23" s="8">
        <v>9.0700795219746787E-3</v>
      </c>
      <c r="AR23" s="8">
        <v>5.9431511700538696E-2</v>
      </c>
      <c r="AS23" s="8">
        <v>4.2036599786099307E-4</v>
      </c>
      <c r="AT23" s="8">
        <v>2.4211984509221022E-4</v>
      </c>
      <c r="BC23" s="8">
        <v>0.32800000000000001</v>
      </c>
      <c r="BD23" s="8">
        <f t="shared" si="26"/>
        <v>-0.26201864039134193</v>
      </c>
      <c r="BE23" s="8">
        <f t="shared" si="27"/>
        <v>-0.29791010877856561</v>
      </c>
      <c r="BF23" s="8">
        <f t="shared" si="28"/>
        <v>-0.24984657294672971</v>
      </c>
      <c r="BG23" s="24">
        <f t="shared" si="0"/>
        <v>-0.26272889903982666</v>
      </c>
      <c r="BH23" s="32">
        <f t="shared" si="1"/>
        <v>-0.26812605528911598</v>
      </c>
      <c r="BI23" s="8">
        <f t="shared" si="2"/>
        <v>2.0717618341891227E-2</v>
      </c>
      <c r="BJ23" s="33">
        <f t="shared" si="29"/>
        <v>9.2652005888730522E-3</v>
      </c>
      <c r="BM23" s="8">
        <v>0.32800000000000001</v>
      </c>
      <c r="BN23" s="8">
        <f t="shared" si="3"/>
        <v>-1.1392109134142193E-2</v>
      </c>
      <c r="BO23" s="8">
        <f t="shared" si="4"/>
        <v>-3.2676155008134521E-3</v>
      </c>
      <c r="BP23" s="8">
        <f t="shared" si="5"/>
        <v>-1.0455573233436806E-2</v>
      </c>
      <c r="BQ23" s="24">
        <f t="shared" si="6"/>
        <v>-1.1014554317028358E-2</v>
      </c>
      <c r="BR23" s="32">
        <f t="shared" si="7"/>
        <v>-9.0324630463552019E-3</v>
      </c>
      <c r="BS23" s="8">
        <f t="shared" si="34"/>
        <v>3.8624398719290277E-3</v>
      </c>
      <c r="BT23" s="33">
        <f t="shared" si="30"/>
        <v>1.7273356225277776E-3</v>
      </c>
      <c r="BW23" s="8">
        <v>0.32800000000000001</v>
      </c>
      <c r="BX23" s="8">
        <f t="shared" si="8"/>
        <v>0.13303487251104448</v>
      </c>
      <c r="BY23" s="8">
        <f t="shared" si="9"/>
        <v>0.14293106042634177</v>
      </c>
      <c r="BZ23" s="8">
        <f t="shared" si="10"/>
        <v>0.11583406693131018</v>
      </c>
      <c r="CA23" s="24">
        <f t="shared" si="11"/>
        <v>0.13897796447904209</v>
      </c>
      <c r="CB23" s="32">
        <f t="shared" si="12"/>
        <v>0.13269449108693462</v>
      </c>
      <c r="CC23" s="8">
        <f t="shared" si="13"/>
        <v>1.1953509274563909E-2</v>
      </c>
      <c r="CD23" s="33">
        <f t="shared" si="31"/>
        <v>5.3457718615198191E-3</v>
      </c>
      <c r="CG23" s="8">
        <v>0.32800000000000001</v>
      </c>
      <c r="CH23" s="8">
        <f t="shared" si="14"/>
        <v>7.3547128521228328E-4</v>
      </c>
      <c r="CI23" s="8">
        <f t="shared" si="15"/>
        <v>3.0385519461297689E-4</v>
      </c>
      <c r="CJ23" s="8">
        <f t="shared" si="16"/>
        <v>1.1393889064902985E-3</v>
      </c>
      <c r="CK23" s="24">
        <f t="shared" si="17"/>
        <v>9.5747760107226464E-4</v>
      </c>
      <c r="CL23" s="32">
        <f t="shared" si="18"/>
        <v>7.8404824684695593E-4</v>
      </c>
      <c r="CM23" s="8">
        <f t="shared" si="19"/>
        <v>3.6022669432743545E-4</v>
      </c>
      <c r="CN23" s="33">
        <f t="shared" si="32"/>
        <v>1.6109827516523671E-4</v>
      </c>
      <c r="CQ23" s="8">
        <v>0.32800000000000001</v>
      </c>
      <c r="CR23" s="8">
        <f t="shared" si="20"/>
        <v>-3.3782021004994804E-4</v>
      </c>
      <c r="CS23" s="8">
        <f t="shared" si="21"/>
        <v>4.2905686006117238E-5</v>
      </c>
      <c r="CT23" s="8">
        <f t="shared" si="22"/>
        <v>-6.8001232692445189E-6</v>
      </c>
      <c r="CU23" s="24">
        <f t="shared" si="23"/>
        <v>7.657402736794928E-4</v>
      </c>
      <c r="CV23" s="32">
        <f t="shared" si="24"/>
        <v>1.1600640659160437E-4</v>
      </c>
      <c r="CW23" s="8">
        <f t="shared" si="25"/>
        <v>4.6495084153771261E-4</v>
      </c>
      <c r="CX23" s="33">
        <f t="shared" si="33"/>
        <v>2.0793233757481164E-4</v>
      </c>
    </row>
    <row r="24" spans="2:102" x14ac:dyDescent="0.25">
      <c r="B24" s="8">
        <v>-4.1312779882517886E-2</v>
      </c>
      <c r="C24" s="8">
        <v>2.4076976334875978E-2</v>
      </c>
      <c r="D24" s="8">
        <v>2.2634657959653661E-2</v>
      </c>
      <c r="E24" s="8">
        <v>3.8870522693832031E-2</v>
      </c>
      <c r="F24" s="8">
        <v>-2.5352404341110677E-5</v>
      </c>
      <c r="G24" s="8">
        <v>-2.7070082658358583E-4</v>
      </c>
      <c r="K24" s="8">
        <v>-4.3028693233413698E-2</v>
      </c>
      <c r="L24" s="8">
        <v>1.4775681247097853E-2</v>
      </c>
      <c r="M24" s="8">
        <v>1.2042192699975623E-2</v>
      </c>
      <c r="N24" s="8">
        <v>2.501563266640431E-2</v>
      </c>
      <c r="O24" s="8">
        <v>6.6355705041767357E-5</v>
      </c>
      <c r="P24" s="8">
        <v>-6.2052513040130501E-5</v>
      </c>
      <c r="U24" s="8">
        <v>-2.6944577588251428E-2</v>
      </c>
      <c r="V24" s="8">
        <v>1.4534173297094241E-2</v>
      </c>
      <c r="W24" s="8">
        <v>8.8943852895268082E-3</v>
      </c>
      <c r="X24" s="8">
        <v>2.6543899902185964E-2</v>
      </c>
      <c r="Y24" s="8">
        <v>3.9033470634294127E-4</v>
      </c>
      <c r="Z24" s="8">
        <v>-2.6707159447267325E-4</v>
      </c>
      <c r="AE24" s="8">
        <v>3.1999854997847237E-2</v>
      </c>
      <c r="AF24" s="8">
        <v>1.4420617718437379E-3</v>
      </c>
      <c r="AG24" s="8">
        <v>4.5641731599584774E-3</v>
      </c>
      <c r="AH24" s="8">
        <v>3.7520353186706497E-2</v>
      </c>
      <c r="AI24" s="8">
        <v>-1.8368851545774658E-4</v>
      </c>
      <c r="AJ24" s="8">
        <v>1.0794816254785352E-4</v>
      </c>
      <c r="AO24" s="8">
        <v>2.5758453889993413E-2</v>
      </c>
      <c r="AP24" s="8">
        <v>-4.0357007030622548E-3</v>
      </c>
      <c r="AQ24" s="8">
        <v>8.8775313997775281E-3</v>
      </c>
      <c r="AR24" s="8">
        <v>6.3069287782491601E-2</v>
      </c>
      <c r="AS24" s="8">
        <v>4.4736902792070793E-4</v>
      </c>
      <c r="AT24" s="8">
        <v>2.5298037209615828E-4</v>
      </c>
      <c r="BC24" s="8">
        <v>0.34439999999999998</v>
      </c>
      <c r="BD24" s="8">
        <f t="shared" si="26"/>
        <v>-0.27087958481675561</v>
      </c>
      <c r="BE24" s="8">
        <f t="shared" si="27"/>
        <v>-0.31052730178051502</v>
      </c>
      <c r="BF24" s="8">
        <f t="shared" si="28"/>
        <v>-0.25351952905031444</v>
      </c>
      <c r="BG24" s="24">
        <f t="shared" si="0"/>
        <v>-0.27499648936925813</v>
      </c>
      <c r="BH24" s="32">
        <f t="shared" si="1"/>
        <v>-0.27748072625421083</v>
      </c>
      <c r="BI24" s="8">
        <f t="shared" si="2"/>
        <v>2.3916254072893516E-2</v>
      </c>
      <c r="BJ24" s="33">
        <f t="shared" si="29"/>
        <v>1.0695673974829222E-2</v>
      </c>
      <c r="BM24" s="8">
        <v>0.34439999999999998</v>
      </c>
      <c r="BN24" s="8">
        <f t="shared" si="3"/>
        <v>-1.2316013695539694E-2</v>
      </c>
      <c r="BO24" s="8">
        <f t="shared" si="4"/>
        <v>-5.1937718771772655E-3</v>
      </c>
      <c r="BP24" s="8">
        <f t="shared" si="5"/>
        <v>-1.1066942920125498E-2</v>
      </c>
      <c r="BQ24" s="24">
        <f t="shared" si="6"/>
        <v>-1.1298294644838697E-2</v>
      </c>
      <c r="BR24" s="32">
        <f t="shared" si="7"/>
        <v>-9.9687557844202884E-3</v>
      </c>
      <c r="BS24" s="8">
        <f t="shared" si="34"/>
        <v>3.2292300208219714E-3</v>
      </c>
      <c r="BT24" s="33">
        <f t="shared" si="30"/>
        <v>1.4441555683081977E-3</v>
      </c>
      <c r="BW24" s="8">
        <v>0.34439999999999998</v>
      </c>
      <c r="BX24" s="8">
        <f t="shared" si="8"/>
        <v>0.13742488119608406</v>
      </c>
      <c r="BY24" s="8">
        <f t="shared" si="9"/>
        <v>0.14943065956670828</v>
      </c>
      <c r="BZ24" s="8">
        <f t="shared" si="10"/>
        <v>0.11816379114584789</v>
      </c>
      <c r="CA24" s="24">
        <f t="shared" si="11"/>
        <v>0.1434251340914954</v>
      </c>
      <c r="CB24" s="32">
        <f t="shared" si="12"/>
        <v>0.13711111650003391</v>
      </c>
      <c r="CC24" s="8">
        <f t="shared" si="13"/>
        <v>1.3549139528383313E-2</v>
      </c>
      <c r="CD24" s="33">
        <f t="shared" si="31"/>
        <v>6.0593594044189058E-3</v>
      </c>
      <c r="CG24" s="8">
        <v>0.34439999999999998</v>
      </c>
      <c r="CH24" s="8">
        <f t="shared" si="14"/>
        <v>7.3783264995026766E-4</v>
      </c>
      <c r="CI24" s="8">
        <f t="shared" si="15"/>
        <v>3.0655233739682768E-4</v>
      </c>
      <c r="CJ24" s="8">
        <f t="shared" si="16"/>
        <v>1.1478512964106877E-3</v>
      </c>
      <c r="CK24" s="24">
        <f t="shared" si="17"/>
        <v>9.5595969325718943E-4</v>
      </c>
      <c r="CL24" s="32">
        <f t="shared" si="18"/>
        <v>7.8704899425374318E-4</v>
      </c>
      <c r="CM24" s="8">
        <f t="shared" si="19"/>
        <v>3.6148232380798118E-4</v>
      </c>
      <c r="CN24" s="33">
        <f t="shared" si="32"/>
        <v>1.6165980973984731E-4</v>
      </c>
      <c r="CQ24" s="8">
        <v>0.34439999999999998</v>
      </c>
      <c r="CR24" s="8">
        <f t="shared" si="20"/>
        <v>-3.1818144044065986E-4</v>
      </c>
      <c r="CS24" s="8">
        <f t="shared" si="21"/>
        <v>4.8458055812919447E-5</v>
      </c>
      <c r="CT24" s="8">
        <f t="shared" si="22"/>
        <v>-6.6699280056473298E-6</v>
      </c>
      <c r="CU24" s="24">
        <f t="shared" si="23"/>
        <v>7.7835323195955168E-4</v>
      </c>
      <c r="CV24" s="32">
        <f t="shared" si="24"/>
        <v>1.2548997983154099E-4</v>
      </c>
      <c r="CW24" s="8">
        <f t="shared" si="25"/>
        <v>4.6421076883353292E-4</v>
      </c>
      <c r="CX24" s="33">
        <f t="shared" si="33"/>
        <v>2.0760136699984406E-4</v>
      </c>
    </row>
    <row r="25" spans="2:102" x14ac:dyDescent="0.25">
      <c r="B25" s="8">
        <v>-3.5517178137128479E-2</v>
      </c>
      <c r="C25" s="8">
        <v>1.804792890072433E-2</v>
      </c>
      <c r="D25" s="8">
        <v>2.5217777992535013E-2</v>
      </c>
      <c r="E25" s="8">
        <v>3.9043003375168098E-2</v>
      </c>
      <c r="F25" s="8">
        <v>1.1316520334953708E-5</v>
      </c>
      <c r="G25" s="8">
        <v>-2.5498759287207254E-4</v>
      </c>
      <c r="K25" s="8">
        <v>-4.5938897552985677E-2</v>
      </c>
      <c r="L25" s="8">
        <v>1.5812073675173774E-2</v>
      </c>
      <c r="M25" s="8">
        <v>1.2741962735095249E-2</v>
      </c>
      <c r="N25" s="8">
        <v>2.5760861724600202E-2</v>
      </c>
      <c r="O25" s="8">
        <v>7.1876297593482898E-5</v>
      </c>
      <c r="P25" s="8">
        <v>-6.5778900335058751E-5</v>
      </c>
      <c r="U25" s="8">
        <v>-2.960235647332635E-2</v>
      </c>
      <c r="V25" s="8">
        <v>1.5775372872306265E-2</v>
      </c>
      <c r="W25" s="8">
        <v>8.9654973878996423E-3</v>
      </c>
      <c r="X25" s="8">
        <v>2.9737812891751033E-2</v>
      </c>
      <c r="Y25" s="8">
        <v>4.2259097192514944E-4</v>
      </c>
      <c r="Z25" s="8">
        <v>-2.6886847453928863E-4</v>
      </c>
      <c r="AE25" s="8">
        <v>3.7302753096384506E-2</v>
      </c>
      <c r="AF25" s="8">
        <v>1.7529859847453463E-3</v>
      </c>
      <c r="AG25" s="8">
        <v>4.6573219784911439E-3</v>
      </c>
      <c r="AH25" s="8">
        <v>4.0795665534435539E-2</v>
      </c>
      <c r="AI25" s="8">
        <v>-1.8758595265746847E-4</v>
      </c>
      <c r="AJ25" s="8">
        <v>1.0911003435432038E-4</v>
      </c>
      <c r="AO25" s="8">
        <v>2.6884449324559884E-2</v>
      </c>
      <c r="AP25" s="8">
        <v>-4.4518847657588831E-3</v>
      </c>
      <c r="AQ25" s="8">
        <v>8.9983518247235862E-3</v>
      </c>
      <c r="AR25" s="8">
        <v>6.6456948013469436E-2</v>
      </c>
      <c r="AS25" s="8">
        <v>4.7453610265832543E-4</v>
      </c>
      <c r="AT25" s="8">
        <v>2.6090971135023385E-4</v>
      </c>
      <c r="BC25" s="8">
        <v>0.36080000000000001</v>
      </c>
      <c r="BD25" s="8">
        <f t="shared" si="26"/>
        <v>-0.27820449454311164</v>
      </c>
      <c r="BE25" s="8">
        <f t="shared" si="27"/>
        <v>-0.32166520436092078</v>
      </c>
      <c r="BF25" s="8">
        <f t="shared" si="28"/>
        <v>-0.25578859896789569</v>
      </c>
      <c r="BG25" s="24">
        <f t="shared" si="0"/>
        <v>-0.28598199272415825</v>
      </c>
      <c r="BH25" s="32">
        <f t="shared" si="1"/>
        <v>-0.28541007264902157</v>
      </c>
      <c r="BI25" s="8">
        <f t="shared" si="2"/>
        <v>2.7350281698131897E-2</v>
      </c>
      <c r="BJ25" s="33">
        <f t="shared" si="29"/>
        <v>1.223141781615826E-2</v>
      </c>
      <c r="BM25" s="8">
        <v>0.36080000000000001</v>
      </c>
      <c r="BN25" s="8">
        <f t="shared" si="3"/>
        <v>-1.3046996717961319E-2</v>
      </c>
      <c r="BO25" s="8">
        <f t="shared" si="4"/>
        <v>-6.9505489437874978E-3</v>
      </c>
      <c r="BP25" s="8">
        <f t="shared" si="5"/>
        <v>-1.14870939066799E-2</v>
      </c>
      <c r="BQ25" s="24">
        <f t="shared" si="6"/>
        <v>-1.1553863603371586E-2</v>
      </c>
      <c r="BR25" s="32">
        <f t="shared" si="7"/>
        <v>-1.0759625792950075E-2</v>
      </c>
      <c r="BS25" s="8">
        <f t="shared" si="34"/>
        <v>2.6395173641791591E-3</v>
      </c>
      <c r="BT25" s="33">
        <f t="shared" si="30"/>
        <v>1.1804280508191335E-3</v>
      </c>
      <c r="BW25" s="8">
        <v>0.36080000000000001</v>
      </c>
      <c r="BX25" s="8">
        <f t="shared" si="8"/>
        <v>0.14141289123668796</v>
      </c>
      <c r="BY25" s="8">
        <f t="shared" si="9"/>
        <v>0.15524533073878333</v>
      </c>
      <c r="BZ25" s="8">
        <f t="shared" si="10"/>
        <v>0.11983878763390458</v>
      </c>
      <c r="CA25" s="24">
        <f t="shared" si="11"/>
        <v>0.14721286254356128</v>
      </c>
      <c r="CB25" s="32">
        <f t="shared" si="12"/>
        <v>0.1409274680382343</v>
      </c>
      <c r="CC25" s="8">
        <f t="shared" si="13"/>
        <v>1.5159985194330114E-2</v>
      </c>
      <c r="CD25" s="33">
        <f t="shared" si="31"/>
        <v>6.779751486482498E-3</v>
      </c>
      <c r="CG25" s="8">
        <v>0.36080000000000001</v>
      </c>
      <c r="CH25" s="8">
        <f t="shared" si="14"/>
        <v>7.3930093893272901E-4</v>
      </c>
      <c r="CI25" s="8">
        <f t="shared" si="15"/>
        <v>3.0939321543822058E-4</v>
      </c>
      <c r="CJ25" s="8">
        <f t="shared" si="16"/>
        <v>1.1575796067207732E-3</v>
      </c>
      <c r="CK25" s="24">
        <f t="shared" si="17"/>
        <v>9.5371130494799621E-4</v>
      </c>
      <c r="CL25" s="32">
        <f t="shared" si="18"/>
        <v>7.8999626650992963E-4</v>
      </c>
      <c r="CM25" s="8">
        <f t="shared" si="19"/>
        <v>3.6307457211475337E-4</v>
      </c>
      <c r="CN25" s="33">
        <f t="shared" si="32"/>
        <v>1.623718848300476E-4</v>
      </c>
      <c r="CQ25" s="8">
        <v>0.36080000000000001</v>
      </c>
      <c r="CR25" s="8">
        <f t="shared" si="20"/>
        <v>-2.9884859490361611E-4</v>
      </c>
      <c r="CS25" s="8">
        <f t="shared" si="21"/>
        <v>5.3687714595683533E-5</v>
      </c>
      <c r="CT25" s="8">
        <f t="shared" si="22"/>
        <v>-6.7820557858833222E-6</v>
      </c>
      <c r="CU25" s="24">
        <f t="shared" si="23"/>
        <v>7.899455427813778E-4</v>
      </c>
      <c r="CV25" s="32">
        <f t="shared" si="24"/>
        <v>1.3450065167189046E-4</v>
      </c>
      <c r="CW25" s="8">
        <f t="shared" si="25"/>
        <v>4.6328217068167314E-4</v>
      </c>
      <c r="CX25" s="33">
        <f t="shared" si="33"/>
        <v>2.0718608528157623E-4</v>
      </c>
    </row>
    <row r="26" spans="2:102" x14ac:dyDescent="0.25">
      <c r="B26" s="8">
        <v>-3.7253841068100375E-2</v>
      </c>
      <c r="C26" s="8">
        <v>1.8656232492243081E-2</v>
      </c>
      <c r="D26" s="8">
        <v>2.5917663397239055E-2</v>
      </c>
      <c r="E26" s="8">
        <v>4.0552041927206246E-2</v>
      </c>
      <c r="F26" s="8">
        <v>2.6611557298311872E-5</v>
      </c>
      <c r="G26" s="8">
        <v>-2.7258937293139031E-4</v>
      </c>
      <c r="K26" s="8">
        <v>-5.4364074358333556E-2</v>
      </c>
      <c r="L26" s="8">
        <v>1.8250563481631996E-2</v>
      </c>
      <c r="M26" s="8">
        <v>1.5052150172026296E-2</v>
      </c>
      <c r="N26" s="8">
        <v>2.7370586613542344E-2</v>
      </c>
      <c r="O26" s="8">
        <v>7.6381303637865935E-5</v>
      </c>
      <c r="P26" s="8">
        <v>-7.004657605479268E-5</v>
      </c>
      <c r="U26" s="8">
        <v>-3.1332837932874252E-2</v>
      </c>
      <c r="V26" s="8">
        <v>1.6556235521816596E-2</v>
      </c>
      <c r="W26" s="8">
        <v>9.0079059125320205E-3</v>
      </c>
      <c r="X26" s="8">
        <v>3.300080161191972E-2</v>
      </c>
      <c r="Y26" s="8">
        <v>4.5385620767488444E-4</v>
      </c>
      <c r="Z26" s="8">
        <v>-2.7051578103649002E-4</v>
      </c>
      <c r="AE26" s="8">
        <v>4.3176914265781345E-2</v>
      </c>
      <c r="AF26" s="8">
        <v>1.9922438453119471E-3</v>
      </c>
      <c r="AG26" s="8">
        <v>4.6845293321082443E-3</v>
      </c>
      <c r="AH26" s="8">
        <v>4.4924651731741906E-2</v>
      </c>
      <c r="AI26" s="8">
        <v>-1.902962327315532E-4</v>
      </c>
      <c r="AJ26" s="8">
        <v>1.0941273739437652E-4</v>
      </c>
      <c r="AO26" s="8">
        <v>3.2805768495419836E-2</v>
      </c>
      <c r="AP26" s="8">
        <v>-6.6399094172095597E-3</v>
      </c>
      <c r="AQ26" s="8">
        <v>9.8902781934698016E-3</v>
      </c>
      <c r="AR26" s="8">
        <v>7.0833312257974304E-2</v>
      </c>
      <c r="AS26" s="8">
        <v>5.0157280932055907E-4</v>
      </c>
      <c r="AT26" s="8">
        <v>2.7198136346731204E-4</v>
      </c>
      <c r="BC26" s="8">
        <v>0.37719999999999998</v>
      </c>
      <c r="BD26" s="8">
        <f t="shared" si="26"/>
        <v>-0.2840260550829351</v>
      </c>
      <c r="BE26" s="8">
        <f t="shared" si="27"/>
        <v>-0.33129715263734683</v>
      </c>
      <c r="BF26" s="8">
        <f t="shared" si="28"/>
        <v>-0.25678153894446798</v>
      </c>
      <c r="BG26" s="24">
        <f t="shared" si="0"/>
        <v>-0.29567895027509805</v>
      </c>
      <c r="BH26" s="32">
        <f t="shared" si="1"/>
        <v>-0.29194592423496202</v>
      </c>
      <c r="BI26" s="8">
        <f t="shared" si="2"/>
        <v>3.0885341617216688E-2</v>
      </c>
      <c r="BJ26" s="33">
        <f t="shared" si="29"/>
        <v>1.3812344672879959E-2</v>
      </c>
      <c r="BM26" s="8">
        <v>0.37719999999999998</v>
      </c>
      <c r="BN26" s="8">
        <f t="shared" si="3"/>
        <v>-1.3589239955432845E-2</v>
      </c>
      <c r="BO26" s="8">
        <f t="shared" si="4"/>
        <v>-8.5255020961590468E-3</v>
      </c>
      <c r="BP26" s="8">
        <f t="shared" si="5"/>
        <v>-1.1728556197007243E-2</v>
      </c>
      <c r="BQ26" s="24">
        <f t="shared" si="6"/>
        <v>-1.1780477525839911E-2</v>
      </c>
      <c r="BR26" s="32">
        <f t="shared" si="7"/>
        <v>-1.1405943943609761E-2</v>
      </c>
      <c r="BS26" s="8">
        <f t="shared" si="34"/>
        <v>2.1061877711518046E-3</v>
      </c>
      <c r="BT26" s="33">
        <f t="shared" si="30"/>
        <v>9.4191580593484109E-4</v>
      </c>
      <c r="BW26" s="8">
        <v>0.37719999999999998</v>
      </c>
      <c r="BX26" s="8">
        <f t="shared" si="8"/>
        <v>0.14500065897897033</v>
      </c>
      <c r="BY26" s="8">
        <f t="shared" si="9"/>
        <v>0.1603796129136163</v>
      </c>
      <c r="BZ26" s="8">
        <f t="shared" si="10"/>
        <v>0.120913227714133</v>
      </c>
      <c r="CA26" s="24">
        <f t="shared" si="11"/>
        <v>0.15035558871165805</v>
      </c>
      <c r="CB26" s="32">
        <f t="shared" si="12"/>
        <v>0.14416227207959442</v>
      </c>
      <c r="CC26" s="8">
        <f t="shared" si="13"/>
        <v>1.6758880940485162E-2</v>
      </c>
      <c r="CD26" s="33">
        <f t="shared" si="31"/>
        <v>7.494799401950086E-3</v>
      </c>
      <c r="CG26" s="8">
        <v>0.37719999999999998</v>
      </c>
      <c r="CH26" s="8">
        <f t="shared" si="14"/>
        <v>7.4008242045805648E-4</v>
      </c>
      <c r="CI26" s="8">
        <f t="shared" si="15"/>
        <v>3.1238011447855816E-4</v>
      </c>
      <c r="CJ26" s="8">
        <f t="shared" si="16"/>
        <v>1.1685317656220722E-3</v>
      </c>
      <c r="CK26" s="24">
        <f t="shared" si="17"/>
        <v>9.5093781169300925E-4</v>
      </c>
      <c r="CL26" s="32">
        <f t="shared" si="18"/>
        <v>7.9298302806292409E-4</v>
      </c>
      <c r="CM26" s="8">
        <f t="shared" si="19"/>
        <v>3.6504072959266825E-4</v>
      </c>
      <c r="CN26" s="33">
        <f t="shared" si="32"/>
        <v>1.6325117718506507E-4</v>
      </c>
      <c r="CQ26" s="8">
        <v>0.37719999999999998</v>
      </c>
      <c r="CR26" s="8">
        <f t="shared" si="20"/>
        <v>-2.8000837141336376E-4</v>
      </c>
      <c r="CS26" s="8">
        <f t="shared" si="21"/>
        <v>5.8591570570824022E-5</v>
      </c>
      <c r="CT26" s="8">
        <f t="shared" si="22"/>
        <v>-6.9781587057687417E-6</v>
      </c>
      <c r="CU26" s="24">
        <f t="shared" si="23"/>
        <v>8.0059133902064036E-4</v>
      </c>
      <c r="CV26" s="32">
        <f t="shared" si="24"/>
        <v>1.4304909486808297E-4</v>
      </c>
      <c r="CW26" s="8">
        <f t="shared" si="25"/>
        <v>4.6223394972928072E-4</v>
      </c>
      <c r="CX26" s="33">
        <f t="shared" si="33"/>
        <v>2.0671730662057843E-4</v>
      </c>
    </row>
    <row r="27" spans="2:102" x14ac:dyDescent="0.25">
      <c r="B27" s="8">
        <v>-4.1986610045676498E-2</v>
      </c>
      <c r="C27" s="8">
        <v>1.9747736076393751E-2</v>
      </c>
      <c r="D27" s="8">
        <v>2.7781214087484338E-2</v>
      </c>
      <c r="E27" s="8">
        <v>4.2167953001700134E-2</v>
      </c>
      <c r="F27" s="8">
        <v>3.6899275044547102E-5</v>
      </c>
      <c r="G27" s="8">
        <v>-2.9017010384103226E-4</v>
      </c>
      <c r="K27" s="8">
        <v>-5.9514885368404574E-2</v>
      </c>
      <c r="L27" s="8">
        <v>1.9808372258819932E-2</v>
      </c>
      <c r="M27" s="8">
        <v>1.6205138331717762E-2</v>
      </c>
      <c r="N27" s="8">
        <v>2.924643485327991E-2</v>
      </c>
      <c r="O27" s="8">
        <v>8.1131616576913312E-5</v>
      </c>
      <c r="P27" s="8">
        <v>-7.3560512738424602E-5</v>
      </c>
      <c r="U27" s="8">
        <v>-2.9156764726190013E-2</v>
      </c>
      <c r="V27" s="8">
        <v>1.5498003620201617E-2</v>
      </c>
      <c r="W27" s="8">
        <v>9.1712914658738393E-3</v>
      </c>
      <c r="X27" s="8">
        <v>3.5422684835152936E-2</v>
      </c>
      <c r="Y27" s="8">
        <v>4.8725100770041942E-4</v>
      </c>
      <c r="Z27" s="8">
        <v>-2.6532004526648402E-4</v>
      </c>
      <c r="AE27" s="8">
        <v>4.6440199820784706E-2</v>
      </c>
      <c r="AF27" s="8">
        <v>2.1392480425454527E-3</v>
      </c>
      <c r="AG27" s="8">
        <v>4.8065268643433124E-3</v>
      </c>
      <c r="AH27" s="8">
        <v>4.9314283013991052E-2</v>
      </c>
      <c r="AI27" s="8">
        <v>-1.9328655165732795E-4</v>
      </c>
      <c r="AJ27" s="8">
        <v>1.1189257383199774E-4</v>
      </c>
      <c r="AO27" s="8">
        <v>3.7634302142166461E-2</v>
      </c>
      <c r="AP27" s="8">
        <v>-8.3995021023361982E-3</v>
      </c>
      <c r="AQ27" s="8">
        <v>1.0528839930710845E-2</v>
      </c>
      <c r="AR27" s="8">
        <v>7.6418443698514957E-2</v>
      </c>
      <c r="AS27" s="8">
        <v>5.2833631630276145E-4</v>
      </c>
      <c r="AT27" s="8">
        <v>2.8176035721988192E-4</v>
      </c>
      <c r="BC27" s="8">
        <v>0.39360000000000001</v>
      </c>
      <c r="BD27" s="8">
        <f t="shared" si="26"/>
        <v>-0.28839870538668744</v>
      </c>
      <c r="BE27" s="8">
        <f t="shared" si="27"/>
        <v>-0.339418891915304</v>
      </c>
      <c r="BF27" s="8">
        <f t="shared" si="28"/>
        <v>-0.25664397316827786</v>
      </c>
      <c r="BG27" s="24">
        <f t="shared" si="0"/>
        <v>-0.30409804240249616</v>
      </c>
      <c r="BH27" s="32">
        <f t="shared" si="1"/>
        <v>-0.29713990321819139</v>
      </c>
      <c r="BI27" s="8">
        <f t="shared" si="2"/>
        <v>3.4410548171046391E-2</v>
      </c>
      <c r="BJ27" s="33">
        <f t="shared" si="29"/>
        <v>1.5388864970698158E-2</v>
      </c>
      <c r="BM27" s="8">
        <v>0.39360000000000001</v>
      </c>
      <c r="BN27" s="8">
        <f t="shared" si="3"/>
        <v>-1.3949968537193059E-2</v>
      </c>
      <c r="BO27" s="8">
        <f t="shared" si="4"/>
        <v>-9.9101507090871323E-3</v>
      </c>
      <c r="BP27" s="8">
        <f t="shared" si="5"/>
        <v>-1.1807060089408903E-2</v>
      </c>
      <c r="BQ27" s="24">
        <f t="shared" si="6"/>
        <v>-1.1977268991986902E-2</v>
      </c>
      <c r="BR27" s="32">
        <f t="shared" si="7"/>
        <v>-1.1911112081918999E-2</v>
      </c>
      <c r="BS27" s="8">
        <f t="shared" si="34"/>
        <v>1.6508569102815411E-3</v>
      </c>
      <c r="BT27" s="33">
        <f t="shared" si="30"/>
        <v>7.3828565450295941E-4</v>
      </c>
      <c r="BW27" s="8">
        <v>0.39360000000000001</v>
      </c>
      <c r="BX27" s="8">
        <f t="shared" si="8"/>
        <v>0.14819333647585145</v>
      </c>
      <c r="BY27" s="8">
        <f t="shared" si="9"/>
        <v>0.16484754119705963</v>
      </c>
      <c r="BZ27" s="8">
        <f t="shared" si="10"/>
        <v>0.12144793515714376</v>
      </c>
      <c r="CA27" s="24">
        <f t="shared" si="11"/>
        <v>0.15287485243525725</v>
      </c>
      <c r="CB27" s="32">
        <f t="shared" si="12"/>
        <v>0.14684091631632804</v>
      </c>
      <c r="CC27" s="8">
        <f t="shared" si="13"/>
        <v>1.8323750135832432E-2</v>
      </c>
      <c r="CD27" s="33">
        <f t="shared" si="31"/>
        <v>8.1946301812884648E-3</v>
      </c>
      <c r="CG27" s="8">
        <v>0.39360000000000001</v>
      </c>
      <c r="CH27" s="8">
        <f t="shared" si="14"/>
        <v>7.4035259694959891E-4</v>
      </c>
      <c r="CI27" s="8">
        <f t="shared" si="15"/>
        <v>3.1549941204902772E-4</v>
      </c>
      <c r="CJ27" s="8">
        <f t="shared" si="16"/>
        <v>1.1805946302490969E-3</v>
      </c>
      <c r="CK27" s="24">
        <f t="shared" si="17"/>
        <v>9.4781025747246055E-4</v>
      </c>
      <c r="CL27" s="32">
        <f t="shared" si="18"/>
        <v>7.9606422418004603E-4</v>
      </c>
      <c r="CM27" s="8">
        <f t="shared" si="19"/>
        <v>3.6739479940013528E-4</v>
      </c>
      <c r="CN27" s="33">
        <f t="shared" si="32"/>
        <v>1.6430394920772029E-4</v>
      </c>
      <c r="CQ27" s="8">
        <v>0.39360000000000001</v>
      </c>
      <c r="CR27" s="8">
        <f t="shared" si="20"/>
        <v>-2.6181499717834047E-4</v>
      </c>
      <c r="CS27" s="8">
        <f t="shared" si="21"/>
        <v>6.3173789024326859E-5</v>
      </c>
      <c r="CT27" s="8">
        <f t="shared" si="22"/>
        <v>-7.1018301210393572E-6</v>
      </c>
      <c r="CU27" s="24">
        <f t="shared" si="23"/>
        <v>8.1035862150316735E-4</v>
      </c>
      <c r="CV27" s="32">
        <f t="shared" si="24"/>
        <v>1.5115389580702861E-4</v>
      </c>
      <c r="CW27" s="8">
        <f t="shared" si="25"/>
        <v>4.6111442937453104E-4</v>
      </c>
      <c r="CX27" s="33">
        <f t="shared" si="33"/>
        <v>2.0621664189749545E-4</v>
      </c>
    </row>
    <row r="28" spans="2:102" x14ac:dyDescent="0.25">
      <c r="B28" s="8">
        <v>-4.5677268479466834E-2</v>
      </c>
      <c r="C28" s="8">
        <v>2.0779248841943716E-2</v>
      </c>
      <c r="D28" s="8">
        <v>2.9181803137538837E-2</v>
      </c>
      <c r="E28" s="8">
        <v>4.4098093507904494E-2</v>
      </c>
      <c r="F28" s="8">
        <v>4.9339461658345324E-5</v>
      </c>
      <c r="G28" s="8">
        <v>-3.0707198449139928E-4</v>
      </c>
      <c r="K28" s="8">
        <v>-6.2725080795401622E-2</v>
      </c>
      <c r="L28" s="8">
        <v>2.0816491756853406E-2</v>
      </c>
      <c r="M28" s="8">
        <v>1.7021227123920294E-2</v>
      </c>
      <c r="N28" s="8">
        <v>3.0966536670246882E-2</v>
      </c>
      <c r="O28" s="8">
        <v>8.6022081357464857E-5</v>
      </c>
      <c r="P28" s="8">
        <v>-7.7518050075383644E-5</v>
      </c>
      <c r="U28" s="8">
        <v>-3.1873805409548282E-2</v>
      </c>
      <c r="V28" s="8">
        <v>1.7000701189905577E-2</v>
      </c>
      <c r="W28" s="8">
        <v>9.1737378090488604E-3</v>
      </c>
      <c r="X28" s="8">
        <v>3.584911879337143E-2</v>
      </c>
      <c r="Y28" s="8">
        <v>5.247753795848681E-4</v>
      </c>
      <c r="Z28" s="8">
        <v>-2.653731330104996E-4</v>
      </c>
      <c r="AE28" s="8">
        <v>5.3829198622113827E-2</v>
      </c>
      <c r="AF28" s="8">
        <v>2.4993450410443858E-3</v>
      </c>
      <c r="AG28" s="8">
        <v>4.9225161896181806E-3</v>
      </c>
      <c r="AH28" s="8">
        <v>5.4313878010814179E-2</v>
      </c>
      <c r="AI28" s="8">
        <v>-1.9652625423006989E-4</v>
      </c>
      <c r="AJ28" s="8">
        <v>1.1292896812244957E-4</v>
      </c>
      <c r="AO28" s="8">
        <v>4.2544841108887024E-2</v>
      </c>
      <c r="AP28" s="8">
        <v>-1.0239115367059239E-2</v>
      </c>
      <c r="AQ28" s="8">
        <v>1.1038418471973822E-2</v>
      </c>
      <c r="AR28" s="8">
        <v>8.2123782221747127E-2</v>
      </c>
      <c r="AS28" s="8">
        <v>5.5585008899687572E-4</v>
      </c>
      <c r="AT28" s="8">
        <v>2.894554803157861E-4</v>
      </c>
      <c r="BC28" s="8">
        <v>0.41</v>
      </c>
      <c r="BD28" s="8">
        <f t="shared" si="26"/>
        <v>-0.29139617826140712</v>
      </c>
      <c r="BE28" s="8">
        <f t="shared" si="27"/>
        <v>-0.34604707983087796</v>
      </c>
      <c r="BF28" s="8">
        <f t="shared" si="28"/>
        <v>-0.25553603449997936</v>
      </c>
      <c r="BG28" s="24">
        <f t="shared" si="0"/>
        <v>-0.31126551399310631</v>
      </c>
      <c r="BH28" s="32">
        <f t="shared" si="1"/>
        <v>-0.30106120164634265</v>
      </c>
      <c r="BI28" s="8">
        <f t="shared" si="2"/>
        <v>3.7832132494480974E-2</v>
      </c>
      <c r="BJ28" s="33">
        <f t="shared" si="29"/>
        <v>1.6919043998287628E-2</v>
      </c>
      <c r="BM28" s="8">
        <v>0.41</v>
      </c>
      <c r="BN28" s="8">
        <f t="shared" si="3"/>
        <v>-1.4139104162368852E-2</v>
      </c>
      <c r="BO28" s="8">
        <f t="shared" si="4"/>
        <v>-1.1099709704581993E-2</v>
      </c>
      <c r="BP28" s="8">
        <f t="shared" si="5"/>
        <v>-1.1741032514860776E-2</v>
      </c>
      <c r="BQ28" s="24">
        <f t="shared" si="6"/>
        <v>-1.21433646563186E-2</v>
      </c>
      <c r="BR28" s="32">
        <f t="shared" si="7"/>
        <v>-1.2280802759532555E-2</v>
      </c>
      <c r="BS28" s="8">
        <f t="shared" si="34"/>
        <v>1.3112978377017538E-3</v>
      </c>
      <c r="BT28" s="33">
        <f t="shared" si="30"/>
        <v>5.8643022076992153E-4</v>
      </c>
      <c r="BW28" s="8">
        <v>0.41</v>
      </c>
      <c r="BX28" s="8">
        <f t="shared" si="8"/>
        <v>0.1509991395413269</v>
      </c>
      <c r="BY28" s="8">
        <f t="shared" si="9"/>
        <v>0.16867137933240994</v>
      </c>
      <c r="BZ28" s="8">
        <f t="shared" si="10"/>
        <v>0.12150862278464235</v>
      </c>
      <c r="CA28" s="24">
        <f t="shared" si="11"/>
        <v>0.15479837392606788</v>
      </c>
      <c r="CB28" s="32">
        <f t="shared" si="12"/>
        <v>0.14899437889611178</v>
      </c>
      <c r="CC28" s="8">
        <f t="shared" si="13"/>
        <v>1.9835629212283656E-2</v>
      </c>
      <c r="CD28" s="33">
        <f t="shared" si="31"/>
        <v>8.8707630590293719E-3</v>
      </c>
      <c r="CG28" s="8">
        <v>0.41</v>
      </c>
      <c r="CH28" s="8">
        <f t="shared" si="14"/>
        <v>7.4025851552500012E-4</v>
      </c>
      <c r="CI28" s="8">
        <f t="shared" si="15"/>
        <v>3.1872432250669967E-4</v>
      </c>
      <c r="CJ28" s="8">
        <f t="shared" si="16"/>
        <v>1.1935968689120004E-3</v>
      </c>
      <c r="CK28" s="24">
        <f t="shared" si="17"/>
        <v>9.4446794290629975E-4</v>
      </c>
      <c r="CL28" s="32">
        <f t="shared" si="18"/>
        <v>7.9926191246249998E-4</v>
      </c>
      <c r="CM28" s="8">
        <f t="shared" si="19"/>
        <v>3.7012728682889987E-4</v>
      </c>
      <c r="CN28" s="33">
        <f t="shared" si="32"/>
        <v>1.6552595473539653E-4</v>
      </c>
      <c r="CQ28" s="8">
        <v>0.41</v>
      </c>
      <c r="CR28" s="8">
        <f t="shared" si="20"/>
        <v>-2.4439272024039956E-4</v>
      </c>
      <c r="CS28" s="8">
        <f t="shared" si="21"/>
        <v>6.7444852594799936E-5</v>
      </c>
      <c r="CT28" s="8">
        <f t="shared" si="22"/>
        <v>-7.0023295185997963E-6</v>
      </c>
      <c r="CU28" s="24">
        <f t="shared" si="23"/>
        <v>8.1930984076160004E-4</v>
      </c>
      <c r="CV28" s="32">
        <f t="shared" si="24"/>
        <v>1.5883991089935017E-4</v>
      </c>
      <c r="CW28" s="8">
        <f t="shared" si="25"/>
        <v>4.5995426890705412E-4</v>
      </c>
      <c r="CX28" s="33">
        <f t="shared" si="33"/>
        <v>2.0569780236347817E-4</v>
      </c>
    </row>
    <row r="29" spans="2:102" x14ac:dyDescent="0.25">
      <c r="B29" s="8">
        <v>-4.9039974563487056E-2</v>
      </c>
      <c r="C29" s="8">
        <v>2.1639358072929164E-2</v>
      </c>
      <c r="D29" s="8">
        <v>3.0404864768631409E-2</v>
      </c>
      <c r="E29" s="8">
        <v>4.6038570832327243E-2</v>
      </c>
      <c r="F29" s="8">
        <v>6.0820224201754998E-5</v>
      </c>
      <c r="G29" s="8">
        <v>-3.2340927011179364E-4</v>
      </c>
      <c r="K29" s="8">
        <v>-6.7294641833594557E-2</v>
      </c>
      <c r="L29" s="8">
        <v>2.2327441742774921E-2</v>
      </c>
      <c r="M29" s="8">
        <v>1.8034648224976586E-2</v>
      </c>
      <c r="N29" s="8">
        <v>3.3244811925153279E-2</v>
      </c>
      <c r="O29" s="8">
        <v>9.11905275572038E-5</v>
      </c>
      <c r="P29" s="8">
        <v>-8.0981497939389688E-5</v>
      </c>
      <c r="U29" s="8">
        <v>-3.0812183443427149E-2</v>
      </c>
      <c r="V29" s="8">
        <v>1.6447740415382973E-2</v>
      </c>
      <c r="W29" s="8">
        <v>9.3802414019288939E-3</v>
      </c>
      <c r="X29" s="8">
        <v>3.9994654948040817E-2</v>
      </c>
      <c r="Y29" s="8">
        <v>5.598094529691537E-4</v>
      </c>
      <c r="Z29" s="8">
        <v>-2.5222500116168551E-4</v>
      </c>
      <c r="AE29" s="8">
        <v>6.5085940631612008E-2</v>
      </c>
      <c r="AF29" s="8">
        <v>3.03938169774673E-3</v>
      </c>
      <c r="AG29" s="8">
        <v>5.0790245233816615E-3</v>
      </c>
      <c r="AH29" s="8">
        <v>6.051546014159527E-2</v>
      </c>
      <c r="AI29" s="8">
        <v>-1.9971521410317987E-4</v>
      </c>
      <c r="AJ29" s="8">
        <v>1.1384427522062266E-4</v>
      </c>
      <c r="AO29" s="8">
        <v>4.0954209821588483E-2</v>
      </c>
      <c r="AP29" s="8">
        <v>-9.6578266691835779E-3</v>
      </c>
      <c r="AQ29" s="8">
        <v>1.0925043046498197E-2</v>
      </c>
      <c r="AR29" s="8">
        <v>8.6491339093218003E-2</v>
      </c>
      <c r="AS29" s="8">
        <v>5.828159508140953E-4</v>
      </c>
      <c r="AT29" s="8">
        <v>2.9477209294021819E-4</v>
      </c>
      <c r="BC29" s="8">
        <v>0.4264</v>
      </c>
      <c r="BD29" s="8">
        <f t="shared" si="26"/>
        <v>-0.29310913132850974</v>
      </c>
      <c r="BE29" s="8">
        <f t="shared" si="27"/>
        <v>-0.35121780229163307</v>
      </c>
      <c r="BF29" s="8">
        <f t="shared" si="28"/>
        <v>-0.25362917217061309</v>
      </c>
      <c r="BG29" s="24">
        <f t="shared" si="0"/>
        <v>-0.31722165120839618</v>
      </c>
      <c r="BH29" s="32">
        <f t="shared" si="1"/>
        <v>-0.303794439249788</v>
      </c>
      <c r="BI29" s="8">
        <f t="shared" si="2"/>
        <v>4.10690281099092E-2</v>
      </c>
      <c r="BJ29" s="33">
        <f t="shared" si="29"/>
        <v>1.8366627724721335E-2</v>
      </c>
      <c r="BM29" s="8">
        <v>0.4264</v>
      </c>
      <c r="BN29" s="8">
        <f t="shared" si="3"/>
        <v>-1.4168930997673161E-2</v>
      </c>
      <c r="BO29" s="8">
        <f t="shared" si="4"/>
        <v>-1.2092824790062743E-2</v>
      </c>
      <c r="BP29" s="8">
        <f t="shared" si="5"/>
        <v>-1.1551114706229852E-2</v>
      </c>
      <c r="BQ29" s="24">
        <f t="shared" si="6"/>
        <v>-1.2277957537325107E-2</v>
      </c>
      <c r="BR29" s="32">
        <f t="shared" si="7"/>
        <v>-1.2522707007822716E-2</v>
      </c>
      <c r="BS29" s="8">
        <f t="shared" si="34"/>
        <v>1.1399921125061537E-3</v>
      </c>
      <c r="BT29" s="33">
        <f t="shared" si="30"/>
        <v>5.0981997147546952E-4</v>
      </c>
      <c r="BW29" s="8">
        <v>0.4264</v>
      </c>
      <c r="BX29" s="8">
        <f t="shared" si="8"/>
        <v>0.15342902716433302</v>
      </c>
      <c r="BY29" s="8">
        <f t="shared" si="9"/>
        <v>0.17188041219078656</v>
      </c>
      <c r="BZ29" s="8">
        <f t="shared" si="10"/>
        <v>0.12116424492411047</v>
      </c>
      <c r="CA29" s="24">
        <f t="shared" si="11"/>
        <v>0.15615917256807596</v>
      </c>
      <c r="CB29" s="32">
        <f t="shared" si="12"/>
        <v>0.15065821421182651</v>
      </c>
      <c r="CC29" s="8">
        <f t="shared" si="13"/>
        <v>2.1277639739547227E-2</v>
      </c>
      <c r="CD29" s="33">
        <f t="shared" si="31"/>
        <v>9.5156497716757035E-3</v>
      </c>
      <c r="CG29" s="8">
        <v>0.4264</v>
      </c>
      <c r="CH29" s="8">
        <f t="shared" si="14"/>
        <v>7.3992100852241047E-4</v>
      </c>
      <c r="CI29" s="8">
        <f t="shared" si="15"/>
        <v>3.2201748377314336E-4</v>
      </c>
      <c r="CJ29" s="8">
        <f t="shared" si="16"/>
        <v>1.2073210308388739E-3</v>
      </c>
      <c r="CK29" s="24">
        <f t="shared" si="17"/>
        <v>9.4102093361282647E-4</v>
      </c>
      <c r="CL29" s="32">
        <f t="shared" si="18"/>
        <v>8.025701141868135E-4</v>
      </c>
      <c r="CM29" s="8">
        <f t="shared" si="19"/>
        <v>3.7320578548948237E-4</v>
      </c>
      <c r="CN29" s="33">
        <f t="shared" si="32"/>
        <v>1.6690270119013744E-4</v>
      </c>
      <c r="CQ29" s="8">
        <v>0.4264</v>
      </c>
      <c r="CR29" s="8">
        <f t="shared" si="20"/>
        <v>-2.2783822262603513E-4</v>
      </c>
      <c r="CS29" s="8">
        <f t="shared" si="21"/>
        <v>7.1420660780678537E-5</v>
      </c>
      <c r="CT29" s="8">
        <f t="shared" si="22"/>
        <v>-6.5379515686493384E-6</v>
      </c>
      <c r="CU29" s="24">
        <f t="shared" si="23"/>
        <v>8.2750244517134741E-4</v>
      </c>
      <c r="CV29" s="32">
        <f t="shared" si="24"/>
        <v>1.6613673293933536E-4</v>
      </c>
      <c r="CW29" s="8">
        <f t="shared" si="25"/>
        <v>4.5876956885564676E-4</v>
      </c>
      <c r="CX29" s="33">
        <f t="shared" si="33"/>
        <v>2.051679883938993E-4</v>
      </c>
    </row>
    <row r="30" spans="2:102" x14ac:dyDescent="0.25">
      <c r="B30" s="8">
        <v>-5.5279688826394439E-2</v>
      </c>
      <c r="C30" s="8">
        <v>2.307624476879885E-2</v>
      </c>
      <c r="D30" s="8">
        <v>3.3145052555341559E-2</v>
      </c>
      <c r="E30" s="8">
        <v>4.7948006352189015E-2</v>
      </c>
      <c r="F30" s="8">
        <v>7.0929027037119639E-5</v>
      </c>
      <c r="G30" s="8">
        <v>-3.427130739641547E-4</v>
      </c>
      <c r="K30" s="8">
        <v>-7.3554527319653271E-2</v>
      </c>
      <c r="L30" s="8">
        <v>2.4432705971334612E-2</v>
      </c>
      <c r="M30" s="8">
        <v>1.9316757767439276E-2</v>
      </c>
      <c r="N30" s="8">
        <v>3.5729480756056337E-2</v>
      </c>
      <c r="O30" s="8">
        <v>9.6458696935245168E-5</v>
      </c>
      <c r="P30" s="8">
        <v>-8.4185833351627649E-5</v>
      </c>
      <c r="U30" s="8">
        <v>-2.7240779940138918E-2</v>
      </c>
      <c r="V30" s="8">
        <v>1.4508099190072812E-2</v>
      </c>
      <c r="W30" s="8">
        <v>9.8770382913624701E-3</v>
      </c>
      <c r="X30" s="8">
        <v>4.803809804813057E-2</v>
      </c>
      <c r="Y30" s="8">
        <v>5.9645679196640336E-4</v>
      </c>
      <c r="Z30" s="8">
        <v>-2.4269507203333914E-4</v>
      </c>
      <c r="AE30" s="8">
        <v>7.3481559404018432E-2</v>
      </c>
      <c r="AF30" s="8">
        <v>3.3055063041260448E-3</v>
      </c>
      <c r="AG30" s="8">
        <v>5.2199129642280014E-3</v>
      </c>
      <c r="AH30" s="8">
        <v>6.651465732490229E-2</v>
      </c>
      <c r="AI30" s="8">
        <v>-2.0182173746149278E-4</v>
      </c>
      <c r="AJ30" s="8">
        <v>1.1495513293563933E-4</v>
      </c>
      <c r="AO30" s="8">
        <v>3.9417175271361779E-2</v>
      </c>
      <c r="AP30" s="8">
        <v>-9.113950151022605E-3</v>
      </c>
      <c r="AQ30" s="8">
        <v>1.0828215282188488E-2</v>
      </c>
      <c r="AR30" s="8">
        <v>9.0539426655827149E-2</v>
      </c>
      <c r="AS30" s="8">
        <v>6.0901804779216878E-4</v>
      </c>
      <c r="AT30" s="8">
        <v>2.9948865444031503E-4</v>
      </c>
      <c r="BC30" s="8">
        <v>0.44280000000000003</v>
      </c>
      <c r="BD30" s="8">
        <f t="shared" si="26"/>
        <v>-0.29364286852075216</v>
      </c>
      <c r="BE30" s="8">
        <f t="shared" si="27"/>
        <v>-0.35498510221580937</v>
      </c>
      <c r="BF30" s="8">
        <f t="shared" si="28"/>
        <v>-0.25110312644841976</v>
      </c>
      <c r="BG30" s="24">
        <f t="shared" si="0"/>
        <v>-0.32201930972483583</v>
      </c>
      <c r="BH30" s="32">
        <f t="shared" si="1"/>
        <v>-0.30543760172745427</v>
      </c>
      <c r="BI30" s="8">
        <f t="shared" si="2"/>
        <v>4.4050194021590577E-2</v>
      </c>
      <c r="BJ30" s="33">
        <f t="shared" si="29"/>
        <v>1.9699845650866275E-2</v>
      </c>
      <c r="BM30" s="8">
        <v>0.44280000000000003</v>
      </c>
      <c r="BN30" s="8">
        <f t="shared" si="3"/>
        <v>-1.4053774278127219E-2</v>
      </c>
      <c r="BO30" s="8">
        <f t="shared" si="4"/>
        <v>-1.28913113668131E-2</v>
      </c>
      <c r="BP30" s="8">
        <f t="shared" si="5"/>
        <v>-1.1259701198428491E-2</v>
      </c>
      <c r="BQ30" s="24">
        <f t="shared" si="6"/>
        <v>-1.2380373767690397E-2</v>
      </c>
      <c r="BR30" s="32">
        <f t="shared" si="7"/>
        <v>-1.2646290152764802E-2</v>
      </c>
      <c r="BS30" s="8">
        <f t="shared" si="34"/>
        <v>1.1596533117875377E-3</v>
      </c>
      <c r="BT30" s="33">
        <f t="shared" si="30"/>
        <v>5.186127270979385E-4</v>
      </c>
      <c r="BW30" s="8">
        <v>0.44280000000000003</v>
      </c>
      <c r="BX30" s="8">
        <f t="shared" si="8"/>
        <v>0.15549639228220877</v>
      </c>
      <c r="BY30" s="8">
        <f t="shared" si="9"/>
        <v>0.17450979824925766</v>
      </c>
      <c r="BZ30" s="8">
        <f t="shared" si="10"/>
        <v>0.12048546571904738</v>
      </c>
      <c r="CA30" s="24">
        <f t="shared" si="11"/>
        <v>0.15699472510845017</v>
      </c>
      <c r="CB30" s="32">
        <f t="shared" si="12"/>
        <v>0.15187159533974098</v>
      </c>
      <c r="CC30" s="8">
        <f t="shared" si="13"/>
        <v>2.2634508867660406E-2</v>
      </c>
      <c r="CD30" s="33">
        <f t="shared" si="31"/>
        <v>1.0122460093082092E-2</v>
      </c>
      <c r="CG30" s="8">
        <v>0.44280000000000003</v>
      </c>
      <c r="CH30" s="8">
        <f t="shared" si="14"/>
        <v>7.394368639835402E-4</v>
      </c>
      <c r="CI30" s="8">
        <f t="shared" si="15"/>
        <v>3.2533338577553741E-4</v>
      </c>
      <c r="CJ30" s="8">
        <f t="shared" si="16"/>
        <v>1.2215148034176023E-3</v>
      </c>
      <c r="CK30" s="24">
        <f t="shared" si="17"/>
        <v>9.3755248871813424E-4</v>
      </c>
      <c r="CL30" s="32">
        <f t="shared" si="18"/>
        <v>8.0595938547370349E-4</v>
      </c>
      <c r="CM30" s="8">
        <f t="shared" si="19"/>
        <v>3.7657652947543902E-4</v>
      </c>
      <c r="CN30" s="33">
        <f t="shared" si="32"/>
        <v>1.6841014372760696E-4</v>
      </c>
      <c r="CQ30" s="8">
        <v>0.44280000000000003</v>
      </c>
      <c r="CR30" s="8">
        <f t="shared" si="20"/>
        <v>-2.1222295504927223E-4</v>
      </c>
      <c r="CS30" s="8">
        <f t="shared" si="21"/>
        <v>7.5121668671591446E-5</v>
      </c>
      <c r="CT30" s="8">
        <f t="shared" si="22"/>
        <v>-5.5790393576501501E-6</v>
      </c>
      <c r="CU30" s="24">
        <f t="shared" si="23"/>
        <v>8.3498939546582975E-4</v>
      </c>
      <c r="CV30" s="32">
        <f t="shared" si="24"/>
        <v>1.7307726743262471E-4</v>
      </c>
      <c r="CW30" s="8">
        <f t="shared" si="25"/>
        <v>4.5756504163037433E-4</v>
      </c>
      <c r="CX30" s="33">
        <f t="shared" si="33"/>
        <v>2.0462930744260762E-4</v>
      </c>
    </row>
    <row r="31" spans="2:102" x14ac:dyDescent="0.25">
      <c r="B31" s="8">
        <v>-5.6150775557213276E-2</v>
      </c>
      <c r="C31" s="8">
        <v>2.3313101477633769E-2</v>
      </c>
      <c r="D31" s="8">
        <v>3.3387514889732801E-2</v>
      </c>
      <c r="E31" s="8">
        <v>4.8588171514110705E-2</v>
      </c>
      <c r="F31" s="8">
        <v>8.3410888045802167E-5</v>
      </c>
      <c r="G31" s="8">
        <v>-3.5549056581839504E-4</v>
      </c>
      <c r="K31" s="8">
        <v>-7.4724108126021024E-2</v>
      </c>
      <c r="L31" s="8">
        <v>2.4848845075047834E-2</v>
      </c>
      <c r="M31" s="8">
        <v>1.9512220464452296E-2</v>
      </c>
      <c r="N31" s="8">
        <v>3.7330982868055945E-2</v>
      </c>
      <c r="O31" s="8">
        <v>1.0204772036744061E-4</v>
      </c>
      <c r="P31" s="8">
        <v>-8.6807581887271722E-5</v>
      </c>
      <c r="U31" s="8">
        <v>-2.3367206037130061E-2</v>
      </c>
      <c r="V31" s="8">
        <v>1.2429040475702917E-2</v>
      </c>
      <c r="W31" s="8">
        <v>1.0339184901873267E-2</v>
      </c>
      <c r="X31" s="8">
        <v>5.7507505648700566E-2</v>
      </c>
      <c r="Y31" s="8">
        <v>6.3280162442161034E-4</v>
      </c>
      <c r="Z31" s="8">
        <v>-2.3444563342557386E-4</v>
      </c>
      <c r="AE31" s="8">
        <v>8.0418544618251431E-2</v>
      </c>
      <c r="AF31" s="8">
        <v>3.5385698666046597E-3</v>
      </c>
      <c r="AG31" s="8">
        <v>5.4313302529744485E-3</v>
      </c>
      <c r="AH31" s="8">
        <v>7.2659885273881453E-2</v>
      </c>
      <c r="AI31" s="8">
        <v>-2.040509575965106E-4</v>
      </c>
      <c r="AJ31" s="8">
        <v>1.1697648044289284E-4</v>
      </c>
      <c r="AO31" s="8">
        <v>3.3358264359646006E-2</v>
      </c>
      <c r="AP31" s="8">
        <v>-7.206918287519919E-3</v>
      </c>
      <c r="AQ31" s="8">
        <v>1.0964118722181743E-2</v>
      </c>
      <c r="AR31" s="8">
        <v>9.3430991937641025E-2</v>
      </c>
      <c r="AS31" s="8">
        <v>6.3258080141884046E-4</v>
      </c>
      <c r="AT31" s="8">
        <v>2.9784329730291379E-4</v>
      </c>
      <c r="BC31" s="8">
        <v>0.4592</v>
      </c>
      <c r="BD31" s="8">
        <f t="shared" si="26"/>
        <v>-0.29311515211834743</v>
      </c>
      <c r="BE31" s="8">
        <f t="shared" si="27"/>
        <v>-0.35741952106978681</v>
      </c>
      <c r="BF31" s="8">
        <f t="shared" si="28"/>
        <v>-0.2481430702744836</v>
      </c>
      <c r="BG31" s="24">
        <f t="shared" si="0"/>
        <v>-0.32572249444607704</v>
      </c>
      <c r="BH31" s="32">
        <f t="shared" si="1"/>
        <v>-0.30610005947717372</v>
      </c>
      <c r="BI31" s="8">
        <f t="shared" si="2"/>
        <v>4.671312274162584E-2</v>
      </c>
      <c r="BJ31" s="33">
        <f t="shared" si="29"/>
        <v>2.0890743578313345E-2</v>
      </c>
      <c r="BM31" s="8">
        <v>0.4592</v>
      </c>
      <c r="BN31" s="8">
        <f t="shared" si="3"/>
        <v>-1.3809691610804862E-2</v>
      </c>
      <c r="BO31" s="8">
        <f t="shared" si="4"/>
        <v>-1.3499897108696011E-2</v>
      </c>
      <c r="BP31" s="8">
        <f t="shared" si="5"/>
        <v>-1.0890500159504822E-2</v>
      </c>
      <c r="BQ31" s="24">
        <f t="shared" si="6"/>
        <v>-1.2450133805491127E-2</v>
      </c>
      <c r="BR31" s="32">
        <f t="shared" si="7"/>
        <v>-1.2662555671124206E-2</v>
      </c>
      <c r="BS31" s="8">
        <f t="shared" si="34"/>
        <v>1.3168605763255671E-3</v>
      </c>
      <c r="BT31" s="33">
        <f t="shared" si="30"/>
        <v>5.8891795311070364E-4</v>
      </c>
      <c r="BW31" s="8">
        <v>0.4592</v>
      </c>
      <c r="BX31" s="8">
        <f t="shared" si="8"/>
        <v>0.15721676391375286</v>
      </c>
      <c r="BY31" s="8">
        <f t="shared" si="9"/>
        <v>0.17659948205671006</v>
      </c>
      <c r="BZ31" s="8">
        <f t="shared" si="10"/>
        <v>0.11954324329475217</v>
      </c>
      <c r="CA31" s="24">
        <f t="shared" si="11"/>
        <v>0.15734616323929773</v>
      </c>
      <c r="CB31" s="32">
        <f t="shared" si="12"/>
        <v>0.1526764131261282</v>
      </c>
      <c r="CC31" s="8">
        <f t="shared" si="13"/>
        <v>2.3892408288870896E-2</v>
      </c>
      <c r="CD31" s="33">
        <f t="shared" si="31"/>
        <v>1.0685009816018951E-2</v>
      </c>
      <c r="CG31" s="8">
        <v>0.4592</v>
      </c>
      <c r="CH31" s="8">
        <f t="shared" si="14"/>
        <v>7.3888092609360374E-4</v>
      </c>
      <c r="CI31" s="8">
        <f t="shared" si="15"/>
        <v>3.2862064059030872E-4</v>
      </c>
      <c r="CJ31" s="8">
        <f t="shared" si="16"/>
        <v>1.235901456937384E-3</v>
      </c>
      <c r="CK31" s="24">
        <f t="shared" si="17"/>
        <v>9.3412140951640841E-4</v>
      </c>
      <c r="CL31" s="32">
        <f t="shared" si="18"/>
        <v>8.0938110828442621E-4</v>
      </c>
      <c r="CM31" s="8">
        <f t="shared" si="19"/>
        <v>3.8016691665323886E-4</v>
      </c>
      <c r="CN31" s="33">
        <f t="shared" si="32"/>
        <v>1.7001581368662779E-4</v>
      </c>
      <c r="CQ31" s="8">
        <v>0.4592</v>
      </c>
      <c r="CR31" s="8">
        <f t="shared" si="20"/>
        <v>-1.9759539316626409E-4</v>
      </c>
      <c r="CS31" s="8">
        <f t="shared" si="21"/>
        <v>7.8572064903877201E-5</v>
      </c>
      <c r="CT31" s="8">
        <f t="shared" si="22"/>
        <v>-4.0106418021788366E-6</v>
      </c>
      <c r="CU31" s="24">
        <f t="shared" si="23"/>
        <v>8.4181964563102081E-4</v>
      </c>
      <c r="CV31" s="32">
        <f t="shared" si="24"/>
        <v>1.7969641889161377E-4</v>
      </c>
      <c r="CW31" s="8">
        <f t="shared" si="25"/>
        <v>4.5633711878825985E-4</v>
      </c>
      <c r="CX31" s="33">
        <f t="shared" si="33"/>
        <v>2.0408016365338908E-4</v>
      </c>
    </row>
    <row r="32" spans="2:102" x14ac:dyDescent="0.25">
      <c r="B32" s="8">
        <v>-5.9421993705419549E-2</v>
      </c>
      <c r="C32" s="8">
        <v>2.4012759893508633E-2</v>
      </c>
      <c r="D32" s="8">
        <v>3.4220567465225296E-2</v>
      </c>
      <c r="E32" s="8">
        <v>5.0087282081281242E-2</v>
      </c>
      <c r="F32" s="8">
        <v>9.3362234800974689E-5</v>
      </c>
      <c r="G32" s="8">
        <v>-3.6734248638900426E-4</v>
      </c>
      <c r="K32" s="8">
        <v>-7.1071647656939616E-2</v>
      </c>
      <c r="L32" s="8">
        <v>2.3969067251626952E-2</v>
      </c>
      <c r="M32" s="8">
        <v>1.8897716479105913E-2</v>
      </c>
      <c r="N32" s="8">
        <v>3.8664320243249034E-2</v>
      </c>
      <c r="O32" s="8">
        <v>1.0590817064337647E-4</v>
      </c>
      <c r="P32" s="8">
        <v>-8.9502726828049811E-5</v>
      </c>
      <c r="U32" s="8">
        <v>-2.454822842915845E-2</v>
      </c>
      <c r="V32" s="8">
        <v>1.3063845422302543E-2</v>
      </c>
      <c r="W32" s="8">
        <v>1.0194324821566242E-2</v>
      </c>
      <c r="X32" s="8">
        <v>6.6502724728452714E-2</v>
      </c>
      <c r="Y32" s="8">
        <v>6.6918058514551333E-4</v>
      </c>
      <c r="Z32" s="8">
        <v>-2.2598260368456911E-4</v>
      </c>
      <c r="AE32" s="8">
        <v>9.1520957637191716E-2</v>
      </c>
      <c r="AF32" s="8">
        <v>3.8192820015586198E-3</v>
      </c>
      <c r="AG32" s="8">
        <v>5.5524854988643346E-3</v>
      </c>
      <c r="AH32" s="8">
        <v>7.9582484437400278E-2</v>
      </c>
      <c r="AI32" s="8">
        <v>-2.0573169486651609E-4</v>
      </c>
      <c r="AJ32" s="8">
        <v>1.176973201877378E-4</v>
      </c>
      <c r="AO32" s="8">
        <v>2.3057378412610088E-2</v>
      </c>
      <c r="AP32" s="8">
        <v>-4.0184598953721109E-3</v>
      </c>
      <c r="AQ32" s="8">
        <v>1.2438189808151055E-2</v>
      </c>
      <c r="AR32" s="8">
        <v>9.5336604435420677E-2</v>
      </c>
      <c r="AS32" s="8">
        <v>6.5556237974796533E-4</v>
      </c>
      <c r="AT32" s="8">
        <v>2.8723560371905787E-4</v>
      </c>
      <c r="BC32" s="8">
        <v>0.47560000000000002</v>
      </c>
      <c r="BD32" s="8">
        <f t="shared" si="26"/>
        <v>-0.2916541053242519</v>
      </c>
      <c r="BE32" s="8">
        <f t="shared" si="27"/>
        <v>-0.35860665320384566</v>
      </c>
      <c r="BF32" s="8">
        <f t="shared" si="28"/>
        <v>-0.24493691786720015</v>
      </c>
      <c r="BG32" s="24">
        <f t="shared" si="0"/>
        <v>-0.32840499068704149</v>
      </c>
      <c r="BH32" s="32">
        <f t="shared" si="1"/>
        <v>-0.30590066677058481</v>
      </c>
      <c r="BI32" s="8">
        <f t="shared" si="2"/>
        <v>4.9003091039372164E-2</v>
      </c>
      <c r="BJ32" s="33">
        <f t="shared" si="29"/>
        <v>2.1914848534329394E-2</v>
      </c>
      <c r="BM32" s="8">
        <v>0.47560000000000002</v>
      </c>
      <c r="BN32" s="8">
        <f t="shared" si="3"/>
        <v>-1.3454176981601824E-2</v>
      </c>
      <c r="BO32" s="8">
        <f t="shared" si="4"/>
        <v>-1.39259682111301E-2</v>
      </c>
      <c r="BP32" s="8">
        <f t="shared" si="5"/>
        <v>-1.046811505267131E-2</v>
      </c>
      <c r="BQ32" s="24">
        <f t="shared" si="6"/>
        <v>-1.2487008106383778E-2</v>
      </c>
      <c r="BR32" s="32">
        <f t="shared" si="7"/>
        <v>-1.2583817087946753E-2</v>
      </c>
      <c r="BS32" s="8">
        <f t="shared" si="34"/>
        <v>1.5323688701838402E-3</v>
      </c>
      <c r="BT32" s="33">
        <f t="shared" si="30"/>
        <v>6.8529619206712344E-4</v>
      </c>
      <c r="BW32" s="8">
        <v>0.47560000000000002</v>
      </c>
      <c r="BX32" s="8">
        <f t="shared" si="8"/>
        <v>0.15860752065187803</v>
      </c>
      <c r="BY32" s="8">
        <f t="shared" si="9"/>
        <v>0.17819316668746532</v>
      </c>
      <c r="BZ32" s="8">
        <f t="shared" si="10"/>
        <v>0.11840752977966883</v>
      </c>
      <c r="CA32" s="24">
        <f t="shared" si="11"/>
        <v>0.15725751057029122</v>
      </c>
      <c r="CB32" s="32">
        <f t="shared" si="12"/>
        <v>0.15311643192232585</v>
      </c>
      <c r="CC32" s="8">
        <f t="shared" si="13"/>
        <v>2.5038976964152911E-2</v>
      </c>
      <c r="CD32" s="33">
        <f t="shared" si="31"/>
        <v>1.1197770915779445E-2</v>
      </c>
      <c r="CG32" s="8">
        <v>0.47560000000000002</v>
      </c>
      <c r="CH32" s="8">
        <f t="shared" si="14"/>
        <v>7.3830812557809189E-4</v>
      </c>
      <c r="CI32" s="8">
        <f t="shared" si="15"/>
        <v>3.3182409428926518E-4</v>
      </c>
      <c r="CJ32" s="8">
        <f t="shared" si="16"/>
        <v>1.2501894768297897E-3</v>
      </c>
      <c r="CK32" s="24">
        <f t="shared" si="17"/>
        <v>9.307643082810031E-4</v>
      </c>
      <c r="CL32" s="32">
        <f t="shared" si="18"/>
        <v>8.1277150124453752E-4</v>
      </c>
      <c r="CM32" s="8">
        <f t="shared" si="19"/>
        <v>3.8388886866300577E-4</v>
      </c>
      <c r="CN32" s="33">
        <f t="shared" si="32"/>
        <v>1.7168032122719394E-4</v>
      </c>
      <c r="CQ32" s="8">
        <v>0.47560000000000002</v>
      </c>
      <c r="CR32" s="8">
        <f t="shared" si="20"/>
        <v>-1.8398321538155995E-4</v>
      </c>
      <c r="CS32" s="8">
        <f t="shared" si="21"/>
        <v>8.1798988840266781E-5</v>
      </c>
      <c r="CT32" s="8">
        <f t="shared" si="22"/>
        <v>-1.734815243628458E-6</v>
      </c>
      <c r="CU32" s="24">
        <f t="shared" si="23"/>
        <v>8.4803859017928041E-4</v>
      </c>
      <c r="CV32" s="32">
        <f t="shared" si="24"/>
        <v>1.860298870985897E-4</v>
      </c>
      <c r="CW32" s="8">
        <f t="shared" si="25"/>
        <v>4.5507687356422265E-4</v>
      </c>
      <c r="CX32" s="33">
        <f t="shared" si="33"/>
        <v>2.0351656485553577E-4</v>
      </c>
    </row>
    <row r="33" spans="2:102" x14ac:dyDescent="0.25">
      <c r="B33" s="8">
        <v>-6.7414209798914992E-2</v>
      </c>
      <c r="C33" s="8">
        <v>2.5767764034189945E-2</v>
      </c>
      <c r="D33" s="8">
        <v>3.5853019916695573E-2</v>
      </c>
      <c r="E33" s="8">
        <v>5.1256975695053802E-2</v>
      </c>
      <c r="F33" s="8">
        <v>1.0368451787208428E-4</v>
      </c>
      <c r="G33" s="8">
        <v>-3.7694323414056986E-4</v>
      </c>
      <c r="K33" s="8">
        <v>-7.3975822908059513E-2</v>
      </c>
      <c r="L33" s="8">
        <v>2.5079114771079335E-2</v>
      </c>
      <c r="M33" s="8">
        <v>1.9187035690063702E-2</v>
      </c>
      <c r="N33" s="8">
        <v>4.0059077010357977E-2</v>
      </c>
      <c r="O33" s="8">
        <v>1.1192815467719602E-4</v>
      </c>
      <c r="P33" s="8">
        <v>-9.1067862431862078E-5</v>
      </c>
      <c r="U33" s="8">
        <v>-1.9642466624972071E-2</v>
      </c>
      <c r="V33" s="8">
        <v>1.0430236710778966E-2</v>
      </c>
      <c r="W33" s="8">
        <v>1.075225469492121E-2</v>
      </c>
      <c r="X33" s="8">
        <v>7.5723183713304359E-2</v>
      </c>
      <c r="Y33" s="8">
        <v>7.0555072478485767E-4</v>
      </c>
      <c r="Z33" s="8">
        <v>-2.1811121168307932E-4</v>
      </c>
      <c r="AE33" s="8">
        <v>9.9488751767549011E-2</v>
      </c>
      <c r="AF33" s="8">
        <v>4.0697971857227505E-3</v>
      </c>
      <c r="AG33" s="8">
        <v>5.7291124642697075E-3</v>
      </c>
      <c r="AH33" s="8">
        <v>8.6855858503526104E-2</v>
      </c>
      <c r="AI33" s="8">
        <v>-2.0781879224077856E-4</v>
      </c>
      <c r="AJ33" s="8">
        <v>1.1916540565848775E-4</v>
      </c>
      <c r="AO33" s="8">
        <v>1.2448674283442582E-2</v>
      </c>
      <c r="AP33" s="8">
        <v>-1.4005274690970467E-3</v>
      </c>
      <c r="AQ33" s="8">
        <v>1.215828770291957E-2</v>
      </c>
      <c r="AR33" s="8">
        <v>9.8107004936175746E-2</v>
      </c>
      <c r="AS33" s="8">
        <v>6.7431203964641001E-4</v>
      </c>
      <c r="AT33" s="8">
        <v>2.8926601303990736E-4</v>
      </c>
      <c r="BC33" s="8">
        <v>0.49199999999999999</v>
      </c>
      <c r="BD33" s="8">
        <f t="shared" si="26"/>
        <v>-0.28939620537860322</v>
      </c>
      <c r="BE33" s="8">
        <f t="shared" si="27"/>
        <v>-0.35864571298620118</v>
      </c>
      <c r="BF33" s="8">
        <f t="shared" si="28"/>
        <v>-0.24167280029558788</v>
      </c>
      <c r="BG33" s="24">
        <f t="shared" si="0"/>
        <v>-0.33014904682989904</v>
      </c>
      <c r="BH33" s="32">
        <f t="shared" si="1"/>
        <v>-0.30496594137257282</v>
      </c>
      <c r="BI33" s="8">
        <f t="shared" si="2"/>
        <v>5.0872864630957512E-2</v>
      </c>
      <c r="BJ33" s="33">
        <f t="shared" si="29"/>
        <v>2.2751036704993149E-2</v>
      </c>
      <c r="BM33" s="8">
        <v>0.49199999999999999</v>
      </c>
      <c r="BN33" s="8">
        <f t="shared" si="3"/>
        <v>-1.300587746502682E-2</v>
      </c>
      <c r="BO33" s="8">
        <f t="shared" si="4"/>
        <v>-1.4179319310324959E-2</v>
      </c>
      <c r="BP33" s="8">
        <f t="shared" si="5"/>
        <v>-1.0017647629269181E-2</v>
      </c>
      <c r="BQ33" s="24">
        <f t="shared" si="6"/>
        <v>-1.2491067256780765E-2</v>
      </c>
      <c r="BR33" s="32">
        <f t="shared" si="7"/>
        <v>-1.2423477915350431E-2</v>
      </c>
      <c r="BS33" s="8">
        <f t="shared" si="34"/>
        <v>1.7525938799647922E-3</v>
      </c>
      <c r="BT33" s="33">
        <f t="shared" si="30"/>
        <v>7.8378381051027643E-4</v>
      </c>
      <c r="BW33" s="8">
        <v>0.49199999999999999</v>
      </c>
      <c r="BX33" s="8">
        <f t="shared" si="8"/>
        <v>0.15968761551585933</v>
      </c>
      <c r="BY33" s="8">
        <f t="shared" si="9"/>
        <v>0.17933734618263603</v>
      </c>
      <c r="BZ33" s="8">
        <f t="shared" si="10"/>
        <v>0.11714608718227572</v>
      </c>
      <c r="CA33" s="24">
        <f t="shared" si="11"/>
        <v>0.15677495899214339</v>
      </c>
      <c r="CB33" s="32">
        <f t="shared" si="12"/>
        <v>0.15323650196822863</v>
      </c>
      <c r="CC33" s="13">
        <f t="shared" si="13"/>
        <v>2.6063446000362207E-2</v>
      </c>
      <c r="CD33" s="33">
        <f t="shared" si="31"/>
        <v>1.165592739694098E-2</v>
      </c>
      <c r="CG33" s="8">
        <v>0.49199999999999999</v>
      </c>
      <c r="CH33" s="8">
        <f t="shared" si="14"/>
        <v>7.3775544005644288E-4</v>
      </c>
      <c r="CI33" s="8">
        <f t="shared" si="15"/>
        <v>3.3488678048825048E-4</v>
      </c>
      <c r="CJ33" s="8">
        <f t="shared" si="16"/>
        <v>1.2640813834095144E-3</v>
      </c>
      <c r="CK33" s="24">
        <f t="shared" si="17"/>
        <v>9.2749779722638517E-4</v>
      </c>
      <c r="CL33" s="32">
        <f t="shared" si="18"/>
        <v>8.1605535029514813E-4</v>
      </c>
      <c r="CM33" s="8">
        <f t="shared" si="19"/>
        <v>3.8764279684593711E-4</v>
      </c>
      <c r="CN33" s="33">
        <f t="shared" si="32"/>
        <v>1.7335912894713128E-4</v>
      </c>
      <c r="CQ33" s="8">
        <v>0.49199999999999999</v>
      </c>
      <c r="CR33" s="8">
        <f t="shared" si="20"/>
        <v>-1.713954022060711E-4</v>
      </c>
      <c r="CS33" s="8">
        <f t="shared" si="21"/>
        <v>8.4831786973713465E-5</v>
      </c>
      <c r="CT33" s="8">
        <f t="shared" si="22"/>
        <v>1.3274307762200973E-6</v>
      </c>
      <c r="CU33" s="24">
        <f t="shared" si="23"/>
        <v>8.5368847780248162E-4</v>
      </c>
      <c r="CV33" s="32">
        <f t="shared" si="24"/>
        <v>1.9211307333658601E-4</v>
      </c>
      <c r="CW33" s="8">
        <f t="shared" si="25"/>
        <v>4.5377265357460093E-4</v>
      </c>
      <c r="CX33" s="33">
        <f t="shared" si="33"/>
        <v>2.0293329994465411E-4</v>
      </c>
    </row>
    <row r="34" spans="2:102" x14ac:dyDescent="0.25">
      <c r="B34" s="8">
        <v>-6.8561580639681485E-2</v>
      </c>
      <c r="C34" s="8">
        <v>2.6084355468449439E-2</v>
      </c>
      <c r="D34" s="8">
        <v>3.6146683813972236E-2</v>
      </c>
      <c r="E34" s="8">
        <v>5.2387831264851067E-2</v>
      </c>
      <c r="F34" s="8">
        <v>1.1640786149163242E-4</v>
      </c>
      <c r="G34" s="8">
        <v>-3.8874424750361884E-4</v>
      </c>
      <c r="K34" s="8">
        <v>-7.4580297533194978E-2</v>
      </c>
      <c r="L34" s="8">
        <v>2.531359676251126E-2</v>
      </c>
      <c r="M34" s="8">
        <v>1.9226133486957616E-2</v>
      </c>
      <c r="N34" s="8">
        <v>4.1943078010566258E-2</v>
      </c>
      <c r="O34" s="8">
        <v>1.1804588659990413E-4</v>
      </c>
      <c r="P34" s="8">
        <v>-9.2082360204219496E-5</v>
      </c>
      <c r="U34" s="8">
        <v>-1.6426697568264651E-2</v>
      </c>
      <c r="V34" s="8">
        <v>8.7697184718349315E-3</v>
      </c>
      <c r="W34" s="8">
        <v>1.0783681533045306E-2</v>
      </c>
      <c r="X34" s="8">
        <v>8.1558770587968288E-2</v>
      </c>
      <c r="Y34" s="8">
        <v>7.4086513928660021E-4</v>
      </c>
      <c r="Z34" s="8">
        <v>-2.1733961023020267E-4</v>
      </c>
      <c r="AE34" s="8">
        <v>0.10206311137749784</v>
      </c>
      <c r="AF34" s="8">
        <v>4.141389474890427E-3</v>
      </c>
      <c r="AG34" s="8">
        <v>5.7704662737916692E-3</v>
      </c>
      <c r="AH34" s="8">
        <v>9.4580121336527573E-2</v>
      </c>
      <c r="AI34" s="8">
        <v>-2.0966579172318931E-4</v>
      </c>
      <c r="AJ34" s="8">
        <v>1.2022784438406354E-4</v>
      </c>
      <c r="AO34" s="8">
        <v>6.2166897775871761E-3</v>
      </c>
      <c r="AP34" s="8">
        <v>3.0098034209517874E-4</v>
      </c>
      <c r="AQ34" s="8">
        <v>1.1494167757221296E-2</v>
      </c>
      <c r="AR34" s="8">
        <v>0.10061515689656229</v>
      </c>
      <c r="AS34" s="8">
        <v>6.9485146780632072E-4</v>
      </c>
      <c r="AT34" s="8">
        <v>2.9730488638751522E-4</v>
      </c>
      <c r="BC34" s="8">
        <v>0.50839999999999996</v>
      </c>
      <c r="BD34" s="8">
        <f t="shared" si="26"/>
        <v>-0.28648436721232073</v>
      </c>
      <c r="BE34" s="8">
        <f t="shared" si="27"/>
        <v>-0.35764811473532032</v>
      </c>
      <c r="BF34" s="8">
        <f t="shared" si="28"/>
        <v>-0.23853670802141139</v>
      </c>
      <c r="BG34" s="24">
        <f t="shared" si="0"/>
        <v>-0.33104410845195309</v>
      </c>
      <c r="BH34" s="32">
        <f t="shared" si="1"/>
        <v>-0.30342832460525138</v>
      </c>
      <c r="BI34" s="8">
        <f t="shared" si="2"/>
        <v>5.228268277423543E-2</v>
      </c>
      <c r="BJ34" s="33">
        <f t="shared" si="29"/>
        <v>2.3381526545849542E-2</v>
      </c>
      <c r="BM34" s="8">
        <v>0.50839999999999996</v>
      </c>
      <c r="BN34" s="8">
        <f t="shared" si="3"/>
        <v>-1.2484322637016555E-2</v>
      </c>
      <c r="BO34" s="8">
        <f t="shared" si="4"/>
        <v>-1.4271907072778731E-2</v>
      </c>
      <c r="BP34" s="8">
        <f t="shared" si="5"/>
        <v>-9.564322252670272E-3</v>
      </c>
      <c r="BQ34" s="24">
        <f t="shared" si="6"/>
        <v>-1.246272656801542E-2</v>
      </c>
      <c r="BR34" s="32">
        <f t="shared" si="7"/>
        <v>-1.2195819632620244E-2</v>
      </c>
      <c r="BS34" s="8">
        <f t="shared" si="34"/>
        <v>1.9484515916983183E-3</v>
      </c>
      <c r="BT34" s="33">
        <f t="shared" si="30"/>
        <v>8.7137404198102083E-4</v>
      </c>
      <c r="BW34" s="8">
        <v>0.50839999999999996</v>
      </c>
      <c r="BX34" s="8">
        <f t="shared" si="8"/>
        <v>0.16047731216318067</v>
      </c>
      <c r="BY34" s="8">
        <f t="shared" si="9"/>
        <v>0.18008039797923092</v>
      </c>
      <c r="BZ34" s="8">
        <f t="shared" si="10"/>
        <v>0.1158234191235236</v>
      </c>
      <c r="CA34" s="24">
        <f t="shared" si="11"/>
        <v>0.15594618443095012</v>
      </c>
      <c r="CB34" s="32">
        <f t="shared" si="12"/>
        <v>0.15308182842422133</v>
      </c>
      <c r="CC34" s="8">
        <f t="shared" si="13"/>
        <v>2.6956814455108866E-2</v>
      </c>
      <c r="CD34" s="33">
        <f t="shared" si="31"/>
        <v>1.2055453915694476E-2</v>
      </c>
      <c r="CG34" s="8">
        <v>0.50839999999999996</v>
      </c>
      <c r="CH34" s="8">
        <f t="shared" si="14"/>
        <v>7.3724378435255074E-4</v>
      </c>
      <c r="CI34" s="8">
        <f t="shared" si="15"/>
        <v>3.3775171559830019E-4</v>
      </c>
      <c r="CJ34" s="8">
        <f t="shared" si="16"/>
        <v>1.2772817391146643E-3</v>
      </c>
      <c r="CK34" s="24">
        <f t="shared" si="17"/>
        <v>9.2432059762088026E-4</v>
      </c>
      <c r="CL34" s="32">
        <f t="shared" si="18"/>
        <v>8.1914945917159888E-4</v>
      </c>
      <c r="CM34" s="8">
        <f t="shared" si="19"/>
        <v>3.9132189706752348E-4</v>
      </c>
      <c r="CN34" s="33">
        <f t="shared" si="32"/>
        <v>1.7500447258543162E-4</v>
      </c>
      <c r="CQ34" s="8">
        <v>0.50839999999999996</v>
      </c>
      <c r="CR34" s="8">
        <f t="shared" si="20"/>
        <v>-1.5982425716671629E-4</v>
      </c>
      <c r="CS34" s="8">
        <f t="shared" si="21"/>
        <v>8.7701308555385052E-5</v>
      </c>
      <c r="CT34" s="8">
        <f t="shared" si="22"/>
        <v>5.2345435587613668E-6</v>
      </c>
      <c r="CU34" s="24">
        <f t="shared" si="23"/>
        <v>8.5880879140443523E-4</v>
      </c>
      <c r="CV34" s="32">
        <f t="shared" si="24"/>
        <v>1.9798009658796633E-4</v>
      </c>
      <c r="CW34" s="8">
        <f t="shared" si="25"/>
        <v>4.5241234096088086E-4</v>
      </c>
      <c r="CX34" s="33">
        <f t="shared" si="33"/>
        <v>2.0232494964966843E-4</v>
      </c>
    </row>
    <row r="35" spans="2:102" x14ac:dyDescent="0.25">
      <c r="B35" s="8">
        <v>-6.8719940415684216E-2</v>
      </c>
      <c r="C35" s="8">
        <v>2.6130222605014828E-2</v>
      </c>
      <c r="D35" s="8">
        <v>3.6178212136015402E-2</v>
      </c>
      <c r="E35" s="8">
        <v>5.3557684802158702E-2</v>
      </c>
      <c r="F35" s="8">
        <v>1.2989112780932728E-4</v>
      </c>
      <c r="G35" s="8">
        <v>-3.9800834418900378E-4</v>
      </c>
      <c r="K35" s="8">
        <v>-7.7186584812959202E-2</v>
      </c>
      <c r="L35" s="8">
        <v>2.6347455239494309E-2</v>
      </c>
      <c r="M35" s="8">
        <v>1.9091929533503756E-2</v>
      </c>
      <c r="N35" s="8">
        <v>4.4255727964221142E-2</v>
      </c>
      <c r="O35" s="8">
        <v>1.2429554216226399E-4</v>
      </c>
      <c r="P35" s="8">
        <v>-9.12639671009303E-5</v>
      </c>
      <c r="U35" s="8">
        <v>-1.6845902253016572E-2</v>
      </c>
      <c r="V35" s="8">
        <v>8.9705691472839154E-3</v>
      </c>
      <c r="W35" s="8">
        <v>1.0753246013878226E-2</v>
      </c>
      <c r="X35" s="8">
        <v>8.4801393200712893E-2</v>
      </c>
      <c r="Y35" s="8">
        <v>7.7382144897076904E-4</v>
      </c>
      <c r="Z35" s="8">
        <v>-2.1229295586879741E-4</v>
      </c>
      <c r="AE35" s="8">
        <v>0.10708881250265047</v>
      </c>
      <c r="AF35" s="8">
        <v>4.3185014069282079E-3</v>
      </c>
      <c r="AG35" s="8">
        <v>5.8618190809226704E-3</v>
      </c>
      <c r="AH35" s="8">
        <v>0.10385878996736903</v>
      </c>
      <c r="AI35" s="8">
        <v>-2.1200531651157723E-4</v>
      </c>
      <c r="AJ35" s="8">
        <v>1.2142708941543102E-4</v>
      </c>
      <c r="AO35" s="8">
        <v>7.6676109357463156E-3</v>
      </c>
      <c r="AP35" s="8">
        <v>-4.8291172647625094E-5</v>
      </c>
      <c r="AQ35" s="8">
        <v>1.1689434257662844E-2</v>
      </c>
      <c r="AR35" s="8">
        <v>0.10294441967951751</v>
      </c>
      <c r="AS35" s="8">
        <v>7.1302160834845352E-4</v>
      </c>
      <c r="AT35" s="8">
        <v>3.0747804062400755E-4</v>
      </c>
      <c r="BC35" s="8">
        <v>0.52480000000000004</v>
      </c>
      <c r="BD35" s="8">
        <f t="shared" si="26"/>
        <v>-0.28306611763986167</v>
      </c>
      <c r="BE35" s="8">
        <f t="shared" si="27"/>
        <v>-0.35573606545052122</v>
      </c>
      <c r="BF35" s="8">
        <f t="shared" si="28"/>
        <v>-0.23571030041014981</v>
      </c>
      <c r="BG35" s="24">
        <f t="shared" ref="BG35:BG66" si="35" xml:space="preserve"> -3.6743*(BC35^6) + 19.196*(BC35^5) - 37.322*(BC35^4) + 32.231*(BC35^3) - 11.42*(BC35^2) + 0.543*(BC35^1) + 0.0141</f>
        <v>-0.3311856039254204</v>
      </c>
      <c r="BH35" s="32">
        <f t="shared" ref="BH35:BH66" si="36">AVERAGE(BD35:BG35)</f>
        <v>-0.30142452185648827</v>
      </c>
      <c r="BI35" s="8">
        <f t="shared" ref="BI35:BI66" si="37">STDEV(BD35:BG35)</f>
        <v>5.3200425058326374E-2</v>
      </c>
      <c r="BJ35" s="33">
        <f t="shared" si="29"/>
        <v>2.3791953372460196E-2</v>
      </c>
      <c r="BM35" s="8">
        <v>0.52480000000000004</v>
      </c>
      <c r="BN35" s="8">
        <f t="shared" ref="BN35:BN66" si="38" xml:space="preserve"> -0.9068*(BC35^6) + 4.4437*(BC35^5) - 7.9975*(BC35^4) + 6.3903*(BC35^3) - 2.1756*(BC35^2) + 0.1948*(BC35^1) + 0.0101</f>
        <v>-1.1909666690774352E-2</v>
      </c>
      <c r="BO35" s="8">
        <f t="shared" ref="BO35:BO66" si="39" xml:space="preserve"> -0.262*(BC35^6) + 2.4656*(BC35^5) - 6.2192*(BC35^4) + 6.4048*(BC35^3) - 2.8278*(BC35^2) + 0.4067*(BC35^1) + 0.0045</f>
        <v>-1.4217607455033674E-2</v>
      </c>
      <c r="BP35" s="8">
        <f t="shared" ref="BP35:BP66" si="40" xml:space="preserve"> -1.5227*(BC35^6) + 6.9091*(BC35^5) - 11.332*(BC35^4) + 8.2519*(BC35^3) - 2.6062*(BC35^2) + 0.2374*(BC35^1) + 0.0077</f>
        <v>-9.1331315531158874E-3</v>
      </c>
      <c r="BQ35" s="24">
        <f t="shared" ref="BQ35:BQ66" si="41" xml:space="preserve"> 0.3954*(BC35^6) - 1.4221*(BC35^5) + 1.8411*(BC35^4) - 1.1453*(BC35^3) + 0.4229*(BC35^2) - 0.1125*(BC35^1) + 0.0044</f>
        <v>-1.2402785131495273E-2</v>
      </c>
      <c r="BR35" s="32">
        <f t="shared" ref="BR35:BR66" si="42">AVERAGE(BN35:BQ35)</f>
        <v>-1.1915797707604796E-2</v>
      </c>
      <c r="BS35" s="8">
        <f t="shared" si="34"/>
        <v>2.1038657578444767E-3</v>
      </c>
      <c r="BT35" s="33">
        <f t="shared" si="30"/>
        <v>9.4087737001487227E-4</v>
      </c>
      <c r="BW35" s="8">
        <v>0.52480000000000004</v>
      </c>
      <c r="BX35" s="8">
        <f t="shared" ref="BX35:BX66" si="43" xml:space="preserve"> 0.8109*(BC35^6) - 4.127*(BC35^5) + 7.8165*(BC35^4) - 6.5364*(BC35^3) + 1.9575*(BC35^2) + 0.2225*(BC35^1) + 0.0043</f>
        <v>0.1609979324609751</v>
      </c>
      <c r="BY35" s="8">
        <f t="shared" ref="BY35:BY66" si="44" xml:space="preserve"> 4.2822*(BC35^6) - 18.384*(BC35^5) + 30.267*(BC35^4) - 23.409*(BC35^3) + 7.9773*(BC35^2) - 0.5665*(BC35^1) + 0.0107</f>
        <v>0.18047173532699989</v>
      </c>
      <c r="BZ35" s="8">
        <f t="shared" ref="BZ35:BZ66" si="45" xml:space="preserve"> 8.2703*(BC35^6) - 30.697*(BC35^5) + 43.049*(BC35^4) - 27.747*(BC35^3) + 7.6075*(BC35^2) - 0.3604*(BC35^1) + 0.0027</f>
        <v>0.11449981842483394</v>
      </c>
      <c r="CA35" s="24">
        <f t="shared" ref="CA35:CA66" si="46" xml:space="preserve"> 2.8119*(BC35^6) - 12.692*(BC35^5) + 21.492*(BC35^4) - 16.448*(BC35^3) + 5.063*(BC35^2) - 0.0844*(BC35^1) - 0.0017</f>
        <v>0.15481970199338776</v>
      </c>
      <c r="CB35" s="32">
        <f t="shared" ref="CB35:CB66" si="47">AVERAGE(BX35:CA35)</f>
        <v>0.15269729705154916</v>
      </c>
      <c r="CC35" s="8">
        <f t="shared" ref="CC35:CC66" si="48">STDEV(BX35:CA35)</f>
        <v>2.7712042784636414E-2</v>
      </c>
      <c r="CD35" s="33">
        <f t="shared" si="31"/>
        <v>1.2393202292365917E-2</v>
      </c>
      <c r="CG35" s="8">
        <v>0.52480000000000004</v>
      </c>
      <c r="CH35" s="8">
        <f t="shared" ref="CH35:CH66" si="49" xml:space="preserve"> -0.005*(BC35^6) + 0.0273*(BC35^5) - 0.0572*(BC35^4) + 0.0589*(BC35^3) - 0.0319*(BC35^2) + 0.0087*(BC35^1) - 0.0002</f>
        <v>7.3677983076214095E-4</v>
      </c>
      <c r="CI35" s="8">
        <f t="shared" ref="CI35:CI66" si="50" xml:space="preserve"> -0.0113*(BC35^6) + 0.0443*(BC35^5) - 0.067*(BC35^4) + 0.0494*(BC35^3) - 0.0188*(BC35^2) + 0.0037*(BC35^1) - 0.000009</f>
        <v>3.4036353577932162E-4</v>
      </c>
      <c r="CJ35" s="8">
        <f t="shared" ref="CJ35:CJ66" si="51" xml:space="preserve"> -0.058*(BC35^6) + 0.2189*(BC35^5) - 0.3225*(BC35^4) + 0.2319*(BC35^3) - 0.0849*(BC35^2) + 0.0155*(BC35^1) - 0.00002</f>
        <v>1.2895043432467326E-3</v>
      </c>
      <c r="CK35" s="24">
        <f t="shared" ref="CK35:CK66" si="52" xml:space="preserve"> -0.0057*(BC35^6) + 0.0308*(BC35^5) - 0.0642*(BC35^4) + 0.065*(BC35^3) - 0.0342*(BC35^2) + 0.0088*(BC35^1) + 0.00009</f>
        <v>9.2121556905023897E-4</v>
      </c>
      <c r="CL35" s="32">
        <f t="shared" ref="CL35:CL66" si="53">AVERAGE(CH35:CK35)</f>
        <v>8.2196581970960859E-4</v>
      </c>
      <c r="CM35" s="8">
        <f t="shared" ref="CM35:CM66" si="54">STDEV(CH35:CK35)</f>
        <v>3.9481649591309237E-4</v>
      </c>
      <c r="CN35" s="33">
        <f t="shared" si="32"/>
        <v>1.7656730469998847E-4</v>
      </c>
      <c r="CQ35" s="8">
        <v>0.52480000000000004</v>
      </c>
      <c r="CR35" s="8">
        <f t="shared" ref="CR35:CR66" si="55" xml:space="preserve"> 0.0056*(BC35^6) - 0.0299*(BC35^5) + 0.0617*(BC35^4) - 0.0618*(BC35^3) + 0.0304*(BC35^2) - 0.0059*(BC35^1) - 0.0001</f>
        <v>-1.492473492677589E-4</v>
      </c>
      <c r="CS35" s="8">
        <f t="shared" ref="CS35:CS66" si="56" xml:space="preserve"> 0.0028*(BC35^6) - 0.0128*(BC35^5) + 0.0218*(BC35^4) - 0.0174*(BC35^3) + 0.0065*(BC35^2) - 0.0007*(BC35^1) - 0.00002</f>
        <v>9.0439240446810133E-5</v>
      </c>
      <c r="CT35" s="8">
        <f t="shared" ref="CT35:CT66" si="57" xml:space="preserve"> 0.0254*(BC35^6) - 0.0824*(BC35^5) + 0.0979*(BC35^4) - 0.0519*(BC35^3) + 0.0118*(BC35^2) - 0.0006*(BC35^1) - 0.0001</f>
        <v>1.0023193111273387E-5</v>
      </c>
      <c r="CU35" s="24">
        <f t="shared" ref="CU35:CU66" si="58" xml:space="preserve"> -0.0024*(BC35^6) + 0.0094*(BC35^5) - 0.0158*(BC35^4) + 0.0155*(BC35^3) - 0.01*(BC35^2) + 0.0041*(BC35^1) + 0.0001</f>
        <v>8.6343659451260948E-4</v>
      </c>
      <c r="CV35" s="32">
        <f t="shared" ref="CV35:CV66" si="59">AVERAGE(CR35:CU35)</f>
        <v>2.0366291970073353E-4</v>
      </c>
      <c r="CW35" s="8">
        <f t="shared" ref="CW35:CW66" si="60">STDEV(CR35:CU35)</f>
        <v>4.5098518274832374E-4</v>
      </c>
      <c r="CX35" s="33">
        <f t="shared" si="33"/>
        <v>2.0168670509408345E-4</v>
      </c>
    </row>
    <row r="36" spans="2:102" x14ac:dyDescent="0.25">
      <c r="B36" s="8">
        <v>-7.0756031253795496E-2</v>
      </c>
      <c r="C36" s="8">
        <v>2.6524829028429668E-2</v>
      </c>
      <c r="D36" s="8">
        <v>3.6514782315966131E-2</v>
      </c>
      <c r="E36" s="8">
        <v>5.4669272369039311E-2</v>
      </c>
      <c r="F36" s="8">
        <v>1.3909431188229913E-4</v>
      </c>
      <c r="G36" s="8">
        <v>-4.0585664647798861E-4</v>
      </c>
      <c r="K36" s="8">
        <v>-7.6758944966453829E-2</v>
      </c>
      <c r="L36" s="8">
        <v>2.61813031759697E-2</v>
      </c>
      <c r="M36" s="8">
        <v>1.914025860784908E-2</v>
      </c>
      <c r="N36" s="8">
        <v>4.8168173370382865E-2</v>
      </c>
      <c r="O36" s="8">
        <v>1.3040266121662657E-4</v>
      </c>
      <c r="P36" s="8">
        <v>-8.9476462487834903E-5</v>
      </c>
      <c r="U36" s="8">
        <v>-1.6590200747825416E-2</v>
      </c>
      <c r="V36" s="8">
        <v>8.8831040093023915E-3</v>
      </c>
      <c r="W36" s="8">
        <v>1.0766032046116975E-2</v>
      </c>
      <c r="X36" s="8">
        <v>8.8240251435457565E-2</v>
      </c>
      <c r="Y36" s="8">
        <v>7.9795951457685204E-4</v>
      </c>
      <c r="Z36" s="8">
        <v>-2.0872337190723056E-4</v>
      </c>
      <c r="AE36" s="8">
        <v>0.11603396609723832</v>
      </c>
      <c r="AF36" s="8">
        <v>4.5997469989954125E-3</v>
      </c>
      <c r="AG36" s="8">
        <v>5.9762312697354009E-3</v>
      </c>
      <c r="AH36" s="8">
        <v>0.11422988061628693</v>
      </c>
      <c r="AI36" s="8">
        <v>-2.1409341285531238E-4</v>
      </c>
      <c r="AJ36" s="8">
        <v>1.2226794138749041E-4</v>
      </c>
      <c r="AO36" s="8">
        <v>8.9589017888926144E-3</v>
      </c>
      <c r="AP36" s="8">
        <v>-3.7953712549900035E-4</v>
      </c>
      <c r="AQ36" s="8">
        <v>1.1861961642449603E-2</v>
      </c>
      <c r="AR36" s="8">
        <v>0.1052864108106512</v>
      </c>
      <c r="AS36" s="8">
        <v>7.3232767903189241E-4</v>
      </c>
      <c r="AT36" s="8">
        <v>3.1755022685869523E-4</v>
      </c>
      <c r="BC36" s="8">
        <v>0.54120000000000001</v>
      </c>
      <c r="BD36" s="8">
        <f t="shared" si="26"/>
        <v>-0.27929186009115115</v>
      </c>
      <c r="BE36" s="8">
        <f t="shared" si="27"/>
        <v>-0.35304117034086185</v>
      </c>
      <c r="BF36" s="8">
        <f t="shared" si="28"/>
        <v>-0.23336888221079463</v>
      </c>
      <c r="BG36" s="24">
        <f t="shared" si="35"/>
        <v>-0.33067378148911752</v>
      </c>
      <c r="BH36" s="32">
        <f t="shared" si="36"/>
        <v>-0.29909392353298125</v>
      </c>
      <c r="BI36" s="8">
        <f t="shared" si="37"/>
        <v>5.3601914269416448E-2</v>
      </c>
      <c r="BJ36" s="33">
        <f t="shared" si="29"/>
        <v>2.3971504806106228E-2</v>
      </c>
      <c r="BM36" s="8">
        <v>0.54120000000000001</v>
      </c>
      <c r="BN36" s="8">
        <f t="shared" si="38"/>
        <v>-1.1302443255632037E-2</v>
      </c>
      <c r="BO36" s="8">
        <f t="shared" si="39"/>
        <v>-1.4031976633694657E-2</v>
      </c>
      <c r="BP36" s="8">
        <f t="shared" si="40"/>
        <v>-8.7485034134927152E-3</v>
      </c>
      <c r="BQ36" s="24">
        <f t="shared" si="41"/>
        <v>-1.231245933484431E-2</v>
      </c>
      <c r="BR36" s="32">
        <f t="shared" si="42"/>
        <v>-1.159884565941593E-2</v>
      </c>
      <c r="BS36" s="8">
        <f t="shared" si="34"/>
        <v>2.20919865710144E-3</v>
      </c>
      <c r="BT36" s="33">
        <f t="shared" si="30"/>
        <v>9.8798367461601366E-4</v>
      </c>
      <c r="BW36" s="8">
        <v>0.54120000000000001</v>
      </c>
      <c r="BX36" s="8">
        <f t="shared" si="43"/>
        <v>0.16127161541706372</v>
      </c>
      <c r="BY36" s="8">
        <f t="shared" si="44"/>
        <v>0.18056101969302923</v>
      </c>
      <c r="BZ36" s="8">
        <f t="shared" si="45"/>
        <v>0.1132305305516416</v>
      </c>
      <c r="CA36" s="24">
        <f t="shared" si="46"/>
        <v>0.15344426050277157</v>
      </c>
      <c r="CB36" s="32">
        <f t="shared" si="47"/>
        <v>0.15212685654112654</v>
      </c>
      <c r="CC36" s="8">
        <f t="shared" si="48"/>
        <v>2.8324241547518246E-2</v>
      </c>
      <c r="CD36" s="33">
        <f t="shared" si="31"/>
        <v>1.2666985902274927E-2</v>
      </c>
      <c r="CG36" s="8">
        <v>0.54120000000000001</v>
      </c>
      <c r="CH36" s="8">
        <f t="shared" si="49"/>
        <v>7.3635775927702893E-4</v>
      </c>
      <c r="CI36" s="8">
        <f t="shared" si="50"/>
        <v>3.4266997559625806E-4</v>
      </c>
      <c r="CJ36" s="8">
        <f t="shared" si="51"/>
        <v>1.3004786142100612E-3</v>
      </c>
      <c r="CK36" s="24">
        <f t="shared" si="52"/>
        <v>9.1815165883204022E-4</v>
      </c>
      <c r="CL36" s="32">
        <f t="shared" si="53"/>
        <v>8.2441450197884704E-4</v>
      </c>
      <c r="CM36" s="8">
        <f t="shared" si="54"/>
        <v>3.9801820400757774E-4</v>
      </c>
      <c r="CN36" s="33">
        <f t="shared" si="32"/>
        <v>1.7799915208866461E-4</v>
      </c>
      <c r="CQ36" s="8">
        <v>0.54120000000000001</v>
      </c>
      <c r="CR36" s="8">
        <f t="shared" si="55"/>
        <v>-1.3962937700381987E-4</v>
      </c>
      <c r="CS36" s="8">
        <f t="shared" si="56"/>
        <v>9.3077481196186308E-5</v>
      </c>
      <c r="CT36" s="8">
        <f t="shared" si="57"/>
        <v>1.5707393828750634E-5</v>
      </c>
      <c r="CU36" s="24">
        <f t="shared" si="58"/>
        <v>8.6760684406913201E-4</v>
      </c>
      <c r="CV36" s="32">
        <f t="shared" si="59"/>
        <v>2.0919058552256226E-4</v>
      </c>
      <c r="CW36" s="8">
        <f t="shared" si="60"/>
        <v>4.4948316032220167E-4</v>
      </c>
      <c r="CX36" s="33">
        <f t="shared" si="33"/>
        <v>2.0101498024437583E-4</v>
      </c>
    </row>
    <row r="37" spans="2:102" x14ac:dyDescent="0.25">
      <c r="B37" s="8">
        <v>-7.4595945132705621E-2</v>
      </c>
      <c r="C37" s="8">
        <v>2.806431219226933E-2</v>
      </c>
      <c r="D37" s="8">
        <v>3.7050066942740122E-2</v>
      </c>
      <c r="E37" s="8">
        <v>5.5549410579732103E-2</v>
      </c>
      <c r="F37" s="8">
        <v>1.5750855784583238E-4</v>
      </c>
      <c r="G37" s="8">
        <v>-4.1225226321799834E-4</v>
      </c>
      <c r="K37" s="8">
        <v>-8.563146162977972E-2</v>
      </c>
      <c r="L37" s="8">
        <v>3.0001440925112963E-2</v>
      </c>
      <c r="M37" s="8">
        <v>1.8250136759066917E-2</v>
      </c>
      <c r="N37" s="8">
        <v>5.3804230260884364E-2</v>
      </c>
      <c r="O37" s="8">
        <v>1.3711187341256139E-4</v>
      </c>
      <c r="P37" s="8">
        <v>-8.7894956089687451E-5</v>
      </c>
      <c r="U37" s="8">
        <v>-1.8840278319191623E-2</v>
      </c>
      <c r="V37" s="8">
        <v>9.7108161241630554E-3</v>
      </c>
      <c r="W37" s="8">
        <v>1.068178797390326E-2</v>
      </c>
      <c r="X37" s="8">
        <v>9.2113494443550534E-2</v>
      </c>
      <c r="Y37" s="8">
        <v>8.2382505447660967E-4</v>
      </c>
      <c r="Z37" s="8">
        <v>-2.0604087291653235E-4</v>
      </c>
      <c r="AE37" s="8">
        <v>0.12442784647279044</v>
      </c>
      <c r="AF37" s="8">
        <v>4.8860131305706262E-3</v>
      </c>
      <c r="AG37" s="8">
        <v>6.0991214117000888E-3</v>
      </c>
      <c r="AH37" s="8">
        <v>0.12565372472569175</v>
      </c>
      <c r="AI37" s="8">
        <v>-2.1635724741517372E-4</v>
      </c>
      <c r="AJ37" s="8">
        <v>1.2322983724546353E-4</v>
      </c>
      <c r="AO37" s="8">
        <v>1.2092536500929171E-2</v>
      </c>
      <c r="AP37" s="8">
        <v>-1.1562277881513119E-3</v>
      </c>
      <c r="AQ37" s="8">
        <v>1.2356819460603833E-2</v>
      </c>
      <c r="AR37" s="8">
        <v>0.10733675459945174</v>
      </c>
      <c r="AS37" s="8">
        <v>7.509518725877922E-4</v>
      </c>
      <c r="AT37" s="8">
        <v>3.294279615427047E-4</v>
      </c>
      <c r="BC37" s="8">
        <v>0.55759999999999998</v>
      </c>
      <c r="BD37" s="8">
        <f t="shared" si="26"/>
        <v>-0.2753132298826525</v>
      </c>
      <c r="BE37" s="8">
        <f t="shared" si="27"/>
        <v>-0.34970305115229483</v>
      </c>
      <c r="BF37" s="8">
        <f t="shared" si="28"/>
        <v>-0.23167954700445817</v>
      </c>
      <c r="BG37" s="24">
        <f t="shared" si="35"/>
        <v>-0.32961259779203872</v>
      </c>
      <c r="BH37" s="32">
        <f t="shared" si="36"/>
        <v>-0.29657710645786106</v>
      </c>
      <c r="BI37" s="8">
        <f t="shared" si="37"/>
        <v>5.3471348581522908E-2</v>
      </c>
      <c r="BJ37" s="33">
        <f t="shared" si="29"/>
        <v>2.3913114055374433E-2</v>
      </c>
      <c r="BM37" s="8">
        <v>0.55759999999999998</v>
      </c>
      <c r="BN37" s="8">
        <f t="shared" si="38"/>
        <v>-1.0683332918934777E-2</v>
      </c>
      <c r="BO37" s="8">
        <f t="shared" si="39"/>
        <v>-1.3732015605706003E-2</v>
      </c>
      <c r="BP37" s="8">
        <f t="shared" si="40"/>
        <v>-8.4339892860453413E-3</v>
      </c>
      <c r="BQ37" s="24">
        <f t="shared" si="41"/>
        <v>-1.2193410839033969E-2</v>
      </c>
      <c r="BR37" s="32">
        <f t="shared" si="42"/>
        <v>-1.1260687162430023E-2</v>
      </c>
      <c r="BS37" s="8">
        <f t="shared" ref="BS37:BS68" si="61">STDEV(BN37:BQ37)</f>
        <v>2.2583915026911003E-3</v>
      </c>
      <c r="BT37" s="33">
        <f t="shared" si="30"/>
        <v>1.0099833839650398E-3</v>
      </c>
      <c r="BW37" s="8">
        <v>0.55759999999999998</v>
      </c>
      <c r="BX37" s="8">
        <f t="shared" si="43"/>
        <v>0.16132108747058763</v>
      </c>
      <c r="BY37" s="8">
        <f t="shared" si="44"/>
        <v>0.18039743315407253</v>
      </c>
      <c r="BZ37" s="8">
        <f t="shared" si="45"/>
        <v>0.11206503291249252</v>
      </c>
      <c r="CA37" s="24">
        <f t="shared" si="46"/>
        <v>0.15186827642597403</v>
      </c>
      <c r="CB37" s="32">
        <f t="shared" si="47"/>
        <v>0.15141295749078168</v>
      </c>
      <c r="CC37" s="8">
        <f t="shared" si="48"/>
        <v>2.8790839707124951E-2</v>
      </c>
      <c r="CD37" s="33">
        <f t="shared" si="31"/>
        <v>1.2875654942886304E-2</v>
      </c>
      <c r="CG37" s="8">
        <v>0.55759999999999998</v>
      </c>
      <c r="CH37" s="8">
        <f t="shared" si="49"/>
        <v>7.3596093776620629E-4</v>
      </c>
      <c r="CI37" s="8">
        <f t="shared" si="50"/>
        <v>3.4462318837779336E-4</v>
      </c>
      <c r="CJ37" s="8">
        <f t="shared" si="51"/>
        <v>1.3099551592510783E-3</v>
      </c>
      <c r="CK37" s="24">
        <f t="shared" si="52"/>
        <v>9.150857715809074E-4</v>
      </c>
      <c r="CL37" s="32">
        <f t="shared" si="53"/>
        <v>8.2640626424399627E-4</v>
      </c>
      <c r="CM37" s="8">
        <f t="shared" si="54"/>
        <v>4.0082368449517416E-4</v>
      </c>
      <c r="CN37" s="33">
        <f t="shared" si="32"/>
        <v>1.7925380110462758E-4</v>
      </c>
      <c r="CQ37" s="8">
        <v>0.55759999999999998</v>
      </c>
      <c r="CR37" s="8">
        <f t="shared" si="55"/>
        <v>-1.3092395392459119E-4</v>
      </c>
      <c r="CS37" s="8">
        <f t="shared" si="56"/>
        <v>9.5647554338835659E-5</v>
      </c>
      <c r="CT37" s="8">
        <f t="shared" si="57"/>
        <v>2.2277981994888946E-5</v>
      </c>
      <c r="CU37" s="24">
        <f t="shared" si="58"/>
        <v>8.7135266960110453E-4</v>
      </c>
      <c r="CV37" s="32">
        <f t="shared" si="59"/>
        <v>2.1458856300255949E-4</v>
      </c>
      <c r="CW37" s="8">
        <f t="shared" si="60"/>
        <v>4.4790189185392356E-4</v>
      </c>
      <c r="CX37" s="33">
        <f t="shared" si="33"/>
        <v>2.0030781548722646E-4</v>
      </c>
    </row>
    <row r="38" spans="2:102" x14ac:dyDescent="0.25">
      <c r="B38" s="8">
        <v>-7.4781470579201897E-2</v>
      </c>
      <c r="C38" s="8">
        <v>2.8141211577486926E-2</v>
      </c>
      <c r="D38" s="8">
        <v>3.7088207374453293E-2</v>
      </c>
      <c r="E38" s="8">
        <v>5.6471480853758568E-2</v>
      </c>
      <c r="F38" s="8">
        <v>1.7629525669917445E-4</v>
      </c>
      <c r="G38" s="8">
        <v>-4.2156358088270859E-4</v>
      </c>
      <c r="K38" s="8">
        <v>-8.252188913974666E-2</v>
      </c>
      <c r="L38" s="8">
        <v>2.877593865147933E-2</v>
      </c>
      <c r="M38" s="8">
        <v>1.8550122224656983E-2</v>
      </c>
      <c r="N38" s="8">
        <v>6.1106615888965508E-2</v>
      </c>
      <c r="O38" s="8">
        <v>1.4330961827530158E-4</v>
      </c>
      <c r="P38" s="8">
        <v>-8.6356038657601735E-5</v>
      </c>
      <c r="U38" s="8">
        <v>-2.3064668370243516E-2</v>
      </c>
      <c r="V38" s="8">
        <v>1.1097491916861022E-2</v>
      </c>
      <c r="W38" s="8">
        <v>1.0475757434888561E-2</v>
      </c>
      <c r="X38" s="8">
        <v>9.5587534373791361E-2</v>
      </c>
      <c r="Y38" s="8">
        <v>8.4703806170944576E-4</v>
      </c>
      <c r="Z38" s="8">
        <v>-2.0255212443339823E-4</v>
      </c>
      <c r="AE38" s="8">
        <v>0.13464901572643395</v>
      </c>
      <c r="AF38" s="8">
        <v>5.1425783872266198E-3</v>
      </c>
      <c r="AG38" s="8">
        <v>6.2139842233965162E-3</v>
      </c>
      <c r="AH38" s="8">
        <v>0.1369794873581224</v>
      </c>
      <c r="AI38" s="8">
        <v>-2.1802375485590426E-4</v>
      </c>
      <c r="AJ38" s="8">
        <v>1.2396883860100414E-4</v>
      </c>
      <c r="AO38" s="8">
        <v>1.2401577795855562E-2</v>
      </c>
      <c r="AP38" s="8">
        <v>-1.233666993827238E-3</v>
      </c>
      <c r="AQ38" s="8">
        <v>1.2543620915413124E-2</v>
      </c>
      <c r="AR38" s="8">
        <v>0.10814930877441452</v>
      </c>
      <c r="AS38" s="8">
        <v>7.6736035858565013E-4</v>
      </c>
      <c r="AT38" s="8">
        <v>3.6897714423581414E-4</v>
      </c>
      <c r="BC38" s="8">
        <v>0.57399999999999995</v>
      </c>
      <c r="BD38" s="8">
        <f t="shared" si="26"/>
        <v>-0.27128154002761484</v>
      </c>
      <c r="BE38" s="8">
        <f t="shared" si="27"/>
        <v>-0.34586797729311991</v>
      </c>
      <c r="BF38" s="8">
        <f t="shared" si="28"/>
        <v>-0.23079948762185123</v>
      </c>
      <c r="BG38" s="24">
        <f t="shared" si="35"/>
        <v>-0.32810865790883814</v>
      </c>
      <c r="BH38" s="32">
        <f t="shared" si="36"/>
        <v>-0.29401441571285603</v>
      </c>
      <c r="BI38" s="8">
        <f t="shared" si="37"/>
        <v>5.2801893810569808E-2</v>
      </c>
      <c r="BJ38" s="33">
        <f t="shared" si="29"/>
        <v>2.3613724780231899E-2</v>
      </c>
      <c r="BM38" s="8">
        <v>0.57399999999999995</v>
      </c>
      <c r="BN38" s="8">
        <f t="shared" si="38"/>
        <v>-1.0072943450950124E-2</v>
      </c>
      <c r="BO38" s="8">
        <f t="shared" si="39"/>
        <v>-1.3335938458890032E-2</v>
      </c>
      <c r="BP38" s="8">
        <f t="shared" si="40"/>
        <v>-8.2119738400261277E-3</v>
      </c>
      <c r="BQ38" s="24">
        <f t="shared" si="41"/>
        <v>-1.2047769016502799E-2</v>
      </c>
      <c r="BR38" s="32">
        <f t="shared" si="42"/>
        <v>-1.0917156191592271E-2</v>
      </c>
      <c r="BS38" s="8">
        <f t="shared" si="61"/>
        <v>2.2479249485643209E-3</v>
      </c>
      <c r="BT38" s="33">
        <f t="shared" si="30"/>
        <v>1.005302598661508E-3</v>
      </c>
      <c r="BW38" s="8">
        <v>0.57399999999999995</v>
      </c>
      <c r="BX38" s="8">
        <f t="shared" si="43"/>
        <v>0.16116944414223777</v>
      </c>
      <c r="BY38" s="8">
        <f t="shared" si="44"/>
        <v>0.18002901077663597</v>
      </c>
      <c r="BZ38" s="8">
        <f t="shared" si="45"/>
        <v>0.11104643001368793</v>
      </c>
      <c r="CA38" s="24">
        <f t="shared" si="46"/>
        <v>0.15013930719120183</v>
      </c>
      <c r="CB38" s="32">
        <f t="shared" si="47"/>
        <v>0.15059604803094087</v>
      </c>
      <c r="CC38" s="8">
        <f t="shared" si="48"/>
        <v>2.9111721000433098E-2</v>
      </c>
      <c r="CD38" s="33">
        <f t="shared" si="31"/>
        <v>1.3019157419795318E-2</v>
      </c>
      <c r="CG38" s="8">
        <v>0.57399999999999995</v>
      </c>
      <c r="CH38" s="8">
        <f t="shared" si="49"/>
        <v>7.3556353211382561E-4</v>
      </c>
      <c r="CI38" s="8">
        <f t="shared" si="50"/>
        <v>3.4618090827755004E-4</v>
      </c>
      <c r="CJ38" s="8">
        <f t="shared" si="51"/>
        <v>1.3177105316969839E-3</v>
      </c>
      <c r="CK38" s="24">
        <f t="shared" si="52"/>
        <v>9.1196455892455564E-4</v>
      </c>
      <c r="CL38" s="32">
        <f t="shared" si="53"/>
        <v>8.2785488275322885E-4</v>
      </c>
      <c r="CM38" s="8">
        <f t="shared" si="54"/>
        <v>4.0313790259157182E-4</v>
      </c>
      <c r="CN38" s="33">
        <f t="shared" si="32"/>
        <v>1.8028875090028864E-4</v>
      </c>
      <c r="CQ38" s="8">
        <v>0.57399999999999995</v>
      </c>
      <c r="CR38" s="8">
        <f t="shared" si="55"/>
        <v>-1.2307531575122855E-4</v>
      </c>
      <c r="CS38" s="8">
        <f t="shared" si="56"/>
        <v>9.818006092182684E-5</v>
      </c>
      <c r="CT38" s="8">
        <f t="shared" si="57"/>
        <v>2.9702449102181368E-5</v>
      </c>
      <c r="CU38" s="24">
        <f t="shared" si="58"/>
        <v>8.7470561877019625E-4</v>
      </c>
      <c r="CV38" s="32">
        <f t="shared" si="59"/>
        <v>2.1987820326074397E-4</v>
      </c>
      <c r="CW38" s="8">
        <f t="shared" si="60"/>
        <v>4.4624108417760222E-4</v>
      </c>
      <c r="CX38" s="33">
        <f t="shared" si="33"/>
        <v>1.9956507971486488E-4</v>
      </c>
    </row>
    <row r="39" spans="2:102" x14ac:dyDescent="0.25">
      <c r="B39" s="8">
        <v>-7.6432432767464267E-2</v>
      </c>
      <c r="C39" s="8">
        <v>2.8490757311191408E-2</v>
      </c>
      <c r="D39" s="8">
        <v>3.7416384971725149E-2</v>
      </c>
      <c r="E39" s="8">
        <v>5.7457331712879901E-2</v>
      </c>
      <c r="F39" s="8">
        <v>1.8626922204959128E-4</v>
      </c>
      <c r="G39" s="8">
        <v>-4.3092729998090882E-4</v>
      </c>
      <c r="K39" s="8">
        <v>-8.4354408699952477E-2</v>
      </c>
      <c r="L39" s="8">
        <v>2.9526967820418686E-2</v>
      </c>
      <c r="M39" s="8">
        <v>1.8349874706738847E-2</v>
      </c>
      <c r="N39" s="8">
        <v>6.7759650213612591E-2</v>
      </c>
      <c r="O39" s="8">
        <v>1.4972372541277132E-4</v>
      </c>
      <c r="P39" s="8">
        <v>-8.4625525187576395E-5</v>
      </c>
      <c r="U39" s="8">
        <v>-2.4612097220647632E-2</v>
      </c>
      <c r="V39" s="8">
        <v>1.1587976780683915E-2</v>
      </c>
      <c r="W39" s="8">
        <v>1.0313050076161347E-2</v>
      </c>
      <c r="X39" s="8">
        <v>9.8675701149657097E-2</v>
      </c>
      <c r="Y39" s="8">
        <v>8.6940297617719531E-4</v>
      </c>
      <c r="Z39" s="8">
        <v>-1.9510172381260839E-4</v>
      </c>
      <c r="AE39" s="8">
        <v>0.14607887985405779</v>
      </c>
      <c r="AF39" s="8">
        <v>5.4332330619518646E-3</v>
      </c>
      <c r="AG39" s="8">
        <v>6.3210112367106438E-3</v>
      </c>
      <c r="AH39" s="8">
        <v>0.14676589756438393</v>
      </c>
      <c r="AI39" s="8">
        <v>-2.1971345117936949E-4</v>
      </c>
      <c r="AJ39" s="8">
        <v>1.2458416988170244E-4</v>
      </c>
      <c r="AO39" s="8">
        <v>1.5254269329566666E-2</v>
      </c>
      <c r="AP39" s="8">
        <v>-1.8438015986066826E-3</v>
      </c>
      <c r="AQ39" s="8">
        <v>1.4424307116685178E-2</v>
      </c>
      <c r="AR39" s="8">
        <v>0.10968142363034403</v>
      </c>
      <c r="AS39" s="8">
        <v>7.8111895036043946E-4</v>
      </c>
      <c r="AT39" s="8">
        <v>4.1129809074954204E-4</v>
      </c>
      <c r="BC39" s="8">
        <v>0.59040000000000004</v>
      </c>
      <c r="BD39" s="8">
        <f t="shared" si="26"/>
        <v>-0.26734631758546235</v>
      </c>
      <c r="BE39" s="8">
        <f t="shared" si="27"/>
        <v>-0.34168750975771212</v>
      </c>
      <c r="BF39" s="8">
        <f t="shared" si="28"/>
        <v>-0.23087447352953952</v>
      </c>
      <c r="BG39" s="24">
        <f t="shared" si="35"/>
        <v>-0.32627020682721392</v>
      </c>
      <c r="BH39" s="32">
        <f t="shared" si="36"/>
        <v>-0.29154462692498195</v>
      </c>
      <c r="BI39" s="8">
        <f t="shared" si="37"/>
        <v>5.1596512434597987E-2</v>
      </c>
      <c r="BJ39" s="33">
        <f t="shared" si="29"/>
        <v>2.3074661841134853E-2</v>
      </c>
      <c r="BM39" s="8">
        <v>0.59040000000000004</v>
      </c>
      <c r="BN39" s="8">
        <f t="shared" si="38"/>
        <v>-9.4916027327986829E-3</v>
      </c>
      <c r="BO39" s="8">
        <f t="shared" si="39"/>
        <v>-1.2862944312745015E-2</v>
      </c>
      <c r="BP39" s="8">
        <f t="shared" si="40"/>
        <v>-8.1034059402816227E-3</v>
      </c>
      <c r="BQ39" s="24">
        <f t="shared" si="41"/>
        <v>-1.1878147850264767E-2</v>
      </c>
      <c r="BR39" s="32">
        <f t="shared" si="42"/>
        <v>-1.0584025209022522E-2</v>
      </c>
      <c r="BS39" s="8">
        <f t="shared" si="61"/>
        <v>2.1767777803360939E-3</v>
      </c>
      <c r="BT39" s="33">
        <f t="shared" si="30"/>
        <v>9.7348461774852209E-4</v>
      </c>
      <c r="BW39" s="8">
        <v>0.59040000000000004</v>
      </c>
      <c r="BX39" s="8">
        <f t="shared" si="43"/>
        <v>0.16083994304408022</v>
      </c>
      <c r="BY39" s="8">
        <f t="shared" si="44"/>
        <v>0.17950203298480188</v>
      </c>
      <c r="BZ39" s="8">
        <f t="shared" si="45"/>
        <v>0.11021096446948768</v>
      </c>
      <c r="CA39" s="24">
        <f t="shared" si="46"/>
        <v>0.14830356389663366</v>
      </c>
      <c r="CB39" s="32">
        <f t="shared" si="47"/>
        <v>0.14971412609875087</v>
      </c>
      <c r="CC39" s="8">
        <f t="shared" si="48"/>
        <v>2.9289319235213607E-2</v>
      </c>
      <c r="CD39" s="33">
        <f t="shared" si="31"/>
        <v>1.3098581764925954E-2</v>
      </c>
      <c r="CG39" s="8">
        <v>0.59040000000000004</v>
      </c>
      <c r="CH39" s="8">
        <f t="shared" si="49"/>
        <v>7.3513204631401859E-4</v>
      </c>
      <c r="CI39" s="8">
        <f t="shared" si="50"/>
        <v>3.4730745403779839E-4</v>
      </c>
      <c r="CJ39" s="8">
        <f t="shared" si="51"/>
        <v>1.3235511756941641E-3</v>
      </c>
      <c r="CK39" s="24">
        <f t="shared" si="52"/>
        <v>9.0872612937065883E-4</v>
      </c>
      <c r="CL39" s="32">
        <f t="shared" si="53"/>
        <v>8.2867920135416004E-4</v>
      </c>
      <c r="CM39" s="8">
        <f t="shared" si="54"/>
        <v>4.0487677590536262E-4</v>
      </c>
      <c r="CN39" s="33">
        <f t="shared" si="32"/>
        <v>1.8106639868706794E-4</v>
      </c>
      <c r="CQ39" s="8">
        <v>0.59040000000000004</v>
      </c>
      <c r="CR39" s="8">
        <f t="shared" si="55"/>
        <v>-1.1601994904443282E-4</v>
      </c>
      <c r="CS39" s="8">
        <f t="shared" si="56"/>
        <v>1.00704171252748E-4</v>
      </c>
      <c r="CT39" s="8">
        <f t="shared" si="57"/>
        <v>3.7925130991185076E-5</v>
      </c>
      <c r="CU39" s="24">
        <f t="shared" si="58"/>
        <v>8.7769586930154021E-4</v>
      </c>
      <c r="CV39" s="32">
        <f t="shared" si="59"/>
        <v>2.2507630562526012E-4</v>
      </c>
      <c r="CW39" s="8">
        <f t="shared" si="60"/>
        <v>4.4450457058692447E-4</v>
      </c>
      <c r="CX39" s="33">
        <f t="shared" si="33"/>
        <v>1.9878848722834332E-4</v>
      </c>
    </row>
    <row r="40" spans="2:102" x14ac:dyDescent="0.25">
      <c r="B40" s="8">
        <v>-8.0472173429265353E-2</v>
      </c>
      <c r="C40" s="8">
        <v>2.9664013429131757E-2</v>
      </c>
      <c r="D40" s="8">
        <v>3.810319118352317E-2</v>
      </c>
      <c r="E40" s="8">
        <v>5.8430032307343949E-2</v>
      </c>
      <c r="F40" s="8">
        <v>1.9985574175814482E-4</v>
      </c>
      <c r="G40" s="8">
        <v>-4.3887634405182755E-4</v>
      </c>
      <c r="K40" s="8">
        <v>-8.3082768925485842E-2</v>
      </c>
      <c r="L40" s="8">
        <v>2.9006921618890884E-2</v>
      </c>
      <c r="M40" s="8">
        <v>1.848072034700015E-2</v>
      </c>
      <c r="N40" s="8">
        <v>7.3609554116853437E-2</v>
      </c>
      <c r="O40" s="8">
        <v>1.5612856079016223E-4</v>
      </c>
      <c r="P40" s="8">
        <v>-8.2996136184673513E-5</v>
      </c>
      <c r="U40" s="8">
        <v>-2.6923610735730699E-2</v>
      </c>
      <c r="V40" s="8">
        <v>1.2037911671053253E-2</v>
      </c>
      <c r="W40" s="8">
        <v>1.0124759762686068E-2</v>
      </c>
      <c r="X40" s="8">
        <v>0.10095639485454891</v>
      </c>
      <c r="Y40" s="8">
        <v>8.8336135857870692E-4</v>
      </c>
      <c r="Z40" s="8">
        <v>-1.8924698922065045E-4</v>
      </c>
      <c r="AE40" s="8">
        <v>0.15545085469665107</v>
      </c>
      <c r="AF40" s="8">
        <v>5.6886233741933988E-3</v>
      </c>
      <c r="AG40" s="8">
        <v>6.4325599598601324E-3</v>
      </c>
      <c r="AH40" s="8">
        <v>0.15584440125975935</v>
      </c>
      <c r="AI40" s="8">
        <v>-2.2152377004574876E-4</v>
      </c>
      <c r="AJ40" s="8">
        <v>1.2536854099728896E-4</v>
      </c>
      <c r="AO40" s="8">
        <v>9.8227922939383427E-3</v>
      </c>
      <c r="AP40" s="8">
        <v>-4.6591044039171001E-4</v>
      </c>
      <c r="AQ40" s="8">
        <v>1.0811114763329804E-2</v>
      </c>
      <c r="AR40" s="8">
        <v>0.11145815965241605</v>
      </c>
      <c r="AS40" s="8">
        <v>7.9731089892657908E-4</v>
      </c>
      <c r="AT40" s="8">
        <v>4.5367424471321784E-4</v>
      </c>
      <c r="BC40" s="8">
        <v>0.60680000000000001</v>
      </c>
      <c r="BD40" s="8">
        <f t="shared" si="26"/>
        <v>-0.26365393055037278</v>
      </c>
      <c r="BE40" s="8">
        <f t="shared" si="27"/>
        <v>-0.33731715784852867</v>
      </c>
      <c r="BF40" s="8">
        <f t="shared" si="28"/>
        <v>-0.23203749518508346</v>
      </c>
      <c r="BG40" s="24">
        <f t="shared" si="35"/>
        <v>-0.32420617240718286</v>
      </c>
      <c r="BH40" s="32">
        <f t="shared" si="36"/>
        <v>-0.28930368899779191</v>
      </c>
      <c r="BI40" s="8">
        <f t="shared" si="37"/>
        <v>4.9869174184156422E-2</v>
      </c>
      <c r="BJ40" s="33">
        <f t="shared" si="29"/>
        <v>2.2302172691510275E-2</v>
      </c>
      <c r="BM40" s="8">
        <v>0.60680000000000001</v>
      </c>
      <c r="BN40" s="8">
        <f t="shared" si="38"/>
        <v>-8.9591643874095944E-3</v>
      </c>
      <c r="BO40" s="8">
        <f t="shared" si="39"/>
        <v>-1.2332992929504075E-2</v>
      </c>
      <c r="BP40" s="8">
        <f t="shared" si="40"/>
        <v>-8.1275509567769588E-3</v>
      </c>
      <c r="BQ40" s="24">
        <f t="shared" si="41"/>
        <v>-1.1687657294006587E-2</v>
      </c>
      <c r="BR40" s="32">
        <f t="shared" si="42"/>
        <v>-1.0276841391924304E-2</v>
      </c>
      <c r="BS40" s="8">
        <f t="shared" si="61"/>
        <v>2.0472650632736532E-3</v>
      </c>
      <c r="BT40" s="33">
        <f t="shared" si="30"/>
        <v>9.1556476988805923E-4</v>
      </c>
      <c r="BW40" s="8">
        <v>0.60680000000000001</v>
      </c>
      <c r="BX40" s="8">
        <f t="shared" si="43"/>
        <v>0.16035580824897808</v>
      </c>
      <c r="BY40" s="8">
        <f t="shared" si="44"/>
        <v>0.17886047791579429</v>
      </c>
      <c r="BZ40" s="8">
        <f t="shared" si="45"/>
        <v>0.1095876438678542</v>
      </c>
      <c r="CA40" s="24">
        <f t="shared" si="46"/>
        <v>0.14640546340991517</v>
      </c>
      <c r="CB40" s="32">
        <f t="shared" si="47"/>
        <v>0.14880234836063544</v>
      </c>
      <c r="CC40" s="8">
        <f t="shared" si="48"/>
        <v>2.9328664554603649E-2</v>
      </c>
      <c r="CD40" s="33">
        <f t="shared" si="31"/>
        <v>1.3116177526676469E-2</v>
      </c>
      <c r="CG40" s="8">
        <v>0.60680000000000001</v>
      </c>
      <c r="CH40" s="8">
        <f t="shared" si="49"/>
        <v>7.3462679252260488E-4</v>
      </c>
      <c r="CI40" s="8">
        <f t="shared" si="50"/>
        <v>3.4797457445567305E-4</v>
      </c>
      <c r="CJ40" s="8">
        <f t="shared" si="51"/>
        <v>1.3273165584461568E-3</v>
      </c>
      <c r="CK40" s="24">
        <f t="shared" si="52"/>
        <v>9.053016783245381E-4</v>
      </c>
      <c r="CL40" s="14">
        <f t="shared" si="53"/>
        <v>8.2880490093724325E-4</v>
      </c>
      <c r="CM40" s="8">
        <f t="shared" si="54"/>
        <v>4.0596918955008489E-4</v>
      </c>
      <c r="CN40" s="33">
        <f t="shared" si="32"/>
        <v>1.8155494092089741E-4</v>
      </c>
      <c r="CQ40" s="8">
        <v>0.60680000000000001</v>
      </c>
      <c r="CR40" s="8">
        <f t="shared" si="55"/>
        <v>-1.0968814142420904E-4</v>
      </c>
      <c r="CS40" s="8">
        <f t="shared" si="56"/>
        <v>1.0324715587263825E-4</v>
      </c>
      <c r="CT40" s="8">
        <f t="shared" si="57"/>
        <v>4.6867752808891949E-5</v>
      </c>
      <c r="CU40" s="24">
        <f t="shared" si="58"/>
        <v>8.8035240729191964E-4</v>
      </c>
      <c r="CV40" s="32">
        <f t="shared" si="59"/>
        <v>2.3019479363731019E-4</v>
      </c>
      <c r="CW40" s="8">
        <f t="shared" si="60"/>
        <v>4.4269998824336411E-4</v>
      </c>
      <c r="CX40" s="33">
        <f t="shared" si="33"/>
        <v>1.9798145347010396E-4</v>
      </c>
    </row>
    <row r="41" spans="2:102" x14ac:dyDescent="0.25">
      <c r="B41" s="8">
        <v>-8.3754339495390046E-2</v>
      </c>
      <c r="C41" s="8">
        <v>3.0531466964724384E-2</v>
      </c>
      <c r="D41" s="8">
        <v>3.8976306311788847E-2</v>
      </c>
      <c r="E41" s="8">
        <v>5.9255311398114581E-2</v>
      </c>
      <c r="F41" s="8">
        <v>2.12037845334245E-4</v>
      </c>
      <c r="G41" s="8">
        <v>-4.5113807675266576E-4</v>
      </c>
      <c r="K41" s="8">
        <v>-8.6178547898130897E-2</v>
      </c>
      <c r="L41" s="8">
        <v>3.0399509226167302E-2</v>
      </c>
      <c r="M41" s="8">
        <v>1.8319508087394906E-2</v>
      </c>
      <c r="N41" s="8">
        <v>7.799800048803926E-2</v>
      </c>
      <c r="O41" s="8">
        <v>1.6312449309921251E-4</v>
      </c>
      <c r="P41" s="8">
        <v>-8.217100658516565E-5</v>
      </c>
      <c r="U41" s="8">
        <v>-2.6537335249803534E-2</v>
      </c>
      <c r="V41" s="8">
        <v>1.1970903186336299E-2</v>
      </c>
      <c r="W41" s="8">
        <v>1.0301452396369268E-2</v>
      </c>
      <c r="X41" s="8">
        <v>0.10218034465092167</v>
      </c>
      <c r="Y41" s="8">
        <v>8.9475788602933859E-4</v>
      </c>
      <c r="Z41" s="8">
        <v>-1.5923682671770202E-4</v>
      </c>
      <c r="AE41" s="8">
        <v>0.16090132995975526</v>
      </c>
      <c r="AF41" s="8">
        <v>5.8018566647232706E-3</v>
      </c>
      <c r="AG41" s="8">
        <v>6.496923590331681E-3</v>
      </c>
      <c r="AH41" s="8">
        <v>0.16479987360977849</v>
      </c>
      <c r="AI41" s="8">
        <v>-2.2290329788011287E-4</v>
      </c>
      <c r="AJ41" s="8">
        <v>1.261488120513514E-4</v>
      </c>
      <c r="AO41" s="8">
        <v>7.9862604776024214E-3</v>
      </c>
      <c r="AP41" s="8">
        <v>5.3772586294532887E-6</v>
      </c>
      <c r="AQ41" s="8">
        <v>9.5371863628079881E-3</v>
      </c>
      <c r="AR41" s="8">
        <v>0.11328973082524899</v>
      </c>
      <c r="AS41" s="8">
        <v>8.1347830173675588E-4</v>
      </c>
      <c r="AT41" s="8">
        <v>4.9728394566009337E-4</v>
      </c>
      <c r="BC41" s="8">
        <v>0.62319999999999998</v>
      </c>
      <c r="BD41" s="8">
        <f t="shared" si="26"/>
        <v>-0.2603463052789694</v>
      </c>
      <c r="BE41" s="8">
        <f t="shared" si="27"/>
        <v>-0.33291504869640764</v>
      </c>
      <c r="BF41" s="8">
        <f t="shared" si="28"/>
        <v>-0.23440757536096793</v>
      </c>
      <c r="BG41" s="24">
        <f t="shared" si="35"/>
        <v>-0.32202525981227165</v>
      </c>
      <c r="BH41" s="32">
        <f t="shared" si="36"/>
        <v>-0.28742354728715414</v>
      </c>
      <c r="BI41" s="8">
        <f t="shared" si="37"/>
        <v>4.7646705112340634E-2</v>
      </c>
      <c r="BJ41" s="33">
        <f t="shared" si="29"/>
        <v>2.1308254307016081E-2</v>
      </c>
      <c r="BM41" s="8">
        <v>0.62319999999999998</v>
      </c>
      <c r="BN41" s="8">
        <f t="shared" si="38"/>
        <v>-8.4948261135005653E-3</v>
      </c>
      <c r="BO41" s="8">
        <f t="shared" si="39"/>
        <v>-1.1766583995455441E-2</v>
      </c>
      <c r="BP41" s="8">
        <f t="shared" si="40"/>
        <v>-8.3017644050559902E-3</v>
      </c>
      <c r="BQ41" s="24">
        <f t="shared" si="41"/>
        <v>-1.1479909093173132E-2</v>
      </c>
      <c r="BR41" s="32">
        <f t="shared" si="42"/>
        <v>-1.0010770901796282E-2</v>
      </c>
      <c r="BS41" s="8">
        <f t="shared" si="61"/>
        <v>1.8672652420307495E-3</v>
      </c>
      <c r="BT41" s="33">
        <f t="shared" si="30"/>
        <v>8.3506640264067067E-4</v>
      </c>
      <c r="BW41" s="8">
        <v>0.62319999999999998</v>
      </c>
      <c r="BX41" s="8">
        <f t="shared" si="43"/>
        <v>0.15974004601960753</v>
      </c>
      <c r="BY41" s="8">
        <f t="shared" si="44"/>
        <v>0.17814553376329728</v>
      </c>
      <c r="BZ41" s="8">
        <f t="shared" si="45"/>
        <v>0.10919798349176267</v>
      </c>
      <c r="CA41" s="24">
        <f t="shared" si="46"/>
        <v>0.14448721985851334</v>
      </c>
      <c r="CB41" s="32">
        <f t="shared" si="47"/>
        <v>0.1478926957832952</v>
      </c>
      <c r="CC41" s="8">
        <f t="shared" si="48"/>
        <v>2.9237372995676001E-2</v>
      </c>
      <c r="CD41" s="33">
        <f t="shared" si="31"/>
        <v>1.307535070036964E-2</v>
      </c>
      <c r="CG41" s="8">
        <v>0.62319999999999998</v>
      </c>
      <c r="CH41" s="8">
        <f t="shared" si="49"/>
        <v>7.3400329106563698E-4</v>
      </c>
      <c r="CI41" s="8">
        <f t="shared" si="50"/>
        <v>3.4816213555191979E-4</v>
      </c>
      <c r="CJ41" s="8">
        <f t="shared" si="51"/>
        <v>1.3288814899512233E-3</v>
      </c>
      <c r="CK41" s="24">
        <f t="shared" si="52"/>
        <v>9.0161703825768409E-4</v>
      </c>
      <c r="CL41" s="32">
        <f t="shared" si="53"/>
        <v>8.2816598870661599E-4</v>
      </c>
      <c r="CM41" s="8">
        <f t="shared" si="54"/>
        <v>4.063583732524668E-4</v>
      </c>
      <c r="CN41" s="33">
        <f t="shared" si="32"/>
        <v>1.8172898916374961E-4</v>
      </c>
      <c r="CQ41" s="8">
        <v>0.62319999999999998</v>
      </c>
      <c r="CR41" s="8">
        <f t="shared" si="55"/>
        <v>-1.0400545334132332E-4</v>
      </c>
      <c r="CS41" s="8">
        <f t="shared" si="56"/>
        <v>1.0583395575307629E-4</v>
      </c>
      <c r="CT41" s="8">
        <f t="shared" si="57"/>
        <v>5.643032978626057E-5</v>
      </c>
      <c r="CU41" s="24">
        <f t="shared" si="58"/>
        <v>8.8270317189724956E-4</v>
      </c>
      <c r="CV41" s="32">
        <f t="shared" si="59"/>
        <v>2.3524050102381578E-4</v>
      </c>
      <c r="CW41" s="8">
        <f t="shared" si="60"/>
        <v>4.4083816343589029E-4</v>
      </c>
      <c r="CX41" s="33">
        <f t="shared" si="33"/>
        <v>1.9714882010376259E-4</v>
      </c>
    </row>
    <row r="42" spans="2:102" x14ac:dyDescent="0.25">
      <c r="B42" s="8">
        <v>-8.3124214124696866E-2</v>
      </c>
      <c r="C42" s="8">
        <v>3.0443307322276562E-2</v>
      </c>
      <c r="D42" s="8">
        <v>3.8986590900576323E-2</v>
      </c>
      <c r="E42" s="8">
        <v>5.9450413802493926E-2</v>
      </c>
      <c r="F42" s="8">
        <v>2.1881127230186678E-4</v>
      </c>
      <c r="G42" s="8">
        <v>-4.503472456720995E-4</v>
      </c>
      <c r="K42" s="8">
        <v>-8.520958926293426E-2</v>
      </c>
      <c r="L42" s="8">
        <v>2.9996794419628808E-2</v>
      </c>
      <c r="M42" s="8">
        <v>1.8336685715092529E-2</v>
      </c>
      <c r="N42" s="8">
        <v>8.0956471286238743E-2</v>
      </c>
      <c r="O42" s="8">
        <v>1.696494753634924E-4</v>
      </c>
      <c r="P42" s="8">
        <v>-8.1883035697812397E-5</v>
      </c>
      <c r="U42" s="8">
        <v>-2.585491577334802E-2</v>
      </c>
      <c r="V42" s="8">
        <v>1.1857830938499151E-2</v>
      </c>
      <c r="W42" s="8">
        <v>1.0603601404603327E-2</v>
      </c>
      <c r="X42" s="8">
        <v>0.10383466371484774</v>
      </c>
      <c r="Y42" s="8">
        <v>9.0571454950171058E-4</v>
      </c>
      <c r="Z42" s="8">
        <v>-1.3001341034227771E-4</v>
      </c>
      <c r="AE42" s="8">
        <v>0.16876448480232814</v>
      </c>
      <c r="AF42" s="8">
        <v>5.948042407411252E-3</v>
      </c>
      <c r="AG42" s="8">
        <v>6.5551373193769571E-3</v>
      </c>
      <c r="AH42" s="8">
        <v>0.17480717040574678</v>
      </c>
      <c r="AI42" s="8">
        <v>-2.2413853081665075E-4</v>
      </c>
      <c r="AJ42" s="8">
        <v>1.2663573961038742E-4</v>
      </c>
      <c r="AO42" s="8">
        <v>5.9826099415102012E-3</v>
      </c>
      <c r="AP42" s="8">
        <v>5.1049904930028432E-4</v>
      </c>
      <c r="AQ42" s="8">
        <v>8.046291390123075E-3</v>
      </c>
      <c r="AR42" s="8">
        <v>0.11536968923061207</v>
      </c>
      <c r="AS42" s="8">
        <v>8.2901700563026842E-4</v>
      </c>
      <c r="AT42" s="8">
        <v>5.4302455625015252E-4</v>
      </c>
      <c r="BC42" s="8">
        <v>0.63959999999999995</v>
      </c>
      <c r="BD42" s="8">
        <f t="shared" si="26"/>
        <v>-0.25755973445723312</v>
      </c>
      <c r="BE42" s="8">
        <f t="shared" si="27"/>
        <v>-0.32864060957913011</v>
      </c>
      <c r="BF42" s="8">
        <f t="shared" si="28"/>
        <v>-0.2380887474373736</v>
      </c>
      <c r="BG42" s="24">
        <f t="shared" si="35"/>
        <v>-0.31983509741258453</v>
      </c>
      <c r="BH42" s="32">
        <f t="shared" si="36"/>
        <v>-0.28603104722158035</v>
      </c>
      <c r="BI42" s="8">
        <f t="shared" si="37"/>
        <v>4.4971725831318768E-2</v>
      </c>
      <c r="BJ42" s="33">
        <f t="shared" si="29"/>
        <v>2.0111967204862399E-2</v>
      </c>
      <c r="BM42" s="8">
        <v>0.63959999999999995</v>
      </c>
      <c r="BN42" s="8">
        <f t="shared" si="38"/>
        <v>-8.1169607225766698E-3</v>
      </c>
      <c r="BO42" s="8">
        <f t="shared" si="39"/>
        <v>-1.1184540072519737E-2</v>
      </c>
      <c r="BP42" s="8">
        <f t="shared" si="40"/>
        <v>-8.6412869176370321E-3</v>
      </c>
      <c r="BQ42" s="24">
        <f t="shared" si="41"/>
        <v>-1.1259017067042201E-2</v>
      </c>
      <c r="BR42" s="32">
        <f t="shared" si="42"/>
        <v>-9.8004511949439099E-3</v>
      </c>
      <c r="BS42" s="8">
        <f t="shared" si="61"/>
        <v>1.6553870057698101E-3</v>
      </c>
      <c r="BT42" s="33">
        <f t="shared" si="30"/>
        <v>7.4031157479422633E-4</v>
      </c>
      <c r="BW42" s="8">
        <v>0.63959999999999995</v>
      </c>
      <c r="BX42" s="8">
        <f t="shared" si="43"/>
        <v>0.15901527189707193</v>
      </c>
      <c r="BY42" s="8">
        <f t="shared" si="44"/>
        <v>0.177395171108507</v>
      </c>
      <c r="BZ42" s="8">
        <f t="shared" si="45"/>
        <v>0.10905586489604714</v>
      </c>
      <c r="CA42" s="24">
        <f t="shared" si="46"/>
        <v>0.14258847551093401</v>
      </c>
      <c r="CB42" s="32">
        <f t="shared" si="47"/>
        <v>0.14701369585314</v>
      </c>
      <c r="CC42" s="8">
        <f t="shared" si="48"/>
        <v>2.9025571325270446E-2</v>
      </c>
      <c r="CD42" s="33">
        <f t="shared" si="31"/>
        <v>1.2980630113814675E-2</v>
      </c>
      <c r="CG42" s="8">
        <v>0.63959999999999995</v>
      </c>
      <c r="CH42" s="8">
        <f t="shared" si="49"/>
        <v>7.3321360040482441E-4</v>
      </c>
      <c r="CI42" s="8">
        <f t="shared" si="50"/>
        <v>3.4785864944211666E-4</v>
      </c>
      <c r="CJ42" s="8">
        <f t="shared" si="51"/>
        <v>1.3281576302395697E-3</v>
      </c>
      <c r="CK42" s="24">
        <f t="shared" si="52"/>
        <v>8.9759414902708412E-4</v>
      </c>
      <c r="CL42" s="32">
        <f t="shared" si="53"/>
        <v>8.2670600727839877E-4</v>
      </c>
      <c r="CM42" s="8">
        <f t="shared" si="54"/>
        <v>4.0600266052526321E-4</v>
      </c>
      <c r="CN42" s="33">
        <f t="shared" si="32"/>
        <v>1.815699095960518E-4</v>
      </c>
      <c r="CQ42" s="8">
        <v>0.63959999999999995</v>
      </c>
      <c r="CR42" s="8">
        <f t="shared" si="55"/>
        <v>-9.8894111400446748E-5</v>
      </c>
      <c r="CS42" s="8">
        <f t="shared" si="56"/>
        <v>1.084867917174244E-4</v>
      </c>
      <c r="CT42" s="8">
        <f t="shared" si="57"/>
        <v>6.6492423834864191E-5</v>
      </c>
      <c r="CU42" s="24">
        <f t="shared" si="58"/>
        <v>8.8477516639935412E-4</v>
      </c>
      <c r="CV42" s="32">
        <f t="shared" si="59"/>
        <v>2.4021506763779898E-4</v>
      </c>
      <c r="CW42" s="8">
        <f t="shared" si="60"/>
        <v>4.3893228478142821E-4</v>
      </c>
      <c r="CX42" s="33">
        <f t="shared" si="33"/>
        <v>1.9629648525811396E-4</v>
      </c>
    </row>
    <row r="43" spans="2:102" x14ac:dyDescent="0.25">
      <c r="B43" s="8">
        <v>-8.0350838012566705E-2</v>
      </c>
      <c r="C43" s="8">
        <v>2.9536075899058135E-2</v>
      </c>
      <c r="D43" s="8">
        <v>3.8790595645498256E-2</v>
      </c>
      <c r="E43" s="8">
        <v>6.282158938632211E-2</v>
      </c>
      <c r="F43" s="8">
        <v>2.341763938950933E-4</v>
      </c>
      <c r="G43" s="8">
        <v>-4.536422110829354E-4</v>
      </c>
      <c r="K43" s="8">
        <v>-8.7550133724560483E-2</v>
      </c>
      <c r="L43" s="8">
        <v>3.0967709792326659E-2</v>
      </c>
      <c r="M43" s="8">
        <v>1.8453802982481247E-2</v>
      </c>
      <c r="N43" s="8">
        <v>8.226861820031732E-2</v>
      </c>
      <c r="O43" s="8">
        <v>1.7615609865597438E-4</v>
      </c>
      <c r="P43" s="8">
        <v>-8.2663703055999152E-5</v>
      </c>
      <c r="U43" s="8">
        <v>-2.8231426802854089E-2</v>
      </c>
      <c r="V43" s="8">
        <v>1.2372922321407529E-2</v>
      </c>
      <c r="W43" s="8">
        <v>9.5434102488146707E-3</v>
      </c>
      <c r="X43" s="8">
        <v>0.10611367206959689</v>
      </c>
      <c r="Y43" s="8">
        <v>9.199773286807058E-4</v>
      </c>
      <c r="Z43" s="8">
        <v>-1.0070785369193475E-4</v>
      </c>
      <c r="AE43" s="8">
        <v>0.17592513238233992</v>
      </c>
      <c r="AF43" s="8">
        <v>6.1243094903250788E-3</v>
      </c>
      <c r="AG43" s="8">
        <v>6.5503000125528054E-3</v>
      </c>
      <c r="AH43" s="8">
        <v>0.18554034600904432</v>
      </c>
      <c r="AI43" s="8">
        <v>-2.2577739013627138E-4</v>
      </c>
      <c r="AJ43" s="8">
        <v>1.2658194565467819E-4</v>
      </c>
      <c r="AO43" s="8">
        <v>4.9920858798043269E-3</v>
      </c>
      <c r="AP43" s="8">
        <v>7.496687076333369E-4</v>
      </c>
      <c r="AQ43" s="8">
        <v>7.3682709183204775E-3</v>
      </c>
      <c r="AR43" s="8">
        <v>0.11728986115605018</v>
      </c>
      <c r="AS43" s="8">
        <v>8.4432699750621484E-4</v>
      </c>
      <c r="AT43" s="8">
        <v>5.8632474348081797E-4</v>
      </c>
      <c r="BC43" s="8">
        <v>0.65600000000000003</v>
      </c>
      <c r="BD43" s="8">
        <f t="shared" si="26"/>
        <v>-0.25542377560651042</v>
      </c>
      <c r="BE43" s="8">
        <f t="shared" si="27"/>
        <v>-0.32465326303829167</v>
      </c>
      <c r="BF43" s="8">
        <f t="shared" si="28"/>
        <v>-0.24316920066379735</v>
      </c>
      <c r="BG43" s="24">
        <f t="shared" si="35"/>
        <v>-0.31774143415979555</v>
      </c>
      <c r="BH43" s="32">
        <f t="shared" si="36"/>
        <v>-0.28524691836709876</v>
      </c>
      <c r="BI43" s="8">
        <f t="shared" si="37"/>
        <v>4.1907468420254064E-2</v>
      </c>
      <c r="BJ43" s="33">
        <f t="shared" si="29"/>
        <v>1.8741589630522762E-2</v>
      </c>
      <c r="BM43" s="8">
        <v>0.65600000000000003</v>
      </c>
      <c r="BN43" s="8">
        <f t="shared" si="38"/>
        <v>-7.8429598789586923E-3</v>
      </c>
      <c r="BO43" s="8">
        <f t="shared" si="39"/>
        <v>-1.0607793220091814E-2</v>
      </c>
      <c r="BP43" s="8">
        <f t="shared" si="40"/>
        <v>-9.1590605463523888E-3</v>
      </c>
      <c r="BQ43" s="24">
        <f t="shared" si="41"/>
        <v>-1.102959185178802E-2</v>
      </c>
      <c r="BR43" s="32">
        <f t="shared" si="42"/>
        <v>-9.6598513742977288E-3</v>
      </c>
      <c r="BS43" s="8">
        <f t="shared" si="61"/>
        <v>1.4522016478290618E-3</v>
      </c>
      <c r="BT43" s="33">
        <f t="shared" si="30"/>
        <v>6.4944432031659844E-4</v>
      </c>
      <c r="BW43" s="8">
        <v>0.65600000000000003</v>
      </c>
      <c r="BX43" s="8">
        <f t="shared" si="43"/>
        <v>0.15820354914911078</v>
      </c>
      <c r="BY43" s="8">
        <f t="shared" si="44"/>
        <v>0.17664377523894115</v>
      </c>
      <c r="BZ43" s="8">
        <f t="shared" si="45"/>
        <v>0.1091675103398053</v>
      </c>
      <c r="CA43" s="24">
        <f t="shared" si="46"/>
        <v>0.14074597104879732</v>
      </c>
      <c r="CB43" s="32">
        <f t="shared" si="47"/>
        <v>0.14619020144416364</v>
      </c>
      <c r="CC43" s="8">
        <f t="shared" si="48"/>
        <v>2.8705748443825004E-2</v>
      </c>
      <c r="CD43" s="33">
        <f t="shared" si="31"/>
        <v>1.2837600973080301E-2</v>
      </c>
      <c r="CG43" s="8">
        <v>0.65600000000000003</v>
      </c>
      <c r="CH43" s="8">
        <f t="shared" si="49"/>
        <v>7.3220757705982182E-4</v>
      </c>
      <c r="CI43" s="8">
        <f t="shared" si="50"/>
        <v>3.4706164491044142E-4</v>
      </c>
      <c r="CJ43" s="8">
        <f t="shared" si="51"/>
        <v>1.3250941841101314E-3</v>
      </c>
      <c r="CK43" s="24">
        <f t="shared" si="52"/>
        <v>8.9315244834539784E-4</v>
      </c>
      <c r="CL43" s="32">
        <f t="shared" si="53"/>
        <v>8.2437896360644807E-4</v>
      </c>
      <c r="CM43" s="8">
        <f t="shared" si="54"/>
        <v>4.0487566464791121E-4</v>
      </c>
      <c r="CN43" s="33">
        <f t="shared" si="32"/>
        <v>1.8106590171762757E-4</v>
      </c>
      <c r="CQ43" s="8">
        <v>0.65600000000000003</v>
      </c>
      <c r="CR43" s="8">
        <f t="shared" si="55"/>
        <v>-9.4274323234974647E-5</v>
      </c>
      <c r="CS43" s="8">
        <f t="shared" si="56"/>
        <v>1.1122481308623201E-4</v>
      </c>
      <c r="CT43" s="8">
        <f t="shared" si="57"/>
        <v>7.6914755962692038E-5</v>
      </c>
      <c r="CU43" s="24">
        <f t="shared" si="58"/>
        <v>8.865945356520391E-4</v>
      </c>
      <c r="CV43" s="32">
        <f t="shared" si="59"/>
        <v>2.4511494536649711E-4</v>
      </c>
      <c r="CW43" s="8">
        <f t="shared" si="60"/>
        <v>4.369969533197577E-4</v>
      </c>
      <c r="CX43" s="33">
        <f t="shared" si="33"/>
        <v>1.954309787166561E-4</v>
      </c>
    </row>
    <row r="44" spans="2:102" x14ac:dyDescent="0.25">
      <c r="B44" s="8">
        <v>-6.740580336899081E-2</v>
      </c>
      <c r="C44" s="8">
        <v>2.4767272045354609E-2</v>
      </c>
      <c r="D44" s="8">
        <v>3.8450673382940066E-2</v>
      </c>
      <c r="E44" s="8">
        <v>7.3342052894056431E-2</v>
      </c>
      <c r="F44" s="8">
        <v>2.5135776899114345E-4</v>
      </c>
      <c r="G44" s="8">
        <v>-4.5477775301464777E-4</v>
      </c>
      <c r="K44" s="8">
        <v>-8.5102526963484498E-2</v>
      </c>
      <c r="L44" s="8">
        <v>2.9888056731629069E-2</v>
      </c>
      <c r="M44" s="8">
        <v>1.8369717158761734E-2</v>
      </c>
      <c r="N44" s="8">
        <v>8.3229931588347392E-2</v>
      </c>
      <c r="O44" s="8">
        <v>1.8303462893389481E-4</v>
      </c>
      <c r="P44" s="8">
        <v>-8.3196135593691949E-5</v>
      </c>
      <c r="U44" s="8">
        <v>-3.2417445814247485E-2</v>
      </c>
      <c r="V44" s="8">
        <v>1.3336926832414144E-2</v>
      </c>
      <c r="W44" s="8">
        <v>7.6257583631651376E-3</v>
      </c>
      <c r="X44" s="8">
        <v>0.10846984430787199</v>
      </c>
      <c r="Y44" s="8">
        <v>9.3504741331445107E-4</v>
      </c>
      <c r="Z44" s="8">
        <v>-7.0780263285793744E-5</v>
      </c>
      <c r="AE44" s="8">
        <v>0.18259968981527283</v>
      </c>
      <c r="AF44" s="8">
        <v>6.3053429173813517E-3</v>
      </c>
      <c r="AG44" s="8">
        <v>6.5736393515939432E-3</v>
      </c>
      <c r="AH44" s="8">
        <v>0.19545687699938971</v>
      </c>
      <c r="AI44" s="8">
        <v>-2.2758170832320267E-4</v>
      </c>
      <c r="AJ44" s="8">
        <v>1.2680587175909762E-4</v>
      </c>
      <c r="AO44" s="8">
        <v>5.2401311563742498E-3</v>
      </c>
      <c r="AP44" s="8">
        <v>6.8627344281824132E-4</v>
      </c>
      <c r="AQ44" s="8">
        <v>7.523095542562956E-3</v>
      </c>
      <c r="AR44" s="8">
        <v>0.11849235664648389</v>
      </c>
      <c r="AS44" s="8">
        <v>8.6091773611924965E-4</v>
      </c>
      <c r="AT44" s="8">
        <v>6.2679378086226889E-4</v>
      </c>
      <c r="BC44" s="8">
        <v>0.6724</v>
      </c>
      <c r="BD44" s="8">
        <f t="shared" si="26"/>
        <v>-0.25406024012873374</v>
      </c>
      <c r="BE44" s="8">
        <f t="shared" si="27"/>
        <v>-0.32111113479443121</v>
      </c>
      <c r="BF44" s="8">
        <f t="shared" si="28"/>
        <v>-0.24972059238947489</v>
      </c>
      <c r="BG44" s="24">
        <f t="shared" si="35"/>
        <v>-0.31584738843402038</v>
      </c>
      <c r="BH44" s="32">
        <f t="shared" si="36"/>
        <v>-0.28518483893666502</v>
      </c>
      <c r="BI44" s="8">
        <f t="shared" si="37"/>
        <v>3.8545834664081659E-2</v>
      </c>
      <c r="BJ44" s="33">
        <f t="shared" si="29"/>
        <v>1.7238221311670871E-2</v>
      </c>
      <c r="BM44" s="8">
        <v>0.6724</v>
      </c>
      <c r="BN44" s="8">
        <f t="shared" si="38"/>
        <v>-7.6890905428298722E-3</v>
      </c>
      <c r="BO44" s="8">
        <f t="shared" si="39"/>
        <v>-1.0057175287141621E-2</v>
      </c>
      <c r="BP44" s="8">
        <f t="shared" si="40"/>
        <v>-9.8655663956140182E-3</v>
      </c>
      <c r="BQ44" s="24">
        <f t="shared" si="41"/>
        <v>-1.0796730104532554E-2</v>
      </c>
      <c r="BR44" s="32">
        <f t="shared" si="42"/>
        <v>-9.6021405825295163E-3</v>
      </c>
      <c r="BS44" s="8">
        <f t="shared" si="61"/>
        <v>1.3370682258676894E-3</v>
      </c>
      <c r="BT44" s="33">
        <f t="shared" si="30"/>
        <v>5.9795508871903923E-4</v>
      </c>
      <c r="BW44" s="8">
        <v>0.6724</v>
      </c>
      <c r="BX44" s="8">
        <f t="shared" si="43"/>
        <v>0.15732623857790465</v>
      </c>
      <c r="BY44" s="8">
        <f t="shared" si="44"/>
        <v>0.17592183845497872</v>
      </c>
      <c r="BZ44" s="8">
        <f t="shared" si="45"/>
        <v>0.10953157307435847</v>
      </c>
      <c r="CA44" s="24">
        <f t="shared" si="46"/>
        <v>0.13899325522976616</v>
      </c>
      <c r="CB44" s="32">
        <f t="shared" si="47"/>
        <v>0.145443226334252</v>
      </c>
      <c r="CC44" s="8">
        <f t="shared" si="48"/>
        <v>2.8292524006034055E-2</v>
      </c>
      <c r="CD44" s="33">
        <f t="shared" si="31"/>
        <v>1.2652801386507363E-2</v>
      </c>
      <c r="CG44" s="8">
        <v>0.6724</v>
      </c>
      <c r="CH44" s="8">
        <f t="shared" si="49"/>
        <v>7.3093406548736166E-4</v>
      </c>
      <c r="CI44" s="8">
        <f t="shared" si="50"/>
        <v>3.4577787968592579E-4</v>
      </c>
      <c r="CJ44" s="8">
        <f t="shared" si="51"/>
        <v>1.3196777833670075E-3</v>
      </c>
      <c r="CK44" s="24">
        <f t="shared" si="52"/>
        <v>8.8821018240193531E-4</v>
      </c>
      <c r="CL44" s="32">
        <f t="shared" si="53"/>
        <v>8.2114997773555763E-4</v>
      </c>
      <c r="CM44" s="8">
        <f t="shared" si="54"/>
        <v>4.0296591521057473E-4</v>
      </c>
      <c r="CN44" s="33">
        <f t="shared" si="32"/>
        <v>1.8021183580525229E-4</v>
      </c>
      <c r="CQ44" s="8">
        <v>0.6724</v>
      </c>
      <c r="CR44" s="8">
        <f t="shared" si="55"/>
        <v>-9.0065513933543318E-5</v>
      </c>
      <c r="CS44" s="8">
        <f t="shared" si="56"/>
        <v>1.1406378554679213E-4</v>
      </c>
      <c r="CT44" s="8">
        <f t="shared" si="57"/>
        <v>8.7541174509079924E-5</v>
      </c>
      <c r="CU44" s="24">
        <f t="shared" si="58"/>
        <v>8.8818660990644719E-4</v>
      </c>
      <c r="CV44" s="32">
        <f t="shared" si="59"/>
        <v>2.4993151400719396E-4</v>
      </c>
      <c r="CW44" s="8">
        <f t="shared" si="60"/>
        <v>4.3504720374123453E-4</v>
      </c>
      <c r="CX44" s="33">
        <f t="shared" si="33"/>
        <v>1.9455902419732025E-4</v>
      </c>
    </row>
    <row r="45" spans="2:102" x14ac:dyDescent="0.25">
      <c r="B45" s="8">
        <v>-4.5889007965127307E-2</v>
      </c>
      <c r="C45" s="8">
        <v>1.7000543206203554E-2</v>
      </c>
      <c r="D45" s="8">
        <v>3.837211380445088E-2</v>
      </c>
      <c r="E45" s="8">
        <v>8.6883573845427498E-2</v>
      </c>
      <c r="F45" s="8">
        <v>2.6822675775518628E-4</v>
      </c>
      <c r="G45" s="8">
        <v>-4.5483423276561835E-4</v>
      </c>
      <c r="K45" s="8">
        <v>-8.4015910101055358E-2</v>
      </c>
      <c r="L45" s="8">
        <v>2.9402318737192106E-2</v>
      </c>
      <c r="M45" s="8">
        <v>1.8447582328359472E-2</v>
      </c>
      <c r="N45" s="8">
        <v>8.5253639784844223E-2</v>
      </c>
      <c r="O45" s="8">
        <v>1.8998407043490832E-4</v>
      </c>
      <c r="P45" s="8">
        <v>-8.207523939614996E-5</v>
      </c>
      <c r="U45" s="8">
        <v>-3.1406745741105045E-2</v>
      </c>
      <c r="V45" s="8">
        <v>1.3119114179125209E-2</v>
      </c>
      <c r="W45" s="8">
        <v>8.0782943792224102E-3</v>
      </c>
      <c r="X45" s="8">
        <v>0.11039934169434433</v>
      </c>
      <c r="Y45" s="8">
        <v>9.4921712929220631E-4</v>
      </c>
      <c r="Z45" s="8">
        <v>-4.1384844773869749E-5</v>
      </c>
      <c r="AE45" s="8">
        <v>0.18930618507821689</v>
      </c>
      <c r="AF45" s="8">
        <v>6.4368418525039758E-3</v>
      </c>
      <c r="AG45" s="8">
        <v>6.6175203862933654E-3</v>
      </c>
      <c r="AH45" s="8">
        <v>0.20437175366584251</v>
      </c>
      <c r="AI45" s="8">
        <v>-2.2888519670210701E-4</v>
      </c>
      <c r="AJ45" s="8">
        <v>1.2723584648748648E-4</v>
      </c>
      <c r="AO45" s="8">
        <v>7.98750626771263E-3</v>
      </c>
      <c r="AP45" s="8">
        <v>1.7056856831828594E-4</v>
      </c>
      <c r="AQ45" s="8">
        <v>9.1256694103023697E-3</v>
      </c>
      <c r="AR45" s="8">
        <v>0.11948350300501902</v>
      </c>
      <c r="AS45" s="8">
        <v>8.7342843310610251E-4</v>
      </c>
      <c r="AT45" s="8">
        <v>6.6561793674609873E-4</v>
      </c>
      <c r="BC45" s="8">
        <v>0.68879999999999997</v>
      </c>
      <c r="BD45" s="8">
        <f t="shared" si="26"/>
        <v>-0.25358227289077795</v>
      </c>
      <c r="BE45" s="8">
        <f t="shared" si="27"/>
        <v>-0.31816977446045436</v>
      </c>
      <c r="BF45" s="8">
        <f t="shared" si="28"/>
        <v>-0.2577975272626527</v>
      </c>
      <c r="BG45" s="24">
        <f t="shared" si="35"/>
        <v>-0.31425274836259715</v>
      </c>
      <c r="BH45" s="32">
        <f t="shared" si="36"/>
        <v>-0.28595058074412055</v>
      </c>
      <c r="BI45" s="8">
        <f t="shared" si="37"/>
        <v>3.5020902849841558E-2</v>
      </c>
      <c r="BJ45" s="33">
        <f t="shared" si="29"/>
        <v>1.5661823881132367E-2</v>
      </c>
      <c r="BM45" s="8">
        <v>0.68879999999999997</v>
      </c>
      <c r="BN45" s="8">
        <f t="shared" si="38"/>
        <v>-7.6703641163071695E-3</v>
      </c>
      <c r="BO45" s="8">
        <f t="shared" si="39"/>
        <v>-9.5532118745720353E-3</v>
      </c>
      <c r="BP45" s="8">
        <f t="shared" si="40"/>
        <v>-1.0768683586625872E-2</v>
      </c>
      <c r="BQ45" s="24">
        <f t="shared" si="41"/>
        <v>-1.0565998168386923E-2</v>
      </c>
      <c r="BR45" s="32">
        <f t="shared" si="42"/>
        <v>-9.6395644364729999E-3</v>
      </c>
      <c r="BS45" s="8">
        <f t="shared" si="61"/>
        <v>1.4163799138129068E-3</v>
      </c>
      <c r="BT45" s="33">
        <f t="shared" si="30"/>
        <v>6.3342435385019052E-4</v>
      </c>
      <c r="BW45" s="8">
        <v>0.68879999999999997</v>
      </c>
      <c r="BX45" s="8">
        <f t="shared" si="43"/>
        <v>0.15640385968747764</v>
      </c>
      <c r="BY45" s="8">
        <f t="shared" si="44"/>
        <v>0.17525571236415394</v>
      </c>
      <c r="BZ45" s="8">
        <f t="shared" si="45"/>
        <v>0.11013934348674904</v>
      </c>
      <c r="CA45" s="24">
        <f t="shared" si="46"/>
        <v>0.13736043394134612</v>
      </c>
      <c r="CB45" s="32">
        <f t="shared" si="47"/>
        <v>0.14478983736993167</v>
      </c>
      <c r="CC45" s="8">
        <f t="shared" si="48"/>
        <v>2.780232493401227E-2</v>
      </c>
      <c r="CD45" s="33">
        <f t="shared" si="31"/>
        <v>1.2433577696997758E-2</v>
      </c>
      <c r="CG45" s="8">
        <v>0.68879999999999997</v>
      </c>
      <c r="CH45" s="8">
        <f t="shared" si="49"/>
        <v>7.293420179172906E-4</v>
      </c>
      <c r="CI45" s="8">
        <f t="shared" si="50"/>
        <v>3.440233944212327E-4</v>
      </c>
      <c r="CJ45" s="8">
        <f t="shared" si="51"/>
        <v>1.3119315565554663E-3</v>
      </c>
      <c r="CK45" s="24">
        <f t="shared" si="52"/>
        <v>8.8268563663446435E-4</v>
      </c>
      <c r="CL45" s="32">
        <f t="shared" si="53"/>
        <v>8.1699565138211344E-4</v>
      </c>
      <c r="CM45" s="8">
        <f t="shared" si="54"/>
        <v>4.0027600465448635E-4</v>
      </c>
      <c r="CN45" s="33">
        <f t="shared" si="32"/>
        <v>1.7900887123389073E-4</v>
      </c>
      <c r="CQ45" s="8">
        <v>0.68879999999999997</v>
      </c>
      <c r="CR45" s="8">
        <f t="shared" si="55"/>
        <v>-8.6187484018217331E-5</v>
      </c>
      <c r="CS45" s="8">
        <f t="shared" si="56"/>
        <v>1.1701581824685747E-4</v>
      </c>
      <c r="CT45" s="8">
        <f t="shared" si="57"/>
        <v>9.8200979198766601E-5</v>
      </c>
      <c r="CU45" s="24">
        <f t="shared" si="58"/>
        <v>8.8957591501573016E-4</v>
      </c>
      <c r="CV45" s="32">
        <f t="shared" si="59"/>
        <v>2.5465130711078423E-4</v>
      </c>
      <c r="CW45" s="8">
        <f t="shared" si="60"/>
        <v>4.3309759183511148E-4</v>
      </c>
      <c r="CX45" s="33">
        <f t="shared" si="33"/>
        <v>1.9368713124695341E-4</v>
      </c>
    </row>
    <row r="46" spans="2:102" x14ac:dyDescent="0.25">
      <c r="B46" s="8">
        <v>-3.2474481882843367E-2</v>
      </c>
      <c r="C46" s="8">
        <v>1.21231398368329E-2</v>
      </c>
      <c r="D46" s="8">
        <v>3.8179155506871336E-2</v>
      </c>
      <c r="E46" s="8">
        <v>0.10042779097219777</v>
      </c>
      <c r="F46" s="8">
        <v>2.8520392688012716E-4</v>
      </c>
      <c r="G46" s="8">
        <v>-4.5539170315708868E-4</v>
      </c>
      <c r="K46" s="8">
        <v>-7.4980282589760361E-2</v>
      </c>
      <c r="L46" s="8">
        <v>2.5884910400118526E-2</v>
      </c>
      <c r="M46" s="8">
        <v>1.9922369982223593E-2</v>
      </c>
      <c r="N46" s="8">
        <v>9.1812126097222876E-2</v>
      </c>
      <c r="O46" s="8">
        <v>1.9606839360982877E-4</v>
      </c>
      <c r="P46" s="8">
        <v>-7.9507025343941948E-5</v>
      </c>
      <c r="U46" s="8">
        <v>-3.4007620467415456E-2</v>
      </c>
      <c r="V46" s="8">
        <v>1.3740061442154566E-2</v>
      </c>
      <c r="W46" s="8">
        <v>7.070378284388586E-3</v>
      </c>
      <c r="X46" s="8">
        <v>0.11175472539885668</v>
      </c>
      <c r="Y46" s="8">
        <v>9.6520013821962329E-4</v>
      </c>
      <c r="Z46" s="8">
        <v>-1.5458587018490447E-5</v>
      </c>
      <c r="AE46" s="8">
        <v>0.19353859283589089</v>
      </c>
      <c r="AF46" s="8">
        <v>6.5634828586091949E-3</v>
      </c>
      <c r="AG46" s="8">
        <v>6.6358651980519484E-3</v>
      </c>
      <c r="AH46" s="8">
        <v>0.21151881398835903</v>
      </c>
      <c r="AI46" s="8">
        <v>-2.3087606993994639E-4</v>
      </c>
      <c r="AJ46" s="8">
        <v>1.275173421473451E-4</v>
      </c>
      <c r="AO46" s="8">
        <v>7.1901242763332904E-3</v>
      </c>
      <c r="AP46" s="8">
        <v>2.8950103326661402E-4</v>
      </c>
      <c r="AQ46" s="8">
        <v>8.6691487079861209E-3</v>
      </c>
      <c r="AR46" s="8">
        <v>0.12048479361330855</v>
      </c>
      <c r="AS46" s="8">
        <v>8.8345823417121925E-4</v>
      </c>
      <c r="AT46" s="8">
        <v>7.0404860886731126E-4</v>
      </c>
      <c r="BC46" s="8">
        <v>0.70520000000000005</v>
      </c>
      <c r="BD46" s="8">
        <f t="shared" si="26"/>
        <v>-0.25409352234796523</v>
      </c>
      <c r="BE46" s="8">
        <f t="shared" si="27"/>
        <v>-0.31598088905333466</v>
      </c>
      <c r="BF46" s="8">
        <f t="shared" si="28"/>
        <v>-0.26743720339867877</v>
      </c>
      <c r="BG46" s="24">
        <f t="shared" si="35"/>
        <v>-0.31305332361077265</v>
      </c>
      <c r="BH46" s="32">
        <f t="shared" si="36"/>
        <v>-0.28764123460268781</v>
      </c>
      <c r="BI46" s="8">
        <f t="shared" si="37"/>
        <v>3.1530737154693615E-2</v>
      </c>
      <c r="BJ46" s="33">
        <f t="shared" si="29"/>
        <v>1.4100974331714644E-2</v>
      </c>
      <c r="BM46" s="8">
        <v>0.70520000000000005</v>
      </c>
      <c r="BN46" s="8">
        <f t="shared" si="38"/>
        <v>-7.8004182925383841E-3</v>
      </c>
      <c r="BO46" s="8">
        <f t="shared" si="39"/>
        <v>-9.1159199678436699E-3</v>
      </c>
      <c r="BP46" s="8">
        <f t="shared" si="40"/>
        <v>-1.1873569552529785E-2</v>
      </c>
      <c r="BQ46" s="24">
        <f t="shared" si="41"/>
        <v>-1.0343410198480257E-2</v>
      </c>
      <c r="BR46" s="32">
        <f t="shared" si="42"/>
        <v>-9.783329502848024E-3</v>
      </c>
      <c r="BS46" s="8">
        <f t="shared" si="61"/>
        <v>1.7378306597882187E-3</v>
      </c>
      <c r="BT46" s="33">
        <f t="shared" si="30"/>
        <v>7.7718149773395339E-4</v>
      </c>
      <c r="BW46" s="8">
        <v>0.70520000000000005</v>
      </c>
      <c r="BX46" s="8">
        <f t="shared" si="43"/>
        <v>0.15545596321069269</v>
      </c>
      <c r="BY46" s="8">
        <f t="shared" si="44"/>
        <v>0.17466742016319081</v>
      </c>
      <c r="BZ46" s="8">
        <f t="shared" si="45"/>
        <v>0.11097507109881978</v>
      </c>
      <c r="CA46" s="24">
        <f t="shared" si="46"/>
        <v>0.13587395864553573</v>
      </c>
      <c r="CB46" s="32">
        <f t="shared" si="47"/>
        <v>0.14424310327955975</v>
      </c>
      <c r="CC46" s="8">
        <f t="shared" si="48"/>
        <v>2.7252962118852139E-2</v>
      </c>
      <c r="CD46" s="33">
        <f t="shared" si="31"/>
        <v>1.2187895177196017E-2</v>
      </c>
      <c r="CG46" s="8">
        <v>0.70520000000000005</v>
      </c>
      <c r="CH46" s="8">
        <f t="shared" si="49"/>
        <v>7.2738154414538991E-4</v>
      </c>
      <c r="CI46" s="8">
        <f t="shared" si="50"/>
        <v>3.4182340837392809E-4</v>
      </c>
      <c r="CJ46" s="8">
        <f t="shared" si="51"/>
        <v>1.3019133861976251E-3</v>
      </c>
      <c r="CK46" s="24">
        <f t="shared" si="52"/>
        <v>8.7649828665186552E-4</v>
      </c>
      <c r="CL46" s="32">
        <f t="shared" si="53"/>
        <v>8.1190415634220222E-4</v>
      </c>
      <c r="CM46" s="8">
        <f t="shared" si="54"/>
        <v>3.9682129840225365E-4</v>
      </c>
      <c r="CN46" s="33">
        <f t="shared" si="32"/>
        <v>1.7746387962943355E-4</v>
      </c>
      <c r="CQ46" s="8">
        <v>0.70520000000000005</v>
      </c>
      <c r="CR46" s="8">
        <f t="shared" si="55"/>
        <v>-8.2561488974392929E-5</v>
      </c>
      <c r="CS46" s="8">
        <f t="shared" si="56"/>
        <v>1.2008913011251531E-4</v>
      </c>
      <c r="CT46" s="8">
        <f t="shared" si="57"/>
        <v>1.0871160101512334E-4</v>
      </c>
      <c r="CU46" s="24">
        <f t="shared" si="58"/>
        <v>8.9078614901898722E-4</v>
      </c>
      <c r="CV46" s="32">
        <f t="shared" si="59"/>
        <v>2.5925634779305821E-4</v>
      </c>
      <c r="CW46" s="8">
        <f t="shared" si="60"/>
        <v>4.3116143868556444E-4</v>
      </c>
      <c r="CX46" s="33">
        <f t="shared" si="33"/>
        <v>1.9282125723550593E-4</v>
      </c>
    </row>
    <row r="47" spans="2:102" x14ac:dyDescent="0.25">
      <c r="B47" s="8">
        <v>-1.7919705265294468E-2</v>
      </c>
      <c r="C47" s="8">
        <v>6.9164031094675719E-3</v>
      </c>
      <c r="D47" s="8">
        <v>3.787565341510795E-2</v>
      </c>
      <c r="E47" s="8">
        <v>0.11375788383862692</v>
      </c>
      <c r="F47" s="8">
        <v>3.0192558073980198E-4</v>
      </c>
      <c r="G47" s="8">
        <v>-4.5625626842492496E-4</v>
      </c>
      <c r="K47" s="8">
        <v>-6.3238101648648709E-2</v>
      </c>
      <c r="L47" s="8">
        <v>2.1363540487412326E-2</v>
      </c>
      <c r="M47" s="8">
        <v>2.2585486087475397E-2</v>
      </c>
      <c r="N47" s="8">
        <v>0.10030634621056017</v>
      </c>
      <c r="O47" s="8">
        <v>2.0203289272415734E-4</v>
      </c>
      <c r="P47" s="8">
        <v>-7.5975647566088497E-5</v>
      </c>
      <c r="U47" s="8">
        <v>-3.7671165661460698E-2</v>
      </c>
      <c r="V47" s="8">
        <v>1.4634353427976652E-2</v>
      </c>
      <c r="W47" s="8">
        <v>5.8935170602564335E-3</v>
      </c>
      <c r="X47" s="8">
        <v>0.11373278295096882</v>
      </c>
      <c r="Y47" s="8">
        <v>9.8187256437069445E-4</v>
      </c>
      <c r="Z47" s="8">
        <v>6.4705781759596109E-6</v>
      </c>
      <c r="AE47" s="8">
        <v>0.19356284827178646</v>
      </c>
      <c r="AF47" s="8">
        <v>6.5640695447690203E-3</v>
      </c>
      <c r="AG47" s="8">
        <v>6.6356441344505432E-3</v>
      </c>
      <c r="AH47" s="8">
        <v>0.21633512105425654</v>
      </c>
      <c r="AI47" s="8">
        <v>-2.3248798144331651E-4</v>
      </c>
      <c r="AJ47" s="8">
        <v>1.2690657374626567E-4</v>
      </c>
      <c r="AO47" s="8">
        <v>8.3386336045821949E-3</v>
      </c>
      <c r="AP47" s="8">
        <v>2.5079989185170502E-4</v>
      </c>
      <c r="AQ47" s="8">
        <v>9.1777328452868519E-3</v>
      </c>
      <c r="AR47" s="8">
        <v>0.12142752420174989</v>
      </c>
      <c r="AS47" s="8">
        <v>8.8587128556781255E-4</v>
      </c>
      <c r="AT47" s="8">
        <v>7.3556536183701574E-4</v>
      </c>
      <c r="BC47" s="8">
        <v>0.72160000000000002</v>
      </c>
      <c r="BD47" s="8">
        <f t="shared" si="26"/>
        <v>-0.25568740120675582</v>
      </c>
      <c r="BE47" s="8">
        <f t="shared" si="27"/>
        <v>-0.31469108930409095</v>
      </c>
      <c r="BF47" s="8">
        <f t="shared" si="28"/>
        <v>-0.27865922551691308</v>
      </c>
      <c r="BG47" s="24">
        <f t="shared" si="35"/>
        <v>-0.31234034864426868</v>
      </c>
      <c r="BH47" s="32">
        <f t="shared" si="36"/>
        <v>-0.29034451616800711</v>
      </c>
      <c r="BI47" s="8">
        <f t="shared" si="37"/>
        <v>2.83680213434798E-2</v>
      </c>
      <c r="BJ47" s="33">
        <f t="shared" si="29"/>
        <v>1.2686564822237149E-2</v>
      </c>
      <c r="BM47" s="8">
        <v>0.72160000000000002</v>
      </c>
      <c r="BN47" s="8">
        <f t="shared" si="38"/>
        <v>-8.0914116078185366E-3</v>
      </c>
      <c r="BO47" s="8">
        <f t="shared" si="39"/>
        <v>-8.7646092398521204E-3</v>
      </c>
      <c r="BP47" s="8">
        <f t="shared" si="40"/>
        <v>-1.3182561664482851E-2</v>
      </c>
      <c r="BQ47" s="24">
        <f t="shared" si="41"/>
        <v>-1.0135400748978216E-2</v>
      </c>
      <c r="BR47" s="32">
        <f t="shared" si="42"/>
        <v>-1.0043495815282931E-2</v>
      </c>
      <c r="BS47" s="8">
        <f t="shared" si="61"/>
        <v>2.2589351878189411E-3</v>
      </c>
      <c r="BT47" s="33">
        <f t="shared" si="30"/>
        <v>1.0102265273458813E-3</v>
      </c>
      <c r="BW47" s="8">
        <v>0.72160000000000002</v>
      </c>
      <c r="BX47" s="8">
        <f t="shared" si="43"/>
        <v>0.15450101499584423</v>
      </c>
      <c r="BY47" s="8">
        <f t="shared" si="44"/>
        <v>0.17417452890777646</v>
      </c>
      <c r="BZ47" s="8">
        <f t="shared" si="45"/>
        <v>0.1120164024217858</v>
      </c>
      <c r="CA47" s="24">
        <f t="shared" si="46"/>
        <v>0.13455645421433263</v>
      </c>
      <c r="CB47" s="32">
        <f t="shared" si="47"/>
        <v>0.14381210013493478</v>
      </c>
      <c r="CC47" s="8">
        <f t="shared" si="48"/>
        <v>2.6663104072626634E-2</v>
      </c>
      <c r="CD47" s="33">
        <f t="shared" si="31"/>
        <v>1.1924102639508927E-2</v>
      </c>
      <c r="CG47" s="8">
        <v>0.72160000000000002</v>
      </c>
      <c r="CH47" s="8">
        <f t="shared" si="49"/>
        <v>7.2500489128318973E-4</v>
      </c>
      <c r="CI47" s="8">
        <f t="shared" si="50"/>
        <v>3.3921205679029608E-4</v>
      </c>
      <c r="CJ47" s="8">
        <f t="shared" si="51"/>
        <v>1.2897133535276469E-3</v>
      </c>
      <c r="CK47" s="24">
        <f t="shared" si="52"/>
        <v>8.6956986930755644E-4</v>
      </c>
      <c r="CL47" s="32">
        <f t="shared" si="53"/>
        <v>8.0587504272717223E-4</v>
      </c>
      <c r="CM47" s="8">
        <f t="shared" si="54"/>
        <v>3.9262826599276472E-4</v>
      </c>
      <c r="CN47" s="33">
        <f t="shared" si="32"/>
        <v>1.7558869852953815E-4</v>
      </c>
      <c r="CQ47" s="8">
        <v>0.72160000000000002</v>
      </c>
      <c r="CR47" s="8">
        <f t="shared" si="55"/>
        <v>-7.9111240332368097E-5</v>
      </c>
      <c r="CS47" s="8">
        <f t="shared" si="56"/>
        <v>1.2328785539020677E-4</v>
      </c>
      <c r="CT47" s="8">
        <f t="shared" si="57"/>
        <v>1.1888163789245005E-4</v>
      </c>
      <c r="CU47" s="24">
        <f t="shared" si="58"/>
        <v>8.9184012510452816E-4</v>
      </c>
      <c r="CV47" s="32">
        <f t="shared" si="59"/>
        <v>2.6372459451370423E-4</v>
      </c>
      <c r="CW47" s="8">
        <f t="shared" si="60"/>
        <v>4.2925031128019135E-4</v>
      </c>
      <c r="CX47" s="33">
        <f t="shared" si="33"/>
        <v>1.9196657507709051E-4</v>
      </c>
    </row>
    <row r="48" spans="2:102" x14ac:dyDescent="0.25">
      <c r="B48" s="8">
        <v>-2.9776400721354835E-3</v>
      </c>
      <c r="C48" s="8">
        <v>1.4921756322983405E-3</v>
      </c>
      <c r="D48" s="8">
        <v>3.7882775308933268E-2</v>
      </c>
      <c r="E48" s="8">
        <v>0.12397668917614704</v>
      </c>
      <c r="F48" s="8">
        <v>3.1888878349201294E-4</v>
      </c>
      <c r="G48" s="8">
        <v>-4.5614725201290713E-4</v>
      </c>
      <c r="K48" s="8">
        <v>-5.4706087880087614E-2</v>
      </c>
      <c r="L48" s="8">
        <v>1.7947767810415998E-2</v>
      </c>
      <c r="M48" s="8">
        <v>2.4485413280114075E-2</v>
      </c>
      <c r="N48" s="8">
        <v>0.1086205934477609</v>
      </c>
      <c r="O48" s="8">
        <v>2.0821730000102466E-4</v>
      </c>
      <c r="P48" s="8">
        <v>-7.2516382758646523E-5</v>
      </c>
      <c r="U48" s="8">
        <v>-4.2903055173840875E-2</v>
      </c>
      <c r="V48" s="8">
        <v>1.5334826415043195E-2</v>
      </c>
      <c r="W48" s="8">
        <v>4.7731065046929195E-3</v>
      </c>
      <c r="X48" s="8">
        <v>0.11641026462654035</v>
      </c>
      <c r="Y48" s="8">
        <v>9.9135217159162787E-4</v>
      </c>
      <c r="Z48" s="8">
        <v>2.1614479124652123E-5</v>
      </c>
      <c r="AE48" s="8">
        <v>0.19198229681589266</v>
      </c>
      <c r="AF48" s="8">
        <v>6.524928957158227E-3</v>
      </c>
      <c r="AG48" s="8">
        <v>6.6124468953759306E-3</v>
      </c>
      <c r="AH48" s="8">
        <v>0.22040531702054636</v>
      </c>
      <c r="AI48" s="8">
        <v>-2.3413470024011575E-4</v>
      </c>
      <c r="AJ48" s="8">
        <v>1.2788043070930167E-4</v>
      </c>
      <c r="AO48" s="8">
        <v>7.0293594583507139E-3</v>
      </c>
      <c r="AP48" s="8">
        <v>2.8366822653602079E-4</v>
      </c>
      <c r="AQ48" s="8">
        <v>8.7694124807209239E-3</v>
      </c>
      <c r="AR48" s="8">
        <v>0.122533554173187</v>
      </c>
      <c r="AS48" s="8">
        <v>8.8774977707455278E-4</v>
      </c>
      <c r="AT48" s="8">
        <v>7.5874364159735292E-4</v>
      </c>
      <c r="BC48" s="8">
        <v>0.73799999999999999</v>
      </c>
      <c r="BD48" s="8">
        <f t="shared" si="26"/>
        <v>-0.25844643762659703</v>
      </c>
      <c r="BE48" s="8">
        <f t="shared" si="27"/>
        <v>-0.31444064876607647</v>
      </c>
      <c r="BF48" s="8">
        <f t="shared" si="28"/>
        <v>-0.29146558504654418</v>
      </c>
      <c r="BG48" s="24">
        <f t="shared" si="35"/>
        <v>-0.31219993746377284</v>
      </c>
      <c r="BH48" s="32">
        <f t="shared" si="36"/>
        <v>-0.29413815222574763</v>
      </c>
      <c r="BI48" s="8">
        <f t="shared" si="37"/>
        <v>2.5945202241835164E-2</v>
      </c>
      <c r="BJ48" s="33">
        <f t="shared" si="29"/>
        <v>1.1603047180544673E-2</v>
      </c>
      <c r="BM48" s="8">
        <v>0.73799999999999999</v>
      </c>
      <c r="BN48" s="8">
        <f t="shared" si="38"/>
        <v>-8.5539306967347666E-3</v>
      </c>
      <c r="BO48" s="8">
        <f t="shared" si="39"/>
        <v>-8.5176870240749082E-3</v>
      </c>
      <c r="BP48" s="8">
        <f t="shared" si="40"/>
        <v>-1.4695100188684014E-2</v>
      </c>
      <c r="BQ48" s="24">
        <f t="shared" si="41"/>
        <v>-9.9487918210896253E-3</v>
      </c>
      <c r="BR48" s="32">
        <f t="shared" si="42"/>
        <v>-1.0428877432645828E-2</v>
      </c>
      <c r="BS48" s="8">
        <f t="shared" si="61"/>
        <v>2.9211420619841117E-3</v>
      </c>
      <c r="BT48" s="33">
        <f t="shared" si="30"/>
        <v>1.3063744445060755E-3</v>
      </c>
      <c r="BW48" s="8">
        <v>0.73799999999999999</v>
      </c>
      <c r="BX48" s="8">
        <f t="shared" si="43"/>
        <v>0.15355629125285106</v>
      </c>
      <c r="BY48" s="8">
        <f t="shared" si="44"/>
        <v>0.17379008177010424</v>
      </c>
      <c r="BZ48" s="8">
        <f t="shared" si="45"/>
        <v>0.11323493466644126</v>
      </c>
      <c r="CA48" s="24">
        <f t="shared" si="46"/>
        <v>0.1334265861561176</v>
      </c>
      <c r="CB48" s="32">
        <f t="shared" si="47"/>
        <v>0.14350197346137855</v>
      </c>
      <c r="CC48" s="8">
        <f t="shared" si="48"/>
        <v>2.6051653037368238E-2</v>
      </c>
      <c r="CD48" s="33">
        <f t="shared" si="31"/>
        <v>1.165065342355885E-2</v>
      </c>
      <c r="CG48" s="8">
        <v>0.73799999999999999</v>
      </c>
      <c r="CH48" s="8">
        <f t="shared" si="49"/>
        <v>7.2216735346447884E-4</v>
      </c>
      <c r="CI48" s="8">
        <f t="shared" si="50"/>
        <v>3.3623196999160449E-4</v>
      </c>
      <c r="CJ48" s="8">
        <f t="shared" si="51"/>
        <v>1.2754503707266213E-3</v>
      </c>
      <c r="CK48" s="24">
        <f t="shared" si="52"/>
        <v>8.6182537392379762E-4</v>
      </c>
      <c r="CL48" s="32">
        <f t="shared" si="53"/>
        <v>7.9891876702662562E-4</v>
      </c>
      <c r="CM48" s="8">
        <f t="shared" si="54"/>
        <v>3.8773249461904343E-4</v>
      </c>
      <c r="CN48" s="33">
        <f t="shared" si="32"/>
        <v>1.7339924301075049E-4</v>
      </c>
      <c r="CQ48" s="8">
        <v>0.73799999999999999</v>
      </c>
      <c r="CR48" s="8">
        <f t="shared" si="55"/>
        <v>-7.5763828300568026E-5</v>
      </c>
      <c r="CS48" s="8">
        <f t="shared" si="56"/>
        <v>1.2661188841292694E-4</v>
      </c>
      <c r="CT48" s="8">
        <f t="shared" si="57"/>
        <v>1.2851424622749861E-4</v>
      </c>
      <c r="CU48" s="24">
        <f t="shared" si="58"/>
        <v>8.9275968095239877E-4</v>
      </c>
      <c r="CV48" s="32">
        <f t="shared" si="59"/>
        <v>2.6803049682306407E-4</v>
      </c>
      <c r="CW48" s="8">
        <f t="shared" si="60"/>
        <v>4.2737380144124501E-4</v>
      </c>
      <c r="CX48" s="33">
        <f t="shared" si="33"/>
        <v>1.9112737436502428E-4</v>
      </c>
    </row>
    <row r="49" spans="2:102" x14ac:dyDescent="0.25">
      <c r="B49" s="8">
        <v>-2.1696063856353476E-3</v>
      </c>
      <c r="C49" s="8">
        <v>1.188824958106913E-3</v>
      </c>
      <c r="D49" s="8">
        <v>3.7941929765806848E-2</v>
      </c>
      <c r="E49" s="8">
        <v>0.12706486176387671</v>
      </c>
      <c r="F49" s="8">
        <v>3.3635085606049031E-4</v>
      </c>
      <c r="G49" s="8">
        <v>-4.5271594602371023E-4</v>
      </c>
      <c r="K49" s="8">
        <v>-5.2111208507491867E-2</v>
      </c>
      <c r="L49" s="8">
        <v>1.6895590603515542E-2</v>
      </c>
      <c r="M49" s="8">
        <v>2.5063494014726073E-2</v>
      </c>
      <c r="N49" s="8">
        <v>0.11684930432414263</v>
      </c>
      <c r="O49" s="8">
        <v>2.1447337112352261E-4</v>
      </c>
      <c r="P49" s="8">
        <v>-6.9059663726352136E-5</v>
      </c>
      <c r="U49" s="8">
        <v>-4.912479692151752E-2</v>
      </c>
      <c r="V49" s="8">
        <v>1.6274761090422446E-2</v>
      </c>
      <c r="W49" s="8">
        <v>3.3765970432148924E-3</v>
      </c>
      <c r="X49" s="8">
        <v>0.11893998286340887</v>
      </c>
      <c r="Y49" s="8">
        <v>1.0020115519691821E-3</v>
      </c>
      <c r="Z49" s="8">
        <v>3.743631358691834E-5</v>
      </c>
      <c r="AE49" s="8">
        <v>0.19194305258432934</v>
      </c>
      <c r="AF49" s="8">
        <v>6.5239701199066172E-3</v>
      </c>
      <c r="AG49" s="8">
        <v>6.6121515484438443E-3</v>
      </c>
      <c r="AH49" s="8">
        <v>0.2251004852130884</v>
      </c>
      <c r="AI49" s="8">
        <v>-2.3576028856323961E-4</v>
      </c>
      <c r="AJ49" s="8">
        <v>1.2837775336305683E-4</v>
      </c>
      <c r="AO49" s="8">
        <v>7.3303545808175788E-3</v>
      </c>
      <c r="AP49" s="8">
        <v>3.0222387601368987E-4</v>
      </c>
      <c r="AQ49" s="8">
        <v>8.8533985448988883E-3</v>
      </c>
      <c r="AR49" s="8">
        <v>0.12367004369127484</v>
      </c>
      <c r="AS49" s="8">
        <v>8.8314469052194083E-4</v>
      </c>
      <c r="AT49" s="8">
        <v>7.7963831538939931E-4</v>
      </c>
      <c r="BC49" s="8">
        <v>0.75439999999999996</v>
      </c>
      <c r="BD49" s="8">
        <f t="shared" si="26"/>
        <v>-0.26244171696089003</v>
      </c>
      <c r="BE49" s="8">
        <f t="shared" si="27"/>
        <v>-0.31536227572149889</v>
      </c>
      <c r="BF49" s="8">
        <f t="shared" si="28"/>
        <v>-0.30584080720108886</v>
      </c>
      <c r="BG49" s="24">
        <f t="shared" si="35"/>
        <v>-0.31271258981131123</v>
      </c>
      <c r="BH49" s="32">
        <f t="shared" si="36"/>
        <v>-0.29908934742369725</v>
      </c>
      <c r="BI49" s="8">
        <f t="shared" si="37"/>
        <v>2.4759051921814296E-2</v>
      </c>
      <c r="BJ49" s="33">
        <f t="shared" si="29"/>
        <v>1.1072584631124715E-2</v>
      </c>
      <c r="BM49" s="8">
        <v>0.75439999999999996</v>
      </c>
      <c r="BN49" s="8">
        <f t="shared" si="38"/>
        <v>-9.1969102503274818E-3</v>
      </c>
      <c r="BO49" s="8">
        <f t="shared" si="39"/>
        <v>-8.3924669579694168E-3</v>
      </c>
      <c r="BP49" s="8">
        <f t="shared" si="40"/>
        <v>-1.6407672574324364E-2</v>
      </c>
      <c r="BQ49" s="24">
        <f t="shared" si="41"/>
        <v>-9.790754372061658E-3</v>
      </c>
      <c r="BR49" s="32">
        <f t="shared" si="42"/>
        <v>-1.094695103867073E-2</v>
      </c>
      <c r="BS49" s="8">
        <f t="shared" si="61"/>
        <v>3.6852997210200271E-3</v>
      </c>
      <c r="BT49" s="33">
        <f t="shared" si="30"/>
        <v>1.6481161387323581E-3</v>
      </c>
      <c r="BW49" s="8">
        <v>0.75439999999999996</v>
      </c>
      <c r="BX49" s="8">
        <f t="shared" si="43"/>
        <v>0.15263778515903667</v>
      </c>
      <c r="BY49" s="8">
        <f t="shared" si="44"/>
        <v>0.17352259028411804</v>
      </c>
      <c r="BZ49" s="8">
        <f t="shared" si="45"/>
        <v>0.11459688530884023</v>
      </c>
      <c r="CA49" s="24">
        <f t="shared" si="46"/>
        <v>0.13249896723287588</v>
      </c>
      <c r="CB49" s="32">
        <f t="shared" si="47"/>
        <v>0.14331405699621769</v>
      </c>
      <c r="CC49" s="8">
        <f t="shared" si="48"/>
        <v>2.5437043241250949E-2</v>
      </c>
      <c r="CD49" s="33">
        <f t="shared" si="31"/>
        <v>1.1375791566807741E-2</v>
      </c>
      <c r="CG49" s="8">
        <v>0.75439999999999996</v>
      </c>
      <c r="CH49" s="8">
        <f t="shared" si="49"/>
        <v>7.188281115088213E-4</v>
      </c>
      <c r="CI49" s="8">
        <f t="shared" si="50"/>
        <v>3.3293369416296235E-4</v>
      </c>
      <c r="CJ49" s="8">
        <f t="shared" si="51"/>
        <v>1.2592680006570144E-3</v>
      </c>
      <c r="CK49" s="24">
        <f t="shared" si="52"/>
        <v>8.531939536667876E-4</v>
      </c>
      <c r="CL49" s="32">
        <f t="shared" si="53"/>
        <v>7.9105593999889636E-4</v>
      </c>
      <c r="CM49" s="8">
        <f t="shared" si="54"/>
        <v>3.8217645044597915E-4</v>
      </c>
      <c r="CN49" s="33">
        <f t="shared" si="32"/>
        <v>1.7091450451935783E-4</v>
      </c>
      <c r="CQ49" s="8">
        <v>0.75439999999999996</v>
      </c>
      <c r="CR49" s="8">
        <f t="shared" si="55"/>
        <v>-7.2450565950527449E-5</v>
      </c>
      <c r="CS49" s="8">
        <f t="shared" si="56"/>
        <v>1.3005676759055555E-4</v>
      </c>
      <c r="CT49" s="8">
        <f t="shared" si="57"/>
        <v>1.3741088821006916E-4</v>
      </c>
      <c r="CU49" s="24">
        <f t="shared" si="58"/>
        <v>8.9356555445622445E-4</v>
      </c>
      <c r="CV49" s="32">
        <f t="shared" si="59"/>
        <v>2.7214566107658042E-4</v>
      </c>
      <c r="CW49" s="8">
        <f t="shared" si="60"/>
        <v>4.2553964023764757E-4</v>
      </c>
      <c r="CX49" s="33">
        <f t="shared" si="33"/>
        <v>1.9030711253843695E-4</v>
      </c>
    </row>
    <row r="50" spans="2:102" x14ac:dyDescent="0.25">
      <c r="B50" s="8">
        <v>-1.3921303015058135E-3</v>
      </c>
      <c r="C50" s="8">
        <v>9.8251567396968366E-4</v>
      </c>
      <c r="D50" s="8">
        <v>3.7391646071622181E-2</v>
      </c>
      <c r="E50" s="8">
        <v>0.12710882293535797</v>
      </c>
      <c r="F50" s="8">
        <v>3.4674561147966261E-4</v>
      </c>
      <c r="G50" s="8">
        <v>-4.8044301984005814E-4</v>
      </c>
      <c r="K50" s="8">
        <v>-4.3584865029700298E-2</v>
      </c>
      <c r="L50" s="8">
        <v>1.3549214941633365E-2</v>
      </c>
      <c r="M50" s="8">
        <v>2.7070651596128609E-2</v>
      </c>
      <c r="N50" s="8">
        <v>0.12385268078145563</v>
      </c>
      <c r="O50" s="8">
        <v>2.2053058294170321E-4</v>
      </c>
      <c r="P50" s="8">
        <v>-6.5411758578820027E-5</v>
      </c>
      <c r="U50" s="8">
        <v>-5.6619246004730013E-2</v>
      </c>
      <c r="V50" s="8">
        <v>1.7298337170119898E-2</v>
      </c>
      <c r="W50" s="8">
        <v>1.7910337446685868E-3</v>
      </c>
      <c r="X50" s="8">
        <v>0.12153049021442817</v>
      </c>
      <c r="Y50" s="8">
        <v>1.0116840097075686E-3</v>
      </c>
      <c r="Z50" s="8">
        <v>5.2402745616391007E-5</v>
      </c>
      <c r="AE50" s="8">
        <v>0.19095192631694635</v>
      </c>
      <c r="AF50" s="8">
        <v>6.4809019550809291E-3</v>
      </c>
      <c r="AG50" s="8">
        <v>6.6125198045137602E-3</v>
      </c>
      <c r="AH50" s="8">
        <v>0.23050915229423088</v>
      </c>
      <c r="AI50" s="8">
        <v>-2.3865220890800396E-4</v>
      </c>
      <c r="AJ50" s="8">
        <v>1.2834520106511641E-4</v>
      </c>
      <c r="AO50" s="8">
        <v>2.2767373360123213E-3</v>
      </c>
      <c r="AP50" s="8">
        <v>7.0086204813667142E-4</v>
      </c>
      <c r="AQ50" s="8">
        <v>7.4374972259289348E-3</v>
      </c>
      <c r="AR50" s="8">
        <v>0.1249285591674638</v>
      </c>
      <c r="AS50" s="8">
        <v>8.8905838399565989E-4</v>
      </c>
      <c r="AT50" s="8">
        <v>8.0059988221068453E-4</v>
      </c>
      <c r="BC50" s="8">
        <v>0.77080000000000004</v>
      </c>
      <c r="BD50" s="8">
        <f t="shared" si="26"/>
        <v>-0.26773241403718462</v>
      </c>
      <c r="BE50" s="8">
        <f t="shared" si="27"/>
        <v>-0.31757989788627072</v>
      </c>
      <c r="BF50" s="8">
        <f t="shared" si="28"/>
        <v>-0.32175226502186904</v>
      </c>
      <c r="BG50" s="24">
        <f t="shared" si="35"/>
        <v>-0.31395274884852942</v>
      </c>
      <c r="BH50" s="32">
        <f t="shared" si="36"/>
        <v>-0.30525433144846348</v>
      </c>
      <c r="BI50" s="8">
        <f t="shared" si="37"/>
        <v>2.5216781130098693E-2</v>
      </c>
      <c r="BJ50" s="33">
        <f t="shared" si="29"/>
        <v>1.1277287356126929E-2</v>
      </c>
      <c r="BM50" s="8">
        <v>0.77080000000000004</v>
      </c>
      <c r="BN50" s="8">
        <f t="shared" si="38"/>
        <v>-1.0027565677281828E-2</v>
      </c>
      <c r="BO50" s="8">
        <f t="shared" si="39"/>
        <v>-8.4049812966374184E-3</v>
      </c>
      <c r="BP50" s="8">
        <f t="shared" si="40"/>
        <v>-1.8313779072484784E-2</v>
      </c>
      <c r="BQ50" s="24">
        <f t="shared" si="41"/>
        <v>-9.6687642851653599E-3</v>
      </c>
      <c r="BR50" s="32">
        <f t="shared" si="42"/>
        <v>-1.1603772582892347E-2</v>
      </c>
      <c r="BS50" s="8">
        <f t="shared" si="61"/>
        <v>4.5271454620971251E-3</v>
      </c>
      <c r="BT50" s="33">
        <f t="shared" si="30"/>
        <v>2.0246009994557739E-3</v>
      </c>
      <c r="BW50" s="8">
        <v>0.77080000000000004</v>
      </c>
      <c r="BX50" s="8">
        <f t="shared" si="43"/>
        <v>0.15176012482451381</v>
      </c>
      <c r="BY50" s="8">
        <f t="shared" si="44"/>
        <v>0.17337608657852865</v>
      </c>
      <c r="BZ50" s="8">
        <f t="shared" si="45"/>
        <v>0.11606387751156284</v>
      </c>
      <c r="CA50" s="24">
        <f t="shared" si="46"/>
        <v>0.13178410346829056</v>
      </c>
      <c r="CB50" s="32">
        <f t="shared" si="47"/>
        <v>0.14324604809572397</v>
      </c>
      <c r="CC50" s="8">
        <f t="shared" si="48"/>
        <v>2.4836500651445773E-2</v>
      </c>
      <c r="CD50" s="33">
        <f t="shared" si="31"/>
        <v>1.1107220755970112E-2</v>
      </c>
      <c r="CG50" s="8">
        <v>0.77080000000000004</v>
      </c>
      <c r="CH50" s="8">
        <f t="shared" si="49"/>
        <v>7.1495100254187623E-4</v>
      </c>
      <c r="CI50" s="8">
        <f t="shared" si="50"/>
        <v>3.2937495384460075E-4</v>
      </c>
      <c r="CJ50" s="8">
        <f t="shared" si="51"/>
        <v>1.2413294640967699E-3</v>
      </c>
      <c r="CK50" s="24">
        <f t="shared" si="52"/>
        <v>8.4360975707259444E-4</v>
      </c>
      <c r="CL50" s="32">
        <f t="shared" si="53"/>
        <v>7.8231629438896039E-4</v>
      </c>
      <c r="CM50" s="8">
        <f t="shared" si="54"/>
        <v>3.7600705625148614E-4</v>
      </c>
      <c r="CN50" s="33">
        <f t="shared" si="32"/>
        <v>1.6815546755958205E-4</v>
      </c>
      <c r="CQ50" s="8">
        <v>0.77080000000000004</v>
      </c>
      <c r="CR50" s="8">
        <f t="shared" si="55"/>
        <v>-6.9107754953515787E-5</v>
      </c>
      <c r="CS50" s="8">
        <f t="shared" si="56"/>
        <v>1.3361359862436236E-4</v>
      </c>
      <c r="CT50" s="8">
        <f t="shared" si="57"/>
        <v>1.4537543497272743E-4</v>
      </c>
      <c r="CU50" s="24">
        <f t="shared" si="58"/>
        <v>8.9427722582434573E-4</v>
      </c>
      <c r="CV50" s="32">
        <f t="shared" si="59"/>
        <v>2.7603962611697994E-4</v>
      </c>
      <c r="CW50" s="8">
        <f t="shared" si="60"/>
        <v>4.2375415376782511E-4</v>
      </c>
      <c r="CX50" s="33">
        <f t="shared" si="33"/>
        <v>1.895086187145511E-4</v>
      </c>
    </row>
    <row r="51" spans="2:102" x14ac:dyDescent="0.25">
      <c r="B51" s="8">
        <v>1.9865466101918723E-3</v>
      </c>
      <c r="C51" s="8">
        <v>-2.7677789683708655E-4</v>
      </c>
      <c r="D51" s="8">
        <v>3.7847588411438954E-2</v>
      </c>
      <c r="E51" s="8">
        <v>0.12745925685950049</v>
      </c>
      <c r="F51" s="8">
        <v>3.6398829443728118E-4</v>
      </c>
      <c r="G51" s="8">
        <v>-4.7419746971202599E-4</v>
      </c>
      <c r="K51" s="8">
        <v>-4.1931428925105631E-2</v>
      </c>
      <c r="L51" s="8">
        <v>1.2914797577517845E-2</v>
      </c>
      <c r="M51" s="8">
        <v>2.7686876991424098E-2</v>
      </c>
      <c r="N51" s="8">
        <v>0.12614591217024396</v>
      </c>
      <c r="O51" s="8">
        <v>2.2625464067301009E-4</v>
      </c>
      <c r="P51" s="8">
        <v>-5.9851251724097296E-5</v>
      </c>
      <c r="U51" s="8">
        <v>-6.3158203669346102E-2</v>
      </c>
      <c r="V51" s="8">
        <v>1.7783531511197763E-2</v>
      </c>
      <c r="W51" s="8">
        <v>6.8864160206926427E-4</v>
      </c>
      <c r="X51" s="8">
        <v>0.12549166438737647</v>
      </c>
      <c r="Y51" s="8">
        <v>1.0170089338808861E-3</v>
      </c>
      <c r="Z51" s="8">
        <v>6.4459226368333313E-5</v>
      </c>
      <c r="AE51" s="8">
        <v>0.19767975954442044</v>
      </c>
      <c r="AF51" s="8">
        <v>6.7050405145794439E-3</v>
      </c>
      <c r="AG51" s="8">
        <v>6.513863660176194E-3</v>
      </c>
      <c r="AH51" s="8">
        <v>0.23661768153109936</v>
      </c>
      <c r="AI51" s="8">
        <v>-2.4087267808455234E-4</v>
      </c>
      <c r="AJ51" s="8">
        <v>1.2736219937170825E-4</v>
      </c>
      <c r="AO51" s="8">
        <v>-4.3373709926246232E-3</v>
      </c>
      <c r="AP51" s="8">
        <v>1.4080153150632666E-3</v>
      </c>
      <c r="AQ51" s="8">
        <v>6.0961586967030182E-3</v>
      </c>
      <c r="AR51" s="8">
        <v>0.12719555020056128</v>
      </c>
      <c r="AS51" s="8">
        <v>8.9719833717457937E-4</v>
      </c>
      <c r="AT51" s="8">
        <v>8.1601633147900367E-4</v>
      </c>
      <c r="BC51" s="8">
        <v>0.78720000000000001</v>
      </c>
      <c r="BD51" s="8">
        <f t="shared" si="26"/>
        <v>-0.27436541597646491</v>
      </c>
      <c r="BE51" s="8">
        <f t="shared" si="27"/>
        <v>-0.32120745991310529</v>
      </c>
      <c r="BF51" s="8">
        <f t="shared" si="28"/>
        <v>-0.33915066039024255</v>
      </c>
      <c r="BG51" s="24">
        <f t="shared" si="35"/>
        <v>-0.31598841030686314</v>
      </c>
      <c r="BH51" s="32">
        <f t="shared" si="36"/>
        <v>-0.31267798664666896</v>
      </c>
      <c r="BI51" s="8">
        <f t="shared" si="37"/>
        <v>2.7400525210938907E-2</v>
      </c>
      <c r="BJ51" s="33">
        <f t="shared" si="29"/>
        <v>1.2253887398171232E-2</v>
      </c>
      <c r="BM51" s="8">
        <v>0.78720000000000001</v>
      </c>
      <c r="BN51" s="8">
        <f t="shared" si="38"/>
        <v>-1.1051338468139131E-2</v>
      </c>
      <c r="BO51" s="8">
        <f t="shared" si="39"/>
        <v>-8.5697968967469208E-3</v>
      </c>
      <c r="BP51" s="8">
        <f t="shared" si="40"/>
        <v>-2.0403919685964625E-2</v>
      </c>
      <c r="BQ51" s="24">
        <f t="shared" si="41"/>
        <v>-9.5905528006671598E-3</v>
      </c>
      <c r="BR51" s="32">
        <f t="shared" si="42"/>
        <v>-1.2403901962879459E-2</v>
      </c>
      <c r="BS51" s="8">
        <f t="shared" si="61"/>
        <v>5.4297024701679781E-3</v>
      </c>
      <c r="BT51" s="33">
        <f t="shared" si="30"/>
        <v>2.4282367641788247E-3</v>
      </c>
      <c r="BW51" s="8">
        <v>0.78720000000000001</v>
      </c>
      <c r="BX51" s="8">
        <f t="shared" si="43"/>
        <v>0.1509365026171588</v>
      </c>
      <c r="BY51" s="8">
        <f t="shared" si="44"/>
        <v>0.17335023559758783</v>
      </c>
      <c r="BZ51" s="8">
        <f t="shared" si="45"/>
        <v>0.11759384140054203</v>
      </c>
      <c r="CA51" s="24">
        <f t="shared" si="46"/>
        <v>0.13128837954668995</v>
      </c>
      <c r="CB51" s="32">
        <f t="shared" si="47"/>
        <v>0.14329223979049466</v>
      </c>
      <c r="CC51" s="8">
        <f t="shared" si="48"/>
        <v>2.4265326473961735E-2</v>
      </c>
      <c r="CD51" s="33">
        <f t="shared" si="31"/>
        <v>1.0851783898400743E-2</v>
      </c>
      <c r="CG51" s="8">
        <v>0.78720000000000001</v>
      </c>
      <c r="CH51" s="8">
        <f t="shared" si="49"/>
        <v>7.1050521957256396E-4</v>
      </c>
      <c r="CI51" s="8">
        <f t="shared" si="50"/>
        <v>3.2561975612574402E-4</v>
      </c>
      <c r="CJ51" s="8">
        <f t="shared" si="51"/>
        <v>1.2218118344729792E-3</v>
      </c>
      <c r="CK51" s="24">
        <f t="shared" si="52"/>
        <v>8.3301267972391382E-4</v>
      </c>
      <c r="CL51" s="32">
        <f t="shared" si="53"/>
        <v>7.7273737247380019E-4</v>
      </c>
      <c r="CM51" s="8">
        <f t="shared" si="54"/>
        <v>3.6927315489911528E-4</v>
      </c>
      <c r="CN51" s="33">
        <f t="shared" si="32"/>
        <v>1.6514397532404625E-4</v>
      </c>
      <c r="CQ51" s="8">
        <v>0.78720000000000001</v>
      </c>
      <c r="CR51" s="8">
        <f t="shared" si="55"/>
        <v>-6.5677372868838075E-5</v>
      </c>
      <c r="CS51" s="8">
        <f t="shared" si="56"/>
        <v>1.3726901694565216E-4</v>
      </c>
      <c r="CT51" s="8">
        <f t="shared" si="57"/>
        <v>1.5221862555974406E-4</v>
      </c>
      <c r="CU51" s="24">
        <f t="shared" si="58"/>
        <v>8.9491272606022636E-4</v>
      </c>
      <c r="CV51" s="32">
        <f t="shared" si="59"/>
        <v>2.7968074892419613E-4</v>
      </c>
      <c r="CW51" s="8">
        <f t="shared" si="60"/>
        <v>4.2202302949674223E-4</v>
      </c>
      <c r="CX51" s="33">
        <f t="shared" si="33"/>
        <v>1.8873443640502288E-4</v>
      </c>
    </row>
    <row r="52" spans="2:102" x14ac:dyDescent="0.25">
      <c r="B52" s="8">
        <v>1.2447514694232467E-3</v>
      </c>
      <c r="C52" s="8">
        <v>7.4368989441307915E-5</v>
      </c>
      <c r="D52" s="8">
        <v>3.7870733947550479E-2</v>
      </c>
      <c r="E52" s="8">
        <v>0.12831236887649503</v>
      </c>
      <c r="F52" s="8">
        <v>3.8551198988932389E-4</v>
      </c>
      <c r="G52" s="8">
        <v>-4.756070505108472E-4</v>
      </c>
      <c r="K52" s="8">
        <v>-4.239654546834553E-2</v>
      </c>
      <c r="L52" s="8">
        <v>1.4042725413332431E-2</v>
      </c>
      <c r="M52" s="8">
        <v>2.7940077040289522E-2</v>
      </c>
      <c r="N52" s="8">
        <v>0.12619055849139327</v>
      </c>
      <c r="O52" s="8">
        <v>2.4404518167171047E-4</v>
      </c>
      <c r="P52" s="8">
        <v>-6.3844539780764283E-5</v>
      </c>
      <c r="U52" s="8">
        <v>-6.8160377822018253E-2</v>
      </c>
      <c r="V52" s="8">
        <v>1.8041432447634655E-2</v>
      </c>
      <c r="W52" s="8">
        <v>5.948703859753662E-5</v>
      </c>
      <c r="X52" s="8">
        <v>0.12954600110758796</v>
      </c>
      <c r="Y52" s="8">
        <v>1.02073582804354E-3</v>
      </c>
      <c r="Z52" s="8">
        <v>7.351509264826878E-5</v>
      </c>
      <c r="AE52" s="8">
        <v>0.19836621742536195</v>
      </c>
      <c r="AF52" s="8">
        <v>6.7352113706523895E-3</v>
      </c>
      <c r="AG52" s="8">
        <v>6.5140638073696343E-3</v>
      </c>
      <c r="AH52" s="8">
        <v>0.24217293164873221</v>
      </c>
      <c r="AI52" s="8">
        <v>-2.4379754221945905E-4</v>
      </c>
      <c r="AJ52" s="8">
        <v>1.2737348009103224E-4</v>
      </c>
      <c r="AO52" s="8">
        <v>-3.8002349606459866E-2</v>
      </c>
      <c r="AP52" s="8">
        <v>-3.242396289701889E-4</v>
      </c>
      <c r="AQ52" s="8">
        <v>2.5760628682822913E-2</v>
      </c>
      <c r="AR52" s="8">
        <v>0.13769289580885014</v>
      </c>
      <c r="AS52" s="8">
        <v>8.9353681566134229E-4</v>
      </c>
      <c r="AT52" s="8">
        <v>7.7674281702317977E-4</v>
      </c>
      <c r="BC52" s="8">
        <v>0.80359999999999998</v>
      </c>
      <c r="BD52" s="8">
        <f t="shared" si="26"/>
        <v>-0.28237503555165977</v>
      </c>
      <c r="BE52" s="8">
        <f t="shared" si="27"/>
        <v>-0.32634773369293857</v>
      </c>
      <c r="BF52" s="8">
        <f t="shared" si="28"/>
        <v>-0.35797067200868093</v>
      </c>
      <c r="BG52" s="24">
        <f t="shared" si="35"/>
        <v>-0.31888078310963508</v>
      </c>
      <c r="BH52" s="32">
        <f t="shared" si="36"/>
        <v>-0.32139355609072862</v>
      </c>
      <c r="BI52" s="8">
        <f t="shared" si="37"/>
        <v>3.1043991676875847E-2</v>
      </c>
      <c r="BJ52" s="33">
        <f t="shared" si="29"/>
        <v>1.3883295136486415E-2</v>
      </c>
      <c r="BM52" s="8">
        <v>0.80359999999999998</v>
      </c>
      <c r="BN52" s="8">
        <f t="shared" si="38"/>
        <v>-1.2271854262532743E-2</v>
      </c>
      <c r="BO52" s="8">
        <f t="shared" si="39"/>
        <v>-8.8998348707195508E-3</v>
      </c>
      <c r="BP52" s="8">
        <f t="shared" si="40"/>
        <v>-2.2665602450046604E-2</v>
      </c>
      <c r="BQ52" s="24">
        <f t="shared" si="41"/>
        <v>-9.5640514077912075E-3</v>
      </c>
      <c r="BR52" s="32">
        <f t="shared" si="42"/>
        <v>-1.3350335747772526E-2</v>
      </c>
      <c r="BS52" s="8">
        <f t="shared" si="61"/>
        <v>6.379138479145347E-3</v>
      </c>
      <c r="BT52" s="33">
        <f t="shared" si="30"/>
        <v>2.852837455450724E-3</v>
      </c>
      <c r="BW52" s="8">
        <v>0.80359999999999998</v>
      </c>
      <c r="BX52" s="8">
        <f t="shared" si="43"/>
        <v>0.15017861584718808</v>
      </c>
      <c r="BY52" s="8">
        <f t="shared" si="44"/>
        <v>0.17344050730957772</v>
      </c>
      <c r="BZ52" s="8">
        <f t="shared" si="45"/>
        <v>0.11914203119743656</v>
      </c>
      <c r="CA52" s="24">
        <f t="shared" si="46"/>
        <v>0.13101408360287214</v>
      </c>
      <c r="CB52" s="32">
        <f t="shared" si="47"/>
        <v>0.1434438094892686</v>
      </c>
      <c r="CC52" s="8">
        <f t="shared" si="48"/>
        <v>2.3736287343488493E-2</v>
      </c>
      <c r="CD52" s="33">
        <f t="shared" si="31"/>
        <v>1.0615190406701634E-2</v>
      </c>
      <c r="CG52" s="8">
        <v>0.80359999999999998</v>
      </c>
      <c r="CH52" s="8">
        <f t="shared" si="49"/>
        <v>7.0546594102711242E-4</v>
      </c>
      <c r="CI52" s="8">
        <f t="shared" si="50"/>
        <v>3.2173733654090604E-4</v>
      </c>
      <c r="CJ52" s="8">
        <f t="shared" si="51"/>
        <v>1.2008994200950777E-3</v>
      </c>
      <c r="CK52" s="24">
        <f t="shared" si="52"/>
        <v>8.2134903607761927E-4</v>
      </c>
      <c r="CL52" s="32">
        <f t="shared" si="53"/>
        <v>7.6236293343517891E-4</v>
      </c>
      <c r="CM52" s="8">
        <f t="shared" si="54"/>
        <v>3.6202292506620347E-4</v>
      </c>
      <c r="CN52" s="33">
        <f t="shared" si="32"/>
        <v>1.6190157397226869E-4</v>
      </c>
      <c r="CQ52" s="8">
        <v>0.80359999999999998</v>
      </c>
      <c r="CR52" s="8">
        <f t="shared" si="55"/>
        <v>-6.2107681983832478E-5</v>
      </c>
      <c r="CS52" s="8">
        <f t="shared" si="56"/>
        <v>1.410051893786023E-4</v>
      </c>
      <c r="CT52" s="8">
        <f t="shared" si="57"/>
        <v>1.5776288171510255E-4</v>
      </c>
      <c r="CU52" s="24">
        <f t="shared" si="58"/>
        <v>8.9548841182218405E-4</v>
      </c>
      <c r="CV52" s="32">
        <f t="shared" si="59"/>
        <v>2.8303720023301412E-4</v>
      </c>
      <c r="CW52" s="8">
        <f t="shared" si="60"/>
        <v>4.2035232178296895E-4</v>
      </c>
      <c r="CX52" s="33">
        <f t="shared" si="33"/>
        <v>1.8798727320131682E-4</v>
      </c>
    </row>
    <row r="53" spans="2:102" x14ac:dyDescent="0.25">
      <c r="B53" s="8">
        <v>-3.5297946373135979E-3</v>
      </c>
      <c r="C53" s="8">
        <v>2.085493277232391E-3</v>
      </c>
      <c r="D53" s="8">
        <v>3.8166382624768298E-2</v>
      </c>
      <c r="E53" s="8">
        <v>0.12948429955219362</v>
      </c>
      <c r="F53" s="8">
        <v>4.0489968494243872E-4</v>
      </c>
      <c r="G53" s="8">
        <v>-4.7844608053114294E-4</v>
      </c>
      <c r="K53" s="8">
        <v>-3.9475734545189073E-2</v>
      </c>
      <c r="L53" s="8">
        <v>1.3757550291225534E-2</v>
      </c>
      <c r="M53" s="8">
        <v>2.7641759729737047E-2</v>
      </c>
      <c r="N53" s="8">
        <v>0.12632069262884113</v>
      </c>
      <c r="O53" s="8">
        <v>2.4564801831244987E-4</v>
      </c>
      <c r="P53" s="8">
        <v>-6.5521252552877616E-5</v>
      </c>
      <c r="U53" s="8">
        <v>-7.2804260708998772E-2</v>
      </c>
      <c r="V53" s="8">
        <v>1.8345083348807432E-2</v>
      </c>
      <c r="W53" s="8">
        <v>-4.1455044267299789E-4</v>
      </c>
      <c r="X53" s="8">
        <v>0.1325800052879734</v>
      </c>
      <c r="Y53" s="8">
        <v>1.0254612243018487E-3</v>
      </c>
      <c r="Z53" s="8">
        <v>8.0882325898809664E-5</v>
      </c>
      <c r="AE53" s="8">
        <v>0.19969305279379262</v>
      </c>
      <c r="AF53" s="8">
        <v>6.7835793210489076E-3</v>
      </c>
      <c r="AG53" s="8">
        <v>6.4952622056929791E-3</v>
      </c>
      <c r="AH53" s="8">
        <v>0.24728228960002241</v>
      </c>
      <c r="AI53" s="8">
        <v>-2.4622623156246137E-4</v>
      </c>
      <c r="AJ53" s="8">
        <v>1.2642401180183981E-4</v>
      </c>
      <c r="AO53" s="8">
        <v>-7.8426042917481412E-2</v>
      </c>
      <c r="AP53" s="8">
        <v>-2.244212512553855E-3</v>
      </c>
      <c r="AQ53" s="8">
        <v>4.7648900716200399E-2</v>
      </c>
      <c r="AR53" s="8">
        <v>0.15302072689932453</v>
      </c>
      <c r="AS53" s="8">
        <v>8.9000562585876827E-4</v>
      </c>
      <c r="AT53" s="8">
        <v>7.3964311453348806E-4</v>
      </c>
      <c r="BC53" s="8">
        <v>0.82</v>
      </c>
      <c r="BD53" s="8">
        <f t="shared" si="26"/>
        <v>-0.29178281508525306</v>
      </c>
      <c r="BE53" s="8">
        <f t="shared" si="27"/>
        <v>-0.33309114145456931</v>
      </c>
      <c r="BF53" s="8">
        <f t="shared" si="28"/>
        <v>-0.37813177035066142</v>
      </c>
      <c r="BG53" s="24">
        <f t="shared" si="35"/>
        <v>-0.32268400146600329</v>
      </c>
      <c r="BH53" s="32">
        <f t="shared" si="36"/>
        <v>-0.33142243208912175</v>
      </c>
      <c r="BI53" s="8">
        <f t="shared" si="37"/>
        <v>3.574076233912625E-2</v>
      </c>
      <c r="BJ53" s="33">
        <f t="shared" si="29"/>
        <v>1.5983754831590136E-2</v>
      </c>
      <c r="BM53" s="8">
        <v>0.82</v>
      </c>
      <c r="BN53" s="8">
        <f t="shared" si="38"/>
        <v>-1.3690893619443643E-2</v>
      </c>
      <c r="BO53" s="8">
        <f t="shared" si="39"/>
        <v>-9.4061939111681515E-3</v>
      </c>
      <c r="BP53" s="8">
        <f t="shared" si="40"/>
        <v>-2.5083373044205617E-2</v>
      </c>
      <c r="BQ53" s="24">
        <f t="shared" si="41"/>
        <v>-9.5973311976704362E-3</v>
      </c>
      <c r="BR53" s="32">
        <f t="shared" si="42"/>
        <v>-1.4444447943121962E-2</v>
      </c>
      <c r="BS53" s="8">
        <f t="shared" si="61"/>
        <v>7.3628145854633979E-3</v>
      </c>
      <c r="BT53" s="33">
        <f t="shared" si="30"/>
        <v>3.2927507837646184E-3</v>
      </c>
      <c r="BW53" s="8">
        <v>0.82</v>
      </c>
      <c r="BX53" s="8">
        <f t="shared" si="43"/>
        <v>0.14949661881132162</v>
      </c>
      <c r="BY53" s="8">
        <f t="shared" si="44"/>
        <v>0.17363840890305132</v>
      </c>
      <c r="BZ53" s="8">
        <f t="shared" si="45"/>
        <v>0.12066215820750971</v>
      </c>
      <c r="CA53" s="24">
        <f t="shared" si="46"/>
        <v>0.1309594714027453</v>
      </c>
      <c r="CB53" s="32">
        <f t="shared" si="47"/>
        <v>0.143689164331157</v>
      </c>
      <c r="CC53" s="8">
        <f t="shared" si="48"/>
        <v>2.3259205138585828E-2</v>
      </c>
      <c r="CD53" s="33">
        <f t="shared" si="31"/>
        <v>1.0401832758498064E-2</v>
      </c>
      <c r="CG53" s="8">
        <v>0.82</v>
      </c>
      <c r="CH53" s="8">
        <f t="shared" si="49"/>
        <v>6.9981489024000638E-4</v>
      </c>
      <c r="CI53" s="8">
        <f t="shared" si="50"/>
        <v>3.1780094666879883E-4</v>
      </c>
      <c r="CJ53" s="8">
        <f t="shared" si="51"/>
        <v>1.1787763338880061E-3</v>
      </c>
      <c r="CK53" s="24">
        <f t="shared" si="52"/>
        <v>8.0857215144319893E-4</v>
      </c>
      <c r="CL53" s="32">
        <f t="shared" si="53"/>
        <v>7.5124108056000261E-4</v>
      </c>
      <c r="CM53" s="8">
        <f t="shared" si="54"/>
        <v>3.5430130644472057E-4</v>
      </c>
      <c r="CN53" s="33">
        <f t="shared" si="32"/>
        <v>1.5844836114547591E-4</v>
      </c>
      <c r="CQ53" s="8">
        <v>0.82</v>
      </c>
      <c r="CR53" s="8">
        <f t="shared" si="55"/>
        <v>-5.835375970559909E-5</v>
      </c>
      <c r="CS53" s="8">
        <f t="shared" si="56"/>
        <v>1.447998550271993E-4</v>
      </c>
      <c r="CT53" s="8">
        <f t="shared" si="57"/>
        <v>1.6184747848960065E-4</v>
      </c>
      <c r="CU53" s="24">
        <f t="shared" si="58"/>
        <v>8.9601870666239911E-4</v>
      </c>
      <c r="CV53" s="32">
        <f t="shared" si="59"/>
        <v>2.8607807011840001E-4</v>
      </c>
      <c r="CW53" s="8">
        <f t="shared" si="60"/>
        <v>4.1874958286920684E-4</v>
      </c>
      <c r="CX53" s="33">
        <f t="shared" si="33"/>
        <v>1.8727050656904557E-4</v>
      </c>
    </row>
    <row r="54" spans="2:102" x14ac:dyDescent="0.25">
      <c r="B54" s="8">
        <v>3.3908451927050741E-3</v>
      </c>
      <c r="C54" s="8">
        <v>-2.0288529265750964E-4</v>
      </c>
      <c r="D54" s="8">
        <v>3.7969363541429102E-2</v>
      </c>
      <c r="E54" s="8">
        <v>0.13095167091847251</v>
      </c>
      <c r="F54" s="8">
        <v>4.2045533178770801E-4</v>
      </c>
      <c r="G54" s="8">
        <v>-4.7977404047169672E-4</v>
      </c>
      <c r="K54" s="8">
        <v>-3.6726512378448942E-2</v>
      </c>
      <c r="L54" s="8">
        <v>1.6324584771233958E-2</v>
      </c>
      <c r="M54" s="8">
        <v>2.660681538889877E-2</v>
      </c>
      <c r="N54" s="8">
        <v>0.12642304003793894</v>
      </c>
      <c r="O54" s="8">
        <v>2.3380839211557537E-4</v>
      </c>
      <c r="P54" s="8">
        <v>-7.0295110490953982E-5</v>
      </c>
      <c r="U54" s="8">
        <v>-7.4218198297708912E-2</v>
      </c>
      <c r="V54" s="8">
        <v>1.8404245365450517E-2</v>
      </c>
      <c r="W54" s="8">
        <v>-5.599246330009063E-4</v>
      </c>
      <c r="X54" s="8">
        <v>0.1358988962353716</v>
      </c>
      <c r="Y54" s="8">
        <v>1.0284917337408696E-3</v>
      </c>
      <c r="Z54" s="8">
        <v>8.8304412202412828E-5</v>
      </c>
      <c r="AE54" s="8">
        <v>0.20030486110725595</v>
      </c>
      <c r="AF54" s="8">
        <v>6.8034685254375546E-3</v>
      </c>
      <c r="AG54" s="8">
        <v>6.4868498713294654E-3</v>
      </c>
      <c r="AH54" s="8">
        <v>0.2523641424812188</v>
      </c>
      <c r="AI54" s="8">
        <v>-2.4839251876661029E-4</v>
      </c>
      <c r="AJ54" s="8">
        <v>1.255031238626196E-4</v>
      </c>
      <c r="AO54" s="8">
        <v>-0.12542453430585318</v>
      </c>
      <c r="AP54" s="8">
        <v>-4.442298856507391E-3</v>
      </c>
      <c r="AQ54" s="8">
        <v>7.2725235588387088E-2</v>
      </c>
      <c r="AR54" s="8">
        <v>0.16875718013508195</v>
      </c>
      <c r="AS54" s="8">
        <v>8.8650937282401001E-4</v>
      </c>
      <c r="AT54" s="8">
        <v>7.0296243494739246E-4</v>
      </c>
      <c r="BC54" s="8">
        <v>0.83640000000000003</v>
      </c>
      <c r="BD54" s="8">
        <f t="shared" si="26"/>
        <v>-0.30259742088609054</v>
      </c>
      <c r="BE54" s="8">
        <f t="shared" si="27"/>
        <v>-0.34151459166263953</v>
      </c>
      <c r="BF54" s="8">
        <f t="shared" si="28"/>
        <v>-0.39953919957941242</v>
      </c>
      <c r="BG54" s="24">
        <f t="shared" si="35"/>
        <v>-0.32744488843686193</v>
      </c>
      <c r="BH54" s="32">
        <f t="shared" si="36"/>
        <v>-0.3427740251412511</v>
      </c>
      <c r="BI54" s="8">
        <f t="shared" si="37"/>
        <v>4.1121823740602699E-2</v>
      </c>
      <c r="BJ54" s="33">
        <f t="shared" si="29"/>
        <v>1.8390238648550463E-2</v>
      </c>
      <c r="BM54" s="8">
        <v>0.83640000000000003</v>
      </c>
      <c r="BN54" s="8">
        <f t="shared" si="38"/>
        <v>-1.5308375490484442E-2</v>
      </c>
      <c r="BO54" s="8">
        <f t="shared" si="39"/>
        <v>-1.0097977285604579E-2</v>
      </c>
      <c r="BP54" s="8">
        <f t="shared" si="40"/>
        <v>-2.7638865734747317E-2</v>
      </c>
      <c r="BQ54" s="24">
        <f t="shared" si="41"/>
        <v>-9.6985366772844722E-3</v>
      </c>
      <c r="BR54" s="32">
        <f t="shared" si="42"/>
        <v>-1.5685938797030202E-2</v>
      </c>
      <c r="BS54" s="8">
        <f t="shared" si="61"/>
        <v>8.3683792621503314E-3</v>
      </c>
      <c r="BT54" s="33">
        <f t="shared" si="30"/>
        <v>3.7424529783335347E-3</v>
      </c>
      <c r="BW54" s="8">
        <v>0.83640000000000003</v>
      </c>
      <c r="BX54" s="8">
        <f t="shared" si="43"/>
        <v>0.14889908619655293</v>
      </c>
      <c r="BY54" s="8">
        <f t="shared" si="44"/>
        <v>0.17393177697082846</v>
      </c>
      <c r="BZ54" s="8">
        <f t="shared" si="45"/>
        <v>0.12210763966314205</v>
      </c>
      <c r="CA54" s="24">
        <f t="shared" si="46"/>
        <v>0.13111886991488167</v>
      </c>
      <c r="CB54" s="32">
        <f t="shared" si="47"/>
        <v>0.14401434318635128</v>
      </c>
      <c r="CC54" s="8">
        <f t="shared" si="48"/>
        <v>2.2840829295169791E-2</v>
      </c>
      <c r="CD54" s="33">
        <f t="shared" si="31"/>
        <v>1.0214729393293652E-2</v>
      </c>
      <c r="CG54" s="8">
        <v>0.83640000000000003</v>
      </c>
      <c r="CH54" s="8">
        <f t="shared" si="49"/>
        <v>6.9354082490171375E-4</v>
      </c>
      <c r="CI54" s="8">
        <f t="shared" si="50"/>
        <v>3.1388648343366038E-4</v>
      </c>
      <c r="CJ54" s="8">
        <f t="shared" si="51"/>
        <v>1.1556182506244394E-3</v>
      </c>
      <c r="CK54" s="24">
        <f t="shared" si="52"/>
        <v>7.9464287411197651E-4</v>
      </c>
      <c r="CL54" s="32">
        <f t="shared" si="53"/>
        <v>7.3942210826794755E-4</v>
      </c>
      <c r="CM54" s="8">
        <f t="shared" si="54"/>
        <v>3.4614747438014822E-4</v>
      </c>
      <c r="CN54" s="33">
        <f t="shared" si="32"/>
        <v>1.5480185659077564E-4</v>
      </c>
      <c r="CQ54" s="8">
        <v>0.83640000000000003</v>
      </c>
      <c r="CR54" s="8">
        <f t="shared" si="55"/>
        <v>-5.4377950504350735E-5</v>
      </c>
      <c r="CS54" s="8">
        <f t="shared" si="56"/>
        <v>1.4862640538639379E-4</v>
      </c>
      <c r="CT54" s="8">
        <f t="shared" si="57"/>
        <v>1.643340706672253E-4</v>
      </c>
      <c r="CU54" s="24">
        <f t="shared" si="58"/>
        <v>8.9651580864522355E-4</v>
      </c>
      <c r="CV54" s="32">
        <f t="shared" si="59"/>
        <v>2.8877458354862299E-4</v>
      </c>
      <c r="CW54" s="8">
        <f t="shared" si="60"/>
        <v>4.1722496385733824E-4</v>
      </c>
      <c r="CX54" s="33">
        <f t="shared" si="33"/>
        <v>1.8658867621898024E-4</v>
      </c>
    </row>
    <row r="55" spans="2:102" x14ac:dyDescent="0.25">
      <c r="B55" s="8">
        <v>7.7582155277095208E-3</v>
      </c>
      <c r="C55" s="8">
        <v>-1.8250874577623822E-3</v>
      </c>
      <c r="D55" s="8">
        <v>3.7830805329180463E-2</v>
      </c>
      <c r="E55" s="8">
        <v>0.13363141516829041</v>
      </c>
      <c r="F55" s="8">
        <v>4.3777500927742578E-4</v>
      </c>
      <c r="G55" s="8">
        <v>-4.81230404624592E-4</v>
      </c>
      <c r="K55" s="8">
        <v>-3.5154664962302129E-2</v>
      </c>
      <c r="L55" s="8">
        <v>1.6988220721660462E-2</v>
      </c>
      <c r="M55" s="8">
        <v>2.7583066040823057E-2</v>
      </c>
      <c r="N55" s="8">
        <v>0.12648383311406258</v>
      </c>
      <c r="O55" s="8">
        <v>2.2810379764830261E-4</v>
      </c>
      <c r="P55" s="8">
        <v>-6.1903087415256111E-5</v>
      </c>
      <c r="U55" s="8">
        <v>-8.0326272114414024E-2</v>
      </c>
      <c r="V55" s="8">
        <v>1.8796126732977349E-2</v>
      </c>
      <c r="W55" s="8">
        <v>-1.0734386732974258E-3</v>
      </c>
      <c r="X55" s="8">
        <v>0.13994676636074849</v>
      </c>
      <c r="Y55" s="8">
        <v>1.0331373254608839E-3</v>
      </c>
      <c r="Z55" s="8">
        <v>9.438601789634478E-5</v>
      </c>
      <c r="AE55" s="8">
        <v>0.20399308484031792</v>
      </c>
      <c r="AF55" s="8">
        <v>6.8882346425405451E-3</v>
      </c>
      <c r="AG55" s="8">
        <v>6.3679377864324701E-3</v>
      </c>
      <c r="AH55" s="8">
        <v>0.25688131411488069</v>
      </c>
      <c r="AI55" s="8">
        <v>-2.4992690400466147E-4</v>
      </c>
      <c r="AJ55" s="8">
        <v>1.2335377001854517E-4</v>
      </c>
      <c r="AO55" s="8">
        <v>-0.18067544842167391</v>
      </c>
      <c r="AP55" s="8">
        <v>-8.0615858893701813E-3</v>
      </c>
      <c r="AQ55" s="8">
        <v>0.10265694785529243</v>
      </c>
      <c r="AR55" s="8">
        <v>0.18437248882718468</v>
      </c>
      <c r="AS55" s="8">
        <v>8.8174505261626754E-4</v>
      </c>
      <c r="AT55" s="8">
        <v>6.6586117863645471E-4</v>
      </c>
      <c r="BC55" s="8">
        <v>0.8528</v>
      </c>
      <c r="BD55" s="8">
        <f t="shared" si="26"/>
        <v>-0.31481462822536188</v>
      </c>
      <c r="BE55" s="8">
        <f t="shared" si="27"/>
        <v>-0.35168032771387947</v>
      </c>
      <c r="BF55" s="8">
        <f t="shared" si="28"/>
        <v>-0.42208512643552776</v>
      </c>
      <c r="BG55" s="24">
        <f t="shared" si="35"/>
        <v>-0.33320277097261758</v>
      </c>
      <c r="BH55" s="32">
        <f t="shared" si="36"/>
        <v>-0.35544571333684666</v>
      </c>
      <c r="BI55" s="8">
        <f t="shared" si="37"/>
        <v>4.6906371526625905E-2</v>
      </c>
      <c r="BJ55" s="33">
        <f t="shared" si="29"/>
        <v>2.0977167062279221E-2</v>
      </c>
      <c r="BM55" s="8">
        <v>0.8528</v>
      </c>
      <c r="BN55" s="8">
        <f t="shared" si="38"/>
        <v>-1.7122353396209988E-2</v>
      </c>
      <c r="BO55" s="8">
        <f t="shared" si="39"/>
        <v>-1.0982123501405542E-2</v>
      </c>
      <c r="BP55" s="8">
        <f t="shared" si="40"/>
        <v>-3.031087564838654E-2</v>
      </c>
      <c r="BQ55" s="24">
        <f t="shared" si="41"/>
        <v>-9.8758140443884618E-3</v>
      </c>
      <c r="BR55" s="32">
        <f t="shared" si="42"/>
        <v>-1.7072791647597632E-2</v>
      </c>
      <c r="BS55" s="8">
        <f t="shared" si="61"/>
        <v>9.3833549342617374E-3</v>
      </c>
      <c r="BT55" s="33">
        <f t="shared" si="30"/>
        <v>4.1963638980034631E-3</v>
      </c>
      <c r="BW55" s="8">
        <v>0.8528</v>
      </c>
      <c r="BX55" s="8">
        <f t="shared" si="43"/>
        <v>0.14839298784351018</v>
      </c>
      <c r="BY55" s="8">
        <f t="shared" si="44"/>
        <v>0.17430512968173129</v>
      </c>
      <c r="BZ55" s="8">
        <f t="shared" si="45"/>
        <v>0.12343296342284095</v>
      </c>
      <c r="CA55" s="24">
        <f t="shared" si="46"/>
        <v>0.13148282027289518</v>
      </c>
      <c r="CB55" s="32">
        <f t="shared" si="47"/>
        <v>0.14440347530524439</v>
      </c>
      <c r="CC55" s="8">
        <f t="shared" si="48"/>
        <v>2.2485038283407192E-2</v>
      </c>
      <c r="CD55" s="33">
        <f t="shared" si="31"/>
        <v>1.0055614815676732E-2</v>
      </c>
      <c r="CG55" s="8">
        <v>0.8528</v>
      </c>
      <c r="CH55" s="8">
        <f t="shared" si="49"/>
        <v>6.8663995646336148E-4</v>
      </c>
      <c r="CI55" s="8">
        <f t="shared" si="50"/>
        <v>3.100709601091227E-4</v>
      </c>
      <c r="CJ55" s="8">
        <f t="shared" si="51"/>
        <v>1.1315833516570848E-3</v>
      </c>
      <c r="CK55" s="24">
        <f t="shared" si="52"/>
        <v>7.7953000763709046E-4</v>
      </c>
      <c r="CL55" s="32">
        <f t="shared" si="53"/>
        <v>7.269560689666648E-4</v>
      </c>
      <c r="CM55" s="8">
        <f t="shared" si="54"/>
        <v>3.375923774017508E-4</v>
      </c>
      <c r="CN55" s="33">
        <f t="shared" si="32"/>
        <v>1.5097590091121572E-4</v>
      </c>
      <c r="CQ55" s="8">
        <v>0.8528</v>
      </c>
      <c r="CR55" s="8">
        <f t="shared" si="55"/>
        <v>-5.0150239408453415E-5</v>
      </c>
      <c r="CS55" s="8">
        <f t="shared" si="56"/>
        <v>1.5245400367736175E-4</v>
      </c>
      <c r="CT55" s="8">
        <f t="shared" si="57"/>
        <v>1.6511257501056019E-4</v>
      </c>
      <c r="CU55" s="24">
        <f t="shared" si="58"/>
        <v>8.9698936434476806E-4</v>
      </c>
      <c r="CV55" s="32">
        <f t="shared" si="59"/>
        <v>2.9110142590605916E-4</v>
      </c>
      <c r="CW55" s="8">
        <f t="shared" si="60"/>
        <v>4.157920919827071E-4</v>
      </c>
      <c r="CX55" s="33">
        <f t="shared" si="33"/>
        <v>1.8594787643603567E-4</v>
      </c>
    </row>
    <row r="56" spans="2:102" x14ac:dyDescent="0.25">
      <c r="B56" s="8">
        <v>1.2965948943679945E-2</v>
      </c>
      <c r="C56" s="8">
        <v>-3.7669280268104485E-3</v>
      </c>
      <c r="D56" s="8">
        <v>3.7576965190479129E-2</v>
      </c>
      <c r="E56" s="8">
        <v>0.1362899469133102</v>
      </c>
      <c r="F56" s="8">
        <v>4.5514428772021429E-4</v>
      </c>
      <c r="G56" s="8">
        <v>-4.8347834498655193E-4</v>
      </c>
      <c r="K56" s="8">
        <v>-3.573776743388888E-2</v>
      </c>
      <c r="L56" s="8">
        <v>1.7117852656155379E-2</v>
      </c>
      <c r="M56" s="8">
        <v>2.7172376261791212E-2</v>
      </c>
      <c r="N56" s="8">
        <v>0.12712876842986864</v>
      </c>
      <c r="O56" s="8">
        <v>2.3108393465274451E-4</v>
      </c>
      <c r="P56" s="8">
        <v>-5.2470289403945027E-5</v>
      </c>
      <c r="U56" s="8">
        <v>-9.5182280019239993E-2</v>
      </c>
      <c r="V56" s="8">
        <v>1.732545042878475E-2</v>
      </c>
      <c r="W56" s="8">
        <v>4.8848387631331997E-3</v>
      </c>
      <c r="X56" s="8">
        <v>0.14528516749860296</v>
      </c>
      <c r="Y56" s="8">
        <v>1.0264138430236057E-3</v>
      </c>
      <c r="Z56" s="8">
        <v>6.7412801076861703E-5</v>
      </c>
      <c r="AE56" s="8">
        <v>0.20263199577499547</v>
      </c>
      <c r="AF56" s="8">
        <v>6.8495146744116464E-3</v>
      </c>
      <c r="AG56" s="8">
        <v>6.3755359668474162E-3</v>
      </c>
      <c r="AH56" s="8">
        <v>0.2619781962778972</v>
      </c>
      <c r="AI56" s="8">
        <v>-2.5182180956224753E-4</v>
      </c>
      <c r="AJ56" s="8">
        <v>1.2297723442096159E-4</v>
      </c>
      <c r="AO56" s="8">
        <v>-0.23869477548336382</v>
      </c>
      <c r="AP56" s="8">
        <v>-1.3048329162251749E-2</v>
      </c>
      <c r="AQ56" s="8">
        <v>0.13440210861348675</v>
      </c>
      <c r="AR56" s="8">
        <v>0.20053028290564312</v>
      </c>
      <c r="AS56" s="8">
        <v>8.7559135248325612E-4</v>
      </c>
      <c r="AT56" s="8">
        <v>6.2849651146539541E-4</v>
      </c>
      <c r="BC56" s="8">
        <v>0.86919999999999997</v>
      </c>
      <c r="BD56" s="8">
        <f t="shared" si="26"/>
        <v>-0.32841739685166349</v>
      </c>
      <c r="BE56" s="8">
        <f t="shared" si="27"/>
        <v>-0.36363478943161831</v>
      </c>
      <c r="BF56" s="8">
        <f t="shared" si="28"/>
        <v>-0.44564995609326513</v>
      </c>
      <c r="BG56" s="24">
        <f t="shared" si="35"/>
        <v>-0.33998934642283934</v>
      </c>
      <c r="BH56" s="32">
        <f t="shared" si="36"/>
        <v>-0.3694228721998466</v>
      </c>
      <c r="BI56" s="8">
        <f t="shared" si="37"/>
        <v>5.2889355164727883E-2</v>
      </c>
      <c r="BJ56" s="33">
        <f t="shared" si="29"/>
        <v>2.3652838686892226E-2</v>
      </c>
      <c r="BM56" s="8">
        <v>0.86919999999999997</v>
      </c>
      <c r="BN56" s="8">
        <f t="shared" si="38"/>
        <v>-1.9129024305432119E-2</v>
      </c>
      <c r="BO56" s="8">
        <f t="shared" si="39"/>
        <v>-1.2063240641035203E-2</v>
      </c>
      <c r="BP56" s="8">
        <f t="shared" si="40"/>
        <v>-3.3075452376763778E-2</v>
      </c>
      <c r="BQ56" s="24">
        <f t="shared" si="41"/>
        <v>-1.013723392342919E-2</v>
      </c>
      <c r="BR56" s="32">
        <f t="shared" si="42"/>
        <v>-1.8601237811665072E-2</v>
      </c>
      <c r="BS56" s="8">
        <f t="shared" si="61"/>
        <v>1.039497017284088E-2</v>
      </c>
      <c r="BT56" s="33">
        <f t="shared" si="30"/>
        <v>4.6487719861109892E-3</v>
      </c>
      <c r="BW56" s="8">
        <v>0.86919999999999997</v>
      </c>
      <c r="BX56" s="8">
        <f t="shared" si="43"/>
        <v>0.14798367486940675</v>
      </c>
      <c r="BY56" s="8">
        <f t="shared" si="44"/>
        <v>0.17474007894005944</v>
      </c>
      <c r="BZ56" s="8">
        <f t="shared" si="45"/>
        <v>0.12459516852579612</v>
      </c>
      <c r="CA56" s="24">
        <f t="shared" si="46"/>
        <v>0.13203826012869055</v>
      </c>
      <c r="CB56" s="32">
        <f t="shared" si="47"/>
        <v>0.14483929561598821</v>
      </c>
      <c r="CC56" s="8">
        <f t="shared" si="48"/>
        <v>2.2193356028875639E-2</v>
      </c>
      <c r="CD56" s="33">
        <f t="shared" si="31"/>
        <v>9.9251705458841422E-3</v>
      </c>
      <c r="CG56" s="8">
        <v>0.86919999999999997</v>
      </c>
      <c r="CH56" s="8">
        <f t="shared" si="49"/>
        <v>6.7911629949821367E-4</v>
      </c>
      <c r="CI56" s="8">
        <f t="shared" si="50"/>
        <v>3.0643081902462959E-4</v>
      </c>
      <c r="CJ56" s="8">
        <f t="shared" si="51"/>
        <v>1.1068024571503259E-3</v>
      </c>
      <c r="CK56" s="24">
        <f t="shared" si="52"/>
        <v>7.6321066326446468E-4</v>
      </c>
      <c r="CL56" s="32">
        <f t="shared" si="53"/>
        <v>7.138900597344084E-4</v>
      </c>
      <c r="CM56" s="8">
        <f t="shared" si="54"/>
        <v>3.2865631553161362E-4</v>
      </c>
      <c r="CN56" s="33">
        <f t="shared" si="32"/>
        <v>1.469795725526616E-4</v>
      </c>
      <c r="CQ56" s="8">
        <v>0.86919999999999997</v>
      </c>
      <c r="CR56" s="8">
        <f t="shared" si="55"/>
        <v>-4.564854705122754E-5</v>
      </c>
      <c r="CS56" s="8">
        <f t="shared" si="56"/>
        <v>1.5624774340696363E-4</v>
      </c>
      <c r="CT56" s="8">
        <f t="shared" si="57"/>
        <v>1.6410740832531516E-4</v>
      </c>
      <c r="CU56" s="24">
        <f t="shared" si="58"/>
        <v>8.9744610922182113E-4</v>
      </c>
      <c r="CV56" s="32">
        <f t="shared" si="59"/>
        <v>2.9303817847571811E-4</v>
      </c>
      <c r="CW56" s="8">
        <f t="shared" si="60"/>
        <v>4.1446849957297747E-4</v>
      </c>
      <c r="CX56" s="33">
        <f t="shared" si="33"/>
        <v>1.8535594791550401E-4</v>
      </c>
    </row>
    <row r="57" spans="2:102" x14ac:dyDescent="0.25">
      <c r="B57" s="8">
        <v>1.6967603474516053E-2</v>
      </c>
      <c r="C57" s="8">
        <v>-5.0680232471606908E-3</v>
      </c>
      <c r="D57" s="8">
        <v>3.7484767777874142E-2</v>
      </c>
      <c r="E57" s="8">
        <v>0.13859827911692907</v>
      </c>
      <c r="F57" s="8">
        <v>4.7045880239119818E-4</v>
      </c>
      <c r="G57" s="8">
        <v>-4.8454600011401636E-4</v>
      </c>
      <c r="K57" s="8">
        <v>-3.7649339517846159E-2</v>
      </c>
      <c r="L57" s="8">
        <v>1.745026180977894E-2</v>
      </c>
      <c r="M57" s="8">
        <v>2.6028384164316239E-2</v>
      </c>
      <c r="N57" s="8">
        <v>0.12802245599097964</v>
      </c>
      <c r="O57" s="8">
        <v>2.3354010680573701E-4</v>
      </c>
      <c r="P57" s="8">
        <v>-4.4029156094185274E-5</v>
      </c>
      <c r="U57" s="8">
        <v>-0.11761021599641727</v>
      </c>
      <c r="V57" s="8">
        <v>1.2894985527601942E-2</v>
      </c>
      <c r="W57" s="8">
        <v>2.5239897589265814E-2</v>
      </c>
      <c r="X57" s="8">
        <v>0.15333977852940631</v>
      </c>
      <c r="Y57" s="8">
        <v>1.0156646727844726E-3</v>
      </c>
      <c r="Z57" s="8">
        <v>1.8833415159005834E-5</v>
      </c>
      <c r="AE57" s="8">
        <v>0.20632921634022877</v>
      </c>
      <c r="AF57" s="8">
        <v>6.9272496837101613E-3</v>
      </c>
      <c r="AG57" s="8">
        <v>6.2778400748474111E-3</v>
      </c>
      <c r="AH57" s="8">
        <v>0.26959597820694747</v>
      </c>
      <c r="AI57" s="8">
        <v>-2.5322790694804598E-4</v>
      </c>
      <c r="AJ57" s="8">
        <v>1.2121264717167552E-4</v>
      </c>
      <c r="AO57" s="8">
        <v>-0.25279098424327545</v>
      </c>
      <c r="AP57" s="8">
        <v>-1.3063216785985965E-2</v>
      </c>
      <c r="AQ57" s="8">
        <v>0.13785743800752268</v>
      </c>
      <c r="AR57" s="8">
        <v>0.21052243160430151</v>
      </c>
      <c r="AS57" s="8">
        <v>8.7541890600079087E-4</v>
      </c>
      <c r="AT57" s="8">
        <v>6.0995375026104328E-4</v>
      </c>
      <c r="BC57" s="8">
        <v>0.88560000000000005</v>
      </c>
      <c r="BD57" s="8">
        <f t="shared" si="26"/>
        <v>-0.34337603704532926</v>
      </c>
      <c r="BE57" s="8">
        <f t="shared" si="27"/>
        <v>-0.3774074873585942</v>
      </c>
      <c r="BF57" s="8">
        <f t="shared" si="28"/>
        <v>-0.47010381498585424</v>
      </c>
      <c r="BG57" s="24">
        <f t="shared" si="35"/>
        <v>-0.3478286005178774</v>
      </c>
      <c r="BH57" s="32">
        <f t="shared" si="36"/>
        <v>-0.38467898497691377</v>
      </c>
      <c r="BI57" s="8">
        <f t="shared" si="37"/>
        <v>5.8918476452036711E-2</v>
      </c>
      <c r="BJ57" s="33">
        <f t="shared" si="29"/>
        <v>2.6349143695494941E-2</v>
      </c>
      <c r="BM57" s="8">
        <v>0.88560000000000005</v>
      </c>
      <c r="BN57" s="8">
        <f t="shared" si="38"/>
        <v>-2.1322750217587921E-2</v>
      </c>
      <c r="BO57" s="8">
        <f t="shared" si="39"/>
        <v>-1.3343444367528604E-2</v>
      </c>
      <c r="BP57" s="8">
        <f t="shared" si="40"/>
        <v>-3.590601491189431E-2</v>
      </c>
      <c r="BQ57" s="24">
        <f t="shared" si="41"/>
        <v>-1.0490708562451018E-2</v>
      </c>
      <c r="BR57" s="32">
        <f t="shared" si="42"/>
        <v>-2.0265729514865462E-2</v>
      </c>
      <c r="BS57" s="8">
        <f t="shared" si="61"/>
        <v>1.1390125640917802E-2</v>
      </c>
      <c r="BT57" s="33">
        <f t="shared" si="30"/>
        <v>5.093819041071113E-3</v>
      </c>
      <c r="BW57" s="8">
        <v>0.88560000000000005</v>
      </c>
      <c r="BX57" s="8">
        <f t="shared" si="43"/>
        <v>0.14767487715060201</v>
      </c>
      <c r="BY57" s="8">
        <f t="shared" si="44"/>
        <v>0.17521580253280661</v>
      </c>
      <c r="BZ57" s="8">
        <f t="shared" si="45"/>
        <v>0.12555544160201673</v>
      </c>
      <c r="CA57" s="24">
        <f t="shared" si="46"/>
        <v>0.13276874539656675</v>
      </c>
      <c r="CB57" s="32">
        <f t="shared" si="47"/>
        <v>0.14530371667049802</v>
      </c>
      <c r="CC57" s="8">
        <f t="shared" si="48"/>
        <v>2.1965694128763806E-2</v>
      </c>
      <c r="CD57" s="33">
        <f t="shared" si="31"/>
        <v>9.8233570489767771E-3</v>
      </c>
      <c r="CG57" s="8">
        <v>0.88560000000000005</v>
      </c>
      <c r="CH57" s="8">
        <f t="shared" si="49"/>
        <v>6.7098195102005943E-4</v>
      </c>
      <c r="CI57" s="8">
        <f t="shared" si="50"/>
        <v>3.0304008597429493E-4</v>
      </c>
      <c r="CJ57" s="8">
        <f t="shared" si="51"/>
        <v>1.0813683458116797E-3</v>
      </c>
      <c r="CK57" s="24">
        <f t="shared" si="52"/>
        <v>7.4567053251443677E-4</v>
      </c>
      <c r="CL57" s="32">
        <f t="shared" si="53"/>
        <v>7.0026522883011766E-4</v>
      </c>
      <c r="CM57" s="8">
        <f t="shared" si="54"/>
        <v>3.1934649512812738E-4</v>
      </c>
      <c r="CN57" s="33">
        <f t="shared" si="32"/>
        <v>1.4281609429655964E-4</v>
      </c>
      <c r="CQ57" s="8">
        <v>0.88560000000000005</v>
      </c>
      <c r="CR57" s="8">
        <f t="shared" si="55"/>
        <v>-4.0858946269335588E-5</v>
      </c>
      <c r="CS57" s="8">
        <f t="shared" si="56"/>
        <v>1.5996884615132638E-4</v>
      </c>
      <c r="CT57" s="8">
        <f t="shared" si="57"/>
        <v>1.61284081344062E-4</v>
      </c>
      <c r="CU57" s="24">
        <f t="shared" si="58"/>
        <v>8.9788947438001359E-4</v>
      </c>
      <c r="CV57" s="32">
        <f t="shared" si="59"/>
        <v>2.9457086390151659E-4</v>
      </c>
      <c r="CW57" s="8">
        <f t="shared" si="60"/>
        <v>4.1327536134636234E-4</v>
      </c>
      <c r="CX57" s="33">
        <f t="shared" si="33"/>
        <v>1.8482236027925103E-4</v>
      </c>
    </row>
    <row r="58" spans="2:102" x14ac:dyDescent="0.25">
      <c r="B58" s="8">
        <v>1.9972906337958285E-2</v>
      </c>
      <c r="C58" s="8">
        <v>-6.0003972338413553E-3</v>
      </c>
      <c r="D58" s="8">
        <v>3.7361248996480412E-2</v>
      </c>
      <c r="E58" s="8">
        <v>0.14044880541606589</v>
      </c>
      <c r="F58" s="8">
        <v>4.8510594194040328E-4</v>
      </c>
      <c r="G58" s="8">
        <v>-4.8647314458645573E-4</v>
      </c>
      <c r="K58" s="8">
        <v>-3.9635006799729144E-2</v>
      </c>
      <c r="L58" s="8">
        <v>1.788107683628426E-2</v>
      </c>
      <c r="M58" s="8">
        <v>2.4635304099487866E-2</v>
      </c>
      <c r="N58" s="8">
        <v>0.1288347568505176</v>
      </c>
      <c r="O58" s="8">
        <v>2.3645448586731311E-4</v>
      </c>
      <c r="P58" s="8">
        <v>-3.4616364231165406E-5</v>
      </c>
      <c r="U58" s="8">
        <v>-0.14408114890989737</v>
      </c>
      <c r="V58" s="8">
        <v>8.3741163521958185E-3</v>
      </c>
      <c r="W58" s="8">
        <v>4.4971430610312765E-2</v>
      </c>
      <c r="X58" s="8">
        <v>0.16273293445156856</v>
      </c>
      <c r="Y58" s="8">
        <v>1.005577421847219E-3</v>
      </c>
      <c r="Z58" s="8">
        <v>-2.4405004457471414E-5</v>
      </c>
      <c r="AE58" s="8">
        <v>0.20716063976224094</v>
      </c>
      <c r="AF58" s="8">
        <v>6.9517113112839641E-3</v>
      </c>
      <c r="AG58" s="8">
        <v>6.2607668446879663E-3</v>
      </c>
      <c r="AH58" s="8">
        <v>0.2778603694057929</v>
      </c>
      <c r="AI58" s="8">
        <v>-2.5519168766293071E-4</v>
      </c>
      <c r="AJ58" s="8">
        <v>1.1983738120558949E-4</v>
      </c>
      <c r="AO58" s="8">
        <v>-0.26005646191664256</v>
      </c>
      <c r="AP58" s="8">
        <v>-1.2736383337638059E-2</v>
      </c>
      <c r="AQ58" s="8">
        <v>0.13818195599193051</v>
      </c>
      <c r="AR58" s="8">
        <v>0.21583068428009211</v>
      </c>
      <c r="AS58" s="8">
        <v>8.7890582715804109E-4</v>
      </c>
      <c r="AT58" s="8">
        <v>6.0649120924283781E-4</v>
      </c>
      <c r="BC58" s="8">
        <v>0.90200000000000002</v>
      </c>
      <c r="BD58" s="8">
        <f t="shared" si="26"/>
        <v>-0.35964846621183022</v>
      </c>
      <c r="BE58" s="8">
        <f t="shared" si="27"/>
        <v>-0.39300988984802021</v>
      </c>
      <c r="BF58" s="8">
        <f t="shared" si="28"/>
        <v>-0.49530820059954755</v>
      </c>
      <c r="BG58" s="24">
        <f t="shared" si="35"/>
        <v>-0.3567367768222911</v>
      </c>
      <c r="BH58" s="32">
        <f t="shared" si="36"/>
        <v>-0.40117583337042229</v>
      </c>
      <c r="BI58" s="8">
        <f t="shared" si="37"/>
        <v>6.4876644908580861E-2</v>
      </c>
      <c r="BJ58" s="33">
        <f t="shared" si="29"/>
        <v>2.9013717633540485E-2</v>
      </c>
      <c r="BM58" s="8">
        <v>0.90200000000000002</v>
      </c>
      <c r="BN58" s="8">
        <f t="shared" si="38"/>
        <v>-2.3696092448101364E-2</v>
      </c>
      <c r="BO58" s="8">
        <f t="shared" si="39"/>
        <v>-1.4822199600242395E-2</v>
      </c>
      <c r="BP58" s="8">
        <f t="shared" si="40"/>
        <v>-3.8773487912560842E-2</v>
      </c>
      <c r="BQ58" s="24">
        <f t="shared" si="41"/>
        <v>-1.0943903490989268E-2</v>
      </c>
      <c r="BR58" s="32">
        <f t="shared" si="42"/>
        <v>-2.2058920862973466E-2</v>
      </c>
      <c r="BS58" s="8">
        <f t="shared" si="61"/>
        <v>1.2355441827635798E-2</v>
      </c>
      <c r="BT58" s="33">
        <f t="shared" si="30"/>
        <v>5.525521563727577E-3</v>
      </c>
      <c r="BW58" s="8">
        <v>0.90200000000000002</v>
      </c>
      <c r="BX58" s="8">
        <f t="shared" si="43"/>
        <v>0.14746871216474242</v>
      </c>
      <c r="BY58" s="8">
        <f t="shared" si="44"/>
        <v>0.17570957626463862</v>
      </c>
      <c r="BZ58" s="8">
        <f t="shared" si="45"/>
        <v>0.12628082913798214</v>
      </c>
      <c r="CA58" s="24">
        <f t="shared" si="46"/>
        <v>0.13365471138817656</v>
      </c>
      <c r="CB58" s="32">
        <f t="shared" si="47"/>
        <v>0.14577845723888491</v>
      </c>
      <c r="CC58" s="8">
        <f t="shared" si="48"/>
        <v>2.1801158706682946E-2</v>
      </c>
      <c r="CD58" s="33">
        <f t="shared" si="31"/>
        <v>9.7497745712808934E-3</v>
      </c>
      <c r="CG58" s="8">
        <v>0.90200000000000002</v>
      </c>
      <c r="CH58" s="8">
        <f t="shared" si="49"/>
        <v>6.6225729975841251E-4</v>
      </c>
      <c r="CI58" s="8">
        <f t="shared" si="50"/>
        <v>2.9996836632834891E-4</v>
      </c>
      <c r="CJ58" s="8">
        <f t="shared" si="51"/>
        <v>1.0553242621226108E-3</v>
      </c>
      <c r="CK58" s="24">
        <f t="shared" si="52"/>
        <v>7.2690407991433449E-4</v>
      </c>
      <c r="CL58" s="32">
        <f t="shared" si="53"/>
        <v>6.8611350203092673E-4</v>
      </c>
      <c r="CM58" s="8">
        <f t="shared" si="54"/>
        <v>3.0965445301990563E-4</v>
      </c>
      <c r="CN58" s="33">
        <f t="shared" si="32"/>
        <v>1.3848168129760479E-4</v>
      </c>
      <c r="CQ58" s="8">
        <v>0.90200000000000002</v>
      </c>
      <c r="CR58" s="8">
        <f t="shared" si="55"/>
        <v>-3.5775800252958303E-5</v>
      </c>
      <c r="CS58" s="8">
        <f t="shared" si="56"/>
        <v>1.6357489856359196E-4</v>
      </c>
      <c r="CT58" s="8">
        <f t="shared" si="57"/>
        <v>1.5665614842910199E-4</v>
      </c>
      <c r="CU58" s="24">
        <f t="shared" si="58"/>
        <v>8.9831915970132732E-4</v>
      </c>
      <c r="CV58" s="32">
        <f t="shared" si="59"/>
        <v>2.9569360161026576E-4</v>
      </c>
      <c r="CW58" s="8">
        <f t="shared" si="60"/>
        <v>4.1223629660586911E-4</v>
      </c>
      <c r="CX58" s="33">
        <f t="shared" si="33"/>
        <v>1.8435767640069783E-4</v>
      </c>
    </row>
    <row r="59" spans="2:102" x14ac:dyDescent="0.25">
      <c r="B59" s="8">
        <v>2.0636035926579924E-2</v>
      </c>
      <c r="C59" s="8">
        <v>-6.2671544252111897E-3</v>
      </c>
      <c r="D59" s="8">
        <v>3.7327242222836815E-2</v>
      </c>
      <c r="E59" s="8">
        <v>0.14191417874600079</v>
      </c>
      <c r="F59" s="8">
        <v>5.0371689919834195E-4</v>
      </c>
      <c r="G59" s="8">
        <v>-4.8883232618325838E-4</v>
      </c>
      <c r="K59" s="8">
        <v>-4.2859475617981563E-2</v>
      </c>
      <c r="L59" s="8">
        <v>1.8845203620533942E-2</v>
      </c>
      <c r="M59" s="8">
        <v>2.2552963745468547E-2</v>
      </c>
      <c r="N59" s="8">
        <v>0.12970591824201519</v>
      </c>
      <c r="O59" s="8">
        <v>2.4053398823099215E-4</v>
      </c>
      <c r="P59" s="8">
        <v>-2.5811819937465848E-5</v>
      </c>
      <c r="U59" s="8">
        <v>-0.17424843041859167</v>
      </c>
      <c r="V59" s="8">
        <v>2.6323320159828342E-3</v>
      </c>
      <c r="W59" s="8">
        <v>6.8022846918893834E-2</v>
      </c>
      <c r="X59" s="8">
        <v>0.17195697750247363</v>
      </c>
      <c r="Y59" s="8">
        <v>9.9446862803439064E-4</v>
      </c>
      <c r="Z59" s="8">
        <v>-6.8292809556507947E-5</v>
      </c>
      <c r="AE59" s="8">
        <v>0.2133909595548299</v>
      </c>
      <c r="AF59" s="8">
        <v>7.1807626348162918E-3</v>
      </c>
      <c r="AG59" s="8">
        <v>6.0779395060882591E-3</v>
      </c>
      <c r="AH59" s="8">
        <v>0.28538169866550234</v>
      </c>
      <c r="AI59" s="8">
        <v>-2.5764494034321141E-4</v>
      </c>
      <c r="AJ59" s="8">
        <v>1.1787530872866136E-4</v>
      </c>
      <c r="AO59" s="8">
        <v>-0.26696193469279439</v>
      </c>
      <c r="AP59" s="8">
        <v>-1.2593573258238799E-2</v>
      </c>
      <c r="AQ59" s="8">
        <v>0.13836861298055761</v>
      </c>
      <c r="AR59" s="8">
        <v>0.22269449940663419</v>
      </c>
      <c r="AS59" s="8">
        <v>8.8050787560585409E-4</v>
      </c>
      <c r="AT59" s="8">
        <v>6.0439291384047566E-4</v>
      </c>
      <c r="BC59" s="8">
        <v>0.91839999999999999</v>
      </c>
      <c r="BD59" s="8">
        <f t="shared" si="26"/>
        <v>-0.37718055601443279</v>
      </c>
      <c r="BE59" s="8">
        <f t="shared" si="27"/>
        <v>-0.41043432295300675</v>
      </c>
      <c r="BF59" s="8">
        <f t="shared" si="28"/>
        <v>-0.5211177982364773</v>
      </c>
      <c r="BG59" s="24">
        <f t="shared" si="35"/>
        <v>-0.36672239766028497</v>
      </c>
      <c r="BH59" s="32">
        <f t="shared" si="36"/>
        <v>-0.41886376871605047</v>
      </c>
      <c r="BI59" s="8">
        <f t="shared" si="37"/>
        <v>7.0670962697418266E-2</v>
      </c>
      <c r="BJ59" s="33">
        <f t="shared" si="29"/>
        <v>3.1605015325355826E-2</v>
      </c>
      <c r="BM59" s="8">
        <v>0.91839999999999999</v>
      </c>
      <c r="BN59" s="8">
        <f t="shared" si="38"/>
        <v>-2.6239858616793788E-2</v>
      </c>
      <c r="BO59" s="8">
        <f t="shared" si="39"/>
        <v>-1.6496165860859117E-2</v>
      </c>
      <c r="BP59" s="8">
        <f t="shared" si="40"/>
        <v>-4.1646459301638641E-2</v>
      </c>
      <c r="BQ59" s="24">
        <f t="shared" si="41"/>
        <v>-1.1504143638952122E-2</v>
      </c>
      <c r="BR59" s="32">
        <f t="shared" si="42"/>
        <v>-2.3971656854560916E-2</v>
      </c>
      <c r="BS59" s="8">
        <f t="shared" si="61"/>
        <v>1.3277364599896042E-2</v>
      </c>
      <c r="BT59" s="33">
        <f t="shared" si="30"/>
        <v>5.9378179614833692E-3</v>
      </c>
      <c r="BW59" s="8">
        <v>0.91839999999999999</v>
      </c>
      <c r="BX59" s="8">
        <f t="shared" si="43"/>
        <v>0.14736570519251518</v>
      </c>
      <c r="BY59" s="8">
        <f t="shared" si="44"/>
        <v>0.17619736608061881</v>
      </c>
      <c r="BZ59" s="8">
        <f t="shared" si="45"/>
        <v>0.12674606559793014</v>
      </c>
      <c r="CA59" s="24">
        <f t="shared" si="46"/>
        <v>0.1346737733383789</v>
      </c>
      <c r="CB59" s="32">
        <f t="shared" si="47"/>
        <v>0.14624572755236076</v>
      </c>
      <c r="CC59" s="8">
        <f t="shared" si="48"/>
        <v>2.169870918671931E-2</v>
      </c>
      <c r="CD59" s="33">
        <f t="shared" si="31"/>
        <v>9.7039577531007112E-3</v>
      </c>
      <c r="CG59" s="8">
        <v>0.91839999999999999</v>
      </c>
      <c r="CH59" s="8">
        <f t="shared" si="49"/>
        <v>6.5297116539061192E-4</v>
      </c>
      <c r="CI59" s="8">
        <f t="shared" si="50"/>
        <v>2.9727868284697915E-4</v>
      </c>
      <c r="CJ59" s="8">
        <f t="shared" si="51"/>
        <v>1.0286516110690506E-3</v>
      </c>
      <c r="CK59" s="24">
        <f t="shared" si="52"/>
        <v>7.0691465588169412E-4</v>
      </c>
      <c r="CL59" s="32">
        <f t="shared" si="53"/>
        <v>6.7145402879708401E-4</v>
      </c>
      <c r="CM59" s="8">
        <f t="shared" si="54"/>
        <v>2.9955320874637894E-4</v>
      </c>
      <c r="CN59" s="33">
        <f t="shared" si="32"/>
        <v>1.3396426752701758E-4</v>
      </c>
      <c r="CQ59" s="8">
        <v>0.91839999999999999</v>
      </c>
      <c r="CR59" s="8">
        <f t="shared" si="55"/>
        <v>-3.0401822247510486E-5</v>
      </c>
      <c r="CS59" s="8">
        <f t="shared" si="56"/>
        <v>1.6702012860585924E-4</v>
      </c>
      <c r="CT59" s="8">
        <f t="shared" si="57"/>
        <v>1.5029251309440567E-4</v>
      </c>
      <c r="CU59" s="24">
        <f t="shared" si="58"/>
        <v>8.9873067336083425E-4</v>
      </c>
      <c r="CV59" s="32">
        <f t="shared" si="59"/>
        <v>2.9641037320339716E-4</v>
      </c>
      <c r="CW59" s="8">
        <f t="shared" si="60"/>
        <v>4.1137501930194579E-4</v>
      </c>
      <c r="CX59" s="33">
        <f t="shared" si="33"/>
        <v>1.8397250148088776E-4</v>
      </c>
    </row>
    <row r="60" spans="2:102" x14ac:dyDescent="0.25">
      <c r="B60" s="8">
        <v>2.0342291726887774E-2</v>
      </c>
      <c r="C60" s="8">
        <v>-6.1453085865903756E-3</v>
      </c>
      <c r="D60" s="8">
        <v>3.7373462540000651E-2</v>
      </c>
      <c r="E60" s="8">
        <v>0.14219065220358307</v>
      </c>
      <c r="F60" s="8">
        <v>5.2266358236991751E-4</v>
      </c>
      <c r="G60" s="8">
        <v>-4.9601721602462751E-4</v>
      </c>
      <c r="K60" s="8">
        <v>-4.5369045996714166E-2</v>
      </c>
      <c r="L60" s="8">
        <v>1.9470601599356579E-2</v>
      </c>
      <c r="M60" s="8">
        <v>2.1175706207333621E-2</v>
      </c>
      <c r="N60" s="8">
        <v>0.13058758142097435</v>
      </c>
      <c r="O60" s="8">
        <v>2.4409934452854017E-4</v>
      </c>
      <c r="P60" s="8">
        <v>-1.7966153123710791E-5</v>
      </c>
      <c r="U60" s="8">
        <v>-0.20257810837058671</v>
      </c>
      <c r="V60" s="8">
        <v>-4.1618305927306493E-3</v>
      </c>
      <c r="W60" s="8">
        <v>9.1481315671133698E-2</v>
      </c>
      <c r="X60" s="8">
        <v>0.18039733506187769</v>
      </c>
      <c r="Y60" s="8">
        <v>9.809871681954155E-4</v>
      </c>
      <c r="Z60" s="8">
        <v>-1.1427534754674336E-4</v>
      </c>
      <c r="AE60" s="8">
        <v>0.21690515418310458</v>
      </c>
      <c r="AF60" s="8">
        <v>7.292298061412265E-3</v>
      </c>
      <c r="AG60" s="8">
        <v>6.0231459682072771E-3</v>
      </c>
      <c r="AH60" s="8">
        <v>0.2924326970913434</v>
      </c>
      <c r="AI60" s="8">
        <v>-2.5976113100760202E-4</v>
      </c>
      <c r="AJ60" s="8">
        <v>1.1682978269605982E-4</v>
      </c>
      <c r="AO60" s="8">
        <v>-0.26796035799075851</v>
      </c>
      <c r="AP60" s="8">
        <v>-1.256604324371241E-2</v>
      </c>
      <c r="AQ60" s="8">
        <v>0.13839838267757465</v>
      </c>
      <c r="AR60" s="8">
        <v>0.23160014824397376</v>
      </c>
      <c r="AS60" s="8">
        <v>8.8264254467379294E-4</v>
      </c>
      <c r="AT60" s="8">
        <v>6.0208211236096546E-4</v>
      </c>
      <c r="BC60" s="8">
        <v>0.93479999999999996</v>
      </c>
      <c r="BD60" s="8">
        <f t="shared" si="26"/>
        <v>-0.39590657004585383</v>
      </c>
      <c r="BE60" s="8">
        <f t="shared" si="27"/>
        <v>-0.4296528831141404</v>
      </c>
      <c r="BF60" s="8">
        <f t="shared" si="28"/>
        <v>-0.5473824647463843</v>
      </c>
      <c r="BG60" s="24">
        <f t="shared" si="35"/>
        <v>-0.37778633651291182</v>
      </c>
      <c r="BH60" s="32">
        <f t="shared" si="36"/>
        <v>-0.43768206360482254</v>
      </c>
      <c r="BI60" s="8">
        <f t="shared" si="37"/>
        <v>7.6226276606639623E-2</v>
      </c>
      <c r="BJ60" s="33">
        <f t="shared" si="29"/>
        <v>3.4089427232829636E-2</v>
      </c>
      <c r="BM60" s="8">
        <v>0.93479999999999996</v>
      </c>
      <c r="BN60" s="8">
        <f t="shared" si="38"/>
        <v>-2.8943162339296169E-2</v>
      </c>
      <c r="BO60" s="8">
        <f t="shared" si="39"/>
        <v>-1.8359046289650852E-2</v>
      </c>
      <c r="BP60" s="8">
        <f t="shared" si="40"/>
        <v>-4.4491359194357025E-2</v>
      </c>
      <c r="BQ60" s="24">
        <f t="shared" si="41"/>
        <v>-1.2178313916494876E-2</v>
      </c>
      <c r="BR60" s="32">
        <f t="shared" si="42"/>
        <v>-2.599297043494973E-2</v>
      </c>
      <c r="BS60" s="8">
        <f t="shared" si="61"/>
        <v>1.4142318899267094E-2</v>
      </c>
      <c r="BT60" s="33">
        <f t="shared" si="30"/>
        <v>6.3246372836482439E-3</v>
      </c>
      <c r="BW60" s="8">
        <v>0.93479999999999996</v>
      </c>
      <c r="BX60" s="8">
        <f t="shared" si="43"/>
        <v>0.14736482087898276</v>
      </c>
      <c r="BY60" s="8">
        <f t="shared" si="44"/>
        <v>0.17665448017660917</v>
      </c>
      <c r="BZ60" s="8">
        <f t="shared" si="45"/>
        <v>0.12693551740054951</v>
      </c>
      <c r="CA60" s="24">
        <f t="shared" si="46"/>
        <v>0.13580106632189379</v>
      </c>
      <c r="CB60" s="32">
        <f t="shared" si="47"/>
        <v>0.14668897119450883</v>
      </c>
      <c r="CC60" s="8">
        <f t="shared" si="48"/>
        <v>2.1657438373128009E-2</v>
      </c>
      <c r="CD60" s="33">
        <f t="shared" si="31"/>
        <v>9.6855008841653361E-3</v>
      </c>
      <c r="CG60" s="8">
        <v>0.93479999999999996</v>
      </c>
      <c r="CH60" s="8">
        <f t="shared" si="49"/>
        <v>6.4316086773077172E-4</v>
      </c>
      <c r="CI60" s="8">
        <f t="shared" si="50"/>
        <v>2.9502515519685306E-4</v>
      </c>
      <c r="CJ60" s="8">
        <f t="shared" si="51"/>
        <v>1.0012568403718536E-3</v>
      </c>
      <c r="CK60" s="24">
        <f t="shared" si="52"/>
        <v>6.8571452975858664E-4</v>
      </c>
      <c r="CL60" s="32">
        <f t="shared" si="53"/>
        <v>6.5628934826451619E-4</v>
      </c>
      <c r="CM60" s="8">
        <f t="shared" si="54"/>
        <v>2.8899399423444746E-4</v>
      </c>
      <c r="CN60" s="33">
        <f t="shared" si="32"/>
        <v>1.2924204323948137E-4</v>
      </c>
      <c r="CQ60" s="8">
        <v>0.93479999999999996</v>
      </c>
      <c r="CR60" s="8">
        <f t="shared" si="55"/>
        <v>-2.4748056807275424E-5</v>
      </c>
      <c r="CS60" s="8">
        <f t="shared" si="56"/>
        <v>1.7025572100521209E-4</v>
      </c>
      <c r="CT60" s="8">
        <f t="shared" si="57"/>
        <v>1.4232508934670847E-4</v>
      </c>
      <c r="CU60" s="24">
        <f t="shared" si="58"/>
        <v>8.9911483772081515E-4</v>
      </c>
      <c r="CV60" s="32">
        <f t="shared" si="59"/>
        <v>2.9673689781636506E-4</v>
      </c>
      <c r="CW60" s="8">
        <f t="shared" si="60"/>
        <v>4.1071168038552203E-4</v>
      </c>
      <c r="CX60" s="33">
        <f t="shared" si="33"/>
        <v>1.8367584729903885E-4</v>
      </c>
    </row>
    <row r="61" spans="2:102" x14ac:dyDescent="0.25">
      <c r="B61" s="8">
        <v>1.7935539931937861E-2</v>
      </c>
      <c r="C61" s="8">
        <v>-5.285229842504879E-3</v>
      </c>
      <c r="D61" s="8">
        <v>3.7812846788901247E-2</v>
      </c>
      <c r="E61" s="8">
        <v>0.14228569821796136</v>
      </c>
      <c r="F61" s="8">
        <v>5.3913705470834731E-4</v>
      </c>
      <c r="G61" s="8">
        <v>-5.0443236072350215E-4</v>
      </c>
      <c r="K61" s="8">
        <v>-4.4936554086636098E-2</v>
      </c>
      <c r="L61" s="8">
        <v>1.9391950240836894E-2</v>
      </c>
      <c r="M61" s="8">
        <v>2.1254808846460343E-2</v>
      </c>
      <c r="N61" s="8">
        <v>0.13109696884871297</v>
      </c>
      <c r="O61" s="8">
        <v>2.4703116599055142E-4</v>
      </c>
      <c r="P61" s="8">
        <v>-1.5017513428844635E-5</v>
      </c>
      <c r="U61" s="8">
        <v>-0.22391458337845621</v>
      </c>
      <c r="V61" s="8">
        <v>-7.9447895813761944E-3</v>
      </c>
      <c r="W61" s="8">
        <v>0.10719008601568061</v>
      </c>
      <c r="X61" s="8">
        <v>0.18647580912622053</v>
      </c>
      <c r="Y61" s="8">
        <v>9.7055073797774687E-4</v>
      </c>
      <c r="Z61" s="8">
        <v>-1.5712455348286015E-4</v>
      </c>
      <c r="AE61" s="8">
        <v>0.21706708533982014</v>
      </c>
      <c r="AF61" s="8">
        <v>7.2976439779458592E-3</v>
      </c>
      <c r="AG61" s="8">
        <v>6.0212663645404585E-3</v>
      </c>
      <c r="AH61" s="8">
        <v>0.29771775007319895</v>
      </c>
      <c r="AI61" s="8">
        <v>-2.6196074532462173E-4</v>
      </c>
      <c r="AJ61" s="8">
        <v>1.1605120716690375E-4</v>
      </c>
      <c r="AO61" s="8">
        <v>-0.26857802350183846</v>
      </c>
      <c r="AP61" s="8">
        <v>-1.254528403162806E-2</v>
      </c>
      <c r="AQ61" s="8">
        <v>0.13838072841890631</v>
      </c>
      <c r="AR61" s="8">
        <v>0.23977599627212093</v>
      </c>
      <c r="AS61" s="8">
        <v>8.85265936180781E-4</v>
      </c>
      <c r="AT61" s="8">
        <v>6.0431677497476105E-4</v>
      </c>
      <c r="BC61" s="8">
        <v>0.95120000000000005</v>
      </c>
      <c r="BD61" s="8">
        <f t="shared" si="26"/>
        <v>-0.41574969203927048</v>
      </c>
      <c r="BE61" s="8">
        <f t="shared" si="27"/>
        <v>-0.45061636264547755</v>
      </c>
      <c r="BF61" s="8">
        <f t="shared" si="28"/>
        <v>-0.57394937922716305</v>
      </c>
      <c r="BG61" s="24">
        <f t="shared" si="35"/>
        <v>-0.38992194188731288</v>
      </c>
      <c r="BH61" s="32">
        <f t="shared" si="36"/>
        <v>-0.45755934394980602</v>
      </c>
      <c r="BI61" s="8">
        <f t="shared" si="37"/>
        <v>8.1481512119621444E-2</v>
      </c>
      <c r="BJ61" s="33">
        <f t="shared" si="29"/>
        <v>3.64396400017893E-2</v>
      </c>
      <c r="BM61" s="8">
        <v>0.95120000000000005</v>
      </c>
      <c r="BN61" s="8">
        <f t="shared" si="38"/>
        <v>-3.1793495621495999E-2</v>
      </c>
      <c r="BO61" s="8">
        <f t="shared" si="39"/>
        <v>-2.0401440332009416E-2</v>
      </c>
      <c r="BP61" s="8">
        <f t="shared" si="40"/>
        <v>-4.7272660157498383E-2</v>
      </c>
      <c r="BQ61" s="24">
        <f t="shared" si="41"/>
        <v>-1.29727542548774E-2</v>
      </c>
      <c r="BR61" s="32">
        <f t="shared" si="42"/>
        <v>-2.8110087591470299E-2</v>
      </c>
      <c r="BS61" s="8">
        <f t="shared" si="61"/>
        <v>1.4936909376640033E-2</v>
      </c>
      <c r="BT61" s="33">
        <f t="shared" si="30"/>
        <v>6.6799889479842245E-3</v>
      </c>
      <c r="BW61" s="8">
        <v>0.95120000000000005</v>
      </c>
      <c r="BX61" s="8">
        <f t="shared" si="43"/>
        <v>0.14746350615451814</v>
      </c>
      <c r="BY61" s="8">
        <f t="shared" si="44"/>
        <v>0.17705628109754395</v>
      </c>
      <c r="BZ61" s="8">
        <f t="shared" si="45"/>
        <v>0.12684524275136969</v>
      </c>
      <c r="CA61" s="24">
        <f t="shared" si="46"/>
        <v>0.13700962456086421</v>
      </c>
      <c r="CB61" s="32">
        <f t="shared" si="47"/>
        <v>0.14709366364107399</v>
      </c>
      <c r="CC61" s="8">
        <f t="shared" si="48"/>
        <v>2.1676266752874745E-2</v>
      </c>
      <c r="CD61" s="33">
        <f t="shared" si="31"/>
        <v>9.6939211915693119E-3</v>
      </c>
      <c r="CG61" s="8">
        <v>0.95120000000000005</v>
      </c>
      <c r="CH61" s="8">
        <f t="shared" si="49"/>
        <v>6.3287222587560656E-4</v>
      </c>
      <c r="CI61" s="8">
        <f t="shared" si="50"/>
        <v>2.9325052116996699E-4</v>
      </c>
      <c r="CJ61" s="8">
        <f t="shared" si="51"/>
        <v>9.729575102164047E-4</v>
      </c>
      <c r="CK61" s="24">
        <f t="shared" si="52"/>
        <v>6.6332484299650774E-4</v>
      </c>
      <c r="CL61" s="32">
        <f t="shared" si="53"/>
        <v>6.4060127506462144E-4</v>
      </c>
      <c r="CM61" s="8">
        <f t="shared" si="54"/>
        <v>2.779024481218626E-4</v>
      </c>
      <c r="CN61" s="33">
        <f t="shared" si="32"/>
        <v>1.242817530228187E-4</v>
      </c>
      <c r="CQ61" s="8">
        <v>0.95120000000000005</v>
      </c>
      <c r="CR61" s="8">
        <f t="shared" si="55"/>
        <v>-1.8833782600430601E-5</v>
      </c>
      <c r="CS61" s="8">
        <f t="shared" si="56"/>
        <v>1.7323017193396096E-4</v>
      </c>
      <c r="CT61" s="8">
        <f t="shared" si="57"/>
        <v>1.329568188457913E-4</v>
      </c>
      <c r="CU61" s="24">
        <f t="shared" si="58"/>
        <v>8.9945726160409038E-4</v>
      </c>
      <c r="CV61" s="32">
        <f t="shared" si="59"/>
        <v>2.96702617445853E-4</v>
      </c>
      <c r="CW61" s="8">
        <f t="shared" si="60"/>
        <v>4.1025785069406893E-4</v>
      </c>
      <c r="CX61" s="33">
        <f t="shared" si="33"/>
        <v>1.8347288849097947E-4</v>
      </c>
    </row>
    <row r="62" spans="2:102" x14ac:dyDescent="0.25">
      <c r="B62" s="8">
        <v>1.3310746385269617E-2</v>
      </c>
      <c r="C62" s="8">
        <v>-1.8615085014284044E-3</v>
      </c>
      <c r="D62" s="8">
        <v>3.8782758914117262E-2</v>
      </c>
      <c r="E62" s="8">
        <v>0.14245402084155381</v>
      </c>
      <c r="F62" s="8">
        <v>5.6957202652090544E-4</v>
      </c>
      <c r="G62" s="8">
        <v>-5.1305198425701036E-4</v>
      </c>
      <c r="K62" s="8">
        <v>-4.5237739481990766E-2</v>
      </c>
      <c r="L62" s="8">
        <v>1.945593014301273E-2</v>
      </c>
      <c r="M62" s="8">
        <v>2.1174812087104162E-2</v>
      </c>
      <c r="N62" s="8">
        <v>0.13185739730803625</v>
      </c>
      <c r="O62" s="8">
        <v>2.5038596850900888E-4</v>
      </c>
      <c r="P62" s="8">
        <v>-1.082356522939948E-5</v>
      </c>
      <c r="U62" s="8">
        <v>-0.22297939158709043</v>
      </c>
      <c r="V62" s="8">
        <v>-8.0296678795231113E-3</v>
      </c>
      <c r="W62" s="8">
        <v>0.10738508592249414</v>
      </c>
      <c r="X62" s="8">
        <v>0.18921604193466887</v>
      </c>
      <c r="Y62" s="8">
        <v>9.770045899682256E-4</v>
      </c>
      <c r="Z62" s="8">
        <v>-1.4233418047611919E-4</v>
      </c>
      <c r="AE62" s="8">
        <v>0.21934020981008306</v>
      </c>
      <c r="AF62" s="8">
        <v>7.4834060103642561E-3</v>
      </c>
      <c r="AG62" s="8">
        <v>6.0159544274245441E-3</v>
      </c>
      <c r="AH62" s="8">
        <v>0.29961384853798273</v>
      </c>
      <c r="AI62" s="8">
        <v>-2.6739003784107289E-4</v>
      </c>
      <c r="AJ62" s="8">
        <v>1.1589080862052165E-4</v>
      </c>
      <c r="AO62" s="8">
        <v>-0.26822130540436717</v>
      </c>
      <c r="AP62" s="8">
        <v>-1.2551823658575751E-2</v>
      </c>
      <c r="AQ62" s="8">
        <v>0.13839841579709131</v>
      </c>
      <c r="AR62" s="8">
        <v>0.24566432704232466</v>
      </c>
      <c r="AS62" s="8">
        <v>8.8670271517892938E-4</v>
      </c>
      <c r="AT62" s="8">
        <v>6.0817687366454716E-4</v>
      </c>
      <c r="BC62" s="8">
        <v>0.96760000000000002</v>
      </c>
      <c r="BD62" s="8">
        <f t="shared" si="26"/>
        <v>-0.43662264461836109</v>
      </c>
      <c r="BE62" s="8">
        <f t="shared" si="27"/>
        <v>-0.47325318801872662</v>
      </c>
      <c r="BF62" s="8">
        <f t="shared" si="28"/>
        <v>-0.60066536069429477</v>
      </c>
      <c r="BG62" s="24">
        <f t="shared" si="35"/>
        <v>-0.40311521265774686</v>
      </c>
      <c r="BH62" s="32">
        <f t="shared" si="36"/>
        <v>-0.47841410149728231</v>
      </c>
      <c r="BI62" s="8">
        <f t="shared" si="37"/>
        <v>8.6387603145589978E-2</v>
      </c>
      <c r="BJ62" s="33">
        <f t="shared" si="29"/>
        <v>3.863371060936277E-2</v>
      </c>
      <c r="BM62" s="8">
        <v>0.96760000000000002</v>
      </c>
      <c r="BN62" s="8">
        <f t="shared" si="38"/>
        <v>-3.4776813957017871E-2</v>
      </c>
      <c r="BO62" s="8">
        <f t="shared" si="39"/>
        <v>-2.2610700095231199E-2</v>
      </c>
      <c r="BP62" s="8">
        <f t="shared" si="40"/>
        <v>-4.9953098799545501E-2</v>
      </c>
      <c r="BQ62" s="24">
        <f t="shared" si="41"/>
        <v>-1.3893149108313671E-2</v>
      </c>
      <c r="BR62" s="32">
        <f t="shared" si="42"/>
        <v>-3.030844049002706E-2</v>
      </c>
      <c r="BS62" s="8">
        <f t="shared" si="61"/>
        <v>1.5648173054923116E-2</v>
      </c>
      <c r="BT62" s="33">
        <f t="shared" si="30"/>
        <v>6.9980757348977272E-3</v>
      </c>
      <c r="BW62" s="8">
        <v>0.96760000000000002</v>
      </c>
      <c r="BX62" s="8">
        <f t="shared" si="43"/>
        <v>0.14765774451534433</v>
      </c>
      <c r="BY62" s="8">
        <f t="shared" si="44"/>
        <v>0.17737895782330798</v>
      </c>
      <c r="BZ62" s="8">
        <f t="shared" si="45"/>
        <v>0.12648516733062862</v>
      </c>
      <c r="CA62" s="24">
        <f t="shared" si="46"/>
        <v>0.13827080012324322</v>
      </c>
      <c r="CB62" s="32">
        <f t="shared" si="47"/>
        <v>0.14744816744813105</v>
      </c>
      <c r="CC62" s="8">
        <f t="shared" si="48"/>
        <v>2.1752912295232192E-2</v>
      </c>
      <c r="CD62" s="33">
        <f t="shared" si="31"/>
        <v>9.7281981201460307E-3</v>
      </c>
      <c r="CG62" s="8">
        <v>0.96760000000000002</v>
      </c>
      <c r="CH62" s="8">
        <f t="shared" si="49"/>
        <v>6.2215948730711247E-4</v>
      </c>
      <c r="CI62" s="8">
        <f t="shared" si="50"/>
        <v>2.919834996051371E-4</v>
      </c>
      <c r="CJ62" s="8">
        <f t="shared" si="51"/>
        <v>9.4346755048170614E-4</v>
      </c>
      <c r="CK62" s="24">
        <f t="shared" si="52"/>
        <v>6.397754824921996E-4</v>
      </c>
      <c r="CL62" s="32">
        <f t="shared" si="53"/>
        <v>6.2434650497153877E-4</v>
      </c>
      <c r="CM62" s="8">
        <f t="shared" si="54"/>
        <v>2.6617428213940742E-4</v>
      </c>
      <c r="CN62" s="33">
        <f t="shared" si="32"/>
        <v>1.1903675774518462E-4</v>
      </c>
      <c r="CQ62" s="8">
        <v>0.96760000000000002</v>
      </c>
      <c r="CR62" s="8">
        <f t="shared" si="55"/>
        <v>-1.2686336766054489E-5</v>
      </c>
      <c r="CS62" s="8">
        <f t="shared" si="56"/>
        <v>1.7588968291402718E-4</v>
      </c>
      <c r="CT62" s="8">
        <f t="shared" si="57"/>
        <v>1.2247004388391366E-4</v>
      </c>
      <c r="CU62" s="24">
        <f t="shared" si="58"/>
        <v>8.997377789466902E-4</v>
      </c>
      <c r="CV62" s="32">
        <f t="shared" si="59"/>
        <v>2.9635279224464413E-4</v>
      </c>
      <c r="CW62" s="8">
        <f t="shared" si="60"/>
        <v>4.1001024228027959E-4</v>
      </c>
      <c r="CX62" s="33">
        <f t="shared" si="33"/>
        <v>1.8336215464197271E-4</v>
      </c>
    </row>
    <row r="63" spans="2:102" x14ac:dyDescent="0.25">
      <c r="B63" s="8">
        <v>9.9081536956184546E-3</v>
      </c>
      <c r="C63" s="8">
        <v>7.8766998111861079E-4</v>
      </c>
      <c r="D63" s="8">
        <v>3.8613681448108686E-2</v>
      </c>
      <c r="E63" s="8">
        <v>0.14269787985740168</v>
      </c>
      <c r="F63" s="8">
        <v>6.0161853418725091E-4</v>
      </c>
      <c r="G63" s="8">
        <v>-5.1100280025231698E-4</v>
      </c>
      <c r="K63" s="8">
        <v>-4.5891283055343582E-2</v>
      </c>
      <c r="L63" s="8">
        <v>1.9573506131511504E-2</v>
      </c>
      <c r="M63" s="8">
        <v>2.1034450335397057E-2</v>
      </c>
      <c r="N63" s="8">
        <v>0.13280870002566356</v>
      </c>
      <c r="O63" s="8">
        <v>2.5327057647563702E-4</v>
      </c>
      <c r="P63" s="8">
        <v>-7.3804947793718912E-6</v>
      </c>
      <c r="U63" s="8">
        <v>-0.22684841826880539</v>
      </c>
      <c r="V63" s="8">
        <v>-7.6030101359430115E-3</v>
      </c>
      <c r="W63" s="8">
        <v>0.10676618067319701</v>
      </c>
      <c r="X63" s="8">
        <v>0.19070234549020579</v>
      </c>
      <c r="Y63" s="8">
        <v>9.8489079559769209E-4</v>
      </c>
      <c r="Z63" s="8">
        <v>-1.3090078159166057E-4</v>
      </c>
      <c r="AE63" s="8">
        <v>0.21925526876383383</v>
      </c>
      <c r="AF63" s="8">
        <v>7.4830627303070166E-3</v>
      </c>
      <c r="AG63" s="8">
        <v>6.0174476658442057E-3</v>
      </c>
      <c r="AH63" s="8">
        <v>0.30117880546973297</v>
      </c>
      <c r="AI63" s="8">
        <v>-2.6766007589087791E-4</v>
      </c>
      <c r="AJ63" s="8">
        <v>1.1471992602883941E-4</v>
      </c>
      <c r="AO63" s="8">
        <v>-0.26480798375205705</v>
      </c>
      <c r="AP63" s="8">
        <v>-1.2574719727017613E-2</v>
      </c>
      <c r="AQ63" s="8">
        <v>0.13849494486950595</v>
      </c>
      <c r="AR63" s="8">
        <v>0.25084611858829692</v>
      </c>
      <c r="AS63" s="8">
        <v>8.8723047823817175E-4</v>
      </c>
      <c r="AT63" s="8">
        <v>6.1037949068974489E-4</v>
      </c>
      <c r="BC63" s="8">
        <v>0.98399999999999999</v>
      </c>
      <c r="BD63" s="8">
        <f t="shared" si="26"/>
        <v>-0.45842839858653905</v>
      </c>
      <c r="BE63" s="8">
        <f t="shared" si="27"/>
        <v>-0.49746837094573504</v>
      </c>
      <c r="BF63" s="8">
        <f t="shared" si="28"/>
        <v>-0.62737935271893486</v>
      </c>
      <c r="BG63" s="24">
        <f t="shared" si="35"/>
        <v>-0.41734502487858982</v>
      </c>
      <c r="BH63" s="32">
        <f t="shared" si="36"/>
        <v>-0.50015528678244969</v>
      </c>
      <c r="BI63" s="8">
        <f t="shared" si="37"/>
        <v>9.090627984399581E-2</v>
      </c>
      <c r="BJ63" s="33">
        <f t="shared" si="29"/>
        <v>4.0654524262558722E-2</v>
      </c>
      <c r="BM63" s="8">
        <v>0.98399999999999999</v>
      </c>
      <c r="BN63" s="8">
        <f t="shared" si="38"/>
        <v>-3.7877634127694237E-2</v>
      </c>
      <c r="BO63" s="8">
        <f t="shared" si="39"/>
        <v>-2.497079037556588E-2</v>
      </c>
      <c r="BP63" s="8">
        <f t="shared" si="40"/>
        <v>-5.2493918691736932E-2</v>
      </c>
      <c r="BQ63" s="24">
        <f t="shared" si="41"/>
        <v>-1.4944411416810299E-2</v>
      </c>
      <c r="BR63" s="32">
        <f t="shared" si="42"/>
        <v>-3.2571688652951833E-2</v>
      </c>
      <c r="BS63" s="8">
        <f t="shared" si="61"/>
        <v>1.6263895233329703E-2</v>
      </c>
      <c r="BT63" s="33">
        <f t="shared" si="30"/>
        <v>7.2734350641320035E-3</v>
      </c>
      <c r="BW63" s="8">
        <v>0.98399999999999999</v>
      </c>
      <c r="BX63" s="8">
        <f t="shared" si="43"/>
        <v>0.1479421216636555</v>
      </c>
      <c r="BY63" s="8">
        <f t="shared" si="44"/>
        <v>0.17760035784246947</v>
      </c>
      <c r="BZ63" s="8">
        <f t="shared" si="45"/>
        <v>0.12588137583667589</v>
      </c>
      <c r="CA63" s="24">
        <f t="shared" si="46"/>
        <v>0.13955472101208363</v>
      </c>
      <c r="CB63" s="32">
        <f t="shared" si="47"/>
        <v>0.14774464408872112</v>
      </c>
      <c r="CC63" s="8">
        <f t="shared" si="48"/>
        <v>2.1882108215012061E-2</v>
      </c>
      <c r="CD63" s="33">
        <f t="shared" si="31"/>
        <v>9.7859762919547105E-3</v>
      </c>
      <c r="CG63" s="8">
        <v>0.98399999999999999</v>
      </c>
      <c r="CH63" s="8">
        <f t="shared" si="49"/>
        <v>6.1108518695207322E-4</v>
      </c>
      <c r="CI63" s="8">
        <f t="shared" si="50"/>
        <v>2.9123599501195807E-4</v>
      </c>
      <c r="CJ63" s="8">
        <f t="shared" si="51"/>
        <v>9.1238170547010711E-4</v>
      </c>
      <c r="CK63" s="24">
        <f t="shared" si="52"/>
        <v>6.151048740743409E-4</v>
      </c>
      <c r="CL63" s="32">
        <f t="shared" si="53"/>
        <v>6.0745194037711988E-4</v>
      </c>
      <c r="CM63" s="8">
        <f t="shared" si="54"/>
        <v>2.5367068784659625E-4</v>
      </c>
      <c r="CN63" s="33">
        <f t="shared" si="32"/>
        <v>1.1344498038482379E-4</v>
      </c>
      <c r="CQ63" s="8">
        <v>0.98399999999999999</v>
      </c>
      <c r="CR63" s="8">
        <f t="shared" si="55"/>
        <v>-6.3408608225801389E-6</v>
      </c>
      <c r="CS63" s="8">
        <f t="shared" si="56"/>
        <v>1.7817859394547367E-4</v>
      </c>
      <c r="CT63" s="8">
        <f t="shared" si="57"/>
        <v>1.1123523618421828E-4</v>
      </c>
      <c r="CU63" s="24">
        <f t="shared" si="58"/>
        <v>8.9992985382981549E-4</v>
      </c>
      <c r="CV63" s="32">
        <f t="shared" si="59"/>
        <v>2.9575070578423185E-4</v>
      </c>
      <c r="CW63" s="8">
        <f t="shared" si="60"/>
        <v>4.0994345852079985E-4</v>
      </c>
      <c r="CX63" s="33">
        <f t="shared" si="33"/>
        <v>1.8333228803677477E-4</v>
      </c>
    </row>
    <row r="64" spans="2:102" x14ac:dyDescent="0.25">
      <c r="B64" s="8">
        <v>8.9787823251834906E-3</v>
      </c>
      <c r="C64" s="8">
        <v>1.0508658848713077E-3</v>
      </c>
      <c r="D64" s="8">
        <v>3.8416518358574951E-2</v>
      </c>
      <c r="E64" s="8">
        <v>0.14322469873789118</v>
      </c>
      <c r="F64" s="8">
        <v>6.1479224503944313E-4</v>
      </c>
      <c r="G64" s="8">
        <v>-5.0113268132817709E-4</v>
      </c>
      <c r="K64" s="8">
        <v>-4.8436023082282745E-2</v>
      </c>
      <c r="L64" s="8">
        <v>1.9959504236351157E-2</v>
      </c>
      <c r="M64" s="8">
        <v>2.0382777917372634E-2</v>
      </c>
      <c r="N64" s="8">
        <v>0.13420997673404128</v>
      </c>
      <c r="O64" s="8">
        <v>2.5568902388704113E-4</v>
      </c>
      <c r="P64" s="8">
        <v>-3.3005611560355427E-6</v>
      </c>
      <c r="U64" s="8">
        <v>-0.22675045440184022</v>
      </c>
      <c r="V64" s="8">
        <v>-7.6183026804252565E-3</v>
      </c>
      <c r="W64" s="8">
        <v>0.10678420889266356</v>
      </c>
      <c r="X64" s="8">
        <v>0.19243676754399477</v>
      </c>
      <c r="Y64" s="8">
        <v>9.9597873690519551E-4</v>
      </c>
      <c r="Z64" s="8">
        <v>-1.17832727573607E-4</v>
      </c>
      <c r="AE64" s="8">
        <v>0.21579298433788432</v>
      </c>
      <c r="AF64" s="8">
        <v>7.434421389463871E-3</v>
      </c>
      <c r="AG64" s="8">
        <v>6.0715469325337669E-3</v>
      </c>
      <c r="AH64" s="8">
        <v>0.30399171797185048</v>
      </c>
      <c r="AI64" s="8">
        <v>-2.6859702959573599E-4</v>
      </c>
      <c r="AJ64" s="8">
        <v>1.1367810907402015E-4</v>
      </c>
      <c r="AO64" s="8">
        <v>-0.26000103363311794</v>
      </c>
      <c r="AP64" s="8">
        <v>-1.2562260158648824E-2</v>
      </c>
      <c r="AQ64" s="8">
        <v>0.13868556297533061</v>
      </c>
      <c r="AR64" s="8">
        <v>0.25397484035069473</v>
      </c>
      <c r="AS64" s="8">
        <v>8.870336409208076E-4</v>
      </c>
      <c r="AT64" s="8">
        <v>6.1346455575555061E-4</v>
      </c>
      <c r="BC64" s="8">
        <v>1.0004</v>
      </c>
      <c r="BD64" s="8">
        <f t="shared" si="26"/>
        <v>-0.48106097275534621</v>
      </c>
      <c r="BE64" s="8">
        <f t="shared" si="27"/>
        <v>-0.52314247225932575</v>
      </c>
      <c r="BF64" s="8">
        <f t="shared" si="28"/>
        <v>-0.6539450750350978</v>
      </c>
      <c r="BG64" s="24">
        <f t="shared" si="35"/>
        <v>-0.43258341006922396</v>
      </c>
      <c r="BH64" s="32">
        <f t="shared" si="36"/>
        <v>-0.52268298252974843</v>
      </c>
      <c r="BI64" s="8">
        <f t="shared" si="37"/>
        <v>9.5009249926737774E-2</v>
      </c>
      <c r="BJ64" s="33">
        <f t="shared" si="29"/>
        <v>4.2489428265490514E-2</v>
      </c>
      <c r="BM64" s="8">
        <v>1.0004</v>
      </c>
      <c r="BN64" s="8">
        <f t="shared" si="38"/>
        <v>-4.1079144707101445E-2</v>
      </c>
      <c r="BO64" s="8">
        <f t="shared" si="39"/>
        <v>-2.7462152355527073E-2</v>
      </c>
      <c r="BP64" s="8">
        <f t="shared" si="40"/>
        <v>-5.4855134620094156E-2</v>
      </c>
      <c r="BQ64" s="24">
        <f t="shared" si="41"/>
        <v>-1.6130561029992607E-2</v>
      </c>
      <c r="BR64" s="32">
        <f t="shared" si="42"/>
        <v>-3.4881748178178823E-2</v>
      </c>
      <c r="BS64" s="8">
        <f t="shared" si="61"/>
        <v>1.6773007197405036E-2</v>
      </c>
      <c r="BT64" s="33">
        <f t="shared" si="30"/>
        <v>7.5011168560981788E-3</v>
      </c>
      <c r="BW64" s="8">
        <v>1.0004</v>
      </c>
      <c r="BX64" s="8">
        <f t="shared" si="43"/>
        <v>0.14830990250734963</v>
      </c>
      <c r="BY64" s="8">
        <f t="shared" si="44"/>
        <v>0.1777008792136972</v>
      </c>
      <c r="BZ64" s="8">
        <f t="shared" si="45"/>
        <v>0.12507851938499034</v>
      </c>
      <c r="CA64" s="24">
        <f t="shared" si="46"/>
        <v>0.14083078864563442</v>
      </c>
      <c r="CB64" s="32">
        <f t="shared" si="47"/>
        <v>0.14798002243791791</v>
      </c>
      <c r="CC64" s="8">
        <f t="shared" si="48"/>
        <v>2.2053182190986745E-2</v>
      </c>
      <c r="CD64" s="33">
        <f t="shared" si="31"/>
        <v>9.8624828998468226E-3</v>
      </c>
      <c r="CG64" s="8">
        <v>1.0004</v>
      </c>
      <c r="CH64" s="8">
        <f t="shared" si="49"/>
        <v>5.9971993619851885E-4</v>
      </c>
      <c r="CI64" s="8">
        <f t="shared" si="50"/>
        <v>2.9100014389721871E-4</v>
      </c>
      <c r="CJ64" s="8">
        <f t="shared" si="51"/>
        <v>8.7915916613514559E-4</v>
      </c>
      <c r="CK64" s="24">
        <f t="shared" si="52"/>
        <v>5.8935969614092574E-4</v>
      </c>
      <c r="CL64" s="32">
        <f t="shared" si="53"/>
        <v>5.8980973559295217E-4</v>
      </c>
      <c r="CM64" s="8">
        <f t="shared" si="54"/>
        <v>2.4021426522725741E-4</v>
      </c>
      <c r="CN64" s="33">
        <f t="shared" si="32"/>
        <v>1.0742708524266231E-4</v>
      </c>
      <c r="CQ64" s="8">
        <v>1.0004</v>
      </c>
      <c r="CR64" s="8">
        <f t="shared" si="55"/>
        <v>1.6003187189505489E-7</v>
      </c>
      <c r="CS64" s="8">
        <f t="shared" si="56"/>
        <v>1.8003985585919618E-4</v>
      </c>
      <c r="CT64" s="8">
        <f t="shared" si="57"/>
        <v>9.9720081518495744E-5</v>
      </c>
      <c r="CU64" s="24">
        <f t="shared" si="58"/>
        <v>8.9999995189107731E-4</v>
      </c>
      <c r="CV64" s="32">
        <f t="shared" si="59"/>
        <v>2.9497998028516609E-4</v>
      </c>
      <c r="CW64" s="8">
        <f t="shared" si="60"/>
        <v>4.1000228791794531E-4</v>
      </c>
      <c r="CX64" s="33">
        <f t="shared" si="33"/>
        <v>1.8335859734299327E-4</v>
      </c>
    </row>
    <row r="65" spans="2:102" x14ac:dyDescent="0.25">
      <c r="B65" s="8">
        <v>5.8543811046200701E-3</v>
      </c>
      <c r="C65" s="8">
        <v>1.7447115552372717E-3</v>
      </c>
      <c r="D65" s="8">
        <v>3.7463239098216139E-2</v>
      </c>
      <c r="E65" s="8">
        <v>0.14383358262261778</v>
      </c>
      <c r="F65" s="8">
        <v>6.2499671234908256E-4</v>
      </c>
      <c r="G65" s="8">
        <v>-4.8711541681637779E-4</v>
      </c>
      <c r="K65" s="8">
        <v>-5.3363154575609792E-2</v>
      </c>
      <c r="L65" s="8">
        <v>2.0462361613105676E-2</v>
      </c>
      <c r="M65" s="8">
        <v>1.8740009057013254E-2</v>
      </c>
      <c r="N65" s="8">
        <v>0.13561423101213788</v>
      </c>
      <c r="O65" s="8">
        <v>2.5729052095343531E-4</v>
      </c>
      <c r="P65" s="8">
        <v>1.9205364100891776E-6</v>
      </c>
      <c r="U65" s="8">
        <v>-0.22768376524114081</v>
      </c>
      <c r="V65" s="8">
        <v>-7.5151646016181498E-3</v>
      </c>
      <c r="W65" s="8">
        <v>0.10678886371033099</v>
      </c>
      <c r="X65" s="8">
        <v>0.19562599865870003</v>
      </c>
      <c r="Y65" s="8">
        <v>1.0039718197829171E-3</v>
      </c>
      <c r="Z65" s="8">
        <v>-1.1818077926282309E-4</v>
      </c>
      <c r="AE65" s="8">
        <v>0.21271679853369668</v>
      </c>
      <c r="AF65" s="8">
        <v>7.3476622010539942E-3</v>
      </c>
      <c r="AG65" s="8">
        <v>6.1993532263853587E-3</v>
      </c>
      <c r="AH65" s="8">
        <v>0.30726931819125008</v>
      </c>
      <c r="AI65" s="8">
        <v>-2.7047775078397121E-4</v>
      </c>
      <c r="AJ65" s="8">
        <v>1.1091103636351862E-4</v>
      </c>
      <c r="AO65" s="8">
        <v>-0.25835248575897463</v>
      </c>
      <c r="AP65" s="8">
        <v>-1.2575248141042406E-2</v>
      </c>
      <c r="AQ65" s="8">
        <v>0.13890743910478942</v>
      </c>
      <c r="AR65" s="8">
        <v>0.25715257549223464</v>
      </c>
      <c r="AS65" s="8">
        <v>8.8765809179933912E-4</v>
      </c>
      <c r="AT65" s="8">
        <v>6.2385172958801362E-4</v>
      </c>
      <c r="BC65" s="8">
        <v>1.0167999999999999</v>
      </c>
      <c r="BD65" s="8">
        <f t="shared" si="26"/>
        <v>-0.50440632431204435</v>
      </c>
      <c r="BE65" s="8">
        <f t="shared" si="27"/>
        <v>-0.55013057859226211</v>
      </c>
      <c r="BF65" s="8">
        <f t="shared" si="28"/>
        <v>-0.68022384211543152</v>
      </c>
      <c r="BG65" s="24">
        <f t="shared" si="35"/>
        <v>-0.44879588497075229</v>
      </c>
      <c r="BH65" s="32">
        <f t="shared" si="36"/>
        <v>-0.54588915749762257</v>
      </c>
      <c r="BI65" s="8">
        <f t="shared" si="37"/>
        <v>9.8677464775141333E-2</v>
      </c>
      <c r="BJ65" s="33">
        <f t="shared" si="29"/>
        <v>4.4129903816911405E-2</v>
      </c>
      <c r="BM65" s="8">
        <v>1.0167999999999999</v>
      </c>
      <c r="BN65" s="8">
        <f t="shared" si="38"/>
        <v>-4.4363329267084778E-2</v>
      </c>
      <c r="BO65" s="8">
        <f t="shared" si="39"/>
        <v>-3.0061570971459232E-2</v>
      </c>
      <c r="BP65" s="8">
        <f t="shared" si="40"/>
        <v>-5.6995818168365006E-2</v>
      </c>
      <c r="BQ65" s="24">
        <f t="shared" si="41"/>
        <v>-1.7454597591918489E-2</v>
      </c>
      <c r="BR65" s="32">
        <f t="shared" si="42"/>
        <v>-3.7218828999706868E-2</v>
      </c>
      <c r="BS65" s="8">
        <f t="shared" si="61"/>
        <v>1.7166094200208645E-2</v>
      </c>
      <c r="BT65" s="33">
        <f t="shared" si="30"/>
        <v>7.6769107079662823E-3</v>
      </c>
      <c r="BW65" s="8">
        <v>1.0167999999999999</v>
      </c>
      <c r="BX65" s="8">
        <f t="shared" si="43"/>
        <v>0.14875311951934198</v>
      </c>
      <c r="BY65" s="8">
        <f t="shared" si="44"/>
        <v>0.17766442261493415</v>
      </c>
      <c r="BZ65" s="8">
        <f t="shared" si="45"/>
        <v>0.12414233876269011</v>
      </c>
      <c r="CA65" s="24">
        <f t="shared" si="46"/>
        <v>0.14206821472834255</v>
      </c>
      <c r="CB65" s="32">
        <f t="shared" si="47"/>
        <v>0.14815702390632718</v>
      </c>
      <c r="CC65" s="8">
        <f t="shared" si="48"/>
        <v>2.2247251577685721E-2</v>
      </c>
      <c r="CD65" s="33">
        <f t="shared" si="31"/>
        <v>9.9492733680489435E-3</v>
      </c>
      <c r="CG65" s="8">
        <v>1.0167999999999999</v>
      </c>
      <c r="CH65" s="8">
        <f t="shared" si="49"/>
        <v>5.8814214186893191E-4</v>
      </c>
      <c r="CI65" s="8">
        <f t="shared" si="50"/>
        <v>2.9124520279392118E-4</v>
      </c>
      <c r="CJ65" s="8">
        <f t="shared" si="51"/>
        <v>8.431063898100789E-4</v>
      </c>
      <c r="CK65" s="24">
        <f t="shared" si="52"/>
        <v>5.6259451344761236E-4</v>
      </c>
      <c r="CL65" s="32">
        <f t="shared" si="53"/>
        <v>5.7127206198013614E-4</v>
      </c>
      <c r="CM65" s="8">
        <f t="shared" si="54"/>
        <v>2.2558726552152845E-4</v>
      </c>
      <c r="CN65" s="33">
        <f t="shared" si="32"/>
        <v>1.0088569211288643E-4</v>
      </c>
      <c r="CQ65" s="8">
        <v>1.0167999999999999</v>
      </c>
      <c r="CR65" s="8">
        <f t="shared" si="55"/>
        <v>6.7666671077565099E-6</v>
      </c>
      <c r="CS65" s="8">
        <f t="shared" si="56"/>
        <v>1.8141554189378813E-4</v>
      </c>
      <c r="CT65" s="8">
        <f t="shared" si="57"/>
        <v>8.8498920143984815E-5</v>
      </c>
      <c r="CU65" s="24">
        <f t="shared" si="58"/>
        <v>8.9990687811504033E-4</v>
      </c>
      <c r="CV65" s="32">
        <f t="shared" si="59"/>
        <v>2.9414700181514247E-4</v>
      </c>
      <c r="CW65" s="8">
        <f t="shared" si="60"/>
        <v>4.1009429812439638E-4</v>
      </c>
      <c r="CX65" s="33">
        <f t="shared" si="33"/>
        <v>1.8339974555824296E-4</v>
      </c>
    </row>
    <row r="66" spans="2:102" x14ac:dyDescent="0.25">
      <c r="B66" s="8">
        <v>6.4143704547298831E-3</v>
      </c>
      <c r="C66" s="8">
        <v>1.6632839636444507E-3</v>
      </c>
      <c r="D66" s="8">
        <v>3.772067269826531E-2</v>
      </c>
      <c r="E66" s="8">
        <v>0.14439978429258682</v>
      </c>
      <c r="F66" s="8">
        <v>6.3140386351283394E-4</v>
      </c>
      <c r="G66" s="8">
        <v>-4.6687544191630206E-4</v>
      </c>
      <c r="K66" s="8">
        <v>-5.8047296040037291E-2</v>
      </c>
      <c r="L66" s="8">
        <v>2.1030333532588642E-2</v>
      </c>
      <c r="M66" s="8">
        <v>1.7214262102991675E-2</v>
      </c>
      <c r="N66" s="8">
        <v>0.13691413448578579</v>
      </c>
      <c r="O66" s="8">
        <v>2.5919415158536305E-4</v>
      </c>
      <c r="P66" s="8">
        <v>7.0266524880395222E-6</v>
      </c>
      <c r="U66" s="8">
        <v>-0.22726604438076153</v>
      </c>
      <c r="V66" s="8">
        <v>-7.5425876559664564E-3</v>
      </c>
      <c r="W66" s="8">
        <v>0.10676406221750426</v>
      </c>
      <c r="X66" s="8">
        <v>0.20042227222761194</v>
      </c>
      <c r="Y66" s="8">
        <v>1.008710518493905E-3</v>
      </c>
      <c r="Z66" s="8">
        <v>-1.2246522067393376E-4</v>
      </c>
      <c r="AE66" s="8">
        <v>0.21350671118543949</v>
      </c>
      <c r="AF66" s="8">
        <v>7.3757287548920098E-3</v>
      </c>
      <c r="AG66" s="8">
        <v>6.1740784103606955E-3</v>
      </c>
      <c r="AH66" s="8">
        <v>0.31187433684629667</v>
      </c>
      <c r="AI66" s="8">
        <v>-2.7284665711714047E-4</v>
      </c>
      <c r="AJ66" s="8">
        <v>1.0877650268422244E-4</v>
      </c>
      <c r="AO66" s="8">
        <v>-0.25773879356313373</v>
      </c>
      <c r="AP66" s="8">
        <v>-1.2599171205623245E-2</v>
      </c>
      <c r="AQ66" s="8">
        <v>0.13895295947093453</v>
      </c>
      <c r="AR66" s="8">
        <v>0.26205189699208536</v>
      </c>
      <c r="AS66" s="8">
        <v>8.9069720983821416E-4</v>
      </c>
      <c r="AT66" s="8">
        <v>6.2961573418281603E-4</v>
      </c>
      <c r="BC66" s="8">
        <v>1.0331999999999999</v>
      </c>
      <c r="BD66" s="8">
        <f t="shared" si="26"/>
        <v>-0.52834332972626152</v>
      </c>
      <c r="BE66" s="8">
        <f t="shared" si="27"/>
        <v>-0.57826129185470565</v>
      </c>
      <c r="BF66" s="8">
        <f t="shared" si="28"/>
        <v>-0.70608754871592172</v>
      </c>
      <c r="BG66" s="24">
        <f t="shared" si="35"/>
        <v>-0.46594183277472478</v>
      </c>
      <c r="BH66" s="32">
        <f t="shared" si="36"/>
        <v>-0.56965850076790336</v>
      </c>
      <c r="BI66" s="8">
        <f t="shared" si="37"/>
        <v>0.10190025141659129</v>
      </c>
      <c r="BJ66" s="33">
        <f t="shared" si="29"/>
        <v>4.5571177818363472E-2</v>
      </c>
      <c r="BM66" s="8">
        <v>1.0331999999999999</v>
      </c>
      <c r="BN66" s="8">
        <f t="shared" si="38"/>
        <v>-4.7711102287326362E-2</v>
      </c>
      <c r="BO66" s="8">
        <f t="shared" si="39"/>
        <v>-3.2742045951357608E-2</v>
      </c>
      <c r="BP66" s="8">
        <f t="shared" si="40"/>
        <v>-5.8874404631903424E-2</v>
      </c>
      <c r="BQ66" s="24">
        <f t="shared" si="41"/>
        <v>-1.8918367886883197E-2</v>
      </c>
      <c r="BR66" s="32">
        <f t="shared" si="42"/>
        <v>-3.956148018936765E-2</v>
      </c>
      <c r="BS66" s="8">
        <f t="shared" si="61"/>
        <v>1.7436056126335461E-2</v>
      </c>
      <c r="BT66" s="33">
        <f t="shared" si="30"/>
        <v>7.7976413515975498E-3</v>
      </c>
      <c r="BW66" s="8">
        <v>1.0331999999999999</v>
      </c>
      <c r="BX66" s="8">
        <f t="shared" si="43"/>
        <v>0.14926267245648234</v>
      </c>
      <c r="BY66" s="8">
        <f t="shared" si="44"/>
        <v>0.17747940338032725</v>
      </c>
      <c r="BZ66" s="8">
        <f t="shared" si="45"/>
        <v>0.12316230353863268</v>
      </c>
      <c r="CA66" s="24">
        <f t="shared" si="46"/>
        <v>0.14323659751267881</v>
      </c>
      <c r="CB66" s="32">
        <f t="shared" si="47"/>
        <v>0.14828524422203027</v>
      </c>
      <c r="CC66" s="8">
        <f t="shared" si="48"/>
        <v>2.2434387868410424E-2</v>
      </c>
      <c r="CD66" s="33">
        <f t="shared" si="31"/>
        <v>1.0032963261472462E-2</v>
      </c>
      <c r="CG66" s="8">
        <v>1.0331999999999999</v>
      </c>
      <c r="CH66" s="8">
        <f t="shared" si="49"/>
        <v>5.7643765515044568E-4</v>
      </c>
      <c r="CI66" s="8">
        <f t="shared" si="50"/>
        <v>2.919142779928039E-4</v>
      </c>
      <c r="CJ66" s="8">
        <f t="shared" si="51"/>
        <v>8.0335910743614593E-4</v>
      </c>
      <c r="CK66" s="24">
        <f t="shared" si="52"/>
        <v>5.3487133104679883E-4</v>
      </c>
      <c r="CL66" s="32">
        <f t="shared" si="53"/>
        <v>5.5164559290654864E-4</v>
      </c>
      <c r="CM66" s="8">
        <f t="shared" si="54"/>
        <v>2.0953605223199607E-4</v>
      </c>
      <c r="CN66" s="33">
        <f t="shared" si="32"/>
        <v>9.3707371305537941E-5</v>
      </c>
      <c r="CQ66" s="8">
        <v>1.0331999999999999</v>
      </c>
      <c r="CR66" s="8">
        <f t="shared" si="55"/>
        <v>1.3422799260138279E-5</v>
      </c>
      <c r="CS66" s="8">
        <f t="shared" si="56"/>
        <v>1.8224739849651369E-4</v>
      </c>
      <c r="CT66" s="8">
        <f t="shared" si="57"/>
        <v>7.8262543059156445E-5</v>
      </c>
      <c r="CU66" s="24">
        <f t="shared" si="58"/>
        <v>8.9960108100308064E-4</v>
      </c>
      <c r="CV66" s="32">
        <f t="shared" si="59"/>
        <v>2.9338345545472226E-4</v>
      </c>
      <c r="CW66" s="8">
        <f t="shared" si="60"/>
        <v>4.1008373480242241E-4</v>
      </c>
      <c r="CX66" s="33">
        <f t="shared" si="33"/>
        <v>1.8339502149704255E-4</v>
      </c>
    </row>
    <row r="67" spans="2:102" x14ac:dyDescent="0.25">
      <c r="B67" s="8">
        <v>1.0575786421188709E-2</v>
      </c>
      <c r="C67" s="8">
        <v>7.9958082755889667E-4</v>
      </c>
      <c r="D67" s="8">
        <v>3.9428848659413498E-2</v>
      </c>
      <c r="E67" s="8">
        <v>0.14501029932103945</v>
      </c>
      <c r="F67" s="8">
        <v>6.406542944666564E-4</v>
      </c>
      <c r="G67" s="8">
        <v>-4.4858870883289725E-4</v>
      </c>
      <c r="K67" s="8">
        <v>-6.1074509207198549E-2</v>
      </c>
      <c r="L67" s="8">
        <v>2.1273247856756217E-2</v>
      </c>
      <c r="M67" s="8">
        <v>1.6382403548737469E-2</v>
      </c>
      <c r="N67" s="8">
        <v>0.13813489831324577</v>
      </c>
      <c r="O67" s="8">
        <v>2.6047516019090462E-4</v>
      </c>
      <c r="P67" s="8">
        <v>1.1405130210447093E-5</v>
      </c>
      <c r="U67" s="8">
        <v>-0.22769555142245648</v>
      </c>
      <c r="V67" s="8">
        <v>-7.5078488557892026E-3</v>
      </c>
      <c r="W67" s="8">
        <v>0.10677603460587672</v>
      </c>
      <c r="X67" s="8">
        <v>0.20582648526449962</v>
      </c>
      <c r="Y67" s="8">
        <v>1.0145606932649811E-3</v>
      </c>
      <c r="Z67" s="8">
        <v>-1.2446796968809367E-4</v>
      </c>
      <c r="AE67" s="8">
        <v>0.21084196507039546</v>
      </c>
      <c r="AF67" s="8">
        <v>7.3299014328306999E-3</v>
      </c>
      <c r="AG67" s="8">
        <v>6.2475992778088102E-3</v>
      </c>
      <c r="AH67" s="8">
        <v>0.31847642758488759</v>
      </c>
      <c r="AI67" s="8">
        <v>-2.7399742984804464E-4</v>
      </c>
      <c r="AJ67" s="8">
        <v>1.0693585556917354E-4</v>
      </c>
      <c r="AO67" s="8">
        <v>-0.25628623895309943</v>
      </c>
      <c r="AP67" s="8">
        <v>-1.2649724153346156E-2</v>
      </c>
      <c r="AQ67" s="8">
        <v>0.13908471854079249</v>
      </c>
      <c r="AR67" s="8">
        <v>0.26723551927886602</v>
      </c>
      <c r="AS67" s="8">
        <v>8.9341279596459513E-4</v>
      </c>
      <c r="AT67" s="8">
        <v>6.3665390861419229E-4</v>
      </c>
      <c r="BC67" s="8">
        <v>1.0496000000000001</v>
      </c>
      <c r="BD67" s="8">
        <f t="shared" si="26"/>
        <v>-0.55274485619593616</v>
      </c>
      <c r="BE67" s="8">
        <f t="shared" si="27"/>
        <v>-0.60733573150970888</v>
      </c>
      <c r="BF67" s="8">
        <f t="shared" si="28"/>
        <v>-0.73142182238946751</v>
      </c>
      <c r="BG67" s="24">
        <f t="shared" ref="BG67:BG76" si="62" xml:space="preserve"> -3.6743*(BC67^6) + 19.196*(BC67^5) - 37.322*(BC67^4) + 32.231*(BC67^3) - 11.42*(BC67^2) + 0.543*(BC67^1) + 0.0141</f>
        <v>-0.4839749358237162</v>
      </c>
      <c r="BH67" s="32">
        <f t="shared" ref="BH67:BH76" si="63">AVERAGE(BD67:BG67)</f>
        <v>-0.59386933647970719</v>
      </c>
      <c r="BI67" s="8">
        <f t="shared" ref="BI67:BI76" si="64">STDEV(BD67:BG67)</f>
        <v>0.10467414890858261</v>
      </c>
      <c r="BJ67" s="33">
        <f t="shared" si="29"/>
        <v>4.6811702489305225E-2</v>
      </c>
      <c r="BM67" s="8">
        <v>1.0496000000000001</v>
      </c>
      <c r="BN67" s="8">
        <f t="shared" ref="BN67:BN76" si="65" xml:space="preserve"> -0.9068*(BC67^6) + 4.4437*(BC67^5) - 7.9975*(BC67^4) + 6.3903*(BC67^3) - 2.1756*(BC67^2) + 0.1948*(BC67^1) + 0.0101</f>
        <v>-5.1102457767931181E-2</v>
      </c>
      <c r="BO67" s="8">
        <f t="shared" ref="BO67:BO76" si="66" xml:space="preserve"> -0.262*(BC67^6) + 2.4656*(BC67^5) - 6.2192*(BC67^4) + 6.4048*(BC67^3) - 2.8278*(BC67^2) + 0.4067*(BC67^1) + 0.0045</f>
        <v>-3.5472666522971326E-2</v>
      </c>
      <c r="BP67" s="8">
        <f t="shared" ref="BP67:BP76" si="67" xml:space="preserve"> -1.5227*(BC67^6) + 6.9091*(BC67^5) - 11.332*(BC67^4) + 8.2519*(BC67^3) - 2.6062*(BC67^2) + 0.2374*(BC67^1) + 0.0077</f>
        <v>-6.044902126249789E-2</v>
      </c>
      <c r="BQ67" s="24">
        <f t="shared" ref="BQ67:BQ76" si="68" xml:space="preserve"> 0.3954*(BC67^6) - 1.4221*(BC67^5) + 1.8411*(BC67^4) - 1.1453*(BC67^3) + 0.4229*(BC67^2) - 0.1125*(BC67^1) + 0.0044</f>
        <v>-2.052242764621294E-2</v>
      </c>
      <c r="BR67" s="32">
        <f t="shared" ref="BR67:BR76" si="69">AVERAGE(BN67:BQ67)</f>
        <v>-4.1886643299903326E-2</v>
      </c>
      <c r="BS67" s="8">
        <f t="shared" si="61"/>
        <v>1.7578982910735036E-2</v>
      </c>
      <c r="BT67" s="33">
        <f t="shared" si="30"/>
        <v>7.8615601527421315E-3</v>
      </c>
      <c r="BW67" s="8">
        <v>1.0496000000000001</v>
      </c>
      <c r="BX67" s="8">
        <f t="shared" ref="BX67:BX76" si="70" xml:space="preserve"> 0.8109*(BC67^6) - 4.127*(BC67^5) + 7.8165*(BC67^4) - 6.5364*(BC67^3) + 1.9575*(BC67^2) + 0.2225*(BC67^1) + 0.0043</f>
        <v>0.14982843943807586</v>
      </c>
      <c r="BY67" s="8">
        <f t="shared" ref="BY67:BY76" si="71" xml:space="preserve"> 4.2822*(BC67^6) - 18.384*(BC67^5) + 30.267*(BC67^4) - 23.409*(BC67^3) + 7.9773*(BC67^2) - 0.5665*(BC67^1) + 0.0107</f>
        <v>0.1771398235248795</v>
      </c>
      <c r="BZ67" s="8">
        <f t="shared" ref="BZ67:BZ76" si="72" xml:space="preserve"> 8.2703*(BC67^6) - 30.697*(BC67^5) + 43.049*(BC67^4) - 27.747*(BC67^3) + 7.6075*(BC67^2) - 0.3604*(BC67^1) + 0.0027</f>
        <v>0.12225436702905031</v>
      </c>
      <c r="CA67" s="24">
        <f t="shared" ref="CA67:CA76" si="73" xml:space="preserve"> 2.8119*(BC67^6) - 12.692*(BC67^5) + 21.492*(BC67^4) - 16.448*(BC67^3) + 5.063*(BC67^2) - 0.0844*(BC67^1) - 0.0017</f>
        <v>0.14430653745184346</v>
      </c>
      <c r="CB67" s="32">
        <f t="shared" ref="CB67:CB76" si="74">AVERAGE(BX67:CA67)</f>
        <v>0.14838229186096227</v>
      </c>
      <c r="CC67" s="8">
        <f t="shared" ref="CC67:CC76" si="75">STDEV(BX67:CA67)</f>
        <v>2.2571126099816898E-2</v>
      </c>
      <c r="CD67" s="33">
        <f t="shared" si="31"/>
        <v>1.0094114457582057E-2</v>
      </c>
      <c r="CG67" s="8">
        <v>1.0496000000000001</v>
      </c>
      <c r="CH67" s="8">
        <f t="shared" ref="CH67:CH76" si="76" xml:space="preserve"> -0.005*(BC67^6) + 0.0273*(BC67^5) - 0.0572*(BC67^4) + 0.0589*(BC67^3) - 0.0319*(BC67^2) + 0.0087*(BC67^1) - 0.0002</f>
        <v>5.6469935048175884E-4</v>
      </c>
      <c r="CI67" s="8">
        <f t="shared" ref="CI67:CI76" si="77" xml:space="preserve"> -0.0113*(BC67^6) + 0.0443*(BC67^5) - 0.067*(BC67^4) + 0.0494*(BC67^3) - 0.0188*(BC67^2) + 0.0037*(BC67^1) - 0.000009</f>
        <v>2.9292089697624654E-4</v>
      </c>
      <c r="CJ67" s="8">
        <f t="shared" ref="CJ67:CJ76" si="78" xml:space="preserve"> -0.058*(BC67^6) + 0.2189*(BC67^5) - 0.3225*(BC67^4) + 0.2319*(BC67^3) - 0.0849*(BC67^2) + 0.0155*(BC67^1) - 0.00002</f>
        <v>7.5886351828923556E-4</v>
      </c>
      <c r="CK67" s="24">
        <f t="shared" ref="CK67:CK76" si="79" xml:space="preserve"> -0.0057*(BC67^6) + 0.0308*(BC67^5) - 0.0642*(BC67^4) + 0.065*(BC67^3) - 0.0342*(BC67^2) + 0.0088*(BC67^1) + 0.00009</f>
        <v>5.0625906837760784E-4</v>
      </c>
      <c r="CL67" s="32">
        <f t="shared" ref="CL67:CL76" si="80">AVERAGE(CH67:CK67)</f>
        <v>5.3068570853121214E-4</v>
      </c>
      <c r="CM67" s="8">
        <f t="shared" ref="CM67:CM76" si="81">STDEV(CH67:CK67)</f>
        <v>1.917905168559964E-4</v>
      </c>
      <c r="CN67" s="33">
        <f t="shared" si="32"/>
        <v>8.577132662596544E-5</v>
      </c>
      <c r="CQ67" s="8">
        <v>1.0496000000000001</v>
      </c>
      <c r="CR67" s="8">
        <f t="shared" ref="CR67:CR76" si="82" xml:space="preserve"> 0.0056*(BC67^6) - 0.0299*(BC67^5) + 0.0617*(BC67^4) - 0.0618*(BC67^3) + 0.0304*(BC67^2) - 0.0059*(BC67^1) - 0.0001</f>
        <v>2.0066179173760295E-5</v>
      </c>
      <c r="CS67" s="8">
        <f t="shared" ref="CS67:CS76" si="83" xml:space="preserve"> 0.0028*(BC67^6) - 0.0128*(BC67^5) + 0.0218*(BC67^4) - 0.0174*(BC67^3) + 0.0065*(BC67^2) - 0.0007*(BC67^1) - 0.00002</f>
        <v>1.8247743534853398E-4</v>
      </c>
      <c r="CT67" s="8">
        <f t="shared" ref="CT67:CT76" si="84" xml:space="preserve"> 0.0254*(BC67^6) - 0.0824*(BC67^5) + 0.0979*(BC67^4) - 0.0519*(BC67^3) + 0.0118*(BC67^2) - 0.0006*(BC67^1) - 0.0001</f>
        <v>6.9828344079015615E-5</v>
      </c>
      <c r="CU67" s="24">
        <f t="shared" ref="CU67:CU76" si="85" xml:space="preserve"> -0.0024*(BC67^6) + 0.0094*(BC67^5) - 0.0158*(BC67^4) + 0.0155*(BC67^3) - 0.01*(BC67^2) + 0.0041*(BC67^1) + 0.0001</f>
        <v>8.9902392312246507E-4</v>
      </c>
      <c r="CV67" s="32">
        <f t="shared" ref="CV67:CV76" si="86">AVERAGE(CR67:CU67)</f>
        <v>2.9284897043094373E-4</v>
      </c>
      <c r="CW67" s="8">
        <f t="shared" ref="CW67:CW76" si="87">STDEV(CR67:CU67)</f>
        <v>4.0978799397228241E-4</v>
      </c>
      <c r="CX67" s="33">
        <f t="shared" si="33"/>
        <v>1.8326276217705951E-4</v>
      </c>
    </row>
    <row r="68" spans="2:102" x14ac:dyDescent="0.25">
      <c r="B68" s="8">
        <v>1.571754874596501E-2</v>
      </c>
      <c r="C68" s="8">
        <v>4.7540871747288143E-4</v>
      </c>
      <c r="D68" s="8">
        <v>4.2000859065573729E-2</v>
      </c>
      <c r="E68" s="8">
        <v>0.14564528146330388</v>
      </c>
      <c r="F68" s="8">
        <v>6.4340603413128863E-4</v>
      </c>
      <c r="G68" s="8">
        <v>-4.2681008311485887E-4</v>
      </c>
      <c r="K68" s="8">
        <v>-6.6804884396827829E-2</v>
      </c>
      <c r="L68" s="8">
        <v>2.1964187762864108E-2</v>
      </c>
      <c r="M68" s="8">
        <v>1.4841660278341294E-2</v>
      </c>
      <c r="N68" s="8">
        <v>0.13921681457105811</v>
      </c>
      <c r="O68" s="8">
        <v>2.6239653871663947E-4</v>
      </c>
      <c r="P68" s="8">
        <v>1.5685566013738852E-5</v>
      </c>
      <c r="U68" s="8">
        <v>-0.22352508082221134</v>
      </c>
      <c r="V68" s="8">
        <v>-7.7712392106726652E-3</v>
      </c>
      <c r="W68" s="8">
        <v>0.10673187914562043</v>
      </c>
      <c r="X68" s="8">
        <v>0.21190672453838558</v>
      </c>
      <c r="Y68" s="8">
        <v>1.0191348488123072E-3</v>
      </c>
      <c r="Z68" s="8">
        <v>-1.2522150249191696E-4</v>
      </c>
      <c r="AE68" s="8">
        <v>0.21388499867905419</v>
      </c>
      <c r="AF68" s="8">
        <v>7.4533812695068485E-3</v>
      </c>
      <c r="AG68" s="8">
        <v>6.1512101046962645E-3</v>
      </c>
      <c r="AH68" s="8">
        <v>0.32517034980260912</v>
      </c>
      <c r="AI68" s="8">
        <v>-2.7670372593245043E-4</v>
      </c>
      <c r="AJ68" s="8">
        <v>1.0481929201390913E-4</v>
      </c>
      <c r="AO68" s="8">
        <v>-0.25779473887364585</v>
      </c>
      <c r="AP68" s="8">
        <v>-1.2588770255139388E-2</v>
      </c>
      <c r="AQ68" s="8">
        <v>0.13895651161961939</v>
      </c>
      <c r="AR68" s="8">
        <v>0.27242161184218527</v>
      </c>
      <c r="AS68" s="8">
        <v>8.9656261877452917E-4</v>
      </c>
      <c r="AT68" s="8">
        <v>6.4325208008498842E-4</v>
      </c>
      <c r="BC68" s="8">
        <v>1.0660000000000001</v>
      </c>
      <c r="BD68" s="8">
        <f t="shared" ref="BD68:BD76" si="88" xml:space="preserve"> -6.4631*(BC68^6) + 31.586*(BC68^5) - 56.882*(BC68^4) + 45.376*(BC68^3) - 15.081*(BC68^2) + 1.0087*(BC68^1) - 0.0251</f>
        <v>-0.57747892363233511</v>
      </c>
      <c r="BE68" s="8">
        <f t="shared" ref="BE68:BE76" si="89" xml:space="preserve"> -0.9136*(BC68^6) + 12.537*(BC68^5) - 33.739*(BC68^4) + 33.8*(BC68^3) - 13.086*(BC68^2) + 0.9194*(BC68^1) - 0.0403</f>
        <v>-0.63712654964728266</v>
      </c>
      <c r="BF68" s="8">
        <f t="shared" ref="BF68:BF76" si="90" xml:space="preserve"> -11.919*(BC68^6) + 49.985*(BC68^5) - 77.175*(BC68^4) + 52.309*(BC68^3) - 14.413*(BC68^2) + 0.5751*(BC68^1) - 0.0154</f>
        <v>-0.75612934296822287</v>
      </c>
      <c r="BG68" s="24">
        <f t="shared" si="62"/>
        <v>-0.50284365978376944</v>
      </c>
      <c r="BH68" s="32">
        <f t="shared" si="63"/>
        <v>-0.61839461900790249</v>
      </c>
      <c r="BI68" s="8">
        <f t="shared" si="64"/>
        <v>0.1070013359972482</v>
      </c>
      <c r="BJ68" s="33">
        <f t="shared" ref="BJ68:BJ76" si="91">BI68/(5^(1/2))</f>
        <v>4.7852452194628442E-2</v>
      </c>
      <c r="BM68" s="8">
        <v>1.0660000000000001</v>
      </c>
      <c r="BN68" s="8">
        <f t="shared" si="65"/>
        <v>-5.4516630545030503E-2</v>
      </c>
      <c r="BO68" s="8">
        <f t="shared" si="66"/>
        <v>-3.8218489792148598E-2</v>
      </c>
      <c r="BP68" s="8">
        <f t="shared" si="67"/>
        <v>-6.167783684412452E-2</v>
      </c>
      <c r="BQ68" s="24">
        <f t="shared" si="68"/>
        <v>-2.2265897816043281E-2</v>
      </c>
      <c r="BR68" s="32">
        <f t="shared" si="69"/>
        <v>-4.4169713749336717E-2</v>
      </c>
      <c r="BS68" s="8">
        <f t="shared" si="61"/>
        <v>1.7595333477065864E-2</v>
      </c>
      <c r="BT68" s="33">
        <f t="shared" ref="BT68:BT76" si="92">BS68/(5^(1/2))</f>
        <v>7.8688723482994005E-3</v>
      </c>
      <c r="BW68" s="8">
        <v>1.0660000000000001</v>
      </c>
      <c r="BX68" s="8">
        <f t="shared" si="70"/>
        <v>0.15043939938398015</v>
      </c>
      <c r="BY68" s="8">
        <f t="shared" si="71"/>
        <v>0.17664640375689328</v>
      </c>
      <c r="BZ68" s="8">
        <f t="shared" si="72"/>
        <v>0.1215638371187175</v>
      </c>
      <c r="CA68" s="24">
        <f t="shared" si="73"/>
        <v>0.14525029224333599</v>
      </c>
      <c r="CB68" s="32">
        <f t="shared" si="74"/>
        <v>0.14847498312573174</v>
      </c>
      <c r="CC68" s="8">
        <f t="shared" si="75"/>
        <v>2.2598645109175253E-2</v>
      </c>
      <c r="CD68" s="33">
        <f t="shared" ref="CD68:CD76" si="93">CC68/(5^(1/2))</f>
        <v>1.0106421332701804E-2</v>
      </c>
      <c r="CG68" s="8">
        <v>1.0660000000000001</v>
      </c>
      <c r="CH68" s="8">
        <f t="shared" si="76"/>
        <v>5.5302663439709776E-4</v>
      </c>
      <c r="CI68" s="8">
        <f t="shared" si="77"/>
        <v>2.9414542155482522E-4</v>
      </c>
      <c r="CJ68" s="8">
        <f t="shared" si="78"/>
        <v>7.0835667220734821E-4</v>
      </c>
      <c r="CK68" s="24">
        <f t="shared" si="79"/>
        <v>4.7683295350652044E-4</v>
      </c>
      <c r="CL68" s="32">
        <f t="shared" si="80"/>
        <v>5.0809042041644785E-4</v>
      </c>
      <c r="CM68" s="8">
        <f t="shared" si="81"/>
        <v>1.7211946113946167E-4</v>
      </c>
      <c r="CN68" s="33">
        <f t="shared" ref="CN68:CN76" si="94">CM68/(5^(1/2))</f>
        <v>7.6974163071693937E-5</v>
      </c>
      <c r="CQ68" s="8">
        <v>1.0660000000000001</v>
      </c>
      <c r="CR68" s="8">
        <f t="shared" si="82"/>
        <v>2.6629200495859124E-5</v>
      </c>
      <c r="CS68" s="8">
        <f t="shared" si="83"/>
        <v>1.8204855461416322E-4</v>
      </c>
      <c r="CT68" s="8">
        <f t="shared" si="84"/>
        <v>6.4150827729057876E-5</v>
      </c>
      <c r="CU68" s="24">
        <f t="shared" si="85"/>
        <v>8.9810691803484072E-4</v>
      </c>
      <c r="CV68" s="32">
        <f t="shared" si="86"/>
        <v>2.9273387521848025E-4</v>
      </c>
      <c r="CW68" s="8">
        <f t="shared" si="87"/>
        <v>4.089782670162328E-4</v>
      </c>
      <c r="CX68" s="33">
        <f t="shared" ref="CX68:CX76" si="95">CW68/(5^(1/2))</f>
        <v>1.8290064127367132E-4</v>
      </c>
    </row>
    <row r="69" spans="2:102" x14ac:dyDescent="0.25">
      <c r="B69" s="8">
        <v>1.9418822968603408E-2</v>
      </c>
      <c r="C69" s="8">
        <v>6.1429339674390771E-4</v>
      </c>
      <c r="D69" s="8">
        <v>4.3851101816220421E-2</v>
      </c>
      <c r="E69" s="8">
        <v>0.14625766380544994</v>
      </c>
      <c r="F69" s="8">
        <v>6.4177775500613157E-4</v>
      </c>
      <c r="G69" s="8">
        <v>-4.0502949482536119E-4</v>
      </c>
      <c r="K69" s="8">
        <v>-6.416065338054544E-2</v>
      </c>
      <c r="L69" s="8">
        <v>2.1822273189375501E-2</v>
      </c>
      <c r="M69" s="8">
        <v>1.5737453607676137E-2</v>
      </c>
      <c r="N69" s="8">
        <v>0.13977399719008396</v>
      </c>
      <c r="O69" s="8">
        <v>2.6323874495303757E-4</v>
      </c>
      <c r="P69" s="8">
        <v>2.0992654158933956E-5</v>
      </c>
      <c r="U69" s="8">
        <v>-0.22795977562122816</v>
      </c>
      <c r="V69" s="8">
        <v>-7.4326038771238105E-3</v>
      </c>
      <c r="W69" s="8">
        <v>0.10665695368660505</v>
      </c>
      <c r="X69" s="8">
        <v>0.21856346695328524</v>
      </c>
      <c r="Y69" s="8">
        <v>1.0246692109429074E-3</v>
      </c>
      <c r="Z69" s="8">
        <v>-1.239790224023121E-4</v>
      </c>
      <c r="AE69" s="8">
        <v>0.21521638456575079</v>
      </c>
      <c r="AF69" s="8">
        <v>7.4987026950905228E-3</v>
      </c>
      <c r="AG69" s="8">
        <v>6.115022736782251E-3</v>
      </c>
      <c r="AH69" s="8">
        <v>0.3321446598780104</v>
      </c>
      <c r="AI69" s="8">
        <v>-2.7897511970497894E-4</v>
      </c>
      <c r="AJ69" s="8">
        <v>1.0300236222721976E-4</v>
      </c>
      <c r="AO69" s="8">
        <v>-0.26039753223190609</v>
      </c>
      <c r="AP69" s="8">
        <v>-1.2442628350008771E-2</v>
      </c>
      <c r="AQ69" s="8">
        <v>0.13864157935208363</v>
      </c>
      <c r="AR69" s="8">
        <v>0.27801165013836182</v>
      </c>
      <c r="AS69" s="8">
        <v>9.009232463232426E-4</v>
      </c>
      <c r="AT69" s="8">
        <v>6.526063602588087E-4</v>
      </c>
      <c r="BC69" s="8">
        <v>1.0824</v>
      </c>
      <c r="BD69" s="8">
        <f t="shared" si="88"/>
        <v>-0.60240995718421575</v>
      </c>
      <c r="BE69" s="8">
        <f t="shared" si="89"/>
        <v>-0.66737695885639947</v>
      </c>
      <c r="BF69" s="8">
        <f t="shared" si="90"/>
        <v>-0.78013332901476273</v>
      </c>
      <c r="BG69" s="24">
        <f t="shared" si="62"/>
        <v>-0.52249178928876927</v>
      </c>
      <c r="BH69" s="32">
        <f t="shared" si="63"/>
        <v>-0.64310300858603675</v>
      </c>
      <c r="BI69" s="8">
        <f t="shared" si="64"/>
        <v>0.10888759346422702</v>
      </c>
      <c r="BJ69" s="33">
        <f t="shared" si="91"/>
        <v>4.8696012178474683E-2</v>
      </c>
      <c r="BM69" s="8">
        <v>1.0824</v>
      </c>
      <c r="BN69" s="8">
        <f t="shared" si="65"/>
        <v>-5.7932270309420109E-2</v>
      </c>
      <c r="BO69" s="8">
        <f t="shared" si="66"/>
        <v>-4.0940422791440008E-2</v>
      </c>
      <c r="BP69" s="8">
        <f t="shared" si="67"/>
        <v>-6.2519432599651745E-2</v>
      </c>
      <c r="BQ69" s="24">
        <f t="shared" si="68"/>
        <v>-2.4146315286092151E-2</v>
      </c>
      <c r="BR69" s="32">
        <f t="shared" si="69"/>
        <v>-4.6384610246651005E-2</v>
      </c>
      <c r="BS69" s="8">
        <f t="shared" ref="BS69:BS76" si="96">STDEV(BN69:BQ69)</f>
        <v>1.7491539717707894E-2</v>
      </c>
      <c r="BT69" s="33">
        <f t="shared" si="92"/>
        <v>7.8224543679864655E-3</v>
      </c>
      <c r="BW69" s="8">
        <v>1.0824</v>
      </c>
      <c r="BX69" s="8">
        <f t="shared" si="70"/>
        <v>0.15108376581232258</v>
      </c>
      <c r="BY69" s="8">
        <f t="shared" si="71"/>
        <v>0.17600777547807361</v>
      </c>
      <c r="BZ69" s="8">
        <f t="shared" si="72"/>
        <v>0.12126836293771449</v>
      </c>
      <c r="CA69" s="24">
        <f t="shared" si="73"/>
        <v>0.14604247126337422</v>
      </c>
      <c r="CB69" s="32">
        <f t="shared" si="74"/>
        <v>0.14860059387287122</v>
      </c>
      <c r="CC69" s="8">
        <f t="shared" si="75"/>
        <v>2.2441884840623275E-2</v>
      </c>
      <c r="CD69" s="33">
        <f t="shared" si="93"/>
        <v>1.0036316009371134E-2</v>
      </c>
      <c r="CG69" s="8">
        <v>1.0824</v>
      </c>
      <c r="CH69" s="8">
        <f t="shared" si="76"/>
        <v>5.4152488432679619E-4</v>
      </c>
      <c r="CI69" s="8">
        <f t="shared" si="77"/>
        <v>2.9543130270631745E-4</v>
      </c>
      <c r="CJ69" s="8">
        <f t="shared" si="78"/>
        <v>6.5034603931718362E-4</v>
      </c>
      <c r="CK69" s="24">
        <f t="shared" si="79"/>
        <v>4.4667383751915654E-4</v>
      </c>
      <c r="CL69" s="32">
        <f t="shared" si="80"/>
        <v>4.8349401596736345E-4</v>
      </c>
      <c r="CM69" s="8">
        <f t="shared" si="81"/>
        <v>1.5047756093910142E-4</v>
      </c>
      <c r="CN69" s="33">
        <f t="shared" si="94"/>
        <v>6.7295611069639576E-5</v>
      </c>
      <c r="CQ69" s="8">
        <v>1.0824</v>
      </c>
      <c r="CR69" s="8">
        <f t="shared" si="82"/>
        <v>3.303962445750279E-5</v>
      </c>
      <c r="CS69" s="8">
        <f t="shared" si="83"/>
        <v>1.8090521941438383E-4</v>
      </c>
      <c r="CT69" s="8">
        <f t="shared" si="84"/>
        <v>6.233247295880466E-5</v>
      </c>
      <c r="CU69" s="24">
        <f t="shared" si="85"/>
        <v>8.9677093360390129E-4</v>
      </c>
      <c r="CV69" s="32">
        <f t="shared" si="86"/>
        <v>2.9326206260864816E-4</v>
      </c>
      <c r="CW69" s="8">
        <f t="shared" si="87"/>
        <v>4.0738647100581587E-4</v>
      </c>
      <c r="CX69" s="33">
        <f t="shared" si="95"/>
        <v>1.8218876845655028E-4</v>
      </c>
    </row>
    <row r="70" spans="2:102" x14ac:dyDescent="0.25">
      <c r="B70" s="8">
        <v>6.3759791501927562E-3</v>
      </c>
      <c r="C70" s="8">
        <v>1.0668389079759731E-3</v>
      </c>
      <c r="D70" s="8">
        <v>4.9349904125589934E-2</v>
      </c>
      <c r="E70" s="8">
        <v>0.14910379585922223</v>
      </c>
      <c r="F70" s="8">
        <v>6.4330824284430108E-4</v>
      </c>
      <c r="G70" s="8">
        <v>-4.2395225239463547E-4</v>
      </c>
      <c r="K70" s="8">
        <v>-6.3679933605274644E-2</v>
      </c>
      <c r="L70" s="8">
        <v>2.1730005384966361E-2</v>
      </c>
      <c r="M70" s="8">
        <v>1.5829937346735577E-2</v>
      </c>
      <c r="N70" s="8">
        <v>0.140601306673687</v>
      </c>
      <c r="O70" s="8">
        <v>2.6632481441013776E-4</v>
      </c>
      <c r="P70" s="8">
        <v>2.408595336727678E-5</v>
      </c>
      <c r="U70" s="8">
        <v>-0.22674086447592601</v>
      </c>
      <c r="V70" s="8">
        <v>-7.5159888180376961E-3</v>
      </c>
      <c r="W70" s="8">
        <v>0.10673385773172638</v>
      </c>
      <c r="X70" s="8">
        <v>0.22434822421531983</v>
      </c>
      <c r="Y70" s="8">
        <v>1.0296293022273603E-3</v>
      </c>
      <c r="Z70" s="8">
        <v>-1.1940102721550594E-4</v>
      </c>
      <c r="AE70" s="8">
        <v>0.22124519427861813</v>
      </c>
      <c r="AF70" s="8">
        <v>7.6950425276846009E-3</v>
      </c>
      <c r="AG70" s="8">
        <v>5.9732133846689614E-3</v>
      </c>
      <c r="AH70" s="8">
        <v>0.34070401885339774</v>
      </c>
      <c r="AI70" s="8">
        <v>-2.8114897307760059E-4</v>
      </c>
      <c r="AJ70" s="8">
        <v>1.0142724248919362E-4</v>
      </c>
      <c r="AO70" s="8">
        <v>-0.2547938334475352</v>
      </c>
      <c r="AP70" s="8">
        <v>-1.2587369725813402E-2</v>
      </c>
      <c r="AQ70" s="8">
        <v>0.13943370183281206</v>
      </c>
      <c r="AR70" s="8">
        <v>0.28165547744831188</v>
      </c>
      <c r="AS70" s="8">
        <v>9.0293394571125949E-4</v>
      </c>
      <c r="AT70" s="8">
        <v>6.635059428267572E-4</v>
      </c>
      <c r="BC70" s="8">
        <v>1.0988</v>
      </c>
      <c r="BD70" s="8">
        <f t="shared" si="88"/>
        <v>-0.62740013030126296</v>
      </c>
      <c r="BE70" s="8">
        <f t="shared" si="89"/>
        <v>-0.69779977289564044</v>
      </c>
      <c r="BF70" s="8">
        <f t="shared" si="90"/>
        <v>-0.80338119124208718</v>
      </c>
      <c r="BG70" s="24">
        <f t="shared" si="62"/>
        <v>-0.54285901505675782</v>
      </c>
      <c r="BH70" s="32">
        <f t="shared" si="63"/>
        <v>-0.66786002737393702</v>
      </c>
      <c r="BI70" s="8">
        <f t="shared" si="64"/>
        <v>0.11033982443574626</v>
      </c>
      <c r="BJ70" s="33">
        <f t="shared" si="91"/>
        <v>4.9345469612744199E-2</v>
      </c>
      <c r="BM70" s="8">
        <v>1.0988</v>
      </c>
      <c r="BN70" s="8">
        <f t="shared" si="65"/>
        <v>-6.1327628328218309E-2</v>
      </c>
      <c r="BO70" s="8">
        <f t="shared" si="66"/>
        <v>-4.3595108198977113E-2</v>
      </c>
      <c r="BP70" s="8">
        <f t="shared" si="67"/>
        <v>-6.293319442846261E-2</v>
      </c>
      <c r="BQ70" s="24">
        <f t="shared" si="68"/>
        <v>-2.6159478079414475E-2</v>
      </c>
      <c r="BR70" s="32">
        <f t="shared" si="69"/>
        <v>-4.8503852258768132E-2</v>
      </c>
      <c r="BS70" s="8">
        <f t="shared" si="96"/>
        <v>1.7282187109285134E-2</v>
      </c>
      <c r="BT70" s="33">
        <f t="shared" si="92"/>
        <v>7.7288290352464286E-3</v>
      </c>
      <c r="BW70" s="8">
        <v>1.0988</v>
      </c>
      <c r="BX70" s="8">
        <f t="shared" si="70"/>
        <v>0.15174913199678344</v>
      </c>
      <c r="BY70" s="8">
        <f t="shared" si="71"/>
        <v>0.17524173277148464</v>
      </c>
      <c r="BZ70" s="8">
        <f t="shared" si="72"/>
        <v>0.12158103739372851</v>
      </c>
      <c r="CA70" s="24">
        <f t="shared" si="73"/>
        <v>0.14666076939215186</v>
      </c>
      <c r="CB70" s="32">
        <f t="shared" si="74"/>
        <v>0.14880816788853712</v>
      </c>
      <c r="CC70" s="8">
        <f t="shared" si="75"/>
        <v>2.2009926378724256E-2</v>
      </c>
      <c r="CD70" s="33">
        <f t="shared" si="93"/>
        <v>9.8431383125186424E-3</v>
      </c>
      <c r="CG70" s="8">
        <v>1.0988</v>
      </c>
      <c r="CH70" s="8">
        <f t="shared" si="76"/>
        <v>5.3030481735498859E-4</v>
      </c>
      <c r="CI70" s="8">
        <f t="shared" si="77"/>
        <v>2.9658117711722721E-4</v>
      </c>
      <c r="CJ70" s="8">
        <f t="shared" si="78"/>
        <v>5.8308826726062839E-4</v>
      </c>
      <c r="CK70" s="24">
        <f t="shared" si="79"/>
        <v>4.1586742906241808E-4</v>
      </c>
      <c r="CL70" s="32">
        <f t="shared" si="80"/>
        <v>4.5646042269881557E-4</v>
      </c>
      <c r="CM70" s="8">
        <f t="shared" si="81"/>
        <v>1.2740587367492091E-4</v>
      </c>
      <c r="CN70" s="33">
        <f t="shared" si="94"/>
        <v>5.6977638853974815E-5</v>
      </c>
      <c r="CQ70" s="8">
        <v>1.0988</v>
      </c>
      <c r="CR70" s="8">
        <f t="shared" si="82"/>
        <v>3.9221383103332175E-5</v>
      </c>
      <c r="CS70" s="8">
        <f t="shared" si="83"/>
        <v>1.7899416152445936E-4</v>
      </c>
      <c r="CT70" s="8">
        <f t="shared" si="84"/>
        <v>6.5634952674260228E-5</v>
      </c>
      <c r="CU70" s="24">
        <f t="shared" si="85"/>
        <v>8.9492536168243506E-4</v>
      </c>
      <c r="CV70" s="32">
        <f t="shared" si="86"/>
        <v>2.946939647461217E-4</v>
      </c>
      <c r="CW70" s="8">
        <f t="shared" si="87"/>
        <v>4.0472148666962667E-4</v>
      </c>
      <c r="CX70" s="33">
        <f t="shared" si="95"/>
        <v>1.8099695122961203E-4</v>
      </c>
    </row>
    <row r="71" spans="2:102" x14ac:dyDescent="0.25">
      <c r="B71" s="8">
        <v>-2.2464681837674472E-2</v>
      </c>
      <c r="C71" s="8">
        <v>1.7647693707453036E-3</v>
      </c>
      <c r="D71" s="8">
        <v>5.8305794704948323E-2</v>
      </c>
      <c r="E71" s="8">
        <v>0.15489223358181689</v>
      </c>
      <c r="F71" s="8">
        <v>6.4439230606464816E-4</v>
      </c>
      <c r="G71" s="8">
        <v>-4.3839942701074741E-4</v>
      </c>
      <c r="K71" s="8">
        <v>-6.3704527079501458E-2</v>
      </c>
      <c r="L71" s="8">
        <v>2.1732239179640636E-2</v>
      </c>
      <c r="M71" s="8">
        <v>1.5826691501032986E-2</v>
      </c>
      <c r="N71" s="8">
        <v>0.142609606472129</v>
      </c>
      <c r="O71" s="8">
        <v>2.6781366116620077E-4</v>
      </c>
      <c r="P71" s="8">
        <v>2.6247736328760129E-5</v>
      </c>
      <c r="U71" s="8">
        <v>-0.22658221143831431</v>
      </c>
      <c r="V71" s="8">
        <v>-7.5338783154355864E-3</v>
      </c>
      <c r="W71" s="8">
        <v>0.10675106866394023</v>
      </c>
      <c r="X71" s="8">
        <v>0.22851193317686155</v>
      </c>
      <c r="Y71" s="8">
        <v>1.0377536181171657E-3</v>
      </c>
      <c r="Z71" s="8">
        <v>-1.1158247404640417E-4</v>
      </c>
      <c r="AE71" s="8">
        <v>0.2259720722165886</v>
      </c>
      <c r="AF71" s="8">
        <v>7.8167449967798536E-3</v>
      </c>
      <c r="AG71" s="8">
        <v>5.8234422077209236E-3</v>
      </c>
      <c r="AH71" s="8">
        <v>0.35026090562712442</v>
      </c>
      <c r="AI71" s="8">
        <v>-2.8287215322155858E-4</v>
      </c>
      <c r="AJ71" s="8">
        <v>9.9309868833779899E-5</v>
      </c>
      <c r="AO71" s="8">
        <v>-0.2567124107036638</v>
      </c>
      <c r="AP71" s="8">
        <v>-1.2491001747358598E-2</v>
      </c>
      <c r="AQ71" s="8">
        <v>0.13880375085226954</v>
      </c>
      <c r="AR71" s="8">
        <v>0.28272435204781082</v>
      </c>
      <c r="AS71" s="8">
        <v>9.0665938200831851E-4</v>
      </c>
      <c r="AT71" s="8">
        <v>6.8777621366232521E-4</v>
      </c>
      <c r="BC71" s="8">
        <v>1.1152</v>
      </c>
      <c r="BD71" s="8">
        <f t="shared" si="88"/>
        <v>-0.65231079833649985</v>
      </c>
      <c r="BE71" s="8">
        <f t="shared" si="89"/>
        <v>-0.72807646016182082</v>
      </c>
      <c r="BF71" s="8">
        <f t="shared" si="90"/>
        <v>-0.82584835290261893</v>
      </c>
      <c r="BG71" s="24">
        <f t="shared" si="62"/>
        <v>-0.56388157247803983</v>
      </c>
      <c r="BH71" s="32">
        <f t="shared" si="63"/>
        <v>-0.69252929596974488</v>
      </c>
      <c r="BI71" s="8">
        <f t="shared" si="64"/>
        <v>0.11136327362142757</v>
      </c>
      <c r="BJ71" s="33">
        <f t="shared" si="91"/>
        <v>4.9803170002884242E-2</v>
      </c>
      <c r="BM71" s="8">
        <v>1.1152</v>
      </c>
      <c r="BN71" s="8">
        <f t="shared" si="65"/>
        <v>-6.46807568695274E-2</v>
      </c>
      <c r="BO71" s="8">
        <f t="shared" si="66"/>
        <v>-4.6134813727597652E-2</v>
      </c>
      <c r="BP71" s="8">
        <f t="shared" si="67"/>
        <v>-6.2879726475028694E-2</v>
      </c>
      <c r="BQ71" s="24">
        <f t="shared" si="68"/>
        <v>-2.8299285003155192E-2</v>
      </c>
      <c r="BR71" s="32">
        <f t="shared" si="69"/>
        <v>-5.049864551882724E-2</v>
      </c>
      <c r="BS71" s="8">
        <f t="shared" si="96"/>
        <v>1.6992920910530115E-2</v>
      </c>
      <c r="BT71" s="33">
        <f t="shared" si="92"/>
        <v>7.5994652584445909E-3</v>
      </c>
      <c r="BW71" s="8">
        <v>1.1152</v>
      </c>
      <c r="BX71" s="8">
        <f t="shared" si="70"/>
        <v>0.1524226274835081</v>
      </c>
      <c r="BY71" s="8">
        <f t="shared" si="71"/>
        <v>0.17437654437714517</v>
      </c>
      <c r="BZ71" s="8">
        <f t="shared" si="72"/>
        <v>0.12275361555983967</v>
      </c>
      <c r="CA71" s="24">
        <f t="shared" si="73"/>
        <v>0.14708674023000781</v>
      </c>
      <c r="CB71" s="32">
        <f t="shared" si="74"/>
        <v>0.14915988191262519</v>
      </c>
      <c r="CC71" s="8">
        <f t="shared" si="75"/>
        <v>2.1198383536174894E-2</v>
      </c>
      <c r="CD71" s="33">
        <f t="shared" si="93"/>
        <v>9.4802053199998862E-3</v>
      </c>
      <c r="CG71" s="8">
        <v>1.1152</v>
      </c>
      <c r="CH71" s="8">
        <f t="shared" si="76"/>
        <v>5.1948178893400072E-4</v>
      </c>
      <c r="CI71" s="8">
        <f t="shared" si="77"/>
        <v>2.9735280542684953E-4</v>
      </c>
      <c r="CJ71" s="8">
        <f t="shared" si="78"/>
        <v>5.0456712592029159E-4</v>
      </c>
      <c r="CK71" s="24">
        <f t="shared" si="79"/>
        <v>3.8450344903791429E-4</v>
      </c>
      <c r="CL71" s="32">
        <f t="shared" si="80"/>
        <v>4.2647629232976403E-4</v>
      </c>
      <c r="CM71" s="8">
        <f t="shared" si="81"/>
        <v>1.0517096420183893E-4</v>
      </c>
      <c r="CN71" s="33">
        <f t="shared" si="94"/>
        <v>4.7033885042901754E-5</v>
      </c>
      <c r="CQ71" s="8">
        <v>1.1152</v>
      </c>
      <c r="CR71" s="8">
        <f t="shared" si="82"/>
        <v>4.5095460969396797E-5</v>
      </c>
      <c r="CS71" s="8">
        <f t="shared" si="83"/>
        <v>1.7626512829575785E-4</v>
      </c>
      <c r="CT71" s="8">
        <f t="shared" si="84"/>
        <v>7.5490709089421766E-5</v>
      </c>
      <c r="CU71" s="24">
        <f t="shared" si="85"/>
        <v>8.9246725417861466E-4</v>
      </c>
      <c r="CV71" s="32">
        <f t="shared" si="86"/>
        <v>2.9732963813329776E-4</v>
      </c>
      <c r="CW71" s="8">
        <f t="shared" si="87"/>
        <v>4.0069938363782178E-4</v>
      </c>
      <c r="CX71" s="33">
        <f t="shared" si="95"/>
        <v>1.7919821207128728E-4</v>
      </c>
    </row>
    <row r="72" spans="2:102" x14ac:dyDescent="0.25">
      <c r="B72" s="8">
        <v>-5.9578348528133408E-2</v>
      </c>
      <c r="C72" s="8">
        <v>2.3178140451287242E-3</v>
      </c>
      <c r="D72" s="8">
        <v>6.8602546237760478E-2</v>
      </c>
      <c r="E72" s="8">
        <v>0.16188484434916409</v>
      </c>
      <c r="F72" s="8">
        <v>6.4504632684383903E-4</v>
      </c>
      <c r="G72" s="8">
        <v>-4.5142558527818294E-4</v>
      </c>
      <c r="K72" s="8">
        <v>-6.5046129810313227E-2</v>
      </c>
      <c r="L72" s="8">
        <v>2.1816026838177887E-2</v>
      </c>
      <c r="M72" s="8">
        <v>1.5656339289442354E-2</v>
      </c>
      <c r="N72" s="8">
        <v>0.14504406582667995</v>
      </c>
      <c r="O72" s="8">
        <v>2.6884047846058138E-4</v>
      </c>
      <c r="P72" s="8">
        <v>2.8331569618604489E-5</v>
      </c>
      <c r="U72" s="8">
        <v>-0.22624003727821326</v>
      </c>
      <c r="V72" s="8">
        <v>-7.5663543482835573E-3</v>
      </c>
      <c r="W72" s="8">
        <v>0.1067781255144329</v>
      </c>
      <c r="X72" s="8">
        <v>0.23158871686413152</v>
      </c>
      <c r="Y72" s="8">
        <v>1.0446117831364608E-3</v>
      </c>
      <c r="Z72" s="8">
        <v>-1.0586503472244804E-4</v>
      </c>
      <c r="AE72" s="8">
        <v>0.22926004408259912</v>
      </c>
      <c r="AF72" s="8">
        <v>7.9362635221221917E-3</v>
      </c>
      <c r="AG72" s="8">
        <v>5.7342975051520957E-3</v>
      </c>
      <c r="AH72" s="8">
        <v>0.35979691461074764</v>
      </c>
      <c r="AI72" s="8">
        <v>-2.8529909594433129E-4</v>
      </c>
      <c r="AJ72" s="8">
        <v>9.7493742648875064E-5</v>
      </c>
      <c r="AO72" s="8">
        <v>-0.25839019903900567</v>
      </c>
      <c r="AP72" s="8">
        <v>-1.2357191580053644E-2</v>
      </c>
      <c r="AQ72" s="8">
        <v>0.13827960836650993</v>
      </c>
      <c r="AR72" s="8">
        <v>0.28348860772705242</v>
      </c>
      <c r="AS72" s="8">
        <v>9.1258180824436313E-4</v>
      </c>
      <c r="AT72" s="8">
        <v>7.1094237123960242E-4</v>
      </c>
      <c r="BC72" s="8">
        <v>1.1315999999999999</v>
      </c>
      <c r="BD72" s="8">
        <f t="shared" si="88"/>
        <v>-0.6770040226880415</v>
      </c>
      <c r="BE72" s="8">
        <f t="shared" si="89"/>
        <v>-0.75785620995706493</v>
      </c>
      <c r="BF72" s="8">
        <f t="shared" si="90"/>
        <v>-0.847542237145678</v>
      </c>
      <c r="BG72" s="24">
        <f t="shared" si="62"/>
        <v>-0.58549293167532079</v>
      </c>
      <c r="BH72" s="32">
        <f t="shared" si="63"/>
        <v>-0.71697385036652628</v>
      </c>
      <c r="BI72" s="8">
        <f t="shared" si="64"/>
        <v>0.11195875737123293</v>
      </c>
      <c r="BJ72" s="33">
        <f t="shared" si="91"/>
        <v>5.0069478431696492E-2</v>
      </c>
      <c r="BM72" s="8">
        <v>1.1315999999999999</v>
      </c>
      <c r="BN72" s="8">
        <f t="shared" si="65"/>
        <v>-6.796972133016424E-2</v>
      </c>
      <c r="BO72" s="8">
        <f t="shared" si="66"/>
        <v>-4.8507325184239398E-2</v>
      </c>
      <c r="BP72" s="8">
        <f t="shared" si="67"/>
        <v>-6.2321286028427667E-2</v>
      </c>
      <c r="BQ72" s="24">
        <f t="shared" si="68"/>
        <v>-3.0557569760279304E-2</v>
      </c>
      <c r="BR72" s="32">
        <f t="shared" si="69"/>
        <v>-5.2338975575777644E-2</v>
      </c>
      <c r="BS72" s="8">
        <f t="shared" si="96"/>
        <v>1.6664112325931277E-2</v>
      </c>
      <c r="BT72" s="33">
        <f t="shared" si="92"/>
        <v>7.4524175890948929E-3</v>
      </c>
      <c r="BW72" s="8">
        <v>1.1315999999999999</v>
      </c>
      <c r="BX72" s="8">
        <f t="shared" si="70"/>
        <v>0.15309108596759688</v>
      </c>
      <c r="BY72" s="8">
        <f t="shared" si="71"/>
        <v>0.17345232565544894</v>
      </c>
      <c r="BZ72" s="8">
        <f t="shared" si="72"/>
        <v>0.12507984891799415</v>
      </c>
      <c r="CA72" s="24">
        <f t="shared" si="73"/>
        <v>0.14730660870440174</v>
      </c>
      <c r="CB72" s="32">
        <f t="shared" si="74"/>
        <v>0.14973246731136042</v>
      </c>
      <c r="CC72" s="8">
        <f t="shared" si="75"/>
        <v>1.9895965945986364E-2</v>
      </c>
      <c r="CD72" s="33">
        <f t="shared" si="93"/>
        <v>8.8977464666492832E-3</v>
      </c>
      <c r="CG72" s="8">
        <v>1.1315999999999999</v>
      </c>
      <c r="CH72" s="8">
        <f t="shared" si="76"/>
        <v>5.091750215556924E-4</v>
      </c>
      <c r="CI72" s="8">
        <f t="shared" si="77"/>
        <v>2.9745485217376672E-4</v>
      </c>
      <c r="CJ72" s="8">
        <f t="shared" si="78"/>
        <v>4.1247063964498359E-4</v>
      </c>
      <c r="CK72" s="24">
        <f t="shared" si="79"/>
        <v>3.5267470544596822E-4</v>
      </c>
      <c r="CL72" s="32">
        <f t="shared" si="80"/>
        <v>3.9294380470510272E-4</v>
      </c>
      <c r="CM72" s="8">
        <f t="shared" si="81"/>
        <v>9.0610399447325993E-5</v>
      </c>
      <c r="CN72" s="33">
        <f t="shared" si="94"/>
        <v>4.0522202526526056E-5</v>
      </c>
      <c r="CQ72" s="8">
        <v>1.1315999999999999</v>
      </c>
      <c r="CR72" s="8">
        <f t="shared" si="82"/>
        <v>5.0580855209441438E-5</v>
      </c>
      <c r="CS72" s="8">
        <f t="shared" si="83"/>
        <v>1.7267166880167078E-4</v>
      </c>
      <c r="CT72" s="8">
        <f t="shared" si="84"/>
        <v>9.3514884897047875E-5</v>
      </c>
      <c r="CU72" s="24">
        <f t="shared" si="85"/>
        <v>8.8928042550160346E-4</v>
      </c>
      <c r="CV72" s="32">
        <f t="shared" si="86"/>
        <v>3.0151195860244088E-4</v>
      </c>
      <c r="CW72" s="8">
        <f t="shared" si="87"/>
        <v>3.9509525951639111E-4</v>
      </c>
      <c r="CX72" s="33">
        <f t="shared" si="95"/>
        <v>1.7669197157331424E-4</v>
      </c>
    </row>
    <row r="73" spans="2:102" x14ac:dyDescent="0.25">
      <c r="B73" s="8">
        <v>-9.5932339999938235E-2</v>
      </c>
      <c r="C73" s="8">
        <v>2.5886658977138368E-3</v>
      </c>
      <c r="D73" s="8">
        <v>7.9336534267576322E-2</v>
      </c>
      <c r="E73" s="8">
        <v>0.16883749167852574</v>
      </c>
      <c r="F73" s="8">
        <v>6.4534650224643019E-4</v>
      </c>
      <c r="G73" s="8">
        <v>-4.6522548650858146E-4</v>
      </c>
      <c r="K73" s="8">
        <v>-6.2654145781268433E-2</v>
      </c>
      <c r="L73" s="8">
        <v>2.166390262729995E-2</v>
      </c>
      <c r="M73" s="8">
        <v>1.5956941860702695E-2</v>
      </c>
      <c r="N73" s="8">
        <v>0.14825851750408389</v>
      </c>
      <c r="O73" s="8">
        <v>2.6988694468799612E-4</v>
      </c>
      <c r="P73" s="8">
        <v>3.0394681420692808E-5</v>
      </c>
      <c r="U73" s="8">
        <v>-0.22717844519484279</v>
      </c>
      <c r="V73" s="8">
        <v>-7.4660207282003189E-3</v>
      </c>
      <c r="W73" s="8">
        <v>0.10663573136843879</v>
      </c>
      <c r="X73" s="8">
        <v>0.234052163074739</v>
      </c>
      <c r="Y73" s="8">
        <v>1.0522737588972385E-3</v>
      </c>
      <c r="Z73" s="8">
        <v>-9.5000099153024555E-5</v>
      </c>
      <c r="AE73" s="8">
        <v>0.22878827898867993</v>
      </c>
      <c r="AF73" s="8">
        <v>7.9205995337816807E-3</v>
      </c>
      <c r="AG73" s="8">
        <v>5.7461053423011376E-3</v>
      </c>
      <c r="AH73" s="8">
        <v>0.36881883357573275</v>
      </c>
      <c r="AI73" s="8">
        <v>-2.8751592288868855E-4</v>
      </c>
      <c r="AJ73" s="8">
        <v>9.581765764497924E-5</v>
      </c>
      <c r="AO73" s="8">
        <v>-0.2486255463617405</v>
      </c>
      <c r="AP73" s="8">
        <v>-1.1933021273611608E-2</v>
      </c>
      <c r="AQ73" s="8">
        <v>0.14202971268342743</v>
      </c>
      <c r="AR73" s="8">
        <v>0.28464768930955264</v>
      </c>
      <c r="AS73" s="8">
        <v>9.0944252176938258E-4</v>
      </c>
      <c r="AT73" s="8">
        <v>7.3883822312634511E-4</v>
      </c>
      <c r="BC73" s="8">
        <v>1.1479999999999999</v>
      </c>
      <c r="BD73" s="8">
        <f t="shared" si="88"/>
        <v>-0.7013441854798369</v>
      </c>
      <c r="BE73" s="8">
        <f t="shared" si="89"/>
        <v>-0.78675501155416794</v>
      </c>
      <c r="BF73" s="8">
        <f t="shared" si="90"/>
        <v>-0.86850642134402178</v>
      </c>
      <c r="BG73" s="24">
        <f t="shared" si="62"/>
        <v>-0.60762453903560276</v>
      </c>
      <c r="BH73" s="32">
        <f t="shared" si="63"/>
        <v>-0.74105753935340735</v>
      </c>
      <c r="BI73" s="8">
        <f t="shared" si="64"/>
        <v>0.11212045982765688</v>
      </c>
      <c r="BJ73" s="33">
        <f t="shared" si="91"/>
        <v>5.0141793968635023E-2</v>
      </c>
      <c r="BM73" s="8">
        <v>1.1479999999999999</v>
      </c>
      <c r="BN73" s="8">
        <f t="shared" si="65"/>
        <v>-7.1172825066347728E-2</v>
      </c>
      <c r="BO73" s="8">
        <f t="shared" si="66"/>
        <v>-5.0655843199592772E-2</v>
      </c>
      <c r="BP73" s="8">
        <f t="shared" si="67"/>
        <v>-6.1222239752756577E-2</v>
      </c>
      <c r="BQ73" s="24">
        <f t="shared" si="68"/>
        <v>-3.2923929522303455E-2</v>
      </c>
      <c r="BR73" s="32">
        <f t="shared" si="69"/>
        <v>-5.3993709385250124E-2</v>
      </c>
      <c r="BS73" s="8">
        <f t="shared" si="96"/>
        <v>1.6354924243225013E-2</v>
      </c>
      <c r="BT73" s="33">
        <f t="shared" si="92"/>
        <v>7.3141444749420864E-3</v>
      </c>
      <c r="BW73" s="8">
        <v>1.1479999999999999</v>
      </c>
      <c r="BX73" s="8">
        <f t="shared" si="70"/>
        <v>0.1537412245291809</v>
      </c>
      <c r="BY73" s="8">
        <f t="shared" si="71"/>
        <v>0.17252247053825648</v>
      </c>
      <c r="BZ73" s="8">
        <f t="shared" si="72"/>
        <v>0.12889893545782391</v>
      </c>
      <c r="CA73" s="24">
        <f t="shared" si="73"/>
        <v>0.14731212306776828</v>
      </c>
      <c r="CB73" s="32">
        <f t="shared" si="74"/>
        <v>0.1506186883982574</v>
      </c>
      <c r="CC73" s="8">
        <f t="shared" si="75"/>
        <v>1.8001916064720343E-2</v>
      </c>
      <c r="CD73" s="33">
        <f t="shared" si="93"/>
        <v>8.0507016091920375E-3</v>
      </c>
      <c r="CG73" s="8">
        <v>1.1479999999999999</v>
      </c>
      <c r="CH73" s="8">
        <f t="shared" si="76"/>
        <v>4.9950676337963287E-4</v>
      </c>
      <c r="CI73" s="8">
        <f t="shared" si="77"/>
        <v>2.9654250744504931E-4</v>
      </c>
      <c r="CJ73" s="8">
        <f t="shared" si="78"/>
        <v>3.0416740697540497E-4</v>
      </c>
      <c r="CK73" s="24">
        <f t="shared" si="79"/>
        <v>3.2047608838051329E-4</v>
      </c>
      <c r="CL73" s="32">
        <f t="shared" si="80"/>
        <v>3.551731915451501E-4</v>
      </c>
      <c r="CM73" s="8">
        <f t="shared" si="81"/>
        <v>9.6738851388912531E-5</v>
      </c>
      <c r="CN73" s="33">
        <f t="shared" si="94"/>
        <v>4.3262929554171673E-5</v>
      </c>
      <c r="CQ73" s="8">
        <v>1.1479999999999999</v>
      </c>
      <c r="CR73" s="8">
        <f t="shared" si="82"/>
        <v>5.5595614169564719E-5</v>
      </c>
      <c r="CS73" s="8">
        <f t="shared" si="83"/>
        <v>1.6817195920770881E-4</v>
      </c>
      <c r="CT73" s="8">
        <f t="shared" si="84"/>
        <v>1.2151761025857366E-4</v>
      </c>
      <c r="CU73" s="24">
        <f t="shared" si="85"/>
        <v>8.8523452138646887E-4</v>
      </c>
      <c r="CV73" s="32">
        <f t="shared" si="86"/>
        <v>3.0762992625557904E-4</v>
      </c>
      <c r="CW73" s="8">
        <f t="shared" si="87"/>
        <v>3.8782929299881571E-4</v>
      </c>
      <c r="CX73" s="33">
        <f t="shared" si="95"/>
        <v>1.7344253256220703E-4</v>
      </c>
    </row>
    <row r="74" spans="2:102" x14ac:dyDescent="0.25">
      <c r="B74" s="8">
        <v>-0.13563294520595293</v>
      </c>
      <c r="C74" s="8">
        <v>3.3878250541128216E-3</v>
      </c>
      <c r="D74" s="8">
        <v>8.969174096069242E-2</v>
      </c>
      <c r="E74" s="8">
        <v>0.17651763081834082</v>
      </c>
      <c r="F74" s="8">
        <v>6.4624815535141672E-4</v>
      </c>
      <c r="G74" s="8">
        <v>-4.7752143382395848E-4</v>
      </c>
      <c r="K74" s="8">
        <v>-6.8069104648180723E-2</v>
      </c>
      <c r="L74" s="8">
        <v>2.2159772939890982E-2</v>
      </c>
      <c r="M74" s="8">
        <v>1.5353353283017094E-2</v>
      </c>
      <c r="N74" s="8">
        <v>0.15169659865261154</v>
      </c>
      <c r="O74" s="8">
        <v>2.7139253803102747E-4</v>
      </c>
      <c r="P74" s="8">
        <v>3.2226223063687854E-5</v>
      </c>
      <c r="U74" s="8">
        <v>-0.22065616085328929</v>
      </c>
      <c r="V74" s="8">
        <v>-7.8511323404433005E-3</v>
      </c>
      <c r="W74" s="8">
        <v>0.1066214913087648</v>
      </c>
      <c r="X74" s="8">
        <v>0.23791669456865652</v>
      </c>
      <c r="Y74" s="8">
        <v>1.056553215023939E-3</v>
      </c>
      <c r="Z74" s="8">
        <v>-9.5150098498256354E-5</v>
      </c>
      <c r="AE74" s="8">
        <v>0.232416162053042</v>
      </c>
      <c r="AF74" s="8">
        <v>8.0047275061776897E-3</v>
      </c>
      <c r="AG74" s="8">
        <v>5.6456800335632712E-3</v>
      </c>
      <c r="AH74" s="8">
        <v>0.37719727004604253</v>
      </c>
      <c r="AI74" s="8">
        <v>-2.8906691368522393E-4</v>
      </c>
      <c r="AJ74" s="8">
        <v>9.396829661347592E-5</v>
      </c>
      <c r="AO74" s="8">
        <v>-0.2514680623133943</v>
      </c>
      <c r="AP74" s="8">
        <v>-1.197088846460634E-2</v>
      </c>
      <c r="AQ74" s="8">
        <v>0.14256687637824361</v>
      </c>
      <c r="AR74" s="8">
        <v>0.28808054044117087</v>
      </c>
      <c r="AS74" s="8">
        <v>9.0839854149348009E-4</v>
      </c>
      <c r="AT74" s="8">
        <v>7.2437832037905306E-4</v>
      </c>
      <c r="BC74" s="8">
        <v>1.1644000000000001</v>
      </c>
      <c r="BD74" s="8">
        <f t="shared" si="88"/>
        <v>-0.72519969478185053</v>
      </c>
      <c r="BE74" s="8">
        <f t="shared" si="89"/>
        <v>-0.81435474606013525</v>
      </c>
      <c r="BF74" s="8">
        <f t="shared" si="90"/>
        <v>-0.88882495838943998</v>
      </c>
      <c r="BG74" s="24">
        <f t="shared" si="62"/>
        <v>-0.63020661021416879</v>
      </c>
      <c r="BH74" s="32">
        <f t="shared" si="63"/>
        <v>-0.76464650236139864</v>
      </c>
      <c r="BI74" s="8">
        <f t="shared" si="64"/>
        <v>0.11183519669868103</v>
      </c>
      <c r="BJ74" s="33">
        <f t="shared" si="91"/>
        <v>5.0014220419062165E-2</v>
      </c>
      <c r="BM74" s="8">
        <v>1.1644000000000001</v>
      </c>
      <c r="BN74" s="8">
        <f t="shared" si="65"/>
        <v>-7.4268846927490778E-2</v>
      </c>
      <c r="BO74" s="8">
        <f t="shared" si="66"/>
        <v>-5.2518883628006392E-2</v>
      </c>
      <c r="BP74" s="8">
        <f t="shared" si="67"/>
        <v>-5.9549541248551427E-2</v>
      </c>
      <c r="BQ74" s="24">
        <f t="shared" si="68"/>
        <v>-3.538554796300121E-2</v>
      </c>
      <c r="BR74" s="32">
        <f t="shared" si="69"/>
        <v>-5.5430704941762443E-2</v>
      </c>
      <c r="BS74" s="8">
        <f t="shared" si="96"/>
        <v>1.6146490100152948E-2</v>
      </c>
      <c r="BT74" s="33">
        <f t="shared" si="92"/>
        <v>7.2209298923938759E-3</v>
      </c>
      <c r="BW74" s="8">
        <v>1.1644000000000001</v>
      </c>
      <c r="BX74" s="8">
        <f t="shared" si="70"/>
        <v>0.15435983422912566</v>
      </c>
      <c r="BY74" s="8">
        <f t="shared" si="71"/>
        <v>0.17165514346783456</v>
      </c>
      <c r="BZ74" s="8">
        <f t="shared" si="72"/>
        <v>0.13459908563134307</v>
      </c>
      <c r="CA74" s="24">
        <f t="shared" si="73"/>
        <v>0.14710144628627403</v>
      </c>
      <c r="CB74" s="32">
        <f t="shared" si="74"/>
        <v>0.1519288774036443</v>
      </c>
      <c r="CC74" s="8">
        <f t="shared" si="75"/>
        <v>1.5477520236209814E-2</v>
      </c>
      <c r="CD74" s="33">
        <f t="shared" si="93"/>
        <v>6.9217574742587483E-3</v>
      </c>
      <c r="CG74" s="8">
        <v>1.1644000000000001</v>
      </c>
      <c r="CH74" s="8">
        <f t="shared" si="76"/>
        <v>4.9060137681804282E-4</v>
      </c>
      <c r="CI74" s="8">
        <f t="shared" si="77"/>
        <v>2.9421295022752142E-4</v>
      </c>
      <c r="CJ74" s="8">
        <f t="shared" si="78"/>
        <v>1.7668210786791263E-4</v>
      </c>
      <c r="CK74" s="24">
        <f t="shared" si="79"/>
        <v>2.8800348517463875E-4</v>
      </c>
      <c r="CL74" s="32">
        <f t="shared" si="80"/>
        <v>3.1237498002202889E-4</v>
      </c>
      <c r="CM74" s="8">
        <f t="shared" si="81"/>
        <v>1.3051313236053615E-4</v>
      </c>
      <c r="CN74" s="33">
        <f t="shared" si="94"/>
        <v>5.8367247182917281E-5</v>
      </c>
      <c r="CQ74" s="8">
        <v>1.1644000000000001</v>
      </c>
      <c r="CR74" s="8">
        <f t="shared" si="82"/>
        <v>6.005795441102841E-5</v>
      </c>
      <c r="CS74" s="8">
        <f t="shared" si="83"/>
        <v>1.6272966736581763E-4</v>
      </c>
      <c r="CT74" s="8">
        <f t="shared" si="84"/>
        <v>1.6151664561328522E-4</v>
      </c>
      <c r="CU74" s="24">
        <f t="shared" si="85"/>
        <v>8.8018405409832196E-4</v>
      </c>
      <c r="CV74" s="32">
        <f t="shared" si="86"/>
        <v>3.1612208037211332E-4</v>
      </c>
      <c r="CW74" s="8">
        <f t="shared" si="87"/>
        <v>3.7910720543270286E-4</v>
      </c>
      <c r="CX74" s="33">
        <f t="shared" si="95"/>
        <v>1.6954189642150023E-4</v>
      </c>
    </row>
    <row r="75" spans="2:102" x14ac:dyDescent="0.25">
      <c r="B75" s="8">
        <v>-0.16167055901031738</v>
      </c>
      <c r="C75" s="8">
        <v>3.5738274611611062E-3</v>
      </c>
      <c r="D75" s="8">
        <v>9.3805458700213534E-2</v>
      </c>
      <c r="E75" s="8">
        <v>0.18224672699977809</v>
      </c>
      <c r="F75" s="8">
        <v>6.4657017828428465E-4</v>
      </c>
      <c r="G75" s="8">
        <v>-4.8512567885615774E-4</v>
      </c>
      <c r="K75" s="8">
        <v>-7.215441417628389E-2</v>
      </c>
      <c r="L75" s="8">
        <v>2.2393768385617827E-2</v>
      </c>
      <c r="M75" s="8">
        <v>1.503559059025031E-2</v>
      </c>
      <c r="N75" s="8">
        <v>0.15592993626184834</v>
      </c>
      <c r="O75" s="8">
        <v>2.7233947376309995E-4</v>
      </c>
      <c r="P75" s="8">
        <v>3.3510600142013568E-5</v>
      </c>
      <c r="U75" s="8">
        <v>-0.21933336069274217</v>
      </c>
      <c r="V75" s="8">
        <v>-7.9754664404255837E-3</v>
      </c>
      <c r="W75" s="8">
        <v>0.10666507327862561</v>
      </c>
      <c r="X75" s="8">
        <v>0.24210424860897495</v>
      </c>
      <c r="Y75" s="8">
        <v>1.0633588142580082E-3</v>
      </c>
      <c r="Z75" s="8">
        <v>-9.2751739087977702E-5</v>
      </c>
      <c r="AE75" s="8">
        <v>0.23378238965485204</v>
      </c>
      <c r="AF75" s="8">
        <v>8.0434884325175076E-3</v>
      </c>
      <c r="AG75" s="8">
        <v>5.6148625865102223E-3</v>
      </c>
      <c r="AH75" s="8">
        <v>0.38431361750161724</v>
      </c>
      <c r="AI75" s="8">
        <v>-2.909605149083081E-4</v>
      </c>
      <c r="AJ75" s="8">
        <v>9.2459901792129147E-5</v>
      </c>
      <c r="AO75" s="8">
        <v>-0.25394056036297785</v>
      </c>
      <c r="AP75" s="8">
        <v>-1.1907460719297909E-2</v>
      </c>
      <c r="AQ75" s="8">
        <v>0.14279057184262148</v>
      </c>
      <c r="AR75" s="8">
        <v>0.29345921877958858</v>
      </c>
      <c r="AS75" s="8">
        <v>9.1036839797821727E-4</v>
      </c>
      <c r="AT75" s="8">
        <v>7.1736895326866899E-4</v>
      </c>
      <c r="BC75" s="8">
        <v>1.1808000000000001</v>
      </c>
      <c r="BD75" s="8">
        <f t="shared" si="88"/>
        <v>-0.74844478036901074</v>
      </c>
      <c r="BE75" s="8">
        <f t="shared" si="89"/>
        <v>-0.84020229107807931</v>
      </c>
      <c r="BF75" s="8">
        <f t="shared" si="90"/>
        <v>-0.90862686495661327</v>
      </c>
      <c r="BG75" s="24">
        <f t="shared" si="62"/>
        <v>-0.65316897461026502</v>
      </c>
      <c r="BH75" s="32">
        <f t="shared" si="63"/>
        <v>-0.78761072775349206</v>
      </c>
      <c r="BI75" s="8">
        <f t="shared" si="64"/>
        <v>0.11108455401065374</v>
      </c>
      <c r="BJ75" s="33">
        <f t="shared" si="91"/>
        <v>4.9678522803613734E-2</v>
      </c>
      <c r="BM75" s="8">
        <v>1.1808000000000001</v>
      </c>
      <c r="BN75" s="8">
        <f t="shared" si="65"/>
        <v>-7.7237291492947086E-2</v>
      </c>
      <c r="BO75" s="8">
        <f t="shared" si="66"/>
        <v>-5.403018161767071E-2</v>
      </c>
      <c r="BP75" s="8">
        <f t="shared" si="67"/>
        <v>-5.7273229945079593E-2</v>
      </c>
      <c r="BQ75" s="24">
        <f t="shared" si="68"/>
        <v>-3.7927012753111736E-2</v>
      </c>
      <c r="BR75" s="32">
        <f t="shared" si="69"/>
        <v>-5.6616928952202272E-2</v>
      </c>
      <c r="BS75" s="8">
        <f t="shared" si="96"/>
        <v>1.6141399274399375E-2</v>
      </c>
      <c r="BT75" s="33">
        <f t="shared" si="92"/>
        <v>7.2186532059045566E-3</v>
      </c>
      <c r="BW75" s="8">
        <v>1.1808000000000001</v>
      </c>
      <c r="BX75" s="8">
        <f t="shared" si="70"/>
        <v>0.15493398206429962</v>
      </c>
      <c r="BY75" s="8">
        <f t="shared" si="71"/>
        <v>0.17093483132343407</v>
      </c>
      <c r="BZ75" s="8">
        <f t="shared" si="72"/>
        <v>0.14262120416281457</v>
      </c>
      <c r="CA75" s="24">
        <f t="shared" si="73"/>
        <v>0.14668008681935688</v>
      </c>
      <c r="CB75" s="32">
        <f t="shared" si="74"/>
        <v>0.15379252609247626</v>
      </c>
      <c r="CC75" s="8">
        <f t="shared" si="75"/>
        <v>1.2523934105502231E-2</v>
      </c>
      <c r="CD75" s="33">
        <f t="shared" si="93"/>
        <v>5.6008736011262019E-3</v>
      </c>
      <c r="CG75" s="8">
        <v>1.1808000000000001</v>
      </c>
      <c r="CH75" s="8">
        <f t="shared" si="76"/>
        <v>4.8258435707778573E-4</v>
      </c>
      <c r="CI75" s="8">
        <f t="shared" si="77"/>
        <v>2.9000065346212794E-4</v>
      </c>
      <c r="CJ75" s="8">
        <f t="shared" si="78"/>
        <v>2.6670198419630075E-5</v>
      </c>
      <c r="CK75" s="24">
        <f t="shared" si="79"/>
        <v>2.5535261569726805E-4</v>
      </c>
      <c r="CL75" s="32">
        <f t="shared" si="80"/>
        <v>2.6365195616420294E-4</v>
      </c>
      <c r="CM75" s="8">
        <f t="shared" si="81"/>
        <v>1.8695354376152467E-4</v>
      </c>
      <c r="CN75" s="33">
        <f t="shared" si="94"/>
        <v>8.3608166497050172E-5</v>
      </c>
      <c r="CQ75" s="8">
        <v>1.1808000000000001</v>
      </c>
      <c r="CR75" s="8">
        <f t="shared" si="82"/>
        <v>6.3887456181554913E-5</v>
      </c>
      <c r="CS75" s="8">
        <f t="shared" si="83"/>
        <v>1.563148566327308E-4</v>
      </c>
      <c r="CT75" s="8">
        <f t="shared" si="84"/>
        <v>2.1575038030628751E-4</v>
      </c>
      <c r="CU75" s="24">
        <f t="shared" si="85"/>
        <v>8.7396740401585855E-4</v>
      </c>
      <c r="CV75" s="32">
        <f t="shared" si="86"/>
        <v>3.2748002428410793E-4</v>
      </c>
      <c r="CW75" s="8">
        <f t="shared" si="87"/>
        <v>3.6964421007481781E-4</v>
      </c>
      <c r="CX75" s="33">
        <f t="shared" si="95"/>
        <v>1.6530991624330105E-4</v>
      </c>
    </row>
    <row r="76" spans="2:102" ht="15.75" thickBot="1" x14ac:dyDescent="0.3">
      <c r="B76" s="8">
        <v>-0.17428674276281889</v>
      </c>
      <c r="C76" s="8">
        <v>3.8926085975625451E-3</v>
      </c>
      <c r="D76" s="8">
        <v>9.5263974891507855E-2</v>
      </c>
      <c r="E76" s="8">
        <v>0.18499730523550317</v>
      </c>
      <c r="F76" s="8">
        <v>6.4778535434985383E-4</v>
      </c>
      <c r="G76" s="8">
        <v>-4.9071923575302965E-4</v>
      </c>
      <c r="K76" s="8">
        <v>-7.8062744090230937E-2</v>
      </c>
      <c r="L76" s="8">
        <v>2.2670100117197549E-2</v>
      </c>
      <c r="M76" s="8">
        <v>1.4638365360070111E-2</v>
      </c>
      <c r="N76" s="8">
        <v>0.16005458956524701</v>
      </c>
      <c r="O76" s="8">
        <v>2.7311362611568177E-4</v>
      </c>
      <c r="P76" s="8">
        <v>3.4621855195845576E-5</v>
      </c>
      <c r="U76" s="8">
        <v>-0.2206022374608459</v>
      </c>
      <c r="V76" s="8">
        <v>-7.8976026693837534E-3</v>
      </c>
      <c r="W76" s="8">
        <v>0.10660600416745557</v>
      </c>
      <c r="X76" s="8">
        <v>0.24596675475098023</v>
      </c>
      <c r="Y76" s="8">
        <v>1.0678080756928276E-3</v>
      </c>
      <c r="Z76" s="8">
        <v>-8.9372373099795644E-5</v>
      </c>
      <c r="AE76" s="8">
        <v>0.23584527746208306</v>
      </c>
      <c r="AF76" s="8">
        <v>8.1115439297488167E-3</v>
      </c>
      <c r="AG76" s="8">
        <v>5.597189402771546E-3</v>
      </c>
      <c r="AH76" s="8">
        <v>0.39082927558940367</v>
      </c>
      <c r="AI76" s="8">
        <v>-2.9315839051001686E-4</v>
      </c>
      <c r="AJ76" s="8">
        <v>9.1882344086897645E-5</v>
      </c>
      <c r="AO76" s="8">
        <v>-0.25720020818850614</v>
      </c>
      <c r="AP76" s="8">
        <v>-1.1871547339514423E-2</v>
      </c>
      <c r="AQ76" s="8">
        <v>0.14297102365967737</v>
      </c>
      <c r="AR76" s="8">
        <v>0.29948537989713436</v>
      </c>
      <c r="AS76" s="8">
        <v>9.1121189364488226E-4</v>
      </c>
      <c r="AT76" s="8">
        <v>7.1306739250182017E-4</v>
      </c>
      <c r="BC76" s="8">
        <v>1.1972</v>
      </c>
      <c r="BD76" s="8">
        <f t="shared" si="88"/>
        <v>-0.77096138001964765</v>
      </c>
      <c r="BE76" s="8">
        <f t="shared" si="89"/>
        <v>-0.86380863816738662</v>
      </c>
      <c r="BF76" s="8">
        <f t="shared" si="90"/>
        <v>-0.92809077673624363</v>
      </c>
      <c r="BG76" s="24">
        <f t="shared" si="62"/>
        <v>-0.67644197131474526</v>
      </c>
      <c r="BH76" s="53">
        <f t="shared" si="63"/>
        <v>-0.80982569155950579</v>
      </c>
      <c r="BI76" s="54">
        <f t="shared" si="64"/>
        <v>0.10985208302399238</v>
      </c>
      <c r="BJ76" s="16">
        <f t="shared" si="91"/>
        <v>4.9127345022319524E-2</v>
      </c>
      <c r="BM76" s="8">
        <v>1.1972</v>
      </c>
      <c r="BN76" s="8">
        <f t="shared" si="65"/>
        <v>-8.0058652011792686E-2</v>
      </c>
      <c r="BO76" s="8">
        <f t="shared" si="66"/>
        <v>-5.5118599351033089E-2</v>
      </c>
      <c r="BP76" s="8">
        <f t="shared" si="67"/>
        <v>-5.4366951323602905E-2</v>
      </c>
      <c r="BQ76" s="24">
        <f t="shared" si="68"/>
        <v>-4.0530127516029482E-2</v>
      </c>
      <c r="BR76" s="53">
        <f t="shared" si="69"/>
        <v>-5.7518582550614539E-2</v>
      </c>
      <c r="BS76" s="54">
        <f t="shared" si="96"/>
        <v>1.6455546527196642E-2</v>
      </c>
      <c r="BT76" s="16">
        <f t="shared" si="92"/>
        <v>7.3591441283444563E-3</v>
      </c>
      <c r="BW76" s="8">
        <v>1.1972</v>
      </c>
      <c r="BX76" s="8">
        <f t="shared" si="70"/>
        <v>0.15545122428245103</v>
      </c>
      <c r="BY76" s="8">
        <f t="shared" si="71"/>
        <v>0.17046395533563802</v>
      </c>
      <c r="BZ76" s="8">
        <f t="shared" si="72"/>
        <v>0.15346268771434354</v>
      </c>
      <c r="CA76" s="24">
        <f t="shared" si="73"/>
        <v>0.14606186879015368</v>
      </c>
      <c r="CB76" s="56">
        <f t="shared" si="74"/>
        <v>0.15635993403064657</v>
      </c>
      <c r="CC76" s="54">
        <f t="shared" si="75"/>
        <v>1.0233822262362805E-2</v>
      </c>
      <c r="CD76" s="16">
        <f t="shared" si="93"/>
        <v>4.5767044496587842E-3</v>
      </c>
      <c r="CG76" s="8">
        <v>1.1972</v>
      </c>
      <c r="CH76" s="8">
        <f t="shared" si="76"/>
        <v>4.7558128065912592E-4</v>
      </c>
      <c r="CI76" s="8">
        <f t="shared" si="77"/>
        <v>2.8337253080041485E-4</v>
      </c>
      <c r="CJ76" s="8">
        <f t="shared" si="78"/>
        <v>-1.4960820690788993E-4</v>
      </c>
      <c r="CK76" s="24">
        <f t="shared" si="79"/>
        <v>2.2261778780054164E-4</v>
      </c>
      <c r="CL76" s="15">
        <f t="shared" si="80"/>
        <v>2.079908480880481E-4</v>
      </c>
      <c r="CM76" s="54">
        <f t="shared" si="81"/>
        <v>2.6164738943309775E-4</v>
      </c>
      <c r="CN76" s="16">
        <f t="shared" si="94"/>
        <v>1.1701226978155334E-4</v>
      </c>
      <c r="CQ76" s="8">
        <v>1.1972</v>
      </c>
      <c r="CR76" s="8">
        <f t="shared" si="82"/>
        <v>6.7006337334709566E-5</v>
      </c>
      <c r="CS76" s="8">
        <f t="shared" si="83"/>
        <v>1.4890492891259528E-4</v>
      </c>
      <c r="CT76" s="8">
        <f t="shared" si="84"/>
        <v>2.8669118703576144E-4</v>
      </c>
      <c r="CU76" s="24">
        <f t="shared" si="85"/>
        <v>8.6640578759412403E-4</v>
      </c>
      <c r="CV76" s="56">
        <f t="shared" si="86"/>
        <v>3.4225206021929757E-4</v>
      </c>
      <c r="CW76" s="54">
        <f t="shared" si="87"/>
        <v>3.6100205987437778E-4</v>
      </c>
      <c r="CX76" s="16">
        <f t="shared" si="95"/>
        <v>1.6144502917931158E-4</v>
      </c>
    </row>
    <row r="77" spans="2:102" ht="15.75" thickBot="1" x14ac:dyDescent="0.3">
      <c r="B77" s="8">
        <v>-0.17873664368401324</v>
      </c>
      <c r="C77" s="8">
        <v>3.6436956118086126E-3</v>
      </c>
      <c r="D77" s="8">
        <v>9.6114398374912147E-2</v>
      </c>
      <c r="E77" s="8">
        <v>0.18644245041684085</v>
      </c>
      <c r="F77" s="8">
        <v>6.4510406619576509E-4</v>
      </c>
      <c r="G77" s="8">
        <v>-4.9985947766959004E-4</v>
      </c>
      <c r="K77" s="8">
        <v>-7.7160603681507275E-2</v>
      </c>
      <c r="L77" s="8">
        <v>2.2612962716562678E-2</v>
      </c>
      <c r="M77" s="8">
        <v>1.470658637477459E-2</v>
      </c>
      <c r="N77" s="8">
        <v>0.1642416938424163</v>
      </c>
      <c r="O77" s="8">
        <v>2.7416025436507617E-4</v>
      </c>
      <c r="P77" s="8">
        <v>3.5870711378040473E-5</v>
      </c>
      <c r="U77" s="8">
        <v>-0.21998209829438942</v>
      </c>
      <c r="V77" s="8">
        <v>-7.9561377684412744E-3</v>
      </c>
      <c r="W77" s="8">
        <v>0.10665740799855607</v>
      </c>
      <c r="X77" s="8">
        <v>0.25054476829169409</v>
      </c>
      <c r="Y77" s="8">
        <v>1.0746313172526206E-3</v>
      </c>
      <c r="Z77" s="8">
        <v>-8.3375779756762245E-5</v>
      </c>
      <c r="AE77" s="8">
        <v>0.22920973986772369</v>
      </c>
      <c r="AF77" s="8">
        <v>7.932115774607066E-3</v>
      </c>
      <c r="AG77" s="8">
        <v>5.7860721441800366E-3</v>
      </c>
      <c r="AH77" s="8">
        <v>0.39889245998349182</v>
      </c>
      <c r="AI77" s="8">
        <v>-2.9496545772509931E-4</v>
      </c>
      <c r="AJ77" s="8">
        <v>8.9980214469284796E-5</v>
      </c>
      <c r="AO77" s="8">
        <v>-0.2596574358453333</v>
      </c>
      <c r="AP77" s="8">
        <v>-1.1847508669152754E-2</v>
      </c>
      <c r="AQ77" s="8">
        <v>0.14304305280543594</v>
      </c>
      <c r="AR77" s="8">
        <v>0.30592036726165339</v>
      </c>
      <c r="AS77" s="8">
        <v>9.1196586963877878E-4</v>
      </c>
      <c r="AT77" s="8">
        <v>7.1078820786626648E-4</v>
      </c>
    </row>
    <row r="78" spans="2:102" ht="19.5" thickBot="1" x14ac:dyDescent="0.35">
      <c r="B78" s="8">
        <v>-0.18627747319075294</v>
      </c>
      <c r="C78" s="8">
        <v>3.742193180258555E-3</v>
      </c>
      <c r="D78" s="8">
        <v>9.7440290381591035E-2</v>
      </c>
      <c r="E78" s="8">
        <v>0.18779599573997963</v>
      </c>
      <c r="F78" s="8">
        <v>6.4572521140844846E-4</v>
      </c>
      <c r="G78" s="8">
        <v>-5.0829735785135944E-4</v>
      </c>
      <c r="K78" s="8">
        <v>-8.2981590664883947E-2</v>
      </c>
      <c r="L78" s="8">
        <v>2.2880586405479464E-2</v>
      </c>
      <c r="M78" s="8">
        <v>1.4344542486944698E-2</v>
      </c>
      <c r="N78" s="8">
        <v>0.16902085533626937</v>
      </c>
      <c r="O78" s="8">
        <v>2.7492171511715247E-4</v>
      </c>
      <c r="P78" s="8">
        <v>3.6899457733879398E-5</v>
      </c>
      <c r="U78" s="8">
        <v>-0.22111640103077654</v>
      </c>
      <c r="V78" s="8">
        <v>-7.8376095120820874E-3</v>
      </c>
      <c r="W78" s="8">
        <v>0.10658467962664141</v>
      </c>
      <c r="X78" s="8">
        <v>0.25597192217652143</v>
      </c>
      <c r="Y78" s="8">
        <v>1.0821888835860958E-3</v>
      </c>
      <c r="Z78" s="8">
        <v>-7.8724581609889482E-5</v>
      </c>
      <c r="AE78" s="8">
        <v>0.2318067496925659</v>
      </c>
      <c r="AF78" s="8">
        <v>7.9982633860988632E-3</v>
      </c>
      <c r="AG78" s="8">
        <v>5.696087010407345E-3</v>
      </c>
      <c r="AH78" s="8">
        <v>0.40674157268683758</v>
      </c>
      <c r="AI78" s="8">
        <v>-2.9666920956553929E-4</v>
      </c>
      <c r="AJ78" s="8">
        <v>8.7667418046384035E-5</v>
      </c>
      <c r="AO78" s="8">
        <v>-0.26109242028363583</v>
      </c>
      <c r="AP78" s="8">
        <v>-1.1830913171445077E-2</v>
      </c>
      <c r="AQ78" s="8">
        <v>0.14311129953256491</v>
      </c>
      <c r="AR78" s="8">
        <v>0.31255143565150745</v>
      </c>
      <c r="AS78" s="8">
        <v>9.1285295828642235E-4</v>
      </c>
      <c r="AT78" s="8">
        <v>7.0709197544318767E-4</v>
      </c>
      <c r="BR78" s="57" t="s">
        <v>213</v>
      </c>
      <c r="BS78" s="58"/>
      <c r="CB78" s="57" t="s">
        <v>213</v>
      </c>
      <c r="CC78" s="58"/>
      <c r="CL78" s="57" t="s">
        <v>213</v>
      </c>
      <c r="CM78" s="58"/>
      <c r="CV78" s="57" t="s">
        <v>213</v>
      </c>
      <c r="CW78" s="58"/>
    </row>
    <row r="79" spans="2:102" ht="19.5" thickBot="1" x14ac:dyDescent="0.35">
      <c r="B79" s="8">
        <v>-0.19032181436227202</v>
      </c>
      <c r="C79" s="8">
        <v>2.0051179874840713E-3</v>
      </c>
      <c r="D79" s="8">
        <v>0.10085135992175177</v>
      </c>
      <c r="E79" s="8">
        <v>0.18823073972191381</v>
      </c>
      <c r="F79" s="8">
        <v>6.302586980185031E-4</v>
      </c>
      <c r="G79" s="8">
        <v>-5.3865919196882423E-4</v>
      </c>
      <c r="K79" s="8">
        <v>-8.4347555523932471E-2</v>
      </c>
      <c r="L79" s="8">
        <v>2.2920845693427516E-2</v>
      </c>
      <c r="M79" s="8">
        <v>1.4285384469137878E-2</v>
      </c>
      <c r="N79" s="8">
        <v>0.17497018772292797</v>
      </c>
      <c r="O79" s="8">
        <v>2.75411073139199E-4</v>
      </c>
      <c r="P79" s="8">
        <v>3.7617004135482053E-5</v>
      </c>
      <c r="U79" s="8">
        <v>-0.22223072834140137</v>
      </c>
      <c r="V79" s="8">
        <v>-7.7299021143821247E-3</v>
      </c>
      <c r="W79" s="8">
        <v>0.10637790073998553</v>
      </c>
      <c r="X79" s="8">
        <v>0.26033854364359055</v>
      </c>
      <c r="Y79" s="8">
        <v>1.0890970105926843E-3</v>
      </c>
      <c r="Z79" s="8">
        <v>-6.5500381977219609E-5</v>
      </c>
      <c r="AE79" s="8">
        <v>0.233157853940093</v>
      </c>
      <c r="AF79" s="8">
        <v>8.0550244487682769E-3</v>
      </c>
      <c r="AG79" s="8">
        <v>5.6613930222498068E-3</v>
      </c>
      <c r="AH79" s="8">
        <v>0.41394754403608713</v>
      </c>
      <c r="AI79" s="8">
        <v>-2.994702339155977E-4</v>
      </c>
      <c r="AJ79" s="8">
        <v>8.5948590686752533E-5</v>
      </c>
      <c r="AO79" s="8">
        <v>-0.25848301148610359</v>
      </c>
      <c r="AP79" s="8">
        <v>-1.1904581857584803E-2</v>
      </c>
      <c r="AQ79" s="8">
        <v>0.1433940324576311</v>
      </c>
      <c r="AR79" s="8">
        <v>0.31724698334532542</v>
      </c>
      <c r="AS79" s="8">
        <v>9.1505733409461953E-4</v>
      </c>
      <c r="AT79" s="8">
        <v>7.1548259383146537E-4</v>
      </c>
      <c r="BH79" s="57" t="s">
        <v>213</v>
      </c>
      <c r="BI79" s="58"/>
      <c r="BR79" s="17" t="s">
        <v>209</v>
      </c>
      <c r="BS79" s="18">
        <f>MIN(BR2:BR76)</f>
        <v>-5.7518582550614539E-2</v>
      </c>
      <c r="CB79" s="17" t="s">
        <v>209</v>
      </c>
      <c r="CC79" s="18">
        <f>MIN(CB2:CB76)</f>
        <v>2.2059795679218166E-3</v>
      </c>
      <c r="CL79" s="17" t="s">
        <v>209</v>
      </c>
      <c r="CM79" s="18">
        <f>MIN(CL2:CL76)</f>
        <v>-3.4750000000000004E-5</v>
      </c>
      <c r="CV79" s="17" t="s">
        <v>209</v>
      </c>
      <c r="CW79" s="18">
        <f>MIN(CV2:CV76)</f>
        <v>-4.7917811753493209E-5</v>
      </c>
    </row>
    <row r="80" spans="2:102" ht="18.75" x14ac:dyDescent="0.3">
      <c r="B80" s="8">
        <v>-0.19471313839395377</v>
      </c>
      <c r="C80" s="8">
        <v>1.0139794815246332E-3</v>
      </c>
      <c r="D80" s="8">
        <v>9.7510368270809333E-2</v>
      </c>
      <c r="E80" s="8">
        <v>0.18831030411528793</v>
      </c>
      <c r="F80" s="8">
        <v>6.2159816365302289E-4</v>
      </c>
      <c r="G80" s="8">
        <v>-5.0946214862858819E-4</v>
      </c>
      <c r="K80" s="8">
        <v>-8.8186369740335974E-2</v>
      </c>
      <c r="L80" s="8">
        <v>2.3027384784548549E-2</v>
      </c>
      <c r="M80" s="8">
        <v>1.4043443411864674E-2</v>
      </c>
      <c r="N80" s="8">
        <v>0.18243388250219278</v>
      </c>
      <c r="O80" s="8">
        <v>2.7587325765172921E-4</v>
      </c>
      <c r="P80" s="8">
        <v>3.8659822334960038E-5</v>
      </c>
      <c r="U80" s="8">
        <v>-0.22280266271305726</v>
      </c>
      <c r="V80" s="8">
        <v>-7.6668848394612918E-3</v>
      </c>
      <c r="W80" s="8">
        <v>0.10626762852685893</v>
      </c>
      <c r="X80" s="8">
        <v>0.26461297008123702</v>
      </c>
      <c r="Y80" s="8">
        <v>1.0969530182575941E-3</v>
      </c>
      <c r="Z80" s="8">
        <v>-5.1785692689276563E-5</v>
      </c>
      <c r="AE80" s="8">
        <v>0.2317124446495801</v>
      </c>
      <c r="AF80" s="8">
        <v>7.9981686122881576E-3</v>
      </c>
      <c r="AG80" s="8">
        <v>5.6914484855879778E-3</v>
      </c>
      <c r="AH80" s="8">
        <v>0.42100524252622701</v>
      </c>
      <c r="AI80" s="8">
        <v>-3.0209252323926952E-4</v>
      </c>
      <c r="AJ80" s="8">
        <v>8.4555373194988238E-5</v>
      </c>
      <c r="AO80" s="8">
        <v>-0.26356141339937667</v>
      </c>
      <c r="AP80" s="8">
        <v>-1.1829839080498103E-2</v>
      </c>
      <c r="AQ80" s="8">
        <v>0.14283373783009373</v>
      </c>
      <c r="AR80" s="8">
        <v>0.32004242244880804</v>
      </c>
      <c r="AS80" s="8">
        <v>9.1620824703548306E-4</v>
      </c>
      <c r="AT80" s="8">
        <v>7.2402263299057548E-4</v>
      </c>
      <c r="BH80" s="17" t="s">
        <v>209</v>
      </c>
      <c r="BI80" s="18">
        <f>MIN(BH3:BH76)</f>
        <v>-0.80982569155950579</v>
      </c>
      <c r="BR80" s="19" t="s">
        <v>210</v>
      </c>
      <c r="BS80" s="20">
        <f>MAX(BR2:BR76)</f>
        <v>1.2154744642845572E-2</v>
      </c>
      <c r="CB80" s="19" t="s">
        <v>210</v>
      </c>
      <c r="CC80" s="20">
        <f>MAX(CB2:CB76)</f>
        <v>0.15635993403064657</v>
      </c>
      <c r="CL80" s="19" t="s">
        <v>210</v>
      </c>
      <c r="CM80" s="20">
        <f>MAX(CL2:CL76)</f>
        <v>8.2880490093724325E-4</v>
      </c>
      <c r="CV80" s="19" t="s">
        <v>210</v>
      </c>
      <c r="CW80" s="20">
        <f>MAX(CV2:CV76)</f>
        <v>3.4225206021929757E-4</v>
      </c>
    </row>
    <row r="81" spans="2:101" ht="19.5" thickBot="1" x14ac:dyDescent="0.35">
      <c r="B81" s="8">
        <v>-0.1929867492432481</v>
      </c>
      <c r="C81" s="8">
        <v>1.0996107398934406E-3</v>
      </c>
      <c r="D81" s="8">
        <v>9.7409479405335481E-2</v>
      </c>
      <c r="E81" s="8">
        <v>0.1894299029824705</v>
      </c>
      <c r="F81" s="8">
        <v>6.1918555585593286E-4</v>
      </c>
      <c r="G81" s="8">
        <v>-5.1230412711711229E-4</v>
      </c>
      <c r="K81" s="8">
        <v>-0.12507108113706566</v>
      </c>
      <c r="L81" s="8">
        <v>1.7614792323278887E-2</v>
      </c>
      <c r="M81" s="8">
        <v>4.6706393175939623E-2</v>
      </c>
      <c r="N81" s="8">
        <v>0.19362812111289943</v>
      </c>
      <c r="O81" s="8">
        <v>2.7400188443319932E-4</v>
      </c>
      <c r="P81" s="8">
        <v>2.7710717737199248E-5</v>
      </c>
      <c r="U81" s="8">
        <v>-0.2200177926970624</v>
      </c>
      <c r="V81" s="8">
        <v>-8.0073292869071271E-3</v>
      </c>
      <c r="W81" s="8">
        <v>0.10682549266866129</v>
      </c>
      <c r="X81" s="8">
        <v>0.26958673235660646</v>
      </c>
      <c r="Y81" s="8">
        <v>1.1056541419853568E-3</v>
      </c>
      <c r="Z81" s="8">
        <v>-3.7560986257776625E-5</v>
      </c>
      <c r="AE81" s="8">
        <v>0.22737423760451037</v>
      </c>
      <c r="AF81" s="8">
        <v>7.7948324609942877E-3</v>
      </c>
      <c r="AG81" s="8">
        <v>5.8464351827719543E-3</v>
      </c>
      <c r="AH81" s="8">
        <v>0.42832982161432986</v>
      </c>
      <c r="AI81" s="8">
        <v>-3.0521794580817726E-4</v>
      </c>
      <c r="AJ81" s="8">
        <v>8.2167682446019971E-5</v>
      </c>
      <c r="AO81" s="8">
        <v>-0.25853034117590284</v>
      </c>
      <c r="AP81" s="8">
        <v>-1.1807219868448912E-2</v>
      </c>
      <c r="AQ81" s="8">
        <v>0.14332772079149675</v>
      </c>
      <c r="AR81" s="8">
        <v>0.32224644646558143</v>
      </c>
      <c r="AS81" s="8">
        <v>9.158682367647826E-4</v>
      </c>
      <c r="AT81" s="8">
        <v>7.3163105290395113E-4</v>
      </c>
      <c r="BH81" s="19" t="s">
        <v>210</v>
      </c>
      <c r="BI81" s="20">
        <f>MAX(BH3:BH76)</f>
        <v>-4.8340000925011931E-3</v>
      </c>
      <c r="BR81" s="21" t="s">
        <v>211</v>
      </c>
      <c r="BS81" s="22">
        <f>BS80-BS79</f>
        <v>6.9673327193460116E-2</v>
      </c>
      <c r="CB81" s="21" t="s">
        <v>211</v>
      </c>
      <c r="CC81" s="22">
        <f>CC80-CC79</f>
        <v>0.15415395446272476</v>
      </c>
      <c r="CL81" s="21" t="s">
        <v>211</v>
      </c>
      <c r="CM81" s="22">
        <f>CM80-CM79</f>
        <v>8.6355490093724331E-4</v>
      </c>
      <c r="CV81" s="21" t="s">
        <v>211</v>
      </c>
      <c r="CW81" s="22">
        <f>CW80-CW79</f>
        <v>3.9016987197279079E-4</v>
      </c>
    </row>
    <row r="82" spans="2:101" ht="19.5" thickBot="1" x14ac:dyDescent="0.35">
      <c r="B82" s="8">
        <v>-0.20163643216380284</v>
      </c>
      <c r="C82" s="8">
        <v>1.3316666927660327E-3</v>
      </c>
      <c r="D82" s="8">
        <v>9.753910853507386E-2</v>
      </c>
      <c r="E82" s="8">
        <v>0.19222092458274209</v>
      </c>
      <c r="F82" s="8">
        <v>6.2049139898297224E-4</v>
      </c>
      <c r="G82" s="8">
        <v>-5.1303236454965497E-4</v>
      </c>
      <c r="K82" s="8">
        <v>-0.18082764208448424</v>
      </c>
      <c r="L82" s="8">
        <v>1.1946668946665302E-2</v>
      </c>
      <c r="M82" s="8">
        <v>7.6999407186981755E-2</v>
      </c>
      <c r="N82" s="8">
        <v>0.21096914339184292</v>
      </c>
      <c r="O82" s="8">
        <v>2.7246056927825375E-4</v>
      </c>
      <c r="P82" s="8">
        <v>1.9806753972097162E-5</v>
      </c>
      <c r="U82" s="8">
        <v>-0.21922399324983408</v>
      </c>
      <c r="V82" s="8">
        <v>-8.0809125082738822E-3</v>
      </c>
      <c r="W82" s="8">
        <v>0.10694439151989049</v>
      </c>
      <c r="X82" s="8">
        <v>0.27478021813423154</v>
      </c>
      <c r="Y82" s="8">
        <v>1.1123188301650887E-3</v>
      </c>
      <c r="Z82" s="8">
        <v>-2.6817200527883053E-5</v>
      </c>
      <c r="AE82" s="8">
        <v>0.23499680294879288</v>
      </c>
      <c r="AF82" s="8">
        <v>8.1593922154305637E-3</v>
      </c>
      <c r="AG82" s="8">
        <v>5.4964572804254291E-3</v>
      </c>
      <c r="AH82" s="8">
        <v>0.43311301893824822</v>
      </c>
      <c r="AI82" s="8">
        <v>-3.0840433058500227E-4</v>
      </c>
      <c r="AJ82" s="8">
        <v>7.9107796047754014E-5</v>
      </c>
      <c r="AO82" s="8">
        <v>-0.25685918581658479</v>
      </c>
      <c r="AP82" s="8">
        <v>-1.187077813105919E-2</v>
      </c>
      <c r="AQ82" s="8">
        <v>0.14345720561551931</v>
      </c>
      <c r="AR82" s="8">
        <v>0.32489012102003029</v>
      </c>
      <c r="AS82" s="8">
        <v>9.1882698347316724E-4</v>
      </c>
      <c r="AT82" s="8">
        <v>7.3764670293486126E-4</v>
      </c>
      <c r="BH82" s="21" t="s">
        <v>211</v>
      </c>
      <c r="BI82" s="22">
        <f>BI81-BI80</f>
        <v>0.80499169146700456</v>
      </c>
    </row>
    <row r="83" spans="2:101" x14ac:dyDescent="0.25">
      <c r="B83" s="8">
        <v>-0.21055379941643595</v>
      </c>
      <c r="C83" s="8">
        <v>1.4999396046638347E-3</v>
      </c>
      <c r="D83" s="8">
        <v>9.7426321441625968E-2</v>
      </c>
      <c r="E83" s="8">
        <v>0.19581568911665143</v>
      </c>
      <c r="F83" s="8">
        <v>6.2141184187185184E-4</v>
      </c>
      <c r="G83" s="8">
        <v>-5.1241446923910449E-4</v>
      </c>
      <c r="K83" s="8">
        <v>-0.22879831528265748</v>
      </c>
      <c r="L83" s="8">
        <v>7.8751784546761423E-3</v>
      </c>
      <c r="M83" s="8">
        <v>9.8727181171818168E-2</v>
      </c>
      <c r="N83" s="8">
        <v>0.23175739632271261</v>
      </c>
      <c r="O83" s="8">
        <v>2.7111456362206702E-4</v>
      </c>
      <c r="P83" s="8">
        <v>1.2966622240037146E-5</v>
      </c>
      <c r="U83" s="8">
        <v>-0.21650498360512918</v>
      </c>
      <c r="V83" s="8">
        <v>-8.2638504615685018E-3</v>
      </c>
      <c r="W83" s="8">
        <v>0.10720251129934319</v>
      </c>
      <c r="X83" s="8">
        <v>0.2798162295687302</v>
      </c>
      <c r="Y83" s="8">
        <v>1.1171895995909277E-3</v>
      </c>
      <c r="Z83" s="8">
        <v>-1.9955346461554173E-5</v>
      </c>
      <c r="AE83" s="8">
        <v>0.23756215544005407</v>
      </c>
      <c r="AF83" s="8">
        <v>8.269174283492501E-3</v>
      </c>
      <c r="AG83" s="8">
        <v>5.4122765897298029E-3</v>
      </c>
      <c r="AH83" s="8">
        <v>0.43787143143703133</v>
      </c>
      <c r="AI83" s="8">
        <v>-3.1125606061063705E-4</v>
      </c>
      <c r="AJ83" s="8">
        <v>7.6918052278472497E-5</v>
      </c>
      <c r="AO83" s="8">
        <v>-0.25891178492512373</v>
      </c>
      <c r="AP83" s="8">
        <v>-1.1730533680216789E-2</v>
      </c>
      <c r="AQ83" s="8">
        <v>0.14331493151451591</v>
      </c>
      <c r="AR83" s="8">
        <v>0.32826404908822299</v>
      </c>
      <c r="AS83" s="8">
        <v>9.2413331399975398E-4</v>
      </c>
      <c r="AT83" s="8">
        <v>7.4302985410363643E-4</v>
      </c>
    </row>
    <row r="84" spans="2:101" x14ac:dyDescent="0.25">
      <c r="B84" s="8">
        <v>-0.22385137586246742</v>
      </c>
      <c r="C84" s="8">
        <v>2.1262344872448186E-3</v>
      </c>
      <c r="D84" s="8">
        <v>9.7280172913958823E-2</v>
      </c>
      <c r="E84" s="8">
        <v>0.19940724830594522</v>
      </c>
      <c r="F84" s="8">
        <v>6.2370602034202789E-4</v>
      </c>
      <c r="G84" s="8">
        <v>-5.1187517866172296E-4</v>
      </c>
      <c r="K84" s="8">
        <v>-0.28960279653476134</v>
      </c>
      <c r="L84" s="8">
        <v>1.5377628148399696E-3</v>
      </c>
      <c r="M84" s="8">
        <v>0.12799401181134312</v>
      </c>
      <c r="N84" s="8">
        <v>0.25153852894222128</v>
      </c>
      <c r="O84" s="8">
        <v>2.6949601813518322E-4</v>
      </c>
      <c r="P84" s="8">
        <v>5.7824090238625685E-6</v>
      </c>
      <c r="U84" s="8">
        <v>-0.21729359283470454</v>
      </c>
      <c r="V84" s="8">
        <v>-8.1897756987039574E-3</v>
      </c>
      <c r="W84" s="8">
        <v>0.10715039144946875</v>
      </c>
      <c r="X84" s="8">
        <v>0.28495050745858463</v>
      </c>
      <c r="Y84" s="8">
        <v>1.1239866507979294E-3</v>
      </c>
      <c r="Z84" s="8">
        <v>-1.5163012858763344E-5</v>
      </c>
      <c r="AE84" s="8">
        <v>0.23433621154579398</v>
      </c>
      <c r="AF84" s="8">
        <v>8.1534846979897171E-3</v>
      </c>
      <c r="AG84" s="8">
        <v>5.5076290241077262E-3</v>
      </c>
      <c r="AH84" s="8">
        <v>0.4438328787663971</v>
      </c>
      <c r="AI84" s="8">
        <v>-3.1364801835862991E-4</v>
      </c>
      <c r="AJ84" s="8">
        <v>7.4943941403990573E-5</v>
      </c>
      <c r="AO84" s="8">
        <v>-0.25530925942094795</v>
      </c>
      <c r="AP84" s="8">
        <v>-1.1906783681621916E-2</v>
      </c>
      <c r="AQ84" s="8">
        <v>0.14366412981021487</v>
      </c>
      <c r="AR84" s="8">
        <v>0.33124787076212708</v>
      </c>
      <c r="AS84" s="8">
        <v>9.2793249363209149E-4</v>
      </c>
      <c r="AT84" s="8">
        <v>7.5054082426319303E-4</v>
      </c>
    </row>
    <row r="85" spans="2:101" x14ac:dyDescent="0.25">
      <c r="B85" s="8">
        <v>-0.23309741333346526</v>
      </c>
      <c r="C85" s="8">
        <v>2.6254484703987094E-3</v>
      </c>
      <c r="D85" s="8">
        <v>9.6689293961431805E-2</v>
      </c>
      <c r="E85" s="8">
        <v>0.2044471047121732</v>
      </c>
      <c r="F85" s="8">
        <v>6.2633683405533837E-4</v>
      </c>
      <c r="G85" s="8">
        <v>-5.0876348573947704E-4</v>
      </c>
      <c r="K85" s="8">
        <v>-0.3488830945263664</v>
      </c>
      <c r="L85" s="8">
        <v>-6.6942308949938176E-3</v>
      </c>
      <c r="M85" s="8">
        <v>0.16104799939372988</v>
      </c>
      <c r="N85" s="8">
        <v>0.26886032065946747</v>
      </c>
      <c r="O85" s="8">
        <v>2.6743086129075083E-4</v>
      </c>
      <c r="P85" s="8">
        <v>-2.2675771849786537E-6</v>
      </c>
      <c r="U85" s="8">
        <v>-0.21673205308690385</v>
      </c>
      <c r="V85" s="8">
        <v>-8.2364558428643098E-3</v>
      </c>
      <c r="W85" s="8">
        <v>0.10718747869796406</v>
      </c>
      <c r="X85" s="8">
        <v>0.29025166654432571</v>
      </c>
      <c r="Y85" s="8">
        <v>1.1300064880834188E-3</v>
      </c>
      <c r="Z85" s="8">
        <v>-1.0373272447076696E-5</v>
      </c>
      <c r="AE85" s="8">
        <v>0.23165950374431771</v>
      </c>
      <c r="AF85" s="8">
        <v>8.0582644518483217E-3</v>
      </c>
      <c r="AG85" s="8">
        <v>5.5988584012237538E-3</v>
      </c>
      <c r="AH85" s="8">
        <v>0.45016491222052435</v>
      </c>
      <c r="AI85" s="8">
        <v>-3.1602173993925639E-4</v>
      </c>
      <c r="AJ85" s="8">
        <v>7.2668628954434517E-5</v>
      </c>
      <c r="AO85" s="8">
        <v>-0.25036253636042177</v>
      </c>
      <c r="AP85" s="8">
        <v>-1.2100532125102188E-2</v>
      </c>
      <c r="AQ85" s="8">
        <v>0.14436104696940474</v>
      </c>
      <c r="AR85" s="8">
        <v>0.33432884148613828</v>
      </c>
      <c r="AS85" s="8">
        <v>9.3096724032012068E-4</v>
      </c>
      <c r="AT85" s="8">
        <v>7.6140185453488652E-4</v>
      </c>
    </row>
    <row r="86" spans="2:101" x14ac:dyDescent="0.25">
      <c r="B86" s="8">
        <v>-0.24269923710943056</v>
      </c>
      <c r="C86" s="8">
        <v>3.0813233158509426E-3</v>
      </c>
      <c r="D86" s="8">
        <v>9.5429139949013267E-2</v>
      </c>
      <c r="E86" s="8">
        <v>0.20953483801628991</v>
      </c>
      <c r="F86" s="8">
        <v>6.2864503938438307E-4</v>
      </c>
      <c r="G86" s="8">
        <v>-5.0242076733090016E-4</v>
      </c>
      <c r="K86" s="8">
        <v>-0.3450501491233135</v>
      </c>
      <c r="L86" s="8">
        <v>-6.8629460469045054E-3</v>
      </c>
      <c r="M86" s="8">
        <v>0.16119940370650643</v>
      </c>
      <c r="N86" s="8">
        <v>0.28240180040107138</v>
      </c>
      <c r="O86" s="8">
        <v>2.6816246790572042E-4</v>
      </c>
      <c r="P86" s="8">
        <v>-1.6093587033768215E-6</v>
      </c>
      <c r="U86" s="8">
        <v>-0.21834106660405925</v>
      </c>
      <c r="V86" s="8">
        <v>-8.1000747719841143E-3</v>
      </c>
      <c r="W86" s="8">
        <v>0.10712858058162007</v>
      </c>
      <c r="X86" s="8">
        <v>0.29478025862490476</v>
      </c>
      <c r="Y86" s="8">
        <v>1.1361466123045647E-3</v>
      </c>
      <c r="Z86" s="8">
        <v>-7.7098180937152962E-6</v>
      </c>
      <c r="AE86" s="8">
        <v>0.23408046393524357</v>
      </c>
      <c r="AF86" s="8">
        <v>8.1355854803393367E-3</v>
      </c>
      <c r="AG86" s="8">
        <v>5.516080124590564E-3</v>
      </c>
      <c r="AH86" s="8">
        <v>0.45464193169580835</v>
      </c>
      <c r="AI86" s="8">
        <v>-3.1815182613319329E-4</v>
      </c>
      <c r="AJ86" s="8">
        <v>7.0388666273338453E-5</v>
      </c>
      <c r="AO86" s="8">
        <v>-0.24704656911164735</v>
      </c>
      <c r="AP86" s="8">
        <v>-1.2319658198943951E-2</v>
      </c>
      <c r="AQ86" s="8">
        <v>0.14482022883977275</v>
      </c>
      <c r="AR86" s="8">
        <v>0.33827946487762134</v>
      </c>
      <c r="AS86" s="8">
        <v>9.3607609355020674E-4</v>
      </c>
      <c r="AT86" s="8">
        <v>7.7207424020236894E-4</v>
      </c>
    </row>
    <row r="87" spans="2:101" x14ac:dyDescent="0.25">
      <c r="B87" s="8">
        <v>-0.2443188281972134</v>
      </c>
      <c r="C87" s="8">
        <v>3.2153632742462569E-3</v>
      </c>
      <c r="D87" s="8">
        <v>9.5080139055077353E-2</v>
      </c>
      <c r="E87" s="8">
        <v>0.21296175981543355</v>
      </c>
      <c r="F87" s="8">
        <v>6.3259647471253179E-4</v>
      </c>
      <c r="G87" s="8">
        <v>-4.9217060155656433E-4</v>
      </c>
      <c r="K87" s="8">
        <v>-0.33273792837082894</v>
      </c>
      <c r="L87" s="8">
        <v>-7.694680299569023E-3</v>
      </c>
      <c r="M87" s="8">
        <v>0.16117901614504557</v>
      </c>
      <c r="N87" s="8">
        <v>0.29050110478866953</v>
      </c>
      <c r="O87" s="8">
        <v>2.6927871288882953E-4</v>
      </c>
      <c r="P87" s="8">
        <v>-1.6322110023750026E-6</v>
      </c>
      <c r="U87" s="8">
        <v>-0.21596537402748425</v>
      </c>
      <c r="V87" s="8">
        <v>-8.2969140714171628E-3</v>
      </c>
      <c r="W87" s="8">
        <v>0.1072581888212476</v>
      </c>
      <c r="X87" s="8">
        <v>0.29832288118269956</v>
      </c>
      <c r="Y87" s="8">
        <v>1.1421456245971093E-3</v>
      </c>
      <c r="Z87" s="8">
        <v>-3.7533603576983317E-6</v>
      </c>
      <c r="AE87" s="8">
        <v>0.23094127899828312</v>
      </c>
      <c r="AF87" s="8">
        <v>8.0468234189599568E-3</v>
      </c>
      <c r="AG87" s="8">
        <v>5.5584003809181111E-3</v>
      </c>
      <c r="AH87" s="8">
        <v>0.45807149812295495</v>
      </c>
      <c r="AI87" s="8">
        <v>-3.2003579073975946E-4</v>
      </c>
      <c r="AJ87" s="8">
        <v>6.9487875753353469E-5</v>
      </c>
      <c r="AO87" s="8">
        <v>-0.25372656104165736</v>
      </c>
      <c r="AP87" s="8">
        <v>-1.1979060031812009E-2</v>
      </c>
      <c r="AQ87" s="8">
        <v>0.14351482665010676</v>
      </c>
      <c r="AR87" s="8">
        <v>0.3430085610500847</v>
      </c>
      <c r="AS87" s="8">
        <v>9.4000366637956992E-4</v>
      </c>
      <c r="AT87" s="8">
        <v>7.8700297445179798E-4</v>
      </c>
    </row>
    <row r="88" spans="2:101" x14ac:dyDescent="0.25">
      <c r="B88" s="8">
        <v>-0.24744568373264536</v>
      </c>
      <c r="C88" s="8">
        <v>3.4628904988393623E-3</v>
      </c>
      <c r="D88" s="8">
        <v>9.4296703368440371E-2</v>
      </c>
      <c r="E88" s="8">
        <v>0.21569317405049551</v>
      </c>
      <c r="F88" s="8">
        <v>6.3634719427128764E-4</v>
      </c>
      <c r="G88" s="8">
        <v>-4.8034483484604587E-4</v>
      </c>
      <c r="K88" s="8">
        <v>-0.32790548714507689</v>
      </c>
      <c r="L88" s="8">
        <v>-8.1065848181835556E-3</v>
      </c>
      <c r="M88" s="8">
        <v>0.1614256290486486</v>
      </c>
      <c r="N88" s="8">
        <v>0.29467196088862235</v>
      </c>
      <c r="O88" s="8">
        <v>2.7068622630728906E-4</v>
      </c>
      <c r="P88" s="8">
        <v>-7.8754453616361062E-7</v>
      </c>
      <c r="U88" s="8">
        <v>-0.21351790256992426</v>
      </c>
      <c r="V88" s="8">
        <v>-8.6429577079690251E-3</v>
      </c>
      <c r="W88" s="8">
        <v>0.10761641528787054</v>
      </c>
      <c r="X88" s="8">
        <v>0.30077274381777297</v>
      </c>
      <c r="Y88" s="8">
        <v>1.1522610331941685E-3</v>
      </c>
      <c r="Z88" s="8">
        <v>6.7178225702221469E-6</v>
      </c>
      <c r="AE88" s="8">
        <v>0.22954930918124433</v>
      </c>
      <c r="AF88" s="8">
        <v>7.9835978433729395E-3</v>
      </c>
      <c r="AG88" s="8">
        <v>5.6034916731171336E-3</v>
      </c>
      <c r="AH88" s="8">
        <v>0.46071007739190634</v>
      </c>
      <c r="AI88" s="8">
        <v>-3.2305984931647419E-4</v>
      </c>
      <c r="AJ88" s="8">
        <v>6.7329139079486228E-5</v>
      </c>
      <c r="AO88" s="8">
        <v>-0.25908359953214377</v>
      </c>
      <c r="AP88" s="8">
        <v>-1.1846666974238383E-2</v>
      </c>
      <c r="AQ88" s="8">
        <v>0.14265994093220224</v>
      </c>
      <c r="AR88" s="8">
        <v>0.34832587834448642</v>
      </c>
      <c r="AS88" s="8">
        <v>9.4193600326566615E-4</v>
      </c>
      <c r="AT88" s="8">
        <v>7.9927653304542727E-4</v>
      </c>
    </row>
    <row r="89" spans="2:101" x14ac:dyDescent="0.25">
      <c r="B89" s="8">
        <v>-0.24271952974605937</v>
      </c>
      <c r="C89" s="8">
        <v>3.1803953478607046E-3</v>
      </c>
      <c r="D89" s="8">
        <v>9.5636569096527443E-2</v>
      </c>
      <c r="E89" s="8">
        <v>0.21894862807228532</v>
      </c>
      <c r="F89" s="8">
        <v>6.3916796606375314E-4</v>
      </c>
      <c r="G89" s="8">
        <v>-4.6706305197327587E-4</v>
      </c>
      <c r="K89" s="8">
        <v>-0.32263320026854575</v>
      </c>
      <c r="L89" s="8">
        <v>-8.6257891073034144E-3</v>
      </c>
      <c r="M89" s="8">
        <v>0.1620080116681652</v>
      </c>
      <c r="N89" s="8">
        <v>0.29951684166069936</v>
      </c>
      <c r="O89" s="8">
        <v>2.7230578129187069E-4</v>
      </c>
      <c r="P89" s="8">
        <v>1.0283309875289401E-6</v>
      </c>
      <c r="U89" s="8">
        <v>-0.21093863252519238</v>
      </c>
      <c r="V89" s="8">
        <v>-8.8300429232063427E-3</v>
      </c>
      <c r="W89" s="8">
        <v>0.10733294493529583</v>
      </c>
      <c r="X89" s="8">
        <v>0.30366479705292904</v>
      </c>
      <c r="Y89" s="8">
        <v>1.1574736389344108E-3</v>
      </c>
      <c r="Z89" s="8">
        <v>-1.1906303500062167E-6</v>
      </c>
      <c r="AE89" s="8">
        <v>0.23139102375284665</v>
      </c>
      <c r="AF89" s="8">
        <v>8.09468009812612E-3</v>
      </c>
      <c r="AG89" s="8">
        <v>5.5813459340779761E-3</v>
      </c>
      <c r="AH89" s="8">
        <v>0.46247968343156787</v>
      </c>
      <c r="AI89" s="8">
        <v>-3.2707185633683376E-4</v>
      </c>
      <c r="AJ89" s="8">
        <v>6.652587067475654E-5</v>
      </c>
      <c r="AO89" s="8">
        <v>-0.26339218827329297</v>
      </c>
      <c r="AP89" s="8">
        <v>-1.1702699559991949E-2</v>
      </c>
      <c r="AQ89" s="8">
        <v>0.14185238722370941</v>
      </c>
      <c r="AR89" s="8">
        <v>0.35479569471579059</v>
      </c>
      <c r="AS89" s="8">
        <v>9.4453826697482796E-4</v>
      </c>
      <c r="AT89" s="8">
        <v>8.1362437274201953E-4</v>
      </c>
    </row>
    <row r="90" spans="2:101" x14ac:dyDescent="0.25">
      <c r="B90" s="8">
        <v>-0.24204789099127344</v>
      </c>
      <c r="C90" s="8">
        <v>3.1429762754048088E-3</v>
      </c>
      <c r="D90" s="8">
        <v>9.5839763926549873E-2</v>
      </c>
      <c r="E90" s="8">
        <v>0.22214186415256423</v>
      </c>
      <c r="F90" s="8">
        <v>6.4178655345113246E-4</v>
      </c>
      <c r="G90" s="8">
        <v>-4.5296063450798595E-4</v>
      </c>
      <c r="K90" s="8">
        <v>-0.3241713562895247</v>
      </c>
      <c r="L90" s="8">
        <v>-8.4761238095378971E-3</v>
      </c>
      <c r="M90" s="8">
        <v>0.16181707674752802</v>
      </c>
      <c r="N90" s="8">
        <v>0.305142724717401</v>
      </c>
      <c r="O90" s="8">
        <v>2.7390494140481478E-4</v>
      </c>
      <c r="P90" s="8">
        <v>3.0660326829875647E-6</v>
      </c>
      <c r="U90" s="8">
        <v>-0.21249793129880462</v>
      </c>
      <c r="V90" s="8">
        <v>-8.854243456006685E-3</v>
      </c>
      <c r="W90" s="8">
        <v>0.10804778322032338</v>
      </c>
      <c r="X90" s="8">
        <v>0.30864191653471562</v>
      </c>
      <c r="Y90" s="8">
        <v>1.156375091789341E-3</v>
      </c>
      <c r="Z90" s="8">
        <v>-3.1427827961983102E-5</v>
      </c>
      <c r="AE90" s="8">
        <v>0.23189513609456458</v>
      </c>
      <c r="AF90" s="8">
        <v>8.1247899004442629E-3</v>
      </c>
      <c r="AG90" s="8">
        <v>5.5771877089644574E-3</v>
      </c>
      <c r="AH90" s="8">
        <v>0.46490905485778494</v>
      </c>
      <c r="AI90" s="8">
        <v>-3.310450612938859E-4</v>
      </c>
      <c r="AJ90" s="8">
        <v>6.5972413003512166E-5</v>
      </c>
      <c r="AO90" s="8">
        <v>-0.25881845863888298</v>
      </c>
      <c r="AP90" s="8">
        <v>-1.1840438755631887E-2</v>
      </c>
      <c r="AQ90" s="8">
        <v>0.14265068263654171</v>
      </c>
      <c r="AR90" s="8">
        <v>0.36153805027864938</v>
      </c>
      <c r="AS90" s="8">
        <v>9.4689231539763776E-4</v>
      </c>
      <c r="AT90" s="8">
        <v>8.2701697516342882E-4</v>
      </c>
    </row>
    <row r="91" spans="2:101" x14ac:dyDescent="0.25">
      <c r="B91" s="8">
        <v>-0.246550943739517</v>
      </c>
      <c r="C91" s="8">
        <v>3.4888702967894127E-3</v>
      </c>
      <c r="D91" s="8">
        <v>9.4427063268688397E-2</v>
      </c>
      <c r="E91" s="8">
        <v>0.22696790328236457</v>
      </c>
      <c r="F91" s="8">
        <v>6.453866094388894E-4</v>
      </c>
      <c r="G91" s="8">
        <v>-4.3838998510690986E-4</v>
      </c>
      <c r="K91" s="8">
        <v>-0.32498257520155144</v>
      </c>
      <c r="L91" s="8">
        <v>-8.3887666749532536E-3</v>
      </c>
      <c r="M91" s="8">
        <v>0.16167378932476503</v>
      </c>
      <c r="N91" s="8">
        <v>0.31062287526632432</v>
      </c>
      <c r="O91" s="8">
        <v>2.7566167795178088E-4</v>
      </c>
      <c r="P91" s="8">
        <v>5.9399508604001086E-6</v>
      </c>
      <c r="U91" s="8">
        <v>-0.21023857369138904</v>
      </c>
      <c r="V91" s="8">
        <v>-8.876336694135652E-3</v>
      </c>
      <c r="W91" s="8">
        <v>0.10752768918562448</v>
      </c>
      <c r="X91" s="8">
        <v>0.31701534066564829</v>
      </c>
      <c r="Y91" s="8">
        <v>1.1569980646741567E-3</v>
      </c>
      <c r="Z91" s="8">
        <v>-4.7703665616567289E-5</v>
      </c>
      <c r="AE91" s="8">
        <v>0.23037811494980603</v>
      </c>
      <c r="AF91" s="8">
        <v>8.0555153391117552E-3</v>
      </c>
      <c r="AG91" s="8">
        <v>5.6252737005275388E-3</v>
      </c>
      <c r="AH91" s="8">
        <v>0.46856933593815225</v>
      </c>
      <c r="AI91" s="8">
        <v>-3.3408630282355376E-4</v>
      </c>
      <c r="AJ91" s="8">
        <v>6.3858352287403863E-5</v>
      </c>
      <c r="AO91" s="8">
        <v>-0.26807039044857128</v>
      </c>
      <c r="AP91" s="8">
        <v>-1.1475646359946351E-2</v>
      </c>
      <c r="AQ91" s="8">
        <v>0.14094824340658632</v>
      </c>
      <c r="AR91" s="8">
        <v>0.36789808470045055</v>
      </c>
      <c r="AS91" s="8">
        <v>9.4995439357970098E-4</v>
      </c>
      <c r="AT91" s="8">
        <v>8.4111065822846018E-4</v>
      </c>
    </row>
    <row r="92" spans="2:101" x14ac:dyDescent="0.25">
      <c r="B92" s="8">
        <v>-0.24307941199766533</v>
      </c>
      <c r="C92" s="8">
        <v>3.2415633503545477E-3</v>
      </c>
      <c r="D92" s="8">
        <v>9.5614963629381031E-2</v>
      </c>
      <c r="E92" s="8">
        <v>0.23353799701069433</v>
      </c>
      <c r="F92" s="8">
        <v>6.4871747552312775E-4</v>
      </c>
      <c r="G92" s="8">
        <v>-4.2262399286732661E-4</v>
      </c>
      <c r="K92" s="8">
        <v>-0.32465809043561333</v>
      </c>
      <c r="L92" s="8">
        <v>-8.4194634688888673E-3</v>
      </c>
      <c r="M92" s="8">
        <v>0.16175131382820218</v>
      </c>
      <c r="N92" s="8">
        <v>0.31712982555200347</v>
      </c>
      <c r="O92" s="8">
        <v>2.7719289560663621E-4</v>
      </c>
      <c r="P92" s="8">
        <v>9.7814848791762864E-6</v>
      </c>
      <c r="U92" s="8">
        <v>-0.21440379865353629</v>
      </c>
      <c r="V92" s="8">
        <v>-8.7417012862178248E-3</v>
      </c>
      <c r="W92" s="8">
        <v>0.10826716650592177</v>
      </c>
      <c r="X92" s="8">
        <v>0.32723107462063078</v>
      </c>
      <c r="Y92" s="8">
        <v>1.1592405892069052E-3</v>
      </c>
      <c r="Z92" s="8">
        <v>-6.0375653606863718E-5</v>
      </c>
      <c r="AE92" s="8">
        <v>0.23436306838215287</v>
      </c>
      <c r="AF92" s="8">
        <v>8.2873485880531755E-3</v>
      </c>
      <c r="AG92" s="8">
        <v>5.5478712194808192E-3</v>
      </c>
      <c r="AH92" s="8">
        <v>0.47287844274812685</v>
      </c>
      <c r="AI92" s="8">
        <v>-3.3795799179211767E-4</v>
      </c>
      <c r="AJ92" s="8">
        <v>6.2558176915967763E-5</v>
      </c>
      <c r="AO92" s="8">
        <v>-0.26411881856165054</v>
      </c>
      <c r="AP92" s="8">
        <v>-1.1555888182657476E-2</v>
      </c>
      <c r="AQ92" s="8">
        <v>0.14060072144160127</v>
      </c>
      <c r="AR92" s="8">
        <v>0.37587815468536806</v>
      </c>
      <c r="AS92" s="8">
        <v>9.5150176222391972E-4</v>
      </c>
      <c r="AT92" s="8">
        <v>8.3429551829880837E-4</v>
      </c>
    </row>
    <row r="93" spans="2:101" x14ac:dyDescent="0.25">
      <c r="B93" s="8">
        <v>-0.23909372041894175</v>
      </c>
      <c r="C93" s="8">
        <v>2.9780732449252983E-3</v>
      </c>
      <c r="D93" s="8">
        <v>9.6953818079878587E-2</v>
      </c>
      <c r="E93" s="8">
        <v>0.24043709889485104</v>
      </c>
      <c r="F93" s="8">
        <v>6.5182031293082915E-4</v>
      </c>
      <c r="G93" s="8">
        <v>-4.0711401042736571E-4</v>
      </c>
      <c r="K93" s="8">
        <v>-0.3236487347786724</v>
      </c>
      <c r="L93" s="8">
        <v>-8.4888112051695001E-3</v>
      </c>
      <c r="M93" s="8">
        <v>0.16192798104319109</v>
      </c>
      <c r="N93" s="8">
        <v>0.32521486438684816</v>
      </c>
      <c r="O93" s="8">
        <v>2.7832278418335818E-4</v>
      </c>
      <c r="P93" s="8">
        <v>1.263626650239622E-5</v>
      </c>
      <c r="U93" s="8">
        <v>-0.22128968445376881</v>
      </c>
      <c r="V93" s="8">
        <v>-8.5863456347195343E-3</v>
      </c>
      <c r="W93" s="8">
        <v>0.10937230630461152</v>
      </c>
      <c r="X93" s="8">
        <v>0.33821113738892328</v>
      </c>
      <c r="Y93" s="8">
        <v>1.1607925465149389E-3</v>
      </c>
      <c r="Z93" s="8">
        <v>-7.1867268138475516E-5</v>
      </c>
      <c r="AE93" s="8">
        <v>0.23259084274298028</v>
      </c>
      <c r="AF93" s="8">
        <v>8.2212707470615681E-3</v>
      </c>
      <c r="AG93" s="8">
        <v>5.5708765615698382E-3</v>
      </c>
      <c r="AH93" s="8">
        <v>0.47798630972628803</v>
      </c>
      <c r="AI93" s="8">
        <v>-3.4044181164273471E-4</v>
      </c>
      <c r="AJ93" s="8">
        <v>6.1687737281255152E-5</v>
      </c>
      <c r="AO93" s="8">
        <v>-0.26845652592443564</v>
      </c>
      <c r="AP93" s="8">
        <v>-1.1476740685788854E-2</v>
      </c>
      <c r="AQ93" s="8">
        <v>0.14156469821678591</v>
      </c>
      <c r="AR93" s="8">
        <v>0.387417221984731</v>
      </c>
      <c r="AS93" s="8">
        <v>9.5279062948215858E-4</v>
      </c>
      <c r="AT93" s="8">
        <v>8.174083294612385E-4</v>
      </c>
    </row>
    <row r="94" spans="2:101" x14ac:dyDescent="0.25">
      <c r="B94" s="8">
        <v>-0.24209630360991449</v>
      </c>
      <c r="C94" s="8">
        <v>3.2524842251110161E-3</v>
      </c>
      <c r="D94" s="8">
        <v>9.6003893317656325E-2</v>
      </c>
      <c r="E94" s="8">
        <v>0.2472112780224725</v>
      </c>
      <c r="F94" s="8">
        <v>6.5610485198898145E-4</v>
      </c>
      <c r="G94" s="8">
        <v>-3.924354704948364E-4</v>
      </c>
      <c r="K94" s="8">
        <v>-0.32635933312517867</v>
      </c>
      <c r="L94" s="8">
        <v>-8.2859732412412356E-3</v>
      </c>
      <c r="M94" s="8">
        <v>0.16141698333484072</v>
      </c>
      <c r="N94" s="8">
        <v>0.33352406830191322</v>
      </c>
      <c r="O94" s="8">
        <v>2.7955036997308466E-4</v>
      </c>
      <c r="P94" s="8">
        <v>1.5703175246159674E-5</v>
      </c>
      <c r="U94" s="8">
        <v>-0.22846582035171931</v>
      </c>
      <c r="V94" s="8">
        <v>-8.4550584703946743E-3</v>
      </c>
      <c r="W94" s="8">
        <v>0.11027450846923274</v>
      </c>
      <c r="X94" s="8">
        <v>0.34820867780298986</v>
      </c>
      <c r="Y94" s="8">
        <v>1.1620635282933486E-3</v>
      </c>
      <c r="Z94" s="8">
        <v>-8.0913159932197859E-5</v>
      </c>
      <c r="AE94" s="8">
        <v>0.23098129188302996</v>
      </c>
      <c r="AF94" s="8">
        <v>8.130228473714942E-3</v>
      </c>
      <c r="AG94" s="8">
        <v>5.5978863991255189E-3</v>
      </c>
      <c r="AH94" s="8">
        <v>0.48403512371569518</v>
      </c>
      <c r="AI94" s="8">
        <v>-3.4420705966834597E-4</v>
      </c>
      <c r="AJ94" s="8">
        <v>6.0560101894356162E-5</v>
      </c>
      <c r="AO94" s="8">
        <v>-0.26710560929317373</v>
      </c>
      <c r="AP94" s="8">
        <v>-1.1487607602850941E-2</v>
      </c>
      <c r="AQ94" s="8">
        <v>0.14134863526022995</v>
      </c>
      <c r="AR94" s="8">
        <v>0.40131748151833624</v>
      </c>
      <c r="AS94" s="8">
        <v>9.5332338855069667E-4</v>
      </c>
      <c r="AT94" s="8">
        <v>8.0511016418592749E-4</v>
      </c>
    </row>
    <row r="95" spans="2:101" x14ac:dyDescent="0.25">
      <c r="B95" s="8">
        <v>-0.23573640372154739</v>
      </c>
      <c r="C95" s="8">
        <v>2.7485373990465858E-3</v>
      </c>
      <c r="D95" s="8">
        <v>9.8131105841446992E-2</v>
      </c>
      <c r="E95" s="8">
        <v>0.25294563477971838</v>
      </c>
      <c r="F95" s="8">
        <v>6.5980378357235255E-4</v>
      </c>
      <c r="G95" s="8">
        <v>-3.7699480568689021E-4</v>
      </c>
      <c r="K95" s="8">
        <v>-0.3191600004005401</v>
      </c>
      <c r="L95" s="8">
        <v>-8.7496875666019502E-3</v>
      </c>
      <c r="M95" s="8">
        <v>0.16269855701435401</v>
      </c>
      <c r="N95" s="8">
        <v>0.34105208531707382</v>
      </c>
      <c r="O95" s="8">
        <v>2.8060942590073419E-4</v>
      </c>
      <c r="P95" s="8">
        <v>1.8604926351587506E-5</v>
      </c>
      <c r="U95" s="8">
        <v>-0.23120944362565321</v>
      </c>
      <c r="V95" s="8">
        <v>-8.2301754729281074E-3</v>
      </c>
      <c r="W95" s="8">
        <v>0.11007723088958112</v>
      </c>
      <c r="X95" s="8">
        <v>0.35595344147797608</v>
      </c>
      <c r="Y95" s="8">
        <v>1.1680038516334156E-3</v>
      </c>
      <c r="Z95" s="8">
        <v>-7.5694140214030583E-5</v>
      </c>
      <c r="AE95" s="8">
        <v>0.23159073378677816</v>
      </c>
      <c r="AF95" s="8">
        <v>8.1609081914251601E-3</v>
      </c>
      <c r="AG95" s="8">
        <v>5.5822474884138686E-3</v>
      </c>
      <c r="AH95" s="8">
        <v>0.48961597657702716</v>
      </c>
      <c r="AI95" s="8">
        <v>-3.4756007149435646E-4</v>
      </c>
      <c r="AJ95" s="8">
        <v>5.8843725355662035E-5</v>
      </c>
      <c r="AO95" s="8">
        <v>-0.27370102904720911</v>
      </c>
      <c r="AP95" s="8">
        <v>-1.1473246763525837E-2</v>
      </c>
      <c r="AQ95" s="8">
        <v>0.14263148539980608</v>
      </c>
      <c r="AR95" s="8">
        <v>0.41594984112712785</v>
      </c>
      <c r="AS95" s="8">
        <v>9.5338101307589356E-4</v>
      </c>
      <c r="AT95" s="8">
        <v>7.9023735332689883E-4</v>
      </c>
    </row>
    <row r="96" spans="2:101" x14ac:dyDescent="0.25">
      <c r="B96" s="8">
        <v>-0.22814375681512636</v>
      </c>
      <c r="C96" s="8">
        <v>2.2348019961404481E-3</v>
      </c>
      <c r="D96" s="8">
        <v>0.10086980121710915</v>
      </c>
      <c r="E96" s="8">
        <v>0.2559545859471809</v>
      </c>
      <c r="F96" s="8">
        <v>6.6292599834609001E-4</v>
      </c>
      <c r="G96" s="8">
        <v>-3.6047722785198478E-4</v>
      </c>
      <c r="K96" s="8">
        <v>-0.31207255633509451</v>
      </c>
      <c r="L96" s="8">
        <v>-9.1936415064337376E-3</v>
      </c>
      <c r="M96" s="8">
        <v>0.16395879683590472</v>
      </c>
      <c r="N96" s="8">
        <v>0.34774214059186132</v>
      </c>
      <c r="O96" s="8">
        <v>2.8163858090220656E-4</v>
      </c>
      <c r="P96" s="8">
        <v>2.1503089813098067E-5</v>
      </c>
      <c r="U96" s="8">
        <v>-0.22951251779255374</v>
      </c>
      <c r="V96" s="8">
        <v>-8.350227905330989E-3</v>
      </c>
      <c r="W96" s="8">
        <v>0.11015452232530666</v>
      </c>
      <c r="X96" s="8">
        <v>0.361448351489563</v>
      </c>
      <c r="Y96" s="8">
        <v>1.1731333835575182E-3</v>
      </c>
      <c r="Z96" s="8">
        <v>-7.2382606438507239E-5</v>
      </c>
      <c r="AE96" s="8">
        <v>0.23023299690298576</v>
      </c>
      <c r="AF96" s="8">
        <v>8.087087538694096E-3</v>
      </c>
      <c r="AG96" s="8">
        <v>5.5913815700704425E-3</v>
      </c>
      <c r="AH96" s="8">
        <v>0.4951326901667597</v>
      </c>
      <c r="AI96" s="8">
        <v>-3.511781178976618E-4</v>
      </c>
      <c r="AJ96" s="8">
        <v>5.8386157620473395E-5</v>
      </c>
      <c r="AO96" s="8">
        <v>-0.27566596544643357</v>
      </c>
      <c r="AP96" s="8">
        <v>-1.1492719358791096E-2</v>
      </c>
      <c r="AQ96" s="8">
        <v>0.14304608147712081</v>
      </c>
      <c r="AR96" s="8">
        <v>0.43003703480673122</v>
      </c>
      <c r="AS96" s="8">
        <v>9.5251322426765468E-4</v>
      </c>
      <c r="AT96" s="8">
        <v>7.741497696656381E-4</v>
      </c>
    </row>
    <row r="97" spans="2:46" x14ac:dyDescent="0.25">
      <c r="B97" s="8">
        <v>-0.23024923585381019</v>
      </c>
      <c r="C97" s="8">
        <v>2.4175094178293271E-3</v>
      </c>
      <c r="D97" s="8">
        <v>0.10030045282494675</v>
      </c>
      <c r="E97" s="8">
        <v>0.25719689172887567</v>
      </c>
      <c r="F97" s="8">
        <v>6.6700652350985021E-4</v>
      </c>
      <c r="G97" s="8">
        <v>-3.4778350727416489E-4</v>
      </c>
      <c r="K97" s="8">
        <v>-0.31057115206538177</v>
      </c>
      <c r="L97" s="8">
        <v>-9.3393998549988512E-3</v>
      </c>
      <c r="M97" s="8">
        <v>0.16425482297860902</v>
      </c>
      <c r="N97" s="8">
        <v>0.35263651926466261</v>
      </c>
      <c r="O97" s="8">
        <v>2.8321833054386616E-4</v>
      </c>
      <c r="P97" s="8">
        <v>2.4699919667707455E-5</v>
      </c>
      <c r="U97" s="8">
        <v>-0.22838580308263937</v>
      </c>
      <c r="V97" s="8">
        <v>-8.4262475342079604E-3</v>
      </c>
      <c r="W97" s="8">
        <v>0.11020683053565865</v>
      </c>
      <c r="X97" s="8">
        <v>0.36555504559563584</v>
      </c>
      <c r="Y97" s="8">
        <v>1.1780241881056887E-3</v>
      </c>
      <c r="Z97" s="8">
        <v>-6.9011547961404015E-5</v>
      </c>
      <c r="AE97" s="8">
        <v>0.22308712695636074</v>
      </c>
      <c r="AF97" s="8">
        <v>7.7521204262600407E-3</v>
      </c>
      <c r="AG97" s="8">
        <v>5.6743446912960478E-3</v>
      </c>
      <c r="AH97" s="8">
        <v>0.50085339530558004</v>
      </c>
      <c r="AI97" s="8">
        <v>-3.5429930579139284E-4</v>
      </c>
      <c r="AJ97" s="8">
        <v>5.7604612084543978E-5</v>
      </c>
      <c r="AO97" s="8">
        <v>-0.28332472404812908</v>
      </c>
      <c r="AP97" s="8">
        <v>-1.1410363914487062E-2</v>
      </c>
      <c r="AQ97" s="8">
        <v>0.14393372552857533</v>
      </c>
      <c r="AR97" s="8">
        <v>0.4413059021082974</v>
      </c>
      <c r="AS97" s="8">
        <v>9.5329416399378951E-4</v>
      </c>
      <c r="AT97" s="8">
        <v>7.6518775526470252E-4</v>
      </c>
    </row>
    <row r="98" spans="2:46" x14ac:dyDescent="0.25">
      <c r="B98" s="8">
        <v>-0.22729011969780619</v>
      </c>
      <c r="C98" s="8">
        <v>2.0909266998884353E-3</v>
      </c>
      <c r="D98" s="8">
        <v>0.10134328293792996</v>
      </c>
      <c r="E98" s="8">
        <v>0.25854009305060544</v>
      </c>
      <c r="F98" s="8">
        <v>6.720716847381118E-4</v>
      </c>
      <c r="G98" s="8">
        <v>-3.3164067237227999E-4</v>
      </c>
      <c r="K98" s="8">
        <v>-0.31492550854325813</v>
      </c>
      <c r="L98" s="8">
        <v>-8.5698882240179339E-3</v>
      </c>
      <c r="M98" s="8">
        <v>0.16288035355674538</v>
      </c>
      <c r="N98" s="8">
        <v>0.35510710738947782</v>
      </c>
      <c r="O98" s="8">
        <v>2.8598879712997806E-4</v>
      </c>
      <c r="P98" s="8">
        <v>2.9641133100427736E-5</v>
      </c>
      <c r="U98" s="8">
        <v>-0.2311298143274797</v>
      </c>
      <c r="V98" s="8">
        <v>-8.1046655118645304E-3</v>
      </c>
      <c r="W98" s="8">
        <v>0.10987629490364995</v>
      </c>
      <c r="X98" s="8">
        <v>0.36972270038657395</v>
      </c>
      <c r="Y98" s="8">
        <v>1.1864559270818305E-3</v>
      </c>
      <c r="Z98" s="8">
        <v>-6.0344764702522418E-5</v>
      </c>
      <c r="AE98" s="8">
        <v>0.22202756152809044</v>
      </c>
      <c r="AF98" s="8">
        <v>7.695381434615586E-3</v>
      </c>
      <c r="AG98" s="8">
        <v>5.6900483353157063E-3</v>
      </c>
      <c r="AH98" s="8">
        <v>0.50726990715551479</v>
      </c>
      <c r="AI98" s="8">
        <v>-3.5786436858775461E-4</v>
      </c>
      <c r="AJ98" s="8">
        <v>5.6607149279457504E-5</v>
      </c>
      <c r="AO98" s="8">
        <v>-0.27677951096383063</v>
      </c>
      <c r="AP98" s="8">
        <v>-1.160836063462981E-2</v>
      </c>
      <c r="AQ98" s="8">
        <v>0.14485365832012001</v>
      </c>
      <c r="AR98" s="8">
        <v>0.44801601474078889</v>
      </c>
      <c r="AS98" s="8">
        <v>9.5566195394437305E-4</v>
      </c>
      <c r="AT98" s="8">
        <v>7.7603026177975546E-4</v>
      </c>
    </row>
    <row r="99" spans="2:46" x14ac:dyDescent="0.25">
      <c r="B99" s="8">
        <v>-0.22673876326075898</v>
      </c>
      <c r="C99" s="8">
        <v>2.052256146484667E-3</v>
      </c>
      <c r="D99" s="8">
        <v>0.10158164701573404</v>
      </c>
      <c r="E99" s="8">
        <v>0.25947623523728658</v>
      </c>
      <c r="F99" s="8">
        <v>6.7521362078244631E-4</v>
      </c>
      <c r="G99" s="8">
        <v>-3.1232800850275163E-4</v>
      </c>
      <c r="K99" s="8">
        <v>-0.30937695076008193</v>
      </c>
      <c r="L99" s="8">
        <v>-9.1533606785863426E-3</v>
      </c>
      <c r="M99" s="8">
        <v>0.16496593698946402</v>
      </c>
      <c r="N99" s="8">
        <v>0.35635292217807568</v>
      </c>
      <c r="O99" s="8">
        <v>2.876167258460665E-4</v>
      </c>
      <c r="P99" s="8">
        <v>3.5448202298808886E-5</v>
      </c>
      <c r="U99" s="8">
        <v>-0.23167277511332429</v>
      </c>
      <c r="V99" s="8">
        <v>-8.0432296840328432E-3</v>
      </c>
      <c r="W99" s="8">
        <v>0.10980959902862727</v>
      </c>
      <c r="X99" s="8">
        <v>0.37513969388432095</v>
      </c>
      <c r="Y99" s="8">
        <v>1.1946021715070042E-3</v>
      </c>
      <c r="Z99" s="8">
        <v>-5.1502782286054819E-5</v>
      </c>
      <c r="AE99" s="8">
        <v>0.21933685203991571</v>
      </c>
      <c r="AF99" s="8">
        <v>7.5774683830493496E-3</v>
      </c>
      <c r="AG99" s="8">
        <v>5.7403151635665988E-3</v>
      </c>
      <c r="AH99" s="8">
        <v>0.5145254939333932</v>
      </c>
      <c r="AI99" s="8">
        <v>-3.6078453207749405E-4</v>
      </c>
      <c r="AJ99" s="8">
        <v>5.5353281082311327E-5</v>
      </c>
      <c r="AO99" s="8">
        <v>-0.28764869325142406</v>
      </c>
      <c r="AP99" s="8">
        <v>-1.0854132532700072E-2</v>
      </c>
      <c r="AQ99" s="8">
        <v>0.14258872929162139</v>
      </c>
      <c r="AR99" s="8">
        <v>0.45216979211723329</v>
      </c>
      <c r="AS99" s="8">
        <v>9.6097428827992279E-4</v>
      </c>
      <c r="AT99" s="8">
        <v>7.9189649400686541E-4</v>
      </c>
    </row>
    <row r="100" spans="2:46" x14ac:dyDescent="0.25">
      <c r="B100" s="8">
        <v>-0.2238860592217907</v>
      </c>
      <c r="C100" s="8">
        <v>1.7996963195688323E-3</v>
      </c>
      <c r="D100" s="8">
        <v>0.10319250415527489</v>
      </c>
      <c r="E100" s="8">
        <v>0.26143361569177298</v>
      </c>
      <c r="F100" s="8">
        <v>6.7898634311619563E-4</v>
      </c>
      <c r="G100" s="8">
        <v>-2.8841001913193921E-4</v>
      </c>
      <c r="K100" s="8">
        <v>-0.30932816932932089</v>
      </c>
      <c r="L100" s="8">
        <v>-9.1610807021391162E-3</v>
      </c>
      <c r="M100" s="8">
        <v>0.16498695541708133</v>
      </c>
      <c r="N100" s="8">
        <v>0.35756523428054371</v>
      </c>
      <c r="O100" s="8">
        <v>2.9001027306507614E-4</v>
      </c>
      <c r="P100" s="8">
        <v>4.1955620877047753E-5</v>
      </c>
      <c r="U100" s="8">
        <v>-0.22618986747175671</v>
      </c>
      <c r="V100" s="8">
        <v>-8.4540567255216616E-3</v>
      </c>
      <c r="W100" s="8">
        <v>0.10999035181720779</v>
      </c>
      <c r="X100" s="8">
        <v>0.38253034670402941</v>
      </c>
      <c r="Y100" s="8">
        <v>1.2000354535218313E-3</v>
      </c>
      <c r="Z100" s="8">
        <v>-4.9095026505777984E-5</v>
      </c>
      <c r="AE100" s="8">
        <v>0.21409899825872306</v>
      </c>
      <c r="AF100" s="8">
        <v>7.3070604299457298E-3</v>
      </c>
      <c r="AG100" s="8">
        <v>5.7889171323784478E-3</v>
      </c>
      <c r="AH100" s="8">
        <v>0.52239857598444628</v>
      </c>
      <c r="AI100" s="8">
        <v>-3.6422121119728229E-4</v>
      </c>
      <c r="AJ100" s="8">
        <v>5.4722306068097511E-5</v>
      </c>
      <c r="AO100" s="8">
        <v>-0.28937631821229887</v>
      </c>
      <c r="AP100" s="8">
        <v>-1.0693236684755955E-2</v>
      </c>
      <c r="AQ100" s="8">
        <v>0.14179921153615346</v>
      </c>
      <c r="AR100" s="8">
        <v>0.45624806029297299</v>
      </c>
      <c r="AS100" s="8">
        <v>9.6761612687757347E-4</v>
      </c>
      <c r="AT100" s="8">
        <v>8.2418165463686653E-4</v>
      </c>
    </row>
    <row r="101" spans="2:46" x14ac:dyDescent="0.25">
      <c r="B101" s="8">
        <v>-0.22141116310365039</v>
      </c>
      <c r="C101" s="8">
        <v>1.5077683663183485E-3</v>
      </c>
      <c r="D101" s="8">
        <v>0.10449656895918764</v>
      </c>
      <c r="E101" s="8">
        <v>0.26472355872294662</v>
      </c>
      <c r="F101" s="8">
        <v>6.8409048582491203E-4</v>
      </c>
      <c r="G101" s="8">
        <v>-2.6576555044481744E-4</v>
      </c>
      <c r="K101" s="8">
        <v>-0.31612310474963023</v>
      </c>
      <c r="L101" s="8">
        <v>-7.6891445757008908E-3</v>
      </c>
      <c r="M101" s="8">
        <v>0.16234616499502144</v>
      </c>
      <c r="N101" s="8">
        <v>0.35891016872828468</v>
      </c>
      <c r="O101" s="8">
        <v>2.9331337721340403E-4</v>
      </c>
      <c r="P101" s="8">
        <v>4.7876850472771906E-5</v>
      </c>
      <c r="U101" s="8">
        <v>-0.23391810760008869</v>
      </c>
      <c r="V101" s="8">
        <v>-7.7392731975272303E-3</v>
      </c>
      <c r="W101" s="8">
        <v>0.10972749774701264</v>
      </c>
      <c r="X101" s="8">
        <v>0.39017439377374186</v>
      </c>
      <c r="Y101" s="8">
        <v>1.2067357252963703E-3</v>
      </c>
      <c r="Z101" s="8">
        <v>-4.660774771222642E-5</v>
      </c>
      <c r="AE101" s="8">
        <v>0.21170294600525566</v>
      </c>
      <c r="AF101" s="8">
        <v>7.1822076214037734E-3</v>
      </c>
      <c r="AG101" s="8">
        <v>5.8484851898948417E-3</v>
      </c>
      <c r="AH101" s="8">
        <v>0.53094261232136619</v>
      </c>
      <c r="AI101" s="8">
        <v>-3.6769350018174432E-4</v>
      </c>
      <c r="AJ101" s="8">
        <v>5.3053602460954241E-5</v>
      </c>
      <c r="AO101" s="8">
        <v>-0.29455770097652589</v>
      </c>
      <c r="AP101" s="8">
        <v>-1.0115350715112371E-2</v>
      </c>
      <c r="AQ101" s="8">
        <v>0.13939943260942719</v>
      </c>
      <c r="AR101" s="8">
        <v>0.46080903776024112</v>
      </c>
      <c r="AS101" s="8">
        <v>9.7553742965241083E-4</v>
      </c>
      <c r="AT101" s="8">
        <v>8.5678952616596025E-4</v>
      </c>
    </row>
    <row r="102" spans="2:46" x14ac:dyDescent="0.25">
      <c r="B102" s="8">
        <v>-0.21969584237986856</v>
      </c>
      <c r="C102" s="8">
        <v>1.3017466218972786E-3</v>
      </c>
      <c r="D102" s="8">
        <v>0.1053530137772328</v>
      </c>
      <c r="E102" s="8">
        <v>0.26881552489068022</v>
      </c>
      <c r="F102" s="8">
        <v>6.8935114582004055E-4</v>
      </c>
      <c r="G102" s="8">
        <v>-2.440677429832101E-4</v>
      </c>
      <c r="K102" s="8">
        <v>-0.31661399916929339</v>
      </c>
      <c r="L102" s="8">
        <v>-7.641686342934691E-3</v>
      </c>
      <c r="M102" s="8">
        <v>0.16218080664543388</v>
      </c>
      <c r="N102" s="8">
        <v>0.35976733244698611</v>
      </c>
      <c r="O102" s="8">
        <v>2.9482812545487361E-4</v>
      </c>
      <c r="P102" s="8">
        <v>5.3147480415942479E-5</v>
      </c>
      <c r="U102" s="8">
        <v>-0.23495087058312442</v>
      </c>
      <c r="V102" s="8">
        <v>-7.6700608354042348E-3</v>
      </c>
      <c r="W102" s="8">
        <v>0.10969687066556801</v>
      </c>
      <c r="X102" s="8">
        <v>0.39786735964494957</v>
      </c>
      <c r="Y102" s="8">
        <v>1.2115973402571077E-3</v>
      </c>
      <c r="Z102" s="8">
        <v>-4.4440361463486456E-5</v>
      </c>
      <c r="AE102" s="8">
        <v>0.21029271745614564</v>
      </c>
      <c r="AF102" s="8">
        <v>7.1040952021680188E-3</v>
      </c>
      <c r="AG102" s="8">
        <v>5.8678215006154229E-3</v>
      </c>
      <c r="AH102" s="8">
        <v>0.54069517757263452</v>
      </c>
      <c r="AI102" s="8">
        <v>-3.7138152778407111E-4</v>
      </c>
      <c r="AJ102" s="8">
        <v>5.2123339974153012E-5</v>
      </c>
      <c r="AO102" s="8">
        <v>-0.29346383000203824</v>
      </c>
      <c r="AP102" s="8">
        <v>-1.0193484459503341E-2</v>
      </c>
      <c r="AQ102" s="8">
        <v>0.13986912470732629</v>
      </c>
      <c r="AR102" s="8">
        <v>0.46498985024929451</v>
      </c>
      <c r="AS102" s="8">
        <v>9.8070293621176649E-4</v>
      </c>
      <c r="AT102" s="8">
        <v>8.8746966159709199E-4</v>
      </c>
    </row>
    <row r="103" spans="2:46" x14ac:dyDescent="0.25">
      <c r="B103" s="8">
        <v>-0.21776419301650807</v>
      </c>
      <c r="C103" s="8">
        <v>1.0869031060521831E-3</v>
      </c>
      <c r="D103" s="8">
        <v>0.10620061897155031</v>
      </c>
      <c r="E103" s="8">
        <v>0.27302999531296485</v>
      </c>
      <c r="F103" s="8">
        <v>6.9433820940505348E-4</v>
      </c>
      <c r="G103" s="8">
        <v>-2.245420300212543E-4</v>
      </c>
      <c r="K103" s="8">
        <v>-0.31483217906565292</v>
      </c>
      <c r="L103" s="8">
        <v>-7.8938975496883109E-3</v>
      </c>
      <c r="M103" s="8">
        <v>0.16301395485919926</v>
      </c>
      <c r="N103" s="8">
        <v>0.36148015643010217</v>
      </c>
      <c r="O103" s="8">
        <v>2.9694539643426032E-4</v>
      </c>
      <c r="P103" s="8">
        <v>6.0123848905193922E-5</v>
      </c>
      <c r="U103" s="8">
        <v>-0.23257843668380476</v>
      </c>
      <c r="V103" s="8">
        <v>-7.7638112752746492E-3</v>
      </c>
      <c r="W103" s="8">
        <v>0.10966346676431894</v>
      </c>
      <c r="X103" s="8">
        <v>0.40533626349293433</v>
      </c>
      <c r="Y103" s="8">
        <v>1.2144582981873763E-3</v>
      </c>
      <c r="Z103" s="8">
        <v>-4.5450866911341141E-5</v>
      </c>
      <c r="AE103" s="8">
        <v>0.20432438851470802</v>
      </c>
      <c r="AF103" s="8">
        <v>6.7446187460844416E-3</v>
      </c>
      <c r="AG103" s="8">
        <v>5.9506039247135961E-3</v>
      </c>
      <c r="AH103" s="8">
        <v>0.55009582974224525</v>
      </c>
      <c r="AI103" s="8">
        <v>-3.7539059050251838E-4</v>
      </c>
      <c r="AJ103" s="8">
        <v>5.1181860426666436E-5</v>
      </c>
      <c r="AO103" s="8">
        <v>-0.29835294992941558</v>
      </c>
      <c r="AP103" s="8">
        <v>-9.6796494992524018E-3</v>
      </c>
      <c r="AQ103" s="8">
        <v>0.13770281988747896</v>
      </c>
      <c r="AR103" s="8">
        <v>0.46951972566105088</v>
      </c>
      <c r="AS103" s="8">
        <v>9.8822750831961551E-4</v>
      </c>
      <c r="AT103" s="8">
        <v>9.1891337924575604E-4</v>
      </c>
    </row>
    <row r="104" spans="2:46" x14ac:dyDescent="0.25">
      <c r="B104" s="8">
        <v>-0.2158489558986223</v>
      </c>
      <c r="C104" s="8">
        <v>8.9304825749826004E-4</v>
      </c>
      <c r="D104" s="8">
        <v>0.10691262067802706</v>
      </c>
      <c r="E104" s="8">
        <v>0.27771112027706063</v>
      </c>
      <c r="F104" s="8">
        <v>6.9898704749672409E-4</v>
      </c>
      <c r="G104" s="8">
        <v>-2.0759975353680795E-4</v>
      </c>
      <c r="K104" s="8">
        <v>-0.31815931160209465</v>
      </c>
      <c r="L104" s="8">
        <v>-7.3563313516859389E-3</v>
      </c>
      <c r="M104" s="8">
        <v>0.16149743576881601</v>
      </c>
      <c r="N104" s="8">
        <v>0.36488987848751636</v>
      </c>
      <c r="O104" s="8">
        <v>2.9937374478486911E-4</v>
      </c>
      <c r="P104" s="8">
        <v>6.6946334052783528E-5</v>
      </c>
      <c r="U104" s="8">
        <v>-0.23116958066231358</v>
      </c>
      <c r="V104" s="8">
        <v>-7.8138965803964452E-3</v>
      </c>
      <c r="W104" s="8">
        <v>0.10962382561510232</v>
      </c>
      <c r="X104" s="8">
        <v>0.41201081553873242</v>
      </c>
      <c r="Y104" s="8">
        <v>1.2170282674874718E-3</v>
      </c>
      <c r="Z104" s="8">
        <v>-4.7482465740950577E-5</v>
      </c>
      <c r="AE104" s="8">
        <v>0.20367105917078326</v>
      </c>
      <c r="AF104" s="8">
        <v>6.7078310933404994E-3</v>
      </c>
      <c r="AG104" s="8">
        <v>5.9632095288888768E-3</v>
      </c>
      <c r="AH104" s="8">
        <v>0.55848011758135541</v>
      </c>
      <c r="AI104" s="8">
        <v>-3.7914036420593226E-4</v>
      </c>
      <c r="AJ104" s="8">
        <v>4.9882650226566852E-5</v>
      </c>
      <c r="AO104" s="8">
        <v>-0.29602653177688132</v>
      </c>
      <c r="AP104" s="8">
        <v>-9.6450313849945814E-3</v>
      </c>
      <c r="AQ104" s="8">
        <v>0.1373173741346391</v>
      </c>
      <c r="AR104" s="8">
        <v>0.47639781140018617</v>
      </c>
      <c r="AS104" s="8">
        <v>9.8704088818661086E-4</v>
      </c>
      <c r="AT104" s="8">
        <v>9.0618173361397582E-4</v>
      </c>
    </row>
    <row r="105" spans="2:46" x14ac:dyDescent="0.25">
      <c r="B105" s="8">
        <v>-0.21581902781573931</v>
      </c>
      <c r="C105" s="8">
        <v>8.9089795290689877E-4</v>
      </c>
      <c r="D105" s="8">
        <v>0.10691606363118246</v>
      </c>
      <c r="E105" s="8">
        <v>0.28147299879248605</v>
      </c>
      <c r="F105" s="8">
        <v>7.024698180500712E-4</v>
      </c>
      <c r="G105" s="8">
        <v>-2.020330728380825E-4</v>
      </c>
      <c r="K105" s="8">
        <v>-0.32032987104343369</v>
      </c>
      <c r="L105" s="8">
        <v>-7.0539608698195365E-3</v>
      </c>
      <c r="M105" s="8">
        <v>0.16075625311632347</v>
      </c>
      <c r="N105" s="8">
        <v>0.36953976735788024</v>
      </c>
      <c r="O105" s="8">
        <v>3.0155604236164319E-4</v>
      </c>
      <c r="P105" s="8">
        <v>7.2271178115695587E-5</v>
      </c>
      <c r="U105" s="8">
        <v>-0.23526159982178732</v>
      </c>
      <c r="V105" s="8">
        <v>-7.5204525281498619E-3</v>
      </c>
      <c r="W105" s="8">
        <v>0.10941603977590489</v>
      </c>
      <c r="X105" s="8">
        <v>0.4171084188321143</v>
      </c>
      <c r="Y105" s="8">
        <v>1.2222265260241009E-3</v>
      </c>
      <c r="Z105" s="8">
        <v>-4.3794219864746189E-5</v>
      </c>
      <c r="AE105" s="8">
        <v>0.20285871028872449</v>
      </c>
      <c r="AF105" s="8">
        <v>6.664562268123694E-3</v>
      </c>
      <c r="AG105" s="8">
        <v>5.9848937054595265E-3</v>
      </c>
      <c r="AH105" s="8">
        <v>0.56620087040011702</v>
      </c>
      <c r="AI105" s="8">
        <v>-3.8268912433378342E-4</v>
      </c>
      <c r="AJ105" s="8">
        <v>4.8093407510629708E-5</v>
      </c>
      <c r="AO105" s="8">
        <v>-0.297947731148546</v>
      </c>
      <c r="AP105" s="8">
        <v>-9.6652914076206277E-3</v>
      </c>
      <c r="AQ105" s="8">
        <v>0.13761355540410822</v>
      </c>
      <c r="AR105" s="8">
        <v>0.48574490326655545</v>
      </c>
      <c r="AS105" s="8">
        <v>9.861741206767991E-4</v>
      </c>
      <c r="AT105" s="8">
        <v>8.9431211363728944E-4</v>
      </c>
    </row>
    <row r="106" spans="2:46" x14ac:dyDescent="0.25">
      <c r="B106" s="8">
        <v>-0.21629329678710679</v>
      </c>
      <c r="C106" s="8">
        <v>8.8644540776987497E-4</v>
      </c>
      <c r="D106" s="8">
        <v>0.10701954431709089</v>
      </c>
      <c r="E106" s="8">
        <v>0.28522399456264447</v>
      </c>
      <c r="F106" s="8">
        <v>7.0200339371161787E-4</v>
      </c>
      <c r="G106" s="8">
        <v>-2.1242211355249407E-4</v>
      </c>
      <c r="K106" s="8">
        <v>-0.32228821190192175</v>
      </c>
      <c r="L106" s="8">
        <v>-7.1419383044968787E-3</v>
      </c>
      <c r="M106" s="8">
        <v>0.16133590942290424</v>
      </c>
      <c r="N106" s="8">
        <v>0.37571693376469134</v>
      </c>
      <c r="O106" s="8">
        <v>3.0082899726400282E-4</v>
      </c>
      <c r="P106" s="8">
        <v>6.7573072567089217E-5</v>
      </c>
      <c r="U106" s="8">
        <v>-0.23125397441966264</v>
      </c>
      <c r="V106" s="8">
        <v>-7.7361508271810552E-3</v>
      </c>
      <c r="W106" s="8">
        <v>0.10954029999843269</v>
      </c>
      <c r="X106" s="8">
        <v>0.421808141875953</v>
      </c>
      <c r="Y106" s="8">
        <v>1.2261315083005374E-3</v>
      </c>
      <c r="Z106" s="8">
        <v>-4.1538087638288771E-5</v>
      </c>
      <c r="AE106" s="8">
        <v>0.20166641115864056</v>
      </c>
      <c r="AF106" s="8">
        <v>6.5940622196544521E-3</v>
      </c>
      <c r="AG106" s="8">
        <v>6.0056457507282751E-3</v>
      </c>
      <c r="AH106" s="8">
        <v>0.57294238119133456</v>
      </c>
      <c r="AI106" s="8">
        <v>-3.8662496360712608E-4</v>
      </c>
      <c r="AJ106" s="8">
        <v>4.6922497552283576E-5</v>
      </c>
      <c r="AO106" s="8">
        <v>-0.29682975838450376</v>
      </c>
      <c r="AP106" s="8">
        <v>-9.640104903277864E-3</v>
      </c>
      <c r="AQ106" s="8">
        <v>0.13744216694752379</v>
      </c>
      <c r="AR106" s="8">
        <v>0.49620754483066376</v>
      </c>
      <c r="AS106" s="8">
        <v>9.8437928817160557E-4</v>
      </c>
      <c r="AT106" s="8">
        <v>8.8250330888580504E-4</v>
      </c>
    </row>
    <row r="107" spans="2:46" x14ac:dyDescent="0.25">
      <c r="B107" s="8">
        <v>-0.22605946269089353</v>
      </c>
      <c r="C107" s="8">
        <v>-1.4365940266709467E-3</v>
      </c>
      <c r="D107" s="8">
        <v>0.11545732279503182</v>
      </c>
      <c r="E107" s="8">
        <v>0.29326455480891855</v>
      </c>
      <c r="F107" s="8">
        <v>6.9320077760403676E-4</v>
      </c>
      <c r="G107" s="8">
        <v>-2.4399140016215012E-4</v>
      </c>
      <c r="K107" s="8">
        <v>-0.32147500604691981</v>
      </c>
      <c r="L107" s="8">
        <v>-7.1164958381472673E-3</v>
      </c>
      <c r="M107" s="8">
        <v>0.1611262539624238</v>
      </c>
      <c r="N107" s="8">
        <v>0.3837281868930662</v>
      </c>
      <c r="O107" s="8">
        <v>3.00311211764163E-4</v>
      </c>
      <c r="P107" s="8">
        <v>6.343896709497608E-5</v>
      </c>
      <c r="U107" s="8">
        <v>-0.23379802501660635</v>
      </c>
      <c r="V107" s="8">
        <v>-7.5682685854017223E-3</v>
      </c>
      <c r="W107" s="8">
        <v>0.10946930091453061</v>
      </c>
      <c r="X107" s="8">
        <v>0.42687618547734696</v>
      </c>
      <c r="Y107" s="8">
        <v>1.2309167187791509E-3</v>
      </c>
      <c r="Z107" s="8">
        <v>-3.9503993477250876E-5</v>
      </c>
      <c r="AE107" s="8">
        <v>0.19896096708212607</v>
      </c>
      <c r="AF107" s="8">
        <v>6.4574658900875713E-3</v>
      </c>
      <c r="AG107" s="8">
        <v>6.0886762006736768E-3</v>
      </c>
      <c r="AH107" s="8">
        <v>0.57878531198139138</v>
      </c>
      <c r="AI107" s="8">
        <v>-3.8998854895900788E-4</v>
      </c>
      <c r="AJ107" s="8">
        <v>4.4871392260764673E-5</v>
      </c>
      <c r="AO107" s="8">
        <v>-0.29692906263557406</v>
      </c>
      <c r="AP107" s="8">
        <v>-9.6423769598124199E-3</v>
      </c>
      <c r="AQ107" s="8">
        <v>0.13745643577267438</v>
      </c>
      <c r="AR107" s="8">
        <v>0.50696839215391143</v>
      </c>
      <c r="AS107" s="8">
        <v>9.8255716913724523E-4</v>
      </c>
      <c r="AT107" s="8">
        <v>8.7141861658134034E-4</v>
      </c>
    </row>
    <row r="108" spans="2:46" x14ac:dyDescent="0.25">
      <c r="B108" s="8">
        <v>-0.23462209780197368</v>
      </c>
      <c r="C108" s="8">
        <v>-3.0498321251545288E-3</v>
      </c>
      <c r="D108" s="8">
        <v>0.1211296277964171</v>
      </c>
      <c r="E108" s="8">
        <v>0.30372514872926376</v>
      </c>
      <c r="F108" s="8">
        <v>6.8547240463156633E-4</v>
      </c>
      <c r="G108" s="8">
        <v>-2.707393368862287E-4</v>
      </c>
      <c r="K108" s="8">
        <v>-0.32505058061660541</v>
      </c>
      <c r="L108" s="8">
        <v>-7.2131848031366181E-3</v>
      </c>
      <c r="M108" s="8">
        <v>0.16204994299010361</v>
      </c>
      <c r="N108" s="8">
        <v>0.39310380114466159</v>
      </c>
      <c r="O108" s="8">
        <v>2.9985863849623501E-4</v>
      </c>
      <c r="P108" s="8">
        <v>5.9296421956162762E-5</v>
      </c>
      <c r="U108" s="8">
        <v>-0.23672197221367944</v>
      </c>
      <c r="V108" s="8">
        <v>-7.3657093060613098E-3</v>
      </c>
      <c r="W108" s="8">
        <v>0.10943223073120335</v>
      </c>
      <c r="X108" s="8">
        <v>0.43231020629160682</v>
      </c>
      <c r="Y108" s="8">
        <v>1.2359382599812293E-3</v>
      </c>
      <c r="Z108" s="8">
        <v>-3.8571597129017321E-5</v>
      </c>
      <c r="AE108" s="8">
        <v>0.19917565929314707</v>
      </c>
      <c r="AF108" s="8">
        <v>6.4691360353155555E-3</v>
      </c>
      <c r="AG108" s="8">
        <v>6.0830925868994587E-3</v>
      </c>
      <c r="AH108" s="8">
        <v>0.58454930626302082</v>
      </c>
      <c r="AI108" s="8">
        <v>-3.9360833045457813E-4</v>
      </c>
      <c r="AJ108" s="8">
        <v>4.3131170691556461E-5</v>
      </c>
      <c r="AO108" s="8">
        <v>-0.29917902339482444</v>
      </c>
      <c r="AP108" s="8">
        <v>-9.7363125889847763E-3</v>
      </c>
      <c r="AQ108" s="8">
        <v>0.13790367666817147</v>
      </c>
      <c r="AR108" s="8">
        <v>0.51762667654540739</v>
      </c>
      <c r="AS108" s="8">
        <v>9.7929094129449901E-4</v>
      </c>
      <c r="AT108" s="8">
        <v>8.5622713549372918E-4</v>
      </c>
    </row>
    <row r="109" spans="2:46" x14ac:dyDescent="0.25">
      <c r="B109" s="8">
        <v>-0.24717375028898839</v>
      </c>
      <c r="C109" s="8">
        <v>-5.6418629657120807E-3</v>
      </c>
      <c r="D109" s="8">
        <v>0.1297089540913158</v>
      </c>
      <c r="E109" s="8">
        <v>0.31370668650750594</v>
      </c>
      <c r="F109" s="8">
        <v>6.7711069056418925E-4</v>
      </c>
      <c r="G109" s="8">
        <v>-2.9803094141395712E-4</v>
      </c>
      <c r="K109" s="8">
        <v>-0.32817889285969226</v>
      </c>
      <c r="L109" s="8">
        <v>-7.3852363708532161E-3</v>
      </c>
      <c r="M109" s="8">
        <v>0.16313361328052378</v>
      </c>
      <c r="N109" s="8">
        <v>0.40213767820491458</v>
      </c>
      <c r="O109" s="8">
        <v>2.9897494031353095E-4</v>
      </c>
      <c r="P109" s="8">
        <v>5.3877560033844338E-5</v>
      </c>
      <c r="U109" s="8">
        <v>-0.23804434601940447</v>
      </c>
      <c r="V109" s="8">
        <v>-7.3162618329923029E-3</v>
      </c>
      <c r="W109" s="8">
        <v>0.10944387774378216</v>
      </c>
      <c r="X109" s="8">
        <v>0.43726440121873156</v>
      </c>
      <c r="Y109" s="8">
        <v>1.2386481251193562E-3</v>
      </c>
      <c r="Z109" s="8">
        <v>-3.9203672006193304E-5</v>
      </c>
      <c r="AE109" s="8">
        <v>0.19372186778267694</v>
      </c>
      <c r="AF109" s="8">
        <v>6.1655729985286315E-3</v>
      </c>
      <c r="AG109" s="8">
        <v>6.1773678158643279E-3</v>
      </c>
      <c r="AH109" s="8">
        <v>0.58994764738491801</v>
      </c>
      <c r="AI109" s="8">
        <v>-3.9731344256071935E-4</v>
      </c>
      <c r="AJ109" s="8">
        <v>4.1971302222072789E-5</v>
      </c>
      <c r="AO109" s="8">
        <v>-0.29030019612797159</v>
      </c>
      <c r="AP109" s="8">
        <v>-9.8017608781161333E-3</v>
      </c>
      <c r="AQ109" s="8">
        <v>0.13834011897618465</v>
      </c>
      <c r="AR109" s="8">
        <v>0.52575118448827451</v>
      </c>
      <c r="AS109" s="8">
        <v>9.7987964160139193E-4</v>
      </c>
      <c r="AT109" s="8">
        <v>8.6005284791971777E-4</v>
      </c>
    </row>
    <row r="110" spans="2:46" x14ac:dyDescent="0.25">
      <c r="B110" s="8">
        <v>-0.26525228584158667</v>
      </c>
      <c r="C110" s="8">
        <v>-9.4931486082535758E-3</v>
      </c>
      <c r="D110" s="8">
        <v>0.14178640667641026</v>
      </c>
      <c r="E110" s="8">
        <v>0.32320534978554943</v>
      </c>
      <c r="F110" s="8">
        <v>6.6844274006594504E-4</v>
      </c>
      <c r="G110" s="8">
        <v>-3.248759770822843E-4</v>
      </c>
      <c r="K110" s="8">
        <v>-0.33433582880653395</v>
      </c>
      <c r="L110" s="8">
        <v>-7.7793189338897627E-3</v>
      </c>
      <c r="M110" s="8">
        <v>0.16536258845600232</v>
      </c>
      <c r="N110" s="8">
        <v>0.41097030481664365</v>
      </c>
      <c r="O110" s="8">
        <v>2.9795529211705209E-4</v>
      </c>
      <c r="P110" s="8">
        <v>4.8243496204708208E-5</v>
      </c>
      <c r="U110" s="8">
        <v>-0.23964650480467761</v>
      </c>
      <c r="V110" s="8">
        <v>-7.2548960089915838E-3</v>
      </c>
      <c r="W110" s="8">
        <v>0.10946205158404219</v>
      </c>
      <c r="X110" s="8">
        <v>0.44160388955797036</v>
      </c>
      <c r="Y110" s="8">
        <v>1.2414236533658007E-3</v>
      </c>
      <c r="Z110" s="8">
        <v>-4.0020290610404285E-5</v>
      </c>
      <c r="AE110" s="8">
        <v>0.18761427832296915</v>
      </c>
      <c r="AF110" s="8">
        <v>5.6981020256106447E-3</v>
      </c>
      <c r="AG110" s="8">
        <v>6.2687566420795982E-3</v>
      </c>
      <c r="AH110" s="8">
        <v>0.59530928370501413</v>
      </c>
      <c r="AI110" s="8">
        <v>-4.0240167536622002E-4</v>
      </c>
      <c r="AJ110" s="8">
        <v>4.0963311714875931E-5</v>
      </c>
      <c r="AO110" s="8">
        <v>-0.28688157918674995</v>
      </c>
      <c r="AP110" s="8">
        <v>-9.8608453673447727E-3</v>
      </c>
      <c r="AQ110" s="8">
        <v>0.13850064254410838</v>
      </c>
      <c r="AR110" s="8">
        <v>0.53209586527538855</v>
      </c>
      <c r="AS110" s="8">
        <v>9.8123521588084576E-4</v>
      </c>
      <c r="AT110" s="8">
        <v>8.6370921391067557E-4</v>
      </c>
    </row>
    <row r="111" spans="2:46" x14ac:dyDescent="0.25">
      <c r="B111" s="8">
        <v>-0.28404745220946381</v>
      </c>
      <c r="C111" s="8">
        <v>-1.3997250616130035E-2</v>
      </c>
      <c r="D111" s="8">
        <v>0.15478006751724291</v>
      </c>
      <c r="E111" s="8">
        <v>0.33146873365661417</v>
      </c>
      <c r="F111" s="8">
        <v>6.588474985269883E-4</v>
      </c>
      <c r="G111" s="8">
        <v>-3.5228669035376606E-4</v>
      </c>
      <c r="K111" s="8">
        <v>-0.33903144660446038</v>
      </c>
      <c r="L111" s="8">
        <v>-7.4648607540695267E-3</v>
      </c>
      <c r="M111" s="8">
        <v>0.16530220034030615</v>
      </c>
      <c r="N111" s="8">
        <v>0.41882981114643841</v>
      </c>
      <c r="O111" s="8">
        <v>2.9906276514198818E-4</v>
      </c>
      <c r="P111" s="8">
        <v>4.846044218934484E-5</v>
      </c>
      <c r="U111" s="8">
        <v>-0.24049773598946333</v>
      </c>
      <c r="V111" s="8">
        <v>-7.2516463401642731E-3</v>
      </c>
      <c r="W111" s="8">
        <v>0.10947392851812365</v>
      </c>
      <c r="X111" s="8">
        <v>0.44566582489739082</v>
      </c>
      <c r="Y111" s="8">
        <v>1.2416985043842694E-3</v>
      </c>
      <c r="Z111" s="8">
        <v>-4.1031908040284858E-5</v>
      </c>
      <c r="AE111" s="8">
        <v>0.18197925272264706</v>
      </c>
      <c r="AF111" s="8">
        <v>5.363564949621505E-3</v>
      </c>
      <c r="AG111" s="8">
        <v>6.3986404614790248E-3</v>
      </c>
      <c r="AH111" s="8">
        <v>0.60051865422737505</v>
      </c>
      <c r="AI111" s="8">
        <v>-4.0635312979207523E-4</v>
      </c>
      <c r="AJ111" s="8">
        <v>3.9420216907601505E-5</v>
      </c>
      <c r="AO111" s="8">
        <v>-0.28868275936353877</v>
      </c>
      <c r="AP111" s="8">
        <v>-9.8396560222917678E-3</v>
      </c>
      <c r="AQ111" s="8">
        <v>0.13845630272918513</v>
      </c>
      <c r="AR111" s="8">
        <v>0.53801358891694961</v>
      </c>
      <c r="AS111" s="8">
        <v>9.8215650297937915E-4</v>
      </c>
      <c r="AT111" s="8">
        <v>8.6562821348299714E-4</v>
      </c>
    </row>
    <row r="112" spans="2:46" x14ac:dyDescent="0.25">
      <c r="B112" s="8">
        <v>-0.28276877783710558</v>
      </c>
      <c r="C112" s="8">
        <v>-1.4067268023424957E-2</v>
      </c>
      <c r="D112" s="8">
        <v>0.15482566655167213</v>
      </c>
      <c r="E112" s="8">
        <v>0.33456476222316328</v>
      </c>
      <c r="F112" s="8">
        <v>6.6151415024275442E-4</v>
      </c>
      <c r="G112" s="8">
        <v>-3.5054755367066996E-4</v>
      </c>
      <c r="K112" s="8">
        <v>-0.34841057711992013</v>
      </c>
      <c r="L112" s="8">
        <v>-6.8327062269044579E-3</v>
      </c>
      <c r="M112" s="8">
        <v>0.16501351826464161</v>
      </c>
      <c r="N112" s="8">
        <v>0.42473906724912031</v>
      </c>
      <c r="O112" s="8">
        <v>3.0017767696821835E-4</v>
      </c>
      <c r="P112" s="8">
        <v>4.8972292438440303E-5</v>
      </c>
      <c r="U112" s="8">
        <v>-0.24240244189064034</v>
      </c>
      <c r="V112" s="8">
        <v>-7.2316848486855398E-3</v>
      </c>
      <c r="W112" s="8">
        <v>0.10952289896479436</v>
      </c>
      <c r="X112" s="8">
        <v>0.45333067098459939</v>
      </c>
      <c r="Y112" s="8">
        <v>1.2424511919623554E-3</v>
      </c>
      <c r="Z112" s="8">
        <v>-4.2893956271362101E-5</v>
      </c>
      <c r="AE112" s="8">
        <v>0.17768584984127986</v>
      </c>
      <c r="AF112" s="8">
        <v>5.0658296729285575E-3</v>
      </c>
      <c r="AG112" s="8">
        <v>6.4535992276335049E-3</v>
      </c>
      <c r="AH112" s="8">
        <v>0.60587082656254521</v>
      </c>
      <c r="AI112" s="8">
        <v>-4.1096504684116382E-4</v>
      </c>
      <c r="AJ112" s="8">
        <v>3.8556864718685357E-5</v>
      </c>
      <c r="AO112" s="8">
        <v>-0.28857793391417574</v>
      </c>
      <c r="AP112" s="8">
        <v>-9.8402721370680415E-3</v>
      </c>
      <c r="AQ112" s="8">
        <v>0.13845942465321734</v>
      </c>
      <c r="AR112" s="8">
        <v>0.54474400697745085</v>
      </c>
      <c r="AS112" s="8">
        <v>9.8262170171075323E-4</v>
      </c>
      <c r="AT112" s="8">
        <v>8.6794793428666506E-4</v>
      </c>
    </row>
    <row r="113" spans="2:46" x14ac:dyDescent="0.25">
      <c r="B113" s="8">
        <v>-0.28677445244411665</v>
      </c>
      <c r="C113" s="8">
        <v>-1.3442099062050079E-2</v>
      </c>
      <c r="D113" s="8">
        <v>0.15421240469985337</v>
      </c>
      <c r="E113" s="8">
        <v>0.33464481529709256</v>
      </c>
      <c r="F113" s="8">
        <v>6.6897399467384308E-4</v>
      </c>
      <c r="G113" s="8">
        <v>-3.4322977957558531E-4</v>
      </c>
      <c r="K113" s="8">
        <v>-0.35028967318570114</v>
      </c>
      <c r="L113" s="8">
        <v>-6.7648517660138449E-3</v>
      </c>
      <c r="M113" s="8">
        <v>0.16496644730299431</v>
      </c>
      <c r="N113" s="8">
        <v>0.43118988354913967</v>
      </c>
      <c r="O113" s="8">
        <v>3.0077623645421547E-4</v>
      </c>
      <c r="P113" s="8">
        <v>4.9388618489533299E-5</v>
      </c>
      <c r="U113" s="8">
        <v>-0.24180650877385843</v>
      </c>
      <c r="V113" s="8">
        <v>-7.2430238441943051E-3</v>
      </c>
      <c r="W113" s="8">
        <v>0.10951927801228248</v>
      </c>
      <c r="X113" s="8">
        <v>0.46639740523894752</v>
      </c>
      <c r="Y113" s="8">
        <v>1.2438275287541864E-3</v>
      </c>
      <c r="Z113" s="8">
        <v>-4.3325988807656505E-5</v>
      </c>
      <c r="AE113" s="8">
        <v>0.17186415609869848</v>
      </c>
      <c r="AF113" s="8">
        <v>4.6970925484406774E-3</v>
      </c>
      <c r="AG113" s="8">
        <v>6.5989421049265839E-3</v>
      </c>
      <c r="AH113" s="8">
        <v>0.61169332715175562</v>
      </c>
      <c r="AI113" s="8">
        <v>-4.1518034371120969E-4</v>
      </c>
      <c r="AJ113" s="8">
        <v>3.688470498244553E-5</v>
      </c>
      <c r="AO113" s="8">
        <v>-0.28019411836296254</v>
      </c>
      <c r="AP113" s="8">
        <v>-9.9308081703167479E-3</v>
      </c>
      <c r="AQ113" s="8">
        <v>0.13845361805093584</v>
      </c>
      <c r="AR113" s="8">
        <v>0.55123747083555086</v>
      </c>
      <c r="AS113" s="8">
        <v>9.83462266084436E-4</v>
      </c>
      <c r="AT113" s="8">
        <v>8.6789673243259759E-4</v>
      </c>
    </row>
    <row r="114" spans="2:46" x14ac:dyDescent="0.25">
      <c r="B114" s="8">
        <v>-0.28848321546578598</v>
      </c>
      <c r="C114" s="8">
        <v>-1.3342365807675447E-2</v>
      </c>
      <c r="D114" s="8">
        <v>0.15347450331779688</v>
      </c>
      <c r="E114" s="8">
        <v>0.33514456452998076</v>
      </c>
      <c r="F114" s="8">
        <v>6.7158747093028833E-4</v>
      </c>
      <c r="G114" s="8">
        <v>-3.2392832006461253E-4</v>
      </c>
      <c r="K114" s="8">
        <v>-0.35246341314439839</v>
      </c>
      <c r="L114" s="8">
        <v>-6.6898688802201319E-3</v>
      </c>
      <c r="M114" s="8">
        <v>0.16490499962470173</v>
      </c>
      <c r="N114" s="8">
        <v>0.43874481827751532</v>
      </c>
      <c r="O114" s="8">
        <v>3.0134845516184897E-4</v>
      </c>
      <c r="P114" s="8">
        <v>4.9858413082467608E-5</v>
      </c>
      <c r="U114" s="8">
        <v>-0.2463185908100175</v>
      </c>
      <c r="V114" s="8">
        <v>-7.1162667761987984E-3</v>
      </c>
      <c r="W114" s="8">
        <v>0.109532358308042</v>
      </c>
      <c r="X114" s="8">
        <v>0.47938812197776964</v>
      </c>
      <c r="Y114" s="8">
        <v>1.2458623444001741E-3</v>
      </c>
      <c r="Z114" s="8">
        <v>-4.3523155516692457E-5</v>
      </c>
      <c r="AE114" s="8">
        <v>0.16807299301550338</v>
      </c>
      <c r="AF114" s="8">
        <v>4.4615212104224264E-3</v>
      </c>
      <c r="AG114" s="8">
        <v>6.6654353967575825E-3</v>
      </c>
      <c r="AH114" s="8">
        <v>0.61815028264080418</v>
      </c>
      <c r="AI114" s="8">
        <v>-4.1931550059557077E-4</v>
      </c>
      <c r="AJ114" s="8">
        <v>3.5704973783767769E-5</v>
      </c>
      <c r="AO114" s="8">
        <v>-0.28443002249176952</v>
      </c>
      <c r="AP114" s="8">
        <v>-9.8451150991025228E-3</v>
      </c>
      <c r="AQ114" s="8">
        <v>0.13840190904123187</v>
      </c>
      <c r="AR114" s="8">
        <v>0.55715723556220109</v>
      </c>
      <c r="AS114" s="8">
        <v>9.850398030584464E-4</v>
      </c>
      <c r="AT114" s="8">
        <v>8.6885177067593368E-4</v>
      </c>
    </row>
    <row r="115" spans="2:46" x14ac:dyDescent="0.25">
      <c r="B115" s="8">
        <v>-0.28872046451978167</v>
      </c>
      <c r="C115" s="8">
        <v>-1.334795004801176E-2</v>
      </c>
      <c r="D115" s="8">
        <v>0.15347614078584335</v>
      </c>
      <c r="E115" s="8">
        <v>0.33662943845580856</v>
      </c>
      <c r="F115" s="8">
        <v>6.7044047789042137E-4</v>
      </c>
      <c r="G115" s="8">
        <v>-3.2426543560103735E-4</v>
      </c>
      <c r="K115" s="8">
        <v>-0.35107703404604662</v>
      </c>
      <c r="L115" s="8">
        <v>-6.7445788406647715E-3</v>
      </c>
      <c r="M115" s="8">
        <v>0.16497049079120341</v>
      </c>
      <c r="N115" s="8">
        <v>0.44698750585319613</v>
      </c>
      <c r="O115" s="8">
        <v>3.0200371031362586E-4</v>
      </c>
      <c r="P115" s="8">
        <v>5.0641947646115549E-5</v>
      </c>
      <c r="U115" s="8">
        <v>-0.24909943275923471</v>
      </c>
      <c r="V115" s="8">
        <v>-7.0584077787797725E-3</v>
      </c>
      <c r="W115" s="8">
        <v>0.10955240939859051</v>
      </c>
      <c r="X115" s="8">
        <v>0.49169957064500447</v>
      </c>
      <c r="Y115" s="8">
        <v>1.2473673801294382E-3</v>
      </c>
      <c r="Z115" s="8">
        <v>-4.4037202544420687E-5</v>
      </c>
      <c r="AE115" s="8">
        <v>0.16429951765826975</v>
      </c>
      <c r="AF115" s="8">
        <v>4.265015097245136E-3</v>
      </c>
      <c r="AG115" s="8">
        <v>6.7613649951672903E-3</v>
      </c>
      <c r="AH115" s="8">
        <v>0.62460154631802989</v>
      </c>
      <c r="AI115" s="8">
        <v>-4.2278429203510654E-4</v>
      </c>
      <c r="AJ115" s="8">
        <v>3.4002723338736866E-5</v>
      </c>
      <c r="AO115" s="8">
        <v>-0.28731355640016376</v>
      </c>
      <c r="AP115" s="8">
        <v>-9.7735413371764033E-3</v>
      </c>
      <c r="AQ115" s="8">
        <v>0.13819939686260108</v>
      </c>
      <c r="AR115" s="8">
        <v>0.5622837018227036</v>
      </c>
      <c r="AS115" s="8">
        <v>9.8698117609247703E-4</v>
      </c>
      <c r="AT115" s="8">
        <v>8.7431078752996192E-4</v>
      </c>
    </row>
    <row r="116" spans="2:46" x14ac:dyDescent="0.25">
      <c r="B116" s="8">
        <v>-0.28773632595369031</v>
      </c>
      <c r="C116" s="8">
        <v>-1.3348213520701757E-2</v>
      </c>
      <c r="D116" s="8">
        <v>0.15348510746440103</v>
      </c>
      <c r="E116" s="8">
        <v>0.33867535197407161</v>
      </c>
      <c r="F116" s="8">
        <v>6.7045397737443865E-4</v>
      </c>
      <c r="G116" s="8">
        <v>-3.2382144423213915E-4</v>
      </c>
      <c r="K116" s="8">
        <v>-0.34580200399758876</v>
      </c>
      <c r="L116" s="8">
        <v>-6.9679919591628895E-3</v>
      </c>
      <c r="M116" s="8">
        <v>0.16545015425310258</v>
      </c>
      <c r="N116" s="8">
        <v>0.45529000692851884</v>
      </c>
      <c r="O116" s="8">
        <v>3.0270757396501905E-4</v>
      </c>
      <c r="P116" s="8">
        <v>5.2143296447295143E-5</v>
      </c>
      <c r="U116" s="8">
        <v>-0.25611957164939003</v>
      </c>
      <c r="V116" s="8">
        <v>-6.9108988002624288E-3</v>
      </c>
      <c r="W116" s="8">
        <v>0.10961352905509598</v>
      </c>
      <c r="X116" s="8">
        <v>0.50368956998584757</v>
      </c>
      <c r="Y116" s="8">
        <v>1.2488868101325538E-3</v>
      </c>
      <c r="Z116" s="8">
        <v>-4.4659948378871522E-5</v>
      </c>
      <c r="AE116" s="8">
        <v>0.165043514292884</v>
      </c>
      <c r="AF116" s="8">
        <v>4.3066492191125866E-3</v>
      </c>
      <c r="AG116" s="8">
        <v>6.7397932249213767E-3</v>
      </c>
      <c r="AH116" s="8">
        <v>0.63119299154076292</v>
      </c>
      <c r="AI116" s="8">
        <v>-4.2651135866096407E-4</v>
      </c>
      <c r="AJ116" s="8">
        <v>3.2062229580992772E-5</v>
      </c>
      <c r="AO116" s="8">
        <v>-0.28696315349861468</v>
      </c>
      <c r="AP116" s="8">
        <v>-9.7869595776870107E-3</v>
      </c>
      <c r="AQ116" s="8">
        <v>0.13825807276509192</v>
      </c>
      <c r="AR116" s="8">
        <v>0.56736100399780687</v>
      </c>
      <c r="AS116" s="8">
        <v>9.8995272666680019E-4</v>
      </c>
      <c r="AT116" s="8">
        <v>8.8717130056813209E-4</v>
      </c>
    </row>
    <row r="117" spans="2:46" x14ac:dyDescent="0.25">
      <c r="B117" s="8">
        <v>-0.2853646620147135</v>
      </c>
      <c r="C117" s="8">
        <v>-1.3213171142921604E-2</v>
      </c>
      <c r="D117" s="8">
        <v>0.15353842724140621</v>
      </c>
      <c r="E117" s="8">
        <v>0.34076680194453551</v>
      </c>
      <c r="F117" s="8">
        <v>6.6768411465221273E-4</v>
      </c>
      <c r="G117" s="8">
        <v>-3.2273021701964571E-4</v>
      </c>
      <c r="K117" s="8">
        <v>-0.34191030907453102</v>
      </c>
      <c r="L117" s="8">
        <v>-7.2229928451075578E-3</v>
      </c>
      <c r="M117" s="8">
        <v>0.16599287208612556</v>
      </c>
      <c r="N117" s="8">
        <v>0.46461399761199457</v>
      </c>
      <c r="O117" s="8">
        <v>3.0379070621724112E-4</v>
      </c>
      <c r="P117" s="8">
        <v>5.4432086494205525E-5</v>
      </c>
      <c r="U117" s="8">
        <v>-0.259397391038241</v>
      </c>
      <c r="V117" s="8">
        <v>-6.8282488206475554E-3</v>
      </c>
      <c r="W117" s="8">
        <v>0.10956518259010058</v>
      </c>
      <c r="X117" s="8">
        <v>0.51305244788216942</v>
      </c>
      <c r="Y117" s="8">
        <v>1.2507199128912461E-3</v>
      </c>
      <c r="Z117" s="8">
        <v>-4.3581253644890771E-5</v>
      </c>
      <c r="AE117" s="8">
        <v>0.16114531233514456</v>
      </c>
      <c r="AF117" s="8">
        <v>4.0899155164309609E-3</v>
      </c>
      <c r="AG117" s="8">
        <v>6.842680973243493E-3</v>
      </c>
      <c r="AH117" s="8">
        <v>0.63684113781639817</v>
      </c>
      <c r="AI117" s="8">
        <v>-4.302134134293154E-4</v>
      </c>
      <c r="AJ117" s="8">
        <v>3.0296417068489258E-5</v>
      </c>
      <c r="AO117" s="8">
        <v>-0.28778496978863383</v>
      </c>
      <c r="AP117" s="8">
        <v>-9.7164419062898081E-3</v>
      </c>
      <c r="AQ117" s="8">
        <v>0.13807406681348736</v>
      </c>
      <c r="AR117" s="8">
        <v>0.57148650257736155</v>
      </c>
      <c r="AS117" s="8">
        <v>9.9648881982554905E-4</v>
      </c>
      <c r="AT117" s="8">
        <v>9.0414983977485754E-4</v>
      </c>
    </row>
    <row r="118" spans="2:46" x14ac:dyDescent="0.25">
      <c r="B118" s="8">
        <v>-0.2851520792978528</v>
      </c>
      <c r="C118" s="8">
        <v>-1.3218541360078346E-2</v>
      </c>
      <c r="D118" s="8">
        <v>0.1535431410559277</v>
      </c>
      <c r="E118" s="8">
        <v>0.34287780178851368</v>
      </c>
      <c r="F118" s="8">
        <v>6.6891569102815241E-4</v>
      </c>
      <c r="G118" s="8">
        <v>-3.2164885027707358E-4</v>
      </c>
      <c r="K118" s="8">
        <v>-0.33831640862126755</v>
      </c>
      <c r="L118" s="8">
        <v>-7.5814765657447507E-3</v>
      </c>
      <c r="M118" s="8">
        <v>0.16680440347981251</v>
      </c>
      <c r="N118" s="8">
        <v>0.47229845409950172</v>
      </c>
      <c r="O118" s="8">
        <v>3.0541005718780922E-4</v>
      </c>
      <c r="P118" s="8">
        <v>5.8073867433804796E-5</v>
      </c>
      <c r="U118" s="8">
        <v>-0.26449532322572283</v>
      </c>
      <c r="V118" s="8">
        <v>-6.7554294191533529E-3</v>
      </c>
      <c r="W118" s="8">
        <v>0.10945415948401763</v>
      </c>
      <c r="X118" s="8">
        <v>0.51719234717632423</v>
      </c>
      <c r="Y118" s="8">
        <v>1.2517590714621555E-3</v>
      </c>
      <c r="Z118" s="8">
        <v>-4.1999530006637539E-5</v>
      </c>
      <c r="AE118" s="8">
        <v>0.15912671792155808</v>
      </c>
      <c r="AF118" s="8">
        <v>3.9809071618722262E-3</v>
      </c>
      <c r="AG118" s="8">
        <v>6.8873337402701653E-3</v>
      </c>
      <c r="AH118" s="8">
        <v>0.64102156157848156</v>
      </c>
      <c r="AI118" s="8">
        <v>-4.3380818561612392E-4</v>
      </c>
      <c r="AJ118" s="8">
        <v>2.8817522180792769E-5</v>
      </c>
      <c r="AO118" s="8">
        <v>-0.2972633861214059</v>
      </c>
      <c r="AP118" s="8">
        <v>-8.9894669819325975E-3</v>
      </c>
      <c r="AQ118" s="8">
        <v>0.13487444191292386</v>
      </c>
      <c r="AR118" s="8">
        <v>0.57480724057504362</v>
      </c>
      <c r="AS118" s="8">
        <v>1.0021761704570409E-3</v>
      </c>
      <c r="AT118" s="8">
        <v>9.2901070565333543E-4</v>
      </c>
    </row>
    <row r="119" spans="2:46" x14ac:dyDescent="0.25">
      <c r="B119" s="8">
        <v>-0.28515244061857581</v>
      </c>
      <c r="C119" s="8">
        <v>-1.3218544304571834E-2</v>
      </c>
      <c r="D119" s="8">
        <v>0.15354316326682629</v>
      </c>
      <c r="E119" s="8">
        <v>0.34458571425938123</v>
      </c>
      <c r="F119" s="8">
        <v>6.6851678273499235E-4</v>
      </c>
      <c r="G119" s="8">
        <v>-3.2463902525878101E-4</v>
      </c>
      <c r="K119" s="8">
        <v>-0.33444582547964768</v>
      </c>
      <c r="L119" s="8">
        <v>-8.1274877813185681E-3</v>
      </c>
      <c r="M119" s="8">
        <v>0.16809989813409695</v>
      </c>
      <c r="N119" s="8">
        <v>0.47810640007309363</v>
      </c>
      <c r="O119" s="8">
        <v>3.0762665880782993E-4</v>
      </c>
      <c r="P119" s="8">
        <v>6.3304681872296124E-5</v>
      </c>
      <c r="U119" s="8">
        <v>-0.26589508653952471</v>
      </c>
      <c r="V119" s="8">
        <v>-6.7777300424613435E-3</v>
      </c>
      <c r="W119" s="8">
        <v>0.10942628622653898</v>
      </c>
      <c r="X119" s="8">
        <v>0.52189376508279239</v>
      </c>
      <c r="Y119" s="8">
        <v>1.2506070848155E-3</v>
      </c>
      <c r="Z119" s="8">
        <v>-4.0557885786067682E-5</v>
      </c>
      <c r="AE119" s="8">
        <v>0.15706609908279659</v>
      </c>
      <c r="AF119" s="8">
        <v>3.8520412192667537E-3</v>
      </c>
      <c r="AG119" s="8">
        <v>6.9657142188933605E-3</v>
      </c>
      <c r="AH119" s="8">
        <v>0.64372874417108261</v>
      </c>
      <c r="AI119" s="8">
        <v>-4.3796757475131408E-4</v>
      </c>
      <c r="AJ119" s="8">
        <v>2.6284006842743641E-5</v>
      </c>
      <c r="AO119" s="8">
        <v>-0.29823366705591564</v>
      </c>
      <c r="AP119" s="8">
        <v>-8.9109523934747022E-3</v>
      </c>
      <c r="AQ119" s="8">
        <v>0.1345201044158022</v>
      </c>
      <c r="AR119" s="8">
        <v>0.57761900745600681</v>
      </c>
      <c r="AS119" s="8">
        <v>1.0081181100299018E-3</v>
      </c>
      <c r="AT119" s="8">
        <v>9.55667118588595E-4</v>
      </c>
    </row>
    <row r="120" spans="2:46" x14ac:dyDescent="0.25">
      <c r="B120" s="8">
        <v>-0.28662656824250921</v>
      </c>
      <c r="C120" s="8">
        <v>-1.3205193218727443E-2</v>
      </c>
      <c r="D120" s="8">
        <v>0.15342337605678361</v>
      </c>
      <c r="E120" s="8">
        <v>0.34638102883768468</v>
      </c>
      <c r="F120" s="8">
        <v>6.6896020680478978E-4</v>
      </c>
      <c r="G120" s="8">
        <v>-3.2069189878433511E-4</v>
      </c>
      <c r="K120" s="8">
        <v>-0.33485628615128477</v>
      </c>
      <c r="L120" s="8">
        <v>-8.0529017174567046E-3</v>
      </c>
      <c r="M120" s="8">
        <v>0.16791709997765092</v>
      </c>
      <c r="N120" s="8">
        <v>0.48257405467068087</v>
      </c>
      <c r="O120" s="8">
        <v>3.1036501717887773E-4</v>
      </c>
      <c r="P120" s="8">
        <v>6.998646320200261E-5</v>
      </c>
      <c r="U120" s="8">
        <v>-0.26946772826296622</v>
      </c>
      <c r="V120" s="8">
        <v>-6.8279956320093493E-3</v>
      </c>
      <c r="W120" s="8">
        <v>0.10934677978068529</v>
      </c>
      <c r="X120" s="8">
        <v>0.52758049900198378</v>
      </c>
      <c r="Y120" s="8">
        <v>1.249591416508897E-3</v>
      </c>
      <c r="Z120" s="8">
        <v>-3.8946586799257252E-5</v>
      </c>
      <c r="AE120" s="8">
        <v>0.1552201015058573</v>
      </c>
      <c r="AF120" s="8">
        <v>3.7340682765248608E-3</v>
      </c>
      <c r="AG120" s="8">
        <v>6.9973166343971736E-3</v>
      </c>
      <c r="AH120" s="8">
        <v>0.64566827107703251</v>
      </c>
      <c r="AI120" s="8">
        <v>-4.4221789138362421E-4</v>
      </c>
      <c r="AJ120" s="8">
        <v>2.5141591484093653E-5</v>
      </c>
      <c r="AO120" s="8">
        <v>-0.29821803449480344</v>
      </c>
      <c r="AP120" s="8">
        <v>-8.9125656674060132E-3</v>
      </c>
      <c r="AQ120" s="8">
        <v>0.13452606081900431</v>
      </c>
      <c r="AR120" s="8">
        <v>0.58024424191712332</v>
      </c>
      <c r="AS120" s="8">
        <v>1.0156349086802052E-3</v>
      </c>
      <c r="AT120" s="8">
        <v>9.8329704543670643E-4</v>
      </c>
    </row>
    <row r="121" spans="2:46" x14ac:dyDescent="0.25">
      <c r="B121" s="8">
        <v>-0.28873587929501787</v>
      </c>
      <c r="C121" s="8">
        <v>-1.3172803754748013E-2</v>
      </c>
      <c r="D121" s="8">
        <v>0.15328492447042408</v>
      </c>
      <c r="E121" s="8">
        <v>0.34846022366980989</v>
      </c>
      <c r="F121" s="8">
        <v>6.6971012699575615E-4</v>
      </c>
      <c r="G121" s="8">
        <v>-3.1749962484894738E-4</v>
      </c>
      <c r="K121" s="8">
        <v>-0.33699816354452589</v>
      </c>
      <c r="L121" s="8">
        <v>-7.6209745270393167E-3</v>
      </c>
      <c r="M121" s="8">
        <v>0.16694201898359182</v>
      </c>
      <c r="N121" s="8">
        <v>0.48669568231889099</v>
      </c>
      <c r="O121" s="8">
        <v>3.1338439684607401E-4</v>
      </c>
      <c r="P121" s="8">
        <v>7.67782323571218E-5</v>
      </c>
      <c r="U121" s="8">
        <v>-0.27254801408795654</v>
      </c>
      <c r="V121" s="8">
        <v>-6.8457400101029353E-3</v>
      </c>
      <c r="W121" s="8">
        <v>0.10925039342143593</v>
      </c>
      <c r="X121" s="8">
        <v>0.5333490219518332</v>
      </c>
      <c r="Y121" s="8">
        <v>1.2491803141860696E-3</v>
      </c>
      <c r="Z121" s="8">
        <v>-3.6678540188671711E-5</v>
      </c>
      <c r="AE121" s="8">
        <v>0.15187656223541532</v>
      </c>
      <c r="AF121" s="8">
        <v>3.5363491539592731E-3</v>
      </c>
      <c r="AG121" s="8">
        <v>7.0558859952445131E-3</v>
      </c>
      <c r="AH121" s="8">
        <v>0.64720355071817914</v>
      </c>
      <c r="AI121" s="8">
        <v>-4.4615151156344649E-4</v>
      </c>
      <c r="AJ121" s="8">
        <v>2.3973586564111798E-5</v>
      </c>
      <c r="AO121" s="8">
        <v>-0.29874865111051002</v>
      </c>
      <c r="AP121" s="8">
        <v>-8.8497855614696527E-3</v>
      </c>
      <c r="AQ121" s="8">
        <v>0.13427704824512729</v>
      </c>
      <c r="AR121" s="8">
        <v>0.58348012971234264</v>
      </c>
      <c r="AS121" s="8">
        <v>1.0239890597308916E-3</v>
      </c>
      <c r="AT121" s="8">
        <v>1.0162372845548531E-3</v>
      </c>
    </row>
    <row r="122" spans="2:46" x14ac:dyDescent="0.25">
      <c r="B122" s="8">
        <v>-0.2888838463283252</v>
      </c>
      <c r="C122" s="8">
        <v>-1.3168670718719192E-2</v>
      </c>
      <c r="D122" s="8">
        <v>0.15327736530844854</v>
      </c>
      <c r="E122" s="8">
        <v>0.35089094390036596</v>
      </c>
      <c r="F122" s="8">
        <v>6.7107214409996264E-4</v>
      </c>
      <c r="G122" s="8">
        <v>-3.1501233606355474E-4</v>
      </c>
      <c r="K122" s="8">
        <v>-0.33598325453470684</v>
      </c>
      <c r="L122" s="8">
        <v>-7.8114572573003676E-3</v>
      </c>
      <c r="M122" s="8">
        <v>0.16741039506544181</v>
      </c>
      <c r="N122" s="8">
        <v>0.49051726217399716</v>
      </c>
      <c r="O122" s="8">
        <v>3.161921822518593E-4</v>
      </c>
      <c r="P122" s="8">
        <v>8.3656065608318556E-5</v>
      </c>
      <c r="U122" s="8">
        <v>-0.27213062738314681</v>
      </c>
      <c r="V122" s="8">
        <v>-6.8365583419006913E-3</v>
      </c>
      <c r="W122" s="8">
        <v>0.10925642922333194</v>
      </c>
      <c r="X122" s="8">
        <v>0.53803056661322934</v>
      </c>
      <c r="Y122" s="8">
        <v>1.2475873912702463E-3</v>
      </c>
      <c r="Z122" s="8">
        <v>-3.5633322704230365E-5</v>
      </c>
      <c r="AE122" s="8">
        <v>0.14965747822567407</v>
      </c>
      <c r="AF122" s="8">
        <v>3.383657307555423E-3</v>
      </c>
      <c r="AG122" s="8">
        <v>7.1225284899172521E-3</v>
      </c>
      <c r="AH122" s="8">
        <v>0.64953568079689872</v>
      </c>
      <c r="AI122" s="8">
        <v>-4.5072640334840733E-4</v>
      </c>
      <c r="AJ122" s="8">
        <v>2.1972499235750984E-5</v>
      </c>
      <c r="AO122" s="8">
        <v>-0.3086536820059661</v>
      </c>
      <c r="AP122" s="8">
        <v>-9.7116131110185112E-3</v>
      </c>
      <c r="AQ122" s="8">
        <v>0.13654308161142184</v>
      </c>
      <c r="AR122" s="8">
        <v>0.58794346788891949</v>
      </c>
      <c r="AS122" s="8">
        <v>1.0173657085041042E-3</v>
      </c>
      <c r="AT122" s="8">
        <v>9.9890747269329515E-4</v>
      </c>
    </row>
    <row r="123" spans="2:46" x14ac:dyDescent="0.25">
      <c r="B123" s="8">
        <v>-0.2872366731526963</v>
      </c>
      <c r="C123" s="8">
        <v>-1.3165238978539769E-2</v>
      </c>
      <c r="D123" s="8">
        <v>0.15340587311758661</v>
      </c>
      <c r="E123" s="8">
        <v>0.35337679299740121</v>
      </c>
      <c r="F123" s="8">
        <v>6.7097563938191556E-4</v>
      </c>
      <c r="G123" s="8">
        <v>-3.1122211842809063E-4</v>
      </c>
      <c r="K123" s="8">
        <v>-0.33659429118568895</v>
      </c>
      <c r="L123" s="8">
        <v>-7.6962760820108922E-3</v>
      </c>
      <c r="M123" s="8">
        <v>0.16712770576683983</v>
      </c>
      <c r="N123" s="8">
        <v>0.49433175417838704</v>
      </c>
      <c r="O123" s="8">
        <v>3.1901070661167775E-4</v>
      </c>
      <c r="P123" s="8">
        <v>9.0547437899941391E-5</v>
      </c>
      <c r="U123" s="8">
        <v>-0.27302657560485727</v>
      </c>
      <c r="V123" s="8">
        <v>-6.8456789783036941E-3</v>
      </c>
      <c r="W123" s="8">
        <v>0.10924562857722826</v>
      </c>
      <c r="X123" s="8">
        <v>0.54275421144353053</v>
      </c>
      <c r="Y123" s="8">
        <v>1.2468510854604944E-3</v>
      </c>
      <c r="Z123" s="8">
        <v>-3.4760527257208155E-5</v>
      </c>
      <c r="AE123" s="8">
        <v>0.14728973343216711</v>
      </c>
      <c r="AF123" s="8">
        <v>3.2373993279100279E-3</v>
      </c>
      <c r="AG123" s="8">
        <v>7.181458734680353E-3</v>
      </c>
      <c r="AH123" s="8">
        <v>0.65301768193769849</v>
      </c>
      <c r="AI123" s="8">
        <v>-4.548361002104618E-4</v>
      </c>
      <c r="AJ123" s="8">
        <v>2.0310529021096176E-5</v>
      </c>
      <c r="AO123" s="8">
        <v>-0.31013367234696693</v>
      </c>
      <c r="AP123" s="8">
        <v>-9.8522489180391925E-3</v>
      </c>
      <c r="AQ123" s="8">
        <v>0.13694996191686051</v>
      </c>
      <c r="AR123" s="8">
        <v>0.59276922412975497</v>
      </c>
      <c r="AS123" s="8">
        <v>1.0102064158092553E-3</v>
      </c>
      <c r="AT123" s="8">
        <v>9.7831859273466945E-4</v>
      </c>
    </row>
    <row r="124" spans="2:46" x14ac:dyDescent="0.25">
      <c r="B124" s="8">
        <v>-0.28517378182655528</v>
      </c>
      <c r="C124" s="8">
        <v>-1.3171631846546232E-2</v>
      </c>
      <c r="D124" s="8">
        <v>0.1535108953356471</v>
      </c>
      <c r="E124" s="8">
        <v>0.35682093568602696</v>
      </c>
      <c r="F124" s="8">
        <v>6.7113071912227337E-4</v>
      </c>
      <c r="G124" s="8">
        <v>-3.0874412360540235E-4</v>
      </c>
      <c r="K124" s="8">
        <v>-0.33513955718978372</v>
      </c>
      <c r="L124" s="8">
        <v>-7.8899355829323697E-3</v>
      </c>
      <c r="M124" s="8">
        <v>0.16757478378993268</v>
      </c>
      <c r="N124" s="8">
        <v>0.49862243987595373</v>
      </c>
      <c r="O124" s="8">
        <v>3.211164259186868E-4</v>
      </c>
      <c r="P124" s="8">
        <v>9.5389781206845867E-5</v>
      </c>
      <c r="U124" s="8">
        <v>-0.27301759241352269</v>
      </c>
      <c r="V124" s="8">
        <v>-6.84569365118823E-3</v>
      </c>
      <c r="W124" s="8">
        <v>0.10924593333041029</v>
      </c>
      <c r="X124" s="8">
        <v>0.54769031744128671</v>
      </c>
      <c r="Y124" s="8">
        <v>1.2469755701735475E-3</v>
      </c>
      <c r="Z124" s="8">
        <v>-3.2300286703942148E-5</v>
      </c>
      <c r="AE124" s="8">
        <v>0.14563877449683807</v>
      </c>
      <c r="AF124" s="8">
        <v>3.1330683545479107E-3</v>
      </c>
      <c r="AG124" s="8">
        <v>7.2445006390291803E-3</v>
      </c>
      <c r="AH124" s="8">
        <v>0.65748580468946938</v>
      </c>
      <c r="AI124" s="8">
        <v>-4.5904108087525261E-4</v>
      </c>
      <c r="AJ124" s="8">
        <v>1.7763457817209845E-5</v>
      </c>
      <c r="AO124" s="8">
        <v>-0.31196224160564368</v>
      </c>
      <c r="AP124" s="8">
        <v>-9.9937340550598688E-3</v>
      </c>
      <c r="AQ124" s="8">
        <v>0.13736093138032046</v>
      </c>
      <c r="AR124" s="8">
        <v>0.59874783856145075</v>
      </c>
      <c r="AS124" s="8">
        <v>1.0042914766208635E-3</v>
      </c>
      <c r="AT124" s="8">
        <v>9.6126494819954468E-4</v>
      </c>
    </row>
    <row r="125" spans="2:46" x14ac:dyDescent="0.25">
      <c r="B125" s="8">
        <v>-0.28007125984764891</v>
      </c>
      <c r="C125" s="8">
        <v>-1.3082161040499413E-2</v>
      </c>
      <c r="D125" s="8">
        <v>0.15371013341551409</v>
      </c>
      <c r="E125" s="8">
        <v>0.35961299627370241</v>
      </c>
      <c r="F125" s="8">
        <v>6.7027966276397865E-4</v>
      </c>
      <c r="G125" s="8">
        <v>-3.0684414399974108E-4</v>
      </c>
      <c r="K125" s="8">
        <v>-0.33348860560375321</v>
      </c>
      <c r="L125" s="8">
        <v>-8.0525117278849746E-3</v>
      </c>
      <c r="M125" s="8">
        <v>0.16790451480249996</v>
      </c>
      <c r="N125" s="8">
        <v>0.50319397415667799</v>
      </c>
      <c r="O125" s="8">
        <v>3.2271741224038092E-4</v>
      </c>
      <c r="P125" s="8">
        <v>9.8625923869783327E-5</v>
      </c>
      <c r="U125" s="8">
        <v>-0.26970148059039778</v>
      </c>
      <c r="V125" s="8">
        <v>-6.8556474296030921E-3</v>
      </c>
      <c r="W125" s="8">
        <v>0.10933683799641324</v>
      </c>
      <c r="X125" s="8">
        <v>0.55332220611291594</v>
      </c>
      <c r="Y125" s="8">
        <v>1.2471988139630841E-3</v>
      </c>
      <c r="Z125" s="8">
        <v>-3.0311454716726866E-5</v>
      </c>
      <c r="AE125" s="8">
        <v>0.14433030136780264</v>
      </c>
      <c r="AF125" s="8">
        <v>3.0659236563968482E-3</v>
      </c>
      <c r="AG125" s="8">
        <v>7.2883354197391791E-3</v>
      </c>
      <c r="AH125" s="8">
        <v>0.66259287195833638</v>
      </c>
      <c r="AI125" s="8">
        <v>-4.6245897274539846E-4</v>
      </c>
      <c r="AJ125" s="8">
        <v>1.5526823207376628E-5</v>
      </c>
      <c r="AO125" s="8">
        <v>-0.31763193542924684</v>
      </c>
      <c r="AP125" s="8">
        <v>-1.0575193609671055E-2</v>
      </c>
      <c r="AQ125" s="8">
        <v>0.13893701893794946</v>
      </c>
      <c r="AR125" s="8">
        <v>0.60485106281510137</v>
      </c>
      <c r="AS125" s="8">
        <v>9.9656555795535752E-4</v>
      </c>
      <c r="AT125" s="8">
        <v>9.4046779608998956E-4</v>
      </c>
    </row>
    <row r="126" spans="2:46" x14ac:dyDescent="0.25">
      <c r="B126" s="8">
        <v>-0.27863081336385881</v>
      </c>
      <c r="C126" s="8">
        <v>-1.3072749940334505E-2</v>
      </c>
      <c r="D126" s="8">
        <v>0.15381489282636568</v>
      </c>
      <c r="E126" s="8">
        <v>0.36153462418249049</v>
      </c>
      <c r="F126" s="8">
        <v>6.6996552802859168E-4</v>
      </c>
      <c r="G126" s="8">
        <v>-3.0330978683955459E-4</v>
      </c>
      <c r="K126" s="8">
        <v>-0.33358878324189462</v>
      </c>
      <c r="L126" s="8">
        <v>-8.045811128885463E-3</v>
      </c>
      <c r="M126" s="8">
        <v>0.16789277502733396</v>
      </c>
      <c r="N126" s="8">
        <v>0.50783203029263113</v>
      </c>
      <c r="O126" s="8">
        <v>3.2381990835166839E-4</v>
      </c>
      <c r="P126" s="8">
        <v>1.0055253124404609E-4</v>
      </c>
      <c r="U126" s="8">
        <v>-0.26370236204436825</v>
      </c>
      <c r="V126" s="8">
        <v>-7.0251412645199636E-3</v>
      </c>
      <c r="W126" s="8">
        <v>0.10969470688643104</v>
      </c>
      <c r="X126" s="8">
        <v>0.56069200321944701</v>
      </c>
      <c r="Y126" s="8">
        <v>1.2492598939592809E-3</v>
      </c>
      <c r="Z126" s="8">
        <v>-2.5983800542846438E-5</v>
      </c>
      <c r="AE126" s="8">
        <v>0.13949273873192125</v>
      </c>
      <c r="AF126" s="8">
        <v>2.7485149311463133E-3</v>
      </c>
      <c r="AG126" s="8">
        <v>7.4081517125320247E-3</v>
      </c>
      <c r="AH126" s="8">
        <v>0.66780668258079068</v>
      </c>
      <c r="AI126" s="8">
        <v>-4.6682457525222591E-4</v>
      </c>
      <c r="AJ126" s="8">
        <v>1.3868905114117253E-5</v>
      </c>
      <c r="AO126" s="8">
        <v>-0.32134403999618283</v>
      </c>
      <c r="AP126" s="8">
        <v>-1.1297175443226721E-2</v>
      </c>
      <c r="AQ126" s="8">
        <v>0.14113028364572186</v>
      </c>
      <c r="AR126" s="8">
        <v>0.60927314305257962</v>
      </c>
      <c r="AS126" s="8">
        <v>9.8358826900969828E-4</v>
      </c>
      <c r="AT126" s="8">
        <v>9.0127442940693826E-4</v>
      </c>
    </row>
    <row r="127" spans="2:46" x14ac:dyDescent="0.25">
      <c r="B127" s="8">
        <v>-0.27927970842699684</v>
      </c>
      <c r="C127" s="8">
        <v>-1.3065386049494055E-2</v>
      </c>
      <c r="D127" s="8">
        <v>0.15374644275461885</v>
      </c>
      <c r="E127" s="8">
        <v>0.36312366671719187</v>
      </c>
      <c r="F127" s="8">
        <v>6.7051951946909942E-4</v>
      </c>
      <c r="G127" s="8">
        <v>-2.9819747234611002E-4</v>
      </c>
      <c r="K127" s="8">
        <v>-0.33366271378503004</v>
      </c>
      <c r="L127" s="8">
        <v>-8.0430019014165136E-3</v>
      </c>
      <c r="M127" s="8">
        <v>0.16788736009425881</v>
      </c>
      <c r="N127" s="8">
        <v>0.51227820344053987</v>
      </c>
      <c r="O127" s="8">
        <v>3.2444957747168894E-4</v>
      </c>
      <c r="P127" s="8">
        <v>1.0176260975361898E-4</v>
      </c>
      <c r="U127" s="8">
        <v>-0.26022688923566711</v>
      </c>
      <c r="V127" s="8">
        <v>-7.151732155487432E-3</v>
      </c>
      <c r="W127" s="8">
        <v>0.10989842400743254</v>
      </c>
      <c r="X127" s="8">
        <v>0.5673487120994537</v>
      </c>
      <c r="Y127" s="8">
        <v>1.2519106065180029E-3</v>
      </c>
      <c r="Z127" s="8">
        <v>-2.1730508583556464E-5</v>
      </c>
      <c r="AE127" s="8">
        <v>0.14071626322446232</v>
      </c>
      <c r="AF127" s="8">
        <v>2.8207121555816569E-3</v>
      </c>
      <c r="AG127" s="8">
        <v>7.3506697266236638E-3</v>
      </c>
      <c r="AH127" s="8">
        <v>0.67251453015943086</v>
      </c>
      <c r="AI127" s="8">
        <v>-4.7075229808456957E-4</v>
      </c>
      <c r="AJ127" s="8">
        <v>1.0737998821133554E-5</v>
      </c>
      <c r="AO127" s="8">
        <v>-0.31818291715462582</v>
      </c>
      <c r="AP127" s="8">
        <v>-1.1199571047703819E-2</v>
      </c>
      <c r="AQ127" s="8">
        <v>0.14088796766108841</v>
      </c>
      <c r="AR127" s="8">
        <v>0.61222628766230125</v>
      </c>
      <c r="AS127" s="8">
        <v>9.8118327247340587E-4</v>
      </c>
      <c r="AT127" s="8">
        <v>8.9532173028596162E-4</v>
      </c>
    </row>
    <row r="128" spans="2:46" x14ac:dyDescent="0.25">
      <c r="B128" s="8">
        <v>-0.28012763235806798</v>
      </c>
      <c r="C128" s="8">
        <v>-1.3049999683802521E-2</v>
      </c>
      <c r="D128" s="8">
        <v>0.15368471498000122</v>
      </c>
      <c r="E128" s="8">
        <v>0.36470289294536479</v>
      </c>
      <c r="F128" s="8">
        <v>6.7140413371752491E-4</v>
      </c>
      <c r="G128" s="8">
        <v>-2.9465899249905353E-4</v>
      </c>
      <c r="K128" s="8">
        <v>-0.3324078718794567</v>
      </c>
      <c r="L128" s="8">
        <v>-8.053943696655479E-3</v>
      </c>
      <c r="M128" s="8">
        <v>0.16787380602052082</v>
      </c>
      <c r="N128" s="8">
        <v>0.51630629655552451</v>
      </c>
      <c r="O128" s="8">
        <v>3.2459353651283012E-4</v>
      </c>
      <c r="P128" s="8">
        <v>1.0158410889338545E-4</v>
      </c>
      <c r="U128" s="8">
        <v>-0.25186040143714566</v>
      </c>
      <c r="V128" s="8">
        <v>-7.2064817249779499E-3</v>
      </c>
      <c r="W128" s="8">
        <v>0.110394349839829</v>
      </c>
      <c r="X128" s="8">
        <v>0.57296693573465851</v>
      </c>
      <c r="Y128" s="8">
        <v>1.2523965000734564E-3</v>
      </c>
      <c r="Z128" s="8">
        <v>-1.7436000959049128E-5</v>
      </c>
      <c r="AE128" s="8">
        <v>0.13766451803034013</v>
      </c>
      <c r="AF128" s="8">
        <v>2.6438845569439584E-3</v>
      </c>
      <c r="AG128" s="8">
        <v>7.4586946165649077E-3</v>
      </c>
      <c r="AH128" s="8">
        <v>0.67685405310779478</v>
      </c>
      <c r="AI128" s="8">
        <v>-4.7460910000179414E-4</v>
      </c>
      <c r="AJ128" s="8">
        <v>8.3763940827672046E-6</v>
      </c>
      <c r="AO128" s="8">
        <v>-0.32110189498003955</v>
      </c>
      <c r="AP128" s="8">
        <v>-1.1257894066730808E-2</v>
      </c>
      <c r="AQ128" s="8">
        <v>0.14086090973799723</v>
      </c>
      <c r="AR128" s="8">
        <v>0.61474017042168394</v>
      </c>
      <c r="AS128" s="8">
        <v>9.7962871486220065E-4</v>
      </c>
      <c r="AT128" s="8">
        <v>8.9604142630583621E-4</v>
      </c>
    </row>
    <row r="129" spans="2:46" x14ac:dyDescent="0.25">
      <c r="B129" s="8">
        <v>-0.27952407166397852</v>
      </c>
      <c r="C129" s="8">
        <v>-1.3057439920966866E-2</v>
      </c>
      <c r="D129" s="8">
        <v>0.15373696947339252</v>
      </c>
      <c r="E129" s="8">
        <v>0.36689361224729583</v>
      </c>
      <c r="F129" s="8">
        <v>6.720071702575733E-4</v>
      </c>
      <c r="G129" s="8">
        <v>-2.9045528754205745E-4</v>
      </c>
      <c r="K129" s="8">
        <v>-0.33949821931624458</v>
      </c>
      <c r="L129" s="8">
        <v>-9.6562456115151657E-3</v>
      </c>
      <c r="M129" s="8">
        <v>0.17186086916825333</v>
      </c>
      <c r="N129" s="8">
        <v>0.52114911787581775</v>
      </c>
      <c r="O129" s="8">
        <v>3.2135392191003743E-4</v>
      </c>
      <c r="P129" s="8">
        <v>9.3561820998956815E-5</v>
      </c>
      <c r="U129" s="8">
        <v>-0.24696831308410988</v>
      </c>
      <c r="V129" s="8">
        <v>-7.3691896048885272E-3</v>
      </c>
      <c r="W129" s="8">
        <v>0.11067665664666028</v>
      </c>
      <c r="X129" s="8">
        <v>0.5785381291440066</v>
      </c>
      <c r="Y129" s="8">
        <v>1.254816037226983E-3</v>
      </c>
      <c r="Z129" s="8">
        <v>-1.3250379550558917E-5</v>
      </c>
      <c r="AE129" s="8">
        <v>0.13412964460137569</v>
      </c>
      <c r="AF129" s="8">
        <v>2.4128024345777201E-3</v>
      </c>
      <c r="AG129" s="8">
        <v>7.5558081813469138E-3</v>
      </c>
      <c r="AH129" s="8">
        <v>0.68039640655350231</v>
      </c>
      <c r="AI129" s="8">
        <v>-4.7895752447343161E-4</v>
      </c>
      <c r="AJ129" s="8">
        <v>6.5424901916914653E-6</v>
      </c>
      <c r="AO129" s="8">
        <v>-0.31889084570016479</v>
      </c>
      <c r="AP129" s="8">
        <v>-1.1319977861671984E-2</v>
      </c>
      <c r="AQ129" s="8">
        <v>0.14129400473770939</v>
      </c>
      <c r="AR129" s="8">
        <v>0.61691815516159731</v>
      </c>
      <c r="AS129" s="8">
        <v>9.8178993033719146E-4</v>
      </c>
      <c r="AT129" s="8">
        <v>9.1100701983159559E-4</v>
      </c>
    </row>
    <row r="130" spans="2:46" x14ac:dyDescent="0.25">
      <c r="B130" s="8">
        <v>-0.27955696792525836</v>
      </c>
      <c r="C130" s="8">
        <v>-1.3054860917026382E-2</v>
      </c>
      <c r="D130" s="8">
        <v>0.15373249561840852</v>
      </c>
      <c r="E130" s="8">
        <v>0.37004406296535997</v>
      </c>
      <c r="F130" s="8">
        <v>6.7579539240456737E-4</v>
      </c>
      <c r="G130" s="8">
        <v>-2.8389534420493863E-4</v>
      </c>
      <c r="K130" s="8">
        <v>-0.34464985245162577</v>
      </c>
      <c r="L130" s="8">
        <v>-1.0401625372553194E-2</v>
      </c>
      <c r="M130" s="8">
        <v>0.17385574238281393</v>
      </c>
      <c r="N130" s="8">
        <v>0.52786149273254523</v>
      </c>
      <c r="O130" s="8">
        <v>3.1911389844510157E-4</v>
      </c>
      <c r="P130" s="8">
        <v>8.7610858504227922E-5</v>
      </c>
      <c r="U130" s="8">
        <v>-0.24227305669780355</v>
      </c>
      <c r="V130" s="8">
        <v>-7.5833640996954095E-3</v>
      </c>
      <c r="W130" s="8">
        <v>0.11106900171382875</v>
      </c>
      <c r="X130" s="8">
        <v>0.58427133784524765</v>
      </c>
      <c r="Y130" s="8">
        <v>1.2581289991370405E-3</v>
      </c>
      <c r="Z130" s="8">
        <v>-7.20197864625924E-6</v>
      </c>
      <c r="AE130" s="8">
        <v>0.13408238673628609</v>
      </c>
      <c r="AF130" s="8">
        <v>2.4094460464821814E-3</v>
      </c>
      <c r="AG130" s="8">
        <v>7.5585089288674207E-3</v>
      </c>
      <c r="AH130" s="8">
        <v>0.68364642539415055</v>
      </c>
      <c r="AI130" s="8">
        <v>-4.8367724907581299E-4</v>
      </c>
      <c r="AJ130" s="8">
        <v>2.7418166465038573E-6</v>
      </c>
      <c r="AO130" s="8">
        <v>-0.31910416831035532</v>
      </c>
      <c r="AP130" s="8">
        <v>-1.1324617038283863E-2</v>
      </c>
      <c r="AQ130" s="8">
        <v>0.14128632726654936</v>
      </c>
      <c r="AR130" s="8">
        <v>0.62154726711678665</v>
      </c>
      <c r="AS130" s="8">
        <v>9.8010455453539013E-4</v>
      </c>
      <c r="AT130" s="8">
        <v>9.1380327092016188E-4</v>
      </c>
    </row>
    <row r="131" spans="2:46" x14ac:dyDescent="0.25">
      <c r="B131" s="8">
        <v>-0.27683576653019115</v>
      </c>
      <c r="C131" s="8">
        <v>-1.3211609570087423E-2</v>
      </c>
      <c r="D131" s="8">
        <v>0.15405411253539927</v>
      </c>
      <c r="E131" s="8">
        <v>0.37317522766707545</v>
      </c>
      <c r="F131" s="8">
        <v>6.7858885068129823E-4</v>
      </c>
      <c r="G131" s="8">
        <v>-2.7817738713546361E-4</v>
      </c>
      <c r="K131" s="8">
        <v>-0.34511565080536322</v>
      </c>
      <c r="L131" s="8">
        <v>-1.0471694342778752E-2</v>
      </c>
      <c r="M131" s="8">
        <v>0.17402959756723929</v>
      </c>
      <c r="N131" s="8">
        <v>0.53484662280808504</v>
      </c>
      <c r="O131" s="8">
        <v>3.16776163750441E-4</v>
      </c>
      <c r="P131" s="8">
        <v>8.1850268566628637E-5</v>
      </c>
      <c r="U131" s="8">
        <v>-0.23515038086041157</v>
      </c>
      <c r="V131" s="8">
        <v>-8.6998339938075611E-3</v>
      </c>
      <c r="W131" s="8">
        <v>0.11303006226770862</v>
      </c>
      <c r="X131" s="8">
        <v>0.590338479898596</v>
      </c>
      <c r="Y131" s="8">
        <v>1.26909064912728E-3</v>
      </c>
      <c r="Z131" s="8">
        <v>1.1989381597205511E-5</v>
      </c>
      <c r="AE131" s="8">
        <v>0.12976612780006769</v>
      </c>
      <c r="AF131" s="8">
        <v>2.2010891558577484E-3</v>
      </c>
      <c r="AG131" s="8">
        <v>7.6815140316816508E-3</v>
      </c>
      <c r="AH131" s="8">
        <v>0.68738929133904136</v>
      </c>
      <c r="AI131" s="8">
        <v>-4.8689163809353958E-4</v>
      </c>
      <c r="AJ131" s="8">
        <v>8.4012716416253088E-7</v>
      </c>
      <c r="AO131" s="8">
        <v>-0.31834223252389132</v>
      </c>
      <c r="AP131" s="8">
        <v>-1.1316972385646365E-2</v>
      </c>
      <c r="AQ131" s="8">
        <v>0.14129571013591691</v>
      </c>
      <c r="AR131" s="8">
        <v>0.62844289799129449</v>
      </c>
      <c r="AS131" s="8">
        <v>9.7932679809996414E-4</v>
      </c>
      <c r="AT131" s="8">
        <v>9.1475944582182815E-4</v>
      </c>
    </row>
    <row r="132" spans="2:46" x14ac:dyDescent="0.25">
      <c r="B132" s="8">
        <v>-0.27386459958258436</v>
      </c>
      <c r="C132" s="8">
        <v>-1.3325736267156111E-2</v>
      </c>
      <c r="D132" s="8">
        <v>0.15430572902498435</v>
      </c>
      <c r="E132" s="8">
        <v>0.37626374397367424</v>
      </c>
      <c r="F132" s="8">
        <v>6.8045936724940603E-4</v>
      </c>
      <c r="G132" s="8">
        <v>-2.7406432072926668E-4</v>
      </c>
      <c r="K132" s="8">
        <v>-0.34678701825844127</v>
      </c>
      <c r="L132" s="8">
        <v>-1.0737302274646757E-2</v>
      </c>
      <c r="M132" s="8">
        <v>0.17472781990895492</v>
      </c>
      <c r="N132" s="8">
        <v>0.54150777847510778</v>
      </c>
      <c r="O132" s="8">
        <v>3.1434483536360781E-4</v>
      </c>
      <c r="P132" s="8">
        <v>7.5504302450099512E-5</v>
      </c>
      <c r="U132" s="8">
        <v>-0.22899005086754573</v>
      </c>
      <c r="V132" s="8">
        <v>-9.4904524596470842E-3</v>
      </c>
      <c r="W132" s="8">
        <v>0.11442676271301157</v>
      </c>
      <c r="X132" s="8">
        <v>0.59860773875126772</v>
      </c>
      <c r="Y132" s="8">
        <v>1.278200949374472E-3</v>
      </c>
      <c r="Z132" s="8">
        <v>2.8013886958087811E-5</v>
      </c>
      <c r="AE132" s="8">
        <v>0.12480545930700244</v>
      </c>
      <c r="AF132" s="8">
        <v>1.8735993951476621E-3</v>
      </c>
      <c r="AG132" s="8">
        <v>7.7821425435927053E-3</v>
      </c>
      <c r="AH132" s="8">
        <v>0.69147796968315967</v>
      </c>
      <c r="AI132" s="8">
        <v>-4.9128302992649706E-4</v>
      </c>
      <c r="AJ132" s="8">
        <v>-5.1746589418675136E-7</v>
      </c>
      <c r="AO132" s="8">
        <v>-0.31444496061522054</v>
      </c>
      <c r="AP132" s="8">
        <v>-1.1222583697235208E-2</v>
      </c>
      <c r="AQ132" s="8">
        <v>0.14133379468678142</v>
      </c>
      <c r="AR132" s="8">
        <v>0.6354215868403007</v>
      </c>
      <c r="AS132" s="8">
        <v>9.7744437188715698E-4</v>
      </c>
      <c r="AT132" s="8">
        <v>9.1551364269540586E-4</v>
      </c>
    </row>
    <row r="133" spans="2:46" x14ac:dyDescent="0.25">
      <c r="B133" s="8">
        <v>-0.27079591159740124</v>
      </c>
      <c r="C133" s="8">
        <v>-1.3449786553098711E-2</v>
      </c>
      <c r="D133" s="8">
        <v>0.15461700690911828</v>
      </c>
      <c r="E133" s="8">
        <v>0.38024188184370922</v>
      </c>
      <c r="F133" s="8">
        <v>6.8242784800312561E-4</v>
      </c>
      <c r="G133" s="8">
        <v>-2.6914501231839022E-4</v>
      </c>
      <c r="K133" s="8">
        <v>-0.35127335321558745</v>
      </c>
      <c r="L133" s="8">
        <v>-1.1553863389722635E-2</v>
      </c>
      <c r="M133" s="8">
        <v>0.17680244963555342</v>
      </c>
      <c r="N133" s="8">
        <v>0.54787122341266581</v>
      </c>
      <c r="O133" s="8">
        <v>3.1161248759940542E-4</v>
      </c>
      <c r="P133" s="8">
        <v>6.8607226724416479E-5</v>
      </c>
      <c r="U133" s="8">
        <v>-0.22220682057138483</v>
      </c>
      <c r="V133" s="8">
        <v>-1.0329195648501781E-2</v>
      </c>
      <c r="W133" s="8">
        <v>0.11589877988933144</v>
      </c>
      <c r="X133" s="8">
        <v>0.60735413742416555</v>
      </c>
      <c r="Y133" s="8">
        <v>1.2870014344038348E-3</v>
      </c>
      <c r="Z133" s="8">
        <v>4.3389817169145496E-5</v>
      </c>
      <c r="AE133" s="8">
        <v>0.12292802943644705</v>
      </c>
      <c r="AF133" s="8">
        <v>1.7427743257397228E-3</v>
      </c>
      <c r="AG133" s="8">
        <v>7.8533228003164948E-3</v>
      </c>
      <c r="AH133" s="8">
        <v>0.69575937140620525</v>
      </c>
      <c r="AI133" s="8">
        <v>-4.9591750074019726E-4</v>
      </c>
      <c r="AJ133" s="8">
        <v>-3.0462347041902786E-6</v>
      </c>
      <c r="AO133" s="8">
        <v>-0.31753873757622225</v>
      </c>
      <c r="AP133" s="8">
        <v>-1.1253682098309979E-2</v>
      </c>
      <c r="AQ133" s="8">
        <v>0.14127581265994432</v>
      </c>
      <c r="AR133" s="8">
        <v>0.64239327474196439</v>
      </c>
      <c r="AS133" s="8">
        <v>9.7666701814642346E-4</v>
      </c>
      <c r="AT133" s="8">
        <v>9.1697007740946255E-4</v>
      </c>
    </row>
    <row r="134" spans="2:46" x14ac:dyDescent="0.25">
      <c r="B134" s="8">
        <v>-0.26634783505799947</v>
      </c>
      <c r="C134" s="8">
        <v>-1.3609340860398948E-2</v>
      </c>
      <c r="D134" s="8">
        <v>0.15508229962248007</v>
      </c>
      <c r="E134" s="8">
        <v>0.38373385307971297</v>
      </c>
      <c r="F134" s="8">
        <v>6.8417439250637068E-4</v>
      </c>
      <c r="G134" s="8">
        <v>-2.6407413772212081E-4</v>
      </c>
      <c r="K134" s="8">
        <v>-0.34399689509228337</v>
      </c>
      <c r="L134" s="8">
        <v>-1.1671896444365859E-2</v>
      </c>
      <c r="M134" s="8">
        <v>0.17665105137179676</v>
      </c>
      <c r="N134" s="8">
        <v>0.55283934696071579</v>
      </c>
      <c r="O134" s="8">
        <v>3.1188004417437353E-4</v>
      </c>
      <c r="P134" s="8">
        <v>6.8263557395425246E-5</v>
      </c>
      <c r="U134" s="8">
        <v>-0.21148645900286941</v>
      </c>
      <c r="V134" s="8">
        <v>-1.1692001415093321E-2</v>
      </c>
      <c r="W134" s="8">
        <v>0.11827951800205609</v>
      </c>
      <c r="X134" s="8">
        <v>0.61500832330514299</v>
      </c>
      <c r="Y134" s="8">
        <v>1.2960297149404148E-3</v>
      </c>
      <c r="Z134" s="8">
        <v>5.9099316944819915E-5</v>
      </c>
      <c r="AE134" s="8">
        <v>0.12081768169177519</v>
      </c>
      <c r="AF134" s="8">
        <v>1.6215189935667822E-3</v>
      </c>
      <c r="AG134" s="8">
        <v>7.9344791444398606E-3</v>
      </c>
      <c r="AH134" s="8">
        <v>0.7007760842600228</v>
      </c>
      <c r="AI134" s="8">
        <v>-4.9974291521438243E-4</v>
      </c>
      <c r="AJ134" s="8">
        <v>-5.6122062130448731E-6</v>
      </c>
      <c r="AO134" s="8">
        <v>-0.32302546098746177</v>
      </c>
      <c r="AP134" s="8">
        <v>-1.1444250813054809E-2</v>
      </c>
      <c r="AQ134" s="8">
        <v>0.14150104234939209</v>
      </c>
      <c r="AR134" s="8">
        <v>0.64903380568848479</v>
      </c>
      <c r="AS134" s="8">
        <v>9.7395582634153001E-4</v>
      </c>
      <c r="AT134" s="8">
        <v>9.1376867133353675E-4</v>
      </c>
    </row>
    <row r="135" spans="2:46" x14ac:dyDescent="0.25">
      <c r="B135" s="8">
        <v>-0.26128686914381832</v>
      </c>
      <c r="C135" s="8">
        <v>-1.3580913080623772E-2</v>
      </c>
      <c r="D135" s="8">
        <v>0.15548765156188699</v>
      </c>
      <c r="E135" s="8">
        <v>0.38702824304000411</v>
      </c>
      <c r="F135" s="8">
        <v>6.8390796501418139E-4</v>
      </c>
      <c r="G135" s="8">
        <v>-2.6018397333496106E-4</v>
      </c>
      <c r="K135" s="8">
        <v>-0.34510854136664348</v>
      </c>
      <c r="L135" s="8">
        <v>-1.1628862452178148E-2</v>
      </c>
      <c r="M135" s="8">
        <v>0.17666230344997555</v>
      </c>
      <c r="N135" s="8">
        <v>0.55581107001518226</v>
      </c>
      <c r="O135" s="8">
        <v>3.1252024218545468E-4</v>
      </c>
      <c r="P135" s="8">
        <v>6.8097042916095382E-5</v>
      </c>
      <c r="U135" s="8">
        <v>-0.20327044559347132</v>
      </c>
      <c r="V135" s="8">
        <v>-1.2312733271063225E-2</v>
      </c>
      <c r="W135" s="8">
        <v>0.11970948889002746</v>
      </c>
      <c r="X135" s="8">
        <v>0.62192500516682447</v>
      </c>
      <c r="Y135" s="8">
        <v>1.301464349972526E-3</v>
      </c>
      <c r="Z135" s="8">
        <v>7.1543796633934345E-5</v>
      </c>
      <c r="AE135" s="8">
        <v>0.11586245521739166</v>
      </c>
      <c r="AF135" s="8">
        <v>1.3038985332798107E-3</v>
      </c>
      <c r="AG135" s="8">
        <v>8.0161305577678751E-3</v>
      </c>
      <c r="AH135" s="8">
        <v>0.70597347687026712</v>
      </c>
      <c r="AI135" s="8">
        <v>-5.0400739382948248E-4</v>
      </c>
      <c r="AJ135" s="8">
        <v>-6.7189803052865373E-6</v>
      </c>
      <c r="AO135" s="8">
        <v>-0.32012096674583262</v>
      </c>
      <c r="AP135" s="8">
        <v>-1.1370234983163821E-2</v>
      </c>
      <c r="AQ135" s="8">
        <v>0.14147666947006191</v>
      </c>
      <c r="AR135" s="8">
        <v>0.65361183763478381</v>
      </c>
      <c r="AS135" s="8">
        <v>9.7197075713230505E-4</v>
      </c>
      <c r="AT135" s="8">
        <v>9.1311089028480233E-4</v>
      </c>
    </row>
    <row r="136" spans="2:46" x14ac:dyDescent="0.25">
      <c r="B136" s="8">
        <v>-0.25632224257845909</v>
      </c>
      <c r="C136" s="8">
        <v>-1.3680523913703281E-2</v>
      </c>
      <c r="D136" s="8">
        <v>0.15586553829097022</v>
      </c>
      <c r="E136" s="8">
        <v>0.39131571784259789</v>
      </c>
      <c r="F136" s="8">
        <v>6.8489061909551212E-4</v>
      </c>
      <c r="G136" s="8">
        <v>-2.5648373056525435E-4</v>
      </c>
      <c r="K136" s="8">
        <v>-0.34652246828034611</v>
      </c>
      <c r="L136" s="8">
        <v>-1.1584703785010926E-2</v>
      </c>
      <c r="M136" s="8">
        <v>0.17662323840747274</v>
      </c>
      <c r="N136" s="8">
        <v>0.5586018831284365</v>
      </c>
      <c r="O136" s="8">
        <v>3.1303748460225579E-4</v>
      </c>
      <c r="P136" s="8">
        <v>6.85548002792652E-5</v>
      </c>
      <c r="U136" s="8">
        <v>-0.20741990989430051</v>
      </c>
      <c r="V136" s="8">
        <v>-1.2731770551934477E-2</v>
      </c>
      <c r="W136" s="8">
        <v>0.1200877010789706</v>
      </c>
      <c r="X136" s="8">
        <v>0.62714336697852768</v>
      </c>
      <c r="Y136" s="8">
        <v>1.294169372823748E-3</v>
      </c>
      <c r="Z136" s="8">
        <v>6.4954512549697443E-5</v>
      </c>
      <c r="AE136" s="8">
        <v>0.11544061814914795</v>
      </c>
      <c r="AF136" s="8">
        <v>1.2753937054625251E-3</v>
      </c>
      <c r="AG136" s="8">
        <v>8.0376001264802436E-3</v>
      </c>
      <c r="AH136" s="8">
        <v>0.71103000221704815</v>
      </c>
      <c r="AI136" s="8">
        <v>-5.0850267544965203E-4</v>
      </c>
      <c r="AJ136" s="8">
        <v>-1.0110134903560792E-5</v>
      </c>
      <c r="AO136" s="8">
        <v>-0.31986225157005777</v>
      </c>
      <c r="AP136" s="8">
        <v>-1.1351902894853053E-2</v>
      </c>
      <c r="AQ136" s="8">
        <v>0.14147313031437661</v>
      </c>
      <c r="AR136" s="8">
        <v>0.65758473502220627</v>
      </c>
      <c r="AS136" s="8">
        <v>9.6646323807132164E-4</v>
      </c>
      <c r="AT136" s="8">
        <v>9.1203701229041324E-4</v>
      </c>
    </row>
    <row r="137" spans="2:46" x14ac:dyDescent="0.25">
      <c r="B137" s="8">
        <v>-0.25190764650435288</v>
      </c>
      <c r="C137" s="8">
        <v>-1.3823424873196951E-2</v>
      </c>
      <c r="D137" s="8">
        <v>0.15618580870257331</v>
      </c>
      <c r="E137" s="8">
        <v>0.39612547295185185</v>
      </c>
      <c r="F137" s="8">
        <v>6.8647171481120255E-4</v>
      </c>
      <c r="G137" s="8">
        <v>-2.5295490675415359E-4</v>
      </c>
      <c r="K137" s="8">
        <v>-0.35144469141742452</v>
      </c>
      <c r="L137" s="8">
        <v>-1.1448564686054409E-2</v>
      </c>
      <c r="M137" s="8">
        <v>0.17667759056090374</v>
      </c>
      <c r="N137" s="8">
        <v>0.56150343960109161</v>
      </c>
      <c r="O137" s="8">
        <v>3.1349489608627109E-4</v>
      </c>
      <c r="P137" s="8">
        <v>6.8372732416425687E-5</v>
      </c>
      <c r="U137" s="8">
        <v>-0.20947664197799995</v>
      </c>
      <c r="V137" s="8">
        <v>-1.3163124474875264E-2</v>
      </c>
      <c r="W137" s="8">
        <v>0.12048268946444922</v>
      </c>
      <c r="X137" s="8">
        <v>0.63014336930781878</v>
      </c>
      <c r="Y137" s="8">
        <v>1.2793539874747786E-3</v>
      </c>
      <c r="Z137" s="8">
        <v>5.1383490218179424E-5</v>
      </c>
      <c r="AE137" s="8">
        <v>0.11332461344877191</v>
      </c>
      <c r="AF137" s="8">
        <v>1.1507026950216671E-3</v>
      </c>
      <c r="AG137" s="8">
        <v>8.1216902213039534E-3</v>
      </c>
      <c r="AH137" s="8">
        <v>0.71661458290199476</v>
      </c>
      <c r="AI137" s="8">
        <v>-5.1242625276178889E-4</v>
      </c>
      <c r="AJ137" s="8">
        <v>-1.2762530500172446E-5</v>
      </c>
      <c r="AO137" s="8">
        <v>-0.32601960533048902</v>
      </c>
      <c r="AP137" s="8">
        <v>-1.1623635928429136E-2</v>
      </c>
      <c r="AQ137" s="8">
        <v>0.14151296671844346</v>
      </c>
      <c r="AR137" s="8">
        <v>0.66367518782978674</v>
      </c>
      <c r="AS137" s="8">
        <v>9.630284886206962E-4</v>
      </c>
      <c r="AT137" s="8">
        <v>9.1152315492732023E-4</v>
      </c>
    </row>
    <row r="138" spans="2:46" x14ac:dyDescent="0.25">
      <c r="B138" s="8">
        <v>-0.25256677797814536</v>
      </c>
      <c r="C138" s="8">
        <v>-1.3798065077198961E-2</v>
      </c>
      <c r="D138" s="8">
        <v>0.15615016855741262</v>
      </c>
      <c r="E138" s="8">
        <v>0.40155165393096653</v>
      </c>
      <c r="F138" s="8">
        <v>6.8834991417442495E-4</v>
      </c>
      <c r="G138" s="8">
        <v>-2.5031981965147228E-4</v>
      </c>
      <c r="K138" s="8">
        <v>-0.34923855912800889</v>
      </c>
      <c r="L138" s="8">
        <v>-1.1441967900241653E-2</v>
      </c>
      <c r="M138" s="8">
        <v>0.17674344265666148</v>
      </c>
      <c r="N138" s="8">
        <v>0.56458343892611529</v>
      </c>
      <c r="O138" s="8">
        <v>3.134461828221855E-4</v>
      </c>
      <c r="P138" s="8">
        <v>6.8866554180737854E-5</v>
      </c>
      <c r="U138" s="8">
        <v>-0.21140966650357818</v>
      </c>
      <c r="V138" s="8">
        <v>-1.3660927099600231E-2</v>
      </c>
      <c r="W138" s="8">
        <v>0.12105774890261288</v>
      </c>
      <c r="X138" s="8">
        <v>0.63291645736185675</v>
      </c>
      <c r="Y138" s="8">
        <v>1.2616696183035763E-3</v>
      </c>
      <c r="Z138" s="8">
        <v>3.0961309807079212E-5</v>
      </c>
      <c r="AE138" s="8">
        <v>0.10748746014641554</v>
      </c>
      <c r="AF138" s="8">
        <v>8.3241198898183254E-4</v>
      </c>
      <c r="AG138" s="8">
        <v>8.2865386816463934E-3</v>
      </c>
      <c r="AH138" s="8">
        <v>0.72274263085999568</v>
      </c>
      <c r="AI138" s="8">
        <v>-5.1605787915709543E-4</v>
      </c>
      <c r="AJ138" s="8">
        <v>-1.4651905320244958E-5</v>
      </c>
      <c r="AO138" s="8">
        <v>-0.32854879746131088</v>
      </c>
      <c r="AP138" s="8">
        <v>-1.1715268961975285E-2</v>
      </c>
      <c r="AQ138" s="8">
        <v>0.14150299396149199</v>
      </c>
      <c r="AR138" s="8">
        <v>0.6704117129738707</v>
      </c>
      <c r="AS138" s="8">
        <v>9.6021027753149331E-4</v>
      </c>
      <c r="AT138" s="8">
        <v>9.1182055023401962E-4</v>
      </c>
    </row>
    <row r="139" spans="2:46" x14ac:dyDescent="0.25">
      <c r="B139" s="8">
        <v>-0.2527859259697175</v>
      </c>
      <c r="C139" s="8">
        <v>-1.3791932288202054E-2</v>
      </c>
      <c r="D139" s="8">
        <v>0.15613907361214283</v>
      </c>
      <c r="E139" s="8">
        <v>0.40657572408715126</v>
      </c>
      <c r="F139" s="8">
        <v>6.8971760488863371E-4</v>
      </c>
      <c r="G139" s="8">
        <v>-2.4785291432071724E-4</v>
      </c>
      <c r="K139" s="8">
        <v>-0.35184786097712756</v>
      </c>
      <c r="L139" s="8">
        <v>-1.1361368133052463E-2</v>
      </c>
      <c r="M139" s="8">
        <v>0.17671102534385438</v>
      </c>
      <c r="N139" s="8">
        <v>0.56751060536305398</v>
      </c>
      <c r="O139" s="8">
        <v>3.1395759188572155E-4</v>
      </c>
      <c r="P139" s="8">
        <v>6.907288102000362E-5</v>
      </c>
      <c r="U139" s="8">
        <v>-0.22116509773327095</v>
      </c>
      <c r="V139" s="8">
        <v>-1.4807293498896725E-2</v>
      </c>
      <c r="W139" s="8">
        <v>0.12192631229913653</v>
      </c>
      <c r="X139" s="8">
        <v>0.63860761709037361</v>
      </c>
      <c r="Y139" s="8">
        <v>1.2531882958136177E-3</v>
      </c>
      <c r="Z139" s="8">
        <v>2.4523284872755077E-5</v>
      </c>
      <c r="AE139" s="8">
        <v>0.10322495897031569</v>
      </c>
      <c r="AF139" s="8">
        <v>5.6072702827514808E-4</v>
      </c>
      <c r="AG139" s="8">
        <v>8.4565488942785882E-3</v>
      </c>
      <c r="AH139" s="8">
        <v>0.72914403166582586</v>
      </c>
      <c r="AI139" s="8">
        <v>-5.203012100482927E-4</v>
      </c>
      <c r="AJ139" s="8">
        <v>-1.7316024732930911E-5</v>
      </c>
      <c r="AO139" s="8">
        <v>-0.33318831165669505</v>
      </c>
      <c r="AP139" s="8">
        <v>-1.1916850086295921E-2</v>
      </c>
      <c r="AQ139" s="8">
        <v>0.14155828934605752</v>
      </c>
      <c r="AR139" s="8">
        <v>0.67750150415418431</v>
      </c>
      <c r="AS139" s="8">
        <v>9.5682708091757466E-4</v>
      </c>
      <c r="AT139" s="8">
        <v>9.108812119674591E-4</v>
      </c>
    </row>
    <row r="140" spans="2:46" x14ac:dyDescent="0.25">
      <c r="B140" s="8">
        <v>-0.25617358525363115</v>
      </c>
      <c r="C140" s="8">
        <v>-1.3612502474949042E-2</v>
      </c>
      <c r="D140" s="8">
        <v>0.15598229691988405</v>
      </c>
      <c r="E140" s="8">
        <v>0.41064794307950736</v>
      </c>
      <c r="F140" s="8">
        <v>6.9229795978128725E-4</v>
      </c>
      <c r="G140" s="8">
        <v>-2.4559687134647018E-4</v>
      </c>
      <c r="K140" s="8">
        <v>-0.35153224574396752</v>
      </c>
      <c r="L140" s="8">
        <v>-1.1372016023160375E-2</v>
      </c>
      <c r="M140" s="8">
        <v>0.17672238600662596</v>
      </c>
      <c r="N140" s="8">
        <v>0.57010140877535875</v>
      </c>
      <c r="O140" s="8">
        <v>3.1451623965447919E-4</v>
      </c>
      <c r="P140" s="8">
        <v>6.9668848677903003E-5</v>
      </c>
      <c r="U140" s="8">
        <v>-0.23672622479594649</v>
      </c>
      <c r="V140" s="8">
        <v>-1.5645885414490128E-2</v>
      </c>
      <c r="W140" s="8">
        <v>0.12150205623085088</v>
      </c>
      <c r="X140" s="8">
        <v>0.6471992383896783</v>
      </c>
      <c r="Y140" s="8">
        <v>1.249292581195231E-3</v>
      </c>
      <c r="Z140" s="8">
        <v>2.6482906160805878E-5</v>
      </c>
      <c r="AE140" s="8">
        <v>9.8958318828166747E-2</v>
      </c>
      <c r="AF140" s="8">
        <v>3.1574246444214331E-4</v>
      </c>
      <c r="AG140" s="8">
        <v>8.6448767290410976E-3</v>
      </c>
      <c r="AH140" s="8">
        <v>0.73575243552039193</v>
      </c>
      <c r="AI140" s="8">
        <v>-5.2412624457382623E-4</v>
      </c>
      <c r="AJ140" s="8">
        <v>-2.0262268630544905E-5</v>
      </c>
      <c r="AO140" s="8">
        <v>-0.34557897966634082</v>
      </c>
      <c r="AP140" s="8">
        <v>-1.2302277071515936E-2</v>
      </c>
      <c r="AQ140" s="8">
        <v>0.14131941091638553</v>
      </c>
      <c r="AR140" s="8">
        <v>0.68471452196082594</v>
      </c>
      <c r="AS140" s="8">
        <v>9.5441209272078024E-4</v>
      </c>
      <c r="AT140" s="8">
        <v>9.123729480003572E-4</v>
      </c>
    </row>
    <row r="141" spans="2:46" x14ac:dyDescent="0.25">
      <c r="B141" s="8">
        <v>-0.26127256549945282</v>
      </c>
      <c r="C141" s="8">
        <v>-1.3378543908356468E-2</v>
      </c>
      <c r="D141" s="8">
        <v>0.15575881852722351</v>
      </c>
      <c r="E141" s="8">
        <v>0.41388933253303756</v>
      </c>
      <c r="F141" s="8">
        <v>6.945335676456449E-4</v>
      </c>
      <c r="G141" s="8">
        <v>-2.4346095955439807E-4</v>
      </c>
      <c r="K141" s="8">
        <v>-0.35162252605136579</v>
      </c>
      <c r="L141" s="8">
        <v>-1.1370489285390225E-2</v>
      </c>
      <c r="M141" s="8">
        <v>0.17671923366615266</v>
      </c>
      <c r="N141" s="8">
        <v>0.57302929610928854</v>
      </c>
      <c r="O141" s="8">
        <v>3.147968140838748E-4</v>
      </c>
      <c r="P141" s="8">
        <v>7.0246859528228219E-5</v>
      </c>
      <c r="U141" s="8">
        <v>-0.24809785376857083</v>
      </c>
      <c r="V141" s="8">
        <v>-1.6040505591194066E-2</v>
      </c>
      <c r="W141" s="8">
        <v>0.12067249956747715</v>
      </c>
      <c r="X141" s="8">
        <v>0.65539859807915313</v>
      </c>
      <c r="Y141" s="8">
        <v>1.2468047913479444E-3</v>
      </c>
      <c r="Z141" s="8">
        <v>3.1750776939046958E-5</v>
      </c>
      <c r="AE141" s="8">
        <v>9.4705872874876862E-2</v>
      </c>
      <c r="AF141" s="8">
        <v>3.742114718036755E-5</v>
      </c>
      <c r="AG141" s="8">
        <v>8.7752574609562956E-3</v>
      </c>
      <c r="AH141" s="8">
        <v>0.74268448976291401</v>
      </c>
      <c r="AI141" s="8">
        <v>-5.2848282427504745E-4</v>
      </c>
      <c r="AJ141" s="8">
        <v>-2.2315395196387428E-5</v>
      </c>
      <c r="AO141" s="8">
        <v>-0.35493450808140886</v>
      </c>
      <c r="AP141" s="8">
        <v>-1.2441627386866872E-2</v>
      </c>
      <c r="AQ141" s="8">
        <v>0.14092112764800402</v>
      </c>
      <c r="AR141" s="8">
        <v>0.69083542239038653</v>
      </c>
      <c r="AS141" s="8">
        <v>9.5326367757903334E-4</v>
      </c>
      <c r="AT141" s="8">
        <v>9.1568127873262043E-4</v>
      </c>
    </row>
    <row r="142" spans="2:46" x14ac:dyDescent="0.25">
      <c r="B142" s="8">
        <v>-0.26617555098495566</v>
      </c>
      <c r="C142" s="8">
        <v>-1.3274310467627169E-2</v>
      </c>
      <c r="D142" s="8">
        <v>0.15552155549635971</v>
      </c>
      <c r="E142" s="8">
        <v>0.41886715165409039</v>
      </c>
      <c r="F142" s="8">
        <v>6.9557395230381361E-4</v>
      </c>
      <c r="G142" s="8">
        <v>-2.4110319268092197E-4</v>
      </c>
      <c r="K142" s="8">
        <v>-0.34450700178726179</v>
      </c>
      <c r="L142" s="8">
        <v>-1.1446025335045731E-2</v>
      </c>
      <c r="M142" s="8">
        <v>0.17714924981281885</v>
      </c>
      <c r="N142" s="8">
        <v>0.57701044503827914</v>
      </c>
      <c r="O142" s="8">
        <v>3.1497418991907969E-4</v>
      </c>
      <c r="P142" s="8">
        <v>7.1245764325491217E-5</v>
      </c>
      <c r="U142" s="8">
        <v>-0.26319813245038526</v>
      </c>
      <c r="V142" s="8">
        <v>-1.6307207856419672E-2</v>
      </c>
      <c r="W142" s="8">
        <v>0.11966488751430662</v>
      </c>
      <c r="X142" s="8">
        <v>0.6635502443650575</v>
      </c>
      <c r="Y142" s="8">
        <v>1.245546451550986E-3</v>
      </c>
      <c r="Z142" s="8">
        <v>3.657664710965202E-5</v>
      </c>
      <c r="AE142" s="8">
        <v>9.1644190859904814E-2</v>
      </c>
      <c r="AF142" s="8">
        <v>-1.4430746335952543E-4</v>
      </c>
      <c r="AG142" s="8">
        <v>8.8902585270135767E-3</v>
      </c>
      <c r="AH142" s="8">
        <v>0.74945982366044572</v>
      </c>
      <c r="AI142" s="8">
        <v>-5.3243604474111691E-4</v>
      </c>
      <c r="AJ142" s="8">
        <v>-2.4825661226573153E-5</v>
      </c>
      <c r="AO142" s="8">
        <v>-0.34949127209496011</v>
      </c>
      <c r="AP142" s="8">
        <v>-1.229717355810467E-2</v>
      </c>
      <c r="AQ142" s="8">
        <v>0.14117189923826551</v>
      </c>
      <c r="AR142" s="8">
        <v>0.6948699994220352</v>
      </c>
      <c r="AS142" s="8">
        <v>9.5120734677961167E-4</v>
      </c>
      <c r="AT142" s="8">
        <v>9.1925971878685769E-4</v>
      </c>
    </row>
    <row r="143" spans="2:46" x14ac:dyDescent="0.25">
      <c r="B143" s="8">
        <v>-0.26634849965140384</v>
      </c>
      <c r="C143" s="8">
        <v>-1.3272956422104E-2</v>
      </c>
      <c r="D143" s="8">
        <v>0.15551345607476233</v>
      </c>
      <c r="E143" s="8">
        <v>0.42422228413663665</v>
      </c>
      <c r="F143" s="8">
        <v>6.9596111494425088E-4</v>
      </c>
      <c r="G143" s="8">
        <v>-2.3882242755453445E-4</v>
      </c>
      <c r="K143" s="8">
        <v>-0.34667081830222418</v>
      </c>
      <c r="L143" s="8">
        <v>-1.1335940482467314E-2</v>
      </c>
      <c r="M143" s="8">
        <v>0.17703118273272231</v>
      </c>
      <c r="N143" s="8">
        <v>0.58144513459863745</v>
      </c>
      <c r="O143" s="8">
        <v>3.1581633584226417E-4</v>
      </c>
      <c r="P143" s="8">
        <v>7.2148800247397375E-5</v>
      </c>
      <c r="U143" s="8">
        <v>-0.27928688904634985</v>
      </c>
      <c r="V143" s="8">
        <v>-1.6575341187194739E-2</v>
      </c>
      <c r="W143" s="8">
        <v>0.11832399162579213</v>
      </c>
      <c r="X143" s="8">
        <v>0.67186728792368655</v>
      </c>
      <c r="Y143" s="8">
        <v>1.2443670629804062E-3</v>
      </c>
      <c r="Z143" s="8">
        <v>4.2598325175196619E-5</v>
      </c>
      <c r="AE143" s="8">
        <v>8.8498073087232593E-2</v>
      </c>
      <c r="AF143" s="8">
        <v>-3.4634495430280502E-4</v>
      </c>
      <c r="AG143" s="8">
        <v>9.0411011388967458E-3</v>
      </c>
      <c r="AH143" s="8">
        <v>0.75550646519423159</v>
      </c>
      <c r="AI143" s="8">
        <v>-5.3671083870914784E-4</v>
      </c>
      <c r="AJ143" s="8">
        <v>-2.8023555417330749E-5</v>
      </c>
      <c r="AO143" s="8">
        <v>-0.34790772164578271</v>
      </c>
      <c r="AP143" s="8">
        <v>-1.2252308789304254E-2</v>
      </c>
      <c r="AQ143" s="8">
        <v>0.14124845454711449</v>
      </c>
      <c r="AR143" s="8">
        <v>0.70186357530879506</v>
      </c>
      <c r="AS143" s="8">
        <v>9.4901797040142124E-4</v>
      </c>
      <c r="AT143" s="8">
        <v>9.2301115272605213E-4</v>
      </c>
    </row>
    <row r="144" spans="2:46" x14ac:dyDescent="0.25">
      <c r="B144" s="8">
        <v>-0.27023177235663404</v>
      </c>
      <c r="C144" s="8">
        <v>-1.3136192969979851E-2</v>
      </c>
      <c r="D144" s="8">
        <v>0.15528364510717588</v>
      </c>
      <c r="E144" s="8">
        <v>0.42941674494126303</v>
      </c>
      <c r="F144" s="8">
        <v>6.9768096633346616E-4</v>
      </c>
      <c r="G144" s="8">
        <v>-2.3594012441380881E-4</v>
      </c>
      <c r="K144" s="8">
        <v>-0.34653190762509728</v>
      </c>
      <c r="L144" s="8">
        <v>-1.1343487344616373E-2</v>
      </c>
      <c r="M144" s="8">
        <v>0.17704050424974779</v>
      </c>
      <c r="N144" s="8">
        <v>0.58612301284471913</v>
      </c>
      <c r="O144" s="8">
        <v>3.1671531392053634E-4</v>
      </c>
      <c r="P144" s="8">
        <v>7.3258217624708804E-5</v>
      </c>
      <c r="U144" s="8">
        <v>-0.2862321270578751</v>
      </c>
      <c r="V144" s="8">
        <v>-1.6801314329548678E-2</v>
      </c>
      <c r="W144" s="8">
        <v>0.11772153548807707</v>
      </c>
      <c r="X144" s="8">
        <v>0.67737346893525008</v>
      </c>
      <c r="Y144" s="8">
        <v>1.2420336329734014E-3</v>
      </c>
      <c r="Z144" s="8">
        <v>4.886048483344534E-5</v>
      </c>
      <c r="AE144" s="8">
        <v>8.7496068411181127E-2</v>
      </c>
      <c r="AF144" s="8">
        <v>-4.034606895621826E-4</v>
      </c>
      <c r="AG144" s="8">
        <v>9.0815612731237009E-3</v>
      </c>
      <c r="AH144" s="8">
        <v>0.76113857626878079</v>
      </c>
      <c r="AI144" s="8">
        <v>-5.4050680892010121E-4</v>
      </c>
      <c r="AJ144" s="8">
        <v>-3.0718327257899151E-5</v>
      </c>
      <c r="AO144" s="8">
        <v>-0.34505164661679005</v>
      </c>
      <c r="AP144" s="8">
        <v>-1.2203145700554655E-2</v>
      </c>
      <c r="AQ144" s="8">
        <v>0.14140529906009272</v>
      </c>
      <c r="AR144" s="8">
        <v>0.70927203210742651</v>
      </c>
      <c r="AS144" s="8">
        <v>9.4769579491486757E-4</v>
      </c>
      <c r="AT144" s="8">
        <v>9.272758528785064E-4</v>
      </c>
    </row>
    <row r="145" spans="2:46" x14ac:dyDescent="0.25">
      <c r="B145" s="8">
        <v>-0.27323816335939866</v>
      </c>
      <c r="C145" s="8">
        <v>-1.3103466788325508E-2</v>
      </c>
      <c r="D145" s="8">
        <v>0.15509776658902871</v>
      </c>
      <c r="E145" s="8">
        <v>0.43440875682579616</v>
      </c>
      <c r="F145" s="8">
        <v>6.9821785507240069E-4</v>
      </c>
      <c r="G145" s="8">
        <v>-2.3293156531221983E-4</v>
      </c>
      <c r="K145" s="8">
        <v>-0.33850534545217797</v>
      </c>
      <c r="L145" s="8">
        <v>-1.1432013315824057E-2</v>
      </c>
      <c r="M145" s="8">
        <v>0.1774731580790343</v>
      </c>
      <c r="N145" s="8">
        <v>0.59060008635667804</v>
      </c>
      <c r="O145" s="8">
        <v>3.1689959243771948E-4</v>
      </c>
      <c r="P145" s="8">
        <v>7.4149611828638789E-5</v>
      </c>
      <c r="U145" s="8">
        <v>-0.28639640230209301</v>
      </c>
      <c r="V145" s="8">
        <v>-1.6797173248164585E-2</v>
      </c>
      <c r="W145" s="8">
        <v>0.1177131549307783</v>
      </c>
      <c r="X145" s="8">
        <v>0.67894368049479037</v>
      </c>
      <c r="Y145" s="8">
        <v>1.2438626321692086E-3</v>
      </c>
      <c r="Z145" s="8">
        <v>5.2557578994144735E-5</v>
      </c>
      <c r="AE145" s="8">
        <v>8.7727481103746854E-2</v>
      </c>
      <c r="AF145" s="8">
        <v>-3.9021788304858222E-4</v>
      </c>
      <c r="AG145" s="8">
        <v>9.0719200683458175E-3</v>
      </c>
      <c r="AH145" s="8">
        <v>0.7666522499674634</v>
      </c>
      <c r="AI145" s="8">
        <v>-5.4431755061377387E-4</v>
      </c>
      <c r="AJ145" s="8">
        <v>-3.349803187076032E-5</v>
      </c>
      <c r="AO145" s="8">
        <v>-0.33772068707646913</v>
      </c>
      <c r="AP145" s="8">
        <v>-1.2030036204173578E-2</v>
      </c>
      <c r="AQ145" s="8">
        <v>0.1416854366504875</v>
      </c>
      <c r="AR145" s="8">
        <v>0.71511095899112609</v>
      </c>
      <c r="AS145" s="8">
        <v>9.4586770056461584E-4</v>
      </c>
      <c r="AT145" s="8">
        <v>9.3024335042273876E-4</v>
      </c>
    </row>
    <row r="146" spans="2:46" x14ac:dyDescent="0.25">
      <c r="B146" s="8">
        <v>-0.27518563915245559</v>
      </c>
      <c r="C146" s="8">
        <v>-1.3079090779861011E-2</v>
      </c>
      <c r="D146" s="8">
        <v>0.15497086663152196</v>
      </c>
      <c r="E146" s="8">
        <v>0.439246299591461</v>
      </c>
      <c r="F146" s="8">
        <v>6.9883409629893851E-4</v>
      </c>
      <c r="G146" s="8">
        <v>-2.297614407254063E-4</v>
      </c>
      <c r="K146" s="8">
        <v>-0.33116163319742842</v>
      </c>
      <c r="L146" s="8">
        <v>-1.1586750962600393E-2</v>
      </c>
      <c r="M146" s="8">
        <v>0.17781417763477175</v>
      </c>
      <c r="N146" s="8">
        <v>0.59392757159304266</v>
      </c>
      <c r="O146" s="8">
        <v>3.1724922119558124E-4</v>
      </c>
      <c r="P146" s="8">
        <v>7.491795875896442E-5</v>
      </c>
      <c r="U146" s="8">
        <v>-0.2870774829263944</v>
      </c>
      <c r="V146" s="8">
        <v>-1.6848820875697321E-2</v>
      </c>
      <c r="W146" s="8">
        <v>0.11773855076540987</v>
      </c>
      <c r="X146" s="8">
        <v>0.68003439532149623</v>
      </c>
      <c r="Y146" s="8">
        <v>1.238371057749653E-3</v>
      </c>
      <c r="Z146" s="8">
        <v>4.9855000911095299E-5</v>
      </c>
      <c r="AE146" s="8">
        <v>8.2844215203354735E-2</v>
      </c>
      <c r="AF146" s="8">
        <v>-6.6634082456011102E-4</v>
      </c>
      <c r="AG146" s="8">
        <v>9.2289703596479134E-3</v>
      </c>
      <c r="AH146" s="8">
        <v>0.77334487336335533</v>
      </c>
      <c r="AI146" s="8">
        <v>-5.4808382086559532E-4</v>
      </c>
      <c r="AJ146" s="8">
        <v>-3.5649171194021243E-5</v>
      </c>
      <c r="AO146" s="8">
        <v>-0.33430891235480975</v>
      </c>
      <c r="AP146" s="8">
        <v>-1.1892454333023663E-2</v>
      </c>
      <c r="AQ146" s="8">
        <v>0.14176503438070795</v>
      </c>
      <c r="AR146" s="8">
        <v>0.72035421666946731</v>
      </c>
      <c r="AS146" s="8">
        <v>9.4273562052086819E-4</v>
      </c>
      <c r="AT146" s="8">
        <v>9.3205016909974313E-4</v>
      </c>
    </row>
    <row r="147" spans="2:46" x14ac:dyDescent="0.25">
      <c r="B147" s="8">
        <v>-0.27492531990135266</v>
      </c>
      <c r="C147" s="8">
        <v>-1.3084430839769044E-2</v>
      </c>
      <c r="D147" s="8">
        <v>0.15499203439221723</v>
      </c>
      <c r="E147" s="8">
        <v>0.44283850112810808</v>
      </c>
      <c r="F147" s="8">
        <v>6.9983735293318065E-4</v>
      </c>
      <c r="G147" s="8">
        <v>-2.2581060149362634E-4</v>
      </c>
      <c r="K147" s="8">
        <v>-0.32591800010278471</v>
      </c>
      <c r="L147" s="8">
        <v>-1.1899187145957056E-2</v>
      </c>
      <c r="M147" s="8">
        <v>0.17795314372239002</v>
      </c>
      <c r="N147" s="8">
        <v>0.59634681029449854</v>
      </c>
      <c r="O147" s="8">
        <v>3.1823456498134765E-4</v>
      </c>
      <c r="P147" s="8">
        <v>7.5357193168377781E-5</v>
      </c>
      <c r="U147" s="8">
        <v>-0.28597559732148775</v>
      </c>
      <c r="V147" s="8">
        <v>-1.6611624120548955E-2</v>
      </c>
      <c r="W147" s="8">
        <v>0.11763224234638588</v>
      </c>
      <c r="X147" s="8">
        <v>0.68165861334150091</v>
      </c>
      <c r="Y147" s="8">
        <v>1.2229856637026473E-3</v>
      </c>
      <c r="Z147" s="8">
        <v>4.2949335692940884E-5</v>
      </c>
      <c r="AE147" s="8">
        <v>7.4557689725539417E-2</v>
      </c>
      <c r="AF147" s="8">
        <v>-1.1173946572459025E-3</v>
      </c>
      <c r="AG147" s="8">
        <v>9.5305962173665437E-3</v>
      </c>
      <c r="AH147" s="8">
        <v>0.78190082787448167</v>
      </c>
      <c r="AI147" s="8">
        <v>-5.5171236530857689E-4</v>
      </c>
      <c r="AJ147" s="8">
        <v>-3.8085092197772595E-5</v>
      </c>
      <c r="AO147" s="8">
        <v>-0.3374390253854595</v>
      </c>
      <c r="AP147" s="8">
        <v>-1.2030419979169852E-2</v>
      </c>
      <c r="AQ147" s="8">
        <v>0.14169077914911271</v>
      </c>
      <c r="AR147" s="8">
        <v>0.7255434414384424</v>
      </c>
      <c r="AS147" s="8">
        <v>9.393122361030865E-4</v>
      </c>
      <c r="AT147" s="8">
        <v>9.3388659882917004E-4</v>
      </c>
    </row>
    <row r="148" spans="2:46" x14ac:dyDescent="0.25">
      <c r="B148" s="8">
        <v>-0.27994483765513217</v>
      </c>
      <c r="C148" s="8">
        <v>-1.2768399736435674E-2</v>
      </c>
      <c r="D148" s="8">
        <v>0.15443419067504774</v>
      </c>
      <c r="E148" s="8">
        <v>0.44530282868625071</v>
      </c>
      <c r="F148" s="8">
        <v>7.0288930398660016E-4</v>
      </c>
      <c r="G148" s="8">
        <v>-2.2043118230398876E-4</v>
      </c>
      <c r="K148" s="8">
        <v>-0.32053978249152576</v>
      </c>
      <c r="L148" s="8">
        <v>-1.1939521665473221E-2</v>
      </c>
      <c r="M148" s="8">
        <v>0.17804679691251296</v>
      </c>
      <c r="N148" s="8">
        <v>0.5987518529822462</v>
      </c>
      <c r="O148" s="8">
        <v>3.1835903077565448E-4</v>
      </c>
      <c r="P148" s="8">
        <v>7.5645546244819097E-5</v>
      </c>
      <c r="U148" s="8">
        <v>-0.28482966889507555</v>
      </c>
      <c r="V148" s="8">
        <v>-1.660423995923329E-2</v>
      </c>
      <c r="W148" s="8">
        <v>0.11769686920633038</v>
      </c>
      <c r="X148" s="8">
        <v>0.68415050771619013</v>
      </c>
      <c r="Y148" s="8">
        <v>1.2225240354831581E-3</v>
      </c>
      <c r="Z148" s="8">
        <v>4.7033720619515593E-5</v>
      </c>
      <c r="AE148" s="8">
        <v>7.1025734190052661E-2</v>
      </c>
      <c r="AF148" s="8">
        <v>-1.3213157916399407E-3</v>
      </c>
      <c r="AG148" s="8">
        <v>9.6775079772844688E-3</v>
      </c>
      <c r="AH148" s="8">
        <v>0.79204988350861516</v>
      </c>
      <c r="AI148" s="8">
        <v>-5.5556258245786048E-4</v>
      </c>
      <c r="AJ148" s="8">
        <v>-4.0869742873363008E-5</v>
      </c>
      <c r="AO148" s="8">
        <v>-0.33759362849514229</v>
      </c>
      <c r="AP148" s="8">
        <v>-1.2044232264178971E-2</v>
      </c>
      <c r="AQ148" s="8">
        <v>0.14170212862927267</v>
      </c>
      <c r="AR148" s="8">
        <v>0.72706295955393929</v>
      </c>
      <c r="AS148" s="8">
        <v>9.3239249806683537E-4</v>
      </c>
      <c r="AT148" s="8">
        <v>9.2819891909979484E-4</v>
      </c>
    </row>
    <row r="149" spans="2:46" x14ac:dyDescent="0.25">
      <c r="B149" s="8">
        <v>-0.28132356260595298</v>
      </c>
      <c r="C149" s="8">
        <v>-1.2757439166748916E-2</v>
      </c>
      <c r="D149" s="8">
        <v>0.15431970521678015</v>
      </c>
      <c r="E149" s="8">
        <v>0.44729069553787815</v>
      </c>
      <c r="F149" s="8">
        <v>7.0327936609734635E-4</v>
      </c>
      <c r="G149" s="8">
        <v>-2.1639828816794437E-4</v>
      </c>
      <c r="K149" s="8">
        <v>-0.31422906636814524</v>
      </c>
      <c r="L149" s="8">
        <v>-1.1640035176062654E-2</v>
      </c>
      <c r="M149" s="8">
        <v>0.17793518102988215</v>
      </c>
      <c r="N149" s="8">
        <v>0.60145597309836885</v>
      </c>
      <c r="O149" s="8">
        <v>3.1757378352827652E-4</v>
      </c>
      <c r="P149" s="8">
        <v>7.5351965192901532E-5</v>
      </c>
      <c r="U149" s="8">
        <v>-0.28613644777104907</v>
      </c>
      <c r="V149" s="8">
        <v>-1.6577125000440389E-2</v>
      </c>
      <c r="W149" s="8">
        <v>0.11761854746825702</v>
      </c>
      <c r="X149" s="8">
        <v>0.6872308390505798</v>
      </c>
      <c r="Y149" s="8">
        <v>1.2240331095008045E-3</v>
      </c>
      <c r="Z149" s="8">
        <v>5.1376041450694762E-5</v>
      </c>
      <c r="AE149" s="8">
        <v>6.5572018618360817E-2</v>
      </c>
      <c r="AF149" s="8">
        <v>-1.646369641804496E-3</v>
      </c>
      <c r="AG149" s="8">
        <v>9.8730963575593758E-3</v>
      </c>
      <c r="AH149" s="8">
        <v>0.80280852246934953</v>
      </c>
      <c r="AI149" s="8">
        <v>-5.5953601035739009E-4</v>
      </c>
      <c r="AJ149" s="8">
        <v>-4.3275605098430443E-5</v>
      </c>
      <c r="AO149" s="8">
        <v>-0.33703825016204109</v>
      </c>
      <c r="AP149" s="8">
        <v>-1.1620327623923858E-2</v>
      </c>
      <c r="AQ149" s="8">
        <v>0.14114298239158979</v>
      </c>
      <c r="AR149" s="8">
        <v>0.72720749623686509</v>
      </c>
      <c r="AS149" s="8">
        <v>8.9472815862280588E-4</v>
      </c>
      <c r="AT149" s="8">
        <v>8.7852023351358513E-4</v>
      </c>
    </row>
    <row r="150" spans="2:46" x14ac:dyDescent="0.25">
      <c r="B150" s="8">
        <v>-0.28200920334193141</v>
      </c>
      <c r="C150" s="8">
        <v>-1.273912529131809E-2</v>
      </c>
      <c r="D150" s="8">
        <v>0.15429078752918041</v>
      </c>
      <c r="E150" s="8">
        <v>0.4492841284436751</v>
      </c>
      <c r="F150" s="8">
        <v>7.045815511383624E-4</v>
      </c>
      <c r="G150" s="8">
        <v>-2.1434401983315177E-4</v>
      </c>
      <c r="K150" s="8">
        <v>-0.31303904528647392</v>
      </c>
      <c r="L150" s="8">
        <v>-1.1620593884708263E-2</v>
      </c>
      <c r="M150" s="8">
        <v>0.17792042080096507</v>
      </c>
      <c r="N150" s="8">
        <v>0.6049523449163684</v>
      </c>
      <c r="O150" s="8">
        <v>3.1730305045399261E-4</v>
      </c>
      <c r="P150" s="8">
        <v>7.5146203885257447E-5</v>
      </c>
      <c r="U150" s="8">
        <v>-0.28715690937533855</v>
      </c>
      <c r="V150" s="8">
        <v>-1.656122184783887E-2</v>
      </c>
      <c r="W150" s="8">
        <v>0.11754423782606574</v>
      </c>
      <c r="X150" s="8">
        <v>0.69188387845517774</v>
      </c>
      <c r="Y150" s="8">
        <v>1.2251727943462223E-3</v>
      </c>
      <c r="Z150" s="8">
        <v>5.664767880737297E-5</v>
      </c>
      <c r="AE150" s="8">
        <v>5.900350901820571E-2</v>
      </c>
      <c r="AF150" s="8">
        <v>-2.0407643131618034E-3</v>
      </c>
      <c r="AG150" s="8">
        <v>1.0107922666870797E-2</v>
      </c>
      <c r="AH150" s="8">
        <v>0.81360074954984751</v>
      </c>
      <c r="AI150" s="8">
        <v>-5.635386702305446E-4</v>
      </c>
      <c r="AJ150" s="8">
        <v>-4.5674144729333902E-5</v>
      </c>
      <c r="AO150" s="8">
        <v>-0.33641822062607207</v>
      </c>
      <c r="AP150" s="8">
        <v>-1.1229183608294167E-2</v>
      </c>
      <c r="AQ150" s="8">
        <v>0.14047688164906877</v>
      </c>
      <c r="AR150" s="8">
        <v>0.7273328179792462</v>
      </c>
      <c r="AS150" s="8">
        <v>8.6353171133654648E-4</v>
      </c>
      <c r="AT150" s="8">
        <v>8.2539778472351377E-4</v>
      </c>
    </row>
    <row r="151" spans="2:46" x14ac:dyDescent="0.25">
      <c r="B151" s="8">
        <v>-0.28450811999330339</v>
      </c>
      <c r="C151" s="8">
        <v>-1.2687252083517253E-2</v>
      </c>
      <c r="D151" s="8">
        <v>0.15417310696454614</v>
      </c>
      <c r="E151" s="8">
        <v>0.45232746228592852</v>
      </c>
      <c r="F151" s="8">
        <v>7.0559530450123775E-4</v>
      </c>
      <c r="G151" s="8">
        <v>-2.1205044985081963E-4</v>
      </c>
      <c r="K151" s="8">
        <v>-0.31404014939954894</v>
      </c>
      <c r="L151" s="8">
        <v>-1.162645008102573E-2</v>
      </c>
      <c r="M151" s="8">
        <v>0.1779072337333979</v>
      </c>
      <c r="N151" s="8">
        <v>0.60901705855134658</v>
      </c>
      <c r="O151" s="8">
        <v>3.1720667606548566E-4</v>
      </c>
      <c r="P151" s="8">
        <v>7.5364043515936126E-5</v>
      </c>
      <c r="U151" s="8">
        <v>-0.28686739251659515</v>
      </c>
      <c r="V151" s="8">
        <v>-1.6571987219339168E-2</v>
      </c>
      <c r="W151" s="8">
        <v>0.11756727417532491</v>
      </c>
      <c r="X151" s="8">
        <v>0.69829530663827066</v>
      </c>
      <c r="Y151" s="8">
        <v>1.2278789520527456E-3</v>
      </c>
      <c r="Z151" s="8">
        <v>6.2409607357148304E-5</v>
      </c>
      <c r="AE151" s="8">
        <v>5.6741684122188239E-2</v>
      </c>
      <c r="AF151" s="8">
        <v>-2.1648059799892275E-3</v>
      </c>
      <c r="AG151" s="8">
        <v>1.0207310576325561E-2</v>
      </c>
      <c r="AH151" s="8">
        <v>0.82364355997193128</v>
      </c>
      <c r="AI151" s="8">
        <v>-5.671972953263135E-4</v>
      </c>
      <c r="AJ151" s="8">
        <v>-4.8613663239648434E-5</v>
      </c>
      <c r="AO151" s="8">
        <v>-0.33531075443774638</v>
      </c>
      <c r="AP151" s="8">
        <v>-1.1242103797531299E-2</v>
      </c>
      <c r="AQ151" s="8">
        <v>0.13984074229335017</v>
      </c>
      <c r="AR151" s="8">
        <v>0.72749618631549495</v>
      </c>
      <c r="AS151" s="8">
        <v>8.6431622436307972E-4</v>
      </c>
      <c r="AT151" s="8">
        <v>7.8661552844069968E-4</v>
      </c>
    </row>
    <row r="152" spans="2:46" x14ac:dyDescent="0.25">
      <c r="B152" s="8">
        <v>-0.28695212693359706</v>
      </c>
      <c r="C152" s="8">
        <v>-1.2668574791205992E-2</v>
      </c>
      <c r="D152" s="8">
        <v>0.15407681808411944</v>
      </c>
      <c r="E152" s="8">
        <v>0.45603457980402223</v>
      </c>
      <c r="F152" s="8">
        <v>7.0597094952041498E-4</v>
      </c>
      <c r="G152" s="8">
        <v>-2.1013133732187869E-4</v>
      </c>
      <c r="K152" s="8">
        <v>-0.31772246270968313</v>
      </c>
      <c r="L152" s="8">
        <v>-1.1707783808426566E-2</v>
      </c>
      <c r="M152" s="8">
        <v>0.17779417571578968</v>
      </c>
      <c r="N152" s="8">
        <v>0.61301481622747722</v>
      </c>
      <c r="O152" s="8">
        <v>3.1684231731971484E-4</v>
      </c>
      <c r="P152" s="8">
        <v>7.5871249834535878E-5</v>
      </c>
      <c r="U152" s="8">
        <v>-0.28508404449898928</v>
      </c>
      <c r="V152" s="8">
        <v>-1.6697804393009757E-2</v>
      </c>
      <c r="W152" s="8">
        <v>0.11778974960681635</v>
      </c>
      <c r="X152" s="8">
        <v>0.70524305169776125</v>
      </c>
      <c r="Y152" s="8">
        <v>1.2329820834567299E-3</v>
      </c>
      <c r="Z152" s="8">
        <v>7.1399377843221309E-5</v>
      </c>
      <c r="AE152" s="8">
        <v>5.5291469963011097E-2</v>
      </c>
      <c r="AF152" s="8">
        <v>-2.2517792226572713E-3</v>
      </c>
      <c r="AG152" s="8">
        <v>1.026609946505664E-2</v>
      </c>
      <c r="AH152" s="8">
        <v>0.83228682897830164</v>
      </c>
      <c r="AI152" s="8">
        <v>-5.7119381960549426E-4</v>
      </c>
      <c r="AJ152" s="8">
        <v>-5.1325466865687434E-5</v>
      </c>
      <c r="AO152" s="8">
        <v>-0.33074168001085541</v>
      </c>
      <c r="AP152" s="8">
        <v>-1.1404441953581312E-2</v>
      </c>
      <c r="AQ152" s="8">
        <v>0.13943792623884529</v>
      </c>
      <c r="AR152" s="8">
        <v>0.72835601545952322</v>
      </c>
      <c r="AS152" s="8">
        <v>8.6706773724079132E-4</v>
      </c>
      <c r="AT152" s="8">
        <v>7.7978196075852158E-4</v>
      </c>
    </row>
    <row r="153" spans="2:46" x14ac:dyDescent="0.25">
      <c r="B153" s="8">
        <v>-0.28451101494553555</v>
      </c>
      <c r="C153" s="8">
        <v>-1.2657710216343539E-2</v>
      </c>
      <c r="D153" s="8">
        <v>0.15417564849385804</v>
      </c>
      <c r="E153" s="8">
        <v>0.46005766013605853</v>
      </c>
      <c r="F153" s="8">
        <v>7.0575822189507492E-4</v>
      </c>
      <c r="G153" s="8">
        <v>-2.0816042593417575E-4</v>
      </c>
      <c r="K153" s="8">
        <v>-0.31886183495737708</v>
      </c>
      <c r="L153" s="8">
        <v>-1.1737254904808972E-2</v>
      </c>
      <c r="M153" s="8">
        <v>0.17775150738260018</v>
      </c>
      <c r="N153" s="8">
        <v>0.61693176277924611</v>
      </c>
      <c r="O153" s="8">
        <v>3.1641577616687482E-4</v>
      </c>
      <c r="P153" s="8">
        <v>7.6489772104438225E-5</v>
      </c>
      <c r="U153" s="8">
        <v>-0.28698005987880065</v>
      </c>
      <c r="V153" s="8">
        <v>-1.6562850788930748E-2</v>
      </c>
      <c r="W153" s="8">
        <v>0.11758338921419541</v>
      </c>
      <c r="X153" s="8">
        <v>0.71152866387327374</v>
      </c>
      <c r="Y153" s="8">
        <v>1.2381331883911557E-3</v>
      </c>
      <c r="Z153" s="8">
        <v>7.9257089894624192E-5</v>
      </c>
      <c r="AE153" s="8">
        <v>5.2011006266237406E-2</v>
      </c>
      <c r="AF153" s="8">
        <v>-2.427023637266794E-3</v>
      </c>
      <c r="AG153" s="8">
        <v>1.0406124455323471E-2</v>
      </c>
      <c r="AH153" s="8">
        <v>0.84043345261596891</v>
      </c>
      <c r="AI153" s="8">
        <v>-5.7475565762693287E-4</v>
      </c>
      <c r="AJ153" s="8">
        <v>-5.4177662784776057E-5</v>
      </c>
      <c r="AO153" s="8">
        <v>-0.33057379697855721</v>
      </c>
      <c r="AP153" s="8">
        <v>-1.1401529894209464E-2</v>
      </c>
      <c r="AQ153" s="8">
        <v>0.13943329553816575</v>
      </c>
      <c r="AR153" s="8">
        <v>0.7296476834519513</v>
      </c>
      <c r="AS153" s="8">
        <v>8.6571639263208395E-4</v>
      </c>
      <c r="AT153" s="8">
        <v>7.7763439475136856E-4</v>
      </c>
    </row>
    <row r="154" spans="2:46" x14ac:dyDescent="0.25">
      <c r="B154" s="8">
        <v>-0.28644107313995965</v>
      </c>
      <c r="C154" s="8">
        <v>-1.2641652780368282E-2</v>
      </c>
      <c r="D154" s="8">
        <v>0.15410931128541072</v>
      </c>
      <c r="E154" s="8">
        <v>0.46440434561676053</v>
      </c>
      <c r="F154" s="8">
        <v>7.0616700755040372E-4</v>
      </c>
      <c r="G154" s="8">
        <v>-2.064855951683506E-4</v>
      </c>
      <c r="K154" s="8">
        <v>-0.32247779970352897</v>
      </c>
      <c r="L154" s="8">
        <v>-1.187265722173372E-2</v>
      </c>
      <c r="M154" s="8">
        <v>0.17749690584940622</v>
      </c>
      <c r="N154" s="8">
        <v>0.62075714954746919</v>
      </c>
      <c r="O154" s="8">
        <v>3.1579998973319445E-4</v>
      </c>
      <c r="P154" s="8">
        <v>7.7650755033797979E-5</v>
      </c>
      <c r="U154" s="8">
        <v>-0.28260825404555501</v>
      </c>
      <c r="V154" s="8">
        <v>-1.6779903343214754E-2</v>
      </c>
      <c r="W154" s="8">
        <v>0.11803295176204839</v>
      </c>
      <c r="X154" s="8">
        <v>0.71762377657091625</v>
      </c>
      <c r="Y154" s="8">
        <v>1.2417360766020654E-3</v>
      </c>
      <c r="Z154" s="8">
        <v>8.6685864007577073E-5</v>
      </c>
      <c r="AE154" s="8">
        <v>4.2909744262621979E-2</v>
      </c>
      <c r="AF154" s="8">
        <v>-2.869806449559358E-3</v>
      </c>
      <c r="AG154" s="8">
        <v>1.0718962834621133E-2</v>
      </c>
      <c r="AH154" s="8">
        <v>0.84997346625172865</v>
      </c>
      <c r="AI154" s="8">
        <v>-5.7800124797238847E-4</v>
      </c>
      <c r="AJ154" s="8">
        <v>-5.6479554736351282E-5</v>
      </c>
      <c r="AO154" s="8">
        <v>-0.33252567627564977</v>
      </c>
      <c r="AP154" s="8">
        <v>-1.1384285141585907E-2</v>
      </c>
      <c r="AQ154" s="8">
        <v>0.13926077431540856</v>
      </c>
      <c r="AR154" s="8">
        <v>0.73128560520908703</v>
      </c>
      <c r="AS154" s="8">
        <v>8.6640725020625852E-4</v>
      </c>
      <c r="AT154" s="8">
        <v>7.8449040337041118E-4</v>
      </c>
    </row>
    <row r="155" spans="2:46" x14ac:dyDescent="0.25">
      <c r="B155" s="8">
        <v>-0.28426083800077767</v>
      </c>
      <c r="C155" s="8">
        <v>-1.2623311026052105E-2</v>
      </c>
      <c r="D155" s="8">
        <v>0.15421712542842278</v>
      </c>
      <c r="E155" s="8">
        <v>0.46876644440534587</v>
      </c>
      <c r="F155" s="8">
        <v>7.0576283464320185E-4</v>
      </c>
      <c r="G155" s="8">
        <v>-2.0407960994312709E-4</v>
      </c>
      <c r="K155" s="8">
        <v>-0.32634249953144429</v>
      </c>
      <c r="L155" s="8">
        <v>-1.2038808122866031E-2</v>
      </c>
      <c r="M155" s="8">
        <v>0.17723360090769852</v>
      </c>
      <c r="N155" s="8">
        <v>0.62451563576062852</v>
      </c>
      <c r="O155" s="8">
        <v>3.1509254695693856E-4</v>
      </c>
      <c r="P155" s="8">
        <v>7.8773973753222626E-5</v>
      </c>
      <c r="U155" s="8">
        <v>-0.27766781732468165</v>
      </c>
      <c r="V155" s="8">
        <v>-1.6948759903104963E-2</v>
      </c>
      <c r="W155" s="8">
        <v>0.11839910553127404</v>
      </c>
      <c r="X155" s="8">
        <v>0.72286873298884247</v>
      </c>
      <c r="Y155" s="8">
        <v>1.2442219109472987E-3</v>
      </c>
      <c r="Z155" s="8">
        <v>9.2053457330456377E-5</v>
      </c>
      <c r="AE155" s="8">
        <v>3.8607290411407362E-2</v>
      </c>
      <c r="AF155" s="8">
        <v>-3.0881705302435382E-3</v>
      </c>
      <c r="AG155" s="8">
        <v>1.088861629274961E-2</v>
      </c>
      <c r="AH155" s="8">
        <v>0.86195736986108384</v>
      </c>
      <c r="AI155" s="8">
        <v>-5.8139007713280122E-4</v>
      </c>
      <c r="AJ155" s="8">
        <v>-5.9122376200104638E-5</v>
      </c>
      <c r="AO155" s="8">
        <v>-0.33701169907143436</v>
      </c>
      <c r="AP155" s="8">
        <v>-1.1353763784274268E-2</v>
      </c>
      <c r="AQ155" s="8">
        <v>0.13914059467955578</v>
      </c>
      <c r="AR155" s="8">
        <v>0.73332113090474704</v>
      </c>
      <c r="AS155" s="8">
        <v>8.6693893980416736E-4</v>
      </c>
      <c r="AT155" s="8">
        <v>7.8657618499632716E-4</v>
      </c>
    </row>
    <row r="156" spans="2:46" x14ac:dyDescent="0.25">
      <c r="B156" s="8">
        <v>-0.28187987048364266</v>
      </c>
      <c r="C156" s="8">
        <v>-1.2619799260722602E-2</v>
      </c>
      <c r="D156" s="8">
        <v>0.15433827435511199</v>
      </c>
      <c r="E156" s="8">
        <v>0.4723370725335258</v>
      </c>
      <c r="F156" s="8">
        <v>7.0569547726606868E-4</v>
      </c>
      <c r="G156" s="8">
        <v>-2.0160334897011248E-4</v>
      </c>
      <c r="K156" s="8">
        <v>-0.33265693576359245</v>
      </c>
      <c r="L156" s="8">
        <v>-1.2283317610064204E-2</v>
      </c>
      <c r="M156" s="8">
        <v>0.1769254755479833</v>
      </c>
      <c r="N156" s="8">
        <v>0.6280587265374431</v>
      </c>
      <c r="O156" s="8">
        <v>3.1445409286299814E-4</v>
      </c>
      <c r="P156" s="8">
        <v>7.9579266192403398E-5</v>
      </c>
      <c r="U156" s="8">
        <v>-0.27886085062820815</v>
      </c>
      <c r="V156" s="8">
        <v>-1.6931633809494053E-2</v>
      </c>
      <c r="W156" s="8">
        <v>0.1183485990266314</v>
      </c>
      <c r="X156" s="8">
        <v>0.72702041642353255</v>
      </c>
      <c r="Y156" s="8">
        <v>1.2452686306561639E-3</v>
      </c>
      <c r="Z156" s="8">
        <v>9.5124151509359467E-5</v>
      </c>
      <c r="AE156" s="8">
        <v>3.4253691412751829E-2</v>
      </c>
      <c r="AF156" s="8">
        <v>-3.3246884582746172E-3</v>
      </c>
      <c r="AG156" s="8">
        <v>1.1067134621717125E-2</v>
      </c>
      <c r="AH156" s="8">
        <v>0.87529066830098667</v>
      </c>
      <c r="AI156" s="8">
        <v>-5.850178073063115E-4</v>
      </c>
      <c r="AJ156" s="8">
        <v>-6.1873345318896628E-5</v>
      </c>
      <c r="AO156" s="8">
        <v>-0.33842501350206555</v>
      </c>
      <c r="AP156" s="8">
        <v>-1.1374575014975047E-2</v>
      </c>
      <c r="AQ156" s="8">
        <v>0.13911270379200172</v>
      </c>
      <c r="AR156" s="8">
        <v>0.73572390200986881</v>
      </c>
      <c r="AS156" s="8">
        <v>8.6579454149129172E-4</v>
      </c>
      <c r="AT156" s="8">
        <v>7.8811102720903112E-4</v>
      </c>
    </row>
    <row r="157" spans="2:46" x14ac:dyDescent="0.25">
      <c r="B157" s="8">
        <v>-0.28091473403057743</v>
      </c>
      <c r="C157" s="8">
        <v>-1.2621122088151844E-2</v>
      </c>
      <c r="D157" s="8">
        <v>0.15438030657699051</v>
      </c>
      <c r="E157" s="8">
        <v>0.47504296983054306</v>
      </c>
      <c r="F157" s="8">
        <v>7.057650713027144E-4</v>
      </c>
      <c r="G157" s="8">
        <v>-1.9948299502311508E-4</v>
      </c>
      <c r="K157" s="8">
        <v>-0.3373213061685913</v>
      </c>
      <c r="L157" s="8">
        <v>-1.2504253075740851E-2</v>
      </c>
      <c r="M157" s="8">
        <v>0.1767605375968937</v>
      </c>
      <c r="N157" s="8">
        <v>0.63121805933110864</v>
      </c>
      <c r="O157" s="8">
        <v>3.1367202681715752E-4</v>
      </c>
      <c r="P157" s="8">
        <v>8.0162599775041057E-5</v>
      </c>
      <c r="U157" s="8">
        <v>-0.27661296897135834</v>
      </c>
      <c r="V157" s="8">
        <v>-1.6828351255914659E-2</v>
      </c>
      <c r="W157" s="8">
        <v>0.11826305311533179</v>
      </c>
      <c r="X157" s="8">
        <v>0.73074331810069448</v>
      </c>
      <c r="Y157" s="8">
        <v>1.2419344887007306E-3</v>
      </c>
      <c r="Z157" s="8">
        <v>9.2360315601939754E-5</v>
      </c>
      <c r="AE157" s="8">
        <v>3.1238297000688399E-2</v>
      </c>
      <c r="AF157" s="8">
        <v>-3.4827952998206912E-3</v>
      </c>
      <c r="AG157" s="8">
        <v>1.1190960973070289E-2</v>
      </c>
      <c r="AH157" s="8">
        <v>0.88856933901693713</v>
      </c>
      <c r="AI157" s="8">
        <v>-5.8851993509309261E-4</v>
      </c>
      <c r="AJ157" s="8">
        <v>-6.4627558797929359E-5</v>
      </c>
      <c r="AO157" s="8">
        <v>-0.35119492520281798</v>
      </c>
      <c r="AP157" s="8">
        <v>-1.1431821771741933E-2</v>
      </c>
      <c r="AQ157" s="8">
        <v>0.13840877874436014</v>
      </c>
      <c r="AR157" s="8">
        <v>0.73781609890936961</v>
      </c>
      <c r="AS157" s="8">
        <v>8.6545049229636072E-4</v>
      </c>
      <c r="AT157" s="8">
        <v>7.923964198541971E-4</v>
      </c>
    </row>
    <row r="158" spans="2:46" x14ac:dyDescent="0.25">
      <c r="B158" s="8">
        <v>-0.28252271006434665</v>
      </c>
      <c r="C158" s="8">
        <v>-1.2655151731868899E-2</v>
      </c>
      <c r="D158" s="8">
        <v>0.15430768904937636</v>
      </c>
      <c r="E158" s="8">
        <v>0.47693383874728751</v>
      </c>
      <c r="F158" s="8">
        <v>7.0473708153877214E-4</v>
      </c>
      <c r="G158" s="8">
        <v>-1.9728581047768711E-4</v>
      </c>
      <c r="K158" s="8">
        <v>-0.34069244879380406</v>
      </c>
      <c r="L158" s="8">
        <v>-1.2782840381469034E-2</v>
      </c>
      <c r="M158" s="8">
        <v>0.17676787280484219</v>
      </c>
      <c r="N158" s="8">
        <v>0.63356709848175885</v>
      </c>
      <c r="O158" s="8">
        <v>3.1230707791797795E-4</v>
      </c>
      <c r="P158" s="8">
        <v>8.0125057413087369E-5</v>
      </c>
      <c r="U158" s="8">
        <v>-0.2722909977262199</v>
      </c>
      <c r="V158" s="8">
        <v>-1.6429086154298427E-2</v>
      </c>
      <c r="W158" s="8">
        <v>0.11801653930182304</v>
      </c>
      <c r="X158" s="8">
        <v>0.73433155084250057</v>
      </c>
      <c r="Y158" s="8">
        <v>1.2352497684254922E-3</v>
      </c>
      <c r="Z158" s="8">
        <v>8.822518541813762E-5</v>
      </c>
      <c r="AE158" s="8">
        <v>2.9334617413653011E-2</v>
      </c>
      <c r="AF158" s="8">
        <v>-3.5879672577747838E-3</v>
      </c>
      <c r="AG158" s="8">
        <v>1.126451808257509E-2</v>
      </c>
      <c r="AH158" s="8">
        <v>0.90101450922811888</v>
      </c>
      <c r="AI158" s="8">
        <v>-5.9220701442628003E-4</v>
      </c>
      <c r="AJ158" s="8">
        <v>-6.7220007536512223E-5</v>
      </c>
      <c r="AO158" s="8">
        <v>-0.35038664808364295</v>
      </c>
      <c r="AP158" s="8">
        <v>-1.1391069679957337E-2</v>
      </c>
      <c r="AQ158" s="8">
        <v>0.13843928655846538</v>
      </c>
      <c r="AR158" s="8">
        <v>0.73972747157814356</v>
      </c>
      <c r="AS158" s="8">
        <v>8.6153431496383806E-4</v>
      </c>
      <c r="AT158" s="8">
        <v>7.9532655040843059E-4</v>
      </c>
    </row>
    <row r="159" spans="2:46" x14ac:dyDescent="0.25">
      <c r="B159" s="8">
        <v>-0.28032757341317249</v>
      </c>
      <c r="C159" s="8">
        <v>-1.2670137185925611E-2</v>
      </c>
      <c r="D159" s="8">
        <v>0.1543784216063851</v>
      </c>
      <c r="E159" s="8">
        <v>0.47848766328934816</v>
      </c>
      <c r="F159" s="8">
        <v>7.0507078593924839E-4</v>
      </c>
      <c r="G159" s="8">
        <v>-1.9571617324164048E-4</v>
      </c>
      <c r="K159" s="8">
        <v>-0.34319060787635663</v>
      </c>
      <c r="L159" s="8">
        <v>-1.2885666133159387E-2</v>
      </c>
      <c r="M159" s="8">
        <v>0.17687049060839313</v>
      </c>
      <c r="N159" s="8">
        <v>0.63528287712433529</v>
      </c>
      <c r="O159" s="8">
        <v>3.1162610693725318E-4</v>
      </c>
      <c r="P159" s="8">
        <v>7.944544928964868E-5</v>
      </c>
      <c r="U159" s="8">
        <v>-0.27395242004064096</v>
      </c>
      <c r="V159" s="8">
        <v>-1.6560493915639702E-2</v>
      </c>
      <c r="W159" s="8">
        <v>0.11815426201362045</v>
      </c>
      <c r="X159" s="8">
        <v>0.73783521899767301</v>
      </c>
      <c r="Y159" s="8">
        <v>1.2295295531211438E-3</v>
      </c>
      <c r="Z159" s="8">
        <v>8.2230447015824086E-5</v>
      </c>
      <c r="AE159" s="8">
        <v>3.3976627347164133E-2</v>
      </c>
      <c r="AF159" s="8">
        <v>-3.3323119288677528E-3</v>
      </c>
      <c r="AG159" s="8">
        <v>1.1009165612553426E-2</v>
      </c>
      <c r="AH159" s="8">
        <v>0.9122592679263577</v>
      </c>
      <c r="AI159" s="8">
        <v>-5.9588470903170192E-4</v>
      </c>
      <c r="AJ159" s="8">
        <v>-7.0895761186517441E-5</v>
      </c>
      <c r="AO159" s="8">
        <v>-0.34820404662154891</v>
      </c>
      <c r="AP159" s="8">
        <v>-1.1179450182424644E-2</v>
      </c>
      <c r="AQ159" s="8">
        <v>0.13831564671793159</v>
      </c>
      <c r="AR159" s="8">
        <v>0.74136461431419165</v>
      </c>
      <c r="AS159" s="8">
        <v>8.540219184012208E-4</v>
      </c>
      <c r="AT159" s="8">
        <v>7.9093328833257836E-4</v>
      </c>
    </row>
    <row r="160" spans="2:46" x14ac:dyDescent="0.25">
      <c r="B160" s="8">
        <v>-0.28443008156862659</v>
      </c>
      <c r="C160" s="8">
        <v>-1.2341327032202276E-2</v>
      </c>
      <c r="D160" s="8">
        <v>0.15383676642914437</v>
      </c>
      <c r="E160" s="8">
        <v>0.48032323920801184</v>
      </c>
      <c r="F160" s="8">
        <v>7.089406234376597E-4</v>
      </c>
      <c r="G160" s="8">
        <v>-1.8934726623710799E-4</v>
      </c>
      <c r="K160" s="8">
        <v>-0.34319685673878564</v>
      </c>
      <c r="L160" s="8">
        <v>-1.2886337557541157E-2</v>
      </c>
      <c r="M160" s="8">
        <v>0.17687047964229657</v>
      </c>
      <c r="N160" s="8">
        <v>0.63623309918229598</v>
      </c>
      <c r="O160" s="8">
        <v>3.098541170513096E-4</v>
      </c>
      <c r="P160" s="8">
        <v>7.9473548945292993E-5</v>
      </c>
      <c r="U160" s="8">
        <v>-0.27905548888174553</v>
      </c>
      <c r="V160" s="8">
        <v>-1.6991168732624275E-2</v>
      </c>
      <c r="W160" s="8">
        <v>0.11850832013213849</v>
      </c>
      <c r="X160" s="8">
        <v>0.74141037429772116</v>
      </c>
      <c r="Y160" s="8">
        <v>1.2234231548887016E-3</v>
      </c>
      <c r="Z160" s="8">
        <v>7.7206302224307638E-5</v>
      </c>
      <c r="AE160" s="8">
        <v>3.208403370429793E-2</v>
      </c>
      <c r="AF160" s="8">
        <v>-3.4416726396607005E-3</v>
      </c>
      <c r="AG160" s="8">
        <v>1.110588980977009E-2</v>
      </c>
      <c r="AH160" s="8">
        <v>0.92250499538249708</v>
      </c>
      <c r="AI160" s="8">
        <v>-5.9973973037730157E-4</v>
      </c>
      <c r="AJ160" s="8">
        <v>-7.4311445833359529E-5</v>
      </c>
      <c r="AO160" s="8">
        <v>-0.34764846269239696</v>
      </c>
      <c r="AP160" s="8">
        <v>-1.112424408316696E-2</v>
      </c>
      <c r="AQ160" s="8">
        <v>0.13830351345981273</v>
      </c>
      <c r="AR160" s="8">
        <v>0.74280299304250108</v>
      </c>
      <c r="AS160" s="8">
        <v>8.4631642202692714E-4</v>
      </c>
      <c r="AT160" s="8">
        <v>7.8923447609959355E-4</v>
      </c>
    </row>
    <row r="161" spans="2:46" x14ac:dyDescent="0.25">
      <c r="B161" s="8">
        <v>-0.28531836444770253</v>
      </c>
      <c r="C161" s="8">
        <v>-1.2280042702053446E-2</v>
      </c>
      <c r="D161" s="8">
        <v>0.15361199136239814</v>
      </c>
      <c r="E161" s="8">
        <v>0.48265253843204836</v>
      </c>
      <c r="F161" s="8">
        <v>7.1220894507664941E-4</v>
      </c>
      <c r="G161" s="8">
        <v>-1.7740670193004457E-4</v>
      </c>
      <c r="K161" s="8">
        <v>-0.34706028191275012</v>
      </c>
      <c r="L161" s="8">
        <v>-1.2844952704976894E-2</v>
      </c>
      <c r="M161" s="8">
        <v>0.17667068420985693</v>
      </c>
      <c r="N161" s="8">
        <v>0.63683986150352767</v>
      </c>
      <c r="O161" s="8">
        <v>3.1003145027475899E-4</v>
      </c>
      <c r="P161" s="8">
        <v>8.0328471694750934E-5</v>
      </c>
      <c r="U161" s="8">
        <v>-0.27797348326446786</v>
      </c>
      <c r="V161" s="8">
        <v>-1.6882116000953813E-2</v>
      </c>
      <c r="W161" s="8">
        <v>0.11845418738062957</v>
      </c>
      <c r="X161" s="8">
        <v>0.74490226078624089</v>
      </c>
      <c r="Y161" s="8">
        <v>1.216131850608328E-3</v>
      </c>
      <c r="Z161" s="8">
        <v>7.3577012629861462E-5</v>
      </c>
      <c r="AE161" s="8">
        <v>2.9629385400035315E-2</v>
      </c>
      <c r="AF161" s="8">
        <v>-3.578722182512744E-3</v>
      </c>
      <c r="AG161" s="8">
        <v>1.1213180700615721E-2</v>
      </c>
      <c r="AH161" s="8">
        <v>0.93051531727483439</v>
      </c>
      <c r="AI161" s="8">
        <v>-6.0346143977340326E-4</v>
      </c>
      <c r="AJ161" s="8">
        <v>-7.7231737220855346E-5</v>
      </c>
      <c r="AO161" s="8">
        <v>-0.34444555320513609</v>
      </c>
      <c r="AP161" s="8">
        <v>-1.0963161134911775E-2</v>
      </c>
      <c r="AQ161" s="8">
        <v>0.13832852999844031</v>
      </c>
      <c r="AR161" s="8">
        <v>0.74420575739085415</v>
      </c>
      <c r="AS161" s="8">
        <v>8.4240494785545747E-4</v>
      </c>
      <c r="AT161" s="8">
        <v>7.8983926467049903E-4</v>
      </c>
    </row>
    <row r="162" spans="2:46" x14ac:dyDescent="0.25">
      <c r="B162" s="8">
        <v>-0.28509213143672124</v>
      </c>
      <c r="C162" s="8">
        <v>-1.230393017932953E-2</v>
      </c>
      <c r="D162" s="8">
        <v>0.15370006265378403</v>
      </c>
      <c r="E162" s="8">
        <v>0.48466723101419085</v>
      </c>
      <c r="F162" s="8">
        <v>7.1700623138228341E-4</v>
      </c>
      <c r="G162" s="8">
        <v>-1.5977962338730448E-4</v>
      </c>
      <c r="K162" s="8">
        <v>-0.34638669978434494</v>
      </c>
      <c r="L162" s="8">
        <v>-1.2727035357138183E-2</v>
      </c>
      <c r="M162" s="8">
        <v>0.1767310066279463</v>
      </c>
      <c r="N162" s="8">
        <v>0.6374148293444748</v>
      </c>
      <c r="O162" s="8">
        <v>3.0717352087114791E-4</v>
      </c>
      <c r="P162" s="8">
        <v>8.1789885351667832E-5</v>
      </c>
      <c r="U162" s="8">
        <v>-0.28328046805430229</v>
      </c>
      <c r="V162" s="8">
        <v>-1.7114214570551303E-2</v>
      </c>
      <c r="W162" s="8">
        <v>0.11852821859628232</v>
      </c>
      <c r="X162" s="8">
        <v>0.74849762739095915</v>
      </c>
      <c r="Y162" s="8">
        <v>1.2129591526676407E-3</v>
      </c>
      <c r="Z162" s="8">
        <v>7.2559805050040135E-5</v>
      </c>
      <c r="AE162" s="8">
        <v>3.0942751927394464E-2</v>
      </c>
      <c r="AF162" s="8">
        <v>-3.5132732136413619E-3</v>
      </c>
      <c r="AG162" s="8">
        <v>1.1140639719824489E-2</v>
      </c>
      <c r="AH162" s="8">
        <v>0.93699840305174131</v>
      </c>
      <c r="AI162" s="8">
        <v>-6.0678383408186386E-4</v>
      </c>
      <c r="AJ162" s="8">
        <v>-8.0912480615730835E-5</v>
      </c>
      <c r="AO162" s="8">
        <v>-0.33680053877738508</v>
      </c>
      <c r="AP162" s="8">
        <v>-1.0709242547100411E-2</v>
      </c>
      <c r="AQ162" s="8">
        <v>0.1385863519846092</v>
      </c>
      <c r="AR162" s="8">
        <v>0.7470046996883869</v>
      </c>
      <c r="AS162" s="8">
        <v>8.3982509482014576E-4</v>
      </c>
      <c r="AT162" s="8">
        <v>7.924589842376881E-4</v>
      </c>
    </row>
    <row r="163" spans="2:46" x14ac:dyDescent="0.25">
      <c r="B163" s="8">
        <v>-0.28444291274409372</v>
      </c>
      <c r="C163" s="8">
        <v>-1.2362908003329164E-2</v>
      </c>
      <c r="D163" s="8">
        <v>0.1538881471875905</v>
      </c>
      <c r="E163" s="8">
        <v>0.48715615108615523</v>
      </c>
      <c r="F163" s="8">
        <v>7.2126438324831405E-4</v>
      </c>
      <c r="G163" s="8">
        <v>-1.462479379919466E-4</v>
      </c>
      <c r="K163" s="8">
        <v>-0.34839961934095071</v>
      </c>
      <c r="L163" s="8">
        <v>-1.2649078389862392E-2</v>
      </c>
      <c r="M163" s="8">
        <v>0.17658468933912552</v>
      </c>
      <c r="N163" s="8">
        <v>0.63806569050469641</v>
      </c>
      <c r="O163" s="8">
        <v>3.0781299343831374E-4</v>
      </c>
      <c r="P163" s="8">
        <v>8.2989588609378999E-5</v>
      </c>
      <c r="U163" s="8">
        <v>-0.28841688018127998</v>
      </c>
      <c r="V163" s="8">
        <v>-1.7260411735045715E-2</v>
      </c>
      <c r="W163" s="8">
        <v>0.11856015820398559</v>
      </c>
      <c r="X163" s="8">
        <v>0.75176097325316926</v>
      </c>
      <c r="Y163" s="8">
        <v>1.2108940617897431E-3</v>
      </c>
      <c r="Z163" s="8">
        <v>7.2105398160159128E-5</v>
      </c>
      <c r="AE163" s="8">
        <v>3.0065399102074512E-2</v>
      </c>
      <c r="AF163" s="8">
        <v>-3.5546794245913237E-3</v>
      </c>
      <c r="AG163" s="8">
        <v>1.1174553130431171E-2</v>
      </c>
      <c r="AH163" s="8">
        <v>0.94260457977909395</v>
      </c>
      <c r="AI163" s="8">
        <v>-6.0992907955940132E-4</v>
      </c>
      <c r="AJ163" s="8">
        <v>-8.3491875294136532E-5</v>
      </c>
      <c r="AO163" s="8">
        <v>-0.34151493001532773</v>
      </c>
      <c r="AP163" s="8">
        <v>-1.07628254802896E-2</v>
      </c>
      <c r="AQ163" s="8">
        <v>0.13838922397951786</v>
      </c>
      <c r="AR163" s="8">
        <v>0.75097196952704492</v>
      </c>
      <c r="AS163" s="8">
        <v>8.3894739063353262E-4</v>
      </c>
      <c r="AT163" s="8">
        <v>7.9571022027088349E-4</v>
      </c>
    </row>
    <row r="164" spans="2:46" x14ac:dyDescent="0.25">
      <c r="B164" s="8">
        <v>-0.28457604327624414</v>
      </c>
      <c r="C164" s="8">
        <v>-1.236100325836232E-2</v>
      </c>
      <c r="D164" s="8">
        <v>0.15387917207775872</v>
      </c>
      <c r="E164" s="8">
        <v>0.49131701188060822</v>
      </c>
      <c r="F164" s="8">
        <v>7.219667406122692E-4</v>
      </c>
      <c r="G164" s="8">
        <v>-1.429687965527504E-4</v>
      </c>
      <c r="K164" s="8">
        <v>-0.34828715716372205</v>
      </c>
      <c r="L164" s="8">
        <v>-1.26422716875865E-2</v>
      </c>
      <c r="M164" s="8">
        <v>0.17659138260550372</v>
      </c>
      <c r="N164" s="8">
        <v>0.63867252701252475</v>
      </c>
      <c r="O164" s="8">
        <v>3.068143658529665E-4</v>
      </c>
      <c r="P164" s="8">
        <v>8.3971565888918962E-5</v>
      </c>
      <c r="U164" s="8">
        <v>-0.29033404817500358</v>
      </c>
      <c r="V164" s="8">
        <v>-1.7267852170663959E-2</v>
      </c>
      <c r="W164" s="8">
        <v>0.11850335551222707</v>
      </c>
      <c r="X164" s="8">
        <v>0.75430669118375382</v>
      </c>
      <c r="Y164" s="8">
        <v>1.2106153796932382E-3</v>
      </c>
      <c r="Z164" s="8">
        <v>7.4253581868786276E-5</v>
      </c>
      <c r="AE164" s="8">
        <v>2.7548835312700481E-2</v>
      </c>
      <c r="AF164" s="8">
        <v>-3.6847274785045871E-3</v>
      </c>
      <c r="AG164" s="8">
        <v>1.1262854042199833E-2</v>
      </c>
      <c r="AH164" s="8">
        <v>0.94671492882044661</v>
      </c>
      <c r="AI164" s="8">
        <v>-6.1336996766245646E-4</v>
      </c>
      <c r="AJ164" s="8">
        <v>-8.583220011957651E-5</v>
      </c>
      <c r="AO164" s="8">
        <v>-0.34369287798785991</v>
      </c>
      <c r="AP164" s="8">
        <v>-1.0780414761610256E-2</v>
      </c>
      <c r="AQ164" s="8">
        <v>0.1382640304185434</v>
      </c>
      <c r="AR164" s="8">
        <v>0.75521267826599903</v>
      </c>
      <c r="AS164" s="8">
        <v>8.3832909447869772E-4</v>
      </c>
      <c r="AT164" s="8">
        <v>8.0017748476207034E-4</v>
      </c>
    </row>
    <row r="165" spans="2:46" x14ac:dyDescent="0.25">
      <c r="B165" s="8">
        <v>-0.28078341955322461</v>
      </c>
      <c r="C165" s="8">
        <v>-1.2346624379597789E-2</v>
      </c>
      <c r="D165" s="8">
        <v>0.15396911357615264</v>
      </c>
      <c r="E165" s="8">
        <v>0.49643632508980895</v>
      </c>
      <c r="F165" s="8">
        <v>7.2178501510545895E-4</v>
      </c>
      <c r="G165" s="8">
        <v>-1.4181388349114303E-4</v>
      </c>
      <c r="K165" s="8">
        <v>-0.34633318655378437</v>
      </c>
      <c r="L165" s="8">
        <v>-1.2597461750997111E-2</v>
      </c>
      <c r="M165" s="8">
        <v>0.17653600920416096</v>
      </c>
      <c r="N165" s="8">
        <v>0.63955727125385831</v>
      </c>
      <c r="O165" s="8">
        <v>3.0643476539635102E-4</v>
      </c>
      <c r="P165" s="8">
        <v>8.350256494237786E-5</v>
      </c>
      <c r="U165" s="8">
        <v>-0.29067892655533117</v>
      </c>
      <c r="V165" s="8">
        <v>-1.725951304669281E-2</v>
      </c>
      <c r="W165" s="8">
        <v>0.11848546219119774</v>
      </c>
      <c r="X165" s="8">
        <v>0.75610532627069171</v>
      </c>
      <c r="Y165" s="8">
        <v>1.2123703043258865E-3</v>
      </c>
      <c r="Z165" s="8">
        <v>7.8013560885212258E-5</v>
      </c>
      <c r="AE165" s="8">
        <v>2.8787096616057495E-2</v>
      </c>
      <c r="AF165" s="8">
        <v>-3.6500318047425653E-3</v>
      </c>
      <c r="AG165" s="8">
        <v>1.1196890936259911E-2</v>
      </c>
      <c r="AH165" s="8">
        <v>0.94855673930311701</v>
      </c>
      <c r="AI165" s="8">
        <v>-6.1523620356160639E-4</v>
      </c>
      <c r="AJ165" s="8">
        <v>-8.9375846799627466E-5</v>
      </c>
      <c r="AO165" s="8">
        <v>-0.34086494085858726</v>
      </c>
      <c r="AP165" s="8">
        <v>-1.073510562437603E-2</v>
      </c>
      <c r="AQ165" s="8">
        <v>0.13845653165766789</v>
      </c>
      <c r="AR165" s="8">
        <v>0.75963535014836114</v>
      </c>
      <c r="AS165" s="8">
        <v>8.3709629167957856E-4</v>
      </c>
      <c r="AT165" s="8">
        <v>8.0546259903317274E-4</v>
      </c>
    </row>
    <row r="166" spans="2:46" x14ac:dyDescent="0.25">
      <c r="B166" s="8">
        <v>-0.28063377433856623</v>
      </c>
      <c r="C166" s="8">
        <v>-1.2343908059653623E-2</v>
      </c>
      <c r="D166" s="8">
        <v>0.15396196451975933</v>
      </c>
      <c r="E166" s="8">
        <v>0.50099872998517514</v>
      </c>
      <c r="F166" s="8">
        <v>7.2089633126126696E-4</v>
      </c>
      <c r="G166" s="8">
        <v>-1.4414114117244667E-4</v>
      </c>
      <c r="K166" s="8">
        <v>-0.34170572417418854</v>
      </c>
      <c r="L166" s="8">
        <v>-1.2358948684360669E-2</v>
      </c>
      <c r="M166" s="8">
        <v>0.17633298287855614</v>
      </c>
      <c r="N166" s="8">
        <v>0.64055604968723112</v>
      </c>
      <c r="O166" s="8">
        <v>3.0558275330987123E-4</v>
      </c>
      <c r="P166" s="8">
        <v>8.2777196491400933E-5</v>
      </c>
      <c r="U166" s="8">
        <v>-0.29194909137322383</v>
      </c>
      <c r="V166" s="8">
        <v>-1.720202969412055E-2</v>
      </c>
      <c r="W166" s="8">
        <v>0.11842623260662026</v>
      </c>
      <c r="X166" s="8">
        <v>0.75775218555565915</v>
      </c>
      <c r="Y166" s="8">
        <v>1.2156511187035462E-3</v>
      </c>
      <c r="Z166" s="8">
        <v>8.1393949750034855E-5</v>
      </c>
      <c r="AE166" s="8">
        <v>3.1347931423393073E-2</v>
      </c>
      <c r="AF166" s="8">
        <v>-3.6533715829935413E-3</v>
      </c>
      <c r="AG166" s="8">
        <v>1.1025039373946362E-2</v>
      </c>
      <c r="AH166" s="8">
        <v>0.94969101399338263</v>
      </c>
      <c r="AI166" s="8">
        <v>-6.1515206656264005E-4</v>
      </c>
      <c r="AJ166" s="8">
        <v>-9.3835318191214586E-5</v>
      </c>
      <c r="AO166" s="8">
        <v>-0.34053713200115687</v>
      </c>
      <c r="AP166" s="8">
        <v>-1.0723149126810452E-2</v>
      </c>
      <c r="AQ166" s="8">
        <v>0.13847310885380412</v>
      </c>
      <c r="AR166" s="8">
        <v>0.76404315725883121</v>
      </c>
      <c r="AS166" s="8">
        <v>8.3427017250360409E-4</v>
      </c>
      <c r="AT166" s="8">
        <v>8.0938701483877675E-4</v>
      </c>
    </row>
    <row r="167" spans="2:46" x14ac:dyDescent="0.25">
      <c r="B167" s="8">
        <v>-0.28007761734570108</v>
      </c>
      <c r="C167" s="8">
        <v>-1.2322447198141221E-2</v>
      </c>
      <c r="D167" s="8">
        <v>0.15390659050576594</v>
      </c>
      <c r="E167" s="8">
        <v>0.50508034108026323</v>
      </c>
      <c r="F167" s="8">
        <v>7.1901634471491108E-4</v>
      </c>
      <c r="G167" s="8">
        <v>-1.4897082479188581E-4</v>
      </c>
      <c r="K167" s="8">
        <v>-0.33996348943837662</v>
      </c>
      <c r="L167" s="8">
        <v>-1.2313730509728877E-2</v>
      </c>
      <c r="M167" s="8">
        <v>0.17616309803491076</v>
      </c>
      <c r="N167" s="8">
        <v>0.64146954806341094</v>
      </c>
      <c r="O167" s="8">
        <v>3.0515451697047476E-4</v>
      </c>
      <c r="P167" s="8">
        <v>8.1170863847686997E-5</v>
      </c>
      <c r="U167" s="8">
        <v>-0.28714375937326037</v>
      </c>
      <c r="V167" s="8">
        <v>-1.7610331655248546E-2</v>
      </c>
      <c r="W167" s="8">
        <v>0.11902106534747919</v>
      </c>
      <c r="X167" s="8">
        <v>0.75972870162971518</v>
      </c>
      <c r="Y167" s="8">
        <v>1.2217671140372563E-3</v>
      </c>
      <c r="Z167" s="8">
        <v>9.0297527660495612E-5</v>
      </c>
      <c r="AE167" s="8">
        <v>3.0199959243873656E-2</v>
      </c>
      <c r="AF167" s="8">
        <v>-3.7569427789473048E-3</v>
      </c>
      <c r="AG167" s="8">
        <v>1.1025414818847586E-2</v>
      </c>
      <c r="AH167" s="8">
        <v>0.95086470689772351</v>
      </c>
      <c r="AI167" s="8">
        <v>-6.21142699074065E-4</v>
      </c>
      <c r="AJ167" s="8">
        <v>-9.3860549899987469E-5</v>
      </c>
      <c r="AO167" s="8">
        <v>-0.34205450858447339</v>
      </c>
      <c r="AP167" s="8">
        <v>-1.0756643669798347E-2</v>
      </c>
      <c r="AQ167" s="8">
        <v>0.13839944075615127</v>
      </c>
      <c r="AR167" s="8">
        <v>0.76687142818982024</v>
      </c>
      <c r="AS167" s="8">
        <v>8.3255909793805694E-4</v>
      </c>
      <c r="AT167" s="8">
        <v>8.1315981705952901E-4</v>
      </c>
    </row>
    <row r="168" spans="2:46" x14ac:dyDescent="0.25">
      <c r="B168" s="8">
        <v>-0.27995354686357543</v>
      </c>
      <c r="C168" s="8">
        <v>-1.231952572434287E-2</v>
      </c>
      <c r="D168" s="8">
        <v>0.15389880163276673</v>
      </c>
      <c r="E168" s="8">
        <v>0.5093501879691873</v>
      </c>
      <c r="F168" s="8">
        <v>7.1786490728326709E-4</v>
      </c>
      <c r="G168" s="8">
        <v>-1.5202604119324018E-4</v>
      </c>
      <c r="K168" s="8">
        <v>-0.341118631712373</v>
      </c>
      <c r="L168" s="8">
        <v>-1.2319051171855919E-2</v>
      </c>
      <c r="M168" s="8">
        <v>0.17617664841998537</v>
      </c>
      <c r="N168" s="8">
        <v>0.6426587879915866</v>
      </c>
      <c r="O168" s="8">
        <v>3.050781624598467E-4</v>
      </c>
      <c r="P168" s="8">
        <v>8.0976655219186936E-5</v>
      </c>
      <c r="U168" s="8">
        <v>-0.28485904629972514</v>
      </c>
      <c r="V168" s="8">
        <v>-1.7816878210350027E-2</v>
      </c>
      <c r="W168" s="8">
        <v>0.1194095674444296</v>
      </c>
      <c r="X168" s="8">
        <v>0.7630115861940111</v>
      </c>
      <c r="Y168" s="8">
        <v>1.2282403891281104E-3</v>
      </c>
      <c r="Z168" s="8">
        <v>1.0244762080135916E-4</v>
      </c>
      <c r="AE168" s="8">
        <v>2.7723853307240056E-2</v>
      </c>
      <c r="AF168" s="8">
        <v>-3.8313145027548076E-3</v>
      </c>
      <c r="AG168" s="8">
        <v>1.1214511659422065E-2</v>
      </c>
      <c r="AH168" s="8">
        <v>0.95264157160837803</v>
      </c>
      <c r="AI168" s="8">
        <v>-6.2314116431367152E-4</v>
      </c>
      <c r="AJ168" s="8">
        <v>-9.8932229579924415E-5</v>
      </c>
      <c r="AO168" s="8">
        <v>-0.33961290327681826</v>
      </c>
      <c r="AP168" s="8">
        <v>-1.0663523786246404E-2</v>
      </c>
      <c r="AQ168" s="8">
        <v>0.13848995780612861</v>
      </c>
      <c r="AR168" s="8">
        <v>0.77018985337984802</v>
      </c>
      <c r="AS168" s="8">
        <v>8.2959805135186338E-4</v>
      </c>
      <c r="AT168" s="8">
        <v>8.1603797428031477E-4</v>
      </c>
    </row>
    <row r="169" spans="2:46" x14ac:dyDescent="0.25">
      <c r="B169" s="8">
        <v>-0.28297107184093295</v>
      </c>
      <c r="C169" s="8">
        <v>-1.2259590228347004E-2</v>
      </c>
      <c r="D169" s="8">
        <v>0.15362425316860653</v>
      </c>
      <c r="E169" s="8">
        <v>0.5132004889947015</v>
      </c>
      <c r="F169" s="8">
        <v>7.1883716086695957E-4</v>
      </c>
      <c r="G169" s="8">
        <v>-1.4760909922558921E-4</v>
      </c>
      <c r="K169" s="8">
        <v>-0.34151872421642604</v>
      </c>
      <c r="L169" s="8">
        <v>-1.2334888424797021E-2</v>
      </c>
      <c r="M169" s="8">
        <v>0.17618013162935353</v>
      </c>
      <c r="N169" s="8">
        <v>0.64474475033741474</v>
      </c>
      <c r="O169" s="8">
        <v>3.0442313520228715E-4</v>
      </c>
      <c r="P169" s="8">
        <v>8.0831936279862328E-5</v>
      </c>
      <c r="U169" s="8">
        <v>-0.29395818015571501</v>
      </c>
      <c r="V169" s="8">
        <v>-1.7428990733568395E-2</v>
      </c>
      <c r="W169" s="8">
        <v>0.11835870992618189</v>
      </c>
      <c r="X169" s="8">
        <v>0.76850120867444138</v>
      </c>
      <c r="Y169" s="8">
        <v>1.231333695609784E-3</v>
      </c>
      <c r="Z169" s="8">
        <v>1.1077662931120436E-4</v>
      </c>
      <c r="AE169" s="8">
        <v>2.1770252423706993E-2</v>
      </c>
      <c r="AF169" s="8">
        <v>-4.1685890779974803E-3</v>
      </c>
      <c r="AG169" s="8">
        <v>1.1517124758265914E-2</v>
      </c>
      <c r="AH169" s="8">
        <v>0.95877393306142655</v>
      </c>
      <c r="AI169" s="8">
        <v>-6.2691481676405646E-4</v>
      </c>
      <c r="AJ169" s="8">
        <v>-1.023209654141645E-4</v>
      </c>
      <c r="AO169" s="8">
        <v>-0.33800904836982149</v>
      </c>
      <c r="AP169" s="8">
        <v>-1.062759584666359E-2</v>
      </c>
      <c r="AQ169" s="8">
        <v>0.13852649450557894</v>
      </c>
      <c r="AR169" s="8">
        <v>0.77497701328145241</v>
      </c>
      <c r="AS169" s="8">
        <v>8.2785892978481186E-4</v>
      </c>
      <c r="AT169" s="8">
        <v>8.178068941221521E-4</v>
      </c>
    </row>
    <row r="170" spans="2:46" x14ac:dyDescent="0.25">
      <c r="B170" s="8">
        <v>-0.28195780041788188</v>
      </c>
      <c r="C170" s="8">
        <v>-1.2255281611382472E-2</v>
      </c>
      <c r="D170" s="8">
        <v>0.15372232874575029</v>
      </c>
      <c r="E170" s="8">
        <v>0.51661880144978967</v>
      </c>
      <c r="F170" s="8">
        <v>7.18638946777312E-4</v>
      </c>
      <c r="G170" s="8">
        <v>-1.4291460930504398E-4</v>
      </c>
      <c r="K170" s="8">
        <v>-0.34654140993811539</v>
      </c>
      <c r="L170" s="8">
        <v>-1.2467205440423007E-2</v>
      </c>
      <c r="M170" s="8">
        <v>0.17610449025356467</v>
      </c>
      <c r="N170" s="8">
        <v>0.6475978407833487</v>
      </c>
      <c r="O170" s="8">
        <v>3.0398757314454108E-4</v>
      </c>
      <c r="P170" s="8">
        <v>8.1080526492452841E-5</v>
      </c>
      <c r="U170" s="8">
        <v>-0.3037063694588848</v>
      </c>
      <c r="V170" s="8">
        <v>-1.7160365534027836E-2</v>
      </c>
      <c r="W170" s="8">
        <v>0.11742476357216104</v>
      </c>
      <c r="X170" s="8">
        <v>0.77601810982726982</v>
      </c>
      <c r="Y170" s="8">
        <v>1.2333488604162838E-3</v>
      </c>
      <c r="Z170" s="8">
        <v>1.1770325954332614E-4</v>
      </c>
      <c r="AE170" s="8">
        <v>1.427291744472094E-2</v>
      </c>
      <c r="AF170" s="8">
        <v>-4.6483667029244531E-3</v>
      </c>
      <c r="AG170" s="8">
        <v>1.1889729007748298E-2</v>
      </c>
      <c r="AH170" s="8">
        <v>0.97093473903448468</v>
      </c>
      <c r="AI170" s="8">
        <v>-6.3118352622184269E-4</v>
      </c>
      <c r="AJ170" s="8">
        <v>-1.0564888401549643E-4</v>
      </c>
      <c r="AO170" s="8">
        <v>-0.33607711938168688</v>
      </c>
      <c r="AP170" s="8">
        <v>-1.0552393278848209E-2</v>
      </c>
      <c r="AQ170" s="8">
        <v>0.13858537395075948</v>
      </c>
      <c r="AR170" s="8">
        <v>0.77984123169444164</v>
      </c>
      <c r="AS170" s="8">
        <v>8.2483713242714068E-4</v>
      </c>
      <c r="AT170" s="8">
        <v>8.2017020432469665E-4</v>
      </c>
    </row>
    <row r="171" spans="2:46" x14ac:dyDescent="0.25">
      <c r="B171" s="8">
        <v>-0.28112215313706918</v>
      </c>
      <c r="C171" s="8">
        <v>-1.2268794768967263E-2</v>
      </c>
      <c r="D171" s="8">
        <v>0.1538038334338033</v>
      </c>
      <c r="E171" s="8">
        <v>0.52070500212131043</v>
      </c>
      <c r="F171" s="8">
        <v>7.1943279374462243E-4</v>
      </c>
      <c r="G171" s="8">
        <v>-1.3818273520145515E-4</v>
      </c>
      <c r="K171" s="8">
        <v>-0.34563194105286893</v>
      </c>
      <c r="L171" s="8">
        <v>-1.2421594891056794E-2</v>
      </c>
      <c r="M171" s="8">
        <v>0.17613302030163391</v>
      </c>
      <c r="N171" s="8">
        <v>0.65160770794614753</v>
      </c>
      <c r="O171" s="8">
        <v>3.0315957863012797E-4</v>
      </c>
      <c r="P171" s="8">
        <v>8.1597486615726783E-5</v>
      </c>
      <c r="U171" s="8">
        <v>-0.30992834942435787</v>
      </c>
      <c r="V171" s="8">
        <v>-1.6986100611127253E-2</v>
      </c>
      <c r="W171" s="8">
        <v>0.1168807359660765</v>
      </c>
      <c r="X171" s="8">
        <v>0.78408987649601958</v>
      </c>
      <c r="Y171" s="8">
        <v>1.2353975690269101E-3</v>
      </c>
      <c r="Z171" s="8">
        <v>1.2403103306053687E-4</v>
      </c>
      <c r="AE171" s="8">
        <v>3.2394714937861967E-3</v>
      </c>
      <c r="AF171" s="8">
        <v>-5.3254762037474581E-3</v>
      </c>
      <c r="AG171" s="8">
        <v>1.2473472876070701E-2</v>
      </c>
      <c r="AH171" s="8">
        <v>0.98693621203838877</v>
      </c>
      <c r="AI171" s="8">
        <v>-6.3528469352249796E-4</v>
      </c>
      <c r="AJ171" s="8">
        <v>-1.0919753985563766E-4</v>
      </c>
      <c r="AO171" s="8">
        <v>-0.33719296156418899</v>
      </c>
      <c r="AP171" s="8">
        <v>-1.0561710665389117E-2</v>
      </c>
      <c r="AQ171" s="8">
        <v>0.13854253668395416</v>
      </c>
      <c r="AR171" s="8">
        <v>0.78452481887072523</v>
      </c>
      <c r="AS171" s="8">
        <v>8.2419447150503043E-4</v>
      </c>
      <c r="AT171" s="8">
        <v>8.2315581876911111E-4</v>
      </c>
    </row>
    <row r="172" spans="2:46" x14ac:dyDescent="0.25">
      <c r="B172" s="8">
        <v>-0.2811555875891435</v>
      </c>
      <c r="C172" s="8">
        <v>-1.2268045571300573E-2</v>
      </c>
      <c r="D172" s="8">
        <v>0.15380093445868509</v>
      </c>
      <c r="E172" s="8">
        <v>0.52645140225254916</v>
      </c>
      <c r="F172" s="8">
        <v>7.2053246144482893E-4</v>
      </c>
      <c r="G172" s="8">
        <v>-1.3397048289515235E-4</v>
      </c>
      <c r="K172" s="8">
        <v>-0.34841524059708745</v>
      </c>
      <c r="L172" s="8">
        <v>-1.2541591612597993E-2</v>
      </c>
      <c r="M172" s="8">
        <v>0.17602614811591305</v>
      </c>
      <c r="N172" s="8">
        <v>0.65666333022167778</v>
      </c>
      <c r="O172" s="8">
        <v>3.0244853159017517E-4</v>
      </c>
      <c r="P172" s="8">
        <v>8.2230487490595841E-5</v>
      </c>
      <c r="U172" s="8">
        <v>-0.32666263051515143</v>
      </c>
      <c r="V172" s="8">
        <v>-1.6587370257647577E-2</v>
      </c>
      <c r="W172" s="8">
        <v>0.11556411670008261</v>
      </c>
      <c r="X172" s="8">
        <v>0.79134915583570598</v>
      </c>
      <c r="Y172" s="8">
        <v>1.2371408464378474E-3</v>
      </c>
      <c r="Z172" s="8">
        <v>1.2972796795188555E-4</v>
      </c>
      <c r="AE172" s="8">
        <v>-5.0582779583467716E-3</v>
      </c>
      <c r="AF172" s="8">
        <v>-5.7829314381919565E-3</v>
      </c>
      <c r="AG172" s="8">
        <v>1.2885638581754457E-2</v>
      </c>
      <c r="AH172" s="8">
        <v>1.0055907536194375</v>
      </c>
      <c r="AI172" s="8">
        <v>-6.3897515662667925E-4</v>
      </c>
      <c r="AJ172" s="8">
        <v>-1.1253496234898874E-4</v>
      </c>
      <c r="AO172" s="8">
        <v>-0.33665361295501173</v>
      </c>
      <c r="AP172" s="8">
        <v>-1.0547905045621815E-2</v>
      </c>
      <c r="AQ172" s="8">
        <v>0.13855227815741811</v>
      </c>
      <c r="AR172" s="8">
        <v>0.78931556266062297</v>
      </c>
      <c r="AS172" s="8">
        <v>8.2220568876315936E-4</v>
      </c>
      <c r="AT172" s="8">
        <v>8.2455688994894001E-4</v>
      </c>
    </row>
    <row r="173" spans="2:46" x14ac:dyDescent="0.25">
      <c r="B173" s="8">
        <v>-0.28029646490152693</v>
      </c>
      <c r="C173" s="8">
        <v>-1.2284980959225811E-2</v>
      </c>
      <c r="D173" s="8">
        <v>0.15386518536318586</v>
      </c>
      <c r="E173" s="8">
        <v>0.53178050517393383</v>
      </c>
      <c r="F173" s="8">
        <v>7.2149985513925196E-4</v>
      </c>
      <c r="G173" s="8">
        <v>-1.3033387675729055E-4</v>
      </c>
      <c r="K173" s="8">
        <v>-0.34514125564727821</v>
      </c>
      <c r="L173" s="8">
        <v>-1.2347107532117041E-2</v>
      </c>
      <c r="M173" s="8">
        <v>0.17611097324213926</v>
      </c>
      <c r="N173" s="8">
        <v>0.66199864975945988</v>
      </c>
      <c r="O173" s="8">
        <v>3.0146789938392907E-4</v>
      </c>
      <c r="P173" s="8">
        <v>8.2656146198254623E-5</v>
      </c>
      <c r="U173" s="8">
        <v>-0.33819815411014986</v>
      </c>
      <c r="V173" s="8">
        <v>-1.6746062421244292E-2</v>
      </c>
      <c r="W173" s="8">
        <v>0.11503725673756153</v>
      </c>
      <c r="X173" s="8">
        <v>0.79723315036433073</v>
      </c>
      <c r="Y173" s="8">
        <v>1.2361538055329988E-3</v>
      </c>
      <c r="Z173" s="8">
        <v>1.3303529812986651E-4</v>
      </c>
      <c r="AE173" s="8">
        <v>-8.5190519263237917E-3</v>
      </c>
      <c r="AF173" s="8">
        <v>-5.9753861959225083E-3</v>
      </c>
      <c r="AG173" s="8">
        <v>1.3026700274977454E-2</v>
      </c>
      <c r="AH173" s="8">
        <v>1.0266590853540245</v>
      </c>
      <c r="AI173" s="8">
        <v>-6.4269572222676232E-4</v>
      </c>
      <c r="AJ173" s="8">
        <v>-1.152861855101869E-4</v>
      </c>
      <c r="AO173" s="8">
        <v>-0.33240674648656776</v>
      </c>
      <c r="AP173" s="8">
        <v>-1.035417606641776E-2</v>
      </c>
      <c r="AQ173" s="8">
        <v>0.13853833993842349</v>
      </c>
      <c r="AR173" s="8">
        <v>0.79235052305381715</v>
      </c>
      <c r="AS173" s="8">
        <v>8.1865641903458618E-4</v>
      </c>
      <c r="AT173" s="8">
        <v>8.242961619952554E-4</v>
      </c>
    </row>
    <row r="174" spans="2:46" x14ac:dyDescent="0.25">
      <c r="B174" s="8">
        <v>-0.27634287933288387</v>
      </c>
      <c r="C174" s="8">
        <v>-1.2321009279020072E-2</v>
      </c>
      <c r="D174" s="8">
        <v>0.15410058317216804</v>
      </c>
      <c r="E174" s="8">
        <v>0.5358100473726044</v>
      </c>
      <c r="F174" s="8">
        <v>7.2194894154245385E-4</v>
      </c>
      <c r="G174" s="8">
        <v>-1.274366417378128E-4</v>
      </c>
      <c r="K174" s="8">
        <v>-0.34382901402007365</v>
      </c>
      <c r="L174" s="8">
        <v>-1.2263472212528664E-2</v>
      </c>
      <c r="M174" s="8">
        <v>0.17613978071410613</v>
      </c>
      <c r="N174" s="8">
        <v>0.66697440573318179</v>
      </c>
      <c r="O174" s="8">
        <v>3.0041550278118745E-4</v>
      </c>
      <c r="P174" s="8">
        <v>8.3016378850212343E-5</v>
      </c>
      <c r="U174" s="8">
        <v>-0.34359108064491511</v>
      </c>
      <c r="V174" s="8">
        <v>-1.6853045225551838E-2</v>
      </c>
      <c r="W174" s="8">
        <v>0.11493560896845116</v>
      </c>
      <c r="X174" s="8">
        <v>0.80117329146465643</v>
      </c>
      <c r="Y174" s="8">
        <v>1.2347178345016334E-3</v>
      </c>
      <c r="Z174" s="8">
        <v>1.3439955993027042E-4</v>
      </c>
      <c r="AE174" s="8">
        <v>-8.4470822587487688E-3</v>
      </c>
      <c r="AF174" s="8">
        <v>-5.9716069246392948E-3</v>
      </c>
      <c r="AG174" s="8">
        <v>1.3024124520872572E-2</v>
      </c>
      <c r="AH174" s="8">
        <v>1.0477529274605701</v>
      </c>
      <c r="AI174" s="8">
        <v>-6.4620823813495002E-4</v>
      </c>
      <c r="AJ174" s="8">
        <v>-1.1770528895734802E-4</v>
      </c>
      <c r="AO174" s="8">
        <v>-0.33506366269836996</v>
      </c>
      <c r="AP174" s="8">
        <v>-1.0453756624346645E-2</v>
      </c>
      <c r="AQ174" s="8">
        <v>0.13851958831698707</v>
      </c>
      <c r="AR174" s="8">
        <v>0.79456067568241684</v>
      </c>
      <c r="AS174" s="8">
        <v>8.1574041543240735E-4</v>
      </c>
      <c r="AT174" s="8">
        <v>8.2484216670539396E-4</v>
      </c>
    </row>
    <row r="175" spans="2:46" x14ac:dyDescent="0.25">
      <c r="B175" s="8">
        <v>-0.2760042989385274</v>
      </c>
      <c r="C175" s="8">
        <v>-1.2330033587160876E-2</v>
      </c>
      <c r="D175" s="8">
        <v>0.15412601915870672</v>
      </c>
      <c r="E175" s="8">
        <v>0.5390556675785495</v>
      </c>
      <c r="F175" s="8">
        <v>7.2324969831831336E-4</v>
      </c>
      <c r="G175" s="8">
        <v>-1.2378468529934244E-4</v>
      </c>
      <c r="K175" s="8">
        <v>-0.33826208935864188</v>
      </c>
      <c r="L175" s="8">
        <v>-1.1948799686324996E-2</v>
      </c>
      <c r="M175" s="8">
        <v>0.17629569329906897</v>
      </c>
      <c r="N175" s="8">
        <v>0.67185391906181069</v>
      </c>
      <c r="O175" s="8">
        <v>2.994823538806372E-4</v>
      </c>
      <c r="P175" s="8">
        <v>8.3477077044227539E-5</v>
      </c>
      <c r="U175" s="8">
        <v>-0.34904186474456772</v>
      </c>
      <c r="V175" s="8">
        <v>-1.7169698823758895E-2</v>
      </c>
      <c r="W175" s="8">
        <v>0.11520237046394625</v>
      </c>
      <c r="X175" s="8">
        <v>0.80364083967935773</v>
      </c>
      <c r="Y175" s="8">
        <v>1.2305074724648774E-3</v>
      </c>
      <c r="Z175" s="8">
        <v>1.3085089844728105E-4</v>
      </c>
      <c r="AE175" s="8">
        <v>-8.3298208796160553E-3</v>
      </c>
      <c r="AF175" s="8">
        <v>-5.9670577594582571E-3</v>
      </c>
      <c r="AG175" s="8">
        <v>1.30208675682549E-2</v>
      </c>
      <c r="AH175" s="8">
        <v>1.0680395219015977</v>
      </c>
      <c r="AI175" s="8">
        <v>-6.4880553643514123E-4</v>
      </c>
      <c r="AJ175" s="8">
        <v>-1.1958147187479884E-4</v>
      </c>
      <c r="AO175" s="8">
        <v>-0.33552003217718873</v>
      </c>
      <c r="AP175" s="8">
        <v>-1.0464285467254149E-2</v>
      </c>
      <c r="AQ175" s="8">
        <v>0.13851234906891302</v>
      </c>
      <c r="AR175" s="8">
        <v>0.79838376290850765</v>
      </c>
      <c r="AS175" s="8">
        <v>8.1394702262314964E-4</v>
      </c>
      <c r="AT175" s="8">
        <v>8.2607351175774445E-4</v>
      </c>
    </row>
    <row r="176" spans="2:46" x14ac:dyDescent="0.25">
      <c r="B176" s="8">
        <v>-0.27239359110898642</v>
      </c>
      <c r="C176" s="8">
        <v>-1.2309099398793912E-2</v>
      </c>
      <c r="D176" s="8">
        <v>0.1543218157160135</v>
      </c>
      <c r="E176" s="8">
        <v>0.54202822454880861</v>
      </c>
      <c r="F176" s="8">
        <v>7.2297151616058583E-4</v>
      </c>
      <c r="G176" s="8">
        <v>-1.2114646460583703E-4</v>
      </c>
      <c r="K176" s="8">
        <v>-0.33851925873300664</v>
      </c>
      <c r="L176" s="8">
        <v>-1.1958984678435583E-2</v>
      </c>
      <c r="M176" s="8">
        <v>0.17628839232259769</v>
      </c>
      <c r="N176" s="8">
        <v>0.6758766799546384</v>
      </c>
      <c r="O176" s="8">
        <v>2.9882834954092388E-4</v>
      </c>
      <c r="P176" s="8">
        <v>8.3945296107160313E-5</v>
      </c>
      <c r="U176" s="8">
        <v>-0.35782377210925881</v>
      </c>
      <c r="V176" s="8">
        <v>-1.8357690461904365E-2</v>
      </c>
      <c r="W176" s="8">
        <v>0.11598066725262653</v>
      </c>
      <c r="X176" s="8">
        <v>0.80565003685086745</v>
      </c>
      <c r="Y176" s="8">
        <v>1.2207669901476534E-3</v>
      </c>
      <c r="Z176" s="8">
        <v>1.2446375303614787E-4</v>
      </c>
      <c r="AE176" s="8">
        <v>-2.5920732115934011E-3</v>
      </c>
      <c r="AF176" s="8">
        <v>-5.7623280300736802E-3</v>
      </c>
      <c r="AG176" s="8">
        <v>1.2908691190682312E-2</v>
      </c>
      <c r="AH176" s="8">
        <v>1.0895382792563699</v>
      </c>
      <c r="AI176" s="8">
        <v>-6.5119146053745471E-4</v>
      </c>
      <c r="AJ176" s="8">
        <v>-1.2090972695424583E-4</v>
      </c>
      <c r="AO176" s="8">
        <v>-0.33719977359965658</v>
      </c>
      <c r="AP176" s="8">
        <v>-1.0477641266401608E-2</v>
      </c>
      <c r="AQ176" s="8">
        <v>0.13836935507512557</v>
      </c>
      <c r="AR176" s="8">
        <v>0.80629133248710227</v>
      </c>
      <c r="AS176" s="8">
        <v>8.1335635390404886E-4</v>
      </c>
      <c r="AT176" s="8">
        <v>8.3267653951944081E-4</v>
      </c>
    </row>
    <row r="177" spans="2:46" x14ac:dyDescent="0.25">
      <c r="B177" s="8">
        <v>-0.27164034310587365</v>
      </c>
      <c r="C177" s="8">
        <v>-1.2274230405161074E-2</v>
      </c>
      <c r="D177" s="8">
        <v>0.15432076212522444</v>
      </c>
      <c r="E177" s="8">
        <v>0.54378744475306717</v>
      </c>
      <c r="F177" s="8">
        <v>7.2071727008088903E-4</v>
      </c>
      <c r="G177" s="8">
        <v>-1.2121656047259609E-4</v>
      </c>
      <c r="K177" s="8">
        <v>-0.33291477098884209</v>
      </c>
      <c r="L177" s="8">
        <v>-1.1651717440573707E-2</v>
      </c>
      <c r="M177" s="8">
        <v>0.17636428213956137</v>
      </c>
      <c r="N177" s="8">
        <v>0.67901673326898548</v>
      </c>
      <c r="O177" s="8">
        <v>2.9792215767771084E-4</v>
      </c>
      <c r="P177" s="8">
        <v>8.4167786790241922E-5</v>
      </c>
      <c r="U177" s="8">
        <v>-0.35860520426769421</v>
      </c>
      <c r="V177" s="8">
        <v>-1.8561986836193627E-2</v>
      </c>
      <c r="W177" s="8">
        <v>0.11609132042199445</v>
      </c>
      <c r="X177" s="8">
        <v>0.807507132305196</v>
      </c>
      <c r="Y177" s="8">
        <v>1.2022668610283107E-3</v>
      </c>
      <c r="Z177" s="8">
        <v>1.1443108199929828E-4</v>
      </c>
      <c r="AE177" s="8">
        <v>9.3191134154625745E-3</v>
      </c>
      <c r="AF177" s="8">
        <v>-5.3921400284890593E-3</v>
      </c>
      <c r="AG177" s="8">
        <v>1.2758416932851879E-2</v>
      </c>
      <c r="AH177" s="8">
        <v>1.110874809685128</v>
      </c>
      <c r="AI177" s="8">
        <v>-6.5326693544431956E-4</v>
      </c>
      <c r="AJ177" s="8">
        <v>-1.2177264700959206E-4</v>
      </c>
      <c r="AO177" s="8">
        <v>-0.33728535272110549</v>
      </c>
      <c r="AP177" s="8">
        <v>-1.0478680069989602E-2</v>
      </c>
      <c r="AQ177" s="8">
        <v>0.1383611931534382</v>
      </c>
      <c r="AR177" s="8">
        <v>0.81648475118075048</v>
      </c>
      <c r="AS177" s="8">
        <v>8.124534113243848E-4</v>
      </c>
      <c r="AT177" s="8">
        <v>8.4006574615862369E-4</v>
      </c>
    </row>
    <row r="178" spans="2:46" x14ac:dyDescent="0.25">
      <c r="B178" s="8">
        <v>-0.27282472192408469</v>
      </c>
      <c r="C178" s="8">
        <v>-1.2346114035674243E-2</v>
      </c>
      <c r="D178" s="8">
        <v>0.15432154980962598</v>
      </c>
      <c r="E178" s="8">
        <v>0.54597280011574623</v>
      </c>
      <c r="F178" s="8">
        <v>7.1776326579689139E-4</v>
      </c>
      <c r="G178" s="8">
        <v>-1.2125215811890872E-4</v>
      </c>
      <c r="K178" s="8">
        <v>-0.33299229944214015</v>
      </c>
      <c r="L178" s="8">
        <v>-1.1656002495742238E-2</v>
      </c>
      <c r="M178" s="8">
        <v>0.17636184973676056</v>
      </c>
      <c r="N178" s="8">
        <v>0.68178121772852218</v>
      </c>
      <c r="O178" s="8">
        <v>2.9700933734853901E-4</v>
      </c>
      <c r="P178" s="8">
        <v>8.4685115124759057E-5</v>
      </c>
      <c r="U178" s="8">
        <v>-0.36252562396001448</v>
      </c>
      <c r="V178" s="8">
        <v>-1.9331691289889631E-2</v>
      </c>
      <c r="W178" s="8">
        <v>0.11669209246029374</v>
      </c>
      <c r="X178" s="8">
        <v>0.80923239139650938</v>
      </c>
      <c r="Y178" s="8">
        <v>1.1883013775435102E-3</v>
      </c>
      <c r="Z178" s="8">
        <v>1.0352571558058546E-4</v>
      </c>
      <c r="AE178" s="8">
        <v>2.3648953503576209E-2</v>
      </c>
      <c r="AF178" s="8">
        <v>-5.0180852489070532E-3</v>
      </c>
      <c r="AG178" s="8">
        <v>1.265801550797434E-2</v>
      </c>
      <c r="AH178" s="8">
        <v>1.1300041044323565</v>
      </c>
      <c r="AI178" s="8">
        <v>-6.5500775661674277E-4</v>
      </c>
      <c r="AJ178" s="8">
        <v>-1.2225621417271938E-4</v>
      </c>
      <c r="AO178" s="8">
        <v>-0.33702810533125377</v>
      </c>
      <c r="AP178" s="8">
        <v>-1.0475480429702666E-2</v>
      </c>
      <c r="AQ178" s="8">
        <v>0.13838704621924589</v>
      </c>
      <c r="AR178" s="8">
        <v>0.82658874793604786</v>
      </c>
      <c r="AS178" s="8">
        <v>8.1152939738595678E-4</v>
      </c>
      <c r="AT178" s="8">
        <v>8.4784836233229145E-4</v>
      </c>
    </row>
    <row r="179" spans="2:46" x14ac:dyDescent="0.25">
      <c r="B179" s="8">
        <v>-0.27233448515109254</v>
      </c>
      <c r="C179" s="8">
        <v>-1.2327558179796054E-2</v>
      </c>
      <c r="D179" s="8">
        <v>0.15432248290814948</v>
      </c>
      <c r="E179" s="8">
        <v>0.54904564682789114</v>
      </c>
      <c r="F179" s="8">
        <v>7.1591985294161488E-4</v>
      </c>
      <c r="G179" s="8">
        <v>-1.2116228075792936E-4</v>
      </c>
      <c r="K179" s="8">
        <v>-0.32987300690633525</v>
      </c>
      <c r="L179" s="8">
        <v>-1.1524250563805388E-2</v>
      </c>
      <c r="M179" s="8">
        <v>0.17647611554064516</v>
      </c>
      <c r="N179" s="8">
        <v>0.68418178397839757</v>
      </c>
      <c r="O179" s="8">
        <v>2.9631177640591564E-4</v>
      </c>
      <c r="P179" s="8">
        <v>8.5289908789834459E-5</v>
      </c>
      <c r="U179" s="8">
        <v>-0.36688196560704311</v>
      </c>
      <c r="V179" s="8">
        <v>-2.0261956700551656E-2</v>
      </c>
      <c r="W179" s="8">
        <v>0.11727206324298781</v>
      </c>
      <c r="X179" s="8">
        <v>0.81082867517291402</v>
      </c>
      <c r="Y179" s="8">
        <v>1.1730963799294405E-3</v>
      </c>
      <c r="Z179" s="8">
        <v>9.4038588405705002E-5</v>
      </c>
      <c r="AE179" s="8">
        <v>3.7511933291527348E-2</v>
      </c>
      <c r="AF179" s="8">
        <v>-4.7693619980653844E-3</v>
      </c>
      <c r="AG179" s="8">
        <v>1.2643030976644097E-2</v>
      </c>
      <c r="AH179" s="8">
        <v>1.1454263268845444</v>
      </c>
      <c r="AI179" s="8">
        <v>-6.5620236364556282E-4</v>
      </c>
      <c r="AJ179" s="8">
        <v>-1.2233745627860071E-4</v>
      </c>
      <c r="AO179" s="8">
        <v>-0.33463656211800646</v>
      </c>
      <c r="AP179" s="8">
        <v>-1.044377520868062E-2</v>
      </c>
      <c r="AQ179" s="8">
        <v>0.13860245862058806</v>
      </c>
      <c r="AR179" s="8">
        <v>0.83592679679601378</v>
      </c>
      <c r="AS179" s="8">
        <v>8.1053417369629185E-4</v>
      </c>
      <c r="AT179" s="8">
        <v>8.5482971161304462E-4</v>
      </c>
    </row>
    <row r="180" spans="2:46" x14ac:dyDescent="0.25">
      <c r="B180" s="8">
        <v>-0.27457512710290449</v>
      </c>
      <c r="C180" s="8">
        <v>-1.2358131323571506E-2</v>
      </c>
      <c r="D180" s="8">
        <v>0.15431358810745932</v>
      </c>
      <c r="E180" s="8">
        <v>0.55284003541684512</v>
      </c>
      <c r="F180" s="8">
        <v>7.1525537906190853E-4</v>
      </c>
      <c r="G180" s="8">
        <v>-1.2097010043790195E-4</v>
      </c>
      <c r="K180" s="8">
        <v>-0.334108606344241</v>
      </c>
      <c r="L180" s="8">
        <v>-1.1905236425774219E-2</v>
      </c>
      <c r="M180" s="8">
        <v>0.17638981835755518</v>
      </c>
      <c r="N180" s="8">
        <v>0.68614800105188367</v>
      </c>
      <c r="O180" s="8">
        <v>2.9482736701638088E-4</v>
      </c>
      <c r="P180" s="8">
        <v>8.5624765630381677E-5</v>
      </c>
      <c r="U180" s="8">
        <v>-0.37039063177421466</v>
      </c>
      <c r="V180" s="8">
        <v>-2.0961502545668812E-2</v>
      </c>
      <c r="W180" s="8">
        <v>0.11766677135491192</v>
      </c>
      <c r="X180" s="8">
        <v>0.81233656833177847</v>
      </c>
      <c r="Y180" s="8">
        <v>1.1588474288559017E-3</v>
      </c>
      <c r="Z180" s="8">
        <v>8.5991358056201791E-5</v>
      </c>
      <c r="AE180" s="8">
        <v>4.8715681815070577E-2</v>
      </c>
      <c r="AF180" s="8">
        <v>-4.5359546068512412E-3</v>
      </c>
      <c r="AG180" s="8">
        <v>1.2628793431225954E-2</v>
      </c>
      <c r="AH180" s="8">
        <v>1.1567846356609677</v>
      </c>
      <c r="AI180" s="8">
        <v>-6.5758966997684373E-4</v>
      </c>
      <c r="AJ180" s="8">
        <v>-1.2242998740725781E-4</v>
      </c>
      <c r="AO180" s="8">
        <v>-0.33892498089582168</v>
      </c>
      <c r="AP180" s="8">
        <v>-1.049684309517844E-2</v>
      </c>
      <c r="AQ180" s="8">
        <v>0.13820384252987358</v>
      </c>
      <c r="AR180" s="8">
        <v>0.84418031805266103</v>
      </c>
      <c r="AS180" s="8">
        <v>8.096046970100815E-4</v>
      </c>
      <c r="AT180" s="8">
        <v>8.6203309698540246E-4</v>
      </c>
    </row>
    <row r="181" spans="2:46" x14ac:dyDescent="0.25">
      <c r="B181" s="8">
        <v>-0.27831778569709137</v>
      </c>
      <c r="C181" s="8">
        <v>-1.2344086321533563E-2</v>
      </c>
      <c r="D181" s="8">
        <v>0.15433892039416378</v>
      </c>
      <c r="E181" s="8">
        <v>0.55670013520599115</v>
      </c>
      <c r="F181" s="8">
        <v>7.1543759845448538E-4</v>
      </c>
      <c r="G181" s="8">
        <v>-1.2129958446753103E-4</v>
      </c>
      <c r="K181" s="8">
        <v>-0.33290940363714</v>
      </c>
      <c r="L181" s="8">
        <v>-1.1751709517124955E-2</v>
      </c>
      <c r="M181" s="8">
        <v>0.17638705823280681</v>
      </c>
      <c r="N181" s="8">
        <v>0.68809547247736169</v>
      </c>
      <c r="O181" s="8">
        <v>2.9271926949353295E-4</v>
      </c>
      <c r="P181" s="8">
        <v>8.5584813063764291E-5</v>
      </c>
      <c r="U181" s="8">
        <v>-0.37120231960307876</v>
      </c>
      <c r="V181" s="8">
        <v>-2.1098971841013902E-2</v>
      </c>
      <c r="W181" s="8">
        <v>0.1177185048972163</v>
      </c>
      <c r="X181" s="8">
        <v>0.81440271559621613</v>
      </c>
      <c r="Y181" s="8">
        <v>1.1466624059524064E-3</v>
      </c>
      <c r="Z181" s="8">
        <v>8.1394826338244725E-5</v>
      </c>
      <c r="AE181" s="8">
        <v>5.4933522575328013E-2</v>
      </c>
      <c r="AF181" s="8">
        <v>-4.4784821057878184E-3</v>
      </c>
      <c r="AG181" s="8">
        <v>1.2675241763062227E-2</v>
      </c>
      <c r="AH181" s="8">
        <v>1.1645652849571662</v>
      </c>
      <c r="AI181" s="8">
        <v>-6.5820321689920899E-4</v>
      </c>
      <c r="AJ181" s="8">
        <v>-1.2193480742545412E-4</v>
      </c>
      <c r="AO181" s="8">
        <v>-0.34115672306242628</v>
      </c>
      <c r="AP181" s="8">
        <v>-1.0626492290518414E-2</v>
      </c>
      <c r="AQ181" s="8">
        <v>0.13810442413517338</v>
      </c>
      <c r="AR181" s="8">
        <v>0.84824171366086576</v>
      </c>
      <c r="AS181" s="8">
        <v>8.0509912034628555E-4</v>
      </c>
      <c r="AT181" s="8">
        <v>8.654845810826061E-4</v>
      </c>
    </row>
    <row r="182" spans="2:46" x14ac:dyDescent="0.25">
      <c r="B182" s="8">
        <v>-0.2759099824890619</v>
      </c>
      <c r="C182" s="8">
        <v>-1.2260928261418093E-2</v>
      </c>
      <c r="D182" s="8">
        <v>0.15438756192165723</v>
      </c>
      <c r="E182" s="8">
        <v>0.56053672468934412</v>
      </c>
      <c r="F182" s="8">
        <v>7.1375757092047374E-4</v>
      </c>
      <c r="G182" s="8">
        <v>-1.2031892667884727E-4</v>
      </c>
      <c r="K182" s="8">
        <v>-0.33662994627926807</v>
      </c>
      <c r="L182" s="8">
        <v>-1.2173306675325039E-2</v>
      </c>
      <c r="M182" s="8">
        <v>0.17647459362823237</v>
      </c>
      <c r="N182" s="8">
        <v>0.69038615622207133</v>
      </c>
      <c r="O182" s="8">
        <v>2.9085134817800732E-4</v>
      </c>
      <c r="P182" s="8">
        <v>8.5194921229432837E-5</v>
      </c>
      <c r="U182" s="8">
        <v>-0.37436658113838822</v>
      </c>
      <c r="V182" s="8">
        <v>-2.1391457214671429E-2</v>
      </c>
      <c r="W182" s="8">
        <v>0.11781608230510386</v>
      </c>
      <c r="X182" s="8">
        <v>0.81727068486574794</v>
      </c>
      <c r="Y182" s="8">
        <v>1.1399702343008111E-3</v>
      </c>
      <c r="Z182" s="8">
        <v>7.9153541881772925E-5</v>
      </c>
      <c r="AE182" s="8">
        <v>5.9644712120931996E-2</v>
      </c>
      <c r="AF182" s="8">
        <v>-4.4102056141522026E-3</v>
      </c>
      <c r="AG182" s="8">
        <v>1.2689165532032151E-2</v>
      </c>
      <c r="AH182" s="8">
        <v>1.1712358925449213</v>
      </c>
      <c r="AI182" s="8">
        <v>-6.5916759740027356E-4</v>
      </c>
      <c r="AJ182" s="8">
        <v>-1.2174118044892543E-4</v>
      </c>
      <c r="AO182" s="8">
        <v>-0.34070655434644082</v>
      </c>
      <c r="AP182" s="8">
        <v>-1.0578811667830448E-2</v>
      </c>
      <c r="AQ182" s="8">
        <v>0.13808034314346032</v>
      </c>
      <c r="AR182" s="8">
        <v>0.84971434320873585</v>
      </c>
      <c r="AS182" s="8">
        <v>7.9689799506330841E-4</v>
      </c>
      <c r="AT182" s="8">
        <v>8.6133808224532352E-4</v>
      </c>
    </row>
    <row r="183" spans="2:46" x14ac:dyDescent="0.25">
      <c r="B183" s="8">
        <v>-0.27317015183096471</v>
      </c>
      <c r="C183" s="8">
        <v>-1.220402792380164E-2</v>
      </c>
      <c r="D183" s="8">
        <v>0.15445297578489472</v>
      </c>
      <c r="E183" s="8">
        <v>0.56446839912495783</v>
      </c>
      <c r="F183" s="8">
        <v>7.127483137825655E-4</v>
      </c>
      <c r="G183" s="8">
        <v>-1.1915791859159368E-4</v>
      </c>
      <c r="K183" s="8">
        <v>-0.33731591089206275</v>
      </c>
      <c r="L183" s="8">
        <v>-1.2237979224514361E-2</v>
      </c>
      <c r="M183" s="8">
        <v>0.1764727835101095</v>
      </c>
      <c r="N183" s="8">
        <v>0.69313952561666947</v>
      </c>
      <c r="O183" s="8">
        <v>2.8929527545311492E-4</v>
      </c>
      <c r="P183" s="8">
        <v>8.523633535584232E-5</v>
      </c>
      <c r="U183" s="8">
        <v>-0.37943070257856143</v>
      </c>
      <c r="V183" s="8">
        <v>-2.2029166840513367E-2</v>
      </c>
      <c r="W183" s="8">
        <v>0.11799469686659057</v>
      </c>
      <c r="X183" s="8">
        <v>0.82036877725491442</v>
      </c>
      <c r="Y183" s="8">
        <v>1.1308704710909407E-3</v>
      </c>
      <c r="Z183" s="8">
        <v>7.6591620860901941E-5</v>
      </c>
      <c r="AE183" s="8">
        <v>6.3821365258099505E-2</v>
      </c>
      <c r="AF183" s="8">
        <v>-4.3720638079802008E-3</v>
      </c>
      <c r="AG183" s="8">
        <v>1.2696083896230686E-2</v>
      </c>
      <c r="AH183" s="8">
        <v>1.1780340194019729</v>
      </c>
      <c r="AI183" s="8">
        <v>-6.5977535206395408E-4</v>
      </c>
      <c r="AJ183" s="8">
        <v>-1.2163291638132005E-4</v>
      </c>
      <c r="AO183" s="8">
        <v>-0.34215963795521781</v>
      </c>
      <c r="AP183" s="8">
        <v>-1.0685518635226788E-2</v>
      </c>
      <c r="AQ183" s="8">
        <v>0.13829665962048776</v>
      </c>
      <c r="AR183" s="8">
        <v>0.85162451421780472</v>
      </c>
      <c r="AS183" s="8">
        <v>7.9124354815714182E-4</v>
      </c>
      <c r="AT183" s="8">
        <v>8.4989194299895971E-4</v>
      </c>
    </row>
    <row r="184" spans="2:46" x14ac:dyDescent="0.25">
      <c r="B184" s="8">
        <v>-0.26918665470996422</v>
      </c>
      <c r="C184" s="8">
        <v>-1.2063488916430921E-2</v>
      </c>
      <c r="D184" s="8">
        <v>0.15463455367897799</v>
      </c>
      <c r="E184" s="8">
        <v>0.56888603378460256</v>
      </c>
      <c r="F184" s="8">
        <v>7.1103658001603299E-4</v>
      </c>
      <c r="G184" s="8">
        <v>-1.1694355016138819E-4</v>
      </c>
      <c r="K184" s="8">
        <v>-0.34055202990887429</v>
      </c>
      <c r="L184" s="8">
        <v>-1.2437916230061798E-2</v>
      </c>
      <c r="M184" s="8">
        <v>0.17631430922895847</v>
      </c>
      <c r="N184" s="8">
        <v>0.6963663267124941</v>
      </c>
      <c r="O184" s="8">
        <v>2.8827638405302833E-4</v>
      </c>
      <c r="P184" s="8">
        <v>8.6043368474803095E-5</v>
      </c>
      <c r="U184" s="8">
        <v>-0.38093008019159197</v>
      </c>
      <c r="V184" s="8">
        <v>-2.2206908655165485E-2</v>
      </c>
      <c r="W184" s="8">
        <v>0.11802679233644654</v>
      </c>
      <c r="X184" s="8">
        <v>0.8234154881988075</v>
      </c>
      <c r="Y184" s="8">
        <v>1.1222986524203316E-3</v>
      </c>
      <c r="Z184" s="8">
        <v>7.503102754180466E-5</v>
      </c>
      <c r="AE184" s="8">
        <v>7.2032676214682081E-2</v>
      </c>
      <c r="AF184" s="8">
        <v>-4.2683179709429924E-3</v>
      </c>
      <c r="AG184" s="8">
        <v>1.2718199379625384E-2</v>
      </c>
      <c r="AH184" s="8">
        <v>1.1850999433670684</v>
      </c>
      <c r="AI184" s="8">
        <v>-6.606160433781955E-4</v>
      </c>
      <c r="AJ184" s="8">
        <v>-1.2145649902128577E-4</v>
      </c>
      <c r="AO184" s="8">
        <v>-0.34028476622185633</v>
      </c>
      <c r="AP184" s="8">
        <v>-1.0581724850531885E-2</v>
      </c>
      <c r="AQ184" s="8">
        <v>0.13839954365313259</v>
      </c>
      <c r="AR184" s="8">
        <v>0.8560650465634938</v>
      </c>
      <c r="AS184" s="8">
        <v>7.8695437226660836E-4</v>
      </c>
      <c r="AT184" s="8">
        <v>8.5414374870025221E-4</v>
      </c>
    </row>
    <row r="185" spans="2:46" x14ac:dyDescent="0.25">
      <c r="B185" s="8">
        <v>-0.26370105446902792</v>
      </c>
      <c r="C185" s="8">
        <v>-1.1853483415235799E-2</v>
      </c>
      <c r="D185" s="8">
        <v>0.15481002421067544</v>
      </c>
      <c r="E185" s="8">
        <v>0.57307652339443316</v>
      </c>
      <c r="F185" s="8">
        <v>7.0917624961349399E-4</v>
      </c>
      <c r="G185" s="8">
        <v>-1.1539016670830507E-4</v>
      </c>
      <c r="K185" s="8">
        <v>-0.33753815638472534</v>
      </c>
      <c r="L185" s="8">
        <v>-1.2296705955972346E-2</v>
      </c>
      <c r="M185" s="8">
        <v>0.17649880758039235</v>
      </c>
      <c r="N185" s="8">
        <v>0.69949399234058673</v>
      </c>
      <c r="O185" s="8">
        <v>2.8750440880536153E-4</v>
      </c>
      <c r="P185" s="8">
        <v>8.7052907521093192E-5</v>
      </c>
      <c r="U185" s="8">
        <v>-0.38252842018089928</v>
      </c>
      <c r="V185" s="8">
        <v>-2.2404165536895497E-2</v>
      </c>
      <c r="W185" s="8">
        <v>0.11806282267661207</v>
      </c>
      <c r="X185" s="8">
        <v>0.82622247554395956</v>
      </c>
      <c r="Y185" s="8">
        <v>1.1133774761491221E-3</v>
      </c>
      <c r="Z185" s="8">
        <v>7.3389304664442449E-5</v>
      </c>
      <c r="AE185" s="8">
        <v>7.8522307042256143E-2</v>
      </c>
      <c r="AF185" s="8">
        <v>-4.1870740129808116E-3</v>
      </c>
      <c r="AG185" s="8">
        <v>1.2766709725575132E-2</v>
      </c>
      <c r="AH185" s="8">
        <v>1.1922853661762198</v>
      </c>
      <c r="AI185" s="8">
        <v>-6.614478683645773E-4</v>
      </c>
      <c r="AJ185" s="8">
        <v>-1.2096161831722809E-4</v>
      </c>
      <c r="AO185" s="8">
        <v>-0.34441579606453804</v>
      </c>
      <c r="AP185" s="8">
        <v>-1.0547429513334051E-2</v>
      </c>
      <c r="AQ185" s="8">
        <v>0.13768925240008675</v>
      </c>
      <c r="AR185" s="8">
        <v>0.86208369221120285</v>
      </c>
      <c r="AS185" s="8">
        <v>7.876310842816136E-4</v>
      </c>
      <c r="AT185" s="8">
        <v>8.6734106584611587E-4</v>
      </c>
    </row>
    <row r="186" spans="2:46" x14ac:dyDescent="0.25">
      <c r="B186" s="8">
        <v>-0.26113162764123055</v>
      </c>
      <c r="C186" s="8">
        <v>-1.171581148800542E-2</v>
      </c>
      <c r="D186" s="8">
        <v>0.15493048909541679</v>
      </c>
      <c r="E186" s="8">
        <v>0.5766161928390815</v>
      </c>
      <c r="F186" s="8">
        <v>7.0657469763926826E-4</v>
      </c>
      <c r="G186" s="8">
        <v>-1.1311468587691437E-4</v>
      </c>
      <c r="K186" s="8">
        <v>-0.33350706422447118</v>
      </c>
      <c r="L186" s="8">
        <v>-1.2060918962769718E-2</v>
      </c>
      <c r="M186" s="8">
        <v>0.17664573192943325</v>
      </c>
      <c r="N186" s="8">
        <v>0.70265614505021845</v>
      </c>
      <c r="O186" s="8">
        <v>2.8653886699547398E-4</v>
      </c>
      <c r="P186" s="8">
        <v>8.7653660133465885E-5</v>
      </c>
      <c r="U186" s="8">
        <v>-0.38431875724394698</v>
      </c>
      <c r="V186" s="8">
        <v>-2.2489784718008103E-2</v>
      </c>
      <c r="W186" s="8">
        <v>0.11806528209640277</v>
      </c>
      <c r="X186" s="8">
        <v>0.8290609414594684</v>
      </c>
      <c r="Y186" s="8">
        <v>1.1099099325481861E-3</v>
      </c>
      <c r="Z186" s="8">
        <v>7.3284775135222798E-5</v>
      </c>
      <c r="AE186" s="8">
        <v>8.4360177196978803E-2</v>
      </c>
      <c r="AF186" s="8">
        <v>-4.1321805551388776E-3</v>
      </c>
      <c r="AG186" s="8">
        <v>1.2829344751908209E-2</v>
      </c>
      <c r="AH186" s="8">
        <v>1.1992043643111179</v>
      </c>
      <c r="AI186" s="8">
        <v>-6.620715236238528E-4</v>
      </c>
      <c r="AJ186" s="8">
        <v>-1.2024918268005435E-4</v>
      </c>
      <c r="AO186" s="8">
        <v>-0.34333725782075725</v>
      </c>
      <c r="AP186" s="8">
        <v>-1.0545454889643965E-2</v>
      </c>
      <c r="AQ186" s="8">
        <v>0.13786120706618624</v>
      </c>
      <c r="AR186" s="8">
        <v>0.86804859043268268</v>
      </c>
      <c r="AS186" s="8">
        <v>7.8752687590982003E-4</v>
      </c>
      <c r="AT186" s="8">
        <v>8.7960117680457818E-4</v>
      </c>
    </row>
    <row r="187" spans="2:46" x14ac:dyDescent="0.25">
      <c r="B187" s="8">
        <v>-0.26363390317524366</v>
      </c>
      <c r="C187" s="8">
        <v>-1.1699115328100175E-2</v>
      </c>
      <c r="D187" s="8">
        <v>0.15488255962154732</v>
      </c>
      <c r="E187" s="8">
        <v>0.57967066765732767</v>
      </c>
      <c r="F187" s="8">
        <v>7.0690119683346816E-4</v>
      </c>
      <c r="G187" s="8">
        <v>-1.1218095248287088E-4</v>
      </c>
      <c r="K187" s="8">
        <v>-0.32844542687851369</v>
      </c>
      <c r="L187" s="8">
        <v>-1.18468199875888E-2</v>
      </c>
      <c r="M187" s="8">
        <v>0.17704612062784492</v>
      </c>
      <c r="N187" s="8">
        <v>0.70583315514740608</v>
      </c>
      <c r="O187" s="8">
        <v>2.8584336821245741E-4</v>
      </c>
      <c r="P187" s="8">
        <v>8.8957165696891018E-5</v>
      </c>
      <c r="U187" s="8">
        <v>-0.3854336886628163</v>
      </c>
      <c r="V187" s="8">
        <v>-2.2447862841114427E-2</v>
      </c>
      <c r="W187" s="8">
        <v>0.1179817522852029</v>
      </c>
      <c r="X187" s="8">
        <v>0.83202146599867688</v>
      </c>
      <c r="Y187" s="8">
        <v>1.1126371056766667E-3</v>
      </c>
      <c r="Z187" s="8">
        <v>7.8707139873102091E-5</v>
      </c>
      <c r="AE187" s="8">
        <v>8.8942358206702626E-2</v>
      </c>
      <c r="AF187" s="8">
        <v>-4.0786715232799687E-3</v>
      </c>
      <c r="AG187" s="8">
        <v>1.289919543000668E-2</v>
      </c>
      <c r="AH187" s="8">
        <v>1.2055364893295244</v>
      </c>
      <c r="AI187" s="8">
        <v>-6.628458571192662E-4</v>
      </c>
      <c r="AJ187" s="8">
        <v>-1.1923642879433718E-4</v>
      </c>
      <c r="AO187" s="8">
        <v>-0.34989300894914827</v>
      </c>
      <c r="AP187" s="8">
        <v>-1.0535703834915932E-2</v>
      </c>
      <c r="AQ187" s="8">
        <v>0.13693965906274291</v>
      </c>
      <c r="AR187" s="8">
        <v>0.8741123229741149</v>
      </c>
      <c r="AS187" s="8">
        <v>7.8767441557933053E-4</v>
      </c>
      <c r="AT187" s="8">
        <v>8.9044152091918773E-4</v>
      </c>
    </row>
    <row r="188" spans="2:46" x14ac:dyDescent="0.25">
      <c r="B188" s="8">
        <v>-0.25928921299647639</v>
      </c>
      <c r="C188" s="8">
        <v>-1.1503289103340647E-2</v>
      </c>
      <c r="D188" s="8">
        <v>0.155017539902437</v>
      </c>
      <c r="E188" s="8">
        <v>0.58232983551258422</v>
      </c>
      <c r="F188" s="8">
        <v>7.047093810298396E-4</v>
      </c>
      <c r="G188" s="8">
        <v>-1.1067163319274669E-4</v>
      </c>
      <c r="K188" s="8">
        <v>-0.32734266250483207</v>
      </c>
      <c r="L188" s="8">
        <v>-1.1839418516380196E-2</v>
      </c>
      <c r="M188" s="8">
        <v>0.17713260613640303</v>
      </c>
      <c r="N188" s="8">
        <v>0.70847061495289909</v>
      </c>
      <c r="O188" s="8">
        <v>2.8573431814139577E-4</v>
      </c>
      <c r="P188" s="8">
        <v>9.0251255930409122E-5</v>
      </c>
      <c r="U188" s="8">
        <v>-0.38669629236864173</v>
      </c>
      <c r="V188" s="8">
        <v>-2.2301910969527002E-2</v>
      </c>
      <c r="W188" s="8">
        <v>0.11785467709979269</v>
      </c>
      <c r="X188" s="8">
        <v>0.83467568108434242</v>
      </c>
      <c r="Y188" s="8">
        <v>1.1209646457732596E-3</v>
      </c>
      <c r="Z188" s="8">
        <v>8.5960738969086887E-5</v>
      </c>
      <c r="AE188" s="8">
        <v>9.5495152080115386E-2</v>
      </c>
      <c r="AF188" s="8">
        <v>-4.0082240555512332E-3</v>
      </c>
      <c r="AG188" s="8">
        <v>1.307561753555072E-2</v>
      </c>
      <c r="AH188" s="8">
        <v>1.2115338755988634</v>
      </c>
      <c r="AI188" s="8">
        <v>-6.6355615132607487E-4</v>
      </c>
      <c r="AJ188" s="8">
        <v>-1.1744599403646252E-4</v>
      </c>
      <c r="AO188" s="8">
        <v>-0.35557372249795322</v>
      </c>
      <c r="AP188" s="8">
        <v>-1.0597250674845189E-2</v>
      </c>
      <c r="AQ188" s="8">
        <v>0.13619843629407496</v>
      </c>
      <c r="AR188" s="8">
        <v>0.88086424145849151</v>
      </c>
      <c r="AS188" s="8">
        <v>7.8687202062673782E-4</v>
      </c>
      <c r="AT188" s="8">
        <v>9.0051383448032265E-4</v>
      </c>
    </row>
    <row r="189" spans="2:46" x14ac:dyDescent="0.25">
      <c r="B189" s="8">
        <v>-0.26449787860171808</v>
      </c>
      <c r="C189" s="8">
        <v>-1.1507385696047236E-2</v>
      </c>
      <c r="D189" s="8">
        <v>0.15486115844627363</v>
      </c>
      <c r="E189" s="8">
        <v>0.58487432986123389</v>
      </c>
      <c r="F189" s="8">
        <v>7.046729333664045E-4</v>
      </c>
      <c r="G189" s="8">
        <v>-1.0920926914451721E-4</v>
      </c>
      <c r="K189" s="8">
        <v>-0.32772424985681903</v>
      </c>
      <c r="L189" s="8">
        <v>-1.1842388023945888E-2</v>
      </c>
      <c r="M189" s="8">
        <v>0.17712801437723596</v>
      </c>
      <c r="N189" s="8">
        <v>0.71055785250432579</v>
      </c>
      <c r="O189" s="8">
        <v>2.8560572276936565E-4</v>
      </c>
      <c r="P189" s="8">
        <v>9.0450295517380521E-5</v>
      </c>
      <c r="U189" s="8">
        <v>-0.38610396868687147</v>
      </c>
      <c r="V189" s="8">
        <v>-2.2329095181311889E-2</v>
      </c>
      <c r="W189" s="8">
        <v>0.11790193189803978</v>
      </c>
      <c r="X189" s="8">
        <v>0.83747809069838464</v>
      </c>
      <c r="Y189" s="8">
        <v>1.1242899002156395E-3</v>
      </c>
      <c r="Z189" s="8">
        <v>9.1732069175494958E-5</v>
      </c>
      <c r="AE189" s="8">
        <v>0.10130375609031457</v>
      </c>
      <c r="AF189" s="8">
        <v>-3.9524113926245798E-3</v>
      </c>
      <c r="AG189" s="8">
        <v>1.314431104900957E-2</v>
      </c>
      <c r="AH189" s="8">
        <v>1.2173328652001347</v>
      </c>
      <c r="AI189" s="8">
        <v>-6.6419370234792915E-4</v>
      </c>
      <c r="AJ189" s="8">
        <v>-1.1666021529777082E-4</v>
      </c>
      <c r="AO189" s="8">
        <v>-0.36317434272673549</v>
      </c>
      <c r="AP189" s="8">
        <v>-1.0719410725552882E-2</v>
      </c>
      <c r="AQ189" s="8">
        <v>0.13534393968356256</v>
      </c>
      <c r="AR189" s="8">
        <v>0.88569927144632132</v>
      </c>
      <c r="AS189" s="8">
        <v>7.8564959421783176E-4</v>
      </c>
      <c r="AT189" s="8">
        <v>9.092096097157897E-4</v>
      </c>
    </row>
    <row r="190" spans="2:46" x14ac:dyDescent="0.25">
      <c r="B190" s="8">
        <v>-0.27059170224776985</v>
      </c>
      <c r="C190" s="8">
        <v>-1.1666331383254789E-2</v>
      </c>
      <c r="D190" s="8">
        <v>0.15464556985212544</v>
      </c>
      <c r="E190" s="8">
        <v>0.58890447184857508</v>
      </c>
      <c r="F190" s="8">
        <v>7.0340650942402896E-4</v>
      </c>
      <c r="G190" s="8">
        <v>-1.0748922244142342E-4</v>
      </c>
      <c r="K190" s="8">
        <v>-0.32636060452246107</v>
      </c>
      <c r="L190" s="8">
        <v>-1.1770686170439989E-2</v>
      </c>
      <c r="M190" s="8">
        <v>0.17708962717223728</v>
      </c>
      <c r="N190" s="8">
        <v>0.71228277812757046</v>
      </c>
      <c r="O190" s="8">
        <v>2.8473606430365382E-4</v>
      </c>
      <c r="P190" s="8">
        <v>8.9984161144633279E-5</v>
      </c>
      <c r="U190" s="8">
        <v>-0.3851170283284221</v>
      </c>
      <c r="V190" s="8">
        <v>-2.2368865678436663E-2</v>
      </c>
      <c r="W190" s="8">
        <v>0.11799493460152895</v>
      </c>
      <c r="X190" s="8">
        <v>0.84026749252406219</v>
      </c>
      <c r="Y190" s="8">
        <v>1.127208685316163E-3</v>
      </c>
      <c r="Z190" s="8">
        <v>9.8539915763606832E-5</v>
      </c>
      <c r="AE190" s="8">
        <v>0.10571902377235834</v>
      </c>
      <c r="AF190" s="8">
        <v>-3.9586491072597296E-3</v>
      </c>
      <c r="AG190" s="8">
        <v>1.3255569178841804E-2</v>
      </c>
      <c r="AH190" s="8">
        <v>1.2232661911595428</v>
      </c>
      <c r="AI190" s="8">
        <v>-6.6409467077826361E-4</v>
      </c>
      <c r="AJ190" s="8">
        <v>-1.1498204307487652E-4</v>
      </c>
      <c r="AO190" s="8">
        <v>-0.36000939050390396</v>
      </c>
      <c r="AP190" s="8">
        <v>-1.0226628468253346E-2</v>
      </c>
      <c r="AQ190" s="8">
        <v>0.1348954332830242</v>
      </c>
      <c r="AR190" s="8">
        <v>0.88855081911944067</v>
      </c>
      <c r="AS190" s="8">
        <v>7.7374570805625442E-4</v>
      </c>
      <c r="AT190" s="8">
        <v>8.9837193761856387E-4</v>
      </c>
    </row>
    <row r="191" spans="2:46" x14ac:dyDescent="0.25">
      <c r="B191" s="8">
        <v>-0.27223416624986185</v>
      </c>
      <c r="C191" s="8">
        <v>-1.1705838173460123E-2</v>
      </c>
      <c r="D191" s="8">
        <v>0.15457888358854099</v>
      </c>
      <c r="E191" s="8">
        <v>0.59453622188730315</v>
      </c>
      <c r="F191" s="8">
        <v>7.0224124727170001E-4</v>
      </c>
      <c r="G191" s="8">
        <v>-1.0551583328908032E-4</v>
      </c>
      <c r="K191" s="8">
        <v>-0.33061696980834659</v>
      </c>
      <c r="L191" s="8">
        <v>-1.1957683963077358E-2</v>
      </c>
      <c r="M191" s="8">
        <v>0.17682847968855131</v>
      </c>
      <c r="N191" s="8">
        <v>0.71381940133594235</v>
      </c>
      <c r="O191" s="8">
        <v>2.8401141970056746E-4</v>
      </c>
      <c r="P191" s="8">
        <v>9.0996690905519991E-5</v>
      </c>
      <c r="U191" s="8">
        <v>-0.38951460447385461</v>
      </c>
      <c r="V191" s="8">
        <v>-2.1883373000106912E-2</v>
      </c>
      <c r="W191" s="8">
        <v>0.11744409975941965</v>
      </c>
      <c r="X191" s="8">
        <v>0.84200437034879738</v>
      </c>
      <c r="Y191" s="8">
        <v>1.1351411730430897E-3</v>
      </c>
      <c r="Z191" s="8">
        <v>1.0753828496679072E-4</v>
      </c>
      <c r="AE191" s="8">
        <v>0.10988446251205147</v>
      </c>
      <c r="AF191" s="8">
        <v>-3.9183898856296083E-3</v>
      </c>
      <c r="AG191" s="8">
        <v>1.3335193880781179E-2</v>
      </c>
      <c r="AH191" s="8">
        <v>1.2288789583637809</v>
      </c>
      <c r="AI191" s="8">
        <v>-6.64734622586683E-4</v>
      </c>
      <c r="AJ191" s="8">
        <v>-1.1371088467038226E-4</v>
      </c>
      <c r="AO191" s="8">
        <v>-0.36098993306279598</v>
      </c>
      <c r="AP191" s="8">
        <v>-1.0361106094317171E-2</v>
      </c>
      <c r="AQ191" s="8">
        <v>0.13503733058918882</v>
      </c>
      <c r="AR191" s="8">
        <v>0.89147506698165146</v>
      </c>
      <c r="AS191" s="8">
        <v>7.6323963057497838E-4</v>
      </c>
      <c r="AT191" s="8">
        <v>8.8728747972187892E-4</v>
      </c>
    </row>
    <row r="192" spans="2:46" x14ac:dyDescent="0.25">
      <c r="B192" s="8">
        <v>-0.27536831567326342</v>
      </c>
      <c r="C192" s="8">
        <v>-1.1797313127585418E-2</v>
      </c>
      <c r="D192" s="8">
        <v>0.15440303049523482</v>
      </c>
      <c r="E192" s="8">
        <v>0.60085923004144459</v>
      </c>
      <c r="F192" s="8">
        <v>7.0083040929234453E-4</v>
      </c>
      <c r="G192" s="8">
        <v>-1.027908789555827E-4</v>
      </c>
      <c r="K192" s="8">
        <v>-0.32993410656991817</v>
      </c>
      <c r="L192" s="8">
        <v>-1.1899977973920561E-2</v>
      </c>
      <c r="M192" s="8">
        <v>0.17682815875468022</v>
      </c>
      <c r="N192" s="8">
        <v>0.71493885975081461</v>
      </c>
      <c r="O192" s="8">
        <v>2.8261578910087563E-4</v>
      </c>
      <c r="P192" s="8">
        <v>9.0988147844579532E-5</v>
      </c>
      <c r="U192" s="8">
        <v>-0.39175164391019052</v>
      </c>
      <c r="V192" s="8">
        <v>-2.2420323148125261E-2</v>
      </c>
      <c r="W192" s="8">
        <v>0.11765938522334117</v>
      </c>
      <c r="X192" s="8">
        <v>0.84303628069308334</v>
      </c>
      <c r="Y192" s="8">
        <v>1.1180318905167751E-3</v>
      </c>
      <c r="Z192" s="8">
        <v>1.0067099793833464E-4</v>
      </c>
      <c r="AE192" s="8">
        <v>0.11496766327293104</v>
      </c>
      <c r="AF192" s="8">
        <v>-3.9329318511573804E-3</v>
      </c>
      <c r="AG192" s="8">
        <v>1.3449511362988508E-2</v>
      </c>
      <c r="AH192" s="8">
        <v>1.2345923330146718</v>
      </c>
      <c r="AI192" s="8">
        <v>-6.6453987460249298E-4</v>
      </c>
      <c r="AJ192" s="8">
        <v>-1.1221276294184943E-4</v>
      </c>
      <c r="AO192" s="8">
        <v>-0.35921317325680507</v>
      </c>
      <c r="AP192" s="8">
        <v>-1.0067249402727714E-2</v>
      </c>
      <c r="AQ192" s="8">
        <v>0.13476390124287058</v>
      </c>
      <c r="AR192" s="8">
        <v>0.89460419835475768</v>
      </c>
      <c r="AS192" s="8">
        <v>7.506302263353494E-4</v>
      </c>
      <c r="AT192" s="8">
        <v>8.7555141146908842E-4</v>
      </c>
    </row>
    <row r="193" spans="2:46" x14ac:dyDescent="0.25">
      <c r="B193" s="8">
        <v>-0.27809072303071181</v>
      </c>
      <c r="C193" s="8">
        <v>-1.1848888771293458E-2</v>
      </c>
      <c r="D193" s="8">
        <v>0.15426642378760483</v>
      </c>
      <c r="E193" s="8">
        <v>0.60711556498895092</v>
      </c>
      <c r="F193" s="8">
        <v>6.9991623650825945E-4</v>
      </c>
      <c r="G193" s="8">
        <v>-1.0035163612405187E-4</v>
      </c>
      <c r="K193" s="8">
        <v>-0.32901265012735098</v>
      </c>
      <c r="L193" s="8">
        <v>-1.1813976627429449E-2</v>
      </c>
      <c r="M193" s="8">
        <v>0.17682853336565754</v>
      </c>
      <c r="N193" s="8">
        <v>0.71576830984533202</v>
      </c>
      <c r="O193" s="8">
        <v>2.8107517600163746E-4</v>
      </c>
      <c r="P193" s="8">
        <v>9.0994219665281194E-5</v>
      </c>
      <c r="U193" s="8">
        <v>-0.39340123042112979</v>
      </c>
      <c r="V193" s="8">
        <v>-2.2920975687982671E-2</v>
      </c>
      <c r="W193" s="8">
        <v>0.11791086618568998</v>
      </c>
      <c r="X193" s="8">
        <v>0.84482258427560708</v>
      </c>
      <c r="Y193" s="8">
        <v>1.0967010703450337E-3</v>
      </c>
      <c r="Z193" s="8">
        <v>8.9941849488993754E-5</v>
      </c>
      <c r="AE193" s="8">
        <v>0.11878959154778956</v>
      </c>
      <c r="AF193" s="8">
        <v>-3.9273754663382522E-3</v>
      </c>
      <c r="AG193" s="8">
        <v>1.3581455809960606E-2</v>
      </c>
      <c r="AH193" s="8">
        <v>1.2408180318277386</v>
      </c>
      <c r="AI193" s="8">
        <v>-6.6462948236940497E-4</v>
      </c>
      <c r="AJ193" s="8">
        <v>-1.0991489986336505E-4</v>
      </c>
      <c r="AO193" s="8">
        <v>-0.36498277676617563</v>
      </c>
      <c r="AP193" s="8">
        <v>-1.1203252279821338E-2</v>
      </c>
      <c r="AQ193" s="8">
        <v>0.13617861565418612</v>
      </c>
      <c r="AR193" s="8">
        <v>0.89810146538789715</v>
      </c>
      <c r="AS193" s="8">
        <v>7.3592644104750345E-4</v>
      </c>
      <c r="AT193" s="8">
        <v>8.5725313515280289E-4</v>
      </c>
    </row>
    <row r="194" spans="2:46" x14ac:dyDescent="0.25">
      <c r="B194" s="8">
        <v>-0.27555387508906903</v>
      </c>
      <c r="C194" s="8">
        <v>-1.1758399875383879E-2</v>
      </c>
      <c r="D194" s="8">
        <v>0.1543691742530359</v>
      </c>
      <c r="E194" s="8">
        <v>0.61293920925559575</v>
      </c>
      <c r="F194" s="8">
        <v>6.9818610438710774E-4</v>
      </c>
      <c r="G194" s="8">
        <v>-9.8385212968505042E-5</v>
      </c>
      <c r="K194" s="8">
        <v>-0.32586342129464019</v>
      </c>
      <c r="L194" s="8">
        <v>-1.1063439127062331E-2</v>
      </c>
      <c r="M194" s="8">
        <v>0.17702951503295683</v>
      </c>
      <c r="N194" s="8">
        <v>0.71647389784236082</v>
      </c>
      <c r="O194" s="8">
        <v>2.7720847454914361E-4</v>
      </c>
      <c r="P194" s="8">
        <v>9.2028395817558519E-5</v>
      </c>
      <c r="U194" s="8">
        <v>-0.39784706115712476</v>
      </c>
      <c r="V194" s="8">
        <v>-2.3932781566882756E-2</v>
      </c>
      <c r="W194" s="8">
        <v>0.11851875102233915</v>
      </c>
      <c r="X194" s="8">
        <v>0.84674428992884254</v>
      </c>
      <c r="Y194" s="8">
        <v>1.0805251061112588E-3</v>
      </c>
      <c r="Z194" s="8">
        <v>8.0213222435945923E-5</v>
      </c>
      <c r="AE194" s="8">
        <v>0.11975359493266748</v>
      </c>
      <c r="AF194" s="8">
        <v>-3.9325233030205881E-3</v>
      </c>
      <c r="AG194" s="8">
        <v>1.3633125961059528E-2</v>
      </c>
      <c r="AH194" s="8">
        <v>1.2473475257624613</v>
      </c>
      <c r="AI194" s="8">
        <v>-6.6426273804769446E-4</v>
      </c>
      <c r="AJ194" s="8">
        <v>-1.063486608181819E-4</v>
      </c>
      <c r="AO194" s="8">
        <v>-0.36761264328145438</v>
      </c>
      <c r="AP194" s="8">
        <v>-1.1538865307133538E-2</v>
      </c>
      <c r="AQ194" s="8">
        <v>0.13655693233349253</v>
      </c>
      <c r="AR194" s="8">
        <v>0.90231021068762962</v>
      </c>
      <c r="AS194" s="8">
        <v>7.2613161415493218E-4</v>
      </c>
      <c r="AT194" s="8">
        <v>8.462166340987028E-4</v>
      </c>
    </row>
    <row r="195" spans="2:46" x14ac:dyDescent="0.25">
      <c r="B195" s="8">
        <v>-0.27312902318769655</v>
      </c>
      <c r="C195" s="8">
        <v>-1.1713559647482058E-2</v>
      </c>
      <c r="D195" s="8">
        <v>0.15447151203425089</v>
      </c>
      <c r="E195" s="8">
        <v>0.61737618367005764</v>
      </c>
      <c r="F195" s="8">
        <v>6.9729050059431799E-4</v>
      </c>
      <c r="G195" s="8">
        <v>-9.6332557077608488E-5</v>
      </c>
      <c r="K195" s="8">
        <v>-0.32547611709649293</v>
      </c>
      <c r="L195" s="8">
        <v>-1.1004590023024586E-2</v>
      </c>
      <c r="M195" s="8">
        <v>0.1770624560882616</v>
      </c>
      <c r="N195" s="8">
        <v>0.71722180724491857</v>
      </c>
      <c r="O195" s="8">
        <v>2.7472119528929733E-4</v>
      </c>
      <c r="P195" s="8">
        <v>9.3420027673196373E-5</v>
      </c>
      <c r="U195" s="8">
        <v>-0.40660119283943247</v>
      </c>
      <c r="V195" s="8">
        <v>-2.5643942688095792E-2</v>
      </c>
      <c r="W195" s="8">
        <v>0.11950926924476221</v>
      </c>
      <c r="X195" s="8">
        <v>0.84944148721799595</v>
      </c>
      <c r="Y195" s="8">
        <v>1.066546869284282E-3</v>
      </c>
      <c r="Z195" s="8">
        <v>7.2108788195921381E-5</v>
      </c>
      <c r="AE195" s="8">
        <v>0.12421653763495299</v>
      </c>
      <c r="AF195" s="8">
        <v>-3.9474915515359324E-3</v>
      </c>
      <c r="AG195" s="8">
        <v>1.3796035216528323E-2</v>
      </c>
      <c r="AH195" s="8">
        <v>1.2537994501111749</v>
      </c>
      <c r="AI195" s="8">
        <v>-6.6403169755215486E-4</v>
      </c>
      <c r="AJ195" s="8">
        <v>-1.0391815491462815E-4</v>
      </c>
      <c r="AO195" s="8">
        <v>-0.37025910316592703</v>
      </c>
      <c r="AP195" s="8">
        <v>-1.1837991662538586E-2</v>
      </c>
      <c r="AQ195" s="8">
        <v>0.13689787716741844</v>
      </c>
      <c r="AR195" s="8">
        <v>0.90671396072263832</v>
      </c>
      <c r="AS195" s="8">
        <v>7.1742583731890914E-4</v>
      </c>
      <c r="AT195" s="8">
        <v>8.3629857458511383E-4</v>
      </c>
    </row>
    <row r="196" spans="2:46" x14ac:dyDescent="0.25">
      <c r="B196" s="8">
        <v>-0.27001046169134613</v>
      </c>
      <c r="C196" s="8">
        <v>-1.149404669280563E-2</v>
      </c>
      <c r="D196" s="8">
        <v>0.15456707985831586</v>
      </c>
      <c r="E196" s="8">
        <v>0.62062856954707635</v>
      </c>
      <c r="F196" s="8">
        <v>6.9387013282227572E-4</v>
      </c>
      <c r="G196" s="8">
        <v>-9.4847874673323132E-5</v>
      </c>
      <c r="K196" s="8">
        <v>-0.32472364966371875</v>
      </c>
      <c r="L196" s="8">
        <v>-1.0991515301691325E-2</v>
      </c>
      <c r="M196" s="8">
        <v>0.17703828989907061</v>
      </c>
      <c r="N196" s="8">
        <v>0.71786689514778435</v>
      </c>
      <c r="O196" s="8">
        <v>2.7443357536725214E-4</v>
      </c>
      <c r="P196" s="8">
        <v>9.2888638479415709E-5</v>
      </c>
      <c r="U196" s="8">
        <v>-0.41391088588567226</v>
      </c>
      <c r="V196" s="8">
        <v>-2.6969034682997106E-2</v>
      </c>
      <c r="W196" s="8">
        <v>0.12016818694064951</v>
      </c>
      <c r="X196" s="8">
        <v>0.85322307036275724</v>
      </c>
      <c r="Y196" s="8">
        <v>1.0535363185358111E-3</v>
      </c>
      <c r="Z196" s="8">
        <v>6.5619849999897816E-5</v>
      </c>
      <c r="AE196" s="8">
        <v>0.13289306704987483</v>
      </c>
      <c r="AF196" s="8">
        <v>-3.9734501571609994E-3</v>
      </c>
      <c r="AG196" s="8">
        <v>1.4123617710856882E-2</v>
      </c>
      <c r="AH196" s="8">
        <v>1.2598392924947974</v>
      </c>
      <c r="AI196" s="8">
        <v>-6.6382500895470183E-4</v>
      </c>
      <c r="AJ196" s="8">
        <v>-1.0140455065445874E-4</v>
      </c>
      <c r="AO196" s="8">
        <v>-0.3786723415330705</v>
      </c>
      <c r="AP196" s="8">
        <v>-1.2781554670315422E-2</v>
      </c>
      <c r="AQ196" s="8">
        <v>0.13777619936074653</v>
      </c>
      <c r="AR196" s="8">
        <v>0.91156025577837574</v>
      </c>
      <c r="AS196" s="8">
        <v>7.0876511752313693E-4</v>
      </c>
      <c r="AT196" s="8">
        <v>8.282329898778401E-4</v>
      </c>
    </row>
    <row r="197" spans="2:46" x14ac:dyDescent="0.25">
      <c r="B197" s="8">
        <v>-0.2660400540404172</v>
      </c>
      <c r="C197" s="8">
        <v>-1.1221622540225167E-2</v>
      </c>
      <c r="D197" s="8">
        <v>0.15451947967699317</v>
      </c>
      <c r="E197" s="8">
        <v>0.62391438118925491</v>
      </c>
      <c r="F197" s="8">
        <v>6.9053113091871975E-4</v>
      </c>
      <c r="G197" s="8">
        <v>-9.5436646270042472E-5</v>
      </c>
      <c r="K197" s="8">
        <v>-0.32590998459346865</v>
      </c>
      <c r="L197" s="8">
        <v>-1.1041666543361691E-2</v>
      </c>
      <c r="M197" s="8">
        <v>0.17692885880728856</v>
      </c>
      <c r="N197" s="8">
        <v>0.7192085788592486</v>
      </c>
      <c r="O197" s="8">
        <v>2.7373818316227873E-4</v>
      </c>
      <c r="P197" s="8">
        <v>9.4407772884906404E-5</v>
      </c>
      <c r="U197" s="8">
        <v>-0.41610711701123626</v>
      </c>
      <c r="V197" s="8">
        <v>-2.72838700797845E-2</v>
      </c>
      <c r="W197" s="8">
        <v>0.12031272040165727</v>
      </c>
      <c r="X197" s="8">
        <v>0.85762219393716876</v>
      </c>
      <c r="Y197" s="8">
        <v>1.0431988675442096E-3</v>
      </c>
      <c r="Z197" s="8">
        <v>6.08554686635629E-5</v>
      </c>
      <c r="AE197" s="8">
        <v>0.13891709173398983</v>
      </c>
      <c r="AF197" s="8">
        <v>-4.0055629577613648E-3</v>
      </c>
      <c r="AG197" s="8">
        <v>1.4412293493845313E-2</v>
      </c>
      <c r="AH197" s="8">
        <v>1.2648759054170906</v>
      </c>
      <c r="AI197" s="8">
        <v>-6.6346237183942814E-4</v>
      </c>
      <c r="AJ197" s="8">
        <v>-9.8215510130942487E-5</v>
      </c>
      <c r="AO197" s="8">
        <v>-0.38540201771702026</v>
      </c>
      <c r="AP197" s="8">
        <v>-1.3383293057947825E-2</v>
      </c>
      <c r="AQ197" s="8">
        <v>0.13832610428760769</v>
      </c>
      <c r="AR197" s="8">
        <v>0.91617796460063605</v>
      </c>
      <c r="AS197" s="8">
        <v>7.0183403263977459E-4</v>
      </c>
      <c r="AT197" s="8">
        <v>8.2189567742264066E-4</v>
      </c>
    </row>
    <row r="198" spans="2:46" x14ac:dyDescent="0.25">
      <c r="B198" s="8">
        <v>-0.27007603890882026</v>
      </c>
      <c r="C198" s="8">
        <v>-1.1462151878884871E-2</v>
      </c>
      <c r="D198" s="8">
        <v>0.15459120644988922</v>
      </c>
      <c r="E198" s="8">
        <v>0.62761778291291181</v>
      </c>
      <c r="F198" s="8">
        <v>6.8762935744052058E-4</v>
      </c>
      <c r="G198" s="8">
        <v>-9.6306928674042312E-5</v>
      </c>
      <c r="K198" s="8">
        <v>-0.32793100145886001</v>
      </c>
      <c r="L198" s="8">
        <v>-1.1125491769766354E-2</v>
      </c>
      <c r="M198" s="8">
        <v>0.17685404467122626</v>
      </c>
      <c r="N198" s="8">
        <v>0.72207404005544662</v>
      </c>
      <c r="O198" s="8">
        <v>2.7305335416213814E-4</v>
      </c>
      <c r="P198" s="8">
        <v>9.5018813814006585E-5</v>
      </c>
      <c r="U198" s="8">
        <v>-0.42047474317628231</v>
      </c>
      <c r="V198" s="8">
        <v>-2.7620784745666864E-2</v>
      </c>
      <c r="W198" s="8">
        <v>0.12036506940472202</v>
      </c>
      <c r="X198" s="8">
        <v>0.86179145005089719</v>
      </c>
      <c r="Y198" s="8">
        <v>1.0376094947320731E-3</v>
      </c>
      <c r="Z198" s="8">
        <v>5.9975511202884434E-5</v>
      </c>
      <c r="AE198" s="8">
        <v>0.14099164329477801</v>
      </c>
      <c r="AF198" s="8">
        <v>-3.9993134198016084E-3</v>
      </c>
      <c r="AG198" s="8">
        <v>1.4481870268663224E-2</v>
      </c>
      <c r="AH198" s="8">
        <v>1.2687275308768793</v>
      </c>
      <c r="AI198" s="8">
        <v>-6.6365858997253742E-4</v>
      </c>
      <c r="AJ198" s="8">
        <v>-9.5983347857022964E-5</v>
      </c>
      <c r="AO198" s="8">
        <v>-0.3847936712031772</v>
      </c>
      <c r="AP198" s="8">
        <v>-1.3330982438788382E-2</v>
      </c>
      <c r="AQ198" s="8">
        <v>0.1383017089955548</v>
      </c>
      <c r="AR198" s="8">
        <v>0.92026916953024096</v>
      </c>
      <c r="AS198" s="8">
        <v>6.951578939817111E-4</v>
      </c>
      <c r="AT198" s="8">
        <v>8.1877130935071945E-4</v>
      </c>
    </row>
    <row r="199" spans="2:46" x14ac:dyDescent="0.25">
      <c r="B199" s="8">
        <v>-0.2754580621161945</v>
      </c>
      <c r="C199" s="8">
        <v>-1.1805967211860014E-2</v>
      </c>
      <c r="D199" s="8">
        <v>0.15456125334165174</v>
      </c>
      <c r="E199" s="8">
        <v>0.63183015663249376</v>
      </c>
      <c r="F199" s="8">
        <v>6.8452132102921439E-4</v>
      </c>
      <c r="G199" s="8">
        <v>-9.6042627534055942E-5</v>
      </c>
      <c r="K199" s="8">
        <v>-0.33096483463504217</v>
      </c>
      <c r="L199" s="8">
        <v>-1.1237600674238804E-2</v>
      </c>
      <c r="M199" s="8">
        <v>0.17676673204851823</v>
      </c>
      <c r="N199" s="8">
        <v>0.72591783592204528</v>
      </c>
      <c r="O199" s="8">
        <v>2.7244313036240656E-4</v>
      </c>
      <c r="P199" s="8">
        <v>9.5493647816532502E-5</v>
      </c>
      <c r="U199" s="8">
        <v>-0.43311821731638156</v>
      </c>
      <c r="V199" s="8">
        <v>-2.8135175906951589E-2</v>
      </c>
      <c r="W199" s="8">
        <v>0.11979920298015981</v>
      </c>
      <c r="X199" s="8">
        <v>0.86637525267997417</v>
      </c>
      <c r="Y199" s="8">
        <v>1.0346697812625622E-3</v>
      </c>
      <c r="Z199" s="8">
        <v>6.3211387157386027E-5</v>
      </c>
      <c r="AE199" s="8">
        <v>0.14364663613116435</v>
      </c>
      <c r="AF199" s="8">
        <v>-3.9915443330155245E-3</v>
      </c>
      <c r="AG199" s="8">
        <v>1.4569317161003795E-2</v>
      </c>
      <c r="AH199" s="8">
        <v>1.2716465851481209</v>
      </c>
      <c r="AI199" s="8">
        <v>-6.638501729572077E-4</v>
      </c>
      <c r="AJ199" s="8">
        <v>-9.3791109949182338E-5</v>
      </c>
      <c r="AO199" s="8">
        <v>-0.37957989027559569</v>
      </c>
      <c r="AP199" s="8">
        <v>-1.3054868060711272E-2</v>
      </c>
      <c r="AQ199" s="8">
        <v>0.13836143530197617</v>
      </c>
      <c r="AR199" s="8">
        <v>0.9247689760073764</v>
      </c>
      <c r="AS199" s="8">
        <v>6.9104143082200902E-4</v>
      </c>
      <c r="AT199" s="8">
        <v>8.1965299195888909E-4</v>
      </c>
    </row>
    <row r="200" spans="2:46" x14ac:dyDescent="0.25">
      <c r="B200" s="8">
        <v>-0.28035188966955571</v>
      </c>
      <c r="C200" s="8">
        <v>-1.2128811854156643E-2</v>
      </c>
      <c r="D200" s="8">
        <v>0.15435123522414951</v>
      </c>
      <c r="E200" s="8">
        <v>0.6379632518076731</v>
      </c>
      <c r="F200" s="8">
        <v>6.8132090021818994E-4</v>
      </c>
      <c r="G200" s="8">
        <v>-9.3965893018032595E-5</v>
      </c>
      <c r="K200" s="8">
        <v>-0.32936752770050487</v>
      </c>
      <c r="L200" s="8">
        <v>-1.1178432276090756E-2</v>
      </c>
      <c r="M200" s="8">
        <v>0.17682183341644245</v>
      </c>
      <c r="N200" s="8">
        <v>0.73070107812019747</v>
      </c>
      <c r="O200" s="8">
        <v>2.7183199968037434E-4</v>
      </c>
      <c r="P200" s="8">
        <v>9.6062654637282319E-5</v>
      </c>
      <c r="U200" s="8">
        <v>-0.43543315936447463</v>
      </c>
      <c r="V200" s="8">
        <v>-2.8148493674378335E-2</v>
      </c>
      <c r="W200" s="8">
        <v>0.11966573873646832</v>
      </c>
      <c r="X200" s="8">
        <v>0.87009541329404516</v>
      </c>
      <c r="Y200" s="8">
        <v>1.0342609110895525E-3</v>
      </c>
      <c r="Z200" s="8">
        <v>6.7386424155980976E-5</v>
      </c>
      <c r="AE200" s="8">
        <v>0.14452439251747645</v>
      </c>
      <c r="AF200" s="8">
        <v>-3.9901064495344854E-3</v>
      </c>
      <c r="AG200" s="8">
        <v>1.4616775852133871E-2</v>
      </c>
      <c r="AH200" s="8">
        <v>1.2738291380479383</v>
      </c>
      <c r="AI200" s="8">
        <v>-6.6395519232468898E-4</v>
      </c>
      <c r="AJ200" s="8">
        <v>-9.019536422360142E-5</v>
      </c>
      <c r="AO200" s="8">
        <v>-0.38211779153724645</v>
      </c>
      <c r="AP200" s="8">
        <v>-1.2952911288546014E-2</v>
      </c>
      <c r="AQ200" s="8">
        <v>0.13799570322585442</v>
      </c>
      <c r="AR200" s="8">
        <v>0.93030700010470135</v>
      </c>
      <c r="AS200" s="8">
        <v>6.9416609733771218E-4</v>
      </c>
      <c r="AT200" s="8">
        <v>8.307615188542114E-4</v>
      </c>
    </row>
    <row r="201" spans="2:46" x14ac:dyDescent="0.25">
      <c r="B201" s="8">
        <v>-0.28917618641042658</v>
      </c>
      <c r="C201" s="8">
        <v>-1.2581324427967115E-2</v>
      </c>
      <c r="D201" s="8">
        <v>0.15378336757936173</v>
      </c>
      <c r="E201" s="8">
        <v>0.64685156736366667</v>
      </c>
      <c r="F201" s="8">
        <v>6.7884379531826453E-4</v>
      </c>
      <c r="G201" s="8">
        <v>-9.0849516100787158E-5</v>
      </c>
      <c r="K201" s="8">
        <v>-0.3283480986487427</v>
      </c>
      <c r="L201" s="8">
        <v>-1.1170349037143741E-2</v>
      </c>
      <c r="M201" s="8">
        <v>0.17691655726002886</v>
      </c>
      <c r="N201" s="8">
        <v>0.7369283780536473</v>
      </c>
      <c r="O201" s="8">
        <v>2.7170609564327464E-4</v>
      </c>
      <c r="P201" s="8">
        <v>9.7593889814974116E-5</v>
      </c>
      <c r="U201" s="8">
        <v>-0.43464980688454674</v>
      </c>
      <c r="V201" s="8">
        <v>-2.8150042431277729E-2</v>
      </c>
      <c r="W201" s="8">
        <v>0.11975373241624616</v>
      </c>
      <c r="X201" s="8">
        <v>0.87274694330108993</v>
      </c>
      <c r="Y201" s="8">
        <v>1.0344141767698403E-3</v>
      </c>
      <c r="Z201" s="8">
        <v>7.5485015019568962E-5</v>
      </c>
      <c r="AE201" s="8">
        <v>0.14637541054017833</v>
      </c>
      <c r="AF201" s="8">
        <v>-4.0625316616061148E-3</v>
      </c>
      <c r="AG201" s="8">
        <v>1.4734029411470999E-2</v>
      </c>
      <c r="AH201" s="8">
        <v>1.2763034125460699</v>
      </c>
      <c r="AI201" s="8">
        <v>-6.613507578751087E-4</v>
      </c>
      <c r="AJ201" s="8">
        <v>-8.5983968863846078E-5</v>
      </c>
      <c r="AO201" s="8">
        <v>-0.37326326091936196</v>
      </c>
      <c r="AP201" s="8">
        <v>-1.3356481659917171E-2</v>
      </c>
      <c r="AQ201" s="8">
        <v>0.13936024407733905</v>
      </c>
      <c r="AR201" s="8">
        <v>0.93674298206862983</v>
      </c>
      <c r="AS201" s="8">
        <v>6.9770850664621924E-4</v>
      </c>
      <c r="AT201" s="8">
        <v>8.4262371009418519E-4</v>
      </c>
    </row>
    <row r="202" spans="2:46" x14ac:dyDescent="0.25">
      <c r="B202" s="8">
        <v>-0.29072427865008127</v>
      </c>
      <c r="C202" s="8">
        <v>-1.2676551363412039E-2</v>
      </c>
      <c r="D202" s="8">
        <v>0.15362814986710216</v>
      </c>
      <c r="E202" s="8">
        <v>0.65880193276723464</v>
      </c>
      <c r="F202" s="8">
        <v>6.7589520911831645E-4</v>
      </c>
      <c r="G202" s="8">
        <v>-8.6009837227804591E-5</v>
      </c>
      <c r="K202" s="8">
        <v>-0.32645806974150465</v>
      </c>
      <c r="L202" s="8">
        <v>-1.1233434719129498E-2</v>
      </c>
      <c r="M202" s="8">
        <v>0.17717033359842177</v>
      </c>
      <c r="N202" s="8">
        <v>0.74382677186182922</v>
      </c>
      <c r="O202" s="8">
        <v>2.7226101565651622E-4</v>
      </c>
      <c r="P202" s="8">
        <v>9.9798154457339479E-5</v>
      </c>
      <c r="U202" s="8">
        <v>-0.44152574766438485</v>
      </c>
      <c r="V202" s="8">
        <v>-2.7970096244939263E-2</v>
      </c>
      <c r="W202" s="8">
        <v>0.11889989202207621</v>
      </c>
      <c r="X202" s="8">
        <v>0.87525446767993165</v>
      </c>
      <c r="Y202" s="8">
        <v>1.0363091322692249E-3</v>
      </c>
      <c r="Z202" s="8">
        <v>8.4426194427927691E-5</v>
      </c>
      <c r="AE202" s="8">
        <v>0.14704545754751647</v>
      </c>
      <c r="AF202" s="8">
        <v>-4.0715413007959078E-3</v>
      </c>
      <c r="AG202" s="8">
        <v>1.4772110641657194E-2</v>
      </c>
      <c r="AH202" s="8">
        <v>1.2800165272136994</v>
      </c>
      <c r="AI202" s="8">
        <v>-6.6044972214319801E-4</v>
      </c>
      <c r="AJ202" s="8">
        <v>-8.2203270008565391E-5</v>
      </c>
      <c r="AO202" s="8">
        <v>-0.36674399315431733</v>
      </c>
      <c r="AP202" s="8">
        <v>-1.3601977581822453E-2</v>
      </c>
      <c r="AQ202" s="8">
        <v>0.14034349839170779</v>
      </c>
      <c r="AR202" s="8">
        <v>0.94338411600214422</v>
      </c>
      <c r="AS202" s="8">
        <v>7.0064448013131074E-4</v>
      </c>
      <c r="AT202" s="8">
        <v>8.5424051874221176E-4</v>
      </c>
    </row>
    <row r="203" spans="2:46" x14ac:dyDescent="0.25">
      <c r="B203" s="8">
        <v>-0.29345148686688938</v>
      </c>
      <c r="C203" s="8">
        <v>-1.2796524956049724E-2</v>
      </c>
      <c r="D203" s="8">
        <v>0.15326922342751151</v>
      </c>
      <c r="E203" s="8">
        <v>0.67486075050419458</v>
      </c>
      <c r="F203" s="8">
        <v>6.7382383046686047E-4</v>
      </c>
      <c r="G203" s="8">
        <v>-7.9667691625724148E-5</v>
      </c>
      <c r="K203" s="8">
        <v>-0.32131890482479181</v>
      </c>
      <c r="L203" s="8">
        <v>-1.1466473085151731E-2</v>
      </c>
      <c r="M203" s="8">
        <v>0.17804497274256514</v>
      </c>
      <c r="N203" s="8">
        <v>0.75053936552486411</v>
      </c>
      <c r="O203" s="8">
        <v>2.7300972101194866E-4</v>
      </c>
      <c r="P203" s="8">
        <v>1.0257648609389696E-4</v>
      </c>
      <c r="U203" s="8">
        <v>-0.4506727355994396</v>
      </c>
      <c r="V203" s="8">
        <v>-2.9114750718416346E-2</v>
      </c>
      <c r="W203" s="8">
        <v>0.11867110621443848</v>
      </c>
      <c r="X203" s="8">
        <v>0.87850510611202448</v>
      </c>
      <c r="Y203" s="8">
        <v>1.0272699456292818E-3</v>
      </c>
      <c r="Z203" s="8">
        <v>8.6218935072144071E-5</v>
      </c>
      <c r="AE203" s="8">
        <v>0.15180543295921253</v>
      </c>
      <c r="AF203" s="8">
        <v>-4.1628347635667062E-3</v>
      </c>
      <c r="AG203" s="8">
        <v>1.5053063526046465E-2</v>
      </c>
      <c r="AH203" s="8">
        <v>1.2850515802665681</v>
      </c>
      <c r="AI203" s="8">
        <v>-6.5916492900058995E-4</v>
      </c>
      <c r="AJ203" s="8">
        <v>-7.8276039465436311E-5</v>
      </c>
      <c r="AO203" s="8">
        <v>-0.36532955870228045</v>
      </c>
      <c r="AP203" s="8">
        <v>-1.3731437874004146E-2</v>
      </c>
      <c r="AQ203" s="8">
        <v>0.14062070333419346</v>
      </c>
      <c r="AR203" s="8">
        <v>0.94952373273182422</v>
      </c>
      <c r="AS203" s="8">
        <v>7.0766050619459875E-4</v>
      </c>
      <c r="AT203" s="8">
        <v>8.6918951137274691E-4</v>
      </c>
    </row>
    <row r="204" spans="2:46" x14ac:dyDescent="0.25">
      <c r="B204" s="8">
        <v>-0.29208732559881151</v>
      </c>
      <c r="C204" s="8">
        <v>-1.2738943594501536E-2</v>
      </c>
      <c r="D204" s="8">
        <v>0.15346842034253333</v>
      </c>
      <c r="E204" s="8">
        <v>0.69146114205820852</v>
      </c>
      <c r="F204" s="8">
        <v>6.7184977018787666E-4</v>
      </c>
      <c r="G204" s="8">
        <v>-7.2642095286121428E-5</v>
      </c>
      <c r="K204" s="8">
        <v>-0.32024691073940853</v>
      </c>
      <c r="L204" s="8">
        <v>-1.151755082036343E-2</v>
      </c>
      <c r="M204" s="8">
        <v>0.17822576767548773</v>
      </c>
      <c r="N204" s="8">
        <v>0.75792924171305642</v>
      </c>
      <c r="O204" s="8">
        <v>2.7379692887224716E-4</v>
      </c>
      <c r="P204" s="8">
        <v>1.0533071118665664E-4</v>
      </c>
      <c r="U204" s="8">
        <v>-0.45132671079333131</v>
      </c>
      <c r="V204" s="8">
        <v>-2.9252380665720362E-2</v>
      </c>
      <c r="W204" s="8">
        <v>0.11872053509933167</v>
      </c>
      <c r="X204" s="8">
        <v>0.88229430267582865</v>
      </c>
      <c r="Y204" s="8">
        <v>1.0121912186937931E-3</v>
      </c>
      <c r="Z204" s="8">
        <v>8.0777978561970946E-5</v>
      </c>
      <c r="AE204" s="8">
        <v>0.15855324208540175</v>
      </c>
      <c r="AF204" s="8">
        <v>-4.2888371765859509E-3</v>
      </c>
      <c r="AG204" s="8">
        <v>1.5447092971411674E-2</v>
      </c>
      <c r="AH204" s="8">
        <v>1.2906997137143899</v>
      </c>
      <c r="AI204" s="8">
        <v>-6.5791267442238304E-4</v>
      </c>
      <c r="AJ204" s="8">
        <v>-7.4390186158171639E-5</v>
      </c>
      <c r="AO204" s="8">
        <v>-0.36299553706803278</v>
      </c>
      <c r="AP204" s="8">
        <v>-1.3746007903760918E-2</v>
      </c>
      <c r="AQ204" s="8">
        <v>0.14081588332068778</v>
      </c>
      <c r="AR204" s="8">
        <v>0.95469360541208792</v>
      </c>
      <c r="AS204" s="8">
        <v>7.0816162225848141E-4</v>
      </c>
      <c r="AT204" s="8">
        <v>8.7567984491323549E-4</v>
      </c>
    </row>
    <row r="205" spans="2:46" x14ac:dyDescent="0.25">
      <c r="B205" s="8">
        <v>-0.28823660709406146</v>
      </c>
      <c r="C205" s="8">
        <v>-1.2580240062026408E-2</v>
      </c>
      <c r="D205" s="8">
        <v>0.15407976501431284</v>
      </c>
      <c r="E205" s="8">
        <v>0.70632738349897572</v>
      </c>
      <c r="F205" s="8">
        <v>6.6992541213111659E-4</v>
      </c>
      <c r="G205" s="8">
        <v>-6.5015384698853177E-5</v>
      </c>
      <c r="K205" s="8">
        <v>-0.32060575652959711</v>
      </c>
      <c r="L205" s="8">
        <v>-1.1504993604605386E-2</v>
      </c>
      <c r="M205" s="8">
        <v>0.17817212712994279</v>
      </c>
      <c r="N205" s="8">
        <v>0.76532659721278018</v>
      </c>
      <c r="O205" s="8">
        <v>2.7437854160186268E-4</v>
      </c>
      <c r="P205" s="8">
        <v>1.0777947148929165E-4</v>
      </c>
      <c r="U205" s="8">
        <v>-0.46433001650158084</v>
      </c>
      <c r="V205" s="8">
        <v>-3.1975053437859786E-2</v>
      </c>
      <c r="W205" s="8">
        <v>0.11960172200659976</v>
      </c>
      <c r="X205" s="8">
        <v>0.88807450312157876</v>
      </c>
      <c r="Y205" s="8">
        <v>9.9717672166502788E-4</v>
      </c>
      <c r="Z205" s="8">
        <v>7.5878367076809834E-5</v>
      </c>
      <c r="AE205" s="8">
        <v>0.16671310441634143</v>
      </c>
      <c r="AF205" s="8">
        <v>-4.4136595652844845E-3</v>
      </c>
      <c r="AG205" s="8">
        <v>1.5989213335649264E-2</v>
      </c>
      <c r="AH205" s="8">
        <v>1.2962826858211765</v>
      </c>
      <c r="AI205" s="8">
        <v>-6.5688393916217699E-4</v>
      </c>
      <c r="AJ205" s="8">
        <v>-6.9972232087972566E-5</v>
      </c>
      <c r="AO205" s="8">
        <v>-0.35602950556888247</v>
      </c>
      <c r="AP205" s="8">
        <v>-1.326416204651692E-2</v>
      </c>
      <c r="AQ205" s="8">
        <v>0.14074854368619746</v>
      </c>
      <c r="AR205" s="8">
        <v>0.9606173426196406</v>
      </c>
      <c r="AS205" s="8">
        <v>7.0278458065590283E-4</v>
      </c>
      <c r="AT205" s="8">
        <v>8.7491265068379866E-4</v>
      </c>
    </row>
    <row r="206" spans="2:46" x14ac:dyDescent="0.25">
      <c r="B206" s="8">
        <v>-0.2801015787898275</v>
      </c>
      <c r="C206" s="8">
        <v>-1.2321430114245536E-2</v>
      </c>
      <c r="D206" s="8">
        <v>0.15549332660411969</v>
      </c>
      <c r="E206" s="8">
        <v>0.71805706944768732</v>
      </c>
      <c r="F206" s="8">
        <v>6.6844802313927281E-4</v>
      </c>
      <c r="G206" s="8">
        <v>-5.6681253393739051E-5</v>
      </c>
      <c r="K206" s="8">
        <v>-0.31903874399787968</v>
      </c>
      <c r="L206" s="8">
        <v>-1.1527154912523225E-2</v>
      </c>
      <c r="M206" s="8">
        <v>0.17835221829130396</v>
      </c>
      <c r="N206" s="8">
        <v>0.77214311028521143</v>
      </c>
      <c r="O206" s="8">
        <v>2.7461750406637274E-4</v>
      </c>
      <c r="P206" s="8">
        <v>1.0967035793236292E-4</v>
      </c>
      <c r="U206" s="8">
        <v>-0.48484516907522651</v>
      </c>
      <c r="V206" s="8">
        <v>-3.5534104540248114E-2</v>
      </c>
      <c r="W206" s="8">
        <v>0.12033860474546758</v>
      </c>
      <c r="X206" s="8">
        <v>0.89580110604417762</v>
      </c>
      <c r="Y206" s="8">
        <v>9.8468005813467474E-4</v>
      </c>
      <c r="Z206" s="8">
        <v>7.3243503101574916E-5</v>
      </c>
      <c r="AE206" s="8">
        <v>0.17066550019065788</v>
      </c>
      <c r="AF206" s="8">
        <v>-4.4522673713688135E-3</v>
      </c>
      <c r="AG206" s="8">
        <v>1.62843865879231E-2</v>
      </c>
      <c r="AH206" s="8">
        <v>1.3014119843231036</v>
      </c>
      <c r="AI206" s="8">
        <v>-6.5622250752943247E-4</v>
      </c>
      <c r="AJ206" s="8">
        <v>-6.5010222843758355E-5</v>
      </c>
      <c r="AO206" s="8">
        <v>-0.35834989973771236</v>
      </c>
      <c r="AP206" s="8">
        <v>-1.3217569165881684E-2</v>
      </c>
      <c r="AQ206" s="8">
        <v>0.14043770871285599</v>
      </c>
      <c r="AR206" s="8">
        <v>0.96846020527071142</v>
      </c>
      <c r="AS206" s="8">
        <v>7.0437430450840592E-4</v>
      </c>
      <c r="AT206" s="8">
        <v>8.8525687355049784E-4</v>
      </c>
    </row>
    <row r="207" spans="2:46" x14ac:dyDescent="0.25">
      <c r="B207" s="8">
        <v>-0.28381804595587523</v>
      </c>
      <c r="C207" s="8">
        <v>-1.2399955100753248E-2</v>
      </c>
      <c r="D207" s="8">
        <v>0.15480123471764576</v>
      </c>
      <c r="E207" s="8">
        <v>0.72688050722826492</v>
      </c>
      <c r="F207" s="8">
        <v>6.6747554040707787E-4</v>
      </c>
      <c r="G207" s="8">
        <v>-4.7763645516965012E-5</v>
      </c>
      <c r="K207" s="8">
        <v>-0.31959863437400288</v>
      </c>
      <c r="L207" s="8">
        <v>-1.1542607672387727E-2</v>
      </c>
      <c r="M207" s="8">
        <v>0.17831793740091623</v>
      </c>
      <c r="N207" s="8">
        <v>0.77765012632130681</v>
      </c>
      <c r="O207" s="8">
        <v>2.7416443513866357E-4</v>
      </c>
      <c r="P207" s="8">
        <v>1.1068056554532511E-4</v>
      </c>
      <c r="U207" s="8">
        <v>-0.50808786354467295</v>
      </c>
      <c r="V207" s="8">
        <v>-3.9446411534703123E-2</v>
      </c>
      <c r="W207" s="8">
        <v>0.120959271354648</v>
      </c>
      <c r="X207" s="8">
        <v>0.90413064055770509</v>
      </c>
      <c r="Y207" s="8">
        <v>9.7254888121208502E-4</v>
      </c>
      <c r="Z207" s="8">
        <v>7.126858571410872E-5</v>
      </c>
      <c r="AE207" s="8">
        <v>0.17534273378316115</v>
      </c>
      <c r="AF207" s="8">
        <v>-4.5627669144553129E-3</v>
      </c>
      <c r="AG207" s="8">
        <v>1.6675822822694881E-2</v>
      </c>
      <c r="AH207" s="8">
        <v>1.3062906375613506</v>
      </c>
      <c r="AI207" s="8">
        <v>-6.5464138613008501E-4</v>
      </c>
      <c r="AJ207" s="8">
        <v>-5.9452705395469506E-5</v>
      </c>
      <c r="AO207" s="8">
        <v>-0.35992794654751936</v>
      </c>
      <c r="AP207" s="8">
        <v>-1.3175414928062151E-2</v>
      </c>
      <c r="AQ207" s="8">
        <v>0.14023493180387661</v>
      </c>
      <c r="AR207" s="8">
        <v>0.97667787595668487</v>
      </c>
      <c r="AS207" s="8">
        <v>7.0647718653585865E-4</v>
      </c>
      <c r="AT207" s="8">
        <v>8.9518806259987092E-4</v>
      </c>
    </row>
    <row r="208" spans="2:46" x14ac:dyDescent="0.25">
      <c r="B208" s="8">
        <v>-0.28270482899674199</v>
      </c>
      <c r="C208" s="8">
        <v>-1.2316042979633663E-2</v>
      </c>
      <c r="D208" s="8">
        <v>0.15498026718798846</v>
      </c>
      <c r="E208" s="8">
        <v>0.73261760217352234</v>
      </c>
      <c r="F208" s="8">
        <v>6.6387806750089291E-4</v>
      </c>
      <c r="G208" s="8">
        <v>-4.0049775566017477E-5</v>
      </c>
      <c r="K208" s="8">
        <v>-0.31928558063689472</v>
      </c>
      <c r="L208" s="8">
        <v>-1.1522814351610957E-2</v>
      </c>
      <c r="M208" s="8">
        <v>0.17832444031301847</v>
      </c>
      <c r="N208" s="8">
        <v>0.78201606832383863</v>
      </c>
      <c r="O208" s="8">
        <v>2.7312021598993244E-4</v>
      </c>
      <c r="P208" s="8">
        <v>1.1102163794348762E-4</v>
      </c>
      <c r="U208" s="8">
        <v>-0.52485690607791236</v>
      </c>
      <c r="V208" s="8">
        <v>-4.2235939765579947E-2</v>
      </c>
      <c r="W208" s="8">
        <v>0.12133007712350935</v>
      </c>
      <c r="X208" s="8">
        <v>0.91179738019582601</v>
      </c>
      <c r="Y208" s="8">
        <v>9.6055809515083819E-4</v>
      </c>
      <c r="Z208" s="8">
        <v>6.9628737598834188E-5</v>
      </c>
      <c r="AE208" s="8">
        <v>0.1805605674099863</v>
      </c>
      <c r="AF208" s="8">
        <v>-4.669920942405684E-3</v>
      </c>
      <c r="AG208" s="8">
        <v>1.714404224408116E-2</v>
      </c>
      <c r="AH208" s="8">
        <v>1.3106262264924566</v>
      </c>
      <c r="AI208" s="8">
        <v>-6.5326648369397507E-4</v>
      </c>
      <c r="AJ208" s="8">
        <v>-5.3497791242298609E-5</v>
      </c>
      <c r="AO208" s="8">
        <v>-0.35388741327948758</v>
      </c>
      <c r="AP208" s="8">
        <v>-1.3310436672826028E-2</v>
      </c>
      <c r="AQ208" s="8">
        <v>0.14109233899193369</v>
      </c>
      <c r="AR208" s="8">
        <v>0.98444211487475808</v>
      </c>
      <c r="AS208" s="8">
        <v>7.082422824893894E-4</v>
      </c>
      <c r="AT208" s="8">
        <v>9.061368167950051E-4</v>
      </c>
    </row>
    <row r="209" spans="2:46" x14ac:dyDescent="0.25">
      <c r="B209" s="8">
        <v>-0.28019589361558511</v>
      </c>
      <c r="C209" s="8">
        <v>-1.2059730802526675E-2</v>
      </c>
      <c r="D209" s="8">
        <v>0.15520386100288486</v>
      </c>
      <c r="E209" s="8">
        <v>0.74097986503962709</v>
      </c>
      <c r="F209" s="8">
        <v>6.5895535073972028E-4</v>
      </c>
      <c r="G209" s="8">
        <v>-3.5758609552849336E-5</v>
      </c>
      <c r="K209" s="8">
        <v>-0.31255741164428558</v>
      </c>
      <c r="L209" s="8">
        <v>-1.084657662320797E-2</v>
      </c>
      <c r="M209" s="8">
        <v>0.17822985726219642</v>
      </c>
      <c r="N209" s="8">
        <v>0.78507760660774117</v>
      </c>
      <c r="O209" s="8">
        <v>2.7146173194280543E-4</v>
      </c>
      <c r="P209" s="8">
        <v>1.1078716974584347E-4</v>
      </c>
      <c r="U209" s="8">
        <v>-0.54766322041878046</v>
      </c>
      <c r="V209" s="8">
        <v>-4.5040200412653858E-2</v>
      </c>
      <c r="W209" s="8">
        <v>0.12137548716157087</v>
      </c>
      <c r="X209" s="8">
        <v>0.9186965930576324</v>
      </c>
      <c r="Y209" s="8">
        <v>9.5167056333007145E-4</v>
      </c>
      <c r="Z209" s="8">
        <v>6.9454101524121103E-5</v>
      </c>
      <c r="AE209" s="8">
        <v>0.18339512427676688</v>
      </c>
      <c r="AF209" s="8">
        <v>-4.7463770044414797E-3</v>
      </c>
      <c r="AG209" s="8">
        <v>1.7392002337811102E-2</v>
      </c>
      <c r="AH209" s="8">
        <v>1.314480085447298</v>
      </c>
      <c r="AI209" s="8">
        <v>-6.5146623402361045E-4</v>
      </c>
      <c r="AJ209" s="8">
        <v>-4.7691645655732845E-5</v>
      </c>
      <c r="AO209" s="8">
        <v>-0.35797293091185989</v>
      </c>
      <c r="AP209" s="8">
        <v>-1.3176803373007556E-2</v>
      </c>
      <c r="AQ209" s="8">
        <v>0.14053423026885839</v>
      </c>
      <c r="AR209" s="8">
        <v>0.99255112574788706</v>
      </c>
      <c r="AS209" s="8">
        <v>7.1080697166913136E-4</v>
      </c>
      <c r="AT209" s="8">
        <v>9.1668318369237268E-4</v>
      </c>
    </row>
    <row r="210" spans="2:46" x14ac:dyDescent="0.25">
      <c r="B210" s="8">
        <v>-0.28469536803435247</v>
      </c>
      <c r="C210" s="8">
        <v>-1.2434612451695066E-2</v>
      </c>
      <c r="D210" s="8">
        <v>0.15488994512482798</v>
      </c>
      <c r="E210" s="8">
        <v>0.75112802895712516</v>
      </c>
      <c r="F210" s="8">
        <v>6.5493276602637633E-4</v>
      </c>
      <c r="G210" s="8">
        <v>-3.2394293514960575E-5</v>
      </c>
      <c r="K210" s="8">
        <v>-0.30901009508675459</v>
      </c>
      <c r="L210" s="8">
        <v>-1.0713741157861972E-2</v>
      </c>
      <c r="M210" s="8">
        <v>0.1782989472564796</v>
      </c>
      <c r="N210" s="8">
        <v>0.78812556678242573</v>
      </c>
      <c r="O210" s="8">
        <v>2.7084277478926717E-4</v>
      </c>
      <c r="P210" s="8">
        <v>1.1110842906199699E-4</v>
      </c>
      <c r="U210" s="8">
        <v>-0.55434972483113498</v>
      </c>
      <c r="V210" s="8">
        <v>-4.5893940732585244E-2</v>
      </c>
      <c r="W210" s="8">
        <v>0.1213354905792543</v>
      </c>
      <c r="X210" s="8">
        <v>0.92409759397721369</v>
      </c>
      <c r="Y210" s="8">
        <v>9.4244541486241166E-4</v>
      </c>
      <c r="Z210" s="8">
        <v>6.9861525500975092E-5</v>
      </c>
      <c r="AE210" s="8">
        <v>0.18269299486309931</v>
      </c>
      <c r="AF210" s="8">
        <v>-4.7279741820406423E-3</v>
      </c>
      <c r="AG210" s="8">
        <v>1.7329908188685125E-2</v>
      </c>
      <c r="AH210" s="8">
        <v>1.3184742419283082</v>
      </c>
      <c r="AI210" s="8">
        <v>-6.4971617279334793E-4</v>
      </c>
      <c r="AJ210" s="8">
        <v>-4.1822225236070226E-5</v>
      </c>
      <c r="AO210" s="8">
        <v>-0.3666880294327271</v>
      </c>
      <c r="AP210" s="8">
        <v>-1.2698760953041781E-2</v>
      </c>
      <c r="AQ210" s="8">
        <v>0.13912135236996792</v>
      </c>
      <c r="AR210" s="8">
        <v>1.0005067651347122</v>
      </c>
      <c r="AS210" s="8">
        <v>7.1506682396735928E-4</v>
      </c>
      <c r="AT210" s="8">
        <v>9.2914760323482566E-4</v>
      </c>
    </row>
    <row r="211" spans="2:46" x14ac:dyDescent="0.25">
      <c r="B211" s="8">
        <v>-0.28980350138014194</v>
      </c>
      <c r="C211" s="8">
        <v>-1.2948603142408548E-2</v>
      </c>
      <c r="D211" s="8">
        <v>0.15453672242639641</v>
      </c>
      <c r="E211" s="8">
        <v>0.7613761352449202</v>
      </c>
      <c r="F211" s="8">
        <v>6.5007599059570449E-4</v>
      </c>
      <c r="G211" s="8">
        <v>-2.9067761710235784E-5</v>
      </c>
      <c r="K211" s="8">
        <v>-0.30778574149327037</v>
      </c>
      <c r="L211" s="8">
        <v>-1.0650145128915444E-2</v>
      </c>
      <c r="M211" s="8">
        <v>0.17839220553612758</v>
      </c>
      <c r="N211" s="8">
        <v>0.7911302978131064</v>
      </c>
      <c r="O211" s="8">
        <v>2.6998809512538373E-4</v>
      </c>
      <c r="P211" s="8">
        <v>1.1236329392031473E-4</v>
      </c>
      <c r="U211" s="8">
        <v>-0.56219310031734193</v>
      </c>
      <c r="V211" s="8">
        <v>-4.6841987634920333E-2</v>
      </c>
      <c r="W211" s="8">
        <v>0.121529649576368</v>
      </c>
      <c r="X211" s="8">
        <v>0.9278717031576359</v>
      </c>
      <c r="Y211" s="8">
        <v>9.3370623522987732E-4</v>
      </c>
      <c r="Z211" s="8">
        <v>6.8055742462406725E-5</v>
      </c>
      <c r="AE211" s="8">
        <v>0.18537245273336597</v>
      </c>
      <c r="AF211" s="8">
        <v>-4.807664603346762E-3</v>
      </c>
      <c r="AG211" s="8">
        <v>1.7565953480700666E-2</v>
      </c>
      <c r="AH211" s="8">
        <v>1.3229482193121036</v>
      </c>
      <c r="AI211" s="8">
        <v>-6.4773065882536851E-4</v>
      </c>
      <c r="AJ211" s="8">
        <v>-3.5974777813386051E-5</v>
      </c>
      <c r="AO211" s="8">
        <v>-0.38051486980626587</v>
      </c>
      <c r="AP211" s="8">
        <v>-1.3474991562634854E-2</v>
      </c>
      <c r="AQ211" s="8">
        <v>0.13921788181105155</v>
      </c>
      <c r="AR211" s="8">
        <v>1.0058321132398553</v>
      </c>
      <c r="AS211" s="8">
        <v>7.1070007010134312E-4</v>
      </c>
      <c r="AT211" s="8">
        <v>9.2859305154935953E-4</v>
      </c>
    </row>
    <row r="212" spans="2:46" x14ac:dyDescent="0.25">
      <c r="B212" s="8">
        <v>-0.28314685139049861</v>
      </c>
      <c r="C212" s="8">
        <v>-1.2245566507320503E-2</v>
      </c>
      <c r="D212" s="8">
        <v>0.15482752957029214</v>
      </c>
      <c r="E212" s="8">
        <v>0.77078261003054993</v>
      </c>
      <c r="F212" s="8">
        <v>6.4496438225587847E-4</v>
      </c>
      <c r="G212" s="8">
        <v>-2.6972250840985087E-5</v>
      </c>
      <c r="K212" s="8">
        <v>-0.31084769054215744</v>
      </c>
      <c r="L212" s="8">
        <v>-1.0688286121600657E-2</v>
      </c>
      <c r="M212" s="8">
        <v>0.17814782487553182</v>
      </c>
      <c r="N212" s="8">
        <v>0.79467042576828528</v>
      </c>
      <c r="O212" s="8">
        <v>2.69784903845289E-4</v>
      </c>
      <c r="P212" s="8">
        <v>1.1367987052282226E-4</v>
      </c>
      <c r="U212" s="8">
        <v>-0.56584216364379858</v>
      </c>
      <c r="V212" s="8">
        <v>-4.7323530975291309E-2</v>
      </c>
      <c r="W212" s="8">
        <v>0.12173667076901266</v>
      </c>
      <c r="X212" s="8">
        <v>0.93052121444299007</v>
      </c>
      <c r="Y212" s="8">
        <v>9.2418161687532756E-4</v>
      </c>
      <c r="Z212" s="8">
        <v>6.3950474549049737E-5</v>
      </c>
      <c r="AE212" s="8">
        <v>0.1886997763360691</v>
      </c>
      <c r="AF212" s="8">
        <v>-4.8386905108362046E-3</v>
      </c>
      <c r="AG212" s="8">
        <v>1.7779136742581109E-2</v>
      </c>
      <c r="AH212" s="8">
        <v>1.3269114722081243</v>
      </c>
      <c r="AI212" s="8">
        <v>-6.4710249649919699E-4</v>
      </c>
      <c r="AJ212" s="8">
        <v>-3.1714999674004493E-5</v>
      </c>
      <c r="AO212" s="8">
        <v>-0.3849585377520191</v>
      </c>
      <c r="AP212" s="8">
        <v>-1.3844623015335188E-2</v>
      </c>
      <c r="AQ212" s="8">
        <v>0.13929048400693927</v>
      </c>
      <c r="AR212" s="8">
        <v>1.0107082227021422</v>
      </c>
      <c r="AS212" s="8">
        <v>7.042394643736867E-4</v>
      </c>
      <c r="AT212" s="8">
        <v>9.2730879473136639E-4</v>
      </c>
    </row>
    <row r="213" spans="2:46" x14ac:dyDescent="0.25">
      <c r="B213" s="8">
        <v>-0.28042591604697592</v>
      </c>
      <c r="C213" s="8">
        <v>-1.1997770212354115E-2</v>
      </c>
      <c r="D213" s="8">
        <v>0.15494753009764486</v>
      </c>
      <c r="E213" s="8">
        <v>0.77956127407970643</v>
      </c>
      <c r="F213" s="8">
        <v>6.4055328413905916E-4</v>
      </c>
      <c r="G213" s="8">
        <v>-2.484997797561235E-5</v>
      </c>
      <c r="K213" s="8">
        <v>-0.31223743393128606</v>
      </c>
      <c r="L213" s="8">
        <v>-1.0743977263264782E-2</v>
      </c>
      <c r="M213" s="8">
        <v>0.17805978481512563</v>
      </c>
      <c r="N213" s="8">
        <v>0.79833258194321477</v>
      </c>
      <c r="O213" s="8">
        <v>2.6912517913211658E-4</v>
      </c>
      <c r="P213" s="8">
        <v>1.1472470485832994E-4</v>
      </c>
      <c r="U213" s="8">
        <v>-0.57383011641564197</v>
      </c>
      <c r="V213" s="8">
        <v>-4.77752348285976E-2</v>
      </c>
      <c r="W213" s="8">
        <v>0.12205799805061465</v>
      </c>
      <c r="X213" s="8">
        <v>0.93260994658526708</v>
      </c>
      <c r="Y213" s="8">
        <v>9.200826636797209E-4</v>
      </c>
      <c r="Z213" s="8">
        <v>6.1032395079900545E-5</v>
      </c>
      <c r="AE213" s="8">
        <v>0.19064097963398574</v>
      </c>
      <c r="AF213" s="8">
        <v>-4.8892154522750921E-3</v>
      </c>
      <c r="AG213" s="8">
        <v>1.7916469186658186E-2</v>
      </c>
      <c r="AH213" s="8">
        <v>1.3303229670986878</v>
      </c>
      <c r="AI213" s="8">
        <v>-6.4536578800119691E-4</v>
      </c>
      <c r="AJ213" s="8">
        <v>-2.7012989467959808E-5</v>
      </c>
      <c r="AO213" s="8">
        <v>-0.39636418039758081</v>
      </c>
      <c r="AP213" s="8">
        <v>-1.4828247345990826E-2</v>
      </c>
      <c r="AQ213" s="8">
        <v>0.13960887763999993</v>
      </c>
      <c r="AR213" s="8">
        <v>1.0159372919020448</v>
      </c>
      <c r="AS213" s="8">
        <v>6.9754202174490676E-4</v>
      </c>
      <c r="AT213" s="8">
        <v>9.2512492882602536E-4</v>
      </c>
    </row>
    <row r="214" spans="2:46" x14ac:dyDescent="0.25">
      <c r="B214" s="8">
        <v>-0.27646692588066901</v>
      </c>
      <c r="C214" s="8">
        <v>-1.1742748311556365E-2</v>
      </c>
      <c r="D214" s="8">
        <v>0.15508683562984582</v>
      </c>
      <c r="E214" s="8">
        <v>0.78579151741333231</v>
      </c>
      <c r="F214" s="8">
        <v>6.3742619262313854E-4</v>
      </c>
      <c r="G214" s="8">
        <v>-2.3148266550793728E-5</v>
      </c>
      <c r="K214" s="8">
        <v>-0.31937870493674869</v>
      </c>
      <c r="L214" s="8">
        <v>-1.0791068687478825E-2</v>
      </c>
      <c r="M214" s="8">
        <v>0.17752312962144226</v>
      </c>
      <c r="N214" s="8">
        <v>0.80169921461433702</v>
      </c>
      <c r="O214" s="8">
        <v>2.6901842318822176E-4</v>
      </c>
      <c r="P214" s="8">
        <v>1.1596499402856812E-4</v>
      </c>
      <c r="U214" s="8">
        <v>-0.57410423545975964</v>
      </c>
      <c r="V214" s="8">
        <v>-4.7830419846326015E-2</v>
      </c>
      <c r="W214" s="8">
        <v>0.12208237245627139</v>
      </c>
      <c r="X214" s="8">
        <v>0.93410346456417725</v>
      </c>
      <c r="Y214" s="8">
        <v>9.0566567793879109E-4</v>
      </c>
      <c r="Z214" s="8">
        <v>5.465584180836228E-5</v>
      </c>
      <c r="AE214" s="8">
        <v>0.19424922520899082</v>
      </c>
      <c r="AF214" s="8">
        <v>-4.9686088453545609E-3</v>
      </c>
      <c r="AG214" s="8">
        <v>1.8232150266457046E-2</v>
      </c>
      <c r="AH214" s="8">
        <v>1.3339842214022704</v>
      </c>
      <c r="AI214" s="8">
        <v>-6.4389557906103666E-4</v>
      </c>
      <c r="AJ214" s="8">
        <v>-2.1206372451077388E-5</v>
      </c>
      <c r="AO214" s="8">
        <v>-0.40825020805592277</v>
      </c>
      <c r="AP214" s="8">
        <v>-1.569599303532743E-2</v>
      </c>
      <c r="AQ214" s="8">
        <v>0.13975641255117827</v>
      </c>
      <c r="AR214" s="8">
        <v>1.0204380021171326</v>
      </c>
      <c r="AS214" s="8">
        <v>6.9186828699130767E-4</v>
      </c>
      <c r="AT214" s="8">
        <v>9.2414778895888211E-4</v>
      </c>
    </row>
    <row r="215" spans="2:46" x14ac:dyDescent="0.25">
      <c r="B215" s="8">
        <v>-0.27771401407758328</v>
      </c>
      <c r="C215" s="8">
        <v>-1.1900728400609642E-2</v>
      </c>
      <c r="D215" s="8">
        <v>0.15505078492876528</v>
      </c>
      <c r="E215" s="8">
        <v>0.79059245396646161</v>
      </c>
      <c r="F215" s="8">
        <v>6.3129177591471559E-4</v>
      </c>
      <c r="G215" s="8">
        <v>-2.1762184544173992E-5</v>
      </c>
      <c r="K215" s="8">
        <v>-0.32610384840039552</v>
      </c>
      <c r="L215" s="8">
        <v>-1.0762081751846958E-2</v>
      </c>
      <c r="M215" s="8">
        <v>0.17669895801870478</v>
      </c>
      <c r="N215" s="8">
        <v>0.80408614526699962</v>
      </c>
      <c r="O215" s="8">
        <v>2.6909164289007343E-4</v>
      </c>
      <c r="P215" s="8">
        <v>1.1797864398417192E-4</v>
      </c>
      <c r="U215" s="8">
        <v>-0.57837943930009916</v>
      </c>
      <c r="V215" s="8">
        <v>-4.8183053144981024E-2</v>
      </c>
      <c r="W215" s="8">
        <v>0.12256072902966578</v>
      </c>
      <c r="X215" s="8">
        <v>0.93506730444637987</v>
      </c>
      <c r="Y215" s="8">
        <v>8.9972439457696894E-4</v>
      </c>
      <c r="Z215" s="8">
        <v>4.6598671767531985E-5</v>
      </c>
      <c r="AE215" s="8">
        <v>0.19568853786786683</v>
      </c>
      <c r="AF215" s="8">
        <v>-5.0028890412259002E-3</v>
      </c>
      <c r="AG215" s="8">
        <v>1.8356270041478561E-2</v>
      </c>
      <c r="AH215" s="8">
        <v>1.3374488862329859</v>
      </c>
      <c r="AI215" s="8">
        <v>-6.4230564242382055E-4</v>
      </c>
      <c r="AJ215" s="8">
        <v>-1.5482415630017411E-5</v>
      </c>
      <c r="AO215" s="8">
        <v>-0.41934741831420808</v>
      </c>
      <c r="AP215" s="8">
        <v>-1.73164931342644E-2</v>
      </c>
      <c r="AQ215" s="8">
        <v>0.14073941709467566</v>
      </c>
      <c r="AR215" s="8">
        <v>1.0243406947597435</v>
      </c>
      <c r="AS215" s="8">
        <v>6.8062600863904254E-4</v>
      </c>
      <c r="AT215" s="8">
        <v>9.1731381487147911E-4</v>
      </c>
    </row>
    <row r="216" spans="2:46" x14ac:dyDescent="0.25">
      <c r="B216" s="8">
        <v>-0.27555806842239294</v>
      </c>
      <c r="C216" s="8">
        <v>-1.1691438241419425E-2</v>
      </c>
      <c r="D216" s="8">
        <v>0.15510216841957034</v>
      </c>
      <c r="E216" s="8">
        <v>0.79582001344299269</v>
      </c>
      <c r="F216" s="8">
        <v>6.2658060321532497E-4</v>
      </c>
      <c r="G216" s="8">
        <v>-2.0616925251519756E-5</v>
      </c>
      <c r="K216" s="8">
        <v>-0.33032937394811629</v>
      </c>
      <c r="L216" s="8">
        <v>-1.0659788375879026E-2</v>
      </c>
      <c r="M216" s="8">
        <v>0.17653640386449002</v>
      </c>
      <c r="N216" s="8">
        <v>0.80551588480821545</v>
      </c>
      <c r="O216" s="8">
        <v>2.6949245060508409E-4</v>
      </c>
      <c r="P216" s="8">
        <v>1.1861513777958223E-4</v>
      </c>
      <c r="U216" s="8">
        <v>-0.5803519687415819</v>
      </c>
      <c r="V216" s="8">
        <v>-4.8480361980289009E-2</v>
      </c>
      <c r="W216" s="8">
        <v>0.12276170866053841</v>
      </c>
      <c r="X216" s="8">
        <v>0.9364237514503202</v>
      </c>
      <c r="Y216" s="8">
        <v>8.8889814789403008E-4</v>
      </c>
      <c r="Z216" s="8">
        <v>3.9276071062822491E-5</v>
      </c>
      <c r="AE216" s="8">
        <v>0.19703929064230621</v>
      </c>
      <c r="AF216" s="8">
        <v>-5.0270200385494649E-3</v>
      </c>
      <c r="AG216" s="8">
        <v>1.8470409245001294E-2</v>
      </c>
      <c r="AH216" s="8">
        <v>1.340649113609099</v>
      </c>
      <c r="AI216" s="8">
        <v>-6.4111122473020079E-4</v>
      </c>
      <c r="AJ216" s="8">
        <v>-9.8730878401620835E-6</v>
      </c>
      <c r="AO216" s="8">
        <v>-0.42393685252387187</v>
      </c>
      <c r="AP216" s="8">
        <v>-1.7633608351612897E-2</v>
      </c>
      <c r="AQ216" s="8">
        <v>0.14060162437073256</v>
      </c>
      <c r="AR216" s="8">
        <v>1.0292783762862456</v>
      </c>
      <c r="AS216" s="8">
        <v>6.7526469423751781E-4</v>
      </c>
      <c r="AT216" s="8">
        <v>9.1963292495345148E-4</v>
      </c>
    </row>
    <row r="217" spans="2:46" x14ac:dyDescent="0.25">
      <c r="B217" s="8">
        <v>-0.28693446343517526</v>
      </c>
      <c r="C217" s="8">
        <v>-1.2932604105836418E-2</v>
      </c>
      <c r="D217" s="8">
        <v>0.15474426684304257</v>
      </c>
      <c r="E217" s="8">
        <v>0.80216820951985224</v>
      </c>
      <c r="F217" s="8">
        <v>6.212929335322957E-4</v>
      </c>
      <c r="G217" s="8">
        <v>-1.9107221813479156E-5</v>
      </c>
      <c r="K217" s="8">
        <v>-0.32981180150913741</v>
      </c>
      <c r="L217" s="8">
        <v>-1.0620669918985894E-2</v>
      </c>
      <c r="M217" s="8">
        <v>0.17653015631813432</v>
      </c>
      <c r="N217" s="8">
        <v>0.80705281957227948</v>
      </c>
      <c r="O217" s="8">
        <v>2.6824359490953482E-4</v>
      </c>
      <c r="P217" s="8">
        <v>1.1841474709001941E-4</v>
      </c>
      <c r="U217" s="8">
        <v>-0.58461412675210289</v>
      </c>
      <c r="V217" s="8">
        <v>-4.9144674248111836E-2</v>
      </c>
      <c r="W217" s="8">
        <v>0.12308844850049705</v>
      </c>
      <c r="X217" s="8">
        <v>0.93823389369129129</v>
      </c>
      <c r="Y217" s="8">
        <v>8.7768234419019074E-4</v>
      </c>
      <c r="Z217" s="8">
        <v>3.3751769597900682E-5</v>
      </c>
      <c r="AE217" s="8">
        <v>0.1975930847727555</v>
      </c>
      <c r="AF217" s="8">
        <v>-5.0517227682806195E-3</v>
      </c>
      <c r="AG217" s="8">
        <v>1.8523330825095743E-2</v>
      </c>
      <c r="AH217" s="8">
        <v>1.3440750545869107</v>
      </c>
      <c r="AI217" s="8">
        <v>-6.381452401420819E-4</v>
      </c>
      <c r="AJ217" s="8">
        <v>-3.5367380255495234E-6</v>
      </c>
      <c r="AO217" s="8">
        <v>-0.44396828412889999</v>
      </c>
      <c r="AP217" s="8">
        <v>-1.8547617292528112E-2</v>
      </c>
      <c r="AQ217" s="8">
        <v>0.13982600019340211</v>
      </c>
      <c r="AR217" s="8">
        <v>1.0350028689423434</v>
      </c>
      <c r="AS217" s="8">
        <v>6.7172634895573203E-4</v>
      </c>
      <c r="AT217" s="8">
        <v>9.2263316589893366E-4</v>
      </c>
    </row>
    <row r="218" spans="2:46" x14ac:dyDescent="0.25">
      <c r="B218" s="8">
        <v>-0.30312123239152522</v>
      </c>
      <c r="C218" s="8">
        <v>-1.4668487928502724E-2</v>
      </c>
      <c r="D218" s="8">
        <v>0.15381751009237296</v>
      </c>
      <c r="E218" s="8">
        <v>0.81180977158301038</v>
      </c>
      <c r="F218" s="8">
        <v>6.1611003437917909E-4</v>
      </c>
      <c r="G218" s="8">
        <v>-1.6356571662686092E-5</v>
      </c>
      <c r="K218" s="8">
        <v>-0.33115772382708758</v>
      </c>
      <c r="L218" s="8">
        <v>-1.068833728125987E-2</v>
      </c>
      <c r="M218" s="8">
        <v>0.17651551909137925</v>
      </c>
      <c r="N218" s="8">
        <v>0.8097665829365136</v>
      </c>
      <c r="O218" s="8">
        <v>2.6741235885018998E-4</v>
      </c>
      <c r="P218" s="8">
        <v>1.1859348539941834E-4</v>
      </c>
      <c r="U218" s="8">
        <v>-0.58589005423863805</v>
      </c>
      <c r="V218" s="8">
        <v>-4.9316514902341728E-2</v>
      </c>
      <c r="W218" s="8">
        <v>0.12314647873028334</v>
      </c>
      <c r="X218" s="8">
        <v>0.94125616932546674</v>
      </c>
      <c r="Y218" s="8">
        <v>8.6795849871826292E-4</v>
      </c>
      <c r="Z218" s="8">
        <v>3.0454783256013823E-5</v>
      </c>
      <c r="AE218" s="8">
        <v>0.20354320351769653</v>
      </c>
      <c r="AF218" s="8">
        <v>-5.2749322679571456E-3</v>
      </c>
      <c r="AG218" s="8">
        <v>1.9027381135371509E-2</v>
      </c>
      <c r="AH218" s="8">
        <v>1.3481740343919368</v>
      </c>
      <c r="AI218" s="8">
        <v>-6.3564556868849875E-4</v>
      </c>
      <c r="AJ218" s="8">
        <v>2.0875827672417203E-6</v>
      </c>
      <c r="AO218" s="8">
        <v>-0.45623239405908794</v>
      </c>
      <c r="AP218" s="8">
        <v>-1.8919215765957707E-2</v>
      </c>
      <c r="AQ218" s="8">
        <v>0.13907979877550722</v>
      </c>
      <c r="AR218" s="8">
        <v>1.0416473384344522</v>
      </c>
      <c r="AS218" s="8">
        <v>6.6938823250251868E-4</v>
      </c>
      <c r="AT218" s="8">
        <v>9.2735298696964923E-4</v>
      </c>
    </row>
    <row r="219" spans="2:46" x14ac:dyDescent="0.25">
      <c r="B219" s="8">
        <v>-0.32218358850931061</v>
      </c>
      <c r="C219" s="8">
        <v>-1.6257816833524466E-2</v>
      </c>
      <c r="D219" s="8">
        <v>0.15249374594404588</v>
      </c>
      <c r="E219" s="8">
        <v>0.82491143198429751</v>
      </c>
      <c r="F219" s="8">
        <v>6.1209027460256901E-4</v>
      </c>
      <c r="G219" s="8">
        <v>-1.3013221783765817E-5</v>
      </c>
      <c r="K219" s="8">
        <v>-0.33580930259899289</v>
      </c>
      <c r="L219" s="8">
        <v>-1.1048845790439911E-2</v>
      </c>
      <c r="M219" s="8">
        <v>0.17653956426333783</v>
      </c>
      <c r="N219" s="8">
        <v>0.81307784562534291</v>
      </c>
      <c r="O219" s="8">
        <v>2.6613184425365111E-4</v>
      </c>
      <c r="P219" s="8">
        <v>1.1850596159510205E-4</v>
      </c>
      <c r="U219" s="8">
        <v>-0.59200035493710412</v>
      </c>
      <c r="V219" s="8">
        <v>-5.0033179933312862E-2</v>
      </c>
      <c r="W219" s="8">
        <v>0.12325786165473368</v>
      </c>
      <c r="X219" s="8">
        <v>0.94570360989639113</v>
      </c>
      <c r="Y219" s="8">
        <v>8.5947614996480497E-4</v>
      </c>
      <c r="Z219" s="8">
        <v>2.9117849175792345E-5</v>
      </c>
      <c r="AE219" s="8">
        <v>0.20605171524640223</v>
      </c>
      <c r="AF219" s="8">
        <v>-5.3566599707812459E-3</v>
      </c>
      <c r="AG219" s="8">
        <v>1.9213042041519544E-2</v>
      </c>
      <c r="AH219" s="8">
        <v>1.3525927137878033</v>
      </c>
      <c r="AI219" s="8">
        <v>-6.3347168131908712E-4</v>
      </c>
      <c r="AJ219" s="8">
        <v>7.0066118023419279E-6</v>
      </c>
      <c r="AO219" s="8">
        <v>-0.4616487158516509</v>
      </c>
      <c r="AP219" s="8">
        <v>-1.9078006975763163E-2</v>
      </c>
      <c r="AQ219" s="8">
        <v>0.13869487531260111</v>
      </c>
      <c r="AR219" s="8">
        <v>1.0480102061552687</v>
      </c>
      <c r="AS219" s="8">
        <v>6.6712974417290107E-4</v>
      </c>
      <c r="AT219" s="8">
        <v>9.3286410535890817E-4</v>
      </c>
    </row>
    <row r="220" spans="2:46" x14ac:dyDescent="0.25">
      <c r="B220" s="8">
        <v>-0.33017708836008464</v>
      </c>
      <c r="C220" s="8">
        <v>-1.6836878371641103E-2</v>
      </c>
      <c r="D220" s="8">
        <v>0.15189215388372462</v>
      </c>
      <c r="E220" s="8">
        <v>0.83744820417677102</v>
      </c>
      <c r="F220" s="8">
        <v>6.0860072910710091E-4</v>
      </c>
      <c r="G220" s="8">
        <v>-9.3828054602247501E-6</v>
      </c>
      <c r="K220" s="8">
        <v>-0.33829193251545869</v>
      </c>
      <c r="L220" s="8">
        <v>-1.1340289860769376E-2</v>
      </c>
      <c r="M220" s="8">
        <v>0.17664673169907963</v>
      </c>
      <c r="N220" s="8">
        <v>0.81669382781017241</v>
      </c>
      <c r="O220" s="8">
        <v>2.6419777092295523E-4</v>
      </c>
      <c r="P220" s="8">
        <v>1.1779170178231841E-4</v>
      </c>
      <c r="U220" s="8">
        <v>-0.59925770670214407</v>
      </c>
      <c r="V220" s="8">
        <v>-5.0981379658956813E-2</v>
      </c>
      <c r="W220" s="8">
        <v>0.12338814395282831</v>
      </c>
      <c r="X220" s="8">
        <v>0.95031703579963389</v>
      </c>
      <c r="Y220" s="8">
        <v>8.5003474927656077E-4</v>
      </c>
      <c r="Z220" s="8">
        <v>2.7799008819304369E-5</v>
      </c>
      <c r="AE220" s="8">
        <v>0.21076040729296794</v>
      </c>
      <c r="AF220" s="8">
        <v>-5.5211629727123217E-3</v>
      </c>
      <c r="AG220" s="8">
        <v>1.962923635007394E-2</v>
      </c>
      <c r="AH220" s="8">
        <v>1.356960947281052</v>
      </c>
      <c r="AI220" s="8">
        <v>-6.3114226085738757E-4</v>
      </c>
      <c r="AJ220" s="8">
        <v>1.2873314824751247E-5</v>
      </c>
      <c r="AO220" s="8">
        <v>-0.4642597390830277</v>
      </c>
      <c r="AP220" s="8">
        <v>-1.916584238681451E-2</v>
      </c>
      <c r="AQ220" s="8">
        <v>0.1385506842181298</v>
      </c>
      <c r="AR220" s="8">
        <v>1.0530596532276348</v>
      </c>
      <c r="AS220" s="8">
        <v>6.6452650769365993E-4</v>
      </c>
      <c r="AT220" s="8">
        <v>9.3714928722900986E-4</v>
      </c>
    </row>
    <row r="221" spans="2:46" x14ac:dyDescent="0.25">
      <c r="B221" s="8">
        <v>-0.34713088680517618</v>
      </c>
      <c r="C221" s="8">
        <v>-1.7894337790189018E-2</v>
      </c>
      <c r="D221" s="8">
        <v>0.1506061372122009</v>
      </c>
      <c r="E221" s="8">
        <v>0.84932867174088633</v>
      </c>
      <c r="F221" s="8">
        <v>6.0559699787951558E-4</v>
      </c>
      <c r="G221" s="8">
        <v>-5.7182095344342795E-6</v>
      </c>
      <c r="K221" s="8">
        <v>-0.33933609398773024</v>
      </c>
      <c r="L221" s="8">
        <v>-1.1491853948861134E-2</v>
      </c>
      <c r="M221" s="8">
        <v>0.17671311900078795</v>
      </c>
      <c r="N221" s="8">
        <v>0.82082359626338519</v>
      </c>
      <c r="O221" s="8">
        <v>2.6181389727755527E-4</v>
      </c>
      <c r="P221" s="8">
        <v>1.1674344730910466E-4</v>
      </c>
      <c r="U221" s="8">
        <v>-0.60924619089460497</v>
      </c>
      <c r="V221" s="8">
        <v>-5.2339779061775907E-2</v>
      </c>
      <c r="W221" s="8">
        <v>0.12347421775944308</v>
      </c>
      <c r="X221" s="8">
        <v>0.95521059692450738</v>
      </c>
      <c r="Y221" s="8">
        <v>8.4021100413848436E-4</v>
      </c>
      <c r="Z221" s="8">
        <v>2.7152469845386972E-5</v>
      </c>
      <c r="AE221" s="8">
        <v>0.21490287070840258</v>
      </c>
      <c r="AF221" s="8">
        <v>-5.656196858233496E-3</v>
      </c>
      <c r="AG221" s="8">
        <v>1.9907704687930967E-2</v>
      </c>
      <c r="AH221" s="8">
        <v>1.3613000491638139</v>
      </c>
      <c r="AI221" s="8">
        <v>-6.2896735674428236E-4</v>
      </c>
      <c r="AJ221" s="8">
        <v>1.7343574759260429E-5</v>
      </c>
      <c r="AO221" s="8">
        <v>-0.46990678989820145</v>
      </c>
      <c r="AP221" s="8">
        <v>-1.9608328225494673E-2</v>
      </c>
      <c r="AQ221" s="8">
        <v>0.13876419087240532</v>
      </c>
      <c r="AR221" s="8">
        <v>1.0564583168889148</v>
      </c>
      <c r="AS221" s="8">
        <v>6.5843995418854581E-4</v>
      </c>
      <c r="AT221" s="8">
        <v>9.3420433832221595E-4</v>
      </c>
    </row>
    <row r="222" spans="2:46" x14ac:dyDescent="0.25">
      <c r="B222" s="8">
        <v>-0.35477342796773303</v>
      </c>
      <c r="C222" s="8">
        <v>-1.8295973569507674E-2</v>
      </c>
      <c r="D222" s="8">
        <v>0.14994514112954296</v>
      </c>
      <c r="E222" s="8">
        <v>0.86106641724129618</v>
      </c>
      <c r="F222" s="8">
        <v>6.0307360260904196E-4</v>
      </c>
      <c r="G222" s="8">
        <v>-1.5363728814518002E-6</v>
      </c>
      <c r="K222" s="8">
        <v>-0.34294540382880201</v>
      </c>
      <c r="L222" s="8">
        <v>-1.1974630942227803E-2</v>
      </c>
      <c r="M222" s="8">
        <v>0.17689727013840231</v>
      </c>
      <c r="N222" s="8">
        <v>0.82495039454964347</v>
      </c>
      <c r="O222" s="8">
        <v>2.5961364656706699E-4</v>
      </c>
      <c r="P222" s="8">
        <v>1.1590021750655374E-4</v>
      </c>
      <c r="U222" s="8">
        <v>-0.61398466647358341</v>
      </c>
      <c r="V222" s="8">
        <v>-5.2961109150564463E-2</v>
      </c>
      <c r="W222" s="8">
        <v>0.12354567107667119</v>
      </c>
      <c r="X222" s="8">
        <v>0.96067738532247693</v>
      </c>
      <c r="Y222" s="8">
        <v>8.3073578391198186E-4</v>
      </c>
      <c r="Z222" s="8">
        <v>2.6036986456545998E-5</v>
      </c>
      <c r="AE222" s="8">
        <v>0.22195712793867137</v>
      </c>
      <c r="AF222" s="8">
        <v>-5.8478697440573586E-3</v>
      </c>
      <c r="AG222" s="8">
        <v>2.0467653825151397E-2</v>
      </c>
      <c r="AH222" s="8">
        <v>1.3655725092053084</v>
      </c>
      <c r="AI222" s="8">
        <v>-6.2715268835677887E-4</v>
      </c>
      <c r="AJ222" s="8">
        <v>2.2616373588760393E-5</v>
      </c>
      <c r="AO222" s="8">
        <v>-0.47217111056265942</v>
      </c>
      <c r="AP222" s="8">
        <v>-1.9841429579460633E-2</v>
      </c>
      <c r="AQ222" s="8">
        <v>0.1389317553269829</v>
      </c>
      <c r="AR222" s="8">
        <v>1.0591029446956444</v>
      </c>
      <c r="AS222" s="8">
        <v>6.5047271068937207E-4</v>
      </c>
      <c r="AT222" s="8">
        <v>9.2847182577181437E-4</v>
      </c>
    </row>
    <row r="223" spans="2:46" x14ac:dyDescent="0.25">
      <c r="B223" s="8">
        <v>-0.35313310571427747</v>
      </c>
      <c r="C223" s="8">
        <v>-1.822648213300743E-2</v>
      </c>
      <c r="D223" s="8">
        <v>0.15007355603230915</v>
      </c>
      <c r="E223" s="8">
        <v>0.86988250437771086</v>
      </c>
      <c r="F223" s="8">
        <v>6.0103391290333827E-4</v>
      </c>
      <c r="G223" s="8">
        <v>2.2564380524984214E-6</v>
      </c>
      <c r="K223" s="8">
        <v>-0.3424469775779318</v>
      </c>
      <c r="L223" s="8">
        <v>-1.1902691319455138E-2</v>
      </c>
      <c r="M223" s="8">
        <v>0.17687317755788817</v>
      </c>
      <c r="N223" s="8">
        <v>0.82817617326850712</v>
      </c>
      <c r="O223" s="8">
        <v>2.5724189095772672E-4</v>
      </c>
      <c r="P223" s="8">
        <v>1.1510247183466377E-4</v>
      </c>
      <c r="U223" s="8">
        <v>-0.61757247563335271</v>
      </c>
      <c r="V223" s="8">
        <v>-5.3492895967856821E-2</v>
      </c>
      <c r="W223" s="8">
        <v>0.12363108417351956</v>
      </c>
      <c r="X223" s="8">
        <v>0.96588384286930451</v>
      </c>
      <c r="Y223" s="8">
        <v>8.2003760746448238E-4</v>
      </c>
      <c r="Z223" s="8">
        <v>2.4291179071053824E-5</v>
      </c>
      <c r="AE223" s="8">
        <v>0.22429806676184286</v>
      </c>
      <c r="AF223" s="8">
        <v>-5.8712441077614285E-3</v>
      </c>
      <c r="AG223" s="8">
        <v>2.0613249011865797E-2</v>
      </c>
      <c r="AH223" s="8">
        <v>1.3697095287906187</v>
      </c>
      <c r="AI223" s="8">
        <v>-6.2648044565576891E-4</v>
      </c>
      <c r="AJ223" s="8">
        <v>2.6752134736785579E-5</v>
      </c>
      <c r="AO223" s="8">
        <v>-0.47578270441371495</v>
      </c>
      <c r="AP223" s="8">
        <v>-2.0547900268044619E-2</v>
      </c>
      <c r="AQ223" s="8">
        <v>0.13953421997634857</v>
      </c>
      <c r="AR223" s="8">
        <v>1.0619016845081055</v>
      </c>
      <c r="AS223" s="8">
        <v>6.3565523989753418E-4</v>
      </c>
      <c r="AT223" s="8">
        <v>9.1582963407767009E-4</v>
      </c>
    </row>
    <row r="224" spans="2:46" x14ac:dyDescent="0.25">
      <c r="B224" s="8">
        <v>-0.3492731376928892</v>
      </c>
      <c r="C224" s="8">
        <v>-1.8069591062116468E-2</v>
      </c>
      <c r="D224" s="8">
        <v>0.15034171366007587</v>
      </c>
      <c r="E224" s="8">
        <v>0.87387342647031263</v>
      </c>
      <c r="F224" s="8">
        <v>5.990658986106069E-4</v>
      </c>
      <c r="G224" s="8">
        <v>5.628046480349198E-6</v>
      </c>
      <c r="K224" s="8">
        <v>-0.33709817440663215</v>
      </c>
      <c r="L224" s="8">
        <v>-1.1345086349461377E-2</v>
      </c>
      <c r="M224" s="8">
        <v>0.17679755407754816</v>
      </c>
      <c r="N224" s="8">
        <v>0.83209179339912798</v>
      </c>
      <c r="O224" s="8">
        <v>2.5552205907209232E-4</v>
      </c>
      <c r="P224" s="8">
        <v>1.148658988238092E-4</v>
      </c>
      <c r="U224" s="8">
        <v>-0.62249189655654724</v>
      </c>
      <c r="V224" s="8">
        <v>-5.4198137979230697E-2</v>
      </c>
      <c r="W224" s="8">
        <v>0.12382534613404286</v>
      </c>
      <c r="X224" s="8">
        <v>0.97080493252004252</v>
      </c>
      <c r="Y224" s="8">
        <v>8.0968920650593447E-4</v>
      </c>
      <c r="Z224" s="8">
        <v>2.1416568931177702E-5</v>
      </c>
      <c r="AE224" s="8">
        <v>0.22761242352937336</v>
      </c>
      <c r="AF224" s="8">
        <v>-5.9386506500463147E-3</v>
      </c>
      <c r="AG224" s="8">
        <v>2.088774949468046E-2</v>
      </c>
      <c r="AH224" s="8">
        <v>1.3737041013236611</v>
      </c>
      <c r="AI224" s="8">
        <v>-6.2511981043439867E-4</v>
      </c>
      <c r="AJ224" s="8">
        <v>3.2251505867726072E-5</v>
      </c>
      <c r="AO224" s="8">
        <v>-0.4906158067808154</v>
      </c>
      <c r="AP224" s="8">
        <v>-2.1875956611684025E-2</v>
      </c>
      <c r="AQ224" s="8">
        <v>0.14011566583650431</v>
      </c>
      <c r="AR224" s="8">
        <v>1.0667907947557602</v>
      </c>
      <c r="AS224" s="8">
        <v>6.2870468490592354E-4</v>
      </c>
      <c r="AT224" s="8">
        <v>9.1277250064604313E-4</v>
      </c>
    </row>
    <row r="225" spans="2:46" x14ac:dyDescent="0.25">
      <c r="B225" s="8">
        <v>-0.34665146641275651</v>
      </c>
      <c r="C225" s="8">
        <v>-1.802395610946584E-2</v>
      </c>
      <c r="D225" s="8">
        <v>0.15047492542814372</v>
      </c>
      <c r="E225" s="8">
        <v>0.87795810567649302</v>
      </c>
      <c r="F225" s="8">
        <v>5.9822392910449001E-4</v>
      </c>
      <c r="G225" s="8">
        <v>8.0990684729660903E-6</v>
      </c>
      <c r="K225" s="8">
        <v>-0.33583064310940675</v>
      </c>
      <c r="L225" s="8">
        <v>-1.1256102254709974E-2</v>
      </c>
      <c r="M225" s="8">
        <v>0.17677939245376831</v>
      </c>
      <c r="N225" s="8">
        <v>0.83856202454681383</v>
      </c>
      <c r="O225" s="8">
        <v>2.5436132701361024E-4</v>
      </c>
      <c r="P225" s="8">
        <v>1.1462533738633471E-4</v>
      </c>
      <c r="U225" s="8">
        <v>-0.63755506920359339</v>
      </c>
      <c r="V225" s="8">
        <v>-5.5928719497997235E-2</v>
      </c>
      <c r="W225" s="8">
        <v>0.12440308572562349</v>
      </c>
      <c r="X225" s="8">
        <v>0.97774986287139487</v>
      </c>
      <c r="Y225" s="8">
        <v>8.0137829250858923E-4</v>
      </c>
      <c r="Z225" s="8">
        <v>1.8615300999943819E-5</v>
      </c>
      <c r="AE225" s="8">
        <v>0.23354932652554183</v>
      </c>
      <c r="AF225" s="8">
        <v>-6.07772452045411E-3</v>
      </c>
      <c r="AG225" s="8">
        <v>2.123377309854187E-2</v>
      </c>
      <c r="AH225" s="8">
        <v>1.3776232100660066</v>
      </c>
      <c r="AI225" s="8">
        <v>-6.2355505942372194E-4</v>
      </c>
      <c r="AJ225" s="8">
        <v>3.6129159632877527E-5</v>
      </c>
      <c r="AO225" s="8">
        <v>-0.50287155550302975</v>
      </c>
      <c r="AP225" s="8">
        <v>-2.2882018824302474E-2</v>
      </c>
      <c r="AQ225" s="8">
        <v>0.14025723380083724</v>
      </c>
      <c r="AR225" s="8">
        <v>1.0714399253497928</v>
      </c>
      <c r="AS225" s="8">
        <v>6.2232898209887521E-4</v>
      </c>
      <c r="AT225" s="8">
        <v>9.1186072965983951E-4</v>
      </c>
    </row>
    <row r="226" spans="2:46" x14ac:dyDescent="0.25">
      <c r="B226" s="8">
        <v>-0.33636420294047081</v>
      </c>
      <c r="C226" s="8">
        <v>-1.75302349432577E-2</v>
      </c>
      <c r="D226" s="8">
        <v>0.15121356888370727</v>
      </c>
      <c r="E226" s="8">
        <v>0.88328612969772802</v>
      </c>
      <c r="F226" s="8">
        <v>5.9590244964877182E-4</v>
      </c>
      <c r="G226" s="8">
        <v>1.1580441716412209E-5</v>
      </c>
      <c r="K226" s="8">
        <v>-0.33884049266167771</v>
      </c>
      <c r="L226" s="8">
        <v>-1.1322950374075508E-2</v>
      </c>
      <c r="M226" s="8">
        <v>0.176636825239714</v>
      </c>
      <c r="N226" s="8">
        <v>0.84577425694013297</v>
      </c>
      <c r="O226" s="8">
        <v>2.5399703662608753E-4</v>
      </c>
      <c r="P226" s="8">
        <v>1.1540720084513167E-4</v>
      </c>
      <c r="U226" s="8">
        <v>-0.64718302878091905</v>
      </c>
      <c r="V226" s="8">
        <v>-5.6653281274294282E-2</v>
      </c>
      <c r="W226" s="8">
        <v>0.12473259126100228</v>
      </c>
      <c r="X226" s="8">
        <v>0.98631706726925961</v>
      </c>
      <c r="Y226" s="8">
        <v>7.9592025128483103E-4</v>
      </c>
      <c r="Z226" s="8">
        <v>1.6113137467072996E-5</v>
      </c>
      <c r="AE226" s="8">
        <v>0.23685434378769948</v>
      </c>
      <c r="AF226" s="8">
        <v>-6.1851003850384818E-3</v>
      </c>
      <c r="AG226" s="8">
        <v>2.1471745383948374E-2</v>
      </c>
      <c r="AH226" s="8">
        <v>1.3811978004268111</v>
      </c>
      <c r="AI226" s="8">
        <v>-6.2138919345314019E-4</v>
      </c>
      <c r="AJ226" s="8">
        <v>4.0914499607718804E-5</v>
      </c>
      <c r="AO226" s="8">
        <v>-0.50926969993346272</v>
      </c>
      <c r="AP226" s="8">
        <v>-2.3508194723870838E-2</v>
      </c>
      <c r="AQ226" s="8">
        <v>0.14025722947009611</v>
      </c>
      <c r="AR226" s="8">
        <v>1.0759881720891076</v>
      </c>
      <c r="AS226" s="8">
        <v>6.1473845781364169E-4</v>
      </c>
      <c r="AT226" s="8">
        <v>9.1184351867407826E-4</v>
      </c>
    </row>
    <row r="227" spans="2:46" x14ac:dyDescent="0.25">
      <c r="B227" s="8">
        <v>-0.32719681201844136</v>
      </c>
      <c r="C227" s="8">
        <v>-1.7249073579148864E-2</v>
      </c>
      <c r="D227" s="8">
        <v>0.15195197572980346</v>
      </c>
      <c r="E227" s="8">
        <v>0.88901589522581392</v>
      </c>
      <c r="F227" s="8">
        <v>5.9442454120690825E-4</v>
      </c>
      <c r="G227" s="8">
        <v>1.5487745803901566E-5</v>
      </c>
      <c r="K227" s="8">
        <v>-0.34156004316425087</v>
      </c>
      <c r="L227" s="8">
        <v>-1.1341743483026476E-2</v>
      </c>
      <c r="M227" s="8">
        <v>0.17651682244095249</v>
      </c>
      <c r="N227" s="8">
        <v>0.85268330565918438</v>
      </c>
      <c r="O227" s="8">
        <v>2.538852981198222E-4</v>
      </c>
      <c r="P227" s="8">
        <v>1.1613661033914951E-4</v>
      </c>
      <c r="U227" s="8">
        <v>-0.65943088165783936</v>
      </c>
      <c r="V227" s="8">
        <v>-5.7450660633088659E-2</v>
      </c>
      <c r="W227" s="8">
        <v>0.12495576190348172</v>
      </c>
      <c r="X227" s="8">
        <v>0.99484085432670433</v>
      </c>
      <c r="Y227" s="8">
        <v>7.9119852315617442E-4</v>
      </c>
      <c r="Z227" s="8">
        <v>1.4772285583929633E-5</v>
      </c>
      <c r="AE227" s="8">
        <v>0.23733376941715401</v>
      </c>
      <c r="AF227" s="8">
        <v>-6.1992636716636813E-3</v>
      </c>
      <c r="AG227" s="8">
        <v>2.150758767938242E-2</v>
      </c>
      <c r="AH227" s="8">
        <v>1.3846033863319103</v>
      </c>
      <c r="AI227" s="8">
        <v>-6.1941933210535663E-4</v>
      </c>
      <c r="AJ227" s="8">
        <v>4.5881770260068811E-5</v>
      </c>
      <c r="AO227" s="8">
        <v>-0.50982538418208212</v>
      </c>
      <c r="AP227" s="8">
        <v>-2.3561213186040268E-2</v>
      </c>
      <c r="AQ227" s="8">
        <v>0.14025852705506647</v>
      </c>
      <c r="AR227" s="8">
        <v>1.0803126747736118</v>
      </c>
      <c r="AS227" s="8">
        <v>6.0733667706319553E-4</v>
      </c>
      <c r="AT227" s="8">
        <v>9.1164635460521651E-4</v>
      </c>
    </row>
    <row r="228" spans="2:46" x14ac:dyDescent="0.25">
      <c r="B228" s="8">
        <v>-0.32295717271156904</v>
      </c>
      <c r="C228" s="8">
        <v>-1.713627078134692E-2</v>
      </c>
      <c r="D228" s="8">
        <v>0.15226639523628188</v>
      </c>
      <c r="E228" s="8">
        <v>0.8943521281010256</v>
      </c>
      <c r="F228" s="8">
        <v>5.9314156474825808E-4</v>
      </c>
      <c r="G228" s="8">
        <v>1.9087780947683002E-5</v>
      </c>
      <c r="K228" s="8">
        <v>-0.34650508806572522</v>
      </c>
      <c r="L228" s="8">
        <v>-1.1073871636054179E-2</v>
      </c>
      <c r="M228" s="8">
        <v>0.17596978275670358</v>
      </c>
      <c r="N228" s="8">
        <v>0.86088816662596557</v>
      </c>
      <c r="O228" s="8">
        <v>2.547829817434475E-4</v>
      </c>
      <c r="P228" s="8">
        <v>1.1795899364833269E-4</v>
      </c>
      <c r="U228" s="8">
        <v>-0.67622641072620149</v>
      </c>
      <c r="V228" s="8">
        <v>-5.8143985858129119E-2</v>
      </c>
      <c r="W228" s="8">
        <v>0.12511396702017075</v>
      </c>
      <c r="X228" s="8">
        <v>1.0023953320777848</v>
      </c>
      <c r="Y228" s="8">
        <v>7.8820326049264863E-4</v>
      </c>
      <c r="Z228" s="8">
        <v>1.4077772996124982E-5</v>
      </c>
      <c r="AE228" s="8">
        <v>0.23949797102175932</v>
      </c>
      <c r="AF228" s="8">
        <v>-6.3168867011894475E-3</v>
      </c>
      <c r="AG228" s="8">
        <v>2.1712395812827027E-2</v>
      </c>
      <c r="AH228" s="8">
        <v>1.3879355914677396</v>
      </c>
      <c r="AI228" s="8">
        <v>-6.1580925009605914E-4</v>
      </c>
      <c r="AJ228" s="8">
        <v>5.2155905918516565E-5</v>
      </c>
      <c r="AO228" s="8">
        <v>-0.51752363780295918</v>
      </c>
      <c r="AP228" s="8">
        <v>-2.3946083275650201E-2</v>
      </c>
      <c r="AQ228" s="8">
        <v>0.13999483714375885</v>
      </c>
      <c r="AR228" s="8">
        <v>1.0843573970853921</v>
      </c>
      <c r="AS228" s="8">
        <v>6.0345560475254354E-4</v>
      </c>
      <c r="AT228" s="8">
        <v>9.1430146446799191E-4</v>
      </c>
    </row>
    <row r="229" spans="2:46" x14ac:dyDescent="0.25">
      <c r="B229" s="8">
        <v>-0.3184940000866206</v>
      </c>
      <c r="C229" s="8">
        <v>-1.6994655478474865E-2</v>
      </c>
      <c r="D229" s="8">
        <v>0.15265097417753878</v>
      </c>
      <c r="E229" s="8">
        <v>0.89996117653968288</v>
      </c>
      <c r="F229" s="8">
        <v>5.9161345594650717E-4</v>
      </c>
      <c r="G229" s="8">
        <v>2.326590566700957E-5</v>
      </c>
      <c r="K229" s="8">
        <v>-0.34501971461200076</v>
      </c>
      <c r="L229" s="8">
        <v>-1.1153146949224556E-2</v>
      </c>
      <c r="M229" s="8">
        <v>0.17615519300716814</v>
      </c>
      <c r="N229" s="8">
        <v>0.86938965117361966</v>
      </c>
      <c r="O229" s="8">
        <v>2.5566734731056459E-4</v>
      </c>
      <c r="P229" s="8">
        <v>1.2001162009769714E-4</v>
      </c>
      <c r="U229" s="8">
        <v>-0.68567456567979812</v>
      </c>
      <c r="V229" s="8">
        <v>-5.8544110694645539E-2</v>
      </c>
      <c r="W229" s="8">
        <v>0.12523040992656898</v>
      </c>
      <c r="X229" s="8">
        <v>1.0088193597928716</v>
      </c>
      <c r="Y229" s="8">
        <v>7.8513014968124319E-4</v>
      </c>
      <c r="Z229" s="8">
        <v>1.317411142876511E-5</v>
      </c>
      <c r="AE229" s="8">
        <v>0.2425783688262656</v>
      </c>
      <c r="AF229" s="8">
        <v>-6.4154760872484539E-3</v>
      </c>
      <c r="AG229" s="8">
        <v>2.1939326615498349E-2</v>
      </c>
      <c r="AH229" s="8">
        <v>1.3910076752448597</v>
      </c>
      <c r="AI229" s="8">
        <v>-6.1367672348805827E-4</v>
      </c>
      <c r="AJ229" s="8">
        <v>5.7050713025095507E-5</v>
      </c>
      <c r="AO229" s="8">
        <v>-0.51400507062501233</v>
      </c>
      <c r="AP229" s="8">
        <v>-2.3503590020153405E-2</v>
      </c>
      <c r="AQ229" s="8">
        <v>0.13998071876070128</v>
      </c>
      <c r="AR229" s="8">
        <v>1.0870011064461416</v>
      </c>
      <c r="AS229" s="8">
        <v>5.9372583326984746E-4</v>
      </c>
      <c r="AT229" s="8">
        <v>9.1397816379230423E-4</v>
      </c>
    </row>
    <row r="230" spans="2:46" x14ac:dyDescent="0.25">
      <c r="B230" s="8">
        <v>-0.31351448034713708</v>
      </c>
      <c r="C230" s="8">
        <v>-1.6722368973769119E-2</v>
      </c>
      <c r="D230" s="8">
        <v>0.15306451352274986</v>
      </c>
      <c r="E230" s="8">
        <v>0.90523624194267938</v>
      </c>
      <c r="F230" s="8">
        <v>5.8897140748293952E-4</v>
      </c>
      <c r="G230" s="8">
        <v>2.7288357446794589E-5</v>
      </c>
      <c r="K230" s="8">
        <v>-0.34375186201078628</v>
      </c>
      <c r="L230" s="8">
        <v>-1.1287892441980854E-2</v>
      </c>
      <c r="M230" s="8">
        <v>0.17641282624352345</v>
      </c>
      <c r="N230" s="8">
        <v>0.87528384905388024</v>
      </c>
      <c r="O230" s="8">
        <v>2.5739484678856752E-4</v>
      </c>
      <c r="P230" s="8">
        <v>1.233018664875067E-4</v>
      </c>
      <c r="U230" s="8">
        <v>-0.68645379671501006</v>
      </c>
      <c r="V230" s="8">
        <v>-5.8552793988437817E-2</v>
      </c>
      <c r="W230" s="8">
        <v>0.12521902223611106</v>
      </c>
      <c r="X230" s="8">
        <v>1.0138314942238702</v>
      </c>
      <c r="Y230" s="8">
        <v>7.8432458798874242E-4</v>
      </c>
      <c r="Z230" s="8">
        <v>1.4232242357312047E-5</v>
      </c>
      <c r="AE230" s="8">
        <v>0.24451665814130871</v>
      </c>
      <c r="AF230" s="8">
        <v>-6.4656649043411223E-3</v>
      </c>
      <c r="AG230" s="8">
        <v>2.2072413450118549E-2</v>
      </c>
      <c r="AH230" s="8">
        <v>1.3941794149714144</v>
      </c>
      <c r="AI230" s="8">
        <v>-6.1194945520772457E-4</v>
      </c>
      <c r="AJ230" s="8">
        <v>6.1614731032783973E-5</v>
      </c>
      <c r="AO230" s="8">
        <v>-0.51367973701808833</v>
      </c>
      <c r="AP230" s="8">
        <v>-2.3464077307678105E-2</v>
      </c>
      <c r="AQ230" s="8">
        <v>0.13997125738666841</v>
      </c>
      <c r="AR230" s="8">
        <v>1.0896827043783197</v>
      </c>
      <c r="AS230" s="8">
        <v>5.8432644554831648E-4</v>
      </c>
      <c r="AT230" s="8">
        <v>9.117155145532145E-4</v>
      </c>
    </row>
    <row r="231" spans="2:46" x14ac:dyDescent="0.25">
      <c r="B231" s="8">
        <v>-0.31016592409824445</v>
      </c>
      <c r="C231" s="8">
        <v>-1.6558659327136127E-2</v>
      </c>
      <c r="D231" s="8">
        <v>0.15333544710585134</v>
      </c>
      <c r="E231" s="8">
        <v>0.90964291714147383</v>
      </c>
      <c r="F231" s="8">
        <v>5.866074090810974E-4</v>
      </c>
      <c r="G231" s="8">
        <v>3.1210227670479116E-5</v>
      </c>
      <c r="K231" s="8">
        <v>-0.34316735584045271</v>
      </c>
      <c r="L231" s="8">
        <v>-1.1342218925467867E-2</v>
      </c>
      <c r="M231" s="8">
        <v>0.17651325374974755</v>
      </c>
      <c r="N231" s="8">
        <v>0.88016049115849038</v>
      </c>
      <c r="O231" s="8">
        <v>2.5891376527204879E-4</v>
      </c>
      <c r="P231" s="8">
        <v>1.2610122501483046E-4</v>
      </c>
      <c r="U231" s="8">
        <v>-0.69010635449961277</v>
      </c>
      <c r="V231" s="8">
        <v>-5.8736474191926832E-2</v>
      </c>
      <c r="W231" s="8">
        <v>0.12518015062099389</v>
      </c>
      <c r="X231" s="8">
        <v>1.0186609817917471</v>
      </c>
      <c r="Y231" s="8">
        <v>7.8068095897206144E-4</v>
      </c>
      <c r="Z231" s="8">
        <v>1.4995070082006392E-5</v>
      </c>
      <c r="AE231" s="8">
        <v>0.24737795513411476</v>
      </c>
      <c r="AF231" s="8">
        <v>-6.5471007241301718E-3</v>
      </c>
      <c r="AG231" s="8">
        <v>2.22766529395605E-2</v>
      </c>
      <c r="AH231" s="8">
        <v>1.3979776099418135</v>
      </c>
      <c r="AI231" s="8">
        <v>-6.1005032338265919E-4</v>
      </c>
      <c r="AJ231" s="8">
        <v>6.6359077999056127E-5</v>
      </c>
      <c r="AO231" s="8">
        <v>-0.51864718810428578</v>
      </c>
      <c r="AP231" s="8">
        <v>-2.4085241450426721E-2</v>
      </c>
      <c r="AQ231" s="8">
        <v>0.14040799505954882</v>
      </c>
      <c r="AR231" s="8">
        <v>1.0927008868913384</v>
      </c>
      <c r="AS231" s="8">
        <v>5.7467797915072198E-4</v>
      </c>
      <c r="AT231" s="8">
        <v>9.0492407402446211E-4</v>
      </c>
    </row>
    <row r="232" spans="2:46" x14ac:dyDescent="0.25">
      <c r="B232" s="8">
        <v>-0.31489789447374955</v>
      </c>
      <c r="C232" s="8">
        <v>-1.6688816251078434E-2</v>
      </c>
      <c r="D232" s="8">
        <v>0.15298843867404444</v>
      </c>
      <c r="E232" s="8">
        <v>0.91286204838624363</v>
      </c>
      <c r="F232" s="8">
        <v>5.8527673797246712E-4</v>
      </c>
      <c r="G232" s="8">
        <v>3.4771254493616735E-5</v>
      </c>
      <c r="K232" s="8">
        <v>-0.33850374499843627</v>
      </c>
      <c r="L232" s="8">
        <v>-1.1575033690838161E-2</v>
      </c>
      <c r="M232" s="8">
        <v>0.17723622752077225</v>
      </c>
      <c r="N232" s="8">
        <v>0.88512195855282383</v>
      </c>
      <c r="O232" s="8">
        <v>2.5973595392950243E-4</v>
      </c>
      <c r="P232" s="8">
        <v>1.2863730405686974E-4</v>
      </c>
      <c r="U232" s="8">
        <v>-0.69410094529007926</v>
      </c>
      <c r="V232" s="8">
        <v>-5.8920893288681664E-2</v>
      </c>
      <c r="W232" s="8">
        <v>0.12526896668208501</v>
      </c>
      <c r="X232" s="8">
        <v>1.0239423866331248</v>
      </c>
      <c r="Y232" s="8">
        <v>7.7733033496171441E-4</v>
      </c>
      <c r="Z232" s="8">
        <v>1.3374250345175943E-5</v>
      </c>
      <c r="AE232" s="8">
        <v>0.25113915909161488</v>
      </c>
      <c r="AF232" s="8">
        <v>-6.6584560049640544E-3</v>
      </c>
      <c r="AG232" s="8">
        <v>2.2487252922244072E-2</v>
      </c>
      <c r="AH232" s="8">
        <v>1.4018586765065491</v>
      </c>
      <c r="AI232" s="8">
        <v>-6.0807505578371513E-4</v>
      </c>
      <c r="AJ232" s="8">
        <v>7.0085235213295473E-5</v>
      </c>
      <c r="AO232" s="8">
        <v>-0.52544127596879719</v>
      </c>
      <c r="AP232" s="8">
        <v>-2.5229876579633378E-2</v>
      </c>
      <c r="AQ232" s="8">
        <v>0.14108764590160738</v>
      </c>
      <c r="AR232" s="8">
        <v>1.0963409066080123</v>
      </c>
      <c r="AS232" s="8">
        <v>5.6175872295144338E-4</v>
      </c>
      <c r="AT232" s="8">
        <v>8.9723730211258544E-4</v>
      </c>
    </row>
    <row r="233" spans="2:46" x14ac:dyDescent="0.25">
      <c r="B233" s="8">
        <v>-0.31781149122526575</v>
      </c>
      <c r="C233" s="8">
        <v>-1.6729970589754936E-2</v>
      </c>
      <c r="D233" s="8">
        <v>0.1526852410135299</v>
      </c>
      <c r="E233" s="8">
        <v>0.9149822073790802</v>
      </c>
      <c r="F233" s="8">
        <v>5.8459752331189887E-4</v>
      </c>
      <c r="G233" s="8">
        <v>3.9814050629380119E-5</v>
      </c>
      <c r="K233" s="8">
        <v>-0.33642870897715543</v>
      </c>
      <c r="L233" s="8">
        <v>-1.1416828672929284E-2</v>
      </c>
      <c r="M233" s="8">
        <v>0.17727351977103928</v>
      </c>
      <c r="N233" s="8">
        <v>0.88891121964318631</v>
      </c>
      <c r="O233" s="8">
        <v>2.5847708525266318E-4</v>
      </c>
      <c r="P233" s="8">
        <v>1.2893181756766354E-4</v>
      </c>
      <c r="U233" s="8">
        <v>-0.69813528143285375</v>
      </c>
      <c r="V233" s="8">
        <v>-5.9057214979042427E-2</v>
      </c>
      <c r="W233" s="8">
        <v>0.12532982305312035</v>
      </c>
      <c r="X233" s="8">
        <v>1.0292585166119053</v>
      </c>
      <c r="Y233" s="8">
        <v>7.7487728821614744E-4</v>
      </c>
      <c r="Z233" s="8">
        <v>1.2273694971168596E-5</v>
      </c>
      <c r="AE233" s="8">
        <v>0.25309876738723869</v>
      </c>
      <c r="AF233" s="8">
        <v>-6.6840703435379544E-3</v>
      </c>
      <c r="AG233" s="8">
        <v>2.2588295062040593E-2</v>
      </c>
      <c r="AH233" s="8">
        <v>1.4053644313312534</v>
      </c>
      <c r="AI233" s="8">
        <v>-6.0719971167936832E-4</v>
      </c>
      <c r="AJ233" s="8">
        <v>7.3516273833008208E-5</v>
      </c>
      <c r="AO233" s="8">
        <v>-0.53173220997587056</v>
      </c>
      <c r="AP233" s="8">
        <v>-2.6352879246632623E-2</v>
      </c>
      <c r="AQ233" s="8">
        <v>0.14186880493773879</v>
      </c>
      <c r="AR233" s="8">
        <v>1.100396573664751</v>
      </c>
      <c r="AS233" s="8">
        <v>5.4811988748765434E-4</v>
      </c>
      <c r="AT233" s="8">
        <v>8.8773513640801375E-4</v>
      </c>
    </row>
    <row r="234" spans="2:46" x14ac:dyDescent="0.25">
      <c r="B234" s="8">
        <v>-0.31744136363629799</v>
      </c>
      <c r="C234" s="8">
        <v>-1.6707207039293476E-2</v>
      </c>
      <c r="D234" s="8">
        <v>0.15270421146589269</v>
      </c>
      <c r="E234" s="8">
        <v>0.91716076312393624</v>
      </c>
      <c r="F234" s="8">
        <v>5.816109139770609E-4</v>
      </c>
      <c r="G234" s="8">
        <v>4.2302074624275288E-5</v>
      </c>
      <c r="K234" s="8">
        <v>-0.34044797080713007</v>
      </c>
      <c r="L234" s="8">
        <v>-1.1918683112156346E-2</v>
      </c>
      <c r="M234" s="8">
        <v>0.17745677546598751</v>
      </c>
      <c r="N234" s="8">
        <v>0.89128721328958882</v>
      </c>
      <c r="O234" s="8">
        <v>2.5642179074450758E-4</v>
      </c>
      <c r="P234" s="8">
        <v>1.2817917146588342E-4</v>
      </c>
      <c r="U234" s="8">
        <v>-0.70303140991833291</v>
      </c>
      <c r="V234" s="8">
        <v>-5.9255538024630149E-2</v>
      </c>
      <c r="W234" s="8">
        <v>0.12539057536370796</v>
      </c>
      <c r="X234" s="8">
        <v>1.0345528909707815</v>
      </c>
      <c r="Y234" s="8">
        <v>7.7193804182068874E-4</v>
      </c>
      <c r="Z234" s="8">
        <v>1.1366059514396049E-5</v>
      </c>
      <c r="AE234" s="8">
        <v>0.258920528590738</v>
      </c>
      <c r="AF234" s="8">
        <v>-6.8271206600965242E-3</v>
      </c>
      <c r="AG234" s="8">
        <v>2.2885554505195624E-2</v>
      </c>
      <c r="AH234" s="8">
        <v>1.4090079439927303</v>
      </c>
      <c r="AI234" s="8">
        <v>-6.0555954794126005E-4</v>
      </c>
      <c r="AJ234" s="8">
        <v>7.6914896591843496E-5</v>
      </c>
      <c r="AO234" s="8">
        <v>-0.54025582276545203</v>
      </c>
      <c r="AP234" s="8">
        <v>-2.7586047545307534E-2</v>
      </c>
      <c r="AQ234" s="8">
        <v>0.14270156447440929</v>
      </c>
      <c r="AR234" s="8">
        <v>1.1045322353347018</v>
      </c>
      <c r="AS234" s="8">
        <v>5.3698677935471882E-4</v>
      </c>
      <c r="AT234" s="8">
        <v>8.8020382005999677E-4</v>
      </c>
    </row>
    <row r="235" spans="2:46" x14ac:dyDescent="0.25">
      <c r="B235" s="8">
        <v>-0.31639773923411335</v>
      </c>
      <c r="C235" s="8">
        <v>-1.6604057017956506E-2</v>
      </c>
      <c r="D235" s="8">
        <v>0.15276186948149581</v>
      </c>
      <c r="E235" s="8">
        <v>0.92038170055667146</v>
      </c>
      <c r="F235" s="8">
        <v>5.7682164577453198E-4</v>
      </c>
      <c r="G235" s="8">
        <v>4.4973998584242379E-5</v>
      </c>
      <c r="K235" s="8">
        <v>-0.34555001136913621</v>
      </c>
      <c r="L235" s="8">
        <v>-1.2587263353499901E-2</v>
      </c>
      <c r="M235" s="8">
        <v>0.1778462869247503</v>
      </c>
      <c r="N235" s="8">
        <v>0.89362474004359727</v>
      </c>
      <c r="O235" s="8">
        <v>2.5426931273902066E-4</v>
      </c>
      <c r="P235" s="8">
        <v>1.2692344643610825E-4</v>
      </c>
      <c r="U235" s="8">
        <v>-0.70659906861725108</v>
      </c>
      <c r="V235" s="8">
        <v>-5.9536717315681234E-2</v>
      </c>
      <c r="W235" s="8">
        <v>0.125521525294258</v>
      </c>
      <c r="X235" s="8">
        <v>1.0400867929791942</v>
      </c>
      <c r="Y235" s="8">
        <v>7.6622594304288862E-4</v>
      </c>
      <c r="Z235" s="8">
        <v>8.6927963914248177E-6</v>
      </c>
      <c r="AE235" s="8">
        <v>0.26008625748818898</v>
      </c>
      <c r="AF235" s="8">
        <v>-6.8740165348599716E-3</v>
      </c>
      <c r="AG235" s="8">
        <v>2.2971642221075051E-2</v>
      </c>
      <c r="AH235" s="8">
        <v>1.4127361681691992</v>
      </c>
      <c r="AI235" s="8">
        <v>-6.0288006056446E-4</v>
      </c>
      <c r="AJ235" s="8">
        <v>8.1822237673262178E-5</v>
      </c>
      <c r="AO235" s="8">
        <v>-0.55107142373975415</v>
      </c>
      <c r="AP235" s="8">
        <v>-2.9120254287220173E-2</v>
      </c>
      <c r="AQ235" s="8">
        <v>0.14363051936277957</v>
      </c>
      <c r="AR235" s="8">
        <v>1.1084433511791743</v>
      </c>
      <c r="AS235" s="8">
        <v>5.2605828088490142E-4</v>
      </c>
      <c r="AT235" s="8">
        <v>8.7357266396180609E-4</v>
      </c>
    </row>
    <row r="236" spans="2:46" x14ac:dyDescent="0.25">
      <c r="B236" s="8">
        <v>-0.32374566351264256</v>
      </c>
      <c r="C236" s="8">
        <v>-1.7298297101771616E-2</v>
      </c>
      <c r="D236" s="8">
        <v>0.1523714019285122</v>
      </c>
      <c r="E236" s="8">
        <v>0.92449189732301829</v>
      </c>
      <c r="F236" s="8">
        <v>5.7224299201957612E-4</v>
      </c>
      <c r="G236" s="8">
        <v>4.7543025651276522E-5</v>
      </c>
      <c r="K236" s="8">
        <v>-0.34506702497537234</v>
      </c>
      <c r="L236" s="8">
        <v>-1.2497356469246615E-2</v>
      </c>
      <c r="M236" s="8">
        <v>0.17779833073769707</v>
      </c>
      <c r="N236" s="8">
        <v>0.89613332972653048</v>
      </c>
      <c r="O236" s="8">
        <v>2.512344714793584E-4</v>
      </c>
      <c r="P236" s="8">
        <v>1.2530188252416239E-4</v>
      </c>
      <c r="U236" s="8">
        <v>-0.70974969912367269</v>
      </c>
      <c r="V236" s="8">
        <v>-5.9742997925923989E-2</v>
      </c>
      <c r="W236" s="8">
        <v>0.1257353584492002</v>
      </c>
      <c r="X236" s="8">
        <v>1.0437267582833094</v>
      </c>
      <c r="Y236" s="8">
        <v>7.614830967028858E-4</v>
      </c>
      <c r="Z236" s="8">
        <v>3.776399282294862E-6</v>
      </c>
      <c r="AE236" s="8">
        <v>0.26256669188752341</v>
      </c>
      <c r="AF236" s="8">
        <v>-6.9361522850327328E-3</v>
      </c>
      <c r="AG236" s="8">
        <v>2.3165096854025069E-2</v>
      </c>
      <c r="AH236" s="8">
        <v>1.4158342735291705</v>
      </c>
      <c r="AI236" s="8">
        <v>-6.0120910714207777E-4</v>
      </c>
      <c r="AJ236" s="8">
        <v>8.7002475866034543E-5</v>
      </c>
      <c r="AO236" s="8">
        <v>-0.55436833872938573</v>
      </c>
      <c r="AP236" s="8">
        <v>-2.9576374281174909E-2</v>
      </c>
      <c r="AQ236" s="8">
        <v>0.14381481949299574</v>
      </c>
      <c r="AR236" s="8">
        <v>1.1120322904728028</v>
      </c>
      <c r="AS236" s="8">
        <v>5.153781371690754E-4</v>
      </c>
      <c r="AT236" s="8">
        <v>8.6924094998560154E-4</v>
      </c>
    </row>
    <row r="237" spans="2:46" x14ac:dyDescent="0.25">
      <c r="B237" s="8">
        <v>-0.32936779847711151</v>
      </c>
      <c r="C237" s="8">
        <v>-1.8089202109596008E-2</v>
      </c>
      <c r="D237" s="8">
        <v>0.15227410403939984</v>
      </c>
      <c r="E237" s="8">
        <v>0.92951434596226123</v>
      </c>
      <c r="F237" s="8">
        <v>5.6543563819015674E-4</v>
      </c>
      <c r="G237" s="8">
        <v>4.8363753726812481E-5</v>
      </c>
      <c r="K237" s="8">
        <v>-0.35361560529320835</v>
      </c>
      <c r="L237" s="8">
        <v>-1.3543134584751645E-2</v>
      </c>
      <c r="M237" s="8">
        <v>0.17842908819253159</v>
      </c>
      <c r="N237" s="8">
        <v>0.89835093017664736</v>
      </c>
      <c r="O237" s="8">
        <v>2.4922326549798782E-4</v>
      </c>
      <c r="P237" s="8">
        <v>1.2408737667594268E-4</v>
      </c>
      <c r="U237" s="8">
        <v>-0.71310298233718716</v>
      </c>
      <c r="V237" s="8">
        <v>-6.003975979794924E-2</v>
      </c>
      <c r="W237" s="8">
        <v>0.12602580784943443</v>
      </c>
      <c r="X237" s="8">
        <v>1.0456721331996319</v>
      </c>
      <c r="Y237" s="8">
        <v>7.5509241027838956E-4</v>
      </c>
      <c r="Z237" s="8">
        <v>-2.4788096373348186E-6</v>
      </c>
      <c r="AE237" s="8">
        <v>0.26646960294990252</v>
      </c>
      <c r="AF237" s="8">
        <v>-7.0736238650086361E-3</v>
      </c>
      <c r="AG237" s="8">
        <v>2.3475435212802442E-2</v>
      </c>
      <c r="AH237" s="8">
        <v>1.4186038310932121</v>
      </c>
      <c r="AI237" s="8">
        <v>-5.9886438205035018E-4</v>
      </c>
      <c r="AJ237" s="8">
        <v>9.2282577383100703E-5</v>
      </c>
      <c r="AO237" s="8">
        <v>-0.56145418508993561</v>
      </c>
      <c r="AP237" s="8">
        <v>-3.0110385257424491E-2</v>
      </c>
      <c r="AQ237" s="8">
        <v>0.14391878619106324</v>
      </c>
      <c r="AR237" s="8">
        <v>1.1149656127142875</v>
      </c>
      <c r="AS237" s="8">
        <v>5.0952259753525369E-4</v>
      </c>
      <c r="AT237" s="8">
        <v>8.6809262760024792E-4</v>
      </c>
    </row>
    <row r="238" spans="2:46" x14ac:dyDescent="0.25">
      <c r="B238" s="8">
        <v>-0.33018047771766423</v>
      </c>
      <c r="C238" s="8">
        <v>-1.8218642697264354E-2</v>
      </c>
      <c r="D238" s="8">
        <v>0.15227616997291382</v>
      </c>
      <c r="E238" s="8">
        <v>0.93497245888693725</v>
      </c>
      <c r="F238" s="8">
        <v>5.5773848474933996E-4</v>
      </c>
      <c r="G238" s="8">
        <v>4.8219878342468352E-5</v>
      </c>
      <c r="K238" s="8">
        <v>-0.35447223350259383</v>
      </c>
      <c r="L238" s="8">
        <v>-1.3711389767562704E-2</v>
      </c>
      <c r="M238" s="8">
        <v>0.17847792651835848</v>
      </c>
      <c r="N238" s="8">
        <v>0.90023154212465994</v>
      </c>
      <c r="O238" s="8">
        <v>2.4601592878223985E-4</v>
      </c>
      <c r="P238" s="8">
        <v>1.2315362288254869E-4</v>
      </c>
      <c r="U238" s="8">
        <v>-0.71377673645652795</v>
      </c>
      <c r="V238" s="8">
        <v>-6.0151618799415489E-2</v>
      </c>
      <c r="W238" s="8">
        <v>0.12609999394281693</v>
      </c>
      <c r="X238" s="8">
        <v>1.0475971517223623</v>
      </c>
      <c r="Y238" s="8">
        <v>7.4318860157718237E-4</v>
      </c>
      <c r="Z238" s="8">
        <v>-1.0380206466789277E-5</v>
      </c>
      <c r="AE238" s="8">
        <v>0.27405748842857869</v>
      </c>
      <c r="AF238" s="8">
        <v>-7.2781720030698684E-3</v>
      </c>
      <c r="AG238" s="8">
        <v>2.3864025743907665E-2</v>
      </c>
      <c r="AH238" s="8">
        <v>1.4215067886572665</v>
      </c>
      <c r="AI238" s="8">
        <v>-5.9706689942824016E-4</v>
      </c>
      <c r="AJ238" s="8">
        <v>9.5690704541222672E-5</v>
      </c>
      <c r="AO238" s="8">
        <v>-0.55618176017228571</v>
      </c>
      <c r="AP238" s="8">
        <v>-2.9952735632196876E-2</v>
      </c>
      <c r="AQ238" s="8">
        <v>0.14418589717105468</v>
      </c>
      <c r="AR238" s="8">
        <v>1.1163940087813815</v>
      </c>
      <c r="AS238" s="8">
        <v>5.0720100120631628E-4</v>
      </c>
      <c r="AT238" s="8">
        <v>8.720293281424393E-4</v>
      </c>
    </row>
    <row r="239" spans="2:46" x14ac:dyDescent="0.25">
      <c r="B239" s="8">
        <v>-0.34271588365508221</v>
      </c>
      <c r="C239" s="8">
        <v>-1.9989158067151094E-2</v>
      </c>
      <c r="D239" s="8">
        <v>0.15228243676809355</v>
      </c>
      <c r="E239" s="8">
        <v>0.94050303192043894</v>
      </c>
      <c r="F239" s="8">
        <v>5.5090110763791661E-4</v>
      </c>
      <c r="G239" s="8">
        <v>4.8176762512898384E-5</v>
      </c>
      <c r="K239" s="8">
        <v>-0.35694924365495673</v>
      </c>
      <c r="L239" s="8">
        <v>-1.4188181139716843E-2</v>
      </c>
      <c r="M239" s="8">
        <v>0.17872407096147208</v>
      </c>
      <c r="N239" s="8">
        <v>0.90195164876372269</v>
      </c>
      <c r="O239" s="8">
        <v>2.4288079159879883E-4</v>
      </c>
      <c r="P239" s="8">
        <v>1.2153309600753298E-4</v>
      </c>
      <c r="U239" s="8">
        <v>-0.71953477515920872</v>
      </c>
      <c r="V239" s="8">
        <v>-6.0762525386565139E-2</v>
      </c>
      <c r="W239" s="8">
        <v>0.12662595788282938</v>
      </c>
      <c r="X239" s="8">
        <v>1.0499597822322357</v>
      </c>
      <c r="Y239" s="8">
        <v>7.3553598105689821E-4</v>
      </c>
      <c r="Z239" s="8">
        <v>-1.6971425166113695E-5</v>
      </c>
      <c r="AE239" s="8">
        <v>0.27786401416359807</v>
      </c>
      <c r="AF239" s="8">
        <v>-7.4020851745521601E-3</v>
      </c>
      <c r="AG239" s="8">
        <v>2.4031248603583903E-2</v>
      </c>
      <c r="AH239" s="8">
        <v>1.4246611362722092</v>
      </c>
      <c r="AI239" s="8">
        <v>-5.9489719718487091E-4</v>
      </c>
      <c r="AJ239" s="8">
        <v>9.8616097149717164E-5</v>
      </c>
      <c r="AO239" s="8">
        <v>-0.55367668153844274</v>
      </c>
      <c r="AP239" s="8">
        <v>-2.9294316476774798E-2</v>
      </c>
      <c r="AQ239" s="8">
        <v>0.14389269786118808</v>
      </c>
      <c r="AR239" s="8">
        <v>1.116979018746542</v>
      </c>
      <c r="AS239" s="8">
        <v>4.8741563290748732E-4</v>
      </c>
      <c r="AT239" s="8">
        <v>8.6321409145906055E-4</v>
      </c>
    </row>
    <row r="240" spans="2:46" x14ac:dyDescent="0.25">
      <c r="B240" s="8">
        <v>-0.35530094629882641</v>
      </c>
      <c r="C240" s="8">
        <v>-2.1566221517523569E-2</v>
      </c>
      <c r="D240" s="8">
        <v>0.15220268860553046</v>
      </c>
      <c r="E240" s="8">
        <v>0.94600362177432429</v>
      </c>
      <c r="F240" s="8">
        <v>5.4482746174185483E-4</v>
      </c>
      <c r="G240" s="8">
        <v>4.8467279398410693E-5</v>
      </c>
      <c r="K240" s="8">
        <v>-0.35650332427107634</v>
      </c>
      <c r="L240" s="8">
        <v>-1.4093262010339926E-2</v>
      </c>
      <c r="M240" s="8">
        <v>0.17867067613200047</v>
      </c>
      <c r="N240" s="8">
        <v>0.90351536990542691</v>
      </c>
      <c r="O240" s="8">
        <v>2.3943010961156557E-4</v>
      </c>
      <c r="P240" s="8">
        <v>1.1959011195274228E-4</v>
      </c>
      <c r="U240" s="8">
        <v>-0.72451562426936411</v>
      </c>
      <c r="V240" s="8">
        <v>-6.0954865277906299E-2</v>
      </c>
      <c r="W240" s="8">
        <v>0.12709572143523534</v>
      </c>
      <c r="X240" s="8">
        <v>1.0516011327092323</v>
      </c>
      <c r="Y240" s="8">
        <v>7.3274232401662645E-4</v>
      </c>
      <c r="Z240" s="8">
        <v>-2.3783338570662235E-5</v>
      </c>
      <c r="AE240" s="8">
        <v>0.28732808077696154</v>
      </c>
      <c r="AF240" s="8">
        <v>-7.5866133856164085E-3</v>
      </c>
      <c r="AG240" s="8">
        <v>2.4367378758535188E-2</v>
      </c>
      <c r="AH240" s="8">
        <v>1.4278060244366133</v>
      </c>
      <c r="AI240" s="8">
        <v>-5.9359591683662543E-4</v>
      </c>
      <c r="AJ240" s="8">
        <v>1.0098185312116853E-4</v>
      </c>
      <c r="AO240" s="8">
        <v>-0.55494485890587053</v>
      </c>
      <c r="AP240" s="8">
        <v>-2.9334736567895373E-2</v>
      </c>
      <c r="AQ240" s="8">
        <v>0.14381347256902557</v>
      </c>
      <c r="AR240" s="8">
        <v>1.1197959663026331</v>
      </c>
      <c r="AS240" s="8">
        <v>4.8494658288153231E-4</v>
      </c>
      <c r="AT240" s="8">
        <v>8.6806363566827526E-4</v>
      </c>
    </row>
    <row r="241" spans="2:46" x14ac:dyDescent="0.25">
      <c r="B241" s="8">
        <v>-0.36695081058514351</v>
      </c>
      <c r="C241" s="8">
        <v>-2.3029074125727276E-2</v>
      </c>
      <c r="D241" s="8">
        <v>0.15229459434637591</v>
      </c>
      <c r="E241" s="8">
        <v>0.95163540312784622</v>
      </c>
      <c r="F241" s="8">
        <v>5.3873971135248982E-4</v>
      </c>
      <c r="G241" s="8">
        <v>4.8067661647505135E-5</v>
      </c>
      <c r="K241" s="8">
        <v>-0.35682858913213816</v>
      </c>
      <c r="L241" s="8">
        <v>-1.4149790326417671E-2</v>
      </c>
      <c r="M241" s="8">
        <v>0.17869469829595536</v>
      </c>
      <c r="N241" s="8">
        <v>0.90473273696397427</v>
      </c>
      <c r="O241" s="8">
        <v>2.3658780204517755E-4</v>
      </c>
      <c r="P241" s="8">
        <v>1.1838082221641406E-4</v>
      </c>
      <c r="U241" s="8">
        <v>-0.72531526313799344</v>
      </c>
      <c r="V241" s="8">
        <v>-6.1050935316842588E-2</v>
      </c>
      <c r="W241" s="8">
        <v>0.12717435965065668</v>
      </c>
      <c r="X241" s="8">
        <v>1.0533026963630321</v>
      </c>
      <c r="Y241" s="8">
        <v>7.2409130035520344E-4</v>
      </c>
      <c r="Z241" s="8">
        <v>-3.086724149676169E-5</v>
      </c>
      <c r="AE241" s="8">
        <v>0.29354336403917836</v>
      </c>
      <c r="AF241" s="8">
        <v>-7.8577378175363772E-3</v>
      </c>
      <c r="AG241" s="8">
        <v>2.4730202361934833E-2</v>
      </c>
      <c r="AH241" s="8">
        <v>1.4311910371571226</v>
      </c>
      <c r="AI241" s="8">
        <v>-5.906910938540444E-4</v>
      </c>
      <c r="AJ241" s="8">
        <v>1.0486548705132758E-4</v>
      </c>
      <c r="AO241" s="8">
        <v>-0.56559380817626825</v>
      </c>
      <c r="AP241" s="8">
        <v>-2.8797057580046363E-2</v>
      </c>
      <c r="AQ241" s="8">
        <v>0.14211574069151922</v>
      </c>
      <c r="AR241" s="8">
        <v>1.1252553871183795</v>
      </c>
      <c r="AS241" s="8">
        <v>4.8885829236366279E-4</v>
      </c>
      <c r="AT241" s="8">
        <v>8.8032171640213877E-4</v>
      </c>
    </row>
    <row r="242" spans="2:46" x14ac:dyDescent="0.25">
      <c r="B242" s="8">
        <v>-0.37608505802666248</v>
      </c>
      <c r="C242" s="8">
        <v>-2.4065786665352258E-2</v>
      </c>
      <c r="D242" s="8">
        <v>0.15216141279957784</v>
      </c>
      <c r="E242" s="8">
        <v>0.95815110471235998</v>
      </c>
      <c r="F242" s="8">
        <v>5.332358650712532E-4</v>
      </c>
      <c r="G242" s="8">
        <v>4.8757244444694752E-5</v>
      </c>
      <c r="K242" s="8">
        <v>-0.35498821966462774</v>
      </c>
      <c r="L242" s="8">
        <v>-1.3776667904097603E-2</v>
      </c>
      <c r="M242" s="8">
        <v>0.17841948518243372</v>
      </c>
      <c r="N242" s="8">
        <v>0.90575234443986252</v>
      </c>
      <c r="O242" s="8">
        <v>2.3330967518119146E-4</v>
      </c>
      <c r="P242" s="8">
        <v>1.1596211585805583E-4</v>
      </c>
      <c r="U242" s="8">
        <v>-0.72992946050876484</v>
      </c>
      <c r="V242" s="8">
        <v>-6.1363499785752458E-2</v>
      </c>
      <c r="W242" s="8">
        <v>0.12742706888343083</v>
      </c>
      <c r="X242" s="8">
        <v>1.0552948247944027</v>
      </c>
      <c r="Y242" s="8">
        <v>7.1918576668545981E-4</v>
      </c>
      <c r="Z242" s="8">
        <v>-3.4835201029764803E-5</v>
      </c>
      <c r="AE242" s="8">
        <v>0.29778328478166355</v>
      </c>
      <c r="AF242" s="8">
        <v>-8.0156787050875752E-3</v>
      </c>
      <c r="AG242" s="8">
        <v>2.4962849766598145E-2</v>
      </c>
      <c r="AH242" s="8">
        <v>1.4348003881032754</v>
      </c>
      <c r="AI242" s="8">
        <v>-5.88208606943362E-4</v>
      </c>
      <c r="AJ242" s="8">
        <v>1.0851721329551805E-4</v>
      </c>
      <c r="AO242" s="8">
        <v>-0.57657630539667115</v>
      </c>
      <c r="AP242" s="8">
        <v>-2.8404188215515054E-2</v>
      </c>
      <c r="AQ242" s="8">
        <v>0.14051482031918094</v>
      </c>
      <c r="AR242" s="8">
        <v>1.1310023318347164</v>
      </c>
      <c r="AS242" s="8">
        <v>4.9164522083483986E-4</v>
      </c>
      <c r="AT242" s="8">
        <v>8.9155652990265989E-4</v>
      </c>
    </row>
    <row r="243" spans="2:46" x14ac:dyDescent="0.25">
      <c r="B243" s="8">
        <v>-0.3943568258931569</v>
      </c>
      <c r="C243" s="8">
        <v>-2.5734182750249246E-2</v>
      </c>
      <c r="D243" s="8">
        <v>0.15210158336190926</v>
      </c>
      <c r="E243" s="8">
        <v>0.966618293235043</v>
      </c>
      <c r="F243" s="8">
        <v>5.2880013245636191E-4</v>
      </c>
      <c r="G243" s="8">
        <v>4.8897612830345995E-5</v>
      </c>
      <c r="K243" s="8">
        <v>-0.36058718926924566</v>
      </c>
      <c r="L243" s="8">
        <v>-1.4496454435101599E-2</v>
      </c>
      <c r="M243" s="8">
        <v>0.17990380733331177</v>
      </c>
      <c r="N243" s="8">
        <v>0.90654075245371213</v>
      </c>
      <c r="O243" s="8">
        <v>2.3126121430654806E-4</v>
      </c>
      <c r="P243" s="8">
        <v>1.1174044881655004E-4</v>
      </c>
      <c r="U243" s="8">
        <v>-0.73589789310038645</v>
      </c>
      <c r="V243" s="8">
        <v>-6.1700503130847295E-2</v>
      </c>
      <c r="W243" s="8">
        <v>0.12792193227663443</v>
      </c>
      <c r="X243" s="8">
        <v>1.0572366328379854</v>
      </c>
      <c r="Y243" s="8">
        <v>7.1510076836911593E-4</v>
      </c>
      <c r="Z243" s="8">
        <v>-4.0829315234386295E-5</v>
      </c>
      <c r="AE243" s="8">
        <v>0.29910461173577468</v>
      </c>
      <c r="AF243" s="8">
        <v>-8.0804468696245163E-3</v>
      </c>
      <c r="AG243" s="8">
        <v>2.5078093744715844E-2</v>
      </c>
      <c r="AH243" s="8">
        <v>1.4382693333383623</v>
      </c>
      <c r="AI243" s="8">
        <v>-5.8494925114102158E-4</v>
      </c>
      <c r="AJ243" s="8">
        <v>1.1430483396316119E-4</v>
      </c>
      <c r="AO243" s="8">
        <v>-0.59186189988824933</v>
      </c>
      <c r="AP243" s="8">
        <v>-2.8248041446075466E-2</v>
      </c>
      <c r="AQ243" s="8">
        <v>0.13838487524712931</v>
      </c>
      <c r="AR243" s="8">
        <v>1.1375533889847769</v>
      </c>
      <c r="AS243" s="8">
        <v>4.9246810927622276E-4</v>
      </c>
      <c r="AT243" s="8">
        <v>9.0230595720838195E-4</v>
      </c>
    </row>
    <row r="244" spans="2:46" x14ac:dyDescent="0.25">
      <c r="B244" s="8">
        <v>-0.40776902646523283</v>
      </c>
      <c r="C244" s="8">
        <v>-2.7130002144094285E-2</v>
      </c>
      <c r="D244" s="8">
        <v>0.15194538419246054</v>
      </c>
      <c r="E244" s="8">
        <v>0.97810434462425078</v>
      </c>
      <c r="F244" s="8">
        <v>5.2375234160887654E-4</v>
      </c>
      <c r="G244" s="8">
        <v>4.9434255597425672E-5</v>
      </c>
      <c r="K244" s="8">
        <v>-0.3583945468845906</v>
      </c>
      <c r="L244" s="8">
        <v>-1.4046809899525038E-2</v>
      </c>
      <c r="M244" s="8">
        <v>0.17928950229440369</v>
      </c>
      <c r="N244" s="8">
        <v>0.90731465064212247</v>
      </c>
      <c r="O244" s="8">
        <v>2.2803117880471063E-4</v>
      </c>
      <c r="P244" s="8">
        <v>1.0732863445992106E-4</v>
      </c>
      <c r="U244" s="8">
        <v>-0.7358291955107592</v>
      </c>
      <c r="V244" s="8">
        <v>-6.1693498465410897E-2</v>
      </c>
      <c r="W244" s="8">
        <v>0.12791668124762273</v>
      </c>
      <c r="X244" s="8">
        <v>1.0587422899306389</v>
      </c>
      <c r="Y244" s="8">
        <v>7.0773888990055967E-4</v>
      </c>
      <c r="Z244" s="8">
        <v>-4.6350659240373671E-5</v>
      </c>
      <c r="AE244" s="8">
        <v>0.29921393422711234</v>
      </c>
      <c r="AF244" s="8">
        <v>-8.0853489042958474E-3</v>
      </c>
      <c r="AG244" s="8">
        <v>2.5089273477464466E-2</v>
      </c>
      <c r="AH244" s="8">
        <v>1.4413553869752787</v>
      </c>
      <c r="AI244" s="8">
        <v>-5.8197012801672679E-4</v>
      </c>
      <c r="AJ244" s="8">
        <v>1.2108020100192504E-4</v>
      </c>
      <c r="AO244" s="8">
        <v>-0.60508531568511448</v>
      </c>
      <c r="AP244" s="8">
        <v>-2.7870631976778838E-2</v>
      </c>
      <c r="AQ244" s="8">
        <v>0.13657935384503644</v>
      </c>
      <c r="AR244" s="8">
        <v>1.1439317765169532</v>
      </c>
      <c r="AS244" s="8">
        <v>4.9470268627667359E-4</v>
      </c>
      <c r="AT244" s="8">
        <v>9.1284453836610712E-4</v>
      </c>
    </row>
    <row r="245" spans="2:46" x14ac:dyDescent="0.25">
      <c r="B245" s="8">
        <v>-0.43109426568702558</v>
      </c>
      <c r="C245" s="8">
        <v>-2.9734714999227321E-2</v>
      </c>
      <c r="D245" s="8">
        <v>0.15172339941661001</v>
      </c>
      <c r="E245" s="8">
        <v>0.99145965233755562</v>
      </c>
      <c r="F245" s="8">
        <v>5.1833915325202829E-4</v>
      </c>
      <c r="G245" s="8">
        <v>4.9860130443703914E-5</v>
      </c>
      <c r="K245" s="8">
        <v>-0.35464588551781029</v>
      </c>
      <c r="L245" s="8">
        <v>-1.3220891733976219E-2</v>
      </c>
      <c r="M245" s="8">
        <v>0.17848274703967984</v>
      </c>
      <c r="N245" s="8">
        <v>0.90812770693801981</v>
      </c>
      <c r="O245" s="8">
        <v>2.2451656602706687E-4</v>
      </c>
      <c r="P245" s="8">
        <v>1.0389548744812663E-4</v>
      </c>
      <c r="U245" s="8">
        <v>-0.73710235093293397</v>
      </c>
      <c r="V245" s="8">
        <v>-6.1726284025982736E-2</v>
      </c>
      <c r="W245" s="8">
        <v>0.12798963162198657</v>
      </c>
      <c r="X245" s="8">
        <v>1.0597830406983539</v>
      </c>
      <c r="Y245" s="8">
        <v>7.058719145210965E-4</v>
      </c>
      <c r="Z245" s="8">
        <v>-5.0501025308812232E-5</v>
      </c>
      <c r="AE245" s="8">
        <v>0.30137079517833842</v>
      </c>
      <c r="AF245" s="8">
        <v>-8.1726037668432613E-3</v>
      </c>
      <c r="AG245" s="8">
        <v>2.5285744816399832E-2</v>
      </c>
      <c r="AH245" s="8">
        <v>1.4441515370427731</v>
      </c>
      <c r="AI245" s="8">
        <v>-5.7928011096051578E-4</v>
      </c>
      <c r="AJ245" s="8">
        <v>1.2712228173597813E-4</v>
      </c>
      <c r="AO245" s="8">
        <v>-0.60826514728443248</v>
      </c>
      <c r="AP245" s="8">
        <v>-2.7829888372352393E-2</v>
      </c>
      <c r="AQ245" s="8">
        <v>0.13605173048917676</v>
      </c>
      <c r="AR245" s="8">
        <v>1.1480307475007439</v>
      </c>
      <c r="AS245" s="8">
        <v>4.9571294885093872E-4</v>
      </c>
      <c r="AT245" s="8">
        <v>9.2559207494260446E-4</v>
      </c>
    </row>
    <row r="246" spans="2:46" x14ac:dyDescent="0.25">
      <c r="B246" s="8">
        <v>-0.4524120246246231</v>
      </c>
      <c r="C246" s="8">
        <v>-3.2302633619622559E-2</v>
      </c>
      <c r="D246" s="8">
        <v>0.15148959201655843</v>
      </c>
      <c r="E246" s="8">
        <v>1.0057468604721544</v>
      </c>
      <c r="F246" s="8">
        <v>5.1250478788681308E-4</v>
      </c>
      <c r="G246" s="8">
        <v>5.0350573280005733E-5</v>
      </c>
      <c r="K246" s="8">
        <v>-0.35536684430203308</v>
      </c>
      <c r="L246" s="8">
        <v>-1.3482882709512438E-2</v>
      </c>
      <c r="M246" s="8">
        <v>0.17874237294991052</v>
      </c>
      <c r="N246" s="8">
        <v>0.90946216038814875</v>
      </c>
      <c r="O246" s="8">
        <v>2.1905555672822565E-4</v>
      </c>
      <c r="P246" s="8">
        <v>9.8483640585558867E-5</v>
      </c>
      <c r="U246" s="8">
        <v>-0.73888487873650943</v>
      </c>
      <c r="V246" s="8">
        <v>-6.1563245939447619E-2</v>
      </c>
      <c r="W246" s="8">
        <v>0.12808232878979914</v>
      </c>
      <c r="X246" s="8">
        <v>1.0601863929149737</v>
      </c>
      <c r="Y246" s="8">
        <v>7.1248470907654964E-4</v>
      </c>
      <c r="Z246" s="8">
        <v>-5.4259907718821512E-5</v>
      </c>
      <c r="AE246" s="8">
        <v>0.30452948665670748</v>
      </c>
      <c r="AF246" s="8">
        <v>-8.2070829876896394E-3</v>
      </c>
      <c r="AG246" s="8">
        <v>2.5470133821149776E-2</v>
      </c>
      <c r="AH246" s="8">
        <v>1.4466785517209402</v>
      </c>
      <c r="AI246" s="8">
        <v>-5.7854947626422753E-4</v>
      </c>
      <c r="AJ246" s="8">
        <v>1.3100441023384288E-4</v>
      </c>
      <c r="AO246" s="8">
        <v>-0.61598255870778229</v>
      </c>
      <c r="AP246" s="8">
        <v>-2.8923671249349744E-2</v>
      </c>
      <c r="AQ246" s="8">
        <v>0.13627024091925891</v>
      </c>
      <c r="AR246" s="8">
        <v>1.1494359739818663</v>
      </c>
      <c r="AS246" s="8">
        <v>4.8476952122972059E-4</v>
      </c>
      <c r="AT246" s="8">
        <v>9.2339845058556894E-4</v>
      </c>
    </row>
    <row r="247" spans="2:46" x14ac:dyDescent="0.25">
      <c r="B247" s="8">
        <v>-0.48218751387581221</v>
      </c>
      <c r="C247" s="8">
        <v>-3.6047666264867821E-2</v>
      </c>
      <c r="D247" s="8">
        <v>0.151317883947057</v>
      </c>
      <c r="E247" s="8">
        <v>1.0191649758604848</v>
      </c>
      <c r="F247" s="8">
        <v>5.0641271961390181E-4</v>
      </c>
      <c r="G247" s="8">
        <v>5.0589345339818488E-5</v>
      </c>
      <c r="K247" s="8">
        <v>-0.35298085786563438</v>
      </c>
      <c r="L247" s="8">
        <v>-1.2684895542225773E-2</v>
      </c>
      <c r="M247" s="8">
        <v>0.17802846316684823</v>
      </c>
      <c r="N247" s="8">
        <v>0.912559516781142</v>
      </c>
      <c r="O247" s="8">
        <v>2.1391218054984625E-4</v>
      </c>
      <c r="P247" s="8">
        <v>9.3880285072739803E-5</v>
      </c>
      <c r="U247" s="8">
        <v>-0.7373307267485556</v>
      </c>
      <c r="V247" s="8">
        <v>-5.9665308321152646E-2</v>
      </c>
      <c r="W247" s="8">
        <v>0.12671681559562592</v>
      </c>
      <c r="X247" s="8">
        <v>1.0602895414199653</v>
      </c>
      <c r="Y247" s="8">
        <v>6.561181455363149E-4</v>
      </c>
      <c r="Z247" s="8">
        <v>-9.4815489641154993E-5</v>
      </c>
      <c r="AE247" s="8">
        <v>0.30651922916967161</v>
      </c>
      <c r="AF247" s="8">
        <v>-8.2593490567603144E-3</v>
      </c>
      <c r="AG247" s="8">
        <v>2.5613475196603813E-2</v>
      </c>
      <c r="AH247" s="8">
        <v>1.4489841842780014</v>
      </c>
      <c r="AI247" s="8">
        <v>-5.7679945836984535E-4</v>
      </c>
      <c r="AJ247" s="8">
        <v>1.3579090504694648E-4</v>
      </c>
      <c r="AO247" s="8">
        <v>-0.61196893226366644</v>
      </c>
      <c r="AP247" s="8">
        <v>-2.8038851574526912E-2</v>
      </c>
      <c r="AQ247" s="8">
        <v>0.13592896027868739</v>
      </c>
      <c r="AR247" s="8">
        <v>1.1505358859627752</v>
      </c>
      <c r="AS247" s="8">
        <v>4.6798994304804572E-4</v>
      </c>
      <c r="AT247" s="8">
        <v>9.1691856766958893E-4</v>
      </c>
    </row>
    <row r="248" spans="2:46" x14ac:dyDescent="0.25">
      <c r="B248" s="8">
        <v>-0.51094158616745822</v>
      </c>
      <c r="C248" s="8">
        <v>-4.0501978615603854E-2</v>
      </c>
      <c r="D248" s="8">
        <v>0.15134185780667425</v>
      </c>
      <c r="E248" s="8">
        <v>1.0312699654250215</v>
      </c>
      <c r="F248" s="8">
        <v>4.9892596879677815E-4</v>
      </c>
      <c r="G248" s="8">
        <v>5.0503664863868659E-5</v>
      </c>
      <c r="K248" s="8">
        <v>-0.36334177856669825</v>
      </c>
      <c r="L248" s="8">
        <v>-1.3200056483497596E-2</v>
      </c>
      <c r="M248" s="8">
        <v>0.17764134839094473</v>
      </c>
      <c r="N248" s="8">
        <v>0.92051535012682506</v>
      </c>
      <c r="O248" s="8">
        <v>2.1309297571689916E-4</v>
      </c>
      <c r="P248" s="8">
        <v>9.4494680963503136E-5</v>
      </c>
      <c r="U248" s="8">
        <v>-0.73704655385653584</v>
      </c>
      <c r="V248" s="8">
        <v>-5.8433900468375426E-2</v>
      </c>
      <c r="W248" s="8">
        <v>0.12663168492420801</v>
      </c>
      <c r="X248" s="8">
        <v>1.0603415946285142</v>
      </c>
      <c r="Y248" s="8">
        <v>5.5613416044868126E-4</v>
      </c>
      <c r="Z248" s="8">
        <v>-1.0173025374019862E-4</v>
      </c>
      <c r="AE248" s="8">
        <v>0.30947425524561772</v>
      </c>
      <c r="AF248" s="8">
        <v>-8.3058744703014883E-3</v>
      </c>
      <c r="AG248" s="8">
        <v>2.5732519722552558E-2</v>
      </c>
      <c r="AH248" s="8">
        <v>1.4508722739603144</v>
      </c>
      <c r="AI248" s="8">
        <v>-5.7574926098174508E-4</v>
      </c>
      <c r="AJ248" s="8">
        <v>1.3847260636275745E-4</v>
      </c>
      <c r="AO248" s="8">
        <v>-0.61016626337338087</v>
      </c>
      <c r="AP248" s="8">
        <v>-2.7176116384837291E-2</v>
      </c>
      <c r="AQ248" s="8">
        <v>0.13464555715179485</v>
      </c>
      <c r="AR248" s="8">
        <v>1.150748385962588</v>
      </c>
      <c r="AS248" s="8">
        <v>4.3935619561543071E-4</v>
      </c>
      <c r="AT248" s="8">
        <v>8.7432673694025115E-4</v>
      </c>
    </row>
    <row r="249" spans="2:46" x14ac:dyDescent="0.25">
      <c r="B249" s="8">
        <v>-0.54370770874742025</v>
      </c>
      <c r="C249" s="8">
        <v>-4.6506531127629265E-2</v>
      </c>
      <c r="D249" s="8">
        <v>0.15203957888810896</v>
      </c>
      <c r="E249" s="8">
        <v>1.040438083702274</v>
      </c>
      <c r="F249" s="8">
        <v>4.9009260113056896E-4</v>
      </c>
      <c r="G249" s="8">
        <v>4.9436780036328795E-5</v>
      </c>
      <c r="K249" s="8">
        <v>-0.39904507349690133</v>
      </c>
      <c r="L249" s="8">
        <v>-1.3531152151107957E-2</v>
      </c>
      <c r="M249" s="8">
        <v>0.1745964025748229</v>
      </c>
      <c r="N249" s="8">
        <v>0.93545414685170347</v>
      </c>
      <c r="O249" s="8">
        <v>2.1295063417138318E-4</v>
      </c>
      <c r="P249" s="8">
        <v>9.5901029072888061E-5</v>
      </c>
      <c r="U249" s="8">
        <v>-0.73705126271957655</v>
      </c>
      <c r="V249" s="8">
        <v>-5.8436058244978051E-2</v>
      </c>
      <c r="W249" s="8">
        <v>0.12663497546966845</v>
      </c>
      <c r="X249" s="8">
        <v>1.0603868825238298</v>
      </c>
      <c r="Y249" s="8">
        <v>5.2974191283143633E-4</v>
      </c>
      <c r="Z249" s="8">
        <v>-1.419768592470698E-4</v>
      </c>
      <c r="AE249" s="8">
        <v>0.31213562769753633</v>
      </c>
      <c r="AF249" s="8">
        <v>-8.3234449901342187E-3</v>
      </c>
      <c r="AG249" s="8">
        <v>2.5862907461095576E-2</v>
      </c>
      <c r="AH249" s="8">
        <v>1.4521626093065603</v>
      </c>
      <c r="AI249" s="8">
        <v>-5.7530798070182373E-4</v>
      </c>
      <c r="AJ249" s="8">
        <v>1.4173197733392137E-4</v>
      </c>
      <c r="AO249" s="8">
        <v>-0.60980630565900318</v>
      </c>
      <c r="AP249" s="8">
        <v>-2.7129354587992049E-2</v>
      </c>
      <c r="AQ249" s="8">
        <v>0.13459559612716843</v>
      </c>
      <c r="AR249" s="8">
        <v>1.1509511666611842</v>
      </c>
      <c r="AS249" s="8">
        <v>4.294028845957203E-4</v>
      </c>
      <c r="AT249" s="8">
        <v>8.636926067023432E-4</v>
      </c>
    </row>
    <row r="250" spans="2:46" x14ac:dyDescent="0.25">
      <c r="B250" s="8">
        <v>-0.57517279100127572</v>
      </c>
      <c r="C250" s="8">
        <v>-5.2977068494677614E-2</v>
      </c>
      <c r="D250" s="8">
        <v>0.15317309331526127</v>
      </c>
      <c r="E250" s="8">
        <v>1.048488426774792</v>
      </c>
      <c r="F250" s="8">
        <v>4.8020957213803654E-4</v>
      </c>
      <c r="G250" s="8">
        <v>4.766624098855382E-5</v>
      </c>
      <c r="K250" s="8">
        <v>-0.44241092492580081</v>
      </c>
      <c r="L250" s="8">
        <v>-1.4396825768457387E-2</v>
      </c>
      <c r="M250" s="8">
        <v>0.1712010160888813</v>
      </c>
      <c r="N250" s="8">
        <v>0.95316478426173468</v>
      </c>
      <c r="O250" s="8">
        <v>2.1263299893120588E-4</v>
      </c>
      <c r="P250" s="8">
        <v>9.7191206249337973E-5</v>
      </c>
      <c r="U250" s="8">
        <v>-0.73667536336217943</v>
      </c>
      <c r="V250" s="8">
        <v>-5.7387359862245413E-2</v>
      </c>
      <c r="W250" s="8">
        <v>0.12614778198811155</v>
      </c>
      <c r="X250" s="8">
        <v>1.0604219373031545</v>
      </c>
      <c r="Y250" s="8">
        <v>4.4927018414566219E-4</v>
      </c>
      <c r="Z250" s="8">
        <v>-1.7936269369484464E-4</v>
      </c>
      <c r="AE250" s="8">
        <v>0.31223125042810967</v>
      </c>
      <c r="AF250" s="8">
        <v>-8.3232027367923303E-3</v>
      </c>
      <c r="AG250" s="8">
        <v>2.5870630013992427E-2</v>
      </c>
      <c r="AH250" s="8">
        <v>1.453312814937689</v>
      </c>
      <c r="AI250" s="8">
        <v>-5.7547308157812843E-4</v>
      </c>
      <c r="AJ250" s="8">
        <v>1.4709329396853267E-4</v>
      </c>
      <c r="AO250" s="8">
        <v>-0.61043143354553098</v>
      </c>
      <c r="AP250" s="8">
        <v>-2.7279428435316579E-2</v>
      </c>
      <c r="AQ250" s="8">
        <v>0.13477942397574075</v>
      </c>
      <c r="AR250" s="8">
        <v>1.1519395596711584</v>
      </c>
      <c r="AS250" s="8">
        <v>4.118355168929006E-4</v>
      </c>
      <c r="AT250" s="8">
        <v>8.4217828856854012E-4</v>
      </c>
    </row>
    <row r="251" spans="2:46" x14ac:dyDescent="0.25">
      <c r="B251" s="8">
        <v>-0.60936438605190324</v>
      </c>
      <c r="C251" s="8">
        <v>-5.9525622970241006E-2</v>
      </c>
      <c r="D251" s="8">
        <v>0.15381438883193624</v>
      </c>
      <c r="E251" s="8">
        <v>1.0577151192690559</v>
      </c>
      <c r="F251" s="8">
        <v>4.7098707499878005E-4</v>
      </c>
      <c r="G251" s="8">
        <v>4.6720487695969722E-5</v>
      </c>
      <c r="K251" s="8">
        <v>-0.48528281791076161</v>
      </c>
      <c r="L251" s="8">
        <v>-1.4528784228032807E-2</v>
      </c>
      <c r="M251" s="8">
        <v>0.16721084365288175</v>
      </c>
      <c r="N251" s="8">
        <v>0.97167292226401902</v>
      </c>
      <c r="O251" s="8">
        <v>2.1259650328242624E-4</v>
      </c>
      <c r="P251" s="8">
        <v>9.8726250937145388E-5</v>
      </c>
      <c r="U251" s="8">
        <v>-0.73894805612728354</v>
      </c>
      <c r="V251" s="8">
        <v>-5.9792950514393234E-2</v>
      </c>
      <c r="W251" s="8">
        <v>0.12461408456894979</v>
      </c>
      <c r="X251" s="8">
        <v>1.0604462225776219</v>
      </c>
      <c r="Y251" s="8">
        <v>3.9470241604668878E-4</v>
      </c>
      <c r="Z251" s="8">
        <v>-1.4457310894959316E-4</v>
      </c>
      <c r="AE251" s="8">
        <v>0.31441580067070984</v>
      </c>
      <c r="AF251" s="8">
        <v>-8.5147939943156486E-3</v>
      </c>
      <c r="AG251" s="8">
        <v>2.606442909690955E-2</v>
      </c>
      <c r="AH251" s="8">
        <v>1.4545590385048255</v>
      </c>
      <c r="AI251" s="8">
        <v>-5.6966769113738814E-4</v>
      </c>
      <c r="AJ251" s="8">
        <v>1.5296554663331882E-4</v>
      </c>
      <c r="AO251" s="8">
        <v>-0.61115672000991961</v>
      </c>
      <c r="AP251" s="8">
        <v>-2.7405123087124686E-2</v>
      </c>
      <c r="AQ251" s="8">
        <v>0.1348331730495663</v>
      </c>
      <c r="AR251" s="8">
        <v>1.1549438438249799</v>
      </c>
      <c r="AS251" s="8">
        <v>3.9853129780894003E-4</v>
      </c>
      <c r="AT251" s="8">
        <v>8.3647262210713631E-4</v>
      </c>
    </row>
    <row r="252" spans="2:46" x14ac:dyDescent="0.25">
      <c r="B252" s="8">
        <v>-0.63601097586676547</v>
      </c>
      <c r="C252" s="8">
        <v>-6.4731981659272311E-2</v>
      </c>
      <c r="D252" s="8">
        <v>0.15428278554723068</v>
      </c>
      <c r="E252" s="8">
        <v>1.0660558556322595</v>
      </c>
      <c r="F252" s="8">
        <v>4.6158327769262991E-4</v>
      </c>
      <c r="G252" s="8">
        <v>4.5835209546725021E-5</v>
      </c>
      <c r="K252" s="8">
        <v>-0.5268069589978891</v>
      </c>
      <c r="L252" s="8">
        <v>-1.3430969991080337E-2</v>
      </c>
      <c r="M252" s="8">
        <v>0.16205338423133089</v>
      </c>
      <c r="N252" s="8">
        <v>0.98883997977889437</v>
      </c>
      <c r="O252" s="8">
        <v>2.1304779416713736E-4</v>
      </c>
      <c r="P252" s="8">
        <v>1.0077156369061711E-4</v>
      </c>
      <c r="U252" s="8">
        <v>-0.73943756161604923</v>
      </c>
      <c r="V252" s="8">
        <v>-5.9823449721748322E-2</v>
      </c>
      <c r="W252" s="8">
        <v>0.12383641046670706</v>
      </c>
      <c r="X252" s="8">
        <v>1.0604717150386194</v>
      </c>
      <c r="Y252" s="8">
        <v>3.9229595434302607E-4</v>
      </c>
      <c r="Z252" s="8">
        <v>-8.3192809715761833E-5</v>
      </c>
      <c r="AE252" s="8">
        <v>0.31801394543840417</v>
      </c>
      <c r="AF252" s="8">
        <v>-8.6609134387122446E-3</v>
      </c>
      <c r="AG252" s="8">
        <v>2.637025989675985E-2</v>
      </c>
      <c r="AH252" s="8">
        <v>1.4562637475983402</v>
      </c>
      <c r="AI252" s="8">
        <v>-5.6696957501164438E-4</v>
      </c>
      <c r="AJ252" s="8">
        <v>1.5860507825673944E-4</v>
      </c>
      <c r="AO252" s="8">
        <v>-0.62626160153710775</v>
      </c>
      <c r="AP252" s="8">
        <v>-3.0071905356511611E-2</v>
      </c>
      <c r="AQ252" s="8">
        <v>0.13575152956767153</v>
      </c>
      <c r="AR252" s="8">
        <v>1.1593896313075687</v>
      </c>
      <c r="AS252" s="8">
        <v>3.8497076795989912E-4</v>
      </c>
      <c r="AT252" s="8">
        <v>8.3177580688861136E-4</v>
      </c>
    </row>
    <row r="253" spans="2:46" x14ac:dyDescent="0.25">
      <c r="B253" s="8">
        <v>-0.65547720660470188</v>
      </c>
      <c r="C253" s="8">
        <v>-6.8087245095439994E-2</v>
      </c>
      <c r="D253" s="8">
        <v>0.15431766753943593</v>
      </c>
      <c r="E253" s="8">
        <v>1.0730200844357098</v>
      </c>
      <c r="F253" s="8">
        <v>4.5326590360139982E-4</v>
      </c>
      <c r="G253" s="8">
        <v>4.571974920345914E-5</v>
      </c>
      <c r="K253" s="8">
        <v>-0.56010114393821275</v>
      </c>
      <c r="L253" s="8">
        <v>-1.4633583584464444E-2</v>
      </c>
      <c r="M253" s="8">
        <v>0.1598465997949719</v>
      </c>
      <c r="N253" s="8">
        <v>1.0023693107688345</v>
      </c>
      <c r="O253" s="8">
        <v>2.1245917587928606E-4</v>
      </c>
      <c r="P253" s="8">
        <v>1.0186240943532312E-4</v>
      </c>
      <c r="U253" s="8">
        <v>-0.74012779557030306</v>
      </c>
      <c r="V253" s="8">
        <v>-5.7133852425028248E-2</v>
      </c>
      <c r="W253" s="8">
        <v>0.12332389241338783</v>
      </c>
      <c r="X253" s="8">
        <v>1.0605150796763332</v>
      </c>
      <c r="Y253" s="8">
        <v>4.883354557301304E-4</v>
      </c>
      <c r="Z253" s="8">
        <v>-6.4889927563028564E-5</v>
      </c>
      <c r="AE253" s="8">
        <v>0.3207394513639904</v>
      </c>
      <c r="AF253" s="8">
        <v>-8.8201849491484439E-3</v>
      </c>
      <c r="AG253" s="8">
        <v>2.6586842068204559E-2</v>
      </c>
      <c r="AH253" s="8">
        <v>1.4588171255423226</v>
      </c>
      <c r="AI253" s="8">
        <v>-5.6308800667796233E-4</v>
      </c>
      <c r="AJ253" s="8">
        <v>1.6387932643458267E-4</v>
      </c>
      <c r="AO253" s="8">
        <v>-0.63799511290800437</v>
      </c>
      <c r="AP253" s="8">
        <v>-3.1859814463830606E-2</v>
      </c>
      <c r="AQ253" s="8">
        <v>0.13628680018881431</v>
      </c>
      <c r="AR253" s="8">
        <v>1.167026711083279</v>
      </c>
      <c r="AS253" s="8">
        <v>3.7321727687778666E-4</v>
      </c>
      <c r="AT253" s="8">
        <v>8.2821520865514349E-4</v>
      </c>
    </row>
    <row r="254" spans="2:46" x14ac:dyDescent="0.25">
      <c r="B254" s="8">
        <v>-0.67116242667464465</v>
      </c>
      <c r="C254" s="8">
        <v>-7.0669152131006302E-2</v>
      </c>
      <c r="D254" s="8">
        <v>0.15415022428410269</v>
      </c>
      <c r="E254" s="8">
        <v>1.0797315808140744</v>
      </c>
      <c r="F254" s="8">
        <v>4.4531842817172859E-4</v>
      </c>
      <c r="G254" s="8">
        <v>4.6208730445837614E-5</v>
      </c>
      <c r="K254" s="8">
        <v>-0.5796976262302449</v>
      </c>
      <c r="L254" s="8">
        <v>-1.7129207175941796E-2</v>
      </c>
      <c r="M254" s="8">
        <v>0.16025686648067888</v>
      </c>
      <c r="N254" s="8">
        <v>1.0099818825971891</v>
      </c>
      <c r="O254" s="8">
        <v>2.1036158412386183E-4</v>
      </c>
      <c r="P254" s="8">
        <v>1.0150969061752551E-4</v>
      </c>
      <c r="U254" s="8">
        <v>-0.74027368167093399</v>
      </c>
      <c r="V254" s="8">
        <v>-5.7117497701363901E-2</v>
      </c>
      <c r="W254" s="8">
        <v>0.12326875255114247</v>
      </c>
      <c r="X254" s="8">
        <v>1.060597989476002</v>
      </c>
      <c r="Y254" s="8">
        <v>4.9592462116182208E-4</v>
      </c>
      <c r="Z254" s="8">
        <v>-3.930635681351193E-5</v>
      </c>
      <c r="AE254" s="8">
        <v>0.32729602481747699</v>
      </c>
      <c r="AF254" s="8">
        <v>-9.1667531715146043E-3</v>
      </c>
      <c r="AG254" s="8">
        <v>2.6958234919210667E-2</v>
      </c>
      <c r="AH254" s="8">
        <v>1.462204768411655</v>
      </c>
      <c r="AI254" s="8">
        <v>-5.5957056392535163E-4</v>
      </c>
      <c r="AJ254" s="8">
        <v>1.6764806102254425E-4</v>
      </c>
      <c r="AO254" s="8">
        <v>-0.6588908527460251</v>
      </c>
      <c r="AP254" s="8">
        <v>-3.5212212907174072E-2</v>
      </c>
      <c r="AQ254" s="8">
        <v>0.13727898241992473</v>
      </c>
      <c r="AR254" s="8">
        <v>1.1764056969192032</v>
      </c>
      <c r="AS254" s="8">
        <v>3.6085364588985138E-4</v>
      </c>
      <c r="AT254" s="8">
        <v>8.245016660685747E-4</v>
      </c>
    </row>
    <row r="255" spans="2:46" x14ac:dyDescent="0.25">
      <c r="B255" s="8">
        <v>-0.67904035455574918</v>
      </c>
      <c r="C255" s="8">
        <v>-7.169949179628074E-2</v>
      </c>
      <c r="D255" s="8">
        <v>0.15394808895668208</v>
      </c>
      <c r="E255" s="8">
        <v>1.0849850955213527</v>
      </c>
      <c r="F255" s="8">
        <v>4.3898654287952561E-4</v>
      </c>
      <c r="G255" s="8">
        <v>4.7435139003668042E-5</v>
      </c>
      <c r="K255" s="8">
        <v>-0.59495716486773909</v>
      </c>
      <c r="L255" s="8">
        <v>-1.982766421710571E-2</v>
      </c>
      <c r="M255" s="8">
        <v>0.16144368033759707</v>
      </c>
      <c r="N255" s="8">
        <v>1.0153370083782933</v>
      </c>
      <c r="O255" s="8">
        <v>2.074688685377631E-4</v>
      </c>
      <c r="P255" s="8">
        <v>1.0023097560530421E-4</v>
      </c>
      <c r="U255" s="8">
        <v>-0.74245416902153005</v>
      </c>
      <c r="V255" s="8">
        <v>-5.8055095012184969E-2</v>
      </c>
      <c r="W255" s="8">
        <v>0.12264277804448173</v>
      </c>
      <c r="X255" s="8">
        <v>1.0607289903590646</v>
      </c>
      <c r="Y255" s="8">
        <v>4.6707451123230605E-4</v>
      </c>
      <c r="Z255" s="8">
        <v>-2.0046004774397106E-5</v>
      </c>
      <c r="AE255" s="8">
        <v>0.33523287467564972</v>
      </c>
      <c r="AF255" s="8">
        <v>-9.6932232504330675E-3</v>
      </c>
      <c r="AG255" s="8">
        <v>2.7400268495937314E-2</v>
      </c>
      <c r="AH255" s="8">
        <v>1.4663032707164267</v>
      </c>
      <c r="AI255" s="8">
        <v>-5.5515937261344927E-4</v>
      </c>
      <c r="AJ255" s="8">
        <v>1.7135475536867213E-4</v>
      </c>
      <c r="AO255" s="8">
        <v>-0.68266394417087617</v>
      </c>
      <c r="AP255" s="8">
        <v>-3.8788725564584861E-2</v>
      </c>
      <c r="AQ255" s="8">
        <v>0.1381192851260894</v>
      </c>
      <c r="AR255" s="8">
        <v>1.1853243711675097</v>
      </c>
      <c r="AS255" s="8">
        <v>3.4924348686420233E-4</v>
      </c>
      <c r="AT255" s="8">
        <v>8.2172394561554204E-4</v>
      </c>
    </row>
    <row r="256" spans="2:46" x14ac:dyDescent="0.25">
      <c r="B256" s="8">
        <v>-0.68011481133750251</v>
      </c>
      <c r="C256" s="8">
        <v>-7.1862928504034057E-2</v>
      </c>
      <c r="D256" s="8">
        <v>0.153942608163991</v>
      </c>
      <c r="E256" s="8">
        <v>1.0870067258893823</v>
      </c>
      <c r="F256" s="8">
        <v>4.3163039947963385E-4</v>
      </c>
      <c r="G256" s="8">
        <v>4.7674402885165873E-5</v>
      </c>
      <c r="K256" s="8">
        <v>-0.60775726192192425</v>
      </c>
      <c r="L256" s="8">
        <v>-2.2977769021410799E-2</v>
      </c>
      <c r="M256" s="8">
        <v>0.16323090912165103</v>
      </c>
      <c r="N256" s="8">
        <v>1.0195854954222991</v>
      </c>
      <c r="O256" s="8">
        <v>2.0350490345211672E-4</v>
      </c>
      <c r="P256" s="8">
        <v>9.7976038892600998E-5</v>
      </c>
      <c r="U256" s="8">
        <v>-0.7431908272651303</v>
      </c>
      <c r="V256" s="8">
        <v>-5.8388164701154682E-2</v>
      </c>
      <c r="W256" s="8">
        <v>0.12271011137523338</v>
      </c>
      <c r="X256" s="8">
        <v>1.0608926322245997</v>
      </c>
      <c r="Y256" s="8">
        <v>4.3585796622077689E-4</v>
      </c>
      <c r="Z256" s="8">
        <v>-2.6359189284381862E-5</v>
      </c>
      <c r="AE256" s="8">
        <v>0.34001777138391109</v>
      </c>
      <c r="AF256" s="8">
        <v>-9.9393586324677541E-3</v>
      </c>
      <c r="AG256" s="8">
        <v>2.771724409515651E-2</v>
      </c>
      <c r="AH256" s="8">
        <v>1.4707040632625592</v>
      </c>
      <c r="AI256" s="8">
        <v>-5.5173470715395607E-4</v>
      </c>
      <c r="AJ256" s="8">
        <v>1.757605612182574E-4</v>
      </c>
      <c r="AO256" s="8">
        <v>-0.69816342407532672</v>
      </c>
      <c r="AP256" s="8">
        <v>-4.139404980557302E-2</v>
      </c>
      <c r="AQ256" s="8">
        <v>0.1389419647249443</v>
      </c>
      <c r="AR256" s="8">
        <v>1.19230696783107</v>
      </c>
      <c r="AS256" s="8">
        <v>3.3630880162573005E-4</v>
      </c>
      <c r="AT256" s="8">
        <v>8.1759800859035326E-4</v>
      </c>
    </row>
    <row r="257" spans="2:46" x14ac:dyDescent="0.25">
      <c r="B257" s="8">
        <v>-0.68398703580518849</v>
      </c>
      <c r="C257" s="8">
        <v>-7.2314574922201461E-2</v>
      </c>
      <c r="D257" s="8">
        <v>0.15374612253523992</v>
      </c>
      <c r="E257" s="8">
        <v>1.089586507685286</v>
      </c>
      <c r="F257" s="8">
        <v>4.2598240501526475E-4</v>
      </c>
      <c r="G257" s="8">
        <v>5.012570990880596E-5</v>
      </c>
      <c r="K257" s="8">
        <v>-0.62478643703944825</v>
      </c>
      <c r="L257" s="8">
        <v>-2.7503342064749463E-2</v>
      </c>
      <c r="M257" s="8">
        <v>0.16610610117957089</v>
      </c>
      <c r="N257" s="8">
        <v>1.024342660677765</v>
      </c>
      <c r="O257" s="8">
        <v>1.9925414236486978E-4</v>
      </c>
      <c r="P257" s="8">
        <v>9.5269027533220047E-5</v>
      </c>
      <c r="U257" s="8">
        <v>-0.74692960791210583</v>
      </c>
      <c r="V257" s="8">
        <v>-5.8491133593939947E-2</v>
      </c>
      <c r="W257" s="8">
        <v>0.12284312156613821</v>
      </c>
      <c r="X257" s="8">
        <v>1.0614711787168294</v>
      </c>
      <c r="Y257" s="8">
        <v>4.3386085697759972E-4</v>
      </c>
      <c r="Z257" s="8">
        <v>-2.8938578590846624E-5</v>
      </c>
      <c r="AE257" s="8">
        <v>0.34516435284312164</v>
      </c>
      <c r="AF257" s="8">
        <v>-1.0195137813804895E-2</v>
      </c>
      <c r="AG257" s="8">
        <v>2.8051399374100509E-2</v>
      </c>
      <c r="AH257" s="8">
        <v>1.4750530955082179</v>
      </c>
      <c r="AI257" s="8">
        <v>-5.4842543479868236E-4</v>
      </c>
      <c r="AJ257" s="8">
        <v>1.8007920925756189E-4</v>
      </c>
      <c r="AO257" s="8">
        <v>-0.70939677360199516</v>
      </c>
      <c r="AP257" s="8">
        <v>-4.3120698087813519E-2</v>
      </c>
      <c r="AQ257" s="8">
        <v>0.13931330903262315</v>
      </c>
      <c r="AR257" s="8">
        <v>1.1978990131286973</v>
      </c>
      <c r="AS257" s="8">
        <v>3.2445445671751559E-4</v>
      </c>
      <c r="AT257" s="8">
        <v>8.1501656005454344E-4</v>
      </c>
    </row>
    <row r="258" spans="2:46" x14ac:dyDescent="0.25">
      <c r="B258" s="8">
        <v>-0.68676746382539278</v>
      </c>
      <c r="C258" s="8">
        <v>-7.26840713251969E-2</v>
      </c>
      <c r="D258" s="8">
        <v>0.15368808229902972</v>
      </c>
      <c r="E258" s="8">
        <v>1.0927255037688282</v>
      </c>
      <c r="F258" s="8">
        <v>4.1954704250471095E-4</v>
      </c>
      <c r="G258" s="8">
        <v>5.1126776797032268E-5</v>
      </c>
      <c r="K258" s="8">
        <v>-0.63614670897244807</v>
      </c>
      <c r="L258" s="8">
        <v>-3.0938725270409338E-2</v>
      </c>
      <c r="M258" s="8">
        <v>0.16828046024651511</v>
      </c>
      <c r="N258" s="8">
        <v>1.0294404994690338</v>
      </c>
      <c r="O258" s="8">
        <v>1.9446458413995701E-4</v>
      </c>
      <c r="P258" s="8">
        <v>9.2229747313763485E-5</v>
      </c>
      <c r="U258" s="8">
        <v>-0.7526675360839099</v>
      </c>
      <c r="V258" s="8">
        <v>-5.8748924989021477E-2</v>
      </c>
      <c r="W258" s="8">
        <v>0.12317454934606617</v>
      </c>
      <c r="X258" s="8">
        <v>1.0631479173241392</v>
      </c>
      <c r="Y258" s="8">
        <v>4.3060501026372881E-4</v>
      </c>
      <c r="Z258" s="8">
        <v>-3.3122753860989067E-5</v>
      </c>
      <c r="AE258" s="8">
        <v>0.35009500212164579</v>
      </c>
      <c r="AF258" s="8">
        <v>-1.0464676963854717E-2</v>
      </c>
      <c r="AG258" s="8">
        <v>2.8471478013363291E-2</v>
      </c>
      <c r="AH258" s="8">
        <v>1.4794406081621192</v>
      </c>
      <c r="AI258" s="8">
        <v>-5.4478951681122701E-4</v>
      </c>
      <c r="AJ258" s="8">
        <v>1.8573501116547062E-4</v>
      </c>
      <c r="AO258" s="8">
        <v>-0.72235938861952342</v>
      </c>
      <c r="AP258" s="8">
        <v>-4.5393841882185849E-2</v>
      </c>
      <c r="AQ258" s="8">
        <v>0.14004702136086666</v>
      </c>
      <c r="AR258" s="8">
        <v>1.2007404802748138</v>
      </c>
      <c r="AS258" s="8">
        <v>3.1098355786583786E-4</v>
      </c>
      <c r="AT258" s="8">
        <v>8.1065119539888741E-4</v>
      </c>
    </row>
    <row r="259" spans="2:46" x14ac:dyDescent="0.25">
      <c r="B259" s="8">
        <v>-0.688210970174714</v>
      </c>
      <c r="C259" s="8">
        <v>-7.2843714483783767E-2</v>
      </c>
      <c r="D259" s="8">
        <v>0.15365648799955597</v>
      </c>
      <c r="E259" s="8">
        <v>1.0955254370463072</v>
      </c>
      <c r="F259" s="8">
        <v>4.1418222805663957E-4</v>
      </c>
      <c r="G259" s="8">
        <v>5.21813346107444E-5</v>
      </c>
      <c r="K259" s="8">
        <v>-0.65327021637884453</v>
      </c>
      <c r="L259" s="8">
        <v>-3.5580665286591207E-2</v>
      </c>
      <c r="M259" s="8">
        <v>0.17094911069090929</v>
      </c>
      <c r="N259" s="8">
        <v>1.0355816420525383</v>
      </c>
      <c r="O259" s="8">
        <v>1.901228625981918E-4</v>
      </c>
      <c r="P259" s="8">
        <v>8.9724178833299565E-5</v>
      </c>
      <c r="U259" s="8">
        <v>-0.76404339087187967</v>
      </c>
      <c r="V259" s="8">
        <v>-5.9507354870861673E-2</v>
      </c>
      <c r="W259" s="8">
        <v>0.12434289955691291</v>
      </c>
      <c r="X259" s="8">
        <v>1.0685823093221383</v>
      </c>
      <c r="Y259" s="8">
        <v>4.2577908711581889E-4</v>
      </c>
      <c r="Z259" s="8">
        <v>-4.0540926947246379E-5</v>
      </c>
      <c r="AE259" s="8">
        <v>0.35816136660985259</v>
      </c>
      <c r="AF259" s="8">
        <v>-1.0985145135863105E-2</v>
      </c>
      <c r="AG259" s="8">
        <v>2.9101148275967381E-2</v>
      </c>
      <c r="AH259" s="8">
        <v>1.4835470957349037</v>
      </c>
      <c r="AI259" s="8">
        <v>-5.4050135481674855E-4</v>
      </c>
      <c r="AJ259" s="8">
        <v>1.9091926958784096E-4</v>
      </c>
      <c r="AO259" s="8">
        <v>-0.72441840715109507</v>
      </c>
      <c r="AP259" s="8">
        <v>-4.5792757603920445E-2</v>
      </c>
      <c r="AQ259" s="8">
        <v>0.14027690872673912</v>
      </c>
      <c r="AR259" s="8">
        <v>1.2025065064971279</v>
      </c>
      <c r="AS259" s="8">
        <v>2.9620593303552299E-4</v>
      </c>
      <c r="AT259" s="8">
        <v>8.0212629804253901E-4</v>
      </c>
    </row>
    <row r="260" spans="2:46" x14ac:dyDescent="0.25">
      <c r="B260" s="8">
        <v>-0.69131952383129547</v>
      </c>
      <c r="C260" s="8">
        <v>-7.3205141707286481E-2</v>
      </c>
      <c r="D260" s="8">
        <v>0.15358776809382604</v>
      </c>
      <c r="E260" s="8">
        <v>1.0989906885303069</v>
      </c>
      <c r="F260" s="8">
        <v>4.0854490740262325E-4</v>
      </c>
      <c r="G260" s="8">
        <v>5.3243843296348257E-5</v>
      </c>
      <c r="K260" s="8">
        <v>-0.66609002681094609</v>
      </c>
      <c r="L260" s="8">
        <v>-3.8377390472912304E-2</v>
      </c>
      <c r="M260" s="8">
        <v>0.17221814491688736</v>
      </c>
      <c r="N260" s="8">
        <v>1.0433721100642992</v>
      </c>
      <c r="O260" s="8">
        <v>1.8657710444273059E-4</v>
      </c>
      <c r="P260" s="8">
        <v>8.8103707534450983E-5</v>
      </c>
      <c r="U260" s="8">
        <v>-0.77714252959864161</v>
      </c>
      <c r="V260" s="8">
        <v>-5.9961718199294738E-2</v>
      </c>
      <c r="W260" s="8">
        <v>0.12558779037950213</v>
      </c>
      <c r="X260" s="8">
        <v>1.0813488037293344</v>
      </c>
      <c r="Y260" s="8">
        <v>4.2323268020584299E-4</v>
      </c>
      <c r="Z260" s="8">
        <v>-4.74231442763711E-5</v>
      </c>
      <c r="AE260" s="8">
        <v>0.36521466833622851</v>
      </c>
      <c r="AF260" s="8">
        <v>-1.143613891376055E-2</v>
      </c>
      <c r="AG260" s="8">
        <v>2.958577915525288E-2</v>
      </c>
      <c r="AH260" s="8">
        <v>1.4872117548253789</v>
      </c>
      <c r="AI260" s="8">
        <v>-5.362510369350728E-4</v>
      </c>
      <c r="AJ260" s="8">
        <v>1.9548570559355636E-4</v>
      </c>
      <c r="AO260" s="8">
        <v>-0.72959993034095594</v>
      </c>
      <c r="AP260" s="8">
        <v>-4.6574238377421751E-2</v>
      </c>
      <c r="AQ260" s="8">
        <v>0.14074283639636523</v>
      </c>
      <c r="AR260" s="8">
        <v>1.2051121682628303</v>
      </c>
      <c r="AS260" s="8">
        <v>2.8460706827979217E-4</v>
      </c>
      <c r="AT260" s="8">
        <v>7.9520096741351749E-4</v>
      </c>
    </row>
    <row r="261" spans="2:46" x14ac:dyDescent="0.25">
      <c r="B261" s="8">
        <v>-0.68769545488377515</v>
      </c>
      <c r="C261" s="8">
        <v>-7.2734350462937553E-2</v>
      </c>
      <c r="D261" s="8">
        <v>0.15365049223085897</v>
      </c>
      <c r="E261" s="8">
        <v>1.1040151139312431</v>
      </c>
      <c r="F261" s="8">
        <v>4.0225292249691731E-4</v>
      </c>
      <c r="G261" s="8">
        <v>5.4066723669006183E-5</v>
      </c>
      <c r="K261" s="8">
        <v>-0.68744349652497116</v>
      </c>
      <c r="L261" s="8">
        <v>-4.1877255458857406E-2</v>
      </c>
      <c r="M261" s="8">
        <v>0.17348988671338278</v>
      </c>
      <c r="N261" s="8">
        <v>1.0522940665910232</v>
      </c>
      <c r="O261" s="8">
        <v>1.8388822560422749E-4</v>
      </c>
      <c r="P261" s="8">
        <v>8.711578067314315E-5</v>
      </c>
      <c r="U261" s="8">
        <v>-0.79899629196215416</v>
      </c>
      <c r="V261" s="8">
        <v>-6.0797030701003001E-2</v>
      </c>
      <c r="W261" s="8">
        <v>0.12743414344891438</v>
      </c>
      <c r="X261" s="8">
        <v>1.0965494887807674</v>
      </c>
      <c r="Y261" s="8">
        <v>4.2042691717533595E-4</v>
      </c>
      <c r="Z261" s="8">
        <v>-5.3555243586458795E-5</v>
      </c>
      <c r="AE261" s="8">
        <v>0.37344024042682705</v>
      </c>
      <c r="AF261" s="8">
        <v>-1.1897035966202374E-2</v>
      </c>
      <c r="AG261" s="8">
        <v>3.0156312960043733E-2</v>
      </c>
      <c r="AH261" s="8">
        <v>1.4906867817667502</v>
      </c>
      <c r="AI261" s="8">
        <v>-5.3252458142499348E-4</v>
      </c>
      <c r="AJ261" s="8">
        <v>2.0009544361405634E-4</v>
      </c>
      <c r="AO261" s="8">
        <v>-0.73462804720526376</v>
      </c>
      <c r="AP261" s="8">
        <v>-4.7285974654972494E-2</v>
      </c>
      <c r="AQ261" s="8">
        <v>0.14105560036612941</v>
      </c>
      <c r="AR261" s="8">
        <v>1.2084055002053911</v>
      </c>
      <c r="AS261" s="8">
        <v>2.736874822767249E-4</v>
      </c>
      <c r="AT261" s="8">
        <v>7.9038774087238442E-4</v>
      </c>
    </row>
    <row r="262" spans="2:46" x14ac:dyDescent="0.25">
      <c r="B262" s="8">
        <v>-0.68555815136486487</v>
      </c>
      <c r="C262" s="8">
        <v>-7.2478858009030922E-2</v>
      </c>
      <c r="D262" s="8">
        <v>0.15368500819803491</v>
      </c>
      <c r="E262" s="8">
        <v>1.1088050831087275</v>
      </c>
      <c r="F262" s="8">
        <v>3.9645797010563527E-4</v>
      </c>
      <c r="G262" s="8">
        <v>5.4836071482692861E-5</v>
      </c>
      <c r="K262" s="8">
        <v>-0.70419281934729949</v>
      </c>
      <c r="L262" s="8">
        <v>-4.4049339026135385E-2</v>
      </c>
      <c r="M262" s="8">
        <v>0.17372739600458528</v>
      </c>
      <c r="N262" s="8">
        <v>1.0617645815340586</v>
      </c>
      <c r="O262" s="8">
        <v>1.8175283585911066E-4</v>
      </c>
      <c r="P262" s="8">
        <v>8.6872166711033004E-5</v>
      </c>
      <c r="U262" s="8">
        <v>-0.82336834181714535</v>
      </c>
      <c r="V262" s="8">
        <v>-6.182223973587684E-2</v>
      </c>
      <c r="W262" s="8">
        <v>0.12945333705385784</v>
      </c>
      <c r="X262" s="8">
        <v>1.111352035872748</v>
      </c>
      <c r="Y262" s="8">
        <v>4.1734551418827129E-4</v>
      </c>
      <c r="Z262" s="8">
        <v>-5.9570465704739943E-5</v>
      </c>
      <c r="AE262" s="8">
        <v>0.38123521037861213</v>
      </c>
      <c r="AF262" s="8">
        <v>-1.2381256195892115E-2</v>
      </c>
      <c r="AG262" s="8">
        <v>3.0709400396980068E-2</v>
      </c>
      <c r="AH262" s="8">
        <v>1.4945063315284417</v>
      </c>
      <c r="AI262" s="8">
        <v>-5.2839475153763221E-4</v>
      </c>
      <c r="AJ262" s="8">
        <v>2.0481058372904726E-4</v>
      </c>
      <c r="AO262" s="8">
        <v>-0.74258598792915831</v>
      </c>
      <c r="AP262" s="8">
        <v>-4.8119671165517644E-2</v>
      </c>
      <c r="AQ262" s="8">
        <v>0.1416839441086134</v>
      </c>
      <c r="AR262" s="8">
        <v>1.2117886903402275</v>
      </c>
      <c r="AS262" s="8">
        <v>2.6558130541180677E-4</v>
      </c>
      <c r="AT262" s="8">
        <v>7.8427199940149387E-4</v>
      </c>
    </row>
    <row r="263" spans="2:46" x14ac:dyDescent="0.25">
      <c r="B263" s="8">
        <v>-0.68505220052468285</v>
      </c>
      <c r="C263" s="8">
        <v>-7.2415979508718281E-2</v>
      </c>
      <c r="D263" s="8">
        <v>0.15370691040365123</v>
      </c>
      <c r="E263" s="8">
        <v>1.1132811958665676</v>
      </c>
      <c r="F263" s="8">
        <v>3.9044308217289639E-4</v>
      </c>
      <c r="G263" s="8">
        <v>5.6919620840366619E-5</v>
      </c>
      <c r="K263" s="8">
        <v>-0.72069739880107597</v>
      </c>
      <c r="L263" s="8">
        <v>-4.5465813720827301E-2</v>
      </c>
      <c r="M263" s="8">
        <v>0.17339554267978854</v>
      </c>
      <c r="N263" s="8">
        <v>1.0715493046692381</v>
      </c>
      <c r="O263" s="8">
        <v>1.8033788329769251E-4</v>
      </c>
      <c r="P263" s="8">
        <v>8.719729939326952E-5</v>
      </c>
      <c r="U263" s="8">
        <v>-0.84342176101882027</v>
      </c>
      <c r="V263" s="8">
        <v>-6.3022481194816266E-2</v>
      </c>
      <c r="W263" s="8">
        <v>0.13126295184254627</v>
      </c>
      <c r="X263" s="8">
        <v>1.1250175660173303</v>
      </c>
      <c r="Y263" s="8">
        <v>4.1298361379702667E-4</v>
      </c>
      <c r="Z263" s="8">
        <v>-6.6119601412617903E-5</v>
      </c>
      <c r="AE263" s="8">
        <v>0.39068876844155415</v>
      </c>
      <c r="AF263" s="8">
        <v>-1.3173433474464463E-2</v>
      </c>
      <c r="AG263" s="8">
        <v>3.1434812721119726E-2</v>
      </c>
      <c r="AH263" s="8">
        <v>1.4989041961282872</v>
      </c>
      <c r="AI263" s="8">
        <v>-5.2283369620207516E-4</v>
      </c>
      <c r="AJ263" s="8">
        <v>2.0990542724608357E-4</v>
      </c>
      <c r="AO263" s="8">
        <v>-0.74507416579498065</v>
      </c>
      <c r="AP263" s="8">
        <v>-4.8420584701292367E-2</v>
      </c>
      <c r="AQ263" s="8">
        <v>0.14185251867588922</v>
      </c>
      <c r="AR263" s="8">
        <v>1.2147955393906593</v>
      </c>
      <c r="AS263" s="8">
        <v>2.562337775730387E-4</v>
      </c>
      <c r="AT263" s="8">
        <v>7.7902556861403273E-4</v>
      </c>
    </row>
    <row r="264" spans="2:46" x14ac:dyDescent="0.25">
      <c r="B264" s="8">
        <v>-0.68428167482453006</v>
      </c>
      <c r="C264" s="8">
        <v>-7.233536703691533E-2</v>
      </c>
      <c r="D264" s="8">
        <v>0.15373721021034675</v>
      </c>
      <c r="E264" s="8">
        <v>1.1172737524018164</v>
      </c>
      <c r="F264" s="8">
        <v>3.8537114017063857E-4</v>
      </c>
      <c r="G264" s="8">
        <v>5.8817488159862823E-5</v>
      </c>
      <c r="K264" s="8">
        <v>-0.72622876967085481</v>
      </c>
      <c r="L264" s="8">
        <v>-4.5773079628697359E-2</v>
      </c>
      <c r="M264" s="8">
        <v>0.17317118260478281</v>
      </c>
      <c r="N264" s="8">
        <v>1.0810975162965175</v>
      </c>
      <c r="O264" s="8">
        <v>1.7942348426034768E-4</v>
      </c>
      <c r="P264" s="8">
        <v>8.7863294445987566E-5</v>
      </c>
      <c r="U264" s="8">
        <v>-0.85823803746830984</v>
      </c>
      <c r="V264" s="8">
        <v>-6.3514957595405735E-2</v>
      </c>
      <c r="W264" s="8">
        <v>0.13237221381468445</v>
      </c>
      <c r="X264" s="8">
        <v>1.1353157348278891</v>
      </c>
      <c r="Y264" s="8">
        <v>4.1055282652653521E-4</v>
      </c>
      <c r="Z264" s="8">
        <v>-7.1549144496090415E-5</v>
      </c>
      <c r="AE264" s="8">
        <v>0.39954523078855764</v>
      </c>
      <c r="AF264" s="8">
        <v>-1.3770059905888653E-2</v>
      </c>
      <c r="AG264" s="8">
        <v>3.2170136831966477E-2</v>
      </c>
      <c r="AH264" s="8">
        <v>1.5032464677752488</v>
      </c>
      <c r="AI264" s="8">
        <v>-5.1835815922654147E-4</v>
      </c>
      <c r="AJ264" s="8">
        <v>2.1541689471971009E-4</v>
      </c>
      <c r="AO264" s="8">
        <v>-0.74502872645901841</v>
      </c>
      <c r="AP264" s="8">
        <v>-4.8414795572121631E-2</v>
      </c>
      <c r="AQ264" s="8">
        <v>0.14184928624430487</v>
      </c>
      <c r="AR264" s="8">
        <v>1.217256969186415</v>
      </c>
      <c r="AS264" s="8">
        <v>2.4639654920058341E-4</v>
      </c>
      <c r="AT264" s="8">
        <v>7.7352434685366421E-4</v>
      </c>
    </row>
    <row r="265" spans="2:46" x14ac:dyDescent="0.25">
      <c r="B265" s="8">
        <v>-0.6802815976191896</v>
      </c>
      <c r="C265" s="8">
        <v>-7.1769807362374455E-2</v>
      </c>
      <c r="D265" s="8">
        <v>0.1539078963451708</v>
      </c>
      <c r="E265" s="8">
        <v>1.1199691682753452</v>
      </c>
      <c r="F265" s="8">
        <v>3.7853528514587349E-4</v>
      </c>
      <c r="G265" s="8">
        <v>6.0872263202489781E-5</v>
      </c>
      <c r="K265" s="8">
        <v>-0.73584632214392742</v>
      </c>
      <c r="L265" s="8">
        <v>-4.6311478052000636E-2</v>
      </c>
      <c r="M265" s="8">
        <v>0.17290780388530314</v>
      </c>
      <c r="N265" s="8">
        <v>1.0904994597306243</v>
      </c>
      <c r="O265" s="8">
        <v>1.7850048576367316E-4</v>
      </c>
      <c r="P265" s="8">
        <v>8.8311743439456252E-5</v>
      </c>
      <c r="U265" s="8">
        <v>-0.86452903208305065</v>
      </c>
      <c r="V265" s="8">
        <v>-6.386195962579129E-2</v>
      </c>
      <c r="W265" s="8">
        <v>0.13264355093773014</v>
      </c>
      <c r="X265" s="8">
        <v>1.1383837939255748</v>
      </c>
      <c r="Y265" s="8">
        <v>4.0655320037689101E-4</v>
      </c>
      <c r="Z265" s="8">
        <v>-7.4679265513482058E-5</v>
      </c>
      <c r="AE265" s="8">
        <v>0.4059162678252391</v>
      </c>
      <c r="AF265" s="8">
        <v>-1.4247734564557185E-2</v>
      </c>
      <c r="AG265" s="8">
        <v>3.2758297011100862E-2</v>
      </c>
      <c r="AH265" s="8">
        <v>1.5074718709637571</v>
      </c>
      <c r="AI265" s="8">
        <v>-5.1338343198315895E-4</v>
      </c>
      <c r="AJ265" s="8">
        <v>2.2153742094670762E-4</v>
      </c>
      <c r="AO265" s="8">
        <v>-0.74565846161999794</v>
      </c>
      <c r="AP265" s="8">
        <v>-4.8475355160783058E-2</v>
      </c>
      <c r="AQ265" s="8">
        <v>0.14189567010599363</v>
      </c>
      <c r="AR265" s="8">
        <v>1.2186856707442575</v>
      </c>
      <c r="AS265" s="8">
        <v>2.3895258846724489E-4</v>
      </c>
      <c r="AT265" s="8">
        <v>7.6782060924900563E-4</v>
      </c>
    </row>
    <row r="266" spans="2:46" x14ac:dyDescent="0.25">
      <c r="B266" s="8">
        <v>-0.68982780972111635</v>
      </c>
      <c r="C266" s="8">
        <v>-7.1800744109818113E-2</v>
      </c>
      <c r="D266" s="8">
        <v>0.15309278743271443</v>
      </c>
      <c r="E266" s="8">
        <v>1.1217993422428725</v>
      </c>
      <c r="F266" s="8">
        <v>3.783817315379833E-4</v>
      </c>
      <c r="G266" s="8">
        <v>6.5017923904084752E-5</v>
      </c>
      <c r="K266" s="8">
        <v>-0.73903043308090277</v>
      </c>
      <c r="L266" s="8">
        <v>-4.6564458514349871E-2</v>
      </c>
      <c r="M266" s="8">
        <v>0.17287460871221352</v>
      </c>
      <c r="N266" s="8">
        <v>1.1007248732014447</v>
      </c>
      <c r="O266" s="8">
        <v>1.7718936732592051E-4</v>
      </c>
      <c r="P266" s="8">
        <v>8.8477294522270382E-5</v>
      </c>
      <c r="U266" s="8">
        <v>-0.8604015672998423</v>
      </c>
      <c r="V266" s="8">
        <v>-6.3110797474267288E-2</v>
      </c>
      <c r="W266" s="8">
        <v>0.13228100279490349</v>
      </c>
      <c r="X266" s="8">
        <v>1.1390682462443404</v>
      </c>
      <c r="Y266" s="8">
        <v>3.934989999900505E-4</v>
      </c>
      <c r="Z266" s="8">
        <v>-8.0983321928984942E-5</v>
      </c>
      <c r="AE266" s="8">
        <v>0.41148211961422648</v>
      </c>
      <c r="AF266" s="8">
        <v>-1.480684065104945E-2</v>
      </c>
      <c r="AG266" s="8">
        <v>3.3270932729523507E-2</v>
      </c>
      <c r="AH266" s="8">
        <v>1.5115680358805637</v>
      </c>
      <c r="AI266" s="8">
        <v>-5.0673397079201827E-4</v>
      </c>
      <c r="AJ266" s="8">
        <v>2.2763690217604909E-4</v>
      </c>
      <c r="AO266" s="8">
        <v>-0.74568288118521697</v>
      </c>
      <c r="AP266" s="8">
        <v>-4.8481089167583702E-2</v>
      </c>
      <c r="AQ266" s="8">
        <v>0.14190053770434055</v>
      </c>
      <c r="AR266" s="8">
        <v>1.2194912566535752</v>
      </c>
      <c r="AS266" s="8">
        <v>2.2139243183713758E-4</v>
      </c>
      <c r="AT266" s="8">
        <v>7.5291176815620183E-4</v>
      </c>
    </row>
    <row r="267" spans="2:46" x14ac:dyDescent="0.25">
      <c r="B267" s="8">
        <v>-0.69046595729348725</v>
      </c>
      <c r="C267" s="8">
        <v>-7.1853260278761058E-2</v>
      </c>
      <c r="D267" s="8">
        <v>0.1530504623425907</v>
      </c>
      <c r="E267" s="8">
        <v>1.1238557402630489</v>
      </c>
      <c r="F267" s="8">
        <v>3.7439249200936394E-4</v>
      </c>
      <c r="G267" s="8">
        <v>6.8231668695023159E-5</v>
      </c>
      <c r="K267" s="8">
        <v>-0.74940885333278151</v>
      </c>
      <c r="L267" s="8">
        <v>-4.7470885570166134E-2</v>
      </c>
      <c r="M267" s="8">
        <v>0.17281380144021732</v>
      </c>
      <c r="N267" s="8">
        <v>1.1112219266556849</v>
      </c>
      <c r="O267" s="8">
        <v>1.757482208302824E-4</v>
      </c>
      <c r="P267" s="8">
        <v>8.856649936417358E-5</v>
      </c>
      <c r="U267" s="8">
        <v>-0.85644420182491232</v>
      </c>
      <c r="V267" s="8">
        <v>-6.2573297745408443E-2</v>
      </c>
      <c r="W267" s="8">
        <v>0.13182163200925276</v>
      </c>
      <c r="X267" s="8">
        <v>1.1398434683198841</v>
      </c>
      <c r="Y267" s="8">
        <v>3.8374954118745332E-4</v>
      </c>
      <c r="Z267" s="8">
        <v>-8.9316696870660159E-5</v>
      </c>
      <c r="AE267" s="8">
        <v>0.42106234761936268</v>
      </c>
      <c r="AF267" s="8">
        <v>-1.5790996869601295E-2</v>
      </c>
      <c r="AG267" s="8">
        <v>3.4163100640120507E-2</v>
      </c>
      <c r="AH267" s="8">
        <v>1.515506782566759</v>
      </c>
      <c r="AI267" s="8">
        <v>-4.9993632235226834E-4</v>
      </c>
      <c r="AJ267" s="8">
        <v>2.3380205435505385E-4</v>
      </c>
      <c r="AO267" s="8">
        <v>-0.74689483477989294</v>
      </c>
      <c r="AP267" s="8">
        <v>-4.8804205180921767E-2</v>
      </c>
      <c r="AQ267" s="8">
        <v>0.1420246588880858</v>
      </c>
      <c r="AR267" s="8">
        <v>1.2204719169760483</v>
      </c>
      <c r="AS267" s="8">
        <v>2.0130706210875007E-4</v>
      </c>
      <c r="AT267" s="8">
        <v>7.4518778106574617E-4</v>
      </c>
    </row>
    <row r="268" spans="2:46" x14ac:dyDescent="0.25">
      <c r="B268" s="8">
        <v>-0.69317872943167436</v>
      </c>
      <c r="C268" s="8">
        <v>-7.2029598849294052E-2</v>
      </c>
      <c r="D268" s="8">
        <v>0.1529556185534163</v>
      </c>
      <c r="E268" s="8">
        <v>1.1258079689763394</v>
      </c>
      <c r="F268" s="8">
        <v>3.7123289243665386E-4</v>
      </c>
      <c r="G268" s="8">
        <v>6.9928905653008505E-5</v>
      </c>
      <c r="K268" s="8">
        <v>-0.75673870631632856</v>
      </c>
      <c r="L268" s="8">
        <v>-4.8086450436574134E-2</v>
      </c>
      <c r="M268" s="8">
        <v>0.17279075390461615</v>
      </c>
      <c r="N268" s="8">
        <v>1.1214589889199493</v>
      </c>
      <c r="O268" s="8">
        <v>1.7436195149533263E-4</v>
      </c>
      <c r="P268" s="8">
        <v>8.8611343990452966E-5</v>
      </c>
      <c r="U268" s="8">
        <v>-0.85835164934864028</v>
      </c>
      <c r="V268" s="8">
        <v>-6.2679852754075963E-2</v>
      </c>
      <c r="W268" s="8">
        <v>0.13189203921735027</v>
      </c>
      <c r="X268" s="8">
        <v>1.1407927734824097</v>
      </c>
      <c r="Y268" s="8">
        <v>3.7970136698979178E-4</v>
      </c>
      <c r="Z268" s="8">
        <v>-9.1992667698294559E-5</v>
      </c>
      <c r="AE268" s="8">
        <v>0.42920360975899374</v>
      </c>
      <c r="AF268" s="8">
        <v>-1.6559549731140891E-2</v>
      </c>
      <c r="AG268" s="8">
        <v>3.4822672550191676E-2</v>
      </c>
      <c r="AH268" s="8">
        <v>1.5190751359545061</v>
      </c>
      <c r="AI268" s="8">
        <v>-4.9368083861471427E-4</v>
      </c>
      <c r="AJ268" s="8">
        <v>2.3917379707775197E-4</v>
      </c>
      <c r="AO268" s="8">
        <v>-0.75017492023160481</v>
      </c>
      <c r="AP268" s="8">
        <v>-4.9233963950940603E-2</v>
      </c>
      <c r="AQ268" s="8">
        <v>0.14224607641554535</v>
      </c>
      <c r="AR268" s="8">
        <v>1.2222924801627884</v>
      </c>
      <c r="AS268" s="8">
        <v>1.9119397768268393E-4</v>
      </c>
      <c r="AT268" s="8">
        <v>7.3997054254384747E-4</v>
      </c>
    </row>
    <row r="269" spans="2:46" x14ac:dyDescent="0.25">
      <c r="B269" s="8">
        <v>-0.69349701064761493</v>
      </c>
      <c r="C269" s="8">
        <v>-7.2049550117004132E-2</v>
      </c>
      <c r="D269" s="8">
        <v>0.1529405221626218</v>
      </c>
      <c r="E269" s="8">
        <v>1.1279683731119068</v>
      </c>
      <c r="F269" s="8">
        <v>3.6818815819354949E-4</v>
      </c>
      <c r="G269" s="8">
        <v>7.2231399981555737E-5</v>
      </c>
      <c r="K269" s="8">
        <v>-0.76921169709981496</v>
      </c>
      <c r="L269" s="8">
        <v>-4.9253481001726843E-2</v>
      </c>
      <c r="M269" s="8">
        <v>0.172764944542461</v>
      </c>
      <c r="N269" s="8">
        <v>1.1309990625429249</v>
      </c>
      <c r="O269" s="8">
        <v>1.7281811756398967E-4</v>
      </c>
      <c r="P269" s="8">
        <v>8.8638139721369254E-5</v>
      </c>
      <c r="U269" s="8">
        <v>-0.86025942179265047</v>
      </c>
      <c r="V269" s="8">
        <v>-6.2783841292775075E-2</v>
      </c>
      <c r="W269" s="8">
        <v>0.13202737134415443</v>
      </c>
      <c r="X269" s="8">
        <v>1.1413823779060515</v>
      </c>
      <c r="Y269" s="8">
        <v>3.7575815418384171E-4</v>
      </c>
      <c r="Z269" s="8">
        <v>-9.7123628358434849E-5</v>
      </c>
      <c r="AE269" s="8">
        <v>0.43211309921259627</v>
      </c>
      <c r="AF269" s="8">
        <v>-1.6956500895214437E-2</v>
      </c>
      <c r="AG269" s="8">
        <v>3.5064869063145883E-2</v>
      </c>
      <c r="AH269" s="8">
        <v>1.5228367139723407</v>
      </c>
      <c r="AI269" s="8">
        <v>-4.8467767391839584E-4</v>
      </c>
      <c r="AJ269" s="8">
        <v>2.4467802512434842E-4</v>
      </c>
      <c r="AO269" s="8">
        <v>-0.75933030861532325</v>
      </c>
      <c r="AP269" s="8">
        <v>-5.0201007121411324E-2</v>
      </c>
      <c r="AQ269" s="8">
        <v>0.14272352835865562</v>
      </c>
      <c r="AR269" s="8">
        <v>1.2266529530174013</v>
      </c>
      <c r="AS269" s="8">
        <v>1.830092374994256E-4</v>
      </c>
      <c r="AT269" s="8">
        <v>7.3591570168331873E-4</v>
      </c>
    </row>
    <row r="270" spans="2:46" x14ac:dyDescent="0.25">
      <c r="B270" s="8">
        <v>-0.6949291166626157</v>
      </c>
      <c r="C270" s="8">
        <v>-7.2093613630891423E-2</v>
      </c>
      <c r="D270" s="8">
        <v>0.15289016158733304</v>
      </c>
      <c r="E270" s="8">
        <v>1.1303693483893569</v>
      </c>
      <c r="F270" s="8">
        <v>3.6669228209600639E-4</v>
      </c>
      <c r="G270" s="8">
        <v>7.3941658076611341E-5</v>
      </c>
      <c r="K270" s="8">
        <v>-0.77883666129962925</v>
      </c>
      <c r="L270" s="8">
        <v>-5.013040970057496E-2</v>
      </c>
      <c r="M270" s="8">
        <v>0.17273368412664267</v>
      </c>
      <c r="N270" s="8">
        <v>1.1388190862214773</v>
      </c>
      <c r="O270" s="8">
        <v>1.713144853267181E-4</v>
      </c>
      <c r="P270" s="8">
        <v>8.8685885483340333E-5</v>
      </c>
      <c r="U270" s="8">
        <v>-0.85885053966927005</v>
      </c>
      <c r="V270" s="8">
        <v>-6.261742537715255E-2</v>
      </c>
      <c r="W270" s="8">
        <v>0.1318036258973678</v>
      </c>
      <c r="X270" s="8">
        <v>1.1418670320007092</v>
      </c>
      <c r="Y270" s="8">
        <v>3.6731920331179509E-4</v>
      </c>
      <c r="Z270" s="8">
        <v>-1.0846813136229887E-4</v>
      </c>
      <c r="AE270" s="8">
        <v>0.43804861817401064</v>
      </c>
      <c r="AF270" s="8">
        <v>-1.7676801578191535E-2</v>
      </c>
      <c r="AG270" s="8">
        <v>3.5623765571581242E-2</v>
      </c>
      <c r="AH270" s="8">
        <v>1.5270452829836185</v>
      </c>
      <c r="AI270" s="8">
        <v>-4.7666188698739279E-4</v>
      </c>
      <c r="AJ270" s="8">
        <v>2.5090491558980345E-4</v>
      </c>
      <c r="AO270" s="8">
        <v>-0.76404177223875447</v>
      </c>
      <c r="AP270" s="8">
        <v>-5.0787357487999472E-2</v>
      </c>
      <c r="AQ270" s="8">
        <v>0.14285635773789046</v>
      </c>
      <c r="AR270" s="8">
        <v>1.2334655561001318</v>
      </c>
      <c r="AS270" s="8">
        <v>1.7337698251347429E-4</v>
      </c>
      <c r="AT270" s="8">
        <v>7.3370206485301806E-4</v>
      </c>
    </row>
    <row r="271" spans="2:46" x14ac:dyDescent="0.25">
      <c r="B271" s="8">
        <v>-0.69444036401172005</v>
      </c>
      <c r="C271" s="8">
        <v>-7.2061342705382919E-2</v>
      </c>
      <c r="D271" s="8">
        <v>0.15291213279829963</v>
      </c>
      <c r="E271" s="8">
        <v>1.1320590969113755</v>
      </c>
      <c r="F271" s="8">
        <v>3.6348447637282185E-4</v>
      </c>
      <c r="G271" s="8">
        <v>7.6124229729734373E-5</v>
      </c>
      <c r="K271" s="8">
        <v>-0.78353451901515858</v>
      </c>
      <c r="L271" s="8">
        <v>-5.0513941131958E-2</v>
      </c>
      <c r="M271" s="8">
        <v>0.17264276052547123</v>
      </c>
      <c r="N271" s="8">
        <v>1.1454109660186058</v>
      </c>
      <c r="O271" s="8">
        <v>1.6996747151801125E-4</v>
      </c>
      <c r="P271" s="8">
        <v>8.9001109761848858E-5</v>
      </c>
      <c r="U271" s="8">
        <v>-0.86382908251299406</v>
      </c>
      <c r="V271" s="8">
        <v>-6.2431110270525239E-2</v>
      </c>
      <c r="W271" s="8">
        <v>0.13186867054021506</v>
      </c>
      <c r="X271" s="8">
        <v>1.1423516781647161</v>
      </c>
      <c r="Y271" s="8">
        <v>3.700327982703113E-4</v>
      </c>
      <c r="Z271" s="8">
        <v>-1.0941490143376577E-4</v>
      </c>
      <c r="AE271" s="8">
        <v>0.4470434606511276</v>
      </c>
      <c r="AF271" s="8">
        <v>-1.8715836138899499E-2</v>
      </c>
      <c r="AG271" s="8">
        <v>3.6298869327258017E-2</v>
      </c>
      <c r="AH271" s="8">
        <v>1.5313508673872547</v>
      </c>
      <c r="AI271" s="8">
        <v>-4.6901760257804954E-4</v>
      </c>
      <c r="AJ271" s="8">
        <v>2.5588169477034131E-4</v>
      </c>
      <c r="AO271" s="8">
        <v>-0.7746990024236623</v>
      </c>
      <c r="AP271" s="8">
        <v>-5.1843840782989981E-2</v>
      </c>
      <c r="AQ271" s="8">
        <v>0.14316015271482191</v>
      </c>
      <c r="AR271" s="8">
        <v>1.2412900555503426</v>
      </c>
      <c r="AS271" s="8">
        <v>1.6568437191762222E-4</v>
      </c>
      <c r="AT271" s="8">
        <v>7.3146181359052848E-4</v>
      </c>
    </row>
    <row r="272" spans="2:46" x14ac:dyDescent="0.25">
      <c r="B272" s="8">
        <v>-0.69274864055798169</v>
      </c>
      <c r="C272" s="8">
        <v>-7.1874939387538028E-2</v>
      </c>
      <c r="D272" s="8">
        <v>0.1529296660511231</v>
      </c>
      <c r="E272" s="8">
        <v>1.1333404087415584</v>
      </c>
      <c r="F272" s="8">
        <v>3.581370772236227E-4</v>
      </c>
      <c r="G272" s="8">
        <v>7.6623819669446684E-5</v>
      </c>
      <c r="K272" s="8">
        <v>-0.7858368028326328</v>
      </c>
      <c r="L272" s="8">
        <v>-5.0684592514966577E-2</v>
      </c>
      <c r="M272" s="8">
        <v>0.17261846652493859</v>
      </c>
      <c r="N272" s="8">
        <v>1.1515761692889692</v>
      </c>
      <c r="O272" s="8">
        <v>1.6874342347086171E-4</v>
      </c>
      <c r="P272" s="8">
        <v>8.9171706033396614E-5</v>
      </c>
      <c r="U272" s="8">
        <v>-0.87100280361601823</v>
      </c>
      <c r="V272" s="8">
        <v>-6.3395964989182915E-2</v>
      </c>
      <c r="W272" s="8">
        <v>0.13228756974250938</v>
      </c>
      <c r="X272" s="8">
        <v>1.1427806831566003</v>
      </c>
      <c r="Y272" s="8">
        <v>3.6033198676529212E-4</v>
      </c>
      <c r="Z272" s="8">
        <v>-1.1362827939039543E-4</v>
      </c>
      <c r="AE272" s="8">
        <v>0.45122585961624234</v>
      </c>
      <c r="AF272" s="8">
        <v>-1.9257465238612919E-2</v>
      </c>
      <c r="AG272" s="8">
        <v>3.670650146366853E-2</v>
      </c>
      <c r="AH272" s="8">
        <v>1.5350590810441871</v>
      </c>
      <c r="AI272" s="8">
        <v>-4.6047465378732462E-4</v>
      </c>
      <c r="AJ272" s="8">
        <v>2.6231846808089446E-4</v>
      </c>
      <c r="AO272" s="8">
        <v>-0.78068067181010048</v>
      </c>
      <c r="AP272" s="8">
        <v>-5.2438939507365945E-2</v>
      </c>
      <c r="AQ272" s="8">
        <v>0.1433366653623088</v>
      </c>
      <c r="AR272" s="8">
        <v>1.2490777725678763</v>
      </c>
      <c r="AS272" s="8">
        <v>1.5796448788343021E-4</v>
      </c>
      <c r="AT272" s="8">
        <v>7.2914397160094577E-4</v>
      </c>
    </row>
    <row r="273" spans="2:46" x14ac:dyDescent="0.25">
      <c r="B273" s="8">
        <v>-0.69505633882081663</v>
      </c>
      <c r="C273" s="8">
        <v>-7.2031968465977037E-2</v>
      </c>
      <c r="D273" s="8">
        <v>0.15283530344722918</v>
      </c>
      <c r="E273" s="8">
        <v>1.1354380840963003</v>
      </c>
      <c r="F273" s="8">
        <v>3.5483111630800132E-4</v>
      </c>
      <c r="G273" s="8">
        <v>7.8608286640176374E-5</v>
      </c>
      <c r="K273" s="8">
        <v>-0.79016081285461159</v>
      </c>
      <c r="L273" s="8">
        <v>-5.1133623986520736E-2</v>
      </c>
      <c r="M273" s="8">
        <v>0.17269911230271934</v>
      </c>
      <c r="N273" s="8">
        <v>1.1571364496593994</v>
      </c>
      <c r="O273" s="8">
        <v>1.6702999417542961E-4</v>
      </c>
      <c r="P273" s="8">
        <v>8.885930967056569E-5</v>
      </c>
      <c r="U273" s="8">
        <v>-0.87200159302346658</v>
      </c>
      <c r="V273" s="8">
        <v>-6.3380724365034766E-2</v>
      </c>
      <c r="W273" s="8">
        <v>0.13241762501320842</v>
      </c>
      <c r="X273" s="8">
        <v>1.1430917268475163</v>
      </c>
      <c r="Y273" s="8">
        <v>3.6142819606410512E-4</v>
      </c>
      <c r="Z273" s="8">
        <v>-1.2299500671562855E-4</v>
      </c>
      <c r="AE273" s="8">
        <v>0.45781268402372743</v>
      </c>
      <c r="AF273" s="8">
        <v>-1.996147151325095E-2</v>
      </c>
      <c r="AG273" s="8">
        <v>3.7277049184762323E-2</v>
      </c>
      <c r="AH273" s="8">
        <v>1.5383018095557497</v>
      </c>
      <c r="AI273" s="8">
        <v>-4.5340362736636416E-4</v>
      </c>
      <c r="AJ273" s="8">
        <v>2.6805327957284326E-4</v>
      </c>
      <c r="AO273" s="8">
        <v>-0.7898875218585687</v>
      </c>
      <c r="AP273" s="8">
        <v>-5.3484148608810352E-2</v>
      </c>
      <c r="AQ273" s="8">
        <v>0.14359575840252825</v>
      </c>
      <c r="AR273" s="8">
        <v>1.2560570425687103</v>
      </c>
      <c r="AS273" s="8">
        <v>1.4916790528263522E-4</v>
      </c>
      <c r="AT273" s="8">
        <v>7.2693412829016076E-4</v>
      </c>
    </row>
    <row r="274" spans="2:46" x14ac:dyDescent="0.25">
      <c r="B274" s="8">
        <v>-0.7039893694370345</v>
      </c>
      <c r="C274" s="8">
        <v>-7.3167539975653118E-2</v>
      </c>
      <c r="D274" s="8">
        <v>0.15233922647451226</v>
      </c>
      <c r="E274" s="8">
        <v>1.138645148236002</v>
      </c>
      <c r="F274" s="8">
        <v>3.4868308008544172E-4</v>
      </c>
      <c r="G274" s="8">
        <v>8.1286250049048328E-5</v>
      </c>
      <c r="K274" s="8">
        <v>-0.79292916821558912</v>
      </c>
      <c r="L274" s="8">
        <v>-5.141018868633894E-2</v>
      </c>
      <c r="M274" s="8">
        <v>0.17278981435250099</v>
      </c>
      <c r="N274" s="8">
        <v>1.1622911302727454</v>
      </c>
      <c r="O274" s="8">
        <v>1.6538121536300765E-4</v>
      </c>
      <c r="P274" s="8">
        <v>8.8314700876674089E-5</v>
      </c>
      <c r="U274" s="8">
        <v>-0.86813710021665647</v>
      </c>
      <c r="V274" s="8">
        <v>-6.1354584305853055E-2</v>
      </c>
      <c r="W274" s="8">
        <v>0.13156395939440399</v>
      </c>
      <c r="X274" s="8">
        <v>1.1433487842750143</v>
      </c>
      <c r="Y274" s="8">
        <v>3.2637528515260173E-4</v>
      </c>
      <c r="Z274" s="8">
        <v>-1.3776742665745273E-4</v>
      </c>
      <c r="AE274" s="8">
        <v>0.46498188088710479</v>
      </c>
      <c r="AF274" s="8">
        <v>-2.0605722682902707E-2</v>
      </c>
      <c r="AG274" s="8">
        <v>3.7963441728772598E-2</v>
      </c>
      <c r="AH274" s="8">
        <v>1.5411369334000109</v>
      </c>
      <c r="AI274" s="8">
        <v>-4.474547175961185E-4</v>
      </c>
      <c r="AJ274" s="8">
        <v>2.7439044063068928E-4</v>
      </c>
      <c r="AO274" s="8">
        <v>-0.79912994721049746</v>
      </c>
      <c r="AP274" s="8">
        <v>-5.4531015007381597E-2</v>
      </c>
      <c r="AQ274" s="8">
        <v>0.14378370782893202</v>
      </c>
      <c r="AR274" s="8">
        <v>1.2610766726475091</v>
      </c>
      <c r="AS274" s="8">
        <v>1.4039256251281978E-4</v>
      </c>
      <c r="AT274" s="8">
        <v>7.2533715115243177E-4</v>
      </c>
    </row>
    <row r="275" spans="2:46" x14ac:dyDescent="0.25">
      <c r="B275" s="8">
        <v>-0.70627945069935394</v>
      </c>
      <c r="C275" s="8">
        <v>-7.3510955348058904E-2</v>
      </c>
      <c r="D275" s="8">
        <v>0.15226719347194079</v>
      </c>
      <c r="E275" s="8">
        <v>1.1432673380180465</v>
      </c>
      <c r="F275" s="8">
        <v>3.4143663568122167E-4</v>
      </c>
      <c r="G275" s="8">
        <v>8.279039814100111E-5</v>
      </c>
      <c r="K275" s="8">
        <v>-0.79801955419418058</v>
      </c>
      <c r="L275" s="8">
        <v>-5.1893349237048726E-2</v>
      </c>
      <c r="M275" s="8">
        <v>0.17293561048210226</v>
      </c>
      <c r="N275" s="8">
        <v>1.1673176678506327</v>
      </c>
      <c r="O275" s="8">
        <v>1.6381416816607801E-4</v>
      </c>
      <c r="P275" s="8">
        <v>8.7838187302404294E-5</v>
      </c>
      <c r="U275" s="8">
        <v>-0.8678649143955286</v>
      </c>
      <c r="V275" s="8">
        <v>-6.1423240159974052E-2</v>
      </c>
      <c r="W275" s="8">
        <v>0.13156333075224044</v>
      </c>
      <c r="X275" s="8">
        <v>1.1435680030243565</v>
      </c>
      <c r="Y275" s="8">
        <v>3.4440749701518094E-4</v>
      </c>
      <c r="Z275" s="8">
        <v>-1.3793056098010051E-4</v>
      </c>
      <c r="AE275" s="8">
        <v>0.46998163746228466</v>
      </c>
      <c r="AF275" s="8">
        <v>-2.1078416566095919E-2</v>
      </c>
      <c r="AG275" s="8">
        <v>3.8375867277296374E-2</v>
      </c>
      <c r="AH275" s="8">
        <v>1.5433214267757831</v>
      </c>
      <c r="AI275" s="8">
        <v>-4.4119416565567776E-4</v>
      </c>
      <c r="AJ275" s="8">
        <v>2.7985453903012122E-4</v>
      </c>
      <c r="AO275" s="8">
        <v>-0.80076558922398655</v>
      </c>
      <c r="AP275" s="8">
        <v>-5.4698516711344437E-2</v>
      </c>
      <c r="AQ275" s="8">
        <v>0.14386335282845517</v>
      </c>
      <c r="AR275" s="8">
        <v>1.2641241362350437</v>
      </c>
      <c r="AS275" s="8">
        <v>1.3245628191913008E-4</v>
      </c>
      <c r="AT275" s="8">
        <v>7.2155403061145902E-4</v>
      </c>
    </row>
    <row r="276" spans="2:46" x14ac:dyDescent="0.25">
      <c r="B276" s="8">
        <v>-0.71209895548718805</v>
      </c>
      <c r="C276" s="8">
        <v>-7.4298253876413076E-2</v>
      </c>
      <c r="D276" s="8">
        <v>0.15200145531351303</v>
      </c>
      <c r="E276" s="8">
        <v>1.1492443347345145</v>
      </c>
      <c r="F276" s="8">
        <v>3.3489753743396741E-4</v>
      </c>
      <c r="G276" s="8">
        <v>8.4980679709246423E-5</v>
      </c>
      <c r="K276" s="8">
        <v>-0.80611374704694827</v>
      </c>
      <c r="L276" s="8">
        <v>-5.2587680526312887E-2</v>
      </c>
      <c r="M276" s="8">
        <v>0.17318278481072305</v>
      </c>
      <c r="N276" s="8">
        <v>1.1716990345041649</v>
      </c>
      <c r="O276" s="8">
        <v>1.6239720767141107E-4</v>
      </c>
      <c r="P276" s="8">
        <v>8.7330998019986687E-5</v>
      </c>
      <c r="U276" s="8">
        <v>-0.86397574989149162</v>
      </c>
      <c r="V276" s="8">
        <v>-6.3714907182960343E-2</v>
      </c>
      <c r="W276" s="8">
        <v>0.12932811644729755</v>
      </c>
      <c r="X276" s="8">
        <v>1.1437259211581983</v>
      </c>
      <c r="Y276" s="8">
        <v>3.7939023759251203E-4</v>
      </c>
      <c r="Z276" s="8">
        <v>-1.7205141610495038E-4</v>
      </c>
      <c r="AE276" s="8">
        <v>0.47554430447617602</v>
      </c>
      <c r="AF276" s="8">
        <v>-2.1522913249899859E-2</v>
      </c>
      <c r="AG276" s="8">
        <v>3.8811245717405275E-2</v>
      </c>
      <c r="AH276" s="8">
        <v>1.5455299816541705</v>
      </c>
      <c r="AI276" s="8">
        <v>-4.3589533377702962E-4</v>
      </c>
      <c r="AJ276" s="8">
        <v>2.8504503974882543E-4</v>
      </c>
      <c r="AO276" s="8">
        <v>-0.80416810090201529</v>
      </c>
      <c r="AP276" s="8">
        <v>-5.5007893548554038E-2</v>
      </c>
      <c r="AQ276" s="8">
        <v>0.14395783039325979</v>
      </c>
      <c r="AR276" s="8">
        <v>1.2692591443769863</v>
      </c>
      <c r="AS276" s="8">
        <v>1.2539770785502993E-4</v>
      </c>
      <c r="AT276" s="8">
        <v>7.19381794084224E-4</v>
      </c>
    </row>
    <row r="277" spans="2:46" x14ac:dyDescent="0.25">
      <c r="B277" s="8">
        <v>-0.71852066640148127</v>
      </c>
      <c r="C277" s="8">
        <v>-7.5047553154755212E-2</v>
      </c>
      <c r="D277" s="8">
        <v>0.15173305919631405</v>
      </c>
      <c r="E277" s="8">
        <v>1.1565516691682189</v>
      </c>
      <c r="F277" s="8">
        <v>3.2925012044154173E-4</v>
      </c>
      <c r="G277" s="8">
        <v>8.6986183086521513E-5</v>
      </c>
      <c r="K277" s="8">
        <v>-0.81153162459718431</v>
      </c>
      <c r="L277" s="8">
        <v>-5.3200769779291869E-2</v>
      </c>
      <c r="M277" s="8">
        <v>0.17356663227544175</v>
      </c>
      <c r="N277" s="8">
        <v>1.1746433657919773</v>
      </c>
      <c r="O277" s="8">
        <v>1.6053469353266727E-4</v>
      </c>
      <c r="P277" s="8">
        <v>8.6163174706951903E-5</v>
      </c>
      <c r="U277" s="8">
        <v>-0.85920919233830662</v>
      </c>
      <c r="V277" s="8">
        <v>-6.7812085350952692E-2</v>
      </c>
      <c r="W277" s="8">
        <v>0.12759599411304784</v>
      </c>
      <c r="X277" s="8">
        <v>1.1438492562120779</v>
      </c>
      <c r="Y277" s="8">
        <v>4.3067921501064297E-4</v>
      </c>
      <c r="Z277" s="8">
        <v>-1.9373174176079449E-4</v>
      </c>
      <c r="AE277" s="8">
        <v>0.48160604704711441</v>
      </c>
      <c r="AF277" s="8">
        <v>-2.2223727569352203E-2</v>
      </c>
      <c r="AG277" s="8">
        <v>3.9315699373077231E-2</v>
      </c>
      <c r="AH277" s="8">
        <v>1.5481388854566365</v>
      </c>
      <c r="AI277" s="8">
        <v>-4.2825274613054196E-4</v>
      </c>
      <c r="AJ277" s="8">
        <v>2.9055124904419749E-4</v>
      </c>
      <c r="AO277" s="8">
        <v>-0.81221518662334302</v>
      </c>
      <c r="AP277" s="8">
        <v>-5.5699407237803797E-2</v>
      </c>
      <c r="AQ277" s="8">
        <v>0.14416589579113648</v>
      </c>
      <c r="AR277" s="8">
        <v>1.2767535963320429</v>
      </c>
      <c r="AS277" s="8">
        <v>1.1872217293179256E-4</v>
      </c>
      <c r="AT277" s="8">
        <v>7.1734997513235718E-4</v>
      </c>
    </row>
    <row r="278" spans="2:46" x14ac:dyDescent="0.25">
      <c r="B278" s="8">
        <v>-0.72419981596082972</v>
      </c>
      <c r="C278" s="8">
        <v>-7.574742342225721E-2</v>
      </c>
      <c r="D278" s="8">
        <v>0.15149329675092832</v>
      </c>
      <c r="E278" s="8">
        <v>1.1641153608525416</v>
      </c>
      <c r="F278" s="8">
        <v>3.232886947403214E-4</v>
      </c>
      <c r="G278" s="8">
        <v>8.9009212736075786E-5</v>
      </c>
      <c r="K278" s="8">
        <v>-0.81804450592474531</v>
      </c>
      <c r="L278" s="8">
        <v>-5.3439844379442103E-2</v>
      </c>
      <c r="M278" s="8">
        <v>0.17363147681471575</v>
      </c>
      <c r="N278" s="8">
        <v>1.1769388299844274</v>
      </c>
      <c r="O278" s="8">
        <v>1.5992717408198746E-4</v>
      </c>
      <c r="P278" s="8">
        <v>8.5997745390321064E-5</v>
      </c>
      <c r="U278" s="8">
        <v>-0.85921352330435596</v>
      </c>
      <c r="V278" s="8">
        <v>-6.7810478606214059E-2</v>
      </c>
      <c r="W278" s="8">
        <v>0.1275924736630169</v>
      </c>
      <c r="X278" s="8">
        <v>1.1439434201666197</v>
      </c>
      <c r="Y278" s="8">
        <v>4.5117205622517698E-4</v>
      </c>
      <c r="Z278" s="8">
        <v>-1.488346653216868E-4</v>
      </c>
      <c r="AE278" s="8">
        <v>0.48491460087348753</v>
      </c>
      <c r="AF278" s="8">
        <v>-2.2600499816214557E-2</v>
      </c>
      <c r="AG278" s="8">
        <v>3.9627664106210804E-2</v>
      </c>
      <c r="AH278" s="8">
        <v>1.5505084717048596</v>
      </c>
      <c r="AI278" s="8">
        <v>-4.2073063295151083E-4</v>
      </c>
      <c r="AJ278" s="8">
        <v>2.9678248541102072E-4</v>
      </c>
      <c r="AO278" s="8">
        <v>-0.81797632331600312</v>
      </c>
      <c r="AP278" s="8">
        <v>-5.6179183885821465E-2</v>
      </c>
      <c r="AQ278" s="8">
        <v>0.14432943808441925</v>
      </c>
      <c r="AR278" s="8">
        <v>1.2844750529250624</v>
      </c>
      <c r="AS278" s="8">
        <v>1.1225100513429244E-4</v>
      </c>
      <c r="AT278" s="8">
        <v>7.151214653028287E-4</v>
      </c>
    </row>
    <row r="279" spans="2:46" x14ac:dyDescent="0.25">
      <c r="B279" s="8">
        <v>-0.73022585743181623</v>
      </c>
      <c r="C279" s="8">
        <v>-7.6345604968743347E-2</v>
      </c>
      <c r="D279" s="8">
        <v>0.15125976150887521</v>
      </c>
      <c r="E279" s="8">
        <v>1.1710156059456887</v>
      </c>
      <c r="F279" s="8">
        <v>3.1847783183723875E-4</v>
      </c>
      <c r="G279" s="8">
        <v>9.0873849096540375E-5</v>
      </c>
      <c r="K279" s="8">
        <v>-0.82136481860898547</v>
      </c>
      <c r="L279" s="8">
        <v>-5.3693623651416091E-2</v>
      </c>
      <c r="M279" s="8">
        <v>0.17375533957287298</v>
      </c>
      <c r="N279" s="8">
        <v>1.1795041004917648</v>
      </c>
      <c r="O279" s="8">
        <v>1.5866446230031271E-4</v>
      </c>
      <c r="P279" s="8">
        <v>8.5380192805548165E-5</v>
      </c>
      <c r="U279" s="8">
        <v>-0.86070093643551771</v>
      </c>
      <c r="V279" s="8">
        <v>-6.3977541089177789E-2</v>
      </c>
      <c r="W279" s="8">
        <v>0.12587070518731255</v>
      </c>
      <c r="X279" s="8">
        <v>1.1439772226841167</v>
      </c>
      <c r="Y279" s="8">
        <v>5.3124727165581068E-4</v>
      </c>
      <c r="Z279" s="8">
        <v>-1.1286352600529243E-4</v>
      </c>
      <c r="AE279" s="8">
        <v>0.48681894813184995</v>
      </c>
      <c r="AF279" s="8">
        <v>-2.2795261404302644E-2</v>
      </c>
      <c r="AG279" s="8">
        <v>3.98289949759656E-2</v>
      </c>
      <c r="AH279" s="8">
        <v>1.5528462443738595</v>
      </c>
      <c r="AI279" s="8">
        <v>-4.1397494034465951E-4</v>
      </c>
      <c r="AJ279" s="8">
        <v>3.0376570288872032E-4</v>
      </c>
      <c r="AO279" s="8">
        <v>-0.82518679302939124</v>
      </c>
      <c r="AP279" s="8">
        <v>-5.6646924762636407E-2</v>
      </c>
      <c r="AQ279" s="8">
        <v>0.14443965754280452</v>
      </c>
      <c r="AR279" s="8">
        <v>1.291488796359513</v>
      </c>
      <c r="AS279" s="8">
        <v>1.0720557480135062E-4</v>
      </c>
      <c r="AT279" s="8">
        <v>7.1391557579960144E-4</v>
      </c>
    </row>
    <row r="280" spans="2:46" x14ac:dyDescent="0.25">
      <c r="B280" s="8">
        <v>-0.73743519944395997</v>
      </c>
      <c r="C280" s="8">
        <v>-7.7015672106728633E-2</v>
      </c>
      <c r="D280" s="8">
        <v>0.15085367354173376</v>
      </c>
      <c r="E280" s="8">
        <v>1.1765391837018122</v>
      </c>
      <c r="F280" s="8">
        <v>3.1397653313818089E-4</v>
      </c>
      <c r="G280" s="8">
        <v>9.3594428254640272E-5</v>
      </c>
      <c r="K280" s="8">
        <v>-0.82242038876870249</v>
      </c>
      <c r="L280" s="8">
        <v>-5.3763292047137728E-2</v>
      </c>
      <c r="M280" s="8">
        <v>0.17375995569908428</v>
      </c>
      <c r="N280" s="8">
        <v>1.1827603374053295</v>
      </c>
      <c r="O280" s="8">
        <v>1.5757339977276753E-4</v>
      </c>
      <c r="P280" s="8">
        <v>8.5306127518777031E-5</v>
      </c>
      <c r="U280" s="8">
        <v>-0.86100214607625525</v>
      </c>
      <c r="V280" s="8">
        <v>-6.3947963968929461E-2</v>
      </c>
      <c r="W280" s="8">
        <v>0.12592425191987536</v>
      </c>
      <c r="X280" s="8">
        <v>1.1440230562184854</v>
      </c>
      <c r="Y280" s="8">
        <v>5.3824536716228671E-4</v>
      </c>
      <c r="Z280" s="8">
        <v>-1.25533317928901E-4</v>
      </c>
      <c r="AE280" s="8">
        <v>0.49217956347618186</v>
      </c>
      <c r="AF280" s="8">
        <v>-2.3419135646263259E-2</v>
      </c>
      <c r="AG280" s="8">
        <v>4.028596353136956E-2</v>
      </c>
      <c r="AH280" s="8">
        <v>1.5555163822480498</v>
      </c>
      <c r="AI280" s="8">
        <v>-4.0628306242119328E-4</v>
      </c>
      <c r="AJ280" s="8">
        <v>3.0940472771648987E-4</v>
      </c>
      <c r="AO280" s="8">
        <v>-0.83804314662490287</v>
      </c>
      <c r="AP280" s="8">
        <v>-5.7629016185817124E-2</v>
      </c>
      <c r="AQ280" s="8">
        <v>0.14469540988035129</v>
      </c>
      <c r="AR280" s="8">
        <v>1.2981149083466617</v>
      </c>
      <c r="AS280" s="8">
        <v>1.012682755662312E-4</v>
      </c>
      <c r="AT280" s="8">
        <v>7.1235076685994972E-4</v>
      </c>
    </row>
    <row r="281" spans="2:46" x14ac:dyDescent="0.25">
      <c r="B281" s="8">
        <v>-0.73367195382542749</v>
      </c>
      <c r="C281" s="8">
        <v>-7.6627238062694794E-2</v>
      </c>
      <c r="D281" s="8">
        <v>0.15092500807564893</v>
      </c>
      <c r="E281" s="8">
        <v>1.1809770829056898</v>
      </c>
      <c r="F281" s="8">
        <v>3.0896748790733329E-4</v>
      </c>
      <c r="G281" s="8">
        <v>9.4503682360842512E-5</v>
      </c>
      <c r="K281" s="8">
        <v>-0.82480880670033219</v>
      </c>
      <c r="L281" s="8">
        <v>-5.3962580149506292E-2</v>
      </c>
      <c r="M281" s="8">
        <v>0.1737890910639539</v>
      </c>
      <c r="N281" s="8">
        <v>1.1858279094011122</v>
      </c>
      <c r="O281" s="8">
        <v>1.5619513633970293E-4</v>
      </c>
      <c r="P281" s="8">
        <v>8.510254948197587E-5</v>
      </c>
      <c r="U281" s="8">
        <v>-0.86071051350329286</v>
      </c>
      <c r="V281" s="8">
        <v>-6.2757216988942072E-2</v>
      </c>
      <c r="W281" s="8">
        <v>0.12734419776055325</v>
      </c>
      <c r="X281" s="8">
        <v>1.1440390211781171</v>
      </c>
      <c r="Y281" s="8">
        <v>4.8630008978936171E-4</v>
      </c>
      <c r="Z281" s="8">
        <v>-6.3589264835131517E-5</v>
      </c>
      <c r="AE281" s="8">
        <v>0.49767735346930525</v>
      </c>
      <c r="AF281" s="8">
        <v>-2.3968426962765719E-2</v>
      </c>
      <c r="AG281" s="8">
        <v>4.0849673803949549E-2</v>
      </c>
      <c r="AH281" s="8">
        <v>1.5590850874040703</v>
      </c>
      <c r="AI281" s="8">
        <v>-3.996760225901322E-4</v>
      </c>
      <c r="AJ281" s="8">
        <v>3.1618502310242115E-4</v>
      </c>
      <c r="AO281" s="8">
        <v>-0.8473661317351715</v>
      </c>
      <c r="AP281" s="8">
        <v>-5.8243735818561598E-2</v>
      </c>
      <c r="AQ281" s="8">
        <v>0.14483815751028054</v>
      </c>
      <c r="AR281" s="8">
        <v>1.3022947906387576</v>
      </c>
      <c r="AS281" s="8">
        <v>9.6141557522395966E-5</v>
      </c>
      <c r="AT281" s="8">
        <v>7.1115003224802946E-4</v>
      </c>
    </row>
    <row r="282" spans="2:46" x14ac:dyDescent="0.25">
      <c r="B282" s="8">
        <v>-0.73930412056902073</v>
      </c>
      <c r="C282" s="8">
        <v>-7.7077239643804599E-2</v>
      </c>
      <c r="D282" s="8">
        <v>0.15067711756977822</v>
      </c>
      <c r="E282" s="8">
        <v>1.1839661277459774</v>
      </c>
      <c r="F282" s="8">
        <v>3.0508921282006434E-4</v>
      </c>
      <c r="G282" s="8">
        <v>9.663616271424178E-5</v>
      </c>
      <c r="K282" s="8">
        <v>-0.82597962097300304</v>
      </c>
      <c r="L282" s="8">
        <v>-5.4054718070638802E-2</v>
      </c>
      <c r="M282" s="8">
        <v>0.17378576548371333</v>
      </c>
      <c r="N282" s="8">
        <v>1.1896826239143392</v>
      </c>
      <c r="O282" s="8">
        <v>1.5489522304765524E-4</v>
      </c>
      <c r="P282" s="8">
        <v>8.5146969536636116E-5</v>
      </c>
      <c r="U282" s="8">
        <v>-0.86071507403304603</v>
      </c>
      <c r="V282" s="8">
        <v>-6.2881314911875055E-2</v>
      </c>
      <c r="W282" s="8">
        <v>0.12730574432674907</v>
      </c>
      <c r="X282" s="8">
        <v>1.144041520320586</v>
      </c>
      <c r="Y282" s="8">
        <v>3.8985408630567156E-4</v>
      </c>
      <c r="Z282" s="8">
        <v>-3.370426369311319E-5</v>
      </c>
      <c r="AE282" s="8">
        <v>0.50532440776751786</v>
      </c>
      <c r="AF282" s="8">
        <v>-2.4637609552939019E-2</v>
      </c>
      <c r="AG282" s="8">
        <v>4.1420699356251589E-2</v>
      </c>
      <c r="AH282" s="8">
        <v>1.5630250876760963</v>
      </c>
      <c r="AI282" s="8">
        <v>-3.938709823784524E-4</v>
      </c>
      <c r="AJ282" s="8">
        <v>3.2114206673151041E-4</v>
      </c>
      <c r="AO282" s="8">
        <v>-0.85235733390887403</v>
      </c>
      <c r="AP282" s="8">
        <v>-5.8489885927283318E-2</v>
      </c>
      <c r="AQ282" s="8">
        <v>0.14480743563549653</v>
      </c>
      <c r="AR282" s="8">
        <v>1.305137878502622</v>
      </c>
      <c r="AS282" s="8">
        <v>9.230610660974403E-5</v>
      </c>
      <c r="AT282" s="8">
        <v>7.1162338249618835E-4</v>
      </c>
    </row>
    <row r="283" spans="2:46" x14ac:dyDescent="0.25">
      <c r="B283" s="8">
        <v>-0.73998456688754932</v>
      </c>
      <c r="C283" s="8">
        <v>-7.7138045073657721E-2</v>
      </c>
      <c r="D283" s="8">
        <v>0.15066613939640658</v>
      </c>
      <c r="E283" s="8">
        <v>1.1863530890643645</v>
      </c>
      <c r="F283" s="8">
        <v>3.0074759811554843E-4</v>
      </c>
      <c r="G283" s="8">
        <v>9.7415035795142622E-5</v>
      </c>
      <c r="K283" s="8">
        <v>-0.83000469010404621</v>
      </c>
      <c r="L283" s="8">
        <v>-5.4382845564987604E-2</v>
      </c>
      <c r="M283" s="8">
        <v>0.1738517484896587</v>
      </c>
      <c r="N283" s="8">
        <v>1.1941286184585911</v>
      </c>
      <c r="O283" s="8">
        <v>1.5354833529572333E-4</v>
      </c>
      <c r="P283" s="8">
        <v>8.4873220389527671E-5</v>
      </c>
      <c r="U283" s="8">
        <v>-0.86075874528232699</v>
      </c>
      <c r="V283" s="8">
        <v>-6.3842008273149092E-2</v>
      </c>
      <c r="W283" s="8">
        <v>0.12681134108448508</v>
      </c>
      <c r="X283" s="8">
        <v>1.1440379072588596</v>
      </c>
      <c r="Y283" s="8">
        <v>4.7445408383888979E-4</v>
      </c>
      <c r="Z283" s="8">
        <v>-7.7242216927400146E-5</v>
      </c>
      <c r="AE283" s="8">
        <v>0.50959382941869624</v>
      </c>
      <c r="AF283" s="8">
        <v>-2.5096404723567525E-2</v>
      </c>
      <c r="AG283" s="8">
        <v>4.1814992383145566E-2</v>
      </c>
      <c r="AH283" s="8">
        <v>1.5670220778315824</v>
      </c>
      <c r="AI283" s="8">
        <v>-3.867627562082235E-4</v>
      </c>
      <c r="AJ283" s="8">
        <v>3.2725515654621185E-4</v>
      </c>
      <c r="AO283" s="8">
        <v>-0.85558521167287449</v>
      </c>
      <c r="AP283" s="8">
        <v>-5.8578270791593008E-2</v>
      </c>
      <c r="AQ283" s="8">
        <v>0.14475477143752052</v>
      </c>
      <c r="AR283" s="8">
        <v>1.3078894526697304</v>
      </c>
      <c r="AS283" s="8">
        <v>9.0176727979091246E-5</v>
      </c>
      <c r="AT283" s="8">
        <v>7.1289032810600058E-4</v>
      </c>
    </row>
    <row r="284" spans="2:46" x14ac:dyDescent="0.25">
      <c r="B284" s="8">
        <v>-0.7338083141977737</v>
      </c>
      <c r="C284" s="8">
        <v>-7.6141134770460001E-2</v>
      </c>
      <c r="D284" s="8">
        <v>0.15048094801888168</v>
      </c>
      <c r="E284" s="8">
        <v>1.1891685139200032</v>
      </c>
      <c r="F284" s="8">
        <v>2.9295024678379966E-4</v>
      </c>
      <c r="G284" s="8">
        <v>9.5955894698376609E-5</v>
      </c>
      <c r="K284" s="8">
        <v>-0.83102184802630841</v>
      </c>
      <c r="L284" s="8">
        <v>-5.4474946687789474E-2</v>
      </c>
      <c r="M284" s="8">
        <v>0.17385454022398311</v>
      </c>
      <c r="N284" s="8">
        <v>1.1977985810990708</v>
      </c>
      <c r="O284" s="8">
        <v>1.5205341824696964E-4</v>
      </c>
      <c r="P284" s="8">
        <v>8.4825162684169062E-5</v>
      </c>
      <c r="U284" s="8">
        <v>-0.85973886623737072</v>
      </c>
      <c r="V284" s="8">
        <v>-6.5100842219728325E-2</v>
      </c>
      <c r="W284" s="8">
        <v>0.12727505722160845</v>
      </c>
      <c r="X284" s="8">
        <v>1.1440714126542688</v>
      </c>
      <c r="Y284" s="8">
        <v>5.3907067485809541E-4</v>
      </c>
      <c r="Z284" s="8">
        <v>-5.3438494157205985E-5</v>
      </c>
      <c r="AE284" s="8">
        <v>0.51771257934491222</v>
      </c>
      <c r="AF284" s="8">
        <v>-2.5959304143678641E-2</v>
      </c>
      <c r="AG284" s="8">
        <v>4.2533847797869687E-2</v>
      </c>
      <c r="AH284" s="8">
        <v>1.571501143201945</v>
      </c>
      <c r="AI284" s="8">
        <v>-3.7972831704631988E-4</v>
      </c>
      <c r="AJ284" s="8">
        <v>3.3312075339275688E-4</v>
      </c>
      <c r="AO284" s="8">
        <v>-0.85503009371755401</v>
      </c>
      <c r="AP284" s="8">
        <v>-5.8541106147889196E-2</v>
      </c>
      <c r="AQ284" s="8">
        <v>0.14474926438799049</v>
      </c>
      <c r="AR284" s="8">
        <v>1.310653186029439</v>
      </c>
      <c r="AS284" s="8">
        <v>8.4972500160901193E-5</v>
      </c>
      <c r="AT284" s="8">
        <v>7.1211210678061797E-4</v>
      </c>
    </row>
    <row r="285" spans="2:46" x14ac:dyDescent="0.25">
      <c r="B285" s="8">
        <v>-0.7374664133694232</v>
      </c>
      <c r="C285" s="8">
        <v>-7.6614390223348969E-2</v>
      </c>
      <c r="D285" s="8">
        <v>0.1505837844442631</v>
      </c>
      <c r="E285" s="8">
        <v>1.1925327022870995</v>
      </c>
      <c r="F285" s="8">
        <v>2.8668074789405586E-4</v>
      </c>
      <c r="G285" s="8">
        <v>9.4583423032861859E-5</v>
      </c>
      <c r="K285" s="8">
        <v>-0.83903749575174613</v>
      </c>
      <c r="L285" s="8">
        <v>-5.4957374855912219E-2</v>
      </c>
      <c r="M285" s="8">
        <v>0.17402929928601577</v>
      </c>
      <c r="N285" s="8">
        <v>1.2009367697220916</v>
      </c>
      <c r="O285" s="8">
        <v>1.5105801359310882E-4</v>
      </c>
      <c r="P285" s="8">
        <v>8.4463201043490254E-5</v>
      </c>
      <c r="U285" s="8">
        <v>-0.8608013941862861</v>
      </c>
      <c r="V285" s="8">
        <v>-6.3763286525780033E-2</v>
      </c>
      <c r="W285" s="8">
        <v>0.12678619985784523</v>
      </c>
      <c r="X285" s="8">
        <v>1.1440489176355433</v>
      </c>
      <c r="Y285" s="8">
        <v>4.7373910719571122E-4</v>
      </c>
      <c r="Z285" s="8">
        <v>-7.7315605783842903E-5</v>
      </c>
      <c r="AE285" s="8">
        <v>0.52750267204730006</v>
      </c>
      <c r="AF285" s="8">
        <v>-2.6916853848852507E-2</v>
      </c>
      <c r="AG285" s="8">
        <v>4.3407135486519324E-2</v>
      </c>
      <c r="AH285" s="8">
        <v>1.5762350306987869</v>
      </c>
      <c r="AI285" s="8">
        <v>-3.7324928173145758E-4</v>
      </c>
      <c r="AJ285" s="8">
        <v>3.3903290640409649E-4</v>
      </c>
      <c r="AO285" s="8">
        <v>-0.85713029208579683</v>
      </c>
      <c r="AP285" s="8">
        <v>-5.8567642528816806E-2</v>
      </c>
      <c r="AQ285" s="8">
        <v>0.1447358458442364</v>
      </c>
      <c r="AR285" s="8">
        <v>1.3132498220537734</v>
      </c>
      <c r="AS285" s="8">
        <v>8.3989397165385823E-5</v>
      </c>
      <c r="AT285" s="8">
        <v>7.1260829335090519E-4</v>
      </c>
    </row>
    <row r="286" spans="2:46" x14ac:dyDescent="0.25">
      <c r="B286" s="8">
        <v>-0.74476593148145487</v>
      </c>
      <c r="C286" s="8">
        <v>-7.7399515405079958E-2</v>
      </c>
      <c r="D286" s="8">
        <v>0.1506573453791604</v>
      </c>
      <c r="E286" s="8">
        <v>1.1963955947316303</v>
      </c>
      <c r="F286" s="8">
        <v>2.814587994858703E-4</v>
      </c>
      <c r="G286" s="8">
        <v>9.4084122368780083E-5</v>
      </c>
      <c r="K286" s="8">
        <v>-0.84474955578173405</v>
      </c>
      <c r="L286" s="8">
        <v>-5.5498927622073264E-2</v>
      </c>
      <c r="M286" s="8">
        <v>0.17422853853238732</v>
      </c>
      <c r="N286" s="8">
        <v>1.2050442516227504</v>
      </c>
      <c r="O286" s="8">
        <v>1.4949300455998593E-4</v>
      </c>
      <c r="P286" s="8">
        <v>8.3884593012462525E-5</v>
      </c>
      <c r="U286" s="8">
        <v>-0.86079710704016843</v>
      </c>
      <c r="V286" s="8">
        <v>-6.38141727941684E-2</v>
      </c>
      <c r="W286" s="8">
        <v>0.12681766981733203</v>
      </c>
      <c r="X286" s="8">
        <v>1.1440377919722364</v>
      </c>
      <c r="Y286" s="8">
        <v>3.9541930350693816E-4</v>
      </c>
      <c r="Z286" s="8">
        <v>-1.2575122013825846E-4</v>
      </c>
      <c r="AE286" s="8">
        <v>0.53348799005504688</v>
      </c>
      <c r="AF286" s="8">
        <v>-2.7624275835789341E-2</v>
      </c>
      <c r="AG286" s="8">
        <v>4.3979485123364047E-2</v>
      </c>
      <c r="AH286" s="8">
        <v>1.5799692531686731</v>
      </c>
      <c r="AI286" s="8">
        <v>-3.6544207055081199E-4</v>
      </c>
      <c r="AJ286" s="8">
        <v>3.4535492318918713E-4</v>
      </c>
      <c r="AO286" s="8">
        <v>-0.853989062030725</v>
      </c>
      <c r="AP286" s="8">
        <v>-5.8429900230674209E-2</v>
      </c>
      <c r="AQ286" s="8">
        <v>0.14473776203738761</v>
      </c>
      <c r="AR286" s="8">
        <v>1.315721249285023</v>
      </c>
      <c r="AS286" s="8">
        <v>8.0577787558263299E-5</v>
      </c>
      <c r="AT286" s="8">
        <v>7.1265153993499766E-4</v>
      </c>
    </row>
    <row r="287" spans="2:46" x14ac:dyDescent="0.25">
      <c r="B287" s="8">
        <v>-0.74702719771926351</v>
      </c>
      <c r="C287" s="8">
        <v>-7.7694991606608407E-2</v>
      </c>
      <c r="D287" s="8">
        <v>0.15071339688438995</v>
      </c>
      <c r="E287" s="8">
        <v>1.2005609674078377</v>
      </c>
      <c r="F287" s="8">
        <v>2.7512654492328943E-4</v>
      </c>
      <c r="G287" s="8">
        <v>9.2870068062673997E-5</v>
      </c>
      <c r="K287" s="8">
        <v>-0.85383302441312203</v>
      </c>
      <c r="L287" s="8">
        <v>-5.6003381710200376E-2</v>
      </c>
      <c r="M287" s="8">
        <v>0.17446272258408377</v>
      </c>
      <c r="N287" s="8">
        <v>1.2091359595580071</v>
      </c>
      <c r="O287" s="8">
        <v>1.4857410943376197E-4</v>
      </c>
      <c r="P287" s="8">
        <v>8.3456495774817733E-5</v>
      </c>
      <c r="U287" s="8">
        <v>-0.86084869708011003</v>
      </c>
      <c r="V287" s="8">
        <v>-6.3632635444654334E-2</v>
      </c>
      <c r="W287" s="8">
        <v>0.12666354978828173</v>
      </c>
      <c r="X287" s="8">
        <v>1.1440261837280346</v>
      </c>
      <c r="Y287" s="8">
        <v>3.3104376507996043E-4</v>
      </c>
      <c r="Z287" s="8">
        <v>-1.8040411176006155E-4</v>
      </c>
      <c r="AE287" s="8">
        <v>0.53989511167020821</v>
      </c>
      <c r="AF287" s="8">
        <v>-2.8294216464079796E-2</v>
      </c>
      <c r="AG287" s="8">
        <v>4.4502864344440653E-2</v>
      </c>
      <c r="AH287" s="8">
        <v>1.5829929354115126</v>
      </c>
      <c r="AI287" s="8">
        <v>-3.5852127994992809E-4</v>
      </c>
      <c r="AJ287" s="8">
        <v>3.5076599507867062E-4</v>
      </c>
      <c r="AO287" s="8">
        <v>-0.85027631085632716</v>
      </c>
      <c r="AP287" s="8">
        <v>-5.8263299502899636E-2</v>
      </c>
      <c r="AQ287" s="8">
        <v>0.14476883409726796</v>
      </c>
      <c r="AR287" s="8">
        <v>1.3204458383168307</v>
      </c>
      <c r="AS287" s="8">
        <v>7.7088470455861298E-5</v>
      </c>
      <c r="AT287" s="8">
        <v>7.1329442608738744E-4</v>
      </c>
    </row>
    <row r="288" spans="2:46" x14ac:dyDescent="0.25">
      <c r="B288" s="8">
        <v>-0.75273606667805959</v>
      </c>
      <c r="C288" s="8">
        <v>-7.8245270697968078E-2</v>
      </c>
      <c r="D288" s="8">
        <v>0.15071139171461992</v>
      </c>
      <c r="E288" s="8">
        <v>1.2051947548415054</v>
      </c>
      <c r="F288" s="8">
        <v>2.7044407228351517E-4</v>
      </c>
      <c r="G288" s="8">
        <v>9.2876282614581067E-5</v>
      </c>
      <c r="K288" s="8">
        <v>-0.85718534108388267</v>
      </c>
      <c r="L288" s="8">
        <v>-5.6210559543578884E-2</v>
      </c>
      <c r="M288" s="8">
        <v>0.17460195501325179</v>
      </c>
      <c r="N288" s="8">
        <v>1.2131533356619819</v>
      </c>
      <c r="O288" s="8">
        <v>1.4755190793665164E-4</v>
      </c>
      <c r="P288" s="8">
        <v>8.2768341565669985E-5</v>
      </c>
      <c r="U288" s="8">
        <v>-0.86092602723014799</v>
      </c>
      <c r="V288" s="8">
        <v>-6.5914865045288332E-2</v>
      </c>
      <c r="W288" s="8">
        <v>0.12699840027472123</v>
      </c>
      <c r="X288" s="8">
        <v>1.1440292015029574</v>
      </c>
      <c r="Y288" s="8">
        <v>2.2752310958038159E-4</v>
      </c>
      <c r="Z288" s="8">
        <v>-1.9559289545877836E-4</v>
      </c>
      <c r="AE288" s="8">
        <v>0.54854952528154388</v>
      </c>
      <c r="AF288" s="8">
        <v>-2.9043717081759707E-2</v>
      </c>
      <c r="AG288" s="8">
        <v>4.5075916043339471E-2</v>
      </c>
      <c r="AH288" s="8">
        <v>1.5862830540528832</v>
      </c>
      <c r="AI288" s="8">
        <v>-3.5277492359813101E-4</v>
      </c>
      <c r="AJ288" s="8">
        <v>3.5516369876156464E-4</v>
      </c>
      <c r="AO288" s="8">
        <v>-0.84845332307823296</v>
      </c>
      <c r="AP288" s="8">
        <v>-5.8157445905004268E-2</v>
      </c>
      <c r="AQ288" s="8">
        <v>0.14477289134728971</v>
      </c>
      <c r="AR288" s="8">
        <v>1.3265676245562088</v>
      </c>
      <c r="AS288" s="8">
        <v>7.2574291116130212E-5</v>
      </c>
      <c r="AT288" s="8">
        <v>7.134536784996721E-4</v>
      </c>
    </row>
    <row r="289" spans="2:46" x14ac:dyDescent="0.25">
      <c r="B289" s="8">
        <v>-0.76007732424323293</v>
      </c>
      <c r="C289" s="8">
        <v>-7.8913035698636627E-2</v>
      </c>
      <c r="D289" s="8">
        <v>0.15060423869882683</v>
      </c>
      <c r="E289" s="8">
        <v>1.2099300218413158</v>
      </c>
      <c r="F289" s="8">
        <v>2.6602601294959771E-4</v>
      </c>
      <c r="G289" s="8">
        <v>9.3575124090061751E-5</v>
      </c>
      <c r="K289" s="8">
        <v>-0.86568960361838032</v>
      </c>
      <c r="L289" s="8">
        <v>-5.6560303596111659E-2</v>
      </c>
      <c r="M289" s="8">
        <v>0.17468905886824809</v>
      </c>
      <c r="N289" s="8">
        <v>1.2192211505891377</v>
      </c>
      <c r="O289" s="8">
        <v>1.4687111576557781E-4</v>
      </c>
      <c r="P289" s="8">
        <v>8.2596816588392005E-5</v>
      </c>
      <c r="U289" s="8">
        <v>-0.86087271235927543</v>
      </c>
      <c r="V289" s="8">
        <v>-6.6310330957117053E-2</v>
      </c>
      <c r="W289" s="8">
        <v>0.12718078229582738</v>
      </c>
      <c r="X289" s="8">
        <v>1.1440190380431856</v>
      </c>
      <c r="Y289" s="8">
        <v>1.4077030672732352E-4</v>
      </c>
      <c r="Z289" s="8">
        <v>-2.3560143805760711E-4</v>
      </c>
      <c r="AE289" s="8">
        <v>0.55660432670015325</v>
      </c>
      <c r="AF289" s="8">
        <v>-2.9757102488470848E-2</v>
      </c>
      <c r="AG289" s="8">
        <v>4.5609188422646663E-2</v>
      </c>
      <c r="AH289" s="8">
        <v>1.5897055257765011</v>
      </c>
      <c r="AI289" s="8">
        <v>-3.4689894080841175E-4</v>
      </c>
      <c r="AJ289" s="8">
        <v>3.5956082883028422E-4</v>
      </c>
      <c r="AO289" s="8">
        <v>-0.8474722972856793</v>
      </c>
      <c r="AP289" s="8">
        <v>-5.811261126023623E-2</v>
      </c>
      <c r="AQ289" s="8">
        <v>0.14477745299028968</v>
      </c>
      <c r="AR289" s="8">
        <v>1.3327052373612314</v>
      </c>
      <c r="AS289" s="8">
        <v>6.9020193789439655E-5</v>
      </c>
      <c r="AT289" s="8">
        <v>7.1380454959295379E-4</v>
      </c>
    </row>
    <row r="290" spans="2:46" x14ac:dyDescent="0.25">
      <c r="B290" s="8">
        <v>-0.75917346473405189</v>
      </c>
      <c r="C290" s="8">
        <v>-7.8837796846625313E-2</v>
      </c>
      <c r="D290" s="8">
        <v>0.15061739652899178</v>
      </c>
      <c r="E290" s="8">
        <v>1.2139470542670923</v>
      </c>
      <c r="F290" s="8">
        <v>2.6198088814942443E-4</v>
      </c>
      <c r="G290" s="8">
        <v>9.4274725795785125E-5</v>
      </c>
      <c r="K290" s="8">
        <v>-0.86953181842942229</v>
      </c>
      <c r="L290" s="8">
        <v>-5.6823572574623185E-2</v>
      </c>
      <c r="M290" s="8">
        <v>0.17480331732281892</v>
      </c>
      <c r="N290" s="8">
        <v>1.2268712499367787</v>
      </c>
      <c r="O290" s="8">
        <v>1.4573742874897979E-4</v>
      </c>
      <c r="P290" s="8">
        <v>8.2101110630224239E-5</v>
      </c>
      <c r="U290" s="8">
        <v>-0.86006182482020821</v>
      </c>
      <c r="V290" s="8">
        <v>-6.7140225957544208E-2</v>
      </c>
      <c r="W290" s="8">
        <v>0.1280284424440144</v>
      </c>
      <c r="X290" s="8">
        <v>1.1440654675433743</v>
      </c>
      <c r="Y290" s="8">
        <v>1.8696502864587409E-4</v>
      </c>
      <c r="Z290" s="8">
        <v>-1.8841789298413802E-4</v>
      </c>
      <c r="AE290" s="8">
        <v>0.56037998213264717</v>
      </c>
      <c r="AF290" s="8">
        <v>-3.0126840629492935E-2</v>
      </c>
      <c r="AG290" s="8">
        <v>4.5933136843811291E-2</v>
      </c>
      <c r="AH290" s="8">
        <v>1.592767065710861</v>
      </c>
      <c r="AI290" s="8">
        <v>-3.4041525065398444E-4</v>
      </c>
      <c r="AJ290" s="8">
        <v>3.6524413229024519E-4</v>
      </c>
      <c r="AO290" s="8">
        <v>-0.84565636757662177</v>
      </c>
      <c r="AP290" s="8">
        <v>-5.8012667969492934E-2</v>
      </c>
      <c r="AQ290" s="8">
        <v>0.14480431388897991</v>
      </c>
      <c r="AR290" s="8">
        <v>1.3388136077533157</v>
      </c>
      <c r="AS290" s="8">
        <v>6.4744363495317344E-5</v>
      </c>
      <c r="AT290" s="8">
        <v>7.1494179914431959E-4</v>
      </c>
    </row>
    <row r="291" spans="2:46" x14ac:dyDescent="0.25">
      <c r="B291" s="8">
        <v>-0.75960983224402423</v>
      </c>
      <c r="C291" s="8">
        <v>-7.8882354566282897E-2</v>
      </c>
      <c r="D291" s="8">
        <v>0.15061152628685567</v>
      </c>
      <c r="E291" s="8">
        <v>1.2175343388407798</v>
      </c>
      <c r="F291" s="8">
        <v>2.5702381919822493E-4</v>
      </c>
      <c r="G291" s="8">
        <v>9.4919102898325538E-5</v>
      </c>
      <c r="K291" s="8">
        <v>-0.87519363616111823</v>
      </c>
      <c r="L291" s="8">
        <v>-5.7157012588774037E-2</v>
      </c>
      <c r="M291" s="8">
        <v>0.1750138073608391</v>
      </c>
      <c r="N291" s="8">
        <v>1.2338558023067123</v>
      </c>
      <c r="O291" s="8">
        <v>1.4476232754560218E-4</v>
      </c>
      <c r="P291" s="8">
        <v>8.1483336672452821E-5</v>
      </c>
      <c r="U291" s="8">
        <v>-0.86149687300192879</v>
      </c>
      <c r="V291" s="8">
        <v>-6.2922156975441901E-2</v>
      </c>
      <c r="W291" s="8">
        <v>0.12610036312705056</v>
      </c>
      <c r="X291" s="8">
        <v>1.1440991239857305</v>
      </c>
      <c r="Y291" s="8">
        <v>2.6842601630398908E-4</v>
      </c>
      <c r="Z291" s="8">
        <v>-1.5118098897528605E-4</v>
      </c>
      <c r="AE291" s="8">
        <v>0.56616065456478948</v>
      </c>
      <c r="AF291" s="8">
        <v>-3.0712684623614012E-2</v>
      </c>
      <c r="AG291" s="8">
        <v>4.6443186040260299E-2</v>
      </c>
      <c r="AH291" s="8">
        <v>1.5959982636487449</v>
      </c>
      <c r="AI291" s="8">
        <v>-3.3370790247021735E-4</v>
      </c>
      <c r="AJ291" s="8">
        <v>3.7108663633034932E-4</v>
      </c>
      <c r="AO291" s="8">
        <v>-0.84955922354731173</v>
      </c>
      <c r="AP291" s="8">
        <v>-5.8233424398177025E-2</v>
      </c>
      <c r="AQ291" s="8">
        <v>0.14480374997195244</v>
      </c>
      <c r="AR291" s="8">
        <v>1.3455537827325736</v>
      </c>
      <c r="AS291" s="8">
        <v>6.0346333892477348E-5</v>
      </c>
      <c r="AT291" s="8">
        <v>7.1493821121668046E-4</v>
      </c>
    </row>
    <row r="292" spans="2:46" x14ac:dyDescent="0.25">
      <c r="B292" s="8">
        <v>-0.76216304754478315</v>
      </c>
      <c r="C292" s="8">
        <v>-7.9075875272085608E-2</v>
      </c>
      <c r="D292" s="8">
        <v>0.15057167600310994</v>
      </c>
      <c r="E292" s="8">
        <v>1.2219036897590827</v>
      </c>
      <c r="F292" s="8">
        <v>2.5333959780600651E-4</v>
      </c>
      <c r="G292" s="8">
        <v>9.5670140123618015E-5</v>
      </c>
      <c r="K292" s="8">
        <v>-0.88046193388999539</v>
      </c>
      <c r="L292" s="8">
        <v>-5.7550763938348029E-2</v>
      </c>
      <c r="M292" s="8">
        <v>0.17526734900245211</v>
      </c>
      <c r="N292" s="8">
        <v>1.240256677613891</v>
      </c>
      <c r="O292" s="8">
        <v>1.4352640699215105E-4</v>
      </c>
      <c r="P292" s="8">
        <v>8.0685004866975357E-5</v>
      </c>
      <c r="U292" s="8">
        <v>-0.86104281505615743</v>
      </c>
      <c r="V292" s="8">
        <v>-6.2885467660782401E-2</v>
      </c>
      <c r="W292" s="8">
        <v>0.12701221310995522</v>
      </c>
      <c r="X292" s="8">
        <v>1.1441241808517528</v>
      </c>
      <c r="Y292" s="8">
        <v>2.6581466619985799E-4</v>
      </c>
      <c r="Z292" s="8">
        <v>-8.6260177729338805E-5</v>
      </c>
      <c r="AE292" s="8">
        <v>0.57055081106550054</v>
      </c>
      <c r="AF292" s="8">
        <v>-3.1204110634907717E-2</v>
      </c>
      <c r="AG292" s="8">
        <v>4.6877272527703677E-2</v>
      </c>
      <c r="AH292" s="8">
        <v>1.5991639703354241</v>
      </c>
      <c r="AI292" s="8">
        <v>-3.2631296592713828E-4</v>
      </c>
      <c r="AJ292" s="8">
        <v>3.7762163983622867E-4</v>
      </c>
      <c r="AO292" s="8">
        <v>-0.85371789140685961</v>
      </c>
      <c r="AP292" s="8">
        <v>-5.8511314086811879E-2</v>
      </c>
      <c r="AQ292" s="8">
        <v>0.14495404302895548</v>
      </c>
      <c r="AR292" s="8">
        <v>1.3491486169495701</v>
      </c>
      <c r="AS292" s="8">
        <v>5.5151171565567919E-5</v>
      </c>
      <c r="AT292" s="8">
        <v>7.121217048770824E-4</v>
      </c>
    </row>
    <row r="293" spans="2:46" x14ac:dyDescent="0.25">
      <c r="B293" s="8">
        <v>-0.76916832106387156</v>
      </c>
      <c r="C293" s="8">
        <v>-7.9659888616098878E-2</v>
      </c>
      <c r="D293" s="8">
        <v>0.15043461761566373</v>
      </c>
      <c r="E293" s="8">
        <v>1.2261168110626577</v>
      </c>
      <c r="F293" s="8">
        <v>2.492893263456967E-4</v>
      </c>
      <c r="G293" s="8">
        <v>9.6612704350421889E-5</v>
      </c>
      <c r="K293" s="8">
        <v>-0.88800075142055712</v>
      </c>
      <c r="L293" s="8">
        <v>-5.8141537234459272E-2</v>
      </c>
      <c r="M293" s="8">
        <v>0.17560541584741504</v>
      </c>
      <c r="N293" s="8">
        <v>1.2458370340101477</v>
      </c>
      <c r="O293" s="8">
        <v>1.4223114652809276E-4</v>
      </c>
      <c r="P293" s="8">
        <v>7.9941233739139764E-5</v>
      </c>
      <c r="U293" s="8">
        <v>-0.86158430515175466</v>
      </c>
      <c r="V293" s="8">
        <v>-6.290234197241211E-2</v>
      </c>
      <c r="W293" s="8">
        <v>0.12623883187500143</v>
      </c>
      <c r="X293" s="8">
        <v>1.1441117494634281</v>
      </c>
      <c r="Y293" s="8">
        <v>2.6711158828035227E-4</v>
      </c>
      <c r="Z293" s="8">
        <v>-1.4568362019952083E-4</v>
      </c>
      <c r="AE293" s="8">
        <v>0.57620017657058276</v>
      </c>
      <c r="AF293" s="8">
        <v>-3.1882391695641311E-2</v>
      </c>
      <c r="AG293" s="8">
        <v>4.7438745206034617E-2</v>
      </c>
      <c r="AH293" s="8">
        <v>1.6021982155087113</v>
      </c>
      <c r="AI293" s="8">
        <v>-3.1838827654096836E-4</v>
      </c>
      <c r="AJ293" s="8">
        <v>3.8418569236390795E-4</v>
      </c>
      <c r="AO293" s="8">
        <v>-0.8615091106997026</v>
      </c>
      <c r="AP293" s="8">
        <v>-5.889968200206646E-2</v>
      </c>
      <c r="AQ293" s="8">
        <v>0.14523700322914945</v>
      </c>
      <c r="AR293" s="8">
        <v>1.3514070234045605</v>
      </c>
      <c r="AS293" s="8">
        <v>5.1273151075476837E-5</v>
      </c>
      <c r="AT293" s="8">
        <v>7.0929410580058885E-4</v>
      </c>
    </row>
    <row r="294" spans="2:46" x14ac:dyDescent="0.25">
      <c r="B294" s="8">
        <v>-0.77541800471243172</v>
      </c>
      <c r="C294" s="8">
        <v>-8.0124974319362316E-2</v>
      </c>
      <c r="D294" s="8">
        <v>0.15030034144835622</v>
      </c>
      <c r="E294" s="8">
        <v>1.2304239936484291</v>
      </c>
      <c r="F294" s="8">
        <v>2.4567282182361204E-4</v>
      </c>
      <c r="G294" s="8">
        <v>9.7649804076895263E-5</v>
      </c>
      <c r="K294" s="8">
        <v>-0.89807831225829515</v>
      </c>
      <c r="L294" s="8">
        <v>-5.8896373991908557E-2</v>
      </c>
      <c r="M294" s="8">
        <v>0.17642483359355318</v>
      </c>
      <c r="N294" s="8">
        <v>1.2491770736990457</v>
      </c>
      <c r="O294" s="8">
        <v>1.4099536810488594E-4</v>
      </c>
      <c r="P294" s="8">
        <v>7.8600004399202261E-5</v>
      </c>
      <c r="U294" s="8">
        <v>-0.86105544143285473</v>
      </c>
      <c r="V294" s="8">
        <v>-6.2254514923958344E-2</v>
      </c>
      <c r="W294" s="8">
        <v>0.12720931487779891</v>
      </c>
      <c r="X294" s="8">
        <v>1.1441247111761328</v>
      </c>
      <c r="Y294" s="8">
        <v>2.276464946046521E-4</v>
      </c>
      <c r="Z294" s="8">
        <v>-8.6562271143396136E-5</v>
      </c>
      <c r="AE294" s="8">
        <v>0.58041878125543345</v>
      </c>
      <c r="AF294" s="8">
        <v>-3.2416490241504656E-2</v>
      </c>
      <c r="AG294" s="8">
        <v>4.7746491104119632E-2</v>
      </c>
      <c r="AH294" s="8">
        <v>1.6051085813645998</v>
      </c>
      <c r="AI294" s="8">
        <v>-3.1002152490598012E-4</v>
      </c>
      <c r="AJ294" s="8">
        <v>3.8901492555713259E-4</v>
      </c>
      <c r="AO294" s="8">
        <v>-0.86448860023450347</v>
      </c>
      <c r="AP294" s="8">
        <v>-5.9194472947615394E-2</v>
      </c>
      <c r="AQ294" s="8">
        <v>0.14542359364702534</v>
      </c>
      <c r="AR294" s="8">
        <v>1.3543744031077771</v>
      </c>
      <c r="AS294" s="8">
        <v>4.3607630270138473E-5</v>
      </c>
      <c r="AT294" s="8">
        <v>7.0443513847440772E-4</v>
      </c>
    </row>
    <row r="295" spans="2:46" x14ac:dyDescent="0.25">
      <c r="B295" s="8">
        <v>-0.78512314077214518</v>
      </c>
      <c r="C295" s="8">
        <v>-8.0946960375518018E-2</v>
      </c>
      <c r="D295" s="8">
        <v>0.15009246955778752</v>
      </c>
      <c r="E295" s="8">
        <v>1.2354451160288669</v>
      </c>
      <c r="F295" s="8">
        <v>2.4155914522105005E-4</v>
      </c>
      <c r="G295" s="8">
        <v>9.8680589762980433E-5</v>
      </c>
      <c r="K295" s="8">
        <v>-0.90506764708627929</v>
      </c>
      <c r="L295" s="8">
        <v>-5.9436645182984069E-2</v>
      </c>
      <c r="M295" s="8">
        <v>0.1770962250136226</v>
      </c>
      <c r="N295" s="8">
        <v>1.2506104795209989</v>
      </c>
      <c r="O295" s="8">
        <v>1.3972298082617855E-4</v>
      </c>
      <c r="P295" s="8">
        <v>7.7019293503491058E-5</v>
      </c>
      <c r="U295" s="8">
        <v>-0.86174010903752685</v>
      </c>
      <c r="V295" s="8">
        <v>-6.1300975772531165E-2</v>
      </c>
      <c r="W295" s="8">
        <v>0.12585617031918814</v>
      </c>
      <c r="X295" s="8">
        <v>1.1441000919765145</v>
      </c>
      <c r="Y295" s="8">
        <v>1.8574700410320188E-4</v>
      </c>
      <c r="Z295" s="8">
        <v>-1.4602135868853829E-4</v>
      </c>
      <c r="AE295" s="8">
        <v>0.58590853998434489</v>
      </c>
      <c r="AF295" s="8">
        <v>-3.3097065565216972E-2</v>
      </c>
      <c r="AG295" s="8">
        <v>4.8160523485810035E-2</v>
      </c>
      <c r="AH295" s="8">
        <v>1.6080174411824728</v>
      </c>
      <c r="AI295" s="8">
        <v>-3.0182791847429863E-4</v>
      </c>
      <c r="AJ295" s="8">
        <v>3.9400727673421311E-4</v>
      </c>
      <c r="AO295" s="8">
        <v>-0.87210760489421424</v>
      </c>
      <c r="AP295" s="8">
        <v>-5.9783727417686693E-2</v>
      </c>
      <c r="AQ295" s="8">
        <v>0.14606117191733525</v>
      </c>
      <c r="AR295" s="8">
        <v>1.3575947552236429</v>
      </c>
      <c r="AS295" s="8">
        <v>3.7610709739093709E-5</v>
      </c>
      <c r="AT295" s="8">
        <v>6.9794775020637291E-4</v>
      </c>
    </row>
    <row r="296" spans="2:46" x14ac:dyDescent="0.25">
      <c r="B296" s="8">
        <v>-0.79092557087947413</v>
      </c>
      <c r="C296" s="8">
        <v>-8.1547849747407336E-2</v>
      </c>
      <c r="D296" s="8">
        <v>0.1499947427103884</v>
      </c>
      <c r="E296" s="8">
        <v>1.2403664153242975</v>
      </c>
      <c r="F296" s="8">
        <v>2.3653354060565817E-4</v>
      </c>
      <c r="G296" s="8">
        <v>9.9486009497317608E-5</v>
      </c>
      <c r="K296" s="8">
        <v>-0.9110604165880295</v>
      </c>
      <c r="L296" s="8">
        <v>-5.9609772001451823E-2</v>
      </c>
      <c r="M296" s="8">
        <v>0.17756435269648038</v>
      </c>
      <c r="N296" s="8">
        <v>1.2517881687550323</v>
      </c>
      <c r="O296" s="8">
        <v>1.3924559371165682E-4</v>
      </c>
      <c r="P296" s="8">
        <v>7.5730219339476047E-5</v>
      </c>
      <c r="U296" s="8">
        <v>-0.86175757456388591</v>
      </c>
      <c r="V296" s="8">
        <v>-6.1810307447944191E-2</v>
      </c>
      <c r="W296" s="8">
        <v>0.12622420530906014</v>
      </c>
      <c r="X296" s="8">
        <v>1.1440995892676311</v>
      </c>
      <c r="Y296" s="8">
        <v>2.5859491488124103E-4</v>
      </c>
      <c r="Z296" s="8">
        <v>-9.3382622515769423E-5</v>
      </c>
      <c r="AE296" s="8">
        <v>0.58886185881309239</v>
      </c>
      <c r="AF296" s="8">
        <v>-3.3408418802626787E-2</v>
      </c>
      <c r="AG296" s="8">
        <v>4.8327887807306999E-2</v>
      </c>
      <c r="AH296" s="8">
        <v>1.6107764902934576</v>
      </c>
      <c r="AI296" s="8">
        <v>-2.9484158814763075E-4</v>
      </c>
      <c r="AJ296" s="8">
        <v>3.9776969242735148E-4</v>
      </c>
      <c r="AO296" s="8">
        <v>-0.87336227849894266</v>
      </c>
      <c r="AP296" s="8">
        <v>-5.992307749293637E-2</v>
      </c>
      <c r="AQ296" s="8">
        <v>0.14618523675306935</v>
      </c>
      <c r="AR296" s="8">
        <v>1.3595435171121382</v>
      </c>
      <c r="AS296" s="8">
        <v>2.9039877618487591E-5</v>
      </c>
      <c r="AT296" s="8">
        <v>6.9031518100433559E-4</v>
      </c>
    </row>
    <row r="297" spans="2:46" x14ac:dyDescent="0.25">
      <c r="B297" s="8">
        <v>-0.79503803002846329</v>
      </c>
      <c r="C297" s="8">
        <v>-8.1992088681399289E-2</v>
      </c>
      <c r="D297" s="8">
        <v>0.15002580341145313</v>
      </c>
      <c r="E297" s="8">
        <v>1.2450731970776241</v>
      </c>
      <c r="F297" s="8">
        <v>2.3128931299717766E-4</v>
      </c>
      <c r="G297" s="8">
        <v>9.9107010159962889E-5</v>
      </c>
      <c r="K297" s="8">
        <v>-0.91649310749819546</v>
      </c>
      <c r="L297" s="8">
        <v>-5.9661900219099596E-2</v>
      </c>
      <c r="M297" s="8">
        <v>0.1779511430048783</v>
      </c>
      <c r="N297" s="8">
        <v>1.253273921838433</v>
      </c>
      <c r="O297" s="8">
        <v>1.3908629454317079E-4</v>
      </c>
      <c r="P297" s="8">
        <v>7.455456915930594E-5</v>
      </c>
      <c r="U297" s="8">
        <v>-0.86153590652316914</v>
      </c>
      <c r="V297" s="8">
        <v>-6.1662811353496737E-2</v>
      </c>
      <c r="W297" s="8">
        <v>0.12603589781748595</v>
      </c>
      <c r="X297" s="8">
        <v>1.1441223800955493</v>
      </c>
      <c r="Y297" s="8">
        <v>2.2383908040901469E-4</v>
      </c>
      <c r="Z297" s="8">
        <v>-1.3775496531152361E-4</v>
      </c>
      <c r="AE297" s="8">
        <v>0.59635830651249266</v>
      </c>
      <c r="AF297" s="8">
        <v>-3.4277553234107715E-2</v>
      </c>
      <c r="AG297" s="8">
        <v>4.8692358201866667E-2</v>
      </c>
      <c r="AH297" s="8">
        <v>1.6136261733585557</v>
      </c>
      <c r="AI297" s="8">
        <v>-2.8716301182256458E-4</v>
      </c>
      <c r="AJ297" s="8">
        <v>4.0099883950089449E-4</v>
      </c>
      <c r="AO297" s="8">
        <v>-0.87881215023436698</v>
      </c>
      <c r="AP297" s="8">
        <v>-6.0447439770630523E-2</v>
      </c>
      <c r="AQ297" s="8">
        <v>0.14669993807350987</v>
      </c>
      <c r="AR297" s="8">
        <v>1.3614007524788854</v>
      </c>
      <c r="AS297" s="8">
        <v>2.1602300465623811E-5</v>
      </c>
      <c r="AT297" s="8">
        <v>6.8301426455133528E-4</v>
      </c>
    </row>
    <row r="298" spans="2:46" x14ac:dyDescent="0.25">
      <c r="B298" s="8">
        <v>-0.79533092142598538</v>
      </c>
      <c r="C298" s="8">
        <v>-8.2028282120856805E-2</v>
      </c>
      <c r="D298" s="8">
        <v>0.15003021489835042</v>
      </c>
      <c r="E298" s="8">
        <v>1.249941827070316</v>
      </c>
      <c r="F298" s="8">
        <v>2.252969509031375E-4</v>
      </c>
      <c r="G298" s="8">
        <v>9.836215264687995E-5</v>
      </c>
      <c r="K298" s="8">
        <v>-0.92098352658623894</v>
      </c>
      <c r="L298" s="8">
        <v>-5.9818887813777769E-2</v>
      </c>
      <c r="M298" s="8">
        <v>0.17818502366732586</v>
      </c>
      <c r="N298" s="8">
        <v>1.2554311848194395</v>
      </c>
      <c r="O298" s="8">
        <v>1.3850767570647868E-4</v>
      </c>
      <c r="P298" s="8">
        <v>7.3693276779669158E-5</v>
      </c>
      <c r="U298" s="8">
        <v>-0.86167172820561544</v>
      </c>
      <c r="V298" s="8">
        <v>-6.1360652853486942E-2</v>
      </c>
      <c r="W298" s="8">
        <v>0.12572386602418864</v>
      </c>
      <c r="X298" s="8">
        <v>1.1441337775805454</v>
      </c>
      <c r="Y298" s="8">
        <v>2.7888560498490569E-4</v>
      </c>
      <c r="Z298" s="8">
        <v>-8.0909767689060373E-5</v>
      </c>
      <c r="AE298" s="8">
        <v>0.60120128448066568</v>
      </c>
      <c r="AF298" s="8">
        <v>-3.4856417785989892E-2</v>
      </c>
      <c r="AG298" s="8">
        <v>4.8888197980843276E-2</v>
      </c>
      <c r="AH298" s="8">
        <v>1.6162623853550764</v>
      </c>
      <c r="AI298" s="8">
        <v>-2.7924767597667106E-4</v>
      </c>
      <c r="AJ298" s="8">
        <v>4.0368606386134611E-4</v>
      </c>
      <c r="AO298" s="8">
        <v>-0.88477279705245715</v>
      </c>
      <c r="AP298" s="8">
        <v>-6.098000548646091E-2</v>
      </c>
      <c r="AQ298" s="8">
        <v>0.14733960264598409</v>
      </c>
      <c r="AR298" s="8">
        <v>1.363602594390543</v>
      </c>
      <c r="AS298" s="8">
        <v>1.4698135561450241E-5</v>
      </c>
      <c r="AT298" s="8">
        <v>6.7472484363792257E-4</v>
      </c>
    </row>
    <row r="299" spans="2:46" x14ac:dyDescent="0.25">
      <c r="B299" s="8">
        <v>-0.80252121846536395</v>
      </c>
      <c r="C299" s="8">
        <v>-8.2982374275867493E-2</v>
      </c>
      <c r="D299" s="8">
        <v>0.1502962164880971</v>
      </c>
      <c r="E299" s="8">
        <v>1.2549683210259852</v>
      </c>
      <c r="F299" s="8">
        <v>2.188683555932328E-4</v>
      </c>
      <c r="G299" s="8">
        <v>9.6554695685921425E-5</v>
      </c>
      <c r="K299" s="8">
        <v>-0.92118051897528175</v>
      </c>
      <c r="L299" s="8">
        <v>-5.9833761747401605E-2</v>
      </c>
      <c r="M299" s="8">
        <v>0.17820087236448404</v>
      </c>
      <c r="N299" s="8">
        <v>1.2579765829912992</v>
      </c>
      <c r="O299" s="8">
        <v>1.3726245900548298E-4</v>
      </c>
      <c r="P299" s="8">
        <v>7.2366617340919884E-5</v>
      </c>
      <c r="U299" s="8">
        <v>-0.86166151670434932</v>
      </c>
      <c r="V299" s="8">
        <v>-6.1119667336730951E-2</v>
      </c>
      <c r="W299" s="8">
        <v>0.12576582045618717</v>
      </c>
      <c r="X299" s="8">
        <v>1.1441308713577176</v>
      </c>
      <c r="Y299" s="8">
        <v>3.8142651110747023E-4</v>
      </c>
      <c r="Z299" s="8">
        <v>-9.8761796430593674E-5</v>
      </c>
      <c r="AE299" s="8">
        <v>0.60567187298231029</v>
      </c>
      <c r="AF299" s="8">
        <v>-3.5325770031972042E-2</v>
      </c>
      <c r="AG299" s="8">
        <v>4.9212792919158692E-2</v>
      </c>
      <c r="AH299" s="8">
        <v>1.6184318655545378</v>
      </c>
      <c r="AI299" s="8">
        <v>-2.7229710567265618E-4</v>
      </c>
      <c r="AJ299" s="8">
        <v>4.0849699087003869E-4</v>
      </c>
      <c r="AO299" s="8">
        <v>-0.89517568488521126</v>
      </c>
      <c r="AP299" s="8">
        <v>-6.150943417742178E-2</v>
      </c>
      <c r="AQ299" s="8">
        <v>0.14834624129319002</v>
      </c>
      <c r="AR299" s="8">
        <v>1.3653520376526964</v>
      </c>
      <c r="AS299" s="8">
        <v>1.0751383407762181E-5</v>
      </c>
      <c r="AT299" s="8">
        <v>6.6722952213963327E-4</v>
      </c>
    </row>
    <row r="300" spans="2:46" x14ac:dyDescent="0.25">
      <c r="B300" s="8">
        <v>-0.81374123744461457</v>
      </c>
      <c r="C300" s="8">
        <v>-8.4365572111780626E-2</v>
      </c>
      <c r="D300" s="8">
        <v>0.15096768105033265</v>
      </c>
      <c r="E300" s="8">
        <v>1.2613686225218448</v>
      </c>
      <c r="F300" s="8">
        <v>2.1289280336795859E-4</v>
      </c>
      <c r="G300" s="8">
        <v>9.3638602982617871E-5</v>
      </c>
      <c r="K300" s="8">
        <v>-0.91920780452054496</v>
      </c>
      <c r="L300" s="8">
        <v>-5.9711719812666625E-2</v>
      </c>
      <c r="M300" s="8">
        <v>0.17807323357569799</v>
      </c>
      <c r="N300" s="8">
        <v>1.2606432822572595</v>
      </c>
      <c r="O300" s="8">
        <v>1.3624038595335796E-4</v>
      </c>
      <c r="P300" s="8">
        <v>7.1297754082421132E-5</v>
      </c>
      <c r="U300" s="8">
        <v>-0.86150830084201724</v>
      </c>
      <c r="V300" s="8">
        <v>-6.0902194051357869E-2</v>
      </c>
      <c r="W300" s="8">
        <v>0.12590634316181054</v>
      </c>
      <c r="X300" s="8">
        <v>1.1441566573627515</v>
      </c>
      <c r="Y300" s="8">
        <v>3.1972319256180163E-4</v>
      </c>
      <c r="Z300" s="8">
        <v>-5.8891995359898544E-5</v>
      </c>
      <c r="AE300" s="8">
        <v>0.60661102382640386</v>
      </c>
      <c r="AF300" s="8">
        <v>-3.5452323110801959E-2</v>
      </c>
      <c r="AG300" s="8">
        <v>4.9271875274533992E-2</v>
      </c>
      <c r="AH300" s="8">
        <v>1.6205566849120825</v>
      </c>
      <c r="AI300" s="8">
        <v>-2.6339593683220473E-4</v>
      </c>
      <c r="AJ300" s="8">
        <v>4.1266006434470971E-4</v>
      </c>
      <c r="AO300" s="8">
        <v>-0.89550351734327172</v>
      </c>
      <c r="AP300" s="8">
        <v>-6.1545128155543485E-2</v>
      </c>
      <c r="AQ300" s="8">
        <v>0.14837753163581757</v>
      </c>
      <c r="AR300" s="8">
        <v>1.3670275891411536</v>
      </c>
      <c r="AS300" s="8">
        <v>2.3459726431682792E-6</v>
      </c>
      <c r="AT300" s="8">
        <v>6.5985937623880384E-4</v>
      </c>
    </row>
    <row r="301" spans="2:46" x14ac:dyDescent="0.25">
      <c r="B301" s="8">
        <v>-0.82959833534557526</v>
      </c>
      <c r="C301" s="8">
        <v>-8.620197230285985E-2</v>
      </c>
      <c r="D301" s="8">
        <v>0.15186447867605543</v>
      </c>
      <c r="E301" s="8">
        <v>1.2674538928599435</v>
      </c>
      <c r="F301" s="8">
        <v>2.0727532706437871E-4</v>
      </c>
      <c r="G301" s="8">
        <v>9.0881735754886486E-5</v>
      </c>
      <c r="K301" s="8">
        <v>-0.92044814811813536</v>
      </c>
      <c r="L301" s="8">
        <v>-5.9775929084633903E-2</v>
      </c>
      <c r="M301" s="8">
        <v>0.17813228962769884</v>
      </c>
      <c r="N301" s="8">
        <v>1.2634323035684603</v>
      </c>
      <c r="O301" s="8">
        <v>1.353841017768903E-4</v>
      </c>
      <c r="P301" s="8">
        <v>7.050997204647139E-5</v>
      </c>
      <c r="U301" s="8">
        <v>-0.86140172731050069</v>
      </c>
      <c r="V301" s="8">
        <v>-6.2156804014747075E-2</v>
      </c>
      <c r="W301" s="8">
        <v>0.12671033119060973</v>
      </c>
      <c r="X301" s="8">
        <v>1.1441574299189967</v>
      </c>
      <c r="Y301" s="8">
        <v>3.9678221532766231E-4</v>
      </c>
      <c r="Z301" s="8">
        <v>-9.5104699185449016E-6</v>
      </c>
      <c r="AE301" s="8">
        <v>0.61097680905273533</v>
      </c>
      <c r="AF301" s="8">
        <v>-3.6113182791876274E-2</v>
      </c>
      <c r="AG301" s="8">
        <v>4.9579870059365212E-2</v>
      </c>
      <c r="AH301" s="8">
        <v>1.6225624171661039</v>
      </c>
      <c r="AI301" s="8">
        <v>-2.5341970934308477E-4</v>
      </c>
      <c r="AJ301" s="8">
        <v>4.1731742749530907E-4</v>
      </c>
      <c r="AO301" s="8">
        <v>-0.90199503316589669</v>
      </c>
      <c r="AP301" s="8">
        <v>-6.1699454948950495E-2</v>
      </c>
      <c r="AQ301" s="8">
        <v>0.14891012127906694</v>
      </c>
      <c r="AR301" s="8">
        <v>1.3694249833874024</v>
      </c>
      <c r="AS301" s="8">
        <v>4.9383751784791182E-7</v>
      </c>
      <c r="AT301" s="8">
        <v>6.5349151386431337E-4</v>
      </c>
    </row>
    <row r="302" spans="2:46" x14ac:dyDescent="0.25">
      <c r="B302" s="8">
        <v>-0.84746436307958051</v>
      </c>
      <c r="C302" s="8">
        <v>-8.8241142610429771E-2</v>
      </c>
      <c r="D302" s="8">
        <v>0.15300063006217407</v>
      </c>
      <c r="E302" s="8">
        <v>1.2738771368271622</v>
      </c>
      <c r="F302" s="8">
        <v>2.0173899653424754E-4</v>
      </c>
      <c r="G302" s="8">
        <v>8.7784101179265024E-5</v>
      </c>
      <c r="K302" s="8">
        <v>-0.91592110676872385</v>
      </c>
      <c r="L302" s="8">
        <v>-5.9450139925594871E-2</v>
      </c>
      <c r="M302" s="8">
        <v>0.17796839898630182</v>
      </c>
      <c r="N302" s="8">
        <v>1.2659150659269403</v>
      </c>
      <c r="O302" s="8">
        <v>1.3419489033249024E-4</v>
      </c>
      <c r="P302" s="8">
        <v>6.9910606383686441E-5</v>
      </c>
      <c r="U302" s="8">
        <v>-0.86199440446575648</v>
      </c>
      <c r="V302" s="8">
        <v>-6.4401144602682037E-2</v>
      </c>
      <c r="W302" s="8">
        <v>0.1262054724304903</v>
      </c>
      <c r="X302" s="8">
        <v>1.1441436918444778</v>
      </c>
      <c r="Y302" s="8">
        <v>4.9132819756357506E-4</v>
      </c>
      <c r="Z302" s="8">
        <v>-3.0778967226627359E-5</v>
      </c>
      <c r="AE302" s="8">
        <v>0.60934343792277024</v>
      </c>
      <c r="AF302" s="8">
        <v>-3.5911422904161133E-2</v>
      </c>
      <c r="AG302" s="8">
        <v>4.9405821792334895E-2</v>
      </c>
      <c r="AH302" s="8">
        <v>1.6243787139856669</v>
      </c>
      <c r="AI302" s="8">
        <v>-2.4527874945952323E-4</v>
      </c>
      <c r="AJ302" s="8">
        <v>4.2434224080843994E-4</v>
      </c>
      <c r="AO302" s="8">
        <v>-0.90991085312606002</v>
      </c>
      <c r="AP302" s="8">
        <v>-6.2094200502332213E-2</v>
      </c>
      <c r="AQ302" s="8">
        <v>0.14960844441120222</v>
      </c>
      <c r="AR302" s="8">
        <v>1.3731633887226167</v>
      </c>
      <c r="AS302" s="8">
        <v>-3.3828946738177822E-6</v>
      </c>
      <c r="AT302" s="8">
        <v>6.4664832789880283E-4</v>
      </c>
    </row>
    <row r="303" spans="2:46" x14ac:dyDescent="0.25">
      <c r="B303" s="8">
        <v>-0.86414724740347271</v>
      </c>
      <c r="C303" s="8">
        <v>-8.992468616834523E-2</v>
      </c>
      <c r="D303" s="8">
        <v>0.15410336488250551</v>
      </c>
      <c r="E303" s="8">
        <v>1.2818107407176378</v>
      </c>
      <c r="F303" s="8">
        <v>1.9683665533428536E-4</v>
      </c>
      <c r="G303" s="8">
        <v>8.4560758298160961E-5</v>
      </c>
      <c r="K303" s="8">
        <v>-0.9187933115290694</v>
      </c>
      <c r="L303" s="8">
        <v>-5.953220969023082E-2</v>
      </c>
      <c r="M303" s="8">
        <v>0.17809026089179281</v>
      </c>
      <c r="N303" s="8">
        <v>1.2677510784968242</v>
      </c>
      <c r="O303" s="8">
        <v>1.3372181294328428E-4</v>
      </c>
      <c r="P303" s="8">
        <v>6.9208662283671622E-5</v>
      </c>
      <c r="U303" s="8">
        <v>-0.86240975707283674</v>
      </c>
      <c r="V303" s="8">
        <v>-6.1970271537829157E-2</v>
      </c>
      <c r="W303" s="8">
        <v>0.1257459625232899</v>
      </c>
      <c r="X303" s="8">
        <v>1.144153943805631</v>
      </c>
      <c r="Y303" s="8">
        <v>5.90663907711473E-4</v>
      </c>
      <c r="Z303" s="8">
        <v>-1.2000966088120896E-5</v>
      </c>
      <c r="AE303" s="8">
        <v>0.61262673067220208</v>
      </c>
      <c r="AF303" s="8">
        <v>-3.6367575992436917E-2</v>
      </c>
      <c r="AG303" s="8">
        <v>4.9679173219857466E-2</v>
      </c>
      <c r="AH303" s="8">
        <v>1.6259945012159567</v>
      </c>
      <c r="AI303" s="8">
        <v>-2.3611883925521879E-4</v>
      </c>
      <c r="AJ303" s="8">
        <v>4.2983616574444541E-4</v>
      </c>
      <c r="AO303" s="8">
        <v>-0.92040624449042352</v>
      </c>
      <c r="AP303" s="8">
        <v>-6.296995243689904E-2</v>
      </c>
      <c r="AQ303" s="8">
        <v>0.15074973439004882</v>
      </c>
      <c r="AR303" s="8">
        <v>1.3796971110980496</v>
      </c>
      <c r="AS303" s="8">
        <v>-9.8506933549116309E-6</v>
      </c>
      <c r="AT303" s="8">
        <v>6.3823241546980838E-4</v>
      </c>
    </row>
    <row r="304" spans="2:46" x14ac:dyDescent="0.25">
      <c r="B304" s="8">
        <v>-0.87374269994196474</v>
      </c>
      <c r="C304" s="8">
        <v>-9.0835967910790918E-2</v>
      </c>
      <c r="D304" s="8">
        <v>0.15469361884397884</v>
      </c>
      <c r="E304" s="8">
        <v>1.288880752173347</v>
      </c>
      <c r="F304" s="8">
        <v>1.9222122977913909E-4</v>
      </c>
      <c r="G304" s="8">
        <v>8.1560931463872666E-5</v>
      </c>
      <c r="K304" s="8">
        <v>-0.92226216733991073</v>
      </c>
      <c r="L304" s="8">
        <v>-5.9680429769121239E-2</v>
      </c>
      <c r="M304" s="8">
        <v>0.17821221897060172</v>
      </c>
      <c r="N304" s="8">
        <v>1.2692656592459792</v>
      </c>
      <c r="O304" s="8">
        <v>1.3301493132306986E-4</v>
      </c>
      <c r="P304" s="8">
        <v>6.8626846953817399E-5</v>
      </c>
      <c r="U304" s="8">
        <v>-0.86172777422730595</v>
      </c>
      <c r="V304" s="8">
        <v>-6.3859553951967463E-2</v>
      </c>
      <c r="W304" s="8">
        <v>0.12667545365761523</v>
      </c>
      <c r="X304" s="8">
        <v>1.1441314408280749</v>
      </c>
      <c r="Y304" s="8">
        <v>5.1154654691611546E-4</v>
      </c>
      <c r="Z304" s="8">
        <v>-5.0924534167161217E-5</v>
      </c>
      <c r="AE304" s="8">
        <v>0.61435688553475654</v>
      </c>
      <c r="AF304" s="8">
        <v>-3.6644540980518253E-2</v>
      </c>
      <c r="AG304" s="8">
        <v>4.9761369583115944E-2</v>
      </c>
      <c r="AH304" s="8">
        <v>1.6275159460731807</v>
      </c>
      <c r="AI304" s="8">
        <v>-2.2556765944739405E-4</v>
      </c>
      <c r="AJ304" s="8">
        <v>4.3297485072753289E-4</v>
      </c>
      <c r="AO304" s="8">
        <v>-0.93234820201261148</v>
      </c>
      <c r="AP304" s="8">
        <v>-6.406358987611592E-2</v>
      </c>
      <c r="AQ304" s="8">
        <v>0.15213166685492882</v>
      </c>
      <c r="AR304" s="8">
        <v>1.3887239295330485</v>
      </c>
      <c r="AS304" s="8">
        <v>-1.6949286264763853E-5</v>
      </c>
      <c r="AT304" s="8">
        <v>6.2927811013922428E-4</v>
      </c>
    </row>
    <row r="305" spans="2:46" x14ac:dyDescent="0.25">
      <c r="B305" s="8">
        <v>-0.88272660650633528</v>
      </c>
      <c r="C305" s="8">
        <v>-9.1727843049678418E-2</v>
      </c>
      <c r="D305" s="8">
        <v>0.15509691822765856</v>
      </c>
      <c r="E305" s="8">
        <v>1.2960567267656211</v>
      </c>
      <c r="F305" s="8">
        <v>1.8739692924087163E-4</v>
      </c>
      <c r="G305" s="8">
        <v>7.9365006219503885E-5</v>
      </c>
      <c r="K305" s="8">
        <v>-0.93164339204538216</v>
      </c>
      <c r="L305" s="8">
        <v>-5.970403985248967E-2</v>
      </c>
      <c r="M305" s="8">
        <v>0.17851344261724514</v>
      </c>
      <c r="N305" s="8">
        <v>1.2707532689891423</v>
      </c>
      <c r="O305" s="8">
        <v>1.3297289794454416E-4</v>
      </c>
      <c r="P305" s="8">
        <v>6.809557730306602E-5</v>
      </c>
      <c r="U305" s="8">
        <v>-0.86219402578105309</v>
      </c>
      <c r="V305" s="8">
        <v>-6.4957297649889723E-2</v>
      </c>
      <c r="W305" s="8">
        <v>0.12680624023719586</v>
      </c>
      <c r="X305" s="8">
        <v>1.1441063973106538</v>
      </c>
      <c r="Y305" s="8">
        <v>6.0064061669768808E-4</v>
      </c>
      <c r="Z305" s="8">
        <v>-4.031085302730519E-5</v>
      </c>
      <c r="AE305" s="8">
        <v>0.61903905271653703</v>
      </c>
      <c r="AF305" s="8">
        <v>-3.7286586043684483E-2</v>
      </c>
      <c r="AG305" s="8">
        <v>4.9960706268966884E-2</v>
      </c>
      <c r="AH305" s="8">
        <v>1.628761535169855</v>
      </c>
      <c r="AI305" s="8">
        <v>-2.1650501595378585E-4</v>
      </c>
      <c r="AJ305" s="8">
        <v>4.3579366479875903E-4</v>
      </c>
      <c r="AO305" s="8">
        <v>-0.95173656346535962</v>
      </c>
      <c r="AP305" s="8">
        <v>-6.5824626566870242E-2</v>
      </c>
      <c r="AQ305" s="8">
        <v>0.15433969464769942</v>
      </c>
      <c r="AR305" s="8">
        <v>1.3977509572291149</v>
      </c>
      <c r="AS305" s="8">
        <v>-2.3991291551330588E-5</v>
      </c>
      <c r="AT305" s="8">
        <v>6.2046336629031766E-4</v>
      </c>
    </row>
    <row r="306" spans="2:46" x14ac:dyDescent="0.25">
      <c r="B306" s="8">
        <v>-0.89210869410317606</v>
      </c>
      <c r="C306" s="8">
        <v>-9.2509753400122449E-2</v>
      </c>
      <c r="D306" s="8">
        <v>0.15548590482590338</v>
      </c>
      <c r="E306" s="8">
        <v>1.3057417039049519</v>
      </c>
      <c r="F306" s="8">
        <v>1.8333983698815939E-4</v>
      </c>
      <c r="G306" s="8">
        <v>7.7330807992053479E-5</v>
      </c>
      <c r="K306" s="8">
        <v>-0.9344000308981617</v>
      </c>
      <c r="L306" s="8">
        <v>-5.9832886041225442E-2</v>
      </c>
      <c r="M306" s="8">
        <v>0.17865568900403106</v>
      </c>
      <c r="N306" s="8">
        <v>1.2720656913287418</v>
      </c>
      <c r="O306" s="8">
        <v>1.3220021123909277E-4</v>
      </c>
      <c r="P306" s="8">
        <v>6.7242632108779698E-5</v>
      </c>
      <c r="U306" s="8">
        <v>-0.86227379501381851</v>
      </c>
      <c r="V306" s="8">
        <v>-6.3146110576521614E-2</v>
      </c>
      <c r="W306" s="8">
        <v>0.12616688464221559</v>
      </c>
      <c r="X306" s="8">
        <v>1.144106026711978</v>
      </c>
      <c r="Y306" s="8">
        <v>5.0658974895647811E-4</v>
      </c>
      <c r="Z306" s="8">
        <v>-7.351113459966111E-5</v>
      </c>
      <c r="AE306" s="8">
        <v>0.62030009099202799</v>
      </c>
      <c r="AF306" s="8">
        <v>-3.7410627054474746E-2</v>
      </c>
      <c r="AG306" s="8">
        <v>5.0032014330422495E-2</v>
      </c>
      <c r="AH306" s="8">
        <v>1.6297271143021155</v>
      </c>
      <c r="AI306" s="8">
        <v>-2.0998595753052643E-4</v>
      </c>
      <c r="AJ306" s="8">
        <v>4.3954343227273153E-4</v>
      </c>
      <c r="AO306" s="8">
        <v>-0.97045658837177362</v>
      </c>
      <c r="AP306" s="8">
        <v>-6.7687011001513211E-2</v>
      </c>
      <c r="AQ306" s="8">
        <v>0.1564488899453845</v>
      </c>
      <c r="AR306" s="8">
        <v>1.4060719361248328</v>
      </c>
      <c r="AS306" s="8">
        <v>-3.1693360051148289E-5</v>
      </c>
      <c r="AT306" s="8">
        <v>6.1174674281980744E-4</v>
      </c>
    </row>
    <row r="307" spans="2:46" x14ac:dyDescent="0.25">
      <c r="B307" s="8">
        <v>-0.89457696148885835</v>
      </c>
      <c r="C307" s="8">
        <v>-9.2730773217369736E-2</v>
      </c>
      <c r="D307" s="8">
        <v>0.15558400451714485</v>
      </c>
      <c r="E307" s="8">
        <v>1.3150830047488362</v>
      </c>
      <c r="F307" s="8">
        <v>1.789833429759151E-4</v>
      </c>
      <c r="G307" s="8">
        <v>7.5379873943370022E-5</v>
      </c>
      <c r="K307" s="8">
        <v>-0.93899668907331946</v>
      </c>
      <c r="L307" s="8">
        <v>-6.0217853156850888E-2</v>
      </c>
      <c r="M307" s="8">
        <v>0.17895472649989705</v>
      </c>
      <c r="N307" s="8">
        <v>1.273257653656436</v>
      </c>
      <c r="O307" s="8">
        <v>1.3081928961978471E-4</v>
      </c>
      <c r="P307" s="8">
        <v>6.6169614580211452E-5</v>
      </c>
      <c r="U307" s="8">
        <v>-0.86229063450397558</v>
      </c>
      <c r="V307" s="8">
        <v>-6.3405794141763741E-2</v>
      </c>
      <c r="W307" s="8">
        <v>0.12609839164545264</v>
      </c>
      <c r="X307" s="8">
        <v>1.1441081236450483</v>
      </c>
      <c r="Y307" s="8">
        <v>4.0806768181352732E-4</v>
      </c>
      <c r="Z307" s="8">
        <v>-4.752548285579688E-5</v>
      </c>
      <c r="AE307" s="8">
        <v>0.62400740781376152</v>
      </c>
      <c r="AF307" s="8">
        <v>-3.7873851237025982E-2</v>
      </c>
      <c r="AG307" s="8">
        <v>4.9905183668959394E-2</v>
      </c>
      <c r="AH307" s="8">
        <v>1.6306038326723669</v>
      </c>
      <c r="AI307" s="8">
        <v>-2.0171827476334983E-4</v>
      </c>
      <c r="AJ307" s="8">
        <v>4.3728308686488346E-4</v>
      </c>
      <c r="AO307" s="8">
        <v>-0.98522832463356447</v>
      </c>
      <c r="AP307" s="8">
        <v>-6.9215386613085836E-2</v>
      </c>
      <c r="AQ307" s="8">
        <v>0.15824865953282818</v>
      </c>
      <c r="AR307" s="8">
        <v>1.4134540511786857</v>
      </c>
      <c r="AS307" s="8">
        <v>-3.9689928892795912E-5</v>
      </c>
      <c r="AT307" s="8">
        <v>6.0233914948011548E-4</v>
      </c>
    </row>
    <row r="308" spans="2:46" x14ac:dyDescent="0.25">
      <c r="B308" s="8">
        <v>-0.90659651687243592</v>
      </c>
      <c r="C308" s="8">
        <v>-9.357609394680072E-2</v>
      </c>
      <c r="D308" s="8">
        <v>0.1560638395489318</v>
      </c>
      <c r="E308" s="8">
        <v>1.3242157233714804</v>
      </c>
      <c r="F308" s="8">
        <v>1.7555649264239497E-4</v>
      </c>
      <c r="G308" s="8">
        <v>7.3423134561432124E-5</v>
      </c>
      <c r="K308" s="8">
        <v>-0.94113441902494654</v>
      </c>
      <c r="L308" s="8">
        <v>-6.0403189611562769E-2</v>
      </c>
      <c r="M308" s="8">
        <v>0.17914175101039592</v>
      </c>
      <c r="N308" s="8">
        <v>1.2742878670485034</v>
      </c>
      <c r="O308" s="8">
        <v>1.293923162577016E-4</v>
      </c>
      <c r="P308" s="8">
        <v>6.4729648491124932E-5</v>
      </c>
      <c r="U308" s="8">
        <v>-0.86175124978386142</v>
      </c>
      <c r="V308" s="8">
        <v>-6.2347205993089475E-2</v>
      </c>
      <c r="W308" s="8">
        <v>0.12726859009813976</v>
      </c>
      <c r="X308" s="8">
        <v>1.1440947545203419</v>
      </c>
      <c r="Y308" s="8">
        <v>4.600190987923913E-4</v>
      </c>
      <c r="Z308" s="8">
        <v>-1.0495422597514204E-4</v>
      </c>
      <c r="AE308" s="8">
        <v>0.62484029191400037</v>
      </c>
      <c r="AF308" s="8">
        <v>-3.7961610445437451E-2</v>
      </c>
      <c r="AG308" s="8">
        <v>4.9905890466683429E-2</v>
      </c>
      <c r="AH308" s="8">
        <v>1.631279021053633</v>
      </c>
      <c r="AI308" s="8">
        <v>-1.9472961208173749E-4</v>
      </c>
      <c r="AJ308" s="8">
        <v>4.3734173167361227E-4</v>
      </c>
      <c r="AO308" s="8">
        <v>-0.99677488512241008</v>
      </c>
      <c r="AP308" s="8">
        <v>-7.0098441505496795E-2</v>
      </c>
      <c r="AQ308" s="8">
        <v>0.15950215084554059</v>
      </c>
      <c r="AR308" s="8">
        <v>1.4181432989437817</v>
      </c>
      <c r="AS308" s="8">
        <v>-4.5615531009707637E-5</v>
      </c>
      <c r="AT308" s="8">
        <v>5.9394097481493119E-4</v>
      </c>
    </row>
    <row r="309" spans="2:46" x14ac:dyDescent="0.25">
      <c r="B309" s="8">
        <v>-0.92265641381384789</v>
      </c>
      <c r="C309" s="8">
        <v>-9.4695883310863829E-2</v>
      </c>
      <c r="D309" s="8">
        <v>0.15682092341966983</v>
      </c>
      <c r="E309" s="8">
        <v>1.3356918672605429</v>
      </c>
      <c r="F309" s="8">
        <v>1.7215613093173309E-4</v>
      </c>
      <c r="G309" s="8">
        <v>7.1111834480067312E-5</v>
      </c>
      <c r="K309" s="8">
        <v>-0.93847475925744805</v>
      </c>
      <c r="L309" s="8">
        <v>-6.0093266810495274E-2</v>
      </c>
      <c r="M309" s="8">
        <v>0.17894763537323255</v>
      </c>
      <c r="N309" s="8">
        <v>1.2752252523773979</v>
      </c>
      <c r="O309" s="8">
        <v>1.2747630631385694E-4</v>
      </c>
      <c r="P309" s="8">
        <v>6.3529031602304738E-5</v>
      </c>
      <c r="U309" s="8">
        <v>-0.86220512441957864</v>
      </c>
      <c r="V309" s="8">
        <v>-6.0899745393170814E-2</v>
      </c>
      <c r="W309" s="8">
        <v>0.12625284717548133</v>
      </c>
      <c r="X309" s="8">
        <v>1.1441294329056551</v>
      </c>
      <c r="Y309" s="8">
        <v>5.3050989626213566E-4</v>
      </c>
      <c r="Z309" s="8">
        <v>-5.5487294399147387E-5</v>
      </c>
      <c r="AE309" s="8">
        <v>0.62441049668403636</v>
      </c>
      <c r="AF309" s="8">
        <v>-3.7904591348004578E-2</v>
      </c>
      <c r="AG309" s="8">
        <v>4.9829891309533761E-2</v>
      </c>
      <c r="AH309" s="8">
        <v>1.6317780923656837</v>
      </c>
      <c r="AI309" s="8">
        <v>-1.8608114904082338E-4</v>
      </c>
      <c r="AJ309" s="8">
        <v>4.4886736563056872E-4</v>
      </c>
      <c r="AO309" s="8">
        <v>-1.0025609447069965</v>
      </c>
      <c r="AP309" s="8">
        <v>-7.0625826674492395E-2</v>
      </c>
      <c r="AQ309" s="8">
        <v>0.16003720389469983</v>
      </c>
      <c r="AR309" s="8">
        <v>1.4202937872008656</v>
      </c>
      <c r="AS309" s="8">
        <v>-5.2666563483868378E-5</v>
      </c>
      <c r="AT309" s="8">
        <v>5.867874902796415E-4</v>
      </c>
    </row>
    <row r="310" spans="2:46" x14ac:dyDescent="0.25">
      <c r="B310" s="8">
        <v>-0.93644956782946553</v>
      </c>
      <c r="C310" s="8">
        <v>-9.5495522507455646E-2</v>
      </c>
      <c r="D310" s="8">
        <v>0.15753590266635636</v>
      </c>
      <c r="E310" s="8">
        <v>1.3457209673754851</v>
      </c>
      <c r="F310" s="8">
        <v>1.6932618765076222E-4</v>
      </c>
      <c r="G310" s="8">
        <v>6.8577180613758884E-5</v>
      </c>
      <c r="K310" s="8">
        <v>-0.9357566816478553</v>
      </c>
      <c r="L310" s="8">
        <v>-5.9793101846821607E-2</v>
      </c>
      <c r="M310" s="8">
        <v>0.17879970949433105</v>
      </c>
      <c r="N310" s="8">
        <v>1.2760557487229716</v>
      </c>
      <c r="O310" s="8">
        <v>1.2565774154923268E-4</v>
      </c>
      <c r="P310" s="8">
        <v>6.2632239751563836E-5</v>
      </c>
      <c r="U310" s="8">
        <v>-0.86176569537132519</v>
      </c>
      <c r="V310" s="8">
        <v>-6.4421600022767048E-2</v>
      </c>
      <c r="W310" s="8">
        <v>0.12555751607143384</v>
      </c>
      <c r="X310" s="8">
        <v>1.1441208609232467</v>
      </c>
      <c r="Y310" s="8">
        <v>4.3019327093837302E-4</v>
      </c>
      <c r="Z310" s="8">
        <v>-3.5681046342336286E-5</v>
      </c>
      <c r="AE310" s="8">
        <v>0.62411279591367297</v>
      </c>
      <c r="AF310" s="8">
        <v>-3.7880682476443675E-2</v>
      </c>
      <c r="AG310" s="8">
        <v>4.9797567275111754E-2</v>
      </c>
      <c r="AH310" s="8">
        <v>1.6321910877162955</v>
      </c>
      <c r="AI310" s="8">
        <v>-1.8077465731812997E-4</v>
      </c>
      <c r="AJ310" s="8">
        <v>4.5604067323487839E-4</v>
      </c>
      <c r="AO310" s="8">
        <v>-1.0114121531905556</v>
      </c>
      <c r="AP310" s="8">
        <v>-7.0707273198019616E-2</v>
      </c>
      <c r="AQ310" s="8">
        <v>0.16076199704976862</v>
      </c>
      <c r="AR310" s="8">
        <v>1.422277446232959</v>
      </c>
      <c r="AS310" s="8">
        <v>-5.3386946194160193E-5</v>
      </c>
      <c r="AT310" s="8">
        <v>5.8043206233945454E-4</v>
      </c>
    </row>
    <row r="311" spans="2:46" x14ac:dyDescent="0.25">
      <c r="B311" s="8">
        <v>-0.94187914955231022</v>
      </c>
      <c r="C311" s="8">
        <v>-9.5861403181000268E-2</v>
      </c>
      <c r="D311" s="8">
        <v>0.1578675331621647</v>
      </c>
      <c r="E311" s="8">
        <v>1.3533087523332816</v>
      </c>
      <c r="F311" s="8">
        <v>1.6604272510291226E-4</v>
      </c>
      <c r="G311" s="8">
        <v>6.5597862786670236E-5</v>
      </c>
      <c r="K311" s="8">
        <v>-0.93749590234070679</v>
      </c>
      <c r="L311" s="8">
        <v>-5.9875225853404532E-2</v>
      </c>
      <c r="M311" s="8">
        <v>0.17888357479487149</v>
      </c>
      <c r="N311" s="8">
        <v>1.2768058952108419</v>
      </c>
      <c r="O311" s="8">
        <v>1.2487728762068892E-4</v>
      </c>
      <c r="P311" s="8">
        <v>6.1835247543140235E-5</v>
      </c>
      <c r="U311" s="8">
        <v>-0.86082869278025709</v>
      </c>
      <c r="V311" s="8">
        <v>-6.5934846862130692E-2</v>
      </c>
      <c r="W311" s="8">
        <v>0.12668255857169103</v>
      </c>
      <c r="X311" s="8">
        <v>1.1441096702628093</v>
      </c>
      <c r="Y311" s="8">
        <v>3.6898064421631667E-4</v>
      </c>
      <c r="Z311" s="8">
        <v>-8.1190194788393911E-5</v>
      </c>
      <c r="AE311" s="8">
        <v>0.62569523564375928</v>
      </c>
      <c r="AF311" s="8">
        <v>-3.8001520534399695E-2</v>
      </c>
      <c r="AG311" s="8">
        <v>5.0046490626464844E-2</v>
      </c>
      <c r="AH311" s="8">
        <v>1.6326191235882455</v>
      </c>
      <c r="AI311" s="8">
        <v>-1.7575904845988169E-4</v>
      </c>
      <c r="AJ311" s="8">
        <v>4.663692307218069E-4</v>
      </c>
      <c r="AO311" s="8">
        <v>-1.0152417987377447</v>
      </c>
      <c r="AP311" s="8">
        <v>-7.0993508539179725E-2</v>
      </c>
      <c r="AQ311" s="8">
        <v>0.1612785274504368</v>
      </c>
      <c r="AR311" s="8">
        <v>1.4242574982827627</v>
      </c>
      <c r="AS311" s="8">
        <v>-5.9151891189504331E-5</v>
      </c>
      <c r="AT311" s="8">
        <v>5.7004150411389079E-4</v>
      </c>
    </row>
    <row r="312" spans="2:46" x14ac:dyDescent="0.25">
      <c r="B312" s="8">
        <v>-0.95772878710320275</v>
      </c>
      <c r="C312" s="8">
        <v>-9.6841318952624864E-2</v>
      </c>
      <c r="D312" s="8">
        <v>0.15859070283430052</v>
      </c>
      <c r="E312" s="8">
        <v>1.3598632881091555</v>
      </c>
      <c r="F312" s="8">
        <v>1.6302996657584521E-4</v>
      </c>
      <c r="G312" s="8">
        <v>6.3369426747832949E-5</v>
      </c>
      <c r="K312" s="8">
        <v>-0.94010328622848405</v>
      </c>
      <c r="L312" s="8">
        <v>-5.9823569436104243E-2</v>
      </c>
      <c r="M312" s="8">
        <v>0.17884847976089557</v>
      </c>
      <c r="N312" s="8">
        <v>1.277516675241287</v>
      </c>
      <c r="O312" s="8">
        <v>1.2520524033352059E-4</v>
      </c>
      <c r="P312" s="8">
        <v>6.205811989239974E-5</v>
      </c>
      <c r="U312" s="8">
        <v>-0.86147119899968283</v>
      </c>
      <c r="V312" s="8">
        <v>-6.7918103552986747E-2</v>
      </c>
      <c r="W312" s="8">
        <v>0.12697578156981262</v>
      </c>
      <c r="X312" s="8">
        <v>1.1440841685757019</v>
      </c>
      <c r="Y312" s="8">
        <v>4.6301065569186959E-4</v>
      </c>
      <c r="Z312" s="8">
        <v>-6.7289101221358714E-5</v>
      </c>
      <c r="AE312" s="8">
        <v>0.62394908176435704</v>
      </c>
      <c r="AF312" s="8">
        <v>-3.7776092931711205E-2</v>
      </c>
      <c r="AG312" s="8">
        <v>4.962975971187266E-2</v>
      </c>
      <c r="AH312" s="8">
        <v>1.6328770522461693</v>
      </c>
      <c r="AI312" s="8">
        <v>-1.6744274163348478E-4</v>
      </c>
      <c r="AJ312" s="8">
        <v>4.8174037000400728E-4</v>
      </c>
      <c r="AO312" s="8">
        <v>-1.0167809200480102</v>
      </c>
      <c r="AP312" s="8">
        <v>-7.1163819770766343E-2</v>
      </c>
      <c r="AQ312" s="8">
        <v>0.16149459500142282</v>
      </c>
      <c r="AR312" s="8">
        <v>1.4254726192014864</v>
      </c>
      <c r="AS312" s="8">
        <v>-6.764935239044693E-5</v>
      </c>
      <c r="AT312" s="8">
        <v>5.5926415802529355E-4</v>
      </c>
    </row>
    <row r="313" spans="2:46" x14ac:dyDescent="0.25">
      <c r="B313" s="8">
        <v>-0.9576171452078408</v>
      </c>
      <c r="C313" s="8">
        <v>-9.6830265438202223E-2</v>
      </c>
      <c r="D313" s="8">
        <v>0.15858317247929468</v>
      </c>
      <c r="E313" s="8">
        <v>1.3641675176028969</v>
      </c>
      <c r="F313" s="8">
        <v>1.5822481432924284E-4</v>
      </c>
      <c r="G313" s="8">
        <v>6.0089960896703101E-5</v>
      </c>
      <c r="K313" s="8">
        <v>-0.93676768469612948</v>
      </c>
      <c r="L313" s="8">
        <v>-5.9475602768940317E-2</v>
      </c>
      <c r="M313" s="8">
        <v>0.17888115407355457</v>
      </c>
      <c r="N313" s="8">
        <v>1.2781888470260698</v>
      </c>
      <c r="O313" s="8">
        <v>1.2348459647864218E-4</v>
      </c>
      <c r="P313" s="8">
        <v>6.2219116782671121E-5</v>
      </c>
      <c r="U313" s="8">
        <v>-0.86117258560722765</v>
      </c>
      <c r="V313" s="8">
        <v>-6.7526189085270014E-2</v>
      </c>
      <c r="W313" s="8">
        <v>0.1270707660547141</v>
      </c>
      <c r="X313" s="8">
        <v>1.1441080642681116</v>
      </c>
      <c r="Y313" s="8">
        <v>3.9408196720560484E-4</v>
      </c>
      <c r="Z313" s="8">
        <v>-5.0584302695457115E-5</v>
      </c>
      <c r="AE313" s="8">
        <v>0.62152398632178374</v>
      </c>
      <c r="AF313" s="8">
        <v>-3.7192841117034546E-2</v>
      </c>
      <c r="AG313" s="8">
        <v>4.880139205972784E-2</v>
      </c>
      <c r="AH313" s="8">
        <v>1.6330859268761266</v>
      </c>
      <c r="AI313" s="8">
        <v>-1.5256898867788192E-4</v>
      </c>
      <c r="AJ313" s="8">
        <v>5.0286335204165818E-4</v>
      </c>
      <c r="AO313" s="8">
        <v>-1.0128487815824647</v>
      </c>
      <c r="AP313" s="8">
        <v>-6.9994038265033587E-2</v>
      </c>
      <c r="AQ313" s="8">
        <v>0.16034402797262523</v>
      </c>
      <c r="AR313" s="8">
        <v>1.4259499170861387</v>
      </c>
      <c r="AS313" s="8">
        <v>-8.9180175911373003E-5</v>
      </c>
      <c r="AT313" s="8">
        <v>5.380867998205465E-4</v>
      </c>
    </row>
    <row r="314" spans="2:46" x14ac:dyDescent="0.25">
      <c r="B314" s="8">
        <v>-0.95643402348303397</v>
      </c>
      <c r="C314" s="8">
        <v>-9.6733392249683151E-2</v>
      </c>
      <c r="D314" s="8">
        <v>0.1585154495775099</v>
      </c>
      <c r="E314" s="8">
        <v>1.3665393092305029</v>
      </c>
      <c r="F314" s="8">
        <v>1.5424684099945665E-4</v>
      </c>
      <c r="G314" s="8">
        <v>5.7306504885573721E-5</v>
      </c>
      <c r="K314" s="8">
        <v>-0.94077387350961283</v>
      </c>
      <c r="L314" s="8">
        <v>-5.9385037931236638E-2</v>
      </c>
      <c r="M314" s="8">
        <v>0.17889925828044623</v>
      </c>
      <c r="N314" s="8">
        <v>1.2787118491326637</v>
      </c>
      <c r="O314" s="8">
        <v>1.2385871669069799E-4</v>
      </c>
      <c r="P314" s="8">
        <v>6.2144422736827619E-5</v>
      </c>
      <c r="U314" s="8">
        <v>-0.86118252503149217</v>
      </c>
      <c r="V314" s="8">
        <v>-6.8733482510751329E-2</v>
      </c>
      <c r="W314" s="8">
        <v>0.12766661539097307</v>
      </c>
      <c r="X314" s="8">
        <v>1.1441087496182476</v>
      </c>
      <c r="Y314" s="8">
        <v>3.0811135030965337E-4</v>
      </c>
      <c r="Z314" s="8">
        <v>-9.3014388817631968E-5</v>
      </c>
      <c r="AE314" s="8">
        <v>0.62091205086090773</v>
      </c>
      <c r="AF314" s="8">
        <v>-3.7039427634085409E-2</v>
      </c>
      <c r="AG314" s="8">
        <v>4.8806327130004205E-2</v>
      </c>
      <c r="AH314" s="8">
        <v>1.6333216634884882</v>
      </c>
      <c r="AI314" s="8">
        <v>-1.362532972967704E-4</v>
      </c>
      <c r="AJ314" s="8">
        <v>5.0234042289609281E-4</v>
      </c>
      <c r="AO314" s="8">
        <v>-1.0093605411388167</v>
      </c>
      <c r="AP314" s="8">
        <v>-7.1652282725817917E-2</v>
      </c>
      <c r="AQ314" s="8">
        <v>0.15769237829151508</v>
      </c>
      <c r="AR314" s="8">
        <v>1.4261223784115058</v>
      </c>
      <c r="AS314" s="8">
        <v>-6.1304467358348495E-5</v>
      </c>
      <c r="AT314" s="8">
        <v>4.9350782428463438E-4</v>
      </c>
    </row>
    <row r="315" spans="2:46" x14ac:dyDescent="0.25">
      <c r="B315" s="8">
        <v>-0.94990646029128345</v>
      </c>
      <c r="C315" s="8">
        <v>-9.6070778076525462E-2</v>
      </c>
      <c r="D315" s="8">
        <v>0.15843810092335314</v>
      </c>
      <c r="E315" s="8">
        <v>1.3684086913786007</v>
      </c>
      <c r="F315" s="8">
        <v>1.4931677624978391E-4</v>
      </c>
      <c r="G315" s="8">
        <v>5.672644907465579E-5</v>
      </c>
      <c r="K315" s="8">
        <v>-0.93935755410675981</v>
      </c>
      <c r="L315" s="8">
        <v>-5.9097465406431286E-2</v>
      </c>
      <c r="M315" s="8">
        <v>0.17884522703607225</v>
      </c>
      <c r="N315" s="8">
        <v>1.2791147870322848</v>
      </c>
      <c r="O315" s="8">
        <v>1.2054377708533251E-4</v>
      </c>
      <c r="P315" s="8">
        <v>6.1520942587820385E-5</v>
      </c>
      <c r="U315" s="8">
        <v>-0.86118194031473638</v>
      </c>
      <c r="V315" s="8">
        <v>-6.875005807570328E-2</v>
      </c>
      <c r="W315" s="8">
        <v>0.12768920380804416</v>
      </c>
      <c r="X315" s="8">
        <v>1.1441070497182328</v>
      </c>
      <c r="Y315" s="8">
        <v>2.6055177340540334E-4</v>
      </c>
      <c r="Z315" s="8">
        <v>-1.5782642908555785E-4</v>
      </c>
      <c r="AE315" s="8">
        <v>0.6214467254968673</v>
      </c>
      <c r="AF315" s="8">
        <v>-3.7097945369843364E-2</v>
      </c>
      <c r="AG315" s="8">
        <v>4.8763813388049304E-2</v>
      </c>
      <c r="AH315" s="8">
        <v>1.6337111781098255</v>
      </c>
      <c r="AI315" s="8">
        <v>-1.290202122640231E-4</v>
      </c>
      <c r="AJ315" s="8">
        <v>4.9708617275065752E-4</v>
      </c>
      <c r="AO315" s="8">
        <v>-1.0062600919660016</v>
      </c>
      <c r="AP315" s="8">
        <v>-6.8739726671711743E-2</v>
      </c>
      <c r="AQ315" s="8">
        <v>0.15508785399135508</v>
      </c>
      <c r="AR315" s="8">
        <v>1.4262693770713954</v>
      </c>
      <c r="AS315" s="8">
        <v>-1.0825130913275514E-4</v>
      </c>
      <c r="AT315" s="8">
        <v>4.5152537592983401E-4</v>
      </c>
    </row>
    <row r="316" spans="2:46" x14ac:dyDescent="0.25">
      <c r="B316" s="8">
        <v>-0.95237102921247041</v>
      </c>
      <c r="C316" s="8">
        <v>-9.6270864261161562E-2</v>
      </c>
      <c r="D316" s="8">
        <v>0.15850379816322455</v>
      </c>
      <c r="E316" s="8">
        <v>1.3703319718638878</v>
      </c>
      <c r="F316" s="8">
        <v>1.4536935603401066E-4</v>
      </c>
      <c r="G316" s="8">
        <v>5.5426920711699218E-5</v>
      </c>
      <c r="K316" s="8">
        <v>-0.94029991731639329</v>
      </c>
      <c r="L316" s="8">
        <v>-5.9143353405768734E-2</v>
      </c>
      <c r="M316" s="8">
        <v>0.17876296224396165</v>
      </c>
      <c r="N316" s="8">
        <v>1.27941073497763</v>
      </c>
      <c r="O316" s="8">
        <v>1.1974160136366009E-4</v>
      </c>
      <c r="P316" s="8">
        <v>6.2959290669309658E-5</v>
      </c>
      <c r="U316" s="8">
        <v>-0.86118572662311632</v>
      </c>
      <c r="V316" s="8">
        <v>-6.8773935006451709E-2</v>
      </c>
      <c r="W316" s="8">
        <v>0.12775680349940671</v>
      </c>
      <c r="X316" s="8">
        <v>1.1441064547382602</v>
      </c>
      <c r="Y316" s="8">
        <v>2.8542162466323407E-4</v>
      </c>
      <c r="Z316" s="8">
        <v>-8.7415557217625098E-5</v>
      </c>
      <c r="AE316" s="8">
        <v>0.62188982114190383</v>
      </c>
      <c r="AF316" s="8">
        <v>-3.7131538440688734E-2</v>
      </c>
      <c r="AG316" s="8">
        <v>4.8709383640541906E-2</v>
      </c>
      <c r="AH316" s="8">
        <v>1.6340493693858356</v>
      </c>
      <c r="AI316" s="8">
        <v>-1.2402045281451675E-4</v>
      </c>
      <c r="AJ316" s="8">
        <v>4.8898384777216358E-4</v>
      </c>
      <c r="AO316" s="8">
        <v>-1.0078072122902155</v>
      </c>
      <c r="AP316" s="8">
        <v>-6.913580676520957E-2</v>
      </c>
      <c r="AQ316" s="8">
        <v>0.15496164230836992</v>
      </c>
      <c r="AR316" s="8">
        <v>1.4264069400815249</v>
      </c>
      <c r="AS316" s="8">
        <v>-1.2761029764848852E-4</v>
      </c>
      <c r="AT316" s="8">
        <v>4.5769295903676466E-4</v>
      </c>
    </row>
    <row r="317" spans="2:46" x14ac:dyDescent="0.25">
      <c r="B317" s="8">
        <v>-0.94715727634505897</v>
      </c>
      <c r="C317" s="8">
        <v>-9.5726813598651414E-2</v>
      </c>
      <c r="D317" s="8">
        <v>0.1582209518857278</v>
      </c>
      <c r="E317" s="8">
        <v>1.3726230227187806</v>
      </c>
      <c r="F317" s="8">
        <v>1.4030697997424035E-4</v>
      </c>
      <c r="G317" s="8">
        <v>5.2790733491061144E-5</v>
      </c>
      <c r="K317" s="8">
        <v>-0.93886482420039308</v>
      </c>
      <c r="L317" s="8">
        <v>-5.9065431491351031E-2</v>
      </c>
      <c r="M317" s="8">
        <v>0.17809068674203654</v>
      </c>
      <c r="N317" s="8">
        <v>1.279581455244881</v>
      </c>
      <c r="O317" s="8">
        <v>1.1892772042444453E-4</v>
      </c>
      <c r="P317" s="8">
        <v>5.5942585626730819E-5</v>
      </c>
      <c r="U317" s="8">
        <v>-0.86071264702487216</v>
      </c>
      <c r="V317" s="8">
        <v>-6.7844890512135117E-2</v>
      </c>
      <c r="W317" s="8">
        <v>0.12780947545666663</v>
      </c>
      <c r="X317" s="8">
        <v>1.1441302833626532</v>
      </c>
      <c r="Y317" s="8">
        <v>2.0056739429762598E-4</v>
      </c>
      <c r="Z317" s="8">
        <v>-8.2605774423860067E-5</v>
      </c>
      <c r="AE317" s="8">
        <v>0.62420459072099477</v>
      </c>
      <c r="AF317" s="8">
        <v>-3.7610675570102586E-2</v>
      </c>
      <c r="AG317" s="8">
        <v>4.8730636433613028E-2</v>
      </c>
      <c r="AH317" s="8">
        <v>1.6343979638222264</v>
      </c>
      <c r="AI317" s="8">
        <v>-1.1045162360917538E-4</v>
      </c>
      <c r="AJ317" s="8">
        <v>4.8958807276623998E-4</v>
      </c>
      <c r="AO317" s="8">
        <v>-1.0103986888523688</v>
      </c>
      <c r="AP317" s="8">
        <v>-6.7900856743658783E-2</v>
      </c>
      <c r="AQ317" s="8">
        <v>0.15376417657384514</v>
      </c>
      <c r="AR317" s="8">
        <v>1.4265610929506578</v>
      </c>
      <c r="AS317" s="8">
        <v>-9.624036417499394E-5</v>
      </c>
      <c r="AT317" s="8">
        <v>4.8811087405811174E-4</v>
      </c>
    </row>
    <row r="318" spans="2:46" x14ac:dyDescent="0.25">
      <c r="B318" s="8">
        <v>-0.94473195703407054</v>
      </c>
      <c r="C318" s="8">
        <v>-9.5465929656449691E-2</v>
      </c>
      <c r="D318" s="8">
        <v>0.15816543902465724</v>
      </c>
      <c r="E318" s="8">
        <v>1.3751750394283477</v>
      </c>
      <c r="F318" s="8">
        <v>1.3508511628818916E-4</v>
      </c>
      <c r="G318" s="8">
        <v>5.167318331968447E-5</v>
      </c>
      <c r="K318" s="8">
        <v>-0.94014229272883532</v>
      </c>
      <c r="L318" s="8">
        <v>-5.8881541502792602E-2</v>
      </c>
      <c r="M318" s="8">
        <v>0.17816003185529411</v>
      </c>
      <c r="N318" s="8">
        <v>1.2797411204624476</v>
      </c>
      <c r="O318" s="8">
        <v>1.2129125548358776E-4</v>
      </c>
      <c r="P318" s="8">
        <v>5.5051455725986183E-5</v>
      </c>
      <c r="U318" s="8">
        <v>-0.86010471949839695</v>
      </c>
      <c r="V318" s="8">
        <v>-6.9613034864407453E-2</v>
      </c>
      <c r="W318" s="8">
        <v>0.1281663379396375</v>
      </c>
      <c r="X318" s="8">
        <v>1.1441084752928179</v>
      </c>
      <c r="Y318" s="8">
        <v>1.0897726996878415E-4</v>
      </c>
      <c r="Z318" s="8">
        <v>-1.0109034321889286E-4</v>
      </c>
      <c r="AE318" s="8">
        <v>0.62485706505269289</v>
      </c>
      <c r="AF318" s="8">
        <v>-3.7676945048601397E-2</v>
      </c>
      <c r="AG318" s="8">
        <v>4.8724100920749171E-2</v>
      </c>
      <c r="AH318" s="8">
        <v>1.6348331754120944</v>
      </c>
      <c r="AI318" s="8">
        <v>-1.0371361052409512E-4</v>
      </c>
      <c r="AJ318" s="8">
        <v>4.8892501955755596E-4</v>
      </c>
      <c r="AO318" s="8">
        <v>-1.0145415725172151</v>
      </c>
      <c r="AP318" s="8">
        <v>-6.7158320522951315E-2</v>
      </c>
      <c r="AQ318" s="8">
        <v>0.15359075619053258</v>
      </c>
      <c r="AR318" s="8">
        <v>1.4266823200633818</v>
      </c>
      <c r="AS318" s="8">
        <v>-8.2475803144302622E-5</v>
      </c>
      <c r="AT318" s="8">
        <v>4.9132639575611792E-4</v>
      </c>
    </row>
    <row r="319" spans="2:46" x14ac:dyDescent="0.25">
      <c r="B319" s="8">
        <v>-0.94305610336676493</v>
      </c>
      <c r="C319" s="8">
        <v>-9.5362993675699351E-2</v>
      </c>
      <c r="D319" s="8">
        <v>0.15818120408114397</v>
      </c>
      <c r="E319" s="8">
        <v>1.3779610033449532</v>
      </c>
      <c r="F319" s="8">
        <v>1.3209650616461519E-4</v>
      </c>
      <c r="G319" s="8">
        <v>5.2126855154800456E-5</v>
      </c>
      <c r="K319" s="8">
        <v>-0.94243637220629606</v>
      </c>
      <c r="L319" s="8">
        <v>-5.9047925249797101E-2</v>
      </c>
      <c r="M319" s="8">
        <v>0.17791932627997381</v>
      </c>
      <c r="N319" s="8">
        <v>1.2798620422678366</v>
      </c>
      <c r="O319" s="8">
        <v>1.2009935191910008E-4</v>
      </c>
      <c r="P319" s="8">
        <v>5.6775848697487414E-5</v>
      </c>
      <c r="U319" s="8">
        <v>-0.86095319852415886</v>
      </c>
      <c r="V319" s="8">
        <v>-6.7684319764125506E-2</v>
      </c>
      <c r="W319" s="8">
        <v>0.12892079453662494</v>
      </c>
      <c r="X319" s="8">
        <v>1.1440979565894429</v>
      </c>
      <c r="Y319" s="8">
        <v>2.8616518605893227E-5</v>
      </c>
      <c r="Z319" s="8">
        <v>-6.9655223739836455E-5</v>
      </c>
      <c r="AE319" s="8">
        <v>0.62782003139274434</v>
      </c>
      <c r="AF319" s="8">
        <v>-3.7758820741568208E-2</v>
      </c>
      <c r="AG319" s="8">
        <v>4.8086986686923183E-2</v>
      </c>
      <c r="AH319" s="8">
        <v>1.6351734349498357</v>
      </c>
      <c r="AI319" s="8">
        <v>-1.0191718303256424E-4</v>
      </c>
      <c r="AJ319" s="8">
        <v>4.7492791809840171E-4</v>
      </c>
      <c r="AO319" s="8">
        <v>-1.0125072383088018</v>
      </c>
      <c r="AP319" s="8">
        <v>-6.5557948193116153E-2</v>
      </c>
      <c r="AQ319" s="8">
        <v>0.1548976509227529</v>
      </c>
      <c r="AR319" s="8">
        <v>1.4268095953790891</v>
      </c>
      <c r="AS319" s="8">
        <v>-1.2668995911940801E-4</v>
      </c>
      <c r="AT319" s="8">
        <v>5.2743159130201026E-4</v>
      </c>
    </row>
    <row r="320" spans="2:46" x14ac:dyDescent="0.25">
      <c r="B320" s="8">
        <v>-0.94162165093439953</v>
      </c>
      <c r="C320" s="8">
        <v>-9.5364631492322494E-2</v>
      </c>
      <c r="D320" s="8">
        <v>0.1581849911146834</v>
      </c>
      <c r="E320" s="8">
        <v>1.3842065676205775</v>
      </c>
      <c r="F320" s="8">
        <v>1.3215253991658038E-4</v>
      </c>
      <c r="G320" s="8">
        <v>5.2255693083882007E-5</v>
      </c>
      <c r="K320" s="8">
        <v>-0.94306906683195901</v>
      </c>
      <c r="L320" s="8">
        <v>-5.856011200176843E-2</v>
      </c>
      <c r="M320" s="8">
        <v>0.17785946245123369</v>
      </c>
      <c r="N320" s="8">
        <v>1.2799683131671222</v>
      </c>
      <c r="O320" s="8">
        <v>1.3091466378728478E-4</v>
      </c>
      <c r="P320" s="8">
        <v>5.8103656321710788E-5</v>
      </c>
      <c r="U320" s="8">
        <v>-0.86115383409453961</v>
      </c>
      <c r="V320" s="8">
        <v>-6.6776927302345621E-2</v>
      </c>
      <c r="W320" s="8">
        <v>0.12841289335918563</v>
      </c>
      <c r="X320" s="8">
        <v>1.1441204605503517</v>
      </c>
      <c r="Y320" s="8">
        <v>1.0821682376110839E-4</v>
      </c>
      <c r="Z320" s="8">
        <v>-2.5099365679094269E-5</v>
      </c>
      <c r="AE320" s="8">
        <v>0.6283684367958684</v>
      </c>
      <c r="AF320" s="8">
        <v>-3.7703014739050439E-2</v>
      </c>
      <c r="AG320" s="8">
        <v>4.8157953933951766E-2</v>
      </c>
      <c r="AH320" s="8">
        <v>1.6353186146474021</v>
      </c>
      <c r="AI320" s="8">
        <v>-1.0861243546946681E-4</v>
      </c>
      <c r="AJ320" s="8">
        <v>4.8344242199756243E-4</v>
      </c>
      <c r="AO320" s="8">
        <v>-1.0157696657389463</v>
      </c>
      <c r="AP320" s="8">
        <v>-6.283047812145999E-2</v>
      </c>
      <c r="AQ320" s="8">
        <v>0.15420037321346672</v>
      </c>
      <c r="AR320" s="8">
        <v>1.4268848435356294</v>
      </c>
      <c r="AS320" s="8">
        <v>-7.5507914683796743E-5</v>
      </c>
      <c r="AT320" s="8">
        <v>5.4051808105484321E-4</v>
      </c>
    </row>
    <row r="321" spans="2:46" x14ac:dyDescent="0.25">
      <c r="B321" s="8">
        <v>-0.93792896454918528</v>
      </c>
      <c r="C321" s="8">
        <v>-9.5257248503289579E-2</v>
      </c>
      <c r="D321" s="8">
        <v>0.15806710941988605</v>
      </c>
      <c r="E321" s="8">
        <v>1.3966724238569006</v>
      </c>
      <c r="F321" s="8">
        <v>1.3072756712237263E-4</v>
      </c>
      <c r="G321" s="8">
        <v>5.0691795713300751E-5</v>
      </c>
      <c r="K321" s="8">
        <v>-0.94108640152038492</v>
      </c>
      <c r="L321" s="8">
        <v>-5.873283909717357E-2</v>
      </c>
      <c r="M321" s="8">
        <v>0.17609058233154357</v>
      </c>
      <c r="N321" s="8">
        <v>1.280019939166066</v>
      </c>
      <c r="O321" s="8">
        <v>1.3198899241953401E-4</v>
      </c>
      <c r="P321" s="8">
        <v>4.7098687422970647E-5</v>
      </c>
      <c r="U321" s="8">
        <v>-0.86210417393393335</v>
      </c>
      <c r="V321" s="8">
        <v>-6.5928254355104229E-2</v>
      </c>
      <c r="W321" s="8">
        <v>0.12790252649348705</v>
      </c>
      <c r="X321" s="8">
        <v>1.1441330412755832</v>
      </c>
      <c r="Y321" s="8">
        <v>1.5847034394403815E-4</v>
      </c>
      <c r="Z321" s="8">
        <v>5.1218202014170084E-6</v>
      </c>
      <c r="AE321" s="8">
        <v>0.6290541743164032</v>
      </c>
      <c r="AF321" s="8">
        <v>-3.8011967873940185E-2</v>
      </c>
      <c r="AG321" s="8">
        <v>4.8122292067291357E-2</v>
      </c>
      <c r="AH321" s="8">
        <v>1.6354353342650592</v>
      </c>
      <c r="AI321" s="8">
        <v>-8.0695627071399295E-5</v>
      </c>
      <c r="AJ321" s="8">
        <v>4.8022164571554269E-4</v>
      </c>
      <c r="AO321" s="8">
        <v>-1.013273803657011</v>
      </c>
      <c r="AP321" s="8">
        <v>-6.7014333835072007E-2</v>
      </c>
      <c r="AQ321" s="8">
        <v>0.15258658075155596</v>
      </c>
      <c r="AR321" s="8">
        <v>1.4269272397284223</v>
      </c>
      <c r="AS321" s="8">
        <v>-7.8143831641454351E-6</v>
      </c>
      <c r="AT321" s="8">
        <v>5.1440862335013762E-4</v>
      </c>
    </row>
    <row r="322" spans="2:46" x14ac:dyDescent="0.25">
      <c r="B322" s="8">
        <v>-0.94838931087175349</v>
      </c>
      <c r="C322" s="8">
        <v>-9.5855749687576638E-2</v>
      </c>
      <c r="D322" s="8">
        <v>0.15875297634635241</v>
      </c>
      <c r="E322" s="8">
        <v>1.41659524858356</v>
      </c>
      <c r="F322" s="8">
        <v>1.2792003503615392E-4</v>
      </c>
      <c r="G322" s="8">
        <v>4.7475637445550705E-5</v>
      </c>
      <c r="K322" s="8">
        <v>-0.93898233070907899</v>
      </c>
      <c r="L322" s="8">
        <v>-5.860953738605592E-2</v>
      </c>
      <c r="M322" s="8">
        <v>0.17598053426324481</v>
      </c>
      <c r="N322" s="8">
        <v>1.2800998981055329</v>
      </c>
      <c r="O322" s="8">
        <v>1.3102130804112821E-4</v>
      </c>
      <c r="P322" s="8">
        <v>4.6235011079607765E-5</v>
      </c>
      <c r="U322" s="8">
        <v>-0.86211173225772342</v>
      </c>
      <c r="V322" s="8">
        <v>-6.6267646313922068E-2</v>
      </c>
      <c r="W322" s="8">
        <v>0.12784995702528626</v>
      </c>
      <c r="X322" s="8">
        <v>1.1441320535706312</v>
      </c>
      <c r="Y322" s="8">
        <v>2.6180044018157562E-4</v>
      </c>
      <c r="Z322" s="8">
        <v>-1.0883347293764894E-5</v>
      </c>
      <c r="AE322" s="8">
        <v>0.62483709418826039</v>
      </c>
      <c r="AF322" s="8">
        <v>-3.8334086995277766E-2</v>
      </c>
      <c r="AG322" s="8">
        <v>4.5418404388500332E-2</v>
      </c>
      <c r="AH322" s="8">
        <v>1.6355342856051556</v>
      </c>
      <c r="AI322" s="8">
        <v>-8.4969889691125059E-5</v>
      </c>
      <c r="AJ322" s="8">
        <v>5.1611476610512869E-4</v>
      </c>
      <c r="AO322" s="8">
        <v>-1.0110813672375636</v>
      </c>
      <c r="AP322" s="8">
        <v>-6.7287348209248782E-2</v>
      </c>
      <c r="AQ322" s="8">
        <v>0.15157411260848835</v>
      </c>
      <c r="AR322" s="8">
        <v>1.4270001655200706</v>
      </c>
      <c r="AS322" s="8">
        <v>9.4171120357220877E-7</v>
      </c>
      <c r="AT322" s="8">
        <v>4.8193275585639204E-4</v>
      </c>
    </row>
    <row r="323" spans="2:46" x14ac:dyDescent="0.25">
      <c r="B323" s="8">
        <v>-0.96718500972156474</v>
      </c>
      <c r="C323" s="8">
        <v>-9.7003828915716975E-2</v>
      </c>
      <c r="D323" s="8">
        <v>0.15979085475799168</v>
      </c>
      <c r="E323" s="8">
        <v>1.4377949517759019</v>
      </c>
      <c r="F323" s="8">
        <v>1.2492730684612031E-4</v>
      </c>
      <c r="G323" s="8">
        <v>4.475729925641274E-5</v>
      </c>
      <c r="K323" s="8">
        <v>-0.93926645646897011</v>
      </c>
      <c r="L323" s="8">
        <v>-5.8874488285953763E-2</v>
      </c>
      <c r="M323" s="8">
        <v>0.17597795578025716</v>
      </c>
      <c r="N323" s="8">
        <v>1.2801408747374001</v>
      </c>
      <c r="O323" s="8">
        <v>1.1866737066616284E-4</v>
      </c>
      <c r="P323" s="8">
        <v>4.6354985618734866E-5</v>
      </c>
      <c r="U323" s="8">
        <v>-0.86275382378297227</v>
      </c>
      <c r="V323" s="8">
        <v>-6.4930423645258362E-2</v>
      </c>
      <c r="W323" s="8">
        <v>0.12698393988451134</v>
      </c>
      <c r="X323" s="8">
        <v>1.1441435905658266</v>
      </c>
      <c r="Y323" s="8">
        <v>3.3039925251082572E-4</v>
      </c>
      <c r="Z323" s="8">
        <v>3.3543101810129894E-5</v>
      </c>
      <c r="AE323" s="8">
        <v>0.6261790043931772</v>
      </c>
      <c r="AF323" s="8">
        <v>-3.6958515470687389E-2</v>
      </c>
      <c r="AG323" s="8">
        <v>4.5691662200900221E-2</v>
      </c>
      <c r="AH323" s="8">
        <v>1.6355603694649927</v>
      </c>
      <c r="AI323" s="8">
        <v>-1.3541588313057182E-4</v>
      </c>
      <c r="AJ323" s="8">
        <v>5.261352502116685E-4</v>
      </c>
      <c r="AO323" s="8">
        <v>-1.0096491880568514</v>
      </c>
      <c r="AP323" s="8">
        <v>-6.718509800306581E-2</v>
      </c>
      <c r="AQ323" s="8">
        <v>0.15172128004331745</v>
      </c>
      <c r="AR323" s="8">
        <v>1.4271364747300626</v>
      </c>
      <c r="AS323" s="8">
        <v>-4.5764705075477118E-6</v>
      </c>
      <c r="AT323" s="8">
        <v>4.8987540907348415E-4</v>
      </c>
    </row>
    <row r="324" spans="2:46" x14ac:dyDescent="0.25">
      <c r="B324" s="8">
        <v>-0.98809957440939777</v>
      </c>
      <c r="C324" s="8">
        <v>-9.8520791972360466E-2</v>
      </c>
      <c r="D324" s="8">
        <v>0.16099273991847521</v>
      </c>
      <c r="E324" s="8">
        <v>1.457789527900186</v>
      </c>
      <c r="F324" s="8">
        <v>1.213811536625511E-4</v>
      </c>
      <c r="G324" s="8">
        <v>4.1927985717478819E-5</v>
      </c>
      <c r="K324" s="8">
        <v>-0.93819758898786354</v>
      </c>
      <c r="L324" s="8">
        <v>-5.9493081142500688E-2</v>
      </c>
      <c r="M324" s="8">
        <v>0.17540364338721079</v>
      </c>
      <c r="N324" s="8">
        <v>1.2801800160196848</v>
      </c>
      <c r="O324" s="8">
        <v>1.2647665264001816E-4</v>
      </c>
      <c r="P324" s="8">
        <v>3.9104733077861622E-5</v>
      </c>
      <c r="U324" s="8">
        <v>-0.86267911618269377</v>
      </c>
      <c r="V324" s="8">
        <v>-6.4884748210738918E-2</v>
      </c>
      <c r="W324" s="8">
        <v>0.12687221269109672</v>
      </c>
      <c r="X324" s="8">
        <v>1.1441551133106633</v>
      </c>
      <c r="Y324" s="8">
        <v>3.0638580999910566E-4</v>
      </c>
      <c r="Z324" s="8">
        <v>-2.5195760441532706E-5</v>
      </c>
      <c r="AE324" s="8">
        <v>0.62631348519746566</v>
      </c>
      <c r="AF324" s="8">
        <v>-3.692612736525696E-2</v>
      </c>
      <c r="AG324" s="8">
        <v>4.6089784007935224E-2</v>
      </c>
      <c r="AH324" s="8">
        <v>1.6355826465352064</v>
      </c>
      <c r="AI324" s="8">
        <v>-1.4053707275051152E-4</v>
      </c>
      <c r="AJ324" s="8">
        <v>5.8909461871613721E-4</v>
      </c>
      <c r="AO324" s="8">
        <v>-1.0135625456981541</v>
      </c>
      <c r="AP324" s="8">
        <v>-6.7832661626256757E-2</v>
      </c>
      <c r="AQ324" s="8">
        <v>0.15244671630697509</v>
      </c>
      <c r="AR324" s="8">
        <v>1.4273759537482307</v>
      </c>
      <c r="AS324" s="8">
        <v>-1.711212901076786E-5</v>
      </c>
      <c r="AT324" s="8">
        <v>4.7583265604397206E-4</v>
      </c>
    </row>
    <row r="325" spans="2:46" x14ac:dyDescent="0.25">
      <c r="B325" s="8">
        <v>-1.0162845691113425</v>
      </c>
      <c r="C325" s="8">
        <v>-0.10130046402954948</v>
      </c>
      <c r="D325" s="8">
        <v>0.16305823114585449</v>
      </c>
      <c r="E325" s="8">
        <v>1.4738828980015697</v>
      </c>
      <c r="F325" s="8">
        <v>1.1657855332368423E-4</v>
      </c>
      <c r="G325" s="8">
        <v>3.8336640056000524E-5</v>
      </c>
      <c r="K325" s="8">
        <v>-0.93820275378981943</v>
      </c>
      <c r="L325" s="8">
        <v>-5.9505322489610581E-2</v>
      </c>
      <c r="M325" s="8">
        <v>0.17540408932085857</v>
      </c>
      <c r="N325" s="8">
        <v>1.2802218804262788</v>
      </c>
      <c r="O325" s="8">
        <v>1.0824807975844788E-4</v>
      </c>
      <c r="P325" s="8">
        <v>3.8440312815186729E-5</v>
      </c>
      <c r="U325" s="8">
        <v>-0.86266138056897956</v>
      </c>
      <c r="V325" s="8">
        <v>-6.5011295309607378E-2</v>
      </c>
      <c r="W325" s="8">
        <v>0.12772806493958921</v>
      </c>
      <c r="X325" s="8">
        <v>1.1441540891467994</v>
      </c>
      <c r="Y325" s="8">
        <v>2.9571584731986623E-4</v>
      </c>
      <c r="Z325" s="8">
        <v>-9.7358162956704905E-5</v>
      </c>
      <c r="AE325" s="8">
        <v>0.62614393352617437</v>
      </c>
      <c r="AF325" s="8">
        <v>-3.6653932663643446E-2</v>
      </c>
      <c r="AG325" s="8">
        <v>4.5967492838905784E-2</v>
      </c>
      <c r="AH325" s="8">
        <v>1.6356068428704313</v>
      </c>
      <c r="AI325" s="8">
        <v>-8.3040794111219698E-5</v>
      </c>
      <c r="AJ325" s="8">
        <v>6.1492700369314987E-4</v>
      </c>
      <c r="AO325" s="8">
        <v>-1.0119502175340069</v>
      </c>
      <c r="AP325" s="8">
        <v>-6.7585342782925786E-2</v>
      </c>
      <c r="AQ325" s="8">
        <v>0.15244605277143169</v>
      </c>
      <c r="AR325" s="8">
        <v>1.4277386652100459</v>
      </c>
      <c r="AS325" s="8">
        <v>-2.8942791580754739E-5</v>
      </c>
      <c r="AT325" s="8">
        <v>4.7579876981361139E-4</v>
      </c>
    </row>
    <row r="326" spans="2:46" x14ac:dyDescent="0.25">
      <c r="B326" s="8">
        <v>-1.0379794615760094</v>
      </c>
      <c r="C326" s="8">
        <v>-0.10392163908850292</v>
      </c>
      <c r="D326" s="8">
        <v>0.16471579296503167</v>
      </c>
      <c r="E326" s="8">
        <v>1.4835019836117542</v>
      </c>
      <c r="F326" s="8">
        <v>1.1071982681127428E-4</v>
      </c>
      <c r="G326" s="8">
        <v>3.4612840350807123E-5</v>
      </c>
      <c r="K326" s="8">
        <v>-0.9349376970243819</v>
      </c>
      <c r="L326" s="8">
        <v>-5.8759939112239139E-2</v>
      </c>
      <c r="M326" s="8">
        <v>0.17638257540699057</v>
      </c>
      <c r="N326" s="8">
        <v>1.2802630220222839</v>
      </c>
      <c r="O326" s="8">
        <v>1.0468287780090881E-4</v>
      </c>
      <c r="P326" s="8">
        <v>4.3120508528761615E-5</v>
      </c>
      <c r="U326" s="8">
        <v>-0.86282980642188811</v>
      </c>
      <c r="V326" s="8">
        <v>-6.4637307946122186E-2</v>
      </c>
      <c r="W326" s="8">
        <v>0.12743897934045115</v>
      </c>
      <c r="X326" s="8">
        <v>1.1441311572769985</v>
      </c>
      <c r="Y326" s="8">
        <v>2.3131025480654897E-4</v>
      </c>
      <c r="Z326" s="8">
        <v>-1.4714224784951821E-4</v>
      </c>
      <c r="AE326" s="8">
        <v>0.62284951169486003</v>
      </c>
      <c r="AF326" s="8">
        <v>-3.6413043393391215E-2</v>
      </c>
      <c r="AG326" s="8">
        <v>4.4723565445400723E-2</v>
      </c>
      <c r="AH326" s="8">
        <v>1.635680669891358</v>
      </c>
      <c r="AI326" s="8">
        <v>-7.8491882566563564E-5</v>
      </c>
      <c r="AJ326" s="8">
        <v>6.3841280648773053E-4</v>
      </c>
      <c r="AO326" s="8">
        <v>-1.0106081766702975</v>
      </c>
      <c r="AP326" s="8">
        <v>-6.7472813822703287E-2</v>
      </c>
      <c r="AQ326" s="8">
        <v>0.15252306867908688</v>
      </c>
      <c r="AR326" s="8">
        <v>1.4281325619567717</v>
      </c>
      <c r="AS326" s="8">
        <v>-3.5441563313958767E-5</v>
      </c>
      <c r="AT326" s="8">
        <v>4.8024591473319926E-4</v>
      </c>
    </row>
    <row r="327" spans="2:46" x14ac:dyDescent="0.25">
      <c r="B327" s="8">
        <v>-1.0417843728276812</v>
      </c>
      <c r="C327" s="8">
        <v>-0.10422783604605834</v>
      </c>
      <c r="D327" s="8">
        <v>0.1644641400464478</v>
      </c>
      <c r="E327" s="8">
        <v>1.4852231187004208</v>
      </c>
      <c r="F327" s="8">
        <v>1.068179253379717E-4</v>
      </c>
      <c r="G327" s="8">
        <v>3.7818646432350082E-5</v>
      </c>
      <c r="K327" s="8">
        <v>-0.93581141347598695</v>
      </c>
      <c r="L327" s="8">
        <v>-5.7847878156312996E-2</v>
      </c>
      <c r="M327" s="8">
        <v>0.17518780662879377</v>
      </c>
      <c r="N327" s="8">
        <v>1.2802775628133445</v>
      </c>
      <c r="O327" s="8">
        <v>1.1382435494279336E-4</v>
      </c>
      <c r="P327" s="8">
        <v>5.5095484601405852E-5</v>
      </c>
      <c r="U327" s="8">
        <v>-0.86279381583037207</v>
      </c>
      <c r="V327" s="8">
        <v>-6.5284628098853742E-2</v>
      </c>
      <c r="W327" s="8">
        <v>0.12792117717327933</v>
      </c>
      <c r="X327" s="8">
        <v>1.1441326048125438</v>
      </c>
      <c r="Y327" s="8">
        <v>3.0291684555364877E-4</v>
      </c>
      <c r="Z327" s="8">
        <v>-9.3801473809535137E-5</v>
      </c>
      <c r="AE327" s="8">
        <v>0.62478471616254205</v>
      </c>
      <c r="AF327" s="8">
        <v>-3.6520361724906268E-2</v>
      </c>
      <c r="AG327" s="8">
        <v>4.2113192431020768E-2</v>
      </c>
      <c r="AH327" s="8">
        <v>1.635733851381594</v>
      </c>
      <c r="AI327" s="8">
        <v>-7.6294563815023205E-5</v>
      </c>
      <c r="AJ327" s="8">
        <v>5.8493147019044248E-4</v>
      </c>
      <c r="AO327" s="8">
        <v>-1.0119504371805632</v>
      </c>
      <c r="AP327" s="8">
        <v>-6.7456962689732267E-2</v>
      </c>
      <c r="AQ327" s="8">
        <v>0.15259465959968263</v>
      </c>
      <c r="AR327" s="8">
        <v>1.4284935341274809</v>
      </c>
      <c r="AS327" s="8">
        <v>-3.4524129211108884E-5</v>
      </c>
      <c r="AT327" s="8">
        <v>4.760991481709614E-4</v>
      </c>
    </row>
    <row r="328" spans="2:46" x14ac:dyDescent="0.25">
      <c r="B328" s="8">
        <v>-1.0441347403432772</v>
      </c>
      <c r="C328" s="8">
        <v>-0.10155162814349576</v>
      </c>
      <c r="D328" s="8">
        <v>0.16202010884578372</v>
      </c>
      <c r="E328" s="8">
        <v>1.4852499211463495</v>
      </c>
      <c r="F328" s="8">
        <v>1.3920544521973951E-4</v>
      </c>
      <c r="G328" s="8">
        <v>6.7396431784540702E-5</v>
      </c>
      <c r="K328" s="8">
        <v>-0.93575174492151492</v>
      </c>
      <c r="L328" s="8">
        <v>-5.6479119763726639E-2</v>
      </c>
      <c r="M328" s="8">
        <v>0.17592483482358795</v>
      </c>
      <c r="N328" s="8">
        <v>1.28027508698573</v>
      </c>
      <c r="O328" s="8">
        <v>1.3092375790373998E-4</v>
      </c>
      <c r="P328" s="8">
        <v>4.5888043044919671E-5</v>
      </c>
      <c r="U328" s="8">
        <v>-0.8627715491768394</v>
      </c>
      <c r="V328" s="8">
        <v>-6.5437601897915657E-2</v>
      </c>
      <c r="W328" s="8">
        <v>0.12797378166980705</v>
      </c>
      <c r="X328" s="8">
        <v>1.1441438205454117</v>
      </c>
      <c r="Y328" s="8">
        <v>3.9596544825731871E-4</v>
      </c>
      <c r="Z328" s="8">
        <v>-6.1803540468786944E-5</v>
      </c>
      <c r="AE328" s="8">
        <v>0.62377895302445918</v>
      </c>
      <c r="AF328" s="8">
        <v>-3.6203006572357983E-2</v>
      </c>
      <c r="AG328" s="8">
        <v>4.2005272771498244E-2</v>
      </c>
      <c r="AH328" s="8">
        <v>1.635792472647827</v>
      </c>
      <c r="AI328" s="8">
        <v>-5.6131655782364198E-5</v>
      </c>
      <c r="AJ328" s="8">
        <v>5.917885829746346E-4</v>
      </c>
      <c r="AO328" s="8">
        <v>-1.0164718075772707</v>
      </c>
      <c r="AP328" s="8">
        <v>-6.6021505553938598E-2</v>
      </c>
      <c r="AQ328" s="8">
        <v>0.15294162446752915</v>
      </c>
      <c r="AR328" s="8">
        <v>1.4287924571133721</v>
      </c>
      <c r="AS328" s="8">
        <v>-1.0828935099207385E-5</v>
      </c>
      <c r="AT328" s="8">
        <v>4.7037510629780252E-4</v>
      </c>
    </row>
    <row r="329" spans="2:46" x14ac:dyDescent="0.25">
      <c r="B329" s="8">
        <v>-1.0436425747777869</v>
      </c>
      <c r="C329" s="8">
        <v>-0.10153760281167572</v>
      </c>
      <c r="D329" s="8">
        <v>0.16166615900475548</v>
      </c>
      <c r="E329" s="8">
        <v>1.4852776497028481</v>
      </c>
      <c r="F329" s="8">
        <v>1.3807784668564928E-4</v>
      </c>
      <c r="G329" s="8">
        <v>3.8949764432498471E-5</v>
      </c>
      <c r="K329" s="8">
        <v>-0.93544102372864668</v>
      </c>
      <c r="L329" s="8">
        <v>-5.5160434908017635E-2</v>
      </c>
      <c r="M329" s="8">
        <v>0.1762367523838238</v>
      </c>
      <c r="N329" s="8">
        <v>1.2802905945275478</v>
      </c>
      <c r="O329" s="8">
        <v>1.1189539733828304E-4</v>
      </c>
      <c r="P329" s="8">
        <v>5.0388812293569552E-5</v>
      </c>
      <c r="U329" s="8">
        <v>-0.86111388026507552</v>
      </c>
      <c r="V329" s="8">
        <v>-6.7734138242848074E-2</v>
      </c>
      <c r="W329" s="8">
        <v>0.12607142394067802</v>
      </c>
      <c r="X329" s="8">
        <v>1.1441338800275596</v>
      </c>
      <c r="Y329" s="8">
        <v>3.3992146211413827E-4</v>
      </c>
      <c r="Z329" s="8">
        <v>-1.5378883847302781E-5</v>
      </c>
      <c r="AE329" s="8">
        <v>0.62216607512576627</v>
      </c>
      <c r="AF329" s="8">
        <v>-3.5660436580506653E-2</v>
      </c>
      <c r="AG329" s="8">
        <v>4.2081732105971034E-2</v>
      </c>
      <c r="AH329" s="8">
        <v>1.635872105722959</v>
      </c>
      <c r="AI329" s="8">
        <v>-3.4645496028034542E-5</v>
      </c>
      <c r="AJ329" s="8">
        <v>5.8876157705547506E-4</v>
      </c>
      <c r="AO329" s="8">
        <v>-1.0137770121572673</v>
      </c>
      <c r="AP329" s="8">
        <v>-6.7342625731222627E-2</v>
      </c>
      <c r="AQ329" s="8">
        <v>0.15321028532610381</v>
      </c>
      <c r="AR329" s="8">
        <v>1.4289884242967532</v>
      </c>
      <c r="AS329" s="8">
        <v>2.3923218631389148E-5</v>
      </c>
      <c r="AT329" s="8">
        <v>4.774455137592488E-4</v>
      </c>
    </row>
    <row r="330" spans="2:46" x14ac:dyDescent="0.25">
      <c r="B330" s="8">
        <v>-1.0415619568495362</v>
      </c>
      <c r="C330" s="8">
        <v>-9.9942127509651521E-2</v>
      </c>
      <c r="D330" s="8">
        <v>0.16018969409648606</v>
      </c>
      <c r="E330" s="8">
        <v>1.4853173831068143</v>
      </c>
      <c r="F330" s="8">
        <v>1.1090218010447707E-4</v>
      </c>
      <c r="G330" s="8">
        <v>1.3801119112707438E-5</v>
      </c>
      <c r="K330" s="8">
        <v>-0.93547042602874586</v>
      </c>
      <c r="L330" s="8">
        <v>-5.5417023218171567E-2</v>
      </c>
      <c r="M330" s="8">
        <v>0.17567573088487956</v>
      </c>
      <c r="N330" s="8">
        <v>1.2802888302186231</v>
      </c>
      <c r="O330" s="8">
        <v>1.1899315474657228E-4</v>
      </c>
      <c r="P330" s="8">
        <v>3.4869833833403387E-5</v>
      </c>
      <c r="U330" s="8">
        <v>-0.86147645349934643</v>
      </c>
      <c r="V330" s="8">
        <v>-6.754763100274927E-2</v>
      </c>
      <c r="W330" s="8">
        <v>0.12433949822930956</v>
      </c>
      <c r="X330" s="8">
        <v>1.1441479281024121</v>
      </c>
      <c r="Y330" s="8">
        <v>3.4754873619930626E-4</v>
      </c>
      <c r="Z330" s="8">
        <v>5.5444216923815173E-5</v>
      </c>
      <c r="AE330" s="8">
        <v>0.62226666910728023</v>
      </c>
      <c r="AF330" s="8">
        <v>-3.5660559172178759E-2</v>
      </c>
      <c r="AG330" s="8">
        <v>4.2061787817464155E-2</v>
      </c>
      <c r="AH330" s="8">
        <v>1.6359505997975772</v>
      </c>
      <c r="AI330" s="8">
        <v>-3.4566387122025348E-5</v>
      </c>
      <c r="AJ330" s="8">
        <v>5.7580874451043055E-4</v>
      </c>
      <c r="AO330" s="8">
        <v>-1.015053760457227</v>
      </c>
      <c r="AP330" s="8">
        <v>-6.5845367026707499E-2</v>
      </c>
      <c r="AQ330" s="8">
        <v>0.15272933008871059</v>
      </c>
      <c r="AR330" s="8">
        <v>1.4290947098483582</v>
      </c>
      <c r="AS330" s="8">
        <v>8.4565225331218109E-5</v>
      </c>
      <c r="AT330" s="8">
        <v>4.9692806639086546E-4</v>
      </c>
    </row>
    <row r="331" spans="2:46" x14ac:dyDescent="0.25">
      <c r="B331" s="8">
        <v>-1.0406201206832888</v>
      </c>
      <c r="C331" s="8">
        <v>-0.10077761071928025</v>
      </c>
      <c r="D331" s="8">
        <v>0.15972007129466934</v>
      </c>
      <c r="E331" s="8">
        <v>1.4854802958262439</v>
      </c>
      <c r="F331" s="8">
        <v>1.4342155143796291E-4</v>
      </c>
      <c r="G331" s="8">
        <v>-4.4761226113531545E-6</v>
      </c>
      <c r="K331" s="8">
        <v>-0.935599080187271</v>
      </c>
      <c r="L331" s="8">
        <v>-5.5483711685188807E-2</v>
      </c>
      <c r="M331" s="8">
        <v>0.17583803867154396</v>
      </c>
      <c r="N331" s="8">
        <v>1.2803016339073983</v>
      </c>
      <c r="O331" s="8">
        <v>1.1383291178702746E-4</v>
      </c>
      <c r="P331" s="8">
        <v>2.2310889136402046E-5</v>
      </c>
      <c r="U331" s="8">
        <v>-0.86100261380327681</v>
      </c>
      <c r="V331" s="8">
        <v>-6.8273117498807448E-2</v>
      </c>
      <c r="W331" s="8">
        <v>0.12584333898556596</v>
      </c>
      <c r="X331" s="8">
        <v>1.1441731645420254</v>
      </c>
      <c r="Y331" s="8">
        <v>3.7938832954872103E-4</v>
      </c>
      <c r="Z331" s="8">
        <v>1.2144230330355039E-4</v>
      </c>
      <c r="AE331" s="8">
        <v>0.62352338227687643</v>
      </c>
      <c r="AF331" s="8">
        <v>-3.518272860636059E-2</v>
      </c>
      <c r="AG331" s="8">
        <v>4.03568060850499E-2</v>
      </c>
      <c r="AH331" s="8">
        <v>1.6359956458409943</v>
      </c>
      <c r="AI331" s="8">
        <v>-4.9313280088123247E-5</v>
      </c>
      <c r="AJ331" s="8">
        <v>5.2319318595320935E-4</v>
      </c>
      <c r="AO331" s="8">
        <v>-1.0160446638328564</v>
      </c>
      <c r="AP331" s="8">
        <v>-6.6403999794667379E-2</v>
      </c>
      <c r="AQ331" s="8">
        <v>0.15286469304129005</v>
      </c>
      <c r="AR331" s="8">
        <v>1.4291707722130038</v>
      </c>
      <c r="AS331" s="8">
        <v>4.5745979548225305E-5</v>
      </c>
      <c r="AT331" s="8">
        <v>4.8752034004447562E-4</v>
      </c>
    </row>
    <row r="332" spans="2:46" x14ac:dyDescent="0.25">
      <c r="B332" s="8">
        <v>-1.0382125590408195</v>
      </c>
      <c r="C332" s="8">
        <v>-0.1006976030486927</v>
      </c>
      <c r="D332" s="8">
        <v>0.15960115371603742</v>
      </c>
      <c r="E332" s="8">
        <v>1.4901057290115789</v>
      </c>
      <c r="F332" s="8">
        <v>1.4179926067762636E-4</v>
      </c>
      <c r="G332" s="8">
        <v>-6.8831572418096701E-6</v>
      </c>
      <c r="K332" s="8">
        <v>-0.93444620563582037</v>
      </c>
      <c r="L332" s="8">
        <v>-5.4416028662405816E-2</v>
      </c>
      <c r="M332" s="8">
        <v>0.17654335734817656</v>
      </c>
      <c r="N332" s="8">
        <v>1.2803439299129808</v>
      </c>
      <c r="O332" s="8">
        <v>1.0279180926681401E-4</v>
      </c>
      <c r="P332" s="8">
        <v>2.9604585212056853E-5</v>
      </c>
      <c r="U332" s="8">
        <v>-0.8609679524135494</v>
      </c>
      <c r="V332" s="8">
        <v>-6.7082478060167539E-2</v>
      </c>
      <c r="W332" s="8">
        <v>0.12610217751325298</v>
      </c>
      <c r="X332" s="8">
        <v>1.1441750804434716</v>
      </c>
      <c r="Y332" s="8">
        <v>2.7844839792370244E-4</v>
      </c>
      <c r="Z332" s="8">
        <v>1.4338600280463707E-4</v>
      </c>
      <c r="AE332" s="8">
        <v>0.62254770574872365</v>
      </c>
      <c r="AF332" s="8">
        <v>-3.6069519285135243E-2</v>
      </c>
      <c r="AG332" s="8">
        <v>4.1141018091437928E-2</v>
      </c>
      <c r="AH332" s="8">
        <v>1.6360099626506748</v>
      </c>
      <c r="AI332" s="8">
        <v>-8.9516310441478312E-5</v>
      </c>
      <c r="AJ332" s="8">
        <v>4.8764054026992723E-4</v>
      </c>
      <c r="AO332" s="8">
        <v>-1.015650324274548</v>
      </c>
      <c r="AP332" s="8">
        <v>-6.5222422929385987E-2</v>
      </c>
      <c r="AQ332" s="8">
        <v>0.1524544173152419</v>
      </c>
      <c r="AR332" s="8">
        <v>1.429200775361323</v>
      </c>
      <c r="AS332" s="8">
        <v>-3.0229117435953578E-5</v>
      </c>
      <c r="AT332" s="8">
        <v>4.611387100575227E-4</v>
      </c>
    </row>
    <row r="333" spans="2:46" x14ac:dyDescent="0.25">
      <c r="B333" s="8">
        <v>-1.0331440408266697</v>
      </c>
      <c r="C333" s="8">
        <v>-0.1004397894451204</v>
      </c>
      <c r="D333" s="8">
        <v>0.1592983489610077</v>
      </c>
      <c r="E333" s="8">
        <v>1.4996981479333569</v>
      </c>
      <c r="F333" s="8">
        <v>1.3931384192790544E-4</v>
      </c>
      <c r="G333" s="8">
        <v>-9.7993793362839239E-6</v>
      </c>
      <c r="K333" s="8">
        <v>-0.93442358102558809</v>
      </c>
      <c r="L333" s="8">
        <v>-5.4311203274918951E-2</v>
      </c>
      <c r="M333" s="8">
        <v>0.17655570065733089</v>
      </c>
      <c r="N333" s="8">
        <v>1.2803591166918031</v>
      </c>
      <c r="O333" s="8">
        <v>8.3087588550662686E-5</v>
      </c>
      <c r="P333" s="8">
        <v>3.1924632218801075E-5</v>
      </c>
      <c r="U333" s="8">
        <v>-0.86093612159033317</v>
      </c>
      <c r="V333" s="8">
        <v>-6.5545985269115911E-2</v>
      </c>
      <c r="W333" s="8">
        <v>0.12579584149956066</v>
      </c>
      <c r="X333" s="8">
        <v>1.1441766390579895</v>
      </c>
      <c r="Y333" s="8">
        <v>1.7672467685955984E-4</v>
      </c>
      <c r="Z333" s="8">
        <v>1.2310490739961863E-4</v>
      </c>
      <c r="AE333" s="8">
        <v>0.62106445331091786</v>
      </c>
      <c r="AF333" s="8">
        <v>-3.6789537375733296E-2</v>
      </c>
      <c r="AG333" s="8">
        <v>4.2090920449675703E-2</v>
      </c>
      <c r="AH333" s="8">
        <v>1.636054965527949</v>
      </c>
      <c r="AI333" s="8">
        <v>-1.1517870895814218E-4</v>
      </c>
      <c r="AJ333" s="8">
        <v>4.5378518895075446E-4</v>
      </c>
      <c r="AO333" s="8">
        <v>-1.0157151677949339</v>
      </c>
      <c r="AP333" s="8">
        <v>-6.5530105272772782E-2</v>
      </c>
      <c r="AQ333" s="8">
        <v>0.15256904218321082</v>
      </c>
      <c r="AR333" s="8">
        <v>1.4292305641017757</v>
      </c>
      <c r="AS333" s="8">
        <v>-1.0803096333475685E-4</v>
      </c>
      <c r="AT333" s="8">
        <v>4.3215318512478107E-4</v>
      </c>
    </row>
    <row r="334" spans="2:46" x14ac:dyDescent="0.25">
      <c r="B334" s="8">
        <v>-1.0376824322955609</v>
      </c>
      <c r="C334" s="8">
        <v>-0.10065693516271576</v>
      </c>
      <c r="D334" s="8">
        <v>0.15954602995566919</v>
      </c>
      <c r="E334" s="8">
        <v>1.509452715878419</v>
      </c>
      <c r="F334" s="8">
        <v>1.3697522105703467E-4</v>
      </c>
      <c r="G334" s="8">
        <v>-1.2464928191345585E-5</v>
      </c>
      <c r="K334" s="8">
        <v>-0.93457355195326919</v>
      </c>
      <c r="L334" s="8">
        <v>-5.5139605536041476E-2</v>
      </c>
      <c r="M334" s="8">
        <v>0.17678763718306528</v>
      </c>
      <c r="N334" s="8">
        <v>1.2803726832958959</v>
      </c>
      <c r="O334" s="8">
        <v>6.4055284344326089E-5</v>
      </c>
      <c r="P334" s="8">
        <v>2.6595837982217205E-5</v>
      </c>
      <c r="U334" s="8">
        <v>-0.86085048188999325</v>
      </c>
      <c r="V334" s="8">
        <v>-6.2723613172388226E-2</v>
      </c>
      <c r="W334" s="8">
        <v>0.125114755292042</v>
      </c>
      <c r="X334" s="8">
        <v>1.1441744417711666</v>
      </c>
      <c r="Y334" s="8">
        <v>2.7660227410604578E-4</v>
      </c>
      <c r="Z334" s="8">
        <v>1.4720696107359073E-4</v>
      </c>
      <c r="AE334" s="8">
        <v>0.62190724992641966</v>
      </c>
      <c r="AF334" s="8">
        <v>-3.6781655848087534E-2</v>
      </c>
      <c r="AG334" s="8">
        <v>4.1658082930581007E-2</v>
      </c>
      <c r="AH334" s="8">
        <v>1.6361337011567283</v>
      </c>
      <c r="AI334" s="8">
        <v>-1.1573393945801088E-4</v>
      </c>
      <c r="AJ334" s="8">
        <v>4.233588143387957E-4</v>
      </c>
      <c r="AO334" s="8">
        <v>-1.0155666426788439</v>
      </c>
      <c r="AP334" s="8">
        <v>-6.4900602254972156E-2</v>
      </c>
      <c r="AQ334" s="8">
        <v>0.15189957121963948</v>
      </c>
      <c r="AR334" s="8">
        <v>1.4292558306323533</v>
      </c>
      <c r="AS334" s="8">
        <v>-1.630206301819781E-4</v>
      </c>
      <c r="AT334" s="8">
        <v>3.7367223896657951E-4</v>
      </c>
    </row>
    <row r="335" spans="2:46" x14ac:dyDescent="0.25">
      <c r="B335" s="8">
        <v>-1.0443773371624874</v>
      </c>
      <c r="C335" s="8">
        <v>-0.10092800508785675</v>
      </c>
      <c r="D335" s="8">
        <v>0.15989733575181475</v>
      </c>
      <c r="E335" s="8">
        <v>1.5192252713321019</v>
      </c>
      <c r="F335" s="8">
        <v>1.34994056985963E-4</v>
      </c>
      <c r="G335" s="8">
        <v>-1.50274030479208E-5</v>
      </c>
      <c r="K335" s="8">
        <v>-0.93457387988930096</v>
      </c>
      <c r="L335" s="8">
        <v>-5.6102117918633732E-2</v>
      </c>
      <c r="M335" s="8">
        <v>0.17714355208727023</v>
      </c>
      <c r="N335" s="8">
        <v>1.2803726650256482</v>
      </c>
      <c r="O335" s="8">
        <v>8.2773792267894629E-5</v>
      </c>
      <c r="P335" s="8">
        <v>3.3517510914511996E-5</v>
      </c>
      <c r="U335" s="8">
        <v>-0.86055635376246131</v>
      </c>
      <c r="V335" s="8">
        <v>-6.3337602800762047E-2</v>
      </c>
      <c r="W335" s="8">
        <v>0.12538103085188171</v>
      </c>
      <c r="X335" s="8">
        <v>1.1441518498158618</v>
      </c>
      <c r="Y335" s="8">
        <v>1.9953006857936968E-4</v>
      </c>
      <c r="Z335" s="8">
        <v>1.1378292580684569E-4</v>
      </c>
      <c r="AE335" s="8">
        <v>0.6215807255352741</v>
      </c>
      <c r="AF335" s="8">
        <v>-3.6642785960252826E-2</v>
      </c>
      <c r="AG335" s="8">
        <v>4.1641412317555977E-2</v>
      </c>
      <c r="AH335" s="8">
        <v>1.6362334693876899</v>
      </c>
      <c r="AI335" s="8">
        <v>-8.9188165543917848E-5</v>
      </c>
      <c r="AJ335" s="8">
        <v>4.2654680274231921E-4</v>
      </c>
      <c r="AO335" s="8">
        <v>-1.0149145234068984</v>
      </c>
      <c r="AP335" s="8">
        <v>-6.3715695655141971E-2</v>
      </c>
      <c r="AQ335" s="8">
        <v>0.1469103188108104</v>
      </c>
      <c r="AR335" s="8">
        <v>1.4292664433535831</v>
      </c>
      <c r="AS335" s="8">
        <v>-1.8095510209319344E-4</v>
      </c>
      <c r="AT335" s="8">
        <v>2.9815765927554351E-4</v>
      </c>
    </row>
    <row r="336" spans="2:46" x14ac:dyDescent="0.25">
      <c r="B336" s="8">
        <v>-1.0501176446234703</v>
      </c>
      <c r="C336" s="8">
        <v>-0.10126868189900667</v>
      </c>
      <c r="D336" s="8">
        <v>0.16018387078005111</v>
      </c>
      <c r="E336" s="8">
        <v>1.5288639687019179</v>
      </c>
      <c r="F336" s="8">
        <v>1.3209806036452431E-4</v>
      </c>
      <c r="G336" s="8">
        <v>-1.7468549455472111E-5</v>
      </c>
      <c r="K336" s="8">
        <v>-0.93424585730936593</v>
      </c>
      <c r="L336" s="8">
        <v>-5.8000746849585318E-2</v>
      </c>
      <c r="M336" s="8">
        <v>0.17814748864896368</v>
      </c>
      <c r="N336" s="8">
        <v>1.2803586820234882</v>
      </c>
      <c r="O336" s="8">
        <v>6.5832814202588938E-5</v>
      </c>
      <c r="P336" s="8">
        <v>2.4559727933802876E-5</v>
      </c>
      <c r="U336" s="8">
        <v>-0.85984828728117102</v>
      </c>
      <c r="V336" s="8">
        <v>-6.3034250918719753E-2</v>
      </c>
      <c r="W336" s="8">
        <v>0.12489982825016326</v>
      </c>
      <c r="X336" s="8">
        <v>1.144208029032852</v>
      </c>
      <c r="Y336" s="8">
        <v>1.74547028209201E-4</v>
      </c>
      <c r="Z336" s="8">
        <v>7.4153760956779529E-5</v>
      </c>
      <c r="AE336" s="8">
        <v>0.62135156925330204</v>
      </c>
      <c r="AF336" s="8">
        <v>-3.6512384807034733E-2</v>
      </c>
      <c r="AG336" s="8">
        <v>4.15855584499112E-2</v>
      </c>
      <c r="AH336" s="8">
        <v>1.6363384536650543</v>
      </c>
      <c r="AI336" s="8">
        <v>-5.5984047641061755E-5</v>
      </c>
      <c r="AJ336" s="8">
        <v>4.4077032821499316E-4</v>
      </c>
      <c r="AO336" s="8">
        <v>-1.0152734669791099</v>
      </c>
      <c r="AP336" s="8">
        <v>-6.4834503121195666E-2</v>
      </c>
      <c r="AQ336" s="8">
        <v>0.14130876820925869</v>
      </c>
      <c r="AR336" s="8">
        <v>1.4292638821825037</v>
      </c>
      <c r="AS336" s="8">
        <v>-1.6568089290108548E-4</v>
      </c>
      <c r="AT336" s="8">
        <v>2.2168451051842749E-4</v>
      </c>
    </row>
    <row r="337" spans="2:46" x14ac:dyDescent="0.25">
      <c r="B337" s="8">
        <v>-1.0498314383535334</v>
      </c>
      <c r="C337" s="8">
        <v>-0.10125137522318321</v>
      </c>
      <c r="D337" s="8">
        <v>0.16016218919993436</v>
      </c>
      <c r="E337" s="8">
        <v>1.5340086422073234</v>
      </c>
      <c r="F337" s="8">
        <v>1.2915408732974056E-4</v>
      </c>
      <c r="G337" s="8">
        <v>-2.1152994796113313E-5</v>
      </c>
      <c r="K337" s="8">
        <v>-0.9341999153509376</v>
      </c>
      <c r="L337" s="8">
        <v>-5.8083787569208935E-2</v>
      </c>
      <c r="M337" s="8">
        <v>0.1782236750735747</v>
      </c>
      <c r="N337" s="8">
        <v>1.2803301716554947</v>
      </c>
      <c r="O337" s="8">
        <v>5.3471241886363163E-5</v>
      </c>
      <c r="P337" s="8">
        <v>1.3218524326666551E-5</v>
      </c>
      <c r="U337" s="8">
        <v>-0.86157659378139628</v>
      </c>
      <c r="V337" s="8">
        <v>-6.3621087249011138E-2</v>
      </c>
      <c r="W337" s="8">
        <v>0.12499333818726178</v>
      </c>
      <c r="X337" s="8">
        <v>1.1442891617660522</v>
      </c>
      <c r="Y337" s="8">
        <v>1.5058679211810518E-4</v>
      </c>
      <c r="Z337" s="8">
        <v>7.0334849124264521E-5</v>
      </c>
      <c r="AE337" s="8">
        <v>0.62194832800696553</v>
      </c>
      <c r="AF337" s="8">
        <v>-3.6549187991703286E-2</v>
      </c>
      <c r="AG337" s="8">
        <v>4.145864215702582E-2</v>
      </c>
      <c r="AH337" s="8">
        <v>1.6364616928135625</v>
      </c>
      <c r="AI337" s="8">
        <v>-5.1972743183002168E-5</v>
      </c>
      <c r="AJ337" s="8">
        <v>4.2693459516255597E-4</v>
      </c>
      <c r="AO337" s="8">
        <v>-1.0184353182095991</v>
      </c>
      <c r="AP337" s="8">
        <v>-6.2669707490203327E-2</v>
      </c>
      <c r="AQ337" s="8">
        <v>0.1400529892534956</v>
      </c>
      <c r="AR337" s="8">
        <v>1.4293251562004436</v>
      </c>
      <c r="AS337" s="8">
        <v>-1.2273983246718906E-4</v>
      </c>
      <c r="AT337" s="8">
        <v>2.4659511653739454E-4</v>
      </c>
    </row>
    <row r="338" spans="2:46" x14ac:dyDescent="0.25">
      <c r="B338" s="8">
        <v>-1.0484999512884148</v>
      </c>
      <c r="C338" s="8">
        <v>-0.10132471502792104</v>
      </c>
      <c r="D338" s="8">
        <v>0.16018550141594384</v>
      </c>
      <c r="E338" s="8">
        <v>1.5342072037294325</v>
      </c>
      <c r="F338" s="8">
        <v>1.3183520389018123E-4</v>
      </c>
      <c r="G338" s="8">
        <v>-2.0300520047447653E-5</v>
      </c>
      <c r="K338" s="8">
        <v>-0.93377754811818237</v>
      </c>
      <c r="L338" s="8">
        <v>-5.7695412573109152E-2</v>
      </c>
      <c r="M338" s="8">
        <v>0.17836644676234495</v>
      </c>
      <c r="N338" s="8">
        <v>1.2803577971010696</v>
      </c>
      <c r="O338" s="8">
        <v>4.1657044898178773E-5</v>
      </c>
      <c r="P338" s="8">
        <v>1.7561435359430849E-5</v>
      </c>
      <c r="U338" s="8">
        <v>-0.8665734489996092</v>
      </c>
      <c r="V338" s="8">
        <v>-6.0719356618231989E-2</v>
      </c>
      <c r="W338" s="8">
        <v>0.12323766329009807</v>
      </c>
      <c r="X338" s="8">
        <v>1.1443465893128497</v>
      </c>
      <c r="Y338" s="8">
        <v>1.878035150557593E-4</v>
      </c>
      <c r="Z338" s="8">
        <v>9.2853284674779247E-5</v>
      </c>
      <c r="AE338" s="8">
        <v>0.62355866285620465</v>
      </c>
      <c r="AF338" s="8">
        <v>-3.7130901912785938E-2</v>
      </c>
      <c r="AG338" s="8">
        <v>4.1241590841121771E-2</v>
      </c>
      <c r="AH338" s="8">
        <v>1.6365598103796917</v>
      </c>
      <c r="AI338" s="8">
        <v>-2.9201527784996477E-5</v>
      </c>
      <c r="AJ338" s="8">
        <v>4.1843907361552844E-4</v>
      </c>
      <c r="AO338" s="8">
        <v>-1.0184203192102415</v>
      </c>
      <c r="AP338" s="8">
        <v>-6.2788765877547378E-2</v>
      </c>
      <c r="AQ338" s="8">
        <v>0.14013082795887616</v>
      </c>
      <c r="AR338" s="8">
        <v>1.4293431411323887</v>
      </c>
      <c r="AS338" s="8">
        <v>-5.3419436915455392E-5</v>
      </c>
      <c r="AT338" s="8">
        <v>2.9191618240319566E-4</v>
      </c>
    </row>
    <row r="339" spans="2:46" x14ac:dyDescent="0.25">
      <c r="B339" s="8">
        <v>-1.0483904544476523</v>
      </c>
      <c r="C339" s="8">
        <v>-0.10146296795280368</v>
      </c>
      <c r="D339" s="8">
        <v>0.16012512788200059</v>
      </c>
      <c r="E339" s="8">
        <v>1.534255719197001</v>
      </c>
      <c r="F339" s="8">
        <v>1.7193804401254091E-4</v>
      </c>
      <c r="G339" s="8">
        <v>-3.7812203176220067E-5</v>
      </c>
      <c r="K339" s="8">
        <v>-0.93390220684191505</v>
      </c>
      <c r="L339" s="8">
        <v>-5.6305073822361468E-2</v>
      </c>
      <c r="M339" s="8">
        <v>0.17844990783393522</v>
      </c>
      <c r="N339" s="8">
        <v>1.2803686668665253</v>
      </c>
      <c r="O339" s="8">
        <v>6.2080111381840764E-5</v>
      </c>
      <c r="P339" s="8">
        <v>1.6335563357032948E-5</v>
      </c>
      <c r="U339" s="8">
        <v>-0.86679583355452805</v>
      </c>
      <c r="V339" s="8">
        <v>-6.0958720320929013E-2</v>
      </c>
      <c r="W339" s="8">
        <v>0.12329973188224816</v>
      </c>
      <c r="X339" s="8">
        <v>1.1444298304671003</v>
      </c>
      <c r="Y339" s="8">
        <v>1.2646446704298362E-4</v>
      </c>
      <c r="Z339" s="8">
        <v>7.6945280832626254E-5</v>
      </c>
      <c r="AE339" s="8">
        <v>0.62345617287117749</v>
      </c>
      <c r="AF339" s="8">
        <v>-3.7179161718261904E-2</v>
      </c>
      <c r="AG339" s="8">
        <v>4.1293749173907254E-2</v>
      </c>
      <c r="AH339" s="8">
        <v>1.6366193711345756</v>
      </c>
      <c r="AI339" s="8">
        <v>-5.5467357016596038E-5</v>
      </c>
      <c r="AJ339" s="8">
        <v>3.9005156688892229E-4</v>
      </c>
      <c r="AO339" s="8">
        <v>-1.0185823067803266</v>
      </c>
      <c r="AP339" s="8">
        <v>-6.3168809985143251E-2</v>
      </c>
      <c r="AQ339" s="8">
        <v>0.14035885405853246</v>
      </c>
      <c r="AR339" s="8">
        <v>1.4292997013261903</v>
      </c>
      <c r="AS339" s="8">
        <v>1.3345974520621591E-5</v>
      </c>
      <c r="AT339" s="8">
        <v>3.3197443978545563E-4</v>
      </c>
    </row>
    <row r="340" spans="2:46" x14ac:dyDescent="0.25">
      <c r="B340" s="8">
        <v>-1.0478069624570601</v>
      </c>
      <c r="C340" s="8">
        <v>-0.1018182341146993</v>
      </c>
      <c r="D340" s="8">
        <v>0.15922954250252647</v>
      </c>
      <c r="E340" s="8">
        <v>1.534275346505847</v>
      </c>
      <c r="F340" s="8">
        <v>1.8757521324950304E-4</v>
      </c>
      <c r="G340" s="8">
        <v>-7.7232541256183694E-5</v>
      </c>
      <c r="K340" s="8">
        <v>-0.93390047804584808</v>
      </c>
      <c r="L340" s="8">
        <v>-5.6610805034046315E-2</v>
      </c>
      <c r="M340" s="8">
        <v>0.17860983305093989</v>
      </c>
      <c r="N340" s="8">
        <v>1.2803684554073493</v>
      </c>
      <c r="O340" s="8">
        <v>4.4812324896063968E-5</v>
      </c>
      <c r="P340" s="8">
        <v>7.3029425062619524E-6</v>
      </c>
      <c r="U340" s="8">
        <v>-0.86881625528910467</v>
      </c>
      <c r="V340" s="8">
        <v>-6.0952831490816775E-2</v>
      </c>
      <c r="W340" s="8">
        <v>0.12345177812126949</v>
      </c>
      <c r="X340" s="8">
        <v>1.1445099760398345</v>
      </c>
      <c r="Y340" s="8">
        <v>1.2667509987775719E-4</v>
      </c>
      <c r="Z340" s="8">
        <v>7.1501236455721328E-5</v>
      </c>
      <c r="AE340" s="8">
        <v>0.62530467927952338</v>
      </c>
      <c r="AF340" s="8">
        <v>-3.6329985141586599E-2</v>
      </c>
      <c r="AG340" s="8">
        <v>4.0503736379037793E-2</v>
      </c>
      <c r="AH340" s="8">
        <v>1.636686357845853</v>
      </c>
      <c r="AI340" s="8">
        <v>-8.1885991330569682E-5</v>
      </c>
      <c r="AJ340" s="8">
        <v>3.6547345039324739E-4</v>
      </c>
      <c r="AO340" s="8">
        <v>-1.0171101778964784</v>
      </c>
      <c r="AP340" s="8">
        <v>-5.8847054052227205E-2</v>
      </c>
      <c r="AQ340" s="8">
        <v>0.14059028165773541</v>
      </c>
      <c r="AR340" s="8">
        <v>1.4293158960903363</v>
      </c>
      <c r="AS340" s="8">
        <v>-6.7079840767534315E-5</v>
      </c>
      <c r="AT340" s="8">
        <v>3.362805476225956E-4</v>
      </c>
    </row>
    <row r="341" spans="2:46" x14ac:dyDescent="0.25">
      <c r="B341" s="8">
        <v>-1.0478060405410596</v>
      </c>
      <c r="C341" s="8">
        <v>-0.10141541793403855</v>
      </c>
      <c r="D341" s="8">
        <v>0.1590763780419002</v>
      </c>
      <c r="E341" s="8">
        <v>1.5342754414570099</v>
      </c>
      <c r="F341" s="8">
        <v>1.3319947289493496E-4</v>
      </c>
      <c r="G341" s="8">
        <v>-9.7908056038205487E-5</v>
      </c>
      <c r="K341" s="8">
        <v>-0.93503343495075697</v>
      </c>
      <c r="L341" s="8">
        <v>-5.4469145271639575E-2</v>
      </c>
      <c r="M341" s="8">
        <v>0.17721043570327849</v>
      </c>
      <c r="N341" s="8">
        <v>1.28039617646369</v>
      </c>
      <c r="O341" s="8">
        <v>5.9048136298494742E-5</v>
      </c>
      <c r="P341" s="8">
        <v>1.6604979963323321E-5</v>
      </c>
      <c r="U341" s="8">
        <v>-0.86944544092740417</v>
      </c>
      <c r="V341" s="8">
        <v>-6.3363367003511292E-2</v>
      </c>
      <c r="W341" s="8">
        <v>0.12383409397587926</v>
      </c>
      <c r="X341" s="8">
        <v>1.1445228209162415</v>
      </c>
      <c r="Y341" s="8">
        <v>2.9879109496377761E-5</v>
      </c>
      <c r="Z341" s="8">
        <v>5.6148588542318672E-5</v>
      </c>
      <c r="AE341" s="8">
        <v>0.62564090961822771</v>
      </c>
      <c r="AF341" s="8">
        <v>-3.6311283427357226E-2</v>
      </c>
      <c r="AG341" s="8">
        <v>4.0308818035641375E-2</v>
      </c>
      <c r="AH341" s="8">
        <v>1.6367552941616148</v>
      </c>
      <c r="AI341" s="8">
        <v>-8.5089299668810272E-5</v>
      </c>
      <c r="AJ341" s="8">
        <v>3.3209889412249129E-4</v>
      </c>
      <c r="AO341" s="8">
        <v>-1.015573229911459</v>
      </c>
      <c r="AP341" s="8">
        <v>-5.8642132655567725E-2</v>
      </c>
      <c r="AQ341" s="8">
        <v>0.14225380714182995</v>
      </c>
      <c r="AR341" s="8">
        <v>1.4293802370744078</v>
      </c>
      <c r="AS341" s="8">
        <v>-7.4099764385444179E-5</v>
      </c>
      <c r="AT341" s="8">
        <v>3.9328204563311155E-4</v>
      </c>
    </row>
    <row r="342" spans="2:46" x14ac:dyDescent="0.25">
      <c r="B342" s="8">
        <v>-1.0480282248104571</v>
      </c>
      <c r="C342" s="8">
        <v>-9.9910097600602224E-2</v>
      </c>
      <c r="D342" s="8">
        <v>0.15762887007481052</v>
      </c>
      <c r="E342" s="8">
        <v>1.5342928139116783</v>
      </c>
      <c r="F342" s="8">
        <v>1.7166441961938216E-4</v>
      </c>
      <c r="G342" s="8">
        <v>-6.0920339202116502E-5</v>
      </c>
      <c r="K342" s="8">
        <v>-0.93237723304186548</v>
      </c>
      <c r="L342" s="8">
        <v>-5.0992640265716649E-2</v>
      </c>
      <c r="M342" s="8">
        <v>0.17830265089035974</v>
      </c>
      <c r="N342" s="8">
        <v>1.2804245984725424</v>
      </c>
      <c r="O342" s="8">
        <v>4.4682638821010037E-5</v>
      </c>
      <c r="P342" s="8">
        <v>2.1118011007441412E-5</v>
      </c>
      <c r="U342" s="8">
        <v>-0.86928855491046908</v>
      </c>
      <c r="V342" s="8">
        <v>-6.1211710151444748E-2</v>
      </c>
      <c r="W342" s="8">
        <v>0.12497739600887699</v>
      </c>
      <c r="X342" s="8">
        <v>1.1445194616808567</v>
      </c>
      <c r="Y342" s="8">
        <v>1.1331034781002504E-4</v>
      </c>
      <c r="Z342" s="8">
        <v>1.1816555811389403E-5</v>
      </c>
      <c r="AE342" s="8">
        <v>0.62627344027521925</v>
      </c>
      <c r="AF342" s="8">
        <v>-3.6674900006256721E-2</v>
      </c>
      <c r="AG342" s="8">
        <v>4.0467240577031105E-2</v>
      </c>
      <c r="AH342" s="8">
        <v>1.6368168861498031</v>
      </c>
      <c r="AI342" s="8">
        <v>-5.1653003400493688E-5</v>
      </c>
      <c r="AJ342" s="8">
        <v>3.4666744465599903E-4</v>
      </c>
      <c r="AO342" s="8">
        <v>-1.015563538217636</v>
      </c>
      <c r="AP342" s="8">
        <v>-5.9098510426102334E-2</v>
      </c>
      <c r="AQ342" s="8">
        <v>0.14257145269761343</v>
      </c>
      <c r="AR342" s="8">
        <v>1.4293775585006527</v>
      </c>
      <c r="AS342" s="8">
        <v>-1.4230498245273546E-4</v>
      </c>
      <c r="AT342" s="8">
        <v>3.4581026568344714E-4</v>
      </c>
    </row>
    <row r="343" spans="2:46" x14ac:dyDescent="0.25">
      <c r="B343" s="8">
        <v>-1.0503046451464984</v>
      </c>
      <c r="C343" s="8">
        <v>-9.9911229002607252E-2</v>
      </c>
      <c r="D343" s="8">
        <v>0.15581390803453932</v>
      </c>
      <c r="E343" s="8">
        <v>1.534310007008012</v>
      </c>
      <c r="F343" s="8">
        <v>1.7164574356424127E-4</v>
      </c>
      <c r="G343" s="8">
        <v>-3.0541827530227195E-5</v>
      </c>
      <c r="K343" s="8">
        <v>-0.93237020942428639</v>
      </c>
      <c r="L343" s="8">
        <v>-5.0014124011340491E-2</v>
      </c>
      <c r="M343" s="8">
        <v>0.17826845322533014</v>
      </c>
      <c r="N343" s="8">
        <v>1.2804242208777117</v>
      </c>
      <c r="O343" s="8">
        <v>6.5268836973770007E-5</v>
      </c>
      <c r="P343" s="8">
        <v>2.1837463663229882E-5</v>
      </c>
      <c r="U343" s="8">
        <v>-0.86931987735722493</v>
      </c>
      <c r="V343" s="8">
        <v>-6.3340612661525686E-2</v>
      </c>
      <c r="W343" s="8">
        <v>0.12608800799362602</v>
      </c>
      <c r="X343" s="8">
        <v>1.144520587622349</v>
      </c>
      <c r="Y343" s="8">
        <v>2.9022591770838557E-5</v>
      </c>
      <c r="Z343" s="8">
        <v>-3.2154959316315483E-5</v>
      </c>
      <c r="AE343" s="8">
        <v>0.62658445997358514</v>
      </c>
      <c r="AF343" s="8">
        <v>-3.6725664816061578E-2</v>
      </c>
      <c r="AG343" s="8">
        <v>4.0470708229614231E-2</v>
      </c>
      <c r="AH343" s="8">
        <v>1.6368728013802505</v>
      </c>
      <c r="AI343" s="8">
        <v>-4.0890016344002754E-5</v>
      </c>
      <c r="AJ343" s="8">
        <v>3.4740294440120532E-4</v>
      </c>
      <c r="AO343" s="8">
        <v>-1.0150520380313257</v>
      </c>
      <c r="AP343" s="8">
        <v>-5.7239430966002987E-2</v>
      </c>
      <c r="AQ343" s="8">
        <v>0.1415307470027804</v>
      </c>
      <c r="AR343" s="8">
        <v>1.4294207515253614</v>
      </c>
      <c r="AS343" s="8">
        <v>-2.131654610299375E-4</v>
      </c>
      <c r="AT343" s="8">
        <v>3.0614177959990683E-4</v>
      </c>
    </row>
    <row r="344" spans="2:46" x14ac:dyDescent="0.25">
      <c r="B344" s="8">
        <v>-1.0502557859595241</v>
      </c>
      <c r="C344" s="8">
        <v>-0.10028993310279537</v>
      </c>
      <c r="D344" s="8">
        <v>0.15600937861045941</v>
      </c>
      <c r="E344" s="8">
        <v>1.5343201573304157</v>
      </c>
      <c r="F344" s="8">
        <v>2.2186426507011988E-4</v>
      </c>
      <c r="G344" s="8">
        <v>-4.6210242842866604E-6</v>
      </c>
      <c r="K344" s="8">
        <v>-0.93160729222841987</v>
      </c>
      <c r="L344" s="8">
        <v>-4.7805376330622588E-2</v>
      </c>
      <c r="M344" s="8">
        <v>0.17941488733720698</v>
      </c>
      <c r="N344" s="8">
        <v>1.2804397914627845</v>
      </c>
      <c r="O344" s="8">
        <v>4.899014895219686E-5</v>
      </c>
      <c r="P344" s="8">
        <v>3.0286703536487319E-5</v>
      </c>
      <c r="U344" s="8">
        <v>-0.86986460825713152</v>
      </c>
      <c r="V344" s="8">
        <v>-6.3898146600288197E-2</v>
      </c>
      <c r="W344" s="8">
        <v>0.12485230197273121</v>
      </c>
      <c r="X344" s="8">
        <v>1.1445325748320931</v>
      </c>
      <c r="Y344" s="8">
        <v>2.0058791700130479E-7</v>
      </c>
      <c r="Z344" s="8">
        <v>3.1726175697397746E-5</v>
      </c>
      <c r="AE344" s="8">
        <v>0.62674077033813447</v>
      </c>
      <c r="AF344" s="8">
        <v>-3.6765252232013088E-2</v>
      </c>
      <c r="AG344" s="8">
        <v>4.0483582109740388E-2</v>
      </c>
      <c r="AH344" s="8">
        <v>1.6369560000927657</v>
      </c>
      <c r="AI344" s="8">
        <v>-2.4467628819231861E-5</v>
      </c>
      <c r="AJ344" s="8">
        <v>3.5274413768839047E-4</v>
      </c>
      <c r="AO344" s="8">
        <v>-1.0191645334479156</v>
      </c>
      <c r="AP344" s="8">
        <v>-5.985688506039144E-2</v>
      </c>
      <c r="AQ344" s="8">
        <v>0.14058629946670001</v>
      </c>
      <c r="AR344" s="8">
        <v>1.4295445140724685</v>
      </c>
      <c r="AS344" s="8">
        <v>-2.5528643201694004E-4</v>
      </c>
      <c r="AT344" s="8">
        <v>3.2133788830477212E-4</v>
      </c>
    </row>
    <row r="345" spans="2:46" x14ac:dyDescent="0.25">
      <c r="B345" s="8">
        <v>-1.0503331277697803</v>
      </c>
      <c r="C345" s="8">
        <v>-9.8469951139043013E-2</v>
      </c>
      <c r="D345" s="8">
        <v>0.15642031008200308</v>
      </c>
      <c r="E345" s="8">
        <v>1.5343178354781835</v>
      </c>
      <c r="F345" s="8">
        <v>1.640863963248539E-4</v>
      </c>
      <c r="G345" s="8">
        <v>8.4246328957442398E-6</v>
      </c>
      <c r="K345" s="8">
        <v>-0.93161375374093025</v>
      </c>
      <c r="L345" s="8">
        <v>-4.7201592028580652E-2</v>
      </c>
      <c r="M345" s="8">
        <v>0.17903351831541078</v>
      </c>
      <c r="N345" s="8">
        <v>1.2804401350192056</v>
      </c>
      <c r="O345" s="8">
        <v>6.5187949991040312E-5</v>
      </c>
      <c r="P345" s="8">
        <v>4.0517742282139717E-5</v>
      </c>
      <c r="U345" s="8">
        <v>-0.86994949844046132</v>
      </c>
      <c r="V345" s="8">
        <v>-6.3128101211699428E-2</v>
      </c>
      <c r="W345" s="8">
        <v>0.12456668102931652</v>
      </c>
      <c r="X345" s="8">
        <v>1.1445430326541233</v>
      </c>
      <c r="Y345" s="8">
        <v>9.2471476630725627E-5</v>
      </c>
      <c r="Z345" s="8">
        <v>6.5951197114656919E-5</v>
      </c>
      <c r="AE345" s="8">
        <v>0.6268064947277131</v>
      </c>
      <c r="AF345" s="8">
        <v>-3.6849319294384716E-2</v>
      </c>
      <c r="AG345" s="8">
        <v>4.0609326665807556E-2</v>
      </c>
      <c r="AH345" s="8">
        <v>1.6369736555762249</v>
      </c>
      <c r="AI345" s="8">
        <v>1.0632857526684802E-5</v>
      </c>
      <c r="AJ345" s="8">
        <v>4.0524582815466777E-4</v>
      </c>
      <c r="AO345" s="8">
        <v>-1.0198306511157391</v>
      </c>
      <c r="AP345" s="8">
        <v>-6.2597243466260222E-2</v>
      </c>
      <c r="AQ345" s="8">
        <v>0.1407474477270626</v>
      </c>
      <c r="AR345" s="8">
        <v>1.429592222191437</v>
      </c>
      <c r="AS345" s="8">
        <v>-3.3824476391803812E-4</v>
      </c>
      <c r="AT345" s="8">
        <v>3.1645750581512386E-4</v>
      </c>
    </row>
    <row r="346" spans="2:46" x14ac:dyDescent="0.25">
      <c r="B346" s="8">
        <v>-1.050366156218109</v>
      </c>
      <c r="C346" s="8">
        <v>-9.8203493079588991E-2</v>
      </c>
      <c r="D346" s="8">
        <v>0.15631605131592274</v>
      </c>
      <c r="E346" s="8">
        <v>1.5343264964370054</v>
      </c>
      <c r="F346" s="8">
        <v>2.1767147503452057E-4</v>
      </c>
      <c r="G346" s="8">
        <v>2.9391409797548546E-5</v>
      </c>
      <c r="K346" s="8">
        <v>-0.9313647904292407</v>
      </c>
      <c r="L346" s="8">
        <v>-4.6584982783002181E-2</v>
      </c>
      <c r="M346" s="8">
        <v>0.17888103269948449</v>
      </c>
      <c r="N346" s="8">
        <v>1.280453330358102</v>
      </c>
      <c r="O346" s="8">
        <v>4.7435628821050388E-5</v>
      </c>
      <c r="P346" s="8">
        <v>3.6127536547448677E-5</v>
      </c>
      <c r="U346" s="8">
        <v>-0.86997833953885051</v>
      </c>
      <c r="V346" s="8">
        <v>-6.4601448586706647E-2</v>
      </c>
      <c r="W346" s="8">
        <v>0.12495669199238287</v>
      </c>
      <c r="X346" s="8">
        <v>1.1445447481874735</v>
      </c>
      <c r="Y346" s="8">
        <v>-6.3534073535324821E-6</v>
      </c>
      <c r="Z346" s="8">
        <v>3.9791103252622271E-5</v>
      </c>
      <c r="AE346" s="8">
        <v>0.6268074133137872</v>
      </c>
      <c r="AF346" s="8">
        <v>-3.6873697344519479E-2</v>
      </c>
      <c r="AG346" s="8">
        <v>4.0583695134339216E-2</v>
      </c>
      <c r="AH346" s="8">
        <v>1.6369728563722876</v>
      </c>
      <c r="AI346" s="8">
        <v>-3.8217021286466652E-5</v>
      </c>
      <c r="AJ346" s="8">
        <v>4.5660748975233519E-4</v>
      </c>
      <c r="AO346" s="8">
        <v>-1.0198166187340982</v>
      </c>
      <c r="AP346" s="8">
        <v>-6.2691202444456792E-2</v>
      </c>
      <c r="AQ346" s="8">
        <v>0.14083816080292869</v>
      </c>
      <c r="AR346" s="8">
        <v>1.4295720992520973</v>
      </c>
      <c r="AS346" s="8">
        <v>-3.9672453878655296E-4</v>
      </c>
      <c r="AT346" s="8">
        <v>2.5999800150613219E-4</v>
      </c>
    </row>
    <row r="347" spans="2:46" x14ac:dyDescent="0.25">
      <c r="B347" s="8">
        <v>-1.0504373732337269</v>
      </c>
      <c r="C347" s="8">
        <v>-9.7716323847735334E-2</v>
      </c>
      <c r="D347" s="8">
        <v>0.15610412652482497</v>
      </c>
      <c r="E347" s="8">
        <v>1.5343138395248856</v>
      </c>
      <c r="F347" s="8">
        <v>1.6540191267649064E-4</v>
      </c>
      <c r="G347" s="8">
        <v>6.6537549144465561E-6</v>
      </c>
      <c r="K347" s="8">
        <v>-0.93140134659742746</v>
      </c>
      <c r="L347" s="8">
        <v>-4.9098795643110552E-2</v>
      </c>
      <c r="M347" s="8">
        <v>0.17927861614395757</v>
      </c>
      <c r="N347" s="8">
        <v>1.2804518256312563</v>
      </c>
      <c r="O347" s="8">
        <v>6.7650776467053459E-5</v>
      </c>
      <c r="P347" s="8">
        <v>3.9324739982819132E-5</v>
      </c>
      <c r="U347" s="8">
        <v>-0.87007690513634484</v>
      </c>
      <c r="V347" s="8">
        <v>-6.620120497544589E-2</v>
      </c>
      <c r="W347" s="8">
        <v>0.12456724546383274</v>
      </c>
      <c r="X347" s="8">
        <v>1.1445482755807592</v>
      </c>
      <c r="Y347" s="8">
        <v>-1.058633871792313E-4</v>
      </c>
      <c r="Z347" s="8">
        <v>6.4015761995514704E-5</v>
      </c>
      <c r="AE347" s="8">
        <v>0.62602448543577116</v>
      </c>
      <c r="AF347" s="8">
        <v>-3.6611932710575883E-2</v>
      </c>
      <c r="AG347" s="8">
        <v>3.9004573314707962E-2</v>
      </c>
      <c r="AH347" s="8">
        <v>1.6370117837851399</v>
      </c>
      <c r="AI347" s="8">
        <v>-2.840546502413294E-5</v>
      </c>
      <c r="AJ347" s="8">
        <v>5.1578994680989817E-4</v>
      </c>
      <c r="AO347" s="8">
        <v>-1.0187596935293219</v>
      </c>
      <c r="AP347" s="8">
        <v>-6.319120828880824E-2</v>
      </c>
      <c r="AQ347" s="8">
        <v>0.14243251061495074</v>
      </c>
      <c r="AR347" s="8">
        <v>1.4296372372617363</v>
      </c>
      <c r="AS347" s="8">
        <v>-3.7691529408686035E-4</v>
      </c>
      <c r="AT347" s="8">
        <v>3.2315708481493548E-4</v>
      </c>
    </row>
    <row r="348" spans="2:46" x14ac:dyDescent="0.25">
      <c r="B348" s="8">
        <v>-1.0504550579070198</v>
      </c>
      <c r="C348" s="8">
        <v>-9.7720955927841954E-2</v>
      </c>
      <c r="D348" s="8">
        <v>0.15604796267627144</v>
      </c>
      <c r="E348" s="8">
        <v>1.5342969073011941</v>
      </c>
      <c r="F348" s="8">
        <v>1.6922797248497223E-4</v>
      </c>
      <c r="G348" s="8">
        <v>-3.9732390584211694E-5</v>
      </c>
      <c r="K348" s="8">
        <v>-0.93161918775611174</v>
      </c>
      <c r="L348" s="8">
        <v>-5.0389436502572542E-2</v>
      </c>
      <c r="M348" s="8">
        <v>0.17947756687635028</v>
      </c>
      <c r="N348" s="8">
        <v>1.2804658566080871</v>
      </c>
      <c r="O348" s="8">
        <v>4.783106477264452E-5</v>
      </c>
      <c r="P348" s="8">
        <v>3.6269419489463702E-5</v>
      </c>
      <c r="U348" s="8">
        <v>-0.86985544071862109</v>
      </c>
      <c r="V348" s="8">
        <v>-6.245841353701459E-2</v>
      </c>
      <c r="W348" s="8">
        <v>0.12656566608563441</v>
      </c>
      <c r="X348" s="8">
        <v>1.1445461955483676</v>
      </c>
      <c r="Y348" s="8">
        <v>-2.2483590135886862E-5</v>
      </c>
      <c r="Z348" s="8">
        <v>1.949601201309554E-5</v>
      </c>
      <c r="AE348" s="8">
        <v>0.62704949523097142</v>
      </c>
      <c r="AF348" s="8">
        <v>-3.8048107235806754E-2</v>
      </c>
      <c r="AG348" s="8">
        <v>3.9283440406607473E-2</v>
      </c>
      <c r="AH348" s="8">
        <v>1.6370260350906674</v>
      </c>
      <c r="AI348" s="8">
        <v>3.002964110591157E-5</v>
      </c>
      <c r="AJ348" s="8">
        <v>5.2713689895169356E-4</v>
      </c>
      <c r="AO348" s="8">
        <v>-1.0191478049121203</v>
      </c>
      <c r="AP348" s="8">
        <v>-6.257627849899039E-2</v>
      </c>
      <c r="AQ348" s="8">
        <v>0.14196541753882827</v>
      </c>
      <c r="AR348" s="8">
        <v>1.4296841742938082</v>
      </c>
      <c r="AS348" s="8">
        <v>-3.1877584265389353E-4</v>
      </c>
      <c r="AT348" s="8">
        <v>3.6731967359855488E-4</v>
      </c>
    </row>
    <row r="349" spans="2:46" x14ac:dyDescent="0.25">
      <c r="B349" s="8">
        <v>-1.0501336852217529</v>
      </c>
      <c r="C349" s="8">
        <v>-9.8704416733707834E-2</v>
      </c>
      <c r="D349" s="8">
        <v>0.15675882801110957</v>
      </c>
      <c r="E349" s="8">
        <v>1.5342718285031232</v>
      </c>
      <c r="F349" s="8">
        <v>1.2628714330086064E-4</v>
      </c>
      <c r="G349" s="8">
        <v>-7.0770633546247597E-5</v>
      </c>
      <c r="K349" s="8">
        <v>-0.93410597971379616</v>
      </c>
      <c r="L349" s="8">
        <v>-5.5022527274596805E-2</v>
      </c>
      <c r="M349" s="8">
        <v>0.17651424865589002</v>
      </c>
      <c r="N349" s="8">
        <v>1.2804359207255362</v>
      </c>
      <c r="O349" s="8">
        <v>6.2117809223051945E-5</v>
      </c>
      <c r="P349" s="8">
        <v>2.7131511610111882E-5</v>
      </c>
      <c r="U349" s="8">
        <v>-0.86948449455561594</v>
      </c>
      <c r="V349" s="8">
        <v>-6.047768035482308E-2</v>
      </c>
      <c r="W349" s="8">
        <v>0.12740147783634062</v>
      </c>
      <c r="X349" s="8">
        <v>1.1445307326720786</v>
      </c>
      <c r="Y349" s="8">
        <v>6.5390989873754005E-5</v>
      </c>
      <c r="Z349" s="8">
        <v>-1.7585062882438401E-5</v>
      </c>
      <c r="AE349" s="8">
        <v>0.62691093111532137</v>
      </c>
      <c r="AF349" s="8">
        <v>-3.8075442687110488E-2</v>
      </c>
      <c r="AG349" s="8">
        <v>3.8884186187167429E-2</v>
      </c>
      <c r="AH349" s="8">
        <v>1.6370140019907891</v>
      </c>
      <c r="AI349" s="8">
        <v>3.4331218210940569E-5</v>
      </c>
      <c r="AJ349" s="8">
        <v>4.64314719651058E-4</v>
      </c>
      <c r="AO349" s="8">
        <v>-1.0185926205637303</v>
      </c>
      <c r="AP349" s="8">
        <v>-6.2598994962836538E-2</v>
      </c>
      <c r="AQ349" s="8">
        <v>0.14211716084748507</v>
      </c>
      <c r="AR349" s="8">
        <v>1.4297146211301262</v>
      </c>
      <c r="AS349" s="8">
        <v>-3.1570417812415392E-4</v>
      </c>
      <c r="AT349" s="8">
        <v>3.8783599218887837E-4</v>
      </c>
    </row>
    <row r="350" spans="2:46" x14ac:dyDescent="0.25">
      <c r="B350" s="8">
        <v>-1.0519943683681343</v>
      </c>
      <c r="C350" s="8">
        <v>-0.10198223108278284</v>
      </c>
      <c r="D350" s="8">
        <v>0.15568443419434375</v>
      </c>
      <c r="E350" s="8">
        <v>1.5342417539125568</v>
      </c>
      <c r="F350" s="8">
        <v>1.7300056191500279E-4</v>
      </c>
      <c r="G350" s="8">
        <v>-8.6082868704374026E-5</v>
      </c>
      <c r="K350" s="8">
        <v>-0.93405470659794176</v>
      </c>
      <c r="L350" s="8">
        <v>-5.5104033603219589E-2</v>
      </c>
      <c r="M350" s="8">
        <v>0.17671466712792783</v>
      </c>
      <c r="N350" s="8">
        <v>1.2804196261395113</v>
      </c>
      <c r="O350" s="8">
        <v>5.5900091334000499E-5</v>
      </c>
      <c r="P350" s="8">
        <v>1.1842313667297922E-5</v>
      </c>
      <c r="U350" s="8">
        <v>-0.86924337788395389</v>
      </c>
      <c r="V350" s="8">
        <v>-5.8563903961849011E-2</v>
      </c>
      <c r="W350" s="8">
        <v>0.12745502677435985</v>
      </c>
      <c r="X350" s="8">
        <v>1.1445454191614821</v>
      </c>
      <c r="Y350" s="8">
        <v>-3.8769846787593883E-5</v>
      </c>
      <c r="Z350" s="8">
        <v>-1.4671326539110503E-5</v>
      </c>
      <c r="AE350" s="8">
        <v>0.62691917382208395</v>
      </c>
      <c r="AF350" s="8">
        <v>-3.8110903842959981E-2</v>
      </c>
      <c r="AG350" s="8">
        <v>3.9111973250370406E-2</v>
      </c>
      <c r="AH350" s="8">
        <v>1.6370095446531703</v>
      </c>
      <c r="AI350" s="8">
        <v>2.406270483716336E-5</v>
      </c>
      <c r="AJ350" s="8">
        <v>3.9835332280613751E-4</v>
      </c>
      <c r="AO350" s="8">
        <v>-1.0187017394297921</v>
      </c>
      <c r="AP350" s="8">
        <v>-6.2194195717516852E-2</v>
      </c>
      <c r="AQ350" s="8">
        <v>0.14184430812861104</v>
      </c>
      <c r="AR350" s="8">
        <v>1.4297472948439807</v>
      </c>
      <c r="AS350" s="8">
        <v>-2.4857406392424681E-4</v>
      </c>
      <c r="AT350" s="8">
        <v>4.330852815259075E-4</v>
      </c>
    </row>
    <row r="351" spans="2:46" x14ac:dyDescent="0.25">
      <c r="B351" s="8">
        <v>-1.0518234529049162</v>
      </c>
      <c r="C351" s="8">
        <v>-0.10135178765549674</v>
      </c>
      <c r="D351" s="8">
        <v>0.15673204208006211</v>
      </c>
      <c r="E351" s="8">
        <v>1.5342516731001685</v>
      </c>
      <c r="F351" s="8">
        <v>1.4692834867837068E-4</v>
      </c>
      <c r="G351" s="8">
        <v>-4.2758441224623826E-5</v>
      </c>
      <c r="K351" s="8">
        <v>-0.93689770936972183</v>
      </c>
      <c r="L351" s="8">
        <v>-5.6703388040362436E-2</v>
      </c>
      <c r="M351" s="8">
        <v>0.17474020513361946</v>
      </c>
      <c r="N351" s="8">
        <v>1.2803918094878002</v>
      </c>
      <c r="O351" s="8">
        <v>6.3070731799674763E-5</v>
      </c>
      <c r="P351" s="8">
        <v>2.9899459465404582E-6</v>
      </c>
      <c r="U351" s="8">
        <v>-0.87030262411110337</v>
      </c>
      <c r="V351" s="8">
        <v>-5.6717763612822263E-2</v>
      </c>
      <c r="W351" s="8">
        <v>0.12773922063920129</v>
      </c>
      <c r="X351" s="8">
        <v>1.1445561464748666</v>
      </c>
      <c r="Y351" s="8">
        <v>4.1279067073681701E-5</v>
      </c>
      <c r="Z351" s="8">
        <v>-2.6993594661172189E-5</v>
      </c>
      <c r="AE351" s="8">
        <v>0.62533101702848637</v>
      </c>
      <c r="AF351" s="8">
        <v>-3.8738456789551234E-2</v>
      </c>
      <c r="AG351" s="8">
        <v>4.0005124757981278E-2</v>
      </c>
      <c r="AH351" s="8">
        <v>1.6370327494146026</v>
      </c>
      <c r="AI351" s="8">
        <v>2.0827264647393893E-6</v>
      </c>
      <c r="AJ351" s="8">
        <v>3.6707104315621272E-4</v>
      </c>
      <c r="AO351" s="8">
        <v>-1.0194554771103612</v>
      </c>
      <c r="AP351" s="8">
        <v>-5.9993516721150712E-2</v>
      </c>
      <c r="AQ351" s="8">
        <v>0.14023309141060955</v>
      </c>
      <c r="AR351" s="8">
        <v>1.4298121278296032</v>
      </c>
      <c r="AS351" s="8">
        <v>-1.8438911927707557E-4</v>
      </c>
      <c r="AT351" s="8">
        <v>4.8007896252509012E-4</v>
      </c>
    </row>
    <row r="352" spans="2:46" x14ac:dyDescent="0.25">
      <c r="B352" s="8">
        <v>-1.0514560695430595</v>
      </c>
      <c r="C352" s="8">
        <v>-0.10093033409293012</v>
      </c>
      <c r="D352" s="8">
        <v>0.15662385544378044</v>
      </c>
      <c r="E352" s="8">
        <v>1.5342726139516392</v>
      </c>
      <c r="F352" s="8">
        <v>1.0693044867522678E-4</v>
      </c>
      <c r="G352" s="8">
        <v>-5.3026246593219297E-5</v>
      </c>
      <c r="K352" s="8">
        <v>-0.93613815517380172</v>
      </c>
      <c r="L352" s="8">
        <v>-5.5230832746290301E-2</v>
      </c>
      <c r="M352" s="8">
        <v>0.17476091685496403</v>
      </c>
      <c r="N352" s="8">
        <v>1.2804060647389006</v>
      </c>
      <c r="O352" s="8">
        <v>4.5732984808182907E-5</v>
      </c>
      <c r="P352" s="8">
        <v>3.2336805278157468E-6</v>
      </c>
      <c r="U352" s="8">
        <v>-0.87119817258045151</v>
      </c>
      <c r="V352" s="8">
        <v>-5.4355110305039978E-2</v>
      </c>
      <c r="W352" s="8">
        <v>0.12650207059247098</v>
      </c>
      <c r="X352" s="8">
        <v>1.1445441385806039</v>
      </c>
      <c r="Y352" s="8">
        <v>-3.5780323039119962E-5</v>
      </c>
      <c r="Z352" s="8">
        <v>-6.7343668462791355E-5</v>
      </c>
      <c r="AE352" s="8">
        <v>0.62530156542271298</v>
      </c>
      <c r="AF352" s="8">
        <v>-3.8630119061316102E-2</v>
      </c>
      <c r="AG352" s="8">
        <v>3.9539890440074756E-2</v>
      </c>
      <c r="AH352" s="8">
        <v>1.6370255043368658</v>
      </c>
      <c r="AI352" s="8">
        <v>-1.3090516283473662E-5</v>
      </c>
      <c r="AJ352" s="8">
        <v>3.0191167777095284E-4</v>
      </c>
      <c r="AO352" s="8">
        <v>-1.0194593984905811</v>
      </c>
      <c r="AP352" s="8">
        <v>-5.9977469623059727E-2</v>
      </c>
      <c r="AQ352" s="8">
        <v>0.1401634649026039</v>
      </c>
      <c r="AR352" s="8">
        <v>1.4298091551495022</v>
      </c>
      <c r="AS352" s="8">
        <v>-2.0193059988462146E-4</v>
      </c>
      <c r="AT352" s="8">
        <v>4.039680351921375E-4</v>
      </c>
    </row>
    <row r="353" spans="2:36" x14ac:dyDescent="0.25">
      <c r="B353" s="8">
        <v>-1.0517642520323431</v>
      </c>
      <c r="C353" s="8">
        <v>-0.10106970742095055</v>
      </c>
      <c r="D353" s="8">
        <v>0.15637279195403617</v>
      </c>
      <c r="E353" s="8">
        <v>1.5342982830308109</v>
      </c>
      <c r="F353" s="8">
        <v>9.0497227199380604E-5</v>
      </c>
      <c r="G353" s="8">
        <v>-2.3423394938028023E-5</v>
      </c>
      <c r="K353" s="8">
        <v>-0.93639454352556373</v>
      </c>
      <c r="L353" s="8">
        <v>-5.3382021857255386E-2</v>
      </c>
      <c r="M353" s="8">
        <v>0.17379359581612366</v>
      </c>
      <c r="N353" s="8">
        <v>1.2804200501420795</v>
      </c>
      <c r="O353" s="8">
        <v>6.2822065199434802E-5</v>
      </c>
      <c r="P353" s="8">
        <v>1.2174988977176559E-5</v>
      </c>
      <c r="U353" s="8">
        <v>-0.87180705683210946</v>
      </c>
      <c r="V353" s="8">
        <v>-5.5146621822021853E-2</v>
      </c>
      <c r="W353" s="8">
        <v>0.12542902515487878</v>
      </c>
      <c r="X353" s="8">
        <v>1.1445573490068608</v>
      </c>
      <c r="Y353" s="8">
        <v>-7.8394568274586359E-5</v>
      </c>
      <c r="Z353" s="8">
        <v>-9.5716620329226506E-6</v>
      </c>
      <c r="AE353" s="8">
        <v>0.62470509745020708</v>
      </c>
      <c r="AF353" s="8">
        <v>-3.7079257761700568E-2</v>
      </c>
      <c r="AG353" s="8">
        <v>3.8601658134783064E-2</v>
      </c>
      <c r="AH353" s="8">
        <v>1.6370298355296917</v>
      </c>
      <c r="AI353" s="8">
        <v>4.6105114676227559E-5</v>
      </c>
      <c r="AJ353" s="8">
        <v>3.3772363554295957E-4</v>
      </c>
    </row>
    <row r="354" spans="2:36" x14ac:dyDescent="0.25">
      <c r="B354" s="8">
        <v>-1.0517803483069272</v>
      </c>
      <c r="C354" s="8">
        <v>-0.10069877445091513</v>
      </c>
      <c r="D354" s="8">
        <v>0.15646874197382504</v>
      </c>
      <c r="E354" s="8">
        <v>1.5342957174415151</v>
      </c>
      <c r="F354" s="8">
        <v>3.3358694982975494E-5</v>
      </c>
      <c r="G354" s="8">
        <v>-8.6431807466171566E-6</v>
      </c>
      <c r="K354" s="8">
        <v>-0.93431257358177477</v>
      </c>
      <c r="L354" s="8">
        <v>-4.9813362158579323E-2</v>
      </c>
      <c r="M354" s="8">
        <v>0.17281693723270333</v>
      </c>
      <c r="N354" s="8">
        <v>1.2804475212662394</v>
      </c>
      <c r="O354" s="8">
        <v>4.6748285510527947E-5</v>
      </c>
      <c r="P354" s="8">
        <v>7.7757676072744667E-6</v>
      </c>
      <c r="U354" s="8">
        <v>-0.87176857452171175</v>
      </c>
      <c r="V354" s="8">
        <v>-5.3964992295061395E-2</v>
      </c>
      <c r="W354" s="8">
        <v>0.12541453437586214</v>
      </c>
      <c r="X354" s="8">
        <v>1.1445594766622924</v>
      </c>
      <c r="Y354" s="8">
        <v>-1.8425435762738161E-4</v>
      </c>
      <c r="Z354" s="8">
        <v>-1.0869974112728625E-5</v>
      </c>
      <c r="AE354" s="8">
        <v>0.62424943017752033</v>
      </c>
      <c r="AF354" s="8">
        <v>-3.6396954223557584E-2</v>
      </c>
      <c r="AG354" s="8">
        <v>3.747866624569348E-2</v>
      </c>
      <c r="AH354" s="8">
        <v>1.6370521027027345</v>
      </c>
      <c r="AI354" s="8">
        <v>7.9801305886057278E-5</v>
      </c>
      <c r="AJ354" s="8">
        <v>3.9318298868498453E-4</v>
      </c>
    </row>
    <row r="355" spans="2:36" x14ac:dyDescent="0.25">
      <c r="B355" s="8">
        <v>-1.0512135303231196</v>
      </c>
      <c r="C355" s="8">
        <v>-9.9489801669152764E-2</v>
      </c>
      <c r="D355" s="8">
        <v>0.1562910405495419</v>
      </c>
      <c r="E355" s="8">
        <v>1.5343136182008721</v>
      </c>
      <c r="F355" s="8">
        <v>-1.8008511474220766E-5</v>
      </c>
      <c r="G355" s="8">
        <v>-1.6193863258121998E-5</v>
      </c>
      <c r="K355" s="8">
        <v>-0.93391658295042013</v>
      </c>
      <c r="L355" s="8">
        <v>-4.9529512398374005E-2</v>
      </c>
      <c r="M355" s="8">
        <v>0.17345157589354906</v>
      </c>
      <c r="N355" s="8">
        <v>1.2804773115532035</v>
      </c>
      <c r="O355" s="8">
        <v>4.0740224706113979E-5</v>
      </c>
      <c r="P355" s="8">
        <v>2.1209104050093723E-5</v>
      </c>
      <c r="U355" s="8">
        <v>-0.87181125277107574</v>
      </c>
      <c r="V355" s="8">
        <v>-5.4104611539727746E-2</v>
      </c>
      <c r="W355" s="8">
        <v>0.12530699964106146</v>
      </c>
      <c r="X355" s="8">
        <v>1.1445443613959463</v>
      </c>
      <c r="Y355" s="8">
        <v>-1.1675301812615134E-4</v>
      </c>
      <c r="Z355" s="8">
        <v>-6.2859710957371685E-5</v>
      </c>
      <c r="AE355" s="8">
        <v>0.62428682755740761</v>
      </c>
      <c r="AF355" s="8">
        <v>-3.6299722218191284E-2</v>
      </c>
      <c r="AG355" s="8">
        <v>3.7949290386535141E-2</v>
      </c>
      <c r="AH355" s="8">
        <v>1.6370573641996495</v>
      </c>
      <c r="AI355" s="8">
        <v>6.6298149191595311E-5</v>
      </c>
      <c r="AJ355" s="8">
        <v>4.5854201443819038E-4</v>
      </c>
    </row>
    <row r="356" spans="2:36" x14ac:dyDescent="0.25">
      <c r="B356" s="8">
        <v>-1.0513321863630076</v>
      </c>
      <c r="C356" s="8">
        <v>-9.9082250443799286E-2</v>
      </c>
      <c r="D356" s="8">
        <v>0.15522000036985101</v>
      </c>
      <c r="E356" s="8">
        <v>1.5343086375583967</v>
      </c>
      <c r="F356" s="8">
        <v>-3.5627286096021659E-5</v>
      </c>
      <c r="G356" s="8">
        <v>-6.2496070789775862E-5</v>
      </c>
      <c r="K356" s="8">
        <v>-0.93445265012230327</v>
      </c>
      <c r="L356" s="8">
        <v>-4.9416796790528038E-2</v>
      </c>
      <c r="M356" s="8">
        <v>0.17485703530508623</v>
      </c>
      <c r="N356" s="8">
        <v>1.2804893978337077</v>
      </c>
      <c r="O356" s="8">
        <v>4.1978268636909569E-5</v>
      </c>
      <c r="P356" s="8">
        <v>5.7706849941067694E-6</v>
      </c>
      <c r="U356" s="8">
        <v>-0.8717140105960518</v>
      </c>
      <c r="V356" s="8">
        <v>-5.3599096007636939E-2</v>
      </c>
      <c r="W356" s="8">
        <v>0.12531154794470925</v>
      </c>
      <c r="X356" s="8">
        <v>1.1445306685616123</v>
      </c>
      <c r="Y356" s="8">
        <v>-1.4718410002082161E-5</v>
      </c>
      <c r="Z356" s="8">
        <v>-6.3778451273562069E-5</v>
      </c>
      <c r="AE356" s="8">
        <v>0.62436933078703871</v>
      </c>
      <c r="AF356" s="8">
        <v>-3.6107767795144338E-2</v>
      </c>
      <c r="AG356" s="8">
        <v>3.7619065611837602E-2</v>
      </c>
      <c r="AH356" s="8">
        <v>1.6370533389537461</v>
      </c>
      <c r="AI356" s="8">
        <v>1.0003971769287118E-4</v>
      </c>
      <c r="AJ356" s="8">
        <v>5.1658874890375022E-4</v>
      </c>
    </row>
    <row r="357" spans="2:36" x14ac:dyDescent="0.25">
      <c r="B357" s="8">
        <v>-1.0548415984988309</v>
      </c>
      <c r="C357" s="8">
        <v>-0.1000680717992653</v>
      </c>
      <c r="D357" s="8">
        <v>0.153255145851042</v>
      </c>
      <c r="E357" s="8">
        <v>1.5342817039564112</v>
      </c>
      <c r="F357" s="8">
        <v>-2.391236231848815E-5</v>
      </c>
      <c r="G357" s="8">
        <v>-8.5844782644814584E-5</v>
      </c>
      <c r="K357" s="8">
        <v>-0.93444918171550018</v>
      </c>
      <c r="L357" s="8">
        <v>-4.9598976582880955E-2</v>
      </c>
      <c r="M357" s="8">
        <v>0.17498561519881722</v>
      </c>
      <c r="N357" s="8">
        <v>1.2804886126185602</v>
      </c>
      <c r="O357" s="8">
        <v>2.6500467829835537E-5</v>
      </c>
      <c r="P357" s="8">
        <v>-5.1533226888220688E-6</v>
      </c>
      <c r="U357" s="8">
        <v>-0.87171962829734906</v>
      </c>
      <c r="V357" s="8">
        <v>-5.4041368825381603E-2</v>
      </c>
      <c r="W357" s="8">
        <v>0.12561690766637271</v>
      </c>
      <c r="X357" s="8">
        <v>1.1445310421711901</v>
      </c>
      <c r="Y357" s="8">
        <v>-8.9334546069961285E-5</v>
      </c>
      <c r="Z357" s="8">
        <v>-1.1529589706617388E-4</v>
      </c>
      <c r="AE357" s="8">
        <v>0.62422358932076338</v>
      </c>
      <c r="AF357" s="8">
        <v>-3.5902263139169353E-2</v>
      </c>
      <c r="AG357" s="8">
        <v>3.7249073197284197E-2</v>
      </c>
      <c r="AH357" s="8">
        <v>1.6370395761437269</v>
      </c>
      <c r="AI357" s="8">
        <v>6.8630857495041063E-5</v>
      </c>
      <c r="AJ357" s="8">
        <v>4.6003947201579058E-4</v>
      </c>
    </row>
    <row r="358" spans="2:36" x14ac:dyDescent="0.25">
      <c r="B358" s="8">
        <v>-1.0546180712992503</v>
      </c>
      <c r="C358" s="8">
        <v>-0.10012163562822683</v>
      </c>
      <c r="D358" s="8">
        <v>0.15393996047163883</v>
      </c>
      <c r="E358" s="8">
        <v>1.5342688574002765</v>
      </c>
      <c r="F358" s="8">
        <v>-2.7528868504549096E-5</v>
      </c>
      <c r="G358" s="8">
        <v>-1.3208566094591344E-4</v>
      </c>
      <c r="K358" s="8">
        <v>-0.93467443436952546</v>
      </c>
      <c r="L358" s="8">
        <v>-4.9006579262403392E-2</v>
      </c>
      <c r="M358" s="8">
        <v>0.17441304904600985</v>
      </c>
      <c r="N358" s="8">
        <v>1.2804742143506784</v>
      </c>
      <c r="O358" s="8">
        <v>1.3893660432084752E-5</v>
      </c>
      <c r="P358" s="8">
        <v>-1.7338097217962232E-5</v>
      </c>
      <c r="U358" s="8">
        <v>-0.87162139683129081</v>
      </c>
      <c r="V358" s="8">
        <v>-5.3849672267125441E-2</v>
      </c>
      <c r="W358" s="8">
        <v>0.1254541524362314</v>
      </c>
      <c r="X358" s="8">
        <v>1.1445418632752309</v>
      </c>
      <c r="Y358" s="8">
        <v>-1.4954263625135348E-4</v>
      </c>
      <c r="Z358" s="8">
        <v>-1.6641418081391054E-4</v>
      </c>
      <c r="AE358" s="8">
        <v>0.62421808019702696</v>
      </c>
      <c r="AF358" s="8">
        <v>-3.5870901289459453E-2</v>
      </c>
      <c r="AG358" s="8">
        <v>3.7103705868782921E-2</v>
      </c>
      <c r="AH358" s="8">
        <v>1.6370367138597652</v>
      </c>
      <c r="AI358" s="8">
        <v>5.4516820919226535E-5</v>
      </c>
      <c r="AJ358" s="8">
        <v>3.9461817661538026E-4</v>
      </c>
    </row>
    <row r="359" spans="2:36" x14ac:dyDescent="0.25">
      <c r="B359" s="8">
        <v>-1.0542789764242895</v>
      </c>
      <c r="C359" s="8">
        <v>-9.8809896072581838E-2</v>
      </c>
      <c r="D359" s="8">
        <v>0.15386346045603361</v>
      </c>
      <c r="E359" s="8">
        <v>1.5342681493012662</v>
      </c>
      <c r="F359" s="8">
        <v>2.9553773916007807E-5</v>
      </c>
      <c r="G359" s="8">
        <v>-1.2875664902830256E-4</v>
      </c>
      <c r="K359" s="8">
        <v>-0.93451036975691359</v>
      </c>
      <c r="L359" s="8">
        <v>-4.9088438924205328E-2</v>
      </c>
      <c r="M359" s="8">
        <v>0.17436802413370586</v>
      </c>
      <c r="N359" s="8">
        <v>1.2804475910551727</v>
      </c>
      <c r="O359" s="8">
        <v>6.4645226319145738E-6</v>
      </c>
      <c r="P359" s="8">
        <v>-1.3251811999639796E-5</v>
      </c>
      <c r="U359" s="8">
        <v>-0.87275838156588637</v>
      </c>
      <c r="V359" s="8">
        <v>-5.3820462071638903E-2</v>
      </c>
      <c r="W359" s="8">
        <v>0.12436121142291415</v>
      </c>
      <c r="X359" s="8">
        <v>1.1445297033270878</v>
      </c>
      <c r="Y359" s="8">
        <v>-1.5088588577581242E-4</v>
      </c>
      <c r="Z359" s="8">
        <v>-2.1668520061048955E-4</v>
      </c>
      <c r="AE359" s="8">
        <v>0.62347129097080956</v>
      </c>
      <c r="AF359" s="8">
        <v>-3.754505045883362E-2</v>
      </c>
      <c r="AG359" s="8">
        <v>3.5746552670706637E-2</v>
      </c>
      <c r="AH359" s="8">
        <v>1.6370481191814734</v>
      </c>
      <c r="AI359" s="8">
        <v>1.9964516417148709E-6</v>
      </c>
      <c r="AJ359" s="8">
        <v>4.3719384245813944E-4</v>
      </c>
    </row>
    <row r="360" spans="2:36" x14ac:dyDescent="0.25">
      <c r="B360" s="8">
        <v>-1.0542235257275547</v>
      </c>
      <c r="C360" s="8">
        <v>-9.8862602254679618E-2</v>
      </c>
      <c r="D360" s="8">
        <v>0.15387858839836988</v>
      </c>
      <c r="E360" s="8">
        <v>1.5342772442051524</v>
      </c>
      <c r="F360" s="8">
        <v>6.5402437015081656E-5</v>
      </c>
      <c r="G360" s="8">
        <v>-1.1846707062866598E-4</v>
      </c>
      <c r="K360" s="8">
        <v>-0.93444499946330528</v>
      </c>
      <c r="L360" s="8">
        <v>-4.6885459568125266E-2</v>
      </c>
      <c r="M360" s="8">
        <v>0.17552116665752496</v>
      </c>
      <c r="N360" s="8">
        <v>1.2804479504665507</v>
      </c>
      <c r="O360" s="8">
        <v>-1.0791794569093686E-5</v>
      </c>
      <c r="P360" s="8">
        <v>-4.2190499947337724E-6</v>
      </c>
      <c r="U360" s="8">
        <v>-0.87189643075903855</v>
      </c>
      <c r="V360" s="8">
        <v>-5.9242140526043714E-2</v>
      </c>
      <c r="W360" s="8">
        <v>0.12566328757376671</v>
      </c>
      <c r="X360" s="8">
        <v>1.14451997417811</v>
      </c>
      <c r="Y360" s="8">
        <v>-2.4858423180650297E-4</v>
      </c>
      <c r="Z360" s="8">
        <v>-2.4014809339679597E-4</v>
      </c>
      <c r="AE360" s="8">
        <v>0.62313992309592359</v>
      </c>
      <c r="AF360" s="8">
        <v>-3.7257149335141959E-2</v>
      </c>
      <c r="AG360" s="8">
        <v>3.6194554486080471E-2</v>
      </c>
      <c r="AH360" s="8">
        <v>1.6370685180349736</v>
      </c>
      <c r="AI360" s="8">
        <v>3.3399039160717458E-5</v>
      </c>
      <c r="AJ360" s="8">
        <v>3.8832794288228266E-4</v>
      </c>
    </row>
    <row r="361" spans="2:36" x14ac:dyDescent="0.25">
      <c r="B361" s="8">
        <v>-1.0545714172715586</v>
      </c>
      <c r="C361" s="8">
        <v>-0.10027887693347431</v>
      </c>
      <c r="D361" s="8">
        <v>0.1533838758911831</v>
      </c>
      <c r="E361" s="8">
        <v>1.5342693870019919</v>
      </c>
      <c r="F361" s="8">
        <v>1.1854306893711931E-4</v>
      </c>
      <c r="G361" s="8">
        <v>-1.3702956798033206E-4</v>
      </c>
      <c r="K361" s="8">
        <v>-0.9344771120829185</v>
      </c>
      <c r="L361" s="8">
        <v>-4.6746843206287983E-2</v>
      </c>
      <c r="M361" s="8">
        <v>0.17468795050619743</v>
      </c>
      <c r="N361" s="8">
        <v>1.2804489970957611</v>
      </c>
      <c r="O361" s="8">
        <v>-8.0642005447240201E-6</v>
      </c>
      <c r="P361" s="8">
        <v>1.217633381743978E-5</v>
      </c>
      <c r="U361" s="8">
        <v>-0.8727140261513433</v>
      </c>
      <c r="V361" s="8">
        <v>-6.1205702494049295E-2</v>
      </c>
      <c r="W361" s="8">
        <v>0.12576413121205871</v>
      </c>
      <c r="X361" s="8">
        <v>1.1445073392222025</v>
      </c>
      <c r="Y361" s="8">
        <v>-1.5821466374970369E-4</v>
      </c>
      <c r="Z361" s="8">
        <v>-2.3550750748237281E-4</v>
      </c>
      <c r="AE361" s="8">
        <v>0.62239698610407745</v>
      </c>
      <c r="AF361" s="8">
        <v>-3.7243408823753418E-2</v>
      </c>
      <c r="AG361" s="8">
        <v>3.6490068103374795E-2</v>
      </c>
      <c r="AH361" s="8">
        <v>1.6371015560961377</v>
      </c>
      <c r="AI361" s="8">
        <v>3.4543087610587165E-5</v>
      </c>
      <c r="AJ361" s="8">
        <v>3.6371446366886606E-4</v>
      </c>
    </row>
    <row r="362" spans="2:36" x14ac:dyDescent="0.25">
      <c r="B362" s="8">
        <v>-1.0529954887909543</v>
      </c>
      <c r="C362" s="8">
        <v>-9.8699162645039973E-2</v>
      </c>
      <c r="D362" s="8">
        <v>0.15279390823430511</v>
      </c>
      <c r="E362" s="8">
        <v>1.5342909577751358</v>
      </c>
      <c r="F362" s="8">
        <v>8.2153090750251373E-5</v>
      </c>
      <c r="G362" s="8">
        <v>-1.5062028115727703E-4</v>
      </c>
      <c r="K362" s="8">
        <v>-0.93434491573161071</v>
      </c>
      <c r="L362" s="8">
        <v>-4.6577982088459514E-2</v>
      </c>
      <c r="M362" s="8">
        <v>0.17445992809057545</v>
      </c>
      <c r="N362" s="8">
        <v>1.2804361842144705</v>
      </c>
      <c r="O362" s="8">
        <v>1.3652782003435566E-6</v>
      </c>
      <c r="P362" s="8">
        <v>2.4909525212229202E-5</v>
      </c>
      <c r="U362" s="8">
        <v>-0.87191053223034731</v>
      </c>
      <c r="V362" s="8">
        <v>-6.2083683086242056E-2</v>
      </c>
      <c r="W362" s="8">
        <v>0.12622817259904265</v>
      </c>
      <c r="X362" s="8">
        <v>1.144518585663449</v>
      </c>
      <c r="Y362" s="8">
        <v>-1.0059627174863111E-4</v>
      </c>
      <c r="Z362" s="8">
        <v>-2.050540739759964E-4</v>
      </c>
      <c r="AE362" s="8">
        <v>0.62237698802989849</v>
      </c>
      <c r="AF362" s="8">
        <v>-3.7235169626092329E-2</v>
      </c>
      <c r="AG362" s="8">
        <v>3.6447831813655844E-2</v>
      </c>
      <c r="AH362" s="8">
        <v>1.6371304174785284</v>
      </c>
      <c r="AI362" s="8">
        <v>4.6151724378324453E-5</v>
      </c>
      <c r="AJ362" s="8">
        <v>4.2321914973720914E-4</v>
      </c>
    </row>
    <row r="363" spans="2:36" x14ac:dyDescent="0.25">
      <c r="B363" s="8">
        <v>-1.0529213019640136</v>
      </c>
      <c r="C363" s="8">
        <v>-9.7298604879118927E-2</v>
      </c>
      <c r="D363" s="8">
        <v>0.15297242184842749</v>
      </c>
      <c r="E363" s="8">
        <v>1.5342959989386971</v>
      </c>
      <c r="F363" s="8">
        <v>2.2954466837574461E-5</v>
      </c>
      <c r="G363" s="8">
        <v>-1.4307503356981592E-4</v>
      </c>
      <c r="K363" s="8">
        <v>-0.93335938653924011</v>
      </c>
      <c r="L363" s="8">
        <v>-4.4555815338887389E-2</v>
      </c>
      <c r="M363" s="8">
        <v>0.17425160332305584</v>
      </c>
      <c r="N363" s="8">
        <v>1.2804497676754778</v>
      </c>
      <c r="O363" s="8">
        <v>-1.6147403304581158E-5</v>
      </c>
      <c r="P363" s="8">
        <v>2.3105241126463624E-5</v>
      </c>
      <c r="U363" s="8">
        <v>-0.87247114990537966</v>
      </c>
      <c r="V363" s="8">
        <v>-6.1181267454090929E-2</v>
      </c>
      <c r="W363" s="8">
        <v>0.12674085129400464</v>
      </c>
      <c r="X363" s="8">
        <v>1.1444970755658799</v>
      </c>
      <c r="Y363" s="8">
        <v>-1.674623395144277E-4</v>
      </c>
      <c r="Z363" s="8">
        <v>-1.6706576012493176E-4</v>
      </c>
      <c r="AE363" s="8">
        <v>0.62195179992732641</v>
      </c>
      <c r="AF363" s="8">
        <v>-3.8207351813074469E-2</v>
      </c>
      <c r="AG363" s="8">
        <v>3.550309929021675E-2</v>
      </c>
      <c r="AH363" s="8">
        <v>1.6371419219391576</v>
      </c>
      <c r="AI363" s="8">
        <v>-2.3249942321169371E-6</v>
      </c>
      <c r="AJ363" s="8">
        <v>4.7032710803685261E-4</v>
      </c>
    </row>
    <row r="364" spans="2:36" x14ac:dyDescent="0.25">
      <c r="B364" s="8">
        <v>-1.0528549601583042</v>
      </c>
      <c r="C364" s="8">
        <v>-9.6647037842538683E-2</v>
      </c>
      <c r="D364" s="8">
        <v>0.15265654034662443</v>
      </c>
      <c r="E364" s="8">
        <v>1.5342996291454962</v>
      </c>
      <c r="F364" s="8">
        <v>-2.8299444580187959E-5</v>
      </c>
      <c r="G364" s="8">
        <v>-1.6792314294250608E-4</v>
      </c>
      <c r="K364" s="8">
        <v>-0.93052762234623165</v>
      </c>
      <c r="L364" s="8">
        <v>-4.4795572543721678E-2</v>
      </c>
      <c r="M364" s="8">
        <v>0.17494692865268149</v>
      </c>
      <c r="N364" s="8">
        <v>1.2804903925898972</v>
      </c>
      <c r="O364" s="8">
        <v>-1.4789202116065058E-5</v>
      </c>
      <c r="P364" s="8">
        <v>2.704398692662125E-5</v>
      </c>
      <c r="U364" s="8">
        <v>-0.87247158839625294</v>
      </c>
      <c r="V364" s="8">
        <v>-6.1157791721530491E-2</v>
      </c>
      <c r="W364" s="8">
        <v>0.12671111038281929</v>
      </c>
      <c r="X364" s="8">
        <v>1.1444975041468872</v>
      </c>
      <c r="Y364" s="8">
        <v>-1.1708488778935854E-4</v>
      </c>
      <c r="Z364" s="8">
        <v>-1.0324363340032248E-4</v>
      </c>
      <c r="AE364" s="8">
        <v>0.62176202280231641</v>
      </c>
      <c r="AF364" s="8">
        <v>-3.7906196963943213E-2</v>
      </c>
      <c r="AG364" s="8">
        <v>3.4880742134539143E-2</v>
      </c>
      <c r="AH364" s="8">
        <v>1.6371230987134044</v>
      </c>
      <c r="AI364" s="8">
        <v>-3.0933186309837414E-5</v>
      </c>
      <c r="AJ364" s="8">
        <v>4.1120543432321513E-4</v>
      </c>
    </row>
    <row r="365" spans="2:36" x14ac:dyDescent="0.25">
      <c r="B365" s="8">
        <v>-1.0529211558679998</v>
      </c>
      <c r="C365" s="8">
        <v>-9.6234611928073838E-2</v>
      </c>
      <c r="D365" s="8">
        <v>0.15212066832045787</v>
      </c>
      <c r="E365" s="8">
        <v>1.5343058595859522</v>
      </c>
      <c r="F365" s="8">
        <v>3.3374894430912862E-6</v>
      </c>
      <c r="G365" s="8">
        <v>-1.268168018087473E-4</v>
      </c>
      <c r="K365" s="8">
        <v>-0.93065051066348303</v>
      </c>
      <c r="L365" s="8">
        <v>-4.4161029257170456E-2</v>
      </c>
      <c r="M365" s="8">
        <v>0.17517460138233557</v>
      </c>
      <c r="N365" s="8">
        <v>1.2805018542229774</v>
      </c>
      <c r="O365" s="8">
        <v>3.5858240383277439E-6</v>
      </c>
      <c r="P365" s="8">
        <v>2.0451159760718822E-5</v>
      </c>
      <c r="U365" s="8">
        <v>-0.87251018056824481</v>
      </c>
      <c r="V365" s="8">
        <v>-6.1156085792004024E-2</v>
      </c>
      <c r="W365" s="8">
        <v>0.12599450647354024</v>
      </c>
      <c r="X365" s="8">
        <v>1.1444990767681704</v>
      </c>
      <c r="Y365" s="8">
        <v>-1.1691237880396752E-4</v>
      </c>
      <c r="Z365" s="8">
        <v>-3.0802308075637274E-5</v>
      </c>
      <c r="AE365" s="8">
        <v>0.62201254245214965</v>
      </c>
      <c r="AF365" s="8">
        <v>-3.810060237648729E-2</v>
      </c>
      <c r="AG365" s="8">
        <v>3.4278170530726321E-2</v>
      </c>
      <c r="AH365" s="8">
        <v>1.6371138882077076</v>
      </c>
      <c r="AI365" s="8">
        <v>-5.0144051372814517E-5</v>
      </c>
      <c r="AJ365" s="8">
        <v>4.7074993788088999E-4</v>
      </c>
    </row>
    <row r="366" spans="2:36" x14ac:dyDescent="0.25">
      <c r="B366" s="8">
        <v>-1.0528908943086521</v>
      </c>
      <c r="C366" s="8">
        <v>-9.6317028160213175E-2</v>
      </c>
      <c r="D366" s="8">
        <v>0.15231313647090794</v>
      </c>
      <c r="E366" s="8">
        <v>1.5343137219722265</v>
      </c>
      <c r="F366" s="8">
        <v>2.2834336616712852E-5</v>
      </c>
      <c r="G366" s="8">
        <v>-8.1285794739505751E-5</v>
      </c>
      <c r="K366" s="8">
        <v>-0.92971807979265453</v>
      </c>
      <c r="L366" s="8">
        <v>-4.6180401140753863E-2</v>
      </c>
      <c r="M366" s="8">
        <v>0.1765775488407188</v>
      </c>
      <c r="N366" s="8">
        <v>1.2805155252659286</v>
      </c>
      <c r="O366" s="8">
        <v>1.7879454918187623E-5</v>
      </c>
      <c r="P366" s="8">
        <v>3.0381631454118519E-5</v>
      </c>
      <c r="U366" s="8">
        <v>-0.87240518529445621</v>
      </c>
      <c r="V366" s="8">
        <v>-6.0952443496379745E-2</v>
      </c>
      <c r="W366" s="8">
        <v>0.12613955057244111</v>
      </c>
      <c r="X366" s="8">
        <v>1.1445256664176631</v>
      </c>
      <c r="Y366" s="8">
        <v>-1.8201933271982866E-4</v>
      </c>
      <c r="Z366" s="8">
        <v>1.5569654321436036E-5</v>
      </c>
      <c r="AE366" s="8">
        <v>0.621755790993609</v>
      </c>
      <c r="AF366" s="8">
        <v>-3.7755672722739816E-2</v>
      </c>
      <c r="AG366" s="8">
        <v>3.3460796028403433E-2</v>
      </c>
      <c r="AH366" s="8">
        <v>1.6370783809908935</v>
      </c>
      <c r="AI366" s="8">
        <v>-7.5458784943761257E-5</v>
      </c>
      <c r="AJ366" s="8">
        <v>4.1075992315974826E-4</v>
      </c>
    </row>
    <row r="367" spans="2:36" x14ac:dyDescent="0.25">
      <c r="B367" s="8">
        <v>-1.0526590586737354</v>
      </c>
      <c r="C367" s="8">
        <v>-9.6324468054703211E-2</v>
      </c>
      <c r="D367" s="8">
        <v>0.15191807479329733</v>
      </c>
      <c r="E367" s="8">
        <v>1.5343061078784863</v>
      </c>
      <c r="F367" s="8">
        <v>2.2042764261685184E-5</v>
      </c>
      <c r="G367" s="8">
        <v>-3.9261446075216352E-5</v>
      </c>
      <c r="K367" s="8">
        <v>-0.92950930753708005</v>
      </c>
      <c r="L367" s="8">
        <v>-4.6562942882453426E-2</v>
      </c>
      <c r="M367" s="8">
        <v>0.17561474499621985</v>
      </c>
      <c r="N367" s="8">
        <v>1.2805263573521268</v>
      </c>
      <c r="O367" s="8">
        <v>2.4015358640521211E-5</v>
      </c>
      <c r="P367" s="8">
        <v>1.4938245876801929E-5</v>
      </c>
      <c r="U367" s="8">
        <v>-0.87240461313029016</v>
      </c>
      <c r="V367" s="8">
        <v>-6.0788420027250968E-2</v>
      </c>
      <c r="W367" s="8">
        <v>0.12600323814194558</v>
      </c>
      <c r="X367" s="8">
        <v>1.1445255473024634</v>
      </c>
      <c r="Y367" s="8">
        <v>-1.1463548405581338E-4</v>
      </c>
      <c r="Z367" s="8">
        <v>7.156929961567284E-5</v>
      </c>
      <c r="AE367" s="8">
        <v>0.62191625625208546</v>
      </c>
      <c r="AF367" s="8">
        <v>-3.7738268765753938E-2</v>
      </c>
      <c r="AG367" s="8">
        <v>3.2843950140486057E-2</v>
      </c>
      <c r="AH367" s="8">
        <v>1.6370812607255134</v>
      </c>
      <c r="AI367" s="8">
        <v>-7.7276995669656583E-5</v>
      </c>
      <c r="AJ367" s="8">
        <v>3.4632063362242699E-4</v>
      </c>
    </row>
    <row r="368" spans="2:36" x14ac:dyDescent="0.25">
      <c r="B368" s="8">
        <v>-1.052650455224053</v>
      </c>
      <c r="C368" s="8">
        <v>-9.6484638831516853E-2</v>
      </c>
      <c r="D368" s="8">
        <v>0.15193326306172861</v>
      </c>
      <c r="E368" s="8">
        <v>1.5343125397504038</v>
      </c>
      <c r="F368" s="8">
        <v>8.1557333108840186E-5</v>
      </c>
      <c r="G368" s="8">
        <v>-3.3617759394826332E-5</v>
      </c>
      <c r="K368" s="8">
        <v>-0.92977930653806073</v>
      </c>
      <c r="L368" s="8">
        <v>-4.8110067912147475E-2</v>
      </c>
      <c r="M368" s="8">
        <v>0.17523327310082701</v>
      </c>
      <c r="N368" s="8">
        <v>1.280510580011192</v>
      </c>
      <c r="O368" s="8">
        <v>4.3303201417206686E-5</v>
      </c>
      <c r="P368" s="8">
        <v>1.0182333351304753E-5</v>
      </c>
      <c r="U368" s="8">
        <v>-0.87240789792494833</v>
      </c>
      <c r="V368" s="8">
        <v>-6.144357630324028E-2</v>
      </c>
      <c r="W368" s="8">
        <v>0.12623412284919475</v>
      </c>
      <c r="X368" s="8">
        <v>1.144525352148775</v>
      </c>
      <c r="Y368" s="8">
        <v>-2.0399766849593014E-5</v>
      </c>
      <c r="Z368" s="8">
        <v>1.0477905680207194E-4</v>
      </c>
      <c r="AE368" s="8">
        <v>0.62188554829119902</v>
      </c>
      <c r="AF368" s="8">
        <v>-3.7631472537508162E-2</v>
      </c>
      <c r="AG368" s="8">
        <v>3.2896831388346141E-2</v>
      </c>
      <c r="AH368" s="8">
        <v>1.6370879971592753</v>
      </c>
      <c r="AI368" s="8">
        <v>-1.318454590184726E-5</v>
      </c>
      <c r="AJ368" s="8">
        <v>3.1458476256710421E-4</v>
      </c>
    </row>
    <row r="369" spans="2:36" x14ac:dyDescent="0.25">
      <c r="B369" s="8">
        <v>-1.0525947219512255</v>
      </c>
      <c r="C369" s="8">
        <v>-9.845632165723954E-2</v>
      </c>
      <c r="D369" s="8">
        <v>0.15267077761741876</v>
      </c>
      <c r="E369" s="8">
        <v>1.5343153566658048</v>
      </c>
      <c r="F369" s="8">
        <v>1.3606452606481243E-4</v>
      </c>
      <c r="G369" s="8">
        <v>-1.3229094554890191E-5</v>
      </c>
      <c r="K369" s="8">
        <v>-0.92972231935227767</v>
      </c>
      <c r="L369" s="8">
        <v>-4.7022416637807193E-2</v>
      </c>
      <c r="M369" s="8">
        <v>0.1758802346197571</v>
      </c>
      <c r="N369" s="8">
        <v>1.2805110180269283</v>
      </c>
      <c r="O369" s="8">
        <v>2.6765256672854871E-5</v>
      </c>
      <c r="P369" s="8">
        <v>2.0019504109022994E-5</v>
      </c>
      <c r="U369" s="8">
        <v>-0.87241007346071775</v>
      </c>
      <c r="V369" s="8">
        <v>-6.1896531801213385E-2</v>
      </c>
      <c r="W369" s="8">
        <v>0.12649354286046788</v>
      </c>
      <c r="X369" s="8">
        <v>1.1445255817738165</v>
      </c>
      <c r="Y369" s="8">
        <v>-1.016884609888875E-4</v>
      </c>
      <c r="Z369" s="8">
        <v>5.8222789813496227E-5</v>
      </c>
      <c r="AE369" s="8">
        <v>0.62171693083845359</v>
      </c>
      <c r="AF369" s="8">
        <v>-3.7838911681375619E-2</v>
      </c>
      <c r="AG369" s="8">
        <v>3.3262130905920013E-2</v>
      </c>
      <c r="AH369" s="8">
        <v>1.6370987025539363</v>
      </c>
      <c r="AI369" s="8">
        <v>-4.4533438784176936E-5</v>
      </c>
      <c r="AJ369" s="8">
        <v>2.593798376506478E-4</v>
      </c>
    </row>
    <row r="370" spans="2:36" x14ac:dyDescent="0.25">
      <c r="B370" s="8">
        <v>-1.0525897779934132</v>
      </c>
      <c r="C370" s="8">
        <v>-9.8370012277920638E-2</v>
      </c>
      <c r="D370" s="8">
        <v>0.15262370866190181</v>
      </c>
      <c r="E370" s="8">
        <v>1.5343221524758439</v>
      </c>
      <c r="F370" s="8">
        <v>8.6309582376291631E-5</v>
      </c>
      <c r="G370" s="8">
        <v>-4.0363152208770781E-5</v>
      </c>
      <c r="K370" s="8">
        <v>-0.92960192838696654</v>
      </c>
      <c r="L370" s="8">
        <v>-4.7090593563485418E-2</v>
      </c>
      <c r="M370" s="8">
        <v>0.17584276318506328</v>
      </c>
      <c r="N370" s="8">
        <v>1.2805240408375331</v>
      </c>
      <c r="O370" s="8">
        <v>3.4974746596480535E-5</v>
      </c>
      <c r="P370" s="8">
        <v>1.5507437608862845E-5</v>
      </c>
      <c r="U370" s="8">
        <v>-0.87218616835518603</v>
      </c>
      <c r="V370" s="8">
        <v>-6.1038427535249441E-2</v>
      </c>
      <c r="W370" s="8">
        <v>0.12931081531936067</v>
      </c>
      <c r="X370" s="8">
        <v>1.1445251564832655</v>
      </c>
      <c r="Y370" s="8">
        <v>-8.0122034968663683E-5</v>
      </c>
      <c r="Z370" s="8">
        <v>-1.2582661286349588E-5</v>
      </c>
      <c r="AE370" s="8">
        <v>0.62168586710905582</v>
      </c>
      <c r="AF370" s="8">
        <v>-3.7981477134611433E-2</v>
      </c>
      <c r="AG370" s="8">
        <v>3.348822804062291E-2</v>
      </c>
      <c r="AH370" s="8">
        <v>1.6371060469821725</v>
      </c>
      <c r="AI370" s="8">
        <v>-8.1116264445087234E-5</v>
      </c>
      <c r="AJ370" s="8">
        <v>2.0136267413891381E-4</v>
      </c>
    </row>
    <row r="371" spans="2:36" x14ac:dyDescent="0.25">
      <c r="B371" s="8">
        <v>-1.0525382013752123</v>
      </c>
      <c r="C371" s="8">
        <v>-9.4048641354275417E-2</v>
      </c>
      <c r="D371" s="8">
        <v>0.15146982838679957</v>
      </c>
      <c r="E371" s="8">
        <v>1.5343240077714362</v>
      </c>
      <c r="F371" s="8">
        <v>2.9274719295395481E-5</v>
      </c>
      <c r="G371" s="8">
        <v>-5.559249123438192E-5</v>
      </c>
      <c r="K371" s="8">
        <v>-0.92919084123018481</v>
      </c>
      <c r="L371" s="8">
        <v>-4.5497365336918873E-2</v>
      </c>
      <c r="M371" s="8">
        <v>0.17558418356573149</v>
      </c>
      <c r="N371" s="8">
        <v>1.2805381955335589</v>
      </c>
      <c r="O371" s="8">
        <v>1.5708671909787475E-5</v>
      </c>
      <c r="P371" s="8">
        <v>1.2380436867920505E-5</v>
      </c>
      <c r="U371" s="8">
        <v>-0.87204134921322363</v>
      </c>
      <c r="V371" s="8">
        <v>-5.767425371342691E-2</v>
      </c>
      <c r="W371" s="8">
        <v>0.12969773309332111</v>
      </c>
      <c r="X371" s="8">
        <v>1.1445245370026622</v>
      </c>
      <c r="Y371" s="8">
        <v>2.4208538724533051E-5</v>
      </c>
      <c r="Z371" s="8">
        <v>-2.4581880918297039E-5</v>
      </c>
      <c r="AE371" s="8">
        <v>0.62174028972193118</v>
      </c>
      <c r="AF371" s="8">
        <v>-3.8018006660731463E-2</v>
      </c>
      <c r="AG371" s="8">
        <v>3.3677845374327782E-2</v>
      </c>
      <c r="AH371" s="8">
        <v>1.6371289068236925</v>
      </c>
      <c r="AI371" s="8">
        <v>-6.8938564127830478E-5</v>
      </c>
      <c r="AJ371" s="8">
        <v>2.6457102886258177E-4</v>
      </c>
    </row>
    <row r="372" spans="2:36" x14ac:dyDescent="0.25">
      <c r="B372" s="8">
        <v>-1.0537402616661644</v>
      </c>
      <c r="C372" s="8">
        <v>-9.1874156205305854E-2</v>
      </c>
      <c r="D372" s="8">
        <v>0.15317396948152986</v>
      </c>
      <c r="E372" s="8">
        <v>1.5343284956356709</v>
      </c>
      <c r="F372" s="8">
        <v>6.8062952467021892E-5</v>
      </c>
      <c r="G372" s="8">
        <v>-8.5990743981772627E-5</v>
      </c>
      <c r="K372" s="8">
        <v>-0.92911213092873812</v>
      </c>
      <c r="L372" s="8">
        <v>-4.5904188482349555E-2</v>
      </c>
      <c r="M372" s="8">
        <v>0.17738207042436041</v>
      </c>
      <c r="N372" s="8">
        <v>1.28053698830385</v>
      </c>
      <c r="O372" s="8">
        <v>1.2026848087723619E-5</v>
      </c>
      <c r="P372" s="8">
        <v>-3.8908090686269699E-6</v>
      </c>
      <c r="U372" s="8">
        <v>-0.87194851771995596</v>
      </c>
      <c r="V372" s="8">
        <v>-5.8423839437590067E-2</v>
      </c>
      <c r="W372" s="8">
        <v>0.13012571926502317</v>
      </c>
      <c r="X372" s="8">
        <v>1.1445134164510129</v>
      </c>
      <c r="Y372" s="8">
        <v>-5.6409728193358933E-5</v>
      </c>
      <c r="Z372" s="8">
        <v>-7.0611678101245909E-5</v>
      </c>
      <c r="AE372" s="8">
        <v>0.62175303106425628</v>
      </c>
      <c r="AF372" s="8">
        <v>-3.8269383050834507E-2</v>
      </c>
      <c r="AG372" s="8">
        <v>3.2598951445739974E-2</v>
      </c>
      <c r="AH372" s="8">
        <v>1.6371293243080733</v>
      </c>
      <c r="AI372" s="8">
        <v>-5.3728936577994221E-5</v>
      </c>
      <c r="AJ372" s="8">
        <v>1.9929207071881834E-4</v>
      </c>
    </row>
    <row r="373" spans="2:36" x14ac:dyDescent="0.25">
      <c r="B373" s="8">
        <v>-1.0535504036087184</v>
      </c>
      <c r="C373" s="8">
        <v>-9.1639412954683502E-2</v>
      </c>
      <c r="D373" s="8">
        <v>0.15221504759378629</v>
      </c>
      <c r="E373" s="8">
        <v>1.5343203675987407</v>
      </c>
      <c r="F373" s="8">
        <v>7.9548676574245472E-5</v>
      </c>
      <c r="G373" s="8">
        <v>-3.9071038169918898E-5</v>
      </c>
      <c r="K373" s="8">
        <v>-0.92910554102903564</v>
      </c>
      <c r="L373" s="8">
        <v>-4.4234340442188963E-2</v>
      </c>
      <c r="M373" s="8">
        <v>0.17683507914600219</v>
      </c>
      <c r="N373" s="8">
        <v>1.2805372231010794</v>
      </c>
      <c r="O373" s="8">
        <v>-7.0539869335590134E-6</v>
      </c>
      <c r="P373" s="8">
        <v>-1.0141110653154401E-5</v>
      </c>
      <c r="U373" s="8">
        <v>-0.8722434498062992</v>
      </c>
      <c r="V373" s="8">
        <v>-5.7698828920514852E-2</v>
      </c>
      <c r="W373" s="8">
        <v>0.13058013495197215</v>
      </c>
      <c r="X373" s="8">
        <v>1.1445235652440653</v>
      </c>
      <c r="Y373" s="8">
        <v>1.5184835173991321E-5</v>
      </c>
      <c r="Z373" s="8">
        <v>-1.1548486568229407E-4</v>
      </c>
      <c r="AE373" s="8">
        <v>0.62079391822071572</v>
      </c>
      <c r="AF373" s="8">
        <v>-3.9231008488825672E-2</v>
      </c>
      <c r="AG373" s="8">
        <v>3.1222615920719201E-2</v>
      </c>
      <c r="AH373" s="8">
        <v>1.6371671236261889</v>
      </c>
      <c r="AI373" s="8">
        <v>-8.7915634866141077E-5</v>
      </c>
      <c r="AJ373" s="8">
        <v>2.4822278564371841E-4</v>
      </c>
    </row>
    <row r="374" spans="2:36" x14ac:dyDescent="0.25">
      <c r="B374" s="8">
        <v>-1.0540797160126878</v>
      </c>
      <c r="C374" s="8">
        <v>-9.1103522483444069E-2</v>
      </c>
      <c r="D374" s="8">
        <v>0.15073309614972272</v>
      </c>
      <c r="E374" s="8">
        <v>1.5342983044151886</v>
      </c>
      <c r="F374" s="8">
        <v>6.3554028346283472E-5</v>
      </c>
      <c r="G374" s="8">
        <v>-8.3303810640083392E-5</v>
      </c>
      <c r="K374" s="8">
        <v>-0.9291557911772913</v>
      </c>
      <c r="L374" s="8">
        <v>-4.5031173774473091E-2</v>
      </c>
      <c r="M374" s="8">
        <v>0.17568095749514701</v>
      </c>
      <c r="N374" s="8">
        <v>1.2805363100013349</v>
      </c>
      <c r="O374" s="8">
        <v>2.9332677342522172E-6</v>
      </c>
      <c r="P374" s="8">
        <v>-2.4606498119218949E-5</v>
      </c>
      <c r="U374" s="8">
        <v>-0.87211277325322489</v>
      </c>
      <c r="V374" s="8">
        <v>-5.8053313515956974E-2</v>
      </c>
      <c r="W374" s="8">
        <v>0.13093895270118497</v>
      </c>
      <c r="X374" s="8">
        <v>1.1445485039184882</v>
      </c>
      <c r="Y374" s="8">
        <v>7.2027019893647243E-5</v>
      </c>
      <c r="Z374" s="8">
        <v>-5.7947866447353995E-5</v>
      </c>
      <c r="AE374" s="8">
        <v>0.62078940872326327</v>
      </c>
      <c r="AF374" s="8">
        <v>-3.935863816785596E-2</v>
      </c>
      <c r="AG374" s="8">
        <v>3.1106888904985214E-2</v>
      </c>
      <c r="AH374" s="8">
        <v>1.6371654167174379</v>
      </c>
      <c r="AI374" s="8">
        <v>-3.4852542453492245E-5</v>
      </c>
      <c r="AJ374" s="8">
        <v>2.0010831474329306E-4</v>
      </c>
    </row>
    <row r="375" spans="2:36" x14ac:dyDescent="0.25">
      <c r="B375" s="8">
        <v>-1.053568782811694</v>
      </c>
      <c r="C375" s="8">
        <v>-9.2897596225141224E-2</v>
      </c>
      <c r="D375" s="8">
        <v>0.15107782509059761</v>
      </c>
      <c r="E375" s="8">
        <v>1.5343057585405344</v>
      </c>
      <c r="F375" s="8">
        <v>1.1885175112931449E-4</v>
      </c>
      <c r="G375" s="8">
        <v>-7.2678226462673292E-5</v>
      </c>
      <c r="K375" s="8">
        <v>-0.92669678193036176</v>
      </c>
      <c r="L375" s="8">
        <v>-4.2827245434469578E-2</v>
      </c>
      <c r="M375" s="8">
        <v>0.17689319833311709</v>
      </c>
      <c r="N375" s="8">
        <v>1.2805504948380526</v>
      </c>
      <c r="O375" s="8">
        <v>-8.2454082976196688E-6</v>
      </c>
      <c r="P375" s="8">
        <v>-1.8457874540394285E-5</v>
      </c>
      <c r="U375" s="8">
        <v>-0.87194785136370601</v>
      </c>
      <c r="V375" s="8">
        <v>-5.7194285746284615E-2</v>
      </c>
      <c r="W375" s="8">
        <v>0.13045174068636844</v>
      </c>
      <c r="X375" s="8">
        <v>1.1445602698842015</v>
      </c>
      <c r="Y375" s="8">
        <v>-7.7489603546703205E-6</v>
      </c>
      <c r="Z375" s="8">
        <v>-1.0319447187179889E-4</v>
      </c>
      <c r="AE375" s="8">
        <v>0.61882003521789886</v>
      </c>
      <c r="AF375" s="8">
        <v>-3.7593384070559475E-2</v>
      </c>
      <c r="AG375" s="8">
        <v>2.988780136696793E-2</v>
      </c>
      <c r="AH375" s="8">
        <v>1.6371800570729851</v>
      </c>
      <c r="AI375" s="8">
        <v>7.4953413916382749E-6</v>
      </c>
      <c r="AJ375" s="8">
        <v>2.293539989050156E-4</v>
      </c>
    </row>
    <row r="376" spans="2:36" x14ac:dyDescent="0.25">
      <c r="B376" s="8">
        <v>-1.0544180046981708</v>
      </c>
      <c r="C376" s="8">
        <v>-9.9325509599571607E-2</v>
      </c>
      <c r="D376" s="8">
        <v>0.14550196139974986</v>
      </c>
      <c r="E376" s="8">
        <v>1.5342938406939948</v>
      </c>
      <c r="F376" s="8">
        <v>1.5962415639039667E-4</v>
      </c>
      <c r="G376" s="8">
        <v>-1.0804612323593891E-4</v>
      </c>
      <c r="K376" s="8">
        <v>-0.92673500640700912</v>
      </c>
      <c r="L376" s="8">
        <v>-4.2104239005143859E-2</v>
      </c>
      <c r="M376" s="8">
        <v>0.1758556859628321</v>
      </c>
      <c r="N376" s="8">
        <v>1.2805495884314135</v>
      </c>
      <c r="O376" s="8">
        <v>-1.8305764881496985E-5</v>
      </c>
      <c r="P376" s="8">
        <v>-3.2894465316415093E-5</v>
      </c>
      <c r="U376" s="8">
        <v>-0.87194616533299596</v>
      </c>
      <c r="V376" s="8">
        <v>-5.7108283903476338E-2</v>
      </c>
      <c r="W376" s="8">
        <v>0.1304368477429399</v>
      </c>
      <c r="X376" s="8">
        <v>1.144560737957808</v>
      </c>
      <c r="Y376" s="8">
        <v>-1.1046777452002506E-4</v>
      </c>
      <c r="Z376" s="8">
        <v>-1.2098231739966525E-4</v>
      </c>
      <c r="AE376" s="8">
        <v>0.61840424152398721</v>
      </c>
      <c r="AF376" s="8">
        <v>-3.6275339604888122E-2</v>
      </c>
      <c r="AG376" s="8">
        <v>2.8650297603665432E-2</v>
      </c>
      <c r="AH376" s="8">
        <v>1.6371948349867222</v>
      </c>
      <c r="AI376" s="8">
        <v>5.8088316507050444E-5</v>
      </c>
      <c r="AJ376" s="8">
        <v>2.7685547428701976E-4</v>
      </c>
    </row>
    <row r="377" spans="2:36" x14ac:dyDescent="0.25">
      <c r="B377" s="8">
        <v>-1.0541296952866104</v>
      </c>
      <c r="C377" s="8">
        <v>-9.8670292356853734E-2</v>
      </c>
      <c r="D377" s="8">
        <v>0.14695912906854175</v>
      </c>
      <c r="E377" s="8">
        <v>1.5342814328788237</v>
      </c>
      <c r="F377" s="8">
        <v>1.7986189885273629E-4</v>
      </c>
      <c r="G377" s="8">
        <v>-1.5305327248247609E-4</v>
      </c>
      <c r="K377" s="8">
        <v>-0.92676308283058695</v>
      </c>
      <c r="L377" s="8">
        <v>-4.2156840657491611E-2</v>
      </c>
      <c r="M377" s="8">
        <v>0.17573775557804663</v>
      </c>
      <c r="N377" s="8">
        <v>1.2805671879727312</v>
      </c>
      <c r="O377" s="8">
        <v>-2.5088058980334161E-5</v>
      </c>
      <c r="P377" s="8">
        <v>-1.7688645921645418E-5</v>
      </c>
      <c r="U377" s="8">
        <v>-0.87197671754113293</v>
      </c>
      <c r="V377" s="8">
        <v>-5.6723914039665632E-2</v>
      </c>
      <c r="W377" s="8">
        <v>0.12995993631733468</v>
      </c>
      <c r="X377" s="8">
        <v>1.1445618184077611</v>
      </c>
      <c r="Y377" s="8">
        <v>-5.9351385517563451E-5</v>
      </c>
      <c r="Z377" s="8">
        <v>-5.7559071711200762E-5</v>
      </c>
      <c r="AE377" s="8">
        <v>0.61743931510192618</v>
      </c>
      <c r="AF377" s="8">
        <v>-3.8081607702634232E-2</v>
      </c>
      <c r="AG377" s="8">
        <v>2.9671098303872805E-2</v>
      </c>
      <c r="AH377" s="8">
        <v>1.6372070253816948</v>
      </c>
      <c r="AI377" s="8">
        <v>9.0882145035931156E-7</v>
      </c>
      <c r="AJ377" s="8">
        <v>2.4454061620012902E-4</v>
      </c>
    </row>
    <row r="378" spans="2:36" x14ac:dyDescent="0.25">
      <c r="B378" s="8">
        <v>-1.0546220251757927</v>
      </c>
      <c r="C378" s="8">
        <v>-9.7506728597882966E-2</v>
      </c>
      <c r="D378" s="8">
        <v>0.1441973710185899</v>
      </c>
      <c r="E378" s="8">
        <v>1.5342674953441477</v>
      </c>
      <c r="F378" s="8">
        <v>1.6070620293039345E-4</v>
      </c>
      <c r="G378" s="8">
        <v>-1.9852058702976179E-4</v>
      </c>
      <c r="K378" s="8">
        <v>-0.92676237466311773</v>
      </c>
      <c r="L378" s="8">
        <v>-4.2155038162521592E-2</v>
      </c>
      <c r="M378" s="8">
        <v>0.17573893292987988</v>
      </c>
      <c r="N378" s="8">
        <v>1.2805824019134888</v>
      </c>
      <c r="O378" s="8">
        <v>-4.003606179171303E-5</v>
      </c>
      <c r="P378" s="8">
        <v>-7.9249897176859233E-6</v>
      </c>
      <c r="U378" s="8">
        <v>-0.87193247282276343</v>
      </c>
      <c r="V378" s="8">
        <v>-5.6163498053869873E-2</v>
      </c>
      <c r="W378" s="8">
        <v>0.13055600158381278</v>
      </c>
      <c r="X378" s="8">
        <v>1.1445642912926131</v>
      </c>
      <c r="Y378" s="8">
        <v>-1.165981373176664E-4</v>
      </c>
      <c r="Z378" s="8">
        <v>3.3292806929610159E-6</v>
      </c>
      <c r="AE378" s="8">
        <v>0.61745357477502805</v>
      </c>
      <c r="AF378" s="8">
        <v>-3.8056715900716499E-2</v>
      </c>
      <c r="AG378" s="8">
        <v>2.968459531995021E-2</v>
      </c>
      <c r="AH378" s="8">
        <v>1.6371953149509879</v>
      </c>
      <c r="AI378" s="8">
        <v>5.7724755027484034E-5</v>
      </c>
      <c r="AJ378" s="8">
        <v>2.1373322750237417E-4</v>
      </c>
    </row>
    <row r="379" spans="2:36" x14ac:dyDescent="0.25">
      <c r="B379" s="8">
        <v>-1.0546252765868518</v>
      </c>
      <c r="C379" s="8">
        <v>-9.7304757291127558E-2</v>
      </c>
      <c r="D379" s="8">
        <v>0.14420135459331762</v>
      </c>
      <c r="E379" s="8">
        <v>1.5342654858767428</v>
      </c>
      <c r="F379" s="8">
        <v>1.006869014316309E-4</v>
      </c>
      <c r="G379" s="8">
        <v>-1.9733673786791639E-4</v>
      </c>
      <c r="K379" s="8">
        <v>-0.92675552038624465</v>
      </c>
      <c r="L379" s="8">
        <v>-3.9847669400986829E-2</v>
      </c>
      <c r="M379" s="8">
        <v>0.17478028150402988</v>
      </c>
      <c r="N379" s="8">
        <v>1.280582356435888</v>
      </c>
      <c r="O379" s="8">
        <v>-2.1732852861571823E-5</v>
      </c>
      <c r="P379" s="8">
        <v>-3.2048502967095126E-7</v>
      </c>
      <c r="U379" s="8">
        <v>-0.87226756010418793</v>
      </c>
      <c r="V379" s="8">
        <v>-5.5708597613537782E-2</v>
      </c>
      <c r="W379" s="8">
        <v>0.12968586021934733</v>
      </c>
      <c r="X379" s="8">
        <v>1.144538326097313</v>
      </c>
      <c r="Y379" s="8">
        <v>-1.501681029828087E-4</v>
      </c>
      <c r="Z379" s="8">
        <v>-6.0885087439292092E-5</v>
      </c>
      <c r="AE379" s="8">
        <v>0.61755775682041814</v>
      </c>
      <c r="AF379" s="8">
        <v>-3.8065501878458169E-2</v>
      </c>
      <c r="AG379" s="8">
        <v>3.0133005070907631E-2</v>
      </c>
      <c r="AH379" s="8">
        <v>1.6372151404681847</v>
      </c>
      <c r="AI379" s="8">
        <v>5.8996353054445341E-5</v>
      </c>
      <c r="AJ379" s="8">
        <v>2.7859894638413563E-4</v>
      </c>
    </row>
    <row r="380" spans="2:36" x14ac:dyDescent="0.25">
      <c r="B380" s="8">
        <v>-1.055294774656818</v>
      </c>
      <c r="C380" s="8">
        <v>-9.5422367400473523E-2</v>
      </c>
      <c r="D380" s="8">
        <v>0.14308068014298447</v>
      </c>
      <c r="E380" s="8">
        <v>1.5342425314232757</v>
      </c>
      <c r="F380" s="8">
        <v>5.5036788655434415E-5</v>
      </c>
      <c r="G380" s="8">
        <v>-2.2451404054125485E-4</v>
      </c>
      <c r="K380" s="8">
        <v>-0.92681097155735048</v>
      </c>
      <c r="L380" s="8">
        <v>-3.9039174367462161E-2</v>
      </c>
      <c r="M380" s="8">
        <v>0.17375254777308108</v>
      </c>
      <c r="N380" s="8">
        <v>1.2805828478098944</v>
      </c>
      <c r="O380" s="8">
        <v>-1.0736097076310998E-5</v>
      </c>
      <c r="P380" s="8">
        <v>1.3658247115722074E-5</v>
      </c>
      <c r="U380" s="8">
        <v>-0.87184548800414752</v>
      </c>
      <c r="V380" s="8">
        <v>-5.564535940272769E-2</v>
      </c>
      <c r="W380" s="8">
        <v>0.12900111894442381</v>
      </c>
      <c r="X380" s="8">
        <v>1.1445280285794752</v>
      </c>
      <c r="Y380" s="8">
        <v>-1.4447320470368572E-4</v>
      </c>
      <c r="Z380" s="8">
        <v>7.8249348123662129E-7</v>
      </c>
      <c r="AE380" s="8">
        <v>0.61757660486799948</v>
      </c>
      <c r="AF380" s="8">
        <v>-3.8147950819408964E-2</v>
      </c>
      <c r="AG380" s="8">
        <v>2.9913067826820464E-2</v>
      </c>
      <c r="AH380" s="8">
        <v>1.6372175413064458</v>
      </c>
      <c r="AI380" s="8">
        <v>8.2662294995713311E-5</v>
      </c>
      <c r="AJ380" s="8">
        <v>2.1546852479677832E-4</v>
      </c>
    </row>
    <row r="381" spans="2:36" x14ac:dyDescent="0.25">
      <c r="B381" s="8">
        <v>-1.0549572839526833</v>
      </c>
      <c r="C381" s="8">
        <v>-9.4856569145866446E-2</v>
      </c>
      <c r="D381" s="8">
        <v>0.14436702457879111</v>
      </c>
      <c r="E381" s="8">
        <v>1.5342562000477384</v>
      </c>
      <c r="F381" s="8">
        <v>3.5439909804928712E-5</v>
      </c>
      <c r="G381" s="8">
        <v>-1.7995990437026538E-4</v>
      </c>
      <c r="K381" s="8">
        <v>-0.9268280726256255</v>
      </c>
      <c r="L381" s="8">
        <v>-3.8021966088957665E-2</v>
      </c>
      <c r="M381" s="8">
        <v>0.17339780035872698</v>
      </c>
      <c r="N381" s="8">
        <v>1.2805830928420447</v>
      </c>
      <c r="O381" s="8">
        <v>8.1624420867670853E-6</v>
      </c>
      <c r="P381" s="8">
        <v>2.0249040879428493E-5</v>
      </c>
      <c r="U381" s="8">
        <v>-0.87170046858569117</v>
      </c>
      <c r="V381" s="8">
        <v>-5.4976864274016421E-2</v>
      </c>
      <c r="W381" s="8">
        <v>0.12968107878612042</v>
      </c>
      <c r="X381" s="8">
        <v>1.1445113539915339</v>
      </c>
      <c r="Y381" s="8">
        <v>-8.6203709398733767E-5</v>
      </c>
      <c r="Z381" s="8">
        <v>-5.8486313369693573E-5</v>
      </c>
      <c r="AE381" s="8">
        <v>0.61812829607678776</v>
      </c>
      <c r="AF381" s="8">
        <v>-3.8263412127701561E-2</v>
      </c>
      <c r="AG381" s="8">
        <v>2.9177994297619848E-2</v>
      </c>
      <c r="AH381" s="8">
        <v>1.6372396970589347</v>
      </c>
      <c r="AI381" s="8">
        <v>9.0979635303697193E-5</v>
      </c>
      <c r="AJ381" s="8">
        <v>1.6251331919860131E-4</v>
      </c>
    </row>
    <row r="382" spans="2:36" x14ac:dyDescent="0.25">
      <c r="B382" s="8">
        <v>-1.0549334165537985</v>
      </c>
      <c r="C382" s="8">
        <v>-9.4854414065709797E-2</v>
      </c>
      <c r="D382" s="8">
        <v>0.14442622759114521</v>
      </c>
      <c r="E382" s="8">
        <v>1.5342850257773712</v>
      </c>
      <c r="F382" s="8">
        <v>3.3795983099312919E-5</v>
      </c>
      <c r="G382" s="8">
        <v>-1.3478111340316403E-4</v>
      </c>
      <c r="K382" s="8">
        <v>-0.92682735600695021</v>
      </c>
      <c r="L382" s="8">
        <v>-3.8078521497853519E-2</v>
      </c>
      <c r="M382" s="8">
        <v>0.17343284732723219</v>
      </c>
      <c r="N382" s="8">
        <v>1.2805827761959676</v>
      </c>
      <c r="O382" s="8">
        <v>-8.1521023465117766E-6</v>
      </c>
      <c r="P382" s="8">
        <v>1.0139039937447772E-5</v>
      </c>
      <c r="U382" s="8">
        <v>-0.87193760854057067</v>
      </c>
      <c r="V382" s="8">
        <v>-5.3809958058895886E-2</v>
      </c>
      <c r="W382" s="8">
        <v>0.12890120758691309</v>
      </c>
      <c r="X382" s="8">
        <v>1.1445225011529241</v>
      </c>
      <c r="Y382" s="8">
        <v>-1.2021446726556109E-5</v>
      </c>
      <c r="Z382" s="8">
        <v>-8.9083115038256265E-6</v>
      </c>
      <c r="AE382" s="8">
        <v>0.61822040021943692</v>
      </c>
      <c r="AF382" s="8">
        <v>-3.781585689381381E-2</v>
      </c>
      <c r="AG382" s="8">
        <v>2.8753703337748168E-2</v>
      </c>
      <c r="AH382" s="8">
        <v>1.6372313547434463</v>
      </c>
      <c r="AI382" s="8">
        <v>1.4216542347925051E-4</v>
      </c>
      <c r="AJ382" s="8">
        <v>2.1103840883372245E-4</v>
      </c>
    </row>
    <row r="383" spans="2:36" x14ac:dyDescent="0.25">
      <c r="B383" s="8">
        <v>-1.0555240781147888</v>
      </c>
      <c r="C383" s="8">
        <v>-9.7048202695452959E-2</v>
      </c>
      <c r="D383" s="8">
        <v>0.14116156171962463</v>
      </c>
      <c r="E383" s="8">
        <v>1.5342924460551166</v>
      </c>
      <c r="F383" s="8">
        <v>5.4031014259429776E-6</v>
      </c>
      <c r="G383" s="8">
        <v>-9.2528385636467372E-5</v>
      </c>
      <c r="K383" s="8">
        <v>-0.92680623399321904</v>
      </c>
      <c r="L383" s="8">
        <v>-3.942864470759206E-2</v>
      </c>
      <c r="M383" s="8">
        <v>0.17428102699504938</v>
      </c>
      <c r="N383" s="8">
        <v>1.2805822586420501</v>
      </c>
      <c r="O383" s="8">
        <v>-2.4382275757341411E-5</v>
      </c>
      <c r="P383" s="8">
        <v>-5.7140423847176566E-8</v>
      </c>
      <c r="U383" s="8">
        <v>-0.87191344879656651</v>
      </c>
      <c r="V383" s="8">
        <v>-5.3617059873194622E-2</v>
      </c>
      <c r="W383" s="8">
        <v>0.12917898326072341</v>
      </c>
      <c r="X383" s="8">
        <v>1.1445196251154395</v>
      </c>
      <c r="Y383" s="8">
        <v>3.3340035819707642E-5</v>
      </c>
      <c r="Z383" s="8">
        <v>-7.4229314776702517E-5</v>
      </c>
      <c r="AE383" s="8">
        <v>0.61821874559261059</v>
      </c>
      <c r="AF383" s="8">
        <v>-3.7781604429205286E-2</v>
      </c>
      <c r="AG383" s="8">
        <v>2.8848761618283265E-2</v>
      </c>
      <c r="AH383" s="8">
        <v>1.6372328604971804</v>
      </c>
      <c r="AI383" s="8">
        <v>1.6506894731751991E-4</v>
      </c>
      <c r="AJ383" s="8">
        <v>1.4747586891091636E-4</v>
      </c>
    </row>
    <row r="384" spans="2:36" x14ac:dyDescent="0.25">
      <c r="B384" s="8">
        <v>-1.0552569399132776</v>
      </c>
      <c r="C384" s="8">
        <v>-9.8381143489028058E-2</v>
      </c>
      <c r="D384" s="8">
        <v>0.14135563917138949</v>
      </c>
      <c r="E384" s="8">
        <v>1.534316698899046</v>
      </c>
      <c r="F384" s="8">
        <v>6.2835789543002447E-5</v>
      </c>
      <c r="G384" s="8">
        <v>-8.4165449213162658E-5</v>
      </c>
      <c r="K384" s="8">
        <v>-0.92680920562144786</v>
      </c>
      <c r="L384" s="8">
        <v>-4.0785306728860861E-2</v>
      </c>
      <c r="M384" s="8">
        <v>0.17469166258449478</v>
      </c>
      <c r="N384" s="8">
        <v>1.2805824798574554</v>
      </c>
      <c r="O384" s="8">
        <v>-4.366525776934898E-5</v>
      </c>
      <c r="P384" s="8">
        <v>-5.8937316730858333E-6</v>
      </c>
      <c r="U384" s="8">
        <v>-0.87162823732433803</v>
      </c>
      <c r="V384" s="8">
        <v>-5.3408884364559824E-2</v>
      </c>
      <c r="W384" s="8">
        <v>0.12980357012047639</v>
      </c>
      <c r="X384" s="8">
        <v>1.14453307554596</v>
      </c>
      <c r="Y384" s="8">
        <v>1.1804168080651865E-5</v>
      </c>
      <c r="Z384" s="8">
        <v>-9.6143104080518215E-6</v>
      </c>
      <c r="AE384" s="8">
        <v>0.61826060494046164</v>
      </c>
      <c r="AF384" s="8">
        <v>-3.7629536066556425E-2</v>
      </c>
      <c r="AG384" s="8">
        <v>2.8742094254714357E-2</v>
      </c>
      <c r="AH384" s="8">
        <v>1.6372408076769189</v>
      </c>
      <c r="AI384" s="8">
        <v>1.0709411689253527E-4</v>
      </c>
      <c r="AJ384" s="8">
        <v>1.0680968406718463E-4</v>
      </c>
    </row>
    <row r="385" spans="2:36" x14ac:dyDescent="0.25">
      <c r="B385" s="8">
        <v>-1.0557109899909178</v>
      </c>
      <c r="C385" s="8">
        <v>-9.86170168846673E-2</v>
      </c>
      <c r="D385" s="8">
        <v>0.1386184736868073</v>
      </c>
      <c r="E385" s="8">
        <v>1.5343270216897145</v>
      </c>
      <c r="F385" s="8">
        <v>5.8703170447398163E-5</v>
      </c>
      <c r="G385" s="8">
        <v>-3.6206097475074926E-5</v>
      </c>
      <c r="K385" s="8">
        <v>-0.92540198498491355</v>
      </c>
      <c r="L385" s="8">
        <v>-4.268236131858183E-2</v>
      </c>
      <c r="M385" s="8">
        <v>0.17483271364657943</v>
      </c>
      <c r="N385" s="8">
        <v>1.2805428820820803</v>
      </c>
      <c r="O385" s="8">
        <v>-5.8769405126654221E-5</v>
      </c>
      <c r="P385" s="8">
        <v>-7.0164678940490181E-6</v>
      </c>
      <c r="U385" s="8">
        <v>-0.87168826282600176</v>
      </c>
      <c r="V385" s="8">
        <v>-5.3426212853291563E-2</v>
      </c>
      <c r="W385" s="8">
        <v>0.1298165135324135</v>
      </c>
      <c r="X385" s="8">
        <v>1.1445444715281381</v>
      </c>
      <c r="Y385" s="8">
        <v>-8.29697921780997E-6</v>
      </c>
      <c r="Z385" s="8">
        <v>-2.4628793876049472E-5</v>
      </c>
      <c r="AE385" s="8">
        <v>0.61807924587911667</v>
      </c>
      <c r="AF385" s="8">
        <v>-3.7479045995841051E-2</v>
      </c>
      <c r="AG385" s="8">
        <v>2.8163474543860343E-2</v>
      </c>
      <c r="AH385" s="8">
        <v>1.6372525861789839</v>
      </c>
      <c r="AI385" s="8">
        <v>1.2325387301129827E-4</v>
      </c>
      <c r="AJ385" s="8">
        <v>1.6894106625896401E-4</v>
      </c>
    </row>
    <row r="386" spans="2:36" x14ac:dyDescent="0.25">
      <c r="B386" s="8">
        <v>-1.0551950272179622</v>
      </c>
      <c r="C386" s="8">
        <v>-9.8381755684027766E-2</v>
      </c>
      <c r="D386" s="8">
        <v>0.13950792657952865</v>
      </c>
      <c r="E386" s="8">
        <v>1.5342950055822366</v>
      </c>
      <c r="F386" s="8">
        <v>6.9665630198739321E-5</v>
      </c>
      <c r="G386" s="8">
        <v>-7.7649577982545994E-5</v>
      </c>
      <c r="K386" s="8">
        <v>-0.9254019407534001</v>
      </c>
      <c r="L386" s="8">
        <v>-4.2535618404314551E-2</v>
      </c>
      <c r="M386" s="8">
        <v>0.17468520438394908</v>
      </c>
      <c r="N386" s="8">
        <v>1.2805428793517888</v>
      </c>
      <c r="O386" s="8">
        <v>-4.5905197872673191E-5</v>
      </c>
      <c r="P386" s="8">
        <v>5.9149212470083098E-6</v>
      </c>
      <c r="U386" s="8">
        <v>-0.87175712286249551</v>
      </c>
      <c r="V386" s="8">
        <v>-5.246866951693456E-2</v>
      </c>
      <c r="W386" s="8">
        <v>0.12714488872442395</v>
      </c>
      <c r="X386" s="8">
        <v>1.1445462974167566</v>
      </c>
      <c r="Y386" s="8">
        <v>1.6948007914526745E-5</v>
      </c>
      <c r="Z386" s="8">
        <v>4.5806647241310137E-5</v>
      </c>
      <c r="AE386" s="8">
        <v>0.61709143153375301</v>
      </c>
      <c r="AF386" s="8">
        <v>-3.7237249151046349E-2</v>
      </c>
      <c r="AG386" s="8">
        <v>2.5936895975561154E-2</v>
      </c>
      <c r="AH386" s="8">
        <v>1.6372161898505413</v>
      </c>
      <c r="AI386" s="8">
        <v>1.1666800956920823E-4</v>
      </c>
      <c r="AJ386" s="8">
        <v>1.0828530454453088E-4</v>
      </c>
    </row>
    <row r="387" spans="2:36" x14ac:dyDescent="0.25">
      <c r="B387" s="8">
        <v>-1.0547377239539939</v>
      </c>
      <c r="C387" s="8">
        <v>-9.8731102098948101E-2</v>
      </c>
      <c r="D387" s="8">
        <v>0.13722593300610608</v>
      </c>
      <c r="E387" s="8">
        <v>1.5342766950968119</v>
      </c>
      <c r="F387" s="8">
        <v>6.2404256812954333E-5</v>
      </c>
      <c r="G387" s="8">
        <v>-3.0219749321690285E-5</v>
      </c>
      <c r="K387" s="8">
        <v>-0.92515432082079996</v>
      </c>
      <c r="L387" s="8">
        <v>-4.3131028253442442E-2</v>
      </c>
      <c r="M387" s="8">
        <v>0.17524011780200144</v>
      </c>
      <c r="N387" s="8">
        <v>1.2805572916943864</v>
      </c>
      <c r="O387" s="8">
        <v>-3.3159982044648243E-5</v>
      </c>
      <c r="P387" s="8">
        <v>1.77932913536353E-5</v>
      </c>
      <c r="U387" s="8">
        <v>-0.87207927285259668</v>
      </c>
      <c r="V387" s="8">
        <v>-5.071130919992433E-2</v>
      </c>
      <c r="W387" s="8">
        <v>0.12732899248081891</v>
      </c>
      <c r="X387" s="8">
        <v>1.1445558842315156</v>
      </c>
      <c r="Y387" s="8">
        <v>1.1823446262634334E-4</v>
      </c>
      <c r="Z387" s="8">
        <v>3.5196203300047952E-5</v>
      </c>
      <c r="AE387" s="8">
        <v>0.61707946100200706</v>
      </c>
      <c r="AF387" s="8">
        <v>-3.7197626880134636E-2</v>
      </c>
      <c r="AG387" s="8">
        <v>2.5827951779403294E-2</v>
      </c>
      <c r="AH387" s="8">
        <v>1.6372095290008206</v>
      </c>
      <c r="AI387" s="8">
        <v>9.3692810903744337E-5</v>
      </c>
      <c r="AJ387" s="8">
        <v>4.5112890710447589E-5</v>
      </c>
    </row>
    <row r="388" spans="2:36" x14ac:dyDescent="0.25">
      <c r="B388" s="8">
        <v>-1.0547181540813904</v>
      </c>
      <c r="C388" s="8">
        <v>-9.3807550922673288E-2</v>
      </c>
      <c r="D388" s="8">
        <v>0.13935645220433718</v>
      </c>
      <c r="E388" s="8">
        <v>1.5342763144530138</v>
      </c>
      <c r="F388" s="8">
        <v>1.1539035962437007E-4</v>
      </c>
      <c r="G388" s="8">
        <v>-5.3147906428321125E-5</v>
      </c>
      <c r="K388" s="8">
        <v>-0.92550221138884203</v>
      </c>
      <c r="L388" s="8">
        <v>-4.1826776993801711E-2</v>
      </c>
      <c r="M388" s="8">
        <v>0.17472303141972212</v>
      </c>
      <c r="N388" s="8">
        <v>1.2805845519151016</v>
      </c>
      <c r="O388" s="8">
        <v>-1.5449816691097651E-5</v>
      </c>
      <c r="P388" s="8">
        <v>2.4814907110299615E-5</v>
      </c>
      <c r="U388" s="8">
        <v>-0.87236906876732334</v>
      </c>
      <c r="V388" s="8">
        <v>-5.2088375767152008E-2</v>
      </c>
      <c r="W388" s="8">
        <v>0.12706566068145653</v>
      </c>
      <c r="X388" s="8">
        <v>1.1445714348536833</v>
      </c>
      <c r="Y388" s="8">
        <v>2.0349722721294124E-5</v>
      </c>
      <c r="Z388" s="8">
        <v>5.3913639465941167E-5</v>
      </c>
      <c r="AE388" s="8">
        <v>0.61670639516481129</v>
      </c>
      <c r="AF388" s="8">
        <v>-3.8593757552561711E-2</v>
      </c>
      <c r="AG388" s="8">
        <v>2.3931839886652151E-2</v>
      </c>
      <c r="AH388" s="8">
        <v>1.6372193677989473</v>
      </c>
      <c r="AI388" s="8">
        <v>5.2916852416911402E-5</v>
      </c>
      <c r="AJ388" s="8">
        <v>1.0049167391480325E-4</v>
      </c>
    </row>
    <row r="389" spans="2:36" x14ac:dyDescent="0.25">
      <c r="B389" s="8">
        <v>-1.056144303300131</v>
      </c>
      <c r="C389" s="8">
        <v>-9.4091602597363003E-2</v>
      </c>
      <c r="D389" s="8">
        <v>0.13985756656844156</v>
      </c>
      <c r="E389" s="8">
        <v>1.5342886045581996</v>
      </c>
      <c r="F389" s="8">
        <v>1.0633793121000694E-4</v>
      </c>
      <c r="G389" s="8">
        <v>-6.9117777199487082E-5</v>
      </c>
      <c r="K389" s="8">
        <v>-0.92554170800557234</v>
      </c>
      <c r="L389" s="8">
        <v>-4.1763065727647312E-2</v>
      </c>
      <c r="M389" s="8">
        <v>0.17465846085599382</v>
      </c>
      <c r="N389" s="8">
        <v>1.2805701533464158</v>
      </c>
      <c r="O389" s="8">
        <v>-2.6991968034938938E-5</v>
      </c>
      <c r="P389" s="8">
        <v>1.3117080136307083E-5</v>
      </c>
      <c r="U389" s="8">
        <v>-0.8727476132077866</v>
      </c>
      <c r="V389" s="8">
        <v>-5.2450543279738387E-2</v>
      </c>
      <c r="W389" s="8">
        <v>0.12589405184778082</v>
      </c>
      <c r="X389" s="8">
        <v>1.1445577274799752</v>
      </c>
      <c r="Y389" s="8">
        <v>4.1269798408080142E-5</v>
      </c>
      <c r="Z389" s="8">
        <v>-1.3761272229247255E-5</v>
      </c>
      <c r="AE389" s="8">
        <v>0.61695352758841771</v>
      </c>
      <c r="AF389" s="8">
        <v>-3.8142057493004755E-2</v>
      </c>
      <c r="AG389" s="8">
        <v>2.4118524408225036E-2</v>
      </c>
      <c r="AH389" s="8">
        <v>1.6372048289176397</v>
      </c>
      <c r="AI389" s="8">
        <v>1.1316324363215053E-4</v>
      </c>
      <c r="AJ389" s="8">
        <v>7.5591892384788638E-5</v>
      </c>
    </row>
    <row r="390" spans="2:36" x14ac:dyDescent="0.25">
      <c r="B390" s="8">
        <v>-1.0561348017736567</v>
      </c>
      <c r="C390" s="8">
        <v>-9.3125112697376652E-2</v>
      </c>
      <c r="D390" s="8">
        <v>0.13972733280394956</v>
      </c>
      <c r="E390" s="8">
        <v>1.5342870258997601</v>
      </c>
      <c r="F390" s="8">
        <v>1.6557143476333277E-4</v>
      </c>
      <c r="G390" s="8">
        <v>-6.1136153596431803E-5</v>
      </c>
      <c r="K390" s="8">
        <v>-0.92551077637107138</v>
      </c>
      <c r="L390" s="8">
        <v>-4.1718715262932367E-2</v>
      </c>
      <c r="M390" s="8">
        <v>0.17461600396112742</v>
      </c>
      <c r="N390" s="8">
        <v>1.2805959087018512</v>
      </c>
      <c r="O390" s="8">
        <v>-3.8558614515967198E-5</v>
      </c>
      <c r="P390" s="8">
        <v>2.044265967854109E-6</v>
      </c>
      <c r="U390" s="8">
        <v>-0.87263029183811514</v>
      </c>
      <c r="V390" s="8">
        <v>-5.1712914848908755E-2</v>
      </c>
      <c r="W390" s="8">
        <v>0.12559905249724179</v>
      </c>
      <c r="X390" s="8">
        <v>1.1445450039099361</v>
      </c>
      <c r="Y390" s="8">
        <v>1.3099899262915992E-4</v>
      </c>
      <c r="Z390" s="8">
        <v>2.2123598944152329E-5</v>
      </c>
      <c r="AE390" s="8">
        <v>0.61611662362127573</v>
      </c>
      <c r="AF390" s="8">
        <v>-3.8827291673077378E-2</v>
      </c>
      <c r="AG390" s="8">
        <v>2.2438650158035485E-2</v>
      </c>
      <c r="AH390" s="8">
        <v>1.6372233105715144</v>
      </c>
      <c r="AI390" s="8">
        <v>8.9980910454559362E-5</v>
      </c>
      <c r="AJ390" s="8">
        <v>1.3242522259083732E-4</v>
      </c>
    </row>
    <row r="391" spans="2:36" x14ac:dyDescent="0.25">
      <c r="B391" s="8">
        <v>-1.0567460517786633</v>
      </c>
      <c r="C391" s="8">
        <v>-9.1027958818719834E-2</v>
      </c>
      <c r="D391" s="8">
        <v>0.13750289827096177</v>
      </c>
      <c r="E391" s="8">
        <v>1.5343181532581942</v>
      </c>
      <c r="F391" s="8">
        <v>2.0122077096334964E-4</v>
      </c>
      <c r="G391" s="8">
        <v>-2.3323249139230832E-5</v>
      </c>
      <c r="K391" s="8">
        <v>-0.92607705267168872</v>
      </c>
      <c r="L391" s="8">
        <v>-4.2325936862776872E-2</v>
      </c>
      <c r="M391" s="8">
        <v>0.17290918679826192</v>
      </c>
      <c r="N391" s="8">
        <v>1.2805795466970091</v>
      </c>
      <c r="O391" s="8">
        <v>-3.3164000361028058E-5</v>
      </c>
      <c r="P391" s="8">
        <v>-1.311895494133937E-5</v>
      </c>
      <c r="U391" s="8">
        <v>-0.87191376738220316</v>
      </c>
      <c r="V391" s="8">
        <v>-4.8526734452291533E-2</v>
      </c>
      <c r="W391" s="8">
        <v>0.12652066592939248</v>
      </c>
      <c r="X391" s="8">
        <v>1.1445592267233058</v>
      </c>
      <c r="Y391" s="8">
        <v>3.7550252633704868E-5</v>
      </c>
      <c r="Z391" s="8">
        <v>4.9153353917317513E-5</v>
      </c>
      <c r="AE391" s="8">
        <v>0.61606984412264176</v>
      </c>
      <c r="AF391" s="8">
        <v>-3.8874770927945078E-2</v>
      </c>
      <c r="AG391" s="8">
        <v>2.2400222634357807E-2</v>
      </c>
      <c r="AH391" s="8">
        <v>1.6372621594244259</v>
      </c>
      <c r="AI391" s="8">
        <v>4.6789525752150774E-5</v>
      </c>
      <c r="AJ391" s="8">
        <v>1.673820527713021E-4</v>
      </c>
    </row>
    <row r="392" spans="2:36" x14ac:dyDescent="0.25">
      <c r="B392" s="8">
        <v>-1.0568164442211156</v>
      </c>
      <c r="C392" s="8">
        <v>-9.0963436404184361E-2</v>
      </c>
      <c r="D392" s="8">
        <v>0.13961401874989776</v>
      </c>
      <c r="E392" s="8">
        <v>1.5343227672800521</v>
      </c>
      <c r="F392" s="8">
        <v>2.0270872390431899E-4</v>
      </c>
      <c r="G392" s="8">
        <v>-7.201152629106452E-5</v>
      </c>
      <c r="K392" s="8">
        <v>-0.92732779826346334</v>
      </c>
      <c r="L392" s="8">
        <v>-4.6345489812548588E-2</v>
      </c>
      <c r="M392" s="8">
        <v>0.17199481587564774</v>
      </c>
      <c r="N392" s="8">
        <v>1.2805643351239733</v>
      </c>
      <c r="O392" s="8">
        <v>-1.4585528632261449E-5</v>
      </c>
      <c r="P392" s="8">
        <v>-1.7345333678384329E-5</v>
      </c>
      <c r="U392" s="8">
        <v>-0.87194789375160697</v>
      </c>
      <c r="V392" s="8">
        <v>-4.9355181969199878E-2</v>
      </c>
      <c r="W392" s="8">
        <v>0.12630326342082318</v>
      </c>
      <c r="X392" s="8">
        <v>1.1445616854320613</v>
      </c>
      <c r="Y392" s="8">
        <v>-6.1264768058540015E-5</v>
      </c>
      <c r="Z392" s="8">
        <v>7.5084435314933909E-5</v>
      </c>
      <c r="AE392" s="8">
        <v>0.61620488031387066</v>
      </c>
      <c r="AF392" s="8">
        <v>-3.8629851549365254E-2</v>
      </c>
      <c r="AG392" s="8">
        <v>2.2544132909882053E-2</v>
      </c>
      <c r="AH392" s="8">
        <v>1.6372920261438766</v>
      </c>
      <c r="AI392" s="8">
        <v>-9.474580445419117E-6</v>
      </c>
      <c r="AJ392" s="8">
        <v>2.0044129253684565E-4</v>
      </c>
    </row>
    <row r="393" spans="2:36" x14ac:dyDescent="0.25">
      <c r="B393" s="8">
        <v>-1.0567991370571823</v>
      </c>
      <c r="C393" s="8">
        <v>-9.0868573877861042E-2</v>
      </c>
      <c r="D393" s="8">
        <v>0.13977245265575536</v>
      </c>
      <c r="E393" s="8">
        <v>1.5343330235005501</v>
      </c>
      <c r="F393" s="8">
        <v>1.7659131106728077E-4</v>
      </c>
      <c r="G393" s="8">
        <v>-2.8391491079017376E-5</v>
      </c>
      <c r="K393" s="8">
        <v>-0.93137204518379169</v>
      </c>
      <c r="L393" s="8">
        <v>-4.8882812146370157E-2</v>
      </c>
      <c r="M393" s="8">
        <v>0.16930307159990501</v>
      </c>
      <c r="N393" s="8">
        <v>1.2805359877368467</v>
      </c>
      <c r="O393" s="8">
        <v>-6.613162136402734E-6</v>
      </c>
      <c r="P393" s="8">
        <v>-2.5802885882249866E-5</v>
      </c>
      <c r="U393" s="8">
        <v>-0.87146433443142801</v>
      </c>
      <c r="V393" s="8">
        <v>-4.6263666652266132E-2</v>
      </c>
      <c r="W393" s="8">
        <v>0.1260129284657221</v>
      </c>
      <c r="X393" s="8">
        <v>1.1445468427060608</v>
      </c>
      <c r="Y393" s="8">
        <v>4.1155319224926205E-5</v>
      </c>
      <c r="Z393" s="8">
        <v>8.4702308869383144E-5</v>
      </c>
      <c r="AE393" s="8">
        <v>0.61603705955462162</v>
      </c>
      <c r="AF393" s="8">
        <v>-3.8447068926244353E-2</v>
      </c>
      <c r="AG393" s="8">
        <v>2.1556085132348704E-2</v>
      </c>
      <c r="AH393" s="8">
        <v>1.637282005243472</v>
      </c>
      <c r="AI393" s="8">
        <v>-2.1472207385114558E-5</v>
      </c>
      <c r="AJ393" s="8">
        <v>1.3558535187886345E-4</v>
      </c>
    </row>
    <row r="394" spans="2:36" x14ac:dyDescent="0.25">
      <c r="B394" s="8">
        <v>-1.0565207085871842</v>
      </c>
      <c r="C394" s="8">
        <v>-9.3974843380473821E-2</v>
      </c>
      <c r="D394" s="8">
        <v>0.13760694950969185</v>
      </c>
      <c r="E394" s="8">
        <v>1.5343263915463672</v>
      </c>
      <c r="F394" s="8">
        <v>1.3120101718866356E-4</v>
      </c>
      <c r="G394" s="8">
        <v>3.2519539506465915E-6</v>
      </c>
      <c r="K394" s="8">
        <v>-0.93152708711692311</v>
      </c>
      <c r="L394" s="8">
        <v>-4.7945349147116068E-2</v>
      </c>
      <c r="M394" s="8">
        <v>0.16891873054297452</v>
      </c>
      <c r="N394" s="8">
        <v>1.2805498280333165</v>
      </c>
      <c r="O394" s="8">
        <v>1.1440100598079163E-5</v>
      </c>
      <c r="P394" s="8">
        <v>-1.8401305477478567E-5</v>
      </c>
      <c r="U394" s="8">
        <v>-0.8713741887832106</v>
      </c>
      <c r="V394" s="8">
        <v>-4.4828608721215635E-2</v>
      </c>
      <c r="W394" s="8">
        <v>0.12784979570513641</v>
      </c>
      <c r="X394" s="8">
        <v>1.1445485505897079</v>
      </c>
      <c r="Y394" s="8">
        <v>-8.7785390996378992E-6</v>
      </c>
      <c r="Z394" s="8">
        <v>1.4861743509673423E-4</v>
      </c>
      <c r="AE394" s="8">
        <v>0.61577727696258411</v>
      </c>
      <c r="AF394" s="8">
        <v>-3.8599257682588609E-2</v>
      </c>
      <c r="AG394" s="8">
        <v>2.1471816549691946E-2</v>
      </c>
      <c r="AH394" s="8">
        <v>1.6373029765171634</v>
      </c>
      <c r="AI394" s="8">
        <v>-5.4888946658413368E-5</v>
      </c>
      <c r="AJ394" s="8">
        <v>1.5408832381074531E-4</v>
      </c>
    </row>
    <row r="395" spans="2:36" x14ac:dyDescent="0.25">
      <c r="B395" s="8">
        <v>-1.056219664421328</v>
      </c>
      <c r="C395" s="8">
        <v>-9.21625004002566E-2</v>
      </c>
      <c r="D395" s="8">
        <v>0.137671913556634</v>
      </c>
      <c r="E395" s="8">
        <v>1.5343356783948312</v>
      </c>
      <c r="F395" s="8">
        <v>7.2426958775044981E-5</v>
      </c>
      <c r="G395" s="8">
        <v>5.3584574120048523E-6</v>
      </c>
      <c r="K395" s="8">
        <v>-0.93151862336917779</v>
      </c>
      <c r="L395" s="8">
        <v>-4.8463085646974532E-2</v>
      </c>
      <c r="M395" s="8">
        <v>0.16933083459674186</v>
      </c>
      <c r="N395" s="8">
        <v>1.2805514968443703</v>
      </c>
      <c r="O395" s="8">
        <v>2.6076180981524007E-5</v>
      </c>
      <c r="P395" s="8">
        <v>-6.7513814832700342E-6</v>
      </c>
      <c r="U395" s="8">
        <v>-0.87060600772001118</v>
      </c>
      <c r="V395" s="8">
        <v>-4.4003387304093006E-2</v>
      </c>
      <c r="W395" s="8">
        <v>0.12765406308748489</v>
      </c>
      <c r="X395" s="8">
        <v>1.1445837444604876</v>
      </c>
      <c r="Y395" s="8">
        <v>-7.02846972240632E-5</v>
      </c>
      <c r="Z395" s="8">
        <v>1.3402789079021562E-4</v>
      </c>
      <c r="AE395" s="8">
        <v>0.61578347203684336</v>
      </c>
      <c r="AF395" s="8">
        <v>-3.8523085179662839E-2</v>
      </c>
      <c r="AG395" s="8">
        <v>2.1967971197598832E-2</v>
      </c>
      <c r="AH395" s="8">
        <v>1.637302413472419</v>
      </c>
      <c r="AI395" s="8">
        <v>-4.4753932387126257E-5</v>
      </c>
      <c r="AJ395" s="8">
        <v>8.8073353848145617E-5</v>
      </c>
    </row>
    <row r="396" spans="2:36" x14ac:dyDescent="0.25">
      <c r="B396" s="8">
        <v>-1.0563518296578476</v>
      </c>
      <c r="C396" s="8">
        <v>-9.3973650058306962E-2</v>
      </c>
      <c r="D396" s="8">
        <v>0.13986317157239447</v>
      </c>
      <c r="E396" s="8">
        <v>1.5343405407441597</v>
      </c>
      <c r="F396" s="8">
        <v>3.9019085962470276E-5</v>
      </c>
      <c r="G396" s="8">
        <v>-3.5060734202317303E-5</v>
      </c>
      <c r="K396" s="8">
        <v>-0.93117944617956172</v>
      </c>
      <c r="L396" s="8">
        <v>-4.75912106454792E-2</v>
      </c>
      <c r="M396" s="8">
        <v>0.17071677005051913</v>
      </c>
      <c r="N396" s="8">
        <v>1.2805693056151741</v>
      </c>
      <c r="O396" s="8">
        <v>1.6996299115085258E-5</v>
      </c>
      <c r="P396" s="8">
        <v>7.6821535382548186E-6</v>
      </c>
      <c r="U396" s="8">
        <v>-0.87079623395482286</v>
      </c>
      <c r="V396" s="8">
        <v>-4.4867945189188185E-2</v>
      </c>
      <c r="W396" s="8">
        <v>0.12591278252062338</v>
      </c>
      <c r="X396" s="8">
        <v>1.1445829416889082</v>
      </c>
      <c r="Y396" s="8">
        <v>-3.6361282358664498E-5</v>
      </c>
      <c r="Z396" s="8">
        <v>6.5703781821925495E-5</v>
      </c>
      <c r="AE396" s="8">
        <v>0.61537571572825234</v>
      </c>
      <c r="AF396" s="8">
        <v>-3.8175571700708871E-2</v>
      </c>
      <c r="AG396" s="8">
        <v>2.107542664251881E-2</v>
      </c>
      <c r="AH396" s="8">
        <v>1.6372803450917506</v>
      </c>
      <c r="AI396" s="8">
        <v>-6.7300910363097131E-5</v>
      </c>
      <c r="AJ396" s="8">
        <v>3.0162890350283911E-5</v>
      </c>
    </row>
    <row r="397" spans="2:36" x14ac:dyDescent="0.25">
      <c r="B397" s="8">
        <v>-1.0572145928850711</v>
      </c>
      <c r="C397" s="8">
        <v>-9.6381237685130974E-2</v>
      </c>
      <c r="D397" s="8">
        <v>0.13776289186082752</v>
      </c>
      <c r="E397" s="8">
        <v>1.5343624448994531</v>
      </c>
      <c r="F397" s="8">
        <v>-1.4724006794146168E-7</v>
      </c>
      <c r="G397" s="8">
        <v>-8.9375515693162209E-7</v>
      </c>
      <c r="K397" s="8">
        <v>-0.93130534265572773</v>
      </c>
      <c r="L397" s="8">
        <v>-4.8003154087482229E-2</v>
      </c>
      <c r="M397" s="8">
        <v>0.17090033280895869</v>
      </c>
      <c r="N397" s="8">
        <v>1.2805826504960318</v>
      </c>
      <c r="O397" s="8">
        <v>-1.0207428956141392E-7</v>
      </c>
      <c r="P397" s="8">
        <v>6.2995257810467509E-8</v>
      </c>
      <c r="U397" s="8">
        <v>-0.87111285844541375</v>
      </c>
      <c r="V397" s="8">
        <v>-4.5381655501812279E-2</v>
      </c>
      <c r="W397" s="8">
        <v>0.12499001357152296</v>
      </c>
      <c r="X397" s="8">
        <v>1.1445689947049364</v>
      </c>
      <c r="Y397" s="8">
        <v>-4.2277098897366332E-7</v>
      </c>
      <c r="Z397" s="8">
        <v>1.1486123110606024E-6</v>
      </c>
      <c r="AE397" s="8">
        <v>0.61530577984599655</v>
      </c>
      <c r="AF397" s="8">
        <v>-3.9176593806198819E-2</v>
      </c>
      <c r="AG397" s="8">
        <v>2.0613751510855503E-2</v>
      </c>
      <c r="AH397" s="8">
        <v>1.6372764524773451</v>
      </c>
      <c r="AI397" s="8">
        <v>3.3821219774514302E-7</v>
      </c>
      <c r="AJ397" s="8">
        <v>-1.0326295821956282E-6</v>
      </c>
    </row>
    <row r="401" spans="1:1" ht="15.75" thickBot="1" x14ac:dyDescent="0.3"/>
    <row r="402" spans="1:1" s="5" customFormat="1" x14ac:dyDescent="0.25">
      <c r="A402" s="69" t="s">
        <v>145</v>
      </c>
    </row>
    <row r="403" spans="1:1" x14ac:dyDescent="0.25">
      <c r="A403" s="70"/>
    </row>
    <row r="404" spans="1:1" x14ac:dyDescent="0.25">
      <c r="A404" s="70"/>
    </row>
    <row r="405" spans="1:1" x14ac:dyDescent="0.25">
      <c r="A405" s="70"/>
    </row>
    <row r="406" spans="1:1" x14ac:dyDescent="0.25">
      <c r="A406" s="70"/>
    </row>
    <row r="407" spans="1:1" x14ac:dyDescent="0.25">
      <c r="A407" s="70"/>
    </row>
    <row r="408" spans="1:1" x14ac:dyDescent="0.25">
      <c r="A408" s="70"/>
    </row>
    <row r="409" spans="1:1" x14ac:dyDescent="0.25">
      <c r="A409" s="70"/>
    </row>
    <row r="410" spans="1:1" x14ac:dyDescent="0.25">
      <c r="A410" s="70"/>
    </row>
    <row r="411" spans="1:1" x14ac:dyDescent="0.25">
      <c r="A411" s="70"/>
    </row>
    <row r="412" spans="1:1" x14ac:dyDescent="0.25">
      <c r="A412" s="70"/>
    </row>
    <row r="413" spans="1:1" x14ac:dyDescent="0.25">
      <c r="A413" s="70"/>
    </row>
    <row r="414" spans="1:1" x14ac:dyDescent="0.25">
      <c r="A414" s="70"/>
    </row>
    <row r="415" spans="1:1" x14ac:dyDescent="0.25">
      <c r="A415" s="70"/>
    </row>
    <row r="416" spans="1:1" s="6" customFormat="1" ht="15.75" thickBot="1" x14ac:dyDescent="0.3">
      <c r="A416" s="71"/>
    </row>
    <row r="417" spans="1:1" ht="15.75" thickBot="1" x14ac:dyDescent="0.3"/>
    <row r="418" spans="1:1" s="5" customFormat="1" x14ac:dyDescent="0.25">
      <c r="A418" s="69" t="s">
        <v>149</v>
      </c>
    </row>
    <row r="419" spans="1:1" x14ac:dyDescent="0.25">
      <c r="A419" s="70"/>
    </row>
    <row r="420" spans="1:1" x14ac:dyDescent="0.25">
      <c r="A420" s="70"/>
    </row>
    <row r="421" spans="1:1" x14ac:dyDescent="0.25">
      <c r="A421" s="70"/>
    </row>
    <row r="422" spans="1:1" x14ac:dyDescent="0.25">
      <c r="A422" s="70"/>
    </row>
    <row r="423" spans="1:1" x14ac:dyDescent="0.25">
      <c r="A423" s="70"/>
    </row>
    <row r="424" spans="1:1" x14ac:dyDescent="0.25">
      <c r="A424" s="70"/>
    </row>
    <row r="425" spans="1:1" x14ac:dyDescent="0.25">
      <c r="A425" s="70"/>
    </row>
    <row r="426" spans="1:1" x14ac:dyDescent="0.25">
      <c r="A426" s="70"/>
    </row>
    <row r="427" spans="1:1" x14ac:dyDescent="0.25">
      <c r="A427" s="70"/>
    </row>
    <row r="428" spans="1:1" x14ac:dyDescent="0.25">
      <c r="A428" s="70"/>
    </row>
    <row r="429" spans="1:1" x14ac:dyDescent="0.25">
      <c r="A429" s="70"/>
    </row>
    <row r="430" spans="1:1" x14ac:dyDescent="0.25">
      <c r="A430" s="70"/>
    </row>
    <row r="431" spans="1:1" x14ac:dyDescent="0.25">
      <c r="A431" s="70"/>
    </row>
    <row r="432" spans="1:1" s="6" customFormat="1" ht="15.75" thickBot="1" x14ac:dyDescent="0.3">
      <c r="A432" s="71"/>
    </row>
    <row r="433" spans="1:1" ht="15.75" thickBot="1" x14ac:dyDescent="0.3"/>
    <row r="434" spans="1:1" s="5" customFormat="1" x14ac:dyDescent="0.25">
      <c r="A434" s="69" t="s">
        <v>148</v>
      </c>
    </row>
    <row r="435" spans="1:1" x14ac:dyDescent="0.25">
      <c r="A435" s="70"/>
    </row>
    <row r="436" spans="1:1" x14ac:dyDescent="0.25">
      <c r="A436" s="70"/>
    </row>
    <row r="437" spans="1:1" x14ac:dyDescent="0.25">
      <c r="A437" s="70"/>
    </row>
    <row r="438" spans="1:1" x14ac:dyDescent="0.25">
      <c r="A438" s="70"/>
    </row>
    <row r="439" spans="1:1" x14ac:dyDescent="0.25">
      <c r="A439" s="70"/>
    </row>
    <row r="440" spans="1:1" x14ac:dyDescent="0.25">
      <c r="A440" s="70"/>
    </row>
    <row r="441" spans="1:1" x14ac:dyDescent="0.25">
      <c r="A441" s="70"/>
    </row>
    <row r="442" spans="1:1" x14ac:dyDescent="0.25">
      <c r="A442" s="70"/>
    </row>
    <row r="443" spans="1:1" x14ac:dyDescent="0.25">
      <c r="A443" s="70"/>
    </row>
    <row r="444" spans="1:1" x14ac:dyDescent="0.25">
      <c r="A444" s="70"/>
    </row>
    <row r="445" spans="1:1" x14ac:dyDescent="0.25">
      <c r="A445" s="70"/>
    </row>
    <row r="446" spans="1:1" x14ac:dyDescent="0.25">
      <c r="A446" s="70"/>
    </row>
    <row r="447" spans="1:1" x14ac:dyDescent="0.25">
      <c r="A447" s="70"/>
    </row>
    <row r="448" spans="1:1" s="6" customFormat="1" ht="15.75" thickBot="1" x14ac:dyDescent="0.3">
      <c r="A448" s="71"/>
    </row>
    <row r="449" spans="1:1" ht="15.75" thickBot="1" x14ac:dyDescent="0.3"/>
    <row r="450" spans="1:1" s="5" customFormat="1" x14ac:dyDescent="0.25">
      <c r="A450" s="69" t="s">
        <v>147</v>
      </c>
    </row>
    <row r="451" spans="1:1" x14ac:dyDescent="0.25">
      <c r="A451" s="70"/>
    </row>
    <row r="452" spans="1:1" x14ac:dyDescent="0.25">
      <c r="A452" s="70"/>
    </row>
    <row r="453" spans="1:1" x14ac:dyDescent="0.25">
      <c r="A453" s="70"/>
    </row>
    <row r="454" spans="1:1" x14ac:dyDescent="0.25">
      <c r="A454" s="70"/>
    </row>
    <row r="455" spans="1:1" x14ac:dyDescent="0.25">
      <c r="A455" s="70"/>
    </row>
    <row r="456" spans="1:1" x14ac:dyDescent="0.25">
      <c r="A456" s="70"/>
    </row>
    <row r="457" spans="1:1" x14ac:dyDescent="0.25">
      <c r="A457" s="70"/>
    </row>
    <row r="458" spans="1:1" x14ac:dyDescent="0.25">
      <c r="A458" s="70"/>
    </row>
    <row r="459" spans="1:1" x14ac:dyDescent="0.25">
      <c r="A459" s="70"/>
    </row>
    <row r="460" spans="1:1" x14ac:dyDescent="0.25">
      <c r="A460" s="70"/>
    </row>
    <row r="461" spans="1:1" x14ac:dyDescent="0.25">
      <c r="A461" s="70"/>
    </row>
    <row r="462" spans="1:1" x14ac:dyDescent="0.25">
      <c r="A462" s="70"/>
    </row>
    <row r="463" spans="1:1" x14ac:dyDescent="0.25">
      <c r="A463" s="70"/>
    </row>
    <row r="464" spans="1:1" s="6" customFormat="1" ht="15.75" thickBot="1" x14ac:dyDescent="0.3">
      <c r="A464" s="71"/>
    </row>
    <row r="465" spans="1:1" ht="15.75" thickBot="1" x14ac:dyDescent="0.3"/>
    <row r="466" spans="1:1" s="5" customFormat="1" x14ac:dyDescent="0.25">
      <c r="A466" s="69" t="s">
        <v>146</v>
      </c>
    </row>
    <row r="467" spans="1:1" x14ac:dyDescent="0.25">
      <c r="A467" s="70"/>
    </row>
    <row r="468" spans="1:1" x14ac:dyDescent="0.25">
      <c r="A468" s="70"/>
    </row>
    <row r="469" spans="1:1" x14ac:dyDescent="0.25">
      <c r="A469" s="70"/>
    </row>
    <row r="470" spans="1:1" x14ac:dyDescent="0.25">
      <c r="A470" s="70"/>
    </row>
    <row r="471" spans="1:1" x14ac:dyDescent="0.25">
      <c r="A471" s="70"/>
    </row>
    <row r="472" spans="1:1" x14ac:dyDescent="0.25">
      <c r="A472" s="70"/>
    </row>
    <row r="473" spans="1:1" x14ac:dyDescent="0.25">
      <c r="A473" s="70"/>
    </row>
    <row r="474" spans="1:1" x14ac:dyDescent="0.25">
      <c r="A474" s="70"/>
    </row>
    <row r="475" spans="1:1" x14ac:dyDescent="0.25">
      <c r="A475" s="70"/>
    </row>
    <row r="476" spans="1:1" x14ac:dyDescent="0.25">
      <c r="A476" s="70"/>
    </row>
    <row r="477" spans="1:1" x14ac:dyDescent="0.25">
      <c r="A477" s="70"/>
    </row>
    <row r="478" spans="1:1" x14ac:dyDescent="0.25">
      <c r="A478" s="70"/>
    </row>
    <row r="479" spans="1:1" x14ac:dyDescent="0.25">
      <c r="A479" s="70"/>
    </row>
    <row r="480" spans="1:1" s="6" customFormat="1" ht="15.75" thickBot="1" x14ac:dyDescent="0.3">
      <c r="A480" s="71"/>
    </row>
  </sheetData>
  <mergeCells count="25">
    <mergeCell ref="R5:S6"/>
    <mergeCell ref="AB5:AC6"/>
    <mergeCell ref="AL5:AM6"/>
    <mergeCell ref="AV5:AW6"/>
    <mergeCell ref="B1:G1"/>
    <mergeCell ref="K1:P1"/>
    <mergeCell ref="U1:Z1"/>
    <mergeCell ref="AE1:AJ1"/>
    <mergeCell ref="AO1:AT1"/>
    <mergeCell ref="A418:A432"/>
    <mergeCell ref="A434:A448"/>
    <mergeCell ref="A450:A464"/>
    <mergeCell ref="A466:A480"/>
    <mergeCell ref="I4:I5"/>
    <mergeCell ref="A402:A416"/>
    <mergeCell ref="BH79:BI79"/>
    <mergeCell ref="BR78:BS78"/>
    <mergeCell ref="CB78:CC78"/>
    <mergeCell ref="CL78:CM78"/>
    <mergeCell ref="CQ1:CX1"/>
    <mergeCell ref="CV78:CW78"/>
    <mergeCell ref="BM1:BT1"/>
    <mergeCell ref="BC1:BJ1"/>
    <mergeCell ref="BW1:CD1"/>
    <mergeCell ref="CG1:CN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Data fresh bones</vt:lpstr>
      <vt:lpstr>Data dry bone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2019-02-22T15:51:20Z</dcterms:modified>
</cp:coreProperties>
</file>